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charts/chart28.xml" ContentType="application/vnd.openxmlformats-officedocument.drawingml.chart+xml"/>
  <Override PartName="/xl/charts/style20.xml" ContentType="application/vnd.ms-office.chartstyle+xml"/>
  <Override PartName="/xl/charts/colors20.xml" ContentType="application/vnd.ms-office.chartcolorstyle+xml"/>
  <Override PartName="/xl/charts/chart29.xml" ContentType="application/vnd.openxmlformats-officedocument.drawingml.chart+xml"/>
  <Override PartName="/xl/charts/style21.xml" ContentType="application/vnd.ms-office.chartstyle+xml"/>
  <Override PartName="/xl/charts/colors21.xml" ContentType="application/vnd.ms-office.chartcolorstyle+xml"/>
  <Override PartName="/xl/charts/chart30.xml" ContentType="application/vnd.openxmlformats-officedocument.drawingml.chart+xml"/>
  <Override PartName="/xl/charts/style22.xml" ContentType="application/vnd.ms-office.chartstyle+xml"/>
  <Override PartName="/xl/charts/colors22.xml" ContentType="application/vnd.ms-office.chartcolorstyle+xml"/>
  <Override PartName="/xl/charts/chart3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7.xml" ContentType="application/vnd.openxmlformats-officedocument.drawing+xml"/>
  <Override PartName="/xl/charts/chart3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xml"/>
  <Override PartName="/xl/charts/chart33.xml" ContentType="application/vnd.openxmlformats-officedocument.drawingml.chart+xml"/>
  <Override PartName="/xl/drawings/drawing9.xml" ContentType="application/vnd.openxmlformats-officedocument.drawing+xml"/>
  <Override PartName="/xl/charts/chart34.xml" ContentType="application/vnd.openxmlformats-officedocument.drawingml.chart+xml"/>
  <Override PartName="/xl/drawings/drawing10.xml" ContentType="application/vnd.openxmlformats-officedocument.drawing+xml"/>
  <Override PartName="/xl/charts/chart35.xml" ContentType="application/vnd.openxmlformats-officedocument.drawingml.chart+xml"/>
  <Override PartName="/xl/drawings/drawing11.xml" ContentType="application/vnd.openxmlformats-officedocument.drawing+xml"/>
  <Override PartName="/xl/charts/chart36.xml" ContentType="application/vnd.openxmlformats-officedocument.drawingml.chart+xml"/>
  <Override PartName="/xl/charts/style25.xml" ContentType="application/vnd.ms-office.chartstyle+xml"/>
  <Override PartName="/xl/charts/colors25.xml" ContentType="application/vnd.ms-office.chartcolorstyle+xml"/>
  <Override PartName="/xl/charts/chart37.xml" ContentType="application/vnd.openxmlformats-officedocument.drawingml.chart+xml"/>
  <Override PartName="/xl/charts/style26.xml" ContentType="application/vnd.ms-office.chartstyle+xml"/>
  <Override PartName="/xl/charts/colors26.xml" ContentType="application/vnd.ms-office.chartcolorstyle+xml"/>
  <Override PartName="/xl/charts/chart38.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SUS\Downloads\Telegram Desktop\"/>
    </mc:Choice>
  </mc:AlternateContent>
  <bookViews>
    <workbookView xWindow="0" yWindow="0" windowWidth="24000" windowHeight="9600" firstSheet="5" activeTab="14"/>
  </bookViews>
  <sheets>
    <sheet name="TPM Employee Attrition" sheetId="1" r:id="rId1"/>
    <sheet name="TPM Variable Descriptions" sheetId="2" r:id="rId2"/>
    <sheet name="Monthly_EnergyCon_MW" sheetId="3" r:id="rId3"/>
    <sheet name="Q1" sheetId="4" r:id="rId4"/>
    <sheet name="Q2.1" sheetId="5" r:id="rId5"/>
    <sheet name="Q2.2" sheetId="11" r:id="rId6"/>
    <sheet name="Q2.3" sheetId="30" r:id="rId7"/>
    <sheet name="list for q2.1" sheetId="12" r:id="rId8"/>
    <sheet name="Q3 (a)" sheetId="6" r:id="rId9"/>
    <sheet name="Q3 (b)" sheetId="31" r:id="rId10"/>
    <sheet name="Q4.2" sheetId="9" r:id="rId11"/>
    <sheet name="Q4.1-2.a model" sheetId="20" r:id="rId12"/>
    <sheet name="Q4.1-2.b model" sheetId="24" r:id="rId13"/>
    <sheet name="Q4.1-2.c model" sheetId="28" r:id="rId14"/>
    <sheet name="Q5" sheetId="8" r:id="rId15"/>
  </sheets>
  <externalReferences>
    <externalReference r:id="rId16"/>
  </externalReferences>
  <definedNames>
    <definedName name="_xlnm._FilterDatabase" localSheetId="7" hidden="1">'list for q2.1'!$A$1:$X$1471</definedName>
    <definedName name="_xlnm._FilterDatabase" localSheetId="0" hidden="1">'TPM Employee Attrition'!$A$1:$X$1471</definedName>
    <definedName name="solver_eng" localSheetId="3" hidden="1">1</definedName>
    <definedName name="solver_neg" localSheetId="3" hidden="1">1</definedName>
    <definedName name="solver_num" localSheetId="3" hidden="1">0</definedName>
    <definedName name="solver_opt" localSheetId="3" hidden="1">'Q1'!$G$12</definedName>
    <definedName name="solver_typ" localSheetId="3" hidden="1">1</definedName>
    <definedName name="solver_val" localSheetId="3" hidden="1">0</definedName>
    <definedName name="solver_ver" localSheetId="3" hidden="1">3</definedName>
  </definedNames>
  <calcPr calcId="162913"/>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6" i="24" l="1"/>
  <c r="Q6" i="6" l="1"/>
  <c r="Q5" i="6"/>
  <c r="Q4" i="6"/>
  <c r="Q3" i="6"/>
  <c r="N7" i="8" l="1"/>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M27" i="6" l="1"/>
  <c r="M28" i="6"/>
  <c r="M29" i="6"/>
  <c r="M26" i="6"/>
  <c r="B18" i="6" l="1"/>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7" i="6"/>
  <c r="N130" i="8" l="1"/>
  <c r="Q126" i="8"/>
  <c r="N127" i="8"/>
  <c r="N128" i="8"/>
  <c r="N129" i="8"/>
  <c r="N131" i="8"/>
  <c r="N132" i="8"/>
  <c r="N133" i="8"/>
  <c r="N134" i="8"/>
  <c r="N135" i="8"/>
  <c r="N136" i="8"/>
  <c r="N137" i="8"/>
  <c r="N13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L127" i="8" s="1"/>
  <c r="K128" i="8"/>
  <c r="L128" i="8" s="1"/>
  <c r="K129" i="8"/>
  <c r="L129" i="8" s="1"/>
  <c r="K130" i="8"/>
  <c r="L130" i="8" s="1"/>
  <c r="K131" i="8"/>
  <c r="L131" i="8" s="1"/>
  <c r="K132" i="8"/>
  <c r="L132" i="8" s="1"/>
  <c r="K133" i="8"/>
  <c r="L133" i="8" s="1"/>
  <c r="K134" i="8"/>
  <c r="L134" i="8" s="1"/>
  <c r="K135" i="8"/>
  <c r="L135" i="8" s="1"/>
  <c r="K136" i="8"/>
  <c r="L136" i="8" s="1"/>
  <c r="K137" i="8"/>
  <c r="L137" i="8" s="1"/>
  <c r="K138" i="8"/>
  <c r="L138" i="8" s="1"/>
  <c r="K8" i="8"/>
  <c r="K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7" i="8"/>
  <c r="AA19" i="8"/>
  <c r="S19" i="8"/>
  <c r="U19" i="8"/>
  <c r="X19" i="8"/>
  <c r="S17" i="8"/>
  <c r="T17" i="8"/>
  <c r="U17" i="8"/>
  <c r="V17" i="8"/>
  <c r="W17" i="8"/>
  <c r="X17" i="8"/>
  <c r="Y17" i="8"/>
  <c r="Z17" i="8"/>
  <c r="AA17" i="8"/>
  <c r="AB17" i="8"/>
  <c r="AC17" i="8"/>
  <c r="AD17"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C51" i="9"/>
  <c r="F51" i="9" s="1"/>
  <c r="G51" i="9" s="1"/>
  <c r="C50" i="9"/>
  <c r="F50" i="9" s="1"/>
  <c r="G50" i="9" s="1"/>
  <c r="C49" i="9"/>
  <c r="F49" i="9" s="1"/>
  <c r="G49" i="9" s="1"/>
  <c r="C48" i="9"/>
  <c r="F48" i="9" s="1"/>
  <c r="G48" i="9" s="1"/>
  <c r="C47" i="9"/>
  <c r="F47" i="9" s="1"/>
  <c r="G47" i="9" s="1"/>
  <c r="C46" i="9"/>
  <c r="F46" i="9" s="1"/>
  <c r="G46" i="9" s="1"/>
  <c r="C45" i="9"/>
  <c r="F45" i="9" s="1"/>
  <c r="G45" i="9" s="1"/>
  <c r="C44" i="9"/>
  <c r="F44" i="9" s="1"/>
  <c r="G44" i="9" s="1"/>
  <c r="C43" i="9"/>
  <c r="F43" i="9" s="1"/>
  <c r="G43" i="9" s="1"/>
  <c r="C42" i="9"/>
  <c r="F42" i="9" s="1"/>
  <c r="G42" i="9" s="1"/>
  <c r="C41" i="9"/>
  <c r="F41" i="9" s="1"/>
  <c r="G41" i="9" s="1"/>
  <c r="C40" i="9"/>
  <c r="F40" i="9" s="1"/>
  <c r="G40" i="9" s="1"/>
  <c r="C39" i="9"/>
  <c r="F39" i="9" s="1"/>
  <c r="G39" i="9" s="1"/>
  <c r="C38" i="9"/>
  <c r="F38" i="9" s="1"/>
  <c r="G38" i="9" s="1"/>
  <c r="C37" i="9"/>
  <c r="F37" i="9" s="1"/>
  <c r="G37" i="9" s="1"/>
  <c r="C36" i="9"/>
  <c r="F36" i="9" s="1"/>
  <c r="G36" i="9" s="1"/>
  <c r="C35" i="9"/>
  <c r="F35" i="9" s="1"/>
  <c r="G35" i="9" s="1"/>
  <c r="C34" i="9"/>
  <c r="F34" i="9" s="1"/>
  <c r="G34" i="9" s="1"/>
  <c r="C16" i="9"/>
  <c r="C17" i="9" s="1"/>
  <c r="C18" i="9" s="1"/>
  <c r="C23" i="9"/>
  <c r="C24" i="9" s="1"/>
  <c r="C25" i="9" s="1"/>
  <c r="C9" i="9"/>
  <c r="C10" i="9" s="1"/>
  <c r="C11" i="9" s="1"/>
  <c r="Y24" i="28"/>
  <c r="H8" i="28"/>
  <c r="I8" i="28"/>
  <c r="G725" i="28" s="1" a="1"/>
  <c r="J8" i="28"/>
  <c r="G8" i="28"/>
  <c r="U22" i="24"/>
  <c r="F6" i="24"/>
  <c r="E6" i="24"/>
  <c r="E47" i="24" s="1" a="1"/>
  <c r="X28" i="20"/>
  <c r="H12" i="20"/>
  <c r="I12" i="20"/>
  <c r="G12" i="20"/>
  <c r="G213" i="20" s="1" a="1"/>
  <c r="G213" i="20" s="1"/>
  <c r="G9" i="28" a="1"/>
  <c r="G13" i="20" a="1"/>
  <c r="E7" i="24" a="1"/>
  <c r="E47" i="24" l="1"/>
  <c r="E48" i="24"/>
  <c r="G727" i="28"/>
  <c r="G725" i="28"/>
  <c r="G726" i="28"/>
  <c r="G728" i="28"/>
  <c r="N139" i="8"/>
  <c r="G15" i="8"/>
  <c r="H15" i="8" s="1"/>
  <c r="G23" i="8"/>
  <c r="H23" i="8" s="1"/>
  <c r="G31" i="8"/>
  <c r="H31" i="8" s="1"/>
  <c r="G39" i="8"/>
  <c r="H39" i="8" s="1"/>
  <c r="G47" i="8"/>
  <c r="H47" i="8" s="1"/>
  <c r="G55" i="8"/>
  <c r="H55" i="8" s="1"/>
  <c r="G63" i="8"/>
  <c r="H63" i="8" s="1"/>
  <c r="AE19" i="8"/>
  <c r="AA20" i="8" s="1"/>
  <c r="G21" i="8"/>
  <c r="H21" i="8" s="1"/>
  <c r="G29" i="8"/>
  <c r="H29" i="8" s="1"/>
  <c r="G37" i="8"/>
  <c r="H37" i="8" s="1"/>
  <c r="G45" i="8"/>
  <c r="H45" i="8" s="1"/>
  <c r="G53" i="8"/>
  <c r="H53" i="8" s="1"/>
  <c r="G61" i="8"/>
  <c r="H61" i="8" s="1"/>
  <c r="G69" i="8"/>
  <c r="H69" i="8" s="1"/>
  <c r="G77" i="8"/>
  <c r="H77" i="8" s="1"/>
  <c r="G85" i="8"/>
  <c r="H85" i="8" s="1"/>
  <c r="G93" i="8"/>
  <c r="H93" i="8" s="1"/>
  <c r="G101" i="8"/>
  <c r="H101" i="8" s="1"/>
  <c r="G109" i="8"/>
  <c r="H109" i="8" s="1"/>
  <c r="G117" i="8"/>
  <c r="H117" i="8" s="1"/>
  <c r="G14" i="8"/>
  <c r="H14" i="8" s="1"/>
  <c r="G20" i="8"/>
  <c r="H20" i="8" s="1"/>
  <c r="G28" i="8"/>
  <c r="H28" i="8" s="1"/>
  <c r="G36" i="8"/>
  <c r="H36" i="8" s="1"/>
  <c r="G44" i="8"/>
  <c r="H44" i="8" s="1"/>
  <c r="G52" i="8"/>
  <c r="H52" i="8" s="1"/>
  <c r="G60" i="8"/>
  <c r="H60" i="8" s="1"/>
  <c r="G68" i="8"/>
  <c r="H68" i="8" s="1"/>
  <c r="G76" i="8"/>
  <c r="H76" i="8" s="1"/>
  <c r="G84" i="8"/>
  <c r="H84" i="8" s="1"/>
  <c r="G92" i="8"/>
  <c r="H92" i="8" s="1"/>
  <c r="G100" i="8"/>
  <c r="H100" i="8" s="1"/>
  <c r="G108" i="8"/>
  <c r="H108" i="8" s="1"/>
  <c r="G116" i="8"/>
  <c r="H116" i="8" s="1"/>
  <c r="G16" i="8"/>
  <c r="H16" i="8" s="1"/>
  <c r="G24" i="8"/>
  <c r="H24" i="8" s="1"/>
  <c r="G32" i="8"/>
  <c r="H32" i="8" s="1"/>
  <c r="G40" i="8"/>
  <c r="H40" i="8" s="1"/>
  <c r="G48" i="8"/>
  <c r="H48" i="8" s="1"/>
  <c r="G56" i="8"/>
  <c r="H56" i="8" s="1"/>
  <c r="G64" i="8"/>
  <c r="H64" i="8" s="1"/>
  <c r="G71" i="8"/>
  <c r="H71" i="8" s="1"/>
  <c r="G79" i="8"/>
  <c r="H79" i="8" s="1"/>
  <c r="G87" i="8"/>
  <c r="H87" i="8" s="1"/>
  <c r="G95" i="8"/>
  <c r="H95" i="8" s="1"/>
  <c r="G103" i="8"/>
  <c r="H103" i="8" s="1"/>
  <c r="G111" i="8"/>
  <c r="H111" i="8" s="1"/>
  <c r="G119" i="8"/>
  <c r="H119" i="8" s="1"/>
  <c r="G17" i="8"/>
  <c r="H17" i="8" s="1"/>
  <c r="G25" i="8"/>
  <c r="H25" i="8" s="1"/>
  <c r="G33" i="8"/>
  <c r="H33" i="8" s="1"/>
  <c r="G41" i="8"/>
  <c r="H41" i="8" s="1"/>
  <c r="G49" i="8"/>
  <c r="H49" i="8" s="1"/>
  <c r="G57" i="8"/>
  <c r="H57" i="8" s="1"/>
  <c r="G65" i="8"/>
  <c r="H65" i="8" s="1"/>
  <c r="G73" i="8"/>
  <c r="H73" i="8" s="1"/>
  <c r="G81" i="8"/>
  <c r="H81" i="8" s="1"/>
  <c r="G89" i="8"/>
  <c r="H89" i="8" s="1"/>
  <c r="G97" i="8"/>
  <c r="H97" i="8" s="1"/>
  <c r="G105" i="8"/>
  <c r="H105" i="8" s="1"/>
  <c r="G113" i="8"/>
  <c r="H113" i="8" s="1"/>
  <c r="G18" i="8"/>
  <c r="H18" i="8" s="1"/>
  <c r="G26" i="8"/>
  <c r="H26" i="8" s="1"/>
  <c r="G34" i="8"/>
  <c r="H34" i="8" s="1"/>
  <c r="G42" i="8"/>
  <c r="H42" i="8" s="1"/>
  <c r="G50" i="8"/>
  <c r="H50" i="8" s="1"/>
  <c r="G58" i="8"/>
  <c r="H58" i="8" s="1"/>
  <c r="G66" i="8"/>
  <c r="H66" i="8" s="1"/>
  <c r="G74" i="8"/>
  <c r="H74" i="8" s="1"/>
  <c r="G82" i="8"/>
  <c r="H82" i="8" s="1"/>
  <c r="G90" i="8"/>
  <c r="H90" i="8" s="1"/>
  <c r="G98" i="8"/>
  <c r="H98" i="8" s="1"/>
  <c r="G106" i="8"/>
  <c r="H106" i="8" s="1"/>
  <c r="G114" i="8"/>
  <c r="H114" i="8" s="1"/>
  <c r="G13" i="8"/>
  <c r="H13" i="8" s="1"/>
  <c r="G120" i="8"/>
  <c r="H120" i="8" s="1"/>
  <c r="G112" i="8"/>
  <c r="H112" i="8" s="1"/>
  <c r="G104" i="8"/>
  <c r="H104" i="8" s="1"/>
  <c r="G96" i="8"/>
  <c r="H96" i="8" s="1"/>
  <c r="G88" i="8"/>
  <c r="H88" i="8" s="1"/>
  <c r="G80" i="8"/>
  <c r="H80" i="8" s="1"/>
  <c r="G72" i="8"/>
  <c r="H72" i="8" s="1"/>
  <c r="G118" i="8"/>
  <c r="H118" i="8" s="1"/>
  <c r="G110" i="8"/>
  <c r="H110" i="8" s="1"/>
  <c r="G102" i="8"/>
  <c r="H102" i="8" s="1"/>
  <c r="G94" i="8"/>
  <c r="H94" i="8" s="1"/>
  <c r="G86" i="8"/>
  <c r="H86" i="8" s="1"/>
  <c r="G78" i="8"/>
  <c r="H78" i="8" s="1"/>
  <c r="G70" i="8"/>
  <c r="H70" i="8" s="1"/>
  <c r="G62" i="8"/>
  <c r="H62" i="8" s="1"/>
  <c r="G54" i="8"/>
  <c r="H54" i="8" s="1"/>
  <c r="G46" i="8"/>
  <c r="H46" i="8" s="1"/>
  <c r="G38" i="8"/>
  <c r="H38" i="8" s="1"/>
  <c r="G30" i="8"/>
  <c r="H30" i="8" s="1"/>
  <c r="G22" i="8"/>
  <c r="H22" i="8" s="1"/>
  <c r="G115" i="8"/>
  <c r="H115" i="8" s="1"/>
  <c r="G107" i="8"/>
  <c r="H107" i="8" s="1"/>
  <c r="G99" i="8"/>
  <c r="H99" i="8" s="1"/>
  <c r="G91" i="8"/>
  <c r="H91" i="8" s="1"/>
  <c r="G83" i="8"/>
  <c r="H83" i="8" s="1"/>
  <c r="G75" i="8"/>
  <c r="H75" i="8" s="1"/>
  <c r="G67" i="8"/>
  <c r="H67" i="8" s="1"/>
  <c r="G59" i="8"/>
  <c r="H59" i="8" s="1"/>
  <c r="G51" i="8"/>
  <c r="H51" i="8" s="1"/>
  <c r="G43" i="8"/>
  <c r="H43" i="8" s="1"/>
  <c r="G35" i="8"/>
  <c r="H35" i="8" s="1"/>
  <c r="G27" i="8"/>
  <c r="H27" i="8" s="1"/>
  <c r="G19" i="8"/>
  <c r="H19" i="8" s="1"/>
  <c r="AE17" i="8"/>
  <c r="N461" i="28"/>
  <c r="N377" i="28"/>
  <c r="N398" i="28"/>
  <c r="N378" i="28"/>
  <c r="N237" i="28"/>
  <c r="N194" i="28"/>
  <c r="N209" i="28"/>
  <c r="N206" i="28"/>
  <c r="N190" i="28"/>
  <c r="N65" i="28"/>
  <c r="N105" i="28"/>
  <c r="N112" i="28"/>
  <c r="N93" i="28"/>
  <c r="N98" i="28"/>
  <c r="N55" i="28"/>
  <c r="N45" i="28"/>
  <c r="N44" i="28"/>
  <c r="H10" i="28"/>
  <c r="J11" i="28"/>
  <c r="L12" i="28"/>
  <c r="H14" i="28"/>
  <c r="J15" i="28"/>
  <c r="L16" i="28"/>
  <c r="H18" i="28"/>
  <c r="J19" i="28"/>
  <c r="L20" i="28"/>
  <c r="H22" i="28"/>
  <c r="J23" i="28"/>
  <c r="L24" i="28"/>
  <c r="H26" i="28"/>
  <c r="J27" i="28"/>
  <c r="L28" i="28"/>
  <c r="H30" i="28"/>
  <c r="J31" i="28"/>
  <c r="L32" i="28"/>
  <c r="H34" i="28"/>
  <c r="J35" i="28"/>
  <c r="L36" i="28"/>
  <c r="H38" i="28"/>
  <c r="J39" i="28"/>
  <c r="L40" i="28"/>
  <c r="H42" i="28"/>
  <c r="J43" i="28"/>
  <c r="L44" i="28"/>
  <c r="H46" i="28"/>
  <c r="J47" i="28"/>
  <c r="L48" i="28"/>
  <c r="H50" i="28"/>
  <c r="J51" i="28"/>
  <c r="L52" i="28"/>
  <c r="H54" i="28"/>
  <c r="J55" i="28"/>
  <c r="L56" i="28"/>
  <c r="H58" i="28"/>
  <c r="J59" i="28"/>
  <c r="L60" i="28"/>
  <c r="H62" i="28"/>
  <c r="J63" i="28"/>
  <c r="L64" i="28"/>
  <c r="H66" i="28"/>
  <c r="J67" i="28"/>
  <c r="L68" i="28"/>
  <c r="H70" i="28"/>
  <c r="J71" i="28"/>
  <c r="L72" i="28"/>
  <c r="H9" i="28"/>
  <c r="J10" i="28"/>
  <c r="L11" i="28"/>
  <c r="H13" i="28"/>
  <c r="J14" i="28"/>
  <c r="L15" i="28"/>
  <c r="H17" i="28"/>
  <c r="J18" i="28"/>
  <c r="L19" i="28"/>
  <c r="H21" i="28"/>
  <c r="J22" i="28"/>
  <c r="L23" i="28"/>
  <c r="H25" i="28"/>
  <c r="J26" i="28"/>
  <c r="L27" i="28"/>
  <c r="H29" i="28"/>
  <c r="J30" i="28"/>
  <c r="L31" i="28"/>
  <c r="H33" i="28"/>
  <c r="J34" i="28"/>
  <c r="L35" i="28"/>
  <c r="H37" i="28"/>
  <c r="J38" i="28"/>
  <c r="L39" i="28"/>
  <c r="H41" i="28"/>
  <c r="J42" i="28"/>
  <c r="L43" i="28"/>
  <c r="H45" i="28"/>
  <c r="J46" i="28"/>
  <c r="L47" i="28"/>
  <c r="H49" i="28"/>
  <c r="J50" i="28"/>
  <c r="L51" i="28"/>
  <c r="H53" i="28"/>
  <c r="J54" i="28"/>
  <c r="L55" i="28"/>
  <c r="H57" i="28"/>
  <c r="J58" i="28"/>
  <c r="L59" i="28"/>
  <c r="H61" i="28"/>
  <c r="J62" i="28"/>
  <c r="L63" i="28"/>
  <c r="H65" i="28"/>
  <c r="J66" i="28"/>
  <c r="L67" i="28"/>
  <c r="H69" i="28"/>
  <c r="J70" i="28"/>
  <c r="L71" i="28"/>
  <c r="H73" i="28"/>
  <c r="J74" i="28"/>
  <c r="L75" i="28"/>
  <c r="H77" i="28"/>
  <c r="J78" i="28"/>
  <c r="L79" i="28"/>
  <c r="H81" i="28"/>
  <c r="J82" i="28"/>
  <c r="L83" i="28"/>
  <c r="H85" i="28"/>
  <c r="J86" i="28"/>
  <c r="L87" i="28"/>
  <c r="H89" i="28"/>
  <c r="J90" i="28"/>
  <c r="L91" i="28"/>
  <c r="H93" i="28"/>
  <c r="J94" i="28"/>
  <c r="L95" i="28"/>
  <c r="H97" i="28"/>
  <c r="J98" i="28"/>
  <c r="L99" i="28"/>
  <c r="H101" i="28"/>
  <c r="J102" i="28"/>
  <c r="L103" i="28"/>
  <c r="H105" i="28"/>
  <c r="J106" i="28"/>
  <c r="L107" i="28"/>
  <c r="H109" i="28"/>
  <c r="J110" i="28"/>
  <c r="L111" i="28"/>
  <c r="H113" i="28"/>
  <c r="J114" i="28"/>
  <c r="L115" i="28"/>
  <c r="H117" i="28"/>
  <c r="J118" i="28"/>
  <c r="L119" i="28"/>
  <c r="I9" i="28"/>
  <c r="K10" i="28"/>
  <c r="G12" i="28"/>
  <c r="I13" i="28"/>
  <c r="K14" i="28"/>
  <c r="G16" i="28"/>
  <c r="I17" i="28"/>
  <c r="K18" i="28"/>
  <c r="M18" i="28" s="1"/>
  <c r="N18" i="28" s="1"/>
  <c r="G20" i="28"/>
  <c r="I21" i="28"/>
  <c r="K22" i="28"/>
  <c r="M22" i="28" s="1"/>
  <c r="N22" i="28" s="1"/>
  <c r="G24" i="28"/>
  <c r="I25" i="28"/>
  <c r="K26" i="28"/>
  <c r="G28" i="28"/>
  <c r="I29" i="28"/>
  <c r="K30" i="28"/>
  <c r="M30" i="28" s="1"/>
  <c r="N30" i="28" s="1"/>
  <c r="G32" i="28"/>
  <c r="I33" i="28"/>
  <c r="K34" i="28"/>
  <c r="M34" i="28" s="1"/>
  <c r="N34" i="28" s="1"/>
  <c r="G36" i="28"/>
  <c r="I37" i="28"/>
  <c r="K38" i="28"/>
  <c r="G40" i="28"/>
  <c r="I41" i="28"/>
  <c r="K42" i="28"/>
  <c r="G44" i="28"/>
  <c r="I45" i="28"/>
  <c r="K46" i="28"/>
  <c r="G48" i="28"/>
  <c r="I49" i="28"/>
  <c r="K50" i="28"/>
  <c r="G52" i="28"/>
  <c r="I53" i="28"/>
  <c r="K54" i="28"/>
  <c r="M54" i="28" s="1"/>
  <c r="N54" i="28" s="1"/>
  <c r="G56" i="28"/>
  <c r="I57" i="28"/>
  <c r="K58" i="28"/>
  <c r="M58" i="28" s="1"/>
  <c r="N58" i="28" s="1"/>
  <c r="G60" i="28"/>
  <c r="I61" i="28"/>
  <c r="K62" i="28"/>
  <c r="G64" i="28"/>
  <c r="I65" i="28"/>
  <c r="K66" i="28"/>
  <c r="G68" i="28"/>
  <c r="I69" i="28"/>
  <c r="K70" i="28"/>
  <c r="G72" i="28"/>
  <c r="I73" i="28"/>
  <c r="K74" i="28"/>
  <c r="G76" i="28"/>
  <c r="I77" i="28"/>
  <c r="K78" i="28"/>
  <c r="G80" i="28"/>
  <c r="I81" i="28"/>
  <c r="K82" i="28"/>
  <c r="G84" i="28"/>
  <c r="I85" i="28"/>
  <c r="K86" i="28"/>
  <c r="M86" i="28" s="1"/>
  <c r="N86" i="28" s="1"/>
  <c r="G88" i="28"/>
  <c r="I89" i="28"/>
  <c r="K90" i="28"/>
  <c r="M90" i="28" s="1"/>
  <c r="N90" i="28" s="1"/>
  <c r="G92" i="28"/>
  <c r="I93" i="28"/>
  <c r="K94" i="28"/>
  <c r="M94" i="28" s="1"/>
  <c r="N94" i="28" s="1"/>
  <c r="G96" i="28"/>
  <c r="I97" i="28"/>
  <c r="K98" i="28"/>
  <c r="M98" i="28" s="1"/>
  <c r="G100" i="28"/>
  <c r="I101" i="28"/>
  <c r="K102" i="28"/>
  <c r="G104" i="28"/>
  <c r="I105" i="28"/>
  <c r="K106" i="28"/>
  <c r="G108" i="28"/>
  <c r="I109" i="28"/>
  <c r="K110" i="28"/>
  <c r="G112" i="28"/>
  <c r="I113" i="28"/>
  <c r="K114" i="28"/>
  <c r="G116" i="28"/>
  <c r="I117" i="28"/>
  <c r="K118" i="28"/>
  <c r="M118" i="28" s="1"/>
  <c r="N118" i="28" s="1"/>
  <c r="G120" i="28"/>
  <c r="I121" i="28"/>
  <c r="G9" i="28"/>
  <c r="Y12" i="28" s="1"/>
  <c r="H11" i="28"/>
  <c r="J13" i="28"/>
  <c r="I15" i="28"/>
  <c r="K17" i="28"/>
  <c r="K19" i="28"/>
  <c r="M19" i="28" s="1"/>
  <c r="N19" i="28" s="1"/>
  <c r="L21" i="28"/>
  <c r="H24" i="28"/>
  <c r="G26" i="28"/>
  <c r="I28" i="28"/>
  <c r="I30" i="28"/>
  <c r="J32" i="28"/>
  <c r="L34" i="28"/>
  <c r="K36" i="28"/>
  <c r="M36" i="28" s="1"/>
  <c r="N36" i="28" s="1"/>
  <c r="G39" i="28"/>
  <c r="G41" i="28"/>
  <c r="H43" i="28"/>
  <c r="J45" i="28"/>
  <c r="I47" i="28"/>
  <c r="K49" i="28"/>
  <c r="K51" i="28"/>
  <c r="M51" i="28" s="1"/>
  <c r="N51" i="28" s="1"/>
  <c r="L53" i="28"/>
  <c r="H56" i="28"/>
  <c r="G58" i="28"/>
  <c r="I60" i="28"/>
  <c r="I62" i="28"/>
  <c r="J64" i="28"/>
  <c r="L66" i="28"/>
  <c r="K68" i="28"/>
  <c r="G71" i="28"/>
  <c r="G73" i="28"/>
  <c r="G75" i="28"/>
  <c r="K76" i="28"/>
  <c r="M76" i="28" s="1"/>
  <c r="N76" i="28" s="1"/>
  <c r="I78" i="28"/>
  <c r="I80" i="28"/>
  <c r="G82" i="28"/>
  <c r="K83" i="28"/>
  <c r="M83" i="28" s="1"/>
  <c r="N83" i="28" s="1"/>
  <c r="K85" i="28"/>
  <c r="M85" i="28" s="1"/>
  <c r="N85" i="28" s="1"/>
  <c r="I87" i="28"/>
  <c r="G89" i="28"/>
  <c r="G91" i="28"/>
  <c r="K92" i="28"/>
  <c r="I94" i="28"/>
  <c r="I96" i="28"/>
  <c r="G98" i="28"/>
  <c r="K99" i="28"/>
  <c r="M99" i="28" s="1"/>
  <c r="N99" i="28" s="1"/>
  <c r="K101" i="28"/>
  <c r="M101" i="28" s="1"/>
  <c r="N101" i="28" s="1"/>
  <c r="I103" i="28"/>
  <c r="K9" i="28"/>
  <c r="K11" i="28"/>
  <c r="M11" i="28" s="1"/>
  <c r="N11" i="28" s="1"/>
  <c r="L13" i="28"/>
  <c r="H16" i="28"/>
  <c r="G18" i="28"/>
  <c r="I20" i="28"/>
  <c r="I22" i="28"/>
  <c r="J24" i="28"/>
  <c r="L26" i="28"/>
  <c r="K28" i="28"/>
  <c r="G31" i="28"/>
  <c r="G33" i="28"/>
  <c r="H35" i="28"/>
  <c r="J37" i="28"/>
  <c r="I39" i="28"/>
  <c r="K41" i="28"/>
  <c r="K43" i="28"/>
  <c r="M43" i="28" s="1"/>
  <c r="N43" i="28" s="1"/>
  <c r="L45" i="28"/>
  <c r="H48" i="28"/>
  <c r="G50" i="28"/>
  <c r="I52" i="28"/>
  <c r="I54" i="28"/>
  <c r="J56" i="28"/>
  <c r="L58" i="28"/>
  <c r="K60" i="28"/>
  <c r="M60" i="28" s="1"/>
  <c r="N60" i="28" s="1"/>
  <c r="G63" i="28"/>
  <c r="G65" i="28"/>
  <c r="H67" i="28"/>
  <c r="J69" i="28"/>
  <c r="I71" i="28"/>
  <c r="K73" i="28"/>
  <c r="I75" i="28"/>
  <c r="G77" i="28"/>
  <c r="G79" i="28"/>
  <c r="K80" i="28"/>
  <c r="M80" i="28" s="1"/>
  <c r="N80" i="28" s="1"/>
  <c r="I82" i="28"/>
  <c r="I84" i="28"/>
  <c r="G86" i="28"/>
  <c r="K87" i="28"/>
  <c r="M87" i="28" s="1"/>
  <c r="N87" i="28" s="1"/>
  <c r="K89" i="28"/>
  <c r="I91" i="28"/>
  <c r="G93" i="28"/>
  <c r="G95" i="28"/>
  <c r="K96" i="28"/>
  <c r="I98" i="28"/>
  <c r="I100" i="28"/>
  <c r="G102" i="28"/>
  <c r="K103" i="28"/>
  <c r="K105" i="28"/>
  <c r="M105" i="28" s="1"/>
  <c r="I107" i="28"/>
  <c r="G109" i="28"/>
  <c r="G111" i="28"/>
  <c r="K112" i="28"/>
  <c r="M112" i="28" s="1"/>
  <c r="I114" i="28"/>
  <c r="I116" i="28"/>
  <c r="G118" i="28"/>
  <c r="K119" i="28"/>
  <c r="M119" i="28" s="1"/>
  <c r="N119" i="28" s="1"/>
  <c r="J121" i="28"/>
  <c r="L122" i="28"/>
  <c r="H124" i="28"/>
  <c r="J125" i="28"/>
  <c r="L126" i="28"/>
  <c r="H128" i="28"/>
  <c r="J129" i="28"/>
  <c r="L130" i="28"/>
  <c r="H132" i="28"/>
  <c r="J133" i="28"/>
  <c r="L134" i="28"/>
  <c r="H136" i="28"/>
  <c r="J137" i="28"/>
  <c r="L138" i="28"/>
  <c r="H140" i="28"/>
  <c r="J141" i="28"/>
  <c r="L142" i="28"/>
  <c r="H144" i="28"/>
  <c r="J145" i="28"/>
  <c r="L146" i="28"/>
  <c r="H148" i="28"/>
  <c r="J149" i="28"/>
  <c r="L150" i="28"/>
  <c r="H152" i="28"/>
  <c r="J153" i="28"/>
  <c r="L154" i="28"/>
  <c r="H156" i="28"/>
  <c r="J157" i="28"/>
  <c r="L9" i="28"/>
  <c r="H12" i="28"/>
  <c r="G14" i="28"/>
  <c r="I16" i="28"/>
  <c r="I18" i="28"/>
  <c r="J20" i="28"/>
  <c r="L22" i="28"/>
  <c r="K24" i="28"/>
  <c r="M24" i="28" s="1"/>
  <c r="N24" i="28" s="1"/>
  <c r="G27" i="28"/>
  <c r="G29" i="28"/>
  <c r="H31" i="28"/>
  <c r="J33" i="28"/>
  <c r="I35" i="28"/>
  <c r="K37" i="28"/>
  <c r="K39" i="28"/>
  <c r="M39" i="28" s="1"/>
  <c r="N39" i="28" s="1"/>
  <c r="L41" i="28"/>
  <c r="H44" i="28"/>
  <c r="G46" i="28"/>
  <c r="I48" i="28"/>
  <c r="I50" i="28"/>
  <c r="J52" i="28"/>
  <c r="L54" i="28"/>
  <c r="K56" i="28"/>
  <c r="M56" i="28" s="1"/>
  <c r="N56" i="28" s="1"/>
  <c r="G59" i="28"/>
  <c r="G61" i="28"/>
  <c r="H63" i="28"/>
  <c r="J65" i="28"/>
  <c r="I67" i="28"/>
  <c r="K69" i="28"/>
  <c r="K71" i="28"/>
  <c r="L73" i="28"/>
  <c r="J75" i="28"/>
  <c r="J77" i="28"/>
  <c r="H79" i="28"/>
  <c r="L80" i="28"/>
  <c r="L82" i="28"/>
  <c r="J84" i="28"/>
  <c r="H86" i="28"/>
  <c r="H88" i="28"/>
  <c r="L89" i="28"/>
  <c r="J91" i="28"/>
  <c r="J93" i="28"/>
  <c r="H95" i="28"/>
  <c r="L96" i="28"/>
  <c r="L98" i="28"/>
  <c r="J100" i="28"/>
  <c r="H102" i="28"/>
  <c r="H104" i="28"/>
  <c r="L105" i="28"/>
  <c r="J107" i="28"/>
  <c r="J109" i="28"/>
  <c r="H111" i="28"/>
  <c r="L112" i="28"/>
  <c r="L114" i="28"/>
  <c r="J116" i="28"/>
  <c r="H118" i="28"/>
  <c r="H120" i="28"/>
  <c r="K121" i="28"/>
  <c r="G123" i="28"/>
  <c r="I124" i="28"/>
  <c r="K125" i="28"/>
  <c r="G127" i="28"/>
  <c r="I128" i="28"/>
  <c r="K129" i="28"/>
  <c r="L10" i="28"/>
  <c r="K12" i="28"/>
  <c r="M12" i="28" s="1"/>
  <c r="N12" i="28" s="1"/>
  <c r="G15" i="28"/>
  <c r="G17" i="28"/>
  <c r="H19" i="28"/>
  <c r="J21" i="28"/>
  <c r="I23" i="28"/>
  <c r="K25" i="28"/>
  <c r="K27" i="28"/>
  <c r="M27" i="28" s="1"/>
  <c r="N27" i="28" s="1"/>
  <c r="L29" i="28"/>
  <c r="H32" i="28"/>
  <c r="G34" i="28"/>
  <c r="I36" i="28"/>
  <c r="I38" i="28"/>
  <c r="J40" i="28"/>
  <c r="L42" i="28"/>
  <c r="K44" i="28"/>
  <c r="M44" i="28" s="1"/>
  <c r="G47" i="28"/>
  <c r="G49" i="28"/>
  <c r="H51" i="28"/>
  <c r="J53" i="28"/>
  <c r="I55" i="28"/>
  <c r="K57" i="28"/>
  <c r="K59" i="28"/>
  <c r="L61" i="28"/>
  <c r="H64" i="28"/>
  <c r="G66" i="28"/>
  <c r="I68" i="28"/>
  <c r="I70" i="28"/>
  <c r="J72" i="28"/>
  <c r="I74" i="28"/>
  <c r="I76" i="28"/>
  <c r="G78" i="28"/>
  <c r="K79" i="28"/>
  <c r="M79" i="28" s="1"/>
  <c r="N79" i="28" s="1"/>
  <c r="K81" i="28"/>
  <c r="I83" i="28"/>
  <c r="G85" i="28"/>
  <c r="G87" i="28"/>
  <c r="K88" i="28"/>
  <c r="I90" i="28"/>
  <c r="I92" i="28"/>
  <c r="G94" i="28"/>
  <c r="K95" i="28"/>
  <c r="K97" i="28"/>
  <c r="M97" i="28" s="1"/>
  <c r="N97" i="28" s="1"/>
  <c r="I99" i="28"/>
  <c r="G101" i="28"/>
  <c r="G103" i="28"/>
  <c r="K104" i="28"/>
  <c r="I106" i="28"/>
  <c r="I108" i="28"/>
  <c r="G110" i="28"/>
  <c r="K111" i="28"/>
  <c r="M111" i="28" s="1"/>
  <c r="N111" i="28" s="1"/>
  <c r="K113" i="28"/>
  <c r="I115" i="28"/>
  <c r="G117" i="28"/>
  <c r="G119" i="28"/>
  <c r="K120" i="28"/>
  <c r="M120" i="28" s="1"/>
  <c r="N120" i="28" s="1"/>
  <c r="H122" i="28"/>
  <c r="J123" i="28"/>
  <c r="L124" i="28"/>
  <c r="H126" i="28"/>
  <c r="J127" i="28"/>
  <c r="L128" i="28"/>
  <c r="H130" i="28"/>
  <c r="J131" i="28"/>
  <c r="L132" i="28"/>
  <c r="H134" i="28"/>
  <c r="J135" i="28"/>
  <c r="L136" i="28"/>
  <c r="J9" i="28"/>
  <c r="K13" i="28"/>
  <c r="M13" i="28" s="1"/>
  <c r="N13" i="28" s="1"/>
  <c r="L17" i="28"/>
  <c r="G22" i="28"/>
  <c r="I26" i="28"/>
  <c r="L30" i="28"/>
  <c r="G35" i="28"/>
  <c r="H39" i="28"/>
  <c r="I43" i="28"/>
  <c r="K47" i="28"/>
  <c r="M47" i="28" s="1"/>
  <c r="N47" i="28" s="1"/>
  <c r="H52" i="28"/>
  <c r="I56" i="28"/>
  <c r="J60" i="28"/>
  <c r="K64" i="28"/>
  <c r="G69" i="28"/>
  <c r="J73" i="28"/>
  <c r="L76" i="28"/>
  <c r="J80" i="28"/>
  <c r="H84" i="28"/>
  <c r="J87" i="28"/>
  <c r="H91" i="28"/>
  <c r="L94" i="28"/>
  <c r="H98" i="28"/>
  <c r="L101" i="28"/>
  <c r="G105" i="28"/>
  <c r="H108" i="28"/>
  <c r="L110" i="28"/>
  <c r="L113" i="28"/>
  <c r="K116" i="28"/>
  <c r="I119" i="28"/>
  <c r="G122" i="28"/>
  <c r="G124" i="28"/>
  <c r="I126" i="28"/>
  <c r="J128" i="28"/>
  <c r="J130" i="28"/>
  <c r="I132" i="28"/>
  <c r="G134" i="28"/>
  <c r="L135" i="28"/>
  <c r="K137" i="28"/>
  <c r="M137" i="28" s="1"/>
  <c r="N137" i="28" s="1"/>
  <c r="H139" i="28"/>
  <c r="K140" i="28"/>
  <c r="H142" i="28"/>
  <c r="K143" i="28"/>
  <c r="H145" i="28"/>
  <c r="K146" i="28"/>
  <c r="M146" i="28" s="1"/>
  <c r="N146" i="28" s="1"/>
  <c r="I148" i="28"/>
  <c r="L149" i="28"/>
  <c r="I151" i="28"/>
  <c r="L152" i="28"/>
  <c r="I154" i="28"/>
  <c r="L155" i="28"/>
  <c r="I157" i="28"/>
  <c r="L158" i="28"/>
  <c r="H160" i="28"/>
  <c r="J161" i="28"/>
  <c r="L162" i="28"/>
  <c r="H164" i="28"/>
  <c r="J165" i="28"/>
  <c r="L166" i="28"/>
  <c r="H168" i="28"/>
  <c r="J169" i="28"/>
  <c r="L170" i="28"/>
  <c r="H172" i="28"/>
  <c r="J173" i="28"/>
  <c r="L174" i="28"/>
  <c r="H176" i="28"/>
  <c r="J177" i="28"/>
  <c r="L178" i="28"/>
  <c r="H180" i="28"/>
  <c r="J181" i="28"/>
  <c r="L182" i="28"/>
  <c r="H184" i="28"/>
  <c r="J185" i="28"/>
  <c r="L186" i="28"/>
  <c r="H188" i="28"/>
  <c r="J189" i="28"/>
  <c r="L190" i="28"/>
  <c r="H192" i="28"/>
  <c r="J193" i="28"/>
  <c r="L194" i="28"/>
  <c r="H196" i="28"/>
  <c r="J197" i="28"/>
  <c r="L198" i="28"/>
  <c r="H200" i="28"/>
  <c r="J201" i="28"/>
  <c r="G10" i="28"/>
  <c r="I14" i="28"/>
  <c r="L18" i="28"/>
  <c r="G23" i="28"/>
  <c r="H27" i="28"/>
  <c r="I31" i="28"/>
  <c r="K35" i="28"/>
  <c r="M35" i="28" s="1"/>
  <c r="N35" i="28" s="1"/>
  <c r="H40" i="28"/>
  <c r="I44" i="28"/>
  <c r="J48" i="28"/>
  <c r="K52" i="28"/>
  <c r="M52" i="28" s="1"/>
  <c r="N52" i="28" s="1"/>
  <c r="G57" i="28"/>
  <c r="J61" i="28"/>
  <c r="K65" i="28"/>
  <c r="M65" i="28" s="1"/>
  <c r="L69" i="28"/>
  <c r="G74" i="28"/>
  <c r="K77" i="28"/>
  <c r="G81" i="28"/>
  <c r="K84" i="28"/>
  <c r="I88" i="28"/>
  <c r="K91" i="28"/>
  <c r="I95" i="28"/>
  <c r="G99" i="28"/>
  <c r="I102" i="28"/>
  <c r="J105" i="28"/>
  <c r="J108" i="28"/>
  <c r="I111" i="28"/>
  <c r="G114" i="28"/>
  <c r="L116" i="28"/>
  <c r="J119" i="28"/>
  <c r="I122" i="28"/>
  <c r="J124" i="28"/>
  <c r="J126" i="28"/>
  <c r="K128" i="28"/>
  <c r="M128" i="28" s="1"/>
  <c r="N128" i="28" s="1"/>
  <c r="K130" i="28"/>
  <c r="J132" i="28"/>
  <c r="I134" i="28"/>
  <c r="I10" i="28"/>
  <c r="L14" i="28"/>
  <c r="G19" i="28"/>
  <c r="H23" i="28"/>
  <c r="I27" i="28"/>
  <c r="K31" i="28"/>
  <c r="H36" i="28"/>
  <c r="I40" i="28"/>
  <c r="J44" i="28"/>
  <c r="K48" i="28"/>
  <c r="M48" i="28" s="1"/>
  <c r="N48" i="28" s="1"/>
  <c r="G53" i="28"/>
  <c r="J57" i="28"/>
  <c r="K61" i="28"/>
  <c r="M61" i="28" s="1"/>
  <c r="N61" i="28" s="1"/>
  <c r="L65" i="28"/>
  <c r="G11" i="28"/>
  <c r="H15" i="28"/>
  <c r="I19" i="28"/>
  <c r="K23" i="28"/>
  <c r="M23" i="28" s="1"/>
  <c r="N23" i="28" s="1"/>
  <c r="H28" i="28"/>
  <c r="I32" i="28"/>
  <c r="J36" i="28"/>
  <c r="K40" i="28"/>
  <c r="G45" i="28"/>
  <c r="J49" i="28"/>
  <c r="K53" i="28"/>
  <c r="L57" i="28"/>
  <c r="G62" i="28"/>
  <c r="I66" i="28"/>
  <c r="I11" i="28"/>
  <c r="H20" i="28"/>
  <c r="J28" i="28"/>
  <c r="G37" i="28"/>
  <c r="K45" i="28"/>
  <c r="M45" i="28" s="1"/>
  <c r="G54" i="28"/>
  <c r="L62" i="28"/>
  <c r="G70" i="28"/>
  <c r="H75" i="28"/>
  <c r="J79" i="28"/>
  <c r="L84" i="28"/>
  <c r="J89" i="28"/>
  <c r="L93" i="28"/>
  <c r="H99" i="28"/>
  <c r="J103" i="28"/>
  <c r="H107" i="28"/>
  <c r="J111" i="28"/>
  <c r="H115" i="28"/>
  <c r="L118" i="28"/>
  <c r="J122" i="28"/>
  <c r="H125" i="28"/>
  <c r="L127" i="28"/>
  <c r="G131" i="28"/>
  <c r="H133" i="28"/>
  <c r="I135" i="28"/>
  <c r="I137" i="28"/>
  <c r="I139" i="28"/>
  <c r="G141" i="28"/>
  <c r="K142" i="28"/>
  <c r="M142" i="28" s="1"/>
  <c r="N142" i="28" s="1"/>
  <c r="J144" i="28"/>
  <c r="H146" i="28"/>
  <c r="L147" i="28"/>
  <c r="K149" i="28"/>
  <c r="M149" i="28" s="1"/>
  <c r="N149" i="28" s="1"/>
  <c r="J151" i="28"/>
  <c r="H153" i="28"/>
  <c r="G155" i="28"/>
  <c r="K156" i="28"/>
  <c r="I158" i="28"/>
  <c r="L159" i="28"/>
  <c r="I161" i="28"/>
  <c r="G163" i="28"/>
  <c r="J164" i="28"/>
  <c r="G166" i="28"/>
  <c r="J167" i="28"/>
  <c r="G169" i="28"/>
  <c r="J170" i="28"/>
  <c r="G172" i="28"/>
  <c r="K173" i="28"/>
  <c r="H175" i="28"/>
  <c r="K176" i="28"/>
  <c r="H178" i="28"/>
  <c r="K179" i="28"/>
  <c r="M179" i="28" s="1"/>
  <c r="N179" i="28" s="1"/>
  <c r="H181" i="28"/>
  <c r="K182" i="28"/>
  <c r="I184" i="28"/>
  <c r="L185" i="28"/>
  <c r="I187" i="28"/>
  <c r="L188" i="28"/>
  <c r="I190" i="28"/>
  <c r="L191" i="28"/>
  <c r="I193" i="28"/>
  <c r="G195" i="28"/>
  <c r="J196" i="28"/>
  <c r="G198" i="28"/>
  <c r="J199" i="28"/>
  <c r="G201" i="28"/>
  <c r="J202" i="28"/>
  <c r="L203" i="28"/>
  <c r="H205" i="28"/>
  <c r="J206" i="28"/>
  <c r="L207" i="28"/>
  <c r="H209" i="28"/>
  <c r="J210" i="28"/>
  <c r="L211" i="28"/>
  <c r="H213" i="28"/>
  <c r="J214" i="28"/>
  <c r="L215" i="28"/>
  <c r="H217" i="28"/>
  <c r="J218" i="28"/>
  <c r="L219" i="28"/>
  <c r="H221" i="28"/>
  <c r="J222" i="28"/>
  <c r="L223" i="28"/>
  <c r="H225" i="28"/>
  <c r="J226" i="28"/>
  <c r="L227" i="28"/>
  <c r="H229" i="28"/>
  <c r="J230" i="28"/>
  <c r="L231" i="28"/>
  <c r="H233" i="28"/>
  <c r="J234" i="28"/>
  <c r="L235" i="28"/>
  <c r="H237" i="28"/>
  <c r="J238" i="28"/>
  <c r="L239" i="28"/>
  <c r="H241" i="28"/>
  <c r="J242" i="28"/>
  <c r="L243" i="28"/>
  <c r="H245" i="28"/>
  <c r="J246" i="28"/>
  <c r="L247" i="28"/>
  <c r="H249" i="28"/>
  <c r="J250" i="28"/>
  <c r="L251" i="28"/>
  <c r="H253" i="28"/>
  <c r="J254" i="28"/>
  <c r="L255" i="28"/>
  <c r="H257" i="28"/>
  <c r="J258" i="28"/>
  <c r="L259" i="28"/>
  <c r="H261" i="28"/>
  <c r="J262" i="28"/>
  <c r="L263" i="28"/>
  <c r="H265" i="28"/>
  <c r="J266" i="28"/>
  <c r="L267" i="28"/>
  <c r="H269" i="28"/>
  <c r="J270" i="28"/>
  <c r="L271" i="28"/>
  <c r="H273" i="28"/>
  <c r="J274" i="28"/>
  <c r="L275" i="28"/>
  <c r="H277" i="28"/>
  <c r="I12" i="28"/>
  <c r="K20" i="28"/>
  <c r="M20" i="28" s="1"/>
  <c r="N20" i="28" s="1"/>
  <c r="J29" i="28"/>
  <c r="L37" i="28"/>
  <c r="I46" i="28"/>
  <c r="G55" i="28"/>
  <c r="I63" i="28"/>
  <c r="L70" i="28"/>
  <c r="K75" i="28"/>
  <c r="M75" i="28" s="1"/>
  <c r="N75" i="28" s="1"/>
  <c r="H80" i="28"/>
  <c r="J85" i="28"/>
  <c r="G90" i="28"/>
  <c r="H94" i="28"/>
  <c r="J99" i="28"/>
  <c r="I104" i="28"/>
  <c r="K107" i="28"/>
  <c r="M107" i="28" s="1"/>
  <c r="N107" i="28" s="1"/>
  <c r="H112" i="28"/>
  <c r="J115" i="28"/>
  <c r="H119" i="28"/>
  <c r="K122" i="28"/>
  <c r="M122" i="28" s="1"/>
  <c r="N122" i="28" s="1"/>
  <c r="I125" i="28"/>
  <c r="G128" i="28"/>
  <c r="H131" i="28"/>
  <c r="I133" i="28"/>
  <c r="K135" i="28"/>
  <c r="M135" i="28" s="1"/>
  <c r="N135" i="28" s="1"/>
  <c r="L137" i="28"/>
  <c r="J139" i="28"/>
  <c r="H141" i="28"/>
  <c r="G143" i="28"/>
  <c r="K144" i="28"/>
  <c r="M144" i="28" s="1"/>
  <c r="N144" i="28" s="1"/>
  <c r="I146" i="28"/>
  <c r="G148" i="28"/>
  <c r="G150" i="28"/>
  <c r="K151" i="28"/>
  <c r="I153" i="28"/>
  <c r="H155" i="28"/>
  <c r="L156" i="28"/>
  <c r="J158" i="28"/>
  <c r="G160" i="28"/>
  <c r="K161" i="28"/>
  <c r="H163" i="28"/>
  <c r="K164" i="28"/>
  <c r="H166" i="28"/>
  <c r="K167" i="28"/>
  <c r="H169" i="28"/>
  <c r="K170" i="28"/>
  <c r="M170" i="28" s="1"/>
  <c r="N170" i="28" s="1"/>
  <c r="I172" i="28"/>
  <c r="L173" i="28"/>
  <c r="I175" i="28"/>
  <c r="L176" i="28"/>
  <c r="I178" i="28"/>
  <c r="L179" i="28"/>
  <c r="I181" i="28"/>
  <c r="G183" i="28"/>
  <c r="J184" i="28"/>
  <c r="G186" i="28"/>
  <c r="J187" i="28"/>
  <c r="G189" i="28"/>
  <c r="J190" i="28"/>
  <c r="G192" i="28"/>
  <c r="K193" i="28"/>
  <c r="H195" i="28"/>
  <c r="K196" i="28"/>
  <c r="M196" i="28" s="1"/>
  <c r="N196" i="28" s="1"/>
  <c r="H198" i="28"/>
  <c r="K199" i="28"/>
  <c r="M199" i="28" s="1"/>
  <c r="N199" i="28" s="1"/>
  <c r="H201" i="28"/>
  <c r="K202" i="28"/>
  <c r="G204" i="28"/>
  <c r="I205" i="28"/>
  <c r="K206" i="28"/>
  <c r="M206" i="28" s="1"/>
  <c r="G208" i="28"/>
  <c r="I209" i="28"/>
  <c r="K210" i="28"/>
  <c r="G212" i="28"/>
  <c r="I213" i="28"/>
  <c r="K214" i="28"/>
  <c r="G216" i="28"/>
  <c r="I217" i="28"/>
  <c r="K218" i="28"/>
  <c r="G220" i="28"/>
  <c r="I221" i="28"/>
  <c r="K222" i="28"/>
  <c r="G224" i="28"/>
  <c r="I225" i="28"/>
  <c r="K226" i="28"/>
  <c r="J12" i="28"/>
  <c r="G21" i="28"/>
  <c r="K29" i="28"/>
  <c r="G38" i="28"/>
  <c r="L46" i="28"/>
  <c r="H55" i="28"/>
  <c r="K63" i="28"/>
  <c r="H71" i="28"/>
  <c r="H76" i="28"/>
  <c r="J81" i="28"/>
  <c r="L85" i="28"/>
  <c r="H90" i="28"/>
  <c r="J95" i="28"/>
  <c r="H100" i="28"/>
  <c r="J104" i="28"/>
  <c r="K108" i="28"/>
  <c r="I112" i="28"/>
  <c r="K115" i="28"/>
  <c r="M115" i="28" s="1"/>
  <c r="N115" i="28" s="1"/>
  <c r="I120" i="28"/>
  <c r="H123" i="28"/>
  <c r="L125" i="28"/>
  <c r="G129" i="28"/>
  <c r="I131" i="28"/>
  <c r="K133" i="28"/>
  <c r="G136" i="28"/>
  <c r="G138" i="28"/>
  <c r="K139" i="28"/>
  <c r="I141" i="28"/>
  <c r="H143" i="28"/>
  <c r="L144" i="28"/>
  <c r="J146" i="28"/>
  <c r="J148" i="28"/>
  <c r="H150" i="28"/>
  <c r="L151" i="28"/>
  <c r="K153" i="28"/>
  <c r="I155" i="28"/>
  <c r="G157" i="28"/>
  <c r="K158" i="28"/>
  <c r="M158" i="28" s="1"/>
  <c r="N158" i="28" s="1"/>
  <c r="I160" i="28"/>
  <c r="L161" i="28"/>
  <c r="I163" i="28"/>
  <c r="L164" i="28"/>
  <c r="I166" i="28"/>
  <c r="L167" i="28"/>
  <c r="I169" i="28"/>
  <c r="G171" i="28"/>
  <c r="J172" i="28"/>
  <c r="G13" i="28"/>
  <c r="K21" i="28"/>
  <c r="M21" i="28" s="1"/>
  <c r="N21" i="28" s="1"/>
  <c r="G30" i="28"/>
  <c r="L38" i="28"/>
  <c r="H47" i="28"/>
  <c r="K55" i="28"/>
  <c r="M55" i="28" s="1"/>
  <c r="I64" i="28"/>
  <c r="H72" i="28"/>
  <c r="J76" i="28"/>
  <c r="L81" i="28"/>
  <c r="I86" i="28"/>
  <c r="L90" i="28"/>
  <c r="H96" i="28"/>
  <c r="K100" i="28"/>
  <c r="L104" i="28"/>
  <c r="L108" i="28"/>
  <c r="J112" i="28"/>
  <c r="H116" i="28"/>
  <c r="J120" i="28"/>
  <c r="I123" i="28"/>
  <c r="G126" i="28"/>
  <c r="H129" i="28"/>
  <c r="K131" i="28"/>
  <c r="L133" i="28"/>
  <c r="I136" i="28"/>
  <c r="H138" i="28"/>
  <c r="L139" i="28"/>
  <c r="K141" i="28"/>
  <c r="I143" i="28"/>
  <c r="G145" i="28"/>
  <c r="G147" i="28"/>
  <c r="K148" i="28"/>
  <c r="I150" i="28"/>
  <c r="G152" i="28"/>
  <c r="L153" i="28"/>
  <c r="J155" i="28"/>
  <c r="H157" i="28"/>
  <c r="G159" i="28"/>
  <c r="J160" i="28"/>
  <c r="G162" i="28"/>
  <c r="J163" i="28"/>
  <c r="G165" i="28"/>
  <c r="J166" i="28"/>
  <c r="G168" i="28"/>
  <c r="K169" i="28"/>
  <c r="M169" i="28" s="1"/>
  <c r="N169" i="28" s="1"/>
  <c r="H171" i="28"/>
  <c r="K172" i="28"/>
  <c r="K15" i="28"/>
  <c r="M15" i="28" s="1"/>
  <c r="N15" i="28" s="1"/>
  <c r="K32" i="28"/>
  <c r="L49" i="28"/>
  <c r="G67" i="28"/>
  <c r="L77" i="28"/>
  <c r="L86" i="28"/>
  <c r="J96" i="28"/>
  <c r="G106" i="28"/>
  <c r="G113" i="28"/>
  <c r="L120" i="28"/>
  <c r="K126" i="28"/>
  <c r="M126" i="28" s="1"/>
  <c r="N126" i="28" s="1"/>
  <c r="L131" i="28"/>
  <c r="J136" i="28"/>
  <c r="G140" i="28"/>
  <c r="J143" i="28"/>
  <c r="H147" i="28"/>
  <c r="J150" i="28"/>
  <c r="G154" i="28"/>
  <c r="K157" i="28"/>
  <c r="M157" i="28" s="1"/>
  <c r="N157" i="28" s="1"/>
  <c r="K160" i="28"/>
  <c r="M160" i="28" s="1"/>
  <c r="N160" i="28" s="1"/>
  <c r="K163" i="28"/>
  <c r="K166" i="28"/>
  <c r="M166" i="28" s="1"/>
  <c r="N166" i="28" s="1"/>
  <c r="L169" i="28"/>
  <c r="L172" i="28"/>
  <c r="K174" i="28"/>
  <c r="M174" i="28" s="1"/>
  <c r="N174" i="28" s="1"/>
  <c r="G177" i="28"/>
  <c r="G179" i="28"/>
  <c r="L180" i="28"/>
  <c r="H183" i="28"/>
  <c r="G185" i="28"/>
  <c r="G187" i="28"/>
  <c r="H189" i="28"/>
  <c r="H191" i="28"/>
  <c r="G193" i="28"/>
  <c r="I195" i="28"/>
  <c r="H197" i="28"/>
  <c r="H199" i="28"/>
  <c r="I201" i="28"/>
  <c r="H203" i="28"/>
  <c r="L204" i="28"/>
  <c r="L206" i="28"/>
  <c r="J208" i="28"/>
  <c r="H210" i="28"/>
  <c r="H212" i="28"/>
  <c r="L213" i="28"/>
  <c r="J215" i="28"/>
  <c r="J217" i="28"/>
  <c r="H219" i="28"/>
  <c r="L220" i="28"/>
  <c r="L222" i="28"/>
  <c r="J224" i="28"/>
  <c r="H226" i="28"/>
  <c r="G228" i="28"/>
  <c r="J229" i="28"/>
  <c r="G231" i="28"/>
  <c r="J232" i="28"/>
  <c r="G234" i="28"/>
  <c r="J235" i="28"/>
  <c r="G237" i="28"/>
  <c r="K238" i="28"/>
  <c r="M238" i="28" s="1"/>
  <c r="N238" i="28" s="1"/>
  <c r="H240" i="28"/>
  <c r="K241" i="28"/>
  <c r="H243" i="28"/>
  <c r="K244" i="28"/>
  <c r="M244" i="28" s="1"/>
  <c r="N244" i="28" s="1"/>
  <c r="H246" i="28"/>
  <c r="K247" i="28"/>
  <c r="M247" i="28" s="1"/>
  <c r="N247" i="28" s="1"/>
  <c r="I249" i="28"/>
  <c r="L250" i="28"/>
  <c r="I252" i="28"/>
  <c r="L253" i="28"/>
  <c r="I255" i="28"/>
  <c r="L256" i="28"/>
  <c r="I258" i="28"/>
  <c r="G260" i="28"/>
  <c r="J261" i="28"/>
  <c r="G263" i="28"/>
  <c r="J264" i="28"/>
  <c r="G266" i="28"/>
  <c r="J267" i="28"/>
  <c r="G269" i="28"/>
  <c r="K270" i="28"/>
  <c r="H272" i="28"/>
  <c r="K273" i="28"/>
  <c r="M273" i="28" s="1"/>
  <c r="N273" i="28" s="1"/>
  <c r="H275" i="28"/>
  <c r="K276" i="28"/>
  <c r="H278" i="28"/>
  <c r="J279" i="28"/>
  <c r="L280" i="28"/>
  <c r="H282" i="28"/>
  <c r="J283" i="28"/>
  <c r="L284" i="28"/>
  <c r="H286" i="28"/>
  <c r="J287" i="28"/>
  <c r="L288" i="28"/>
  <c r="H290" i="28"/>
  <c r="J291" i="28"/>
  <c r="L292" i="28"/>
  <c r="H294" i="28"/>
  <c r="J295" i="28"/>
  <c r="L296" i="28"/>
  <c r="H298" i="28"/>
  <c r="J299" i="28"/>
  <c r="L300" i="28"/>
  <c r="H302" i="28"/>
  <c r="J303" i="28"/>
  <c r="L304" i="28"/>
  <c r="H306" i="28"/>
  <c r="J307" i="28"/>
  <c r="L308" i="28"/>
  <c r="H310" i="28"/>
  <c r="J311" i="28"/>
  <c r="L312" i="28"/>
  <c r="H314" i="28"/>
  <c r="J315" i="28"/>
  <c r="L316" i="28"/>
  <c r="H318" i="28"/>
  <c r="J319" i="28"/>
  <c r="L320" i="28"/>
  <c r="H322" i="28"/>
  <c r="J323" i="28"/>
  <c r="L324" i="28"/>
  <c r="H326" i="28"/>
  <c r="J327" i="28"/>
  <c r="L328" i="28"/>
  <c r="H330" i="28"/>
  <c r="J331" i="28"/>
  <c r="L332" i="28"/>
  <c r="H334" i="28"/>
  <c r="J335" i="28"/>
  <c r="L336" i="28"/>
  <c r="H338" i="28"/>
  <c r="J339" i="28"/>
  <c r="L340" i="28"/>
  <c r="H342" i="28"/>
  <c r="J343" i="28"/>
  <c r="L344" i="28"/>
  <c r="H346" i="28"/>
  <c r="J347" i="28"/>
  <c r="L348" i="28"/>
  <c r="H350" i="28"/>
  <c r="J351" i="28"/>
  <c r="L352" i="28"/>
  <c r="H354" i="28"/>
  <c r="J355" i="28"/>
  <c r="L356" i="28"/>
  <c r="H358" i="28"/>
  <c r="J359" i="28"/>
  <c r="L360" i="28"/>
  <c r="H362" i="28"/>
  <c r="J363" i="28"/>
  <c r="L364" i="28"/>
  <c r="H366" i="28"/>
  <c r="J367" i="28"/>
  <c r="L368" i="28"/>
  <c r="H370" i="28"/>
  <c r="J371" i="28"/>
  <c r="L372" i="28"/>
  <c r="H374" i="28"/>
  <c r="J375" i="28"/>
  <c r="L376" i="28"/>
  <c r="H378" i="28"/>
  <c r="J379" i="28"/>
  <c r="L380" i="28"/>
  <c r="H382" i="28"/>
  <c r="J383" i="28"/>
  <c r="L384" i="28"/>
  <c r="H386" i="28"/>
  <c r="J387" i="28"/>
  <c r="L388" i="28"/>
  <c r="H390" i="28"/>
  <c r="J16" i="28"/>
  <c r="K33" i="28"/>
  <c r="M33" i="28" s="1"/>
  <c r="N33" i="28" s="1"/>
  <c r="L50" i="28"/>
  <c r="K67" i="28"/>
  <c r="M67" i="28" s="1"/>
  <c r="N67" i="28" s="1"/>
  <c r="H78" i="28"/>
  <c r="H87" i="28"/>
  <c r="G97" i="28"/>
  <c r="H106" i="28"/>
  <c r="J113" i="28"/>
  <c r="G121" i="28"/>
  <c r="H127" i="28"/>
  <c r="G132" i="28"/>
  <c r="K136" i="28"/>
  <c r="M136" i="28" s="1"/>
  <c r="N136" i="28" s="1"/>
  <c r="I140" i="28"/>
  <c r="L143" i="28"/>
  <c r="I147" i="28"/>
  <c r="K150" i="28"/>
  <c r="M150" i="28" s="1"/>
  <c r="N150" i="28" s="1"/>
  <c r="H154" i="28"/>
  <c r="L157" i="28"/>
  <c r="L160" i="28"/>
  <c r="L163" i="28"/>
  <c r="G167" i="28"/>
  <c r="G170" i="28"/>
  <c r="G173" i="28"/>
  <c r="G175" i="28"/>
  <c r="H177" i="28"/>
  <c r="H179" i="28"/>
  <c r="G181" i="28"/>
  <c r="I183" i="28"/>
  <c r="H185" i="28"/>
  <c r="H187" i="28"/>
  <c r="I189" i="28"/>
  <c r="I191" i="28"/>
  <c r="H193" i="28"/>
  <c r="J195" i="28"/>
  <c r="I197" i="28"/>
  <c r="I199" i="28"/>
  <c r="K201" i="28"/>
  <c r="M201" i="28" s="1"/>
  <c r="N201" i="28" s="1"/>
  <c r="I203" i="28"/>
  <c r="G205" i="28"/>
  <c r="G207" i="28"/>
  <c r="K208" i="28"/>
  <c r="M208" i="28" s="1"/>
  <c r="N208" i="28" s="1"/>
  <c r="I210" i="28"/>
  <c r="I212" i="28"/>
  <c r="G214" i="28"/>
  <c r="K215" i="28"/>
  <c r="M215" i="28" s="1"/>
  <c r="N215" i="28" s="1"/>
  <c r="K217" i="28"/>
  <c r="M217" i="28" s="1"/>
  <c r="N217" i="28" s="1"/>
  <c r="I219" i="28"/>
  <c r="G221" i="28"/>
  <c r="G223" i="28"/>
  <c r="K224" i="28"/>
  <c r="I226" i="28"/>
  <c r="H228" i="28"/>
  <c r="K229" i="28"/>
  <c r="M229" i="28" s="1"/>
  <c r="N229" i="28" s="1"/>
  <c r="H231" i="28"/>
  <c r="K232" i="28"/>
  <c r="H234" i="28"/>
  <c r="K235" i="28"/>
  <c r="M235" i="28" s="1"/>
  <c r="N235" i="28" s="1"/>
  <c r="I237" i="28"/>
  <c r="L238" i="28"/>
  <c r="I240" i="28"/>
  <c r="L241" i="28"/>
  <c r="I243" i="28"/>
  <c r="L244" i="28"/>
  <c r="I246" i="28"/>
  <c r="G248" i="28"/>
  <c r="J249" i="28"/>
  <c r="G251" i="28"/>
  <c r="J252" i="28"/>
  <c r="G254" i="28"/>
  <c r="J255" i="28"/>
  <c r="G257" i="28"/>
  <c r="K258" i="28"/>
  <c r="M258" i="28" s="1"/>
  <c r="N258" i="28" s="1"/>
  <c r="H260" i="28"/>
  <c r="K261" i="28"/>
  <c r="H263" i="28"/>
  <c r="K264" i="28"/>
  <c r="H266" i="28"/>
  <c r="K267" i="28"/>
  <c r="M267" i="28" s="1"/>
  <c r="N267" i="28" s="1"/>
  <c r="I269" i="28"/>
  <c r="L270" i="28"/>
  <c r="I272" i="28"/>
  <c r="L273" i="28"/>
  <c r="I275" i="28"/>
  <c r="L276" i="28"/>
  <c r="I278" i="28"/>
  <c r="K279" i="28"/>
  <c r="M279" i="28" s="1"/>
  <c r="N279" i="28" s="1"/>
  <c r="G281" i="28"/>
  <c r="I282" i="28"/>
  <c r="K283" i="28"/>
  <c r="M283" i="28" s="1"/>
  <c r="N283" i="28" s="1"/>
  <c r="G285" i="28"/>
  <c r="I286" i="28"/>
  <c r="K287" i="28"/>
  <c r="G289" i="28"/>
  <c r="I290" i="28"/>
  <c r="K291" i="28"/>
  <c r="G293" i="28"/>
  <c r="I294" i="28"/>
  <c r="K295" i="28"/>
  <c r="G297" i="28"/>
  <c r="I298" i="28"/>
  <c r="K299" i="28"/>
  <c r="M299" i="28" s="1"/>
  <c r="N299" i="28" s="1"/>
  <c r="G301" i="28"/>
  <c r="I302" i="28"/>
  <c r="K303" i="28"/>
  <c r="M303" i="28" s="1"/>
  <c r="N303" i="28" s="1"/>
  <c r="G305" i="28"/>
  <c r="I306" i="28"/>
  <c r="K307" i="28"/>
  <c r="M307" i="28" s="1"/>
  <c r="N307" i="28" s="1"/>
  <c r="G309" i="28"/>
  <c r="I310" i="28"/>
  <c r="K311" i="28"/>
  <c r="G313" i="28"/>
  <c r="I314" i="28"/>
  <c r="K315" i="28"/>
  <c r="M315" i="28" s="1"/>
  <c r="N315" i="28" s="1"/>
  <c r="G317" i="28"/>
  <c r="I318" i="28"/>
  <c r="K319" i="28"/>
  <c r="G321" i="28"/>
  <c r="I322" i="28"/>
  <c r="K323" i="28"/>
  <c r="G325" i="28"/>
  <c r="I326" i="28"/>
  <c r="K327" i="28"/>
  <c r="G329" i="28"/>
  <c r="I330" i="28"/>
  <c r="K331" i="28"/>
  <c r="G333" i="28"/>
  <c r="I334" i="28"/>
  <c r="K335" i="28"/>
  <c r="M335" i="28" s="1"/>
  <c r="N335" i="28" s="1"/>
  <c r="G337" i="28"/>
  <c r="I338" i="28"/>
  <c r="K339" i="28"/>
  <c r="G341" i="28"/>
  <c r="I342" i="28"/>
  <c r="K343" i="28"/>
  <c r="G345" i="28"/>
  <c r="I346" i="28"/>
  <c r="K347" i="28"/>
  <c r="M347" i="28" s="1"/>
  <c r="N347" i="28" s="1"/>
  <c r="G349" i="28"/>
  <c r="I350" i="28"/>
  <c r="K351" i="28"/>
  <c r="G353" i="28"/>
  <c r="K16" i="28"/>
  <c r="M16" i="28" s="1"/>
  <c r="N16" i="28" s="1"/>
  <c r="L33" i="28"/>
  <c r="G51" i="28"/>
  <c r="H68" i="28"/>
  <c r="L78" i="28"/>
  <c r="J88" i="28"/>
  <c r="J97" i="28"/>
  <c r="L106" i="28"/>
  <c r="H114" i="28"/>
  <c r="H121" i="28"/>
  <c r="I127" i="28"/>
  <c r="K132" i="28"/>
  <c r="M132" i="28" s="1"/>
  <c r="N132" i="28" s="1"/>
  <c r="G137" i="28"/>
  <c r="J140" i="28"/>
  <c r="G144" i="28"/>
  <c r="J147" i="28"/>
  <c r="G151" i="28"/>
  <c r="J154" i="28"/>
  <c r="G158" i="28"/>
  <c r="G161" i="28"/>
  <c r="G164" i="28"/>
  <c r="H167" i="28"/>
  <c r="H170" i="28"/>
  <c r="H173" i="28"/>
  <c r="J175" i="28"/>
  <c r="I177" i="28"/>
  <c r="I179" i="28"/>
  <c r="K181" i="28"/>
  <c r="J183" i="28"/>
  <c r="I185" i="28"/>
  <c r="K187" i="28"/>
  <c r="K189" i="28"/>
  <c r="J191" i="28"/>
  <c r="L193" i="28"/>
  <c r="K195" i="28"/>
  <c r="K197" i="28"/>
  <c r="L199" i="28"/>
  <c r="L201" i="28"/>
  <c r="J203" i="28"/>
  <c r="J205" i="28"/>
  <c r="H207" i="28"/>
  <c r="L208" i="28"/>
  <c r="L210" i="28"/>
  <c r="J212" i="28"/>
  <c r="H214" i="28"/>
  <c r="H216" i="28"/>
  <c r="L217" i="28"/>
  <c r="J219" i="28"/>
  <c r="J221" i="28"/>
  <c r="H223" i="28"/>
  <c r="L224" i="28"/>
  <c r="L226" i="28"/>
  <c r="I228" i="28"/>
  <c r="L229" i="28"/>
  <c r="I231" i="28"/>
  <c r="L232" i="28"/>
  <c r="I234" i="28"/>
  <c r="G236" i="28"/>
  <c r="J237" i="28"/>
  <c r="G239" i="28"/>
  <c r="J240" i="28"/>
  <c r="G242" i="28"/>
  <c r="J243" i="28"/>
  <c r="G245" i="28"/>
  <c r="K246" i="28"/>
  <c r="H248" i="28"/>
  <c r="K249" i="28"/>
  <c r="H251" i="28"/>
  <c r="K252" i="28"/>
  <c r="H254" i="28"/>
  <c r="K255" i="28"/>
  <c r="M255" i="28" s="1"/>
  <c r="N255" i="28" s="1"/>
  <c r="I257" i="28"/>
  <c r="L258" i="28"/>
  <c r="I260" i="28"/>
  <c r="L261" i="28"/>
  <c r="I263" i="28"/>
  <c r="L264" i="28"/>
  <c r="I266" i="28"/>
  <c r="G268" i="28"/>
  <c r="J269" i="28"/>
  <c r="G271" i="28"/>
  <c r="J272" i="28"/>
  <c r="G274" i="28"/>
  <c r="J275" i="28"/>
  <c r="G277" i="28"/>
  <c r="J278" i="28"/>
  <c r="L279" i="28"/>
  <c r="H281" i="28"/>
  <c r="J282" i="28"/>
  <c r="L283" i="28"/>
  <c r="H285" i="28"/>
  <c r="J286" i="28"/>
  <c r="L287" i="28"/>
  <c r="H289" i="28"/>
  <c r="J290" i="28"/>
  <c r="L291" i="28"/>
  <c r="H293" i="28"/>
  <c r="J294" i="28"/>
  <c r="L295" i="28"/>
  <c r="H297" i="28"/>
  <c r="J298" i="28"/>
  <c r="L299" i="28"/>
  <c r="H301" i="28"/>
  <c r="J302" i="28"/>
  <c r="J17" i="28"/>
  <c r="I34" i="28"/>
  <c r="I51" i="28"/>
  <c r="J68" i="28"/>
  <c r="I79" i="28"/>
  <c r="L88" i="28"/>
  <c r="L97" i="28"/>
  <c r="G107" i="28"/>
  <c r="G115" i="28"/>
  <c r="L121" i="28"/>
  <c r="K127" i="28"/>
  <c r="M127" i="28" s="1"/>
  <c r="N127" i="28" s="1"/>
  <c r="G133" i="28"/>
  <c r="H137" i="28"/>
  <c r="L140" i="28"/>
  <c r="I144" i="28"/>
  <c r="K147" i="28"/>
  <c r="M147" i="28" s="1"/>
  <c r="N147" i="28" s="1"/>
  <c r="H151" i="28"/>
  <c r="K154" i="28"/>
  <c r="M154" i="28" s="1"/>
  <c r="N154" i="28" s="1"/>
  <c r="H158" i="28"/>
  <c r="H161" i="28"/>
  <c r="I164" i="28"/>
  <c r="I167" i="28"/>
  <c r="I170" i="28"/>
  <c r="I173" i="28"/>
  <c r="K175" i="28"/>
  <c r="K177" i="28"/>
  <c r="J179" i="28"/>
  <c r="L181" i="28"/>
  <c r="K183" i="28"/>
  <c r="K185" i="28"/>
  <c r="M185" i="28" s="1"/>
  <c r="N185" i="28" s="1"/>
  <c r="L187" i="28"/>
  <c r="L189" i="28"/>
  <c r="K191" i="28"/>
  <c r="M191" i="28" s="1"/>
  <c r="N191" i="28" s="1"/>
  <c r="G194" i="28"/>
  <c r="L195" i="28"/>
  <c r="L197" i="28"/>
  <c r="G200" i="28"/>
  <c r="G202" i="28"/>
  <c r="K203" i="28"/>
  <c r="K205" i="28"/>
  <c r="M205" i="28" s="1"/>
  <c r="N205" i="28" s="1"/>
  <c r="I207" i="28"/>
  <c r="G209" i="28"/>
  <c r="G211" i="28"/>
  <c r="K212" i="28"/>
  <c r="M212" i="28" s="1"/>
  <c r="N212" i="28" s="1"/>
  <c r="I214" i="28"/>
  <c r="I216" i="28"/>
  <c r="G218" i="28"/>
  <c r="K219" i="28"/>
  <c r="M219" i="28" s="1"/>
  <c r="N219" i="28" s="1"/>
  <c r="K221" i="28"/>
  <c r="I223" i="28"/>
  <c r="G225" i="28"/>
  <c r="G227" i="28"/>
  <c r="J228" i="28"/>
  <c r="G230" i="28"/>
  <c r="J231" i="28"/>
  <c r="G233" i="28"/>
  <c r="K234" i="28"/>
  <c r="H236" i="28"/>
  <c r="K237" i="28"/>
  <c r="M237" i="28" s="1"/>
  <c r="H239" i="28"/>
  <c r="K240" i="28"/>
  <c r="H242" i="28"/>
  <c r="K243" i="28"/>
  <c r="M243" i="28" s="1"/>
  <c r="N243" i="28" s="1"/>
  <c r="I245" i="28"/>
  <c r="L246" i="28"/>
  <c r="I248" i="28"/>
  <c r="L249" i="28"/>
  <c r="I251" i="28"/>
  <c r="L252" i="28"/>
  <c r="I254" i="28"/>
  <c r="G256" i="28"/>
  <c r="J257" i="28"/>
  <c r="G259" i="28"/>
  <c r="J260" i="28"/>
  <c r="G262" i="28"/>
  <c r="J263" i="28"/>
  <c r="G265" i="28"/>
  <c r="K266" i="28"/>
  <c r="H268" i="28"/>
  <c r="K269" i="28"/>
  <c r="M269" i="28" s="1"/>
  <c r="N269" i="28" s="1"/>
  <c r="H271" i="28"/>
  <c r="K272" i="28"/>
  <c r="H274" i="28"/>
  <c r="K275" i="28"/>
  <c r="M275" i="28" s="1"/>
  <c r="N275" i="28" s="1"/>
  <c r="I277" i="28"/>
  <c r="K278" i="28"/>
  <c r="G280" i="28"/>
  <c r="I281" i="28"/>
  <c r="K282" i="28"/>
  <c r="G284" i="28"/>
  <c r="I285" i="28"/>
  <c r="K286" i="28"/>
  <c r="G288" i="28"/>
  <c r="I289" i="28"/>
  <c r="K290" i="28"/>
  <c r="G292" i="28"/>
  <c r="I293" i="28"/>
  <c r="K294" i="28"/>
  <c r="G296" i="28"/>
  <c r="I297" i="28"/>
  <c r="K298" i="28"/>
  <c r="G300" i="28"/>
  <c r="I301" i="28"/>
  <c r="I24" i="28"/>
  <c r="I58" i="28"/>
  <c r="H82" i="28"/>
  <c r="L100" i="28"/>
  <c r="J117" i="28"/>
  <c r="I129" i="28"/>
  <c r="I138" i="28"/>
  <c r="I145" i="28"/>
  <c r="I152" i="28"/>
  <c r="H159" i="28"/>
  <c r="H165" i="28"/>
  <c r="I171" i="28"/>
  <c r="L175" i="28"/>
  <c r="G180" i="28"/>
  <c r="L183" i="28"/>
  <c r="G188" i="28"/>
  <c r="I192" i="28"/>
  <c r="G196" i="28"/>
  <c r="I200" i="28"/>
  <c r="H204" i="28"/>
  <c r="J207" i="28"/>
  <c r="H211" i="28"/>
  <c r="L214" i="28"/>
  <c r="H218" i="28"/>
  <c r="L221" i="28"/>
  <c r="J225" i="28"/>
  <c r="K228" i="28"/>
  <c r="K231" i="28"/>
  <c r="M231" i="28" s="1"/>
  <c r="N231" i="28" s="1"/>
  <c r="L234" i="28"/>
  <c r="L237" i="28"/>
  <c r="L240" i="28"/>
  <c r="G244" i="28"/>
  <c r="G247" i="28"/>
  <c r="G250" i="28"/>
  <c r="G253" i="28"/>
  <c r="H256" i="28"/>
  <c r="H259" i="28"/>
  <c r="H262" i="28"/>
  <c r="I265" i="28"/>
  <c r="I268" i="28"/>
  <c r="I271" i="28"/>
  <c r="I274" i="28"/>
  <c r="J277" i="28"/>
  <c r="H280" i="28"/>
  <c r="L282" i="28"/>
  <c r="J285" i="28"/>
  <c r="H288" i="28"/>
  <c r="L290" i="28"/>
  <c r="J293" i="28"/>
  <c r="H296" i="28"/>
  <c r="L298" i="28"/>
  <c r="J301" i="28"/>
  <c r="I303" i="28"/>
  <c r="I305" i="28"/>
  <c r="G307" i="28"/>
  <c r="K308" i="28"/>
  <c r="M308" i="28" s="1"/>
  <c r="N308" i="28" s="1"/>
  <c r="K310" i="28"/>
  <c r="I312" i="28"/>
  <c r="G314" i="28"/>
  <c r="G316" i="28"/>
  <c r="K317" i="28"/>
  <c r="M317" i="28" s="1"/>
  <c r="N317" i="28" s="1"/>
  <c r="I319" i="28"/>
  <c r="I321" i="28"/>
  <c r="G323" i="28"/>
  <c r="K324" i="28"/>
  <c r="M324" i="28" s="1"/>
  <c r="N324" i="28" s="1"/>
  <c r="K326" i="28"/>
  <c r="M326" i="28" s="1"/>
  <c r="N326" i="28" s="1"/>
  <c r="I328" i="28"/>
  <c r="G330" i="28"/>
  <c r="G332" i="28"/>
  <c r="K333" i="28"/>
  <c r="I335" i="28"/>
  <c r="I337" i="28"/>
  <c r="G339" i="28"/>
  <c r="K340" i="28"/>
  <c r="M340" i="28" s="1"/>
  <c r="N340" i="28" s="1"/>
  <c r="K342" i="28"/>
  <c r="I344" i="28"/>
  <c r="J25" i="28"/>
  <c r="I59" i="28"/>
  <c r="H83" i="28"/>
  <c r="L102" i="28"/>
  <c r="L117" i="28"/>
  <c r="G130" i="28"/>
  <c r="K138" i="28"/>
  <c r="M138" i="28" s="1"/>
  <c r="N138" i="28" s="1"/>
  <c r="L145" i="28"/>
  <c r="K152" i="28"/>
  <c r="M152" i="28" s="1"/>
  <c r="N152" i="28" s="1"/>
  <c r="J159" i="28"/>
  <c r="K165" i="28"/>
  <c r="K171" i="28"/>
  <c r="I176" i="28"/>
  <c r="J180" i="28"/>
  <c r="K184" i="28"/>
  <c r="M184" i="28" s="1"/>
  <c r="N184" i="28" s="1"/>
  <c r="J188" i="28"/>
  <c r="K192" i="28"/>
  <c r="M192" i="28" s="1"/>
  <c r="N192" i="28" s="1"/>
  <c r="L196" i="28"/>
  <c r="K200" i="28"/>
  <c r="J204" i="28"/>
  <c r="H208" i="28"/>
  <c r="J211" i="28"/>
  <c r="H215" i="28"/>
  <c r="L218" i="28"/>
  <c r="H222" i="28"/>
  <c r="L225" i="28"/>
  <c r="G229" i="28"/>
  <c r="H232" i="28"/>
  <c r="H235" i="28"/>
  <c r="H238" i="28"/>
  <c r="I241" i="28"/>
  <c r="I244" i="28"/>
  <c r="I247" i="28"/>
  <c r="I250" i="28"/>
  <c r="J253" i="28"/>
  <c r="J256" i="28"/>
  <c r="J259" i="28"/>
  <c r="K262" i="28"/>
  <c r="K265" i="28"/>
  <c r="M265" i="28" s="1"/>
  <c r="N265" i="28" s="1"/>
  <c r="K268" i="28"/>
  <c r="M268" i="28" s="1"/>
  <c r="N268" i="28" s="1"/>
  <c r="K271" i="28"/>
  <c r="M271" i="28" s="1"/>
  <c r="N271" i="28" s="1"/>
  <c r="L274" i="28"/>
  <c r="L277" i="28"/>
  <c r="L25" i="28"/>
  <c r="H60" i="28"/>
  <c r="J83" i="28"/>
  <c r="H103" i="28"/>
  <c r="I118" i="28"/>
  <c r="I130" i="28"/>
  <c r="G139" i="28"/>
  <c r="G146" i="28"/>
  <c r="G153" i="28"/>
  <c r="K159" i="28"/>
  <c r="M159" i="28" s="1"/>
  <c r="N159" i="28" s="1"/>
  <c r="L165" i="28"/>
  <c r="L171" i="28"/>
  <c r="J176" i="28"/>
  <c r="K180" i="28"/>
  <c r="M180" i="28" s="1"/>
  <c r="N180" i="28" s="1"/>
  <c r="L184" i="28"/>
  <c r="K188" i="28"/>
  <c r="M188" i="28" s="1"/>
  <c r="N188" i="28" s="1"/>
  <c r="L192" i="28"/>
  <c r="G197" i="28"/>
  <c r="L200" i="28"/>
  <c r="K204" i="28"/>
  <c r="I208" i="28"/>
  <c r="K211" i="28"/>
  <c r="M211" i="28" s="1"/>
  <c r="N211" i="28" s="1"/>
  <c r="I215" i="28"/>
  <c r="G219" i="28"/>
  <c r="I222" i="28"/>
  <c r="G226" i="28"/>
  <c r="I229" i="28"/>
  <c r="I232" i="28"/>
  <c r="I235" i="28"/>
  <c r="I238" i="28"/>
  <c r="J241" i="28"/>
  <c r="J244" i="28"/>
  <c r="J247" i="28"/>
  <c r="K250" i="28"/>
  <c r="M250" i="28" s="1"/>
  <c r="N250" i="28" s="1"/>
  <c r="K253" i="28"/>
  <c r="M253" i="28" s="1"/>
  <c r="N253" i="28" s="1"/>
  <c r="K256" i="28"/>
  <c r="K259" i="28"/>
  <c r="M259" i="28" s="1"/>
  <c r="N259" i="28" s="1"/>
  <c r="L262" i="28"/>
  <c r="L265" i="28"/>
  <c r="L268" i="28"/>
  <c r="G272" i="28"/>
  <c r="G275" i="28"/>
  <c r="G278" i="28"/>
  <c r="I42" i="28"/>
  <c r="H74" i="28"/>
  <c r="L92" i="28"/>
  <c r="H110" i="28"/>
  <c r="K124" i="28"/>
  <c r="G135" i="28"/>
  <c r="I142" i="28"/>
  <c r="H149" i="28"/>
  <c r="I156" i="28"/>
  <c r="J162" i="28"/>
  <c r="K168" i="28"/>
  <c r="M168" i="28" s="1"/>
  <c r="N168" i="28" s="1"/>
  <c r="I174" i="28"/>
  <c r="J178" i="28"/>
  <c r="I182" i="28"/>
  <c r="J186" i="28"/>
  <c r="K190" i="28"/>
  <c r="M190" i="28" s="1"/>
  <c r="J194" i="28"/>
  <c r="K198" i="28"/>
  <c r="M198" i="28" s="1"/>
  <c r="N198" i="28" s="1"/>
  <c r="L202" i="28"/>
  <c r="H206" i="28"/>
  <c r="L209" i="28"/>
  <c r="J213" i="28"/>
  <c r="L216" i="28"/>
  <c r="J220" i="28"/>
  <c r="H224" i="28"/>
  <c r="J227" i="28"/>
  <c r="K230" i="28"/>
  <c r="M230" i="28" s="1"/>
  <c r="N230" i="28" s="1"/>
  <c r="K233" i="28"/>
  <c r="K236" i="28"/>
  <c r="K239" i="28"/>
  <c r="L242" i="28"/>
  <c r="L245" i="28"/>
  <c r="L248" i="28"/>
  <c r="G252" i="28"/>
  <c r="G255" i="28"/>
  <c r="G258" i="28"/>
  <c r="G261" i="28"/>
  <c r="H264" i="28"/>
  <c r="H267" i="28"/>
  <c r="H270" i="28"/>
  <c r="I273" i="28"/>
  <c r="I276" i="28"/>
  <c r="H279" i="28"/>
  <c r="L281" i="28"/>
  <c r="J284" i="28"/>
  <c r="H287" i="28"/>
  <c r="L289" i="28"/>
  <c r="J292" i="28"/>
  <c r="H295" i="28"/>
  <c r="L297" i="28"/>
  <c r="J300" i="28"/>
  <c r="G303" i="28"/>
  <c r="K304" i="28"/>
  <c r="M304" i="28" s="1"/>
  <c r="N304" i="28" s="1"/>
  <c r="K306" i="28"/>
  <c r="I308" i="28"/>
  <c r="G310" i="28"/>
  <c r="G312" i="28"/>
  <c r="K313" i="28"/>
  <c r="M313" i="28" s="1"/>
  <c r="N313" i="28" s="1"/>
  <c r="I315" i="28"/>
  <c r="I317" i="28"/>
  <c r="G319" i="28"/>
  <c r="K320" i="28"/>
  <c r="K322" i="28"/>
  <c r="M322" i="28" s="1"/>
  <c r="N322" i="28" s="1"/>
  <c r="I324" i="28"/>
  <c r="G326" i="28"/>
  <c r="G328" i="28"/>
  <c r="K329" i="28"/>
  <c r="I331" i="28"/>
  <c r="I333" i="28"/>
  <c r="G335" i="28"/>
  <c r="K336" i="28"/>
  <c r="M336" i="28" s="1"/>
  <c r="N336" i="28" s="1"/>
  <c r="K338" i="28"/>
  <c r="I340" i="28"/>
  <c r="G342" i="28"/>
  <c r="G344" i="28"/>
  <c r="K345" i="28"/>
  <c r="I347" i="28"/>
  <c r="I349" i="28"/>
  <c r="G351" i="28"/>
  <c r="K352" i="28"/>
  <c r="M352" i="28" s="1"/>
  <c r="N352" i="28" s="1"/>
  <c r="J354" i="28"/>
  <c r="G356" i="28"/>
  <c r="J357" i="28"/>
  <c r="G359" i="28"/>
  <c r="J360" i="28"/>
  <c r="G25" i="28"/>
  <c r="G83" i="28"/>
  <c r="K117" i="28"/>
  <c r="J138" i="28"/>
  <c r="J152" i="28"/>
  <c r="I165" i="28"/>
  <c r="G176" i="28"/>
  <c r="G184" i="28"/>
  <c r="J192" i="28"/>
  <c r="J200" i="28"/>
  <c r="K207" i="28"/>
  <c r="M207" i="28" s="1"/>
  <c r="N207" i="28" s="1"/>
  <c r="G215" i="28"/>
  <c r="G222" i="28"/>
  <c r="L228" i="28"/>
  <c r="G235" i="28"/>
  <c r="G241" i="28"/>
  <c r="H247" i="28"/>
  <c r="I253" i="28"/>
  <c r="I259" i="28"/>
  <c r="J265" i="28"/>
  <c r="J271" i="28"/>
  <c r="K277" i="28"/>
  <c r="M277" i="28" s="1"/>
  <c r="N277" i="28" s="1"/>
  <c r="K281" i="28"/>
  <c r="M281" i="28" s="1"/>
  <c r="N281" i="28" s="1"/>
  <c r="K285" i="28"/>
  <c r="M285" i="28" s="1"/>
  <c r="N285" i="28" s="1"/>
  <c r="K288" i="28"/>
  <c r="I292" i="28"/>
  <c r="I296" i="28"/>
  <c r="I299" i="28"/>
  <c r="L302" i="28"/>
  <c r="J305" i="28"/>
  <c r="L307" i="28"/>
  <c r="L309" i="28"/>
  <c r="J312" i="28"/>
  <c r="L314" i="28"/>
  <c r="H317" i="28"/>
  <c r="L319" i="28"/>
  <c r="L321" i="28"/>
  <c r="H324" i="28"/>
  <c r="L326" i="28"/>
  <c r="H329" i="28"/>
  <c r="H331" i="28"/>
  <c r="L333" i="28"/>
  <c r="H336" i="28"/>
  <c r="J338" i="28"/>
  <c r="H341" i="28"/>
  <c r="H343" i="28"/>
  <c r="J345" i="28"/>
  <c r="L347" i="28"/>
  <c r="K349" i="28"/>
  <c r="L351" i="28"/>
  <c r="K353" i="28"/>
  <c r="I355" i="28"/>
  <c r="H357" i="28"/>
  <c r="L358" i="28"/>
  <c r="K360" i="28"/>
  <c r="I362" i="28"/>
  <c r="L363" i="28"/>
  <c r="I365" i="28"/>
  <c r="L366" i="28"/>
  <c r="I368" i="28"/>
  <c r="L369" i="28"/>
  <c r="I371" i="28"/>
  <c r="G373" i="28"/>
  <c r="J374" i="28"/>
  <c r="G376" i="28"/>
  <c r="J377" i="28"/>
  <c r="G379" i="28"/>
  <c r="J380" i="28"/>
  <c r="G382" i="28"/>
  <c r="K383" i="28"/>
  <c r="H385" i="28"/>
  <c r="K386" i="28"/>
  <c r="M386" i="28" s="1"/>
  <c r="N386" i="28" s="1"/>
  <c r="H388" i="28"/>
  <c r="K389" i="28"/>
  <c r="M389" i="28" s="1"/>
  <c r="N389" i="28" s="1"/>
  <c r="H391" i="28"/>
  <c r="J392" i="28"/>
  <c r="L393" i="28"/>
  <c r="H395" i="28"/>
  <c r="J396" i="28"/>
  <c r="L397" i="28"/>
  <c r="H399" i="28"/>
  <c r="J400" i="28"/>
  <c r="L401" i="28"/>
  <c r="H403" i="28"/>
  <c r="J404" i="28"/>
  <c r="L405" i="28"/>
  <c r="H407" i="28"/>
  <c r="J408" i="28"/>
  <c r="L409" i="28"/>
  <c r="H411" i="28"/>
  <c r="J412" i="28"/>
  <c r="L413" i="28"/>
  <c r="H415" i="28"/>
  <c r="J416" i="28"/>
  <c r="L417" i="28"/>
  <c r="H419" i="28"/>
  <c r="J420" i="28"/>
  <c r="L421" i="28"/>
  <c r="H423" i="28"/>
  <c r="J424" i="28"/>
  <c r="L425" i="28"/>
  <c r="H427" i="28"/>
  <c r="J428" i="28"/>
  <c r="L429" i="28"/>
  <c r="H431" i="28"/>
  <c r="J432" i="28"/>
  <c r="L433" i="28"/>
  <c r="H435" i="28"/>
  <c r="J436" i="28"/>
  <c r="L437" i="28"/>
  <c r="H439" i="28"/>
  <c r="J440" i="28"/>
  <c r="L441" i="28"/>
  <c r="H443" i="28"/>
  <c r="J444" i="28"/>
  <c r="L445" i="28"/>
  <c r="H447" i="28"/>
  <c r="J448" i="28"/>
  <c r="L449" i="28"/>
  <c r="H451" i="28"/>
  <c r="J452" i="28"/>
  <c r="L453" i="28"/>
  <c r="H455" i="28"/>
  <c r="J456" i="28"/>
  <c r="L457" i="28"/>
  <c r="H459" i="28"/>
  <c r="J460" i="28"/>
  <c r="L461" i="28"/>
  <c r="H463" i="28"/>
  <c r="J464" i="28"/>
  <c r="L465" i="28"/>
  <c r="H467" i="28"/>
  <c r="J468" i="28"/>
  <c r="L469" i="28"/>
  <c r="H471" i="28"/>
  <c r="J472" i="28"/>
  <c r="L473" i="28"/>
  <c r="H475" i="28"/>
  <c r="J476" i="28"/>
  <c r="L477" i="28"/>
  <c r="H479" i="28"/>
  <c r="J480" i="28"/>
  <c r="L481" i="28"/>
  <c r="H483" i="28"/>
  <c r="J484" i="28"/>
  <c r="L485" i="28"/>
  <c r="H487" i="28"/>
  <c r="J488" i="28"/>
  <c r="L489" i="28"/>
  <c r="G42" i="28"/>
  <c r="J92" i="28"/>
  <c r="L123" i="28"/>
  <c r="G142" i="28"/>
  <c r="G156" i="28"/>
  <c r="J168" i="28"/>
  <c r="G178" i="28"/>
  <c r="I186" i="28"/>
  <c r="I194" i="28"/>
  <c r="I202" i="28"/>
  <c r="K209" i="28"/>
  <c r="M209" i="28" s="1"/>
  <c r="K216" i="28"/>
  <c r="K223" i="28"/>
  <c r="M223" i="28" s="1"/>
  <c r="N223" i="28" s="1"/>
  <c r="I230" i="28"/>
  <c r="J236" i="28"/>
  <c r="K242" i="28"/>
  <c r="M242" i="28" s="1"/>
  <c r="N242" i="28" s="1"/>
  <c r="K248" i="28"/>
  <c r="M248" i="28" s="1"/>
  <c r="N248" i="28" s="1"/>
  <c r="L254" i="28"/>
  <c r="L260" i="28"/>
  <c r="G267" i="28"/>
  <c r="G273" i="28"/>
  <c r="G279" i="28"/>
  <c r="G283" i="28"/>
  <c r="G286" i="28"/>
  <c r="K289" i="28"/>
  <c r="M289" i="28" s="1"/>
  <c r="N289" i="28" s="1"/>
  <c r="K293" i="28"/>
  <c r="K296" i="28"/>
  <c r="I300" i="28"/>
  <c r="L303" i="28"/>
  <c r="L305" i="28"/>
  <c r="H308" i="28"/>
  <c r="L310" i="28"/>
  <c r="H313" i="28"/>
  <c r="H315" i="28"/>
  <c r="L317" i="28"/>
  <c r="H320" i="28"/>
  <c r="J322" i="28"/>
  <c r="H325" i="28"/>
  <c r="H327" i="28"/>
  <c r="J329" i="28"/>
  <c r="H332" i="28"/>
  <c r="J334" i="28"/>
  <c r="J336" i="28"/>
  <c r="H339" i="28"/>
  <c r="J341" i="28"/>
  <c r="L343" i="28"/>
  <c r="G346" i="28"/>
  <c r="H348" i="28"/>
  <c r="G350" i="28"/>
  <c r="H352" i="28"/>
  <c r="G354" i="28"/>
  <c r="L355" i="28"/>
  <c r="K357" i="28"/>
  <c r="M357" i="28" s="1"/>
  <c r="N357" i="28" s="1"/>
  <c r="I359" i="28"/>
  <c r="H361" i="28"/>
  <c r="K362" i="28"/>
  <c r="M362" i="28" s="1"/>
  <c r="N362" i="28" s="1"/>
  <c r="H364" i="28"/>
  <c r="K365" i="28"/>
  <c r="H367" i="28"/>
  <c r="K368" i="28"/>
  <c r="I370" i="28"/>
  <c r="L371" i="28"/>
  <c r="I373" i="28"/>
  <c r="L374" i="28"/>
  <c r="I376" i="28"/>
  <c r="L377" i="28"/>
  <c r="I379" i="28"/>
  <c r="G381" i="28"/>
  <c r="J382" i="28"/>
  <c r="G384" i="28"/>
  <c r="J385" i="28"/>
  <c r="G387" i="28"/>
  <c r="J388" i="28"/>
  <c r="G390" i="28"/>
  <c r="J391" i="28"/>
  <c r="L392" i="28"/>
  <c r="H394" i="28"/>
  <c r="J395" i="28"/>
  <c r="L396" i="28"/>
  <c r="H398" i="28"/>
  <c r="J399" i="28"/>
  <c r="L400" i="28"/>
  <c r="H402" i="28"/>
  <c r="J403" i="28"/>
  <c r="L404" i="28"/>
  <c r="H406" i="28"/>
  <c r="J407" i="28"/>
  <c r="L408" i="28"/>
  <c r="H410" i="28"/>
  <c r="J411" i="28"/>
  <c r="L412" i="28"/>
  <c r="H414" i="28"/>
  <c r="J415" i="28"/>
  <c r="L416" i="28"/>
  <c r="H418" i="28"/>
  <c r="J419" i="28"/>
  <c r="L420" i="28"/>
  <c r="H422" i="28"/>
  <c r="J423" i="28"/>
  <c r="L424" i="28"/>
  <c r="H426" i="28"/>
  <c r="J427" i="28"/>
  <c r="L428" i="28"/>
  <c r="H430" i="28"/>
  <c r="J431" i="28"/>
  <c r="L432" i="28"/>
  <c r="H434" i="28"/>
  <c r="J435" i="28"/>
  <c r="L436" i="28"/>
  <c r="H438" i="28"/>
  <c r="J439" i="28"/>
  <c r="L440" i="28"/>
  <c r="H442" i="28"/>
  <c r="G43" i="28"/>
  <c r="K93" i="28"/>
  <c r="M93" i="28" s="1"/>
  <c r="G125" i="28"/>
  <c r="J142" i="28"/>
  <c r="J156" i="28"/>
  <c r="L168" i="28"/>
  <c r="K178" i="28"/>
  <c r="M178" i="28" s="1"/>
  <c r="N178" i="28" s="1"/>
  <c r="K186" i="28"/>
  <c r="M186" i="28" s="1"/>
  <c r="N186" i="28" s="1"/>
  <c r="K194" i="28"/>
  <c r="M194" i="28" s="1"/>
  <c r="G203" i="28"/>
  <c r="G210" i="28"/>
  <c r="G217" i="28"/>
  <c r="I224" i="28"/>
  <c r="L230" i="28"/>
  <c r="L236" i="28"/>
  <c r="G243" i="28"/>
  <c r="G249" i="28"/>
  <c r="H255" i="28"/>
  <c r="I261" i="28"/>
  <c r="I267" i="28"/>
  <c r="J273" i="28"/>
  <c r="I279" i="28"/>
  <c r="H283" i="28"/>
  <c r="L286" i="28"/>
  <c r="G290" i="28"/>
  <c r="L293" i="28"/>
  <c r="J297" i="28"/>
  <c r="K300" i="28"/>
  <c r="M300" i="28" s="1"/>
  <c r="N300" i="28" s="1"/>
  <c r="G304" i="28"/>
  <c r="G306" i="28"/>
  <c r="J308" i="28"/>
  <c r="G311" i="28"/>
  <c r="I313" i="28"/>
  <c r="L315" i="28"/>
  <c r="G318" i="28"/>
  <c r="I320" i="28"/>
  <c r="L322" i="28"/>
  <c r="I325" i="28"/>
  <c r="I327" i="28"/>
  <c r="L329" i="28"/>
  <c r="I332" i="28"/>
  <c r="K334" i="28"/>
  <c r="H337" i="28"/>
  <c r="I339" i="28"/>
  <c r="K341" i="28"/>
  <c r="H344" i="28"/>
  <c r="J346" i="28"/>
  <c r="I348" i="28"/>
  <c r="J350" i="28"/>
  <c r="I352" i="28"/>
  <c r="I354" i="28"/>
  <c r="H356" i="28"/>
  <c r="L357" i="28"/>
  <c r="K359" i="28"/>
  <c r="I361" i="28"/>
  <c r="L362" i="28"/>
  <c r="I364" i="28"/>
  <c r="L365" i="28"/>
  <c r="I367" i="28"/>
  <c r="G369" i="28"/>
  <c r="J370" i="28"/>
  <c r="G372" i="28"/>
  <c r="J373" i="28"/>
  <c r="G375" i="28"/>
  <c r="J376" i="28"/>
  <c r="G378" i="28"/>
  <c r="K379" i="28"/>
  <c r="H381" i="28"/>
  <c r="K382" i="28"/>
  <c r="M382" i="28" s="1"/>
  <c r="N382" i="28" s="1"/>
  <c r="H384" i="28"/>
  <c r="K385" i="28"/>
  <c r="M385" i="28" s="1"/>
  <c r="N385" i="28" s="1"/>
  <c r="H387" i="28"/>
  <c r="K388" i="28"/>
  <c r="I390" i="28"/>
  <c r="K391" i="28"/>
  <c r="G393" i="28"/>
  <c r="I394" i="28"/>
  <c r="K395" i="28"/>
  <c r="M395" i="28" s="1"/>
  <c r="N395" i="28" s="1"/>
  <c r="G397" i="28"/>
  <c r="I398" i="28"/>
  <c r="K399" i="28"/>
  <c r="G401" i="28"/>
  <c r="I402" i="28"/>
  <c r="K403" i="28"/>
  <c r="G405" i="28"/>
  <c r="I406" i="28"/>
  <c r="K407" i="28"/>
  <c r="M407" i="28" s="1"/>
  <c r="N407" i="28" s="1"/>
  <c r="G409" i="28"/>
  <c r="I410" i="28"/>
  <c r="K411" i="28"/>
  <c r="G413" i="28"/>
  <c r="I414" i="28"/>
  <c r="K415" i="28"/>
  <c r="G417" i="28"/>
  <c r="I418" i="28"/>
  <c r="K419" i="28"/>
  <c r="G421" i="28"/>
  <c r="I422" i="28"/>
  <c r="K423" i="28"/>
  <c r="G425" i="28"/>
  <c r="I426" i="28"/>
  <c r="K427" i="28"/>
  <c r="G429" i="28"/>
  <c r="I430" i="28"/>
  <c r="K431" i="28"/>
  <c r="G433" i="28"/>
  <c r="I434" i="28"/>
  <c r="K435" i="28"/>
  <c r="G437" i="28"/>
  <c r="I438" i="28"/>
  <c r="K439" i="28"/>
  <c r="M439" i="28" s="1"/>
  <c r="N439" i="28" s="1"/>
  <c r="G441" i="28"/>
  <c r="K72" i="28"/>
  <c r="L109" i="28"/>
  <c r="K134" i="28"/>
  <c r="G149" i="28"/>
  <c r="I162" i="28"/>
  <c r="H174" i="28"/>
  <c r="H182" i="28"/>
  <c r="H190" i="28"/>
  <c r="J198" i="28"/>
  <c r="G206" i="28"/>
  <c r="G213" i="28"/>
  <c r="I220" i="28"/>
  <c r="I227" i="28"/>
  <c r="J233" i="28"/>
  <c r="J239" i="28"/>
  <c r="K245" i="28"/>
  <c r="M245" i="28" s="1"/>
  <c r="N245" i="28" s="1"/>
  <c r="K251" i="28"/>
  <c r="L257" i="28"/>
  <c r="G264" i="28"/>
  <c r="G270" i="28"/>
  <c r="H276" i="28"/>
  <c r="K280" i="28"/>
  <c r="I284" i="28"/>
  <c r="I288" i="28"/>
  <c r="I291" i="28"/>
  <c r="G295" i="28"/>
  <c r="G299" i="28"/>
  <c r="G302" i="28"/>
  <c r="J304" i="28"/>
  <c r="H307" i="28"/>
  <c r="J309" i="28"/>
  <c r="L311" i="28"/>
  <c r="J314" i="28"/>
  <c r="J316" i="28"/>
  <c r="L318" i="28"/>
  <c r="J321" i="28"/>
  <c r="L323" i="28"/>
  <c r="L325" i="28"/>
  <c r="J328" i="28"/>
  <c r="L330" i="28"/>
  <c r="H333" i="28"/>
  <c r="L335" i="28"/>
  <c r="L337" i="28"/>
  <c r="H340" i="28"/>
  <c r="L342" i="28"/>
  <c r="H345" i="28"/>
  <c r="G347" i="28"/>
  <c r="H349" i="28"/>
  <c r="H351" i="28"/>
  <c r="I353" i="28"/>
  <c r="G355" i="28"/>
  <c r="K356" i="28"/>
  <c r="M356" i="28" s="1"/>
  <c r="N356" i="28" s="1"/>
  <c r="J358" i="28"/>
  <c r="H360" i="28"/>
  <c r="L361" i="28"/>
  <c r="I363" i="28"/>
  <c r="G365" i="28"/>
  <c r="J366" i="28"/>
  <c r="G368" i="28"/>
  <c r="J369" i="28"/>
  <c r="G371" i="28"/>
  <c r="J372" i="28"/>
  <c r="G374" i="28"/>
  <c r="K375" i="28"/>
  <c r="M375" i="28" s="1"/>
  <c r="N375" i="28" s="1"/>
  <c r="H377" i="28"/>
  <c r="K378" i="28"/>
  <c r="M378" i="28" s="1"/>
  <c r="H380" i="28"/>
  <c r="K381" i="28"/>
  <c r="M381" i="28" s="1"/>
  <c r="N381" i="28" s="1"/>
  <c r="H383" i="28"/>
  <c r="K384" i="28"/>
  <c r="M384" i="28" s="1"/>
  <c r="N384" i="28" s="1"/>
  <c r="I386" i="28"/>
  <c r="L387" i="28"/>
  <c r="I389" i="28"/>
  <c r="L390" i="28"/>
  <c r="H392" i="28"/>
  <c r="J393" i="28"/>
  <c r="L394" i="28"/>
  <c r="H396" i="28"/>
  <c r="J397" i="28"/>
  <c r="L398" i="28"/>
  <c r="H400" i="28"/>
  <c r="J401" i="28"/>
  <c r="L402" i="28"/>
  <c r="H404" i="28"/>
  <c r="J405" i="28"/>
  <c r="L406" i="28"/>
  <c r="H408" i="28"/>
  <c r="J409" i="28"/>
  <c r="L410" i="28"/>
  <c r="H412" i="28"/>
  <c r="J413" i="28"/>
  <c r="L414" i="28"/>
  <c r="H416" i="28"/>
  <c r="J417" i="28"/>
  <c r="L418" i="28"/>
  <c r="H420" i="28"/>
  <c r="J421" i="28"/>
  <c r="L422" i="28"/>
  <c r="H424" i="28"/>
  <c r="J425" i="28"/>
  <c r="L426" i="28"/>
  <c r="H428" i="28"/>
  <c r="J429" i="28"/>
  <c r="L430" i="28"/>
  <c r="H432" i="28"/>
  <c r="J433" i="28"/>
  <c r="L434" i="28"/>
  <c r="H436" i="28"/>
  <c r="J437" i="28"/>
  <c r="L438" i="28"/>
  <c r="H440" i="28"/>
  <c r="J441" i="28"/>
  <c r="L442" i="28"/>
  <c r="H444" i="28"/>
  <c r="J445" i="28"/>
  <c r="L446" i="28"/>
  <c r="H448" i="28"/>
  <c r="J449" i="28"/>
  <c r="L450" i="28"/>
  <c r="H452" i="28"/>
  <c r="J453" i="28"/>
  <c r="L454" i="28"/>
  <c r="H456" i="28"/>
  <c r="J457" i="28"/>
  <c r="L458" i="28"/>
  <c r="H460" i="28"/>
  <c r="J461" i="28"/>
  <c r="L462" i="28"/>
  <c r="H464" i="28"/>
  <c r="J465" i="28"/>
  <c r="L466" i="28"/>
  <c r="H468" i="28"/>
  <c r="J469" i="28"/>
  <c r="L470" i="28"/>
  <c r="H472" i="28"/>
  <c r="J473" i="28"/>
  <c r="L474" i="28"/>
  <c r="H476" i="28"/>
  <c r="J477" i="28"/>
  <c r="L478" i="28"/>
  <c r="H480" i="28"/>
  <c r="J481" i="28"/>
  <c r="L482" i="28"/>
  <c r="H484" i="28"/>
  <c r="J485" i="28"/>
  <c r="L486" i="28"/>
  <c r="H488" i="28"/>
  <c r="J489" i="28"/>
  <c r="L490" i="28"/>
  <c r="H492" i="28"/>
  <c r="J493" i="28"/>
  <c r="L494" i="28"/>
  <c r="H496" i="28"/>
  <c r="J497" i="28"/>
  <c r="L498" i="28"/>
  <c r="H500" i="28"/>
  <c r="J501" i="28"/>
  <c r="L502" i="28"/>
  <c r="H504" i="28"/>
  <c r="J505" i="28"/>
  <c r="L506" i="28"/>
  <c r="H508" i="28"/>
  <c r="J509" i="28"/>
  <c r="L510" i="28"/>
  <c r="H512" i="28"/>
  <c r="J513" i="28"/>
  <c r="L514" i="28"/>
  <c r="H516" i="28"/>
  <c r="J517" i="28"/>
  <c r="L518" i="28"/>
  <c r="J41" i="28"/>
  <c r="K123" i="28"/>
  <c r="M123" i="28" s="1"/>
  <c r="N123" i="28" s="1"/>
  <c r="K155" i="28"/>
  <c r="M155" i="28" s="1"/>
  <c r="N155" i="28" s="1"/>
  <c r="L177" i="28"/>
  <c r="H194" i="28"/>
  <c r="J209" i="28"/>
  <c r="J223" i="28"/>
  <c r="I236" i="28"/>
  <c r="J248" i="28"/>
  <c r="K260" i="28"/>
  <c r="M260" i="28" s="1"/>
  <c r="N260" i="28" s="1"/>
  <c r="L272" i="28"/>
  <c r="G282" i="28"/>
  <c r="J289" i="28"/>
  <c r="J296" i="28"/>
  <c r="H303" i="28"/>
  <c r="G308" i="28"/>
  <c r="K312" i="28"/>
  <c r="J317" i="28"/>
  <c r="G322" i="28"/>
  <c r="G327" i="28"/>
  <c r="L331" i="28"/>
  <c r="I336" i="28"/>
  <c r="I341" i="28"/>
  <c r="L345" i="28"/>
  <c r="L349" i="28"/>
  <c r="L353" i="28"/>
  <c r="I357" i="28"/>
  <c r="G361" i="28"/>
  <c r="G364" i="28"/>
  <c r="G367" i="28"/>
  <c r="G370" i="28"/>
  <c r="H373" i="28"/>
  <c r="H376" i="28"/>
  <c r="H379" i="28"/>
  <c r="I382" i="28"/>
  <c r="I385" i="28"/>
  <c r="I388" i="28"/>
  <c r="I391" i="28"/>
  <c r="G394" i="28"/>
  <c r="K396" i="28"/>
  <c r="M396" i="28" s="1"/>
  <c r="N396" i="28" s="1"/>
  <c r="I399" i="28"/>
  <c r="G402" i="28"/>
  <c r="K404" i="28"/>
  <c r="I407" i="28"/>
  <c r="G410" i="28"/>
  <c r="K412" i="28"/>
  <c r="M412" i="28" s="1"/>
  <c r="N412" i="28" s="1"/>
  <c r="I415" i="28"/>
  <c r="G418" i="28"/>
  <c r="K420" i="28"/>
  <c r="I423" i="28"/>
  <c r="G426" i="28"/>
  <c r="K428" i="28"/>
  <c r="M428" i="28" s="1"/>
  <c r="N428" i="28" s="1"/>
  <c r="I431" i="28"/>
  <c r="G434" i="28"/>
  <c r="K436" i="28"/>
  <c r="I439" i="28"/>
  <c r="G442" i="28"/>
  <c r="L443" i="28"/>
  <c r="K445" i="28"/>
  <c r="M445" i="28" s="1"/>
  <c r="N445" i="28" s="1"/>
  <c r="J447" i="28"/>
  <c r="H449" i="28"/>
  <c r="G451" i="28"/>
  <c r="L452" i="28"/>
  <c r="J454" i="28"/>
  <c r="I456" i="28"/>
  <c r="H458" i="28"/>
  <c r="L459" i="28"/>
  <c r="K461" i="28"/>
  <c r="M461" i="28" s="1"/>
  <c r="J463" i="28"/>
  <c r="H465" i="28"/>
  <c r="G467" i="28"/>
  <c r="L468" i="28"/>
  <c r="J470" i="28"/>
  <c r="I472" i="28"/>
  <c r="H474" i="28"/>
  <c r="L475" i="28"/>
  <c r="K477" i="28"/>
  <c r="M477" i="28" s="1"/>
  <c r="N477" i="28" s="1"/>
  <c r="J479" i="28"/>
  <c r="H481" i="28"/>
  <c r="G483" i="28"/>
  <c r="L484" i="28"/>
  <c r="J486" i="28"/>
  <c r="I488" i="28"/>
  <c r="H490" i="28"/>
  <c r="K491" i="28"/>
  <c r="M491" i="28" s="1"/>
  <c r="N491" i="28" s="1"/>
  <c r="H493" i="28"/>
  <c r="K494" i="28"/>
  <c r="I496" i="28"/>
  <c r="L497" i="28"/>
  <c r="I499" i="28"/>
  <c r="L500" i="28"/>
  <c r="I502" i="28"/>
  <c r="L503" i="28"/>
  <c r="I505" i="28"/>
  <c r="G507" i="28"/>
  <c r="J508" i="28"/>
  <c r="G510" i="28"/>
  <c r="J511" i="28"/>
  <c r="G513" i="28"/>
  <c r="J514" i="28"/>
  <c r="G516" i="28"/>
  <c r="K517" i="28"/>
  <c r="M517" i="28" s="1"/>
  <c r="N517" i="28" s="1"/>
  <c r="H519" i="28"/>
  <c r="J520" i="28"/>
  <c r="L521" i="28"/>
  <c r="H523" i="28"/>
  <c r="J524" i="28"/>
  <c r="L525" i="28"/>
  <c r="H527" i="28"/>
  <c r="J528" i="28"/>
  <c r="L529" i="28"/>
  <c r="H531" i="28"/>
  <c r="J532" i="28"/>
  <c r="L533" i="28"/>
  <c r="H535" i="28"/>
  <c r="J536" i="28"/>
  <c r="L537" i="28"/>
  <c r="H539" i="28"/>
  <c r="J540" i="28"/>
  <c r="L541" i="28"/>
  <c r="H543" i="28"/>
  <c r="J544" i="28"/>
  <c r="L545" i="28"/>
  <c r="H547" i="28"/>
  <c r="J548" i="28"/>
  <c r="L549" i="28"/>
  <c r="H551" i="28"/>
  <c r="J552" i="28"/>
  <c r="L553" i="28"/>
  <c r="H555" i="28"/>
  <c r="J556" i="28"/>
  <c r="L557" i="28"/>
  <c r="H559" i="28"/>
  <c r="J560" i="28"/>
  <c r="L561" i="28"/>
  <c r="H563" i="28"/>
  <c r="J564" i="28"/>
  <c r="L565" i="28"/>
  <c r="H567" i="28"/>
  <c r="J568" i="28"/>
  <c r="L569" i="28"/>
  <c r="H571" i="28"/>
  <c r="J572" i="28"/>
  <c r="L573" i="28"/>
  <c r="H575" i="28"/>
  <c r="J576" i="28"/>
  <c r="L577" i="28"/>
  <c r="H579" i="28"/>
  <c r="J580" i="28"/>
  <c r="L581" i="28"/>
  <c r="H583" i="28"/>
  <c r="J584" i="28"/>
  <c r="L585" i="28"/>
  <c r="H587" i="28"/>
  <c r="J588" i="28"/>
  <c r="L589" i="28"/>
  <c r="H591" i="28"/>
  <c r="J592" i="28"/>
  <c r="L593" i="28"/>
  <c r="H595" i="28"/>
  <c r="J596" i="28"/>
  <c r="L597" i="28"/>
  <c r="H599" i="28"/>
  <c r="J600" i="28"/>
  <c r="L601" i="28"/>
  <c r="H603" i="28"/>
  <c r="J604" i="28"/>
  <c r="L605" i="28"/>
  <c r="H607" i="28"/>
  <c r="J608" i="28"/>
  <c r="L609" i="28"/>
  <c r="H611" i="28"/>
  <c r="J612" i="28"/>
  <c r="L613" i="28"/>
  <c r="H615" i="28"/>
  <c r="J616" i="28"/>
  <c r="L617" i="28"/>
  <c r="H619" i="28"/>
  <c r="J620" i="28"/>
  <c r="L621" i="28"/>
  <c r="H623" i="28"/>
  <c r="J624" i="28"/>
  <c r="L625" i="28"/>
  <c r="H627" i="28"/>
  <c r="J628" i="28"/>
  <c r="L629" i="28"/>
  <c r="H631" i="28"/>
  <c r="J632" i="28"/>
  <c r="H59" i="28"/>
  <c r="L129" i="28"/>
  <c r="I159" i="28"/>
  <c r="I180" i="28"/>
  <c r="I196" i="28"/>
  <c r="I211" i="28"/>
  <c r="K225" i="28"/>
  <c r="M225" i="28" s="1"/>
  <c r="N225" i="28" s="1"/>
  <c r="G238" i="28"/>
  <c r="H250" i="28"/>
  <c r="I262" i="28"/>
  <c r="K274" i="28"/>
  <c r="M274" i="28" s="1"/>
  <c r="N274" i="28" s="1"/>
  <c r="I283" i="28"/>
  <c r="G291" i="28"/>
  <c r="K297" i="28"/>
  <c r="H304" i="28"/>
  <c r="H309" i="28"/>
  <c r="J313" i="28"/>
  <c r="J318" i="28"/>
  <c r="H323" i="28"/>
  <c r="L327" i="28"/>
  <c r="J332" i="28"/>
  <c r="J337" i="28"/>
  <c r="L341" i="28"/>
  <c r="K346" i="28"/>
  <c r="K350" i="28"/>
  <c r="M350" i="28" s="1"/>
  <c r="N350" i="28" s="1"/>
  <c r="K354" i="28"/>
  <c r="M354" i="28" s="1"/>
  <c r="N354" i="28" s="1"/>
  <c r="G358" i="28"/>
  <c r="J361" i="28"/>
  <c r="J364" i="28"/>
  <c r="K367" i="28"/>
  <c r="M367" i="28" s="1"/>
  <c r="N367" i="28" s="1"/>
  <c r="K370" i="28"/>
  <c r="K373" i="28"/>
  <c r="K376" i="28"/>
  <c r="M376" i="28" s="1"/>
  <c r="N376" i="28" s="1"/>
  <c r="L379" i="28"/>
  <c r="L382" i="28"/>
  <c r="L385" i="28"/>
  <c r="G389" i="28"/>
  <c r="L391" i="28"/>
  <c r="J394" i="28"/>
  <c r="H397" i="28"/>
  <c r="L399" i="28"/>
  <c r="J402" i="28"/>
  <c r="H405" i="28"/>
  <c r="L407" i="28"/>
  <c r="J410" i="28"/>
  <c r="H413" i="28"/>
  <c r="L415" i="28"/>
  <c r="J418" i="28"/>
  <c r="H421" i="28"/>
  <c r="L423" i="28"/>
  <c r="J426" i="28"/>
  <c r="H429" i="28"/>
  <c r="L431" i="28"/>
  <c r="J434" i="28"/>
  <c r="H437" i="28"/>
  <c r="L439" i="28"/>
  <c r="I442" i="28"/>
  <c r="G444" i="28"/>
  <c r="G446" i="28"/>
  <c r="K447" i="28"/>
  <c r="I449" i="28"/>
  <c r="I451" i="28"/>
  <c r="G453" i="28"/>
  <c r="K454" i="28"/>
  <c r="M454" i="28" s="1"/>
  <c r="N454" i="28" s="1"/>
  <c r="K456" i="28"/>
  <c r="M456" i="28" s="1"/>
  <c r="N456" i="28" s="1"/>
  <c r="I458" i="28"/>
  <c r="G460" i="28"/>
  <c r="G462" i="28"/>
  <c r="K463" i="28"/>
  <c r="I465" i="28"/>
  <c r="I467" i="28"/>
  <c r="G469" i="28"/>
  <c r="K470" i="28"/>
  <c r="M470" i="28" s="1"/>
  <c r="N470" i="28" s="1"/>
  <c r="K472" i="28"/>
  <c r="M472" i="28" s="1"/>
  <c r="N472" i="28" s="1"/>
  <c r="I474" i="28"/>
  <c r="G476" i="28"/>
  <c r="G478" i="28"/>
  <c r="K479" i="28"/>
  <c r="M479" i="28" s="1"/>
  <c r="N479" i="28" s="1"/>
  <c r="I481" i="28"/>
  <c r="I483" i="28"/>
  <c r="G485" i="28"/>
  <c r="K486" i="28"/>
  <c r="M486" i="28" s="1"/>
  <c r="N486" i="28" s="1"/>
  <c r="K488" i="28"/>
  <c r="I490" i="28"/>
  <c r="L491" i="28"/>
  <c r="I493" i="28"/>
  <c r="G495" i="28"/>
  <c r="J496" i="28"/>
  <c r="G498" i="28"/>
  <c r="J499" i="28"/>
  <c r="G501" i="28"/>
  <c r="J502" i="28"/>
  <c r="G504" i="28"/>
  <c r="K505" i="28"/>
  <c r="M505" i="28" s="1"/>
  <c r="N505" i="28" s="1"/>
  <c r="H507" i="28"/>
  <c r="K508" i="28"/>
  <c r="H510" i="28"/>
  <c r="K511" i="28"/>
  <c r="M511" i="28" s="1"/>
  <c r="N511" i="28" s="1"/>
  <c r="H513" i="28"/>
  <c r="K514" i="28"/>
  <c r="I516" i="28"/>
  <c r="L517" i="28"/>
  <c r="I519" i="28"/>
  <c r="K520" i="28"/>
  <c r="G522" i="28"/>
  <c r="I523" i="28"/>
  <c r="K524" i="28"/>
  <c r="G526" i="28"/>
  <c r="I527" i="28"/>
  <c r="K528" i="28"/>
  <c r="M528" i="28" s="1"/>
  <c r="N528" i="28" s="1"/>
  <c r="G530" i="28"/>
  <c r="I531" i="28"/>
  <c r="K532" i="28"/>
  <c r="M532" i="28" s="1"/>
  <c r="N532" i="28" s="1"/>
  <c r="G534" i="28"/>
  <c r="I535" i="28"/>
  <c r="K536" i="28"/>
  <c r="G538" i="28"/>
  <c r="I539" i="28"/>
  <c r="K540" i="28"/>
  <c r="G542" i="28"/>
  <c r="I543" i="28"/>
  <c r="K544" i="28"/>
  <c r="G546" i="28"/>
  <c r="I547" i="28"/>
  <c r="K548" i="28"/>
  <c r="G550" i="28"/>
  <c r="I551" i="28"/>
  <c r="K552" i="28"/>
  <c r="G554" i="28"/>
  <c r="I555" i="28"/>
  <c r="K556" i="28"/>
  <c r="G558" i="28"/>
  <c r="I559" i="28"/>
  <c r="K560" i="28"/>
  <c r="G562" i="28"/>
  <c r="I563" i="28"/>
  <c r="K564" i="28"/>
  <c r="G566" i="28"/>
  <c r="I567" i="28"/>
  <c r="K568" i="28"/>
  <c r="G570" i="28"/>
  <c r="I571" i="28"/>
  <c r="K572" i="28"/>
  <c r="G574" i="28"/>
  <c r="I575" i="28"/>
  <c r="K576" i="28"/>
  <c r="M576" i="28" s="1"/>
  <c r="N576" i="28" s="1"/>
  <c r="G578" i="28"/>
  <c r="I579" i="28"/>
  <c r="K580" i="28"/>
  <c r="G582" i="28"/>
  <c r="I583" i="28"/>
  <c r="K584" i="28"/>
  <c r="M584" i="28" s="1"/>
  <c r="N584" i="28" s="1"/>
  <c r="G586" i="28"/>
  <c r="I587" i="28"/>
  <c r="K588" i="28"/>
  <c r="G590" i="28"/>
  <c r="I591" i="28"/>
  <c r="K592" i="28"/>
  <c r="G594" i="28"/>
  <c r="I595" i="28"/>
  <c r="K596" i="28"/>
  <c r="M596" i="28" s="1"/>
  <c r="N596" i="28" s="1"/>
  <c r="G598" i="28"/>
  <c r="I599" i="28"/>
  <c r="K600" i="28"/>
  <c r="G602" i="28"/>
  <c r="I603" i="28"/>
  <c r="K604" i="28"/>
  <c r="G606" i="28"/>
  <c r="I607" i="28"/>
  <c r="K608" i="28"/>
  <c r="I72" i="28"/>
  <c r="J134" i="28"/>
  <c r="H162" i="28"/>
  <c r="G182" i="28"/>
  <c r="I198" i="28"/>
  <c r="L212" i="28"/>
  <c r="H227" i="28"/>
  <c r="I239" i="28"/>
  <c r="J251" i="28"/>
  <c r="K263" i="28"/>
  <c r="G276" i="28"/>
  <c r="H284" i="28"/>
  <c r="H291" i="28"/>
  <c r="G298" i="28"/>
  <c r="I304" i="28"/>
  <c r="I309" i="28"/>
  <c r="L313" i="28"/>
  <c r="K318" i="28"/>
  <c r="M318" i="28" s="1"/>
  <c r="N318" i="28" s="1"/>
  <c r="I323" i="28"/>
  <c r="H328" i="28"/>
  <c r="K332" i="28"/>
  <c r="M332" i="28" s="1"/>
  <c r="N332" i="28" s="1"/>
  <c r="K337" i="28"/>
  <c r="M337" i="28" s="1"/>
  <c r="N337" i="28" s="1"/>
  <c r="J342" i="28"/>
  <c r="L346" i="28"/>
  <c r="L350" i="28"/>
  <c r="L354" i="28"/>
  <c r="I358" i="28"/>
  <c r="K361" i="28"/>
  <c r="K364" i="28"/>
  <c r="M364" i="28" s="1"/>
  <c r="N364" i="28" s="1"/>
  <c r="L367" i="28"/>
  <c r="L370" i="28"/>
  <c r="L373" i="28"/>
  <c r="G377" i="28"/>
  <c r="G380" i="28"/>
  <c r="G383" i="28"/>
  <c r="G386" i="28"/>
  <c r="H389" i="28"/>
  <c r="G392" i="28"/>
  <c r="K394" i="28"/>
  <c r="M394" i="28" s="1"/>
  <c r="N394" i="28" s="1"/>
  <c r="I397" i="28"/>
  <c r="G400" i="28"/>
  <c r="K402" i="28"/>
  <c r="M402" i="28" s="1"/>
  <c r="N402" i="28" s="1"/>
  <c r="I405" i="28"/>
  <c r="G408" i="28"/>
  <c r="K410" i="28"/>
  <c r="M410" i="28" s="1"/>
  <c r="N410" i="28" s="1"/>
  <c r="I413" i="28"/>
  <c r="G416" i="28"/>
  <c r="K418" i="28"/>
  <c r="I421" i="28"/>
  <c r="G424" i="28"/>
  <c r="K426" i="28"/>
  <c r="I429" i="28"/>
  <c r="G432" i="28"/>
  <c r="K434" i="28"/>
  <c r="M434" i="28" s="1"/>
  <c r="N434" i="28" s="1"/>
  <c r="I437" i="28"/>
  <c r="G440" i="28"/>
  <c r="J442" i="28"/>
  <c r="I444" i="28"/>
  <c r="H446" i="28"/>
  <c r="L447" i="28"/>
  <c r="K449" i="28"/>
  <c r="M449" i="28" s="1"/>
  <c r="N449" i="28" s="1"/>
  <c r="J451" i="28"/>
  <c r="H453" i="28"/>
  <c r="G455" i="28"/>
  <c r="L456" i="28"/>
  <c r="J458" i="28"/>
  <c r="I460" i="28"/>
  <c r="H462" i="28"/>
  <c r="L463" i="28"/>
  <c r="K465" i="28"/>
  <c r="M465" i="28" s="1"/>
  <c r="N465" i="28" s="1"/>
  <c r="J467" i="28"/>
  <c r="H469" i="28"/>
  <c r="G471" i="28"/>
  <c r="L472" i="28"/>
  <c r="J474" i="28"/>
  <c r="I476" i="28"/>
  <c r="H478" i="28"/>
  <c r="L479" i="28"/>
  <c r="K481" i="28"/>
  <c r="M481" i="28" s="1"/>
  <c r="N481" i="28" s="1"/>
  <c r="J483" i="28"/>
  <c r="H485" i="28"/>
  <c r="G487" i="28"/>
  <c r="L488" i="28"/>
  <c r="J490" i="28"/>
  <c r="G492" i="28"/>
  <c r="K493" i="28"/>
  <c r="M493" i="28" s="1"/>
  <c r="N493" i="28" s="1"/>
  <c r="H495" i="28"/>
  <c r="K496" i="28"/>
  <c r="M496" i="28" s="1"/>
  <c r="N496" i="28" s="1"/>
  <c r="H498" i="28"/>
  <c r="K499" i="28"/>
  <c r="H501" i="28"/>
  <c r="K502" i="28"/>
  <c r="M502" i="28" s="1"/>
  <c r="N502" i="28" s="1"/>
  <c r="I504" i="28"/>
  <c r="L505" i="28"/>
  <c r="I507" i="28"/>
  <c r="L508" i="28"/>
  <c r="I510" i="28"/>
  <c r="L511" i="28"/>
  <c r="I513" i="28"/>
  <c r="G515" i="28"/>
  <c r="J516" i="28"/>
  <c r="G518" i="28"/>
  <c r="J519" i="28"/>
  <c r="L520" i="28"/>
  <c r="H522" i="28"/>
  <c r="J523" i="28"/>
  <c r="L524" i="28"/>
  <c r="H526" i="28"/>
  <c r="J527" i="28"/>
  <c r="L74" i="28"/>
  <c r="H135" i="28"/>
  <c r="K162" i="28"/>
  <c r="M162" i="28" s="1"/>
  <c r="N162" i="28" s="1"/>
  <c r="J182" i="28"/>
  <c r="G199" i="28"/>
  <c r="K213" i="28"/>
  <c r="M213" i="28" s="1"/>
  <c r="N213" i="28" s="1"/>
  <c r="K227" i="28"/>
  <c r="M227" i="28" s="1"/>
  <c r="N227" i="28" s="1"/>
  <c r="G240" i="28"/>
  <c r="H252" i="28"/>
  <c r="I264" i="28"/>
  <c r="J276" i="28"/>
  <c r="K284" i="28"/>
  <c r="H292" i="28"/>
  <c r="H299" i="28"/>
  <c r="H305" i="28"/>
  <c r="K309" i="28"/>
  <c r="M309" i="28" s="1"/>
  <c r="N309" i="28" s="1"/>
  <c r="K314" i="28"/>
  <c r="H319" i="28"/>
  <c r="G324" i="28"/>
  <c r="K328" i="28"/>
  <c r="J333" i="28"/>
  <c r="G338" i="28"/>
  <c r="G343" i="28"/>
  <c r="H347" i="28"/>
  <c r="I351" i="28"/>
  <c r="H355" i="28"/>
  <c r="K358" i="28"/>
  <c r="M358" i="28" s="1"/>
  <c r="N358" i="28" s="1"/>
  <c r="G362" i="28"/>
  <c r="H365" i="28"/>
  <c r="H368" i="28"/>
  <c r="H371" i="28"/>
  <c r="I374" i="28"/>
  <c r="I377" i="28"/>
  <c r="I380" i="28"/>
  <c r="I383" i="28"/>
  <c r="J386" i="28"/>
  <c r="J389" i="28"/>
  <c r="I392" i="28"/>
  <c r="G395" i="28"/>
  <c r="K397" i="28"/>
  <c r="M397" i="28" s="1"/>
  <c r="N397" i="28" s="1"/>
  <c r="I400" i="28"/>
  <c r="G403" i="28"/>
  <c r="K405" i="28"/>
  <c r="M405" i="28" s="1"/>
  <c r="N405" i="28" s="1"/>
  <c r="I408" i="28"/>
  <c r="G411" i="28"/>
  <c r="K413" i="28"/>
  <c r="I416" i="28"/>
  <c r="G419" i="28"/>
  <c r="K421" i="28"/>
  <c r="I424" i="28"/>
  <c r="G427" i="28"/>
  <c r="K429" i="28"/>
  <c r="I432" i="28"/>
  <c r="G435" i="28"/>
  <c r="K437" i="28"/>
  <c r="M437" i="28" s="1"/>
  <c r="N437" i="28" s="1"/>
  <c r="I440" i="28"/>
  <c r="K442" i="28"/>
  <c r="M442" i="28" s="1"/>
  <c r="N442" i="28" s="1"/>
  <c r="K444" i="28"/>
  <c r="M444" i="28" s="1"/>
  <c r="N444" i="28" s="1"/>
  <c r="I446" i="28"/>
  <c r="G448" i="28"/>
  <c r="G450" i="28"/>
  <c r="K451" i="28"/>
  <c r="I453" i="28"/>
  <c r="I455" i="28"/>
  <c r="G457" i="28"/>
  <c r="K458" i="28"/>
  <c r="M458" i="28" s="1"/>
  <c r="N458" i="28" s="1"/>
  <c r="K460" i="28"/>
  <c r="M460" i="28" s="1"/>
  <c r="N460" i="28" s="1"/>
  <c r="I462" i="28"/>
  <c r="G464" i="28"/>
  <c r="G466" i="28"/>
  <c r="K467" i="28"/>
  <c r="M467" i="28" s="1"/>
  <c r="N467" i="28" s="1"/>
  <c r="I469" i="28"/>
  <c r="I471" i="28"/>
  <c r="G473" i="28"/>
  <c r="K474" i="28"/>
  <c r="M474" i="28" s="1"/>
  <c r="N474" i="28" s="1"/>
  <c r="K476" i="28"/>
  <c r="I478" i="28"/>
  <c r="G480" i="28"/>
  <c r="G482" i="28"/>
  <c r="K483" i="28"/>
  <c r="I485" i="28"/>
  <c r="I487" i="28"/>
  <c r="G489" i="28"/>
  <c r="K490" i="28"/>
  <c r="I492" i="28"/>
  <c r="L493" i="28"/>
  <c r="I495" i="28"/>
  <c r="L496" i="28"/>
  <c r="I498" i="28"/>
  <c r="L499" i="28"/>
  <c r="I501" i="28"/>
  <c r="G503" i="28"/>
  <c r="J504" i="28"/>
  <c r="G506" i="28"/>
  <c r="J507" i="28"/>
  <c r="G509" i="28"/>
  <c r="J510" i="28"/>
  <c r="G512" i="28"/>
  <c r="K513" i="28"/>
  <c r="M513" i="28" s="1"/>
  <c r="N513" i="28" s="1"/>
  <c r="H515" i="28"/>
  <c r="K516" i="28"/>
  <c r="H518" i="28"/>
  <c r="K519" i="28"/>
  <c r="M519" i="28" s="1"/>
  <c r="N519" i="28" s="1"/>
  <c r="G521" i="28"/>
  <c r="I522" i="28"/>
  <c r="K523" i="28"/>
  <c r="M523" i="28" s="1"/>
  <c r="N523" i="28" s="1"/>
  <c r="G525" i="28"/>
  <c r="I526" i="28"/>
  <c r="K527" i="28"/>
  <c r="M527" i="28" s="1"/>
  <c r="N527" i="28" s="1"/>
  <c r="H92" i="28"/>
  <c r="I168" i="28"/>
  <c r="H202" i="28"/>
  <c r="H230" i="28"/>
  <c r="K254" i="28"/>
  <c r="M254" i="28" s="1"/>
  <c r="N254" i="28" s="1"/>
  <c r="L278" i="28"/>
  <c r="K292" i="28"/>
  <c r="K305" i="28"/>
  <c r="M305" i="28" s="1"/>
  <c r="N305" i="28" s="1"/>
  <c r="G315" i="28"/>
  <c r="J324" i="28"/>
  <c r="G334" i="28"/>
  <c r="I343" i="28"/>
  <c r="G352" i="28"/>
  <c r="H359" i="28"/>
  <c r="J365" i="28"/>
  <c r="K371" i="28"/>
  <c r="M371" i="28" s="1"/>
  <c r="N371" i="28" s="1"/>
  <c r="K377" i="28"/>
  <c r="M377" i="28" s="1"/>
  <c r="L383" i="28"/>
  <c r="L389" i="28"/>
  <c r="I395" i="28"/>
  <c r="K400" i="28"/>
  <c r="M400" i="28" s="1"/>
  <c r="N400" i="28" s="1"/>
  <c r="G406" i="28"/>
  <c r="I411" i="28"/>
  <c r="K416" i="28"/>
  <c r="M416" i="28" s="1"/>
  <c r="N416" i="28" s="1"/>
  <c r="G422" i="28"/>
  <c r="I427" i="28"/>
  <c r="K432" i="28"/>
  <c r="M432" i="28" s="1"/>
  <c r="N432" i="28" s="1"/>
  <c r="G438" i="28"/>
  <c r="G443" i="28"/>
  <c r="J446" i="28"/>
  <c r="H450" i="28"/>
  <c r="K453" i="28"/>
  <c r="H457" i="28"/>
  <c r="L460" i="28"/>
  <c r="I464" i="28"/>
  <c r="L467" i="28"/>
  <c r="J471" i="28"/>
  <c r="G475" i="28"/>
  <c r="J478" i="28"/>
  <c r="H482" i="28"/>
  <c r="K485" i="28"/>
  <c r="H489" i="28"/>
  <c r="J492" i="28"/>
  <c r="J495" i="28"/>
  <c r="J498" i="28"/>
  <c r="K501" i="28"/>
  <c r="M501" i="28" s="1"/>
  <c r="N501" i="28" s="1"/>
  <c r="K504" i="28"/>
  <c r="K507" i="28"/>
  <c r="K510" i="28"/>
  <c r="L513" i="28"/>
  <c r="L516" i="28"/>
  <c r="L519" i="28"/>
  <c r="J522" i="28"/>
  <c r="H525" i="28"/>
  <c r="L527" i="28"/>
  <c r="J529" i="28"/>
  <c r="J531" i="28"/>
  <c r="H533" i="28"/>
  <c r="L534" i="28"/>
  <c r="L536" i="28"/>
  <c r="J538" i="28"/>
  <c r="H540" i="28"/>
  <c r="H542" i="28"/>
  <c r="L543" i="28"/>
  <c r="J545" i="28"/>
  <c r="J547" i="28"/>
  <c r="H549" i="28"/>
  <c r="L550" i="28"/>
  <c r="L552" i="28"/>
  <c r="J554" i="28"/>
  <c r="H556" i="28"/>
  <c r="H558" i="28"/>
  <c r="L559" i="28"/>
  <c r="J561" i="28"/>
  <c r="J563" i="28"/>
  <c r="H565" i="28"/>
  <c r="L566" i="28"/>
  <c r="L568" i="28"/>
  <c r="J570" i="28"/>
  <c r="H572" i="28"/>
  <c r="H574" i="28"/>
  <c r="L575" i="28"/>
  <c r="J577" i="28"/>
  <c r="J579" i="28"/>
  <c r="H581" i="28"/>
  <c r="L582" i="28"/>
  <c r="L584" i="28"/>
  <c r="J586" i="28"/>
  <c r="H588" i="28"/>
  <c r="H590" i="28"/>
  <c r="L591" i="28"/>
  <c r="J593" i="28"/>
  <c r="J595" i="28"/>
  <c r="H597" i="28"/>
  <c r="L598" i="28"/>
  <c r="L600" i="28"/>
  <c r="J602" i="28"/>
  <c r="H604" i="28"/>
  <c r="H606" i="28"/>
  <c r="L607" i="28"/>
  <c r="J609" i="28"/>
  <c r="G611" i="28"/>
  <c r="K612" i="28"/>
  <c r="H614" i="28"/>
  <c r="K615" i="28"/>
  <c r="H617" i="28"/>
  <c r="K618" i="28"/>
  <c r="H620" i="28"/>
  <c r="K621" i="28"/>
  <c r="M621" i="28" s="1"/>
  <c r="N621" i="28" s="1"/>
  <c r="I623" i="28"/>
  <c r="L624" i="28"/>
  <c r="I626" i="28"/>
  <c r="L627" i="28"/>
  <c r="I629" i="28"/>
  <c r="L630" i="28"/>
  <c r="I632" i="28"/>
  <c r="L633" i="28"/>
  <c r="H635" i="28"/>
  <c r="J636" i="28"/>
  <c r="L637" i="28"/>
  <c r="H639" i="28"/>
  <c r="J640" i="28"/>
  <c r="L641" i="28"/>
  <c r="H643" i="28"/>
  <c r="J644" i="28"/>
  <c r="L645" i="28"/>
  <c r="H647" i="28"/>
  <c r="J648" i="28"/>
  <c r="L649" i="28"/>
  <c r="H651" i="28"/>
  <c r="J652" i="28"/>
  <c r="L653" i="28"/>
  <c r="H655" i="28"/>
  <c r="J656" i="28"/>
  <c r="L657" i="28"/>
  <c r="H659" i="28"/>
  <c r="J660" i="28"/>
  <c r="L661" i="28"/>
  <c r="H663" i="28"/>
  <c r="J664" i="28"/>
  <c r="L665" i="28"/>
  <c r="H667" i="28"/>
  <c r="J668" i="28"/>
  <c r="L669" i="28"/>
  <c r="H671" i="28"/>
  <c r="J672" i="28"/>
  <c r="L673" i="28"/>
  <c r="H675" i="28"/>
  <c r="J676" i="28"/>
  <c r="L677" i="28"/>
  <c r="H679" i="28"/>
  <c r="J680" i="28"/>
  <c r="L681" i="28"/>
  <c r="H683" i="28"/>
  <c r="J684" i="28"/>
  <c r="L685" i="28"/>
  <c r="H687" i="28"/>
  <c r="J688" i="28"/>
  <c r="L689" i="28"/>
  <c r="H691" i="28"/>
  <c r="J692" i="28"/>
  <c r="L693" i="28"/>
  <c r="H695" i="28"/>
  <c r="J696" i="28"/>
  <c r="L697" i="28"/>
  <c r="H699" i="28"/>
  <c r="J700" i="28"/>
  <c r="L701" i="28"/>
  <c r="H703" i="28"/>
  <c r="J704" i="28"/>
  <c r="L705" i="28"/>
  <c r="H707" i="28"/>
  <c r="J708" i="28"/>
  <c r="L709" i="28"/>
  <c r="H711" i="28"/>
  <c r="J712" i="28"/>
  <c r="L713" i="28"/>
  <c r="H715" i="28"/>
  <c r="J716" i="28"/>
  <c r="L717" i="28"/>
  <c r="H719" i="28"/>
  <c r="J720" i="28"/>
  <c r="K109" i="28"/>
  <c r="G174" i="28"/>
  <c r="L205" i="28"/>
  <c r="I233" i="28"/>
  <c r="K257" i="28"/>
  <c r="M257" i="28" s="1"/>
  <c r="N257" i="28" s="1"/>
  <c r="J280" i="28"/>
  <c r="L294" i="28"/>
  <c r="L306" i="28"/>
  <c r="I316" i="28"/>
  <c r="K325" i="28"/>
  <c r="M325" i="28" s="1"/>
  <c r="N325" i="28" s="1"/>
  <c r="H335" i="28"/>
  <c r="K344" i="28"/>
  <c r="M344" i="28" s="1"/>
  <c r="N344" i="28" s="1"/>
  <c r="H353" i="28"/>
  <c r="G360" i="28"/>
  <c r="I366" i="28"/>
  <c r="I372" i="28"/>
  <c r="J378" i="28"/>
  <c r="J384" i="28"/>
  <c r="K390" i="28"/>
  <c r="G396" i="28"/>
  <c r="I401" i="28"/>
  <c r="K406" i="28"/>
  <c r="M406" i="28" s="1"/>
  <c r="N406" i="28" s="1"/>
  <c r="G412" i="28"/>
  <c r="I417" i="28"/>
  <c r="K422" i="28"/>
  <c r="G428" i="28"/>
  <c r="I433" i="28"/>
  <c r="K438" i="28"/>
  <c r="M438" i="28" s="1"/>
  <c r="N438" i="28" s="1"/>
  <c r="J443" i="28"/>
  <c r="G447" i="28"/>
  <c r="J450" i="28"/>
  <c r="H454" i="28"/>
  <c r="K457" i="28"/>
  <c r="H461" i="28"/>
  <c r="L464" i="28"/>
  <c r="I468" i="28"/>
  <c r="L471" i="28"/>
  <c r="J475" i="28"/>
  <c r="G479" i="28"/>
  <c r="J482" i="28"/>
  <c r="H486" i="28"/>
  <c r="K489" i="28"/>
  <c r="L492" i="28"/>
  <c r="L495" i="28"/>
  <c r="G499" i="28"/>
  <c r="G502" i="28"/>
  <c r="G505" i="28"/>
  <c r="G508" i="28"/>
  <c r="H511" i="28"/>
  <c r="H514" i="28"/>
  <c r="H517" i="28"/>
  <c r="H520" i="28"/>
  <c r="L522" i="28"/>
  <c r="J525" i="28"/>
  <c r="H528" i="28"/>
  <c r="H530" i="28"/>
  <c r="L531" i="28"/>
  <c r="J533" i="28"/>
  <c r="J535" i="28"/>
  <c r="H537" i="28"/>
  <c r="L538" i="28"/>
  <c r="L540" i="28"/>
  <c r="J542" i="28"/>
  <c r="H544" i="28"/>
  <c r="H546" i="28"/>
  <c r="L547" i="28"/>
  <c r="J549" i="28"/>
  <c r="J551" i="28"/>
  <c r="H553" i="28"/>
  <c r="L554" i="28"/>
  <c r="L556" i="28"/>
  <c r="J558" i="28"/>
  <c r="H560" i="28"/>
  <c r="H562" i="28"/>
  <c r="L563" i="28"/>
  <c r="J565" i="28"/>
  <c r="J567" i="28"/>
  <c r="H569" i="28"/>
  <c r="L570" i="28"/>
  <c r="L572" i="28"/>
  <c r="J574" i="28"/>
  <c r="H576" i="28"/>
  <c r="H578" i="28"/>
  <c r="L579" i="28"/>
  <c r="J581" i="28"/>
  <c r="J583" i="28"/>
  <c r="H585" i="28"/>
  <c r="L586" i="28"/>
  <c r="L588" i="28"/>
  <c r="J590" i="28"/>
  <c r="H592" i="28"/>
  <c r="H594" i="28"/>
  <c r="L595" i="28"/>
  <c r="J597" i="28"/>
  <c r="J599" i="28"/>
  <c r="H601" i="28"/>
  <c r="L602" i="28"/>
  <c r="L604" i="28"/>
  <c r="J606" i="28"/>
  <c r="H608" i="28"/>
  <c r="G610" i="28"/>
  <c r="J611" i="28"/>
  <c r="G613" i="28"/>
  <c r="J614" i="28"/>
  <c r="G616" i="28"/>
  <c r="J617" i="28"/>
  <c r="G619" i="28"/>
  <c r="K620" i="28"/>
  <c r="M620" i="28" s="1"/>
  <c r="N620" i="28" s="1"/>
  <c r="H622" i="28"/>
  <c r="K623" i="28"/>
  <c r="H625" i="28"/>
  <c r="K626" i="28"/>
  <c r="M626" i="28" s="1"/>
  <c r="N626" i="28" s="1"/>
  <c r="H628" i="28"/>
  <c r="K629" i="28"/>
  <c r="I631" i="28"/>
  <c r="L632" i="28"/>
  <c r="H634" i="28"/>
  <c r="J635" i="28"/>
  <c r="L636" i="28"/>
  <c r="H638" i="28"/>
  <c r="J639" i="28"/>
  <c r="L640" i="28"/>
  <c r="H642" i="28"/>
  <c r="J643" i="28"/>
  <c r="L644" i="28"/>
  <c r="H646" i="28"/>
  <c r="J647" i="28"/>
  <c r="L648" i="28"/>
  <c r="H650" i="28"/>
  <c r="J651" i="28"/>
  <c r="L652" i="28"/>
  <c r="H654" i="28"/>
  <c r="J655" i="28"/>
  <c r="L656" i="28"/>
  <c r="H658" i="28"/>
  <c r="J659" i="28"/>
  <c r="L660" i="28"/>
  <c r="H662" i="28"/>
  <c r="J663" i="28"/>
  <c r="L664" i="28"/>
  <c r="H666" i="28"/>
  <c r="J667" i="28"/>
  <c r="L668" i="28"/>
  <c r="H670" i="28"/>
  <c r="J671" i="28"/>
  <c r="L672" i="28"/>
  <c r="H674" i="28"/>
  <c r="J675" i="28"/>
  <c r="L676" i="28"/>
  <c r="H678" i="28"/>
  <c r="J679" i="28"/>
  <c r="L680" i="28"/>
  <c r="H682" i="28"/>
  <c r="J683" i="28"/>
  <c r="L684" i="28"/>
  <c r="H686" i="28"/>
  <c r="J687" i="28"/>
  <c r="L688" i="28"/>
  <c r="H690" i="28"/>
  <c r="J691" i="28"/>
  <c r="L692" i="28"/>
  <c r="H694" i="28"/>
  <c r="J695" i="28"/>
  <c r="L696" i="28"/>
  <c r="H698" i="28"/>
  <c r="J699" i="28"/>
  <c r="L700" i="28"/>
  <c r="H702" i="28"/>
  <c r="J703" i="28"/>
  <c r="L704" i="28"/>
  <c r="I110" i="28"/>
  <c r="J174" i="28"/>
  <c r="I206" i="28"/>
  <c r="L233" i="28"/>
  <c r="H258" i="28"/>
  <c r="J281" i="28"/>
  <c r="I295" i="28"/>
  <c r="I307" i="28"/>
  <c r="K316" i="28"/>
  <c r="J326" i="28"/>
  <c r="G336" i="28"/>
  <c r="I345" i="28"/>
  <c r="J353" i="28"/>
  <c r="I360" i="28"/>
  <c r="K366" i="28"/>
  <c r="K372" i="28"/>
  <c r="M372" i="28" s="1"/>
  <c r="N372" i="28" s="1"/>
  <c r="L378" i="28"/>
  <c r="G385" i="28"/>
  <c r="G391" i="28"/>
  <c r="I396" i="28"/>
  <c r="K401" i="28"/>
  <c r="M401" i="28" s="1"/>
  <c r="N401" i="28" s="1"/>
  <c r="G407" i="28"/>
  <c r="I412" i="28"/>
  <c r="K417" i="28"/>
  <c r="M417" i="28" s="1"/>
  <c r="N417" i="28" s="1"/>
  <c r="G423" i="28"/>
  <c r="I428" i="28"/>
  <c r="K433" i="28"/>
  <c r="M433" i="28" s="1"/>
  <c r="N433" i="28" s="1"/>
  <c r="G439" i="28"/>
  <c r="K443" i="28"/>
  <c r="M443" i="28" s="1"/>
  <c r="N443" i="28" s="1"/>
  <c r="I447" i="28"/>
  <c r="K450" i="28"/>
  <c r="I454" i="28"/>
  <c r="G458" i="28"/>
  <c r="I461" i="28"/>
  <c r="G465" i="28"/>
  <c r="K468" i="28"/>
  <c r="M468" i="28" s="1"/>
  <c r="N468" i="28" s="1"/>
  <c r="G472" i="28"/>
  <c r="K475" i="28"/>
  <c r="M475" i="28" s="1"/>
  <c r="N475" i="28" s="1"/>
  <c r="I479" i="28"/>
  <c r="K482" i="28"/>
  <c r="I486" i="28"/>
  <c r="G490" i="28"/>
  <c r="G493" i="28"/>
  <c r="G496" i="28"/>
  <c r="H499" i="28"/>
  <c r="H502" i="28"/>
  <c r="H505" i="28"/>
  <c r="I508" i="28"/>
  <c r="I511" i="28"/>
  <c r="I514" i="28"/>
  <c r="I517" i="28"/>
  <c r="I520" i="28"/>
  <c r="G523" i="28"/>
  <c r="K525" i="28"/>
  <c r="M525" i="28" s="1"/>
  <c r="N525" i="28" s="1"/>
  <c r="I528" i="28"/>
  <c r="I530" i="28"/>
  <c r="G532" i="28"/>
  <c r="K533" i="28"/>
  <c r="M533" i="28" s="1"/>
  <c r="N533" i="28" s="1"/>
  <c r="K535" i="28"/>
  <c r="I537" i="28"/>
  <c r="G539" i="28"/>
  <c r="G541" i="28"/>
  <c r="K542" i="28"/>
  <c r="I544" i="28"/>
  <c r="I546" i="28"/>
  <c r="G548" i="28"/>
  <c r="K549" i="28"/>
  <c r="K551" i="28"/>
  <c r="M551" i="28" s="1"/>
  <c r="N551" i="28" s="1"/>
  <c r="I553" i="28"/>
  <c r="G555" i="28"/>
  <c r="G557" i="28"/>
  <c r="K558" i="28"/>
  <c r="M558" i="28" s="1"/>
  <c r="N558" i="28" s="1"/>
  <c r="I560" i="28"/>
  <c r="I562" i="28"/>
  <c r="G564" i="28"/>
  <c r="K565" i="28"/>
  <c r="K567" i="28"/>
  <c r="M567" i="28" s="1"/>
  <c r="N567" i="28" s="1"/>
  <c r="I569" i="28"/>
  <c r="G571" i="28"/>
  <c r="G573" i="28"/>
  <c r="K574" i="28"/>
  <c r="I576" i="28"/>
  <c r="I578" i="28"/>
  <c r="G580" i="28"/>
  <c r="K581" i="28"/>
  <c r="M581" i="28" s="1"/>
  <c r="N581" i="28" s="1"/>
  <c r="K583" i="28"/>
  <c r="M583" i="28" s="1"/>
  <c r="N583" i="28" s="1"/>
  <c r="I585" i="28"/>
  <c r="G587" i="28"/>
  <c r="G589" i="28"/>
  <c r="K590" i="28"/>
  <c r="I592" i="28"/>
  <c r="I594" i="28"/>
  <c r="G596" i="28"/>
  <c r="K597" i="28"/>
  <c r="M597" i="28" s="1"/>
  <c r="N597" i="28" s="1"/>
  <c r="K599" i="28"/>
  <c r="I601" i="28"/>
  <c r="G603" i="28"/>
  <c r="G605" i="28"/>
  <c r="K606" i="28"/>
  <c r="I608" i="28"/>
  <c r="H610" i="28"/>
  <c r="K611" i="28"/>
  <c r="H613" i="28"/>
  <c r="K614" i="28"/>
  <c r="H616" i="28"/>
  <c r="K617" i="28"/>
  <c r="M617" i="28" s="1"/>
  <c r="N617" i="28" s="1"/>
  <c r="I619" i="28"/>
  <c r="L620" i="28"/>
  <c r="I622" i="28"/>
  <c r="L623" i="28"/>
  <c r="I625" i="28"/>
  <c r="L626" i="28"/>
  <c r="I628" i="28"/>
  <c r="G630" i="28"/>
  <c r="J631" i="28"/>
  <c r="G633" i="28"/>
  <c r="I634" i="28"/>
  <c r="K635" i="28"/>
  <c r="M635" i="28" s="1"/>
  <c r="N635" i="28" s="1"/>
  <c r="G637" i="28"/>
  <c r="I638" i="28"/>
  <c r="K639" i="28"/>
  <c r="G641" i="28"/>
  <c r="I642" i="28"/>
  <c r="K643" i="28"/>
  <c r="G645" i="28"/>
  <c r="I646" i="28"/>
  <c r="K647" i="28"/>
  <c r="G649" i="28"/>
  <c r="I650" i="28"/>
  <c r="K651" i="28"/>
  <c r="M651" i="28" s="1"/>
  <c r="N651" i="28" s="1"/>
  <c r="G653" i="28"/>
  <c r="I654" i="28"/>
  <c r="K655" i="28"/>
  <c r="M655" i="28" s="1"/>
  <c r="N655" i="28" s="1"/>
  <c r="G657" i="28"/>
  <c r="I658" i="28"/>
  <c r="K659" i="28"/>
  <c r="G661" i="28"/>
  <c r="I662" i="28"/>
  <c r="K663" i="28"/>
  <c r="G665" i="28"/>
  <c r="I666" i="28"/>
  <c r="K667" i="28"/>
  <c r="M667" i="28" s="1"/>
  <c r="N667" i="28" s="1"/>
  <c r="G669" i="28"/>
  <c r="I670" i="28"/>
  <c r="K671" i="28"/>
  <c r="G673" i="28"/>
  <c r="I674" i="28"/>
  <c r="K675" i="28"/>
  <c r="M675" i="28" s="1"/>
  <c r="N675" i="28" s="1"/>
  <c r="G677" i="28"/>
  <c r="I678" i="28"/>
  <c r="K679" i="28"/>
  <c r="G681" i="28"/>
  <c r="I682" i="28"/>
  <c r="K683" i="28"/>
  <c r="G685" i="28"/>
  <c r="I686" i="28"/>
  <c r="K687" i="28"/>
  <c r="M687" i="28" s="1"/>
  <c r="N687" i="28" s="1"/>
  <c r="G689" i="28"/>
  <c r="I690" i="28"/>
  <c r="K691" i="28"/>
  <c r="G693" i="28"/>
  <c r="I694" i="28"/>
  <c r="K695" i="28"/>
  <c r="G697" i="28"/>
  <c r="I698" i="28"/>
  <c r="K699" i="28"/>
  <c r="M699" i="28" s="1"/>
  <c r="N699" i="28" s="1"/>
  <c r="G701" i="28"/>
  <c r="I702" i="28"/>
  <c r="K703" i="28"/>
  <c r="G705" i="28"/>
  <c r="L148" i="28"/>
  <c r="G190" i="28"/>
  <c r="H220" i="28"/>
  <c r="J245" i="28"/>
  <c r="L269" i="28"/>
  <c r="I287" i="28"/>
  <c r="L301" i="28"/>
  <c r="I311" i="28"/>
  <c r="H321" i="28"/>
  <c r="K330" i="28"/>
  <c r="G340" i="28"/>
  <c r="K348" i="28"/>
  <c r="M348" i="28" s="1"/>
  <c r="N348" i="28" s="1"/>
  <c r="J356" i="28"/>
  <c r="H363" i="28"/>
  <c r="I369" i="28"/>
  <c r="I375" i="28"/>
  <c r="J381" i="28"/>
  <c r="K387" i="28"/>
  <c r="I393" i="28"/>
  <c r="K398" i="28"/>
  <c r="M398" i="28" s="1"/>
  <c r="G404" i="28"/>
  <c r="I409" i="28"/>
  <c r="K414" i="28"/>
  <c r="G420" i="28"/>
  <c r="I425" i="28"/>
  <c r="K430" i="28"/>
  <c r="G436" i="28"/>
  <c r="I441" i="28"/>
  <c r="H445" i="28"/>
  <c r="L448" i="28"/>
  <c r="I452" i="28"/>
  <c r="L455" i="28"/>
  <c r="J459" i="28"/>
  <c r="G463" i="28"/>
  <c r="J466" i="28"/>
  <c r="H470" i="28"/>
  <c r="K473" i="28"/>
  <c r="M473" i="28" s="1"/>
  <c r="N473" i="28" s="1"/>
  <c r="H477" i="28"/>
  <c r="L480" i="28"/>
  <c r="I484" i="28"/>
  <c r="L487" i="28"/>
  <c r="I491" i="28"/>
  <c r="I494" i="28"/>
  <c r="I497" i="28"/>
  <c r="J500" i="28"/>
  <c r="J503" i="28"/>
  <c r="J506" i="28"/>
  <c r="K509" i="28"/>
  <c r="M509" i="28" s="1"/>
  <c r="N509" i="28" s="1"/>
  <c r="K512" i="28"/>
  <c r="K515" i="28"/>
  <c r="M515" i="28" s="1"/>
  <c r="N515" i="28" s="1"/>
  <c r="K518" i="28"/>
  <c r="M518" i="28" s="1"/>
  <c r="N518" i="28" s="1"/>
  <c r="J521" i="28"/>
  <c r="H524" i="28"/>
  <c r="L526" i="28"/>
  <c r="H529" i="28"/>
  <c r="L530" i="28"/>
  <c r="L532" i="28"/>
  <c r="J534" i="28"/>
  <c r="H536" i="28"/>
  <c r="H538" i="28"/>
  <c r="L539" i="28"/>
  <c r="J541" i="28"/>
  <c r="J543" i="28"/>
  <c r="H545" i="28"/>
  <c r="L546" i="28"/>
  <c r="L548" i="28"/>
  <c r="J550" i="28"/>
  <c r="H552" i="28"/>
  <c r="H554" i="28"/>
  <c r="L555" i="28"/>
  <c r="J557" i="28"/>
  <c r="J559" i="28"/>
  <c r="H561" i="28"/>
  <c r="L562" i="28"/>
  <c r="L564" i="28"/>
  <c r="J566" i="28"/>
  <c r="H568" i="28"/>
  <c r="H570" i="28"/>
  <c r="L571" i="28"/>
  <c r="J573" i="28"/>
  <c r="J575" i="28"/>
  <c r="H577" i="28"/>
  <c r="L578" i="28"/>
  <c r="L580" i="28"/>
  <c r="J582" i="28"/>
  <c r="H584" i="28"/>
  <c r="H586" i="28"/>
  <c r="L587" i="28"/>
  <c r="J589" i="28"/>
  <c r="J591" i="28"/>
  <c r="H593" i="28"/>
  <c r="L594" i="28"/>
  <c r="L596" i="28"/>
  <c r="J598" i="28"/>
  <c r="H600" i="28"/>
  <c r="H602" i="28"/>
  <c r="L603" i="28"/>
  <c r="J605" i="28"/>
  <c r="J607" i="28"/>
  <c r="H609" i="28"/>
  <c r="K610" i="28"/>
  <c r="H612" i="28"/>
  <c r="K613" i="28"/>
  <c r="I615" i="28"/>
  <c r="L616" i="28"/>
  <c r="I618" i="28"/>
  <c r="L619" i="28"/>
  <c r="I621" i="28"/>
  <c r="L622" i="28"/>
  <c r="I624" i="28"/>
  <c r="G626" i="28"/>
  <c r="J627" i="28"/>
  <c r="G629" i="28"/>
  <c r="J630" i="28"/>
  <c r="G632" i="28"/>
  <c r="J633" i="28"/>
  <c r="L634" i="28"/>
  <c r="H636" i="28"/>
  <c r="J637" i="28"/>
  <c r="L638" i="28"/>
  <c r="H640" i="28"/>
  <c r="J641" i="28"/>
  <c r="L642" i="28"/>
  <c r="H644" i="28"/>
  <c r="J645" i="28"/>
  <c r="L646" i="28"/>
  <c r="H648" i="28"/>
  <c r="J649" i="28"/>
  <c r="L650" i="28"/>
  <c r="H652" i="28"/>
  <c r="J653" i="28"/>
  <c r="L654" i="28"/>
  <c r="H656" i="28"/>
  <c r="J657" i="28"/>
  <c r="L658" i="28"/>
  <c r="H660" i="28"/>
  <c r="J661" i="28"/>
  <c r="L662" i="28"/>
  <c r="H664" i="28"/>
  <c r="J665" i="28"/>
  <c r="L666" i="28"/>
  <c r="H668" i="28"/>
  <c r="J669" i="28"/>
  <c r="L670" i="28"/>
  <c r="H672" i="28"/>
  <c r="J673" i="28"/>
  <c r="L674" i="28"/>
  <c r="H676" i="28"/>
  <c r="J677" i="28"/>
  <c r="L678" i="28"/>
  <c r="H680" i="28"/>
  <c r="J681" i="28"/>
  <c r="L682" i="28"/>
  <c r="H684" i="28"/>
  <c r="J685" i="28"/>
  <c r="L686" i="28"/>
  <c r="H688" i="28"/>
  <c r="J689" i="28"/>
  <c r="L690" i="28"/>
  <c r="H692" i="28"/>
  <c r="J693" i="28"/>
  <c r="L694" i="28"/>
  <c r="H696" i="28"/>
  <c r="J697" i="28"/>
  <c r="L698" i="28"/>
  <c r="H700" i="28"/>
  <c r="J701" i="28"/>
  <c r="L702" i="28"/>
  <c r="H704" i="28"/>
  <c r="J705" i="28"/>
  <c r="L706" i="28"/>
  <c r="H708" i="28"/>
  <c r="J709" i="28"/>
  <c r="L710" i="28"/>
  <c r="H712" i="28"/>
  <c r="J713" i="28"/>
  <c r="L714" i="28"/>
  <c r="H716" i="28"/>
  <c r="J717" i="28"/>
  <c r="L718" i="28"/>
  <c r="H720" i="28"/>
  <c r="J101" i="28"/>
  <c r="I204" i="28"/>
  <c r="I256" i="28"/>
  <c r="G294" i="28"/>
  <c r="H316" i="28"/>
  <c r="L334" i="28"/>
  <c r="J352" i="28"/>
  <c r="G366" i="28"/>
  <c r="I378" i="28"/>
  <c r="J390" i="28"/>
  <c r="H401" i="28"/>
  <c r="L411" i="28"/>
  <c r="J422" i="28"/>
  <c r="H433" i="28"/>
  <c r="I443" i="28"/>
  <c r="I450" i="28"/>
  <c r="I457" i="28"/>
  <c r="K464" i="28"/>
  <c r="M464" i="28" s="1"/>
  <c r="N464" i="28" s="1"/>
  <c r="K471" i="28"/>
  <c r="M471" i="28" s="1"/>
  <c r="N471" i="28" s="1"/>
  <c r="K478" i="28"/>
  <c r="G486" i="28"/>
  <c r="K492" i="28"/>
  <c r="M492" i="28" s="1"/>
  <c r="N492" i="28" s="1"/>
  <c r="K498" i="28"/>
  <c r="M498" i="28" s="1"/>
  <c r="N498" i="28" s="1"/>
  <c r="L504" i="28"/>
  <c r="G511" i="28"/>
  <c r="G517" i="28"/>
  <c r="K522" i="28"/>
  <c r="M522" i="28" s="1"/>
  <c r="N522" i="28" s="1"/>
  <c r="G528" i="28"/>
  <c r="K531" i="28"/>
  <c r="M531" i="28" s="1"/>
  <c r="N531" i="28" s="1"/>
  <c r="G535" i="28"/>
  <c r="K538" i="28"/>
  <c r="M538" i="28" s="1"/>
  <c r="N538" i="28" s="1"/>
  <c r="I542" i="28"/>
  <c r="K545" i="28"/>
  <c r="M545" i="28" s="1"/>
  <c r="N545" i="28" s="1"/>
  <c r="I549" i="28"/>
  <c r="G553" i="28"/>
  <c r="I556" i="28"/>
  <c r="G560" i="28"/>
  <c r="K563" i="28"/>
  <c r="M563" i="28" s="1"/>
  <c r="N563" i="28" s="1"/>
  <c r="G567" i="28"/>
  <c r="K570" i="28"/>
  <c r="I574" i="28"/>
  <c r="K577" i="28"/>
  <c r="I581" i="28"/>
  <c r="G585" i="28"/>
  <c r="I588" i="28"/>
  <c r="G592" i="28"/>
  <c r="K595" i="28"/>
  <c r="M595" i="28" s="1"/>
  <c r="N595" i="28" s="1"/>
  <c r="G599" i="28"/>
  <c r="K602" i="28"/>
  <c r="M602" i="28" s="1"/>
  <c r="N602" i="28" s="1"/>
  <c r="I606" i="28"/>
  <c r="K609" i="28"/>
  <c r="M609" i="28" s="1"/>
  <c r="N609" i="28" s="1"/>
  <c r="L612" i="28"/>
  <c r="L615" i="28"/>
  <c r="L618" i="28"/>
  <c r="G622" i="28"/>
  <c r="G625" i="28"/>
  <c r="G628" i="28"/>
  <c r="G631" i="28"/>
  <c r="G634" i="28"/>
  <c r="K636" i="28"/>
  <c r="I639" i="28"/>
  <c r="G642" i="28"/>
  <c r="K644" i="28"/>
  <c r="M644" i="28" s="1"/>
  <c r="N644" i="28" s="1"/>
  <c r="I647" i="28"/>
  <c r="G650" i="28"/>
  <c r="K652" i="28"/>
  <c r="M652" i="28" s="1"/>
  <c r="N652" i="28" s="1"/>
  <c r="I655" i="28"/>
  <c r="G658" i="28"/>
  <c r="K660" i="28"/>
  <c r="M660" i="28" s="1"/>
  <c r="N660" i="28" s="1"/>
  <c r="I663" i="28"/>
  <c r="G666" i="28"/>
  <c r="K668" i="28"/>
  <c r="I671" i="28"/>
  <c r="G674" i="28"/>
  <c r="K676" i="28"/>
  <c r="M676" i="28" s="1"/>
  <c r="N676" i="28" s="1"/>
  <c r="I679" i="28"/>
  <c r="G682" i="28"/>
  <c r="K684" i="28"/>
  <c r="M684" i="28" s="1"/>
  <c r="N684" i="28" s="1"/>
  <c r="I687" i="28"/>
  <c r="G690" i="28"/>
  <c r="K692" i="28"/>
  <c r="M692" i="28" s="1"/>
  <c r="N692" i="28" s="1"/>
  <c r="I695" i="28"/>
  <c r="G698" i="28"/>
  <c r="K700" i="28"/>
  <c r="I703" i="28"/>
  <c r="G706" i="28"/>
  <c r="K707" i="28"/>
  <c r="M707" i="28" s="1"/>
  <c r="N707" i="28" s="1"/>
  <c r="I709" i="28"/>
  <c r="I711" i="28"/>
  <c r="G713" i="28"/>
  <c r="K714" i="28"/>
  <c r="M714" i="28" s="1"/>
  <c r="N714" i="28" s="1"/>
  <c r="K716" i="28"/>
  <c r="I718" i="28"/>
  <c r="G720" i="28"/>
  <c r="H186" i="28"/>
  <c r="K374" i="28"/>
  <c r="I419" i="28"/>
  <c r="J455" i="28"/>
  <c r="L476" i="28"/>
  <c r="H509" i="28"/>
  <c r="J530" i="28"/>
  <c r="L544" i="28"/>
  <c r="J555" i="28"/>
  <c r="H573" i="28"/>
  <c r="L583" i="28"/>
  <c r="H598" i="28"/>
  <c r="L611" i="28"/>
  <c r="G618" i="28"/>
  <c r="H630" i="28"/>
  <c r="J638" i="28"/>
  <c r="J646" i="28"/>
  <c r="H657" i="28"/>
  <c r="H665" i="28"/>
  <c r="H673" i="28"/>
  <c r="L683" i="28"/>
  <c r="H689" i="28"/>
  <c r="H697" i="28"/>
  <c r="H705" i="28"/>
  <c r="I712" i="28"/>
  <c r="K717" i="28"/>
  <c r="H311" i="28"/>
  <c r="J330" i="28"/>
  <c r="G363" i="28"/>
  <c r="I387" i="28"/>
  <c r="J398" i="28"/>
  <c r="L419" i="28"/>
  <c r="H441" i="28"/>
  <c r="G470" i="28"/>
  <c r="G484" i="28"/>
  <c r="H497" i="28"/>
  <c r="J515" i="28"/>
  <c r="K530" i="28"/>
  <c r="K537" i="28"/>
  <c r="G545" i="28"/>
  <c r="G559" i="28"/>
  <c r="I573" i="28"/>
  <c r="K587" i="28"/>
  <c r="L141" i="28"/>
  <c r="J216" i="28"/>
  <c r="L266" i="28"/>
  <c r="H300" i="28"/>
  <c r="G320" i="28"/>
  <c r="L338" i="28"/>
  <c r="K355" i="28"/>
  <c r="M355" i="28" s="1"/>
  <c r="N355" i="28" s="1"/>
  <c r="J368" i="28"/>
  <c r="K380" i="28"/>
  <c r="K392" i="28"/>
  <c r="M392" i="28" s="1"/>
  <c r="N392" i="28" s="1"/>
  <c r="I403" i="28"/>
  <c r="G414" i="28"/>
  <c r="K424" i="28"/>
  <c r="M424" i="28" s="1"/>
  <c r="N424" i="28" s="1"/>
  <c r="I435" i="28"/>
  <c r="L444" i="28"/>
  <c r="L451" i="28"/>
  <c r="G459" i="28"/>
  <c r="H466" i="28"/>
  <c r="H473" i="28"/>
  <c r="I480" i="28"/>
  <c r="J487" i="28"/>
  <c r="G494" i="28"/>
  <c r="G500" i="28"/>
  <c r="H506" i="28"/>
  <c r="I512" i="28"/>
  <c r="I518" i="28"/>
  <c r="L523" i="28"/>
  <c r="L528" i="28"/>
  <c r="H532" i="28"/>
  <c r="L535" i="28"/>
  <c r="J539" i="28"/>
  <c r="L542" i="28"/>
  <c r="J546" i="28"/>
  <c r="H550" i="28"/>
  <c r="J553" i="28"/>
  <c r="H557" i="28"/>
  <c r="L560" i="28"/>
  <c r="H564" i="28"/>
  <c r="L567" i="28"/>
  <c r="J571" i="28"/>
  <c r="L574" i="28"/>
  <c r="J578" i="28"/>
  <c r="H582" i="28"/>
  <c r="J585" i="28"/>
  <c r="H589" i="28"/>
  <c r="L592" i="28"/>
  <c r="H596" i="28"/>
  <c r="L599" i="28"/>
  <c r="J603" i="28"/>
  <c r="L606" i="28"/>
  <c r="I610" i="28"/>
  <c r="I613" i="28"/>
  <c r="I616" i="28"/>
  <c r="J619" i="28"/>
  <c r="J622" i="28"/>
  <c r="J625" i="28"/>
  <c r="K628" i="28"/>
  <c r="K631" i="28"/>
  <c r="M631" i="28" s="1"/>
  <c r="N631" i="28" s="1"/>
  <c r="J634" i="28"/>
  <c r="H637" i="28"/>
  <c r="L639" i="28"/>
  <c r="J642" i="28"/>
  <c r="H645" i="28"/>
  <c r="L647" i="28"/>
  <c r="J650" i="28"/>
  <c r="H653" i="28"/>
  <c r="L655" i="28"/>
  <c r="J658" i="28"/>
  <c r="H661" i="28"/>
  <c r="L663" i="28"/>
  <c r="J666" i="28"/>
  <c r="H669" i="28"/>
  <c r="L671" i="28"/>
  <c r="J674" i="28"/>
  <c r="H677" i="28"/>
  <c r="L679" i="28"/>
  <c r="J682" i="28"/>
  <c r="H685" i="28"/>
  <c r="L687" i="28"/>
  <c r="J690" i="28"/>
  <c r="H693" i="28"/>
  <c r="L695" i="28"/>
  <c r="J698" i="28"/>
  <c r="H701" i="28"/>
  <c r="L703" i="28"/>
  <c r="H706" i="28"/>
  <c r="L707" i="28"/>
  <c r="K709" i="28"/>
  <c r="J711" i="28"/>
  <c r="H713" i="28"/>
  <c r="G715" i="28"/>
  <c r="L716" i="28"/>
  <c r="J718" i="28"/>
  <c r="I720" i="28"/>
  <c r="I280" i="28"/>
  <c r="L359" i="28"/>
  <c r="L395" i="28"/>
  <c r="H417" i="28"/>
  <c r="K446" i="28"/>
  <c r="G468" i="28"/>
  <c r="I489" i="28"/>
  <c r="L507" i="28"/>
  <c r="I525" i="28"/>
  <c r="G537" i="28"/>
  <c r="K547" i="28"/>
  <c r="I558" i="28"/>
  <c r="G569" i="28"/>
  <c r="K579" i="28"/>
  <c r="K593" i="28"/>
  <c r="M593" i="28" s="1"/>
  <c r="N593" i="28" s="1"/>
  <c r="G608" i="28"/>
  <c r="J623" i="28"/>
  <c r="G638" i="28"/>
  <c r="G654" i="28"/>
  <c r="I667" i="28"/>
  <c r="I683" i="28"/>
  <c r="G702" i="28"/>
  <c r="I717" i="28"/>
  <c r="J310" i="28"/>
  <c r="J362" i="28"/>
  <c r="K408" i="28"/>
  <c r="G430" i="28"/>
  <c r="J462" i="28"/>
  <c r="G491" i="28"/>
  <c r="H521" i="28"/>
  <c r="J537" i="28"/>
  <c r="H548" i="28"/>
  <c r="J562" i="28"/>
  <c r="H580" i="28"/>
  <c r="J594" i="28"/>
  <c r="L608" i="28"/>
  <c r="G621" i="28"/>
  <c r="L635" i="28"/>
  <c r="H649" i="28"/>
  <c r="J662" i="28"/>
  <c r="L675" i="28"/>
  <c r="J686" i="28"/>
  <c r="J702" i="28"/>
  <c r="H714" i="28"/>
  <c r="I188" i="28"/>
  <c r="I509" i="28"/>
  <c r="I548" i="28"/>
  <c r="K569" i="28"/>
  <c r="M569" i="28" s="1"/>
  <c r="N569" i="28" s="1"/>
  <c r="I580" i="28"/>
  <c r="K145" i="28"/>
  <c r="I218" i="28"/>
  <c r="J268" i="28"/>
  <c r="K301" i="28"/>
  <c r="M301" i="28" s="1"/>
  <c r="N301" i="28" s="1"/>
  <c r="J320" i="28"/>
  <c r="L339" i="28"/>
  <c r="I356" i="28"/>
  <c r="H369" i="28"/>
  <c r="I381" i="28"/>
  <c r="H393" i="28"/>
  <c r="L403" i="28"/>
  <c r="J414" i="28"/>
  <c r="H425" i="28"/>
  <c r="L435" i="28"/>
  <c r="G445" i="28"/>
  <c r="G452" i="28"/>
  <c r="I459" i="28"/>
  <c r="I466" i="28"/>
  <c r="I473" i="28"/>
  <c r="K480" i="28"/>
  <c r="M480" i="28" s="1"/>
  <c r="N480" i="28" s="1"/>
  <c r="K487" i="28"/>
  <c r="M487" i="28" s="1"/>
  <c r="N487" i="28" s="1"/>
  <c r="H494" i="28"/>
  <c r="I500" i="28"/>
  <c r="I506" i="28"/>
  <c r="J512" i="28"/>
  <c r="J518" i="28"/>
  <c r="G524" i="28"/>
  <c r="G529" i="28"/>
  <c r="I532" i="28"/>
  <c r="G536" i="28"/>
  <c r="K539" i="28"/>
  <c r="M539" i="28" s="1"/>
  <c r="N539" i="28" s="1"/>
  <c r="G543" i="28"/>
  <c r="K546" i="28"/>
  <c r="M546" i="28" s="1"/>
  <c r="N546" i="28" s="1"/>
  <c r="I550" i="28"/>
  <c r="K553" i="28"/>
  <c r="M553" i="28" s="1"/>
  <c r="N553" i="28" s="1"/>
  <c r="I557" i="28"/>
  <c r="G561" i="28"/>
  <c r="I564" i="28"/>
  <c r="G568" i="28"/>
  <c r="K571" i="28"/>
  <c r="M571" i="28" s="1"/>
  <c r="N571" i="28" s="1"/>
  <c r="G575" i="28"/>
  <c r="K578" i="28"/>
  <c r="I582" i="28"/>
  <c r="K585" i="28"/>
  <c r="M585" i="28" s="1"/>
  <c r="N585" i="28" s="1"/>
  <c r="I589" i="28"/>
  <c r="G593" i="28"/>
  <c r="I596" i="28"/>
  <c r="G600" i="28"/>
  <c r="K603" i="28"/>
  <c r="M603" i="28" s="1"/>
  <c r="N603" i="28" s="1"/>
  <c r="G607" i="28"/>
  <c r="J610" i="28"/>
  <c r="J613" i="28"/>
  <c r="K616" i="28"/>
  <c r="M616" i="28" s="1"/>
  <c r="N616" i="28" s="1"/>
  <c r="K619" i="28"/>
  <c r="M619" i="28" s="1"/>
  <c r="N619" i="28" s="1"/>
  <c r="K622" i="28"/>
  <c r="M622" i="28" s="1"/>
  <c r="N622" i="28" s="1"/>
  <c r="K625" i="28"/>
  <c r="M625" i="28" s="1"/>
  <c r="N625" i="28" s="1"/>
  <c r="L628" i="28"/>
  <c r="L631" i="28"/>
  <c r="K634" i="28"/>
  <c r="M634" i="28" s="1"/>
  <c r="N634" i="28" s="1"/>
  <c r="I637" i="28"/>
  <c r="G640" i="28"/>
  <c r="K642" i="28"/>
  <c r="M642" i="28" s="1"/>
  <c r="N642" i="28" s="1"/>
  <c r="I645" i="28"/>
  <c r="G648" i="28"/>
  <c r="K650" i="28"/>
  <c r="M650" i="28" s="1"/>
  <c r="N650" i="28" s="1"/>
  <c r="I653" i="28"/>
  <c r="G656" i="28"/>
  <c r="K658" i="28"/>
  <c r="M658" i="28" s="1"/>
  <c r="N658" i="28" s="1"/>
  <c r="I661" i="28"/>
  <c r="G664" i="28"/>
  <c r="K666" i="28"/>
  <c r="M666" i="28" s="1"/>
  <c r="N666" i="28" s="1"/>
  <c r="I669" i="28"/>
  <c r="G672" i="28"/>
  <c r="K674" i="28"/>
  <c r="I677" i="28"/>
  <c r="G680" i="28"/>
  <c r="K682" i="28"/>
  <c r="M682" i="28" s="1"/>
  <c r="N682" i="28" s="1"/>
  <c r="I685" i="28"/>
  <c r="G688" i="28"/>
  <c r="K690" i="28"/>
  <c r="M690" i="28" s="1"/>
  <c r="N690" i="28" s="1"/>
  <c r="I693" i="28"/>
  <c r="G696" i="28"/>
  <c r="K698" i="28"/>
  <c r="M698" i="28" s="1"/>
  <c r="N698" i="28" s="1"/>
  <c r="I701" i="28"/>
  <c r="G704" i="28"/>
  <c r="I706" i="28"/>
  <c r="G708" i="28"/>
  <c r="G710" i="28"/>
  <c r="K711" i="28"/>
  <c r="M711" i="28" s="1"/>
  <c r="N711" i="28" s="1"/>
  <c r="I713" i="28"/>
  <c r="I715" i="28"/>
  <c r="G717" i="28"/>
  <c r="K718" i="28"/>
  <c r="K720" i="28"/>
  <c r="M720" i="28" s="1"/>
  <c r="N720" i="28" s="1"/>
  <c r="J171" i="28"/>
  <c r="I384" i="28"/>
  <c r="L427" i="28"/>
  <c r="G461" i="28"/>
  <c r="I482" i="28"/>
  <c r="K495" i="28"/>
  <c r="G514" i="28"/>
  <c r="I533" i="28"/>
  <c r="G544" i="28"/>
  <c r="G551" i="28"/>
  <c r="K561" i="28"/>
  <c r="M561" i="28" s="1"/>
  <c r="N561" i="28" s="1"/>
  <c r="I572" i="28"/>
  <c r="G583" i="28"/>
  <c r="I590" i="28"/>
  <c r="G601" i="28"/>
  <c r="I611" i="28"/>
  <c r="I617" i="28"/>
  <c r="J626" i="28"/>
  <c r="K632" i="28"/>
  <c r="K640" i="28"/>
  <c r="G646" i="28"/>
  <c r="I651" i="28"/>
  <c r="I659" i="28"/>
  <c r="K664" i="28"/>
  <c r="M664" i="28" s="1"/>
  <c r="N664" i="28" s="1"/>
  <c r="K672" i="28"/>
  <c r="M672" i="28" s="1"/>
  <c r="N672" i="28" s="1"/>
  <c r="G678" i="28"/>
  <c r="G686" i="28"/>
  <c r="I691" i="28"/>
  <c r="K696" i="28"/>
  <c r="M696" i="28" s="1"/>
  <c r="N696" i="28" s="1"/>
  <c r="K704" i="28"/>
  <c r="M704" i="28" s="1"/>
  <c r="N704" i="28" s="1"/>
  <c r="K708" i="28"/>
  <c r="G712" i="28"/>
  <c r="K715" i="28"/>
  <c r="M715" i="28" s="1"/>
  <c r="N715" i="28" s="1"/>
  <c r="L285" i="28"/>
  <c r="I329" i="28"/>
  <c r="L386" i="28"/>
  <c r="K440" i="28"/>
  <c r="M440" i="28" s="1"/>
  <c r="N440" i="28" s="1"/>
  <c r="K469" i="28"/>
  <c r="G497" i="28"/>
  <c r="I515" i="28"/>
  <c r="H534" i="28"/>
  <c r="L551" i="28"/>
  <c r="H566" i="28"/>
  <c r="L576" i="28"/>
  <c r="L590" i="28"/>
  <c r="H605" i="28"/>
  <c r="G624" i="28"/>
  <c r="H641" i="28"/>
  <c r="J654" i="28"/>
  <c r="L667" i="28"/>
  <c r="J678" i="28"/>
  <c r="J694" i="28"/>
  <c r="L708" i="28"/>
  <c r="J719" i="28"/>
  <c r="H244" i="28"/>
  <c r="K455" i="28"/>
  <c r="M455" i="28" s="1"/>
  <c r="N455" i="28" s="1"/>
  <c r="H491" i="28"/>
  <c r="I521" i="28"/>
  <c r="I534" i="28"/>
  <c r="G552" i="28"/>
  <c r="I566" i="28"/>
  <c r="G584" i="28"/>
  <c r="I149" i="28"/>
  <c r="K220" i="28"/>
  <c r="M220" i="28" s="1"/>
  <c r="N220" i="28" s="1"/>
  <c r="I270" i="28"/>
  <c r="K302" i="28"/>
  <c r="K321" i="28"/>
  <c r="J340" i="28"/>
  <c r="G357" i="28"/>
  <c r="K369" i="28"/>
  <c r="L381" i="28"/>
  <c r="K393" i="28"/>
  <c r="M393" i="28" s="1"/>
  <c r="N393" i="28" s="1"/>
  <c r="I404" i="28"/>
  <c r="G415" i="28"/>
  <c r="K425" i="28"/>
  <c r="I436" i="28"/>
  <c r="I445" i="28"/>
  <c r="K452" i="28"/>
  <c r="M452" i="28" s="1"/>
  <c r="N452" i="28" s="1"/>
  <c r="K459" i="28"/>
  <c r="M459" i="28" s="1"/>
  <c r="N459" i="28" s="1"/>
  <c r="K466" i="28"/>
  <c r="M466" i="28" s="1"/>
  <c r="N466" i="28" s="1"/>
  <c r="G474" i="28"/>
  <c r="G481" i="28"/>
  <c r="G488" i="28"/>
  <c r="J494" i="28"/>
  <c r="K500" i="28"/>
  <c r="M500" i="28" s="1"/>
  <c r="N500" i="28" s="1"/>
  <c r="K506" i="28"/>
  <c r="M506" i="28" s="1"/>
  <c r="N506" i="28" s="1"/>
  <c r="L512" i="28"/>
  <c r="G519" i="28"/>
  <c r="I524" i="28"/>
  <c r="I529" i="28"/>
  <c r="G533" i="28"/>
  <c r="I536" i="28"/>
  <c r="G540" i="28"/>
  <c r="K543" i="28"/>
  <c r="M543" i="28" s="1"/>
  <c r="N543" i="28" s="1"/>
  <c r="G547" i="28"/>
  <c r="K550" i="28"/>
  <c r="M550" i="28" s="1"/>
  <c r="N550" i="28" s="1"/>
  <c r="I554" i="28"/>
  <c r="K557" i="28"/>
  <c r="I561" i="28"/>
  <c r="G565" i="28"/>
  <c r="I568" i="28"/>
  <c r="G572" i="28"/>
  <c r="K575" i="28"/>
  <c r="G579" i="28"/>
  <c r="K582" i="28"/>
  <c r="M582" i="28" s="1"/>
  <c r="N582" i="28" s="1"/>
  <c r="I586" i="28"/>
  <c r="K589" i="28"/>
  <c r="M589" i="28" s="1"/>
  <c r="N589" i="28" s="1"/>
  <c r="I593" i="28"/>
  <c r="G597" i="28"/>
  <c r="I600" i="28"/>
  <c r="G604" i="28"/>
  <c r="K607" i="28"/>
  <c r="M607" i="28" s="1"/>
  <c r="N607" i="28" s="1"/>
  <c r="L610" i="28"/>
  <c r="G614" i="28"/>
  <c r="G617" i="28"/>
  <c r="G620" i="28"/>
  <c r="G623" i="28"/>
  <c r="H626" i="28"/>
  <c r="H629" i="28"/>
  <c r="H632" i="28"/>
  <c r="G635" i="28"/>
  <c r="K637" i="28"/>
  <c r="I640" i="28"/>
  <c r="G643" i="28"/>
  <c r="K645" i="28"/>
  <c r="M645" i="28" s="1"/>
  <c r="N645" i="28" s="1"/>
  <c r="I648" i="28"/>
  <c r="G651" i="28"/>
  <c r="K653" i="28"/>
  <c r="M653" i="28" s="1"/>
  <c r="N653" i="28" s="1"/>
  <c r="I656" i="28"/>
  <c r="G659" i="28"/>
  <c r="K661" i="28"/>
  <c r="I664" i="28"/>
  <c r="G667" i="28"/>
  <c r="K669" i="28"/>
  <c r="M669" i="28" s="1"/>
  <c r="N669" i="28" s="1"/>
  <c r="I672" i="28"/>
  <c r="G675" i="28"/>
  <c r="K677" i="28"/>
  <c r="M677" i="28" s="1"/>
  <c r="N677" i="28" s="1"/>
  <c r="I680" i="28"/>
  <c r="G683" i="28"/>
  <c r="K685" i="28"/>
  <c r="I688" i="28"/>
  <c r="G691" i="28"/>
  <c r="K693" i="28"/>
  <c r="I696" i="28"/>
  <c r="G699" i="28"/>
  <c r="K701" i="28"/>
  <c r="I704" i="28"/>
  <c r="J706" i="28"/>
  <c r="I708" i="28"/>
  <c r="H710" i="28"/>
  <c r="L711" i="28"/>
  <c r="K713" i="28"/>
  <c r="M713" i="28" s="1"/>
  <c r="N713" i="28" s="1"/>
  <c r="J715" i="28"/>
  <c r="H717" i="28"/>
  <c r="G719" i="28"/>
  <c r="L720" i="28"/>
  <c r="G232" i="28"/>
  <c r="J306" i="28"/>
  <c r="J325" i="28"/>
  <c r="J344" i="28"/>
  <c r="H372" i="28"/>
  <c r="J406" i="28"/>
  <c r="J438" i="28"/>
  <c r="G454" i="28"/>
  <c r="I475" i="28"/>
  <c r="L501" i="28"/>
  <c r="G520" i="28"/>
  <c r="K529" i="28"/>
  <c r="M529" i="28" s="1"/>
  <c r="N529" i="28" s="1"/>
  <c r="I540" i="28"/>
  <c r="K554" i="28"/>
  <c r="I565" i="28"/>
  <c r="G576" i="28"/>
  <c r="K586" i="28"/>
  <c r="M586" i="28" s="1"/>
  <c r="N586" i="28" s="1"/>
  <c r="I597" i="28"/>
  <c r="I604" i="28"/>
  <c r="I614" i="28"/>
  <c r="I620" i="28"/>
  <c r="J629" i="28"/>
  <c r="I635" i="28"/>
  <c r="I643" i="28"/>
  <c r="K648" i="28"/>
  <c r="M648" i="28" s="1"/>
  <c r="N648" i="28" s="1"/>
  <c r="K656" i="28"/>
  <c r="M656" i="28" s="1"/>
  <c r="N656" i="28" s="1"/>
  <c r="G662" i="28"/>
  <c r="G670" i="28"/>
  <c r="I675" i="28"/>
  <c r="K680" i="28"/>
  <c r="K688" i="28"/>
  <c r="M688" i="28" s="1"/>
  <c r="N688" i="28" s="1"/>
  <c r="G694" i="28"/>
  <c r="I699" i="28"/>
  <c r="K706" i="28"/>
  <c r="I710" i="28"/>
  <c r="G714" i="28"/>
  <c r="I719" i="28"/>
  <c r="I242" i="28"/>
  <c r="G348" i="28"/>
  <c r="G398" i="28"/>
  <c r="I448" i="28"/>
  <c r="L483" i="28"/>
  <c r="H503" i="28"/>
  <c r="J526" i="28"/>
  <c r="H541" i="28"/>
  <c r="L558" i="28"/>
  <c r="J569" i="28"/>
  <c r="J587" i="28"/>
  <c r="J601" i="28"/>
  <c r="L614" i="28"/>
  <c r="G627" i="28"/>
  <c r="H633" i="28"/>
  <c r="L643" i="28"/>
  <c r="L651" i="28"/>
  <c r="L659" i="28"/>
  <c r="J670" i="28"/>
  <c r="H681" i="28"/>
  <c r="L691" i="28"/>
  <c r="L699" i="28"/>
  <c r="G707" i="28"/>
  <c r="J710" i="28"/>
  <c r="L715" i="28"/>
  <c r="G287" i="28"/>
  <c r="J348" i="28"/>
  <c r="H375" i="28"/>
  <c r="H409" i="28"/>
  <c r="J430" i="28"/>
  <c r="K448" i="28"/>
  <c r="M448" i="28" s="1"/>
  <c r="N448" i="28" s="1"/>
  <c r="K462" i="28"/>
  <c r="M462" i="28" s="1"/>
  <c r="N462" i="28" s="1"/>
  <c r="G477" i="28"/>
  <c r="I503" i="28"/>
  <c r="K526" i="28"/>
  <c r="I541" i="28"/>
  <c r="K555" i="28"/>
  <c r="M555" i="28" s="1"/>
  <c r="N555" i="28" s="1"/>
  <c r="K562" i="28"/>
  <c r="M562" i="28" s="1"/>
  <c r="N562" i="28" s="1"/>
  <c r="G577" i="28"/>
  <c r="G191" i="28"/>
  <c r="G388" i="28"/>
  <c r="I463" i="28"/>
  <c r="L515" i="28"/>
  <c r="G549" i="28"/>
  <c r="I577" i="28"/>
  <c r="I598" i="28"/>
  <c r="G612" i="28"/>
  <c r="H624" i="28"/>
  <c r="G636" i="28"/>
  <c r="K646" i="28"/>
  <c r="M646" i="28" s="1"/>
  <c r="N646" i="28" s="1"/>
  <c r="I657" i="28"/>
  <c r="G668" i="28"/>
  <c r="K678" i="28"/>
  <c r="M678" i="28" s="1"/>
  <c r="N678" i="28" s="1"/>
  <c r="I689" i="28"/>
  <c r="G700" i="28"/>
  <c r="G709" i="28"/>
  <c r="G716" i="28"/>
  <c r="K534" i="28"/>
  <c r="M534" i="28" s="1"/>
  <c r="N534" i="28" s="1"/>
  <c r="G563" i="28"/>
  <c r="G591" i="28"/>
  <c r="I605" i="28"/>
  <c r="I630" i="28"/>
  <c r="G652" i="28"/>
  <c r="I673" i="28"/>
  <c r="K694" i="28"/>
  <c r="K719" i="28"/>
  <c r="J349" i="28"/>
  <c r="G449" i="28"/>
  <c r="I697" i="28"/>
  <c r="I545" i="28"/>
  <c r="K573" i="28"/>
  <c r="M573" i="28" s="1"/>
  <c r="N573" i="28" s="1"/>
  <c r="G595" i="28"/>
  <c r="J621" i="28"/>
  <c r="I644" i="28"/>
  <c r="K665" i="28"/>
  <c r="K697" i="28"/>
  <c r="M697" i="28" s="1"/>
  <c r="N697" i="28" s="1"/>
  <c r="J707" i="28"/>
  <c r="G246" i="28"/>
  <c r="G399" i="28"/>
  <c r="I470" i="28"/>
  <c r="K521" i="28"/>
  <c r="M521" i="28" s="1"/>
  <c r="N521" i="28" s="1"/>
  <c r="I552" i="28"/>
  <c r="G581" i="28"/>
  <c r="K598" i="28"/>
  <c r="M598" i="28" s="1"/>
  <c r="N598" i="28" s="1"/>
  <c r="I612" i="28"/>
  <c r="K624" i="28"/>
  <c r="M624" i="28" s="1"/>
  <c r="N624" i="28" s="1"/>
  <c r="I636" i="28"/>
  <c r="G647" i="28"/>
  <c r="K657" i="28"/>
  <c r="M657" i="28" s="1"/>
  <c r="N657" i="28" s="1"/>
  <c r="I668" i="28"/>
  <c r="G679" i="28"/>
  <c r="K689" i="28"/>
  <c r="M689" i="28" s="1"/>
  <c r="N689" i="28" s="1"/>
  <c r="I700" i="28"/>
  <c r="H709" i="28"/>
  <c r="I716" i="28"/>
  <c r="J491" i="28"/>
  <c r="H618" i="28"/>
  <c r="I641" i="28"/>
  <c r="K662" i="28"/>
  <c r="G684" i="28"/>
  <c r="I705" i="28"/>
  <c r="K497" i="28"/>
  <c r="M497" i="28" s="1"/>
  <c r="N497" i="28" s="1"/>
  <c r="K605" i="28"/>
  <c r="M605" i="28" s="1"/>
  <c r="N605" i="28" s="1"/>
  <c r="K630" i="28"/>
  <c r="M630" i="28" s="1"/>
  <c r="N630" i="28" s="1"/>
  <c r="I652" i="28"/>
  <c r="K673" i="28"/>
  <c r="M673" i="28" s="1"/>
  <c r="N673" i="28" s="1"/>
  <c r="G695" i="28"/>
  <c r="L712" i="28"/>
  <c r="K541" i="28"/>
  <c r="M541" i="28" s="1"/>
  <c r="N541" i="28" s="1"/>
  <c r="I570" i="28"/>
  <c r="K594" i="28"/>
  <c r="M594" i="28" s="1"/>
  <c r="N594" i="28" s="1"/>
  <c r="G609" i="28"/>
  <c r="I633" i="28"/>
  <c r="G644" i="28"/>
  <c r="I665" i="28"/>
  <c r="G676" i="28"/>
  <c r="I707" i="28"/>
  <c r="L375" i="28"/>
  <c r="J288" i="28"/>
  <c r="K409" i="28"/>
  <c r="M409" i="28" s="1"/>
  <c r="N409" i="28" s="1"/>
  <c r="I477" i="28"/>
  <c r="G527" i="28"/>
  <c r="G556" i="28"/>
  <c r="I584" i="28"/>
  <c r="K601" i="28"/>
  <c r="G615" i="28"/>
  <c r="I627" i="28"/>
  <c r="K638" i="28"/>
  <c r="M638" i="28" s="1"/>
  <c r="N638" i="28" s="1"/>
  <c r="I649" i="28"/>
  <c r="G660" i="28"/>
  <c r="K670" i="28"/>
  <c r="I681" i="28"/>
  <c r="G692" i="28"/>
  <c r="K702" i="28"/>
  <c r="K710" i="28"/>
  <c r="M710" i="28" s="1"/>
  <c r="N710" i="28" s="1"/>
  <c r="G718" i="28"/>
  <c r="G431" i="28"/>
  <c r="K712" i="28"/>
  <c r="K441" i="28"/>
  <c r="M441" i="28" s="1"/>
  <c r="N441" i="28" s="1"/>
  <c r="L719" i="28"/>
  <c r="K363" i="28"/>
  <c r="M363" i="28" s="1"/>
  <c r="N363" i="28" s="1"/>
  <c r="L509" i="28"/>
  <c r="I609" i="28"/>
  <c r="K633" i="28"/>
  <c r="M633" i="28" s="1"/>
  <c r="N633" i="28" s="1"/>
  <c r="G655" i="28"/>
  <c r="G687" i="28"/>
  <c r="J714" i="28"/>
  <c r="H312" i="28"/>
  <c r="I420" i="28"/>
  <c r="K484" i="28"/>
  <c r="M484" i="28" s="1"/>
  <c r="N484" i="28" s="1"/>
  <c r="G531" i="28"/>
  <c r="K559" i="28"/>
  <c r="M559" i="28" s="1"/>
  <c r="N559" i="28" s="1"/>
  <c r="G588" i="28"/>
  <c r="I602" i="28"/>
  <c r="J615" i="28"/>
  <c r="K627" i="28"/>
  <c r="M627" i="28" s="1"/>
  <c r="N627" i="28" s="1"/>
  <c r="G639" i="28"/>
  <c r="K649" i="28"/>
  <c r="M649" i="28" s="1"/>
  <c r="N649" i="28" s="1"/>
  <c r="I660" i="28"/>
  <c r="G671" i="28"/>
  <c r="K681" i="28"/>
  <c r="M681" i="28" s="1"/>
  <c r="N681" i="28" s="1"/>
  <c r="I692" i="28"/>
  <c r="G703" i="28"/>
  <c r="G711" i="28"/>
  <c r="H718" i="28"/>
  <c r="G331" i="28"/>
  <c r="I538" i="28"/>
  <c r="K566" i="28"/>
  <c r="M566" i="28" s="1"/>
  <c r="N566" i="28" s="1"/>
  <c r="K591" i="28"/>
  <c r="J618" i="28"/>
  <c r="K641" i="28"/>
  <c r="G663" i="28"/>
  <c r="I684" i="28"/>
  <c r="K705" i="28"/>
  <c r="M705" i="28" s="1"/>
  <c r="N705" i="28" s="1"/>
  <c r="K503" i="28"/>
  <c r="M503" i="28" s="1"/>
  <c r="N503" i="28" s="1"/>
  <c r="H621" i="28"/>
  <c r="K654" i="28"/>
  <c r="K686" i="28"/>
  <c r="I714" i="28"/>
  <c r="G456" i="28"/>
  <c r="I676" i="28"/>
  <c r="H8" i="24"/>
  <c r="H10" i="24"/>
  <c r="H12" i="24"/>
  <c r="H14" i="24"/>
  <c r="H16" i="24"/>
  <c r="H18" i="24"/>
  <c r="H20" i="24"/>
  <c r="H22" i="24"/>
  <c r="H24" i="24"/>
  <c r="H26" i="24"/>
  <c r="H28" i="24"/>
  <c r="H30" i="24"/>
  <c r="H32" i="24"/>
  <c r="H34" i="24"/>
  <c r="H36" i="24"/>
  <c r="H38" i="24"/>
  <c r="H40" i="24"/>
  <c r="H42" i="24"/>
  <c r="E7" i="24"/>
  <c r="U10" i="24" s="1"/>
  <c r="E9" i="24"/>
  <c r="E11" i="24"/>
  <c r="E13" i="24"/>
  <c r="E15" i="24"/>
  <c r="E17" i="24"/>
  <c r="E19" i="24"/>
  <c r="E21" i="24"/>
  <c r="E23" i="24"/>
  <c r="E25" i="24"/>
  <c r="E27" i="24"/>
  <c r="E29" i="24"/>
  <c r="E31" i="24"/>
  <c r="E33" i="24"/>
  <c r="E35" i="24"/>
  <c r="E37" i="24"/>
  <c r="E39" i="24"/>
  <c r="E41" i="24"/>
  <c r="F7" i="24"/>
  <c r="F9" i="24"/>
  <c r="F11" i="24"/>
  <c r="F13" i="24"/>
  <c r="F15" i="24"/>
  <c r="F17" i="24"/>
  <c r="F19" i="24"/>
  <c r="F21" i="24"/>
  <c r="F23" i="24"/>
  <c r="F25" i="24"/>
  <c r="F27" i="24"/>
  <c r="F29" i="24"/>
  <c r="F31" i="24"/>
  <c r="F33" i="24"/>
  <c r="F35" i="24"/>
  <c r="F37" i="24"/>
  <c r="F39" i="24"/>
  <c r="F41" i="24"/>
  <c r="G7" i="24"/>
  <c r="G9" i="24"/>
  <c r="G11" i="24"/>
  <c r="I11" i="24" s="1"/>
  <c r="J11" i="24" s="1"/>
  <c r="G13" i="24"/>
  <c r="I13" i="24" s="1"/>
  <c r="J13" i="24" s="1"/>
  <c r="G15" i="24"/>
  <c r="I15" i="24" s="1"/>
  <c r="J15" i="24" s="1"/>
  <c r="G17" i="24"/>
  <c r="G19" i="24"/>
  <c r="G21" i="24"/>
  <c r="I21" i="24" s="1"/>
  <c r="J21" i="24" s="1"/>
  <c r="G23" i="24"/>
  <c r="G25" i="24"/>
  <c r="G27" i="24"/>
  <c r="I27" i="24" s="1"/>
  <c r="J27" i="24" s="1"/>
  <c r="G29" i="24"/>
  <c r="I29" i="24" s="1"/>
  <c r="J29" i="24" s="1"/>
  <c r="G31" i="24"/>
  <c r="I31" i="24" s="1"/>
  <c r="J31" i="24" s="1"/>
  <c r="G33" i="24"/>
  <c r="G35" i="24"/>
  <c r="G37" i="24"/>
  <c r="I37" i="24" s="1"/>
  <c r="J37" i="24" s="1"/>
  <c r="G39" i="24"/>
  <c r="G41" i="24"/>
  <c r="H7" i="24"/>
  <c r="H9" i="24"/>
  <c r="H11" i="24"/>
  <c r="H13" i="24"/>
  <c r="H15" i="24"/>
  <c r="H17" i="24"/>
  <c r="H19" i="24"/>
  <c r="H21" i="24"/>
  <c r="H23" i="24"/>
  <c r="H25" i="24"/>
  <c r="H27" i="24"/>
  <c r="H29" i="24"/>
  <c r="H31" i="24"/>
  <c r="H33" i="24"/>
  <c r="H35" i="24"/>
  <c r="H37" i="24"/>
  <c r="H39" i="24"/>
  <c r="H41" i="24"/>
  <c r="E8" i="24"/>
  <c r="E10" i="24"/>
  <c r="E12" i="24"/>
  <c r="E14" i="24"/>
  <c r="E16" i="24"/>
  <c r="E18" i="24"/>
  <c r="E20" i="24"/>
  <c r="E22" i="24"/>
  <c r="E24" i="24"/>
  <c r="E26" i="24"/>
  <c r="E28" i="24"/>
  <c r="E30" i="24"/>
  <c r="E32" i="24"/>
  <c r="E34" i="24"/>
  <c r="E36" i="24"/>
  <c r="E38" i="24"/>
  <c r="E40" i="24"/>
  <c r="E42" i="24"/>
  <c r="F8" i="24"/>
  <c r="F10" i="24"/>
  <c r="F12" i="24"/>
  <c r="F14" i="24"/>
  <c r="F16" i="24"/>
  <c r="F18" i="24"/>
  <c r="F20" i="24"/>
  <c r="F22" i="24"/>
  <c r="F24" i="24"/>
  <c r="F26" i="24"/>
  <c r="F28" i="24"/>
  <c r="F30" i="24"/>
  <c r="F32" i="24"/>
  <c r="F34" i="24"/>
  <c r="F36" i="24"/>
  <c r="F38" i="24"/>
  <c r="F40" i="24"/>
  <c r="F42" i="24"/>
  <c r="G8" i="24"/>
  <c r="G10" i="24"/>
  <c r="G12" i="24"/>
  <c r="I12" i="24" s="1"/>
  <c r="J12" i="24" s="1"/>
  <c r="G14" i="24"/>
  <c r="I14" i="24" s="1"/>
  <c r="J14" i="24" s="1"/>
  <c r="G16" i="24"/>
  <c r="I16" i="24" s="1"/>
  <c r="J16" i="24" s="1"/>
  <c r="G18" i="24"/>
  <c r="G20" i="24"/>
  <c r="G22" i="24"/>
  <c r="I22" i="24" s="1"/>
  <c r="J22" i="24" s="1"/>
  <c r="G24" i="24"/>
  <c r="G26" i="24"/>
  <c r="G28" i="24"/>
  <c r="I28" i="24" s="1"/>
  <c r="J28" i="24" s="1"/>
  <c r="G30" i="24"/>
  <c r="I30" i="24" s="1"/>
  <c r="J30" i="24" s="1"/>
  <c r="G32" i="24"/>
  <c r="I32" i="24" s="1"/>
  <c r="J32" i="24" s="1"/>
  <c r="G34" i="24"/>
  <c r="G36" i="24"/>
  <c r="G38" i="24"/>
  <c r="I38" i="24" s="1"/>
  <c r="J38" i="24" s="1"/>
  <c r="G40" i="24"/>
  <c r="G42" i="24"/>
  <c r="G215" i="20"/>
  <c r="G214" i="20"/>
  <c r="M71" i="20"/>
  <c r="I14" i="20"/>
  <c r="G16" i="20"/>
  <c r="J17" i="20"/>
  <c r="H19" i="20"/>
  <c r="K20" i="20"/>
  <c r="I22" i="20"/>
  <c r="G24" i="20"/>
  <c r="J25" i="20"/>
  <c r="H27" i="20"/>
  <c r="K28" i="20"/>
  <c r="I30" i="20"/>
  <c r="G32" i="20"/>
  <c r="J33" i="20"/>
  <c r="H35" i="20"/>
  <c r="K36" i="20"/>
  <c r="I38" i="20"/>
  <c r="G40" i="20"/>
  <c r="J41" i="20"/>
  <c r="H43" i="20"/>
  <c r="K44" i="20"/>
  <c r="I46" i="20"/>
  <c r="G48" i="20"/>
  <c r="J49" i="20"/>
  <c r="H51" i="20"/>
  <c r="K52" i="20"/>
  <c r="I54" i="20"/>
  <c r="G56" i="20"/>
  <c r="J57" i="20"/>
  <c r="L57" i="20" s="1"/>
  <c r="M57" i="20" s="1"/>
  <c r="H59" i="20"/>
  <c r="K60" i="20"/>
  <c r="I62" i="20"/>
  <c r="G64" i="20"/>
  <c r="H14" i="20"/>
  <c r="K15" i="20"/>
  <c r="I17" i="20"/>
  <c r="G19" i="20"/>
  <c r="J20" i="20"/>
  <c r="L20" i="20" s="1"/>
  <c r="M20" i="20" s="1"/>
  <c r="H22" i="20"/>
  <c r="K23" i="20"/>
  <c r="I25" i="20"/>
  <c r="G27" i="20"/>
  <c r="J28" i="20"/>
  <c r="L28" i="20" s="1"/>
  <c r="M28" i="20" s="1"/>
  <c r="H30" i="20"/>
  <c r="K31" i="20"/>
  <c r="I33" i="20"/>
  <c r="G35" i="20"/>
  <c r="J36" i="20"/>
  <c r="L36" i="20" s="1"/>
  <c r="M36" i="20" s="1"/>
  <c r="H38" i="20"/>
  <c r="K39" i="20"/>
  <c r="I41" i="20"/>
  <c r="G43" i="20"/>
  <c r="J44" i="20"/>
  <c r="L44" i="20" s="1"/>
  <c r="M44" i="20" s="1"/>
  <c r="H46" i="20"/>
  <c r="K47" i="20"/>
  <c r="I49" i="20"/>
  <c r="G51" i="20"/>
  <c r="J52" i="20"/>
  <c r="L52" i="20" s="1"/>
  <c r="M52" i="20" s="1"/>
  <c r="H54" i="20"/>
  <c r="K55" i="20"/>
  <c r="I57" i="20"/>
  <c r="G59" i="20"/>
  <c r="J60" i="20"/>
  <c r="L60" i="20" s="1"/>
  <c r="M60" i="20" s="1"/>
  <c r="H62" i="20"/>
  <c r="K63" i="20"/>
  <c r="I65" i="20"/>
  <c r="G67" i="20"/>
  <c r="J68" i="20"/>
  <c r="H70" i="20"/>
  <c r="K71" i="20"/>
  <c r="I73" i="20"/>
  <c r="G75" i="20"/>
  <c r="J76" i="20"/>
  <c r="L76" i="20" s="1"/>
  <c r="M76" i="20" s="1"/>
  <c r="H78" i="20"/>
  <c r="K79" i="20"/>
  <c r="I81" i="20"/>
  <c r="G83" i="20"/>
  <c r="J84" i="20"/>
  <c r="H86" i="20"/>
  <c r="K87" i="20"/>
  <c r="I89" i="20"/>
  <c r="G91" i="20"/>
  <c r="J92" i="20"/>
  <c r="H94" i="20"/>
  <c r="K95" i="20"/>
  <c r="I97" i="20"/>
  <c r="G99" i="20"/>
  <c r="J100" i="20"/>
  <c r="H102" i="20"/>
  <c r="K103" i="20"/>
  <c r="I105" i="20"/>
  <c r="G107" i="20"/>
  <c r="J108" i="20"/>
  <c r="H110" i="20"/>
  <c r="K111" i="20"/>
  <c r="I113" i="20"/>
  <c r="G115" i="20"/>
  <c r="J116" i="20"/>
  <c r="H118" i="20"/>
  <c r="K119" i="20"/>
  <c r="I121" i="20"/>
  <c r="G123" i="20"/>
  <c r="J124" i="20"/>
  <c r="H126" i="20"/>
  <c r="K127" i="20"/>
  <c r="I129" i="20"/>
  <c r="G131" i="20"/>
  <c r="J132" i="20"/>
  <c r="H134" i="20"/>
  <c r="K135" i="20"/>
  <c r="I137" i="20"/>
  <c r="G139" i="20"/>
  <c r="J140" i="20"/>
  <c r="H142" i="20"/>
  <c r="K143" i="20"/>
  <c r="I145" i="20"/>
  <c r="G147" i="20"/>
  <c r="J148" i="20"/>
  <c r="G13" i="20"/>
  <c r="X16" i="20" s="1"/>
  <c r="G15" i="20"/>
  <c r="G17" i="20"/>
  <c r="I19" i="20"/>
  <c r="I21" i="20"/>
  <c r="I23" i="20"/>
  <c r="K25" i="20"/>
  <c r="K27" i="20"/>
  <c r="K29" i="20"/>
  <c r="H32" i="20"/>
  <c r="H34" i="20"/>
  <c r="H36" i="20"/>
  <c r="J38" i="20"/>
  <c r="L38" i="20" s="1"/>
  <c r="M38" i="20" s="1"/>
  <c r="J40" i="20"/>
  <c r="J42" i="20"/>
  <c r="G45" i="20"/>
  <c r="G47" i="20"/>
  <c r="G49" i="20"/>
  <c r="I51" i="20"/>
  <c r="I53" i="20"/>
  <c r="I55" i="20"/>
  <c r="K57" i="20"/>
  <c r="K59" i="20"/>
  <c r="K61" i="20"/>
  <c r="H64" i="20"/>
  <c r="G66" i="20"/>
  <c r="K67" i="20"/>
  <c r="J69" i="20"/>
  <c r="I71" i="20"/>
  <c r="H73" i="20"/>
  <c r="H75" i="20"/>
  <c r="G77" i="20"/>
  <c r="K78" i="20"/>
  <c r="J80" i="20"/>
  <c r="I82" i="20"/>
  <c r="H84" i="20"/>
  <c r="G86" i="20"/>
  <c r="G88" i="20"/>
  <c r="K89" i="20"/>
  <c r="J91" i="20"/>
  <c r="I93" i="20"/>
  <c r="H95" i="20"/>
  <c r="G97" i="20"/>
  <c r="K98" i="20"/>
  <c r="K100" i="20"/>
  <c r="J102" i="20"/>
  <c r="I104" i="20"/>
  <c r="H106" i="20"/>
  <c r="G108" i="20"/>
  <c r="K109" i="20"/>
  <c r="J111" i="20"/>
  <c r="J113" i="20"/>
  <c r="L113" i="20" s="1"/>
  <c r="M113" i="20" s="1"/>
  <c r="I115" i="20"/>
  <c r="H117" i="20"/>
  <c r="G119" i="20"/>
  <c r="K120" i="20"/>
  <c r="J122" i="20"/>
  <c r="L122" i="20" s="1"/>
  <c r="M122" i="20" s="1"/>
  <c r="I124" i="20"/>
  <c r="I126" i="20"/>
  <c r="H128" i="20"/>
  <c r="G130" i="20"/>
  <c r="K131" i="20"/>
  <c r="J133" i="20"/>
  <c r="I135" i="20"/>
  <c r="H137" i="20"/>
  <c r="H139" i="20"/>
  <c r="G141" i="20"/>
  <c r="K142" i="20"/>
  <c r="J144" i="20"/>
  <c r="I146" i="20"/>
  <c r="H148" i="20"/>
  <c r="G150" i="20"/>
  <c r="J151" i="20"/>
  <c r="H153" i="20"/>
  <c r="K154" i="20"/>
  <c r="I156" i="20"/>
  <c r="G158" i="20"/>
  <c r="J159" i="20"/>
  <c r="H161" i="20"/>
  <c r="K162" i="20"/>
  <c r="I164" i="20"/>
  <c r="G166" i="20"/>
  <c r="J167" i="20"/>
  <c r="H169" i="20"/>
  <c r="K170" i="20"/>
  <c r="H13" i="20"/>
  <c r="G14" i="20"/>
  <c r="K14" i="20"/>
  <c r="K16" i="20"/>
  <c r="K18" i="20"/>
  <c r="H21" i="20"/>
  <c r="H23" i="20"/>
  <c r="H25" i="20"/>
  <c r="J27" i="20"/>
  <c r="L27" i="20" s="1"/>
  <c r="M27" i="20" s="1"/>
  <c r="J29" i="20"/>
  <c r="J31" i="20"/>
  <c r="G34" i="20"/>
  <c r="G36" i="20"/>
  <c r="G38" i="20"/>
  <c r="I40" i="20"/>
  <c r="I42" i="20"/>
  <c r="I44" i="20"/>
  <c r="K46" i="20"/>
  <c r="K48" i="20"/>
  <c r="K50" i="20"/>
  <c r="H53" i="20"/>
  <c r="H55" i="20"/>
  <c r="H57" i="20"/>
  <c r="J59" i="20"/>
  <c r="L59" i="20" s="1"/>
  <c r="M59" i="20" s="1"/>
  <c r="J61" i="20"/>
  <c r="L61" i="20" s="1"/>
  <c r="M61" i="20" s="1"/>
  <c r="J63" i="20"/>
  <c r="L63" i="20" s="1"/>
  <c r="M63" i="20" s="1"/>
  <c r="K65" i="20"/>
  <c r="J67" i="20"/>
  <c r="L67" i="20" s="1"/>
  <c r="M67" i="20" s="1"/>
  <c r="I69" i="20"/>
  <c r="H71" i="20"/>
  <c r="G73" i="20"/>
  <c r="K74" i="20"/>
  <c r="K76" i="20"/>
  <c r="J78" i="20"/>
  <c r="I80" i="20"/>
  <c r="H82" i="20"/>
  <c r="G84" i="20"/>
  <c r="K85" i="20"/>
  <c r="J87" i="20"/>
  <c r="L87" i="20" s="1"/>
  <c r="M87" i="20" s="1"/>
  <c r="J89" i="20"/>
  <c r="L89" i="20" s="1"/>
  <c r="M89" i="20" s="1"/>
  <c r="I91" i="20"/>
  <c r="H93" i="20"/>
  <c r="G95" i="20"/>
  <c r="K96" i="20"/>
  <c r="J98" i="20"/>
  <c r="I100" i="20"/>
  <c r="I102" i="20"/>
  <c r="H104" i="20"/>
  <c r="G106" i="20"/>
  <c r="K107" i="20"/>
  <c r="J109" i="20"/>
  <c r="I111" i="20"/>
  <c r="H113" i="20"/>
  <c r="H115" i="20"/>
  <c r="G117" i="20"/>
  <c r="K118" i="20"/>
  <c r="J120" i="20"/>
  <c r="L120" i="20" s="1"/>
  <c r="M120" i="20" s="1"/>
  <c r="I122" i="20"/>
  <c r="H124" i="20"/>
  <c r="G126" i="20"/>
  <c r="G128" i="20"/>
  <c r="K129" i="20"/>
  <c r="J131" i="20"/>
  <c r="L131" i="20" s="1"/>
  <c r="M131" i="20" s="1"/>
  <c r="I133" i="20"/>
  <c r="H135" i="20"/>
  <c r="G137" i="20"/>
  <c r="I13" i="20"/>
  <c r="I16" i="20"/>
  <c r="J19" i="20"/>
  <c r="G22" i="20"/>
  <c r="K24" i="20"/>
  <c r="G28" i="20"/>
  <c r="K30" i="20"/>
  <c r="H33" i="20"/>
  <c r="I36" i="20"/>
  <c r="H39" i="20"/>
  <c r="G42" i="20"/>
  <c r="H45" i="20"/>
  <c r="J47" i="20"/>
  <c r="L47" i="20" s="1"/>
  <c r="M47" i="20" s="1"/>
  <c r="I50" i="20"/>
  <c r="J53" i="20"/>
  <c r="I56" i="20"/>
  <c r="K58" i="20"/>
  <c r="G62" i="20"/>
  <c r="K64" i="20"/>
  <c r="H67" i="20"/>
  <c r="K69" i="20"/>
  <c r="H72" i="20"/>
  <c r="I74" i="20"/>
  <c r="H77" i="20"/>
  <c r="I79" i="20"/>
  <c r="K81" i="20"/>
  <c r="I84" i="20"/>
  <c r="K86" i="20"/>
  <c r="G89" i="20"/>
  <c r="K91" i="20"/>
  <c r="G94" i="20"/>
  <c r="I96" i="20"/>
  <c r="H99" i="20"/>
  <c r="I101" i="20"/>
  <c r="J103" i="20"/>
  <c r="I106" i="20"/>
  <c r="K108" i="20"/>
  <c r="G111" i="20"/>
  <c r="K113" i="20"/>
  <c r="G116" i="20"/>
  <c r="I118" i="20"/>
  <c r="G121" i="20"/>
  <c r="I123" i="20"/>
  <c r="J125" i="20"/>
  <c r="I128" i="20"/>
  <c r="J130" i="20"/>
  <c r="L130" i="20" s="1"/>
  <c r="M130" i="20" s="1"/>
  <c r="G133" i="20"/>
  <c r="J135" i="20"/>
  <c r="L135" i="20" s="1"/>
  <c r="M135" i="20" s="1"/>
  <c r="G138" i="20"/>
  <c r="G140" i="20"/>
  <c r="G142" i="20"/>
  <c r="H144" i="20"/>
  <c r="H146" i="20"/>
  <c r="I148" i="20"/>
  <c r="I150" i="20"/>
  <c r="H152" i="20"/>
  <c r="G154" i="20"/>
  <c r="K155" i="20"/>
  <c r="J157" i="20"/>
  <c r="I159" i="20"/>
  <c r="I161" i="20"/>
  <c r="H163" i="20"/>
  <c r="G165" i="20"/>
  <c r="K166" i="20"/>
  <c r="J168" i="20"/>
  <c r="I170" i="20"/>
  <c r="H172" i="20"/>
  <c r="K173" i="20"/>
  <c r="I175" i="20"/>
  <c r="G177" i="20"/>
  <c r="J178" i="20"/>
  <c r="H180" i="20"/>
  <c r="K181" i="20"/>
  <c r="I183" i="20"/>
  <c r="G185" i="20"/>
  <c r="J186" i="20"/>
  <c r="H188" i="20"/>
  <c r="K189" i="20"/>
  <c r="I191" i="20"/>
  <c r="G193" i="20"/>
  <c r="J194" i="20"/>
  <c r="H196" i="20"/>
  <c r="K197" i="20"/>
  <c r="I199" i="20"/>
  <c r="G201" i="20"/>
  <c r="J202" i="20"/>
  <c r="L202" i="20" s="1"/>
  <c r="M202" i="20" s="1"/>
  <c r="H204" i="20"/>
  <c r="K205" i="20"/>
  <c r="I207" i="20"/>
  <c r="J13" i="20"/>
  <c r="J16" i="20"/>
  <c r="K19" i="20"/>
  <c r="J22" i="20"/>
  <c r="L22" i="20" s="1"/>
  <c r="M22" i="20" s="1"/>
  <c r="G25" i="20"/>
  <c r="H28" i="20"/>
  <c r="G31" i="20"/>
  <c r="K33" i="20"/>
  <c r="G37" i="20"/>
  <c r="I39" i="20"/>
  <c r="H42" i="20"/>
  <c r="I45" i="20"/>
  <c r="H48" i="20"/>
  <c r="J50" i="20"/>
  <c r="K53" i="20"/>
  <c r="J56" i="20"/>
  <c r="I59" i="20"/>
  <c r="J62" i="20"/>
  <c r="G65" i="20"/>
  <c r="I67" i="20"/>
  <c r="G70" i="20"/>
  <c r="I72" i="20"/>
  <c r="J74" i="20"/>
  <c r="I77" i="20"/>
  <c r="J79" i="20"/>
  <c r="G82" i="20"/>
  <c r="K84" i="20"/>
  <c r="G87" i="20"/>
  <c r="H89" i="20"/>
  <c r="G92" i="20"/>
  <c r="I94" i="20"/>
  <c r="J96" i="20"/>
  <c r="I99" i="20"/>
  <c r="J101" i="20"/>
  <c r="G104" i="20"/>
  <c r="J106" i="20"/>
  <c r="L106" i="20" s="1"/>
  <c r="M106" i="20" s="1"/>
  <c r="G109" i="20"/>
  <c r="H111" i="20"/>
  <c r="G114" i="20"/>
  <c r="H116" i="20"/>
  <c r="J118" i="20"/>
  <c r="H121" i="20"/>
  <c r="J123" i="20"/>
  <c r="K125" i="20"/>
  <c r="J128" i="20"/>
  <c r="L128" i="20" s="1"/>
  <c r="M128" i="20" s="1"/>
  <c r="K130" i="20"/>
  <c r="H133" i="20"/>
  <c r="G136" i="20"/>
  <c r="H138" i="20"/>
  <c r="H140" i="20"/>
  <c r="I142" i="20"/>
  <c r="I144" i="20"/>
  <c r="J146" i="20"/>
  <c r="L146" i="20" s="1"/>
  <c r="M146" i="20" s="1"/>
  <c r="K148" i="20"/>
  <c r="J150" i="20"/>
  <c r="I152" i="20"/>
  <c r="H154" i="20"/>
  <c r="G156" i="20"/>
  <c r="K157" i="20"/>
  <c r="K159" i="20"/>
  <c r="J161" i="20"/>
  <c r="L161" i="20" s="1"/>
  <c r="M161" i="20" s="1"/>
  <c r="I163" i="20"/>
  <c r="H165" i="20"/>
  <c r="G167" i="20"/>
  <c r="K168" i="20"/>
  <c r="J170" i="20"/>
  <c r="I172" i="20"/>
  <c r="G174" i="20"/>
  <c r="J175" i="20"/>
  <c r="L175" i="20" s="1"/>
  <c r="M175" i="20" s="1"/>
  <c r="H177" i="20"/>
  <c r="K178" i="20"/>
  <c r="I180" i="20"/>
  <c r="G182" i="20"/>
  <c r="J183" i="20"/>
  <c r="L183" i="20" s="1"/>
  <c r="M183" i="20" s="1"/>
  <c r="H185" i="20"/>
  <c r="K186" i="20"/>
  <c r="I188" i="20"/>
  <c r="G190" i="20"/>
  <c r="J191" i="20"/>
  <c r="H193" i="20"/>
  <c r="K194" i="20"/>
  <c r="I196" i="20"/>
  <c r="G198" i="20"/>
  <c r="J199" i="20"/>
  <c r="L199" i="20" s="1"/>
  <c r="M199" i="20" s="1"/>
  <c r="H201" i="20"/>
  <c r="I15" i="20"/>
  <c r="H18" i="20"/>
  <c r="G21" i="20"/>
  <c r="H24" i="20"/>
  <c r="J26" i="20"/>
  <c r="L26" i="20" s="1"/>
  <c r="M26" i="20" s="1"/>
  <c r="I29" i="20"/>
  <c r="J32" i="20"/>
  <c r="L32" i="20" s="1"/>
  <c r="M32" i="20" s="1"/>
  <c r="I35" i="20"/>
  <c r="K37" i="20"/>
  <c r="G41" i="20"/>
  <c r="K43" i="20"/>
  <c r="J46" i="20"/>
  <c r="L46" i="20" s="1"/>
  <c r="M46" i="20" s="1"/>
  <c r="K49" i="20"/>
  <c r="H52" i="20"/>
  <c r="G55" i="20"/>
  <c r="H58" i="20"/>
  <c r="G61" i="20"/>
  <c r="I63" i="20"/>
  <c r="I66" i="20"/>
  <c r="K68" i="20"/>
  <c r="G71" i="20"/>
  <c r="K73" i="20"/>
  <c r="G76" i="20"/>
  <c r="I78" i="20"/>
  <c r="G81" i="20"/>
  <c r="I83" i="20"/>
  <c r="J85" i="20"/>
  <c r="I88" i="20"/>
  <c r="J90" i="20"/>
  <c r="G93" i="20"/>
  <c r="J95" i="20"/>
  <c r="L95" i="20" s="1"/>
  <c r="M95" i="20" s="1"/>
  <c r="G98" i="20"/>
  <c r="H100" i="20"/>
  <c r="G103" i="20"/>
  <c r="H105" i="20"/>
  <c r="J107" i="20"/>
  <c r="L107" i="20" s="1"/>
  <c r="M107" i="20" s="1"/>
  <c r="I110" i="20"/>
  <c r="J112" i="20"/>
  <c r="K114" i="20"/>
  <c r="J117" i="20"/>
  <c r="L117" i="20" s="1"/>
  <c r="M117" i="20" s="1"/>
  <c r="G120" i="20"/>
  <c r="H122" i="20"/>
  <c r="G125" i="20"/>
  <c r="H127" i="20"/>
  <c r="J129" i="20"/>
  <c r="L129" i="20" s="1"/>
  <c r="M129" i="20" s="1"/>
  <c r="H132" i="20"/>
  <c r="J134" i="20"/>
  <c r="L134" i="20" s="1"/>
  <c r="M134" i="20" s="1"/>
  <c r="K136" i="20"/>
  <c r="I139" i="20"/>
  <c r="I141" i="20"/>
  <c r="I143" i="20"/>
  <c r="J145" i="20"/>
  <c r="J147" i="20"/>
  <c r="L147" i="20" s="1"/>
  <c r="M147" i="20" s="1"/>
  <c r="J149" i="20"/>
  <c r="I151" i="20"/>
  <c r="I153" i="20"/>
  <c r="H155" i="20"/>
  <c r="G157" i="20"/>
  <c r="K158" i="20"/>
  <c r="J160" i="20"/>
  <c r="L160" i="20" s="1"/>
  <c r="M160" i="20" s="1"/>
  <c r="I162" i="20"/>
  <c r="H164" i="20"/>
  <c r="H166" i="20"/>
  <c r="G168" i="20"/>
  <c r="K169" i="20"/>
  <c r="J171" i="20"/>
  <c r="H173" i="20"/>
  <c r="K174" i="20"/>
  <c r="I176" i="20"/>
  <c r="G178" i="20"/>
  <c r="J179" i="20"/>
  <c r="L179" i="20" s="1"/>
  <c r="M179" i="20" s="1"/>
  <c r="H181" i="20"/>
  <c r="K182" i="20"/>
  <c r="I184" i="20"/>
  <c r="G186" i="20"/>
  <c r="J187" i="20"/>
  <c r="L187" i="20" s="1"/>
  <c r="M187" i="20" s="1"/>
  <c r="H189" i="20"/>
  <c r="K190" i="20"/>
  <c r="I192" i="20"/>
  <c r="G194" i="20"/>
  <c r="J195" i="20"/>
  <c r="H197" i="20"/>
  <c r="K198" i="20"/>
  <c r="I200" i="20"/>
  <c r="G202" i="20"/>
  <c r="H16" i="20"/>
  <c r="J18" i="20"/>
  <c r="L18" i="20" s="1"/>
  <c r="M18" i="20" s="1"/>
  <c r="K21" i="20"/>
  <c r="J24" i="20"/>
  <c r="I27" i="20"/>
  <c r="J30" i="20"/>
  <c r="L30" i="20" s="1"/>
  <c r="M30" i="20" s="1"/>
  <c r="G33" i="20"/>
  <c r="K35" i="20"/>
  <c r="G39" i="20"/>
  <c r="K41" i="20"/>
  <c r="H44" i="20"/>
  <c r="I47" i="20"/>
  <c r="H50" i="20"/>
  <c r="G53" i="20"/>
  <c r="H56" i="20"/>
  <c r="J58" i="20"/>
  <c r="L58" i="20" s="1"/>
  <c r="M58" i="20" s="1"/>
  <c r="I61" i="20"/>
  <c r="J64" i="20"/>
  <c r="L64" i="20" s="1"/>
  <c r="M64" i="20" s="1"/>
  <c r="K66" i="20"/>
  <c r="H69" i="20"/>
  <c r="G72" i="20"/>
  <c r="H74" i="20"/>
  <c r="I76" i="20"/>
  <c r="H79" i="20"/>
  <c r="J81" i="20"/>
  <c r="L81" i="20" s="1"/>
  <c r="M81" i="20" s="1"/>
  <c r="K83" i="20"/>
  <c r="J86" i="20"/>
  <c r="L86" i="20" s="1"/>
  <c r="M86" i="20" s="1"/>
  <c r="K88" i="20"/>
  <c r="H91" i="20"/>
  <c r="K93" i="20"/>
  <c r="H96" i="20"/>
  <c r="I98" i="20"/>
  <c r="H101" i="20"/>
  <c r="I103" i="20"/>
  <c r="K105" i="20"/>
  <c r="I108" i="20"/>
  <c r="K110" i="20"/>
  <c r="G113" i="20"/>
  <c r="K115" i="20"/>
  <c r="G118" i="20"/>
  <c r="I120" i="20"/>
  <c r="H123" i="20"/>
  <c r="I125" i="20"/>
  <c r="J127" i="20"/>
  <c r="I130" i="20"/>
  <c r="K132" i="20"/>
  <c r="G135" i="20"/>
  <c r="K137" i="20"/>
  <c r="K139" i="20"/>
  <c r="K141" i="20"/>
  <c r="G144" i="20"/>
  <c r="G146" i="20"/>
  <c r="G148" i="20"/>
  <c r="H150" i="20"/>
  <c r="G152" i="20"/>
  <c r="K153" i="20"/>
  <c r="J155" i="20"/>
  <c r="L155" i="20" s="1"/>
  <c r="M155" i="20" s="1"/>
  <c r="I157" i="20"/>
  <c r="H159" i="20"/>
  <c r="G161" i="20"/>
  <c r="G163" i="20"/>
  <c r="K164" i="20"/>
  <c r="J166" i="20"/>
  <c r="L166" i="20" s="1"/>
  <c r="M166" i="20" s="1"/>
  <c r="I168" i="20"/>
  <c r="H170" i="20"/>
  <c r="G172" i="20"/>
  <c r="J173" i="20"/>
  <c r="L173" i="20" s="1"/>
  <c r="M173" i="20" s="1"/>
  <c r="H175" i="20"/>
  <c r="K176" i="20"/>
  <c r="I178" i="20"/>
  <c r="G180" i="20"/>
  <c r="J181" i="20"/>
  <c r="L181" i="20" s="1"/>
  <c r="M181" i="20" s="1"/>
  <c r="H183" i="20"/>
  <c r="K184" i="20"/>
  <c r="I186" i="20"/>
  <c r="G188" i="20"/>
  <c r="J189" i="20"/>
  <c r="H191" i="20"/>
  <c r="K192" i="20"/>
  <c r="I194" i="20"/>
  <c r="G196" i="20"/>
  <c r="J197" i="20"/>
  <c r="L197" i="20" s="1"/>
  <c r="M197" i="20" s="1"/>
  <c r="H199" i="20"/>
  <c r="K200" i="20"/>
  <c r="I202" i="20"/>
  <c r="G204" i="20"/>
  <c r="J205" i="20"/>
  <c r="L205" i="20" s="1"/>
  <c r="M205" i="20" s="1"/>
  <c r="H207" i="20"/>
  <c r="K208" i="20"/>
  <c r="K13" i="20"/>
  <c r="G20" i="20"/>
  <c r="G26" i="20"/>
  <c r="H31" i="20"/>
  <c r="H37" i="20"/>
  <c r="K42" i="20"/>
  <c r="I48" i="20"/>
  <c r="G54" i="20"/>
  <c r="G60" i="20"/>
  <c r="H65" i="20"/>
  <c r="I70" i="20"/>
  <c r="I75" i="20"/>
  <c r="G80" i="20"/>
  <c r="G85" i="20"/>
  <c r="G90" i="20"/>
  <c r="J94" i="20"/>
  <c r="L94" i="20" s="1"/>
  <c r="M94" i="20" s="1"/>
  <c r="J99" i="20"/>
  <c r="L99" i="20" s="1"/>
  <c r="M99" i="20" s="1"/>
  <c r="J104" i="20"/>
  <c r="H109" i="20"/>
  <c r="H114" i="20"/>
  <c r="H119" i="20"/>
  <c r="K123" i="20"/>
  <c r="K128" i="20"/>
  <c r="K133" i="20"/>
  <c r="I138" i="20"/>
  <c r="J142" i="20"/>
  <c r="K146" i="20"/>
  <c r="K150" i="20"/>
  <c r="I154" i="20"/>
  <c r="H158" i="20"/>
  <c r="K161" i="20"/>
  <c r="I165" i="20"/>
  <c r="G169" i="20"/>
  <c r="J172" i="20"/>
  <c r="K175" i="20"/>
  <c r="G179" i="20"/>
  <c r="H182" i="20"/>
  <c r="I185" i="20"/>
  <c r="J188" i="20"/>
  <c r="L188" i="20" s="1"/>
  <c r="M188" i="20" s="1"/>
  <c r="K191" i="20"/>
  <c r="G195" i="20"/>
  <c r="H198" i="20"/>
  <c r="I201" i="20"/>
  <c r="J203" i="20"/>
  <c r="G206" i="20"/>
  <c r="G208" i="20"/>
  <c r="J14" i="20"/>
  <c r="L14" i="20" s="1"/>
  <c r="M14" i="20" s="1"/>
  <c r="H20" i="20"/>
  <c r="H26" i="20"/>
  <c r="I31" i="20"/>
  <c r="I37" i="20"/>
  <c r="I43" i="20"/>
  <c r="J48" i="20"/>
  <c r="L48" i="20" s="1"/>
  <c r="M48" i="20" s="1"/>
  <c r="J54" i="20"/>
  <c r="L54" i="20" s="1"/>
  <c r="M54" i="20" s="1"/>
  <c r="H60" i="20"/>
  <c r="J65" i="20"/>
  <c r="L65" i="20" s="1"/>
  <c r="M65" i="20" s="1"/>
  <c r="J70" i="20"/>
  <c r="L70" i="20" s="1"/>
  <c r="M70" i="20" s="1"/>
  <c r="J75" i="20"/>
  <c r="H80" i="20"/>
  <c r="H85" i="20"/>
  <c r="H90" i="20"/>
  <c r="K94" i="20"/>
  <c r="K99" i="20"/>
  <c r="K104" i="20"/>
  <c r="I109" i="20"/>
  <c r="I114" i="20"/>
  <c r="I119" i="20"/>
  <c r="G124" i="20"/>
  <c r="G129" i="20"/>
  <c r="G134" i="20"/>
  <c r="J138" i="20"/>
  <c r="L138" i="20" s="1"/>
  <c r="M138" i="20" s="1"/>
  <c r="G143" i="20"/>
  <c r="H147" i="20"/>
  <c r="G151" i="20"/>
  <c r="J154" i="20"/>
  <c r="I158" i="20"/>
  <c r="G162" i="20"/>
  <c r="J165" i="20"/>
  <c r="L165" i="20" s="1"/>
  <c r="M165" i="20" s="1"/>
  <c r="I169" i="20"/>
  <c r="K172" i="20"/>
  <c r="G176" i="20"/>
  <c r="H179" i="20"/>
  <c r="I182" i="20"/>
  <c r="J185" i="20"/>
  <c r="K188" i="20"/>
  <c r="G192" i="20"/>
  <c r="H195" i="20"/>
  <c r="I198" i="20"/>
  <c r="J201" i="20"/>
  <c r="L201" i="20" s="1"/>
  <c r="M201" i="20" s="1"/>
  <c r="K203" i="20"/>
  <c r="H206" i="20"/>
  <c r="H208" i="20"/>
  <c r="H15" i="20"/>
  <c r="I20" i="20"/>
  <c r="I26" i="20"/>
  <c r="I32" i="20"/>
  <c r="J37" i="20"/>
  <c r="L37" i="20" s="1"/>
  <c r="M37" i="20" s="1"/>
  <c r="J43" i="20"/>
  <c r="L43" i="20" s="1"/>
  <c r="M43" i="20" s="1"/>
  <c r="H49" i="20"/>
  <c r="K54" i="20"/>
  <c r="I60" i="20"/>
  <c r="H66" i="20"/>
  <c r="K70" i="20"/>
  <c r="K75" i="20"/>
  <c r="K80" i="20"/>
  <c r="I85" i="20"/>
  <c r="I90" i="20"/>
  <c r="I95" i="20"/>
  <c r="G100" i="20"/>
  <c r="G105" i="20"/>
  <c r="G110" i="20"/>
  <c r="J114" i="20"/>
  <c r="J119" i="20"/>
  <c r="L119" i="20" s="1"/>
  <c r="M119" i="20" s="1"/>
  <c r="K124" i="20"/>
  <c r="H129" i="20"/>
  <c r="I134" i="20"/>
  <c r="K138" i="20"/>
  <c r="H143" i="20"/>
  <c r="I147" i="20"/>
  <c r="H151" i="20"/>
  <c r="G155" i="20"/>
  <c r="J158" i="20"/>
  <c r="L158" i="20" s="1"/>
  <c r="M158" i="20" s="1"/>
  <c r="H162" i="20"/>
  <c r="K165" i="20"/>
  <c r="J169" i="20"/>
  <c r="L169" i="20" s="1"/>
  <c r="M169" i="20" s="1"/>
  <c r="G173" i="20"/>
  <c r="H176" i="20"/>
  <c r="I179" i="20"/>
  <c r="J182" i="20"/>
  <c r="L182" i="20" s="1"/>
  <c r="M182" i="20" s="1"/>
  <c r="K185" i="20"/>
  <c r="G189" i="20"/>
  <c r="H192" i="20"/>
  <c r="I195" i="20"/>
  <c r="J198" i="20"/>
  <c r="L198" i="20" s="1"/>
  <c r="M198" i="20" s="1"/>
  <c r="K201" i="20"/>
  <c r="I204" i="20"/>
  <c r="I206" i="20"/>
  <c r="I208" i="20"/>
  <c r="J15" i="20"/>
  <c r="J21" i="20"/>
  <c r="K26" i="20"/>
  <c r="K32" i="20"/>
  <c r="K38" i="20"/>
  <c r="G44" i="20"/>
  <c r="G50" i="20"/>
  <c r="J55" i="20"/>
  <c r="L55" i="20" s="1"/>
  <c r="M55" i="20" s="1"/>
  <c r="H61" i="20"/>
  <c r="J66" i="20"/>
  <c r="J71" i="20"/>
  <c r="L71" i="20" s="1"/>
  <c r="H76" i="20"/>
  <c r="H81" i="20"/>
  <c r="I86" i="20"/>
  <c r="K90" i="20"/>
  <c r="G96" i="20"/>
  <c r="G101" i="20"/>
  <c r="J105" i="20"/>
  <c r="J110" i="20"/>
  <c r="J115" i="20"/>
  <c r="L115" i="20" s="1"/>
  <c r="M115" i="20" s="1"/>
  <c r="H120" i="20"/>
  <c r="H125" i="20"/>
  <c r="H130" i="20"/>
  <c r="K134" i="20"/>
  <c r="J139" i="20"/>
  <c r="J143" i="20"/>
  <c r="K147" i="20"/>
  <c r="K151" i="20"/>
  <c r="I155" i="20"/>
  <c r="G159" i="20"/>
  <c r="J162" i="20"/>
  <c r="L162" i="20" s="1"/>
  <c r="M162" i="20" s="1"/>
  <c r="I166" i="20"/>
  <c r="G170" i="20"/>
  <c r="I173" i="20"/>
  <c r="J176" i="20"/>
  <c r="K179" i="20"/>
  <c r="G183" i="20"/>
  <c r="H186" i="20"/>
  <c r="I189" i="20"/>
  <c r="J192" i="20"/>
  <c r="L192" i="20" s="1"/>
  <c r="M192" i="20" s="1"/>
  <c r="K195" i="20"/>
  <c r="G199" i="20"/>
  <c r="H202" i="20"/>
  <c r="J204" i="20"/>
  <c r="L204" i="20" s="1"/>
  <c r="M204" i="20" s="1"/>
  <c r="J206" i="20"/>
  <c r="L206" i="20" s="1"/>
  <c r="M206" i="20" s="1"/>
  <c r="J208" i="20"/>
  <c r="L208" i="20" s="1"/>
  <c r="M208" i="20" s="1"/>
  <c r="H17" i="20"/>
  <c r="K22" i="20"/>
  <c r="I28" i="20"/>
  <c r="I34" i="20"/>
  <c r="J39" i="20"/>
  <c r="J45" i="20"/>
  <c r="L45" i="20" s="1"/>
  <c r="M45" i="20" s="1"/>
  <c r="J51" i="20"/>
  <c r="L51" i="20" s="1"/>
  <c r="M51" i="20" s="1"/>
  <c r="K56" i="20"/>
  <c r="K62" i="20"/>
  <c r="G68" i="20"/>
  <c r="J72" i="20"/>
  <c r="J77" i="20"/>
  <c r="J82" i="20"/>
  <c r="H87" i="20"/>
  <c r="H92" i="20"/>
  <c r="H97" i="20"/>
  <c r="K101" i="20"/>
  <c r="K106" i="20"/>
  <c r="G112" i="20"/>
  <c r="I116" i="20"/>
  <c r="J121" i="20"/>
  <c r="J126" i="20"/>
  <c r="L126" i="20" s="1"/>
  <c r="M126" i="20" s="1"/>
  <c r="H131" i="20"/>
  <c r="H136" i="20"/>
  <c r="I140" i="20"/>
  <c r="K144" i="20"/>
  <c r="G149" i="20"/>
  <c r="J152" i="20"/>
  <c r="H156" i="20"/>
  <c r="G160" i="20"/>
  <c r="J163" i="20"/>
  <c r="L163" i="20" s="1"/>
  <c r="M163" i="20" s="1"/>
  <c r="H167" i="20"/>
  <c r="G171" i="20"/>
  <c r="H174" i="20"/>
  <c r="I177" i="20"/>
  <c r="J180" i="20"/>
  <c r="K183" i="20"/>
  <c r="G187" i="20"/>
  <c r="H190" i="20"/>
  <c r="I193" i="20"/>
  <c r="J196" i="20"/>
  <c r="L196" i="20" s="1"/>
  <c r="M196" i="20" s="1"/>
  <c r="K199" i="20"/>
  <c r="K202" i="20"/>
  <c r="K204" i="20"/>
  <c r="K206" i="20"/>
  <c r="K17" i="20"/>
  <c r="G23" i="20"/>
  <c r="G29" i="20"/>
  <c r="J34" i="20"/>
  <c r="L34" i="20" s="1"/>
  <c r="M34" i="20" s="1"/>
  <c r="H40" i="20"/>
  <c r="K45" i="20"/>
  <c r="K51" i="20"/>
  <c r="G57" i="20"/>
  <c r="G63" i="20"/>
  <c r="H68" i="20"/>
  <c r="K72" i="20"/>
  <c r="K77" i="20"/>
  <c r="K82" i="20"/>
  <c r="I87" i="20"/>
  <c r="I92" i="20"/>
  <c r="J97" i="20"/>
  <c r="G102" i="20"/>
  <c r="H107" i="20"/>
  <c r="H112" i="20"/>
  <c r="K116" i="20"/>
  <c r="K121" i="20"/>
  <c r="K126" i="20"/>
  <c r="I131" i="20"/>
  <c r="I136" i="20"/>
  <c r="K140" i="20"/>
  <c r="G145" i="20"/>
  <c r="H149" i="20"/>
  <c r="K152" i="20"/>
  <c r="J156" i="20"/>
  <c r="L156" i="20" s="1"/>
  <c r="M156" i="20" s="1"/>
  <c r="H160" i="20"/>
  <c r="K163" i="20"/>
  <c r="I167" i="20"/>
  <c r="H171" i="20"/>
  <c r="I174" i="20"/>
  <c r="J177" i="20"/>
  <c r="L177" i="20" s="1"/>
  <c r="M177" i="20" s="1"/>
  <c r="K180" i="20"/>
  <c r="G184" i="20"/>
  <c r="H187" i="20"/>
  <c r="I190" i="20"/>
  <c r="J193" i="20"/>
  <c r="K196" i="20"/>
  <c r="G200" i="20"/>
  <c r="G203" i="20"/>
  <c r="G205" i="20"/>
  <c r="G207" i="20"/>
  <c r="G18" i="20"/>
  <c r="J23" i="20"/>
  <c r="L23" i="20" s="1"/>
  <c r="M23" i="20" s="1"/>
  <c r="H29" i="20"/>
  <c r="K34" i="20"/>
  <c r="K40" i="20"/>
  <c r="G46" i="20"/>
  <c r="G52" i="20"/>
  <c r="G58" i="20"/>
  <c r="H63" i="20"/>
  <c r="I68" i="20"/>
  <c r="J73" i="20"/>
  <c r="G78" i="20"/>
  <c r="H83" i="20"/>
  <c r="H88" i="20"/>
  <c r="K92" i="20"/>
  <c r="K97" i="20"/>
  <c r="K102" i="20"/>
  <c r="I107" i="20"/>
  <c r="I112" i="20"/>
  <c r="I117" i="20"/>
  <c r="G122" i="20"/>
  <c r="G127" i="20"/>
  <c r="G132" i="20"/>
  <c r="J136" i="20"/>
  <c r="L136" i="20" s="1"/>
  <c r="M136" i="20" s="1"/>
  <c r="H141" i="20"/>
  <c r="H145" i="20"/>
  <c r="I149" i="20"/>
  <c r="G153" i="20"/>
  <c r="K156" i="20"/>
  <c r="I160" i="20"/>
  <c r="G164" i="20"/>
  <c r="K167" i="20"/>
  <c r="I171" i="20"/>
  <c r="J174" i="20"/>
  <c r="K177" i="20"/>
  <c r="G181" i="20"/>
  <c r="H184" i="20"/>
  <c r="I187" i="20"/>
  <c r="J190" i="20"/>
  <c r="L190" i="20" s="1"/>
  <c r="M190" i="20" s="1"/>
  <c r="K193" i="20"/>
  <c r="G197" i="20"/>
  <c r="H200" i="20"/>
  <c r="H203" i="20"/>
  <c r="H205" i="20"/>
  <c r="J207" i="20"/>
  <c r="L207" i="20" s="1"/>
  <c r="M207" i="20" s="1"/>
  <c r="I18" i="20"/>
  <c r="I24" i="20"/>
  <c r="G30" i="20"/>
  <c r="J35" i="20"/>
  <c r="H41" i="20"/>
  <c r="H47" i="20"/>
  <c r="I52" i="20"/>
  <c r="I58" i="20"/>
  <c r="I64" i="20"/>
  <c r="G69" i="20"/>
  <c r="G74" i="20"/>
  <c r="G79" i="20"/>
  <c r="J83" i="20"/>
  <c r="J88" i="20"/>
  <c r="L88" i="20" s="1"/>
  <c r="M88" i="20" s="1"/>
  <c r="J93" i="20"/>
  <c r="L93" i="20" s="1"/>
  <c r="M93" i="20" s="1"/>
  <c r="H98" i="20"/>
  <c r="H103" i="20"/>
  <c r="H108" i="20"/>
  <c r="K112" i="20"/>
  <c r="K117" i="20"/>
  <c r="K122" i="20"/>
  <c r="I127" i="20"/>
  <c r="I132" i="20"/>
  <c r="J137" i="20"/>
  <c r="L137" i="20" s="1"/>
  <c r="M137" i="20" s="1"/>
  <c r="J141" i="20"/>
  <c r="K145" i="20"/>
  <c r="K149" i="20"/>
  <c r="J153" i="20"/>
  <c r="H157" i="20"/>
  <c r="K160" i="20"/>
  <c r="J164" i="20"/>
  <c r="L164" i="20" s="1"/>
  <c r="M164" i="20" s="1"/>
  <c r="H168" i="20"/>
  <c r="K171" i="20"/>
  <c r="G175" i="20"/>
  <c r="H178" i="20"/>
  <c r="I181" i="20"/>
  <c r="J184" i="20"/>
  <c r="K187" i="20"/>
  <c r="G191" i="20"/>
  <c r="H194" i="20"/>
  <c r="I197" i="20"/>
  <c r="J200" i="20"/>
  <c r="L200" i="20" s="1"/>
  <c r="M200" i="20" s="1"/>
  <c r="I203" i="20"/>
  <c r="I205" i="20"/>
  <c r="K207" i="20"/>
  <c r="R1471" i="12"/>
  <c r="O1471" i="12"/>
  <c r="L1471" i="12" s="1"/>
  <c r="N1471" i="12"/>
  <c r="M1471" i="12"/>
  <c r="D1471" i="12"/>
  <c r="R1470" i="12"/>
  <c r="O1470" i="12"/>
  <c r="N1470" i="12"/>
  <c r="M1470" i="12"/>
  <c r="D1470" i="12"/>
  <c r="R1469" i="12"/>
  <c r="O1469" i="12"/>
  <c r="N1469" i="12"/>
  <c r="M1469" i="12"/>
  <c r="D1469" i="12"/>
  <c r="R1468" i="12"/>
  <c r="O1468" i="12"/>
  <c r="N1468" i="12"/>
  <c r="M1468" i="12"/>
  <c r="D1468" i="12"/>
  <c r="R1467" i="12"/>
  <c r="O1467" i="12"/>
  <c r="L1467" i="12" s="1"/>
  <c r="N1467" i="12"/>
  <c r="M1467" i="12"/>
  <c r="D1467" i="12"/>
  <c r="R1466" i="12"/>
  <c r="O1466" i="12"/>
  <c r="N1466" i="12"/>
  <c r="M1466" i="12"/>
  <c r="L1466" i="12" s="1"/>
  <c r="D1466" i="12"/>
  <c r="R1465" i="12"/>
  <c r="O1465" i="12"/>
  <c r="N1465" i="12"/>
  <c r="M1465" i="12"/>
  <c r="D1465" i="12"/>
  <c r="R1464" i="12"/>
  <c r="O1464" i="12"/>
  <c r="N1464" i="12"/>
  <c r="M1464" i="12"/>
  <c r="D1464" i="12"/>
  <c r="R1463" i="12"/>
  <c r="O1463" i="12"/>
  <c r="L1463" i="12" s="1"/>
  <c r="N1463" i="12"/>
  <c r="M1463" i="12"/>
  <c r="D1463" i="12"/>
  <c r="R1462" i="12"/>
  <c r="O1462" i="12"/>
  <c r="N1462" i="12"/>
  <c r="M1462" i="12"/>
  <c r="D1462" i="12"/>
  <c r="R1461" i="12"/>
  <c r="O1461" i="12"/>
  <c r="N1461" i="12"/>
  <c r="M1461" i="12"/>
  <c r="D1461" i="12"/>
  <c r="R1460" i="12"/>
  <c r="O1460" i="12"/>
  <c r="N1460" i="12"/>
  <c r="M1460" i="12"/>
  <c r="D1460" i="12"/>
  <c r="R1459" i="12"/>
  <c r="O1459" i="12"/>
  <c r="L1459" i="12" s="1"/>
  <c r="N1459" i="12"/>
  <c r="M1459" i="12"/>
  <c r="D1459" i="12"/>
  <c r="R1458" i="12"/>
  <c r="O1458" i="12"/>
  <c r="N1458" i="12"/>
  <c r="M1458" i="12"/>
  <c r="L1458" i="12" s="1"/>
  <c r="D1458" i="12"/>
  <c r="R1457" i="12"/>
  <c r="O1457" i="12"/>
  <c r="N1457" i="12"/>
  <c r="M1457" i="12"/>
  <c r="D1457" i="12"/>
  <c r="R1456" i="12"/>
  <c r="O1456" i="12"/>
  <c r="N1456" i="12"/>
  <c r="M1456" i="12"/>
  <c r="D1456" i="12"/>
  <c r="R1455" i="12"/>
  <c r="O1455" i="12"/>
  <c r="L1455" i="12" s="1"/>
  <c r="N1455" i="12"/>
  <c r="M1455" i="12"/>
  <c r="D1455" i="12"/>
  <c r="R1454" i="12"/>
  <c r="O1454" i="12"/>
  <c r="N1454" i="12"/>
  <c r="M1454" i="12"/>
  <c r="D1454" i="12"/>
  <c r="R1453" i="12"/>
  <c r="O1453" i="12"/>
  <c r="N1453" i="12"/>
  <c r="M1453" i="12"/>
  <c r="D1453" i="12"/>
  <c r="R1452" i="12"/>
  <c r="O1452" i="12"/>
  <c r="N1452" i="12"/>
  <c r="M1452" i="12"/>
  <c r="D1452" i="12"/>
  <c r="R1451" i="12"/>
  <c r="O1451" i="12"/>
  <c r="L1451" i="12" s="1"/>
  <c r="N1451" i="12"/>
  <c r="M1451" i="12"/>
  <c r="D1451" i="12"/>
  <c r="R1450" i="12"/>
  <c r="O1450" i="12"/>
  <c r="N1450" i="12"/>
  <c r="M1450" i="12"/>
  <c r="L1450" i="12" s="1"/>
  <c r="D1450" i="12"/>
  <c r="R1449" i="12"/>
  <c r="O1449" i="12"/>
  <c r="N1449" i="12"/>
  <c r="M1449" i="12"/>
  <c r="D1449" i="12"/>
  <c r="R1448" i="12"/>
  <c r="O1448" i="12"/>
  <c r="N1448" i="12"/>
  <c r="M1448" i="12"/>
  <c r="D1448" i="12"/>
  <c r="R1447" i="12"/>
  <c r="O1447" i="12"/>
  <c r="L1447" i="12" s="1"/>
  <c r="N1447" i="12"/>
  <c r="M1447" i="12"/>
  <c r="D1447" i="12"/>
  <c r="R1446" i="12"/>
  <c r="O1446" i="12"/>
  <c r="N1446" i="12"/>
  <c r="M1446" i="12"/>
  <c r="D1446" i="12"/>
  <c r="R1445" i="12"/>
  <c r="O1445" i="12"/>
  <c r="N1445" i="12"/>
  <c r="M1445" i="12"/>
  <c r="D1445" i="12"/>
  <c r="R1444" i="12"/>
  <c r="O1444" i="12"/>
  <c r="N1444" i="12"/>
  <c r="M1444" i="12"/>
  <c r="D1444" i="12"/>
  <c r="R1443" i="12"/>
  <c r="O1443" i="12"/>
  <c r="L1443" i="12" s="1"/>
  <c r="N1443" i="12"/>
  <c r="M1443" i="12"/>
  <c r="D1443" i="12"/>
  <c r="R1442" i="12"/>
  <c r="O1442" i="12"/>
  <c r="N1442" i="12"/>
  <c r="M1442" i="12"/>
  <c r="L1442" i="12" s="1"/>
  <c r="D1442" i="12"/>
  <c r="R1441" i="12"/>
  <c r="O1441" i="12"/>
  <c r="N1441" i="12"/>
  <c r="M1441" i="12"/>
  <c r="D1441" i="12"/>
  <c r="R1440" i="12"/>
  <c r="O1440" i="12"/>
  <c r="N1440" i="12"/>
  <c r="M1440" i="12"/>
  <c r="D1440" i="12"/>
  <c r="R1439" i="12"/>
  <c r="O1439" i="12"/>
  <c r="L1439" i="12" s="1"/>
  <c r="N1439" i="12"/>
  <c r="M1439" i="12"/>
  <c r="D1439" i="12"/>
  <c r="R1438" i="12"/>
  <c r="O1438" i="12"/>
  <c r="N1438" i="12"/>
  <c r="M1438" i="12"/>
  <c r="D1438" i="12"/>
  <c r="R1437" i="12"/>
  <c r="O1437" i="12"/>
  <c r="N1437" i="12"/>
  <c r="M1437" i="12"/>
  <c r="D1437" i="12"/>
  <c r="R1436" i="12"/>
  <c r="O1436" i="12"/>
  <c r="N1436" i="12"/>
  <c r="M1436" i="12"/>
  <c r="D1436" i="12"/>
  <c r="R1435" i="12"/>
  <c r="O1435" i="12"/>
  <c r="L1435" i="12" s="1"/>
  <c r="N1435" i="12"/>
  <c r="M1435" i="12"/>
  <c r="D1435" i="12"/>
  <c r="R1434" i="12"/>
  <c r="O1434" i="12"/>
  <c r="N1434" i="12"/>
  <c r="M1434" i="12"/>
  <c r="L1434" i="12" s="1"/>
  <c r="D1434" i="12"/>
  <c r="R1433" i="12"/>
  <c r="O1433" i="12"/>
  <c r="N1433" i="12"/>
  <c r="M1433" i="12"/>
  <c r="D1433" i="12"/>
  <c r="R1432" i="12"/>
  <c r="O1432" i="12"/>
  <c r="N1432" i="12"/>
  <c r="M1432" i="12"/>
  <c r="D1432" i="12"/>
  <c r="R1431" i="12"/>
  <c r="O1431" i="12"/>
  <c r="L1431" i="12" s="1"/>
  <c r="N1431" i="12"/>
  <c r="M1431" i="12"/>
  <c r="D1431" i="12"/>
  <c r="R1430" i="12"/>
  <c r="O1430" i="12"/>
  <c r="N1430" i="12"/>
  <c r="M1430" i="12"/>
  <c r="D1430" i="12"/>
  <c r="R1429" i="12"/>
  <c r="O1429" i="12"/>
  <c r="N1429" i="12"/>
  <c r="M1429" i="12"/>
  <c r="D1429" i="12"/>
  <c r="R1428" i="12"/>
  <c r="O1428" i="12"/>
  <c r="N1428" i="12"/>
  <c r="M1428" i="12"/>
  <c r="D1428" i="12"/>
  <c r="R1427" i="12"/>
  <c r="O1427" i="12"/>
  <c r="L1427" i="12" s="1"/>
  <c r="N1427" i="12"/>
  <c r="M1427" i="12"/>
  <c r="D1427" i="12"/>
  <c r="R1426" i="12"/>
  <c r="O1426" i="12"/>
  <c r="N1426" i="12"/>
  <c r="M1426" i="12"/>
  <c r="L1426" i="12" s="1"/>
  <c r="D1426" i="12"/>
  <c r="R1425" i="12"/>
  <c r="O1425" i="12"/>
  <c r="N1425" i="12"/>
  <c r="M1425" i="12"/>
  <c r="D1425" i="12"/>
  <c r="R1424" i="12"/>
  <c r="O1424" i="12"/>
  <c r="N1424" i="12"/>
  <c r="M1424" i="12"/>
  <c r="D1424" i="12"/>
  <c r="R1423" i="12"/>
  <c r="O1423" i="12"/>
  <c r="L1423" i="12" s="1"/>
  <c r="N1423" i="12"/>
  <c r="M1423" i="12"/>
  <c r="D1423" i="12"/>
  <c r="R1422" i="12"/>
  <c r="O1422" i="12"/>
  <c r="N1422" i="12"/>
  <c r="M1422" i="12"/>
  <c r="D1422" i="12"/>
  <c r="R1421" i="12"/>
  <c r="O1421" i="12"/>
  <c r="N1421" i="12"/>
  <c r="M1421" i="12"/>
  <c r="D1421" i="12"/>
  <c r="R1420" i="12"/>
  <c r="O1420" i="12"/>
  <c r="N1420" i="12"/>
  <c r="M1420" i="12"/>
  <c r="D1420" i="12"/>
  <c r="R1419" i="12"/>
  <c r="O1419" i="12"/>
  <c r="L1419" i="12" s="1"/>
  <c r="N1419" i="12"/>
  <c r="M1419" i="12"/>
  <c r="D1419" i="12"/>
  <c r="R1418" i="12"/>
  <c r="O1418" i="12"/>
  <c r="N1418" i="12"/>
  <c r="M1418" i="12"/>
  <c r="L1418" i="12" s="1"/>
  <c r="D1418" i="12"/>
  <c r="R1417" i="12"/>
  <c r="O1417" i="12"/>
  <c r="N1417" i="12"/>
  <c r="M1417" i="12"/>
  <c r="D1417" i="12"/>
  <c r="R1416" i="12"/>
  <c r="O1416" i="12"/>
  <c r="N1416" i="12"/>
  <c r="M1416" i="12"/>
  <c r="D1416" i="12"/>
  <c r="R1415" i="12"/>
  <c r="O1415" i="12"/>
  <c r="L1415" i="12" s="1"/>
  <c r="N1415" i="12"/>
  <c r="M1415" i="12"/>
  <c r="D1415" i="12"/>
  <c r="R1414" i="12"/>
  <c r="O1414" i="12"/>
  <c r="N1414" i="12"/>
  <c r="M1414" i="12"/>
  <c r="D1414" i="12"/>
  <c r="R1413" i="12"/>
  <c r="O1413" i="12"/>
  <c r="N1413" i="12"/>
  <c r="M1413" i="12"/>
  <c r="D1413" i="12"/>
  <c r="R1412" i="12"/>
  <c r="O1412" i="12"/>
  <c r="N1412" i="12"/>
  <c r="M1412" i="12"/>
  <c r="D1412" i="12"/>
  <c r="R1411" i="12"/>
  <c r="O1411" i="12"/>
  <c r="L1411" i="12" s="1"/>
  <c r="N1411" i="12"/>
  <c r="M1411" i="12"/>
  <c r="D1411" i="12"/>
  <c r="R1410" i="12"/>
  <c r="O1410" i="12"/>
  <c r="N1410" i="12"/>
  <c r="M1410" i="12"/>
  <c r="L1410" i="12" s="1"/>
  <c r="D1410" i="12"/>
  <c r="R1409" i="12"/>
  <c r="O1409" i="12"/>
  <c r="N1409" i="12"/>
  <c r="M1409" i="12"/>
  <c r="D1409" i="12"/>
  <c r="R1408" i="12"/>
  <c r="O1408" i="12"/>
  <c r="N1408" i="12"/>
  <c r="M1408" i="12"/>
  <c r="D1408" i="12"/>
  <c r="R1407" i="12"/>
  <c r="O1407" i="12"/>
  <c r="L1407" i="12" s="1"/>
  <c r="N1407" i="12"/>
  <c r="M1407" i="12"/>
  <c r="D1407" i="12"/>
  <c r="R1406" i="12"/>
  <c r="O1406" i="12"/>
  <c r="N1406" i="12"/>
  <c r="M1406" i="12"/>
  <c r="D1406" i="12"/>
  <c r="R1405" i="12"/>
  <c r="O1405" i="12"/>
  <c r="N1405" i="12"/>
  <c r="M1405" i="12"/>
  <c r="D1405" i="12"/>
  <c r="R1404" i="12"/>
  <c r="O1404" i="12"/>
  <c r="N1404" i="12"/>
  <c r="M1404" i="12"/>
  <c r="D1404" i="12"/>
  <c r="R1403" i="12"/>
  <c r="O1403" i="12"/>
  <c r="L1403" i="12" s="1"/>
  <c r="N1403" i="12"/>
  <c r="M1403" i="12"/>
  <c r="D1403" i="12"/>
  <c r="R1402" i="12"/>
  <c r="O1402" i="12"/>
  <c r="N1402" i="12"/>
  <c r="M1402" i="12"/>
  <c r="L1402" i="12" s="1"/>
  <c r="D1402" i="12"/>
  <c r="R1401" i="12"/>
  <c r="O1401" i="12"/>
  <c r="N1401" i="12"/>
  <c r="M1401" i="12"/>
  <c r="D1401" i="12"/>
  <c r="R1400" i="12"/>
  <c r="O1400" i="12"/>
  <c r="N1400" i="12"/>
  <c r="M1400" i="12"/>
  <c r="D1400" i="12"/>
  <c r="R1399" i="12"/>
  <c r="O1399" i="12"/>
  <c r="L1399" i="12" s="1"/>
  <c r="N1399" i="12"/>
  <c r="M1399" i="12"/>
  <c r="D1399" i="12"/>
  <c r="R1398" i="12"/>
  <c r="O1398" i="12"/>
  <c r="N1398" i="12"/>
  <c r="M1398" i="12"/>
  <c r="D1398" i="12"/>
  <c r="R1397" i="12"/>
  <c r="O1397" i="12"/>
  <c r="N1397" i="12"/>
  <c r="M1397" i="12"/>
  <c r="D1397" i="12"/>
  <c r="R1396" i="12"/>
  <c r="O1396" i="12"/>
  <c r="N1396" i="12"/>
  <c r="M1396" i="12"/>
  <c r="D1396" i="12"/>
  <c r="R1395" i="12"/>
  <c r="O1395" i="12"/>
  <c r="L1395" i="12" s="1"/>
  <c r="N1395" i="12"/>
  <c r="M1395" i="12"/>
  <c r="D1395" i="12"/>
  <c r="R1394" i="12"/>
  <c r="O1394" i="12"/>
  <c r="N1394" i="12"/>
  <c r="M1394" i="12"/>
  <c r="L1394" i="12" s="1"/>
  <c r="D1394" i="12"/>
  <c r="R1393" i="12"/>
  <c r="O1393" i="12"/>
  <c r="N1393" i="12"/>
  <c r="M1393" i="12"/>
  <c r="D1393" i="12"/>
  <c r="R1392" i="12"/>
  <c r="O1392" i="12"/>
  <c r="N1392" i="12"/>
  <c r="M1392" i="12"/>
  <c r="D1392" i="12"/>
  <c r="R1391" i="12"/>
  <c r="O1391" i="12"/>
  <c r="L1391" i="12" s="1"/>
  <c r="N1391" i="12"/>
  <c r="M1391" i="12"/>
  <c r="D1391" i="12"/>
  <c r="R1390" i="12"/>
  <c r="O1390" i="12"/>
  <c r="N1390" i="12"/>
  <c r="M1390" i="12"/>
  <c r="D1390" i="12"/>
  <c r="R1389" i="12"/>
  <c r="O1389" i="12"/>
  <c r="N1389" i="12"/>
  <c r="M1389" i="12"/>
  <c r="D1389" i="12"/>
  <c r="R1388" i="12"/>
  <c r="O1388" i="12"/>
  <c r="N1388" i="12"/>
  <c r="M1388" i="12"/>
  <c r="D1388" i="12"/>
  <c r="R1387" i="12"/>
  <c r="O1387" i="12"/>
  <c r="L1387" i="12" s="1"/>
  <c r="N1387" i="12"/>
  <c r="M1387" i="12"/>
  <c r="D1387" i="12"/>
  <c r="R1386" i="12"/>
  <c r="O1386" i="12"/>
  <c r="N1386" i="12"/>
  <c r="M1386" i="12"/>
  <c r="L1386" i="12" s="1"/>
  <c r="D1386" i="12"/>
  <c r="R1385" i="12"/>
  <c r="O1385" i="12"/>
  <c r="N1385" i="12"/>
  <c r="M1385" i="12"/>
  <c r="D1385" i="12"/>
  <c r="R1384" i="12"/>
  <c r="O1384" i="12"/>
  <c r="N1384" i="12"/>
  <c r="M1384" i="12"/>
  <c r="D1384" i="12"/>
  <c r="R1383" i="12"/>
  <c r="O1383" i="12"/>
  <c r="L1383" i="12" s="1"/>
  <c r="N1383" i="12"/>
  <c r="M1383" i="12"/>
  <c r="D1383" i="12"/>
  <c r="R1382" i="12"/>
  <c r="O1382" i="12"/>
  <c r="N1382" i="12"/>
  <c r="M1382" i="12"/>
  <c r="D1382" i="12"/>
  <c r="R1381" i="12"/>
  <c r="O1381" i="12"/>
  <c r="N1381" i="12"/>
  <c r="M1381" i="12"/>
  <c r="D1381" i="12"/>
  <c r="R1380" i="12"/>
  <c r="O1380" i="12"/>
  <c r="N1380" i="12"/>
  <c r="M1380" i="12"/>
  <c r="D1380" i="12"/>
  <c r="R1379" i="12"/>
  <c r="O1379" i="12"/>
  <c r="L1379" i="12" s="1"/>
  <c r="N1379" i="12"/>
  <c r="M1379" i="12"/>
  <c r="D1379" i="12"/>
  <c r="R1378" i="12"/>
  <c r="O1378" i="12"/>
  <c r="N1378" i="12"/>
  <c r="M1378" i="12"/>
  <c r="L1378" i="12" s="1"/>
  <c r="D1378" i="12"/>
  <c r="R1377" i="12"/>
  <c r="O1377" i="12"/>
  <c r="N1377" i="12"/>
  <c r="M1377" i="12"/>
  <c r="D1377" i="12"/>
  <c r="R1376" i="12"/>
  <c r="O1376" i="12"/>
  <c r="N1376" i="12"/>
  <c r="M1376" i="12"/>
  <c r="D1376" i="12"/>
  <c r="R1375" i="12"/>
  <c r="O1375" i="12"/>
  <c r="L1375" i="12" s="1"/>
  <c r="N1375" i="12"/>
  <c r="M1375" i="12"/>
  <c r="D1375" i="12"/>
  <c r="R1374" i="12"/>
  <c r="O1374" i="12"/>
  <c r="N1374" i="12"/>
  <c r="M1374" i="12"/>
  <c r="D1374" i="12"/>
  <c r="R1373" i="12"/>
  <c r="O1373" i="12"/>
  <c r="N1373" i="12"/>
  <c r="M1373" i="12"/>
  <c r="D1373" i="12"/>
  <c r="R1372" i="12"/>
  <c r="O1372" i="12"/>
  <c r="N1372" i="12"/>
  <c r="M1372" i="12"/>
  <c r="D1372" i="12"/>
  <c r="R1371" i="12"/>
  <c r="O1371" i="12"/>
  <c r="L1371" i="12" s="1"/>
  <c r="N1371" i="12"/>
  <c r="M1371" i="12"/>
  <c r="D1371" i="12"/>
  <c r="R1370" i="12"/>
  <c r="O1370" i="12"/>
  <c r="N1370" i="12"/>
  <c r="M1370" i="12"/>
  <c r="L1370" i="12" s="1"/>
  <c r="D1370" i="12"/>
  <c r="R1369" i="12"/>
  <c r="O1369" i="12"/>
  <c r="N1369" i="12"/>
  <c r="M1369" i="12"/>
  <c r="D1369" i="12"/>
  <c r="R1368" i="12"/>
  <c r="O1368" i="12"/>
  <c r="N1368" i="12"/>
  <c r="M1368" i="12"/>
  <c r="D1368" i="12"/>
  <c r="R1367" i="12"/>
  <c r="O1367" i="12"/>
  <c r="L1367" i="12" s="1"/>
  <c r="N1367" i="12"/>
  <c r="M1367" i="12"/>
  <c r="D1367" i="12"/>
  <c r="R1366" i="12"/>
  <c r="O1366" i="12"/>
  <c r="N1366" i="12"/>
  <c r="M1366" i="12"/>
  <c r="D1366" i="12"/>
  <c r="R1365" i="12"/>
  <c r="O1365" i="12"/>
  <c r="N1365" i="12"/>
  <c r="M1365" i="12"/>
  <c r="D1365" i="12"/>
  <c r="R1364" i="12"/>
  <c r="O1364" i="12"/>
  <c r="N1364" i="12"/>
  <c r="M1364" i="12"/>
  <c r="D1364" i="12"/>
  <c r="R1363" i="12"/>
  <c r="O1363" i="12"/>
  <c r="L1363" i="12" s="1"/>
  <c r="N1363" i="12"/>
  <c r="M1363" i="12"/>
  <c r="D1363" i="12"/>
  <c r="R1362" i="12"/>
  <c r="O1362" i="12"/>
  <c r="N1362" i="12"/>
  <c r="M1362" i="12"/>
  <c r="L1362" i="12" s="1"/>
  <c r="D1362" i="12"/>
  <c r="R1361" i="12"/>
  <c r="O1361" i="12"/>
  <c r="N1361" i="12"/>
  <c r="M1361" i="12"/>
  <c r="D1361" i="12"/>
  <c r="R1360" i="12"/>
  <c r="O1360" i="12"/>
  <c r="N1360" i="12"/>
  <c r="M1360" i="12"/>
  <c r="D1360" i="12"/>
  <c r="R1359" i="12"/>
  <c r="O1359" i="12"/>
  <c r="L1359" i="12" s="1"/>
  <c r="N1359" i="12"/>
  <c r="M1359" i="12"/>
  <c r="D1359" i="12"/>
  <c r="R1358" i="12"/>
  <c r="O1358" i="12"/>
  <c r="N1358" i="12"/>
  <c r="M1358" i="12"/>
  <c r="D1358" i="12"/>
  <c r="R1357" i="12"/>
  <c r="O1357" i="12"/>
  <c r="N1357" i="12"/>
  <c r="M1357" i="12"/>
  <c r="D1357" i="12"/>
  <c r="R1356" i="12"/>
  <c r="O1356" i="12"/>
  <c r="N1356" i="12"/>
  <c r="M1356" i="12"/>
  <c r="D1356" i="12"/>
  <c r="R1355" i="12"/>
  <c r="O1355" i="12"/>
  <c r="L1355" i="12" s="1"/>
  <c r="N1355" i="12"/>
  <c r="M1355" i="12"/>
  <c r="D1355" i="12"/>
  <c r="R1354" i="12"/>
  <c r="O1354" i="12"/>
  <c r="N1354" i="12"/>
  <c r="M1354" i="12"/>
  <c r="L1354" i="12" s="1"/>
  <c r="D1354" i="12"/>
  <c r="R1353" i="12"/>
  <c r="O1353" i="12"/>
  <c r="N1353" i="12"/>
  <c r="M1353" i="12"/>
  <c r="D1353" i="12"/>
  <c r="R1352" i="12"/>
  <c r="O1352" i="12"/>
  <c r="N1352" i="12"/>
  <c r="M1352" i="12"/>
  <c r="D1352" i="12"/>
  <c r="R1351" i="12"/>
  <c r="O1351" i="12"/>
  <c r="L1351" i="12" s="1"/>
  <c r="N1351" i="12"/>
  <c r="M1351" i="12"/>
  <c r="D1351" i="12"/>
  <c r="R1350" i="12"/>
  <c r="O1350" i="12"/>
  <c r="N1350" i="12"/>
  <c r="M1350" i="12"/>
  <c r="D1350" i="12"/>
  <c r="R1349" i="12"/>
  <c r="O1349" i="12"/>
  <c r="N1349" i="12"/>
  <c r="M1349" i="12"/>
  <c r="D1349" i="12"/>
  <c r="R1348" i="12"/>
  <c r="O1348" i="12"/>
  <c r="N1348" i="12"/>
  <c r="M1348" i="12"/>
  <c r="D1348" i="12"/>
  <c r="R1347" i="12"/>
  <c r="O1347" i="12"/>
  <c r="L1347" i="12" s="1"/>
  <c r="N1347" i="12"/>
  <c r="M1347" i="12"/>
  <c r="D1347" i="12"/>
  <c r="R1346" i="12"/>
  <c r="O1346" i="12"/>
  <c r="N1346" i="12"/>
  <c r="M1346" i="12"/>
  <c r="L1346" i="12" s="1"/>
  <c r="D1346" i="12"/>
  <c r="R1345" i="12"/>
  <c r="O1345" i="12"/>
  <c r="N1345" i="12"/>
  <c r="M1345" i="12"/>
  <c r="D1345" i="12"/>
  <c r="R1344" i="12"/>
  <c r="O1344" i="12"/>
  <c r="N1344" i="12"/>
  <c r="M1344" i="12"/>
  <c r="D1344" i="12"/>
  <c r="R1343" i="12"/>
  <c r="O1343" i="12"/>
  <c r="L1343" i="12" s="1"/>
  <c r="N1343" i="12"/>
  <c r="M1343" i="12"/>
  <c r="D1343" i="12"/>
  <c r="R1342" i="12"/>
  <c r="O1342" i="12"/>
  <c r="N1342" i="12"/>
  <c r="M1342" i="12"/>
  <c r="D1342" i="12"/>
  <c r="R1341" i="12"/>
  <c r="O1341" i="12"/>
  <c r="N1341" i="12"/>
  <c r="M1341" i="12"/>
  <c r="D1341" i="12"/>
  <c r="R1340" i="12"/>
  <c r="O1340" i="12"/>
  <c r="N1340" i="12"/>
  <c r="M1340" i="12"/>
  <c r="D1340" i="12"/>
  <c r="R1339" i="12"/>
  <c r="O1339" i="12"/>
  <c r="L1339" i="12" s="1"/>
  <c r="N1339" i="12"/>
  <c r="M1339" i="12"/>
  <c r="D1339" i="12"/>
  <c r="R1338" i="12"/>
  <c r="O1338" i="12"/>
  <c r="N1338" i="12"/>
  <c r="M1338" i="12"/>
  <c r="L1338" i="12" s="1"/>
  <c r="D1338" i="12"/>
  <c r="R1337" i="12"/>
  <c r="O1337" i="12"/>
  <c r="N1337" i="12"/>
  <c r="M1337" i="12"/>
  <c r="D1337" i="12"/>
  <c r="R1336" i="12"/>
  <c r="O1336" i="12"/>
  <c r="N1336" i="12"/>
  <c r="M1336" i="12"/>
  <c r="D1336" i="12"/>
  <c r="R1335" i="12"/>
  <c r="O1335" i="12"/>
  <c r="L1335" i="12" s="1"/>
  <c r="N1335" i="12"/>
  <c r="M1335" i="12"/>
  <c r="D1335" i="12"/>
  <c r="R1334" i="12"/>
  <c r="O1334" i="12"/>
  <c r="N1334" i="12"/>
  <c r="M1334" i="12"/>
  <c r="D1334" i="12"/>
  <c r="R1333" i="12"/>
  <c r="O1333" i="12"/>
  <c r="N1333" i="12"/>
  <c r="M1333" i="12"/>
  <c r="D1333" i="12"/>
  <c r="R1332" i="12"/>
  <c r="O1332" i="12"/>
  <c r="N1332" i="12"/>
  <c r="M1332" i="12"/>
  <c r="D1332" i="12"/>
  <c r="R1331" i="12"/>
  <c r="O1331" i="12"/>
  <c r="L1331" i="12" s="1"/>
  <c r="N1331" i="12"/>
  <c r="M1331" i="12"/>
  <c r="D1331" i="12"/>
  <c r="R1330" i="12"/>
  <c r="O1330" i="12"/>
  <c r="N1330" i="12"/>
  <c r="M1330" i="12"/>
  <c r="L1330" i="12" s="1"/>
  <c r="D1330" i="12"/>
  <c r="R1329" i="12"/>
  <c r="O1329" i="12"/>
  <c r="N1329" i="12"/>
  <c r="M1329" i="12"/>
  <c r="D1329" i="12"/>
  <c r="R1328" i="12"/>
  <c r="O1328" i="12"/>
  <c r="N1328" i="12"/>
  <c r="M1328" i="12"/>
  <c r="D1328" i="12"/>
  <c r="R1327" i="12"/>
  <c r="O1327" i="12"/>
  <c r="L1327" i="12" s="1"/>
  <c r="N1327" i="12"/>
  <c r="M1327" i="12"/>
  <c r="D1327" i="12"/>
  <c r="R1326" i="12"/>
  <c r="O1326" i="12"/>
  <c r="N1326" i="12"/>
  <c r="M1326" i="12"/>
  <c r="D1326" i="12"/>
  <c r="R1325" i="12"/>
  <c r="O1325" i="12"/>
  <c r="N1325" i="12"/>
  <c r="M1325" i="12"/>
  <c r="D1325" i="12"/>
  <c r="R1324" i="12"/>
  <c r="O1324" i="12"/>
  <c r="N1324" i="12"/>
  <c r="M1324" i="12"/>
  <c r="D1324" i="12"/>
  <c r="R1323" i="12"/>
  <c r="O1323" i="12"/>
  <c r="L1323" i="12" s="1"/>
  <c r="N1323" i="12"/>
  <c r="M1323" i="12"/>
  <c r="D1323" i="12"/>
  <c r="R1322" i="12"/>
  <c r="O1322" i="12"/>
  <c r="N1322" i="12"/>
  <c r="M1322" i="12"/>
  <c r="L1322" i="12" s="1"/>
  <c r="D1322" i="12"/>
  <c r="R1321" i="12"/>
  <c r="O1321" i="12"/>
  <c r="N1321" i="12"/>
  <c r="M1321" i="12"/>
  <c r="D1321" i="12"/>
  <c r="R1320" i="12"/>
  <c r="O1320" i="12"/>
  <c r="N1320" i="12"/>
  <c r="M1320" i="12"/>
  <c r="D1320" i="12"/>
  <c r="R1319" i="12"/>
  <c r="O1319" i="12"/>
  <c r="L1319" i="12" s="1"/>
  <c r="N1319" i="12"/>
  <c r="M1319" i="12"/>
  <c r="D1319" i="12"/>
  <c r="R1318" i="12"/>
  <c r="O1318" i="12"/>
  <c r="N1318" i="12"/>
  <c r="M1318" i="12"/>
  <c r="D1318" i="12"/>
  <c r="R1317" i="12"/>
  <c r="O1317" i="12"/>
  <c r="N1317" i="12"/>
  <c r="M1317" i="12"/>
  <c r="D1317" i="12"/>
  <c r="R1316" i="12"/>
  <c r="O1316" i="12"/>
  <c r="N1316" i="12"/>
  <c r="M1316" i="12"/>
  <c r="D1316" i="12"/>
  <c r="R1315" i="12"/>
  <c r="O1315" i="12"/>
  <c r="L1315" i="12" s="1"/>
  <c r="N1315" i="12"/>
  <c r="M1315" i="12"/>
  <c r="D1315" i="12"/>
  <c r="R1314" i="12"/>
  <c r="O1314" i="12"/>
  <c r="N1314" i="12"/>
  <c r="M1314" i="12"/>
  <c r="L1314" i="12" s="1"/>
  <c r="D1314" i="12"/>
  <c r="R1313" i="12"/>
  <c r="O1313" i="12"/>
  <c r="N1313" i="12"/>
  <c r="M1313" i="12"/>
  <c r="D1313" i="12"/>
  <c r="R1312" i="12"/>
  <c r="O1312" i="12"/>
  <c r="N1312" i="12"/>
  <c r="M1312" i="12"/>
  <c r="D1312" i="12"/>
  <c r="R1311" i="12"/>
  <c r="O1311" i="12"/>
  <c r="L1311" i="12" s="1"/>
  <c r="N1311" i="12"/>
  <c r="M1311" i="12"/>
  <c r="D1311" i="12"/>
  <c r="R1310" i="12"/>
  <c r="O1310" i="12"/>
  <c r="N1310" i="12"/>
  <c r="M1310" i="12"/>
  <c r="D1310" i="12"/>
  <c r="R1309" i="12"/>
  <c r="O1309" i="12"/>
  <c r="N1309" i="12"/>
  <c r="M1309" i="12"/>
  <c r="D1309" i="12"/>
  <c r="R1308" i="12"/>
  <c r="O1308" i="12"/>
  <c r="N1308" i="12"/>
  <c r="M1308" i="12"/>
  <c r="D1308" i="12"/>
  <c r="R1307" i="12"/>
  <c r="O1307" i="12"/>
  <c r="N1307" i="12"/>
  <c r="M1307" i="12"/>
  <c r="L1307" i="12"/>
  <c r="D1307" i="12"/>
  <c r="R1306" i="12"/>
  <c r="O1306" i="12"/>
  <c r="N1306" i="12"/>
  <c r="M1306" i="12"/>
  <c r="D1306" i="12"/>
  <c r="R1305" i="12"/>
  <c r="O1305" i="12"/>
  <c r="N1305" i="12"/>
  <c r="M1305" i="12"/>
  <c r="D1305" i="12"/>
  <c r="R1304" i="12"/>
  <c r="O1304" i="12"/>
  <c r="N1304" i="12"/>
  <c r="M1304" i="12"/>
  <c r="L1304" i="12" s="1"/>
  <c r="D1304" i="12"/>
  <c r="R1303" i="12"/>
  <c r="O1303" i="12"/>
  <c r="N1303" i="12"/>
  <c r="M1303" i="12"/>
  <c r="L1303" i="12" s="1"/>
  <c r="D1303" i="12"/>
  <c r="R1302" i="12"/>
  <c r="O1302" i="12"/>
  <c r="N1302" i="12"/>
  <c r="M1302" i="12"/>
  <c r="D1302" i="12"/>
  <c r="R1301" i="12"/>
  <c r="O1301" i="12"/>
  <c r="N1301" i="12"/>
  <c r="M1301" i="12"/>
  <c r="D1301" i="12"/>
  <c r="R1300" i="12"/>
  <c r="O1300" i="12"/>
  <c r="N1300" i="12"/>
  <c r="M1300" i="12"/>
  <c r="L1300" i="12" s="1"/>
  <c r="D1300" i="12"/>
  <c r="R1299" i="12"/>
  <c r="O1299" i="12"/>
  <c r="N1299" i="12"/>
  <c r="M1299" i="12"/>
  <c r="L1299" i="12" s="1"/>
  <c r="D1299" i="12"/>
  <c r="R1298" i="12"/>
  <c r="O1298" i="12"/>
  <c r="N1298" i="12"/>
  <c r="M1298" i="12"/>
  <c r="D1298" i="12"/>
  <c r="R1297" i="12"/>
  <c r="O1297" i="12"/>
  <c r="N1297" i="12"/>
  <c r="M1297" i="12"/>
  <c r="D1297" i="12"/>
  <c r="R1296" i="12"/>
  <c r="O1296" i="12"/>
  <c r="N1296" i="12"/>
  <c r="M1296" i="12"/>
  <c r="D1296" i="12"/>
  <c r="R1295" i="12"/>
  <c r="O1295" i="12"/>
  <c r="N1295" i="12"/>
  <c r="M1295" i="12"/>
  <c r="L1295" i="12"/>
  <c r="D1295" i="12"/>
  <c r="R1294" i="12"/>
  <c r="O1294" i="12"/>
  <c r="N1294" i="12"/>
  <c r="M1294" i="12"/>
  <c r="D1294" i="12"/>
  <c r="R1293" i="12"/>
  <c r="O1293" i="12"/>
  <c r="N1293" i="12"/>
  <c r="M1293" i="12"/>
  <c r="D1293" i="12"/>
  <c r="R1292" i="12"/>
  <c r="O1292" i="12"/>
  <c r="N1292" i="12"/>
  <c r="M1292" i="12"/>
  <c r="D1292" i="12"/>
  <c r="R1291" i="12"/>
  <c r="O1291" i="12"/>
  <c r="N1291" i="12"/>
  <c r="M1291" i="12"/>
  <c r="L1291" i="12"/>
  <c r="D1291" i="12"/>
  <c r="R1290" i="12"/>
  <c r="O1290" i="12"/>
  <c r="N1290" i="12"/>
  <c r="M1290" i="12"/>
  <c r="D1290" i="12"/>
  <c r="R1289" i="12"/>
  <c r="O1289" i="12"/>
  <c r="N1289" i="12"/>
  <c r="M1289" i="12"/>
  <c r="D1289" i="12"/>
  <c r="R1288" i="12"/>
  <c r="O1288" i="12"/>
  <c r="N1288" i="12"/>
  <c r="M1288" i="12"/>
  <c r="L1288" i="12" s="1"/>
  <c r="D1288" i="12"/>
  <c r="R1287" i="12"/>
  <c r="O1287" i="12"/>
  <c r="N1287" i="12"/>
  <c r="M1287" i="12"/>
  <c r="D1287" i="12"/>
  <c r="R1286" i="12"/>
  <c r="O1286" i="12"/>
  <c r="N1286" i="12"/>
  <c r="M1286" i="12"/>
  <c r="D1286" i="12"/>
  <c r="R1285" i="12"/>
  <c r="O1285" i="12"/>
  <c r="N1285" i="12"/>
  <c r="M1285" i="12"/>
  <c r="L1285" i="12" s="1"/>
  <c r="D1285" i="12"/>
  <c r="R1284" i="12"/>
  <c r="O1284" i="12"/>
  <c r="N1284" i="12"/>
  <c r="M1284" i="12"/>
  <c r="L1284" i="12" s="1"/>
  <c r="D1284" i="12"/>
  <c r="R1283" i="12"/>
  <c r="O1283" i="12"/>
  <c r="N1283" i="12"/>
  <c r="L1283" i="12" s="1"/>
  <c r="M1283" i="12"/>
  <c r="D1283" i="12"/>
  <c r="R1282" i="12"/>
  <c r="O1282" i="12"/>
  <c r="N1282" i="12"/>
  <c r="M1282" i="12"/>
  <c r="L1282" i="12" s="1"/>
  <c r="D1282" i="12"/>
  <c r="R1281" i="12"/>
  <c r="O1281" i="12"/>
  <c r="N1281" i="12"/>
  <c r="M1281" i="12"/>
  <c r="D1281" i="12"/>
  <c r="R1280" i="12"/>
  <c r="O1280" i="12"/>
  <c r="N1280" i="12"/>
  <c r="M1280" i="12"/>
  <c r="D1280" i="12"/>
  <c r="R1279" i="12"/>
  <c r="O1279" i="12"/>
  <c r="L1279" i="12" s="1"/>
  <c r="N1279" i="12"/>
  <c r="M1279" i="12"/>
  <c r="D1279" i="12"/>
  <c r="R1278" i="12"/>
  <c r="O1278" i="12"/>
  <c r="N1278" i="12"/>
  <c r="M1278" i="12"/>
  <c r="D1278" i="12"/>
  <c r="R1277" i="12"/>
  <c r="O1277" i="12"/>
  <c r="N1277" i="12"/>
  <c r="M1277" i="12"/>
  <c r="D1277" i="12"/>
  <c r="R1276" i="12"/>
  <c r="O1276" i="12"/>
  <c r="N1276" i="12"/>
  <c r="M1276" i="12"/>
  <c r="D1276" i="12"/>
  <c r="R1275" i="12"/>
  <c r="O1275" i="12"/>
  <c r="N1275" i="12"/>
  <c r="M1275" i="12"/>
  <c r="L1275" i="12"/>
  <c r="D1275" i="12"/>
  <c r="R1274" i="12"/>
  <c r="O1274" i="12"/>
  <c r="N1274" i="12"/>
  <c r="M1274" i="12"/>
  <c r="D1274" i="12"/>
  <c r="R1273" i="12"/>
  <c r="O1273" i="12"/>
  <c r="N1273" i="12"/>
  <c r="M1273" i="12"/>
  <c r="D1273" i="12"/>
  <c r="R1272" i="12"/>
  <c r="O1272" i="12"/>
  <c r="N1272" i="12"/>
  <c r="M1272" i="12"/>
  <c r="L1272" i="12" s="1"/>
  <c r="D1272" i="12"/>
  <c r="R1271" i="12"/>
  <c r="O1271" i="12"/>
  <c r="N1271" i="12"/>
  <c r="M1271" i="12"/>
  <c r="L1271" i="12" s="1"/>
  <c r="D1271" i="12"/>
  <c r="R1270" i="12"/>
  <c r="O1270" i="12"/>
  <c r="N1270" i="12"/>
  <c r="M1270" i="12"/>
  <c r="D1270" i="12"/>
  <c r="R1269" i="12"/>
  <c r="O1269" i="12"/>
  <c r="N1269" i="12"/>
  <c r="M1269" i="12"/>
  <c r="D1269" i="12"/>
  <c r="R1268" i="12"/>
  <c r="O1268" i="12"/>
  <c r="N1268" i="12"/>
  <c r="M1268" i="12"/>
  <c r="L1268" i="12" s="1"/>
  <c r="D1268" i="12"/>
  <c r="R1267" i="12"/>
  <c r="O1267" i="12"/>
  <c r="N1267" i="12"/>
  <c r="M1267" i="12"/>
  <c r="D1267" i="12"/>
  <c r="R1266" i="12"/>
  <c r="O1266" i="12"/>
  <c r="N1266" i="12"/>
  <c r="M1266" i="12"/>
  <c r="D1266" i="12"/>
  <c r="R1265" i="12"/>
  <c r="O1265" i="12"/>
  <c r="N1265" i="12"/>
  <c r="M1265" i="12"/>
  <c r="D1265" i="12"/>
  <c r="R1264" i="12"/>
  <c r="O1264" i="12"/>
  <c r="N1264" i="12"/>
  <c r="M1264" i="12"/>
  <c r="D1264" i="12"/>
  <c r="R1263" i="12"/>
  <c r="O1263" i="12"/>
  <c r="N1263" i="12"/>
  <c r="M1263" i="12"/>
  <c r="L1263" i="12"/>
  <c r="D1263" i="12"/>
  <c r="R1262" i="12"/>
  <c r="O1262" i="12"/>
  <c r="N1262" i="12"/>
  <c r="M1262" i="12"/>
  <c r="D1262" i="12"/>
  <c r="R1261" i="12"/>
  <c r="O1261" i="12"/>
  <c r="N1261" i="12"/>
  <c r="M1261" i="12"/>
  <c r="D1261" i="12"/>
  <c r="R1260" i="12"/>
  <c r="O1260" i="12"/>
  <c r="N1260" i="12"/>
  <c r="M1260" i="12"/>
  <c r="D1260" i="12"/>
  <c r="R1259" i="12"/>
  <c r="O1259" i="12"/>
  <c r="N1259" i="12"/>
  <c r="M1259" i="12"/>
  <c r="L1259" i="12"/>
  <c r="D1259" i="12"/>
  <c r="R1258" i="12"/>
  <c r="O1258" i="12"/>
  <c r="N1258" i="12"/>
  <c r="M1258" i="12"/>
  <c r="D1258" i="12"/>
  <c r="R1257" i="12"/>
  <c r="O1257" i="12"/>
  <c r="N1257" i="12"/>
  <c r="M1257" i="12"/>
  <c r="D1257" i="12"/>
  <c r="R1256" i="12"/>
  <c r="O1256" i="12"/>
  <c r="N1256" i="12"/>
  <c r="M1256" i="12"/>
  <c r="L1256" i="12" s="1"/>
  <c r="D1256" i="12"/>
  <c r="R1255" i="12"/>
  <c r="O1255" i="12"/>
  <c r="N1255" i="12"/>
  <c r="M1255" i="12"/>
  <c r="L1255" i="12" s="1"/>
  <c r="D1255" i="12"/>
  <c r="R1254" i="12"/>
  <c r="O1254" i="12"/>
  <c r="N1254" i="12"/>
  <c r="M1254" i="12"/>
  <c r="D1254" i="12"/>
  <c r="R1253" i="12"/>
  <c r="O1253" i="12"/>
  <c r="N1253" i="12"/>
  <c r="M1253" i="12"/>
  <c r="L1253" i="12" s="1"/>
  <c r="D1253" i="12"/>
  <c r="R1252" i="12"/>
  <c r="O1252" i="12"/>
  <c r="N1252" i="12"/>
  <c r="M1252" i="12"/>
  <c r="L1252" i="12" s="1"/>
  <c r="D1252" i="12"/>
  <c r="R1251" i="12"/>
  <c r="O1251" i="12"/>
  <c r="N1251" i="12"/>
  <c r="L1251" i="12" s="1"/>
  <c r="M1251" i="12"/>
  <c r="D1251" i="12"/>
  <c r="R1250" i="12"/>
  <c r="O1250" i="12"/>
  <c r="N1250" i="12"/>
  <c r="M1250" i="12"/>
  <c r="L1250" i="12" s="1"/>
  <c r="D1250" i="12"/>
  <c r="R1249" i="12"/>
  <c r="O1249" i="12"/>
  <c r="N1249" i="12"/>
  <c r="M1249" i="12"/>
  <c r="D1249" i="12"/>
  <c r="R1248" i="12"/>
  <c r="O1248" i="12"/>
  <c r="N1248" i="12"/>
  <c r="M1248" i="12"/>
  <c r="D1248" i="12"/>
  <c r="R1247" i="12"/>
  <c r="O1247" i="12"/>
  <c r="L1247" i="12" s="1"/>
  <c r="N1247" i="12"/>
  <c r="M1247" i="12"/>
  <c r="D1247" i="12"/>
  <c r="R1246" i="12"/>
  <c r="O1246" i="12"/>
  <c r="N1246" i="12"/>
  <c r="M1246" i="12"/>
  <c r="D1246" i="12"/>
  <c r="R1245" i="12"/>
  <c r="O1245" i="12"/>
  <c r="N1245" i="12"/>
  <c r="M1245" i="12"/>
  <c r="D1245" i="12"/>
  <c r="R1244" i="12"/>
  <c r="O1244" i="12"/>
  <c r="N1244" i="12"/>
  <c r="M1244" i="12"/>
  <c r="D1244" i="12"/>
  <c r="R1243" i="12"/>
  <c r="O1243" i="12"/>
  <c r="N1243" i="12"/>
  <c r="M1243" i="12"/>
  <c r="L1243" i="12" s="1"/>
  <c r="D1243" i="12"/>
  <c r="R1242" i="12"/>
  <c r="O1242" i="12"/>
  <c r="N1242" i="12"/>
  <c r="M1242" i="12"/>
  <c r="D1242" i="12"/>
  <c r="R1241" i="12"/>
  <c r="O1241" i="12"/>
  <c r="N1241" i="12"/>
  <c r="M1241" i="12"/>
  <c r="D1241" i="12"/>
  <c r="R1240" i="12"/>
  <c r="O1240" i="12"/>
  <c r="N1240" i="12"/>
  <c r="M1240" i="12"/>
  <c r="D1240" i="12"/>
  <c r="R1239" i="12"/>
  <c r="O1239" i="12"/>
  <c r="N1239" i="12"/>
  <c r="M1239" i="12"/>
  <c r="L1239" i="12" s="1"/>
  <c r="D1239" i="12"/>
  <c r="R1238" i="12"/>
  <c r="O1238" i="12"/>
  <c r="N1238" i="12"/>
  <c r="M1238" i="12"/>
  <c r="D1238" i="12"/>
  <c r="R1237" i="12"/>
  <c r="O1237" i="12"/>
  <c r="N1237" i="12"/>
  <c r="M1237" i="12"/>
  <c r="D1237" i="12"/>
  <c r="R1236" i="12"/>
  <c r="O1236" i="12"/>
  <c r="N1236" i="12"/>
  <c r="M1236" i="12"/>
  <c r="D1236" i="12"/>
  <c r="R1235" i="12"/>
  <c r="O1235" i="12"/>
  <c r="N1235" i="12"/>
  <c r="M1235" i="12"/>
  <c r="D1235" i="12"/>
  <c r="R1234" i="12"/>
  <c r="O1234" i="12"/>
  <c r="N1234" i="12"/>
  <c r="M1234" i="12"/>
  <c r="D1234" i="12"/>
  <c r="R1233" i="12"/>
  <c r="O1233" i="12"/>
  <c r="N1233" i="12"/>
  <c r="M1233" i="12"/>
  <c r="D1233" i="12"/>
  <c r="R1232" i="12"/>
  <c r="O1232" i="12"/>
  <c r="N1232" i="12"/>
  <c r="M1232" i="12"/>
  <c r="D1232" i="12"/>
  <c r="R1231" i="12"/>
  <c r="O1231" i="12"/>
  <c r="N1231" i="12"/>
  <c r="M1231" i="12"/>
  <c r="L1231" i="12"/>
  <c r="D1231" i="12"/>
  <c r="R1230" i="12"/>
  <c r="O1230" i="12"/>
  <c r="N1230" i="12"/>
  <c r="M1230" i="12"/>
  <c r="D1230" i="12"/>
  <c r="R1229" i="12"/>
  <c r="O1229" i="12"/>
  <c r="N1229" i="12"/>
  <c r="M1229" i="12"/>
  <c r="D1229" i="12"/>
  <c r="R1228" i="12"/>
  <c r="O1228" i="12"/>
  <c r="N1228" i="12"/>
  <c r="M1228" i="12"/>
  <c r="D1228" i="12"/>
  <c r="R1227" i="12"/>
  <c r="O1227" i="12"/>
  <c r="N1227" i="12"/>
  <c r="M1227" i="12"/>
  <c r="L1227" i="12"/>
  <c r="D1227" i="12"/>
  <c r="R1226" i="12"/>
  <c r="O1226" i="12"/>
  <c r="N1226" i="12"/>
  <c r="M1226" i="12"/>
  <c r="D1226" i="12"/>
  <c r="R1225" i="12"/>
  <c r="O1225" i="12"/>
  <c r="N1225" i="12"/>
  <c r="M1225" i="12"/>
  <c r="D1225" i="12"/>
  <c r="R1224" i="12"/>
  <c r="O1224" i="12"/>
  <c r="N1224" i="12"/>
  <c r="M1224" i="12"/>
  <c r="D1224" i="12"/>
  <c r="R1223" i="12"/>
  <c r="O1223" i="12"/>
  <c r="N1223" i="12"/>
  <c r="M1223" i="12"/>
  <c r="D1223" i="12"/>
  <c r="R1222" i="12"/>
  <c r="O1222" i="12"/>
  <c r="N1222" i="12"/>
  <c r="M1222" i="12"/>
  <c r="D1222" i="12"/>
  <c r="R1221" i="12"/>
  <c r="O1221" i="12"/>
  <c r="N1221" i="12"/>
  <c r="M1221" i="12"/>
  <c r="L1221" i="12"/>
  <c r="D1221" i="12"/>
  <c r="R1220" i="12"/>
  <c r="O1220" i="12"/>
  <c r="N1220" i="12"/>
  <c r="M1220" i="12"/>
  <c r="D1220" i="12"/>
  <c r="R1219" i="12"/>
  <c r="O1219" i="12"/>
  <c r="N1219" i="12"/>
  <c r="M1219" i="12"/>
  <c r="L1219" i="12"/>
  <c r="D1219" i="12"/>
  <c r="R1218" i="12"/>
  <c r="O1218" i="12"/>
  <c r="N1218" i="12"/>
  <c r="M1218" i="12"/>
  <c r="L1218" i="12" s="1"/>
  <c r="D1218" i="12"/>
  <c r="R1217" i="12"/>
  <c r="O1217" i="12"/>
  <c r="N1217" i="12"/>
  <c r="M1217" i="12"/>
  <c r="D1217" i="12"/>
  <c r="R1216" i="12"/>
  <c r="O1216" i="12"/>
  <c r="N1216" i="12"/>
  <c r="M1216" i="12"/>
  <c r="D1216" i="12"/>
  <c r="R1215" i="12"/>
  <c r="O1215" i="12"/>
  <c r="N1215" i="12"/>
  <c r="M1215" i="12"/>
  <c r="L1215" i="12"/>
  <c r="D1215" i="12"/>
  <c r="R1214" i="12"/>
  <c r="O1214" i="12"/>
  <c r="N1214" i="12"/>
  <c r="M1214" i="12"/>
  <c r="D1214" i="12"/>
  <c r="R1213" i="12"/>
  <c r="O1213" i="12"/>
  <c r="N1213" i="12"/>
  <c r="M1213" i="12"/>
  <c r="D1213" i="12"/>
  <c r="R1212" i="12"/>
  <c r="O1212" i="12"/>
  <c r="N1212" i="12"/>
  <c r="M1212" i="12"/>
  <c r="L1212" i="12" s="1"/>
  <c r="D1212" i="12"/>
  <c r="R1211" i="12"/>
  <c r="O1211" i="12"/>
  <c r="N1211" i="12"/>
  <c r="M1211" i="12"/>
  <c r="L1211" i="12" s="1"/>
  <c r="D1211" i="12"/>
  <c r="R1210" i="12"/>
  <c r="O1210" i="12"/>
  <c r="N1210" i="12"/>
  <c r="M1210" i="12"/>
  <c r="D1210" i="12"/>
  <c r="R1209" i="12"/>
  <c r="O1209" i="12"/>
  <c r="N1209" i="12"/>
  <c r="M1209" i="12"/>
  <c r="L1209" i="12" s="1"/>
  <c r="D1209" i="12"/>
  <c r="R1208" i="12"/>
  <c r="O1208" i="12"/>
  <c r="N1208" i="12"/>
  <c r="M1208" i="12"/>
  <c r="D1208" i="12"/>
  <c r="R1207" i="12"/>
  <c r="O1207" i="12"/>
  <c r="N1207" i="12"/>
  <c r="L1207" i="12" s="1"/>
  <c r="M1207" i="12"/>
  <c r="D1207" i="12"/>
  <c r="R1206" i="12"/>
  <c r="O1206" i="12"/>
  <c r="N1206" i="12"/>
  <c r="M1206" i="12"/>
  <c r="D1206" i="12"/>
  <c r="R1205" i="12"/>
  <c r="O1205" i="12"/>
  <c r="N1205" i="12"/>
  <c r="M1205" i="12"/>
  <c r="L1205" i="12" s="1"/>
  <c r="D1205" i="12"/>
  <c r="R1204" i="12"/>
  <c r="O1204" i="12"/>
  <c r="N1204" i="12"/>
  <c r="M1204" i="12"/>
  <c r="D1204" i="12"/>
  <c r="R1203" i="12"/>
  <c r="O1203" i="12"/>
  <c r="N1203" i="12"/>
  <c r="M1203" i="12"/>
  <c r="L1203" i="12"/>
  <c r="D1203" i="12"/>
  <c r="R1202" i="12"/>
  <c r="O1202" i="12"/>
  <c r="N1202" i="12"/>
  <c r="M1202" i="12"/>
  <c r="D1202" i="12"/>
  <c r="R1201" i="12"/>
  <c r="O1201" i="12"/>
  <c r="N1201" i="12"/>
  <c r="M1201" i="12"/>
  <c r="D1201" i="12"/>
  <c r="R1200" i="12"/>
  <c r="O1200" i="12"/>
  <c r="N1200" i="12"/>
  <c r="M1200" i="12"/>
  <c r="D1200" i="12"/>
  <c r="R1199" i="12"/>
  <c r="O1199" i="12"/>
  <c r="N1199" i="12"/>
  <c r="M1199" i="12"/>
  <c r="L1199" i="12" s="1"/>
  <c r="D1199" i="12"/>
  <c r="R1198" i="12"/>
  <c r="O1198" i="12"/>
  <c r="N1198" i="12"/>
  <c r="M1198" i="12"/>
  <c r="D1198" i="12"/>
  <c r="R1197" i="12"/>
  <c r="O1197" i="12"/>
  <c r="N1197" i="12"/>
  <c r="M1197" i="12"/>
  <c r="L1197" i="12" s="1"/>
  <c r="D1197" i="12"/>
  <c r="R1196" i="12"/>
  <c r="O1196" i="12"/>
  <c r="N1196" i="12"/>
  <c r="M1196" i="12"/>
  <c r="D1196" i="12"/>
  <c r="R1195" i="12"/>
  <c r="O1195" i="12"/>
  <c r="N1195" i="12"/>
  <c r="L1195" i="12" s="1"/>
  <c r="M1195" i="12"/>
  <c r="D1195" i="12"/>
  <c r="R1194" i="12"/>
  <c r="O1194" i="12"/>
  <c r="N1194" i="12"/>
  <c r="M1194" i="12"/>
  <c r="D1194" i="12"/>
  <c r="R1193" i="12"/>
  <c r="O1193" i="12"/>
  <c r="N1193" i="12"/>
  <c r="M1193" i="12"/>
  <c r="D1193" i="12"/>
  <c r="R1192" i="12"/>
  <c r="O1192" i="12"/>
  <c r="N1192" i="12"/>
  <c r="M1192" i="12"/>
  <c r="D1192" i="12"/>
  <c r="R1191" i="12"/>
  <c r="O1191" i="12"/>
  <c r="L1191" i="12" s="1"/>
  <c r="N1191" i="12"/>
  <c r="M1191" i="12"/>
  <c r="D1191" i="12"/>
  <c r="R1190" i="12"/>
  <c r="O1190" i="12"/>
  <c r="N1190" i="12"/>
  <c r="M1190" i="12"/>
  <c r="D1190" i="12"/>
  <c r="R1189" i="12"/>
  <c r="O1189" i="12"/>
  <c r="N1189" i="12"/>
  <c r="L1189" i="12" s="1"/>
  <c r="M1189" i="12"/>
  <c r="D1189" i="12"/>
  <c r="R1188" i="12"/>
  <c r="O1188" i="12"/>
  <c r="N1188" i="12"/>
  <c r="M1188" i="12"/>
  <c r="L1188" i="12" s="1"/>
  <c r="D1188" i="12"/>
  <c r="R1187" i="12"/>
  <c r="O1187" i="12"/>
  <c r="N1187" i="12"/>
  <c r="M1187" i="12"/>
  <c r="D1187" i="12"/>
  <c r="R1186" i="12"/>
  <c r="O1186" i="12"/>
  <c r="N1186" i="12"/>
  <c r="M1186" i="12"/>
  <c r="D1186" i="12"/>
  <c r="R1185" i="12"/>
  <c r="O1185" i="12"/>
  <c r="N1185" i="12"/>
  <c r="M1185" i="12"/>
  <c r="L1185" i="12" s="1"/>
  <c r="D1185" i="12"/>
  <c r="R1184" i="12"/>
  <c r="O1184" i="12"/>
  <c r="N1184" i="12"/>
  <c r="M1184" i="12"/>
  <c r="D1184" i="12"/>
  <c r="R1183" i="12"/>
  <c r="O1183" i="12"/>
  <c r="N1183" i="12"/>
  <c r="L1183" i="12" s="1"/>
  <c r="M1183" i="12"/>
  <c r="D1183" i="12"/>
  <c r="R1182" i="12"/>
  <c r="O1182" i="12"/>
  <c r="N1182" i="12"/>
  <c r="M1182" i="12"/>
  <c r="D1182" i="12"/>
  <c r="R1181" i="12"/>
  <c r="O1181" i="12"/>
  <c r="N1181" i="12"/>
  <c r="M1181" i="12"/>
  <c r="D1181" i="12"/>
  <c r="R1180" i="12"/>
  <c r="O1180" i="12"/>
  <c r="N1180" i="12"/>
  <c r="M1180" i="12"/>
  <c r="D1180" i="12"/>
  <c r="R1179" i="12"/>
  <c r="O1179" i="12"/>
  <c r="L1179" i="12" s="1"/>
  <c r="N1179" i="12"/>
  <c r="M1179" i="12"/>
  <c r="D1179" i="12"/>
  <c r="R1178" i="12"/>
  <c r="O1178" i="12"/>
  <c r="N1178" i="12"/>
  <c r="M1178" i="12"/>
  <c r="D1178" i="12"/>
  <c r="R1177" i="12"/>
  <c r="O1177" i="12"/>
  <c r="N1177" i="12"/>
  <c r="M1177" i="12"/>
  <c r="D1177" i="12"/>
  <c r="R1176" i="12"/>
  <c r="O1176" i="12"/>
  <c r="N1176" i="12"/>
  <c r="M1176" i="12"/>
  <c r="D1176" i="12"/>
  <c r="R1175" i="12"/>
  <c r="O1175" i="12"/>
  <c r="N1175" i="12"/>
  <c r="M1175" i="12"/>
  <c r="D1175" i="12"/>
  <c r="R1174" i="12"/>
  <c r="O1174" i="12"/>
  <c r="N1174" i="12"/>
  <c r="M1174" i="12"/>
  <c r="D1174" i="12"/>
  <c r="R1173" i="12"/>
  <c r="O1173" i="12"/>
  <c r="N1173" i="12"/>
  <c r="M1173" i="12"/>
  <c r="D1173" i="12"/>
  <c r="R1172" i="12"/>
  <c r="O1172" i="12"/>
  <c r="N1172" i="12"/>
  <c r="M1172" i="12"/>
  <c r="L1172" i="12" s="1"/>
  <c r="D1172" i="12"/>
  <c r="R1171" i="12"/>
  <c r="O1171" i="12"/>
  <c r="N1171" i="12"/>
  <c r="M1171" i="12"/>
  <c r="D1171" i="12"/>
  <c r="R1170" i="12"/>
  <c r="O1170" i="12"/>
  <c r="N1170" i="12"/>
  <c r="M1170" i="12"/>
  <c r="D1170" i="12"/>
  <c r="R1169" i="12"/>
  <c r="O1169" i="12"/>
  <c r="N1169" i="12"/>
  <c r="M1169" i="12"/>
  <c r="D1169" i="12"/>
  <c r="R1168" i="12"/>
  <c r="O1168" i="12"/>
  <c r="N1168" i="12"/>
  <c r="M1168" i="12"/>
  <c r="D1168" i="12"/>
  <c r="R1167" i="12"/>
  <c r="O1167" i="12"/>
  <c r="N1167" i="12"/>
  <c r="M1167" i="12"/>
  <c r="L1167" i="12" s="1"/>
  <c r="D1167" i="12"/>
  <c r="R1166" i="12"/>
  <c r="O1166" i="12"/>
  <c r="N1166" i="12"/>
  <c r="M1166" i="12"/>
  <c r="D1166" i="12"/>
  <c r="R1165" i="12"/>
  <c r="O1165" i="12"/>
  <c r="N1165" i="12"/>
  <c r="M1165" i="12"/>
  <c r="L1165" i="12" s="1"/>
  <c r="D1165" i="12"/>
  <c r="R1164" i="12"/>
  <c r="O1164" i="12"/>
  <c r="N1164" i="12"/>
  <c r="M1164" i="12"/>
  <c r="D1164" i="12"/>
  <c r="R1163" i="12"/>
  <c r="O1163" i="12"/>
  <c r="N1163" i="12"/>
  <c r="L1163" i="12" s="1"/>
  <c r="M1163" i="12"/>
  <c r="D1163" i="12"/>
  <c r="R1162" i="12"/>
  <c r="O1162" i="12"/>
  <c r="N1162" i="12"/>
  <c r="M1162" i="12"/>
  <c r="D1162" i="12"/>
  <c r="R1161" i="12"/>
  <c r="O1161" i="12"/>
  <c r="N1161" i="12"/>
  <c r="M1161" i="12"/>
  <c r="D1161" i="12"/>
  <c r="R1160" i="12"/>
  <c r="O1160" i="12"/>
  <c r="N1160" i="12"/>
  <c r="M1160" i="12"/>
  <c r="D1160" i="12"/>
  <c r="R1159" i="12"/>
  <c r="O1159" i="12"/>
  <c r="L1159" i="12" s="1"/>
  <c r="N1159" i="12"/>
  <c r="M1159" i="12"/>
  <c r="D1159" i="12"/>
  <c r="R1158" i="12"/>
  <c r="O1158" i="12"/>
  <c r="N1158" i="12"/>
  <c r="M1158" i="12"/>
  <c r="D1158" i="12"/>
  <c r="R1157" i="12"/>
  <c r="O1157" i="12"/>
  <c r="N1157" i="12"/>
  <c r="M1157" i="12"/>
  <c r="L1157" i="12" s="1"/>
  <c r="D1157" i="12"/>
  <c r="R1156" i="12"/>
  <c r="O1156" i="12"/>
  <c r="N1156" i="12"/>
  <c r="M1156" i="12"/>
  <c r="D1156" i="12"/>
  <c r="R1155" i="12"/>
  <c r="O1155" i="12"/>
  <c r="N1155" i="12"/>
  <c r="M1155" i="12"/>
  <c r="D1155" i="12"/>
  <c r="R1154" i="12"/>
  <c r="O1154" i="12"/>
  <c r="N1154" i="12"/>
  <c r="M1154" i="12"/>
  <c r="L1154" i="12" s="1"/>
  <c r="D1154" i="12"/>
  <c r="R1153" i="12"/>
  <c r="O1153" i="12"/>
  <c r="N1153" i="12"/>
  <c r="M1153" i="12"/>
  <c r="D1153" i="12"/>
  <c r="R1152" i="12"/>
  <c r="O1152" i="12"/>
  <c r="N1152" i="12"/>
  <c r="M1152" i="12"/>
  <c r="D1152" i="12"/>
  <c r="R1151" i="12"/>
  <c r="O1151" i="12"/>
  <c r="N1151" i="12"/>
  <c r="M1151" i="12"/>
  <c r="L1151" i="12"/>
  <c r="D1151" i="12"/>
  <c r="R1150" i="12"/>
  <c r="O1150" i="12"/>
  <c r="N1150" i="12"/>
  <c r="M1150" i="12"/>
  <c r="D1150" i="12"/>
  <c r="R1149" i="12"/>
  <c r="O1149" i="12"/>
  <c r="N1149" i="12"/>
  <c r="M1149" i="12"/>
  <c r="D1149" i="12"/>
  <c r="R1148" i="12"/>
  <c r="O1148" i="12"/>
  <c r="N1148" i="12"/>
  <c r="M1148" i="12"/>
  <c r="L1148" i="12" s="1"/>
  <c r="D1148" i="12"/>
  <c r="R1147" i="12"/>
  <c r="O1147" i="12"/>
  <c r="N1147" i="12"/>
  <c r="M1147" i="12"/>
  <c r="L1147" i="12" s="1"/>
  <c r="D1147" i="12"/>
  <c r="R1146" i="12"/>
  <c r="O1146" i="12"/>
  <c r="N1146" i="12"/>
  <c r="M1146" i="12"/>
  <c r="D1146" i="12"/>
  <c r="R1145" i="12"/>
  <c r="O1145" i="12"/>
  <c r="N1145" i="12"/>
  <c r="M1145" i="12"/>
  <c r="L1145" i="12" s="1"/>
  <c r="D1145" i="12"/>
  <c r="R1144" i="12"/>
  <c r="O1144" i="12"/>
  <c r="N1144" i="12"/>
  <c r="M1144" i="12"/>
  <c r="D1144" i="12"/>
  <c r="R1143" i="12"/>
  <c r="O1143" i="12"/>
  <c r="N1143" i="12"/>
  <c r="M1143" i="12"/>
  <c r="D1143" i="12"/>
  <c r="R1142" i="12"/>
  <c r="O1142" i="12"/>
  <c r="N1142" i="12"/>
  <c r="M1142" i="12"/>
  <c r="D1142" i="12"/>
  <c r="R1141" i="12"/>
  <c r="O1141" i="12"/>
  <c r="N1141" i="12"/>
  <c r="M1141" i="12"/>
  <c r="L1141" i="12" s="1"/>
  <c r="D1141" i="12"/>
  <c r="R1140" i="12"/>
  <c r="O1140" i="12"/>
  <c r="N1140" i="12"/>
  <c r="M1140" i="12"/>
  <c r="D1140" i="12"/>
  <c r="R1139" i="12"/>
  <c r="O1139" i="12"/>
  <c r="L1139" i="12" s="1"/>
  <c r="N1139" i="12"/>
  <c r="M1139" i="12"/>
  <c r="D1139" i="12"/>
  <c r="R1138" i="12"/>
  <c r="O1138" i="12"/>
  <c r="N1138" i="12"/>
  <c r="M1138" i="12"/>
  <c r="L1138" i="12" s="1"/>
  <c r="D1138" i="12"/>
  <c r="R1137" i="12"/>
  <c r="O1137" i="12"/>
  <c r="N1137" i="12"/>
  <c r="M1137" i="12"/>
  <c r="D1137" i="12"/>
  <c r="R1136" i="12"/>
  <c r="O1136" i="12"/>
  <c r="N1136" i="12"/>
  <c r="M1136" i="12"/>
  <c r="D1136" i="12"/>
  <c r="R1135" i="12"/>
  <c r="O1135" i="12"/>
  <c r="N1135" i="12"/>
  <c r="M1135" i="12"/>
  <c r="D1135" i="12"/>
  <c r="R1134" i="12"/>
  <c r="O1134" i="12"/>
  <c r="N1134" i="12"/>
  <c r="M1134" i="12"/>
  <c r="L1134" i="12" s="1"/>
  <c r="D1134" i="12"/>
  <c r="R1133" i="12"/>
  <c r="O1133" i="12"/>
  <c r="N1133" i="12"/>
  <c r="M1133" i="12"/>
  <c r="D1133" i="12"/>
  <c r="R1132" i="12"/>
  <c r="O1132" i="12"/>
  <c r="N1132" i="12"/>
  <c r="M1132" i="12"/>
  <c r="D1132" i="12"/>
  <c r="R1131" i="12"/>
  <c r="O1131" i="12"/>
  <c r="N1131" i="12"/>
  <c r="M1131" i="12"/>
  <c r="L1131" i="12" s="1"/>
  <c r="D1131" i="12"/>
  <c r="R1130" i="12"/>
  <c r="O1130" i="12"/>
  <c r="N1130" i="12"/>
  <c r="M1130" i="12"/>
  <c r="D1130" i="12"/>
  <c r="R1129" i="12"/>
  <c r="O1129" i="12"/>
  <c r="N1129" i="12"/>
  <c r="M1129" i="12"/>
  <c r="D1129" i="12"/>
  <c r="R1128" i="12"/>
  <c r="O1128" i="12"/>
  <c r="N1128" i="12"/>
  <c r="M1128" i="12"/>
  <c r="L1128" i="12" s="1"/>
  <c r="D1128" i="12"/>
  <c r="R1127" i="12"/>
  <c r="O1127" i="12"/>
  <c r="N1127" i="12"/>
  <c r="M1127" i="12"/>
  <c r="D1127" i="12"/>
  <c r="R1126" i="12"/>
  <c r="O1126" i="12"/>
  <c r="N1126" i="12"/>
  <c r="M1126" i="12"/>
  <c r="D1126" i="12"/>
  <c r="R1125" i="12"/>
  <c r="O1125" i="12"/>
  <c r="N1125" i="12"/>
  <c r="M1125" i="12"/>
  <c r="D1125" i="12"/>
  <c r="R1124" i="12"/>
  <c r="O1124" i="12"/>
  <c r="N1124" i="12"/>
  <c r="M1124" i="12"/>
  <c r="D1124" i="12"/>
  <c r="R1123" i="12"/>
  <c r="O1123" i="12"/>
  <c r="N1123" i="12"/>
  <c r="M1123" i="12"/>
  <c r="D1123" i="12"/>
  <c r="R1122" i="12"/>
  <c r="O1122" i="12"/>
  <c r="N1122" i="12"/>
  <c r="M1122" i="12"/>
  <c r="D1122" i="12"/>
  <c r="R1121" i="12"/>
  <c r="O1121" i="12"/>
  <c r="N1121" i="12"/>
  <c r="M1121" i="12"/>
  <c r="D1121" i="12"/>
  <c r="R1120" i="12"/>
  <c r="O1120" i="12"/>
  <c r="N1120" i="12"/>
  <c r="M1120" i="12"/>
  <c r="L1120" i="12" s="1"/>
  <c r="D1120" i="12"/>
  <c r="R1119" i="12"/>
  <c r="O1119" i="12"/>
  <c r="N1119" i="12"/>
  <c r="M1119" i="12"/>
  <c r="D1119" i="12"/>
  <c r="R1118" i="12"/>
  <c r="O1118" i="12"/>
  <c r="N1118" i="12"/>
  <c r="M1118" i="12"/>
  <c r="L1118" i="12" s="1"/>
  <c r="D1118" i="12"/>
  <c r="R1117" i="12"/>
  <c r="O1117" i="12"/>
  <c r="N1117" i="12"/>
  <c r="M1117" i="12"/>
  <c r="D1117" i="12"/>
  <c r="R1116" i="12"/>
  <c r="O1116" i="12"/>
  <c r="N1116" i="12"/>
  <c r="M1116" i="12"/>
  <c r="D1116" i="12"/>
  <c r="R1115" i="12"/>
  <c r="O1115" i="12"/>
  <c r="N1115" i="12"/>
  <c r="M1115" i="12"/>
  <c r="D1115" i="12"/>
  <c r="R1114" i="12"/>
  <c r="O1114" i="12"/>
  <c r="N1114" i="12"/>
  <c r="M1114" i="12"/>
  <c r="L1114" i="12" s="1"/>
  <c r="D1114" i="12"/>
  <c r="R1113" i="12"/>
  <c r="O1113" i="12"/>
  <c r="N1113" i="12"/>
  <c r="M1113" i="12"/>
  <c r="D1113" i="12"/>
  <c r="R1112" i="12"/>
  <c r="O1112" i="12"/>
  <c r="N1112" i="12"/>
  <c r="M1112" i="12"/>
  <c r="D1112" i="12"/>
  <c r="R1111" i="12"/>
  <c r="O1111" i="12"/>
  <c r="L1111" i="12" s="1"/>
  <c r="N1111" i="12"/>
  <c r="M1111" i="12"/>
  <c r="D1111" i="12"/>
  <c r="R1110" i="12"/>
  <c r="O1110" i="12"/>
  <c r="N1110" i="12"/>
  <c r="M1110" i="12"/>
  <c r="L1110" i="12" s="1"/>
  <c r="D1110" i="12"/>
  <c r="R1109" i="12"/>
  <c r="O1109" i="12"/>
  <c r="N1109" i="12"/>
  <c r="M1109" i="12"/>
  <c r="D1109" i="12"/>
  <c r="R1108" i="12"/>
  <c r="O1108" i="12"/>
  <c r="N1108" i="12"/>
  <c r="M1108" i="12"/>
  <c r="D1108" i="12"/>
  <c r="R1107" i="12"/>
  <c r="O1107" i="12"/>
  <c r="N1107" i="12"/>
  <c r="M1107" i="12"/>
  <c r="L1107" i="12"/>
  <c r="D1107" i="12"/>
  <c r="R1106" i="12"/>
  <c r="O1106" i="12"/>
  <c r="N1106" i="12"/>
  <c r="M1106" i="12"/>
  <c r="D1106" i="12"/>
  <c r="R1105" i="12"/>
  <c r="O1105" i="12"/>
  <c r="L1105" i="12" s="1"/>
  <c r="N1105" i="12"/>
  <c r="M1105" i="12"/>
  <c r="D1105" i="12"/>
  <c r="R1104" i="12"/>
  <c r="O1104" i="12"/>
  <c r="N1104" i="12"/>
  <c r="M1104" i="12"/>
  <c r="D1104" i="12"/>
  <c r="R1103" i="12"/>
  <c r="O1103" i="12"/>
  <c r="N1103" i="12"/>
  <c r="M1103" i="12"/>
  <c r="L1103" i="12" s="1"/>
  <c r="D1103" i="12"/>
  <c r="R1102" i="12"/>
  <c r="O1102" i="12"/>
  <c r="N1102" i="12"/>
  <c r="M1102" i="12"/>
  <c r="D1102" i="12"/>
  <c r="R1101" i="12"/>
  <c r="O1101" i="12"/>
  <c r="N1101" i="12"/>
  <c r="M1101" i="12"/>
  <c r="D1101" i="12"/>
  <c r="R1100" i="12"/>
  <c r="O1100" i="12"/>
  <c r="N1100" i="12"/>
  <c r="M1100" i="12"/>
  <c r="D1100" i="12"/>
  <c r="R1099" i="12"/>
  <c r="O1099" i="12"/>
  <c r="N1099" i="12"/>
  <c r="M1099" i="12"/>
  <c r="D1099" i="12"/>
  <c r="R1098" i="12"/>
  <c r="O1098" i="12"/>
  <c r="N1098" i="12"/>
  <c r="M1098" i="12"/>
  <c r="D1098" i="12"/>
  <c r="R1097" i="12"/>
  <c r="O1097" i="12"/>
  <c r="N1097" i="12"/>
  <c r="M1097" i="12"/>
  <c r="D1097" i="12"/>
  <c r="R1096" i="12"/>
  <c r="O1096" i="12"/>
  <c r="N1096" i="12"/>
  <c r="M1096" i="12"/>
  <c r="D1096" i="12"/>
  <c r="R1095" i="12"/>
  <c r="O1095" i="12"/>
  <c r="N1095" i="12"/>
  <c r="M1095" i="12"/>
  <c r="D1095" i="12"/>
  <c r="R1094" i="12"/>
  <c r="O1094" i="12"/>
  <c r="N1094" i="12"/>
  <c r="M1094" i="12"/>
  <c r="D1094" i="12"/>
  <c r="R1093" i="12"/>
  <c r="O1093" i="12"/>
  <c r="N1093" i="12"/>
  <c r="M1093" i="12"/>
  <c r="D1093" i="12"/>
  <c r="R1092" i="12"/>
  <c r="O1092" i="12"/>
  <c r="N1092" i="12"/>
  <c r="M1092" i="12"/>
  <c r="D1092" i="12"/>
  <c r="R1091" i="12"/>
  <c r="O1091" i="12"/>
  <c r="N1091" i="12"/>
  <c r="M1091" i="12"/>
  <c r="D1091" i="12"/>
  <c r="R1090" i="12"/>
  <c r="O1090" i="12"/>
  <c r="N1090" i="12"/>
  <c r="M1090" i="12"/>
  <c r="D1090" i="12"/>
  <c r="R1089" i="12"/>
  <c r="O1089" i="12"/>
  <c r="N1089" i="12"/>
  <c r="M1089" i="12"/>
  <c r="D1089" i="12"/>
  <c r="R1088" i="12"/>
  <c r="O1088" i="12"/>
  <c r="N1088" i="12"/>
  <c r="M1088" i="12"/>
  <c r="D1088" i="12"/>
  <c r="R1087" i="12"/>
  <c r="O1087" i="12"/>
  <c r="N1087" i="12"/>
  <c r="L1087" i="12" s="1"/>
  <c r="M1087" i="12"/>
  <c r="D1087" i="12"/>
  <c r="R1086" i="12"/>
  <c r="O1086" i="12"/>
  <c r="N1086" i="12"/>
  <c r="M1086" i="12"/>
  <c r="L1086" i="12" s="1"/>
  <c r="D1086" i="12"/>
  <c r="R1085" i="12"/>
  <c r="O1085" i="12"/>
  <c r="N1085" i="12"/>
  <c r="M1085" i="12"/>
  <c r="D1085" i="12"/>
  <c r="R1084" i="12"/>
  <c r="O1084" i="12"/>
  <c r="N1084" i="12"/>
  <c r="M1084" i="12"/>
  <c r="D1084" i="12"/>
  <c r="R1083" i="12"/>
  <c r="O1083" i="12"/>
  <c r="N1083" i="12"/>
  <c r="M1083" i="12"/>
  <c r="D1083" i="12"/>
  <c r="R1082" i="12"/>
  <c r="O1082" i="12"/>
  <c r="N1082" i="12"/>
  <c r="M1082" i="12"/>
  <c r="L1082" i="12" s="1"/>
  <c r="D1082" i="12"/>
  <c r="R1081" i="12"/>
  <c r="O1081" i="12"/>
  <c r="N1081" i="12"/>
  <c r="M1081" i="12"/>
  <c r="D1081" i="12"/>
  <c r="R1080" i="12"/>
  <c r="O1080" i="12"/>
  <c r="N1080" i="12"/>
  <c r="M1080" i="12"/>
  <c r="D1080" i="12"/>
  <c r="R1079" i="12"/>
  <c r="O1079" i="12"/>
  <c r="N1079" i="12"/>
  <c r="M1079" i="12"/>
  <c r="L1079" i="12"/>
  <c r="D1079" i="12"/>
  <c r="R1078" i="12"/>
  <c r="O1078" i="12"/>
  <c r="N1078" i="12"/>
  <c r="M1078" i="12"/>
  <c r="L1078" i="12" s="1"/>
  <c r="D1078" i="12"/>
  <c r="R1077" i="12"/>
  <c r="O1077" i="12"/>
  <c r="L1077" i="12" s="1"/>
  <c r="N1077" i="12"/>
  <c r="M1077" i="12"/>
  <c r="D1077" i="12"/>
  <c r="R1076" i="12"/>
  <c r="O1076" i="12"/>
  <c r="N1076" i="12"/>
  <c r="M1076" i="12"/>
  <c r="D1076" i="12"/>
  <c r="R1075" i="12"/>
  <c r="O1075" i="12"/>
  <c r="N1075" i="12"/>
  <c r="M1075" i="12"/>
  <c r="L1075" i="12"/>
  <c r="D1075" i="12"/>
  <c r="R1074" i="12"/>
  <c r="O1074" i="12"/>
  <c r="N1074" i="12"/>
  <c r="M1074" i="12"/>
  <c r="D1074" i="12"/>
  <c r="R1073" i="12"/>
  <c r="O1073" i="12"/>
  <c r="L1073" i="12" s="1"/>
  <c r="N1073" i="12"/>
  <c r="M1073" i="12"/>
  <c r="D1073" i="12"/>
  <c r="R1072" i="12"/>
  <c r="O1072" i="12"/>
  <c r="N1072" i="12"/>
  <c r="M1072" i="12"/>
  <c r="D1072" i="12"/>
  <c r="R1071" i="12"/>
  <c r="O1071" i="12"/>
  <c r="N1071" i="12"/>
  <c r="M1071" i="12"/>
  <c r="D1071" i="12"/>
  <c r="R1070" i="12"/>
  <c r="O1070" i="12"/>
  <c r="N1070" i="12"/>
  <c r="M1070" i="12"/>
  <c r="D1070" i="12"/>
  <c r="R1069" i="12"/>
  <c r="O1069" i="12"/>
  <c r="N1069" i="12"/>
  <c r="M1069" i="12"/>
  <c r="D1069" i="12"/>
  <c r="R1068" i="12"/>
  <c r="O1068" i="12"/>
  <c r="N1068" i="12"/>
  <c r="M1068" i="12"/>
  <c r="D1068" i="12"/>
  <c r="R1067" i="12"/>
  <c r="O1067" i="12"/>
  <c r="N1067" i="12"/>
  <c r="M1067" i="12"/>
  <c r="D1067" i="12"/>
  <c r="R1066" i="12"/>
  <c r="O1066" i="12"/>
  <c r="N1066" i="12"/>
  <c r="M1066" i="12"/>
  <c r="D1066" i="12"/>
  <c r="R1065" i="12"/>
  <c r="O1065" i="12"/>
  <c r="N1065" i="12"/>
  <c r="M1065" i="12"/>
  <c r="D1065" i="12"/>
  <c r="R1064" i="12"/>
  <c r="O1064" i="12"/>
  <c r="N1064" i="12"/>
  <c r="M1064" i="12"/>
  <c r="L1064" i="12" s="1"/>
  <c r="D1064" i="12"/>
  <c r="R1063" i="12"/>
  <c r="O1063" i="12"/>
  <c r="N1063" i="12"/>
  <c r="M1063" i="12"/>
  <c r="D1063" i="12"/>
  <c r="R1062" i="12"/>
  <c r="O1062" i="12"/>
  <c r="N1062" i="12"/>
  <c r="M1062" i="12"/>
  <c r="L1062" i="12" s="1"/>
  <c r="D1062" i="12"/>
  <c r="R1061" i="12"/>
  <c r="O1061" i="12"/>
  <c r="N1061" i="12"/>
  <c r="M1061" i="12"/>
  <c r="D1061" i="12"/>
  <c r="R1060" i="12"/>
  <c r="O1060" i="12"/>
  <c r="N1060" i="12"/>
  <c r="M1060" i="12"/>
  <c r="D1060" i="12"/>
  <c r="R1059" i="12"/>
  <c r="O1059" i="12"/>
  <c r="N1059" i="12"/>
  <c r="M1059" i="12"/>
  <c r="D1059" i="12"/>
  <c r="R1058" i="12"/>
  <c r="O1058" i="12"/>
  <c r="N1058" i="12"/>
  <c r="M1058" i="12"/>
  <c r="L1058" i="12" s="1"/>
  <c r="D1058" i="12"/>
  <c r="R1057" i="12"/>
  <c r="O1057" i="12"/>
  <c r="N1057" i="12"/>
  <c r="M1057" i="12"/>
  <c r="D1057" i="12"/>
  <c r="R1056" i="12"/>
  <c r="O1056" i="12"/>
  <c r="N1056" i="12"/>
  <c r="M1056" i="12"/>
  <c r="D1056" i="12"/>
  <c r="R1055" i="12"/>
  <c r="O1055" i="12"/>
  <c r="L1055" i="12" s="1"/>
  <c r="N1055" i="12"/>
  <c r="M1055" i="12"/>
  <c r="D1055" i="12"/>
  <c r="R1054" i="12"/>
  <c r="O1054" i="12"/>
  <c r="N1054" i="12"/>
  <c r="M1054" i="12"/>
  <c r="L1054" i="12" s="1"/>
  <c r="D1054" i="12"/>
  <c r="R1053" i="12"/>
  <c r="O1053" i="12"/>
  <c r="N1053" i="12"/>
  <c r="M1053" i="12"/>
  <c r="D1053" i="12"/>
  <c r="R1052" i="12"/>
  <c r="O1052" i="12"/>
  <c r="N1052" i="12"/>
  <c r="M1052" i="12"/>
  <c r="D1052" i="12"/>
  <c r="R1051" i="12"/>
  <c r="O1051" i="12"/>
  <c r="N1051" i="12"/>
  <c r="M1051" i="12"/>
  <c r="L1051" i="12" s="1"/>
  <c r="D1051" i="12"/>
  <c r="R1050" i="12"/>
  <c r="O1050" i="12"/>
  <c r="N1050" i="12"/>
  <c r="M1050" i="12"/>
  <c r="L1050" i="12" s="1"/>
  <c r="D1050" i="12"/>
  <c r="R1049" i="12"/>
  <c r="O1049" i="12"/>
  <c r="N1049" i="12"/>
  <c r="M1049" i="12"/>
  <c r="D1049" i="12"/>
  <c r="R1048" i="12"/>
  <c r="O1048" i="12"/>
  <c r="N1048" i="12"/>
  <c r="M1048" i="12"/>
  <c r="D1048" i="12"/>
  <c r="R1047" i="12"/>
  <c r="O1047" i="12"/>
  <c r="N1047" i="12"/>
  <c r="M1047" i="12"/>
  <c r="L1047" i="12"/>
  <c r="D1047" i="12"/>
  <c r="R1046" i="12"/>
  <c r="O1046" i="12"/>
  <c r="N1046" i="12"/>
  <c r="M1046" i="12"/>
  <c r="D1046" i="12"/>
  <c r="R1045" i="12"/>
  <c r="O1045" i="12"/>
  <c r="L1045" i="12" s="1"/>
  <c r="N1045" i="12"/>
  <c r="M1045" i="12"/>
  <c r="D1045" i="12"/>
  <c r="R1044" i="12"/>
  <c r="O1044" i="12"/>
  <c r="N1044" i="12"/>
  <c r="M1044" i="12"/>
  <c r="D1044" i="12"/>
  <c r="R1043" i="12"/>
  <c r="O1043" i="12"/>
  <c r="N1043" i="12"/>
  <c r="M1043" i="12"/>
  <c r="L1043" i="12" s="1"/>
  <c r="D1043" i="12"/>
  <c r="R1042" i="12"/>
  <c r="O1042" i="12"/>
  <c r="N1042" i="12"/>
  <c r="M1042" i="12"/>
  <c r="D1042" i="12"/>
  <c r="R1041" i="12"/>
  <c r="O1041" i="12"/>
  <c r="N1041" i="12"/>
  <c r="M1041" i="12"/>
  <c r="D1041" i="12"/>
  <c r="R1040" i="12"/>
  <c r="O1040" i="12"/>
  <c r="N1040" i="12"/>
  <c r="M1040" i="12"/>
  <c r="D1040" i="12"/>
  <c r="R1039" i="12"/>
  <c r="O1039" i="12"/>
  <c r="N1039" i="12"/>
  <c r="L1039" i="12" s="1"/>
  <c r="M1039" i="12"/>
  <c r="D1039" i="12"/>
  <c r="R1038" i="12"/>
  <c r="O1038" i="12"/>
  <c r="N1038" i="12"/>
  <c r="M1038" i="12"/>
  <c r="L1038" i="12" s="1"/>
  <c r="D1038" i="12"/>
  <c r="R1037" i="12"/>
  <c r="O1037" i="12"/>
  <c r="N1037" i="12"/>
  <c r="M1037" i="12"/>
  <c r="D1037" i="12"/>
  <c r="R1036" i="12"/>
  <c r="O1036" i="12"/>
  <c r="N1036" i="12"/>
  <c r="M1036" i="12"/>
  <c r="D1036" i="12"/>
  <c r="R1035" i="12"/>
  <c r="O1035" i="12"/>
  <c r="N1035" i="12"/>
  <c r="M1035" i="12"/>
  <c r="D1035" i="12"/>
  <c r="R1034" i="12"/>
  <c r="O1034" i="12"/>
  <c r="N1034" i="12"/>
  <c r="M1034" i="12"/>
  <c r="L1034" i="12" s="1"/>
  <c r="D1034" i="12"/>
  <c r="R1033" i="12"/>
  <c r="O1033" i="12"/>
  <c r="N1033" i="12"/>
  <c r="M1033" i="12"/>
  <c r="D1033" i="12"/>
  <c r="R1032" i="12"/>
  <c r="O1032" i="12"/>
  <c r="N1032" i="12"/>
  <c r="M1032" i="12"/>
  <c r="D1032" i="12"/>
  <c r="R1031" i="12"/>
  <c r="O1031" i="12"/>
  <c r="N1031" i="12"/>
  <c r="M1031" i="12"/>
  <c r="L1031" i="12"/>
  <c r="D1031" i="12"/>
  <c r="R1030" i="12"/>
  <c r="O1030" i="12"/>
  <c r="N1030" i="12"/>
  <c r="M1030" i="12"/>
  <c r="L1030" i="12" s="1"/>
  <c r="D1030" i="12"/>
  <c r="R1029" i="12"/>
  <c r="O1029" i="12"/>
  <c r="N1029" i="12"/>
  <c r="M1029" i="12"/>
  <c r="D1029" i="12"/>
  <c r="R1028" i="12"/>
  <c r="O1028" i="12"/>
  <c r="N1028" i="12"/>
  <c r="M1028" i="12"/>
  <c r="D1028" i="12"/>
  <c r="R1027" i="12"/>
  <c r="O1027" i="12"/>
  <c r="N1027" i="12"/>
  <c r="M1027" i="12"/>
  <c r="L1027" i="12" s="1"/>
  <c r="D1027" i="12"/>
  <c r="R1026" i="12"/>
  <c r="O1026" i="12"/>
  <c r="N1026" i="12"/>
  <c r="M1026" i="12"/>
  <c r="L1026" i="12" s="1"/>
  <c r="D1026" i="12"/>
  <c r="R1025" i="12"/>
  <c r="O1025" i="12"/>
  <c r="N1025" i="12"/>
  <c r="L1025" i="12" s="1"/>
  <c r="M1025" i="12"/>
  <c r="D1025" i="12"/>
  <c r="R1024" i="12"/>
  <c r="O1024" i="12"/>
  <c r="N1024" i="12"/>
  <c r="M1024" i="12"/>
  <c r="D1024" i="12"/>
  <c r="R1023" i="12"/>
  <c r="O1023" i="12"/>
  <c r="N1023" i="12"/>
  <c r="M1023" i="12"/>
  <c r="L1023" i="12" s="1"/>
  <c r="D1023" i="12"/>
  <c r="R1022" i="12"/>
  <c r="O1022" i="12"/>
  <c r="N1022" i="12"/>
  <c r="M1022" i="12"/>
  <c r="D1022" i="12"/>
  <c r="R1021" i="12"/>
  <c r="O1021" i="12"/>
  <c r="L1021" i="12" s="1"/>
  <c r="N1021" i="12"/>
  <c r="M1021" i="12"/>
  <c r="D1021" i="12"/>
  <c r="R1020" i="12"/>
  <c r="O1020" i="12"/>
  <c r="N1020" i="12"/>
  <c r="M1020" i="12"/>
  <c r="D1020" i="12"/>
  <c r="R1019" i="12"/>
  <c r="O1019" i="12"/>
  <c r="N1019" i="12"/>
  <c r="L1019" i="12" s="1"/>
  <c r="M1019" i="12"/>
  <c r="D1019" i="12"/>
  <c r="R1018" i="12"/>
  <c r="O1018" i="12"/>
  <c r="N1018" i="12"/>
  <c r="M1018" i="12"/>
  <c r="L1018" i="12" s="1"/>
  <c r="D1018" i="12"/>
  <c r="R1017" i="12"/>
  <c r="O1017" i="12"/>
  <c r="N1017" i="12"/>
  <c r="M1017" i="12"/>
  <c r="D1017" i="12"/>
  <c r="R1016" i="12"/>
  <c r="O1016" i="12"/>
  <c r="N1016" i="12"/>
  <c r="M1016" i="12"/>
  <c r="D1016" i="12"/>
  <c r="R1015" i="12"/>
  <c r="O1015" i="12"/>
  <c r="N1015" i="12"/>
  <c r="M1015" i="12"/>
  <c r="L1015" i="12" s="1"/>
  <c r="D1015" i="12"/>
  <c r="R1014" i="12"/>
  <c r="O1014" i="12"/>
  <c r="N1014" i="12"/>
  <c r="M1014" i="12"/>
  <c r="L1014" i="12" s="1"/>
  <c r="D1014" i="12"/>
  <c r="R1013" i="12"/>
  <c r="O1013" i="12"/>
  <c r="N1013" i="12"/>
  <c r="L1013" i="12" s="1"/>
  <c r="M1013" i="12"/>
  <c r="D1013" i="12"/>
  <c r="R1012" i="12"/>
  <c r="O1012" i="12"/>
  <c r="N1012" i="12"/>
  <c r="M1012" i="12"/>
  <c r="D1012" i="12"/>
  <c r="R1011" i="12"/>
  <c r="O1011" i="12"/>
  <c r="N1011" i="12"/>
  <c r="M1011" i="12"/>
  <c r="D1011" i="12"/>
  <c r="R1010" i="12"/>
  <c r="O1010" i="12"/>
  <c r="N1010" i="12"/>
  <c r="M1010" i="12"/>
  <c r="D1010" i="12"/>
  <c r="R1009" i="12"/>
  <c r="O1009" i="12"/>
  <c r="L1009" i="12" s="1"/>
  <c r="N1009" i="12"/>
  <c r="M1009" i="12"/>
  <c r="D1009" i="12"/>
  <c r="R1008" i="12"/>
  <c r="O1008" i="12"/>
  <c r="N1008" i="12"/>
  <c r="M1008" i="12"/>
  <c r="D1008" i="12"/>
  <c r="R1007" i="12"/>
  <c r="O1007" i="12"/>
  <c r="N1007" i="12"/>
  <c r="M1007" i="12"/>
  <c r="D1007" i="12"/>
  <c r="R1006" i="12"/>
  <c r="O1006" i="12"/>
  <c r="N1006" i="12"/>
  <c r="M1006" i="12"/>
  <c r="D1006" i="12"/>
  <c r="R1005" i="12"/>
  <c r="O1005" i="12"/>
  <c r="N1005" i="12"/>
  <c r="M1005" i="12"/>
  <c r="L1005" i="12"/>
  <c r="D1005" i="12"/>
  <c r="R1004" i="12"/>
  <c r="O1004" i="12"/>
  <c r="N1004" i="12"/>
  <c r="M1004" i="12"/>
  <c r="D1004" i="12"/>
  <c r="R1003" i="12"/>
  <c r="O1003" i="12"/>
  <c r="L1003" i="12" s="1"/>
  <c r="N1003" i="12"/>
  <c r="M1003" i="12"/>
  <c r="D1003" i="12"/>
  <c r="R1002" i="12"/>
  <c r="O1002" i="12"/>
  <c r="N1002" i="12"/>
  <c r="M1002" i="12"/>
  <c r="D1002" i="12"/>
  <c r="R1001" i="12"/>
  <c r="O1001" i="12"/>
  <c r="N1001" i="12"/>
  <c r="L1001" i="12" s="1"/>
  <c r="M1001" i="12"/>
  <c r="D1001" i="12"/>
  <c r="R1000" i="12"/>
  <c r="O1000" i="12"/>
  <c r="N1000" i="12"/>
  <c r="M1000" i="12"/>
  <c r="L1000" i="12" s="1"/>
  <c r="D1000" i="12"/>
  <c r="R999" i="12"/>
  <c r="O999" i="12"/>
  <c r="N999" i="12"/>
  <c r="M999" i="12"/>
  <c r="L999" i="12" s="1"/>
  <c r="D999" i="12"/>
  <c r="R998" i="12"/>
  <c r="O998" i="12"/>
  <c r="N998" i="12"/>
  <c r="M998" i="12"/>
  <c r="D998" i="12"/>
  <c r="R997" i="12"/>
  <c r="O997" i="12"/>
  <c r="L997" i="12" s="1"/>
  <c r="N997" i="12"/>
  <c r="M997" i="12"/>
  <c r="D997" i="12"/>
  <c r="R996" i="12"/>
  <c r="O996" i="12"/>
  <c r="N996" i="12"/>
  <c r="M996" i="12"/>
  <c r="D996" i="12"/>
  <c r="R995" i="12"/>
  <c r="O995" i="12"/>
  <c r="N995" i="12"/>
  <c r="M995" i="12"/>
  <c r="D995" i="12"/>
  <c r="R994" i="12"/>
  <c r="O994" i="12"/>
  <c r="N994" i="12"/>
  <c r="M994" i="12"/>
  <c r="D994" i="12"/>
  <c r="R993" i="12"/>
  <c r="O993" i="12"/>
  <c r="N993" i="12"/>
  <c r="M993" i="12"/>
  <c r="D993" i="12"/>
  <c r="R992" i="12"/>
  <c r="O992" i="12"/>
  <c r="N992" i="12"/>
  <c r="M992" i="12"/>
  <c r="D992" i="12"/>
  <c r="R991" i="12"/>
  <c r="O991" i="12"/>
  <c r="N991" i="12"/>
  <c r="M991" i="12"/>
  <c r="D991" i="12"/>
  <c r="R990" i="12"/>
  <c r="O990" i="12"/>
  <c r="N990" i="12"/>
  <c r="M990" i="12"/>
  <c r="D990" i="12"/>
  <c r="R989" i="12"/>
  <c r="O989" i="12"/>
  <c r="N989" i="12"/>
  <c r="M989" i="12"/>
  <c r="L989" i="12"/>
  <c r="D989" i="12"/>
  <c r="R988" i="12"/>
  <c r="O988" i="12"/>
  <c r="N988" i="12"/>
  <c r="M988" i="12"/>
  <c r="D988" i="12"/>
  <c r="R987" i="12"/>
  <c r="O987" i="12"/>
  <c r="N987" i="12"/>
  <c r="M987" i="12"/>
  <c r="L987" i="12"/>
  <c r="D987" i="12"/>
  <c r="R986" i="12"/>
  <c r="O986" i="12"/>
  <c r="N986" i="12"/>
  <c r="M986" i="12"/>
  <c r="L986" i="12" s="1"/>
  <c r="D986" i="12"/>
  <c r="R985" i="12"/>
  <c r="O985" i="12"/>
  <c r="N985" i="12"/>
  <c r="M985" i="12"/>
  <c r="L985" i="12" s="1"/>
  <c r="D985" i="12"/>
  <c r="R984" i="12"/>
  <c r="O984" i="12"/>
  <c r="N984" i="12"/>
  <c r="M984" i="12"/>
  <c r="L984" i="12" s="1"/>
  <c r="D984" i="12"/>
  <c r="R983" i="12"/>
  <c r="O983" i="12"/>
  <c r="N983" i="12"/>
  <c r="M983" i="12"/>
  <c r="L983" i="12" s="1"/>
  <c r="D983" i="12"/>
  <c r="R982" i="12"/>
  <c r="O982" i="12"/>
  <c r="N982" i="12"/>
  <c r="M982" i="12"/>
  <c r="D982" i="12"/>
  <c r="R981" i="12"/>
  <c r="O981" i="12"/>
  <c r="N981" i="12"/>
  <c r="M981" i="12"/>
  <c r="L981" i="12"/>
  <c r="D981" i="12"/>
  <c r="R980" i="12"/>
  <c r="O980" i="12"/>
  <c r="N980" i="12"/>
  <c r="M980" i="12"/>
  <c r="D980" i="12"/>
  <c r="R979" i="12"/>
  <c r="O979" i="12"/>
  <c r="N979" i="12"/>
  <c r="M979" i="12"/>
  <c r="D979" i="12"/>
  <c r="R978" i="12"/>
  <c r="O978" i="12"/>
  <c r="N978" i="12"/>
  <c r="M978" i="12"/>
  <c r="D978" i="12"/>
  <c r="R977" i="12"/>
  <c r="O977" i="12"/>
  <c r="N977" i="12"/>
  <c r="M977" i="12"/>
  <c r="D977" i="12"/>
  <c r="R976" i="12"/>
  <c r="O976" i="12"/>
  <c r="N976" i="12"/>
  <c r="M976" i="12"/>
  <c r="D976" i="12"/>
  <c r="R975" i="12"/>
  <c r="O975" i="12"/>
  <c r="N975" i="12"/>
  <c r="M975" i="12"/>
  <c r="D975" i="12"/>
  <c r="R974" i="12"/>
  <c r="O974" i="12"/>
  <c r="N974" i="12"/>
  <c r="M974" i="12"/>
  <c r="D974" i="12"/>
  <c r="R973" i="12"/>
  <c r="O973" i="12"/>
  <c r="N973" i="12"/>
  <c r="M973" i="12"/>
  <c r="L973" i="12" s="1"/>
  <c r="D973" i="12"/>
  <c r="R972" i="12"/>
  <c r="O972" i="12"/>
  <c r="N972" i="12"/>
  <c r="M972" i="12"/>
  <c r="D972" i="12"/>
  <c r="R971" i="12"/>
  <c r="O971" i="12"/>
  <c r="L971" i="12" s="1"/>
  <c r="N971" i="12"/>
  <c r="M971" i="12"/>
  <c r="D971" i="12"/>
  <c r="R970" i="12"/>
  <c r="O970" i="12"/>
  <c r="N970" i="12"/>
  <c r="M970" i="12"/>
  <c r="D970" i="12"/>
  <c r="R969" i="12"/>
  <c r="O969" i="12"/>
  <c r="N969" i="12"/>
  <c r="L969" i="12" s="1"/>
  <c r="M969" i="12"/>
  <c r="D969" i="12"/>
  <c r="R968" i="12"/>
  <c r="O968" i="12"/>
  <c r="N968" i="12"/>
  <c r="M968" i="12"/>
  <c r="L968" i="12" s="1"/>
  <c r="D968" i="12"/>
  <c r="R967" i="12"/>
  <c r="O967" i="12"/>
  <c r="N967" i="12"/>
  <c r="M967" i="12"/>
  <c r="L967" i="12" s="1"/>
  <c r="D967" i="12"/>
  <c r="R966" i="12"/>
  <c r="O966" i="12"/>
  <c r="N966" i="12"/>
  <c r="M966" i="12"/>
  <c r="D966" i="12"/>
  <c r="R965" i="12"/>
  <c r="O965" i="12"/>
  <c r="L965" i="12" s="1"/>
  <c r="N965" i="12"/>
  <c r="M965" i="12"/>
  <c r="D965" i="12"/>
  <c r="R964" i="12"/>
  <c r="O964" i="12"/>
  <c r="N964" i="12"/>
  <c r="M964" i="12"/>
  <c r="D964" i="12"/>
  <c r="R963" i="12"/>
  <c r="O963" i="12"/>
  <c r="N963" i="12"/>
  <c r="M963" i="12"/>
  <c r="D963" i="12"/>
  <c r="R962" i="12"/>
  <c r="O962" i="12"/>
  <c r="N962" i="12"/>
  <c r="M962" i="12"/>
  <c r="D962" i="12"/>
  <c r="R961" i="12"/>
  <c r="O961" i="12"/>
  <c r="N961" i="12"/>
  <c r="M961" i="12"/>
  <c r="D961" i="12"/>
  <c r="R960" i="12"/>
  <c r="O960" i="12"/>
  <c r="N960" i="12"/>
  <c r="M960" i="12"/>
  <c r="D960" i="12"/>
  <c r="R959" i="12"/>
  <c r="O959" i="12"/>
  <c r="N959" i="12"/>
  <c r="M959" i="12"/>
  <c r="D959" i="12"/>
  <c r="R958" i="12"/>
  <c r="O958" i="12"/>
  <c r="N958" i="12"/>
  <c r="M958" i="12"/>
  <c r="D958" i="12"/>
  <c r="R957" i="12"/>
  <c r="O957" i="12"/>
  <c r="N957" i="12"/>
  <c r="M957" i="12"/>
  <c r="L957" i="12"/>
  <c r="D957" i="12"/>
  <c r="R956" i="12"/>
  <c r="O956" i="12"/>
  <c r="N956" i="12"/>
  <c r="M956" i="12"/>
  <c r="D956" i="12"/>
  <c r="R955" i="12"/>
  <c r="O955" i="12"/>
  <c r="N955" i="12"/>
  <c r="M955" i="12"/>
  <c r="L955" i="12"/>
  <c r="D955" i="12"/>
  <c r="R954" i="12"/>
  <c r="O954" i="12"/>
  <c r="N954" i="12"/>
  <c r="M954" i="12"/>
  <c r="D954" i="12"/>
  <c r="R953" i="12"/>
  <c r="O953" i="12"/>
  <c r="N953" i="12"/>
  <c r="M953" i="12"/>
  <c r="L953" i="12" s="1"/>
  <c r="D953" i="12"/>
  <c r="R952" i="12"/>
  <c r="O952" i="12"/>
  <c r="N952" i="12"/>
  <c r="M952" i="12"/>
  <c r="L952" i="12" s="1"/>
  <c r="D952" i="12"/>
  <c r="R951" i="12"/>
  <c r="O951" i="12"/>
  <c r="N951" i="12"/>
  <c r="M951" i="12"/>
  <c r="L951" i="12" s="1"/>
  <c r="D951" i="12"/>
  <c r="R950" i="12"/>
  <c r="O950" i="12"/>
  <c r="N950" i="12"/>
  <c r="M950" i="12"/>
  <c r="D950" i="12"/>
  <c r="R949" i="12"/>
  <c r="O949" i="12"/>
  <c r="N949" i="12"/>
  <c r="M949" i="12"/>
  <c r="L949" i="12"/>
  <c r="D949" i="12"/>
  <c r="R948" i="12"/>
  <c r="O948" i="12"/>
  <c r="N948" i="12"/>
  <c r="M948" i="12"/>
  <c r="D948" i="12"/>
  <c r="R947" i="12"/>
  <c r="O947" i="12"/>
  <c r="N947" i="12"/>
  <c r="M947" i="12"/>
  <c r="D947" i="12"/>
  <c r="R946" i="12"/>
  <c r="O946" i="12"/>
  <c r="N946" i="12"/>
  <c r="M946" i="12"/>
  <c r="D946" i="12"/>
  <c r="R945" i="12"/>
  <c r="O945" i="12"/>
  <c r="N945" i="12"/>
  <c r="M945" i="12"/>
  <c r="D945" i="12"/>
  <c r="R944" i="12"/>
  <c r="O944" i="12"/>
  <c r="N944" i="12"/>
  <c r="M944" i="12"/>
  <c r="D944" i="12"/>
  <c r="R943" i="12"/>
  <c r="O943" i="12"/>
  <c r="N943" i="12"/>
  <c r="M943" i="12"/>
  <c r="D943" i="12"/>
  <c r="R942" i="12"/>
  <c r="O942" i="12"/>
  <c r="N942" i="12"/>
  <c r="M942" i="12"/>
  <c r="D942" i="12"/>
  <c r="R941" i="12"/>
  <c r="O941" i="12"/>
  <c r="N941" i="12"/>
  <c r="M941" i="12"/>
  <c r="L941" i="12"/>
  <c r="D941" i="12"/>
  <c r="R940" i="12"/>
  <c r="O940" i="12"/>
  <c r="N940" i="12"/>
  <c r="M940" i="12"/>
  <c r="D940" i="12"/>
  <c r="R939" i="12"/>
  <c r="O939" i="12"/>
  <c r="L939" i="12" s="1"/>
  <c r="N939" i="12"/>
  <c r="M939" i="12"/>
  <c r="D939" i="12"/>
  <c r="R938" i="12"/>
  <c r="O938" i="12"/>
  <c r="N938" i="12"/>
  <c r="M938" i="12"/>
  <c r="D938" i="12"/>
  <c r="R937" i="12"/>
  <c r="O937" i="12"/>
  <c r="N937" i="12"/>
  <c r="M937" i="12"/>
  <c r="L937" i="12" s="1"/>
  <c r="D937" i="12"/>
  <c r="R936" i="12"/>
  <c r="O936" i="12"/>
  <c r="N936" i="12"/>
  <c r="M936" i="12"/>
  <c r="D936" i="12"/>
  <c r="R935" i="12"/>
  <c r="O935" i="12"/>
  <c r="N935" i="12"/>
  <c r="M935" i="12"/>
  <c r="L935" i="12" s="1"/>
  <c r="D935" i="12"/>
  <c r="R934" i="12"/>
  <c r="O934" i="12"/>
  <c r="N934" i="12"/>
  <c r="M934" i="12"/>
  <c r="L934" i="12" s="1"/>
  <c r="D934" i="12"/>
  <c r="R933" i="12"/>
  <c r="O933" i="12"/>
  <c r="N933" i="12"/>
  <c r="M933" i="12"/>
  <c r="D933" i="12"/>
  <c r="R932" i="12"/>
  <c r="O932" i="12"/>
  <c r="N932" i="12"/>
  <c r="M932" i="12"/>
  <c r="D932" i="12"/>
  <c r="R931" i="12"/>
  <c r="O931" i="12"/>
  <c r="N931" i="12"/>
  <c r="M931" i="12"/>
  <c r="L931" i="12" s="1"/>
  <c r="D931" i="12"/>
  <c r="R930" i="12"/>
  <c r="O930" i="12"/>
  <c r="N930" i="12"/>
  <c r="M930" i="12"/>
  <c r="D930" i="12"/>
  <c r="R929" i="12"/>
  <c r="O929" i="12"/>
  <c r="L929" i="12" s="1"/>
  <c r="N929" i="12"/>
  <c r="M929" i="12"/>
  <c r="D929" i="12"/>
  <c r="R928" i="12"/>
  <c r="O928" i="12"/>
  <c r="N928" i="12"/>
  <c r="M928" i="12"/>
  <c r="D928" i="12"/>
  <c r="R927" i="12"/>
  <c r="O927" i="12"/>
  <c r="N927" i="12"/>
  <c r="M927" i="12"/>
  <c r="L927" i="12" s="1"/>
  <c r="D927" i="12"/>
  <c r="R926" i="12"/>
  <c r="O926" i="12"/>
  <c r="N926" i="12"/>
  <c r="L926" i="12" s="1"/>
  <c r="M926" i="12"/>
  <c r="D926" i="12"/>
  <c r="R925" i="12"/>
  <c r="O925" i="12"/>
  <c r="N925" i="12"/>
  <c r="M925" i="12"/>
  <c r="D925" i="12"/>
  <c r="R924" i="12"/>
  <c r="O924" i="12"/>
  <c r="N924" i="12"/>
  <c r="M924" i="12"/>
  <c r="D924" i="12"/>
  <c r="R923" i="12"/>
  <c r="O923" i="12"/>
  <c r="N923" i="12"/>
  <c r="M923" i="12"/>
  <c r="D923" i="12"/>
  <c r="R922" i="12"/>
  <c r="O922" i="12"/>
  <c r="L922" i="12" s="1"/>
  <c r="N922" i="12"/>
  <c r="M922" i="12"/>
  <c r="D922" i="12"/>
  <c r="R921" i="12"/>
  <c r="O921" i="12"/>
  <c r="N921" i="12"/>
  <c r="M921" i="12"/>
  <c r="D921" i="12"/>
  <c r="R920" i="12"/>
  <c r="O920" i="12"/>
  <c r="N920" i="12"/>
  <c r="M920" i="12"/>
  <c r="D920" i="12"/>
  <c r="R919" i="12"/>
  <c r="O919" i="12"/>
  <c r="N919" i="12"/>
  <c r="M919" i="12"/>
  <c r="D919" i="12"/>
  <c r="R918" i="12"/>
  <c r="O918" i="12"/>
  <c r="N918" i="12"/>
  <c r="M918" i="12"/>
  <c r="L918" i="12" s="1"/>
  <c r="D918" i="12"/>
  <c r="R917" i="12"/>
  <c r="O917" i="12"/>
  <c r="N917" i="12"/>
  <c r="L917" i="12" s="1"/>
  <c r="M917" i="12"/>
  <c r="D917" i="12"/>
  <c r="R916" i="12"/>
  <c r="O916" i="12"/>
  <c r="N916" i="12"/>
  <c r="M916" i="12"/>
  <c r="D916" i="12"/>
  <c r="R915" i="12"/>
  <c r="O915" i="12"/>
  <c r="N915" i="12"/>
  <c r="M915" i="12"/>
  <c r="L915" i="12" s="1"/>
  <c r="D915" i="12"/>
  <c r="R914" i="12"/>
  <c r="O914" i="12"/>
  <c r="N914" i="12"/>
  <c r="M914" i="12"/>
  <c r="L914" i="12" s="1"/>
  <c r="D914" i="12"/>
  <c r="R913" i="12"/>
  <c r="O913" i="12"/>
  <c r="N913" i="12"/>
  <c r="M913" i="12"/>
  <c r="D913" i="12"/>
  <c r="R912" i="12"/>
  <c r="O912" i="12"/>
  <c r="N912" i="12"/>
  <c r="M912" i="12"/>
  <c r="L912" i="12" s="1"/>
  <c r="D912" i="12"/>
  <c r="R911" i="12"/>
  <c r="O911" i="12"/>
  <c r="N911" i="12"/>
  <c r="M911" i="12"/>
  <c r="L911" i="12" s="1"/>
  <c r="D911" i="12"/>
  <c r="R910" i="12"/>
  <c r="O910" i="12"/>
  <c r="N910" i="12"/>
  <c r="M910" i="12"/>
  <c r="D910" i="12"/>
  <c r="R909" i="12"/>
  <c r="O909" i="12"/>
  <c r="N909" i="12"/>
  <c r="M909" i="12"/>
  <c r="D909" i="12"/>
  <c r="R908" i="12"/>
  <c r="O908" i="12"/>
  <c r="N908" i="12"/>
  <c r="M908" i="12"/>
  <c r="L908" i="12" s="1"/>
  <c r="D908" i="12"/>
  <c r="R907" i="12"/>
  <c r="O907" i="12"/>
  <c r="N907" i="12"/>
  <c r="M907" i="12"/>
  <c r="D907" i="12"/>
  <c r="R906" i="12"/>
  <c r="O906" i="12"/>
  <c r="N906" i="12"/>
  <c r="M906" i="12"/>
  <c r="L906" i="12"/>
  <c r="D906" i="12"/>
  <c r="R905" i="12"/>
  <c r="O905" i="12"/>
  <c r="N905" i="12"/>
  <c r="M905" i="12"/>
  <c r="D905" i="12"/>
  <c r="R904" i="12"/>
  <c r="O904" i="12"/>
  <c r="N904" i="12"/>
  <c r="M904" i="12"/>
  <c r="D904" i="12"/>
  <c r="R903" i="12"/>
  <c r="O903" i="12"/>
  <c r="N903" i="12"/>
  <c r="M903" i="12"/>
  <c r="D903" i="12"/>
  <c r="R902" i="12"/>
  <c r="O902" i="12"/>
  <c r="N902" i="12"/>
  <c r="M902" i="12"/>
  <c r="L902" i="12"/>
  <c r="D902" i="12"/>
  <c r="R901" i="12"/>
  <c r="O901" i="12"/>
  <c r="N901" i="12"/>
  <c r="L901" i="12" s="1"/>
  <c r="M901" i="12"/>
  <c r="D901" i="12"/>
  <c r="R900" i="12"/>
  <c r="O900" i="12"/>
  <c r="N900" i="12"/>
  <c r="M900" i="12"/>
  <c r="D900" i="12"/>
  <c r="R899" i="12"/>
  <c r="O899" i="12"/>
  <c r="N899" i="12"/>
  <c r="M899" i="12"/>
  <c r="L899" i="12" s="1"/>
  <c r="D899" i="12"/>
  <c r="R898" i="12"/>
  <c r="O898" i="12"/>
  <c r="N898" i="12"/>
  <c r="M898" i="12"/>
  <c r="D898" i="12"/>
  <c r="R897" i="12"/>
  <c r="O897" i="12"/>
  <c r="N897" i="12"/>
  <c r="M897" i="12"/>
  <c r="D897" i="12"/>
  <c r="R896" i="12"/>
  <c r="O896" i="12"/>
  <c r="N896" i="12"/>
  <c r="M896" i="12"/>
  <c r="D896" i="12"/>
  <c r="R895" i="12"/>
  <c r="O895" i="12"/>
  <c r="N895" i="12"/>
  <c r="M895" i="12"/>
  <c r="L895" i="12" s="1"/>
  <c r="D895" i="12"/>
  <c r="R894" i="12"/>
  <c r="O894" i="12"/>
  <c r="N894" i="12"/>
  <c r="M894" i="12"/>
  <c r="D894" i="12"/>
  <c r="R893" i="12"/>
  <c r="O893" i="12"/>
  <c r="N893" i="12"/>
  <c r="M893" i="12"/>
  <c r="D893" i="12"/>
  <c r="R892" i="12"/>
  <c r="O892" i="12"/>
  <c r="N892" i="12"/>
  <c r="M892" i="12"/>
  <c r="D892" i="12"/>
  <c r="R891" i="12"/>
  <c r="O891" i="12"/>
  <c r="N891" i="12"/>
  <c r="M891" i="12"/>
  <c r="L891" i="12" s="1"/>
  <c r="D891" i="12"/>
  <c r="R890" i="12"/>
  <c r="O890" i="12"/>
  <c r="N890" i="12"/>
  <c r="M890" i="12"/>
  <c r="D890" i="12"/>
  <c r="R889" i="12"/>
  <c r="O889" i="12"/>
  <c r="N889" i="12"/>
  <c r="M889" i="12"/>
  <c r="D889" i="12"/>
  <c r="R888" i="12"/>
  <c r="O888" i="12"/>
  <c r="N888" i="12"/>
  <c r="M888" i="12"/>
  <c r="D888" i="12"/>
  <c r="R887" i="12"/>
  <c r="O887" i="12"/>
  <c r="N887" i="12"/>
  <c r="M887" i="12"/>
  <c r="L887" i="12" s="1"/>
  <c r="D887" i="12"/>
  <c r="R886" i="12"/>
  <c r="O886" i="12"/>
  <c r="N886" i="12"/>
  <c r="M886" i="12"/>
  <c r="D886" i="12"/>
  <c r="R885" i="12"/>
  <c r="O885" i="12"/>
  <c r="N885" i="12"/>
  <c r="M885" i="12"/>
  <c r="D885" i="12"/>
  <c r="R884" i="12"/>
  <c r="O884" i="12"/>
  <c r="N884" i="12"/>
  <c r="M884" i="12"/>
  <c r="D884" i="12"/>
  <c r="R883" i="12"/>
  <c r="O883" i="12"/>
  <c r="N883" i="12"/>
  <c r="M883" i="12"/>
  <c r="L883" i="12" s="1"/>
  <c r="D883" i="12"/>
  <c r="R882" i="12"/>
  <c r="O882" i="12"/>
  <c r="N882" i="12"/>
  <c r="M882" i="12"/>
  <c r="D882" i="12"/>
  <c r="R881" i="12"/>
  <c r="O881" i="12"/>
  <c r="N881" i="12"/>
  <c r="M881" i="12"/>
  <c r="D881" i="12"/>
  <c r="R880" i="12"/>
  <c r="O880" i="12"/>
  <c r="N880" i="12"/>
  <c r="M880" i="12"/>
  <c r="D880" i="12"/>
  <c r="R879" i="12"/>
  <c r="O879" i="12"/>
  <c r="N879" i="12"/>
  <c r="M879" i="12"/>
  <c r="L879" i="12" s="1"/>
  <c r="D879" i="12"/>
  <c r="R878" i="12"/>
  <c r="O878" i="12"/>
  <c r="N878" i="12"/>
  <c r="M878" i="12"/>
  <c r="D878" i="12"/>
  <c r="R877" i="12"/>
  <c r="O877" i="12"/>
  <c r="N877" i="12"/>
  <c r="M877" i="12"/>
  <c r="D877" i="12"/>
  <c r="R876" i="12"/>
  <c r="O876" i="12"/>
  <c r="N876" i="12"/>
  <c r="M876" i="12"/>
  <c r="D876" i="12"/>
  <c r="R875" i="12"/>
  <c r="O875" i="12"/>
  <c r="N875" i="12"/>
  <c r="M875" i="12"/>
  <c r="L875" i="12" s="1"/>
  <c r="D875" i="12"/>
  <c r="R874" i="12"/>
  <c r="O874" i="12"/>
  <c r="N874" i="12"/>
  <c r="M874" i="12"/>
  <c r="D874" i="12"/>
  <c r="R873" i="12"/>
  <c r="O873" i="12"/>
  <c r="N873" i="12"/>
  <c r="M873" i="12"/>
  <c r="D873" i="12"/>
  <c r="R872" i="12"/>
  <c r="O872" i="12"/>
  <c r="N872" i="12"/>
  <c r="M872" i="12"/>
  <c r="D872" i="12"/>
  <c r="R871" i="12"/>
  <c r="O871" i="12"/>
  <c r="N871" i="12"/>
  <c r="M871" i="12"/>
  <c r="L871" i="12" s="1"/>
  <c r="D871" i="12"/>
  <c r="R870" i="12"/>
  <c r="O870" i="12"/>
  <c r="N870" i="12"/>
  <c r="M870" i="12"/>
  <c r="D870" i="12"/>
  <c r="R869" i="12"/>
  <c r="O869" i="12"/>
  <c r="N869" i="12"/>
  <c r="M869" i="12"/>
  <c r="D869" i="12"/>
  <c r="R868" i="12"/>
  <c r="O868" i="12"/>
  <c r="N868" i="12"/>
  <c r="M868" i="12"/>
  <c r="D868" i="12"/>
  <c r="R867" i="12"/>
  <c r="O867" i="12"/>
  <c r="N867" i="12"/>
  <c r="M867" i="12"/>
  <c r="L867" i="12" s="1"/>
  <c r="D867" i="12"/>
  <c r="R866" i="12"/>
  <c r="O866" i="12"/>
  <c r="N866" i="12"/>
  <c r="M866" i="12"/>
  <c r="D866" i="12"/>
  <c r="R865" i="12"/>
  <c r="O865" i="12"/>
  <c r="N865" i="12"/>
  <c r="M865" i="12"/>
  <c r="D865" i="12"/>
  <c r="R864" i="12"/>
  <c r="O864" i="12"/>
  <c r="N864" i="12"/>
  <c r="M864" i="12"/>
  <c r="D864" i="12"/>
  <c r="R863" i="12"/>
  <c r="O863" i="12"/>
  <c r="N863" i="12"/>
  <c r="M863" i="12"/>
  <c r="L863" i="12" s="1"/>
  <c r="D863" i="12"/>
  <c r="R862" i="12"/>
  <c r="O862" i="12"/>
  <c r="N862" i="12"/>
  <c r="M862" i="12"/>
  <c r="D862" i="12"/>
  <c r="R861" i="12"/>
  <c r="O861" i="12"/>
  <c r="N861" i="12"/>
  <c r="M861" i="12"/>
  <c r="D861" i="12"/>
  <c r="R860" i="12"/>
  <c r="O860" i="12"/>
  <c r="N860" i="12"/>
  <c r="M860" i="12"/>
  <c r="D860" i="12"/>
  <c r="R859" i="12"/>
  <c r="O859" i="12"/>
  <c r="N859" i="12"/>
  <c r="M859" i="12"/>
  <c r="L859" i="12" s="1"/>
  <c r="D859" i="12"/>
  <c r="R858" i="12"/>
  <c r="O858" i="12"/>
  <c r="N858" i="12"/>
  <c r="M858" i="12"/>
  <c r="D858" i="12"/>
  <c r="R857" i="12"/>
  <c r="O857" i="12"/>
  <c r="N857" i="12"/>
  <c r="M857" i="12"/>
  <c r="D857" i="12"/>
  <c r="R856" i="12"/>
  <c r="O856" i="12"/>
  <c r="N856" i="12"/>
  <c r="M856" i="12"/>
  <c r="D856" i="12"/>
  <c r="R855" i="12"/>
  <c r="O855" i="12"/>
  <c r="N855" i="12"/>
  <c r="M855" i="12"/>
  <c r="L855" i="12" s="1"/>
  <c r="D855" i="12"/>
  <c r="R854" i="12"/>
  <c r="O854" i="12"/>
  <c r="N854" i="12"/>
  <c r="M854" i="12"/>
  <c r="D854" i="12"/>
  <c r="R853" i="12"/>
  <c r="O853" i="12"/>
  <c r="N853" i="12"/>
  <c r="M853" i="12"/>
  <c r="D853" i="12"/>
  <c r="R852" i="12"/>
  <c r="O852" i="12"/>
  <c r="N852" i="12"/>
  <c r="M852" i="12"/>
  <c r="D852" i="12"/>
  <c r="R851" i="12"/>
  <c r="O851" i="12"/>
  <c r="N851" i="12"/>
  <c r="M851" i="12"/>
  <c r="L851" i="12" s="1"/>
  <c r="D851" i="12"/>
  <c r="R850" i="12"/>
  <c r="O850" i="12"/>
  <c r="N850" i="12"/>
  <c r="M850" i="12"/>
  <c r="D850" i="12"/>
  <c r="R849" i="12"/>
  <c r="O849" i="12"/>
  <c r="N849" i="12"/>
  <c r="M849" i="12"/>
  <c r="D849" i="12"/>
  <c r="R848" i="12"/>
  <c r="O848" i="12"/>
  <c r="N848" i="12"/>
  <c r="M848" i="12"/>
  <c r="D848" i="12"/>
  <c r="R847" i="12"/>
  <c r="O847" i="12"/>
  <c r="N847" i="12"/>
  <c r="M847" i="12"/>
  <c r="L847" i="12" s="1"/>
  <c r="D847" i="12"/>
  <c r="R846" i="12"/>
  <c r="O846" i="12"/>
  <c r="N846" i="12"/>
  <c r="M846" i="12"/>
  <c r="D846" i="12"/>
  <c r="R845" i="12"/>
  <c r="O845" i="12"/>
  <c r="N845" i="12"/>
  <c r="M845" i="12"/>
  <c r="D845" i="12"/>
  <c r="R844" i="12"/>
  <c r="O844" i="12"/>
  <c r="N844" i="12"/>
  <c r="M844" i="12"/>
  <c r="D844" i="12"/>
  <c r="R843" i="12"/>
  <c r="O843" i="12"/>
  <c r="N843" i="12"/>
  <c r="M843" i="12"/>
  <c r="L843" i="12" s="1"/>
  <c r="D843" i="12"/>
  <c r="R842" i="12"/>
  <c r="O842" i="12"/>
  <c r="N842" i="12"/>
  <c r="M842" i="12"/>
  <c r="D842" i="12"/>
  <c r="R841" i="12"/>
  <c r="O841" i="12"/>
  <c r="N841" i="12"/>
  <c r="M841" i="12"/>
  <c r="D841" i="12"/>
  <c r="R840" i="12"/>
  <c r="O840" i="12"/>
  <c r="N840" i="12"/>
  <c r="M840" i="12"/>
  <c r="D840" i="12"/>
  <c r="R839" i="12"/>
  <c r="O839" i="12"/>
  <c r="N839" i="12"/>
  <c r="M839" i="12"/>
  <c r="L839" i="12" s="1"/>
  <c r="D839" i="12"/>
  <c r="R838" i="12"/>
  <c r="O838" i="12"/>
  <c r="N838" i="12"/>
  <c r="M838" i="12"/>
  <c r="D838" i="12"/>
  <c r="R837" i="12"/>
  <c r="O837" i="12"/>
  <c r="N837" i="12"/>
  <c r="M837" i="12"/>
  <c r="D837" i="12"/>
  <c r="R836" i="12"/>
  <c r="O836" i="12"/>
  <c r="N836" i="12"/>
  <c r="M836" i="12"/>
  <c r="D836" i="12"/>
  <c r="R835" i="12"/>
  <c r="O835" i="12"/>
  <c r="N835" i="12"/>
  <c r="M835" i="12"/>
  <c r="L835" i="12" s="1"/>
  <c r="D835" i="12"/>
  <c r="R834" i="12"/>
  <c r="O834" i="12"/>
  <c r="N834" i="12"/>
  <c r="M834" i="12"/>
  <c r="D834" i="12"/>
  <c r="R833" i="12"/>
  <c r="O833" i="12"/>
  <c r="N833" i="12"/>
  <c r="M833" i="12"/>
  <c r="D833" i="12"/>
  <c r="R832" i="12"/>
  <c r="O832" i="12"/>
  <c r="N832" i="12"/>
  <c r="M832" i="12"/>
  <c r="D832" i="12"/>
  <c r="R831" i="12"/>
  <c r="O831" i="12"/>
  <c r="N831" i="12"/>
  <c r="M831" i="12"/>
  <c r="L831" i="12" s="1"/>
  <c r="D831" i="12"/>
  <c r="R830" i="12"/>
  <c r="O830" i="12"/>
  <c r="N830" i="12"/>
  <c r="M830" i="12"/>
  <c r="D830" i="12"/>
  <c r="R829" i="12"/>
  <c r="O829" i="12"/>
  <c r="N829" i="12"/>
  <c r="M829" i="12"/>
  <c r="D829" i="12"/>
  <c r="R828" i="12"/>
  <c r="O828" i="12"/>
  <c r="N828" i="12"/>
  <c r="M828" i="12"/>
  <c r="D828" i="12"/>
  <c r="R827" i="12"/>
  <c r="O827" i="12"/>
  <c r="N827" i="12"/>
  <c r="M827" i="12"/>
  <c r="L827" i="12" s="1"/>
  <c r="D827" i="12"/>
  <c r="R826" i="12"/>
  <c r="O826" i="12"/>
  <c r="N826" i="12"/>
  <c r="M826" i="12"/>
  <c r="D826" i="12"/>
  <c r="R825" i="12"/>
  <c r="O825" i="12"/>
  <c r="N825" i="12"/>
  <c r="M825" i="12"/>
  <c r="D825" i="12"/>
  <c r="R824" i="12"/>
  <c r="O824" i="12"/>
  <c r="N824" i="12"/>
  <c r="M824" i="12"/>
  <c r="D824" i="12"/>
  <c r="R823" i="12"/>
  <c r="O823" i="12"/>
  <c r="N823" i="12"/>
  <c r="M823" i="12"/>
  <c r="L823" i="12" s="1"/>
  <c r="D823" i="12"/>
  <c r="R822" i="12"/>
  <c r="O822" i="12"/>
  <c r="N822" i="12"/>
  <c r="M822" i="12"/>
  <c r="D822" i="12"/>
  <c r="R821" i="12"/>
  <c r="O821" i="12"/>
  <c r="N821" i="12"/>
  <c r="M821" i="12"/>
  <c r="D821" i="12"/>
  <c r="R820" i="12"/>
  <c r="O820" i="12"/>
  <c r="N820" i="12"/>
  <c r="M820" i="12"/>
  <c r="D820" i="12"/>
  <c r="R819" i="12"/>
  <c r="O819" i="12"/>
  <c r="N819" i="12"/>
  <c r="M819" i="12"/>
  <c r="L819" i="12" s="1"/>
  <c r="D819" i="12"/>
  <c r="R818" i="12"/>
  <c r="O818" i="12"/>
  <c r="N818" i="12"/>
  <c r="M818" i="12"/>
  <c r="D818" i="12"/>
  <c r="R817" i="12"/>
  <c r="O817" i="12"/>
  <c r="N817" i="12"/>
  <c r="M817" i="12"/>
  <c r="D817" i="12"/>
  <c r="R816" i="12"/>
  <c r="O816" i="12"/>
  <c r="N816" i="12"/>
  <c r="M816" i="12"/>
  <c r="D816" i="12"/>
  <c r="R815" i="12"/>
  <c r="O815" i="12"/>
  <c r="N815" i="12"/>
  <c r="M815" i="12"/>
  <c r="L815" i="12" s="1"/>
  <c r="D815" i="12"/>
  <c r="R814" i="12"/>
  <c r="O814" i="12"/>
  <c r="N814" i="12"/>
  <c r="M814" i="12"/>
  <c r="D814" i="12"/>
  <c r="R813" i="12"/>
  <c r="O813" i="12"/>
  <c r="N813" i="12"/>
  <c r="M813" i="12"/>
  <c r="D813" i="12"/>
  <c r="R812" i="12"/>
  <c r="O812" i="12"/>
  <c r="N812" i="12"/>
  <c r="M812" i="12"/>
  <c r="D812" i="12"/>
  <c r="R811" i="12"/>
  <c r="O811" i="12"/>
  <c r="N811" i="12"/>
  <c r="M811" i="12"/>
  <c r="L811" i="12" s="1"/>
  <c r="D811" i="12"/>
  <c r="R810" i="12"/>
  <c r="O810" i="12"/>
  <c r="N810" i="12"/>
  <c r="M810" i="12"/>
  <c r="D810" i="12"/>
  <c r="R809" i="12"/>
  <c r="O809" i="12"/>
  <c r="N809" i="12"/>
  <c r="M809" i="12"/>
  <c r="D809" i="12"/>
  <c r="R808" i="12"/>
  <c r="O808" i="12"/>
  <c r="N808" i="12"/>
  <c r="M808" i="12"/>
  <c r="D808" i="12"/>
  <c r="R807" i="12"/>
  <c r="O807" i="12"/>
  <c r="N807" i="12"/>
  <c r="M807" i="12"/>
  <c r="L807" i="12" s="1"/>
  <c r="D807" i="12"/>
  <c r="R806" i="12"/>
  <c r="O806" i="12"/>
  <c r="N806" i="12"/>
  <c r="M806" i="12"/>
  <c r="D806" i="12"/>
  <c r="R805" i="12"/>
  <c r="O805" i="12"/>
  <c r="N805" i="12"/>
  <c r="M805" i="12"/>
  <c r="D805" i="12"/>
  <c r="R804" i="12"/>
  <c r="O804" i="12"/>
  <c r="N804" i="12"/>
  <c r="M804" i="12"/>
  <c r="D804" i="12"/>
  <c r="R803" i="12"/>
  <c r="O803" i="12"/>
  <c r="N803" i="12"/>
  <c r="M803" i="12"/>
  <c r="L803" i="12" s="1"/>
  <c r="D803" i="12"/>
  <c r="R802" i="12"/>
  <c r="O802" i="12"/>
  <c r="N802" i="12"/>
  <c r="M802" i="12"/>
  <c r="D802" i="12"/>
  <c r="R801" i="12"/>
  <c r="O801" i="12"/>
  <c r="N801" i="12"/>
  <c r="M801" i="12"/>
  <c r="D801" i="12"/>
  <c r="R800" i="12"/>
  <c r="O800" i="12"/>
  <c r="N800" i="12"/>
  <c r="M800" i="12"/>
  <c r="D800" i="12"/>
  <c r="R799" i="12"/>
  <c r="O799" i="12"/>
  <c r="N799" i="12"/>
  <c r="M799" i="12"/>
  <c r="L799" i="12" s="1"/>
  <c r="D799" i="12"/>
  <c r="R798" i="12"/>
  <c r="O798" i="12"/>
  <c r="N798" i="12"/>
  <c r="M798" i="12"/>
  <c r="D798" i="12"/>
  <c r="R797" i="12"/>
  <c r="O797" i="12"/>
  <c r="N797" i="12"/>
  <c r="M797" i="12"/>
  <c r="D797" i="12"/>
  <c r="R796" i="12"/>
  <c r="O796" i="12"/>
  <c r="N796" i="12"/>
  <c r="M796" i="12"/>
  <c r="D796" i="12"/>
  <c r="R795" i="12"/>
  <c r="O795" i="12"/>
  <c r="N795" i="12"/>
  <c r="M795" i="12"/>
  <c r="L795" i="12" s="1"/>
  <c r="D795" i="12"/>
  <c r="R794" i="12"/>
  <c r="O794" i="12"/>
  <c r="N794" i="12"/>
  <c r="M794" i="12"/>
  <c r="D794" i="12"/>
  <c r="R793" i="12"/>
  <c r="O793" i="12"/>
  <c r="N793" i="12"/>
  <c r="M793" i="12"/>
  <c r="D793" i="12"/>
  <c r="R792" i="12"/>
  <c r="O792" i="12"/>
  <c r="L792" i="12" s="1"/>
  <c r="N792" i="12"/>
  <c r="M792" i="12"/>
  <c r="D792" i="12"/>
  <c r="R791" i="12"/>
  <c r="O791" i="12"/>
  <c r="N791" i="12"/>
  <c r="M791" i="12"/>
  <c r="L791" i="12" s="1"/>
  <c r="D791" i="12"/>
  <c r="R790" i="12"/>
  <c r="O790" i="12"/>
  <c r="N790" i="12"/>
  <c r="M790" i="12"/>
  <c r="D790" i="12"/>
  <c r="R789" i="12"/>
  <c r="O789" i="12"/>
  <c r="N789" i="12"/>
  <c r="M789" i="12"/>
  <c r="D789" i="12"/>
  <c r="R788" i="12"/>
  <c r="O788" i="12"/>
  <c r="N788" i="12"/>
  <c r="M788" i="12"/>
  <c r="L788" i="12" s="1"/>
  <c r="D788" i="12"/>
  <c r="R787" i="12"/>
  <c r="O787" i="12"/>
  <c r="N787" i="12"/>
  <c r="M787" i="12"/>
  <c r="L787" i="12" s="1"/>
  <c r="D787" i="12"/>
  <c r="R786" i="12"/>
  <c r="O786" i="12"/>
  <c r="N786" i="12"/>
  <c r="M786" i="12"/>
  <c r="D786" i="12"/>
  <c r="R785" i="12"/>
  <c r="O785" i="12"/>
  <c r="N785" i="12"/>
  <c r="M785" i="12"/>
  <c r="D785" i="12"/>
  <c r="R784" i="12"/>
  <c r="O784" i="12"/>
  <c r="N784" i="12"/>
  <c r="M784" i="12"/>
  <c r="L784" i="12"/>
  <c r="D784" i="12"/>
  <c r="R783" i="12"/>
  <c r="O783" i="12"/>
  <c r="N783" i="12"/>
  <c r="M783" i="12"/>
  <c r="D783" i="12"/>
  <c r="R782" i="12"/>
  <c r="O782" i="12"/>
  <c r="L782" i="12" s="1"/>
  <c r="N782" i="12"/>
  <c r="M782" i="12"/>
  <c r="D782" i="12"/>
  <c r="R781" i="12"/>
  <c r="O781" i="12"/>
  <c r="N781" i="12"/>
  <c r="M781" i="12"/>
  <c r="D781" i="12"/>
  <c r="R780" i="12"/>
  <c r="O780" i="12"/>
  <c r="N780" i="12"/>
  <c r="M780" i="12"/>
  <c r="L780" i="12" s="1"/>
  <c r="D780" i="12"/>
  <c r="R779" i="12"/>
  <c r="O779" i="12"/>
  <c r="N779" i="12"/>
  <c r="M779" i="12"/>
  <c r="D779" i="12"/>
  <c r="R778" i="12"/>
  <c r="O778" i="12"/>
  <c r="L778" i="12" s="1"/>
  <c r="N778" i="12"/>
  <c r="M778" i="12"/>
  <c r="D778" i="12"/>
  <c r="R777" i="12"/>
  <c r="O777" i="12"/>
  <c r="N777" i="12"/>
  <c r="M777" i="12"/>
  <c r="L777" i="12" s="1"/>
  <c r="D777" i="12"/>
  <c r="R776" i="12"/>
  <c r="O776" i="12"/>
  <c r="N776" i="12"/>
  <c r="M776" i="12"/>
  <c r="L776" i="12" s="1"/>
  <c r="D776" i="12"/>
  <c r="R775" i="12"/>
  <c r="O775" i="12"/>
  <c r="N775" i="12"/>
  <c r="M775" i="12"/>
  <c r="D775" i="12"/>
  <c r="R774" i="12"/>
  <c r="O774" i="12"/>
  <c r="L774" i="12" s="1"/>
  <c r="N774" i="12"/>
  <c r="M774" i="12"/>
  <c r="D774" i="12"/>
  <c r="R773" i="12"/>
  <c r="O773" i="12"/>
  <c r="N773" i="12"/>
  <c r="M773" i="12"/>
  <c r="D773" i="12"/>
  <c r="R772" i="12"/>
  <c r="O772" i="12"/>
  <c r="N772" i="12"/>
  <c r="M772" i="12"/>
  <c r="L772" i="12" s="1"/>
  <c r="D772" i="12"/>
  <c r="R771" i="12"/>
  <c r="O771" i="12"/>
  <c r="N771" i="12"/>
  <c r="M771" i="12"/>
  <c r="D771" i="12"/>
  <c r="R770" i="12"/>
  <c r="O770" i="12"/>
  <c r="L770" i="12" s="1"/>
  <c r="N770" i="12"/>
  <c r="M770" i="12"/>
  <c r="D770" i="12"/>
  <c r="R769" i="12"/>
  <c r="O769" i="12"/>
  <c r="N769" i="12"/>
  <c r="M769" i="12"/>
  <c r="D769" i="12"/>
  <c r="R768" i="12"/>
  <c r="O768" i="12"/>
  <c r="N768" i="12"/>
  <c r="M768" i="12"/>
  <c r="L768" i="12" s="1"/>
  <c r="D768" i="12"/>
  <c r="R767" i="12"/>
  <c r="O767" i="12"/>
  <c r="N767" i="12"/>
  <c r="M767" i="12"/>
  <c r="D767" i="12"/>
  <c r="R766" i="12"/>
  <c r="O766" i="12"/>
  <c r="N766" i="12"/>
  <c r="M766" i="12"/>
  <c r="D766" i="12"/>
  <c r="R765" i="12"/>
  <c r="O765" i="12"/>
  <c r="N765" i="12"/>
  <c r="M765" i="12"/>
  <c r="D765" i="12"/>
  <c r="R764" i="12"/>
  <c r="O764" i="12"/>
  <c r="N764" i="12"/>
  <c r="M764" i="12"/>
  <c r="D764" i="12"/>
  <c r="R763" i="12"/>
  <c r="O763" i="12"/>
  <c r="N763" i="12"/>
  <c r="M763" i="12"/>
  <c r="D763" i="12"/>
  <c r="R762" i="12"/>
  <c r="O762" i="12"/>
  <c r="N762" i="12"/>
  <c r="M762" i="12"/>
  <c r="L762" i="12"/>
  <c r="D762" i="12"/>
  <c r="R761" i="12"/>
  <c r="O761" i="12"/>
  <c r="N761" i="12"/>
  <c r="M761" i="12"/>
  <c r="D761" i="12"/>
  <c r="R760" i="12"/>
  <c r="O760" i="12"/>
  <c r="N760" i="12"/>
  <c r="M760" i="12"/>
  <c r="D760" i="12"/>
  <c r="R759" i="12"/>
  <c r="O759" i="12"/>
  <c r="N759" i="12"/>
  <c r="M759" i="12"/>
  <c r="L759" i="12" s="1"/>
  <c r="D759" i="12"/>
  <c r="R758" i="12"/>
  <c r="O758" i="12"/>
  <c r="N758" i="12"/>
  <c r="M758" i="12"/>
  <c r="L758" i="12" s="1"/>
  <c r="D758" i="12"/>
  <c r="R757" i="12"/>
  <c r="O757" i="12"/>
  <c r="N757" i="12"/>
  <c r="M757" i="12"/>
  <c r="D757" i="12"/>
  <c r="R756" i="12"/>
  <c r="O756" i="12"/>
  <c r="N756" i="12"/>
  <c r="M756" i="12"/>
  <c r="L756" i="12" s="1"/>
  <c r="D756" i="12"/>
  <c r="R755" i="12"/>
  <c r="O755" i="12"/>
  <c r="N755" i="12"/>
  <c r="M755" i="12"/>
  <c r="D755" i="12"/>
  <c r="R754" i="12"/>
  <c r="O754" i="12"/>
  <c r="N754" i="12"/>
  <c r="L754" i="12" s="1"/>
  <c r="M754" i="12"/>
  <c r="D754" i="12"/>
  <c r="R753" i="12"/>
  <c r="O753" i="12"/>
  <c r="N753" i="12"/>
  <c r="M753" i="12"/>
  <c r="D753" i="12"/>
  <c r="R752" i="12"/>
  <c r="O752" i="12"/>
  <c r="N752" i="12"/>
  <c r="M752" i="12"/>
  <c r="D752" i="12"/>
  <c r="R751" i="12"/>
  <c r="O751" i="12"/>
  <c r="N751" i="12"/>
  <c r="M751" i="12"/>
  <c r="D751" i="12"/>
  <c r="R750" i="12"/>
  <c r="O750" i="12"/>
  <c r="L750" i="12" s="1"/>
  <c r="N750" i="12"/>
  <c r="M750" i="12"/>
  <c r="D750" i="12"/>
  <c r="R749" i="12"/>
  <c r="O749" i="12"/>
  <c r="N749" i="12"/>
  <c r="M749" i="12"/>
  <c r="D749" i="12"/>
  <c r="R748" i="12"/>
  <c r="O748" i="12"/>
  <c r="N748" i="12"/>
  <c r="M748" i="12"/>
  <c r="D748" i="12"/>
  <c r="R747" i="12"/>
  <c r="O747" i="12"/>
  <c r="N747" i="12"/>
  <c r="M747" i="12"/>
  <c r="D747" i="12"/>
  <c r="R746" i="12"/>
  <c r="O746" i="12"/>
  <c r="N746" i="12"/>
  <c r="M746" i="12"/>
  <c r="L746" i="12"/>
  <c r="D746" i="12"/>
  <c r="R745" i="12"/>
  <c r="O745" i="12"/>
  <c r="N745" i="12"/>
  <c r="M745" i="12"/>
  <c r="D745" i="12"/>
  <c r="R744" i="12"/>
  <c r="O744" i="12"/>
  <c r="N744" i="12"/>
  <c r="M744" i="12"/>
  <c r="D744" i="12"/>
  <c r="R743" i="12"/>
  <c r="O743" i="12"/>
  <c r="N743" i="12"/>
  <c r="M743" i="12"/>
  <c r="L743" i="12" s="1"/>
  <c r="D743" i="12"/>
  <c r="R742" i="12"/>
  <c r="O742" i="12"/>
  <c r="N742" i="12"/>
  <c r="M742" i="12"/>
  <c r="L742" i="12" s="1"/>
  <c r="D742" i="12"/>
  <c r="R741" i="12"/>
  <c r="O741" i="12"/>
  <c r="N741" i="12"/>
  <c r="M741" i="12"/>
  <c r="D741" i="12"/>
  <c r="R740" i="12"/>
  <c r="O740" i="12"/>
  <c r="N740" i="12"/>
  <c r="M740" i="12"/>
  <c r="L740" i="12" s="1"/>
  <c r="D740" i="12"/>
  <c r="R739" i="12"/>
  <c r="O739" i="12"/>
  <c r="N739" i="12"/>
  <c r="M739" i="12"/>
  <c r="D739" i="12"/>
  <c r="R738" i="12"/>
  <c r="O738" i="12"/>
  <c r="N738" i="12"/>
  <c r="M738" i="12"/>
  <c r="L738" i="12" s="1"/>
  <c r="D738" i="12"/>
  <c r="R737" i="12"/>
  <c r="O737" i="12"/>
  <c r="N737" i="12"/>
  <c r="M737" i="12"/>
  <c r="D737" i="12"/>
  <c r="R736" i="12"/>
  <c r="O736" i="12"/>
  <c r="N736" i="12"/>
  <c r="M736" i="12"/>
  <c r="L736" i="12" s="1"/>
  <c r="D736" i="12"/>
  <c r="R735" i="12"/>
  <c r="O735" i="12"/>
  <c r="N735" i="12"/>
  <c r="M735" i="12"/>
  <c r="D735" i="12"/>
  <c r="R734" i="12"/>
  <c r="O734" i="12"/>
  <c r="N734" i="12"/>
  <c r="M734" i="12"/>
  <c r="L734" i="12"/>
  <c r="D734" i="12"/>
  <c r="R733" i="12"/>
  <c r="O733" i="12"/>
  <c r="N733" i="12"/>
  <c r="M733" i="12"/>
  <c r="D733" i="12"/>
  <c r="R732" i="12"/>
  <c r="O732" i="12"/>
  <c r="N732" i="12"/>
  <c r="M732" i="12"/>
  <c r="D732" i="12"/>
  <c r="R731" i="12"/>
  <c r="O731" i="12"/>
  <c r="N731" i="12"/>
  <c r="M731" i="12"/>
  <c r="D731" i="12"/>
  <c r="R730" i="12"/>
  <c r="O730" i="12"/>
  <c r="N730" i="12"/>
  <c r="M730" i="12"/>
  <c r="L730" i="12"/>
  <c r="D730" i="12"/>
  <c r="R729" i="12"/>
  <c r="O729" i="12"/>
  <c r="N729" i="12"/>
  <c r="M729" i="12"/>
  <c r="D729" i="12"/>
  <c r="R728" i="12"/>
  <c r="O728" i="12"/>
  <c r="N728" i="12"/>
  <c r="M728" i="12"/>
  <c r="D728" i="12"/>
  <c r="R727" i="12"/>
  <c r="O727" i="12"/>
  <c r="N727" i="12"/>
  <c r="M727" i="12"/>
  <c r="L727" i="12" s="1"/>
  <c r="D727" i="12"/>
  <c r="R726" i="12"/>
  <c r="O726" i="12"/>
  <c r="N726" i="12"/>
  <c r="M726" i="12"/>
  <c r="D726" i="12"/>
  <c r="R725" i="12"/>
  <c r="O725" i="12"/>
  <c r="N725" i="12"/>
  <c r="M725" i="12"/>
  <c r="D725" i="12"/>
  <c r="R724" i="12"/>
  <c r="O724" i="12"/>
  <c r="N724" i="12"/>
  <c r="M724" i="12"/>
  <c r="L724" i="12" s="1"/>
  <c r="D724" i="12"/>
  <c r="R723" i="12"/>
  <c r="O723" i="12"/>
  <c r="N723" i="12"/>
  <c r="M723" i="12"/>
  <c r="L723" i="12" s="1"/>
  <c r="D723" i="12"/>
  <c r="R722" i="12"/>
  <c r="O722" i="12"/>
  <c r="N722" i="12"/>
  <c r="M722" i="12"/>
  <c r="L722" i="12" s="1"/>
  <c r="D722" i="12"/>
  <c r="R721" i="12"/>
  <c r="O721" i="12"/>
  <c r="N721" i="12"/>
  <c r="M721" i="12"/>
  <c r="D721" i="12"/>
  <c r="R720" i="12"/>
  <c r="O720" i="12"/>
  <c r="N720" i="12"/>
  <c r="M720" i="12"/>
  <c r="L720" i="12" s="1"/>
  <c r="D720" i="12"/>
  <c r="R719" i="12"/>
  <c r="O719" i="12"/>
  <c r="N719" i="12"/>
  <c r="M719" i="12"/>
  <c r="D719" i="12"/>
  <c r="R718" i="12"/>
  <c r="O718" i="12"/>
  <c r="N718" i="12"/>
  <c r="M718" i="12"/>
  <c r="L718" i="12"/>
  <c r="D718" i="12"/>
  <c r="R717" i="12"/>
  <c r="O717" i="12"/>
  <c r="N717" i="12"/>
  <c r="M717" i="12"/>
  <c r="D717" i="12"/>
  <c r="R716" i="12"/>
  <c r="O716" i="12"/>
  <c r="N716" i="12"/>
  <c r="M716" i="12"/>
  <c r="D716" i="12"/>
  <c r="R715" i="12"/>
  <c r="O715" i="12"/>
  <c r="N715" i="12"/>
  <c r="M715" i="12"/>
  <c r="L715" i="12" s="1"/>
  <c r="D715" i="12"/>
  <c r="R714" i="12"/>
  <c r="O714" i="12"/>
  <c r="N714" i="12"/>
  <c r="M714" i="12"/>
  <c r="D714" i="12"/>
  <c r="R713" i="12"/>
  <c r="O713" i="12"/>
  <c r="N713" i="12"/>
  <c r="M713" i="12"/>
  <c r="D713" i="12"/>
  <c r="R712" i="12"/>
  <c r="O712" i="12"/>
  <c r="N712" i="12"/>
  <c r="M712" i="12"/>
  <c r="D712" i="12"/>
  <c r="R711" i="12"/>
  <c r="O711" i="12"/>
  <c r="N711" i="12"/>
  <c r="M711" i="12"/>
  <c r="L711" i="12"/>
  <c r="D711" i="12"/>
  <c r="R710" i="12"/>
  <c r="O710" i="12"/>
  <c r="N710" i="12"/>
  <c r="M710" i="12"/>
  <c r="L710" i="12" s="1"/>
  <c r="D710" i="12"/>
  <c r="R709" i="12"/>
  <c r="O709" i="12"/>
  <c r="N709" i="12"/>
  <c r="M709" i="12"/>
  <c r="D709" i="12"/>
  <c r="R708" i="12"/>
  <c r="O708" i="12"/>
  <c r="N708" i="12"/>
  <c r="M708" i="12"/>
  <c r="D708" i="12"/>
  <c r="R707" i="12"/>
  <c r="O707" i="12"/>
  <c r="N707" i="12"/>
  <c r="M707" i="12"/>
  <c r="D707" i="12"/>
  <c r="R706" i="12"/>
  <c r="O706" i="12"/>
  <c r="L706" i="12" s="1"/>
  <c r="N706" i="12"/>
  <c r="M706" i="12"/>
  <c r="D706" i="12"/>
  <c r="R705" i="12"/>
  <c r="O705" i="12"/>
  <c r="N705" i="12"/>
  <c r="M705" i="12"/>
  <c r="D705" i="12"/>
  <c r="R704" i="12"/>
  <c r="O704" i="12"/>
  <c r="N704" i="12"/>
  <c r="M704" i="12"/>
  <c r="L704" i="12" s="1"/>
  <c r="D704" i="12"/>
  <c r="R703" i="12"/>
  <c r="O703" i="12"/>
  <c r="N703" i="12"/>
  <c r="M703" i="12"/>
  <c r="D703" i="12"/>
  <c r="R702" i="12"/>
  <c r="O702" i="12"/>
  <c r="N702" i="12"/>
  <c r="M702" i="12"/>
  <c r="L702" i="12"/>
  <c r="D702" i="12"/>
  <c r="R701" i="12"/>
  <c r="O701" i="12"/>
  <c r="N701" i="12"/>
  <c r="M701" i="12"/>
  <c r="D701" i="12"/>
  <c r="R700" i="12"/>
  <c r="O700" i="12"/>
  <c r="N700" i="12"/>
  <c r="M700" i="12"/>
  <c r="D700" i="12"/>
  <c r="R699" i="12"/>
  <c r="O699" i="12"/>
  <c r="N699" i="12"/>
  <c r="M699" i="12"/>
  <c r="L699" i="12" s="1"/>
  <c r="D699" i="12"/>
  <c r="R698" i="12"/>
  <c r="O698" i="12"/>
  <c r="N698" i="12"/>
  <c r="M698" i="12"/>
  <c r="D698" i="12"/>
  <c r="R697" i="12"/>
  <c r="O697" i="12"/>
  <c r="N697" i="12"/>
  <c r="M697" i="12"/>
  <c r="D697" i="12"/>
  <c r="R696" i="12"/>
  <c r="O696" i="12"/>
  <c r="N696" i="12"/>
  <c r="M696" i="12"/>
  <c r="D696" i="12"/>
  <c r="R695" i="12"/>
  <c r="O695" i="12"/>
  <c r="N695" i="12"/>
  <c r="M695" i="12"/>
  <c r="L695" i="12"/>
  <c r="D695" i="12"/>
  <c r="R694" i="12"/>
  <c r="O694" i="12"/>
  <c r="N694" i="12"/>
  <c r="M694" i="12"/>
  <c r="D694" i="12"/>
  <c r="R693" i="12"/>
  <c r="O693" i="12"/>
  <c r="N693" i="12"/>
  <c r="M693" i="12"/>
  <c r="D693" i="12"/>
  <c r="R692" i="12"/>
  <c r="O692" i="12"/>
  <c r="N692" i="12"/>
  <c r="M692" i="12"/>
  <c r="L692" i="12" s="1"/>
  <c r="D692" i="12"/>
  <c r="R691" i="12"/>
  <c r="O691" i="12"/>
  <c r="N691" i="12"/>
  <c r="M691" i="12"/>
  <c r="D691" i="12"/>
  <c r="R690" i="12"/>
  <c r="O690" i="12"/>
  <c r="N690" i="12"/>
  <c r="M690" i="12"/>
  <c r="L690" i="12"/>
  <c r="D690" i="12"/>
  <c r="R689" i="12"/>
  <c r="O689" i="12"/>
  <c r="N689" i="12"/>
  <c r="M689" i="12"/>
  <c r="D689" i="12"/>
  <c r="R688" i="12"/>
  <c r="O688" i="12"/>
  <c r="N688" i="12"/>
  <c r="M688" i="12"/>
  <c r="L688" i="12" s="1"/>
  <c r="D688" i="12"/>
  <c r="R687" i="12"/>
  <c r="O687" i="12"/>
  <c r="N687" i="12"/>
  <c r="M687" i="12"/>
  <c r="D687" i="12"/>
  <c r="R686" i="12"/>
  <c r="O686" i="12"/>
  <c r="N686" i="12"/>
  <c r="M686" i="12"/>
  <c r="L686" i="12" s="1"/>
  <c r="D686" i="12"/>
  <c r="R685" i="12"/>
  <c r="O685" i="12"/>
  <c r="N685" i="12"/>
  <c r="M685" i="12"/>
  <c r="D685" i="12"/>
  <c r="R684" i="12"/>
  <c r="O684" i="12"/>
  <c r="N684" i="12"/>
  <c r="M684" i="12"/>
  <c r="L684" i="12" s="1"/>
  <c r="D684" i="12"/>
  <c r="R683" i="12"/>
  <c r="O683" i="12"/>
  <c r="N683" i="12"/>
  <c r="M683" i="12"/>
  <c r="L683" i="12" s="1"/>
  <c r="D683" i="12"/>
  <c r="R682" i="12"/>
  <c r="O682" i="12"/>
  <c r="L682" i="12" s="1"/>
  <c r="N682" i="12"/>
  <c r="M682" i="12"/>
  <c r="D682" i="12"/>
  <c r="R681" i="12"/>
  <c r="O681" i="12"/>
  <c r="N681" i="12"/>
  <c r="M681" i="12"/>
  <c r="D681" i="12"/>
  <c r="R680" i="12"/>
  <c r="O680" i="12"/>
  <c r="N680" i="12"/>
  <c r="M680" i="12"/>
  <c r="L680" i="12" s="1"/>
  <c r="D680" i="12"/>
  <c r="R679" i="12"/>
  <c r="O679" i="12"/>
  <c r="N679" i="12"/>
  <c r="M679" i="12"/>
  <c r="D679" i="12"/>
  <c r="R678" i="12"/>
  <c r="O678" i="12"/>
  <c r="N678" i="12"/>
  <c r="M678" i="12"/>
  <c r="L678" i="12"/>
  <c r="D678" i="12"/>
  <c r="R677" i="12"/>
  <c r="O677" i="12"/>
  <c r="N677" i="12"/>
  <c r="M677" i="12"/>
  <c r="D677" i="12"/>
  <c r="R676" i="12"/>
  <c r="O676" i="12"/>
  <c r="N676" i="12"/>
  <c r="M676" i="12"/>
  <c r="D676" i="12"/>
  <c r="R675" i="12"/>
  <c r="O675" i="12"/>
  <c r="N675" i="12"/>
  <c r="M675" i="12"/>
  <c r="D675" i="12"/>
  <c r="R674" i="12"/>
  <c r="O674" i="12"/>
  <c r="N674" i="12"/>
  <c r="M674" i="12"/>
  <c r="D674" i="12"/>
  <c r="R673" i="12"/>
  <c r="O673" i="12"/>
  <c r="N673" i="12"/>
  <c r="M673" i="12"/>
  <c r="D673" i="12"/>
  <c r="R672" i="12"/>
  <c r="O672" i="12"/>
  <c r="N672" i="12"/>
  <c r="M672" i="12"/>
  <c r="L672" i="12" s="1"/>
  <c r="D672" i="12"/>
  <c r="R671" i="12"/>
  <c r="O671" i="12"/>
  <c r="N671" i="12"/>
  <c r="M671" i="12"/>
  <c r="D671" i="12"/>
  <c r="R670" i="12"/>
  <c r="O670" i="12"/>
  <c r="N670" i="12"/>
  <c r="M670" i="12"/>
  <c r="L670" i="12" s="1"/>
  <c r="D670" i="12"/>
  <c r="R669" i="12"/>
  <c r="O669" i="12"/>
  <c r="N669" i="12"/>
  <c r="M669" i="12"/>
  <c r="D669" i="12"/>
  <c r="R668" i="12"/>
  <c r="O668" i="12"/>
  <c r="N668" i="12"/>
  <c r="M668" i="12"/>
  <c r="L668" i="12" s="1"/>
  <c r="D668" i="12"/>
  <c r="R667" i="12"/>
  <c r="O667" i="12"/>
  <c r="N667" i="12"/>
  <c r="M667" i="12"/>
  <c r="L667" i="12" s="1"/>
  <c r="D667" i="12"/>
  <c r="R666" i="12"/>
  <c r="O666" i="12"/>
  <c r="N666" i="12"/>
  <c r="M666" i="12"/>
  <c r="D666" i="12"/>
  <c r="R665" i="12"/>
  <c r="O665" i="12"/>
  <c r="N665" i="12"/>
  <c r="M665" i="12"/>
  <c r="D665" i="12"/>
  <c r="R664" i="12"/>
  <c r="O664" i="12"/>
  <c r="N664" i="12"/>
  <c r="M664" i="12"/>
  <c r="D664" i="12"/>
  <c r="R663" i="12"/>
  <c r="O663" i="12"/>
  <c r="N663" i="12"/>
  <c r="M663" i="12"/>
  <c r="L663" i="12" s="1"/>
  <c r="D663" i="12"/>
  <c r="R662" i="12"/>
  <c r="O662" i="12"/>
  <c r="N662" i="12"/>
  <c r="M662" i="12"/>
  <c r="D662" i="12"/>
  <c r="R661" i="12"/>
  <c r="O661" i="12"/>
  <c r="N661" i="12"/>
  <c r="M661" i="12"/>
  <c r="L661" i="12" s="1"/>
  <c r="D661" i="12"/>
  <c r="R660" i="12"/>
  <c r="O660" i="12"/>
  <c r="N660" i="12"/>
  <c r="L660" i="12" s="1"/>
  <c r="M660" i="12"/>
  <c r="D660" i="12"/>
  <c r="R659" i="12"/>
  <c r="O659" i="12"/>
  <c r="L659" i="12" s="1"/>
  <c r="N659" i="12"/>
  <c r="M659" i="12"/>
  <c r="D659" i="12"/>
  <c r="R658" i="12"/>
  <c r="O658" i="12"/>
  <c r="N658" i="12"/>
  <c r="M658" i="12"/>
  <c r="D658" i="12"/>
  <c r="R657" i="12"/>
  <c r="O657" i="12"/>
  <c r="N657" i="12"/>
  <c r="M657" i="12"/>
  <c r="L657" i="12" s="1"/>
  <c r="D657" i="12"/>
  <c r="R656" i="12"/>
  <c r="O656" i="12"/>
  <c r="N656" i="12"/>
  <c r="M656" i="12"/>
  <c r="D656" i="12"/>
  <c r="R655" i="12"/>
  <c r="O655" i="12"/>
  <c r="N655" i="12"/>
  <c r="M655" i="12"/>
  <c r="L655" i="12" s="1"/>
  <c r="D655" i="12"/>
  <c r="R654" i="12"/>
  <c r="O654" i="12"/>
  <c r="N654" i="12"/>
  <c r="M654" i="12"/>
  <c r="D654" i="12"/>
  <c r="R653" i="12"/>
  <c r="O653" i="12"/>
  <c r="N653" i="12"/>
  <c r="M653" i="12"/>
  <c r="L653" i="12"/>
  <c r="D653" i="12"/>
  <c r="R652" i="12"/>
  <c r="O652" i="12"/>
  <c r="N652" i="12"/>
  <c r="M652" i="12"/>
  <c r="D652" i="12"/>
  <c r="R651" i="12"/>
  <c r="O651" i="12"/>
  <c r="N651" i="12"/>
  <c r="M651" i="12"/>
  <c r="L651" i="12"/>
  <c r="D651" i="12"/>
  <c r="R650" i="12"/>
  <c r="O650" i="12"/>
  <c r="N650" i="12"/>
  <c r="M650" i="12"/>
  <c r="D650" i="12"/>
  <c r="R649" i="12"/>
  <c r="O649" i="12"/>
  <c r="N649" i="12"/>
  <c r="M649" i="12"/>
  <c r="L649" i="12" s="1"/>
  <c r="D649" i="12"/>
  <c r="R648" i="12"/>
  <c r="O648" i="12"/>
  <c r="N648" i="12"/>
  <c r="M648" i="12"/>
  <c r="D648" i="12"/>
  <c r="R647" i="12"/>
  <c r="O647" i="12"/>
  <c r="N647" i="12"/>
  <c r="M647" i="12"/>
  <c r="L647" i="12" s="1"/>
  <c r="D647" i="12"/>
  <c r="R646" i="12"/>
  <c r="O646" i="12"/>
  <c r="N646" i="12"/>
  <c r="M646" i="12"/>
  <c r="D646" i="12"/>
  <c r="R645" i="12"/>
  <c r="O645" i="12"/>
  <c r="N645" i="12"/>
  <c r="M645" i="12"/>
  <c r="L645" i="12"/>
  <c r="D645" i="12"/>
  <c r="R644" i="12"/>
  <c r="O644" i="12"/>
  <c r="N644" i="12"/>
  <c r="L644" i="12" s="1"/>
  <c r="M644" i="12"/>
  <c r="D644" i="12"/>
  <c r="R643" i="12"/>
  <c r="O643" i="12"/>
  <c r="L643" i="12" s="1"/>
  <c r="N643" i="12"/>
  <c r="M643" i="12"/>
  <c r="D643" i="12"/>
  <c r="R642" i="12"/>
  <c r="O642" i="12"/>
  <c r="N642" i="12"/>
  <c r="M642" i="12"/>
  <c r="D642" i="12"/>
  <c r="R641" i="12"/>
  <c r="O641" i="12"/>
  <c r="N641" i="12"/>
  <c r="M641" i="12"/>
  <c r="L641" i="12" s="1"/>
  <c r="D641" i="12"/>
  <c r="R640" i="12"/>
  <c r="O640" i="12"/>
  <c r="N640" i="12"/>
  <c r="M640" i="12"/>
  <c r="D640" i="12"/>
  <c r="R639" i="12"/>
  <c r="O639" i="12"/>
  <c r="N639" i="12"/>
  <c r="M639" i="12"/>
  <c r="L639" i="12" s="1"/>
  <c r="D639" i="12"/>
  <c r="R638" i="12"/>
  <c r="O638" i="12"/>
  <c r="N638" i="12"/>
  <c r="M638" i="12"/>
  <c r="D638" i="12"/>
  <c r="R637" i="12"/>
  <c r="O637" i="12"/>
  <c r="N637" i="12"/>
  <c r="M637" i="12"/>
  <c r="L637" i="12"/>
  <c r="D637" i="12"/>
  <c r="R636" i="12"/>
  <c r="O636" i="12"/>
  <c r="N636" i="12"/>
  <c r="M636" i="12"/>
  <c r="D636" i="12"/>
  <c r="R635" i="12"/>
  <c r="O635" i="12"/>
  <c r="N635" i="12"/>
  <c r="M635" i="12"/>
  <c r="L635" i="12"/>
  <c r="D635" i="12"/>
  <c r="R634" i="12"/>
  <c r="O634" i="12"/>
  <c r="N634" i="12"/>
  <c r="M634" i="12"/>
  <c r="D634" i="12"/>
  <c r="R633" i="12"/>
  <c r="O633" i="12"/>
  <c r="N633" i="12"/>
  <c r="M633" i="12"/>
  <c r="D633" i="12"/>
  <c r="R632" i="12"/>
  <c r="O632" i="12"/>
  <c r="N632" i="12"/>
  <c r="M632" i="12"/>
  <c r="D632" i="12"/>
  <c r="R631" i="12"/>
  <c r="O631" i="12"/>
  <c r="N631" i="12"/>
  <c r="M631" i="12"/>
  <c r="L631" i="12" s="1"/>
  <c r="D631" i="12"/>
  <c r="R630" i="12"/>
  <c r="O630" i="12"/>
  <c r="N630" i="12"/>
  <c r="M630" i="12"/>
  <c r="D630" i="12"/>
  <c r="R629" i="12"/>
  <c r="O629" i="12"/>
  <c r="N629" i="12"/>
  <c r="M629" i="12"/>
  <c r="L629" i="12"/>
  <c r="D629" i="12"/>
  <c r="R628" i="12"/>
  <c r="O628" i="12"/>
  <c r="N628" i="12"/>
  <c r="L628" i="12" s="1"/>
  <c r="M628" i="12"/>
  <c r="D628" i="12"/>
  <c r="R627" i="12"/>
  <c r="O627" i="12"/>
  <c r="L627" i="12" s="1"/>
  <c r="N627" i="12"/>
  <c r="M627" i="12"/>
  <c r="D627" i="12"/>
  <c r="R626" i="12"/>
  <c r="O626" i="12"/>
  <c r="N626" i="12"/>
  <c r="M626" i="12"/>
  <c r="D626" i="12"/>
  <c r="R625" i="12"/>
  <c r="O625" i="12"/>
  <c r="N625" i="12"/>
  <c r="M625" i="12"/>
  <c r="L625" i="12" s="1"/>
  <c r="D625" i="12"/>
  <c r="R624" i="12"/>
  <c r="O624" i="12"/>
  <c r="N624" i="12"/>
  <c r="M624" i="12"/>
  <c r="D624" i="12"/>
  <c r="R623" i="12"/>
  <c r="O623" i="12"/>
  <c r="N623" i="12"/>
  <c r="M623" i="12"/>
  <c r="D623" i="12"/>
  <c r="R622" i="12"/>
  <c r="O622" i="12"/>
  <c r="N622" i="12"/>
  <c r="M622" i="12"/>
  <c r="D622" i="12"/>
  <c r="R621" i="12"/>
  <c r="O621" i="12"/>
  <c r="N621" i="12"/>
  <c r="M621" i="12"/>
  <c r="L621" i="12"/>
  <c r="D621" i="12"/>
  <c r="R620" i="12"/>
  <c r="O620" i="12"/>
  <c r="N620" i="12"/>
  <c r="L620" i="12" s="1"/>
  <c r="M620" i="12"/>
  <c r="D620" i="12"/>
  <c r="R619" i="12"/>
  <c r="O619" i="12"/>
  <c r="N619" i="12"/>
  <c r="M619" i="12"/>
  <c r="L619" i="12"/>
  <c r="D619" i="12"/>
  <c r="R618" i="12"/>
  <c r="O618" i="12"/>
  <c r="N618" i="12"/>
  <c r="M618" i="12"/>
  <c r="D618" i="12"/>
  <c r="R617" i="12"/>
  <c r="O617" i="12"/>
  <c r="N617" i="12"/>
  <c r="M617" i="12"/>
  <c r="D617" i="12"/>
  <c r="R616" i="12"/>
  <c r="O616" i="12"/>
  <c r="N616" i="12"/>
  <c r="M616" i="12"/>
  <c r="D616" i="12"/>
  <c r="R615" i="12"/>
  <c r="O615" i="12"/>
  <c r="N615" i="12"/>
  <c r="M615" i="12"/>
  <c r="L615" i="12" s="1"/>
  <c r="D615" i="12"/>
  <c r="R614" i="12"/>
  <c r="O614" i="12"/>
  <c r="N614" i="12"/>
  <c r="M614" i="12"/>
  <c r="D614" i="12"/>
  <c r="R613" i="12"/>
  <c r="O613" i="12"/>
  <c r="N613" i="12"/>
  <c r="M613" i="12"/>
  <c r="L613" i="12"/>
  <c r="D613" i="12"/>
  <c r="R612" i="12"/>
  <c r="O612" i="12"/>
  <c r="N612" i="12"/>
  <c r="L612" i="12" s="1"/>
  <c r="M612" i="12"/>
  <c r="D612" i="12"/>
  <c r="R611" i="12"/>
  <c r="O611" i="12"/>
  <c r="L611" i="12" s="1"/>
  <c r="N611" i="12"/>
  <c r="M611" i="12"/>
  <c r="D611" i="12"/>
  <c r="R610" i="12"/>
  <c r="O610" i="12"/>
  <c r="N610" i="12"/>
  <c r="M610" i="12"/>
  <c r="D610" i="12"/>
  <c r="R609" i="12"/>
  <c r="O609" i="12"/>
  <c r="N609" i="12"/>
  <c r="M609" i="12"/>
  <c r="L609" i="12" s="1"/>
  <c r="D609" i="12"/>
  <c r="R608" i="12"/>
  <c r="O608" i="12"/>
  <c r="N608" i="12"/>
  <c r="M608" i="12"/>
  <c r="D608" i="12"/>
  <c r="R607" i="12"/>
  <c r="O607" i="12"/>
  <c r="N607" i="12"/>
  <c r="M607" i="12"/>
  <c r="L607" i="12" s="1"/>
  <c r="D607" i="12"/>
  <c r="R606" i="12"/>
  <c r="O606" i="12"/>
  <c r="N606" i="12"/>
  <c r="M606" i="12"/>
  <c r="D606" i="12"/>
  <c r="R605" i="12"/>
  <c r="O605" i="12"/>
  <c r="N605" i="12"/>
  <c r="M605" i="12"/>
  <c r="L605" i="12"/>
  <c r="D605" i="12"/>
  <c r="R604" i="12"/>
  <c r="O604" i="12"/>
  <c r="N604" i="12"/>
  <c r="L604" i="12" s="1"/>
  <c r="M604" i="12"/>
  <c r="D604" i="12"/>
  <c r="R603" i="12"/>
  <c r="O603" i="12"/>
  <c r="N603" i="12"/>
  <c r="M603" i="12"/>
  <c r="L603" i="12"/>
  <c r="D603" i="12"/>
  <c r="R602" i="12"/>
  <c r="O602" i="12"/>
  <c r="N602" i="12"/>
  <c r="M602" i="12"/>
  <c r="D602" i="12"/>
  <c r="R601" i="12"/>
  <c r="O601" i="12"/>
  <c r="N601" i="12"/>
  <c r="M601" i="12"/>
  <c r="L601" i="12" s="1"/>
  <c r="D601" i="12"/>
  <c r="R600" i="12"/>
  <c r="O600" i="12"/>
  <c r="N600" i="12"/>
  <c r="M600" i="12"/>
  <c r="D600" i="12"/>
  <c r="R599" i="12"/>
  <c r="O599" i="12"/>
  <c r="N599" i="12"/>
  <c r="M599" i="12"/>
  <c r="L599" i="12" s="1"/>
  <c r="D599" i="12"/>
  <c r="R598" i="12"/>
  <c r="O598" i="12"/>
  <c r="N598" i="12"/>
  <c r="M598" i="12"/>
  <c r="D598" i="12"/>
  <c r="R597" i="12"/>
  <c r="O597" i="12"/>
  <c r="N597" i="12"/>
  <c r="M597" i="12"/>
  <c r="L597" i="12" s="1"/>
  <c r="D597" i="12"/>
  <c r="R596" i="12"/>
  <c r="O596" i="12"/>
  <c r="N596" i="12"/>
  <c r="L596" i="12" s="1"/>
  <c r="M596" i="12"/>
  <c r="D596" i="12"/>
  <c r="R595" i="12"/>
  <c r="O595" i="12"/>
  <c r="L595" i="12" s="1"/>
  <c r="N595" i="12"/>
  <c r="M595" i="12"/>
  <c r="D595" i="12"/>
  <c r="R594" i="12"/>
  <c r="O594" i="12"/>
  <c r="N594" i="12"/>
  <c r="M594" i="12"/>
  <c r="D594" i="12"/>
  <c r="R593" i="12"/>
  <c r="O593" i="12"/>
  <c r="N593" i="12"/>
  <c r="M593" i="12"/>
  <c r="L593" i="12" s="1"/>
  <c r="D593" i="12"/>
  <c r="R592" i="12"/>
  <c r="O592" i="12"/>
  <c r="N592" i="12"/>
  <c r="M592" i="12"/>
  <c r="D592" i="12"/>
  <c r="R591" i="12"/>
  <c r="O591" i="12"/>
  <c r="N591" i="12"/>
  <c r="M591" i="12"/>
  <c r="L591" i="12" s="1"/>
  <c r="D591" i="12"/>
  <c r="R590" i="12"/>
  <c r="O590" i="12"/>
  <c r="N590" i="12"/>
  <c r="M590" i="12"/>
  <c r="D590" i="12"/>
  <c r="R589" i="12"/>
  <c r="O589" i="12"/>
  <c r="N589" i="12"/>
  <c r="M589" i="12"/>
  <c r="L589" i="12"/>
  <c r="D589" i="12"/>
  <c r="R588" i="12"/>
  <c r="O588" i="12"/>
  <c r="N588" i="12"/>
  <c r="L588" i="12" s="1"/>
  <c r="M588" i="12"/>
  <c r="D588" i="12"/>
  <c r="R587" i="12"/>
  <c r="O587" i="12"/>
  <c r="N587" i="12"/>
  <c r="M587" i="12"/>
  <c r="L587" i="12"/>
  <c r="D587" i="12"/>
  <c r="R586" i="12"/>
  <c r="O586" i="12"/>
  <c r="N586" i="12"/>
  <c r="M586" i="12"/>
  <c r="D586" i="12"/>
  <c r="R585" i="12"/>
  <c r="O585" i="12"/>
  <c r="N585" i="12"/>
  <c r="M585" i="12"/>
  <c r="L585" i="12" s="1"/>
  <c r="D585" i="12"/>
  <c r="R584" i="12"/>
  <c r="O584" i="12"/>
  <c r="N584" i="12"/>
  <c r="M584" i="12"/>
  <c r="D584" i="12"/>
  <c r="R583" i="12"/>
  <c r="O583" i="12"/>
  <c r="N583" i="12"/>
  <c r="M583" i="12"/>
  <c r="L583" i="12" s="1"/>
  <c r="D583" i="12"/>
  <c r="R582" i="12"/>
  <c r="O582" i="12"/>
  <c r="N582" i="12"/>
  <c r="M582" i="12"/>
  <c r="D582" i="12"/>
  <c r="R581" i="12"/>
  <c r="O581" i="12"/>
  <c r="N581" i="12"/>
  <c r="M581" i="12"/>
  <c r="L581" i="12"/>
  <c r="D581" i="12"/>
  <c r="R580" i="12"/>
  <c r="O580" i="12"/>
  <c r="N580" i="12"/>
  <c r="L580" i="12" s="1"/>
  <c r="M580" i="12"/>
  <c r="D580" i="12"/>
  <c r="R579" i="12"/>
  <c r="O579" i="12"/>
  <c r="L579" i="12" s="1"/>
  <c r="N579" i="12"/>
  <c r="M579" i="12"/>
  <c r="D579" i="12"/>
  <c r="R578" i="12"/>
  <c r="O578" i="12"/>
  <c r="N578" i="12"/>
  <c r="M578" i="12"/>
  <c r="D578" i="12"/>
  <c r="R577" i="12"/>
  <c r="O577" i="12"/>
  <c r="N577" i="12"/>
  <c r="M577" i="12"/>
  <c r="L577" i="12" s="1"/>
  <c r="D577" i="12"/>
  <c r="R576" i="12"/>
  <c r="O576" i="12"/>
  <c r="N576" i="12"/>
  <c r="M576" i="12"/>
  <c r="D576" i="12"/>
  <c r="R575" i="12"/>
  <c r="O575" i="12"/>
  <c r="N575" i="12"/>
  <c r="M575" i="12"/>
  <c r="D575" i="12"/>
  <c r="R574" i="12"/>
  <c r="O574" i="12"/>
  <c r="N574" i="12"/>
  <c r="M574" i="12"/>
  <c r="D574" i="12"/>
  <c r="R573" i="12"/>
  <c r="O573" i="12"/>
  <c r="N573" i="12"/>
  <c r="M573" i="12"/>
  <c r="L573" i="12"/>
  <c r="D573" i="12"/>
  <c r="R572" i="12"/>
  <c r="O572" i="12"/>
  <c r="N572" i="12"/>
  <c r="M572" i="12"/>
  <c r="D572" i="12"/>
  <c r="R571" i="12"/>
  <c r="O571" i="12"/>
  <c r="N571" i="12"/>
  <c r="M571" i="12"/>
  <c r="L571" i="12"/>
  <c r="D571" i="12"/>
  <c r="R570" i="12"/>
  <c r="O570" i="12"/>
  <c r="N570" i="12"/>
  <c r="M570" i="12"/>
  <c r="D570" i="12"/>
  <c r="R569" i="12"/>
  <c r="O569" i="12"/>
  <c r="N569" i="12"/>
  <c r="M569" i="12"/>
  <c r="D569" i="12"/>
  <c r="R568" i="12"/>
  <c r="O568" i="12"/>
  <c r="N568" i="12"/>
  <c r="M568" i="12"/>
  <c r="D568" i="12"/>
  <c r="R567" i="12"/>
  <c r="O567" i="12"/>
  <c r="N567" i="12"/>
  <c r="M567" i="12"/>
  <c r="L567" i="12" s="1"/>
  <c r="D567" i="12"/>
  <c r="R566" i="12"/>
  <c r="O566" i="12"/>
  <c r="N566" i="12"/>
  <c r="M566" i="12"/>
  <c r="D566" i="12"/>
  <c r="R565" i="12"/>
  <c r="O565" i="12"/>
  <c r="N565" i="12"/>
  <c r="M565" i="12"/>
  <c r="L565" i="12"/>
  <c r="D565" i="12"/>
  <c r="R564" i="12"/>
  <c r="O564" i="12"/>
  <c r="N564" i="12"/>
  <c r="L564" i="12" s="1"/>
  <c r="M564" i="12"/>
  <c r="D564" i="12"/>
  <c r="R563" i="12"/>
  <c r="O563" i="12"/>
  <c r="L563" i="12" s="1"/>
  <c r="N563" i="12"/>
  <c r="M563" i="12"/>
  <c r="D563" i="12"/>
  <c r="R562" i="12"/>
  <c r="O562" i="12"/>
  <c r="N562" i="12"/>
  <c r="M562" i="12"/>
  <c r="D562" i="12"/>
  <c r="R561" i="12"/>
  <c r="O561" i="12"/>
  <c r="N561" i="12"/>
  <c r="M561" i="12"/>
  <c r="L561" i="12" s="1"/>
  <c r="D561" i="12"/>
  <c r="R560" i="12"/>
  <c r="O560" i="12"/>
  <c r="N560" i="12"/>
  <c r="M560" i="12"/>
  <c r="D560" i="12"/>
  <c r="R559" i="12"/>
  <c r="O559" i="12"/>
  <c r="N559" i="12"/>
  <c r="M559" i="12"/>
  <c r="D559" i="12"/>
  <c r="R558" i="12"/>
  <c r="O558" i="12"/>
  <c r="N558" i="12"/>
  <c r="M558" i="12"/>
  <c r="D558" i="12"/>
  <c r="R557" i="12"/>
  <c r="O557" i="12"/>
  <c r="N557" i="12"/>
  <c r="M557" i="12"/>
  <c r="L557" i="12"/>
  <c r="D557" i="12"/>
  <c r="R556" i="12"/>
  <c r="O556" i="12"/>
  <c r="N556" i="12"/>
  <c r="L556" i="12" s="1"/>
  <c r="M556" i="12"/>
  <c r="D556" i="12"/>
  <c r="R555" i="12"/>
  <c r="O555" i="12"/>
  <c r="N555" i="12"/>
  <c r="M555" i="12"/>
  <c r="L555" i="12"/>
  <c r="D555" i="12"/>
  <c r="R554" i="12"/>
  <c r="O554" i="12"/>
  <c r="N554" i="12"/>
  <c r="M554" i="12"/>
  <c r="D554" i="12"/>
  <c r="R553" i="12"/>
  <c r="O553" i="12"/>
  <c r="N553" i="12"/>
  <c r="M553" i="12"/>
  <c r="D553" i="12"/>
  <c r="R552" i="12"/>
  <c r="O552" i="12"/>
  <c r="N552" i="12"/>
  <c r="M552" i="12"/>
  <c r="D552" i="12"/>
  <c r="R551" i="12"/>
  <c r="O551" i="12"/>
  <c r="N551" i="12"/>
  <c r="M551" i="12"/>
  <c r="L551" i="12" s="1"/>
  <c r="D551" i="12"/>
  <c r="R550" i="12"/>
  <c r="O550" i="12"/>
  <c r="N550" i="12"/>
  <c r="M550" i="12"/>
  <c r="D550" i="12"/>
  <c r="R549" i="12"/>
  <c r="O549" i="12"/>
  <c r="N549" i="12"/>
  <c r="M549" i="12"/>
  <c r="L549" i="12" s="1"/>
  <c r="D549" i="12"/>
  <c r="R548" i="12"/>
  <c r="O548" i="12"/>
  <c r="N548" i="12"/>
  <c r="L548" i="12" s="1"/>
  <c r="M548" i="12"/>
  <c r="D548" i="12"/>
  <c r="R547" i="12"/>
  <c r="O547" i="12"/>
  <c r="L547" i="12" s="1"/>
  <c r="N547" i="12"/>
  <c r="M547" i="12"/>
  <c r="D547" i="12"/>
  <c r="R546" i="12"/>
  <c r="O546" i="12"/>
  <c r="N546" i="12"/>
  <c r="M546" i="12"/>
  <c r="D546" i="12"/>
  <c r="R545" i="12"/>
  <c r="O545" i="12"/>
  <c r="N545" i="12"/>
  <c r="M545" i="12"/>
  <c r="L545" i="12" s="1"/>
  <c r="D545" i="12"/>
  <c r="R544" i="12"/>
  <c r="O544" i="12"/>
  <c r="N544" i="12"/>
  <c r="M544" i="12"/>
  <c r="D544" i="12"/>
  <c r="R543" i="12"/>
  <c r="O543" i="12"/>
  <c r="N543" i="12"/>
  <c r="M543" i="12"/>
  <c r="L543" i="12" s="1"/>
  <c r="D543" i="12"/>
  <c r="R542" i="12"/>
  <c r="O542" i="12"/>
  <c r="N542" i="12"/>
  <c r="M542" i="12"/>
  <c r="D542" i="12"/>
  <c r="R541" i="12"/>
  <c r="O541" i="12"/>
  <c r="N541" i="12"/>
  <c r="M541" i="12"/>
  <c r="L541" i="12"/>
  <c r="D541" i="12"/>
  <c r="R540" i="12"/>
  <c r="O540" i="12"/>
  <c r="N540" i="12"/>
  <c r="L540" i="12" s="1"/>
  <c r="M540" i="12"/>
  <c r="D540" i="12"/>
  <c r="R539" i="12"/>
  <c r="O539" i="12"/>
  <c r="N539" i="12"/>
  <c r="M539" i="12"/>
  <c r="L539" i="12"/>
  <c r="D539" i="12"/>
  <c r="R538" i="12"/>
  <c r="O538" i="12"/>
  <c r="N538" i="12"/>
  <c r="M538" i="12"/>
  <c r="D538" i="12"/>
  <c r="R537" i="12"/>
  <c r="O537" i="12"/>
  <c r="N537" i="12"/>
  <c r="M537" i="12"/>
  <c r="L537" i="12" s="1"/>
  <c r="D537" i="12"/>
  <c r="R536" i="12"/>
  <c r="O536" i="12"/>
  <c r="N536" i="12"/>
  <c r="M536" i="12"/>
  <c r="D536" i="12"/>
  <c r="R535" i="12"/>
  <c r="O535" i="12"/>
  <c r="N535" i="12"/>
  <c r="M535" i="12"/>
  <c r="L535" i="12" s="1"/>
  <c r="D535" i="12"/>
  <c r="R534" i="12"/>
  <c r="O534" i="12"/>
  <c r="N534" i="12"/>
  <c r="M534" i="12"/>
  <c r="D534" i="12"/>
  <c r="R533" i="12"/>
  <c r="O533" i="12"/>
  <c r="N533" i="12"/>
  <c r="M533" i="12"/>
  <c r="L533" i="12" s="1"/>
  <c r="D533" i="12"/>
  <c r="R532" i="12"/>
  <c r="O532" i="12"/>
  <c r="N532" i="12"/>
  <c r="L532" i="12" s="1"/>
  <c r="M532" i="12"/>
  <c r="D532" i="12"/>
  <c r="R531" i="12"/>
  <c r="O531" i="12"/>
  <c r="L531" i="12" s="1"/>
  <c r="N531" i="12"/>
  <c r="M531" i="12"/>
  <c r="D531" i="12"/>
  <c r="R530" i="12"/>
  <c r="O530" i="12"/>
  <c r="N530" i="12"/>
  <c r="M530" i="12"/>
  <c r="D530" i="12"/>
  <c r="R529" i="12"/>
  <c r="O529" i="12"/>
  <c r="N529" i="12"/>
  <c r="M529" i="12"/>
  <c r="L529" i="12" s="1"/>
  <c r="D529" i="12"/>
  <c r="R528" i="12"/>
  <c r="O528" i="12"/>
  <c r="N528" i="12"/>
  <c r="M528" i="12"/>
  <c r="D528" i="12"/>
  <c r="R527" i="12"/>
  <c r="O527" i="12"/>
  <c r="N527" i="12"/>
  <c r="M527" i="12"/>
  <c r="L527" i="12" s="1"/>
  <c r="D527" i="12"/>
  <c r="R526" i="12"/>
  <c r="O526" i="12"/>
  <c r="N526" i="12"/>
  <c r="M526" i="12"/>
  <c r="D526" i="12"/>
  <c r="R525" i="12"/>
  <c r="O525" i="12"/>
  <c r="N525" i="12"/>
  <c r="M525" i="12"/>
  <c r="L525" i="12"/>
  <c r="D525" i="12"/>
  <c r="R524" i="12"/>
  <c r="O524" i="12"/>
  <c r="N524" i="12"/>
  <c r="M524" i="12"/>
  <c r="D524" i="12"/>
  <c r="R523" i="12"/>
  <c r="O523" i="12"/>
  <c r="N523" i="12"/>
  <c r="M523" i="12"/>
  <c r="L523" i="12"/>
  <c r="D523" i="12"/>
  <c r="R522" i="12"/>
  <c r="O522" i="12"/>
  <c r="N522" i="12"/>
  <c r="M522" i="12"/>
  <c r="D522" i="12"/>
  <c r="R521" i="12"/>
  <c r="O521" i="12"/>
  <c r="N521" i="12"/>
  <c r="M521" i="12"/>
  <c r="L521" i="12" s="1"/>
  <c r="D521" i="12"/>
  <c r="R520" i="12"/>
  <c r="O520" i="12"/>
  <c r="N520" i="12"/>
  <c r="M520" i="12"/>
  <c r="D520" i="12"/>
  <c r="R519" i="12"/>
  <c r="O519" i="12"/>
  <c r="N519" i="12"/>
  <c r="M519" i="12"/>
  <c r="L519" i="12" s="1"/>
  <c r="D519" i="12"/>
  <c r="R518" i="12"/>
  <c r="O518" i="12"/>
  <c r="N518" i="12"/>
  <c r="M518" i="12"/>
  <c r="D518" i="12"/>
  <c r="R517" i="12"/>
  <c r="O517" i="12"/>
  <c r="N517" i="12"/>
  <c r="M517" i="12"/>
  <c r="L517" i="12"/>
  <c r="D517" i="12"/>
  <c r="R516" i="12"/>
  <c r="O516" i="12"/>
  <c r="N516" i="12"/>
  <c r="L516" i="12" s="1"/>
  <c r="M516" i="12"/>
  <c r="D516" i="12"/>
  <c r="R515" i="12"/>
  <c r="O515" i="12"/>
  <c r="L515" i="12" s="1"/>
  <c r="N515" i="12"/>
  <c r="M515" i="12"/>
  <c r="D515" i="12"/>
  <c r="R514" i="12"/>
  <c r="O514" i="12"/>
  <c r="N514" i="12"/>
  <c r="M514" i="12"/>
  <c r="D514" i="12"/>
  <c r="R513" i="12"/>
  <c r="O513" i="12"/>
  <c r="N513" i="12"/>
  <c r="M513" i="12"/>
  <c r="L513" i="12" s="1"/>
  <c r="D513" i="12"/>
  <c r="R512" i="12"/>
  <c r="O512" i="12"/>
  <c r="N512" i="12"/>
  <c r="M512" i="12"/>
  <c r="D512" i="12"/>
  <c r="R511" i="12"/>
  <c r="O511" i="12"/>
  <c r="N511" i="12"/>
  <c r="M511" i="12"/>
  <c r="L511" i="12" s="1"/>
  <c r="D511" i="12"/>
  <c r="R510" i="12"/>
  <c r="O510" i="12"/>
  <c r="N510" i="12"/>
  <c r="M510" i="12"/>
  <c r="D510" i="12"/>
  <c r="R509" i="12"/>
  <c r="O509" i="12"/>
  <c r="N509" i="12"/>
  <c r="M509" i="12"/>
  <c r="L509" i="12"/>
  <c r="D509" i="12"/>
  <c r="R508" i="12"/>
  <c r="O508" i="12"/>
  <c r="N508" i="12"/>
  <c r="M508" i="12"/>
  <c r="D508" i="12"/>
  <c r="R507" i="12"/>
  <c r="O507" i="12"/>
  <c r="N507" i="12"/>
  <c r="M507" i="12"/>
  <c r="L507" i="12"/>
  <c r="D507" i="12"/>
  <c r="R506" i="12"/>
  <c r="O506" i="12"/>
  <c r="N506" i="12"/>
  <c r="M506" i="12"/>
  <c r="D506" i="12"/>
  <c r="R505" i="12"/>
  <c r="O505" i="12"/>
  <c r="N505" i="12"/>
  <c r="M505" i="12"/>
  <c r="D505" i="12"/>
  <c r="R504" i="12"/>
  <c r="O504" i="12"/>
  <c r="N504" i="12"/>
  <c r="M504" i="12"/>
  <c r="D504" i="12"/>
  <c r="R503" i="12"/>
  <c r="O503" i="12"/>
  <c r="N503" i="12"/>
  <c r="M503" i="12"/>
  <c r="L503" i="12" s="1"/>
  <c r="D503" i="12"/>
  <c r="R502" i="12"/>
  <c r="O502" i="12"/>
  <c r="N502" i="12"/>
  <c r="M502" i="12"/>
  <c r="D502" i="12"/>
  <c r="R501" i="12"/>
  <c r="O501" i="12"/>
  <c r="N501" i="12"/>
  <c r="M501" i="12"/>
  <c r="L501" i="12"/>
  <c r="D501" i="12"/>
  <c r="R500" i="12"/>
  <c r="O500" i="12"/>
  <c r="N500" i="12"/>
  <c r="L500" i="12" s="1"/>
  <c r="M500" i="12"/>
  <c r="D500" i="12"/>
  <c r="R499" i="12"/>
  <c r="O499" i="12"/>
  <c r="L499" i="12" s="1"/>
  <c r="N499" i="12"/>
  <c r="M499" i="12"/>
  <c r="D499" i="12"/>
  <c r="R498" i="12"/>
  <c r="O498" i="12"/>
  <c r="N498" i="12"/>
  <c r="M498" i="12"/>
  <c r="D498" i="12"/>
  <c r="R497" i="12"/>
  <c r="O497" i="12"/>
  <c r="N497" i="12"/>
  <c r="M497" i="12"/>
  <c r="L497" i="12" s="1"/>
  <c r="D497" i="12"/>
  <c r="R496" i="12"/>
  <c r="O496" i="12"/>
  <c r="N496" i="12"/>
  <c r="M496" i="12"/>
  <c r="D496" i="12"/>
  <c r="R495" i="12"/>
  <c r="O495" i="12"/>
  <c r="N495" i="12"/>
  <c r="M495" i="12"/>
  <c r="D495" i="12"/>
  <c r="R494" i="12"/>
  <c r="O494" i="12"/>
  <c r="N494" i="12"/>
  <c r="M494" i="12"/>
  <c r="D494" i="12"/>
  <c r="R493" i="12"/>
  <c r="O493" i="12"/>
  <c r="N493" i="12"/>
  <c r="M493" i="12"/>
  <c r="L493" i="12"/>
  <c r="D493" i="12"/>
  <c r="R492" i="12"/>
  <c r="O492" i="12"/>
  <c r="N492" i="12"/>
  <c r="L492" i="12" s="1"/>
  <c r="M492" i="12"/>
  <c r="D492" i="12"/>
  <c r="R491" i="12"/>
  <c r="O491" i="12"/>
  <c r="N491" i="12"/>
  <c r="M491" i="12"/>
  <c r="L491" i="12"/>
  <c r="D491" i="12"/>
  <c r="R490" i="12"/>
  <c r="O490" i="12"/>
  <c r="N490" i="12"/>
  <c r="M490" i="12"/>
  <c r="D490" i="12"/>
  <c r="R489" i="12"/>
  <c r="O489" i="12"/>
  <c r="N489" i="12"/>
  <c r="M489" i="12"/>
  <c r="D489" i="12"/>
  <c r="R488" i="12"/>
  <c r="O488" i="12"/>
  <c r="N488" i="12"/>
  <c r="M488" i="12"/>
  <c r="D488" i="12"/>
  <c r="R487" i="12"/>
  <c r="O487" i="12"/>
  <c r="N487" i="12"/>
  <c r="M487" i="12"/>
  <c r="L487" i="12" s="1"/>
  <c r="D487" i="12"/>
  <c r="R486" i="12"/>
  <c r="O486" i="12"/>
  <c r="N486" i="12"/>
  <c r="M486" i="12"/>
  <c r="D486" i="12"/>
  <c r="R485" i="12"/>
  <c r="O485" i="12"/>
  <c r="N485" i="12"/>
  <c r="M485" i="12"/>
  <c r="L485" i="12"/>
  <c r="D485" i="12"/>
  <c r="R484" i="12"/>
  <c r="O484" i="12"/>
  <c r="N484" i="12"/>
  <c r="L484" i="12" s="1"/>
  <c r="M484" i="12"/>
  <c r="D484" i="12"/>
  <c r="R483" i="12"/>
  <c r="O483" i="12"/>
  <c r="L483" i="12" s="1"/>
  <c r="N483" i="12"/>
  <c r="M483" i="12"/>
  <c r="D483" i="12"/>
  <c r="R482" i="12"/>
  <c r="O482" i="12"/>
  <c r="N482" i="12"/>
  <c r="M482" i="12"/>
  <c r="D482" i="12"/>
  <c r="R481" i="12"/>
  <c r="O481" i="12"/>
  <c r="N481" i="12"/>
  <c r="M481" i="12"/>
  <c r="L481" i="12" s="1"/>
  <c r="D481" i="12"/>
  <c r="R480" i="12"/>
  <c r="O480" i="12"/>
  <c r="N480" i="12"/>
  <c r="M480" i="12"/>
  <c r="D480" i="12"/>
  <c r="R479" i="12"/>
  <c r="O479" i="12"/>
  <c r="N479" i="12"/>
  <c r="M479" i="12"/>
  <c r="L479" i="12" s="1"/>
  <c r="D479" i="12"/>
  <c r="R478" i="12"/>
  <c r="O478" i="12"/>
  <c r="N478" i="12"/>
  <c r="M478" i="12"/>
  <c r="D478" i="12"/>
  <c r="R477" i="12"/>
  <c r="O477" i="12"/>
  <c r="N477" i="12"/>
  <c r="M477" i="12"/>
  <c r="L477" i="12"/>
  <c r="D477" i="12"/>
  <c r="R476" i="12"/>
  <c r="O476" i="12"/>
  <c r="N476" i="12"/>
  <c r="L476" i="12" s="1"/>
  <c r="M476" i="12"/>
  <c r="D476" i="12"/>
  <c r="R475" i="12"/>
  <c r="O475" i="12"/>
  <c r="N475" i="12"/>
  <c r="M475" i="12"/>
  <c r="L475" i="12"/>
  <c r="D475" i="12"/>
  <c r="R474" i="12"/>
  <c r="O474" i="12"/>
  <c r="N474" i="12"/>
  <c r="M474" i="12"/>
  <c r="D474" i="12"/>
  <c r="R473" i="12"/>
  <c r="O473" i="12"/>
  <c r="N473" i="12"/>
  <c r="M473" i="12"/>
  <c r="L473" i="12" s="1"/>
  <c r="D473" i="12"/>
  <c r="R472" i="12"/>
  <c r="O472" i="12"/>
  <c r="N472" i="12"/>
  <c r="M472" i="12"/>
  <c r="D472" i="12"/>
  <c r="R471" i="12"/>
  <c r="O471" i="12"/>
  <c r="N471" i="12"/>
  <c r="M471" i="12"/>
  <c r="L471" i="12" s="1"/>
  <c r="D471" i="12"/>
  <c r="R470" i="12"/>
  <c r="O470" i="12"/>
  <c r="N470" i="12"/>
  <c r="M470" i="12"/>
  <c r="D470" i="12"/>
  <c r="R469" i="12"/>
  <c r="O469" i="12"/>
  <c r="N469" i="12"/>
  <c r="M469" i="12"/>
  <c r="L469" i="12" s="1"/>
  <c r="D469" i="12"/>
  <c r="R468" i="12"/>
  <c r="O468" i="12"/>
  <c r="N468" i="12"/>
  <c r="L468" i="12" s="1"/>
  <c r="M468" i="12"/>
  <c r="D468" i="12"/>
  <c r="R467" i="12"/>
  <c r="O467" i="12"/>
  <c r="L467" i="12" s="1"/>
  <c r="N467" i="12"/>
  <c r="M467" i="12"/>
  <c r="D467" i="12"/>
  <c r="R466" i="12"/>
  <c r="O466" i="12"/>
  <c r="N466" i="12"/>
  <c r="M466" i="12"/>
  <c r="D466" i="12"/>
  <c r="R465" i="12"/>
  <c r="O465" i="12"/>
  <c r="N465" i="12"/>
  <c r="M465" i="12"/>
  <c r="L465" i="12" s="1"/>
  <c r="D465" i="12"/>
  <c r="R464" i="12"/>
  <c r="O464" i="12"/>
  <c r="N464" i="12"/>
  <c r="M464" i="12"/>
  <c r="D464" i="12"/>
  <c r="R463" i="12"/>
  <c r="O463" i="12"/>
  <c r="N463" i="12"/>
  <c r="M463" i="12"/>
  <c r="L463" i="12" s="1"/>
  <c r="D463" i="12"/>
  <c r="R462" i="12"/>
  <c r="O462" i="12"/>
  <c r="N462" i="12"/>
  <c r="M462" i="12"/>
  <c r="D462" i="12"/>
  <c r="R461" i="12"/>
  <c r="O461" i="12"/>
  <c r="N461" i="12"/>
  <c r="M461" i="12"/>
  <c r="L461" i="12"/>
  <c r="D461" i="12"/>
  <c r="R460" i="12"/>
  <c r="O460" i="12"/>
  <c r="N460" i="12"/>
  <c r="L460" i="12" s="1"/>
  <c r="M460" i="12"/>
  <c r="D460" i="12"/>
  <c r="R459" i="12"/>
  <c r="O459" i="12"/>
  <c r="N459" i="12"/>
  <c r="M459" i="12"/>
  <c r="L459" i="12"/>
  <c r="D459" i="12"/>
  <c r="R458" i="12"/>
  <c r="O458" i="12"/>
  <c r="N458" i="12"/>
  <c r="M458" i="12"/>
  <c r="D458" i="12"/>
  <c r="R457" i="12"/>
  <c r="O457" i="12"/>
  <c r="N457" i="12"/>
  <c r="M457" i="12"/>
  <c r="L457" i="12" s="1"/>
  <c r="D457" i="12"/>
  <c r="R456" i="12"/>
  <c r="O456" i="12"/>
  <c r="N456" i="12"/>
  <c r="M456" i="12"/>
  <c r="D456" i="12"/>
  <c r="R455" i="12"/>
  <c r="O455" i="12"/>
  <c r="N455" i="12"/>
  <c r="M455" i="12"/>
  <c r="L455" i="12" s="1"/>
  <c r="D455" i="12"/>
  <c r="R454" i="12"/>
  <c r="O454" i="12"/>
  <c r="N454" i="12"/>
  <c r="M454" i="12"/>
  <c r="D454" i="12"/>
  <c r="R453" i="12"/>
  <c r="O453" i="12"/>
  <c r="N453" i="12"/>
  <c r="M453" i="12"/>
  <c r="L453" i="12"/>
  <c r="D453" i="12"/>
  <c r="R452" i="12"/>
  <c r="O452" i="12"/>
  <c r="N452" i="12"/>
  <c r="L452" i="12" s="1"/>
  <c r="M452" i="12"/>
  <c r="D452" i="12"/>
  <c r="R451" i="12"/>
  <c r="O451" i="12"/>
  <c r="L451" i="12" s="1"/>
  <c r="N451" i="12"/>
  <c r="M451" i="12"/>
  <c r="D451" i="12"/>
  <c r="R450" i="12"/>
  <c r="O450" i="12"/>
  <c r="N450" i="12"/>
  <c r="M450" i="12"/>
  <c r="D450" i="12"/>
  <c r="R449" i="12"/>
  <c r="O449" i="12"/>
  <c r="N449" i="12"/>
  <c r="M449" i="12"/>
  <c r="L449" i="12" s="1"/>
  <c r="D449" i="12"/>
  <c r="R448" i="12"/>
  <c r="O448" i="12"/>
  <c r="N448" i="12"/>
  <c r="M448" i="12"/>
  <c r="D448" i="12"/>
  <c r="R447" i="12"/>
  <c r="O447" i="12"/>
  <c r="N447" i="12"/>
  <c r="M447" i="12"/>
  <c r="D447" i="12"/>
  <c r="R446" i="12"/>
  <c r="O446" i="12"/>
  <c r="N446" i="12"/>
  <c r="M446" i="12"/>
  <c r="D446" i="12"/>
  <c r="R445" i="12"/>
  <c r="O445" i="12"/>
  <c r="N445" i="12"/>
  <c r="M445" i="12"/>
  <c r="L445" i="12"/>
  <c r="D445" i="12"/>
  <c r="R444" i="12"/>
  <c r="O444" i="12"/>
  <c r="N444" i="12"/>
  <c r="M444" i="12"/>
  <c r="D444" i="12"/>
  <c r="R443" i="12"/>
  <c r="O443" i="12"/>
  <c r="N443" i="12"/>
  <c r="M443" i="12"/>
  <c r="L443" i="12"/>
  <c r="D443" i="12"/>
  <c r="R442" i="12"/>
  <c r="O442" i="12"/>
  <c r="N442" i="12"/>
  <c r="M442" i="12"/>
  <c r="D442" i="12"/>
  <c r="R441" i="12"/>
  <c r="O441" i="12"/>
  <c r="N441" i="12"/>
  <c r="M441" i="12"/>
  <c r="D441" i="12"/>
  <c r="R440" i="12"/>
  <c r="O440" i="12"/>
  <c r="N440" i="12"/>
  <c r="M440" i="12"/>
  <c r="D440" i="12"/>
  <c r="R439" i="12"/>
  <c r="O439" i="12"/>
  <c r="N439" i="12"/>
  <c r="M439" i="12"/>
  <c r="L439" i="12" s="1"/>
  <c r="D439" i="12"/>
  <c r="R438" i="12"/>
  <c r="O438" i="12"/>
  <c r="N438" i="12"/>
  <c r="M438" i="12"/>
  <c r="D438" i="12"/>
  <c r="R437" i="12"/>
  <c r="O437" i="12"/>
  <c r="N437" i="12"/>
  <c r="M437" i="12"/>
  <c r="L437" i="12"/>
  <c r="D437" i="12"/>
  <c r="R436" i="12"/>
  <c r="O436" i="12"/>
  <c r="N436" i="12"/>
  <c r="L436" i="12" s="1"/>
  <c r="M436" i="12"/>
  <c r="D436" i="12"/>
  <c r="R435" i="12"/>
  <c r="O435" i="12"/>
  <c r="L435" i="12" s="1"/>
  <c r="N435" i="12"/>
  <c r="M435" i="12"/>
  <c r="D435" i="12"/>
  <c r="R434" i="12"/>
  <c r="O434" i="12"/>
  <c r="N434" i="12"/>
  <c r="M434" i="12"/>
  <c r="D434" i="12"/>
  <c r="R433" i="12"/>
  <c r="O433" i="12"/>
  <c r="N433" i="12"/>
  <c r="M433" i="12"/>
  <c r="L433" i="12" s="1"/>
  <c r="D433" i="12"/>
  <c r="R432" i="12"/>
  <c r="O432" i="12"/>
  <c r="N432" i="12"/>
  <c r="M432" i="12"/>
  <c r="D432" i="12"/>
  <c r="R431" i="12"/>
  <c r="O431" i="12"/>
  <c r="N431" i="12"/>
  <c r="M431" i="12"/>
  <c r="D431" i="12"/>
  <c r="R430" i="12"/>
  <c r="O430" i="12"/>
  <c r="N430" i="12"/>
  <c r="M430" i="12"/>
  <c r="D430" i="12"/>
  <c r="R429" i="12"/>
  <c r="O429" i="12"/>
  <c r="N429" i="12"/>
  <c r="M429" i="12"/>
  <c r="L429" i="12"/>
  <c r="D429" i="12"/>
  <c r="R428" i="12"/>
  <c r="O428" i="12"/>
  <c r="N428" i="12"/>
  <c r="L428" i="12" s="1"/>
  <c r="M428" i="12"/>
  <c r="D428" i="12"/>
  <c r="R427" i="12"/>
  <c r="O427" i="12"/>
  <c r="N427" i="12"/>
  <c r="M427" i="12"/>
  <c r="L427" i="12"/>
  <c r="D427" i="12"/>
  <c r="R426" i="12"/>
  <c r="O426" i="12"/>
  <c r="N426" i="12"/>
  <c r="M426" i="12"/>
  <c r="D426" i="12"/>
  <c r="R425" i="12"/>
  <c r="O425" i="12"/>
  <c r="N425" i="12"/>
  <c r="M425" i="12"/>
  <c r="D425" i="12"/>
  <c r="R424" i="12"/>
  <c r="O424" i="12"/>
  <c r="N424" i="12"/>
  <c r="M424" i="12"/>
  <c r="D424" i="12"/>
  <c r="R423" i="12"/>
  <c r="O423" i="12"/>
  <c r="N423" i="12"/>
  <c r="M423" i="12"/>
  <c r="L423" i="12" s="1"/>
  <c r="D423" i="12"/>
  <c r="R422" i="12"/>
  <c r="O422" i="12"/>
  <c r="N422" i="12"/>
  <c r="M422" i="12"/>
  <c r="D422" i="12"/>
  <c r="R421" i="12"/>
  <c r="O421" i="12"/>
  <c r="N421" i="12"/>
  <c r="M421" i="12"/>
  <c r="L421" i="12" s="1"/>
  <c r="D421" i="12"/>
  <c r="R420" i="12"/>
  <c r="O420" i="12"/>
  <c r="N420" i="12"/>
  <c r="L420" i="12" s="1"/>
  <c r="M420" i="12"/>
  <c r="D420" i="12"/>
  <c r="R419" i="12"/>
  <c r="O419" i="12"/>
  <c r="L419" i="12" s="1"/>
  <c r="N419" i="12"/>
  <c r="M419" i="12"/>
  <c r="D419" i="12"/>
  <c r="R418" i="12"/>
  <c r="O418" i="12"/>
  <c r="N418" i="12"/>
  <c r="L418" i="12" s="1"/>
  <c r="M418" i="12"/>
  <c r="D418" i="12"/>
  <c r="R417" i="12"/>
  <c r="O417" i="12"/>
  <c r="N417" i="12"/>
  <c r="M417" i="12"/>
  <c r="L417" i="12" s="1"/>
  <c r="D417" i="12"/>
  <c r="R416" i="12"/>
  <c r="O416" i="12"/>
  <c r="N416" i="12"/>
  <c r="M416" i="12"/>
  <c r="D416" i="12"/>
  <c r="R415" i="12"/>
  <c r="O415" i="12"/>
  <c r="N415" i="12"/>
  <c r="M415" i="12"/>
  <c r="L415" i="12" s="1"/>
  <c r="D415" i="12"/>
  <c r="R414" i="12"/>
  <c r="O414" i="12"/>
  <c r="N414" i="12"/>
  <c r="M414" i="12"/>
  <c r="D414" i="12"/>
  <c r="R413" i="12"/>
  <c r="O413" i="12"/>
  <c r="N413" i="12"/>
  <c r="M413" i="12"/>
  <c r="L413" i="12"/>
  <c r="D413" i="12"/>
  <c r="R412" i="12"/>
  <c r="O412" i="12"/>
  <c r="N412" i="12"/>
  <c r="L412" i="12" s="1"/>
  <c r="M412" i="12"/>
  <c r="D412" i="12"/>
  <c r="R411" i="12"/>
  <c r="O411" i="12"/>
  <c r="N411" i="12"/>
  <c r="M411" i="12"/>
  <c r="L411" i="12"/>
  <c r="D411" i="12"/>
  <c r="R410" i="12"/>
  <c r="O410" i="12"/>
  <c r="N410" i="12"/>
  <c r="M410" i="12"/>
  <c r="D410" i="12"/>
  <c r="R409" i="12"/>
  <c r="O409" i="12"/>
  <c r="N409" i="12"/>
  <c r="M409" i="12"/>
  <c r="L409" i="12" s="1"/>
  <c r="D409" i="12"/>
  <c r="R408" i="12"/>
  <c r="O408" i="12"/>
  <c r="N408" i="12"/>
  <c r="M408" i="12"/>
  <c r="D408" i="12"/>
  <c r="R407" i="12"/>
  <c r="O407" i="12"/>
  <c r="N407" i="12"/>
  <c r="M407" i="12"/>
  <c r="L407" i="12" s="1"/>
  <c r="D407" i="12"/>
  <c r="R406" i="12"/>
  <c r="O406" i="12"/>
  <c r="N406" i="12"/>
  <c r="M406" i="12"/>
  <c r="D406" i="12"/>
  <c r="R405" i="12"/>
  <c r="O405" i="12"/>
  <c r="N405" i="12"/>
  <c r="M405" i="12"/>
  <c r="L405" i="12" s="1"/>
  <c r="D405" i="12"/>
  <c r="R404" i="12"/>
  <c r="O404" i="12"/>
  <c r="N404" i="12"/>
  <c r="L404" i="12" s="1"/>
  <c r="M404" i="12"/>
  <c r="D404" i="12"/>
  <c r="R403" i="12"/>
  <c r="O403" i="12"/>
  <c r="L403" i="12" s="1"/>
  <c r="N403" i="12"/>
  <c r="M403" i="12"/>
  <c r="D403" i="12"/>
  <c r="R402" i="12"/>
  <c r="O402" i="12"/>
  <c r="N402" i="12"/>
  <c r="M402" i="12"/>
  <c r="D402" i="12"/>
  <c r="R401" i="12"/>
  <c r="O401" i="12"/>
  <c r="N401" i="12"/>
  <c r="M401" i="12"/>
  <c r="L401" i="12" s="1"/>
  <c r="D401" i="12"/>
  <c r="R400" i="12"/>
  <c r="O400" i="12"/>
  <c r="N400" i="12"/>
  <c r="M400" i="12"/>
  <c r="D400" i="12"/>
  <c r="R399" i="12"/>
  <c r="O399" i="12"/>
  <c r="N399" i="12"/>
  <c r="M399" i="12"/>
  <c r="L399" i="12" s="1"/>
  <c r="D399" i="12"/>
  <c r="R398" i="12"/>
  <c r="O398" i="12"/>
  <c r="N398" i="12"/>
  <c r="M398" i="12"/>
  <c r="D398" i="12"/>
  <c r="R397" i="12"/>
  <c r="O397" i="12"/>
  <c r="N397" i="12"/>
  <c r="M397" i="12"/>
  <c r="L397" i="12"/>
  <c r="D397" i="12"/>
  <c r="R396" i="12"/>
  <c r="O396" i="12"/>
  <c r="N396" i="12"/>
  <c r="M396" i="12"/>
  <c r="D396" i="12"/>
  <c r="R395" i="12"/>
  <c r="O395" i="12"/>
  <c r="N395" i="12"/>
  <c r="M395" i="12"/>
  <c r="L395" i="12"/>
  <c r="D395" i="12"/>
  <c r="R394" i="12"/>
  <c r="O394" i="12"/>
  <c r="N394" i="12"/>
  <c r="M394" i="12"/>
  <c r="D394" i="12"/>
  <c r="R393" i="12"/>
  <c r="O393" i="12"/>
  <c r="N393" i="12"/>
  <c r="M393" i="12"/>
  <c r="L393" i="12" s="1"/>
  <c r="D393" i="12"/>
  <c r="R392" i="12"/>
  <c r="O392" i="12"/>
  <c r="N392" i="12"/>
  <c r="M392" i="12"/>
  <c r="D392" i="12"/>
  <c r="R391" i="12"/>
  <c r="O391" i="12"/>
  <c r="N391" i="12"/>
  <c r="M391" i="12"/>
  <c r="L391" i="12" s="1"/>
  <c r="D391" i="12"/>
  <c r="R390" i="12"/>
  <c r="O390" i="12"/>
  <c r="N390" i="12"/>
  <c r="M390" i="12"/>
  <c r="D390" i="12"/>
  <c r="R389" i="12"/>
  <c r="O389" i="12"/>
  <c r="N389" i="12"/>
  <c r="M389" i="12"/>
  <c r="L389" i="12"/>
  <c r="D389" i="12"/>
  <c r="R388" i="12"/>
  <c r="O388" i="12"/>
  <c r="N388" i="12"/>
  <c r="L388" i="12" s="1"/>
  <c r="M388" i="12"/>
  <c r="D388" i="12"/>
  <c r="R387" i="12"/>
  <c r="O387" i="12"/>
  <c r="L387" i="12" s="1"/>
  <c r="N387" i="12"/>
  <c r="M387" i="12"/>
  <c r="D387" i="12"/>
  <c r="R386" i="12"/>
  <c r="O386" i="12"/>
  <c r="N386" i="12"/>
  <c r="M386" i="12"/>
  <c r="D386" i="12"/>
  <c r="R385" i="12"/>
  <c r="O385" i="12"/>
  <c r="N385" i="12"/>
  <c r="M385" i="12"/>
  <c r="L385" i="12" s="1"/>
  <c r="D385" i="12"/>
  <c r="R384" i="12"/>
  <c r="O384" i="12"/>
  <c r="N384" i="12"/>
  <c r="M384" i="12"/>
  <c r="D384" i="12"/>
  <c r="R383" i="12"/>
  <c r="O383" i="12"/>
  <c r="N383" i="12"/>
  <c r="M383" i="12"/>
  <c r="D383" i="12"/>
  <c r="R382" i="12"/>
  <c r="O382" i="12"/>
  <c r="N382" i="12"/>
  <c r="M382" i="12"/>
  <c r="D382" i="12"/>
  <c r="R381" i="12"/>
  <c r="O381" i="12"/>
  <c r="N381" i="12"/>
  <c r="M381" i="12"/>
  <c r="L381" i="12"/>
  <c r="D381" i="12"/>
  <c r="R380" i="12"/>
  <c r="O380" i="12"/>
  <c r="N380" i="12"/>
  <c r="M380" i="12"/>
  <c r="D380" i="12"/>
  <c r="R379" i="12"/>
  <c r="O379" i="12"/>
  <c r="N379" i="12"/>
  <c r="M379" i="12"/>
  <c r="L379" i="12"/>
  <c r="D379" i="12"/>
  <c r="R378" i="12"/>
  <c r="O378" i="12"/>
  <c r="N378" i="12"/>
  <c r="M378" i="12"/>
  <c r="D378" i="12"/>
  <c r="R377" i="12"/>
  <c r="O377" i="12"/>
  <c r="N377" i="12"/>
  <c r="M377" i="12"/>
  <c r="D377" i="12"/>
  <c r="R376" i="12"/>
  <c r="O376" i="12"/>
  <c r="N376" i="12"/>
  <c r="M376" i="12"/>
  <c r="D376" i="12"/>
  <c r="R375" i="12"/>
  <c r="O375" i="12"/>
  <c r="N375" i="12"/>
  <c r="M375" i="12"/>
  <c r="L375" i="12" s="1"/>
  <c r="D375" i="12"/>
  <c r="R374" i="12"/>
  <c r="O374" i="12"/>
  <c r="N374" i="12"/>
  <c r="M374" i="12"/>
  <c r="D374" i="12"/>
  <c r="R373" i="12"/>
  <c r="O373" i="12"/>
  <c r="N373" i="12"/>
  <c r="M373" i="12"/>
  <c r="L373" i="12"/>
  <c r="D373" i="12"/>
  <c r="R372" i="12"/>
  <c r="O372" i="12"/>
  <c r="N372" i="12"/>
  <c r="L372" i="12" s="1"/>
  <c r="M372" i="12"/>
  <c r="D372" i="12"/>
  <c r="R371" i="12"/>
  <c r="O371" i="12"/>
  <c r="L371" i="12" s="1"/>
  <c r="N371" i="12"/>
  <c r="M371" i="12"/>
  <c r="D371" i="12"/>
  <c r="R370" i="12"/>
  <c r="O370" i="12"/>
  <c r="N370" i="12"/>
  <c r="L370" i="12" s="1"/>
  <c r="M370" i="12"/>
  <c r="D370" i="12"/>
  <c r="R369" i="12"/>
  <c r="O369" i="12"/>
  <c r="N369" i="12"/>
  <c r="M369" i="12"/>
  <c r="L369" i="12" s="1"/>
  <c r="D369" i="12"/>
  <c r="R368" i="12"/>
  <c r="O368" i="12"/>
  <c r="N368" i="12"/>
  <c r="M368" i="12"/>
  <c r="D368" i="12"/>
  <c r="R367" i="12"/>
  <c r="O367" i="12"/>
  <c r="N367" i="12"/>
  <c r="L367" i="12" s="1"/>
  <c r="M367" i="12"/>
  <c r="D367" i="12"/>
  <c r="R366" i="12"/>
  <c r="O366" i="12"/>
  <c r="N366" i="12"/>
  <c r="M366" i="12"/>
  <c r="L366" i="12" s="1"/>
  <c r="D366" i="12"/>
  <c r="R365" i="12"/>
  <c r="O365" i="12"/>
  <c r="N365" i="12"/>
  <c r="M365" i="12"/>
  <c r="D365" i="12"/>
  <c r="R364" i="12"/>
  <c r="O364" i="12"/>
  <c r="N364" i="12"/>
  <c r="M364" i="12"/>
  <c r="L364" i="12" s="1"/>
  <c r="D364" i="12"/>
  <c r="R363" i="12"/>
  <c r="O363" i="12"/>
  <c r="N363" i="12"/>
  <c r="M363" i="12"/>
  <c r="D363" i="12"/>
  <c r="R362" i="12"/>
  <c r="O362" i="12"/>
  <c r="N362" i="12"/>
  <c r="M362" i="12"/>
  <c r="L362" i="12"/>
  <c r="D362" i="12"/>
  <c r="R361" i="12"/>
  <c r="O361" i="12"/>
  <c r="N361" i="12"/>
  <c r="L361" i="12" s="1"/>
  <c r="M361" i="12"/>
  <c r="D361" i="12"/>
  <c r="R360" i="12"/>
  <c r="O360" i="12"/>
  <c r="N360" i="12"/>
  <c r="M360" i="12"/>
  <c r="L360" i="12"/>
  <c r="D360" i="12"/>
  <c r="R359" i="12"/>
  <c r="O359" i="12"/>
  <c r="N359" i="12"/>
  <c r="M359" i="12"/>
  <c r="D359" i="12"/>
  <c r="R358" i="12"/>
  <c r="O358" i="12"/>
  <c r="N358" i="12"/>
  <c r="M358" i="12"/>
  <c r="L358" i="12" s="1"/>
  <c r="D358" i="12"/>
  <c r="R357" i="12"/>
  <c r="O357" i="12"/>
  <c r="N357" i="12"/>
  <c r="M357" i="12"/>
  <c r="D357" i="12"/>
  <c r="R356" i="12"/>
  <c r="O356" i="12"/>
  <c r="N356" i="12"/>
  <c r="M356" i="12"/>
  <c r="L356" i="12" s="1"/>
  <c r="D356" i="12"/>
  <c r="R355" i="12"/>
  <c r="O355" i="12"/>
  <c r="N355" i="12"/>
  <c r="M355" i="12"/>
  <c r="D355" i="12"/>
  <c r="R354" i="12"/>
  <c r="O354" i="12"/>
  <c r="N354" i="12"/>
  <c r="M354" i="12"/>
  <c r="L354" i="12" s="1"/>
  <c r="D354" i="12"/>
  <c r="R353" i="12"/>
  <c r="O353" i="12"/>
  <c r="N353" i="12"/>
  <c r="L353" i="12" s="1"/>
  <c r="M353" i="12"/>
  <c r="D353" i="12"/>
  <c r="R352" i="12"/>
  <c r="O352" i="12"/>
  <c r="L352" i="12" s="1"/>
  <c r="N352" i="12"/>
  <c r="M352" i="12"/>
  <c r="D352" i="12"/>
  <c r="R351" i="12"/>
  <c r="O351" i="12"/>
  <c r="N351" i="12"/>
  <c r="M351" i="12"/>
  <c r="D351" i="12"/>
  <c r="R350" i="12"/>
  <c r="O350" i="12"/>
  <c r="N350" i="12"/>
  <c r="M350" i="12"/>
  <c r="L350" i="12" s="1"/>
  <c r="D350" i="12"/>
  <c r="R349" i="12"/>
  <c r="O349" i="12"/>
  <c r="N349" i="12"/>
  <c r="M349" i="12"/>
  <c r="D349" i="12"/>
  <c r="R348" i="12"/>
  <c r="O348" i="12"/>
  <c r="N348" i="12"/>
  <c r="M348" i="12"/>
  <c r="L348" i="12" s="1"/>
  <c r="D348" i="12"/>
  <c r="R347" i="12"/>
  <c r="O347" i="12"/>
  <c r="N347" i="12"/>
  <c r="M347" i="12"/>
  <c r="D347" i="12"/>
  <c r="R346" i="12"/>
  <c r="O346" i="12"/>
  <c r="N346" i="12"/>
  <c r="M346" i="12"/>
  <c r="L346" i="12"/>
  <c r="D346" i="12"/>
  <c r="R345" i="12"/>
  <c r="O345" i="12"/>
  <c r="N345" i="12"/>
  <c r="M345" i="12"/>
  <c r="D345" i="12"/>
  <c r="R344" i="12"/>
  <c r="O344" i="12"/>
  <c r="N344" i="12"/>
  <c r="M344" i="12"/>
  <c r="L344" i="12"/>
  <c r="D344" i="12"/>
  <c r="R343" i="12"/>
  <c r="O343" i="12"/>
  <c r="N343" i="12"/>
  <c r="M343" i="12"/>
  <c r="D343" i="12"/>
  <c r="R342" i="12"/>
  <c r="O342" i="12"/>
  <c r="N342" i="12"/>
  <c r="M342" i="12"/>
  <c r="D342" i="12"/>
  <c r="R341" i="12"/>
  <c r="O341" i="12"/>
  <c r="N341" i="12"/>
  <c r="M341" i="12"/>
  <c r="D341" i="12"/>
  <c r="R340" i="12"/>
  <c r="O340" i="12"/>
  <c r="N340" i="12"/>
  <c r="M340" i="12"/>
  <c r="L340" i="12"/>
  <c r="D340" i="12"/>
  <c r="R339" i="12"/>
  <c r="O339" i="12"/>
  <c r="N339" i="12"/>
  <c r="M339" i="12"/>
  <c r="D339" i="12"/>
  <c r="R338" i="12"/>
  <c r="O338" i="12"/>
  <c r="N338" i="12"/>
  <c r="M338" i="12"/>
  <c r="D338" i="12"/>
  <c r="R337" i="12"/>
  <c r="O337" i="12"/>
  <c r="N337" i="12"/>
  <c r="M337" i="12"/>
  <c r="D337" i="12"/>
  <c r="R336" i="12"/>
  <c r="O336" i="12"/>
  <c r="N336" i="12"/>
  <c r="M336" i="12"/>
  <c r="D336" i="12"/>
  <c r="R335" i="12"/>
  <c r="O335" i="12"/>
  <c r="N335" i="12"/>
  <c r="M335" i="12"/>
  <c r="D335" i="12"/>
  <c r="R334" i="12"/>
  <c r="O334" i="12"/>
  <c r="N334" i="12"/>
  <c r="M334" i="12"/>
  <c r="L334" i="12" s="1"/>
  <c r="D334" i="12"/>
  <c r="R333" i="12"/>
  <c r="O333" i="12"/>
  <c r="N333" i="12"/>
  <c r="L333" i="12" s="1"/>
  <c r="M333" i="12"/>
  <c r="D333" i="12"/>
  <c r="R332" i="12"/>
  <c r="O332" i="12"/>
  <c r="N332" i="12"/>
  <c r="M332" i="12"/>
  <c r="L332" i="12" s="1"/>
  <c r="D332" i="12"/>
  <c r="R331" i="12"/>
  <c r="O331" i="12"/>
  <c r="N331" i="12"/>
  <c r="M331" i="12"/>
  <c r="D331" i="12"/>
  <c r="R330" i="12"/>
  <c r="O330" i="12"/>
  <c r="N330" i="12"/>
  <c r="M330" i="12"/>
  <c r="L330" i="12" s="1"/>
  <c r="D330" i="12"/>
  <c r="R329" i="12"/>
  <c r="O329" i="12"/>
  <c r="N329" i="12"/>
  <c r="L329" i="12" s="1"/>
  <c r="M329" i="12"/>
  <c r="D329" i="12"/>
  <c r="R328" i="12"/>
  <c r="O328" i="12"/>
  <c r="L328" i="12" s="1"/>
  <c r="N328" i="12"/>
  <c r="M328" i="12"/>
  <c r="D328" i="12"/>
  <c r="R327" i="12"/>
  <c r="O327" i="12"/>
  <c r="N327" i="12"/>
  <c r="M327" i="12"/>
  <c r="D327" i="12"/>
  <c r="R326" i="12"/>
  <c r="O326" i="12"/>
  <c r="N326" i="12"/>
  <c r="M326" i="12"/>
  <c r="D326" i="12"/>
  <c r="R325" i="12"/>
  <c r="O325" i="12"/>
  <c r="N325" i="12"/>
  <c r="M325" i="12"/>
  <c r="D325" i="12"/>
  <c r="R324" i="12"/>
  <c r="O324" i="12"/>
  <c r="N324" i="12"/>
  <c r="M324" i="12"/>
  <c r="L324" i="12"/>
  <c r="D324" i="12"/>
  <c r="R323" i="12"/>
  <c r="O323" i="12"/>
  <c r="N323" i="12"/>
  <c r="M323" i="12"/>
  <c r="D323" i="12"/>
  <c r="R322" i="12"/>
  <c r="O322" i="12"/>
  <c r="N322" i="12"/>
  <c r="M322" i="12"/>
  <c r="D322" i="12"/>
  <c r="R321" i="12"/>
  <c r="O321" i="12"/>
  <c r="N321" i="12"/>
  <c r="M321" i="12"/>
  <c r="D321" i="12"/>
  <c r="R320" i="12"/>
  <c r="O320" i="12"/>
  <c r="N320" i="12"/>
  <c r="M320" i="12"/>
  <c r="L320" i="12" s="1"/>
  <c r="D320" i="12"/>
  <c r="R319" i="12"/>
  <c r="O319" i="12"/>
  <c r="N319" i="12"/>
  <c r="M319" i="12"/>
  <c r="D319" i="12"/>
  <c r="R318" i="12"/>
  <c r="O318" i="12"/>
  <c r="N318" i="12"/>
  <c r="M318" i="12"/>
  <c r="L318" i="12" s="1"/>
  <c r="D318" i="12"/>
  <c r="R317" i="12"/>
  <c r="O317" i="12"/>
  <c r="N317" i="12"/>
  <c r="M317" i="12"/>
  <c r="D317" i="12"/>
  <c r="R316" i="12"/>
  <c r="O316" i="12"/>
  <c r="N316" i="12"/>
  <c r="M316" i="12"/>
  <c r="L316" i="12" s="1"/>
  <c r="D316" i="12"/>
  <c r="R315" i="12"/>
  <c r="O315" i="12"/>
  <c r="N315" i="12"/>
  <c r="M315" i="12"/>
  <c r="D315" i="12"/>
  <c r="R314" i="12"/>
  <c r="O314" i="12"/>
  <c r="N314" i="12"/>
  <c r="M314" i="12"/>
  <c r="L314" i="12" s="1"/>
  <c r="D314" i="12"/>
  <c r="R313" i="12"/>
  <c r="O313" i="12"/>
  <c r="N313" i="12"/>
  <c r="M313" i="12"/>
  <c r="D313" i="12"/>
  <c r="R312" i="12"/>
  <c r="O312" i="12"/>
  <c r="N312" i="12"/>
  <c r="M312" i="12"/>
  <c r="L312" i="12"/>
  <c r="D312" i="12"/>
  <c r="R311" i="12"/>
  <c r="O311" i="12"/>
  <c r="N311" i="12"/>
  <c r="M311" i="12"/>
  <c r="D311" i="12"/>
  <c r="R310" i="12"/>
  <c r="O310" i="12"/>
  <c r="N310" i="12"/>
  <c r="M310" i="12"/>
  <c r="D310" i="12"/>
  <c r="R309" i="12"/>
  <c r="O309" i="12"/>
  <c r="N309" i="12"/>
  <c r="M309" i="12"/>
  <c r="D309" i="12"/>
  <c r="R308" i="12"/>
  <c r="O308" i="12"/>
  <c r="N308" i="12"/>
  <c r="M308" i="12"/>
  <c r="L308" i="12"/>
  <c r="D308" i="12"/>
  <c r="R307" i="12"/>
  <c r="O307" i="12"/>
  <c r="N307" i="12"/>
  <c r="M307" i="12"/>
  <c r="D307" i="12"/>
  <c r="R306" i="12"/>
  <c r="O306" i="12"/>
  <c r="N306" i="12"/>
  <c r="M306" i="12"/>
  <c r="D306" i="12"/>
  <c r="R305" i="12"/>
  <c r="O305" i="12"/>
  <c r="N305" i="12"/>
  <c r="M305" i="12"/>
  <c r="D305" i="12"/>
  <c r="R304" i="12"/>
  <c r="O304" i="12"/>
  <c r="N304" i="12"/>
  <c r="M304" i="12"/>
  <c r="D304" i="12"/>
  <c r="R303" i="12"/>
  <c r="O303" i="12"/>
  <c r="N303" i="12"/>
  <c r="M303" i="12"/>
  <c r="D303" i="12"/>
  <c r="R302" i="12"/>
  <c r="O302" i="12"/>
  <c r="N302" i="12"/>
  <c r="M302" i="12"/>
  <c r="L302" i="12" s="1"/>
  <c r="D302" i="12"/>
  <c r="R301" i="12"/>
  <c r="O301" i="12"/>
  <c r="N301" i="12"/>
  <c r="M301" i="12"/>
  <c r="D301" i="12"/>
  <c r="R300" i="12"/>
  <c r="O300" i="12"/>
  <c r="N300" i="12"/>
  <c r="M300" i="12"/>
  <c r="L300" i="12" s="1"/>
  <c r="D300" i="12"/>
  <c r="R299" i="12"/>
  <c r="O299" i="12"/>
  <c r="N299" i="12"/>
  <c r="M299" i="12"/>
  <c r="D299" i="12"/>
  <c r="R298" i="12"/>
  <c r="O298" i="12"/>
  <c r="N298" i="12"/>
  <c r="M298" i="12"/>
  <c r="L298" i="12" s="1"/>
  <c r="D298" i="12"/>
  <c r="R297" i="12"/>
  <c r="O297" i="12"/>
  <c r="N297" i="12"/>
  <c r="L297" i="12" s="1"/>
  <c r="M297" i="12"/>
  <c r="D297" i="12"/>
  <c r="R296" i="12"/>
  <c r="O296" i="12"/>
  <c r="L296" i="12" s="1"/>
  <c r="N296" i="12"/>
  <c r="M296" i="12"/>
  <c r="D296" i="12"/>
  <c r="R295" i="12"/>
  <c r="O295" i="12"/>
  <c r="N295" i="12"/>
  <c r="M295" i="12"/>
  <c r="D295" i="12"/>
  <c r="R294" i="12"/>
  <c r="O294" i="12"/>
  <c r="N294" i="12"/>
  <c r="M294" i="12"/>
  <c r="D294" i="12"/>
  <c r="R293" i="12"/>
  <c r="O293" i="12"/>
  <c r="N293" i="12"/>
  <c r="M293" i="12"/>
  <c r="D293" i="12"/>
  <c r="R292" i="12"/>
  <c r="O292" i="12"/>
  <c r="N292" i="12"/>
  <c r="M292" i="12"/>
  <c r="L292" i="12" s="1"/>
  <c r="D292" i="12"/>
  <c r="R291" i="12"/>
  <c r="O291" i="12"/>
  <c r="N291" i="12"/>
  <c r="M291" i="12"/>
  <c r="D291" i="12"/>
  <c r="R290" i="12"/>
  <c r="O290" i="12"/>
  <c r="N290" i="12"/>
  <c r="M290" i="12"/>
  <c r="D290" i="12"/>
  <c r="R289" i="12"/>
  <c r="O289" i="12"/>
  <c r="N289" i="12"/>
  <c r="M289" i="12"/>
  <c r="D289" i="12"/>
  <c r="R288" i="12"/>
  <c r="O288" i="12"/>
  <c r="N288" i="12"/>
  <c r="M288" i="12"/>
  <c r="L288" i="12" s="1"/>
  <c r="D288" i="12"/>
  <c r="R287" i="12"/>
  <c r="O287" i="12"/>
  <c r="N287" i="12"/>
  <c r="M287" i="12"/>
  <c r="D287" i="12"/>
  <c r="R286" i="12"/>
  <c r="O286" i="12"/>
  <c r="N286" i="12"/>
  <c r="M286" i="12"/>
  <c r="L286" i="12" s="1"/>
  <c r="D286" i="12"/>
  <c r="R285" i="12"/>
  <c r="O285" i="12"/>
  <c r="N285" i="12"/>
  <c r="M285" i="12"/>
  <c r="D285" i="12"/>
  <c r="R284" i="12"/>
  <c r="O284" i="12"/>
  <c r="N284" i="12"/>
  <c r="M284" i="12"/>
  <c r="D284" i="12"/>
  <c r="R283" i="12"/>
  <c r="O283" i="12"/>
  <c r="N283" i="12"/>
  <c r="M283" i="12"/>
  <c r="D283" i="12"/>
  <c r="R282" i="12"/>
  <c r="O282" i="12"/>
  <c r="N282" i="12"/>
  <c r="M282" i="12"/>
  <c r="L282" i="12" s="1"/>
  <c r="D282" i="12"/>
  <c r="R281" i="12"/>
  <c r="O281" i="12"/>
  <c r="N281" i="12"/>
  <c r="L281" i="12" s="1"/>
  <c r="M281" i="12"/>
  <c r="D281" i="12"/>
  <c r="R280" i="12"/>
  <c r="O280" i="12"/>
  <c r="N280" i="12"/>
  <c r="M280" i="12"/>
  <c r="L280" i="12"/>
  <c r="D280" i="12"/>
  <c r="R279" i="12"/>
  <c r="O279" i="12"/>
  <c r="N279" i="12"/>
  <c r="M279" i="12"/>
  <c r="D279" i="12"/>
  <c r="R278" i="12"/>
  <c r="O278" i="12"/>
  <c r="N278" i="12"/>
  <c r="M278" i="12"/>
  <c r="D278" i="12"/>
  <c r="R277" i="12"/>
  <c r="O277" i="12"/>
  <c r="N277" i="12"/>
  <c r="M277" i="12"/>
  <c r="D277" i="12"/>
  <c r="R276" i="12"/>
  <c r="O276" i="12"/>
  <c r="N276" i="12"/>
  <c r="M276" i="12"/>
  <c r="L276" i="12"/>
  <c r="D276" i="12"/>
  <c r="R275" i="12"/>
  <c r="O275" i="12"/>
  <c r="N275" i="12"/>
  <c r="M275" i="12"/>
  <c r="D275" i="12"/>
  <c r="R274" i="12"/>
  <c r="O274" i="12"/>
  <c r="N274" i="12"/>
  <c r="M274" i="12"/>
  <c r="D274" i="12"/>
  <c r="R273" i="12"/>
  <c r="O273" i="12"/>
  <c r="N273" i="12"/>
  <c r="M273" i="12"/>
  <c r="D273" i="12"/>
  <c r="R272" i="12"/>
  <c r="O272" i="12"/>
  <c r="N272" i="12"/>
  <c r="M272" i="12"/>
  <c r="L272" i="12" s="1"/>
  <c r="D272" i="12"/>
  <c r="R271" i="12"/>
  <c r="O271" i="12"/>
  <c r="N271" i="12"/>
  <c r="M271" i="12"/>
  <c r="D271" i="12"/>
  <c r="R270" i="12"/>
  <c r="O270" i="12"/>
  <c r="N270" i="12"/>
  <c r="M270" i="12"/>
  <c r="L270" i="12" s="1"/>
  <c r="D270" i="12"/>
  <c r="R269" i="12"/>
  <c r="O269" i="12"/>
  <c r="N269" i="12"/>
  <c r="M269" i="12"/>
  <c r="D269" i="12"/>
  <c r="R268" i="12"/>
  <c r="O268" i="12"/>
  <c r="N268" i="12"/>
  <c r="M268" i="12"/>
  <c r="L268" i="12" s="1"/>
  <c r="D268" i="12"/>
  <c r="R267" i="12"/>
  <c r="O267" i="12"/>
  <c r="N267" i="12"/>
  <c r="M267" i="12"/>
  <c r="D267" i="12"/>
  <c r="R266" i="12"/>
  <c r="O266" i="12"/>
  <c r="N266" i="12"/>
  <c r="M266" i="12"/>
  <c r="D266" i="12"/>
  <c r="R265" i="12"/>
  <c r="O265" i="12"/>
  <c r="N265" i="12"/>
  <c r="M265" i="12"/>
  <c r="D265" i="12"/>
  <c r="R264" i="12"/>
  <c r="O264" i="12"/>
  <c r="L264" i="12" s="1"/>
  <c r="N264" i="12"/>
  <c r="M264" i="12"/>
  <c r="D264" i="12"/>
  <c r="R263" i="12"/>
  <c r="O263" i="12"/>
  <c r="N263" i="12"/>
  <c r="M263" i="12"/>
  <c r="D263" i="12"/>
  <c r="R262" i="12"/>
  <c r="O262" i="12"/>
  <c r="N262" i="12"/>
  <c r="M262" i="12"/>
  <c r="D262" i="12"/>
  <c r="R261" i="12"/>
  <c r="O261" i="12"/>
  <c r="N261" i="12"/>
  <c r="M261" i="12"/>
  <c r="D261" i="12"/>
  <c r="R260" i="12"/>
  <c r="O260" i="12"/>
  <c r="N260" i="12"/>
  <c r="M260" i="12"/>
  <c r="L260" i="12" s="1"/>
  <c r="D260" i="12"/>
  <c r="R259" i="12"/>
  <c r="O259" i="12"/>
  <c r="N259" i="12"/>
  <c r="M259" i="12"/>
  <c r="D259" i="12"/>
  <c r="R258" i="12"/>
  <c r="O258" i="12"/>
  <c r="N258" i="12"/>
  <c r="M258" i="12"/>
  <c r="D258" i="12"/>
  <c r="R257" i="12"/>
  <c r="O257" i="12"/>
  <c r="N257" i="12"/>
  <c r="M257" i="12"/>
  <c r="L257" i="12" s="1"/>
  <c r="D257" i="12"/>
  <c r="R256" i="12"/>
  <c r="O256" i="12"/>
  <c r="N256" i="12"/>
  <c r="M256" i="12"/>
  <c r="L256" i="12" s="1"/>
  <c r="D256" i="12"/>
  <c r="R255" i="12"/>
  <c r="O255" i="12"/>
  <c r="N255" i="12"/>
  <c r="M255" i="12"/>
  <c r="D255" i="12"/>
  <c r="R254" i="12"/>
  <c r="O254" i="12"/>
  <c r="N254" i="12"/>
  <c r="M254" i="12"/>
  <c r="L254" i="12" s="1"/>
  <c r="D254" i="12"/>
  <c r="R253" i="12"/>
  <c r="O253" i="12"/>
  <c r="N253" i="12"/>
  <c r="M253" i="12"/>
  <c r="L253" i="12" s="1"/>
  <c r="D253" i="12"/>
  <c r="R252" i="12"/>
  <c r="O252" i="12"/>
  <c r="N252" i="12"/>
  <c r="M252" i="12"/>
  <c r="D252" i="12"/>
  <c r="R251" i="12"/>
  <c r="O251" i="12"/>
  <c r="N251" i="12"/>
  <c r="M251" i="12"/>
  <c r="L251" i="12" s="1"/>
  <c r="D251" i="12"/>
  <c r="R250" i="12"/>
  <c r="O250" i="12"/>
  <c r="N250" i="12"/>
  <c r="M250" i="12"/>
  <c r="L250" i="12" s="1"/>
  <c r="D250" i="12"/>
  <c r="R249" i="12"/>
  <c r="O249" i="12"/>
  <c r="N249" i="12"/>
  <c r="M249" i="12"/>
  <c r="D249" i="12"/>
  <c r="R248" i="12"/>
  <c r="O248" i="12"/>
  <c r="N248" i="12"/>
  <c r="M248" i="12"/>
  <c r="L248" i="12"/>
  <c r="D248" i="12"/>
  <c r="R247" i="12"/>
  <c r="O247" i="12"/>
  <c r="N247" i="12"/>
  <c r="M247" i="12"/>
  <c r="L247" i="12" s="1"/>
  <c r="D247" i="12"/>
  <c r="R246" i="12"/>
  <c r="O246" i="12"/>
  <c r="N246" i="12"/>
  <c r="M246" i="12"/>
  <c r="D246" i="12"/>
  <c r="R245" i="12"/>
  <c r="O245" i="12"/>
  <c r="N245" i="12"/>
  <c r="M245" i="12"/>
  <c r="D245" i="12"/>
  <c r="R244" i="12"/>
  <c r="O244" i="12"/>
  <c r="N244" i="12"/>
  <c r="M244" i="12"/>
  <c r="L244" i="12"/>
  <c r="D244" i="12"/>
  <c r="R243" i="12"/>
  <c r="O243" i="12"/>
  <c r="N243" i="12"/>
  <c r="M243" i="12"/>
  <c r="D243" i="12"/>
  <c r="R242" i="12"/>
  <c r="O242" i="12"/>
  <c r="N242" i="12"/>
  <c r="M242" i="12"/>
  <c r="D242" i="12"/>
  <c r="R241" i="12"/>
  <c r="O241" i="12"/>
  <c r="N241" i="12"/>
  <c r="M241" i="12"/>
  <c r="L241" i="12" s="1"/>
  <c r="D241" i="12"/>
  <c r="R240" i="12"/>
  <c r="O240" i="12"/>
  <c r="N240" i="12"/>
  <c r="M240" i="12"/>
  <c r="L240" i="12" s="1"/>
  <c r="D240" i="12"/>
  <c r="R239" i="12"/>
  <c r="O239" i="12"/>
  <c r="N239" i="12"/>
  <c r="M239" i="12"/>
  <c r="D239" i="12"/>
  <c r="R238" i="12"/>
  <c r="O238" i="12"/>
  <c r="N238" i="12"/>
  <c r="M238" i="12"/>
  <c r="L238" i="12" s="1"/>
  <c r="D238" i="12"/>
  <c r="R237" i="12"/>
  <c r="O237" i="12"/>
  <c r="N237" i="12"/>
  <c r="M237" i="12"/>
  <c r="D237" i="12"/>
  <c r="R236" i="12"/>
  <c r="O236" i="12"/>
  <c r="N236" i="12"/>
  <c r="M236" i="12"/>
  <c r="L236" i="12" s="1"/>
  <c r="D236" i="12"/>
  <c r="R235" i="12"/>
  <c r="O235" i="12"/>
  <c r="N235" i="12"/>
  <c r="M235" i="12"/>
  <c r="L235" i="12" s="1"/>
  <c r="D235" i="12"/>
  <c r="R234" i="12"/>
  <c r="O234" i="12"/>
  <c r="N234" i="12"/>
  <c r="M234" i="12"/>
  <c r="D234" i="12"/>
  <c r="R233" i="12"/>
  <c r="O233" i="12"/>
  <c r="N233" i="12"/>
  <c r="M233" i="12"/>
  <c r="D233" i="12"/>
  <c r="R232" i="12"/>
  <c r="O232" i="12"/>
  <c r="L232" i="12" s="1"/>
  <c r="N232" i="12"/>
  <c r="M232" i="12"/>
  <c r="D232" i="12"/>
  <c r="R231" i="12"/>
  <c r="O231" i="12"/>
  <c r="N231" i="12"/>
  <c r="M231" i="12"/>
  <c r="D231" i="12"/>
  <c r="R230" i="12"/>
  <c r="O230" i="12"/>
  <c r="N230" i="12"/>
  <c r="M230" i="12"/>
  <c r="D230" i="12"/>
  <c r="R229" i="12"/>
  <c r="O229" i="12"/>
  <c r="N229" i="12"/>
  <c r="M229" i="12"/>
  <c r="D229" i="12"/>
  <c r="R228" i="12"/>
  <c r="O228" i="12"/>
  <c r="N228" i="12"/>
  <c r="M228" i="12"/>
  <c r="L228" i="12"/>
  <c r="D228" i="12"/>
  <c r="R227" i="12"/>
  <c r="O227" i="12"/>
  <c r="N227" i="12"/>
  <c r="M227" i="12"/>
  <c r="D227" i="12"/>
  <c r="R226" i="12"/>
  <c r="O226" i="12"/>
  <c r="N226" i="12"/>
  <c r="M226" i="12"/>
  <c r="D226" i="12"/>
  <c r="R225" i="12"/>
  <c r="O225" i="12"/>
  <c r="N225" i="12"/>
  <c r="M225" i="12"/>
  <c r="L225" i="12" s="1"/>
  <c r="D225" i="12"/>
  <c r="R224" i="12"/>
  <c r="O224" i="12"/>
  <c r="N224" i="12"/>
  <c r="M224" i="12"/>
  <c r="L224" i="12" s="1"/>
  <c r="D224" i="12"/>
  <c r="R223" i="12"/>
  <c r="O223" i="12"/>
  <c r="N223" i="12"/>
  <c r="M223" i="12"/>
  <c r="D223" i="12"/>
  <c r="R222" i="12"/>
  <c r="O222" i="12"/>
  <c r="N222" i="12"/>
  <c r="M222" i="12"/>
  <c r="L222" i="12" s="1"/>
  <c r="D222" i="12"/>
  <c r="R221" i="12"/>
  <c r="O221" i="12"/>
  <c r="N221" i="12"/>
  <c r="M221" i="12"/>
  <c r="L221" i="12" s="1"/>
  <c r="D221" i="12"/>
  <c r="R220" i="12"/>
  <c r="O220" i="12"/>
  <c r="N220" i="12"/>
  <c r="M220" i="12"/>
  <c r="L220" i="12" s="1"/>
  <c r="D220" i="12"/>
  <c r="R219" i="12"/>
  <c r="O219" i="12"/>
  <c r="N219" i="12"/>
  <c r="M219" i="12"/>
  <c r="L219" i="12" s="1"/>
  <c r="D219" i="12"/>
  <c r="R218" i="12"/>
  <c r="O218" i="12"/>
  <c r="N218" i="12"/>
  <c r="M218" i="12"/>
  <c r="L218" i="12" s="1"/>
  <c r="D218" i="12"/>
  <c r="R217" i="12"/>
  <c r="O217" i="12"/>
  <c r="N217" i="12"/>
  <c r="M217" i="12"/>
  <c r="D217" i="12"/>
  <c r="R216" i="12"/>
  <c r="O216" i="12"/>
  <c r="N216" i="12"/>
  <c r="M216" i="12"/>
  <c r="L216" i="12"/>
  <c r="D216" i="12"/>
  <c r="R215" i="12"/>
  <c r="O215" i="12"/>
  <c r="N215" i="12"/>
  <c r="M215" i="12"/>
  <c r="L215" i="12" s="1"/>
  <c r="D215" i="12"/>
  <c r="R214" i="12"/>
  <c r="O214" i="12"/>
  <c r="N214" i="12"/>
  <c r="M214" i="12"/>
  <c r="D214" i="12"/>
  <c r="R213" i="12"/>
  <c r="O213" i="12"/>
  <c r="N213" i="12"/>
  <c r="M213" i="12"/>
  <c r="D213" i="12"/>
  <c r="R212" i="12"/>
  <c r="O212" i="12"/>
  <c r="N212" i="12"/>
  <c r="M212" i="12"/>
  <c r="L212" i="12"/>
  <c r="D212" i="12"/>
  <c r="R211" i="12"/>
  <c r="O211" i="12"/>
  <c r="N211" i="12"/>
  <c r="M211" i="12"/>
  <c r="D211" i="12"/>
  <c r="R210" i="12"/>
  <c r="O210" i="12"/>
  <c r="N210" i="12"/>
  <c r="M210" i="12"/>
  <c r="D210" i="12"/>
  <c r="R209" i="12"/>
  <c r="O209" i="12"/>
  <c r="N209" i="12"/>
  <c r="M209" i="12"/>
  <c r="L209" i="12" s="1"/>
  <c r="D209" i="12"/>
  <c r="R208" i="12"/>
  <c r="O208" i="12"/>
  <c r="N208" i="12"/>
  <c r="M208" i="12"/>
  <c r="D208" i="12"/>
  <c r="R207" i="12"/>
  <c r="O207" i="12"/>
  <c r="N207" i="12"/>
  <c r="M207" i="12"/>
  <c r="D207" i="12"/>
  <c r="R206" i="12"/>
  <c r="O206" i="12"/>
  <c r="N206" i="12"/>
  <c r="M206" i="12"/>
  <c r="L206" i="12" s="1"/>
  <c r="D206" i="12"/>
  <c r="R205" i="12"/>
  <c r="O205" i="12"/>
  <c r="N205" i="12"/>
  <c r="M205" i="12"/>
  <c r="D205" i="12"/>
  <c r="R204" i="12"/>
  <c r="O204" i="12"/>
  <c r="N204" i="12"/>
  <c r="M204" i="12"/>
  <c r="L204" i="12" s="1"/>
  <c r="D204" i="12"/>
  <c r="R203" i="12"/>
  <c r="O203" i="12"/>
  <c r="N203" i="12"/>
  <c r="M203" i="12"/>
  <c r="L203" i="12" s="1"/>
  <c r="D203" i="12"/>
  <c r="R202" i="12"/>
  <c r="O202" i="12"/>
  <c r="N202" i="12"/>
  <c r="M202" i="12"/>
  <c r="L202" i="12" s="1"/>
  <c r="D202" i="12"/>
  <c r="R201" i="12"/>
  <c r="O201" i="12"/>
  <c r="N201" i="12"/>
  <c r="M201" i="12"/>
  <c r="D201" i="12"/>
  <c r="R200" i="12"/>
  <c r="O200" i="12"/>
  <c r="L200" i="12" s="1"/>
  <c r="N200" i="12"/>
  <c r="M200" i="12"/>
  <c r="D200" i="12"/>
  <c r="R199" i="12"/>
  <c r="O199" i="12"/>
  <c r="N199" i="12"/>
  <c r="M199" i="12"/>
  <c r="D199" i="12"/>
  <c r="R198" i="12"/>
  <c r="O198" i="12"/>
  <c r="N198" i="12"/>
  <c r="M198" i="12"/>
  <c r="D198" i="12"/>
  <c r="R197" i="12"/>
  <c r="O197" i="12"/>
  <c r="N197" i="12"/>
  <c r="M197" i="12"/>
  <c r="D197" i="12"/>
  <c r="R196" i="12"/>
  <c r="O196" i="12"/>
  <c r="N196" i="12"/>
  <c r="M196" i="12"/>
  <c r="L196" i="12"/>
  <c r="D196" i="12"/>
  <c r="R195" i="12"/>
  <c r="O195" i="12"/>
  <c r="N195" i="12"/>
  <c r="M195" i="12"/>
  <c r="D195" i="12"/>
  <c r="R194" i="12"/>
  <c r="O194" i="12"/>
  <c r="N194" i="12"/>
  <c r="M194" i="12"/>
  <c r="D194" i="12"/>
  <c r="R193" i="12"/>
  <c r="O193" i="12"/>
  <c r="N193" i="12"/>
  <c r="M193" i="12"/>
  <c r="L193" i="12" s="1"/>
  <c r="D193" i="12"/>
  <c r="R192" i="12"/>
  <c r="O192" i="12"/>
  <c r="N192" i="12"/>
  <c r="M192" i="12"/>
  <c r="L192" i="12" s="1"/>
  <c r="D192" i="12"/>
  <c r="R191" i="12"/>
  <c r="O191" i="12"/>
  <c r="N191" i="12"/>
  <c r="M191" i="12"/>
  <c r="D191" i="12"/>
  <c r="R190" i="12"/>
  <c r="O190" i="12"/>
  <c r="N190" i="12"/>
  <c r="M190" i="12"/>
  <c r="L190" i="12" s="1"/>
  <c r="D190" i="12"/>
  <c r="R189" i="12"/>
  <c r="O189" i="12"/>
  <c r="N189" i="12"/>
  <c r="M189" i="12"/>
  <c r="L189" i="12" s="1"/>
  <c r="D189" i="12"/>
  <c r="R188" i="12"/>
  <c r="O188" i="12"/>
  <c r="N188" i="12"/>
  <c r="M188" i="12"/>
  <c r="L188" i="12" s="1"/>
  <c r="D188" i="12"/>
  <c r="R187" i="12"/>
  <c r="O187" i="12"/>
  <c r="N187" i="12"/>
  <c r="M187" i="12"/>
  <c r="L187" i="12" s="1"/>
  <c r="D187" i="12"/>
  <c r="R186" i="12"/>
  <c r="O186" i="12"/>
  <c r="N186" i="12"/>
  <c r="M186" i="12"/>
  <c r="L186" i="12" s="1"/>
  <c r="D186" i="12"/>
  <c r="R185" i="12"/>
  <c r="O185" i="12"/>
  <c r="N185" i="12"/>
  <c r="M185" i="12"/>
  <c r="D185" i="12"/>
  <c r="R184" i="12"/>
  <c r="O184" i="12"/>
  <c r="N184" i="12"/>
  <c r="M184" i="12"/>
  <c r="L184" i="12"/>
  <c r="D184" i="12"/>
  <c r="R183" i="12"/>
  <c r="O183" i="12"/>
  <c r="N183" i="12"/>
  <c r="M183" i="12"/>
  <c r="L183" i="12" s="1"/>
  <c r="D183" i="12"/>
  <c r="R182" i="12"/>
  <c r="O182" i="12"/>
  <c r="N182" i="12"/>
  <c r="M182" i="12"/>
  <c r="D182" i="12"/>
  <c r="R181" i="12"/>
  <c r="O181" i="12"/>
  <c r="N181" i="12"/>
  <c r="M181" i="12"/>
  <c r="D181" i="12"/>
  <c r="R180" i="12"/>
  <c r="O180" i="12"/>
  <c r="N180" i="12"/>
  <c r="M180" i="12"/>
  <c r="L180" i="12"/>
  <c r="D180" i="12"/>
  <c r="R179" i="12"/>
  <c r="O179" i="12"/>
  <c r="N179" i="12"/>
  <c r="M179" i="12"/>
  <c r="D179" i="12"/>
  <c r="R178" i="12"/>
  <c r="O178" i="12"/>
  <c r="N178" i="12"/>
  <c r="M178" i="12"/>
  <c r="D178" i="12"/>
  <c r="R177" i="12"/>
  <c r="O177" i="12"/>
  <c r="N177" i="12"/>
  <c r="M177" i="12"/>
  <c r="L177" i="12" s="1"/>
  <c r="D177" i="12"/>
  <c r="R176" i="12"/>
  <c r="O176" i="12"/>
  <c r="N176" i="12"/>
  <c r="M176" i="12"/>
  <c r="D176" i="12"/>
  <c r="R175" i="12"/>
  <c r="O175" i="12"/>
  <c r="N175" i="12"/>
  <c r="M175" i="12"/>
  <c r="D175" i="12"/>
  <c r="R174" i="12"/>
  <c r="O174" i="12"/>
  <c r="N174" i="12"/>
  <c r="M174" i="12"/>
  <c r="L174" i="12" s="1"/>
  <c r="D174" i="12"/>
  <c r="R173" i="12"/>
  <c r="O173" i="12"/>
  <c r="N173" i="12"/>
  <c r="M173" i="12"/>
  <c r="L173" i="12" s="1"/>
  <c r="D173" i="12"/>
  <c r="R172" i="12"/>
  <c r="O172" i="12"/>
  <c r="N172" i="12"/>
  <c r="M172" i="12"/>
  <c r="L172" i="12" s="1"/>
  <c r="D172" i="12"/>
  <c r="R171" i="12"/>
  <c r="O171" i="12"/>
  <c r="N171" i="12"/>
  <c r="M171" i="12"/>
  <c r="L171" i="12" s="1"/>
  <c r="D171" i="12"/>
  <c r="R170" i="12"/>
  <c r="O170" i="12"/>
  <c r="N170" i="12"/>
  <c r="M170" i="12"/>
  <c r="L170" i="12" s="1"/>
  <c r="D170" i="12"/>
  <c r="R169" i="12"/>
  <c r="O169" i="12"/>
  <c r="N169" i="12"/>
  <c r="M169" i="12"/>
  <c r="D169" i="12"/>
  <c r="R168" i="12"/>
  <c r="O168" i="12"/>
  <c r="L168" i="12" s="1"/>
  <c r="N168" i="12"/>
  <c r="M168" i="12"/>
  <c r="D168" i="12"/>
  <c r="R167" i="12"/>
  <c r="O167" i="12"/>
  <c r="N167" i="12"/>
  <c r="M167" i="12"/>
  <c r="D167" i="12"/>
  <c r="R166" i="12"/>
  <c r="O166" i="12"/>
  <c r="N166" i="12"/>
  <c r="M166" i="12"/>
  <c r="D166" i="12"/>
  <c r="R165" i="12"/>
  <c r="O165" i="12"/>
  <c r="N165" i="12"/>
  <c r="M165" i="12"/>
  <c r="D165" i="12"/>
  <c r="R164" i="12"/>
  <c r="O164" i="12"/>
  <c r="N164" i="12"/>
  <c r="M164" i="12"/>
  <c r="L164" i="12" s="1"/>
  <c r="D164" i="12"/>
  <c r="R163" i="12"/>
  <c r="O163" i="12"/>
  <c r="N163" i="12"/>
  <c r="M163" i="12"/>
  <c r="D163" i="12"/>
  <c r="R162" i="12"/>
  <c r="O162" i="12"/>
  <c r="N162" i="12"/>
  <c r="M162" i="12"/>
  <c r="D162" i="12"/>
  <c r="R161" i="12"/>
  <c r="O161" i="12"/>
  <c r="N161" i="12"/>
  <c r="M161" i="12"/>
  <c r="L161" i="12" s="1"/>
  <c r="D161" i="12"/>
  <c r="R160" i="12"/>
  <c r="O160" i="12"/>
  <c r="N160" i="12"/>
  <c r="M160" i="12"/>
  <c r="L160" i="12" s="1"/>
  <c r="D160" i="12"/>
  <c r="R159" i="12"/>
  <c r="O159" i="12"/>
  <c r="N159" i="12"/>
  <c r="M159" i="12"/>
  <c r="D159" i="12"/>
  <c r="R158" i="12"/>
  <c r="O158" i="12"/>
  <c r="N158" i="12"/>
  <c r="M158" i="12"/>
  <c r="L158" i="12" s="1"/>
  <c r="D158" i="12"/>
  <c r="R157" i="12"/>
  <c r="O157" i="12"/>
  <c r="N157" i="12"/>
  <c r="M157" i="12"/>
  <c r="L157" i="12" s="1"/>
  <c r="D157" i="12"/>
  <c r="R156" i="12"/>
  <c r="O156" i="12"/>
  <c r="N156" i="12"/>
  <c r="M156" i="12"/>
  <c r="D156" i="12"/>
  <c r="R155" i="12"/>
  <c r="O155" i="12"/>
  <c r="N155" i="12"/>
  <c r="M155" i="12"/>
  <c r="L155" i="12" s="1"/>
  <c r="D155" i="12"/>
  <c r="R154" i="12"/>
  <c r="O154" i="12"/>
  <c r="N154" i="12"/>
  <c r="M154" i="12"/>
  <c r="L154" i="12" s="1"/>
  <c r="D154" i="12"/>
  <c r="R153" i="12"/>
  <c r="O153" i="12"/>
  <c r="N153" i="12"/>
  <c r="M153" i="12"/>
  <c r="D153" i="12"/>
  <c r="R152" i="12"/>
  <c r="O152" i="12"/>
  <c r="N152" i="12"/>
  <c r="M152" i="12"/>
  <c r="L152" i="12"/>
  <c r="D152" i="12"/>
  <c r="R151" i="12"/>
  <c r="O151" i="12"/>
  <c r="N151" i="12"/>
  <c r="M151" i="12"/>
  <c r="L151" i="12" s="1"/>
  <c r="D151" i="12"/>
  <c r="R150" i="12"/>
  <c r="O150" i="12"/>
  <c r="N150" i="12"/>
  <c r="M150" i="12"/>
  <c r="D150" i="12"/>
  <c r="R149" i="12"/>
  <c r="O149" i="12"/>
  <c r="N149" i="12"/>
  <c r="M149" i="12"/>
  <c r="D149" i="12"/>
  <c r="R148" i="12"/>
  <c r="O148" i="12"/>
  <c r="N148" i="12"/>
  <c r="M148" i="12"/>
  <c r="L148" i="12"/>
  <c r="D148" i="12"/>
  <c r="R147" i="12"/>
  <c r="O147" i="12"/>
  <c r="N147" i="12"/>
  <c r="M147" i="12"/>
  <c r="D147" i="12"/>
  <c r="R146" i="12"/>
  <c r="O146" i="12"/>
  <c r="N146" i="12"/>
  <c r="M146" i="12"/>
  <c r="D146" i="12"/>
  <c r="R145" i="12"/>
  <c r="O145" i="12"/>
  <c r="N145" i="12"/>
  <c r="M145" i="12"/>
  <c r="L145" i="12" s="1"/>
  <c r="D145" i="12"/>
  <c r="R144" i="12"/>
  <c r="O144" i="12"/>
  <c r="N144" i="12"/>
  <c r="M144" i="12"/>
  <c r="L144" i="12" s="1"/>
  <c r="D144" i="12"/>
  <c r="R143" i="12"/>
  <c r="O143" i="12"/>
  <c r="N143" i="12"/>
  <c r="M143" i="12"/>
  <c r="D143" i="12"/>
  <c r="R142" i="12"/>
  <c r="O142" i="12"/>
  <c r="N142" i="12"/>
  <c r="M142" i="12"/>
  <c r="L142" i="12" s="1"/>
  <c r="D142" i="12"/>
  <c r="R141" i="12"/>
  <c r="O141" i="12"/>
  <c r="N141" i="12"/>
  <c r="M141" i="12"/>
  <c r="L141" i="12" s="1"/>
  <c r="D141" i="12"/>
  <c r="R140" i="12"/>
  <c r="O140" i="12"/>
  <c r="N140" i="12"/>
  <c r="M140" i="12"/>
  <c r="L140" i="12" s="1"/>
  <c r="D140" i="12"/>
  <c r="R139" i="12"/>
  <c r="O139" i="12"/>
  <c r="N139" i="12"/>
  <c r="M139" i="12"/>
  <c r="L139" i="12" s="1"/>
  <c r="D139" i="12"/>
  <c r="R138" i="12"/>
  <c r="O138" i="12"/>
  <c r="N138" i="12"/>
  <c r="M138" i="12"/>
  <c r="D138" i="12"/>
  <c r="R137" i="12"/>
  <c r="O137" i="12"/>
  <c r="N137" i="12"/>
  <c r="M137" i="12"/>
  <c r="D137" i="12"/>
  <c r="R136" i="12"/>
  <c r="O136" i="12"/>
  <c r="L136" i="12" s="1"/>
  <c r="N136" i="12"/>
  <c r="M136" i="12"/>
  <c r="D136" i="12"/>
  <c r="R135" i="12"/>
  <c r="O135" i="12"/>
  <c r="N135" i="12"/>
  <c r="M135" i="12"/>
  <c r="D135" i="12"/>
  <c r="R134" i="12"/>
  <c r="O134" i="12"/>
  <c r="N134" i="12"/>
  <c r="M134" i="12"/>
  <c r="D134" i="12"/>
  <c r="R133" i="12"/>
  <c r="O133" i="12"/>
  <c r="N133" i="12"/>
  <c r="M133" i="12"/>
  <c r="D133" i="12"/>
  <c r="R132" i="12"/>
  <c r="O132" i="12"/>
  <c r="N132" i="12"/>
  <c r="M132" i="12"/>
  <c r="L132" i="12" s="1"/>
  <c r="D132" i="12"/>
  <c r="R131" i="12"/>
  <c r="O131" i="12"/>
  <c r="N131" i="12"/>
  <c r="M131" i="12"/>
  <c r="D131" i="12"/>
  <c r="R130" i="12"/>
  <c r="O130" i="12"/>
  <c r="N130" i="12"/>
  <c r="M130" i="12"/>
  <c r="D130" i="12"/>
  <c r="R129" i="12"/>
  <c r="O129" i="12"/>
  <c r="N129" i="12"/>
  <c r="M129" i="12"/>
  <c r="L129" i="12" s="1"/>
  <c r="D129" i="12"/>
  <c r="R128" i="12"/>
  <c r="O128" i="12"/>
  <c r="N128" i="12"/>
  <c r="M128" i="12"/>
  <c r="L128" i="12" s="1"/>
  <c r="D128" i="12"/>
  <c r="R127" i="12"/>
  <c r="O127" i="12"/>
  <c r="N127" i="12"/>
  <c r="M127" i="12"/>
  <c r="D127" i="12"/>
  <c r="R126" i="12"/>
  <c r="O126" i="12"/>
  <c r="N126" i="12"/>
  <c r="M126" i="12"/>
  <c r="L126" i="12" s="1"/>
  <c r="D126" i="12"/>
  <c r="R125" i="12"/>
  <c r="O125" i="12"/>
  <c r="N125" i="12"/>
  <c r="M125" i="12"/>
  <c r="L125" i="12" s="1"/>
  <c r="D125" i="12"/>
  <c r="R124" i="12"/>
  <c r="O124" i="12"/>
  <c r="N124" i="12"/>
  <c r="M124" i="12"/>
  <c r="D124" i="12"/>
  <c r="R123" i="12"/>
  <c r="O123" i="12"/>
  <c r="N123" i="12"/>
  <c r="M123" i="12"/>
  <c r="L123" i="12" s="1"/>
  <c r="D123" i="12"/>
  <c r="R122" i="12"/>
  <c r="O122" i="12"/>
  <c r="N122" i="12"/>
  <c r="M122" i="12"/>
  <c r="L122" i="12" s="1"/>
  <c r="D122" i="12"/>
  <c r="R121" i="12"/>
  <c r="O121" i="12"/>
  <c r="N121" i="12"/>
  <c r="M121" i="12"/>
  <c r="D121" i="12"/>
  <c r="R120" i="12"/>
  <c r="O120" i="12"/>
  <c r="N120" i="12"/>
  <c r="M120" i="12"/>
  <c r="L120" i="12"/>
  <c r="D120" i="12"/>
  <c r="R119" i="12"/>
  <c r="O119" i="12"/>
  <c r="N119" i="12"/>
  <c r="M119" i="12"/>
  <c r="L119" i="12" s="1"/>
  <c r="D119" i="12"/>
  <c r="R118" i="12"/>
  <c r="O118" i="12"/>
  <c r="N118" i="12"/>
  <c r="M118" i="12"/>
  <c r="D118" i="12"/>
  <c r="R117" i="12"/>
  <c r="O117" i="12"/>
  <c r="N117" i="12"/>
  <c r="M117" i="12"/>
  <c r="D117" i="12"/>
  <c r="R116" i="12"/>
  <c r="O116" i="12"/>
  <c r="N116" i="12"/>
  <c r="M116" i="12"/>
  <c r="L116" i="12"/>
  <c r="D116" i="12"/>
  <c r="R115" i="12"/>
  <c r="O115" i="12"/>
  <c r="N115" i="12"/>
  <c r="M115" i="12"/>
  <c r="D115" i="12"/>
  <c r="R114" i="12"/>
  <c r="O114" i="12"/>
  <c r="N114" i="12"/>
  <c r="M114" i="12"/>
  <c r="D114" i="12"/>
  <c r="R113" i="12"/>
  <c r="O113" i="12"/>
  <c r="N113" i="12"/>
  <c r="M113" i="12"/>
  <c r="L113" i="12" s="1"/>
  <c r="D113" i="12"/>
  <c r="R112" i="12"/>
  <c r="O112" i="12"/>
  <c r="N112" i="12"/>
  <c r="M112" i="12"/>
  <c r="L112" i="12" s="1"/>
  <c r="D112" i="12"/>
  <c r="R111" i="12"/>
  <c r="O111" i="12"/>
  <c r="N111" i="12"/>
  <c r="M111" i="12"/>
  <c r="D111" i="12"/>
  <c r="R110" i="12"/>
  <c r="O110" i="12"/>
  <c r="N110" i="12"/>
  <c r="M110" i="12"/>
  <c r="L110" i="12" s="1"/>
  <c r="D110" i="12"/>
  <c r="R109" i="12"/>
  <c r="O109" i="12"/>
  <c r="N109" i="12"/>
  <c r="M109" i="12"/>
  <c r="D109" i="12"/>
  <c r="R108" i="12"/>
  <c r="O108" i="12"/>
  <c r="N108" i="12"/>
  <c r="M108" i="12"/>
  <c r="L108" i="12" s="1"/>
  <c r="D108" i="12"/>
  <c r="R107" i="12"/>
  <c r="O107" i="12"/>
  <c r="N107" i="12"/>
  <c r="M107" i="12"/>
  <c r="L107" i="12" s="1"/>
  <c r="D107" i="12"/>
  <c r="R106" i="12"/>
  <c r="O106" i="12"/>
  <c r="N106" i="12"/>
  <c r="M106" i="12"/>
  <c r="D106" i="12"/>
  <c r="R105" i="12"/>
  <c r="O105" i="12"/>
  <c r="N105" i="12"/>
  <c r="L105" i="12" s="1"/>
  <c r="M105" i="12"/>
  <c r="D105" i="12"/>
  <c r="R104" i="12"/>
  <c r="O104" i="12"/>
  <c r="L104" i="12" s="1"/>
  <c r="N104" i="12"/>
  <c r="M104" i="12"/>
  <c r="D104" i="12"/>
  <c r="R103" i="12"/>
  <c r="O103" i="12"/>
  <c r="N103" i="12"/>
  <c r="M103" i="12"/>
  <c r="D103" i="12"/>
  <c r="R102" i="12"/>
  <c r="O102" i="12"/>
  <c r="N102" i="12"/>
  <c r="M102" i="12"/>
  <c r="D102" i="12"/>
  <c r="R101" i="12"/>
  <c r="O101" i="12"/>
  <c r="N101" i="12"/>
  <c r="M101" i="12"/>
  <c r="D101" i="12"/>
  <c r="R100" i="12"/>
  <c r="O100" i="12"/>
  <c r="N100" i="12"/>
  <c r="M100" i="12"/>
  <c r="L100" i="12"/>
  <c r="D100" i="12"/>
  <c r="R99" i="12"/>
  <c r="O99" i="12"/>
  <c r="N99" i="12"/>
  <c r="M99" i="12"/>
  <c r="D99" i="12"/>
  <c r="R98" i="12"/>
  <c r="O98" i="12"/>
  <c r="N98" i="12"/>
  <c r="M98" i="12"/>
  <c r="D98" i="12"/>
  <c r="R97" i="12"/>
  <c r="O97" i="12"/>
  <c r="N97" i="12"/>
  <c r="M97" i="12"/>
  <c r="D97" i="12"/>
  <c r="R96" i="12"/>
  <c r="O96" i="12"/>
  <c r="N96" i="12"/>
  <c r="M96" i="12"/>
  <c r="L96" i="12" s="1"/>
  <c r="D96" i="12"/>
  <c r="R95" i="12"/>
  <c r="O95" i="12"/>
  <c r="N95" i="12"/>
  <c r="M95" i="12"/>
  <c r="D95" i="12"/>
  <c r="R94" i="12"/>
  <c r="O94" i="12"/>
  <c r="N94" i="12"/>
  <c r="M94" i="12"/>
  <c r="L94" i="12" s="1"/>
  <c r="D94" i="12"/>
  <c r="R93" i="12"/>
  <c r="O93" i="12"/>
  <c r="N93" i="12"/>
  <c r="M93" i="12"/>
  <c r="D93" i="12"/>
  <c r="R92" i="12"/>
  <c r="O92" i="12"/>
  <c r="N92" i="12"/>
  <c r="M92" i="12"/>
  <c r="L92" i="12" s="1"/>
  <c r="D92" i="12"/>
  <c r="R91" i="12"/>
  <c r="O91" i="12"/>
  <c r="N91" i="12"/>
  <c r="M91" i="12"/>
  <c r="D91" i="12"/>
  <c r="R90" i="12"/>
  <c r="O90" i="12"/>
  <c r="N90" i="12"/>
  <c r="M90" i="12"/>
  <c r="L90" i="12" s="1"/>
  <c r="D90" i="12"/>
  <c r="R89" i="12"/>
  <c r="O89" i="12"/>
  <c r="N89" i="12"/>
  <c r="M89" i="12"/>
  <c r="D89" i="12"/>
  <c r="R88" i="12"/>
  <c r="O88" i="12"/>
  <c r="N88" i="12"/>
  <c r="M88" i="12"/>
  <c r="L88" i="12"/>
  <c r="D88" i="12"/>
  <c r="R87" i="12"/>
  <c r="O87" i="12"/>
  <c r="N87" i="12"/>
  <c r="M87" i="12"/>
  <c r="D87" i="12"/>
  <c r="R86" i="12"/>
  <c r="O86" i="12"/>
  <c r="N86" i="12"/>
  <c r="M86" i="12"/>
  <c r="D86" i="12"/>
  <c r="R85" i="12"/>
  <c r="O85" i="12"/>
  <c r="N85" i="12"/>
  <c r="M85" i="12"/>
  <c r="D85" i="12"/>
  <c r="R84" i="12"/>
  <c r="O84" i="12"/>
  <c r="N84" i="12"/>
  <c r="M84" i="12"/>
  <c r="L84" i="12"/>
  <c r="D84" i="12"/>
  <c r="R83" i="12"/>
  <c r="O83" i="12"/>
  <c r="N83" i="12"/>
  <c r="M83" i="12"/>
  <c r="D83" i="12"/>
  <c r="R82" i="12"/>
  <c r="O82" i="12"/>
  <c r="N82" i="12"/>
  <c r="M82" i="12"/>
  <c r="D82" i="12"/>
  <c r="R81" i="12"/>
  <c r="O81" i="12"/>
  <c r="N81" i="12"/>
  <c r="M81" i="12"/>
  <c r="D81" i="12"/>
  <c r="R80" i="12"/>
  <c r="O80" i="12"/>
  <c r="N80" i="12"/>
  <c r="M80" i="12"/>
  <c r="D80" i="12"/>
  <c r="R79" i="12"/>
  <c r="O79" i="12"/>
  <c r="N79" i="12"/>
  <c r="M79" i="12"/>
  <c r="D79" i="12"/>
  <c r="R78" i="12"/>
  <c r="O78" i="12"/>
  <c r="N78" i="12"/>
  <c r="M78" i="12"/>
  <c r="L78" i="12" s="1"/>
  <c r="D78" i="12"/>
  <c r="R77" i="12"/>
  <c r="O77" i="12"/>
  <c r="N77" i="12"/>
  <c r="L77" i="12" s="1"/>
  <c r="M77" i="12"/>
  <c r="D77" i="12"/>
  <c r="R76" i="12"/>
  <c r="O76" i="12"/>
  <c r="N76" i="12"/>
  <c r="M76" i="12"/>
  <c r="L76" i="12" s="1"/>
  <c r="D76" i="12"/>
  <c r="R75" i="12"/>
  <c r="O75" i="12"/>
  <c r="N75" i="12"/>
  <c r="M75" i="12"/>
  <c r="D75" i="12"/>
  <c r="R74" i="12"/>
  <c r="O74" i="12"/>
  <c r="N74" i="12"/>
  <c r="M74" i="12"/>
  <c r="L74" i="12" s="1"/>
  <c r="D74" i="12"/>
  <c r="R73" i="12"/>
  <c r="O73" i="12"/>
  <c r="N73" i="12"/>
  <c r="L73" i="12" s="1"/>
  <c r="M73" i="12"/>
  <c r="D73" i="12"/>
  <c r="R72" i="12"/>
  <c r="O72" i="12"/>
  <c r="L72" i="12" s="1"/>
  <c r="N72" i="12"/>
  <c r="M72" i="12"/>
  <c r="D72" i="12"/>
  <c r="R71" i="12"/>
  <c r="O71" i="12"/>
  <c r="N71" i="12"/>
  <c r="M71" i="12"/>
  <c r="D71" i="12"/>
  <c r="R70" i="12"/>
  <c r="O70" i="12"/>
  <c r="N70" i="12"/>
  <c r="M70" i="12"/>
  <c r="D70" i="12"/>
  <c r="R69" i="12"/>
  <c r="O69" i="12"/>
  <c r="N69" i="12"/>
  <c r="M69" i="12"/>
  <c r="D69" i="12"/>
  <c r="R68" i="12"/>
  <c r="O68" i="12"/>
  <c r="N68" i="12"/>
  <c r="M68" i="12"/>
  <c r="L68" i="12"/>
  <c r="D68" i="12"/>
  <c r="R67" i="12"/>
  <c r="O67" i="12"/>
  <c r="N67" i="12"/>
  <c r="M67" i="12"/>
  <c r="D67" i="12"/>
  <c r="R66" i="12"/>
  <c r="O66" i="12"/>
  <c r="N66" i="12"/>
  <c r="M66" i="12"/>
  <c r="D66" i="12"/>
  <c r="R65" i="12"/>
  <c r="O65" i="12"/>
  <c r="N65" i="12"/>
  <c r="M65" i="12"/>
  <c r="D65" i="12"/>
  <c r="R64" i="12"/>
  <c r="O64" i="12"/>
  <c r="N64" i="12"/>
  <c r="M64" i="12"/>
  <c r="L64" i="12" s="1"/>
  <c r="D64" i="12"/>
  <c r="R63" i="12"/>
  <c r="O63" i="12"/>
  <c r="N63" i="12"/>
  <c r="M63" i="12"/>
  <c r="D63" i="12"/>
  <c r="R62" i="12"/>
  <c r="O62" i="12"/>
  <c r="N62" i="12"/>
  <c r="M62" i="12"/>
  <c r="L62" i="12" s="1"/>
  <c r="D62" i="12"/>
  <c r="R61" i="12"/>
  <c r="O61" i="12"/>
  <c r="N61" i="12"/>
  <c r="M61" i="12"/>
  <c r="D61" i="12"/>
  <c r="R60" i="12"/>
  <c r="O60" i="12"/>
  <c r="N60" i="12"/>
  <c r="M60" i="12"/>
  <c r="L60" i="12" s="1"/>
  <c r="D60" i="12"/>
  <c r="R59" i="12"/>
  <c r="O59" i="12"/>
  <c r="N59" i="12"/>
  <c r="M59" i="12"/>
  <c r="D59" i="12"/>
  <c r="R58" i="12"/>
  <c r="O58" i="12"/>
  <c r="N58" i="12"/>
  <c r="M58" i="12"/>
  <c r="L58" i="12" s="1"/>
  <c r="D58" i="12"/>
  <c r="R57" i="12"/>
  <c r="O57" i="12"/>
  <c r="N57" i="12"/>
  <c r="M57" i="12"/>
  <c r="D57" i="12"/>
  <c r="R56" i="12"/>
  <c r="O56" i="12"/>
  <c r="N56" i="12"/>
  <c r="M56" i="12"/>
  <c r="L56" i="12"/>
  <c r="D56" i="12"/>
  <c r="R55" i="12"/>
  <c r="O55" i="12"/>
  <c r="N55" i="12"/>
  <c r="M55" i="12"/>
  <c r="D55" i="12"/>
  <c r="R54" i="12"/>
  <c r="O54" i="12"/>
  <c r="N54" i="12"/>
  <c r="M54" i="12"/>
  <c r="D54" i="12"/>
  <c r="R53" i="12"/>
  <c r="O53" i="12"/>
  <c r="N53" i="12"/>
  <c r="M53" i="12"/>
  <c r="D53" i="12"/>
  <c r="R52" i="12"/>
  <c r="O52" i="12"/>
  <c r="N52" i="12"/>
  <c r="M52" i="12"/>
  <c r="L52" i="12"/>
  <c r="D52" i="12"/>
  <c r="R51" i="12"/>
  <c r="O51" i="12"/>
  <c r="N51" i="12"/>
  <c r="M51" i="12"/>
  <c r="D51" i="12"/>
  <c r="R50" i="12"/>
  <c r="O50" i="12"/>
  <c r="N50" i="12"/>
  <c r="M50" i="12"/>
  <c r="D50" i="12"/>
  <c r="R49" i="12"/>
  <c r="O49" i="12"/>
  <c r="N49" i="12"/>
  <c r="M49" i="12"/>
  <c r="D49" i="12"/>
  <c r="R48" i="12"/>
  <c r="O48" i="12"/>
  <c r="N48" i="12"/>
  <c r="M48" i="12"/>
  <c r="D48" i="12"/>
  <c r="R47" i="12"/>
  <c r="O47" i="12"/>
  <c r="N47" i="12"/>
  <c r="M47" i="12"/>
  <c r="D47" i="12"/>
  <c r="R46" i="12"/>
  <c r="O46" i="12"/>
  <c r="N46" i="12"/>
  <c r="M46" i="12"/>
  <c r="L46" i="12" s="1"/>
  <c r="D46" i="12"/>
  <c r="R45" i="12"/>
  <c r="O45" i="12"/>
  <c r="N45" i="12"/>
  <c r="M45" i="12"/>
  <c r="D45" i="12"/>
  <c r="R44" i="12"/>
  <c r="O44" i="12"/>
  <c r="N44" i="12"/>
  <c r="M44" i="12"/>
  <c r="L44" i="12" s="1"/>
  <c r="D44" i="12"/>
  <c r="R43" i="12"/>
  <c r="O43" i="12"/>
  <c r="N43" i="12"/>
  <c r="M43" i="12"/>
  <c r="D43" i="12"/>
  <c r="R42" i="12"/>
  <c r="O42" i="12"/>
  <c r="N42" i="12"/>
  <c r="M42" i="12"/>
  <c r="L42" i="12" s="1"/>
  <c r="D42" i="12"/>
  <c r="R41" i="12"/>
  <c r="O41" i="12"/>
  <c r="N41" i="12"/>
  <c r="L41" i="12" s="1"/>
  <c r="M41" i="12"/>
  <c r="D41" i="12"/>
  <c r="R40" i="12"/>
  <c r="O40" i="12"/>
  <c r="L40" i="12" s="1"/>
  <c r="N40" i="12"/>
  <c r="M40" i="12"/>
  <c r="D40" i="12"/>
  <c r="R39" i="12"/>
  <c r="O39" i="12"/>
  <c r="N39" i="12"/>
  <c r="M39" i="12"/>
  <c r="D39" i="12"/>
  <c r="R38" i="12"/>
  <c r="O38" i="12"/>
  <c r="N38" i="12"/>
  <c r="M38" i="12"/>
  <c r="D38" i="12"/>
  <c r="R37" i="12"/>
  <c r="O37" i="12"/>
  <c r="N37" i="12"/>
  <c r="M37" i="12"/>
  <c r="D37" i="12"/>
  <c r="R36" i="12"/>
  <c r="O36" i="12"/>
  <c r="N36" i="12"/>
  <c r="M36" i="12"/>
  <c r="L36" i="12" s="1"/>
  <c r="D36" i="12"/>
  <c r="R35" i="12"/>
  <c r="O35" i="12"/>
  <c r="N35" i="12"/>
  <c r="M35" i="12"/>
  <c r="D35" i="12"/>
  <c r="R34" i="12"/>
  <c r="O34" i="12"/>
  <c r="N34" i="12"/>
  <c r="M34" i="12"/>
  <c r="D34" i="12"/>
  <c r="R33" i="12"/>
  <c r="O33" i="12"/>
  <c r="N33" i="12"/>
  <c r="M33" i="12"/>
  <c r="D33" i="12"/>
  <c r="R32" i="12"/>
  <c r="O32" i="12"/>
  <c r="N32" i="12"/>
  <c r="M32" i="12"/>
  <c r="L32" i="12" s="1"/>
  <c r="D32" i="12"/>
  <c r="R31" i="12"/>
  <c r="O31" i="12"/>
  <c r="N31" i="12"/>
  <c r="M31" i="12"/>
  <c r="D31" i="12"/>
  <c r="R30" i="12"/>
  <c r="O30" i="12"/>
  <c r="N30" i="12"/>
  <c r="M30" i="12"/>
  <c r="L30" i="12" s="1"/>
  <c r="D30" i="12"/>
  <c r="R29" i="12"/>
  <c r="O29" i="12"/>
  <c r="N29" i="12"/>
  <c r="M29" i="12"/>
  <c r="D29" i="12"/>
  <c r="R28" i="12"/>
  <c r="O28" i="12"/>
  <c r="N28" i="12"/>
  <c r="M28" i="12"/>
  <c r="D28" i="12"/>
  <c r="R27" i="12"/>
  <c r="O27" i="12"/>
  <c r="N27" i="12"/>
  <c r="M27" i="12"/>
  <c r="D27" i="12"/>
  <c r="R26" i="12"/>
  <c r="O26" i="12"/>
  <c r="N26" i="12"/>
  <c r="M26" i="12"/>
  <c r="L26" i="12" s="1"/>
  <c r="D26" i="12"/>
  <c r="R25" i="12"/>
  <c r="O25" i="12"/>
  <c r="N25" i="12"/>
  <c r="L25" i="12" s="1"/>
  <c r="M25" i="12"/>
  <c r="D25" i="12"/>
  <c r="R24" i="12"/>
  <c r="O24" i="12"/>
  <c r="N24" i="12"/>
  <c r="M24" i="12"/>
  <c r="L24" i="12"/>
  <c r="D24" i="12"/>
  <c r="R23" i="12"/>
  <c r="O23" i="12"/>
  <c r="N23" i="12"/>
  <c r="M23" i="12"/>
  <c r="D23" i="12"/>
  <c r="R22" i="12"/>
  <c r="O22" i="12"/>
  <c r="N22" i="12"/>
  <c r="M22" i="12"/>
  <c r="D22" i="12"/>
  <c r="R21" i="12"/>
  <c r="O21" i="12"/>
  <c r="N21" i="12"/>
  <c r="M21" i="12"/>
  <c r="D21" i="12"/>
  <c r="R20" i="12"/>
  <c r="O20" i="12"/>
  <c r="N20" i="12"/>
  <c r="M20" i="12"/>
  <c r="L20" i="12"/>
  <c r="D20" i="12"/>
  <c r="R19" i="12"/>
  <c r="O19" i="12"/>
  <c r="N19" i="12"/>
  <c r="M19" i="12"/>
  <c r="D19" i="12"/>
  <c r="R18" i="12"/>
  <c r="O18" i="12"/>
  <c r="N18" i="12"/>
  <c r="M18" i="12"/>
  <c r="D18" i="12"/>
  <c r="R17" i="12"/>
  <c r="O17" i="12"/>
  <c r="N17" i="12"/>
  <c r="M17" i="12"/>
  <c r="D17" i="12"/>
  <c r="R16" i="12"/>
  <c r="O16" i="12"/>
  <c r="N16" i="12"/>
  <c r="M16" i="12"/>
  <c r="L16" i="12" s="1"/>
  <c r="D16" i="12"/>
  <c r="R15" i="12"/>
  <c r="O15" i="12"/>
  <c r="N15" i="12"/>
  <c r="M15" i="12"/>
  <c r="D15" i="12"/>
  <c r="R14" i="12"/>
  <c r="O14" i="12"/>
  <c r="N14" i="12"/>
  <c r="M14" i="12"/>
  <c r="L14" i="12" s="1"/>
  <c r="D14" i="12"/>
  <c r="R13" i="12"/>
  <c r="O13" i="12"/>
  <c r="N13" i="12"/>
  <c r="M13" i="12"/>
  <c r="D13" i="12"/>
  <c r="R12" i="12"/>
  <c r="O12" i="12"/>
  <c r="N12" i="12"/>
  <c r="M12" i="12"/>
  <c r="L12" i="12" s="1"/>
  <c r="D12" i="12"/>
  <c r="R11" i="12"/>
  <c r="O11" i="12"/>
  <c r="N11" i="12"/>
  <c r="M11" i="12"/>
  <c r="D11" i="12"/>
  <c r="R10" i="12"/>
  <c r="O10" i="12"/>
  <c r="N10" i="12"/>
  <c r="M10" i="12"/>
  <c r="D10" i="12"/>
  <c r="R9" i="12"/>
  <c r="O9" i="12"/>
  <c r="N9" i="12"/>
  <c r="L9" i="12" s="1"/>
  <c r="M9" i="12"/>
  <c r="D9" i="12"/>
  <c r="R8" i="12"/>
  <c r="O8" i="12"/>
  <c r="L8" i="12" s="1"/>
  <c r="N8" i="12"/>
  <c r="M8" i="12"/>
  <c r="D8" i="12"/>
  <c r="R7" i="12"/>
  <c r="O7" i="12"/>
  <c r="N7" i="12"/>
  <c r="M7" i="12"/>
  <c r="D7" i="12"/>
  <c r="R6" i="12"/>
  <c r="O6" i="12"/>
  <c r="N6" i="12"/>
  <c r="M6" i="12"/>
  <c r="L6" i="12" s="1"/>
  <c r="D6" i="12"/>
  <c r="R5" i="12"/>
  <c r="O5" i="12"/>
  <c r="N5" i="12"/>
  <c r="M5" i="12"/>
  <c r="D5" i="12"/>
  <c r="R4" i="12"/>
  <c r="O4" i="12"/>
  <c r="N4" i="12"/>
  <c r="M4" i="12"/>
  <c r="L4" i="12" s="1"/>
  <c r="D4" i="12"/>
  <c r="R3" i="12"/>
  <c r="O3" i="12"/>
  <c r="N3" i="12"/>
  <c r="M3" i="12"/>
  <c r="D3" i="12"/>
  <c r="R2" i="12"/>
  <c r="O2" i="12"/>
  <c r="N2" i="12"/>
  <c r="M2" i="12"/>
  <c r="L2" i="12" s="1"/>
  <c r="D2" i="12"/>
  <c r="R987" i="1"/>
  <c r="R2" i="1"/>
  <c r="R988" i="1"/>
  <c r="R303" i="1"/>
  <c r="R989" i="1"/>
  <c r="R3" i="1"/>
  <c r="R4" i="1"/>
  <c r="R990" i="1"/>
  <c r="R991" i="1"/>
  <c r="R811" i="1"/>
  <c r="R914" i="1"/>
  <c r="R304" i="1"/>
  <c r="R305" i="1"/>
  <c r="R306" i="1"/>
  <c r="R1298" i="1"/>
  <c r="R307" i="1"/>
  <c r="R5" i="1"/>
  <c r="R1209" i="1"/>
  <c r="R308" i="1"/>
  <c r="R309" i="1"/>
  <c r="R675" i="1"/>
  <c r="R950" i="1"/>
  <c r="R6" i="1"/>
  <c r="R310" i="1"/>
  <c r="R1426" i="1"/>
  <c r="R311" i="1"/>
  <c r="R992" i="1"/>
  <c r="R951" i="1"/>
  <c r="R312" i="1"/>
  <c r="R246" i="1"/>
  <c r="R313" i="1"/>
  <c r="R7" i="1"/>
  <c r="R8" i="1"/>
  <c r="R9" i="1"/>
  <c r="R676" i="1"/>
  <c r="R314" i="1"/>
  <c r="R315" i="1"/>
  <c r="R247" i="1"/>
  <c r="R677" i="1"/>
  <c r="R10" i="1"/>
  <c r="R11" i="1"/>
  <c r="R12" i="1"/>
  <c r="R1210" i="1"/>
  <c r="R1211" i="1"/>
  <c r="R1451" i="1"/>
  <c r="R915" i="1"/>
  <c r="R13" i="1"/>
  <c r="R952" i="1"/>
  <c r="R14" i="1"/>
  <c r="R15" i="1"/>
  <c r="R316" i="1"/>
  <c r="R678" i="1"/>
  <c r="R16" i="1"/>
  <c r="R317" i="1"/>
  <c r="R1440" i="1"/>
  <c r="R1212" i="1"/>
  <c r="R318" i="1"/>
  <c r="R993" i="1"/>
  <c r="R916" i="1"/>
  <c r="R1213" i="1"/>
  <c r="R679" i="1"/>
  <c r="R680" i="1"/>
  <c r="R1459" i="1"/>
  <c r="R1441" i="1"/>
  <c r="R17" i="1"/>
  <c r="R917" i="1"/>
  <c r="R18" i="1"/>
  <c r="R319" i="1"/>
  <c r="R19" i="1"/>
  <c r="R681" i="1"/>
  <c r="R812" i="1"/>
  <c r="R248" i="1"/>
  <c r="R813" i="1"/>
  <c r="R20" i="1"/>
  <c r="R994" i="1"/>
  <c r="R1427" i="1"/>
  <c r="R21" i="1"/>
  <c r="R320" i="1"/>
  <c r="R321" i="1"/>
  <c r="R1214" i="1"/>
  <c r="R814" i="1"/>
  <c r="R22" i="1"/>
  <c r="R1394" i="1"/>
  <c r="R322" i="1"/>
  <c r="R815" i="1"/>
  <c r="R23" i="1"/>
  <c r="R323" i="1"/>
  <c r="R1365" i="1"/>
  <c r="R1215" i="1"/>
  <c r="R682" i="1"/>
  <c r="R995" i="1"/>
  <c r="R1216" i="1"/>
  <c r="R1299" i="1"/>
  <c r="R1217" i="1"/>
  <c r="R683" i="1"/>
  <c r="R324" i="1"/>
  <c r="R816" i="1"/>
  <c r="R1366" i="1"/>
  <c r="R325" i="1"/>
  <c r="R326" i="1"/>
  <c r="R24" i="1"/>
  <c r="R25" i="1"/>
  <c r="R1428" i="1"/>
  <c r="R26" i="1"/>
  <c r="R327" i="1"/>
  <c r="R684" i="1"/>
  <c r="R817" i="1"/>
  <c r="R328" i="1"/>
  <c r="R27" i="1"/>
  <c r="R1416" i="1"/>
  <c r="R996" i="1"/>
  <c r="R685" i="1"/>
  <c r="R686" i="1"/>
  <c r="R28" i="1"/>
  <c r="R687" i="1"/>
  <c r="R1367" i="1"/>
  <c r="R997" i="1"/>
  <c r="R29" i="1"/>
  <c r="R1417" i="1"/>
  <c r="R998" i="1"/>
  <c r="R999" i="1"/>
  <c r="R818" i="1"/>
  <c r="R1470" i="1"/>
  <c r="R1000" i="1"/>
  <c r="R819" i="1"/>
  <c r="R1368" i="1"/>
  <c r="R30" i="1"/>
  <c r="R249" i="1"/>
  <c r="R1395" i="1"/>
  <c r="R329" i="1"/>
  <c r="R330" i="1"/>
  <c r="R331" i="1"/>
  <c r="R1001" i="1"/>
  <c r="R1002" i="1"/>
  <c r="R332" i="1"/>
  <c r="R333" i="1"/>
  <c r="R1396" i="1"/>
  <c r="R334" i="1"/>
  <c r="R1300" i="1"/>
  <c r="R820" i="1"/>
  <c r="R918" i="1"/>
  <c r="R335" i="1"/>
  <c r="R821" i="1"/>
  <c r="R1003" i="1"/>
  <c r="R336" i="1"/>
  <c r="R688" i="1"/>
  <c r="R953" i="1"/>
  <c r="R31" i="1"/>
  <c r="R32" i="1"/>
  <c r="R1004" i="1"/>
  <c r="R1218" i="1"/>
  <c r="R1005" i="1"/>
  <c r="R1301" i="1"/>
  <c r="R1219" i="1"/>
  <c r="R1006" i="1"/>
  <c r="R33" i="1"/>
  <c r="R34" i="1"/>
  <c r="R1397" i="1"/>
  <c r="R689" i="1"/>
  <c r="R337" i="1"/>
  <c r="R338" i="1"/>
  <c r="R339" i="1"/>
  <c r="R690" i="1"/>
  <c r="R250" i="1"/>
  <c r="R822" i="1"/>
  <c r="R1220" i="1"/>
  <c r="R1302" i="1"/>
  <c r="R691" i="1"/>
  <c r="R823" i="1"/>
  <c r="R340" i="1"/>
  <c r="R35" i="1"/>
  <c r="R1007" i="1"/>
  <c r="R1303" i="1"/>
  <c r="R824" i="1"/>
  <c r="R341" i="1"/>
  <c r="R251" i="1"/>
  <c r="R36" i="1"/>
  <c r="R1429" i="1"/>
  <c r="R342" i="1"/>
  <c r="R343" i="1"/>
  <c r="R344" i="1"/>
  <c r="R692" i="1"/>
  <c r="R345" i="1"/>
  <c r="R346" i="1"/>
  <c r="R1008" i="1"/>
  <c r="R1221" i="1"/>
  <c r="R1452" i="1"/>
  <c r="R1304" i="1"/>
  <c r="R1009" i="1"/>
  <c r="R1471" i="1"/>
  <c r="R1010" i="1"/>
  <c r="R37" i="1"/>
  <c r="R825" i="1"/>
  <c r="R1222" i="1"/>
  <c r="R1011" i="1"/>
  <c r="R347" i="1"/>
  <c r="R693" i="1"/>
  <c r="R38" i="1"/>
  <c r="R1012" i="1"/>
  <c r="R348" i="1"/>
  <c r="R1013" i="1"/>
  <c r="R694" i="1"/>
  <c r="R349" i="1"/>
  <c r="R39" i="1"/>
  <c r="R826" i="1"/>
  <c r="R350" i="1"/>
  <c r="R252" i="1"/>
  <c r="R351" i="1"/>
  <c r="R352" i="1"/>
  <c r="R1223" i="1"/>
  <c r="R1224" i="1"/>
  <c r="R1014" i="1"/>
  <c r="R1305" i="1"/>
  <c r="R353" i="1"/>
  <c r="R40" i="1"/>
  <c r="R695" i="1"/>
  <c r="R354" i="1"/>
  <c r="R1015" i="1"/>
  <c r="R355" i="1"/>
  <c r="R1398" i="1"/>
  <c r="R356" i="1"/>
  <c r="R1225" i="1"/>
  <c r="R1369" i="1"/>
  <c r="R827" i="1"/>
  <c r="R41" i="1"/>
  <c r="R1226" i="1"/>
  <c r="R1370" i="1"/>
  <c r="R1016" i="1"/>
  <c r="R696" i="1"/>
  <c r="R357" i="1"/>
  <c r="R1466" i="1"/>
  <c r="R358" i="1"/>
  <c r="R42" i="1"/>
  <c r="R828" i="1"/>
  <c r="R1430" i="1"/>
  <c r="R1017" i="1"/>
  <c r="R1018" i="1"/>
  <c r="R697" i="1"/>
  <c r="R359" i="1"/>
  <c r="R360" i="1"/>
  <c r="R361" i="1"/>
  <c r="R43" i="1"/>
  <c r="R1227" i="1"/>
  <c r="R44" i="1"/>
  <c r="R362" i="1"/>
  <c r="R363" i="1"/>
  <c r="R1306" i="1"/>
  <c r="R253" i="1"/>
  <c r="R364" i="1"/>
  <c r="R45" i="1"/>
  <c r="R954" i="1"/>
  <c r="R919" i="1"/>
  <c r="R365" i="1"/>
  <c r="R366" i="1"/>
  <c r="R367" i="1"/>
  <c r="R955" i="1"/>
  <c r="R1019" i="1"/>
  <c r="R46" i="1"/>
  <c r="R829" i="1"/>
  <c r="R254" i="1"/>
  <c r="R1020" i="1"/>
  <c r="R368" i="1"/>
  <c r="R1021" i="1"/>
  <c r="R47" i="1"/>
  <c r="R48" i="1"/>
  <c r="R49" i="1"/>
  <c r="R698" i="1"/>
  <c r="R1022" i="1"/>
  <c r="R1431" i="1"/>
  <c r="R1371" i="1"/>
  <c r="R1023" i="1"/>
  <c r="R369" i="1"/>
  <c r="R830" i="1"/>
  <c r="R370" i="1"/>
  <c r="R371" i="1"/>
  <c r="R1024" i="1"/>
  <c r="R50" i="1"/>
  <c r="R920" i="1"/>
  <c r="R831" i="1"/>
  <c r="R699" i="1"/>
  <c r="R1460" i="1"/>
  <c r="R1025" i="1"/>
  <c r="R1026" i="1"/>
  <c r="R700" i="1"/>
  <c r="R1418" i="1"/>
  <c r="R51" i="1"/>
  <c r="R372" i="1"/>
  <c r="R373" i="1"/>
  <c r="R701" i="1"/>
  <c r="R374" i="1"/>
  <c r="R52" i="1"/>
  <c r="R375" i="1"/>
  <c r="R1027" i="1"/>
  <c r="R376" i="1"/>
  <c r="R832" i="1"/>
  <c r="R53" i="1"/>
  <c r="R1307" i="1"/>
  <c r="R54" i="1"/>
  <c r="R255" i="1"/>
  <c r="R1372" i="1"/>
  <c r="R55" i="1"/>
  <c r="R702" i="1"/>
  <c r="R1028" i="1"/>
  <c r="R1373" i="1"/>
  <c r="R1228" i="1"/>
  <c r="R1229" i="1"/>
  <c r="R1230" i="1"/>
  <c r="R703" i="1"/>
  <c r="R377" i="1"/>
  <c r="R378" i="1"/>
  <c r="R1308" i="1"/>
  <c r="R379" i="1"/>
  <c r="R956" i="1"/>
  <c r="R1309" i="1"/>
  <c r="R1029" i="1"/>
  <c r="R256" i="1"/>
  <c r="R380" i="1"/>
  <c r="R704" i="1"/>
  <c r="R1419" i="1"/>
  <c r="R833" i="1"/>
  <c r="R1030" i="1"/>
  <c r="R1031" i="1"/>
  <c r="R381" i="1"/>
  <c r="R1231" i="1"/>
  <c r="R1310" i="1"/>
  <c r="R1311" i="1"/>
  <c r="R56" i="1"/>
  <c r="R1032" i="1"/>
  <c r="R382" i="1"/>
  <c r="R1033" i="1"/>
  <c r="R834" i="1"/>
  <c r="R705" i="1"/>
  <c r="R57" i="1"/>
  <c r="R1312" i="1"/>
  <c r="R706" i="1"/>
  <c r="R1034" i="1"/>
  <c r="R383" i="1"/>
  <c r="R1313" i="1"/>
  <c r="R1035" i="1"/>
  <c r="R384" i="1"/>
  <c r="R1374" i="1"/>
  <c r="R1314" i="1"/>
  <c r="R1036" i="1"/>
  <c r="R957" i="1"/>
  <c r="R385" i="1"/>
  <c r="R835" i="1"/>
  <c r="R58" i="1"/>
  <c r="R59" i="1"/>
  <c r="R707" i="1"/>
  <c r="R386" i="1"/>
  <c r="R60" i="1"/>
  <c r="R61" i="1"/>
  <c r="R1037" i="1"/>
  <c r="R387" i="1"/>
  <c r="R1038" i="1"/>
  <c r="R62" i="1"/>
  <c r="R388" i="1"/>
  <c r="R63" i="1"/>
  <c r="R1315" i="1"/>
  <c r="R389" i="1"/>
  <c r="R1039" i="1"/>
  <c r="R390" i="1"/>
  <c r="R64" i="1"/>
  <c r="R836" i="1"/>
  <c r="R65" i="1"/>
  <c r="R1040" i="1"/>
  <c r="R708" i="1"/>
  <c r="R837" i="1"/>
  <c r="R391" i="1"/>
  <c r="R66" i="1"/>
  <c r="R392" i="1"/>
  <c r="R257" i="1"/>
  <c r="R393" i="1"/>
  <c r="R921" i="1"/>
  <c r="R394" i="1"/>
  <c r="R1041" i="1"/>
  <c r="R395" i="1"/>
  <c r="R396" i="1"/>
  <c r="R838" i="1"/>
  <c r="R397" i="1"/>
  <c r="R67" i="1"/>
  <c r="R839" i="1"/>
  <c r="R258" i="1"/>
  <c r="R1316" i="1"/>
  <c r="R68" i="1"/>
  <c r="R1042" i="1"/>
  <c r="R840" i="1"/>
  <c r="R398" i="1"/>
  <c r="R69" i="1"/>
  <c r="R1375" i="1"/>
  <c r="R70" i="1"/>
  <c r="R399" i="1"/>
  <c r="R400" i="1"/>
  <c r="R1376" i="1"/>
  <c r="R401" i="1"/>
  <c r="R402" i="1"/>
  <c r="R841" i="1"/>
  <c r="R1399" i="1"/>
  <c r="R403" i="1"/>
  <c r="R1232" i="1"/>
  <c r="R1043" i="1"/>
  <c r="R842" i="1"/>
  <c r="R1044" i="1"/>
  <c r="R71" i="1"/>
  <c r="R404" i="1"/>
  <c r="R843" i="1"/>
  <c r="R405" i="1"/>
  <c r="R406" i="1"/>
  <c r="R844" i="1"/>
  <c r="R845" i="1"/>
  <c r="R1233" i="1"/>
  <c r="R1045" i="1"/>
  <c r="R922" i="1"/>
  <c r="R709" i="1"/>
  <c r="R407" i="1"/>
  <c r="R72" i="1"/>
  <c r="R1453" i="1"/>
  <c r="R408" i="1"/>
  <c r="R710" i="1"/>
  <c r="R409" i="1"/>
  <c r="R410" i="1"/>
  <c r="R73" i="1"/>
  <c r="R1234" i="1"/>
  <c r="R74" i="1"/>
  <c r="R1377" i="1"/>
  <c r="R1046" i="1"/>
  <c r="R1432" i="1"/>
  <c r="R75" i="1"/>
  <c r="R411" i="1"/>
  <c r="R846" i="1"/>
  <c r="R76" i="1"/>
  <c r="R711" i="1"/>
  <c r="R412" i="1"/>
  <c r="R1235" i="1"/>
  <c r="R958" i="1"/>
  <c r="R712" i="1"/>
  <c r="R413" i="1"/>
  <c r="R1047" i="1"/>
  <c r="R77" i="1"/>
  <c r="R414" i="1"/>
  <c r="R415" i="1"/>
  <c r="R713" i="1"/>
  <c r="R416" i="1"/>
  <c r="R1048" i="1"/>
  <c r="R1317" i="1"/>
  <c r="R714" i="1"/>
  <c r="R1318" i="1"/>
  <c r="R959" i="1"/>
  <c r="R715" i="1"/>
  <c r="R923" i="1"/>
  <c r="R1319" i="1"/>
  <c r="R1049" i="1"/>
  <c r="R1050" i="1"/>
  <c r="R417" i="1"/>
  <c r="R259" i="1"/>
  <c r="R847" i="1"/>
  <c r="R78" i="1"/>
  <c r="R79" i="1"/>
  <c r="R1051" i="1"/>
  <c r="R80" i="1"/>
  <c r="R848" i="1"/>
  <c r="R1052" i="1"/>
  <c r="R81" i="1"/>
  <c r="R924" i="1"/>
  <c r="R418" i="1"/>
  <c r="R1461" i="1"/>
  <c r="R925" i="1"/>
  <c r="R1320" i="1"/>
  <c r="R419" i="1"/>
  <c r="R420" i="1"/>
  <c r="R82" i="1"/>
  <c r="R926" i="1"/>
  <c r="R1321" i="1"/>
  <c r="R927" i="1"/>
  <c r="R716" i="1"/>
  <c r="R83" i="1"/>
  <c r="R928" i="1"/>
  <c r="R849" i="1"/>
  <c r="R717" i="1"/>
  <c r="R84" i="1"/>
  <c r="R929" i="1"/>
  <c r="R260" i="1"/>
  <c r="R421" i="1"/>
  <c r="R1053" i="1"/>
  <c r="R718" i="1"/>
  <c r="R85" i="1"/>
  <c r="R86" i="1"/>
  <c r="R422" i="1"/>
  <c r="R87" i="1"/>
  <c r="R88" i="1"/>
  <c r="R1054" i="1"/>
  <c r="R423" i="1"/>
  <c r="R424" i="1"/>
  <c r="R425" i="1"/>
  <c r="R719" i="1"/>
  <c r="R426" i="1"/>
  <c r="R427" i="1"/>
  <c r="R428" i="1"/>
  <c r="R89" i="1"/>
  <c r="R850" i="1"/>
  <c r="R90" i="1"/>
  <c r="R1055" i="1"/>
  <c r="R1322" i="1"/>
  <c r="R261" i="1"/>
  <c r="R429" i="1"/>
  <c r="R1056" i="1"/>
  <c r="R91" i="1"/>
  <c r="R1400" i="1"/>
  <c r="R1401" i="1"/>
  <c r="R1057" i="1"/>
  <c r="R430" i="1"/>
  <c r="R431" i="1"/>
  <c r="R92" i="1"/>
  <c r="R1236" i="1"/>
  <c r="R93" i="1"/>
  <c r="R432" i="1"/>
  <c r="R433" i="1"/>
  <c r="R1058" i="1"/>
  <c r="R1059" i="1"/>
  <c r="R434" i="1"/>
  <c r="R930" i="1"/>
  <c r="R94" i="1"/>
  <c r="R1237" i="1"/>
  <c r="R1060" i="1"/>
  <c r="R435" i="1"/>
  <c r="R1061" i="1"/>
  <c r="R1062" i="1"/>
  <c r="R720" i="1"/>
  <c r="R1063" i="1"/>
  <c r="R1064" i="1"/>
  <c r="R1065" i="1"/>
  <c r="R1066" i="1"/>
  <c r="R1433" i="1"/>
  <c r="R262" i="1"/>
  <c r="R960" i="1"/>
  <c r="R436" i="1"/>
  <c r="R1067" i="1"/>
  <c r="R1068" i="1"/>
  <c r="R437" i="1"/>
  <c r="R1069" i="1"/>
  <c r="R1070" i="1"/>
  <c r="R95" i="1"/>
  <c r="R438" i="1"/>
  <c r="R439" i="1"/>
  <c r="R1071" i="1"/>
  <c r="R96" i="1"/>
  <c r="R440" i="1"/>
  <c r="R441" i="1"/>
  <c r="R263" i="1"/>
  <c r="R721" i="1"/>
  <c r="R722" i="1"/>
  <c r="R1072" i="1"/>
  <c r="R442" i="1"/>
  <c r="R961" i="1"/>
  <c r="R443" i="1"/>
  <c r="R444" i="1"/>
  <c r="R97" i="1"/>
  <c r="R1238" i="1"/>
  <c r="R98" i="1"/>
  <c r="R99" i="1"/>
  <c r="R962" i="1"/>
  <c r="R1323" i="1"/>
  <c r="R931" i="1"/>
  <c r="R1073" i="1"/>
  <c r="R445" i="1"/>
  <c r="R851" i="1"/>
  <c r="R932" i="1"/>
  <c r="R446" i="1"/>
  <c r="R1074" i="1"/>
  <c r="R723" i="1"/>
  <c r="R447" i="1"/>
  <c r="R1075" i="1"/>
  <c r="R724" i="1"/>
  <c r="R448" i="1"/>
  <c r="R725" i="1"/>
  <c r="R449" i="1"/>
  <c r="R726" i="1"/>
  <c r="R1076" i="1"/>
  <c r="R933" i="1"/>
  <c r="R450" i="1"/>
  <c r="R451" i="1"/>
  <c r="R1077" i="1"/>
  <c r="R452" i="1"/>
  <c r="R1078" i="1"/>
  <c r="R100" i="1"/>
  <c r="R101" i="1"/>
  <c r="R453" i="1"/>
  <c r="R727" i="1"/>
  <c r="R102" i="1"/>
  <c r="R1324" i="1"/>
  <c r="R454" i="1"/>
  <c r="R1442" i="1"/>
  <c r="R1079" i="1"/>
  <c r="R1080" i="1"/>
  <c r="R1454" i="1"/>
  <c r="R455" i="1"/>
  <c r="R728" i="1"/>
  <c r="R456" i="1"/>
  <c r="R457" i="1"/>
  <c r="R1434" i="1"/>
  <c r="R103" i="1"/>
  <c r="R104" i="1"/>
  <c r="R105" i="1"/>
  <c r="R1239" i="1"/>
  <c r="R729" i="1"/>
  <c r="R458" i="1"/>
  <c r="R1240" i="1"/>
  <c r="R1081" i="1"/>
  <c r="R264" i="1"/>
  <c r="R1241" i="1"/>
  <c r="R934" i="1"/>
  <c r="R1082" i="1"/>
  <c r="R459" i="1"/>
  <c r="R1083" i="1"/>
  <c r="R106" i="1"/>
  <c r="R963" i="1"/>
  <c r="R460" i="1"/>
  <c r="R730" i="1"/>
  <c r="R1242" i="1"/>
  <c r="R935" i="1"/>
  <c r="R1443" i="1"/>
  <c r="R461" i="1"/>
  <c r="R852" i="1"/>
  <c r="R462" i="1"/>
  <c r="R853" i="1"/>
  <c r="R731" i="1"/>
  <c r="R1243" i="1"/>
  <c r="R107" i="1"/>
  <c r="R265" i="1"/>
  <c r="R463" i="1"/>
  <c r="R464" i="1"/>
  <c r="R266" i="1"/>
  <c r="R854" i="1"/>
  <c r="R732" i="1"/>
  <c r="R1444" i="1"/>
  <c r="R465" i="1"/>
  <c r="R108" i="1"/>
  <c r="R466" i="1"/>
  <c r="R467" i="1"/>
  <c r="R468" i="1"/>
  <c r="R1244" i="1"/>
  <c r="R469" i="1"/>
  <c r="R733" i="1"/>
  <c r="R855" i="1"/>
  <c r="R470" i="1"/>
  <c r="R109" i="1"/>
  <c r="R1378" i="1"/>
  <c r="R856" i="1"/>
  <c r="R1325" i="1"/>
  <c r="R471" i="1"/>
  <c r="R964" i="1"/>
  <c r="R110" i="1"/>
  <c r="R965" i="1"/>
  <c r="R857" i="1"/>
  <c r="R734" i="1"/>
  <c r="R111" i="1"/>
  <c r="R735" i="1"/>
  <c r="R1084" i="1"/>
  <c r="R472" i="1"/>
  <c r="R112" i="1"/>
  <c r="R113" i="1"/>
  <c r="R473" i="1"/>
  <c r="R114" i="1"/>
  <c r="R1245" i="1"/>
  <c r="R474" i="1"/>
  <c r="R475" i="1"/>
  <c r="R1085" i="1"/>
  <c r="R476" i="1"/>
  <c r="R477" i="1"/>
  <c r="R267" i="1"/>
  <c r="R115" i="1"/>
  <c r="R858" i="1"/>
  <c r="R478" i="1"/>
  <c r="R116" i="1"/>
  <c r="R1086" i="1"/>
  <c r="R966" i="1"/>
  <c r="R1326" i="1"/>
  <c r="R117" i="1"/>
  <c r="R1246" i="1"/>
  <c r="R479" i="1"/>
  <c r="R1420" i="1"/>
  <c r="R118" i="1"/>
  <c r="R119" i="1"/>
  <c r="R120" i="1"/>
  <c r="R1087" i="1"/>
  <c r="R1435" i="1"/>
  <c r="R1247" i="1"/>
  <c r="R121" i="1"/>
  <c r="R122" i="1"/>
  <c r="R1088" i="1"/>
  <c r="R268" i="1"/>
  <c r="R1089" i="1"/>
  <c r="R1090" i="1"/>
  <c r="R123" i="1"/>
  <c r="R269" i="1"/>
  <c r="R1091" i="1"/>
  <c r="R270" i="1"/>
  <c r="R480" i="1"/>
  <c r="R1248" i="1"/>
  <c r="R124" i="1"/>
  <c r="R1436" i="1"/>
  <c r="R859" i="1"/>
  <c r="R736" i="1"/>
  <c r="R1327" i="1"/>
  <c r="R1092" i="1"/>
  <c r="R125" i="1"/>
  <c r="R1379" i="1"/>
  <c r="R1093" i="1"/>
  <c r="R481" i="1"/>
  <c r="R1249" i="1"/>
  <c r="R126" i="1"/>
  <c r="R482" i="1"/>
  <c r="R737" i="1"/>
  <c r="R860" i="1"/>
  <c r="R936" i="1"/>
  <c r="R1462" i="1"/>
  <c r="R483" i="1"/>
  <c r="R1250" i="1"/>
  <c r="R127" i="1"/>
  <c r="R484" i="1"/>
  <c r="R1402" i="1"/>
  <c r="R271" i="1"/>
  <c r="R1094" i="1"/>
  <c r="R485" i="1"/>
  <c r="R486" i="1"/>
  <c r="R738" i="1"/>
  <c r="R128" i="1"/>
  <c r="R1095" i="1"/>
  <c r="R1380" i="1"/>
  <c r="R1096" i="1"/>
  <c r="R129" i="1"/>
  <c r="R487" i="1"/>
  <c r="R1097" i="1"/>
  <c r="R739" i="1"/>
  <c r="R488" i="1"/>
  <c r="R1403" i="1"/>
  <c r="R489" i="1"/>
  <c r="R967" i="1"/>
  <c r="R490" i="1"/>
  <c r="R491" i="1"/>
  <c r="R130" i="1"/>
  <c r="R131" i="1"/>
  <c r="R740" i="1"/>
  <c r="R132" i="1"/>
  <c r="R1098" i="1"/>
  <c r="R1463" i="1"/>
  <c r="R133" i="1"/>
  <c r="R492" i="1"/>
  <c r="R1445" i="1"/>
  <c r="R1404" i="1"/>
  <c r="R1099" i="1"/>
  <c r="R1437" i="1"/>
  <c r="R968" i="1"/>
  <c r="R493" i="1"/>
  <c r="R741" i="1"/>
  <c r="R1100" i="1"/>
  <c r="R272" i="1"/>
  <c r="R861" i="1"/>
  <c r="R742" i="1"/>
  <c r="R1101" i="1"/>
  <c r="R134" i="1"/>
  <c r="R494" i="1"/>
  <c r="R273" i="1"/>
  <c r="R135" i="1"/>
  <c r="R495" i="1"/>
  <c r="R274" i="1"/>
  <c r="R743" i="1"/>
  <c r="R1102" i="1"/>
  <c r="R744" i="1"/>
  <c r="R496" i="1"/>
  <c r="R862" i="1"/>
  <c r="R863" i="1"/>
  <c r="R1251" i="1"/>
  <c r="R1103" i="1"/>
  <c r="R136" i="1"/>
  <c r="R497" i="1"/>
  <c r="R137" i="1"/>
  <c r="R1438" i="1"/>
  <c r="R138" i="1"/>
  <c r="R1104" i="1"/>
  <c r="R745" i="1"/>
  <c r="R498" i="1"/>
  <c r="R969" i="1"/>
  <c r="R1328" i="1"/>
  <c r="R1381" i="1"/>
  <c r="R499" i="1"/>
  <c r="R500" i="1"/>
  <c r="R1105" i="1"/>
  <c r="R970" i="1"/>
  <c r="R501" i="1"/>
  <c r="R1106" i="1"/>
  <c r="R1107" i="1"/>
  <c r="R502" i="1"/>
  <c r="R503" i="1"/>
  <c r="R139" i="1"/>
  <c r="R1108" i="1"/>
  <c r="R275" i="1"/>
  <c r="R504" i="1"/>
  <c r="R971" i="1"/>
  <c r="R140" i="1"/>
  <c r="R141" i="1"/>
  <c r="R505" i="1"/>
  <c r="R142" i="1"/>
  <c r="R864" i="1"/>
  <c r="R1382" i="1"/>
  <c r="R972" i="1"/>
  <c r="R1109" i="1"/>
  <c r="R937" i="1"/>
  <c r="R1110" i="1"/>
  <c r="R1329" i="1"/>
  <c r="R143" i="1"/>
  <c r="R1111" i="1"/>
  <c r="R1112" i="1"/>
  <c r="R1113" i="1"/>
  <c r="R506" i="1"/>
  <c r="R865" i="1"/>
  <c r="R1330" i="1"/>
  <c r="R507" i="1"/>
  <c r="R746" i="1"/>
  <c r="R508" i="1"/>
  <c r="R1252" i="1"/>
  <c r="R509" i="1"/>
  <c r="R938" i="1"/>
  <c r="R144" i="1"/>
  <c r="R1114" i="1"/>
  <c r="R973" i="1"/>
  <c r="R276" i="1"/>
  <c r="R145" i="1"/>
  <c r="R510" i="1"/>
  <c r="R146" i="1"/>
  <c r="R511" i="1"/>
  <c r="R512" i="1"/>
  <c r="R513" i="1"/>
  <c r="R939" i="1"/>
  <c r="R866" i="1"/>
  <c r="R1253" i="1"/>
  <c r="R1115" i="1"/>
  <c r="R1331" i="1"/>
  <c r="R867" i="1"/>
  <c r="R147" i="1"/>
  <c r="R747" i="1"/>
  <c r="R277" i="1"/>
  <c r="R1116" i="1"/>
  <c r="R748" i="1"/>
  <c r="R278" i="1"/>
  <c r="R1117" i="1"/>
  <c r="R1332" i="1"/>
  <c r="R514" i="1"/>
  <c r="R749" i="1"/>
  <c r="R148" i="1"/>
  <c r="R515" i="1"/>
  <c r="R1254" i="1"/>
  <c r="R279" i="1"/>
  <c r="R516" i="1"/>
  <c r="R1255" i="1"/>
  <c r="R517" i="1"/>
  <c r="R868" i="1"/>
  <c r="R1118" i="1"/>
  <c r="R869" i="1"/>
  <c r="R149" i="1"/>
  <c r="R1455" i="1"/>
  <c r="R150" i="1"/>
  <c r="R870" i="1"/>
  <c r="R151" i="1"/>
  <c r="R750" i="1"/>
  <c r="R152" i="1"/>
  <c r="R518" i="1"/>
  <c r="R940" i="1"/>
  <c r="R519" i="1"/>
  <c r="R1119" i="1"/>
  <c r="R153" i="1"/>
  <c r="R1120" i="1"/>
  <c r="R1121" i="1"/>
  <c r="R1122" i="1"/>
  <c r="R1405" i="1"/>
  <c r="R280" i="1"/>
  <c r="R751" i="1"/>
  <c r="R752" i="1"/>
  <c r="R1123" i="1"/>
  <c r="R520" i="1"/>
  <c r="R1124" i="1"/>
  <c r="R1125" i="1"/>
  <c r="R1383" i="1"/>
  <c r="R281" i="1"/>
  <c r="R753" i="1"/>
  <c r="R1333" i="1"/>
  <c r="R154" i="1"/>
  <c r="R521" i="1"/>
  <c r="R1126" i="1"/>
  <c r="R871" i="1"/>
  <c r="R941" i="1"/>
  <c r="R282" i="1"/>
  <c r="R522" i="1"/>
  <c r="R1334" i="1"/>
  <c r="R942" i="1"/>
  <c r="R1335" i="1"/>
  <c r="R283" i="1"/>
  <c r="R1127" i="1"/>
  <c r="R155" i="1"/>
  <c r="R1384" i="1"/>
  <c r="R156" i="1"/>
  <c r="R754" i="1"/>
  <c r="R157" i="1"/>
  <c r="R158" i="1"/>
  <c r="R1128" i="1"/>
  <c r="R159" i="1"/>
  <c r="R1336" i="1"/>
  <c r="R1256" i="1"/>
  <c r="R160" i="1"/>
  <c r="R161" i="1"/>
  <c r="R162" i="1"/>
  <c r="R943" i="1"/>
  <c r="R1385" i="1"/>
  <c r="R1337" i="1"/>
  <c r="R523" i="1"/>
  <c r="R872" i="1"/>
  <c r="R524" i="1"/>
  <c r="R1386" i="1"/>
  <c r="R1129" i="1"/>
  <c r="R1257" i="1"/>
  <c r="R525" i="1"/>
  <c r="R1338" i="1"/>
  <c r="R1339" i="1"/>
  <c r="R526" i="1"/>
  <c r="R163" i="1"/>
  <c r="R1130" i="1"/>
  <c r="R1446" i="1"/>
  <c r="R1131" i="1"/>
  <c r="R527" i="1"/>
  <c r="R164" i="1"/>
  <c r="R873" i="1"/>
  <c r="R1132" i="1"/>
  <c r="R528" i="1"/>
  <c r="R529" i="1"/>
  <c r="R1133" i="1"/>
  <c r="R165" i="1"/>
  <c r="R1340" i="1"/>
  <c r="R530" i="1"/>
  <c r="R874" i="1"/>
  <c r="R531" i="1"/>
  <c r="R532" i="1"/>
  <c r="R1134" i="1"/>
  <c r="R974" i="1"/>
  <c r="R1258" i="1"/>
  <c r="R533" i="1"/>
  <c r="R875" i="1"/>
  <c r="R1135" i="1"/>
  <c r="R284" i="1"/>
  <c r="R1136" i="1"/>
  <c r="R1259" i="1"/>
  <c r="R534" i="1"/>
  <c r="R535" i="1"/>
  <c r="R536" i="1"/>
  <c r="R1260" i="1"/>
  <c r="R1341" i="1"/>
  <c r="R755" i="1"/>
  <c r="R537" i="1"/>
  <c r="R1137" i="1"/>
  <c r="R1261" i="1"/>
  <c r="R756" i="1"/>
  <c r="R975" i="1"/>
  <c r="R1342" i="1"/>
  <c r="R1138" i="1"/>
  <c r="R1262" i="1"/>
  <c r="R538" i="1"/>
  <c r="R1343" i="1"/>
  <c r="R539" i="1"/>
  <c r="R1139" i="1"/>
  <c r="R1344" i="1"/>
  <c r="R166" i="1"/>
  <c r="R540" i="1"/>
  <c r="R167" i="1"/>
  <c r="R1140" i="1"/>
  <c r="R541" i="1"/>
  <c r="R1141" i="1"/>
  <c r="R1464" i="1"/>
  <c r="R876" i="1"/>
  <c r="R1406" i="1"/>
  <c r="R1142" i="1"/>
  <c r="R168" i="1"/>
  <c r="R542" i="1"/>
  <c r="R543" i="1"/>
  <c r="R1407" i="1"/>
  <c r="R757" i="1"/>
  <c r="R544" i="1"/>
  <c r="R877" i="1"/>
  <c r="R545" i="1"/>
  <c r="R546" i="1"/>
  <c r="R878" i="1"/>
  <c r="R879" i="1"/>
  <c r="R547" i="1"/>
  <c r="R880" i="1"/>
  <c r="R548" i="1"/>
  <c r="R758" i="1"/>
  <c r="R1143" i="1"/>
  <c r="R549" i="1"/>
  <c r="R550" i="1"/>
  <c r="R759" i="1"/>
  <c r="R1144" i="1"/>
  <c r="R881" i="1"/>
  <c r="R551" i="1"/>
  <c r="R552" i="1"/>
  <c r="R553" i="1"/>
  <c r="R1145" i="1"/>
  <c r="R1345" i="1"/>
  <c r="R760" i="1"/>
  <c r="R1146" i="1"/>
  <c r="R1147" i="1"/>
  <c r="R1263" i="1"/>
  <c r="R1148" i="1"/>
  <c r="R882" i="1"/>
  <c r="R169" i="1"/>
  <c r="R554" i="1"/>
  <c r="R555" i="1"/>
  <c r="R761" i="1"/>
  <c r="R170" i="1"/>
  <c r="R171" i="1"/>
  <c r="R883" i="1"/>
  <c r="R556" i="1"/>
  <c r="R944" i="1"/>
  <c r="R557" i="1"/>
  <c r="R945" i="1"/>
  <c r="R558" i="1"/>
  <c r="R1467" i="1"/>
  <c r="R884" i="1"/>
  <c r="R762" i="1"/>
  <c r="R885" i="1"/>
  <c r="R559" i="1"/>
  <c r="R1149" i="1"/>
  <c r="R1150" i="1"/>
  <c r="R1151" i="1"/>
  <c r="R172" i="1"/>
  <c r="R1264" i="1"/>
  <c r="R1152" i="1"/>
  <c r="R560" i="1"/>
  <c r="R561" i="1"/>
  <c r="R285" i="1"/>
  <c r="R562" i="1"/>
  <c r="R563" i="1"/>
  <c r="R1265" i="1"/>
  <c r="R886" i="1"/>
  <c r="R564" i="1"/>
  <c r="R1266" i="1"/>
  <c r="R565" i="1"/>
  <c r="R286" i="1"/>
  <c r="R566" i="1"/>
  <c r="R763" i="1"/>
  <c r="R1346" i="1"/>
  <c r="R287" i="1"/>
  <c r="R1347" i="1"/>
  <c r="R173" i="1"/>
  <c r="R174" i="1"/>
  <c r="R1348" i="1"/>
  <c r="R1153" i="1"/>
  <c r="R1267" i="1"/>
  <c r="R567" i="1"/>
  <c r="R764" i="1"/>
  <c r="R1349" i="1"/>
  <c r="R175" i="1"/>
  <c r="R176" i="1"/>
  <c r="R177" i="1"/>
  <c r="R568" i="1"/>
  <c r="R1154" i="1"/>
  <c r="R765" i="1"/>
  <c r="R569" i="1"/>
  <c r="R887" i="1"/>
  <c r="R888" i="1"/>
  <c r="R178" i="1"/>
  <c r="R179" i="1"/>
  <c r="R570" i="1"/>
  <c r="R571" i="1"/>
  <c r="R572" i="1"/>
  <c r="R976" i="1"/>
  <c r="R180" i="1"/>
  <c r="R573" i="1"/>
  <c r="R1350" i="1"/>
  <c r="R1155" i="1"/>
  <c r="R977" i="1"/>
  <c r="R181" i="1"/>
  <c r="R1421" i="1"/>
  <c r="R1268" i="1"/>
  <c r="R766" i="1"/>
  <c r="R889" i="1"/>
  <c r="R1351" i="1"/>
  <c r="R574" i="1"/>
  <c r="R978" i="1"/>
  <c r="R1387" i="1"/>
  <c r="R182" i="1"/>
  <c r="R1269" i="1"/>
  <c r="R1156" i="1"/>
  <c r="R767" i="1"/>
  <c r="R890" i="1"/>
  <c r="R1270" i="1"/>
  <c r="R891" i="1"/>
  <c r="R1447" i="1"/>
  <c r="R1157" i="1"/>
  <c r="R288" i="1"/>
  <c r="R575" i="1"/>
  <c r="R1271" i="1"/>
  <c r="R768" i="1"/>
  <c r="R289" i="1"/>
  <c r="R576" i="1"/>
  <c r="R1158" i="1"/>
  <c r="R183" i="1"/>
  <c r="R577" i="1"/>
  <c r="R1272" i="1"/>
  <c r="R769" i="1"/>
  <c r="R184" i="1"/>
  <c r="R578" i="1"/>
  <c r="R185" i="1"/>
  <c r="R1159" i="1"/>
  <c r="R579" i="1"/>
  <c r="R946" i="1"/>
  <c r="R580" i="1"/>
  <c r="R186" i="1"/>
  <c r="R979" i="1"/>
  <c r="R581" i="1"/>
  <c r="R187" i="1"/>
  <c r="R1273" i="1"/>
  <c r="R582" i="1"/>
  <c r="R188" i="1"/>
  <c r="R1352" i="1"/>
  <c r="R583" i="1"/>
  <c r="R980" i="1"/>
  <c r="R892" i="1"/>
  <c r="R189" i="1"/>
  <c r="R584" i="1"/>
  <c r="R585" i="1"/>
  <c r="R190" i="1"/>
  <c r="R1353" i="1"/>
  <c r="R586" i="1"/>
  <c r="R893" i="1"/>
  <c r="R894" i="1"/>
  <c r="R191" i="1"/>
  <c r="R192" i="1"/>
  <c r="R290" i="1"/>
  <c r="R587" i="1"/>
  <c r="R1274" i="1"/>
  <c r="R588" i="1"/>
  <c r="R1160" i="1"/>
  <c r="R895" i="1"/>
  <c r="R1161" i="1"/>
  <c r="R1162" i="1"/>
  <c r="R589" i="1"/>
  <c r="R590" i="1"/>
  <c r="R1163" i="1"/>
  <c r="R981" i="1"/>
  <c r="R1164" i="1"/>
  <c r="R1165" i="1"/>
  <c r="R1456" i="1"/>
  <c r="R770" i="1"/>
  <c r="R591" i="1"/>
  <c r="R193" i="1"/>
  <c r="R592" i="1"/>
  <c r="R1275" i="1"/>
  <c r="R1457" i="1"/>
  <c r="R1408" i="1"/>
  <c r="R771" i="1"/>
  <c r="R593" i="1"/>
  <c r="R1166" i="1"/>
  <c r="R896" i="1"/>
  <c r="R1422" i="1"/>
  <c r="R897" i="1"/>
  <c r="R594" i="1"/>
  <c r="R1167" i="1"/>
  <c r="R595" i="1"/>
  <c r="R596" i="1"/>
  <c r="R772" i="1"/>
  <c r="R597" i="1"/>
  <c r="R598" i="1"/>
  <c r="R599" i="1"/>
  <c r="R600" i="1"/>
  <c r="R601" i="1"/>
  <c r="R1168" i="1"/>
  <c r="R898" i="1"/>
  <c r="R602" i="1"/>
  <c r="R1409" i="1"/>
  <c r="R603" i="1"/>
  <c r="R1276" i="1"/>
  <c r="R773" i="1"/>
  <c r="R1410" i="1"/>
  <c r="R604" i="1"/>
  <c r="R899" i="1"/>
  <c r="R1277" i="1"/>
  <c r="R1388" i="1"/>
  <c r="R1354" i="1"/>
  <c r="R1411" i="1"/>
  <c r="R194" i="1"/>
  <c r="R605" i="1"/>
  <c r="R947" i="1"/>
  <c r="R195" i="1"/>
  <c r="R606" i="1"/>
  <c r="R774" i="1"/>
  <c r="R607" i="1"/>
  <c r="R1169" i="1"/>
  <c r="R196" i="1"/>
  <c r="R608" i="1"/>
  <c r="R948" i="1"/>
  <c r="R609" i="1"/>
  <c r="R610" i="1"/>
  <c r="R900" i="1"/>
  <c r="R197" i="1"/>
  <c r="R775" i="1"/>
  <c r="R1170" i="1"/>
  <c r="R198" i="1"/>
  <c r="R1171" i="1"/>
  <c r="R611" i="1"/>
  <c r="R1389" i="1"/>
  <c r="R199" i="1"/>
  <c r="R1412" i="1"/>
  <c r="R776" i="1"/>
  <c r="R1355" i="1"/>
  <c r="R612" i="1"/>
  <c r="R1172" i="1"/>
  <c r="R901" i="1"/>
  <c r="R1356" i="1"/>
  <c r="R777" i="1"/>
  <c r="R1278" i="1"/>
  <c r="R778" i="1"/>
  <c r="R1173" i="1"/>
  <c r="R1458" i="1"/>
  <c r="R200" i="1"/>
  <c r="R949" i="1"/>
  <c r="R613" i="1"/>
  <c r="R982" i="1"/>
  <c r="R614" i="1"/>
  <c r="R615" i="1"/>
  <c r="R616" i="1"/>
  <c r="R201" i="1"/>
  <c r="R617" i="1"/>
  <c r="R1174" i="1"/>
  <c r="R1175" i="1"/>
  <c r="R202" i="1"/>
  <c r="R203" i="1"/>
  <c r="R983" i="1"/>
  <c r="R618" i="1"/>
  <c r="R204" i="1"/>
  <c r="R619" i="1"/>
  <c r="R902" i="1"/>
  <c r="R1279" i="1"/>
  <c r="R779" i="1"/>
  <c r="R1280" i="1"/>
  <c r="R205" i="1"/>
  <c r="R1176" i="1"/>
  <c r="R620" i="1"/>
  <c r="R621" i="1"/>
  <c r="R622" i="1"/>
  <c r="R623" i="1"/>
  <c r="R624" i="1"/>
  <c r="R625" i="1"/>
  <c r="R1177" i="1"/>
  <c r="R206" i="1"/>
  <c r="R1178" i="1"/>
  <c r="R291" i="1"/>
  <c r="R207" i="1"/>
  <c r="R292" i="1"/>
  <c r="R208" i="1"/>
  <c r="R209" i="1"/>
  <c r="R210" i="1"/>
  <c r="R1179" i="1"/>
  <c r="R211" i="1"/>
  <c r="R212" i="1"/>
  <c r="R780" i="1"/>
  <c r="R213" i="1"/>
  <c r="R1281" i="1"/>
  <c r="R781" i="1"/>
  <c r="R1448" i="1"/>
  <c r="R626" i="1"/>
  <c r="R1180" i="1"/>
  <c r="R627" i="1"/>
  <c r="R214" i="1"/>
  <c r="R903" i="1"/>
  <c r="R215" i="1"/>
  <c r="R1181" i="1"/>
  <c r="R628" i="1"/>
  <c r="R629" i="1"/>
  <c r="R293" i="1"/>
  <c r="R1282" i="1"/>
  <c r="R782" i="1"/>
  <c r="R216" i="1"/>
  <c r="R1182" i="1"/>
  <c r="R1283" i="1"/>
  <c r="R783" i="1"/>
  <c r="R784" i="1"/>
  <c r="R630" i="1"/>
  <c r="R785" i="1"/>
  <c r="R217" i="1"/>
  <c r="R1183" i="1"/>
  <c r="R1390" i="1"/>
  <c r="R294" i="1"/>
  <c r="R786" i="1"/>
  <c r="R295" i="1"/>
  <c r="R631" i="1"/>
  <c r="R632" i="1"/>
  <c r="R1449" i="1"/>
  <c r="R1184" i="1"/>
  <c r="R296" i="1"/>
  <c r="R1185" i="1"/>
  <c r="R787" i="1"/>
  <c r="R1284" i="1"/>
  <c r="R1357" i="1"/>
  <c r="R904" i="1"/>
  <c r="R1413" i="1"/>
  <c r="R905" i="1"/>
  <c r="R297" i="1"/>
  <c r="R633" i="1"/>
  <c r="R634" i="1"/>
  <c r="R635" i="1"/>
  <c r="R788" i="1"/>
  <c r="R636" i="1"/>
  <c r="R218" i="1"/>
  <c r="R219" i="1"/>
  <c r="R637" i="1"/>
  <c r="R1186" i="1"/>
  <c r="R220" i="1"/>
  <c r="R1187" i="1"/>
  <c r="R906" i="1"/>
  <c r="R1285" i="1"/>
  <c r="R221" i="1"/>
  <c r="R789" i="1"/>
  <c r="R638" i="1"/>
  <c r="R1286" i="1"/>
  <c r="R639" i="1"/>
  <c r="R222" i="1"/>
  <c r="R223" i="1"/>
  <c r="R640" i="1"/>
  <c r="R1468" i="1"/>
  <c r="R1287" i="1"/>
  <c r="R224" i="1"/>
  <c r="R1423" i="1"/>
  <c r="R1391" i="1"/>
  <c r="R225" i="1"/>
  <c r="R1188" i="1"/>
  <c r="R984" i="1"/>
  <c r="R641" i="1"/>
  <c r="R642" i="1"/>
  <c r="R226" i="1"/>
  <c r="R227" i="1"/>
  <c r="R228" i="1"/>
  <c r="R1358" i="1"/>
  <c r="R1288" i="1"/>
  <c r="R790" i="1"/>
  <c r="R643" i="1"/>
  <c r="R791" i="1"/>
  <c r="R644" i="1"/>
  <c r="R1289" i="1"/>
  <c r="R298" i="1"/>
  <c r="R1189" i="1"/>
  <c r="R229" i="1"/>
  <c r="R1190" i="1"/>
  <c r="R1469" i="1"/>
  <c r="R230" i="1"/>
  <c r="R645" i="1"/>
  <c r="R646" i="1"/>
  <c r="R647" i="1"/>
  <c r="R907" i="1"/>
  <c r="R1191" i="1"/>
  <c r="R648" i="1"/>
  <c r="R649" i="1"/>
  <c r="R650" i="1"/>
  <c r="R1192" i="1"/>
  <c r="R651" i="1"/>
  <c r="R908" i="1"/>
  <c r="R1193" i="1"/>
  <c r="R231" i="1"/>
  <c r="R652" i="1"/>
  <c r="R792" i="1"/>
  <c r="R1392" i="1"/>
  <c r="R232" i="1"/>
  <c r="R1194" i="1"/>
  <c r="R233" i="1"/>
  <c r="R234" i="1"/>
  <c r="R1414" i="1"/>
  <c r="R235" i="1"/>
  <c r="R299" i="1"/>
  <c r="R653" i="1"/>
  <c r="R909" i="1"/>
  <c r="R236" i="1"/>
  <c r="R237" i="1"/>
  <c r="R793" i="1"/>
  <c r="R794" i="1"/>
  <c r="R654" i="1"/>
  <c r="R910" i="1"/>
  <c r="R1290" i="1"/>
  <c r="R1195" i="1"/>
  <c r="R1196" i="1"/>
  <c r="R795" i="1"/>
  <c r="R300" i="1"/>
  <c r="R1291" i="1"/>
  <c r="R301" i="1"/>
  <c r="R238" i="1"/>
  <c r="R1292" i="1"/>
  <c r="R1197" i="1"/>
  <c r="R239" i="1"/>
  <c r="R1198" i="1"/>
  <c r="R655" i="1"/>
  <c r="R796" i="1"/>
  <c r="R1199" i="1"/>
  <c r="R1359" i="1"/>
  <c r="R656" i="1"/>
  <c r="R1360" i="1"/>
  <c r="R240" i="1"/>
  <c r="R1293" i="1"/>
  <c r="R1361" i="1"/>
  <c r="R1200" i="1"/>
  <c r="R657" i="1"/>
  <c r="R797" i="1"/>
  <c r="R658" i="1"/>
  <c r="R1362" i="1"/>
  <c r="R1294" i="1"/>
  <c r="R241" i="1"/>
  <c r="R1295" i="1"/>
  <c r="R659" i="1"/>
  <c r="R1450" i="1"/>
  <c r="R302" i="1"/>
  <c r="R1439" i="1"/>
  <c r="R660" i="1"/>
  <c r="R798" i="1"/>
  <c r="R799" i="1"/>
  <c r="R800" i="1"/>
  <c r="R1296" i="1"/>
  <c r="R661" i="1"/>
  <c r="R662" i="1"/>
  <c r="R1201" i="1"/>
  <c r="R1202" i="1"/>
  <c r="R663" i="1"/>
  <c r="R242" i="1"/>
  <c r="R664" i="1"/>
  <c r="R1203" i="1"/>
  <c r="R1465" i="1"/>
  <c r="R1393" i="1"/>
  <c r="R1415" i="1"/>
  <c r="R801" i="1"/>
  <c r="R1297" i="1"/>
  <c r="R802" i="1"/>
  <c r="R665" i="1"/>
  <c r="R243" i="1"/>
  <c r="R244" i="1"/>
  <c r="R1204" i="1"/>
  <c r="R666" i="1"/>
  <c r="R1424" i="1"/>
  <c r="R667" i="1"/>
  <c r="R985" i="1"/>
  <c r="R1363" i="1"/>
  <c r="R1205" i="1"/>
  <c r="R1206" i="1"/>
  <c r="R1425" i="1"/>
  <c r="R911" i="1"/>
  <c r="R668" i="1"/>
  <c r="R245" i="1"/>
  <c r="R1207" i="1"/>
  <c r="R803" i="1"/>
  <c r="R804" i="1"/>
  <c r="R805" i="1"/>
  <c r="R669" i="1"/>
  <c r="R670" i="1"/>
  <c r="R806" i="1"/>
  <c r="R807" i="1"/>
  <c r="R808" i="1"/>
  <c r="R912" i="1"/>
  <c r="R671" i="1"/>
  <c r="R1364" i="1"/>
  <c r="R913" i="1"/>
  <c r="R672" i="1"/>
  <c r="R673" i="1"/>
  <c r="R1208" i="1"/>
  <c r="R674" i="1"/>
  <c r="R986" i="1"/>
  <c r="R809" i="1"/>
  <c r="R810" i="1"/>
  <c r="O987" i="1"/>
  <c r="O2" i="1"/>
  <c r="O988" i="1"/>
  <c r="O303" i="1"/>
  <c r="O989" i="1"/>
  <c r="O3" i="1"/>
  <c r="O4" i="1"/>
  <c r="O990" i="1"/>
  <c r="O991" i="1"/>
  <c r="O811" i="1"/>
  <c r="O914" i="1"/>
  <c r="O304" i="1"/>
  <c r="O305" i="1"/>
  <c r="O306" i="1"/>
  <c r="O1298" i="1"/>
  <c r="O307" i="1"/>
  <c r="O5" i="1"/>
  <c r="O1209" i="1"/>
  <c r="O308" i="1"/>
  <c r="O309" i="1"/>
  <c r="O675" i="1"/>
  <c r="O950" i="1"/>
  <c r="O6" i="1"/>
  <c r="O310" i="1"/>
  <c r="O1426" i="1"/>
  <c r="O311" i="1"/>
  <c r="O992" i="1"/>
  <c r="O951" i="1"/>
  <c r="O312" i="1"/>
  <c r="O246" i="1"/>
  <c r="O313" i="1"/>
  <c r="O7" i="1"/>
  <c r="O8" i="1"/>
  <c r="O9" i="1"/>
  <c r="O676" i="1"/>
  <c r="O314" i="1"/>
  <c r="O315" i="1"/>
  <c r="O247" i="1"/>
  <c r="O677" i="1"/>
  <c r="O10" i="1"/>
  <c r="O11" i="1"/>
  <c r="O12" i="1"/>
  <c r="O1210" i="1"/>
  <c r="O1211" i="1"/>
  <c r="O1451" i="1"/>
  <c r="O915" i="1"/>
  <c r="O13" i="1"/>
  <c r="O952" i="1"/>
  <c r="O14" i="1"/>
  <c r="O15" i="1"/>
  <c r="O316" i="1"/>
  <c r="O678" i="1"/>
  <c r="O16" i="1"/>
  <c r="O317" i="1"/>
  <c r="O1440" i="1"/>
  <c r="O1212" i="1"/>
  <c r="O318" i="1"/>
  <c r="O993" i="1"/>
  <c r="O916" i="1"/>
  <c r="O1213" i="1"/>
  <c r="O679" i="1"/>
  <c r="O680" i="1"/>
  <c r="O1459" i="1"/>
  <c r="O1441" i="1"/>
  <c r="O17" i="1"/>
  <c r="O917" i="1"/>
  <c r="O18" i="1"/>
  <c r="O319" i="1"/>
  <c r="O19" i="1"/>
  <c r="O681" i="1"/>
  <c r="O812" i="1"/>
  <c r="O248" i="1"/>
  <c r="O813" i="1"/>
  <c r="O20" i="1"/>
  <c r="O994" i="1"/>
  <c r="O1427" i="1"/>
  <c r="O21" i="1"/>
  <c r="O320" i="1"/>
  <c r="O321" i="1"/>
  <c r="O1214" i="1"/>
  <c r="O814" i="1"/>
  <c r="O22" i="1"/>
  <c r="O1394" i="1"/>
  <c r="O322" i="1"/>
  <c r="O815" i="1"/>
  <c r="O23" i="1"/>
  <c r="O323" i="1"/>
  <c r="O1365" i="1"/>
  <c r="O1215" i="1"/>
  <c r="O682" i="1"/>
  <c r="O995" i="1"/>
  <c r="O1216" i="1"/>
  <c r="O1299" i="1"/>
  <c r="O1217" i="1"/>
  <c r="O683" i="1"/>
  <c r="O324" i="1"/>
  <c r="O816" i="1"/>
  <c r="O1366" i="1"/>
  <c r="O325" i="1"/>
  <c r="O326" i="1"/>
  <c r="O24" i="1"/>
  <c r="O25" i="1"/>
  <c r="O1428" i="1"/>
  <c r="O26" i="1"/>
  <c r="O327" i="1"/>
  <c r="O684" i="1"/>
  <c r="O817" i="1"/>
  <c r="O328" i="1"/>
  <c r="O27" i="1"/>
  <c r="O1416" i="1"/>
  <c r="O996" i="1"/>
  <c r="O685" i="1"/>
  <c r="O686" i="1"/>
  <c r="O28" i="1"/>
  <c r="O687" i="1"/>
  <c r="O1367" i="1"/>
  <c r="O997" i="1"/>
  <c r="O29" i="1"/>
  <c r="O1417" i="1"/>
  <c r="O998" i="1"/>
  <c r="O999" i="1"/>
  <c r="O818" i="1"/>
  <c r="O1470" i="1"/>
  <c r="O1000" i="1"/>
  <c r="O819" i="1"/>
  <c r="O1368" i="1"/>
  <c r="O30" i="1"/>
  <c r="O249" i="1"/>
  <c r="O1395" i="1"/>
  <c r="O329" i="1"/>
  <c r="O330" i="1"/>
  <c r="O331" i="1"/>
  <c r="O1001" i="1"/>
  <c r="O1002" i="1"/>
  <c r="O332" i="1"/>
  <c r="O333" i="1"/>
  <c r="O1396" i="1"/>
  <c r="O334" i="1"/>
  <c r="O1300" i="1"/>
  <c r="O820" i="1"/>
  <c r="O918" i="1"/>
  <c r="O335" i="1"/>
  <c r="O821" i="1"/>
  <c r="O1003" i="1"/>
  <c r="O336" i="1"/>
  <c r="O688" i="1"/>
  <c r="O953" i="1"/>
  <c r="O31" i="1"/>
  <c r="O32" i="1"/>
  <c r="O1004" i="1"/>
  <c r="O1218" i="1"/>
  <c r="O1005" i="1"/>
  <c r="O1301" i="1"/>
  <c r="O1219" i="1"/>
  <c r="O1006" i="1"/>
  <c r="O33" i="1"/>
  <c r="O34" i="1"/>
  <c r="O1397" i="1"/>
  <c r="O689" i="1"/>
  <c r="O337" i="1"/>
  <c r="O338" i="1"/>
  <c r="O339" i="1"/>
  <c r="O690" i="1"/>
  <c r="O250" i="1"/>
  <c r="O822" i="1"/>
  <c r="O1220" i="1"/>
  <c r="O1302" i="1"/>
  <c r="O691" i="1"/>
  <c r="O823" i="1"/>
  <c r="O340" i="1"/>
  <c r="O35" i="1"/>
  <c r="O1007" i="1"/>
  <c r="O1303" i="1"/>
  <c r="O824" i="1"/>
  <c r="O341" i="1"/>
  <c r="O251" i="1"/>
  <c r="O36" i="1"/>
  <c r="O1429" i="1"/>
  <c r="O342" i="1"/>
  <c r="O343" i="1"/>
  <c r="O344" i="1"/>
  <c r="O692" i="1"/>
  <c r="O345" i="1"/>
  <c r="O346" i="1"/>
  <c r="O1008" i="1"/>
  <c r="O1221" i="1"/>
  <c r="O1452" i="1"/>
  <c r="O1304" i="1"/>
  <c r="O1009" i="1"/>
  <c r="O1471" i="1"/>
  <c r="O1010" i="1"/>
  <c r="O37" i="1"/>
  <c r="O825" i="1"/>
  <c r="O1222" i="1"/>
  <c r="O1011" i="1"/>
  <c r="O347" i="1"/>
  <c r="O693" i="1"/>
  <c r="O38" i="1"/>
  <c r="O1012" i="1"/>
  <c r="O348" i="1"/>
  <c r="O1013" i="1"/>
  <c r="O694" i="1"/>
  <c r="O349" i="1"/>
  <c r="O39" i="1"/>
  <c r="O826" i="1"/>
  <c r="O350" i="1"/>
  <c r="O252" i="1"/>
  <c r="O351" i="1"/>
  <c r="O352" i="1"/>
  <c r="O1223" i="1"/>
  <c r="O1224" i="1"/>
  <c r="O1014" i="1"/>
  <c r="O1305" i="1"/>
  <c r="O353" i="1"/>
  <c r="O40" i="1"/>
  <c r="O695" i="1"/>
  <c r="O354" i="1"/>
  <c r="O1015" i="1"/>
  <c r="O355" i="1"/>
  <c r="O1398" i="1"/>
  <c r="O356" i="1"/>
  <c r="O1225" i="1"/>
  <c r="O1369" i="1"/>
  <c r="O827" i="1"/>
  <c r="O41" i="1"/>
  <c r="O1226" i="1"/>
  <c r="O1370" i="1"/>
  <c r="O1016" i="1"/>
  <c r="O696" i="1"/>
  <c r="O357" i="1"/>
  <c r="O1466" i="1"/>
  <c r="O358" i="1"/>
  <c r="O42" i="1"/>
  <c r="O828" i="1"/>
  <c r="O1430" i="1"/>
  <c r="O1017" i="1"/>
  <c r="O1018" i="1"/>
  <c r="O697" i="1"/>
  <c r="O359" i="1"/>
  <c r="O360" i="1"/>
  <c r="O361" i="1"/>
  <c r="O43" i="1"/>
  <c r="O1227" i="1"/>
  <c r="O44" i="1"/>
  <c r="O362" i="1"/>
  <c r="O363" i="1"/>
  <c r="O1306" i="1"/>
  <c r="O253" i="1"/>
  <c r="O364" i="1"/>
  <c r="O45" i="1"/>
  <c r="O954" i="1"/>
  <c r="O919" i="1"/>
  <c r="O365" i="1"/>
  <c r="O366" i="1"/>
  <c r="O367" i="1"/>
  <c r="O955" i="1"/>
  <c r="O1019" i="1"/>
  <c r="O46" i="1"/>
  <c r="O829" i="1"/>
  <c r="O254" i="1"/>
  <c r="O1020" i="1"/>
  <c r="O368" i="1"/>
  <c r="O1021" i="1"/>
  <c r="O47" i="1"/>
  <c r="O48" i="1"/>
  <c r="O49" i="1"/>
  <c r="O698" i="1"/>
  <c r="O1022" i="1"/>
  <c r="O1431" i="1"/>
  <c r="O1371" i="1"/>
  <c r="O1023" i="1"/>
  <c r="O369" i="1"/>
  <c r="O830" i="1"/>
  <c r="O370" i="1"/>
  <c r="O371" i="1"/>
  <c r="O1024" i="1"/>
  <c r="O50" i="1"/>
  <c r="O920" i="1"/>
  <c r="O831" i="1"/>
  <c r="O699" i="1"/>
  <c r="O1460" i="1"/>
  <c r="O1025" i="1"/>
  <c r="O1026" i="1"/>
  <c r="O700" i="1"/>
  <c r="O1418" i="1"/>
  <c r="O51" i="1"/>
  <c r="O372" i="1"/>
  <c r="O373" i="1"/>
  <c r="O701" i="1"/>
  <c r="O374" i="1"/>
  <c r="O52" i="1"/>
  <c r="O375" i="1"/>
  <c r="O1027" i="1"/>
  <c r="O376" i="1"/>
  <c r="O832" i="1"/>
  <c r="O53" i="1"/>
  <c r="O1307" i="1"/>
  <c r="O54" i="1"/>
  <c r="O255" i="1"/>
  <c r="O1372" i="1"/>
  <c r="O55" i="1"/>
  <c r="O702" i="1"/>
  <c r="O1028" i="1"/>
  <c r="O1373" i="1"/>
  <c r="O1228" i="1"/>
  <c r="O1229" i="1"/>
  <c r="O1230" i="1"/>
  <c r="O703" i="1"/>
  <c r="O377" i="1"/>
  <c r="O378" i="1"/>
  <c r="O1308" i="1"/>
  <c r="O379" i="1"/>
  <c r="O956" i="1"/>
  <c r="O1309" i="1"/>
  <c r="O1029" i="1"/>
  <c r="O256" i="1"/>
  <c r="O380" i="1"/>
  <c r="O704" i="1"/>
  <c r="O1419" i="1"/>
  <c r="O833" i="1"/>
  <c r="O1030" i="1"/>
  <c r="O1031" i="1"/>
  <c r="O381" i="1"/>
  <c r="O1231" i="1"/>
  <c r="O1310" i="1"/>
  <c r="O1311" i="1"/>
  <c r="O56" i="1"/>
  <c r="O1032" i="1"/>
  <c r="O382" i="1"/>
  <c r="O1033" i="1"/>
  <c r="O834" i="1"/>
  <c r="O705" i="1"/>
  <c r="O57" i="1"/>
  <c r="O1312" i="1"/>
  <c r="O706" i="1"/>
  <c r="O1034" i="1"/>
  <c r="O383" i="1"/>
  <c r="O1313" i="1"/>
  <c r="O1035" i="1"/>
  <c r="O384" i="1"/>
  <c r="O1374" i="1"/>
  <c r="O1314" i="1"/>
  <c r="O1036" i="1"/>
  <c r="O957" i="1"/>
  <c r="O385" i="1"/>
  <c r="O835" i="1"/>
  <c r="O58" i="1"/>
  <c r="O59" i="1"/>
  <c r="O707" i="1"/>
  <c r="O386" i="1"/>
  <c r="O60" i="1"/>
  <c r="O61" i="1"/>
  <c r="O1037" i="1"/>
  <c r="O387" i="1"/>
  <c r="O1038" i="1"/>
  <c r="O62" i="1"/>
  <c r="O388" i="1"/>
  <c r="O63" i="1"/>
  <c r="O1315" i="1"/>
  <c r="O389" i="1"/>
  <c r="O1039" i="1"/>
  <c r="O390" i="1"/>
  <c r="O64" i="1"/>
  <c r="O836" i="1"/>
  <c r="O65" i="1"/>
  <c r="O1040" i="1"/>
  <c r="O708" i="1"/>
  <c r="O837" i="1"/>
  <c r="O391" i="1"/>
  <c r="O66" i="1"/>
  <c r="O392" i="1"/>
  <c r="O257" i="1"/>
  <c r="O393" i="1"/>
  <c r="O921" i="1"/>
  <c r="O394" i="1"/>
  <c r="O1041" i="1"/>
  <c r="O395" i="1"/>
  <c r="O396" i="1"/>
  <c r="O838" i="1"/>
  <c r="O397" i="1"/>
  <c r="O67" i="1"/>
  <c r="O839" i="1"/>
  <c r="O258" i="1"/>
  <c r="O1316" i="1"/>
  <c r="O68" i="1"/>
  <c r="O1042" i="1"/>
  <c r="O840" i="1"/>
  <c r="O398" i="1"/>
  <c r="O69" i="1"/>
  <c r="O1375" i="1"/>
  <c r="O70" i="1"/>
  <c r="O399" i="1"/>
  <c r="O400" i="1"/>
  <c r="O1376" i="1"/>
  <c r="O401" i="1"/>
  <c r="O402" i="1"/>
  <c r="O841" i="1"/>
  <c r="O1399" i="1"/>
  <c r="O403" i="1"/>
  <c r="O1232" i="1"/>
  <c r="O1043" i="1"/>
  <c r="O842" i="1"/>
  <c r="O1044" i="1"/>
  <c r="O71" i="1"/>
  <c r="O404" i="1"/>
  <c r="O843" i="1"/>
  <c r="O405" i="1"/>
  <c r="O406" i="1"/>
  <c r="O844" i="1"/>
  <c r="O845" i="1"/>
  <c r="O1233" i="1"/>
  <c r="O1045" i="1"/>
  <c r="O922" i="1"/>
  <c r="O709" i="1"/>
  <c r="O407" i="1"/>
  <c r="O72" i="1"/>
  <c r="O1453" i="1"/>
  <c r="O408" i="1"/>
  <c r="O710" i="1"/>
  <c r="O409" i="1"/>
  <c r="O410" i="1"/>
  <c r="O73" i="1"/>
  <c r="O1234" i="1"/>
  <c r="O74" i="1"/>
  <c r="O1377" i="1"/>
  <c r="O1046" i="1"/>
  <c r="O1432" i="1"/>
  <c r="O75" i="1"/>
  <c r="O411" i="1"/>
  <c r="O846" i="1"/>
  <c r="O76" i="1"/>
  <c r="O711" i="1"/>
  <c r="O412" i="1"/>
  <c r="O1235" i="1"/>
  <c r="O958" i="1"/>
  <c r="O712" i="1"/>
  <c r="O413" i="1"/>
  <c r="O1047" i="1"/>
  <c r="O77" i="1"/>
  <c r="O414" i="1"/>
  <c r="O415" i="1"/>
  <c r="O713" i="1"/>
  <c r="O416" i="1"/>
  <c r="O1048" i="1"/>
  <c r="O1317" i="1"/>
  <c r="O714" i="1"/>
  <c r="O1318" i="1"/>
  <c r="O959" i="1"/>
  <c r="O715" i="1"/>
  <c r="O923" i="1"/>
  <c r="O1319" i="1"/>
  <c r="O1049" i="1"/>
  <c r="O1050" i="1"/>
  <c r="O417" i="1"/>
  <c r="O259" i="1"/>
  <c r="O847" i="1"/>
  <c r="O78" i="1"/>
  <c r="O79" i="1"/>
  <c r="O1051" i="1"/>
  <c r="O80" i="1"/>
  <c r="O848" i="1"/>
  <c r="O1052" i="1"/>
  <c r="O81" i="1"/>
  <c r="O924" i="1"/>
  <c r="O418" i="1"/>
  <c r="O1461" i="1"/>
  <c r="O925" i="1"/>
  <c r="O1320" i="1"/>
  <c r="O419" i="1"/>
  <c r="O420" i="1"/>
  <c r="O82" i="1"/>
  <c r="O926" i="1"/>
  <c r="O1321" i="1"/>
  <c r="O927" i="1"/>
  <c r="O716" i="1"/>
  <c r="O83" i="1"/>
  <c r="O928" i="1"/>
  <c r="O849" i="1"/>
  <c r="O717" i="1"/>
  <c r="O84" i="1"/>
  <c r="O929" i="1"/>
  <c r="O260" i="1"/>
  <c r="O421" i="1"/>
  <c r="O1053" i="1"/>
  <c r="O718" i="1"/>
  <c r="O85" i="1"/>
  <c r="O86" i="1"/>
  <c r="O422" i="1"/>
  <c r="O87" i="1"/>
  <c r="O88" i="1"/>
  <c r="O1054" i="1"/>
  <c r="O423" i="1"/>
  <c r="O424" i="1"/>
  <c r="O425" i="1"/>
  <c r="O719" i="1"/>
  <c r="O426" i="1"/>
  <c r="O427" i="1"/>
  <c r="O428" i="1"/>
  <c r="O89" i="1"/>
  <c r="O850" i="1"/>
  <c r="O90" i="1"/>
  <c r="O1055" i="1"/>
  <c r="O1322" i="1"/>
  <c r="O261" i="1"/>
  <c r="O429" i="1"/>
  <c r="O1056" i="1"/>
  <c r="O91" i="1"/>
  <c r="O1400" i="1"/>
  <c r="O1401" i="1"/>
  <c r="O1057" i="1"/>
  <c r="O430" i="1"/>
  <c r="O431" i="1"/>
  <c r="O92" i="1"/>
  <c r="O1236" i="1"/>
  <c r="O93" i="1"/>
  <c r="O432" i="1"/>
  <c r="O433" i="1"/>
  <c r="O1058" i="1"/>
  <c r="O1059" i="1"/>
  <c r="O434" i="1"/>
  <c r="O930" i="1"/>
  <c r="O94" i="1"/>
  <c r="O1237" i="1"/>
  <c r="O1060" i="1"/>
  <c r="O435" i="1"/>
  <c r="O1061" i="1"/>
  <c r="O1062" i="1"/>
  <c r="O720" i="1"/>
  <c r="O1063" i="1"/>
  <c r="O1064" i="1"/>
  <c r="O1065" i="1"/>
  <c r="O1066" i="1"/>
  <c r="O1433" i="1"/>
  <c r="O262" i="1"/>
  <c r="O960" i="1"/>
  <c r="O436" i="1"/>
  <c r="O1067" i="1"/>
  <c r="O1068" i="1"/>
  <c r="O437" i="1"/>
  <c r="O1069" i="1"/>
  <c r="O1070" i="1"/>
  <c r="O95" i="1"/>
  <c r="O438" i="1"/>
  <c r="O439" i="1"/>
  <c r="O1071" i="1"/>
  <c r="O96" i="1"/>
  <c r="O440" i="1"/>
  <c r="O441" i="1"/>
  <c r="O263" i="1"/>
  <c r="O721" i="1"/>
  <c r="O722" i="1"/>
  <c r="O1072" i="1"/>
  <c r="O442" i="1"/>
  <c r="O961" i="1"/>
  <c r="O443" i="1"/>
  <c r="O444" i="1"/>
  <c r="O97" i="1"/>
  <c r="O1238" i="1"/>
  <c r="O98" i="1"/>
  <c r="O99" i="1"/>
  <c r="O962" i="1"/>
  <c r="O1323" i="1"/>
  <c r="O931" i="1"/>
  <c r="O1073" i="1"/>
  <c r="O445" i="1"/>
  <c r="O851" i="1"/>
  <c r="O932" i="1"/>
  <c r="O446" i="1"/>
  <c r="O1074" i="1"/>
  <c r="O723" i="1"/>
  <c r="O447" i="1"/>
  <c r="O1075" i="1"/>
  <c r="O724" i="1"/>
  <c r="O448" i="1"/>
  <c r="O725" i="1"/>
  <c r="O449" i="1"/>
  <c r="O726" i="1"/>
  <c r="O1076" i="1"/>
  <c r="O933" i="1"/>
  <c r="O450" i="1"/>
  <c r="O451" i="1"/>
  <c r="O1077" i="1"/>
  <c r="O452" i="1"/>
  <c r="O1078" i="1"/>
  <c r="O100" i="1"/>
  <c r="O101" i="1"/>
  <c r="O453" i="1"/>
  <c r="O727" i="1"/>
  <c r="O102" i="1"/>
  <c r="O1324" i="1"/>
  <c r="O454" i="1"/>
  <c r="O1442" i="1"/>
  <c r="O1079" i="1"/>
  <c r="O1080" i="1"/>
  <c r="O1454" i="1"/>
  <c r="O455" i="1"/>
  <c r="O728" i="1"/>
  <c r="O456" i="1"/>
  <c r="O457" i="1"/>
  <c r="O1434" i="1"/>
  <c r="O103" i="1"/>
  <c r="O104" i="1"/>
  <c r="O105" i="1"/>
  <c r="O1239" i="1"/>
  <c r="O729" i="1"/>
  <c r="O458" i="1"/>
  <c r="O1240" i="1"/>
  <c r="O1081" i="1"/>
  <c r="O264" i="1"/>
  <c r="O1241" i="1"/>
  <c r="O934" i="1"/>
  <c r="O1082" i="1"/>
  <c r="O459" i="1"/>
  <c r="O1083" i="1"/>
  <c r="O106" i="1"/>
  <c r="O963" i="1"/>
  <c r="O460" i="1"/>
  <c r="O730" i="1"/>
  <c r="O1242" i="1"/>
  <c r="O935" i="1"/>
  <c r="O1443" i="1"/>
  <c r="O461" i="1"/>
  <c r="O852" i="1"/>
  <c r="O462" i="1"/>
  <c r="O853" i="1"/>
  <c r="O731" i="1"/>
  <c r="O1243" i="1"/>
  <c r="O107" i="1"/>
  <c r="O265" i="1"/>
  <c r="O463" i="1"/>
  <c r="O464" i="1"/>
  <c r="O266" i="1"/>
  <c r="O854" i="1"/>
  <c r="O732" i="1"/>
  <c r="O1444" i="1"/>
  <c r="O465" i="1"/>
  <c r="O108" i="1"/>
  <c r="O466" i="1"/>
  <c r="O467" i="1"/>
  <c r="O468" i="1"/>
  <c r="O1244" i="1"/>
  <c r="O469" i="1"/>
  <c r="O733" i="1"/>
  <c r="O855" i="1"/>
  <c r="O470" i="1"/>
  <c r="O109" i="1"/>
  <c r="O1378" i="1"/>
  <c r="O856" i="1"/>
  <c r="O1325" i="1"/>
  <c r="O471" i="1"/>
  <c r="O964" i="1"/>
  <c r="O110" i="1"/>
  <c r="O965" i="1"/>
  <c r="O857" i="1"/>
  <c r="O734" i="1"/>
  <c r="O111" i="1"/>
  <c r="O735" i="1"/>
  <c r="O1084" i="1"/>
  <c r="O472" i="1"/>
  <c r="O112" i="1"/>
  <c r="O113" i="1"/>
  <c r="O473" i="1"/>
  <c r="O114" i="1"/>
  <c r="O1245" i="1"/>
  <c r="O474" i="1"/>
  <c r="O475" i="1"/>
  <c r="O1085" i="1"/>
  <c r="O476" i="1"/>
  <c r="O477" i="1"/>
  <c r="O267" i="1"/>
  <c r="O115" i="1"/>
  <c r="O858" i="1"/>
  <c r="O478" i="1"/>
  <c r="O116" i="1"/>
  <c r="O1086" i="1"/>
  <c r="O966" i="1"/>
  <c r="O1326" i="1"/>
  <c r="O117" i="1"/>
  <c r="O1246" i="1"/>
  <c r="O479" i="1"/>
  <c r="O1420" i="1"/>
  <c r="O118" i="1"/>
  <c r="O119" i="1"/>
  <c r="O120" i="1"/>
  <c r="O1087" i="1"/>
  <c r="O1435" i="1"/>
  <c r="O1247" i="1"/>
  <c r="O121" i="1"/>
  <c r="O122" i="1"/>
  <c r="O1088" i="1"/>
  <c r="O268" i="1"/>
  <c r="O1089" i="1"/>
  <c r="O1090" i="1"/>
  <c r="O123" i="1"/>
  <c r="O269" i="1"/>
  <c r="O1091" i="1"/>
  <c r="O270" i="1"/>
  <c r="O480" i="1"/>
  <c r="O1248" i="1"/>
  <c r="O124" i="1"/>
  <c r="O1436" i="1"/>
  <c r="O859" i="1"/>
  <c r="O736" i="1"/>
  <c r="O1327" i="1"/>
  <c r="O1092" i="1"/>
  <c r="O125" i="1"/>
  <c r="O1379" i="1"/>
  <c r="O1093" i="1"/>
  <c r="O481" i="1"/>
  <c r="O1249" i="1"/>
  <c r="O126" i="1"/>
  <c r="O482" i="1"/>
  <c r="O737" i="1"/>
  <c r="O860" i="1"/>
  <c r="O936" i="1"/>
  <c r="O1462" i="1"/>
  <c r="O483" i="1"/>
  <c r="O1250" i="1"/>
  <c r="O127" i="1"/>
  <c r="O484" i="1"/>
  <c r="O1402" i="1"/>
  <c r="O271" i="1"/>
  <c r="O1094" i="1"/>
  <c r="O485" i="1"/>
  <c r="O486" i="1"/>
  <c r="O738" i="1"/>
  <c r="O128" i="1"/>
  <c r="O1095" i="1"/>
  <c r="O1380" i="1"/>
  <c r="O1096" i="1"/>
  <c r="O129" i="1"/>
  <c r="O487" i="1"/>
  <c r="O1097" i="1"/>
  <c r="O739" i="1"/>
  <c r="O488" i="1"/>
  <c r="O1403" i="1"/>
  <c r="O489" i="1"/>
  <c r="O967" i="1"/>
  <c r="O490" i="1"/>
  <c r="O491" i="1"/>
  <c r="O130" i="1"/>
  <c r="O131" i="1"/>
  <c r="O740" i="1"/>
  <c r="O132" i="1"/>
  <c r="O1098" i="1"/>
  <c r="O1463" i="1"/>
  <c r="O133" i="1"/>
  <c r="O492" i="1"/>
  <c r="O1445" i="1"/>
  <c r="O1404" i="1"/>
  <c r="O1099" i="1"/>
  <c r="O1437" i="1"/>
  <c r="O968" i="1"/>
  <c r="O493" i="1"/>
  <c r="O741" i="1"/>
  <c r="O1100" i="1"/>
  <c r="O272" i="1"/>
  <c r="O861" i="1"/>
  <c r="O742" i="1"/>
  <c r="O1101" i="1"/>
  <c r="O134" i="1"/>
  <c r="O494" i="1"/>
  <c r="O273" i="1"/>
  <c r="O135" i="1"/>
  <c r="O495" i="1"/>
  <c r="O274" i="1"/>
  <c r="O743" i="1"/>
  <c r="O1102" i="1"/>
  <c r="O744" i="1"/>
  <c r="O496" i="1"/>
  <c r="O862" i="1"/>
  <c r="O863" i="1"/>
  <c r="O1251" i="1"/>
  <c r="O1103" i="1"/>
  <c r="O136" i="1"/>
  <c r="O497" i="1"/>
  <c r="O137" i="1"/>
  <c r="O1438" i="1"/>
  <c r="O138" i="1"/>
  <c r="O1104" i="1"/>
  <c r="O745" i="1"/>
  <c r="O498" i="1"/>
  <c r="O969" i="1"/>
  <c r="O1328" i="1"/>
  <c r="O1381" i="1"/>
  <c r="O499" i="1"/>
  <c r="O500" i="1"/>
  <c r="O1105" i="1"/>
  <c r="O970" i="1"/>
  <c r="O501" i="1"/>
  <c r="O1106" i="1"/>
  <c r="O1107" i="1"/>
  <c r="O502" i="1"/>
  <c r="O503" i="1"/>
  <c r="O139" i="1"/>
  <c r="O1108" i="1"/>
  <c r="O275" i="1"/>
  <c r="O504" i="1"/>
  <c r="O971" i="1"/>
  <c r="O140" i="1"/>
  <c r="O141" i="1"/>
  <c r="O505" i="1"/>
  <c r="O142" i="1"/>
  <c r="O864" i="1"/>
  <c r="O1382" i="1"/>
  <c r="O972" i="1"/>
  <c r="O1109" i="1"/>
  <c r="O937" i="1"/>
  <c r="O1110" i="1"/>
  <c r="O1329" i="1"/>
  <c r="O143" i="1"/>
  <c r="O1111" i="1"/>
  <c r="O1112" i="1"/>
  <c r="O1113" i="1"/>
  <c r="O506" i="1"/>
  <c r="O865" i="1"/>
  <c r="O1330" i="1"/>
  <c r="O507" i="1"/>
  <c r="O746" i="1"/>
  <c r="O508" i="1"/>
  <c r="O1252" i="1"/>
  <c r="O509" i="1"/>
  <c r="O938" i="1"/>
  <c r="O144" i="1"/>
  <c r="O1114" i="1"/>
  <c r="O973" i="1"/>
  <c r="O276" i="1"/>
  <c r="O145" i="1"/>
  <c r="O510" i="1"/>
  <c r="O146" i="1"/>
  <c r="O511" i="1"/>
  <c r="O512" i="1"/>
  <c r="O513" i="1"/>
  <c r="O939" i="1"/>
  <c r="O866" i="1"/>
  <c r="O1253" i="1"/>
  <c r="O1115" i="1"/>
  <c r="O1331" i="1"/>
  <c r="O867" i="1"/>
  <c r="O147" i="1"/>
  <c r="O747" i="1"/>
  <c r="O277" i="1"/>
  <c r="O1116" i="1"/>
  <c r="O748" i="1"/>
  <c r="O278" i="1"/>
  <c r="O1117" i="1"/>
  <c r="O1332" i="1"/>
  <c r="O514" i="1"/>
  <c r="O749" i="1"/>
  <c r="O148" i="1"/>
  <c r="O515" i="1"/>
  <c r="O1254" i="1"/>
  <c r="O279" i="1"/>
  <c r="O516" i="1"/>
  <c r="O1255" i="1"/>
  <c r="O517" i="1"/>
  <c r="O868" i="1"/>
  <c r="O1118" i="1"/>
  <c r="O869" i="1"/>
  <c r="O149" i="1"/>
  <c r="O1455" i="1"/>
  <c r="O150" i="1"/>
  <c r="O870" i="1"/>
  <c r="O151" i="1"/>
  <c r="O750" i="1"/>
  <c r="O152" i="1"/>
  <c r="O518" i="1"/>
  <c r="O940" i="1"/>
  <c r="O519" i="1"/>
  <c r="O1119" i="1"/>
  <c r="O153" i="1"/>
  <c r="O1120" i="1"/>
  <c r="O1121" i="1"/>
  <c r="O1122" i="1"/>
  <c r="O1405" i="1"/>
  <c r="O280" i="1"/>
  <c r="O751" i="1"/>
  <c r="O752" i="1"/>
  <c r="O1123" i="1"/>
  <c r="O520" i="1"/>
  <c r="O1124" i="1"/>
  <c r="O1125" i="1"/>
  <c r="O1383" i="1"/>
  <c r="O281" i="1"/>
  <c r="O753" i="1"/>
  <c r="O1333" i="1"/>
  <c r="O154" i="1"/>
  <c r="O521" i="1"/>
  <c r="O1126" i="1"/>
  <c r="O871" i="1"/>
  <c r="O941" i="1"/>
  <c r="O282" i="1"/>
  <c r="O522" i="1"/>
  <c r="O1334" i="1"/>
  <c r="O942" i="1"/>
  <c r="O1335" i="1"/>
  <c r="O283" i="1"/>
  <c r="O1127" i="1"/>
  <c r="O155" i="1"/>
  <c r="O1384" i="1"/>
  <c r="O156" i="1"/>
  <c r="O754" i="1"/>
  <c r="O157" i="1"/>
  <c r="O158" i="1"/>
  <c r="O1128" i="1"/>
  <c r="O159" i="1"/>
  <c r="O1336" i="1"/>
  <c r="O1256" i="1"/>
  <c r="O160" i="1"/>
  <c r="O161" i="1"/>
  <c r="O162" i="1"/>
  <c r="O943" i="1"/>
  <c r="O1385" i="1"/>
  <c r="O1337" i="1"/>
  <c r="O523" i="1"/>
  <c r="O872" i="1"/>
  <c r="O524" i="1"/>
  <c r="O1386" i="1"/>
  <c r="O1129" i="1"/>
  <c r="O1257" i="1"/>
  <c r="O525" i="1"/>
  <c r="O1338" i="1"/>
  <c r="O1339" i="1"/>
  <c r="O526" i="1"/>
  <c r="O163" i="1"/>
  <c r="O1130" i="1"/>
  <c r="O1446" i="1"/>
  <c r="O1131" i="1"/>
  <c r="O527" i="1"/>
  <c r="O164" i="1"/>
  <c r="O873" i="1"/>
  <c r="O1132" i="1"/>
  <c r="O528" i="1"/>
  <c r="O529" i="1"/>
  <c r="O1133" i="1"/>
  <c r="O165" i="1"/>
  <c r="O1340" i="1"/>
  <c r="O530" i="1"/>
  <c r="O874" i="1"/>
  <c r="O531" i="1"/>
  <c r="O532" i="1"/>
  <c r="O1134" i="1"/>
  <c r="O974" i="1"/>
  <c r="O1258" i="1"/>
  <c r="O533" i="1"/>
  <c r="O875" i="1"/>
  <c r="O1135" i="1"/>
  <c r="O284" i="1"/>
  <c r="O1136" i="1"/>
  <c r="O1259" i="1"/>
  <c r="O534" i="1"/>
  <c r="O535" i="1"/>
  <c r="O536" i="1"/>
  <c r="O1260" i="1"/>
  <c r="O1341" i="1"/>
  <c r="O755" i="1"/>
  <c r="O537" i="1"/>
  <c r="O1137" i="1"/>
  <c r="O1261" i="1"/>
  <c r="O756" i="1"/>
  <c r="O975" i="1"/>
  <c r="O1342" i="1"/>
  <c r="O1138" i="1"/>
  <c r="O1262" i="1"/>
  <c r="O538" i="1"/>
  <c r="O1343" i="1"/>
  <c r="O539" i="1"/>
  <c r="O1139" i="1"/>
  <c r="O1344" i="1"/>
  <c r="O166" i="1"/>
  <c r="O540" i="1"/>
  <c r="O167" i="1"/>
  <c r="O1140" i="1"/>
  <c r="O541" i="1"/>
  <c r="O1141" i="1"/>
  <c r="O1464" i="1"/>
  <c r="O876" i="1"/>
  <c r="O1406" i="1"/>
  <c r="O1142" i="1"/>
  <c r="O168" i="1"/>
  <c r="O542" i="1"/>
  <c r="O543" i="1"/>
  <c r="O1407" i="1"/>
  <c r="O757" i="1"/>
  <c r="O544" i="1"/>
  <c r="O877" i="1"/>
  <c r="O545" i="1"/>
  <c r="O546" i="1"/>
  <c r="O878" i="1"/>
  <c r="O879" i="1"/>
  <c r="O547" i="1"/>
  <c r="O880" i="1"/>
  <c r="O548" i="1"/>
  <c r="O758" i="1"/>
  <c r="O1143" i="1"/>
  <c r="O549" i="1"/>
  <c r="O550" i="1"/>
  <c r="O759" i="1"/>
  <c r="O1144" i="1"/>
  <c r="O881" i="1"/>
  <c r="O551" i="1"/>
  <c r="O552" i="1"/>
  <c r="O553" i="1"/>
  <c r="O1145" i="1"/>
  <c r="O1345" i="1"/>
  <c r="O760" i="1"/>
  <c r="O1146" i="1"/>
  <c r="O1147" i="1"/>
  <c r="O1263" i="1"/>
  <c r="O1148" i="1"/>
  <c r="O882" i="1"/>
  <c r="O169" i="1"/>
  <c r="O554" i="1"/>
  <c r="O555" i="1"/>
  <c r="O761" i="1"/>
  <c r="O170" i="1"/>
  <c r="O171" i="1"/>
  <c r="O883" i="1"/>
  <c r="O556" i="1"/>
  <c r="O944" i="1"/>
  <c r="O557" i="1"/>
  <c r="O945" i="1"/>
  <c r="O558" i="1"/>
  <c r="O1467" i="1"/>
  <c r="O884" i="1"/>
  <c r="O762" i="1"/>
  <c r="O885" i="1"/>
  <c r="O559" i="1"/>
  <c r="O1149" i="1"/>
  <c r="O1150" i="1"/>
  <c r="O1151" i="1"/>
  <c r="O172" i="1"/>
  <c r="O1264" i="1"/>
  <c r="O1152" i="1"/>
  <c r="O560" i="1"/>
  <c r="O561" i="1"/>
  <c r="O285" i="1"/>
  <c r="O562" i="1"/>
  <c r="O563" i="1"/>
  <c r="O1265" i="1"/>
  <c r="O886" i="1"/>
  <c r="O564" i="1"/>
  <c r="O1266" i="1"/>
  <c r="O565" i="1"/>
  <c r="O286" i="1"/>
  <c r="O566" i="1"/>
  <c r="O763" i="1"/>
  <c r="O1346" i="1"/>
  <c r="O287" i="1"/>
  <c r="O1347" i="1"/>
  <c r="O173" i="1"/>
  <c r="O174" i="1"/>
  <c r="O1348" i="1"/>
  <c r="O1153" i="1"/>
  <c r="O1267" i="1"/>
  <c r="O567" i="1"/>
  <c r="O764" i="1"/>
  <c r="O1349" i="1"/>
  <c r="O175" i="1"/>
  <c r="O176" i="1"/>
  <c r="O177" i="1"/>
  <c r="O568" i="1"/>
  <c r="O1154" i="1"/>
  <c r="O765" i="1"/>
  <c r="O569" i="1"/>
  <c r="O887" i="1"/>
  <c r="O888" i="1"/>
  <c r="O178" i="1"/>
  <c r="O179" i="1"/>
  <c r="O570" i="1"/>
  <c r="O571" i="1"/>
  <c r="O572" i="1"/>
  <c r="O976" i="1"/>
  <c r="O180" i="1"/>
  <c r="O573" i="1"/>
  <c r="O1350" i="1"/>
  <c r="O1155" i="1"/>
  <c r="O977" i="1"/>
  <c r="O181" i="1"/>
  <c r="O1421" i="1"/>
  <c r="O1268" i="1"/>
  <c r="O766" i="1"/>
  <c r="O889" i="1"/>
  <c r="O1351" i="1"/>
  <c r="O574" i="1"/>
  <c r="O978" i="1"/>
  <c r="O1387" i="1"/>
  <c r="O182" i="1"/>
  <c r="O1269" i="1"/>
  <c r="O1156" i="1"/>
  <c r="O767" i="1"/>
  <c r="O890" i="1"/>
  <c r="O1270" i="1"/>
  <c r="O891" i="1"/>
  <c r="O1447" i="1"/>
  <c r="O1157" i="1"/>
  <c r="O288" i="1"/>
  <c r="O575" i="1"/>
  <c r="O1271" i="1"/>
  <c r="O768" i="1"/>
  <c r="O289" i="1"/>
  <c r="O576" i="1"/>
  <c r="O1158" i="1"/>
  <c r="O183" i="1"/>
  <c r="O577" i="1"/>
  <c r="O1272" i="1"/>
  <c r="O769" i="1"/>
  <c r="O184" i="1"/>
  <c r="O578" i="1"/>
  <c r="O185" i="1"/>
  <c r="O1159" i="1"/>
  <c r="O579" i="1"/>
  <c r="O946" i="1"/>
  <c r="O580" i="1"/>
  <c r="O186" i="1"/>
  <c r="O979" i="1"/>
  <c r="O581" i="1"/>
  <c r="O187" i="1"/>
  <c r="O1273" i="1"/>
  <c r="O582" i="1"/>
  <c r="O188" i="1"/>
  <c r="O1352" i="1"/>
  <c r="O583" i="1"/>
  <c r="O980" i="1"/>
  <c r="O892" i="1"/>
  <c r="O189" i="1"/>
  <c r="O584" i="1"/>
  <c r="O585" i="1"/>
  <c r="O190" i="1"/>
  <c r="O1353" i="1"/>
  <c r="O586" i="1"/>
  <c r="O893" i="1"/>
  <c r="O894" i="1"/>
  <c r="O191" i="1"/>
  <c r="O192" i="1"/>
  <c r="O290" i="1"/>
  <c r="O587" i="1"/>
  <c r="O1274" i="1"/>
  <c r="O588" i="1"/>
  <c r="O1160" i="1"/>
  <c r="O895" i="1"/>
  <c r="O1161" i="1"/>
  <c r="O1162" i="1"/>
  <c r="O589" i="1"/>
  <c r="O590" i="1"/>
  <c r="O1163" i="1"/>
  <c r="O981" i="1"/>
  <c r="O1164" i="1"/>
  <c r="O1165" i="1"/>
  <c r="O1456" i="1"/>
  <c r="O770" i="1"/>
  <c r="O591" i="1"/>
  <c r="O193" i="1"/>
  <c r="O592" i="1"/>
  <c r="O1275" i="1"/>
  <c r="O1457" i="1"/>
  <c r="O1408" i="1"/>
  <c r="O771" i="1"/>
  <c r="O593" i="1"/>
  <c r="O1166" i="1"/>
  <c r="O896" i="1"/>
  <c r="O1422" i="1"/>
  <c r="O897" i="1"/>
  <c r="O594" i="1"/>
  <c r="O1167" i="1"/>
  <c r="O595" i="1"/>
  <c r="O596" i="1"/>
  <c r="O772" i="1"/>
  <c r="O597" i="1"/>
  <c r="O598" i="1"/>
  <c r="O599" i="1"/>
  <c r="O600" i="1"/>
  <c r="O601" i="1"/>
  <c r="O1168" i="1"/>
  <c r="O898" i="1"/>
  <c r="O602" i="1"/>
  <c r="O1409" i="1"/>
  <c r="O603" i="1"/>
  <c r="O1276" i="1"/>
  <c r="O773" i="1"/>
  <c r="O1410" i="1"/>
  <c r="O604" i="1"/>
  <c r="O899" i="1"/>
  <c r="O1277" i="1"/>
  <c r="O1388" i="1"/>
  <c r="O1354" i="1"/>
  <c r="O1411" i="1"/>
  <c r="O194" i="1"/>
  <c r="O605" i="1"/>
  <c r="O947" i="1"/>
  <c r="O195" i="1"/>
  <c r="O606" i="1"/>
  <c r="O774" i="1"/>
  <c r="O607" i="1"/>
  <c r="O1169" i="1"/>
  <c r="O196" i="1"/>
  <c r="O608" i="1"/>
  <c r="O948" i="1"/>
  <c r="O609" i="1"/>
  <c r="O610" i="1"/>
  <c r="O900" i="1"/>
  <c r="O197" i="1"/>
  <c r="O775" i="1"/>
  <c r="O1170" i="1"/>
  <c r="O198" i="1"/>
  <c r="O1171" i="1"/>
  <c r="O611" i="1"/>
  <c r="O1389" i="1"/>
  <c r="O199" i="1"/>
  <c r="O1412" i="1"/>
  <c r="O776" i="1"/>
  <c r="O1355" i="1"/>
  <c r="O612" i="1"/>
  <c r="O1172" i="1"/>
  <c r="O901" i="1"/>
  <c r="O1356" i="1"/>
  <c r="O777" i="1"/>
  <c r="O1278" i="1"/>
  <c r="O778" i="1"/>
  <c r="O1173" i="1"/>
  <c r="O1458" i="1"/>
  <c r="O200" i="1"/>
  <c r="O949" i="1"/>
  <c r="O613" i="1"/>
  <c r="O982" i="1"/>
  <c r="O614" i="1"/>
  <c r="O615" i="1"/>
  <c r="O616" i="1"/>
  <c r="O201" i="1"/>
  <c r="O617" i="1"/>
  <c r="O1174" i="1"/>
  <c r="O1175" i="1"/>
  <c r="O202" i="1"/>
  <c r="O203" i="1"/>
  <c r="O983" i="1"/>
  <c r="O618" i="1"/>
  <c r="O204" i="1"/>
  <c r="O619" i="1"/>
  <c r="O902" i="1"/>
  <c r="O1279" i="1"/>
  <c r="O779" i="1"/>
  <c r="O1280" i="1"/>
  <c r="O205" i="1"/>
  <c r="O1176" i="1"/>
  <c r="O620" i="1"/>
  <c r="O621" i="1"/>
  <c r="O622" i="1"/>
  <c r="O623" i="1"/>
  <c r="O624" i="1"/>
  <c r="O625" i="1"/>
  <c r="O1177" i="1"/>
  <c r="O206" i="1"/>
  <c r="O1178" i="1"/>
  <c r="O291" i="1"/>
  <c r="O207" i="1"/>
  <c r="O292" i="1"/>
  <c r="O208" i="1"/>
  <c r="O209" i="1"/>
  <c r="O210" i="1"/>
  <c r="O1179" i="1"/>
  <c r="O211" i="1"/>
  <c r="O212" i="1"/>
  <c r="O780" i="1"/>
  <c r="O213" i="1"/>
  <c r="O1281" i="1"/>
  <c r="O781" i="1"/>
  <c r="O1448" i="1"/>
  <c r="O626" i="1"/>
  <c r="O1180" i="1"/>
  <c r="O627" i="1"/>
  <c r="O214" i="1"/>
  <c r="O903" i="1"/>
  <c r="O215" i="1"/>
  <c r="O1181" i="1"/>
  <c r="O628" i="1"/>
  <c r="O629" i="1"/>
  <c r="O293" i="1"/>
  <c r="O1282" i="1"/>
  <c r="O782" i="1"/>
  <c r="O216" i="1"/>
  <c r="O1182" i="1"/>
  <c r="O1283" i="1"/>
  <c r="O783" i="1"/>
  <c r="O784" i="1"/>
  <c r="O630" i="1"/>
  <c r="O785" i="1"/>
  <c r="O217" i="1"/>
  <c r="O1183" i="1"/>
  <c r="O1390" i="1"/>
  <c r="O294" i="1"/>
  <c r="O786" i="1"/>
  <c r="O295" i="1"/>
  <c r="O631" i="1"/>
  <c r="O632" i="1"/>
  <c r="O1449" i="1"/>
  <c r="O1184" i="1"/>
  <c r="O296" i="1"/>
  <c r="O1185" i="1"/>
  <c r="O787" i="1"/>
  <c r="O1284" i="1"/>
  <c r="O1357" i="1"/>
  <c r="O904" i="1"/>
  <c r="O1413" i="1"/>
  <c r="O905" i="1"/>
  <c r="O297" i="1"/>
  <c r="O633" i="1"/>
  <c r="O634" i="1"/>
  <c r="O635" i="1"/>
  <c r="O788" i="1"/>
  <c r="O636" i="1"/>
  <c r="O218" i="1"/>
  <c r="O219" i="1"/>
  <c r="O637" i="1"/>
  <c r="O1186" i="1"/>
  <c r="O220" i="1"/>
  <c r="O1187" i="1"/>
  <c r="O906" i="1"/>
  <c r="O1285" i="1"/>
  <c r="O221" i="1"/>
  <c r="O789" i="1"/>
  <c r="O638" i="1"/>
  <c r="O1286" i="1"/>
  <c r="O639" i="1"/>
  <c r="O222" i="1"/>
  <c r="O223" i="1"/>
  <c r="O640" i="1"/>
  <c r="O1468" i="1"/>
  <c r="O1287" i="1"/>
  <c r="O224" i="1"/>
  <c r="O1423" i="1"/>
  <c r="O1391" i="1"/>
  <c r="O225" i="1"/>
  <c r="O1188" i="1"/>
  <c r="O984" i="1"/>
  <c r="O641" i="1"/>
  <c r="O642" i="1"/>
  <c r="O226" i="1"/>
  <c r="O227" i="1"/>
  <c r="O228" i="1"/>
  <c r="O1358" i="1"/>
  <c r="O1288" i="1"/>
  <c r="O790" i="1"/>
  <c r="O643" i="1"/>
  <c r="O791" i="1"/>
  <c r="O644" i="1"/>
  <c r="O1289" i="1"/>
  <c r="O298" i="1"/>
  <c r="O1189" i="1"/>
  <c r="O229" i="1"/>
  <c r="O1190" i="1"/>
  <c r="O1469" i="1"/>
  <c r="O230" i="1"/>
  <c r="O645" i="1"/>
  <c r="O646" i="1"/>
  <c r="O647" i="1"/>
  <c r="O907" i="1"/>
  <c r="O1191" i="1"/>
  <c r="O648" i="1"/>
  <c r="O649" i="1"/>
  <c r="O650" i="1"/>
  <c r="O1192" i="1"/>
  <c r="O651" i="1"/>
  <c r="O908" i="1"/>
  <c r="O1193" i="1"/>
  <c r="O231" i="1"/>
  <c r="O652" i="1"/>
  <c r="O792" i="1"/>
  <c r="O1392" i="1"/>
  <c r="O232" i="1"/>
  <c r="O1194" i="1"/>
  <c r="O233" i="1"/>
  <c r="O234" i="1"/>
  <c r="O1414" i="1"/>
  <c r="O235" i="1"/>
  <c r="O299" i="1"/>
  <c r="O653" i="1"/>
  <c r="O909" i="1"/>
  <c r="O236" i="1"/>
  <c r="O237" i="1"/>
  <c r="O793" i="1"/>
  <c r="O794" i="1"/>
  <c r="O654" i="1"/>
  <c r="O910" i="1"/>
  <c r="O1290" i="1"/>
  <c r="O1195" i="1"/>
  <c r="O1196" i="1"/>
  <c r="O795" i="1"/>
  <c r="O300" i="1"/>
  <c r="O1291" i="1"/>
  <c r="O301" i="1"/>
  <c r="O238" i="1"/>
  <c r="O1292" i="1"/>
  <c r="O1197" i="1"/>
  <c r="O239" i="1"/>
  <c r="O1198" i="1"/>
  <c r="O655" i="1"/>
  <c r="O796" i="1"/>
  <c r="O1199" i="1"/>
  <c r="O1359" i="1"/>
  <c r="O656" i="1"/>
  <c r="O1360" i="1"/>
  <c r="O240" i="1"/>
  <c r="O1293" i="1"/>
  <c r="O1361" i="1"/>
  <c r="O1200" i="1"/>
  <c r="O657" i="1"/>
  <c r="O797" i="1"/>
  <c r="O658" i="1"/>
  <c r="O1362" i="1"/>
  <c r="O1294" i="1"/>
  <c r="O241" i="1"/>
  <c r="O1295" i="1"/>
  <c r="O659" i="1"/>
  <c r="O1450" i="1"/>
  <c r="O302" i="1"/>
  <c r="O1439" i="1"/>
  <c r="O660" i="1"/>
  <c r="O798" i="1"/>
  <c r="O799" i="1"/>
  <c r="O800" i="1"/>
  <c r="O1296" i="1"/>
  <c r="O661" i="1"/>
  <c r="O662" i="1"/>
  <c r="O1201" i="1"/>
  <c r="O1202" i="1"/>
  <c r="O663" i="1"/>
  <c r="O242" i="1"/>
  <c r="O664" i="1"/>
  <c r="O1203" i="1"/>
  <c r="O1465" i="1"/>
  <c r="O1393" i="1"/>
  <c r="O1415" i="1"/>
  <c r="O801" i="1"/>
  <c r="O1297" i="1"/>
  <c r="O802" i="1"/>
  <c r="O665" i="1"/>
  <c r="O243" i="1"/>
  <c r="O244" i="1"/>
  <c r="O1204" i="1"/>
  <c r="O666" i="1"/>
  <c r="O1424" i="1"/>
  <c r="O667" i="1"/>
  <c r="O985" i="1"/>
  <c r="O1363" i="1"/>
  <c r="O1205" i="1"/>
  <c r="O1206" i="1"/>
  <c r="O1425" i="1"/>
  <c r="O911" i="1"/>
  <c r="O668" i="1"/>
  <c r="O245" i="1"/>
  <c r="O1207" i="1"/>
  <c r="O803" i="1"/>
  <c r="O804" i="1"/>
  <c r="O805" i="1"/>
  <c r="O669" i="1"/>
  <c r="O670" i="1"/>
  <c r="O806" i="1"/>
  <c r="O807" i="1"/>
  <c r="O808" i="1"/>
  <c r="O912" i="1"/>
  <c r="O671" i="1"/>
  <c r="O1364" i="1"/>
  <c r="O913" i="1"/>
  <c r="O672" i="1"/>
  <c r="O673" i="1"/>
  <c r="O1208" i="1"/>
  <c r="O674" i="1"/>
  <c r="O986" i="1"/>
  <c r="O809" i="1"/>
  <c r="N987" i="1"/>
  <c r="N2" i="1"/>
  <c r="N988" i="1"/>
  <c r="N303" i="1"/>
  <c r="N989" i="1"/>
  <c r="N3" i="1"/>
  <c r="N4" i="1"/>
  <c r="N990" i="1"/>
  <c r="N991" i="1"/>
  <c r="N811" i="1"/>
  <c r="N914" i="1"/>
  <c r="N304" i="1"/>
  <c r="N305" i="1"/>
  <c r="N306" i="1"/>
  <c r="N1298" i="1"/>
  <c r="N307" i="1"/>
  <c r="N5" i="1"/>
  <c r="N1209" i="1"/>
  <c r="N308" i="1"/>
  <c r="N309" i="1"/>
  <c r="N675" i="1"/>
  <c r="N950" i="1"/>
  <c r="N6" i="1"/>
  <c r="N310" i="1"/>
  <c r="N1426" i="1"/>
  <c r="N311" i="1"/>
  <c r="N992" i="1"/>
  <c r="N951" i="1"/>
  <c r="N312" i="1"/>
  <c r="N246" i="1"/>
  <c r="N313" i="1"/>
  <c r="N7" i="1"/>
  <c r="N8" i="1"/>
  <c r="N9" i="1"/>
  <c r="N676" i="1"/>
  <c r="N314" i="1"/>
  <c r="N315" i="1"/>
  <c r="N247" i="1"/>
  <c r="N677" i="1"/>
  <c r="N10" i="1"/>
  <c r="N11" i="1"/>
  <c r="N12" i="1"/>
  <c r="N1210" i="1"/>
  <c r="N1211" i="1"/>
  <c r="N1451" i="1"/>
  <c r="N915" i="1"/>
  <c r="N13" i="1"/>
  <c r="N952" i="1"/>
  <c r="N14" i="1"/>
  <c r="N15" i="1"/>
  <c r="N316" i="1"/>
  <c r="N678" i="1"/>
  <c r="N16" i="1"/>
  <c r="N317" i="1"/>
  <c r="N1440" i="1"/>
  <c r="N1212" i="1"/>
  <c r="N318" i="1"/>
  <c r="N993" i="1"/>
  <c r="N916" i="1"/>
  <c r="N1213" i="1"/>
  <c r="N679" i="1"/>
  <c r="N680" i="1"/>
  <c r="N1459" i="1"/>
  <c r="N1441" i="1"/>
  <c r="N17" i="1"/>
  <c r="N917" i="1"/>
  <c r="N18" i="1"/>
  <c r="N319" i="1"/>
  <c r="N19" i="1"/>
  <c r="N681" i="1"/>
  <c r="N812" i="1"/>
  <c r="N248" i="1"/>
  <c r="N813" i="1"/>
  <c r="N20" i="1"/>
  <c r="N994" i="1"/>
  <c r="N1427" i="1"/>
  <c r="N21" i="1"/>
  <c r="N320" i="1"/>
  <c r="N321" i="1"/>
  <c r="N1214" i="1"/>
  <c r="N814" i="1"/>
  <c r="N22" i="1"/>
  <c r="N1394" i="1"/>
  <c r="N322" i="1"/>
  <c r="N815" i="1"/>
  <c r="N23" i="1"/>
  <c r="N323" i="1"/>
  <c r="N1365" i="1"/>
  <c r="N1215" i="1"/>
  <c r="N682" i="1"/>
  <c r="N995" i="1"/>
  <c r="N1216" i="1"/>
  <c r="N1299" i="1"/>
  <c r="N1217" i="1"/>
  <c r="N683" i="1"/>
  <c r="N324" i="1"/>
  <c r="N816" i="1"/>
  <c r="N1366" i="1"/>
  <c r="N325" i="1"/>
  <c r="N326" i="1"/>
  <c r="N24" i="1"/>
  <c r="N25" i="1"/>
  <c r="N1428" i="1"/>
  <c r="N26" i="1"/>
  <c r="N327" i="1"/>
  <c r="N684" i="1"/>
  <c r="N817" i="1"/>
  <c r="N328" i="1"/>
  <c r="N27" i="1"/>
  <c r="N1416" i="1"/>
  <c r="N996" i="1"/>
  <c r="N685" i="1"/>
  <c r="N686" i="1"/>
  <c r="N28" i="1"/>
  <c r="N687" i="1"/>
  <c r="N1367" i="1"/>
  <c r="N997" i="1"/>
  <c r="N29" i="1"/>
  <c r="N1417" i="1"/>
  <c r="N998" i="1"/>
  <c r="N999" i="1"/>
  <c r="N818" i="1"/>
  <c r="N1470" i="1"/>
  <c r="N1000" i="1"/>
  <c r="N819" i="1"/>
  <c r="N1368" i="1"/>
  <c r="N30" i="1"/>
  <c r="N249" i="1"/>
  <c r="N1395" i="1"/>
  <c r="N329" i="1"/>
  <c r="N330" i="1"/>
  <c r="N331" i="1"/>
  <c r="N1001" i="1"/>
  <c r="N1002" i="1"/>
  <c r="N332" i="1"/>
  <c r="N333" i="1"/>
  <c r="N1396" i="1"/>
  <c r="N334" i="1"/>
  <c r="N1300" i="1"/>
  <c r="N820" i="1"/>
  <c r="N918" i="1"/>
  <c r="N335" i="1"/>
  <c r="N821" i="1"/>
  <c r="N1003" i="1"/>
  <c r="N336" i="1"/>
  <c r="N688" i="1"/>
  <c r="N953" i="1"/>
  <c r="N31" i="1"/>
  <c r="N32" i="1"/>
  <c r="N1004" i="1"/>
  <c r="N1218" i="1"/>
  <c r="N1005" i="1"/>
  <c r="N1301" i="1"/>
  <c r="N1219" i="1"/>
  <c r="N1006" i="1"/>
  <c r="N33" i="1"/>
  <c r="N34" i="1"/>
  <c r="N1397" i="1"/>
  <c r="N689" i="1"/>
  <c r="N337" i="1"/>
  <c r="N338" i="1"/>
  <c r="N339" i="1"/>
  <c r="N690" i="1"/>
  <c r="N250" i="1"/>
  <c r="N822" i="1"/>
  <c r="N1220" i="1"/>
  <c r="N1302" i="1"/>
  <c r="N691" i="1"/>
  <c r="N823" i="1"/>
  <c r="N340" i="1"/>
  <c r="N35" i="1"/>
  <c r="N1007" i="1"/>
  <c r="N1303" i="1"/>
  <c r="N824" i="1"/>
  <c r="N341" i="1"/>
  <c r="N251" i="1"/>
  <c r="N36" i="1"/>
  <c r="N1429" i="1"/>
  <c r="N342" i="1"/>
  <c r="N343" i="1"/>
  <c r="N344" i="1"/>
  <c r="N692" i="1"/>
  <c r="N345" i="1"/>
  <c r="N346" i="1"/>
  <c r="N1008" i="1"/>
  <c r="N1221" i="1"/>
  <c r="N1452" i="1"/>
  <c r="N1304" i="1"/>
  <c r="N1009" i="1"/>
  <c r="N1471" i="1"/>
  <c r="N1010" i="1"/>
  <c r="N37" i="1"/>
  <c r="N825" i="1"/>
  <c r="N1222" i="1"/>
  <c r="N1011" i="1"/>
  <c r="N347" i="1"/>
  <c r="N693" i="1"/>
  <c r="N38" i="1"/>
  <c r="N1012" i="1"/>
  <c r="N348" i="1"/>
  <c r="N1013" i="1"/>
  <c r="N694" i="1"/>
  <c r="N349" i="1"/>
  <c r="N39" i="1"/>
  <c r="N826" i="1"/>
  <c r="N350" i="1"/>
  <c r="N252" i="1"/>
  <c r="N351" i="1"/>
  <c r="N352" i="1"/>
  <c r="N1223" i="1"/>
  <c r="N1224" i="1"/>
  <c r="N1014" i="1"/>
  <c r="N1305" i="1"/>
  <c r="N353" i="1"/>
  <c r="N40" i="1"/>
  <c r="N695" i="1"/>
  <c r="N354" i="1"/>
  <c r="N1015" i="1"/>
  <c r="N355" i="1"/>
  <c r="N1398" i="1"/>
  <c r="N356" i="1"/>
  <c r="N1225" i="1"/>
  <c r="N1369" i="1"/>
  <c r="N827" i="1"/>
  <c r="N41" i="1"/>
  <c r="N1226" i="1"/>
  <c r="N1370" i="1"/>
  <c r="N1016" i="1"/>
  <c r="N696" i="1"/>
  <c r="N357" i="1"/>
  <c r="N1466" i="1"/>
  <c r="N358" i="1"/>
  <c r="N42" i="1"/>
  <c r="N828" i="1"/>
  <c r="N1430" i="1"/>
  <c r="N1017" i="1"/>
  <c r="N1018" i="1"/>
  <c r="N697" i="1"/>
  <c r="N359" i="1"/>
  <c r="N360" i="1"/>
  <c r="N361" i="1"/>
  <c r="N43" i="1"/>
  <c r="N1227" i="1"/>
  <c r="N44" i="1"/>
  <c r="N362" i="1"/>
  <c r="N363" i="1"/>
  <c r="N1306" i="1"/>
  <c r="N253" i="1"/>
  <c r="N364" i="1"/>
  <c r="N45" i="1"/>
  <c r="N954" i="1"/>
  <c r="N919" i="1"/>
  <c r="N365" i="1"/>
  <c r="N366" i="1"/>
  <c r="N367" i="1"/>
  <c r="N955" i="1"/>
  <c r="N1019" i="1"/>
  <c r="N46" i="1"/>
  <c r="N829" i="1"/>
  <c r="N254" i="1"/>
  <c r="N1020" i="1"/>
  <c r="N368" i="1"/>
  <c r="N1021" i="1"/>
  <c r="N47" i="1"/>
  <c r="N48" i="1"/>
  <c r="N49" i="1"/>
  <c r="N698" i="1"/>
  <c r="N1022" i="1"/>
  <c r="N1431" i="1"/>
  <c r="N1371" i="1"/>
  <c r="N1023" i="1"/>
  <c r="N369" i="1"/>
  <c r="N830" i="1"/>
  <c r="N370" i="1"/>
  <c r="N371" i="1"/>
  <c r="N1024" i="1"/>
  <c r="N50" i="1"/>
  <c r="N920" i="1"/>
  <c r="N831" i="1"/>
  <c r="N699" i="1"/>
  <c r="N1460" i="1"/>
  <c r="N1025" i="1"/>
  <c r="N1026" i="1"/>
  <c r="N700" i="1"/>
  <c r="N1418" i="1"/>
  <c r="N51" i="1"/>
  <c r="N372" i="1"/>
  <c r="N373" i="1"/>
  <c r="N701" i="1"/>
  <c r="N374" i="1"/>
  <c r="N52" i="1"/>
  <c r="N375" i="1"/>
  <c r="N1027" i="1"/>
  <c r="N376" i="1"/>
  <c r="N832" i="1"/>
  <c r="N53" i="1"/>
  <c r="N1307" i="1"/>
  <c r="N54" i="1"/>
  <c r="N255" i="1"/>
  <c r="N1372" i="1"/>
  <c r="N55" i="1"/>
  <c r="N702" i="1"/>
  <c r="N1028" i="1"/>
  <c r="N1373" i="1"/>
  <c r="N1228" i="1"/>
  <c r="N1229" i="1"/>
  <c r="N1230" i="1"/>
  <c r="N703" i="1"/>
  <c r="N377" i="1"/>
  <c r="N378" i="1"/>
  <c r="N1308" i="1"/>
  <c r="N379" i="1"/>
  <c r="N956" i="1"/>
  <c r="N1309" i="1"/>
  <c r="N1029" i="1"/>
  <c r="N256" i="1"/>
  <c r="N380" i="1"/>
  <c r="N704" i="1"/>
  <c r="N1419" i="1"/>
  <c r="N833" i="1"/>
  <c r="N1030" i="1"/>
  <c r="N1031" i="1"/>
  <c r="N381" i="1"/>
  <c r="N1231" i="1"/>
  <c r="N1310" i="1"/>
  <c r="N1311" i="1"/>
  <c r="N56" i="1"/>
  <c r="N1032" i="1"/>
  <c r="N382" i="1"/>
  <c r="N1033" i="1"/>
  <c r="N834" i="1"/>
  <c r="N705" i="1"/>
  <c r="N57" i="1"/>
  <c r="N1312" i="1"/>
  <c r="N706" i="1"/>
  <c r="N1034" i="1"/>
  <c r="N383" i="1"/>
  <c r="N1313" i="1"/>
  <c r="N1035" i="1"/>
  <c r="N384" i="1"/>
  <c r="N1374" i="1"/>
  <c r="N1314" i="1"/>
  <c r="N1036" i="1"/>
  <c r="N957" i="1"/>
  <c r="N385" i="1"/>
  <c r="N835" i="1"/>
  <c r="N58" i="1"/>
  <c r="N59" i="1"/>
  <c r="N707" i="1"/>
  <c r="N386" i="1"/>
  <c r="N60" i="1"/>
  <c r="N61" i="1"/>
  <c r="N1037" i="1"/>
  <c r="N387" i="1"/>
  <c r="N1038" i="1"/>
  <c r="N62" i="1"/>
  <c r="N388" i="1"/>
  <c r="N63" i="1"/>
  <c r="N1315" i="1"/>
  <c r="N389" i="1"/>
  <c r="N1039" i="1"/>
  <c r="N390" i="1"/>
  <c r="N64" i="1"/>
  <c r="N836" i="1"/>
  <c r="N65" i="1"/>
  <c r="N1040" i="1"/>
  <c r="N708" i="1"/>
  <c r="N837" i="1"/>
  <c r="N391" i="1"/>
  <c r="N66" i="1"/>
  <c r="N392" i="1"/>
  <c r="N257" i="1"/>
  <c r="N393" i="1"/>
  <c r="N921" i="1"/>
  <c r="N394" i="1"/>
  <c r="N1041" i="1"/>
  <c r="N395" i="1"/>
  <c r="N396" i="1"/>
  <c r="N838" i="1"/>
  <c r="N397" i="1"/>
  <c r="N67" i="1"/>
  <c r="N839" i="1"/>
  <c r="N258" i="1"/>
  <c r="N1316" i="1"/>
  <c r="N68" i="1"/>
  <c r="N1042" i="1"/>
  <c r="N840" i="1"/>
  <c r="N398" i="1"/>
  <c r="N69" i="1"/>
  <c r="N1375" i="1"/>
  <c r="N70" i="1"/>
  <c r="N399" i="1"/>
  <c r="N400" i="1"/>
  <c r="N1376" i="1"/>
  <c r="N401" i="1"/>
  <c r="N402" i="1"/>
  <c r="N841" i="1"/>
  <c r="N1399" i="1"/>
  <c r="N403" i="1"/>
  <c r="N1232" i="1"/>
  <c r="N1043" i="1"/>
  <c r="N842" i="1"/>
  <c r="N1044" i="1"/>
  <c r="N71" i="1"/>
  <c r="N404" i="1"/>
  <c r="N843" i="1"/>
  <c r="N405" i="1"/>
  <c r="N406" i="1"/>
  <c r="N844" i="1"/>
  <c r="N845" i="1"/>
  <c r="N1233" i="1"/>
  <c r="N1045" i="1"/>
  <c r="N922" i="1"/>
  <c r="N709" i="1"/>
  <c r="N407" i="1"/>
  <c r="N72" i="1"/>
  <c r="N1453" i="1"/>
  <c r="N408" i="1"/>
  <c r="N710" i="1"/>
  <c r="N409" i="1"/>
  <c r="N410" i="1"/>
  <c r="N73" i="1"/>
  <c r="N1234" i="1"/>
  <c r="N74" i="1"/>
  <c r="N1377" i="1"/>
  <c r="N1046" i="1"/>
  <c r="N1432" i="1"/>
  <c r="N75" i="1"/>
  <c r="N411" i="1"/>
  <c r="N846" i="1"/>
  <c r="N76" i="1"/>
  <c r="N711" i="1"/>
  <c r="N412" i="1"/>
  <c r="N1235" i="1"/>
  <c r="N958" i="1"/>
  <c r="N712" i="1"/>
  <c r="N413" i="1"/>
  <c r="N1047" i="1"/>
  <c r="N77" i="1"/>
  <c r="N414" i="1"/>
  <c r="N415" i="1"/>
  <c r="N713" i="1"/>
  <c r="N416" i="1"/>
  <c r="N1048" i="1"/>
  <c r="N1317" i="1"/>
  <c r="N714" i="1"/>
  <c r="N1318" i="1"/>
  <c r="N959" i="1"/>
  <c r="N715" i="1"/>
  <c r="N923" i="1"/>
  <c r="N1319" i="1"/>
  <c r="N1049" i="1"/>
  <c r="N1050" i="1"/>
  <c r="N417" i="1"/>
  <c r="N259" i="1"/>
  <c r="N847" i="1"/>
  <c r="N78" i="1"/>
  <c r="N79" i="1"/>
  <c r="N1051" i="1"/>
  <c r="N80" i="1"/>
  <c r="N848" i="1"/>
  <c r="N1052" i="1"/>
  <c r="N81" i="1"/>
  <c r="N924" i="1"/>
  <c r="N418" i="1"/>
  <c r="N1461" i="1"/>
  <c r="N925" i="1"/>
  <c r="N1320" i="1"/>
  <c r="N419" i="1"/>
  <c r="N420" i="1"/>
  <c r="N82" i="1"/>
  <c r="N926" i="1"/>
  <c r="N1321" i="1"/>
  <c r="N927" i="1"/>
  <c r="N716" i="1"/>
  <c r="N83" i="1"/>
  <c r="N928" i="1"/>
  <c r="N849" i="1"/>
  <c r="N717" i="1"/>
  <c r="N84" i="1"/>
  <c r="N929" i="1"/>
  <c r="N260" i="1"/>
  <c r="N421" i="1"/>
  <c r="N1053" i="1"/>
  <c r="N718" i="1"/>
  <c r="N85" i="1"/>
  <c r="N86" i="1"/>
  <c r="N422" i="1"/>
  <c r="N87" i="1"/>
  <c r="N88" i="1"/>
  <c r="N1054" i="1"/>
  <c r="N423" i="1"/>
  <c r="N424" i="1"/>
  <c r="N425" i="1"/>
  <c r="N719" i="1"/>
  <c r="N426" i="1"/>
  <c r="N427" i="1"/>
  <c r="N428" i="1"/>
  <c r="N89" i="1"/>
  <c r="N850" i="1"/>
  <c r="N90" i="1"/>
  <c r="N1055" i="1"/>
  <c r="N1322" i="1"/>
  <c r="N261" i="1"/>
  <c r="N429" i="1"/>
  <c r="N1056" i="1"/>
  <c r="N91" i="1"/>
  <c r="N1400" i="1"/>
  <c r="N1401" i="1"/>
  <c r="N1057" i="1"/>
  <c r="N430" i="1"/>
  <c r="N431" i="1"/>
  <c r="N92" i="1"/>
  <c r="N1236" i="1"/>
  <c r="N93" i="1"/>
  <c r="N432" i="1"/>
  <c r="N433" i="1"/>
  <c r="N1058" i="1"/>
  <c r="N1059" i="1"/>
  <c r="N434" i="1"/>
  <c r="N930" i="1"/>
  <c r="N94" i="1"/>
  <c r="N1237" i="1"/>
  <c r="N1060" i="1"/>
  <c r="N435" i="1"/>
  <c r="N1061" i="1"/>
  <c r="N1062" i="1"/>
  <c r="N720" i="1"/>
  <c r="N1063" i="1"/>
  <c r="N1064" i="1"/>
  <c r="N1065" i="1"/>
  <c r="N1066" i="1"/>
  <c r="N1433" i="1"/>
  <c r="N262" i="1"/>
  <c r="N960" i="1"/>
  <c r="N436" i="1"/>
  <c r="N1067" i="1"/>
  <c r="N1068" i="1"/>
  <c r="N437" i="1"/>
  <c r="N1069" i="1"/>
  <c r="N1070" i="1"/>
  <c r="N95" i="1"/>
  <c r="N438" i="1"/>
  <c r="N439" i="1"/>
  <c r="N1071" i="1"/>
  <c r="N96" i="1"/>
  <c r="N440" i="1"/>
  <c r="N441" i="1"/>
  <c r="N263" i="1"/>
  <c r="N721" i="1"/>
  <c r="N722" i="1"/>
  <c r="N1072" i="1"/>
  <c r="N442" i="1"/>
  <c r="N961" i="1"/>
  <c r="N443" i="1"/>
  <c r="N444" i="1"/>
  <c r="N97" i="1"/>
  <c r="N1238" i="1"/>
  <c r="N98" i="1"/>
  <c r="N99" i="1"/>
  <c r="N962" i="1"/>
  <c r="N1323" i="1"/>
  <c r="N931" i="1"/>
  <c r="N1073" i="1"/>
  <c r="N445" i="1"/>
  <c r="N851" i="1"/>
  <c r="N932" i="1"/>
  <c r="N446" i="1"/>
  <c r="N1074" i="1"/>
  <c r="N723" i="1"/>
  <c r="N447" i="1"/>
  <c r="N1075" i="1"/>
  <c r="N724" i="1"/>
  <c r="N448" i="1"/>
  <c r="N725" i="1"/>
  <c r="N449" i="1"/>
  <c r="N726" i="1"/>
  <c r="N1076" i="1"/>
  <c r="N933" i="1"/>
  <c r="N450" i="1"/>
  <c r="N451" i="1"/>
  <c r="N1077" i="1"/>
  <c r="N452" i="1"/>
  <c r="N1078" i="1"/>
  <c r="N100" i="1"/>
  <c r="N101" i="1"/>
  <c r="N453" i="1"/>
  <c r="N727" i="1"/>
  <c r="N102" i="1"/>
  <c r="N1324" i="1"/>
  <c r="N454" i="1"/>
  <c r="N1442" i="1"/>
  <c r="N1079" i="1"/>
  <c r="N1080" i="1"/>
  <c r="N1454" i="1"/>
  <c r="N455" i="1"/>
  <c r="N728" i="1"/>
  <c r="N456" i="1"/>
  <c r="N457" i="1"/>
  <c r="N1434" i="1"/>
  <c r="N103" i="1"/>
  <c r="N104" i="1"/>
  <c r="N105" i="1"/>
  <c r="N1239" i="1"/>
  <c r="N729" i="1"/>
  <c r="N458" i="1"/>
  <c r="N1240" i="1"/>
  <c r="N1081" i="1"/>
  <c r="N264" i="1"/>
  <c r="N1241" i="1"/>
  <c r="N934" i="1"/>
  <c r="N1082" i="1"/>
  <c r="N459" i="1"/>
  <c r="N1083" i="1"/>
  <c r="N106" i="1"/>
  <c r="N963" i="1"/>
  <c r="N460" i="1"/>
  <c r="N730" i="1"/>
  <c r="N1242" i="1"/>
  <c r="N935" i="1"/>
  <c r="N1443" i="1"/>
  <c r="N461" i="1"/>
  <c r="N852" i="1"/>
  <c r="N462" i="1"/>
  <c r="N853" i="1"/>
  <c r="N731" i="1"/>
  <c r="N1243" i="1"/>
  <c r="N107" i="1"/>
  <c r="N265" i="1"/>
  <c r="N463" i="1"/>
  <c r="N464" i="1"/>
  <c r="N266" i="1"/>
  <c r="N854" i="1"/>
  <c r="N732" i="1"/>
  <c r="N1444" i="1"/>
  <c r="N465" i="1"/>
  <c r="N108" i="1"/>
  <c r="N466" i="1"/>
  <c r="N467" i="1"/>
  <c r="N468" i="1"/>
  <c r="N1244" i="1"/>
  <c r="N469" i="1"/>
  <c r="N733" i="1"/>
  <c r="N855" i="1"/>
  <c r="N470" i="1"/>
  <c r="N109" i="1"/>
  <c r="N1378" i="1"/>
  <c r="N856" i="1"/>
  <c r="N1325" i="1"/>
  <c r="N471" i="1"/>
  <c r="N964" i="1"/>
  <c r="N110" i="1"/>
  <c r="N965" i="1"/>
  <c r="N857" i="1"/>
  <c r="N734" i="1"/>
  <c r="N111" i="1"/>
  <c r="N735" i="1"/>
  <c r="N1084" i="1"/>
  <c r="N472" i="1"/>
  <c r="N112" i="1"/>
  <c r="N113" i="1"/>
  <c r="N473" i="1"/>
  <c r="N114" i="1"/>
  <c r="N1245" i="1"/>
  <c r="N474" i="1"/>
  <c r="N475" i="1"/>
  <c r="N1085" i="1"/>
  <c r="N476" i="1"/>
  <c r="N477" i="1"/>
  <c r="N267" i="1"/>
  <c r="N115" i="1"/>
  <c r="N858" i="1"/>
  <c r="N478" i="1"/>
  <c r="N116" i="1"/>
  <c r="N1086" i="1"/>
  <c r="N966" i="1"/>
  <c r="N1326" i="1"/>
  <c r="N117" i="1"/>
  <c r="N1246" i="1"/>
  <c r="N479" i="1"/>
  <c r="N1420" i="1"/>
  <c r="N118" i="1"/>
  <c r="N119" i="1"/>
  <c r="N120" i="1"/>
  <c r="N1087" i="1"/>
  <c r="N1435" i="1"/>
  <c r="N1247" i="1"/>
  <c r="N121" i="1"/>
  <c r="N122" i="1"/>
  <c r="N1088" i="1"/>
  <c r="N268" i="1"/>
  <c r="N1089" i="1"/>
  <c r="N1090" i="1"/>
  <c r="N123" i="1"/>
  <c r="N269" i="1"/>
  <c r="N1091" i="1"/>
  <c r="N270" i="1"/>
  <c r="N480" i="1"/>
  <c r="N1248" i="1"/>
  <c r="N124" i="1"/>
  <c r="N1436" i="1"/>
  <c r="N859" i="1"/>
  <c r="N736" i="1"/>
  <c r="N1327" i="1"/>
  <c r="N1092" i="1"/>
  <c r="N125" i="1"/>
  <c r="N1379" i="1"/>
  <c r="N1093" i="1"/>
  <c r="N481" i="1"/>
  <c r="N1249" i="1"/>
  <c r="N126" i="1"/>
  <c r="N482" i="1"/>
  <c r="N737" i="1"/>
  <c r="N860" i="1"/>
  <c r="N936" i="1"/>
  <c r="N1462" i="1"/>
  <c r="N483" i="1"/>
  <c r="N1250" i="1"/>
  <c r="N127" i="1"/>
  <c r="N484" i="1"/>
  <c r="N1402" i="1"/>
  <c r="N271" i="1"/>
  <c r="N1094" i="1"/>
  <c r="N485" i="1"/>
  <c r="N486" i="1"/>
  <c r="N738" i="1"/>
  <c r="N128" i="1"/>
  <c r="N1095" i="1"/>
  <c r="N1380" i="1"/>
  <c r="N1096" i="1"/>
  <c r="N129" i="1"/>
  <c r="N487" i="1"/>
  <c r="N1097" i="1"/>
  <c r="N739" i="1"/>
  <c r="N488" i="1"/>
  <c r="N1403" i="1"/>
  <c r="N489" i="1"/>
  <c r="N967" i="1"/>
  <c r="N490" i="1"/>
  <c r="N491" i="1"/>
  <c r="N130" i="1"/>
  <c r="N131" i="1"/>
  <c r="N740" i="1"/>
  <c r="N132" i="1"/>
  <c r="N1098" i="1"/>
  <c r="N1463" i="1"/>
  <c r="N133" i="1"/>
  <c r="N492" i="1"/>
  <c r="N1445" i="1"/>
  <c r="N1404" i="1"/>
  <c r="N1099" i="1"/>
  <c r="N1437" i="1"/>
  <c r="N968" i="1"/>
  <c r="N493" i="1"/>
  <c r="N741" i="1"/>
  <c r="N1100" i="1"/>
  <c r="N272" i="1"/>
  <c r="N861" i="1"/>
  <c r="N742" i="1"/>
  <c r="N1101" i="1"/>
  <c r="N134" i="1"/>
  <c r="N494" i="1"/>
  <c r="N273" i="1"/>
  <c r="N135" i="1"/>
  <c r="N495" i="1"/>
  <c r="N274" i="1"/>
  <c r="N743" i="1"/>
  <c r="N1102" i="1"/>
  <c r="N744" i="1"/>
  <c r="N496" i="1"/>
  <c r="N862" i="1"/>
  <c r="N863" i="1"/>
  <c r="N1251" i="1"/>
  <c r="N1103" i="1"/>
  <c r="N136" i="1"/>
  <c r="N497" i="1"/>
  <c r="N137" i="1"/>
  <c r="N1438" i="1"/>
  <c r="N138" i="1"/>
  <c r="N1104" i="1"/>
  <c r="N745" i="1"/>
  <c r="N498" i="1"/>
  <c r="N969" i="1"/>
  <c r="N1328" i="1"/>
  <c r="N1381" i="1"/>
  <c r="N499" i="1"/>
  <c r="N500" i="1"/>
  <c r="N1105" i="1"/>
  <c r="N970" i="1"/>
  <c r="N501" i="1"/>
  <c r="N1106" i="1"/>
  <c r="N1107" i="1"/>
  <c r="N502" i="1"/>
  <c r="N503" i="1"/>
  <c r="N139" i="1"/>
  <c r="N1108" i="1"/>
  <c r="N275" i="1"/>
  <c r="N504" i="1"/>
  <c r="N971" i="1"/>
  <c r="N140" i="1"/>
  <c r="N141" i="1"/>
  <c r="N505" i="1"/>
  <c r="N142" i="1"/>
  <c r="N864" i="1"/>
  <c r="N1382" i="1"/>
  <c r="N972" i="1"/>
  <c r="N1109" i="1"/>
  <c r="N937" i="1"/>
  <c r="N1110" i="1"/>
  <c r="N1329" i="1"/>
  <c r="N143" i="1"/>
  <c r="N1111" i="1"/>
  <c r="N1112" i="1"/>
  <c r="N1113" i="1"/>
  <c r="N506" i="1"/>
  <c r="N865" i="1"/>
  <c r="N1330" i="1"/>
  <c r="N507" i="1"/>
  <c r="N746" i="1"/>
  <c r="N508" i="1"/>
  <c r="N1252" i="1"/>
  <c r="N509" i="1"/>
  <c r="N938" i="1"/>
  <c r="N144" i="1"/>
  <c r="N1114" i="1"/>
  <c r="N973" i="1"/>
  <c r="N276" i="1"/>
  <c r="N145" i="1"/>
  <c r="N510" i="1"/>
  <c r="N146" i="1"/>
  <c r="N511" i="1"/>
  <c r="N512" i="1"/>
  <c r="N513" i="1"/>
  <c r="N939" i="1"/>
  <c r="N866" i="1"/>
  <c r="N1253" i="1"/>
  <c r="N1115" i="1"/>
  <c r="N1331" i="1"/>
  <c r="N867" i="1"/>
  <c r="N147" i="1"/>
  <c r="N747" i="1"/>
  <c r="N277" i="1"/>
  <c r="N1116" i="1"/>
  <c r="N748" i="1"/>
  <c r="N278" i="1"/>
  <c r="N1117" i="1"/>
  <c r="N1332" i="1"/>
  <c r="N514" i="1"/>
  <c r="N749" i="1"/>
  <c r="N148" i="1"/>
  <c r="N515" i="1"/>
  <c r="N1254" i="1"/>
  <c r="N279" i="1"/>
  <c r="N516" i="1"/>
  <c r="N1255" i="1"/>
  <c r="N517" i="1"/>
  <c r="N868" i="1"/>
  <c r="N1118" i="1"/>
  <c r="N869" i="1"/>
  <c r="N149" i="1"/>
  <c r="N1455" i="1"/>
  <c r="N150" i="1"/>
  <c r="N870" i="1"/>
  <c r="N151" i="1"/>
  <c r="N750" i="1"/>
  <c r="N152" i="1"/>
  <c r="N518" i="1"/>
  <c r="N940" i="1"/>
  <c r="N519" i="1"/>
  <c r="N1119" i="1"/>
  <c r="N153" i="1"/>
  <c r="N1120" i="1"/>
  <c r="N1121" i="1"/>
  <c r="N1122" i="1"/>
  <c r="N1405" i="1"/>
  <c r="N280" i="1"/>
  <c r="N751" i="1"/>
  <c r="N752" i="1"/>
  <c r="N1123" i="1"/>
  <c r="N520" i="1"/>
  <c r="N1124" i="1"/>
  <c r="N1125" i="1"/>
  <c r="N1383" i="1"/>
  <c r="N281" i="1"/>
  <c r="N753" i="1"/>
  <c r="N1333" i="1"/>
  <c r="N154" i="1"/>
  <c r="N521" i="1"/>
  <c r="N1126" i="1"/>
  <c r="N871" i="1"/>
  <c r="N941" i="1"/>
  <c r="N282" i="1"/>
  <c r="N522" i="1"/>
  <c r="N1334" i="1"/>
  <c r="N942" i="1"/>
  <c r="N1335" i="1"/>
  <c r="N283" i="1"/>
  <c r="N1127" i="1"/>
  <c r="N155" i="1"/>
  <c r="N1384" i="1"/>
  <c r="N156" i="1"/>
  <c r="N754" i="1"/>
  <c r="N157" i="1"/>
  <c r="N158" i="1"/>
  <c r="N1128" i="1"/>
  <c r="N159" i="1"/>
  <c r="N1336" i="1"/>
  <c r="N1256" i="1"/>
  <c r="N160" i="1"/>
  <c r="N161" i="1"/>
  <c r="N162" i="1"/>
  <c r="N943" i="1"/>
  <c r="N1385" i="1"/>
  <c r="N1337" i="1"/>
  <c r="N523" i="1"/>
  <c r="N872" i="1"/>
  <c r="N524" i="1"/>
  <c r="N1386" i="1"/>
  <c r="N1129" i="1"/>
  <c r="N1257" i="1"/>
  <c r="N525" i="1"/>
  <c r="N1338" i="1"/>
  <c r="N1339" i="1"/>
  <c r="N526" i="1"/>
  <c r="N163" i="1"/>
  <c r="N1130" i="1"/>
  <c r="N1446" i="1"/>
  <c r="N1131" i="1"/>
  <c r="N527" i="1"/>
  <c r="N164" i="1"/>
  <c r="N873" i="1"/>
  <c r="N1132" i="1"/>
  <c r="N528" i="1"/>
  <c r="N529" i="1"/>
  <c r="N1133" i="1"/>
  <c r="N165" i="1"/>
  <c r="N1340" i="1"/>
  <c r="N530" i="1"/>
  <c r="N874" i="1"/>
  <c r="N531" i="1"/>
  <c r="N532" i="1"/>
  <c r="N1134" i="1"/>
  <c r="N974" i="1"/>
  <c r="N1258" i="1"/>
  <c r="N533" i="1"/>
  <c r="N875" i="1"/>
  <c r="N1135" i="1"/>
  <c r="N284" i="1"/>
  <c r="N1136" i="1"/>
  <c r="N1259" i="1"/>
  <c r="N534" i="1"/>
  <c r="N535" i="1"/>
  <c r="N536" i="1"/>
  <c r="N1260" i="1"/>
  <c r="N1341" i="1"/>
  <c r="N755" i="1"/>
  <c r="N537" i="1"/>
  <c r="N1137" i="1"/>
  <c r="N1261" i="1"/>
  <c r="N756" i="1"/>
  <c r="N975" i="1"/>
  <c r="N1342" i="1"/>
  <c r="N1138" i="1"/>
  <c r="N1262" i="1"/>
  <c r="N538" i="1"/>
  <c r="N1343" i="1"/>
  <c r="N539" i="1"/>
  <c r="N1139" i="1"/>
  <c r="N1344" i="1"/>
  <c r="N166" i="1"/>
  <c r="N540" i="1"/>
  <c r="N167" i="1"/>
  <c r="N1140" i="1"/>
  <c r="N541" i="1"/>
  <c r="N1141" i="1"/>
  <c r="N1464" i="1"/>
  <c r="N876" i="1"/>
  <c r="N1406" i="1"/>
  <c r="N1142" i="1"/>
  <c r="N168" i="1"/>
  <c r="N542" i="1"/>
  <c r="N543" i="1"/>
  <c r="N1407" i="1"/>
  <c r="N757" i="1"/>
  <c r="N544" i="1"/>
  <c r="N877" i="1"/>
  <c r="N545" i="1"/>
  <c r="N546" i="1"/>
  <c r="N878" i="1"/>
  <c r="N879" i="1"/>
  <c r="N547" i="1"/>
  <c r="N880" i="1"/>
  <c r="N548" i="1"/>
  <c r="N758" i="1"/>
  <c r="N1143" i="1"/>
  <c r="N549" i="1"/>
  <c r="N550" i="1"/>
  <c r="N759" i="1"/>
  <c r="N1144" i="1"/>
  <c r="N881" i="1"/>
  <c r="N551" i="1"/>
  <c r="N552" i="1"/>
  <c r="N553" i="1"/>
  <c r="N1145" i="1"/>
  <c r="N1345" i="1"/>
  <c r="N760" i="1"/>
  <c r="N1146" i="1"/>
  <c r="N1147" i="1"/>
  <c r="N1263" i="1"/>
  <c r="N1148" i="1"/>
  <c r="N882" i="1"/>
  <c r="N169" i="1"/>
  <c r="N554" i="1"/>
  <c r="N555" i="1"/>
  <c r="N761" i="1"/>
  <c r="N170" i="1"/>
  <c r="N171" i="1"/>
  <c r="N883" i="1"/>
  <c r="N556" i="1"/>
  <c r="N944" i="1"/>
  <c r="N557" i="1"/>
  <c r="N945" i="1"/>
  <c r="N558" i="1"/>
  <c r="N1467" i="1"/>
  <c r="N884" i="1"/>
  <c r="N762" i="1"/>
  <c r="N885" i="1"/>
  <c r="N559" i="1"/>
  <c r="N1149" i="1"/>
  <c r="N1150" i="1"/>
  <c r="N1151" i="1"/>
  <c r="N172" i="1"/>
  <c r="N1264" i="1"/>
  <c r="N1152" i="1"/>
  <c r="N560" i="1"/>
  <c r="N561" i="1"/>
  <c r="N285" i="1"/>
  <c r="N562" i="1"/>
  <c r="N563" i="1"/>
  <c r="N1265" i="1"/>
  <c r="N886" i="1"/>
  <c r="N564" i="1"/>
  <c r="N1266" i="1"/>
  <c r="N565" i="1"/>
  <c r="N286" i="1"/>
  <c r="N566" i="1"/>
  <c r="N763" i="1"/>
  <c r="N1346" i="1"/>
  <c r="N287" i="1"/>
  <c r="N1347" i="1"/>
  <c r="N173" i="1"/>
  <c r="N174" i="1"/>
  <c r="N1348" i="1"/>
  <c r="N1153" i="1"/>
  <c r="N1267" i="1"/>
  <c r="N567" i="1"/>
  <c r="N764" i="1"/>
  <c r="N1349" i="1"/>
  <c r="N175" i="1"/>
  <c r="N176" i="1"/>
  <c r="N177" i="1"/>
  <c r="N568" i="1"/>
  <c r="N1154" i="1"/>
  <c r="N765" i="1"/>
  <c r="N569" i="1"/>
  <c r="N887" i="1"/>
  <c r="N888" i="1"/>
  <c r="N178" i="1"/>
  <c r="N179" i="1"/>
  <c r="N570" i="1"/>
  <c r="N571" i="1"/>
  <c r="N572" i="1"/>
  <c r="N976" i="1"/>
  <c r="N180" i="1"/>
  <c r="N573" i="1"/>
  <c r="N1350" i="1"/>
  <c r="N1155" i="1"/>
  <c r="N977" i="1"/>
  <c r="N181" i="1"/>
  <c r="N1421" i="1"/>
  <c r="N1268" i="1"/>
  <c r="N766" i="1"/>
  <c r="N889" i="1"/>
  <c r="N1351" i="1"/>
  <c r="N574" i="1"/>
  <c r="N978" i="1"/>
  <c r="N1387" i="1"/>
  <c r="N182" i="1"/>
  <c r="N1269" i="1"/>
  <c r="N1156" i="1"/>
  <c r="N767" i="1"/>
  <c r="N890" i="1"/>
  <c r="N1270" i="1"/>
  <c r="N891" i="1"/>
  <c r="N1447" i="1"/>
  <c r="N1157" i="1"/>
  <c r="N288" i="1"/>
  <c r="N575" i="1"/>
  <c r="N1271" i="1"/>
  <c r="N768" i="1"/>
  <c r="N289" i="1"/>
  <c r="N576" i="1"/>
  <c r="N1158" i="1"/>
  <c r="N183" i="1"/>
  <c r="N577" i="1"/>
  <c r="N1272" i="1"/>
  <c r="N769" i="1"/>
  <c r="N184" i="1"/>
  <c r="N578" i="1"/>
  <c r="N185" i="1"/>
  <c r="N1159" i="1"/>
  <c r="N579" i="1"/>
  <c r="N946" i="1"/>
  <c r="N580" i="1"/>
  <c r="N186" i="1"/>
  <c r="N979" i="1"/>
  <c r="N581" i="1"/>
  <c r="N187" i="1"/>
  <c r="N1273" i="1"/>
  <c r="N582" i="1"/>
  <c r="N188" i="1"/>
  <c r="N1352" i="1"/>
  <c r="N583" i="1"/>
  <c r="N980" i="1"/>
  <c r="N892" i="1"/>
  <c r="N189" i="1"/>
  <c r="N584" i="1"/>
  <c r="N585" i="1"/>
  <c r="N190" i="1"/>
  <c r="N1353" i="1"/>
  <c r="N586" i="1"/>
  <c r="N893" i="1"/>
  <c r="N894" i="1"/>
  <c r="N191" i="1"/>
  <c r="N192" i="1"/>
  <c r="N290" i="1"/>
  <c r="N587" i="1"/>
  <c r="N1274" i="1"/>
  <c r="N588" i="1"/>
  <c r="N1160" i="1"/>
  <c r="N895" i="1"/>
  <c r="N1161" i="1"/>
  <c r="N1162" i="1"/>
  <c r="N589" i="1"/>
  <c r="N590" i="1"/>
  <c r="N1163" i="1"/>
  <c r="N981" i="1"/>
  <c r="N1164" i="1"/>
  <c r="N1165" i="1"/>
  <c r="N1456" i="1"/>
  <c r="N770" i="1"/>
  <c r="N591" i="1"/>
  <c r="N193" i="1"/>
  <c r="N592" i="1"/>
  <c r="N1275" i="1"/>
  <c r="N1457" i="1"/>
  <c r="N1408" i="1"/>
  <c r="N771" i="1"/>
  <c r="N593" i="1"/>
  <c r="N1166" i="1"/>
  <c r="N896" i="1"/>
  <c r="N1422" i="1"/>
  <c r="N897" i="1"/>
  <c r="N594" i="1"/>
  <c r="N1167" i="1"/>
  <c r="N595" i="1"/>
  <c r="N596" i="1"/>
  <c r="N772" i="1"/>
  <c r="N597" i="1"/>
  <c r="N598" i="1"/>
  <c r="N599" i="1"/>
  <c r="N600" i="1"/>
  <c r="N601" i="1"/>
  <c r="N1168" i="1"/>
  <c r="N898" i="1"/>
  <c r="N602" i="1"/>
  <c r="N1409" i="1"/>
  <c r="N603" i="1"/>
  <c r="N1276" i="1"/>
  <c r="N773" i="1"/>
  <c r="N1410" i="1"/>
  <c r="N604" i="1"/>
  <c r="N899" i="1"/>
  <c r="N1277" i="1"/>
  <c r="N1388" i="1"/>
  <c r="N1354" i="1"/>
  <c r="N1411" i="1"/>
  <c r="N194" i="1"/>
  <c r="N605" i="1"/>
  <c r="N947" i="1"/>
  <c r="N195" i="1"/>
  <c r="N606" i="1"/>
  <c r="N774" i="1"/>
  <c r="N607" i="1"/>
  <c r="N1169" i="1"/>
  <c r="N196" i="1"/>
  <c r="N608" i="1"/>
  <c r="N948" i="1"/>
  <c r="N609" i="1"/>
  <c r="N610" i="1"/>
  <c r="N900" i="1"/>
  <c r="N197" i="1"/>
  <c r="N775" i="1"/>
  <c r="N1170" i="1"/>
  <c r="N198" i="1"/>
  <c r="N1171" i="1"/>
  <c r="N611" i="1"/>
  <c r="N1389" i="1"/>
  <c r="N199" i="1"/>
  <c r="N1412" i="1"/>
  <c r="N776" i="1"/>
  <c r="N1355" i="1"/>
  <c r="N612" i="1"/>
  <c r="N1172" i="1"/>
  <c r="N901" i="1"/>
  <c r="N1356" i="1"/>
  <c r="N777" i="1"/>
  <c r="N1278" i="1"/>
  <c r="N778" i="1"/>
  <c r="N1173" i="1"/>
  <c r="N1458" i="1"/>
  <c r="N200" i="1"/>
  <c r="N949" i="1"/>
  <c r="N613" i="1"/>
  <c r="N982" i="1"/>
  <c r="N614" i="1"/>
  <c r="N615" i="1"/>
  <c r="N616" i="1"/>
  <c r="N201" i="1"/>
  <c r="N617" i="1"/>
  <c r="N1174" i="1"/>
  <c r="N1175" i="1"/>
  <c r="N202" i="1"/>
  <c r="N203" i="1"/>
  <c r="N983" i="1"/>
  <c r="N618" i="1"/>
  <c r="N204" i="1"/>
  <c r="N619" i="1"/>
  <c r="N902" i="1"/>
  <c r="N1279" i="1"/>
  <c r="N779" i="1"/>
  <c r="N1280" i="1"/>
  <c r="N205" i="1"/>
  <c r="N1176" i="1"/>
  <c r="N620" i="1"/>
  <c r="N621" i="1"/>
  <c r="N622" i="1"/>
  <c r="N623" i="1"/>
  <c r="N624" i="1"/>
  <c r="N625" i="1"/>
  <c r="N1177" i="1"/>
  <c r="N206" i="1"/>
  <c r="N1178" i="1"/>
  <c r="N291" i="1"/>
  <c r="N207" i="1"/>
  <c r="N292" i="1"/>
  <c r="N208" i="1"/>
  <c r="N209" i="1"/>
  <c r="N210" i="1"/>
  <c r="N1179" i="1"/>
  <c r="N211" i="1"/>
  <c r="N212" i="1"/>
  <c r="N780" i="1"/>
  <c r="N213" i="1"/>
  <c r="N1281" i="1"/>
  <c r="N781" i="1"/>
  <c r="N1448" i="1"/>
  <c r="N626" i="1"/>
  <c r="N1180" i="1"/>
  <c r="N627" i="1"/>
  <c r="N214" i="1"/>
  <c r="N903" i="1"/>
  <c r="N215" i="1"/>
  <c r="N1181" i="1"/>
  <c r="N628" i="1"/>
  <c r="N629" i="1"/>
  <c r="N293" i="1"/>
  <c r="N1282" i="1"/>
  <c r="N782" i="1"/>
  <c r="N216" i="1"/>
  <c r="N1182" i="1"/>
  <c r="N1283" i="1"/>
  <c r="N783" i="1"/>
  <c r="N784" i="1"/>
  <c r="N630" i="1"/>
  <c r="N785" i="1"/>
  <c r="N217" i="1"/>
  <c r="N1183" i="1"/>
  <c r="N1390" i="1"/>
  <c r="N294" i="1"/>
  <c r="N786" i="1"/>
  <c r="N295" i="1"/>
  <c r="N631" i="1"/>
  <c r="N632" i="1"/>
  <c r="N1449" i="1"/>
  <c r="N1184" i="1"/>
  <c r="N296" i="1"/>
  <c r="N1185" i="1"/>
  <c r="N787" i="1"/>
  <c r="N1284" i="1"/>
  <c r="N1357" i="1"/>
  <c r="N904" i="1"/>
  <c r="N1413" i="1"/>
  <c r="N905" i="1"/>
  <c r="N297" i="1"/>
  <c r="N633" i="1"/>
  <c r="N634" i="1"/>
  <c r="N635" i="1"/>
  <c r="N788" i="1"/>
  <c r="N636" i="1"/>
  <c r="N218" i="1"/>
  <c r="N219" i="1"/>
  <c r="N637" i="1"/>
  <c r="N1186" i="1"/>
  <c r="N220" i="1"/>
  <c r="N1187" i="1"/>
  <c r="N906" i="1"/>
  <c r="N1285" i="1"/>
  <c r="N221" i="1"/>
  <c r="N789" i="1"/>
  <c r="N638" i="1"/>
  <c r="N1286" i="1"/>
  <c r="N639" i="1"/>
  <c r="N222" i="1"/>
  <c r="N223" i="1"/>
  <c r="N640" i="1"/>
  <c r="N1468" i="1"/>
  <c r="N1287" i="1"/>
  <c r="N224" i="1"/>
  <c r="N1423" i="1"/>
  <c r="N1391" i="1"/>
  <c r="N225" i="1"/>
  <c r="N1188" i="1"/>
  <c r="N984" i="1"/>
  <c r="N641" i="1"/>
  <c r="N642" i="1"/>
  <c r="N226" i="1"/>
  <c r="N227" i="1"/>
  <c r="N228" i="1"/>
  <c r="N1358" i="1"/>
  <c r="N1288" i="1"/>
  <c r="N790" i="1"/>
  <c r="N643" i="1"/>
  <c r="N791" i="1"/>
  <c r="N644" i="1"/>
  <c r="N1289" i="1"/>
  <c r="N298" i="1"/>
  <c r="N1189" i="1"/>
  <c r="N229" i="1"/>
  <c r="N1190" i="1"/>
  <c r="N1469" i="1"/>
  <c r="N230" i="1"/>
  <c r="N645" i="1"/>
  <c r="N646" i="1"/>
  <c r="N647" i="1"/>
  <c r="N907" i="1"/>
  <c r="N1191" i="1"/>
  <c r="N648" i="1"/>
  <c r="N649" i="1"/>
  <c r="N650" i="1"/>
  <c r="N1192" i="1"/>
  <c r="N651" i="1"/>
  <c r="N908" i="1"/>
  <c r="N1193" i="1"/>
  <c r="N231" i="1"/>
  <c r="N652" i="1"/>
  <c r="N792" i="1"/>
  <c r="N1392" i="1"/>
  <c r="N232" i="1"/>
  <c r="N1194" i="1"/>
  <c r="N233" i="1"/>
  <c r="N234" i="1"/>
  <c r="N1414" i="1"/>
  <c r="N235" i="1"/>
  <c r="N299" i="1"/>
  <c r="N653" i="1"/>
  <c r="N909" i="1"/>
  <c r="N236" i="1"/>
  <c r="N237" i="1"/>
  <c r="N793" i="1"/>
  <c r="N794" i="1"/>
  <c r="N654" i="1"/>
  <c r="N910" i="1"/>
  <c r="N1290" i="1"/>
  <c r="N1195" i="1"/>
  <c r="N1196" i="1"/>
  <c r="N795" i="1"/>
  <c r="N300" i="1"/>
  <c r="N1291" i="1"/>
  <c r="N301" i="1"/>
  <c r="N238" i="1"/>
  <c r="N1292" i="1"/>
  <c r="N1197" i="1"/>
  <c r="N239" i="1"/>
  <c r="N1198" i="1"/>
  <c r="N655" i="1"/>
  <c r="N796" i="1"/>
  <c r="N1199" i="1"/>
  <c r="N1359" i="1"/>
  <c r="N656" i="1"/>
  <c r="N1360" i="1"/>
  <c r="N240" i="1"/>
  <c r="N1293" i="1"/>
  <c r="N1361" i="1"/>
  <c r="N1200" i="1"/>
  <c r="N657" i="1"/>
  <c r="N797" i="1"/>
  <c r="N658" i="1"/>
  <c r="N1362" i="1"/>
  <c r="N1294" i="1"/>
  <c r="N241" i="1"/>
  <c r="N1295" i="1"/>
  <c r="N659" i="1"/>
  <c r="N1450" i="1"/>
  <c r="N302" i="1"/>
  <c r="N1439" i="1"/>
  <c r="N660" i="1"/>
  <c r="N798" i="1"/>
  <c r="N799" i="1"/>
  <c r="N800" i="1"/>
  <c r="N1296" i="1"/>
  <c r="N661" i="1"/>
  <c r="N662" i="1"/>
  <c r="N1201" i="1"/>
  <c r="N1202" i="1"/>
  <c r="N663" i="1"/>
  <c r="N242" i="1"/>
  <c r="N664" i="1"/>
  <c r="N1203" i="1"/>
  <c r="N1465" i="1"/>
  <c r="N1393" i="1"/>
  <c r="N1415" i="1"/>
  <c r="N801" i="1"/>
  <c r="N1297" i="1"/>
  <c r="N802" i="1"/>
  <c r="N665" i="1"/>
  <c r="N243" i="1"/>
  <c r="N244" i="1"/>
  <c r="N1204" i="1"/>
  <c r="N666" i="1"/>
  <c r="N1424" i="1"/>
  <c r="N667" i="1"/>
  <c r="N985" i="1"/>
  <c r="N1363" i="1"/>
  <c r="N1205" i="1"/>
  <c r="N1206" i="1"/>
  <c r="N1425" i="1"/>
  <c r="N911" i="1"/>
  <c r="N668" i="1"/>
  <c r="N245" i="1"/>
  <c r="N1207" i="1"/>
  <c r="N803" i="1"/>
  <c r="N804" i="1"/>
  <c r="N805" i="1"/>
  <c r="N669" i="1"/>
  <c r="N670" i="1"/>
  <c r="N806" i="1"/>
  <c r="N807" i="1"/>
  <c r="N808" i="1"/>
  <c r="N912" i="1"/>
  <c r="N671" i="1"/>
  <c r="N1364" i="1"/>
  <c r="N913" i="1"/>
  <c r="N672" i="1"/>
  <c r="N673" i="1"/>
  <c r="N1208" i="1"/>
  <c r="N674" i="1"/>
  <c r="N986" i="1"/>
  <c r="N809" i="1"/>
  <c r="M987" i="1"/>
  <c r="M2" i="1"/>
  <c r="M988" i="1"/>
  <c r="M303" i="1"/>
  <c r="L303" i="1" s="1"/>
  <c r="M989" i="1"/>
  <c r="M3" i="1"/>
  <c r="M4" i="1"/>
  <c r="M990" i="1"/>
  <c r="M991" i="1"/>
  <c r="M811" i="1"/>
  <c r="M914" i="1"/>
  <c r="M304" i="1"/>
  <c r="L304" i="1" s="1"/>
  <c r="M305" i="1"/>
  <c r="M306" i="1"/>
  <c r="M1298" i="1"/>
  <c r="M307" i="1"/>
  <c r="M5" i="1"/>
  <c r="M1209" i="1"/>
  <c r="M308" i="1"/>
  <c r="M309" i="1"/>
  <c r="L309" i="1" s="1"/>
  <c r="M675" i="1"/>
  <c r="M950" i="1"/>
  <c r="M6" i="1"/>
  <c r="M310" i="1"/>
  <c r="M1426" i="1"/>
  <c r="M311" i="1"/>
  <c r="M992" i="1"/>
  <c r="M951" i="1"/>
  <c r="L951" i="1" s="1"/>
  <c r="M312" i="1"/>
  <c r="M246" i="1"/>
  <c r="M313" i="1"/>
  <c r="M7" i="1"/>
  <c r="M8" i="1"/>
  <c r="M9" i="1"/>
  <c r="M676" i="1"/>
  <c r="M314" i="1"/>
  <c r="L314" i="1" s="1"/>
  <c r="M315" i="1"/>
  <c r="M247" i="1"/>
  <c r="M677" i="1"/>
  <c r="M10" i="1"/>
  <c r="M11" i="1"/>
  <c r="M12" i="1"/>
  <c r="M1210" i="1"/>
  <c r="M1211" i="1"/>
  <c r="L1211" i="1" s="1"/>
  <c r="M1451" i="1"/>
  <c r="M915" i="1"/>
  <c r="M13" i="1"/>
  <c r="M952" i="1"/>
  <c r="M14" i="1"/>
  <c r="M15" i="1"/>
  <c r="M316" i="1"/>
  <c r="M678" i="1"/>
  <c r="L678" i="1" s="1"/>
  <c r="M16" i="1"/>
  <c r="M317" i="1"/>
  <c r="M1440" i="1"/>
  <c r="M1212" i="1"/>
  <c r="M318" i="1"/>
  <c r="M993" i="1"/>
  <c r="M916" i="1"/>
  <c r="M1213" i="1"/>
  <c r="L1213" i="1" s="1"/>
  <c r="M679" i="1"/>
  <c r="M680" i="1"/>
  <c r="M1459" i="1"/>
  <c r="M1441" i="1"/>
  <c r="M17" i="1"/>
  <c r="M917" i="1"/>
  <c r="M18" i="1"/>
  <c r="M319" i="1"/>
  <c r="L319" i="1" s="1"/>
  <c r="M19" i="1"/>
  <c r="M681" i="1"/>
  <c r="M812" i="1"/>
  <c r="M248" i="1"/>
  <c r="M813" i="1"/>
  <c r="M20" i="1"/>
  <c r="M994" i="1"/>
  <c r="M1427" i="1"/>
  <c r="L1427" i="1" s="1"/>
  <c r="M21" i="1"/>
  <c r="M320" i="1"/>
  <c r="M321" i="1"/>
  <c r="M1214" i="1"/>
  <c r="M814" i="1"/>
  <c r="M22" i="1"/>
  <c r="M1394" i="1"/>
  <c r="M322" i="1"/>
  <c r="L322" i="1" s="1"/>
  <c r="M815" i="1"/>
  <c r="M23" i="1"/>
  <c r="M323" i="1"/>
  <c r="M1365" i="1"/>
  <c r="M1215" i="1"/>
  <c r="M682" i="1"/>
  <c r="M995" i="1"/>
  <c r="M1216" i="1"/>
  <c r="L1216" i="1" s="1"/>
  <c r="M1299" i="1"/>
  <c r="M1217" i="1"/>
  <c r="M683" i="1"/>
  <c r="M324" i="1"/>
  <c r="M816" i="1"/>
  <c r="M1366" i="1"/>
  <c r="M325" i="1"/>
  <c r="M326" i="1"/>
  <c r="L326" i="1" s="1"/>
  <c r="M24" i="1"/>
  <c r="M25" i="1"/>
  <c r="M1428" i="1"/>
  <c r="M26" i="1"/>
  <c r="M327" i="1"/>
  <c r="M684" i="1"/>
  <c r="M817" i="1"/>
  <c r="M328" i="1"/>
  <c r="L328" i="1" s="1"/>
  <c r="M27" i="1"/>
  <c r="M1416" i="1"/>
  <c r="M996" i="1"/>
  <c r="M685" i="1"/>
  <c r="M686" i="1"/>
  <c r="M28" i="1"/>
  <c r="M687" i="1"/>
  <c r="M1367" i="1"/>
  <c r="L1367" i="1" s="1"/>
  <c r="M997" i="1"/>
  <c r="M29" i="1"/>
  <c r="M1417" i="1"/>
  <c r="M998" i="1"/>
  <c r="M999" i="1"/>
  <c r="M818" i="1"/>
  <c r="M1470" i="1"/>
  <c r="M1000" i="1"/>
  <c r="L1000" i="1" s="1"/>
  <c r="M819" i="1"/>
  <c r="M1368" i="1"/>
  <c r="M30" i="1"/>
  <c r="M249" i="1"/>
  <c r="M1395" i="1"/>
  <c r="M329" i="1"/>
  <c r="M330" i="1"/>
  <c r="M331" i="1"/>
  <c r="L331" i="1" s="1"/>
  <c r="M1001" i="1"/>
  <c r="M1002" i="1"/>
  <c r="M332" i="1"/>
  <c r="M333" i="1"/>
  <c r="M1396" i="1"/>
  <c r="M334" i="1"/>
  <c r="M1300" i="1"/>
  <c r="M820" i="1"/>
  <c r="L820" i="1" s="1"/>
  <c r="M918" i="1"/>
  <c r="M335" i="1"/>
  <c r="M821" i="1"/>
  <c r="M1003" i="1"/>
  <c r="M336" i="1"/>
  <c r="M688" i="1"/>
  <c r="M953" i="1"/>
  <c r="M31" i="1"/>
  <c r="L31" i="1" s="1"/>
  <c r="M32" i="1"/>
  <c r="M1004" i="1"/>
  <c r="M1218" i="1"/>
  <c r="M1005" i="1"/>
  <c r="M1301" i="1"/>
  <c r="M1219" i="1"/>
  <c r="M1006" i="1"/>
  <c r="M33" i="1"/>
  <c r="L33" i="1" s="1"/>
  <c r="M34" i="1"/>
  <c r="M1397" i="1"/>
  <c r="M689" i="1"/>
  <c r="M337" i="1"/>
  <c r="M338" i="1"/>
  <c r="M339" i="1"/>
  <c r="M690" i="1"/>
  <c r="M250" i="1"/>
  <c r="L250" i="1" s="1"/>
  <c r="M822" i="1"/>
  <c r="M1220" i="1"/>
  <c r="M1302" i="1"/>
  <c r="M691" i="1"/>
  <c r="M823" i="1"/>
  <c r="M340" i="1"/>
  <c r="M35" i="1"/>
  <c r="M1007" i="1"/>
  <c r="L1007" i="1" s="1"/>
  <c r="M1303" i="1"/>
  <c r="M824" i="1"/>
  <c r="M341" i="1"/>
  <c r="M251" i="1"/>
  <c r="M36" i="1"/>
  <c r="M1429" i="1"/>
  <c r="M342" i="1"/>
  <c r="M343" i="1"/>
  <c r="L343" i="1" s="1"/>
  <c r="M344" i="1"/>
  <c r="M692" i="1"/>
  <c r="M345" i="1"/>
  <c r="M346" i="1"/>
  <c r="M1008" i="1"/>
  <c r="M1221" i="1"/>
  <c r="M1452" i="1"/>
  <c r="M1304" i="1"/>
  <c r="L1304" i="1" s="1"/>
  <c r="M1009" i="1"/>
  <c r="M1471" i="1"/>
  <c r="M1010" i="1"/>
  <c r="M37" i="1"/>
  <c r="M825" i="1"/>
  <c r="M1222" i="1"/>
  <c r="M1011" i="1"/>
  <c r="M347" i="1"/>
  <c r="L347" i="1" s="1"/>
  <c r="M693" i="1"/>
  <c r="M38" i="1"/>
  <c r="M1012" i="1"/>
  <c r="M348" i="1"/>
  <c r="M1013" i="1"/>
  <c r="M694" i="1"/>
  <c r="M349" i="1"/>
  <c r="M39" i="1"/>
  <c r="L39" i="1" s="1"/>
  <c r="M826" i="1"/>
  <c r="M350" i="1"/>
  <c r="M252" i="1"/>
  <c r="M351" i="1"/>
  <c r="M352" i="1"/>
  <c r="M1223" i="1"/>
  <c r="M1224" i="1"/>
  <c r="M1014" i="1"/>
  <c r="L1014" i="1" s="1"/>
  <c r="M1305" i="1"/>
  <c r="M353" i="1"/>
  <c r="M40" i="1"/>
  <c r="M695" i="1"/>
  <c r="M354" i="1"/>
  <c r="M1015" i="1"/>
  <c r="M355" i="1"/>
  <c r="M1398" i="1"/>
  <c r="L1398" i="1" s="1"/>
  <c r="M356" i="1"/>
  <c r="M1225" i="1"/>
  <c r="M1369" i="1"/>
  <c r="M827" i="1"/>
  <c r="M41" i="1"/>
  <c r="M1226" i="1"/>
  <c r="M1370" i="1"/>
  <c r="M1016" i="1"/>
  <c r="L1016" i="1" s="1"/>
  <c r="M696" i="1"/>
  <c r="M357" i="1"/>
  <c r="M1466" i="1"/>
  <c r="M358" i="1"/>
  <c r="M42" i="1"/>
  <c r="M828" i="1"/>
  <c r="M1430" i="1"/>
  <c r="M1017" i="1"/>
  <c r="L1017" i="1" s="1"/>
  <c r="M1018" i="1"/>
  <c r="M697" i="1"/>
  <c r="M359" i="1"/>
  <c r="M360" i="1"/>
  <c r="M361" i="1"/>
  <c r="M43" i="1"/>
  <c r="M1227" i="1"/>
  <c r="M44" i="1"/>
  <c r="L44" i="1" s="1"/>
  <c r="M362" i="1"/>
  <c r="M363" i="1"/>
  <c r="M1306" i="1"/>
  <c r="M253" i="1"/>
  <c r="M364" i="1"/>
  <c r="M45" i="1"/>
  <c r="M954" i="1"/>
  <c r="M919" i="1"/>
  <c r="L919" i="1" s="1"/>
  <c r="M365" i="1"/>
  <c r="M366" i="1"/>
  <c r="M367" i="1"/>
  <c r="M955" i="1"/>
  <c r="M1019" i="1"/>
  <c r="M46" i="1"/>
  <c r="M829" i="1"/>
  <c r="M254" i="1"/>
  <c r="L254" i="1" s="1"/>
  <c r="M1020" i="1"/>
  <c r="M368" i="1"/>
  <c r="M1021" i="1"/>
  <c r="M47" i="1"/>
  <c r="M48" i="1"/>
  <c r="M49" i="1"/>
  <c r="M698" i="1"/>
  <c r="M1022" i="1"/>
  <c r="L1022" i="1" s="1"/>
  <c r="M1431" i="1"/>
  <c r="M1371" i="1"/>
  <c r="M1023" i="1"/>
  <c r="M369" i="1"/>
  <c r="M830" i="1"/>
  <c r="M370" i="1"/>
  <c r="M371" i="1"/>
  <c r="M1024" i="1"/>
  <c r="L1024" i="1" s="1"/>
  <c r="M50" i="1"/>
  <c r="M920" i="1"/>
  <c r="M831" i="1"/>
  <c r="M699" i="1"/>
  <c r="M1460" i="1"/>
  <c r="M1025" i="1"/>
  <c r="M1026" i="1"/>
  <c r="M700" i="1"/>
  <c r="L700" i="1" s="1"/>
  <c r="M1418" i="1"/>
  <c r="M51" i="1"/>
  <c r="M372" i="1"/>
  <c r="M373" i="1"/>
  <c r="M701" i="1"/>
  <c r="M374" i="1"/>
  <c r="M52" i="1"/>
  <c r="M375" i="1"/>
  <c r="L375" i="1" s="1"/>
  <c r="M1027" i="1"/>
  <c r="M376" i="1"/>
  <c r="M832" i="1"/>
  <c r="M53" i="1"/>
  <c r="M1307" i="1"/>
  <c r="M54" i="1"/>
  <c r="M255" i="1"/>
  <c r="M1372" i="1"/>
  <c r="L1372" i="1" s="1"/>
  <c r="M55" i="1"/>
  <c r="M702" i="1"/>
  <c r="M1028" i="1"/>
  <c r="M1373" i="1"/>
  <c r="M1228" i="1"/>
  <c r="M1229" i="1"/>
  <c r="M1230" i="1"/>
  <c r="M703" i="1"/>
  <c r="L703" i="1" s="1"/>
  <c r="M377" i="1"/>
  <c r="M378" i="1"/>
  <c r="M1308" i="1"/>
  <c r="M379" i="1"/>
  <c r="M956" i="1"/>
  <c r="M1309" i="1"/>
  <c r="M1029" i="1"/>
  <c r="M256" i="1"/>
  <c r="L256" i="1" s="1"/>
  <c r="M380" i="1"/>
  <c r="M704" i="1"/>
  <c r="M1419" i="1"/>
  <c r="M833" i="1"/>
  <c r="M1030" i="1"/>
  <c r="M1031" i="1"/>
  <c r="M381" i="1"/>
  <c r="M1231" i="1"/>
  <c r="L1231" i="1" s="1"/>
  <c r="M1310" i="1"/>
  <c r="M1311" i="1"/>
  <c r="M56" i="1"/>
  <c r="M1032" i="1"/>
  <c r="M382" i="1"/>
  <c r="M1033" i="1"/>
  <c r="M834" i="1"/>
  <c r="M705" i="1"/>
  <c r="L705" i="1" s="1"/>
  <c r="M57" i="1"/>
  <c r="M1312" i="1"/>
  <c r="M706" i="1"/>
  <c r="M1034" i="1"/>
  <c r="M383" i="1"/>
  <c r="M1313" i="1"/>
  <c r="M1035" i="1"/>
  <c r="M384" i="1"/>
  <c r="L384" i="1" s="1"/>
  <c r="M1374" i="1"/>
  <c r="M1314" i="1"/>
  <c r="M1036" i="1"/>
  <c r="M957" i="1"/>
  <c r="M385" i="1"/>
  <c r="M835" i="1"/>
  <c r="M58" i="1"/>
  <c r="M59" i="1"/>
  <c r="L59" i="1" s="1"/>
  <c r="M707" i="1"/>
  <c r="M386" i="1"/>
  <c r="M60" i="1"/>
  <c r="M61" i="1"/>
  <c r="M1037" i="1"/>
  <c r="M387" i="1"/>
  <c r="M1038" i="1"/>
  <c r="M62" i="1"/>
  <c r="L62" i="1" s="1"/>
  <c r="M388" i="1"/>
  <c r="M63" i="1"/>
  <c r="M1315" i="1"/>
  <c r="M389" i="1"/>
  <c r="M1039" i="1"/>
  <c r="M390" i="1"/>
  <c r="M64" i="1"/>
  <c r="M836" i="1"/>
  <c r="L836" i="1" s="1"/>
  <c r="M65" i="1"/>
  <c r="M1040" i="1"/>
  <c r="M708" i="1"/>
  <c r="M837" i="1"/>
  <c r="M391" i="1"/>
  <c r="M66" i="1"/>
  <c r="M392" i="1"/>
  <c r="M257" i="1"/>
  <c r="L257" i="1" s="1"/>
  <c r="M393" i="1"/>
  <c r="M921" i="1"/>
  <c r="M394" i="1"/>
  <c r="M1041" i="1"/>
  <c r="M395" i="1"/>
  <c r="M396" i="1"/>
  <c r="M838" i="1"/>
  <c r="M397" i="1"/>
  <c r="L397" i="1" s="1"/>
  <c r="M67" i="1"/>
  <c r="M839" i="1"/>
  <c r="M258" i="1"/>
  <c r="M1316" i="1"/>
  <c r="M68" i="1"/>
  <c r="M1042" i="1"/>
  <c r="M840" i="1"/>
  <c r="M398" i="1"/>
  <c r="L398" i="1" s="1"/>
  <c r="M69" i="1"/>
  <c r="M1375" i="1"/>
  <c r="M70" i="1"/>
  <c r="M399" i="1"/>
  <c r="M400" i="1"/>
  <c r="M1376" i="1"/>
  <c r="M401" i="1"/>
  <c r="M402" i="1"/>
  <c r="L402" i="1" s="1"/>
  <c r="M841" i="1"/>
  <c r="M1399" i="1"/>
  <c r="M403" i="1"/>
  <c r="M1232" i="1"/>
  <c r="M1043" i="1"/>
  <c r="M842" i="1"/>
  <c r="M1044" i="1"/>
  <c r="M71" i="1"/>
  <c r="L71" i="1" s="1"/>
  <c r="M404" i="1"/>
  <c r="M843" i="1"/>
  <c r="M405" i="1"/>
  <c r="M406" i="1"/>
  <c r="M844" i="1"/>
  <c r="M845" i="1"/>
  <c r="M1233" i="1"/>
  <c r="M1045" i="1"/>
  <c r="L1045" i="1" s="1"/>
  <c r="M922" i="1"/>
  <c r="M709" i="1"/>
  <c r="M407" i="1"/>
  <c r="M72" i="1"/>
  <c r="M1453" i="1"/>
  <c r="M408" i="1"/>
  <c r="M710" i="1"/>
  <c r="M409" i="1"/>
  <c r="L409" i="1" s="1"/>
  <c r="M410" i="1"/>
  <c r="M73" i="1"/>
  <c r="M1234" i="1"/>
  <c r="M74" i="1"/>
  <c r="M1377" i="1"/>
  <c r="M1046" i="1"/>
  <c r="M1432" i="1"/>
  <c r="M75" i="1"/>
  <c r="L75" i="1" s="1"/>
  <c r="M411" i="1"/>
  <c r="M846" i="1"/>
  <c r="M76" i="1"/>
  <c r="M711" i="1"/>
  <c r="M412" i="1"/>
  <c r="M1235" i="1"/>
  <c r="M958" i="1"/>
  <c r="M712" i="1"/>
  <c r="L712" i="1" s="1"/>
  <c r="M413" i="1"/>
  <c r="M1047" i="1"/>
  <c r="M77" i="1"/>
  <c r="M414" i="1"/>
  <c r="M415" i="1"/>
  <c r="M713" i="1"/>
  <c r="M416" i="1"/>
  <c r="M1048" i="1"/>
  <c r="L1048" i="1" s="1"/>
  <c r="M1317" i="1"/>
  <c r="M714" i="1"/>
  <c r="M1318" i="1"/>
  <c r="M959" i="1"/>
  <c r="M715" i="1"/>
  <c r="M923" i="1"/>
  <c r="M1319" i="1"/>
  <c r="M1049" i="1"/>
  <c r="L1049" i="1" s="1"/>
  <c r="M1050" i="1"/>
  <c r="M417" i="1"/>
  <c r="M259" i="1"/>
  <c r="M847" i="1"/>
  <c r="M78" i="1"/>
  <c r="M79" i="1"/>
  <c r="M1051" i="1"/>
  <c r="M80" i="1"/>
  <c r="L80" i="1" s="1"/>
  <c r="M848" i="1"/>
  <c r="M1052" i="1"/>
  <c r="M81" i="1"/>
  <c r="M924" i="1"/>
  <c r="M418" i="1"/>
  <c r="M1461" i="1"/>
  <c r="M925" i="1"/>
  <c r="M1320" i="1"/>
  <c r="L1320" i="1" s="1"/>
  <c r="M419" i="1"/>
  <c r="M420" i="1"/>
  <c r="M82" i="1"/>
  <c r="M926" i="1"/>
  <c r="M1321" i="1"/>
  <c r="M927" i="1"/>
  <c r="M716" i="1"/>
  <c r="M83" i="1"/>
  <c r="L83" i="1" s="1"/>
  <c r="M928" i="1"/>
  <c r="M849" i="1"/>
  <c r="M717" i="1"/>
  <c r="M84" i="1"/>
  <c r="M929" i="1"/>
  <c r="M260" i="1"/>
  <c r="M421" i="1"/>
  <c r="M1053" i="1"/>
  <c r="L1053" i="1" s="1"/>
  <c r="M718" i="1"/>
  <c r="M85" i="1"/>
  <c r="M86" i="1"/>
  <c r="M422" i="1"/>
  <c r="M87" i="1"/>
  <c r="M88" i="1"/>
  <c r="M1054" i="1"/>
  <c r="M423" i="1"/>
  <c r="L423" i="1" s="1"/>
  <c r="M424" i="1"/>
  <c r="M425" i="1"/>
  <c r="M719" i="1"/>
  <c r="M426" i="1"/>
  <c r="M427" i="1"/>
  <c r="M428" i="1"/>
  <c r="M89" i="1"/>
  <c r="M850" i="1"/>
  <c r="L850" i="1" s="1"/>
  <c r="M90" i="1"/>
  <c r="M1055" i="1"/>
  <c r="M1322" i="1"/>
  <c r="M261" i="1"/>
  <c r="M429" i="1"/>
  <c r="M1056" i="1"/>
  <c r="M91" i="1"/>
  <c r="M1400" i="1"/>
  <c r="L1400" i="1" s="1"/>
  <c r="M1401" i="1"/>
  <c r="M1057" i="1"/>
  <c r="M430" i="1"/>
  <c r="M431" i="1"/>
  <c r="M92" i="1"/>
  <c r="M1236" i="1"/>
  <c r="M93" i="1"/>
  <c r="M432" i="1"/>
  <c r="L432" i="1" s="1"/>
  <c r="M433" i="1"/>
  <c r="M1058" i="1"/>
  <c r="M1059" i="1"/>
  <c r="M434" i="1"/>
  <c r="M930" i="1"/>
  <c r="M94" i="1"/>
  <c r="M1237" i="1"/>
  <c r="M1060" i="1"/>
  <c r="L1060" i="1" s="1"/>
  <c r="M435" i="1"/>
  <c r="M1061" i="1"/>
  <c r="M1062" i="1"/>
  <c r="M720" i="1"/>
  <c r="M1063" i="1"/>
  <c r="M1064" i="1"/>
  <c r="M1065" i="1"/>
  <c r="M1066" i="1"/>
  <c r="L1066" i="1" s="1"/>
  <c r="M1433" i="1"/>
  <c r="M262" i="1"/>
  <c r="M960" i="1"/>
  <c r="M436" i="1"/>
  <c r="M1067" i="1"/>
  <c r="M1068" i="1"/>
  <c r="M437" i="1"/>
  <c r="M1069" i="1"/>
  <c r="L1069" i="1" s="1"/>
  <c r="M1070" i="1"/>
  <c r="M95" i="1"/>
  <c r="M438" i="1"/>
  <c r="M439" i="1"/>
  <c r="M1071" i="1"/>
  <c r="M96" i="1"/>
  <c r="M440" i="1"/>
  <c r="M441" i="1"/>
  <c r="L441" i="1" s="1"/>
  <c r="M263" i="1"/>
  <c r="M721" i="1"/>
  <c r="M722" i="1"/>
  <c r="M1072" i="1"/>
  <c r="M442" i="1"/>
  <c r="M961" i="1"/>
  <c r="M443" i="1"/>
  <c r="M444" i="1"/>
  <c r="L444" i="1" s="1"/>
  <c r="M97" i="1"/>
  <c r="M1238" i="1"/>
  <c r="M98" i="1"/>
  <c r="M99" i="1"/>
  <c r="M962" i="1"/>
  <c r="M1323" i="1"/>
  <c r="M931" i="1"/>
  <c r="M1073" i="1"/>
  <c r="L1073" i="1" s="1"/>
  <c r="M445" i="1"/>
  <c r="M851" i="1"/>
  <c r="M932" i="1"/>
  <c r="M446" i="1"/>
  <c r="M1074" i="1"/>
  <c r="M723" i="1"/>
  <c r="M447" i="1"/>
  <c r="M1075" i="1"/>
  <c r="L1075" i="1" s="1"/>
  <c r="M724" i="1"/>
  <c r="M448" i="1"/>
  <c r="M725" i="1"/>
  <c r="M449" i="1"/>
  <c r="M726" i="1"/>
  <c r="M1076" i="1"/>
  <c r="M933" i="1"/>
  <c r="M450" i="1"/>
  <c r="L450" i="1" s="1"/>
  <c r="M451" i="1"/>
  <c r="M1077" i="1"/>
  <c r="M452" i="1"/>
  <c r="M1078" i="1"/>
  <c r="M100" i="1"/>
  <c r="M101" i="1"/>
  <c r="M453" i="1"/>
  <c r="M727" i="1"/>
  <c r="L727" i="1" s="1"/>
  <c r="M102" i="1"/>
  <c r="M1324" i="1"/>
  <c r="M454" i="1"/>
  <c r="M1442" i="1"/>
  <c r="M1079" i="1"/>
  <c r="M1080" i="1"/>
  <c r="M1454" i="1"/>
  <c r="M455" i="1"/>
  <c r="L455" i="1" s="1"/>
  <c r="M728" i="1"/>
  <c r="M456" i="1"/>
  <c r="M457" i="1"/>
  <c r="M1434" i="1"/>
  <c r="M103" i="1"/>
  <c r="M104" i="1"/>
  <c r="M105" i="1"/>
  <c r="M1239" i="1"/>
  <c r="L1239" i="1" s="1"/>
  <c r="M729" i="1"/>
  <c r="M458" i="1"/>
  <c r="M1240" i="1"/>
  <c r="M1081" i="1"/>
  <c r="M264" i="1"/>
  <c r="M1241" i="1"/>
  <c r="M934" i="1"/>
  <c r="M1082" i="1"/>
  <c r="L1082" i="1" s="1"/>
  <c r="M459" i="1"/>
  <c r="M1083" i="1"/>
  <c r="M106" i="1"/>
  <c r="M963" i="1"/>
  <c r="M460" i="1"/>
  <c r="M730" i="1"/>
  <c r="M1242" i="1"/>
  <c r="M935" i="1"/>
  <c r="L935" i="1" s="1"/>
  <c r="M1443" i="1"/>
  <c r="M461" i="1"/>
  <c r="M852" i="1"/>
  <c r="M462" i="1"/>
  <c r="M853" i="1"/>
  <c r="M731" i="1"/>
  <c r="M1243" i="1"/>
  <c r="M107" i="1"/>
  <c r="L107" i="1" s="1"/>
  <c r="M265" i="1"/>
  <c r="M463" i="1"/>
  <c r="M464" i="1"/>
  <c r="M266" i="1"/>
  <c r="M854" i="1"/>
  <c r="M732" i="1"/>
  <c r="M1444" i="1"/>
  <c r="M465" i="1"/>
  <c r="L465" i="1" s="1"/>
  <c r="M108" i="1"/>
  <c r="M466" i="1"/>
  <c r="M467" i="1"/>
  <c r="M468" i="1"/>
  <c r="M1244" i="1"/>
  <c r="M469" i="1"/>
  <c r="M733" i="1"/>
  <c r="M855" i="1"/>
  <c r="L855" i="1" s="1"/>
  <c r="M470" i="1"/>
  <c r="M109" i="1"/>
  <c r="M1378" i="1"/>
  <c r="M856" i="1"/>
  <c r="M1325" i="1"/>
  <c r="M471" i="1"/>
  <c r="M964" i="1"/>
  <c r="M110" i="1"/>
  <c r="L110" i="1" s="1"/>
  <c r="M965" i="1"/>
  <c r="M857" i="1"/>
  <c r="M734" i="1"/>
  <c r="M111" i="1"/>
  <c r="M735" i="1"/>
  <c r="M1084" i="1"/>
  <c r="M472" i="1"/>
  <c r="M112" i="1"/>
  <c r="L112" i="1" s="1"/>
  <c r="M113" i="1"/>
  <c r="M473" i="1"/>
  <c r="M114" i="1"/>
  <c r="M1245" i="1"/>
  <c r="M474" i="1"/>
  <c r="M475" i="1"/>
  <c r="M1085" i="1"/>
  <c r="M476" i="1"/>
  <c r="L476" i="1" s="1"/>
  <c r="M477" i="1"/>
  <c r="M267" i="1"/>
  <c r="M115" i="1"/>
  <c r="M858" i="1"/>
  <c r="M478" i="1"/>
  <c r="M116" i="1"/>
  <c r="M1086" i="1"/>
  <c r="M966" i="1"/>
  <c r="L966" i="1" s="1"/>
  <c r="M1326" i="1"/>
  <c r="M117" i="1"/>
  <c r="M1246" i="1"/>
  <c r="M479" i="1"/>
  <c r="M1420" i="1"/>
  <c r="M118" i="1"/>
  <c r="M119" i="1"/>
  <c r="M120" i="1"/>
  <c r="L120" i="1" s="1"/>
  <c r="M1087" i="1"/>
  <c r="M1435" i="1"/>
  <c r="M1247" i="1"/>
  <c r="M121" i="1"/>
  <c r="M122" i="1"/>
  <c r="M1088" i="1"/>
  <c r="M268" i="1"/>
  <c r="M1089" i="1"/>
  <c r="L1089" i="1" s="1"/>
  <c r="M1090" i="1"/>
  <c r="M123" i="1"/>
  <c r="M269" i="1"/>
  <c r="M1091" i="1"/>
  <c r="M270" i="1"/>
  <c r="M480" i="1"/>
  <c r="M1248" i="1"/>
  <c r="M124" i="1"/>
  <c r="L124" i="1" s="1"/>
  <c r="M1436" i="1"/>
  <c r="M859" i="1"/>
  <c r="M736" i="1"/>
  <c r="M1327" i="1"/>
  <c r="M1092" i="1"/>
  <c r="M125" i="1"/>
  <c r="M1379" i="1"/>
  <c r="M1093" i="1"/>
  <c r="L1093" i="1" s="1"/>
  <c r="M481" i="1"/>
  <c r="M1249" i="1"/>
  <c r="M126" i="1"/>
  <c r="M482" i="1"/>
  <c r="M737" i="1"/>
  <c r="M860" i="1"/>
  <c r="M936" i="1"/>
  <c r="M1462" i="1"/>
  <c r="L1462" i="1" s="1"/>
  <c r="M483" i="1"/>
  <c r="M1250" i="1"/>
  <c r="M127" i="1"/>
  <c r="M484" i="1"/>
  <c r="M1402" i="1"/>
  <c r="M271" i="1"/>
  <c r="M1094" i="1"/>
  <c r="M485" i="1"/>
  <c r="L485" i="1" s="1"/>
  <c r="M486" i="1"/>
  <c r="M738" i="1"/>
  <c r="M128" i="1"/>
  <c r="M1095" i="1"/>
  <c r="M1380" i="1"/>
  <c r="M1096" i="1"/>
  <c r="M129" i="1"/>
  <c r="M487" i="1"/>
  <c r="L487" i="1" s="1"/>
  <c r="M1097" i="1"/>
  <c r="M739" i="1"/>
  <c r="M488" i="1"/>
  <c r="M1403" i="1"/>
  <c r="M489" i="1"/>
  <c r="M967" i="1"/>
  <c r="M490" i="1"/>
  <c r="M491" i="1"/>
  <c r="L491" i="1" s="1"/>
  <c r="M130" i="1"/>
  <c r="M131" i="1"/>
  <c r="M740" i="1"/>
  <c r="M132" i="1"/>
  <c r="M1098" i="1"/>
  <c r="M1463" i="1"/>
  <c r="M133" i="1"/>
  <c r="M492" i="1"/>
  <c r="L492" i="1" s="1"/>
  <c r="M1445" i="1"/>
  <c r="M1404" i="1"/>
  <c r="M1099" i="1"/>
  <c r="M1437" i="1"/>
  <c r="M968" i="1"/>
  <c r="M493" i="1"/>
  <c r="M741" i="1"/>
  <c r="M1100" i="1"/>
  <c r="L1100" i="1" s="1"/>
  <c r="M272" i="1"/>
  <c r="M861" i="1"/>
  <c r="M742" i="1"/>
  <c r="M1101" i="1"/>
  <c r="M134" i="1"/>
  <c r="M494" i="1"/>
  <c r="M273" i="1"/>
  <c r="M135" i="1"/>
  <c r="L135" i="1" s="1"/>
  <c r="M495" i="1"/>
  <c r="M274" i="1"/>
  <c r="M743" i="1"/>
  <c r="M1102" i="1"/>
  <c r="M744" i="1"/>
  <c r="M496" i="1"/>
  <c r="M862" i="1"/>
  <c r="M863" i="1"/>
  <c r="L863" i="1" s="1"/>
  <c r="M1251" i="1"/>
  <c r="M1103" i="1"/>
  <c r="M136" i="1"/>
  <c r="M497" i="1"/>
  <c r="M137" i="1"/>
  <c r="M1438" i="1"/>
  <c r="M138" i="1"/>
  <c r="M1104" i="1"/>
  <c r="L1104" i="1" s="1"/>
  <c r="M745" i="1"/>
  <c r="M498" i="1"/>
  <c r="M969" i="1"/>
  <c r="M1328" i="1"/>
  <c r="M1381" i="1"/>
  <c r="M499" i="1"/>
  <c r="M500" i="1"/>
  <c r="M1105" i="1"/>
  <c r="L1105" i="1" s="1"/>
  <c r="M970" i="1"/>
  <c r="M501" i="1"/>
  <c r="M1106" i="1"/>
  <c r="M1107" i="1"/>
  <c r="M502" i="1"/>
  <c r="M503" i="1"/>
  <c r="M139" i="1"/>
  <c r="M1108" i="1"/>
  <c r="L1108" i="1" s="1"/>
  <c r="M275" i="1"/>
  <c r="M504" i="1"/>
  <c r="M971" i="1"/>
  <c r="M140" i="1"/>
  <c r="M141" i="1"/>
  <c r="M505" i="1"/>
  <c r="M142" i="1"/>
  <c r="M864" i="1"/>
  <c r="L864" i="1" s="1"/>
  <c r="M1382" i="1"/>
  <c r="M972" i="1"/>
  <c r="M1109" i="1"/>
  <c r="M937" i="1"/>
  <c r="M1110" i="1"/>
  <c r="M1329" i="1"/>
  <c r="M143" i="1"/>
  <c r="M1111" i="1"/>
  <c r="L1111" i="1" s="1"/>
  <c r="M1112" i="1"/>
  <c r="M1113" i="1"/>
  <c r="M506" i="1"/>
  <c r="M865" i="1"/>
  <c r="M1330" i="1"/>
  <c r="M507" i="1"/>
  <c r="M746" i="1"/>
  <c r="M508" i="1"/>
  <c r="L508" i="1" s="1"/>
  <c r="M1252" i="1"/>
  <c r="M509" i="1"/>
  <c r="M938" i="1"/>
  <c r="M144" i="1"/>
  <c r="M1114" i="1"/>
  <c r="M973" i="1"/>
  <c r="M276" i="1"/>
  <c r="M145" i="1"/>
  <c r="L145" i="1" s="1"/>
  <c r="M510" i="1"/>
  <c r="M146" i="1"/>
  <c r="M511" i="1"/>
  <c r="M512" i="1"/>
  <c r="M513" i="1"/>
  <c r="M939" i="1"/>
  <c r="M866" i="1"/>
  <c r="M1253" i="1"/>
  <c r="L1253" i="1" s="1"/>
  <c r="M1115" i="1"/>
  <c r="M1331" i="1"/>
  <c r="M867" i="1"/>
  <c r="M147" i="1"/>
  <c r="M747" i="1"/>
  <c r="M277" i="1"/>
  <c r="M1116" i="1"/>
  <c r="M748" i="1"/>
  <c r="L748" i="1" s="1"/>
  <c r="M278" i="1"/>
  <c r="M1117" i="1"/>
  <c r="M1332" i="1"/>
  <c r="M514" i="1"/>
  <c r="M749" i="1"/>
  <c r="M148" i="1"/>
  <c r="M515" i="1"/>
  <c r="M1254" i="1"/>
  <c r="L1254" i="1" s="1"/>
  <c r="M279" i="1"/>
  <c r="M516" i="1"/>
  <c r="M1255" i="1"/>
  <c r="M517" i="1"/>
  <c r="M868" i="1"/>
  <c r="M1118" i="1"/>
  <c r="M869" i="1"/>
  <c r="M149" i="1"/>
  <c r="L149" i="1" s="1"/>
  <c r="M1455" i="1"/>
  <c r="M150" i="1"/>
  <c r="M870" i="1"/>
  <c r="M151" i="1"/>
  <c r="M750" i="1"/>
  <c r="M152" i="1"/>
  <c r="M518" i="1"/>
  <c r="M940" i="1"/>
  <c r="L940" i="1" s="1"/>
  <c r="M519" i="1"/>
  <c r="M1119" i="1"/>
  <c r="M153" i="1"/>
  <c r="M1120" i="1"/>
  <c r="M1121" i="1"/>
  <c r="M1122" i="1"/>
  <c r="M1405" i="1"/>
  <c r="M280" i="1"/>
  <c r="L280" i="1" s="1"/>
  <c r="M751" i="1"/>
  <c r="M752" i="1"/>
  <c r="M1123" i="1"/>
  <c r="M520" i="1"/>
  <c r="M1124" i="1"/>
  <c r="M1125" i="1"/>
  <c r="M1383" i="1"/>
  <c r="M281" i="1"/>
  <c r="L281" i="1" s="1"/>
  <c r="M753" i="1"/>
  <c r="M1333" i="1"/>
  <c r="M154" i="1"/>
  <c r="M521" i="1"/>
  <c r="M1126" i="1"/>
  <c r="M871" i="1"/>
  <c r="M941" i="1"/>
  <c r="M282" i="1"/>
  <c r="L282" i="1" s="1"/>
  <c r="M522" i="1"/>
  <c r="M1334" i="1"/>
  <c r="M942" i="1"/>
  <c r="M1335" i="1"/>
  <c r="M283" i="1"/>
  <c r="M1127" i="1"/>
  <c r="M155" i="1"/>
  <c r="M1384" i="1"/>
  <c r="L1384" i="1" s="1"/>
  <c r="M156" i="1"/>
  <c r="M754" i="1"/>
  <c r="M157" i="1"/>
  <c r="M158" i="1"/>
  <c r="M1128" i="1"/>
  <c r="M159" i="1"/>
  <c r="M1336" i="1"/>
  <c r="M1256" i="1"/>
  <c r="L1256" i="1" s="1"/>
  <c r="M160" i="1"/>
  <c r="M161" i="1"/>
  <c r="M162" i="1"/>
  <c r="M943" i="1"/>
  <c r="M1385" i="1"/>
  <c r="M1337" i="1"/>
  <c r="M523" i="1"/>
  <c r="M872" i="1"/>
  <c r="L872" i="1" s="1"/>
  <c r="M524" i="1"/>
  <c r="M1386" i="1"/>
  <c r="M1129" i="1"/>
  <c r="M1257" i="1"/>
  <c r="M525" i="1"/>
  <c r="M1338" i="1"/>
  <c r="M1339" i="1"/>
  <c r="M526" i="1"/>
  <c r="L526" i="1" s="1"/>
  <c r="M163" i="1"/>
  <c r="M1130" i="1"/>
  <c r="M1446" i="1"/>
  <c r="M1131" i="1"/>
  <c r="M527" i="1"/>
  <c r="M164" i="1"/>
  <c r="M873" i="1"/>
  <c r="M1132" i="1"/>
  <c r="L1132" i="1" s="1"/>
  <c r="M528" i="1"/>
  <c r="M529" i="1"/>
  <c r="M1133" i="1"/>
  <c r="M165" i="1"/>
  <c r="M1340" i="1"/>
  <c r="M530" i="1"/>
  <c r="M874" i="1"/>
  <c r="M531" i="1"/>
  <c r="L531" i="1" s="1"/>
  <c r="M532" i="1"/>
  <c r="M1134" i="1"/>
  <c r="M974" i="1"/>
  <c r="M1258" i="1"/>
  <c r="M533" i="1"/>
  <c r="M875" i="1"/>
  <c r="M1135" i="1"/>
  <c r="M284" i="1"/>
  <c r="L284" i="1" s="1"/>
  <c r="M1136" i="1"/>
  <c r="M1259" i="1"/>
  <c r="M534" i="1"/>
  <c r="M535" i="1"/>
  <c r="M536" i="1"/>
  <c r="M1260" i="1"/>
  <c r="M1341" i="1"/>
  <c r="M755" i="1"/>
  <c r="L755" i="1" s="1"/>
  <c r="M537" i="1"/>
  <c r="M1137" i="1"/>
  <c r="M1261" i="1"/>
  <c r="M756" i="1"/>
  <c r="M975" i="1"/>
  <c r="M1342" i="1"/>
  <c r="M1138" i="1"/>
  <c r="M1262" i="1"/>
  <c r="L1262" i="1" s="1"/>
  <c r="M538" i="1"/>
  <c r="M1343" i="1"/>
  <c r="M539" i="1"/>
  <c r="M1139" i="1"/>
  <c r="M1344" i="1"/>
  <c r="M166" i="1"/>
  <c r="M540" i="1"/>
  <c r="M167" i="1"/>
  <c r="L167" i="1" s="1"/>
  <c r="M1140" i="1"/>
  <c r="M541" i="1"/>
  <c r="M1141" i="1"/>
  <c r="M1464" i="1"/>
  <c r="M876" i="1"/>
  <c r="M1406" i="1"/>
  <c r="M1142" i="1"/>
  <c r="M168" i="1"/>
  <c r="L168" i="1" s="1"/>
  <c r="M542" i="1"/>
  <c r="M543" i="1"/>
  <c r="M1407" i="1"/>
  <c r="M757" i="1"/>
  <c r="M544" i="1"/>
  <c r="M877" i="1"/>
  <c r="M545" i="1"/>
  <c r="M546" i="1"/>
  <c r="L546" i="1" s="1"/>
  <c r="M878" i="1"/>
  <c r="M879" i="1"/>
  <c r="M547" i="1"/>
  <c r="M880" i="1"/>
  <c r="M548" i="1"/>
  <c r="M758" i="1"/>
  <c r="M1143" i="1"/>
  <c r="M549" i="1"/>
  <c r="L549" i="1" s="1"/>
  <c r="M550" i="1"/>
  <c r="M759" i="1"/>
  <c r="M1144" i="1"/>
  <c r="M881" i="1"/>
  <c r="M551" i="1"/>
  <c r="M552" i="1"/>
  <c r="M553" i="1"/>
  <c r="M1145" i="1"/>
  <c r="L1145" i="1" s="1"/>
  <c r="M1345" i="1"/>
  <c r="M760" i="1"/>
  <c r="M1146" i="1"/>
  <c r="M1147" i="1"/>
  <c r="M1263" i="1"/>
  <c r="M1148" i="1"/>
  <c r="M882" i="1"/>
  <c r="M169" i="1"/>
  <c r="L169" i="1" s="1"/>
  <c r="M554" i="1"/>
  <c r="M555" i="1"/>
  <c r="M761" i="1"/>
  <c r="M170" i="1"/>
  <c r="M171" i="1"/>
  <c r="M883" i="1"/>
  <c r="M556" i="1"/>
  <c r="M944" i="1"/>
  <c r="L944" i="1" s="1"/>
  <c r="M557" i="1"/>
  <c r="M945" i="1"/>
  <c r="M558" i="1"/>
  <c r="M1467" i="1"/>
  <c r="M884" i="1"/>
  <c r="M762" i="1"/>
  <c r="M885" i="1"/>
  <c r="M559" i="1"/>
  <c r="L559" i="1" s="1"/>
  <c r="M1149" i="1"/>
  <c r="M1150" i="1"/>
  <c r="M1151" i="1"/>
  <c r="M172" i="1"/>
  <c r="M1264" i="1"/>
  <c r="M1152" i="1"/>
  <c r="M560" i="1"/>
  <c r="M561" i="1"/>
  <c r="L561" i="1" s="1"/>
  <c r="M285" i="1"/>
  <c r="L285" i="1" s="1"/>
  <c r="M562" i="1"/>
  <c r="M563" i="1"/>
  <c r="M1265" i="1"/>
  <c r="M886" i="1"/>
  <c r="M564" i="1"/>
  <c r="M1266" i="1"/>
  <c r="M565" i="1"/>
  <c r="L565" i="1" s="1"/>
  <c r="M286" i="1"/>
  <c r="L286" i="1" s="1"/>
  <c r="M566" i="1"/>
  <c r="M763" i="1"/>
  <c r="M1346" i="1"/>
  <c r="M287" i="1"/>
  <c r="M1347" i="1"/>
  <c r="M173" i="1"/>
  <c r="M174" i="1"/>
  <c r="L174" i="1" s="1"/>
  <c r="M1348" i="1"/>
  <c r="L1348" i="1" s="1"/>
  <c r="M1153" i="1"/>
  <c r="M1267" i="1"/>
  <c r="M567" i="1"/>
  <c r="M764" i="1"/>
  <c r="M1349" i="1"/>
  <c r="M175" i="1"/>
  <c r="M176" i="1"/>
  <c r="L176" i="1" s="1"/>
  <c r="M177" i="1"/>
  <c r="L177" i="1" s="1"/>
  <c r="M568" i="1"/>
  <c r="M1154" i="1"/>
  <c r="M765" i="1"/>
  <c r="M569" i="1"/>
  <c r="M887" i="1"/>
  <c r="M888" i="1"/>
  <c r="M178" i="1"/>
  <c r="L178" i="1" s="1"/>
  <c r="M179" i="1"/>
  <c r="L179" i="1" s="1"/>
  <c r="M570" i="1"/>
  <c r="M571" i="1"/>
  <c r="M572" i="1"/>
  <c r="M976" i="1"/>
  <c r="M180" i="1"/>
  <c r="M573" i="1"/>
  <c r="M1350" i="1"/>
  <c r="L1350" i="1" s="1"/>
  <c r="M1155" i="1"/>
  <c r="L1155" i="1" s="1"/>
  <c r="M977" i="1"/>
  <c r="M181" i="1"/>
  <c r="M1421" i="1"/>
  <c r="M1268" i="1"/>
  <c r="M766" i="1"/>
  <c r="M889" i="1"/>
  <c r="M1351" i="1"/>
  <c r="L1351" i="1" s="1"/>
  <c r="M574" i="1"/>
  <c r="L574" i="1" s="1"/>
  <c r="M978" i="1"/>
  <c r="M1387" i="1"/>
  <c r="M182" i="1"/>
  <c r="M1269" i="1"/>
  <c r="M1156" i="1"/>
  <c r="M767" i="1"/>
  <c r="M890" i="1"/>
  <c r="L890" i="1" s="1"/>
  <c r="M1270" i="1"/>
  <c r="L1270" i="1" s="1"/>
  <c r="M891" i="1"/>
  <c r="M1447" i="1"/>
  <c r="M1157" i="1"/>
  <c r="M288" i="1"/>
  <c r="M575" i="1"/>
  <c r="M1271" i="1"/>
  <c r="M768" i="1"/>
  <c r="L768" i="1" s="1"/>
  <c r="M289" i="1"/>
  <c r="L289" i="1" s="1"/>
  <c r="M576" i="1"/>
  <c r="M1158" i="1"/>
  <c r="M183" i="1"/>
  <c r="M577" i="1"/>
  <c r="M1272" i="1"/>
  <c r="M769" i="1"/>
  <c r="M184" i="1"/>
  <c r="L184" i="1" s="1"/>
  <c r="M578" i="1"/>
  <c r="L578" i="1" s="1"/>
  <c r="M185" i="1"/>
  <c r="M1159" i="1"/>
  <c r="M579" i="1"/>
  <c r="M946" i="1"/>
  <c r="M580" i="1"/>
  <c r="M186" i="1"/>
  <c r="M979" i="1"/>
  <c r="L979" i="1" s="1"/>
  <c r="M581" i="1"/>
  <c r="L581" i="1" s="1"/>
  <c r="M187" i="1"/>
  <c r="M1273" i="1"/>
  <c r="M582" i="1"/>
  <c r="M188" i="1"/>
  <c r="M1352" i="1"/>
  <c r="M583" i="1"/>
  <c r="M980" i="1"/>
  <c r="L980" i="1" s="1"/>
  <c r="M892" i="1"/>
  <c r="L892" i="1" s="1"/>
  <c r="M189" i="1"/>
  <c r="M584" i="1"/>
  <c r="M585" i="1"/>
  <c r="M190" i="1"/>
  <c r="M1353" i="1"/>
  <c r="M586" i="1"/>
  <c r="M893" i="1"/>
  <c r="L893" i="1" s="1"/>
  <c r="M894" i="1"/>
  <c r="L894" i="1" s="1"/>
  <c r="M191" i="1"/>
  <c r="M192" i="1"/>
  <c r="M290" i="1"/>
  <c r="M587" i="1"/>
  <c r="M1274" i="1"/>
  <c r="M588" i="1"/>
  <c r="M1160" i="1"/>
  <c r="L1160" i="1" s="1"/>
  <c r="M895" i="1"/>
  <c r="L895" i="1" s="1"/>
  <c r="M1161" i="1"/>
  <c r="M1162" i="1"/>
  <c r="M589" i="1"/>
  <c r="M590" i="1"/>
  <c r="M1163" i="1"/>
  <c r="M981" i="1"/>
  <c r="M1164" i="1"/>
  <c r="L1164" i="1" s="1"/>
  <c r="M1165" i="1"/>
  <c r="L1165" i="1" s="1"/>
  <c r="M1456" i="1"/>
  <c r="M770" i="1"/>
  <c r="M591" i="1"/>
  <c r="M193" i="1"/>
  <c r="M592" i="1"/>
  <c r="M1275" i="1"/>
  <c r="M1457" i="1"/>
  <c r="L1457" i="1" s="1"/>
  <c r="M1408" i="1"/>
  <c r="L1408" i="1" s="1"/>
  <c r="M771" i="1"/>
  <c r="M593" i="1"/>
  <c r="M1166" i="1"/>
  <c r="M896" i="1"/>
  <c r="M1422" i="1"/>
  <c r="M897" i="1"/>
  <c r="M594" i="1"/>
  <c r="L594" i="1" s="1"/>
  <c r="M1167" i="1"/>
  <c r="L1167" i="1" s="1"/>
  <c r="M595" i="1"/>
  <c r="M596" i="1"/>
  <c r="M772" i="1"/>
  <c r="M597" i="1"/>
  <c r="M598" i="1"/>
  <c r="M599" i="1"/>
  <c r="M600" i="1"/>
  <c r="L600" i="1" s="1"/>
  <c r="M601" i="1"/>
  <c r="L601" i="1" s="1"/>
  <c r="M1168" i="1"/>
  <c r="M898" i="1"/>
  <c r="M602" i="1"/>
  <c r="M1409" i="1"/>
  <c r="M603" i="1"/>
  <c r="M1276" i="1"/>
  <c r="M773" i="1"/>
  <c r="L773" i="1" s="1"/>
  <c r="M1410" i="1"/>
  <c r="L1410" i="1" s="1"/>
  <c r="M604" i="1"/>
  <c r="M899" i="1"/>
  <c r="M1277" i="1"/>
  <c r="M1388" i="1"/>
  <c r="M1354" i="1"/>
  <c r="M1411" i="1"/>
  <c r="M194" i="1"/>
  <c r="L194" i="1" s="1"/>
  <c r="M605" i="1"/>
  <c r="L605" i="1" s="1"/>
  <c r="M947" i="1"/>
  <c r="M195" i="1"/>
  <c r="M606" i="1"/>
  <c r="M774" i="1"/>
  <c r="M607" i="1"/>
  <c r="M1169" i="1"/>
  <c r="M196" i="1"/>
  <c r="L196" i="1" s="1"/>
  <c r="M608" i="1"/>
  <c r="L608" i="1" s="1"/>
  <c r="M948" i="1"/>
  <c r="M609" i="1"/>
  <c r="M610" i="1"/>
  <c r="M900" i="1"/>
  <c r="M197" i="1"/>
  <c r="M775" i="1"/>
  <c r="M1170" i="1"/>
  <c r="L1170" i="1" s="1"/>
  <c r="M198" i="1"/>
  <c r="L198" i="1" s="1"/>
  <c r="M1171" i="1"/>
  <c r="M611" i="1"/>
  <c r="M1389" i="1"/>
  <c r="M199" i="1"/>
  <c r="M1412" i="1"/>
  <c r="M776" i="1"/>
  <c r="M1355" i="1"/>
  <c r="L1355" i="1" s="1"/>
  <c r="M612" i="1"/>
  <c r="L612" i="1" s="1"/>
  <c r="M1172" i="1"/>
  <c r="M901" i="1"/>
  <c r="M1356" i="1"/>
  <c r="M777" i="1"/>
  <c r="M1278" i="1"/>
  <c r="M778" i="1"/>
  <c r="M1173" i="1"/>
  <c r="L1173" i="1" s="1"/>
  <c r="M1458" i="1"/>
  <c r="L1458" i="1" s="1"/>
  <c r="M200" i="1"/>
  <c r="M949" i="1"/>
  <c r="M613" i="1"/>
  <c r="M982" i="1"/>
  <c r="M614" i="1"/>
  <c r="M615" i="1"/>
  <c r="M616" i="1"/>
  <c r="L616" i="1" s="1"/>
  <c r="M201" i="1"/>
  <c r="L201" i="1" s="1"/>
  <c r="M617" i="1"/>
  <c r="M1174" i="1"/>
  <c r="M1175" i="1"/>
  <c r="M202" i="1"/>
  <c r="M203" i="1"/>
  <c r="M983" i="1"/>
  <c r="M618" i="1"/>
  <c r="L618" i="1" s="1"/>
  <c r="M204" i="1"/>
  <c r="L204" i="1" s="1"/>
  <c r="M619" i="1"/>
  <c r="M902" i="1"/>
  <c r="M1279" i="1"/>
  <c r="M779" i="1"/>
  <c r="M1280" i="1"/>
  <c r="M205" i="1"/>
  <c r="M1176" i="1"/>
  <c r="L1176" i="1" s="1"/>
  <c r="M620" i="1"/>
  <c r="L620" i="1" s="1"/>
  <c r="M621" i="1"/>
  <c r="M622" i="1"/>
  <c r="M623" i="1"/>
  <c r="M624" i="1"/>
  <c r="M625" i="1"/>
  <c r="M1177" i="1"/>
  <c r="M206" i="1"/>
  <c r="L206" i="1" s="1"/>
  <c r="M1178" i="1"/>
  <c r="L1178" i="1" s="1"/>
  <c r="M291" i="1"/>
  <c r="M207" i="1"/>
  <c r="M292" i="1"/>
  <c r="M208" i="1"/>
  <c r="M209" i="1"/>
  <c r="M210" i="1"/>
  <c r="M1179" i="1"/>
  <c r="L1179" i="1" s="1"/>
  <c r="M211" i="1"/>
  <c r="L211" i="1" s="1"/>
  <c r="M212" i="1"/>
  <c r="M780" i="1"/>
  <c r="M213" i="1"/>
  <c r="M1281" i="1"/>
  <c r="M781" i="1"/>
  <c r="M1448" i="1"/>
  <c r="M626" i="1"/>
  <c r="L626" i="1" s="1"/>
  <c r="M1180" i="1"/>
  <c r="L1180" i="1" s="1"/>
  <c r="M627" i="1"/>
  <c r="M214" i="1"/>
  <c r="M903" i="1"/>
  <c r="M215" i="1"/>
  <c r="M1181" i="1"/>
  <c r="M628" i="1"/>
  <c r="M629" i="1"/>
  <c r="L629" i="1" s="1"/>
  <c r="M293" i="1"/>
  <c r="L293" i="1" s="1"/>
  <c r="M1282" i="1"/>
  <c r="M782" i="1"/>
  <c r="M216" i="1"/>
  <c r="M1182" i="1"/>
  <c r="M1283" i="1"/>
  <c r="M783" i="1"/>
  <c r="M784" i="1"/>
  <c r="L784" i="1" s="1"/>
  <c r="M630" i="1"/>
  <c r="L630" i="1" s="1"/>
  <c r="M785" i="1"/>
  <c r="M217" i="1"/>
  <c r="M1183" i="1"/>
  <c r="M1390" i="1"/>
  <c r="M294" i="1"/>
  <c r="M786" i="1"/>
  <c r="M295" i="1"/>
  <c r="L295" i="1" s="1"/>
  <c r="M631" i="1"/>
  <c r="L631" i="1" s="1"/>
  <c r="M632" i="1"/>
  <c r="M1449" i="1"/>
  <c r="M1184" i="1"/>
  <c r="M296" i="1"/>
  <c r="M1185" i="1"/>
  <c r="M787" i="1"/>
  <c r="M1284" i="1"/>
  <c r="L1284" i="1" s="1"/>
  <c r="M1357" i="1"/>
  <c r="L1357" i="1" s="1"/>
  <c r="M904" i="1"/>
  <c r="M1413" i="1"/>
  <c r="M905" i="1"/>
  <c r="M297" i="1"/>
  <c r="M633" i="1"/>
  <c r="M634" i="1"/>
  <c r="M635" i="1"/>
  <c r="L635" i="1" s="1"/>
  <c r="M788" i="1"/>
  <c r="L788" i="1" s="1"/>
  <c r="M636" i="1"/>
  <c r="M218" i="1"/>
  <c r="M219" i="1"/>
  <c r="M637" i="1"/>
  <c r="M1186" i="1"/>
  <c r="M220" i="1"/>
  <c r="M1187" i="1"/>
  <c r="L1187" i="1" s="1"/>
  <c r="M906" i="1"/>
  <c r="L906" i="1" s="1"/>
  <c r="M1285" i="1"/>
  <c r="M221" i="1"/>
  <c r="M789" i="1"/>
  <c r="M638" i="1"/>
  <c r="M1286" i="1"/>
  <c r="M639" i="1"/>
  <c r="M222" i="1"/>
  <c r="L222" i="1" s="1"/>
  <c r="M223" i="1"/>
  <c r="L223" i="1" s="1"/>
  <c r="M640" i="1"/>
  <c r="M1468" i="1"/>
  <c r="M1287" i="1"/>
  <c r="M224" i="1"/>
  <c r="M1423" i="1"/>
  <c r="M1391" i="1"/>
  <c r="M225" i="1"/>
  <c r="L225" i="1" s="1"/>
  <c r="M1188" i="1"/>
  <c r="L1188" i="1" s="1"/>
  <c r="M984" i="1"/>
  <c r="M641" i="1"/>
  <c r="M642" i="1"/>
  <c r="M226" i="1"/>
  <c r="M227" i="1"/>
  <c r="M228" i="1"/>
  <c r="M1358" i="1"/>
  <c r="L1358" i="1" s="1"/>
  <c r="M1288" i="1"/>
  <c r="L1288" i="1" s="1"/>
  <c r="M790" i="1"/>
  <c r="M643" i="1"/>
  <c r="M791" i="1"/>
  <c r="M644" i="1"/>
  <c r="M1289" i="1"/>
  <c r="M298" i="1"/>
  <c r="M1189" i="1"/>
  <c r="L1189" i="1" s="1"/>
  <c r="M229" i="1"/>
  <c r="L229" i="1" s="1"/>
  <c r="M1190" i="1"/>
  <c r="M1469" i="1"/>
  <c r="M230" i="1"/>
  <c r="M645" i="1"/>
  <c r="M646" i="1"/>
  <c r="M647" i="1"/>
  <c r="M907" i="1"/>
  <c r="L907" i="1" s="1"/>
  <c r="M1191" i="1"/>
  <c r="L1191" i="1" s="1"/>
  <c r="M648" i="1"/>
  <c r="M649" i="1"/>
  <c r="M650" i="1"/>
  <c r="M1192" i="1"/>
  <c r="M651" i="1"/>
  <c r="M908" i="1"/>
  <c r="M1193" i="1"/>
  <c r="L1193" i="1" s="1"/>
  <c r="M231" i="1"/>
  <c r="L231" i="1" s="1"/>
  <c r="M652" i="1"/>
  <c r="M792" i="1"/>
  <c r="M1392" i="1"/>
  <c r="M232" i="1"/>
  <c r="M1194" i="1"/>
  <c r="M233" i="1"/>
  <c r="M234" i="1"/>
  <c r="L234" i="1" s="1"/>
  <c r="M1414" i="1"/>
  <c r="L1414" i="1" s="1"/>
  <c r="M235" i="1"/>
  <c r="M299" i="1"/>
  <c r="M653" i="1"/>
  <c r="M909" i="1"/>
  <c r="M236" i="1"/>
  <c r="M237" i="1"/>
  <c r="M793" i="1"/>
  <c r="L793" i="1" s="1"/>
  <c r="M794" i="1"/>
  <c r="L794" i="1" s="1"/>
  <c r="M654" i="1"/>
  <c r="M910" i="1"/>
  <c r="M1290" i="1"/>
  <c r="M1195" i="1"/>
  <c r="M1196" i="1"/>
  <c r="M795" i="1"/>
  <c r="M300" i="1"/>
  <c r="L300" i="1" s="1"/>
  <c r="M1291" i="1"/>
  <c r="L1291" i="1" s="1"/>
  <c r="M301" i="1"/>
  <c r="M238" i="1"/>
  <c r="M1292" i="1"/>
  <c r="M1197" i="1"/>
  <c r="M239" i="1"/>
  <c r="M1198" i="1"/>
  <c r="M655" i="1"/>
  <c r="L655" i="1" s="1"/>
  <c r="M796" i="1"/>
  <c r="L796" i="1" s="1"/>
  <c r="M1199" i="1"/>
  <c r="M1359" i="1"/>
  <c r="M656" i="1"/>
  <c r="M1360" i="1"/>
  <c r="M240" i="1"/>
  <c r="M1293" i="1"/>
  <c r="M1361" i="1"/>
  <c r="L1361" i="1" s="1"/>
  <c r="M1200" i="1"/>
  <c r="L1200" i="1" s="1"/>
  <c r="M657" i="1"/>
  <c r="M797" i="1"/>
  <c r="M658" i="1"/>
  <c r="M1362" i="1"/>
  <c r="M1294" i="1"/>
  <c r="M241" i="1"/>
  <c r="M1295" i="1"/>
  <c r="L1295" i="1" s="1"/>
  <c r="M659" i="1"/>
  <c r="L659" i="1" s="1"/>
  <c r="M1450" i="1"/>
  <c r="M302" i="1"/>
  <c r="M1439" i="1"/>
  <c r="M660" i="1"/>
  <c r="M798" i="1"/>
  <c r="M799" i="1"/>
  <c r="M800" i="1"/>
  <c r="L800" i="1" s="1"/>
  <c r="M1296" i="1"/>
  <c r="L1296" i="1" s="1"/>
  <c r="M661" i="1"/>
  <c r="M662" i="1"/>
  <c r="M1201" i="1"/>
  <c r="M1202" i="1"/>
  <c r="M663" i="1"/>
  <c r="M242" i="1"/>
  <c r="M664" i="1"/>
  <c r="L664" i="1" s="1"/>
  <c r="M1203" i="1"/>
  <c r="L1203" i="1" s="1"/>
  <c r="M1465" i="1"/>
  <c r="M1393" i="1"/>
  <c r="M1415" i="1"/>
  <c r="M801" i="1"/>
  <c r="M1297" i="1"/>
  <c r="M802" i="1"/>
  <c r="M665" i="1"/>
  <c r="L665" i="1" s="1"/>
  <c r="M243" i="1"/>
  <c r="L243" i="1" s="1"/>
  <c r="M244" i="1"/>
  <c r="M1204" i="1"/>
  <c r="M666" i="1"/>
  <c r="M1424" i="1"/>
  <c r="M667" i="1"/>
  <c r="M985" i="1"/>
  <c r="M1363" i="1"/>
  <c r="L1363" i="1" s="1"/>
  <c r="M1205" i="1"/>
  <c r="L1205" i="1" s="1"/>
  <c r="M1206" i="1"/>
  <c r="M1425" i="1"/>
  <c r="M911" i="1"/>
  <c r="M668" i="1"/>
  <c r="M245" i="1"/>
  <c r="M1207" i="1"/>
  <c r="M803" i="1"/>
  <c r="L803" i="1" s="1"/>
  <c r="M804" i="1"/>
  <c r="L804" i="1" s="1"/>
  <c r="M805" i="1"/>
  <c r="M669" i="1"/>
  <c r="M670" i="1"/>
  <c r="M806" i="1"/>
  <c r="M807" i="1"/>
  <c r="M808" i="1"/>
  <c r="M912" i="1"/>
  <c r="L912" i="1" s="1"/>
  <c r="M671" i="1"/>
  <c r="L671" i="1" s="1"/>
  <c r="M1364" i="1"/>
  <c r="M913" i="1"/>
  <c r="M672" i="1"/>
  <c r="M673" i="1"/>
  <c r="M1208" i="1"/>
  <c r="M674" i="1"/>
  <c r="M986" i="1"/>
  <c r="L986" i="1" s="1"/>
  <c r="M809" i="1"/>
  <c r="L809" i="1" s="1"/>
  <c r="O810" i="1"/>
  <c r="N810" i="1"/>
  <c r="M810" i="1"/>
  <c r="D987" i="1"/>
  <c r="D2" i="1"/>
  <c r="D988" i="1"/>
  <c r="D303" i="1"/>
  <c r="D989" i="1"/>
  <c r="D3" i="1"/>
  <c r="D4" i="1"/>
  <c r="D990" i="1"/>
  <c r="D991" i="1"/>
  <c r="D811" i="1"/>
  <c r="D914" i="1"/>
  <c r="D304" i="1"/>
  <c r="D305" i="1"/>
  <c r="D306" i="1"/>
  <c r="D1298" i="1"/>
  <c r="D307" i="1"/>
  <c r="D5" i="1"/>
  <c r="D1209" i="1"/>
  <c r="D308" i="1"/>
  <c r="D309" i="1"/>
  <c r="D675" i="1"/>
  <c r="D950" i="1"/>
  <c r="D6" i="1"/>
  <c r="D310" i="1"/>
  <c r="D1426" i="1"/>
  <c r="D311" i="1"/>
  <c r="D992" i="1"/>
  <c r="D951" i="1"/>
  <c r="D312" i="1"/>
  <c r="D246" i="1"/>
  <c r="D313" i="1"/>
  <c r="D7" i="1"/>
  <c r="D8" i="1"/>
  <c r="D9" i="1"/>
  <c r="D676" i="1"/>
  <c r="D314" i="1"/>
  <c r="D315" i="1"/>
  <c r="D247" i="1"/>
  <c r="D677" i="1"/>
  <c r="D10" i="1"/>
  <c r="D11" i="1"/>
  <c r="D12" i="1"/>
  <c r="D1210" i="1"/>
  <c r="D1211" i="1"/>
  <c r="D1451" i="1"/>
  <c r="D915" i="1"/>
  <c r="D13" i="1"/>
  <c r="D952" i="1"/>
  <c r="D14" i="1"/>
  <c r="D15" i="1"/>
  <c r="D316" i="1"/>
  <c r="D678" i="1"/>
  <c r="D16" i="1"/>
  <c r="D317" i="1"/>
  <c r="D1440" i="1"/>
  <c r="D1212" i="1"/>
  <c r="D318" i="1"/>
  <c r="D993" i="1"/>
  <c r="D916" i="1"/>
  <c r="D1213" i="1"/>
  <c r="D679" i="1"/>
  <c r="D680" i="1"/>
  <c r="D1459" i="1"/>
  <c r="D1441" i="1"/>
  <c r="D17" i="1"/>
  <c r="D917" i="1"/>
  <c r="D18" i="1"/>
  <c r="D319" i="1"/>
  <c r="D19" i="1"/>
  <c r="D681" i="1"/>
  <c r="D812" i="1"/>
  <c r="D248" i="1"/>
  <c r="D813" i="1"/>
  <c r="D20" i="1"/>
  <c r="D994" i="1"/>
  <c r="D1427" i="1"/>
  <c r="D21" i="1"/>
  <c r="D320" i="1"/>
  <c r="D321" i="1"/>
  <c r="D1214" i="1"/>
  <c r="D814" i="1"/>
  <c r="D22" i="1"/>
  <c r="D1394" i="1"/>
  <c r="D322" i="1"/>
  <c r="D815" i="1"/>
  <c r="D23" i="1"/>
  <c r="D323" i="1"/>
  <c r="D1365" i="1"/>
  <c r="D1215" i="1"/>
  <c r="D682" i="1"/>
  <c r="D995" i="1"/>
  <c r="D1216" i="1"/>
  <c r="D1299" i="1"/>
  <c r="D1217" i="1"/>
  <c r="D683" i="1"/>
  <c r="D324" i="1"/>
  <c r="D816" i="1"/>
  <c r="D1366" i="1"/>
  <c r="D325" i="1"/>
  <c r="D326" i="1"/>
  <c r="D24" i="1"/>
  <c r="D25" i="1"/>
  <c r="D1428" i="1"/>
  <c r="D26" i="1"/>
  <c r="D327" i="1"/>
  <c r="D684" i="1"/>
  <c r="D817" i="1"/>
  <c r="D328" i="1"/>
  <c r="D27" i="1"/>
  <c r="D1416" i="1"/>
  <c r="D996" i="1"/>
  <c r="D685" i="1"/>
  <c r="D686" i="1"/>
  <c r="D28" i="1"/>
  <c r="D687" i="1"/>
  <c r="D1367" i="1"/>
  <c r="D997" i="1"/>
  <c r="D29" i="1"/>
  <c r="D1417" i="1"/>
  <c r="D998" i="1"/>
  <c r="D999" i="1"/>
  <c r="D818" i="1"/>
  <c r="D1470" i="1"/>
  <c r="D1000" i="1"/>
  <c r="D819" i="1"/>
  <c r="D1368" i="1"/>
  <c r="D30" i="1"/>
  <c r="D249" i="1"/>
  <c r="D1395" i="1"/>
  <c r="D329" i="1"/>
  <c r="D330" i="1"/>
  <c r="D331" i="1"/>
  <c r="D1001" i="1"/>
  <c r="D1002" i="1"/>
  <c r="D332" i="1"/>
  <c r="D333" i="1"/>
  <c r="D1396" i="1"/>
  <c r="D334" i="1"/>
  <c r="D1300" i="1"/>
  <c r="D820" i="1"/>
  <c r="D918" i="1"/>
  <c r="D335" i="1"/>
  <c r="D821" i="1"/>
  <c r="D1003" i="1"/>
  <c r="D336" i="1"/>
  <c r="D688" i="1"/>
  <c r="D953" i="1"/>
  <c r="D31" i="1"/>
  <c r="D32" i="1"/>
  <c r="D1004" i="1"/>
  <c r="D1218" i="1"/>
  <c r="D1005" i="1"/>
  <c r="D1301" i="1"/>
  <c r="D1219" i="1"/>
  <c r="D1006" i="1"/>
  <c r="D33" i="1"/>
  <c r="D34" i="1"/>
  <c r="D1397" i="1"/>
  <c r="D689" i="1"/>
  <c r="D337" i="1"/>
  <c r="D338" i="1"/>
  <c r="D339" i="1"/>
  <c r="D690" i="1"/>
  <c r="D250" i="1"/>
  <c r="D822" i="1"/>
  <c r="D1220" i="1"/>
  <c r="D1302" i="1"/>
  <c r="D691" i="1"/>
  <c r="D823" i="1"/>
  <c r="D340" i="1"/>
  <c r="D35" i="1"/>
  <c r="D1007" i="1"/>
  <c r="D1303" i="1"/>
  <c r="D824" i="1"/>
  <c r="D341" i="1"/>
  <c r="D251" i="1"/>
  <c r="D36" i="1"/>
  <c r="D1429" i="1"/>
  <c r="D342" i="1"/>
  <c r="D343" i="1"/>
  <c r="D344" i="1"/>
  <c r="D692" i="1"/>
  <c r="D345" i="1"/>
  <c r="D346" i="1"/>
  <c r="D1008" i="1"/>
  <c r="D1221" i="1"/>
  <c r="D1452" i="1"/>
  <c r="D1304" i="1"/>
  <c r="D1009" i="1"/>
  <c r="D1471" i="1"/>
  <c r="D1010" i="1"/>
  <c r="D37" i="1"/>
  <c r="D825" i="1"/>
  <c r="D1222" i="1"/>
  <c r="D1011" i="1"/>
  <c r="D347" i="1"/>
  <c r="D693" i="1"/>
  <c r="D38" i="1"/>
  <c r="D1012" i="1"/>
  <c r="D348" i="1"/>
  <c r="D1013" i="1"/>
  <c r="D694" i="1"/>
  <c r="D349" i="1"/>
  <c r="D39" i="1"/>
  <c r="D826" i="1"/>
  <c r="D350" i="1"/>
  <c r="D252" i="1"/>
  <c r="D351" i="1"/>
  <c r="D352" i="1"/>
  <c r="D1223" i="1"/>
  <c r="D1224" i="1"/>
  <c r="D1014" i="1"/>
  <c r="D1305" i="1"/>
  <c r="D353" i="1"/>
  <c r="D40" i="1"/>
  <c r="D695" i="1"/>
  <c r="D354" i="1"/>
  <c r="D1015" i="1"/>
  <c r="D355" i="1"/>
  <c r="D1398" i="1"/>
  <c r="D356" i="1"/>
  <c r="D1225" i="1"/>
  <c r="D1369" i="1"/>
  <c r="D827" i="1"/>
  <c r="D41" i="1"/>
  <c r="D1226" i="1"/>
  <c r="D1370" i="1"/>
  <c r="D1016" i="1"/>
  <c r="D696" i="1"/>
  <c r="D357" i="1"/>
  <c r="D1466" i="1"/>
  <c r="D358" i="1"/>
  <c r="D42" i="1"/>
  <c r="D828" i="1"/>
  <c r="D1430" i="1"/>
  <c r="D1017" i="1"/>
  <c r="D1018" i="1"/>
  <c r="D697" i="1"/>
  <c r="D359" i="1"/>
  <c r="D360" i="1"/>
  <c r="D361" i="1"/>
  <c r="D43" i="1"/>
  <c r="D1227" i="1"/>
  <c r="D44" i="1"/>
  <c r="D362" i="1"/>
  <c r="D363" i="1"/>
  <c r="D1306" i="1"/>
  <c r="D253" i="1"/>
  <c r="D364" i="1"/>
  <c r="D45" i="1"/>
  <c r="D954" i="1"/>
  <c r="D919" i="1"/>
  <c r="D365" i="1"/>
  <c r="D366" i="1"/>
  <c r="D367" i="1"/>
  <c r="D955" i="1"/>
  <c r="D1019" i="1"/>
  <c r="D46" i="1"/>
  <c r="D829" i="1"/>
  <c r="D254" i="1"/>
  <c r="D1020" i="1"/>
  <c r="D368" i="1"/>
  <c r="D1021" i="1"/>
  <c r="D47" i="1"/>
  <c r="D48" i="1"/>
  <c r="D49" i="1"/>
  <c r="D698" i="1"/>
  <c r="D1022" i="1"/>
  <c r="D1431" i="1"/>
  <c r="D1371" i="1"/>
  <c r="D1023" i="1"/>
  <c r="D369" i="1"/>
  <c r="D830" i="1"/>
  <c r="D370" i="1"/>
  <c r="D371" i="1"/>
  <c r="D1024" i="1"/>
  <c r="D50" i="1"/>
  <c r="D920" i="1"/>
  <c r="D831" i="1"/>
  <c r="D699" i="1"/>
  <c r="D1460" i="1"/>
  <c r="D1025" i="1"/>
  <c r="D1026" i="1"/>
  <c r="D700" i="1"/>
  <c r="D1418" i="1"/>
  <c r="D51" i="1"/>
  <c r="D372" i="1"/>
  <c r="D373" i="1"/>
  <c r="D701" i="1"/>
  <c r="D374" i="1"/>
  <c r="D52" i="1"/>
  <c r="D375" i="1"/>
  <c r="D1027" i="1"/>
  <c r="D376" i="1"/>
  <c r="D832" i="1"/>
  <c r="D53" i="1"/>
  <c r="D1307" i="1"/>
  <c r="D54" i="1"/>
  <c r="D255" i="1"/>
  <c r="D1372" i="1"/>
  <c r="D55" i="1"/>
  <c r="D702" i="1"/>
  <c r="D1028" i="1"/>
  <c r="D1373" i="1"/>
  <c r="D1228" i="1"/>
  <c r="D1229" i="1"/>
  <c r="D1230" i="1"/>
  <c r="D703" i="1"/>
  <c r="D377" i="1"/>
  <c r="D378" i="1"/>
  <c r="D1308" i="1"/>
  <c r="D379" i="1"/>
  <c r="D956" i="1"/>
  <c r="D1309" i="1"/>
  <c r="D1029" i="1"/>
  <c r="D256" i="1"/>
  <c r="D380" i="1"/>
  <c r="D704" i="1"/>
  <c r="D1419" i="1"/>
  <c r="D833" i="1"/>
  <c r="D1030" i="1"/>
  <c r="D1031" i="1"/>
  <c r="D381" i="1"/>
  <c r="D1231" i="1"/>
  <c r="D1310" i="1"/>
  <c r="D1311" i="1"/>
  <c r="D56" i="1"/>
  <c r="D1032" i="1"/>
  <c r="D382" i="1"/>
  <c r="D1033" i="1"/>
  <c r="D834" i="1"/>
  <c r="D705" i="1"/>
  <c r="D57" i="1"/>
  <c r="D1312" i="1"/>
  <c r="D706" i="1"/>
  <c r="D1034" i="1"/>
  <c r="D383" i="1"/>
  <c r="D1313" i="1"/>
  <c r="D1035" i="1"/>
  <c r="D384" i="1"/>
  <c r="D1374" i="1"/>
  <c r="D1314" i="1"/>
  <c r="D1036" i="1"/>
  <c r="D957" i="1"/>
  <c r="D385" i="1"/>
  <c r="D835" i="1"/>
  <c r="D58" i="1"/>
  <c r="D59" i="1"/>
  <c r="D707" i="1"/>
  <c r="D386" i="1"/>
  <c r="D60" i="1"/>
  <c r="D61" i="1"/>
  <c r="D1037" i="1"/>
  <c r="D387" i="1"/>
  <c r="D1038" i="1"/>
  <c r="D62" i="1"/>
  <c r="D388" i="1"/>
  <c r="D63" i="1"/>
  <c r="D1315" i="1"/>
  <c r="D389" i="1"/>
  <c r="D1039" i="1"/>
  <c r="D390" i="1"/>
  <c r="D64" i="1"/>
  <c r="D836" i="1"/>
  <c r="D65" i="1"/>
  <c r="D1040" i="1"/>
  <c r="D708" i="1"/>
  <c r="D837" i="1"/>
  <c r="D391" i="1"/>
  <c r="D66" i="1"/>
  <c r="D392" i="1"/>
  <c r="D257" i="1"/>
  <c r="D393" i="1"/>
  <c r="D921" i="1"/>
  <c r="D394" i="1"/>
  <c r="D1041" i="1"/>
  <c r="D395" i="1"/>
  <c r="D396" i="1"/>
  <c r="D838" i="1"/>
  <c r="D397" i="1"/>
  <c r="D67" i="1"/>
  <c r="D839" i="1"/>
  <c r="D258" i="1"/>
  <c r="D1316" i="1"/>
  <c r="D68" i="1"/>
  <c r="D1042" i="1"/>
  <c r="D840" i="1"/>
  <c r="D398" i="1"/>
  <c r="D69" i="1"/>
  <c r="D1375" i="1"/>
  <c r="D70" i="1"/>
  <c r="D399" i="1"/>
  <c r="D400" i="1"/>
  <c r="D1376" i="1"/>
  <c r="D401" i="1"/>
  <c r="D402" i="1"/>
  <c r="D841" i="1"/>
  <c r="D1399" i="1"/>
  <c r="D403" i="1"/>
  <c r="D1232" i="1"/>
  <c r="D1043" i="1"/>
  <c r="D842" i="1"/>
  <c r="D1044" i="1"/>
  <c r="D71" i="1"/>
  <c r="D404" i="1"/>
  <c r="D843" i="1"/>
  <c r="D405" i="1"/>
  <c r="D406" i="1"/>
  <c r="D844" i="1"/>
  <c r="D845" i="1"/>
  <c r="D1233" i="1"/>
  <c r="D1045" i="1"/>
  <c r="D922" i="1"/>
  <c r="D709" i="1"/>
  <c r="D407" i="1"/>
  <c r="D72" i="1"/>
  <c r="D1453" i="1"/>
  <c r="D408" i="1"/>
  <c r="D710" i="1"/>
  <c r="D409" i="1"/>
  <c r="D410" i="1"/>
  <c r="D73" i="1"/>
  <c r="D1234" i="1"/>
  <c r="D74" i="1"/>
  <c r="D1377" i="1"/>
  <c r="D1046" i="1"/>
  <c r="D1432" i="1"/>
  <c r="D75" i="1"/>
  <c r="D411" i="1"/>
  <c r="D846" i="1"/>
  <c r="D76" i="1"/>
  <c r="D711" i="1"/>
  <c r="D412" i="1"/>
  <c r="D1235" i="1"/>
  <c r="D958" i="1"/>
  <c r="D712" i="1"/>
  <c r="D413" i="1"/>
  <c r="D1047" i="1"/>
  <c r="D77" i="1"/>
  <c r="D414" i="1"/>
  <c r="D415" i="1"/>
  <c r="D713" i="1"/>
  <c r="D416" i="1"/>
  <c r="D1048" i="1"/>
  <c r="D1317" i="1"/>
  <c r="D714" i="1"/>
  <c r="D1318" i="1"/>
  <c r="D959" i="1"/>
  <c r="D715" i="1"/>
  <c r="D923" i="1"/>
  <c r="D1319" i="1"/>
  <c r="D1049" i="1"/>
  <c r="D1050" i="1"/>
  <c r="D417" i="1"/>
  <c r="D259" i="1"/>
  <c r="D847" i="1"/>
  <c r="D78" i="1"/>
  <c r="D79" i="1"/>
  <c r="D1051" i="1"/>
  <c r="D80" i="1"/>
  <c r="D848" i="1"/>
  <c r="D1052" i="1"/>
  <c r="D81" i="1"/>
  <c r="D924" i="1"/>
  <c r="D418" i="1"/>
  <c r="D1461" i="1"/>
  <c r="D925" i="1"/>
  <c r="D1320" i="1"/>
  <c r="D419" i="1"/>
  <c r="D420" i="1"/>
  <c r="D82" i="1"/>
  <c r="D926" i="1"/>
  <c r="D1321" i="1"/>
  <c r="D927" i="1"/>
  <c r="D716" i="1"/>
  <c r="D83" i="1"/>
  <c r="D928" i="1"/>
  <c r="D849" i="1"/>
  <c r="D717" i="1"/>
  <c r="D84" i="1"/>
  <c r="D929" i="1"/>
  <c r="D260" i="1"/>
  <c r="D421" i="1"/>
  <c r="D1053" i="1"/>
  <c r="D718" i="1"/>
  <c r="D85" i="1"/>
  <c r="D86" i="1"/>
  <c r="D422" i="1"/>
  <c r="D87" i="1"/>
  <c r="D88" i="1"/>
  <c r="D1054" i="1"/>
  <c r="D423" i="1"/>
  <c r="D424" i="1"/>
  <c r="D425" i="1"/>
  <c r="D719" i="1"/>
  <c r="D426" i="1"/>
  <c r="D427" i="1"/>
  <c r="D428" i="1"/>
  <c r="D89" i="1"/>
  <c r="D850" i="1"/>
  <c r="D90" i="1"/>
  <c r="D1055" i="1"/>
  <c r="D1322" i="1"/>
  <c r="D261" i="1"/>
  <c r="D429" i="1"/>
  <c r="D1056" i="1"/>
  <c r="D91" i="1"/>
  <c r="D1400" i="1"/>
  <c r="D1401" i="1"/>
  <c r="D1057" i="1"/>
  <c r="D430" i="1"/>
  <c r="D431" i="1"/>
  <c r="D92" i="1"/>
  <c r="D1236" i="1"/>
  <c r="D93" i="1"/>
  <c r="D432" i="1"/>
  <c r="D433" i="1"/>
  <c r="D1058" i="1"/>
  <c r="D1059" i="1"/>
  <c r="D434" i="1"/>
  <c r="D930" i="1"/>
  <c r="D94" i="1"/>
  <c r="D1237" i="1"/>
  <c r="D1060" i="1"/>
  <c r="D435" i="1"/>
  <c r="D1061" i="1"/>
  <c r="D1062" i="1"/>
  <c r="D720" i="1"/>
  <c r="D1063" i="1"/>
  <c r="D1064" i="1"/>
  <c r="D1065" i="1"/>
  <c r="D1066" i="1"/>
  <c r="D1433" i="1"/>
  <c r="D262" i="1"/>
  <c r="D960" i="1"/>
  <c r="D436" i="1"/>
  <c r="D1067" i="1"/>
  <c r="D1068" i="1"/>
  <c r="D437" i="1"/>
  <c r="D1069" i="1"/>
  <c r="D1070" i="1"/>
  <c r="D95" i="1"/>
  <c r="D438" i="1"/>
  <c r="D439" i="1"/>
  <c r="D1071" i="1"/>
  <c r="D96" i="1"/>
  <c r="D440" i="1"/>
  <c r="D441" i="1"/>
  <c r="D263" i="1"/>
  <c r="D721" i="1"/>
  <c r="D722" i="1"/>
  <c r="D1072" i="1"/>
  <c r="D442" i="1"/>
  <c r="D961" i="1"/>
  <c r="D443" i="1"/>
  <c r="D444" i="1"/>
  <c r="D97" i="1"/>
  <c r="D1238" i="1"/>
  <c r="D98" i="1"/>
  <c r="D99" i="1"/>
  <c r="D962" i="1"/>
  <c r="D1323" i="1"/>
  <c r="D931" i="1"/>
  <c r="D1073" i="1"/>
  <c r="D445" i="1"/>
  <c r="D851" i="1"/>
  <c r="D932" i="1"/>
  <c r="D446" i="1"/>
  <c r="D1074" i="1"/>
  <c r="D723" i="1"/>
  <c r="D447" i="1"/>
  <c r="D1075" i="1"/>
  <c r="D724" i="1"/>
  <c r="D448" i="1"/>
  <c r="D725" i="1"/>
  <c r="D449" i="1"/>
  <c r="D726" i="1"/>
  <c r="D1076" i="1"/>
  <c r="D933" i="1"/>
  <c r="D450" i="1"/>
  <c r="D451" i="1"/>
  <c r="D1077" i="1"/>
  <c r="D452" i="1"/>
  <c r="D1078" i="1"/>
  <c r="D100" i="1"/>
  <c r="D101" i="1"/>
  <c r="D453" i="1"/>
  <c r="D727" i="1"/>
  <c r="D102" i="1"/>
  <c r="D1324" i="1"/>
  <c r="D454" i="1"/>
  <c r="D1442" i="1"/>
  <c r="D1079" i="1"/>
  <c r="D1080" i="1"/>
  <c r="D1454" i="1"/>
  <c r="D455" i="1"/>
  <c r="D728" i="1"/>
  <c r="D456" i="1"/>
  <c r="D457" i="1"/>
  <c r="D1434" i="1"/>
  <c r="D103" i="1"/>
  <c r="D104" i="1"/>
  <c r="D105" i="1"/>
  <c r="D1239" i="1"/>
  <c r="D729" i="1"/>
  <c r="D458" i="1"/>
  <c r="D1240" i="1"/>
  <c r="D1081" i="1"/>
  <c r="D264" i="1"/>
  <c r="D1241" i="1"/>
  <c r="D934" i="1"/>
  <c r="D1082" i="1"/>
  <c r="D459" i="1"/>
  <c r="D1083" i="1"/>
  <c r="D106" i="1"/>
  <c r="D963" i="1"/>
  <c r="D460" i="1"/>
  <c r="D730" i="1"/>
  <c r="D1242" i="1"/>
  <c r="D935" i="1"/>
  <c r="D1443" i="1"/>
  <c r="D461" i="1"/>
  <c r="D852" i="1"/>
  <c r="D462" i="1"/>
  <c r="D853" i="1"/>
  <c r="D731" i="1"/>
  <c r="D1243" i="1"/>
  <c r="D107" i="1"/>
  <c r="D265" i="1"/>
  <c r="D463" i="1"/>
  <c r="D464" i="1"/>
  <c r="D266" i="1"/>
  <c r="D854" i="1"/>
  <c r="D732" i="1"/>
  <c r="D1444" i="1"/>
  <c r="D465" i="1"/>
  <c r="D108" i="1"/>
  <c r="D466" i="1"/>
  <c r="D467" i="1"/>
  <c r="D468" i="1"/>
  <c r="D1244" i="1"/>
  <c r="D469" i="1"/>
  <c r="D733" i="1"/>
  <c r="D855" i="1"/>
  <c r="D470" i="1"/>
  <c r="D109" i="1"/>
  <c r="D1378" i="1"/>
  <c r="D856" i="1"/>
  <c r="D1325" i="1"/>
  <c r="D471" i="1"/>
  <c r="D964" i="1"/>
  <c r="D110" i="1"/>
  <c r="D965" i="1"/>
  <c r="D857" i="1"/>
  <c r="D734" i="1"/>
  <c r="D111" i="1"/>
  <c r="D735" i="1"/>
  <c r="D1084" i="1"/>
  <c r="D472" i="1"/>
  <c r="D112" i="1"/>
  <c r="D113" i="1"/>
  <c r="D473" i="1"/>
  <c r="D114" i="1"/>
  <c r="D1245" i="1"/>
  <c r="D474" i="1"/>
  <c r="D475" i="1"/>
  <c r="D1085" i="1"/>
  <c r="D476" i="1"/>
  <c r="D477" i="1"/>
  <c r="D267" i="1"/>
  <c r="D115" i="1"/>
  <c r="D858" i="1"/>
  <c r="D478" i="1"/>
  <c r="D116" i="1"/>
  <c r="D1086" i="1"/>
  <c r="D966" i="1"/>
  <c r="D1326" i="1"/>
  <c r="D117" i="1"/>
  <c r="D1246" i="1"/>
  <c r="D479" i="1"/>
  <c r="D1420" i="1"/>
  <c r="D118" i="1"/>
  <c r="D119" i="1"/>
  <c r="D120" i="1"/>
  <c r="D1087" i="1"/>
  <c r="D1435" i="1"/>
  <c r="D1247" i="1"/>
  <c r="D121" i="1"/>
  <c r="D122" i="1"/>
  <c r="D1088" i="1"/>
  <c r="D268" i="1"/>
  <c r="D1089" i="1"/>
  <c r="D1090" i="1"/>
  <c r="D123" i="1"/>
  <c r="D269" i="1"/>
  <c r="D1091" i="1"/>
  <c r="D270" i="1"/>
  <c r="D480" i="1"/>
  <c r="D1248" i="1"/>
  <c r="D124" i="1"/>
  <c r="D1436" i="1"/>
  <c r="D859" i="1"/>
  <c r="D736" i="1"/>
  <c r="D1327" i="1"/>
  <c r="D1092" i="1"/>
  <c r="D125" i="1"/>
  <c r="D1379" i="1"/>
  <c r="D1093" i="1"/>
  <c r="D481" i="1"/>
  <c r="D1249" i="1"/>
  <c r="D126" i="1"/>
  <c r="D482" i="1"/>
  <c r="D737" i="1"/>
  <c r="D860" i="1"/>
  <c r="D936" i="1"/>
  <c r="D1462" i="1"/>
  <c r="D483" i="1"/>
  <c r="D1250" i="1"/>
  <c r="D127" i="1"/>
  <c r="D484" i="1"/>
  <c r="D1402" i="1"/>
  <c r="D271" i="1"/>
  <c r="D1094" i="1"/>
  <c r="D485" i="1"/>
  <c r="D486" i="1"/>
  <c r="D738" i="1"/>
  <c r="D128" i="1"/>
  <c r="D1095" i="1"/>
  <c r="D1380" i="1"/>
  <c r="D1096" i="1"/>
  <c r="D129" i="1"/>
  <c r="D487" i="1"/>
  <c r="D1097" i="1"/>
  <c r="D739" i="1"/>
  <c r="D488" i="1"/>
  <c r="D1403" i="1"/>
  <c r="D489" i="1"/>
  <c r="D967" i="1"/>
  <c r="D490" i="1"/>
  <c r="D491" i="1"/>
  <c r="D130" i="1"/>
  <c r="D131" i="1"/>
  <c r="D740" i="1"/>
  <c r="D132" i="1"/>
  <c r="D1098" i="1"/>
  <c r="D1463" i="1"/>
  <c r="D133" i="1"/>
  <c r="D492" i="1"/>
  <c r="D1445" i="1"/>
  <c r="D1404" i="1"/>
  <c r="D1099" i="1"/>
  <c r="D1437" i="1"/>
  <c r="D968" i="1"/>
  <c r="D493" i="1"/>
  <c r="D741" i="1"/>
  <c r="D1100" i="1"/>
  <c r="D272" i="1"/>
  <c r="D861" i="1"/>
  <c r="D742" i="1"/>
  <c r="D1101" i="1"/>
  <c r="D134" i="1"/>
  <c r="D494" i="1"/>
  <c r="D273" i="1"/>
  <c r="D135" i="1"/>
  <c r="D495" i="1"/>
  <c r="D274" i="1"/>
  <c r="D743" i="1"/>
  <c r="D1102" i="1"/>
  <c r="D744" i="1"/>
  <c r="D496" i="1"/>
  <c r="D862" i="1"/>
  <c r="D863" i="1"/>
  <c r="D1251" i="1"/>
  <c r="D1103" i="1"/>
  <c r="D136" i="1"/>
  <c r="D497" i="1"/>
  <c r="D137" i="1"/>
  <c r="D1438" i="1"/>
  <c r="D138" i="1"/>
  <c r="D1104" i="1"/>
  <c r="D745" i="1"/>
  <c r="D498" i="1"/>
  <c r="D969" i="1"/>
  <c r="D1328" i="1"/>
  <c r="D1381" i="1"/>
  <c r="D499" i="1"/>
  <c r="D500" i="1"/>
  <c r="D1105" i="1"/>
  <c r="D970" i="1"/>
  <c r="D501" i="1"/>
  <c r="D1106" i="1"/>
  <c r="D1107" i="1"/>
  <c r="D502" i="1"/>
  <c r="D503" i="1"/>
  <c r="D139" i="1"/>
  <c r="D1108" i="1"/>
  <c r="D275" i="1"/>
  <c r="D504" i="1"/>
  <c r="D971" i="1"/>
  <c r="D140" i="1"/>
  <c r="D141" i="1"/>
  <c r="D505" i="1"/>
  <c r="D142" i="1"/>
  <c r="D864" i="1"/>
  <c r="D1382" i="1"/>
  <c r="D972" i="1"/>
  <c r="D1109" i="1"/>
  <c r="D937" i="1"/>
  <c r="D1110" i="1"/>
  <c r="D1329" i="1"/>
  <c r="D143" i="1"/>
  <c r="D1111" i="1"/>
  <c r="D1112" i="1"/>
  <c r="D1113" i="1"/>
  <c r="D506" i="1"/>
  <c r="D865" i="1"/>
  <c r="D1330" i="1"/>
  <c r="D507" i="1"/>
  <c r="D746" i="1"/>
  <c r="D508" i="1"/>
  <c r="D1252" i="1"/>
  <c r="D509" i="1"/>
  <c r="D938" i="1"/>
  <c r="D144" i="1"/>
  <c r="D1114" i="1"/>
  <c r="D973" i="1"/>
  <c r="D276" i="1"/>
  <c r="D145" i="1"/>
  <c r="D510" i="1"/>
  <c r="D146" i="1"/>
  <c r="D511" i="1"/>
  <c r="D512" i="1"/>
  <c r="D513" i="1"/>
  <c r="D939" i="1"/>
  <c r="D866" i="1"/>
  <c r="D1253" i="1"/>
  <c r="D1115" i="1"/>
  <c r="D1331" i="1"/>
  <c r="D867" i="1"/>
  <c r="D147" i="1"/>
  <c r="D747" i="1"/>
  <c r="D277" i="1"/>
  <c r="D1116" i="1"/>
  <c r="D748" i="1"/>
  <c r="D278" i="1"/>
  <c r="D1117" i="1"/>
  <c r="D1332" i="1"/>
  <c r="D514" i="1"/>
  <c r="D749" i="1"/>
  <c r="D148" i="1"/>
  <c r="D515" i="1"/>
  <c r="D1254" i="1"/>
  <c r="D279" i="1"/>
  <c r="D516" i="1"/>
  <c r="D1255" i="1"/>
  <c r="D517" i="1"/>
  <c r="D868" i="1"/>
  <c r="D1118" i="1"/>
  <c r="D869" i="1"/>
  <c r="D149" i="1"/>
  <c r="D1455" i="1"/>
  <c r="D150" i="1"/>
  <c r="D870" i="1"/>
  <c r="D151" i="1"/>
  <c r="D750" i="1"/>
  <c r="D152" i="1"/>
  <c r="D518" i="1"/>
  <c r="D940" i="1"/>
  <c r="D519" i="1"/>
  <c r="D1119" i="1"/>
  <c r="D153" i="1"/>
  <c r="D1120" i="1"/>
  <c r="D1121" i="1"/>
  <c r="D1122" i="1"/>
  <c r="D1405" i="1"/>
  <c r="D280" i="1"/>
  <c r="D751" i="1"/>
  <c r="D752" i="1"/>
  <c r="D1123" i="1"/>
  <c r="D520" i="1"/>
  <c r="D1124" i="1"/>
  <c r="D1125" i="1"/>
  <c r="D1383" i="1"/>
  <c r="D281" i="1"/>
  <c r="D753" i="1"/>
  <c r="D1333" i="1"/>
  <c r="D154" i="1"/>
  <c r="D521" i="1"/>
  <c r="D1126" i="1"/>
  <c r="D871" i="1"/>
  <c r="D941" i="1"/>
  <c r="D282" i="1"/>
  <c r="D522" i="1"/>
  <c r="D1334" i="1"/>
  <c r="D942" i="1"/>
  <c r="D1335" i="1"/>
  <c r="D283" i="1"/>
  <c r="D1127" i="1"/>
  <c r="D155" i="1"/>
  <c r="D1384" i="1"/>
  <c r="D156" i="1"/>
  <c r="D754" i="1"/>
  <c r="D157" i="1"/>
  <c r="D158" i="1"/>
  <c r="D1128" i="1"/>
  <c r="D159" i="1"/>
  <c r="D1336" i="1"/>
  <c r="D1256" i="1"/>
  <c r="D160" i="1"/>
  <c r="D161" i="1"/>
  <c r="D162" i="1"/>
  <c r="D943" i="1"/>
  <c r="D1385" i="1"/>
  <c r="D1337" i="1"/>
  <c r="D523" i="1"/>
  <c r="D872" i="1"/>
  <c r="D524" i="1"/>
  <c r="D1386" i="1"/>
  <c r="D1129" i="1"/>
  <c r="D1257" i="1"/>
  <c r="D525" i="1"/>
  <c r="D1338" i="1"/>
  <c r="D1339" i="1"/>
  <c r="D526" i="1"/>
  <c r="D163" i="1"/>
  <c r="D1130" i="1"/>
  <c r="D1446" i="1"/>
  <c r="D1131" i="1"/>
  <c r="D527" i="1"/>
  <c r="D164" i="1"/>
  <c r="D873" i="1"/>
  <c r="D1132" i="1"/>
  <c r="D528" i="1"/>
  <c r="D529" i="1"/>
  <c r="D1133" i="1"/>
  <c r="D165" i="1"/>
  <c r="D1340" i="1"/>
  <c r="D530" i="1"/>
  <c r="D874" i="1"/>
  <c r="D531" i="1"/>
  <c r="D532" i="1"/>
  <c r="D1134" i="1"/>
  <c r="D974" i="1"/>
  <c r="D1258" i="1"/>
  <c r="D533" i="1"/>
  <c r="D875" i="1"/>
  <c r="D1135" i="1"/>
  <c r="D284" i="1"/>
  <c r="D1136" i="1"/>
  <c r="D1259" i="1"/>
  <c r="D534" i="1"/>
  <c r="D535" i="1"/>
  <c r="D536" i="1"/>
  <c r="D1260" i="1"/>
  <c r="D1341" i="1"/>
  <c r="D755" i="1"/>
  <c r="D537" i="1"/>
  <c r="D1137" i="1"/>
  <c r="D1261" i="1"/>
  <c r="D756" i="1"/>
  <c r="D975" i="1"/>
  <c r="D1342" i="1"/>
  <c r="D1138" i="1"/>
  <c r="D1262" i="1"/>
  <c r="D538" i="1"/>
  <c r="D1343" i="1"/>
  <c r="D539" i="1"/>
  <c r="D1139" i="1"/>
  <c r="D1344" i="1"/>
  <c r="D166" i="1"/>
  <c r="D540" i="1"/>
  <c r="D167" i="1"/>
  <c r="D1140" i="1"/>
  <c r="D541" i="1"/>
  <c r="D1141" i="1"/>
  <c r="D1464" i="1"/>
  <c r="D876" i="1"/>
  <c r="D1406" i="1"/>
  <c r="D1142" i="1"/>
  <c r="D168" i="1"/>
  <c r="D542" i="1"/>
  <c r="D543" i="1"/>
  <c r="D1407" i="1"/>
  <c r="D757" i="1"/>
  <c r="D544" i="1"/>
  <c r="D877" i="1"/>
  <c r="D545" i="1"/>
  <c r="D546" i="1"/>
  <c r="D878" i="1"/>
  <c r="D879" i="1"/>
  <c r="D547" i="1"/>
  <c r="D880" i="1"/>
  <c r="D548" i="1"/>
  <c r="D758" i="1"/>
  <c r="D1143" i="1"/>
  <c r="D549" i="1"/>
  <c r="D550" i="1"/>
  <c r="D759" i="1"/>
  <c r="D1144" i="1"/>
  <c r="D881" i="1"/>
  <c r="D551" i="1"/>
  <c r="D552" i="1"/>
  <c r="D553" i="1"/>
  <c r="D1145" i="1"/>
  <c r="D1345" i="1"/>
  <c r="D760" i="1"/>
  <c r="D1146" i="1"/>
  <c r="D1147" i="1"/>
  <c r="D1263" i="1"/>
  <c r="D1148" i="1"/>
  <c r="D882" i="1"/>
  <c r="D169" i="1"/>
  <c r="D554" i="1"/>
  <c r="D555" i="1"/>
  <c r="D761" i="1"/>
  <c r="D170" i="1"/>
  <c r="D171" i="1"/>
  <c r="D883" i="1"/>
  <c r="D556" i="1"/>
  <c r="D944" i="1"/>
  <c r="D557" i="1"/>
  <c r="D945" i="1"/>
  <c r="D558" i="1"/>
  <c r="D1467" i="1"/>
  <c r="D884" i="1"/>
  <c r="D762" i="1"/>
  <c r="D885" i="1"/>
  <c r="D559" i="1"/>
  <c r="D1149" i="1"/>
  <c r="D1150" i="1"/>
  <c r="D1151" i="1"/>
  <c r="D172" i="1"/>
  <c r="D1264" i="1"/>
  <c r="D1152" i="1"/>
  <c r="D560" i="1"/>
  <c r="D561" i="1"/>
  <c r="D285" i="1"/>
  <c r="D562" i="1"/>
  <c r="D563" i="1"/>
  <c r="D1265" i="1"/>
  <c r="D886" i="1"/>
  <c r="D564" i="1"/>
  <c r="D1266" i="1"/>
  <c r="D565" i="1"/>
  <c r="D286" i="1"/>
  <c r="D566" i="1"/>
  <c r="D763" i="1"/>
  <c r="D1346" i="1"/>
  <c r="D287" i="1"/>
  <c r="D1347" i="1"/>
  <c r="D173" i="1"/>
  <c r="D174" i="1"/>
  <c r="D1348" i="1"/>
  <c r="D1153" i="1"/>
  <c r="D1267" i="1"/>
  <c r="D567" i="1"/>
  <c r="D764" i="1"/>
  <c r="D1349" i="1"/>
  <c r="D175" i="1"/>
  <c r="D176" i="1"/>
  <c r="D177" i="1"/>
  <c r="D568" i="1"/>
  <c r="D1154" i="1"/>
  <c r="D765" i="1"/>
  <c r="D569" i="1"/>
  <c r="D887" i="1"/>
  <c r="D888" i="1"/>
  <c r="D178" i="1"/>
  <c r="D179" i="1"/>
  <c r="D570" i="1"/>
  <c r="D571" i="1"/>
  <c r="D572" i="1"/>
  <c r="D976" i="1"/>
  <c r="D180" i="1"/>
  <c r="D573" i="1"/>
  <c r="D1350" i="1"/>
  <c r="D1155" i="1"/>
  <c r="D977" i="1"/>
  <c r="D181" i="1"/>
  <c r="D1421" i="1"/>
  <c r="D1268" i="1"/>
  <c r="D766" i="1"/>
  <c r="D889" i="1"/>
  <c r="D1351" i="1"/>
  <c r="D574" i="1"/>
  <c r="D978" i="1"/>
  <c r="D1387" i="1"/>
  <c r="D182" i="1"/>
  <c r="D1269" i="1"/>
  <c r="D1156" i="1"/>
  <c r="D767" i="1"/>
  <c r="D890" i="1"/>
  <c r="D1270" i="1"/>
  <c r="D891" i="1"/>
  <c r="D1447" i="1"/>
  <c r="D1157" i="1"/>
  <c r="D288" i="1"/>
  <c r="D575" i="1"/>
  <c r="D1271" i="1"/>
  <c r="D768" i="1"/>
  <c r="D289" i="1"/>
  <c r="D576" i="1"/>
  <c r="D1158" i="1"/>
  <c r="D183" i="1"/>
  <c r="D577" i="1"/>
  <c r="D1272" i="1"/>
  <c r="D769" i="1"/>
  <c r="D184" i="1"/>
  <c r="D578" i="1"/>
  <c r="D185" i="1"/>
  <c r="D1159" i="1"/>
  <c r="D579" i="1"/>
  <c r="D946" i="1"/>
  <c r="D580" i="1"/>
  <c r="D186" i="1"/>
  <c r="D979" i="1"/>
  <c r="D581" i="1"/>
  <c r="D187" i="1"/>
  <c r="D1273" i="1"/>
  <c r="D582" i="1"/>
  <c r="D188" i="1"/>
  <c r="D1352" i="1"/>
  <c r="D583" i="1"/>
  <c r="D980" i="1"/>
  <c r="D892" i="1"/>
  <c r="D189" i="1"/>
  <c r="D584" i="1"/>
  <c r="D585" i="1"/>
  <c r="D190" i="1"/>
  <c r="D1353" i="1"/>
  <c r="D586" i="1"/>
  <c r="D893" i="1"/>
  <c r="D894" i="1"/>
  <c r="D191" i="1"/>
  <c r="D192" i="1"/>
  <c r="D290" i="1"/>
  <c r="D587" i="1"/>
  <c r="D1274" i="1"/>
  <c r="D588" i="1"/>
  <c r="D1160" i="1"/>
  <c r="D895" i="1"/>
  <c r="D1161" i="1"/>
  <c r="D1162" i="1"/>
  <c r="D589" i="1"/>
  <c r="D590" i="1"/>
  <c r="D1163" i="1"/>
  <c r="D981" i="1"/>
  <c r="D1164" i="1"/>
  <c r="D1165" i="1"/>
  <c r="D1456" i="1"/>
  <c r="D770" i="1"/>
  <c r="D591" i="1"/>
  <c r="D193" i="1"/>
  <c r="D592" i="1"/>
  <c r="D1275" i="1"/>
  <c r="D1457" i="1"/>
  <c r="D1408" i="1"/>
  <c r="D771" i="1"/>
  <c r="D593" i="1"/>
  <c r="D1166" i="1"/>
  <c r="D896" i="1"/>
  <c r="D1422" i="1"/>
  <c r="D897" i="1"/>
  <c r="D594" i="1"/>
  <c r="D1167" i="1"/>
  <c r="D595" i="1"/>
  <c r="D596" i="1"/>
  <c r="D772" i="1"/>
  <c r="D597" i="1"/>
  <c r="D598" i="1"/>
  <c r="D599" i="1"/>
  <c r="D600" i="1"/>
  <c r="D601" i="1"/>
  <c r="D1168" i="1"/>
  <c r="D898" i="1"/>
  <c r="D602" i="1"/>
  <c r="D1409" i="1"/>
  <c r="D603" i="1"/>
  <c r="D1276" i="1"/>
  <c r="D773" i="1"/>
  <c r="D1410" i="1"/>
  <c r="D604" i="1"/>
  <c r="D899" i="1"/>
  <c r="D1277" i="1"/>
  <c r="D1388" i="1"/>
  <c r="D1354" i="1"/>
  <c r="D1411" i="1"/>
  <c r="D194" i="1"/>
  <c r="D605" i="1"/>
  <c r="D947" i="1"/>
  <c r="D195" i="1"/>
  <c r="D606" i="1"/>
  <c r="D774" i="1"/>
  <c r="D607" i="1"/>
  <c r="D1169" i="1"/>
  <c r="D196" i="1"/>
  <c r="D608" i="1"/>
  <c r="D948" i="1"/>
  <c r="D609" i="1"/>
  <c r="D610" i="1"/>
  <c r="D900" i="1"/>
  <c r="D197" i="1"/>
  <c r="D775" i="1"/>
  <c r="D1170" i="1"/>
  <c r="D198" i="1"/>
  <c r="D1171" i="1"/>
  <c r="D611" i="1"/>
  <c r="D1389" i="1"/>
  <c r="D199" i="1"/>
  <c r="D1412" i="1"/>
  <c r="D776" i="1"/>
  <c r="D1355" i="1"/>
  <c r="D612" i="1"/>
  <c r="D1172" i="1"/>
  <c r="D901" i="1"/>
  <c r="D1356" i="1"/>
  <c r="D777" i="1"/>
  <c r="D1278" i="1"/>
  <c r="D778" i="1"/>
  <c r="D1173" i="1"/>
  <c r="D1458" i="1"/>
  <c r="D200" i="1"/>
  <c r="D949" i="1"/>
  <c r="D613" i="1"/>
  <c r="D982" i="1"/>
  <c r="D614" i="1"/>
  <c r="D615" i="1"/>
  <c r="D616" i="1"/>
  <c r="D201" i="1"/>
  <c r="D617" i="1"/>
  <c r="D1174" i="1"/>
  <c r="D1175" i="1"/>
  <c r="D202" i="1"/>
  <c r="D203" i="1"/>
  <c r="D983" i="1"/>
  <c r="D618" i="1"/>
  <c r="D204" i="1"/>
  <c r="D619" i="1"/>
  <c r="D902" i="1"/>
  <c r="D1279" i="1"/>
  <c r="D779" i="1"/>
  <c r="D1280" i="1"/>
  <c r="D205" i="1"/>
  <c r="D1176" i="1"/>
  <c r="D620" i="1"/>
  <c r="D621" i="1"/>
  <c r="D622" i="1"/>
  <c r="D623" i="1"/>
  <c r="D624" i="1"/>
  <c r="D625" i="1"/>
  <c r="D1177" i="1"/>
  <c r="D206" i="1"/>
  <c r="D1178" i="1"/>
  <c r="D291" i="1"/>
  <c r="D207" i="1"/>
  <c r="D292" i="1"/>
  <c r="D208" i="1"/>
  <c r="D209" i="1"/>
  <c r="D210" i="1"/>
  <c r="D1179" i="1"/>
  <c r="D211" i="1"/>
  <c r="D212" i="1"/>
  <c r="D780" i="1"/>
  <c r="D213" i="1"/>
  <c r="D1281" i="1"/>
  <c r="D781" i="1"/>
  <c r="D1448" i="1"/>
  <c r="D626" i="1"/>
  <c r="D1180" i="1"/>
  <c r="D627" i="1"/>
  <c r="D214" i="1"/>
  <c r="D903" i="1"/>
  <c r="D215" i="1"/>
  <c r="D1181" i="1"/>
  <c r="D628" i="1"/>
  <c r="D629" i="1"/>
  <c r="D293" i="1"/>
  <c r="D1282" i="1"/>
  <c r="D782" i="1"/>
  <c r="D216" i="1"/>
  <c r="D1182" i="1"/>
  <c r="D1283" i="1"/>
  <c r="D783" i="1"/>
  <c r="D784" i="1"/>
  <c r="D630" i="1"/>
  <c r="D785" i="1"/>
  <c r="D217" i="1"/>
  <c r="D1183" i="1"/>
  <c r="D1390" i="1"/>
  <c r="D294" i="1"/>
  <c r="D786" i="1"/>
  <c r="D295" i="1"/>
  <c r="D631" i="1"/>
  <c r="D632" i="1"/>
  <c r="D1449" i="1"/>
  <c r="D1184" i="1"/>
  <c r="D296" i="1"/>
  <c r="D1185" i="1"/>
  <c r="D787" i="1"/>
  <c r="D1284" i="1"/>
  <c r="D1357" i="1"/>
  <c r="D904" i="1"/>
  <c r="D1413" i="1"/>
  <c r="D905" i="1"/>
  <c r="D297" i="1"/>
  <c r="D633" i="1"/>
  <c r="D634" i="1"/>
  <c r="D635" i="1"/>
  <c r="D788" i="1"/>
  <c r="D636" i="1"/>
  <c r="D218" i="1"/>
  <c r="D219" i="1"/>
  <c r="D637" i="1"/>
  <c r="D1186" i="1"/>
  <c r="D220" i="1"/>
  <c r="D1187" i="1"/>
  <c r="D906" i="1"/>
  <c r="D1285" i="1"/>
  <c r="D221" i="1"/>
  <c r="D789" i="1"/>
  <c r="D638" i="1"/>
  <c r="D1286" i="1"/>
  <c r="D639" i="1"/>
  <c r="D222" i="1"/>
  <c r="D223" i="1"/>
  <c r="D640" i="1"/>
  <c r="D1468" i="1"/>
  <c r="D1287" i="1"/>
  <c r="D224" i="1"/>
  <c r="D1423" i="1"/>
  <c r="D1391" i="1"/>
  <c r="D225" i="1"/>
  <c r="D1188" i="1"/>
  <c r="D984" i="1"/>
  <c r="D641" i="1"/>
  <c r="D642" i="1"/>
  <c r="D226" i="1"/>
  <c r="D227" i="1"/>
  <c r="D228" i="1"/>
  <c r="D1358" i="1"/>
  <c r="D1288" i="1"/>
  <c r="D790" i="1"/>
  <c r="D643" i="1"/>
  <c r="D791" i="1"/>
  <c r="D644" i="1"/>
  <c r="D1289" i="1"/>
  <c r="D298" i="1"/>
  <c r="D1189" i="1"/>
  <c r="D229" i="1"/>
  <c r="D1190" i="1"/>
  <c r="D1469" i="1"/>
  <c r="D230" i="1"/>
  <c r="D645" i="1"/>
  <c r="D646" i="1"/>
  <c r="D647" i="1"/>
  <c r="D907" i="1"/>
  <c r="D1191" i="1"/>
  <c r="D648" i="1"/>
  <c r="D649" i="1"/>
  <c r="D650" i="1"/>
  <c r="D1192" i="1"/>
  <c r="D651" i="1"/>
  <c r="D908" i="1"/>
  <c r="D1193" i="1"/>
  <c r="D231" i="1"/>
  <c r="D652" i="1"/>
  <c r="D792" i="1"/>
  <c r="D1392" i="1"/>
  <c r="D232" i="1"/>
  <c r="D1194" i="1"/>
  <c r="D233" i="1"/>
  <c r="D234" i="1"/>
  <c r="D1414" i="1"/>
  <c r="D235" i="1"/>
  <c r="D299" i="1"/>
  <c r="D653" i="1"/>
  <c r="D909" i="1"/>
  <c r="D236" i="1"/>
  <c r="D237" i="1"/>
  <c r="D793" i="1"/>
  <c r="D794" i="1"/>
  <c r="D654" i="1"/>
  <c r="D910" i="1"/>
  <c r="D1290" i="1"/>
  <c r="D1195" i="1"/>
  <c r="D1196" i="1"/>
  <c r="D795" i="1"/>
  <c r="D300" i="1"/>
  <c r="D1291" i="1"/>
  <c r="D301" i="1"/>
  <c r="D238" i="1"/>
  <c r="D1292" i="1"/>
  <c r="D1197" i="1"/>
  <c r="D239" i="1"/>
  <c r="D1198" i="1"/>
  <c r="D655" i="1"/>
  <c r="D796" i="1"/>
  <c r="D1199" i="1"/>
  <c r="D1359" i="1"/>
  <c r="D656" i="1"/>
  <c r="D1360" i="1"/>
  <c r="D240" i="1"/>
  <c r="D1293" i="1"/>
  <c r="D1361" i="1"/>
  <c r="D1200" i="1"/>
  <c r="D657" i="1"/>
  <c r="D797" i="1"/>
  <c r="D658" i="1"/>
  <c r="D1362" i="1"/>
  <c r="D1294" i="1"/>
  <c r="D241" i="1"/>
  <c r="D1295" i="1"/>
  <c r="D659" i="1"/>
  <c r="D1450" i="1"/>
  <c r="D302" i="1"/>
  <c r="D1439" i="1"/>
  <c r="D660" i="1"/>
  <c r="D798" i="1"/>
  <c r="D799" i="1"/>
  <c r="D800" i="1"/>
  <c r="D1296" i="1"/>
  <c r="D661" i="1"/>
  <c r="D662" i="1"/>
  <c r="D1201" i="1"/>
  <c r="D1202" i="1"/>
  <c r="D663" i="1"/>
  <c r="D242" i="1"/>
  <c r="D664" i="1"/>
  <c r="D1203" i="1"/>
  <c r="D1465" i="1"/>
  <c r="D1393" i="1"/>
  <c r="D1415" i="1"/>
  <c r="D801" i="1"/>
  <c r="D1297" i="1"/>
  <c r="D802" i="1"/>
  <c r="D665" i="1"/>
  <c r="D243" i="1"/>
  <c r="D244" i="1"/>
  <c r="D1204" i="1"/>
  <c r="D666" i="1"/>
  <c r="D1424" i="1"/>
  <c r="D667" i="1"/>
  <c r="D985" i="1"/>
  <c r="D1363" i="1"/>
  <c r="D1205" i="1"/>
  <c r="D1206" i="1"/>
  <c r="D1425" i="1"/>
  <c r="D911" i="1"/>
  <c r="D668" i="1"/>
  <c r="D245" i="1"/>
  <c r="D1207" i="1"/>
  <c r="D803" i="1"/>
  <c r="D804" i="1"/>
  <c r="D805" i="1"/>
  <c r="D669" i="1"/>
  <c r="D670" i="1"/>
  <c r="D806" i="1"/>
  <c r="D807" i="1"/>
  <c r="D808" i="1"/>
  <c r="D912" i="1"/>
  <c r="D671" i="1"/>
  <c r="D1364" i="1"/>
  <c r="D913" i="1"/>
  <c r="D672" i="1"/>
  <c r="D673" i="1"/>
  <c r="D1208" i="1"/>
  <c r="D674" i="1"/>
  <c r="D986" i="1"/>
  <c r="D809" i="1"/>
  <c r="D810" i="1"/>
  <c r="V10" i="28" a="1"/>
  <c r="R8" i="24" a="1"/>
  <c r="U14" i="20" a="1"/>
  <c r="U14" i="20" l="1"/>
  <c r="U16" i="20"/>
  <c r="U17" i="20"/>
  <c r="U15" i="20"/>
  <c r="R9" i="24"/>
  <c r="R10" i="24"/>
  <c r="R8" i="24"/>
  <c r="V10" i="28"/>
  <c r="V11" i="28"/>
  <c r="V12" i="28"/>
  <c r="V13" i="28"/>
  <c r="V14" i="28"/>
  <c r="L301" i="12"/>
  <c r="L351" i="12"/>
  <c r="L402" i="12"/>
  <c r="L28" i="12"/>
  <c r="L80" i="12"/>
  <c r="L89" i="12"/>
  <c r="L138" i="12"/>
  <c r="L237" i="12"/>
  <c r="L284" i="12"/>
  <c r="L336" i="12"/>
  <c r="L345" i="12"/>
  <c r="L396" i="12"/>
  <c r="L441" i="12"/>
  <c r="L447" i="12"/>
  <c r="L450" i="12"/>
  <c r="L524" i="12"/>
  <c r="L569" i="12"/>
  <c r="L575" i="12"/>
  <c r="L652" i="12"/>
  <c r="L910" i="12"/>
  <c r="L1096" i="12"/>
  <c r="L1164" i="12"/>
  <c r="L1196" i="12"/>
  <c r="L45" i="12"/>
  <c r="L1029" i="12"/>
  <c r="L124" i="12"/>
  <c r="L176" i="12"/>
  <c r="L234" i="12"/>
  <c r="L444" i="12"/>
  <c r="L489" i="12"/>
  <c r="L495" i="12"/>
  <c r="L572" i="12"/>
  <c r="L617" i="12"/>
  <c r="L623" i="12"/>
  <c r="L679" i="12"/>
  <c r="L726" i="12"/>
  <c r="L970" i="12"/>
  <c r="L1017" i="12"/>
  <c r="L1063" i="12"/>
  <c r="L1071" i="12"/>
  <c r="L1161" i="12"/>
  <c r="L1193" i="12"/>
  <c r="L1235" i="12"/>
  <c r="L1287" i="12"/>
  <c r="L1011" i="12"/>
  <c r="L1187" i="12"/>
  <c r="L1223" i="12"/>
  <c r="L673" i="1"/>
  <c r="L1424" i="1"/>
  <c r="L226" i="1"/>
  <c r="L10" i="12"/>
  <c r="L13" i="12"/>
  <c r="L109" i="12"/>
  <c r="L156" i="12"/>
  <c r="L208" i="12"/>
  <c r="L266" i="12"/>
  <c r="L269" i="12"/>
  <c r="L377" i="12"/>
  <c r="L383" i="12"/>
  <c r="L386" i="12"/>
  <c r="L505" i="12"/>
  <c r="L633" i="12"/>
  <c r="L786" i="12"/>
  <c r="L933" i="12"/>
  <c r="L1119" i="12"/>
  <c r="L1267" i="12"/>
  <c r="L806" i="1"/>
  <c r="L668" i="1"/>
  <c r="L801" i="1"/>
  <c r="L1202" i="1"/>
  <c r="L660" i="1"/>
  <c r="L1362" i="1"/>
  <c r="L1360" i="1"/>
  <c r="L1197" i="1"/>
  <c r="L1195" i="1"/>
  <c r="L909" i="1"/>
  <c r="L232" i="1"/>
  <c r="L1192" i="1"/>
  <c r="L645" i="1"/>
  <c r="L644" i="1"/>
  <c r="L224" i="1"/>
  <c r="L638" i="1"/>
  <c r="L637" i="1"/>
  <c r="L297" i="1"/>
  <c r="L296" i="1"/>
  <c r="L1390" i="1"/>
  <c r="L1182" i="1"/>
  <c r="L215" i="1"/>
  <c r="L1281" i="1"/>
  <c r="L208" i="1"/>
  <c r="L624" i="1"/>
  <c r="L779" i="1"/>
  <c r="L202" i="1"/>
  <c r="L982" i="1"/>
  <c r="L777" i="1"/>
  <c r="L199" i="1"/>
  <c r="L900" i="1"/>
  <c r="L48" i="12"/>
  <c r="L57" i="12"/>
  <c r="L106" i="12"/>
  <c r="L205" i="12"/>
  <c r="L252" i="12"/>
  <c r="L304" i="12"/>
  <c r="L313" i="12"/>
  <c r="L380" i="12"/>
  <c r="L425" i="12"/>
  <c r="L431" i="12"/>
  <c r="L434" i="12"/>
  <c r="L508" i="12"/>
  <c r="L553" i="12"/>
  <c r="L559" i="12"/>
  <c r="L636" i="12"/>
  <c r="L694" i="12"/>
  <c r="L708" i="12"/>
  <c r="L755" i="12"/>
  <c r="L1002" i="12"/>
  <c r="L1049" i="12"/>
  <c r="L1173" i="12"/>
  <c r="L1208" i="1"/>
  <c r="L807" i="1"/>
  <c r="L245" i="1"/>
  <c r="L667" i="1"/>
  <c r="L1297" i="1"/>
  <c r="L663" i="1"/>
  <c r="L798" i="1"/>
  <c r="L1294" i="1"/>
  <c r="L240" i="1"/>
  <c r="L239" i="1"/>
  <c r="L1196" i="1"/>
  <c r="L236" i="1"/>
  <c r="L1194" i="1"/>
  <c r="L651" i="1"/>
  <c r="L646" i="1"/>
  <c r="L1289" i="1"/>
  <c r="L227" i="1"/>
  <c r="L1423" i="1"/>
  <c r="L1286" i="1"/>
  <c r="L18" i="12"/>
  <c r="L27" i="12"/>
  <c r="L33" i="12"/>
  <c r="L50" i="12"/>
  <c r="L59" i="12"/>
  <c r="L65" i="12"/>
  <c r="L82" i="12"/>
  <c r="L91" i="12"/>
  <c r="L97" i="12"/>
  <c r="L111" i="12"/>
  <c r="L114" i="12"/>
  <c r="L117" i="12"/>
  <c r="L143" i="12"/>
  <c r="L146" i="12"/>
  <c r="L149" i="12"/>
  <c r="L175" i="12"/>
  <c r="L178" i="12"/>
  <c r="L181" i="12"/>
  <c r="L207" i="12"/>
  <c r="L210" i="12"/>
  <c r="L213" i="12"/>
  <c r="L239" i="12"/>
  <c r="L242" i="12"/>
  <c r="L245" i="12"/>
  <c r="L274" i="12"/>
  <c r="L283" i="12"/>
  <c r="L289" i="12"/>
  <c r="L306" i="12"/>
  <c r="L315" i="12"/>
  <c r="L321" i="12"/>
  <c r="L338" i="12"/>
  <c r="L357" i="12"/>
  <c r="L376" i="12"/>
  <c r="L392" i="12"/>
  <c r="L408" i="12"/>
  <c r="L424" i="12"/>
  <c r="L440" i="12"/>
  <c r="L456" i="12"/>
  <c r="L462" i="12"/>
  <c r="L472" i="12"/>
  <c r="L478" i="12"/>
  <c r="L488" i="12"/>
  <c r="L494" i="12"/>
  <c r="L504" i="12"/>
  <c r="L510" i="12"/>
  <c r="L520" i="12"/>
  <c r="L526" i="12"/>
  <c r="L536" i="12"/>
  <c r="L542" i="12"/>
  <c r="L552" i="12"/>
  <c r="L558" i="12"/>
  <c r="L568" i="12"/>
  <c r="L574" i="12"/>
  <c r="L584" i="12"/>
  <c r="L590" i="12"/>
  <c r="L600" i="12"/>
  <c r="L606" i="12"/>
  <c r="L616" i="12"/>
  <c r="L622" i="12"/>
  <c r="L632" i="12"/>
  <c r="L638" i="12"/>
  <c r="L648" i="12"/>
  <c r="L654" i="12"/>
  <c r="L664" i="12"/>
  <c r="L675" i="12"/>
  <c r="L681" i="12"/>
  <c r="L714" i="12"/>
  <c r="L716" i="12"/>
  <c r="L719" i="12"/>
  <c r="L728" i="12"/>
  <c r="L731" i="12"/>
  <c r="L760" i="12"/>
  <c r="L763" i="12"/>
  <c r="L794" i="12"/>
  <c r="L796" i="12"/>
  <c r="L802" i="12"/>
  <c r="L804" i="12"/>
  <c r="L810" i="12"/>
  <c r="L812" i="12"/>
  <c r="L818" i="12"/>
  <c r="L820" i="12"/>
  <c r="L826" i="12"/>
  <c r="L828" i="12"/>
  <c r="L834" i="12"/>
  <c r="L836" i="12"/>
  <c r="L842" i="12"/>
  <c r="L844" i="12"/>
  <c r="L850" i="12"/>
  <c r="L852" i="12"/>
  <c r="L858" i="12"/>
  <c r="L860" i="12"/>
  <c r="L866" i="12"/>
  <c r="L868" i="12"/>
  <c r="L874" i="12"/>
  <c r="L876" i="12"/>
  <c r="L882" i="12"/>
  <c r="L884" i="12"/>
  <c r="L890" i="12"/>
  <c r="L892" i="12"/>
  <c r="L898" i="12"/>
  <c r="L900" i="12"/>
  <c r="L903" i="12"/>
  <c r="L909" i="12"/>
  <c r="L946" i="12"/>
  <c r="L958" i="12"/>
  <c r="L978" i="12"/>
  <c r="L990" i="12"/>
  <c r="L1016" i="12"/>
  <c r="L1037" i="12"/>
  <c r="L1042" i="12"/>
  <c r="L1057" i="12"/>
  <c r="L1059" i="12"/>
  <c r="L1070" i="12"/>
  <c r="L1085" i="12"/>
  <c r="L1090" i="12"/>
  <c r="L1098" i="12"/>
  <c r="L1113" i="12"/>
  <c r="L1115" i="12"/>
  <c r="L1126" i="12"/>
  <c r="L1135" i="12"/>
  <c r="L1149" i="12"/>
  <c r="L1169" i="12"/>
  <c r="L1186" i="12"/>
  <c r="L1201" i="12"/>
  <c r="L1204" i="12"/>
  <c r="L1213" i="12"/>
  <c r="L1225" i="12"/>
  <c r="L1228" i="12"/>
  <c r="L1254" i="12"/>
  <c r="L1257" i="12"/>
  <c r="L1260" i="12"/>
  <c r="L1286" i="12"/>
  <c r="L1289" i="12"/>
  <c r="L1292" i="12"/>
  <c r="L774" i="1"/>
  <c r="L1388" i="1"/>
  <c r="L1409" i="1"/>
  <c r="L597" i="1"/>
  <c r="L896" i="1"/>
  <c r="L193" i="1"/>
  <c r="L590" i="1"/>
  <c r="L587" i="1"/>
  <c r="L190" i="1"/>
  <c r="L188" i="1"/>
  <c r="L946" i="1"/>
  <c r="L577" i="1"/>
  <c r="L288" i="1"/>
  <c r="L1269" i="1"/>
  <c r="L1268" i="1"/>
  <c r="L976" i="1"/>
  <c r="L569" i="1"/>
  <c r="L764" i="1"/>
  <c r="L287" i="1"/>
  <c r="L886" i="1"/>
  <c r="L1264" i="1"/>
  <c r="L884" i="1"/>
  <c r="L171" i="1"/>
  <c r="L1263" i="1"/>
  <c r="L551" i="1"/>
  <c r="L548" i="1"/>
  <c r="L544" i="1"/>
  <c r="L876" i="1"/>
  <c r="L1344" i="1"/>
  <c r="L975" i="1"/>
  <c r="L536" i="1"/>
  <c r="L533" i="1"/>
  <c r="L1340" i="1"/>
  <c r="L527" i="1"/>
  <c r="L525" i="1"/>
  <c r="L1385" i="1"/>
  <c r="L1128" i="1"/>
  <c r="L283" i="1"/>
  <c r="L1126" i="1"/>
  <c r="L1124" i="1"/>
  <c r="L1121" i="1"/>
  <c r="L750" i="1"/>
  <c r="L868" i="1"/>
  <c r="L749" i="1"/>
  <c r="L747" i="1"/>
  <c r="L513" i="1"/>
  <c r="L1114" i="1"/>
  <c r="L1330" i="1"/>
  <c r="L1110" i="1"/>
  <c r="L141" i="1"/>
  <c r="L502" i="1"/>
  <c r="L1381" i="1"/>
  <c r="L137" i="1"/>
  <c r="L744" i="1"/>
  <c r="L134" i="1"/>
  <c r="L968" i="1"/>
  <c r="L1098" i="1"/>
  <c r="L489" i="1"/>
  <c r="L1380" i="1"/>
  <c r="L1402" i="1"/>
  <c r="L737" i="1"/>
  <c r="L1092" i="1"/>
  <c r="L270" i="1"/>
  <c r="L122" i="1"/>
  <c r="L1420" i="1"/>
  <c r="L478" i="1"/>
  <c r="L474" i="1"/>
  <c r="L735" i="1"/>
  <c r="L1325" i="1"/>
  <c r="L1244" i="1"/>
  <c r="L854" i="1"/>
  <c r="L853" i="1"/>
  <c r="L460" i="1"/>
  <c r="L264" i="1"/>
  <c r="L103" i="1"/>
  <c r="L1079" i="1"/>
  <c r="L100" i="1"/>
  <c r="L726" i="1"/>
  <c r="L1074" i="1"/>
  <c r="L962" i="1"/>
  <c r="L442" i="1"/>
  <c r="L1071" i="1"/>
  <c r="L1067" i="1"/>
  <c r="L1063" i="1"/>
  <c r="L930" i="1"/>
  <c r="L92" i="1"/>
  <c r="L429" i="1"/>
  <c r="L427" i="1"/>
  <c r="L87" i="1"/>
  <c r="L929" i="1"/>
  <c r="L1321" i="1"/>
  <c r="L418" i="1"/>
  <c r="L78" i="1"/>
  <c r="L715" i="1"/>
  <c r="L415" i="1"/>
  <c r="L412" i="1"/>
  <c r="L1377" i="1"/>
  <c r="L1453" i="1"/>
  <c r="L844" i="1"/>
  <c r="L1043" i="1"/>
  <c r="L400" i="1"/>
  <c r="L68" i="1"/>
  <c r="L395" i="1"/>
  <c r="L391" i="1"/>
  <c r="L1039" i="1"/>
  <c r="L1037" i="1"/>
  <c r="L385" i="1"/>
  <c r="L383" i="1"/>
  <c r="L382" i="1"/>
  <c r="L1030" i="1"/>
  <c r="L956" i="1"/>
  <c r="L1228" i="1"/>
  <c r="L1307" i="1"/>
  <c r="L701" i="1"/>
  <c r="L1460" i="1"/>
  <c r="L830" i="1"/>
  <c r="L48" i="1"/>
  <c r="L1019" i="1"/>
  <c r="L364" i="1"/>
  <c r="L361" i="1"/>
  <c r="L42" i="1"/>
  <c r="L41" i="1"/>
  <c r="L354" i="1"/>
  <c r="L352" i="1"/>
  <c r="L1013" i="1"/>
  <c r="L825" i="1"/>
  <c r="L1008" i="1"/>
  <c r="L36" i="1"/>
  <c r="L823" i="1"/>
  <c r="L338" i="1"/>
  <c r="L1301" i="1"/>
  <c r="L336" i="1"/>
  <c r="L1396" i="1"/>
  <c r="L1395" i="1"/>
  <c r="L999" i="1"/>
  <c r="L686" i="1"/>
  <c r="L327" i="1"/>
  <c r="L816" i="1"/>
  <c r="L1215" i="1"/>
  <c r="L814" i="1"/>
  <c r="L813" i="1"/>
  <c r="L17" i="1"/>
  <c r="L318" i="1"/>
  <c r="L14" i="1"/>
  <c r="L11" i="1"/>
  <c r="L8" i="1"/>
  <c r="L1426" i="1"/>
  <c r="L5" i="1"/>
  <c r="L991" i="1"/>
  <c r="L987" i="1"/>
  <c r="L21" i="12"/>
  <c r="L38" i="12"/>
  <c r="L53" i="12"/>
  <c r="L70" i="12"/>
  <c r="L85" i="12"/>
  <c r="L102" i="12"/>
  <c r="L134" i="12"/>
  <c r="L137" i="12"/>
  <c r="L166" i="12"/>
  <c r="L169" i="12"/>
  <c r="L198" i="12"/>
  <c r="L201" i="12"/>
  <c r="L230" i="12"/>
  <c r="L233" i="12"/>
  <c r="L262" i="12"/>
  <c r="L265" i="12"/>
  <c r="L277" i="12"/>
  <c r="L294" i="12"/>
  <c r="L309" i="12"/>
  <c r="L326" i="12"/>
  <c r="L341" i="12"/>
  <c r="L347" i="12"/>
  <c r="L363" i="12"/>
  <c r="L382" i="12"/>
  <c r="L398" i="12"/>
  <c r="L414" i="12"/>
  <c r="L430" i="12"/>
  <c r="L446" i="12"/>
  <c r="L696" i="12"/>
  <c r="L707" i="12"/>
  <c r="L713" i="12"/>
  <c r="L748" i="12"/>
  <c r="L751" i="12"/>
  <c r="L766" i="12"/>
  <c r="L771" i="12"/>
  <c r="L779" i="12"/>
  <c r="L793" i="12"/>
  <c r="L801" i="12"/>
  <c r="L809" i="12"/>
  <c r="L817" i="12"/>
  <c r="L825" i="12"/>
  <c r="L841" i="12"/>
  <c r="L849" i="12"/>
  <c r="L857" i="12"/>
  <c r="L865" i="12"/>
  <c r="L873" i="12"/>
  <c r="L881" i="12"/>
  <c r="L889" i="12"/>
  <c r="L897" i="12"/>
  <c r="L920" i="12"/>
  <c r="L923" i="12"/>
  <c r="L943" i="12"/>
  <c r="L961" i="12"/>
  <c r="L963" i="12"/>
  <c r="L966" i="12"/>
  <c r="L975" i="12"/>
  <c r="L993" i="12"/>
  <c r="L995" i="12"/>
  <c r="L998" i="12"/>
  <c r="L1007" i="12"/>
  <c r="L1010" i="12"/>
  <c r="L1022" i="12"/>
  <c r="L1056" i="12"/>
  <c r="L1065" i="12"/>
  <c r="L1067" i="12"/>
  <c r="L1084" i="12"/>
  <c r="L1093" i="12"/>
  <c r="L1095" i="12"/>
  <c r="L1101" i="12"/>
  <c r="L1106" i="12"/>
  <c r="L1121" i="12"/>
  <c r="L1123" i="12"/>
  <c r="L1129" i="12"/>
  <c r="L1137" i="12"/>
  <c r="L1140" i="12"/>
  <c r="L1155" i="12"/>
  <c r="L1175" i="12"/>
  <c r="L1177" i="12"/>
  <c r="L1242" i="12"/>
  <c r="L1245" i="12"/>
  <c r="L1248" i="12"/>
  <c r="L1274" i="12"/>
  <c r="L1277" i="12"/>
  <c r="L1280" i="12"/>
  <c r="L1306" i="12"/>
  <c r="L1309" i="12"/>
  <c r="L1312" i="12"/>
  <c r="L1320" i="12"/>
  <c r="L1328" i="12"/>
  <c r="L1336" i="12"/>
  <c r="L1344" i="12"/>
  <c r="L1352" i="12"/>
  <c r="L1360" i="12"/>
  <c r="L1368" i="12"/>
  <c r="L1376" i="12"/>
  <c r="L1384" i="12"/>
  <c r="L1392" i="12"/>
  <c r="L1400" i="12"/>
  <c r="L1408" i="12"/>
  <c r="L1416" i="12"/>
  <c r="L1424" i="12"/>
  <c r="L1432" i="12"/>
  <c r="L1440" i="12"/>
  <c r="L1448" i="12"/>
  <c r="L1456" i="12"/>
  <c r="L1464" i="12"/>
  <c r="L23" i="12"/>
  <c r="L29" i="12"/>
  <c r="L55" i="12"/>
  <c r="L61" i="12"/>
  <c r="L87" i="12"/>
  <c r="L93" i="12"/>
  <c r="L279" i="12"/>
  <c r="L285" i="12"/>
  <c r="L311" i="12"/>
  <c r="L317" i="12"/>
  <c r="L343" i="12"/>
  <c r="L359" i="12"/>
  <c r="L378" i="12"/>
  <c r="L394" i="12"/>
  <c r="L410" i="12"/>
  <c r="L426" i="12"/>
  <c r="L442" i="12"/>
  <c r="L666" i="12"/>
  <c r="L790" i="12"/>
  <c r="L1053" i="12"/>
  <c r="L1109" i="12"/>
  <c r="L1143" i="12"/>
  <c r="L1364" i="1"/>
  <c r="L805" i="1"/>
  <c r="L1206" i="1"/>
  <c r="L244" i="1"/>
  <c r="L1465" i="1"/>
  <c r="L661" i="1"/>
  <c r="L1450" i="1"/>
  <c r="L657" i="1"/>
  <c r="L1199" i="1"/>
  <c r="L301" i="1"/>
  <c r="L654" i="1"/>
  <c r="L235" i="1"/>
  <c r="L652" i="1"/>
  <c r="L648" i="1"/>
  <c r="L1190" i="1"/>
  <c r="L790" i="1"/>
  <c r="L984" i="1"/>
  <c r="L640" i="1"/>
  <c r="L1285" i="1"/>
  <c r="L636" i="1"/>
  <c r="L904" i="1"/>
  <c r="L632" i="1"/>
  <c r="L785" i="1"/>
  <c r="L1282" i="1"/>
  <c r="L627" i="1"/>
  <c r="L212" i="1"/>
  <c r="L291" i="1"/>
  <c r="L621" i="1"/>
  <c r="L619" i="1"/>
  <c r="L617" i="1"/>
  <c r="L200" i="1"/>
  <c r="L1172" i="1"/>
  <c r="L1171" i="1"/>
  <c r="L948" i="1"/>
  <c r="L947" i="1"/>
  <c r="L604" i="1"/>
  <c r="L1168" i="1"/>
  <c r="L595" i="1"/>
  <c r="L771" i="1"/>
  <c r="L1456" i="1"/>
  <c r="L1161" i="1"/>
  <c r="L191" i="1"/>
  <c r="L189" i="1"/>
  <c r="L187" i="1"/>
  <c r="L185" i="1"/>
  <c r="L576" i="1"/>
  <c r="L891" i="1"/>
  <c r="L978" i="1"/>
  <c r="L977" i="1"/>
  <c r="L570" i="1"/>
  <c r="L568" i="1"/>
  <c r="L1153" i="1"/>
  <c r="L566" i="1"/>
  <c r="L562" i="1"/>
  <c r="L1150" i="1"/>
  <c r="L945" i="1"/>
  <c r="L555" i="1"/>
  <c r="L760" i="1"/>
  <c r="L759" i="1"/>
  <c r="L879" i="1"/>
  <c r="L543" i="1"/>
  <c r="L541" i="1"/>
  <c r="L1343" i="1"/>
  <c r="L1137" i="1"/>
  <c r="L1259" i="1"/>
  <c r="L1134" i="1"/>
  <c r="L529" i="1"/>
  <c r="L1130" i="1"/>
  <c r="L1386" i="1"/>
  <c r="L161" i="1"/>
  <c r="L754" i="1"/>
  <c r="L1334" i="1"/>
  <c r="L1333" i="1"/>
  <c r="L752" i="1"/>
  <c r="L1119" i="1"/>
  <c r="L150" i="1"/>
  <c r="L516" i="1"/>
  <c r="L1117" i="1"/>
  <c r="L1331" i="1"/>
  <c r="L146" i="1"/>
  <c r="L509" i="1"/>
  <c r="L1113" i="1"/>
  <c r="L972" i="1"/>
  <c r="L504" i="1"/>
  <c r="L501" i="1"/>
  <c r="L498" i="1"/>
  <c r="L1103" i="1"/>
  <c r="L274" i="1"/>
  <c r="L861" i="1"/>
  <c r="L1404" i="1"/>
  <c r="L131" i="1"/>
  <c r="L739" i="1"/>
  <c r="L738" i="1"/>
  <c r="L1250" i="1"/>
  <c r="L1249" i="1"/>
  <c r="L859" i="1"/>
  <c r="L123" i="1"/>
  <c r="L1435" i="1"/>
  <c r="L117" i="1"/>
  <c r="L267" i="1"/>
  <c r="L473" i="1"/>
  <c r="L857" i="1"/>
  <c r="L109" i="1"/>
  <c r="L466" i="1"/>
  <c r="L463" i="1"/>
  <c r="L461" i="1"/>
  <c r="L1083" i="1"/>
  <c r="L458" i="1"/>
  <c r="L456" i="1"/>
  <c r="L1324" i="1"/>
  <c r="L1077" i="1"/>
  <c r="L448" i="1"/>
  <c r="L851" i="1"/>
  <c r="L1238" i="1"/>
  <c r="L721" i="1"/>
  <c r="L95" i="1"/>
  <c r="L262" i="1"/>
  <c r="L1061" i="1"/>
  <c r="L1058" i="1"/>
  <c r="L1057" i="1"/>
  <c r="L1055" i="1"/>
  <c r="L425" i="1"/>
  <c r="L85" i="1"/>
  <c r="L849" i="1"/>
  <c r="L420" i="1"/>
  <c r="L1052" i="1"/>
  <c r="L417" i="1"/>
  <c r="L714" i="1"/>
  <c r="L1047" i="1"/>
  <c r="L846" i="1"/>
  <c r="L73" i="1"/>
  <c r="L709" i="1"/>
  <c r="L843" i="1"/>
  <c r="L1399" i="1"/>
  <c r="L1375" i="1"/>
  <c r="L839" i="1"/>
  <c r="L921" i="1"/>
  <c r="L1040" i="1"/>
  <c r="L63" i="1"/>
  <c r="L386" i="1"/>
  <c r="L1314" i="1"/>
  <c r="L1312" i="1"/>
  <c r="L1311" i="1"/>
  <c r="L704" i="1"/>
  <c r="L378" i="1"/>
  <c r="L702" i="1"/>
  <c r="L376" i="1"/>
  <c r="L51" i="1"/>
  <c r="L920" i="1"/>
  <c r="L1371" i="1"/>
  <c r="L368" i="1"/>
  <c r="L366" i="1"/>
  <c r="L363" i="1"/>
  <c r="L697" i="1"/>
  <c r="L357" i="1"/>
  <c r="L1225" i="1"/>
  <c r="L353" i="1"/>
  <c r="L350" i="1"/>
  <c r="L38" i="1"/>
  <c r="L1471" i="1"/>
  <c r="L692" i="1"/>
  <c r="L824" i="1"/>
  <c r="L1220" i="1"/>
  <c r="L1397" i="1"/>
  <c r="L1004" i="1"/>
  <c r="L335" i="1"/>
  <c r="L1002" i="1"/>
  <c r="L1368" i="1"/>
  <c r="L29" i="1"/>
  <c r="L1416" i="1"/>
  <c r="L25" i="1"/>
  <c r="L1217" i="1"/>
  <c r="L23" i="1"/>
  <c r="L320" i="1"/>
  <c r="L681" i="1"/>
  <c r="L680" i="1"/>
  <c r="L317" i="1"/>
  <c r="L915" i="1"/>
  <c r="L247" i="1"/>
  <c r="L246" i="1"/>
  <c r="L950" i="1"/>
  <c r="L306" i="1"/>
  <c r="L3" i="1"/>
  <c r="L5" i="12"/>
  <c r="L17" i="12"/>
  <c r="L34" i="12"/>
  <c r="L49" i="12"/>
  <c r="L66" i="12"/>
  <c r="L81" i="12"/>
  <c r="L98" i="12"/>
  <c r="L130" i="12"/>
  <c r="L133" i="12"/>
  <c r="L162" i="12"/>
  <c r="L165" i="12"/>
  <c r="L194" i="12"/>
  <c r="L197" i="12"/>
  <c r="L226" i="12"/>
  <c r="L229" i="12"/>
  <c r="L258" i="12"/>
  <c r="L261" i="12"/>
  <c r="L273" i="12"/>
  <c r="L290" i="12"/>
  <c r="L305" i="12"/>
  <c r="L322" i="12"/>
  <c r="L337" i="12"/>
  <c r="L349" i="12"/>
  <c r="L365" i="12"/>
  <c r="L368" i="12"/>
  <c r="L384" i="12"/>
  <c r="L400" i="12"/>
  <c r="L416" i="12"/>
  <c r="L432" i="12"/>
  <c r="L448" i="12"/>
  <c r="L454" i="12"/>
  <c r="L464" i="12"/>
  <c r="L470" i="12"/>
  <c r="L480" i="12"/>
  <c r="L486" i="12"/>
  <c r="L496" i="12"/>
  <c r="L502" i="12"/>
  <c r="L512" i="12"/>
  <c r="L518" i="12"/>
  <c r="L528" i="12"/>
  <c r="L534" i="12"/>
  <c r="L544" i="12"/>
  <c r="L550" i="12"/>
  <c r="L560" i="12"/>
  <c r="L566" i="12"/>
  <c r="L576" i="12"/>
  <c r="L592" i="12"/>
  <c r="L608" i="12"/>
  <c r="L624" i="12"/>
  <c r="L640" i="12"/>
  <c r="L656" i="12"/>
  <c r="L665" i="12"/>
  <c r="L671" i="12"/>
  <c r="L698" i="12"/>
  <c r="L700" i="12"/>
  <c r="L744" i="12"/>
  <c r="L747" i="12"/>
  <c r="L767" i="12"/>
  <c r="L798" i="12"/>
  <c r="L800" i="12"/>
  <c r="L806" i="12"/>
  <c r="L808" i="12"/>
  <c r="L814" i="12"/>
  <c r="L816" i="12"/>
  <c r="L822" i="12"/>
  <c r="L824" i="12"/>
  <c r="L830" i="12"/>
  <c r="L832" i="12"/>
  <c r="L838" i="12"/>
  <c r="L840" i="12"/>
  <c r="L846" i="12"/>
  <c r="L848" i="12"/>
  <c r="L854" i="12"/>
  <c r="L856" i="12"/>
  <c r="L862" i="12"/>
  <c r="L864" i="12"/>
  <c r="L870" i="12"/>
  <c r="L872" i="12"/>
  <c r="L878" i="12"/>
  <c r="L880" i="12"/>
  <c r="L886" i="12"/>
  <c r="L888" i="12"/>
  <c r="L894" i="12"/>
  <c r="L896" i="12"/>
  <c r="L916" i="12"/>
  <c r="L919" i="12"/>
  <c r="L925" i="12"/>
  <c r="L936" i="12"/>
  <c r="L942" i="12"/>
  <c r="L962" i="12"/>
  <c r="L974" i="12"/>
  <c r="L994" i="12"/>
  <c r="L1006" i="12"/>
  <c r="L1033" i="12"/>
  <c r="L1035" i="12"/>
  <c r="L1052" i="12"/>
  <c r="L1061" i="12"/>
  <c r="L1066" i="12"/>
  <c r="L1081" i="12"/>
  <c r="L1083" i="12"/>
  <c r="L1094" i="12"/>
  <c r="L1102" i="12"/>
  <c r="L1117" i="12"/>
  <c r="L1122" i="12"/>
  <c r="L1130" i="12"/>
  <c r="L1133" i="12"/>
  <c r="L1156" i="12"/>
  <c r="L1171" i="12"/>
  <c r="L1238" i="12"/>
  <c r="L1241" i="12"/>
  <c r="L1244" i="12"/>
  <c r="L1270" i="12"/>
  <c r="L1273" i="12"/>
  <c r="L1276" i="12"/>
  <c r="L1302" i="12"/>
  <c r="L1305" i="12"/>
  <c r="L1308" i="12"/>
  <c r="L1149" i="1"/>
  <c r="L557" i="1"/>
  <c r="L554" i="1"/>
  <c r="L1345" i="1"/>
  <c r="L550" i="1"/>
  <c r="L878" i="1"/>
  <c r="L542" i="1"/>
  <c r="L1140" i="1"/>
  <c r="L538" i="1"/>
  <c r="L537" i="1"/>
  <c r="L1136" i="1"/>
  <c r="L532" i="1"/>
  <c r="L528" i="1"/>
  <c r="L163" i="1"/>
  <c r="L524" i="1"/>
  <c r="L160" i="1"/>
  <c r="L156" i="1"/>
  <c r="L522" i="1"/>
  <c r="L753" i="1"/>
  <c r="L751" i="1"/>
  <c r="L519" i="1"/>
  <c r="L1455" i="1"/>
  <c r="L279" i="1"/>
  <c r="L278" i="1"/>
  <c r="L1115" i="1"/>
  <c r="L510" i="1"/>
  <c r="L1252" i="1"/>
  <c r="L1112" i="1"/>
  <c r="L1382" i="1"/>
  <c r="L275" i="1"/>
  <c r="L970" i="1"/>
  <c r="L745" i="1"/>
  <c r="L1251" i="1"/>
  <c r="L495" i="1"/>
  <c r="L272" i="1"/>
  <c r="L1445" i="1"/>
  <c r="L130" i="1"/>
  <c r="L1097" i="1"/>
  <c r="L486" i="1"/>
  <c r="L483" i="1"/>
  <c r="L481" i="1"/>
  <c r="L1436" i="1"/>
  <c r="L1090" i="1"/>
  <c r="L1087" i="1"/>
  <c r="L1326" i="1"/>
  <c r="L477" i="1"/>
  <c r="L113" i="1"/>
  <c r="L965" i="1"/>
  <c r="L470" i="1"/>
  <c r="L108" i="1"/>
  <c r="L265" i="1"/>
  <c r="L1443" i="1"/>
  <c r="L459" i="1"/>
  <c r="L729" i="1"/>
  <c r="L728" i="1"/>
  <c r="L102" i="1"/>
  <c r="L451" i="1"/>
  <c r="L724" i="1"/>
  <c r="L445" i="1"/>
  <c r="L97" i="1"/>
  <c r="L263" i="1"/>
  <c r="L1070" i="1"/>
  <c r="L1433" i="1"/>
  <c r="L435" i="1"/>
  <c r="L433" i="1"/>
  <c r="L1401" i="1"/>
  <c r="L90" i="1"/>
  <c r="L424" i="1"/>
  <c r="L718" i="1"/>
  <c r="L928" i="1"/>
  <c r="L419" i="1"/>
  <c r="L848" i="1"/>
  <c r="L1050" i="1"/>
  <c r="L1317" i="1"/>
  <c r="L413" i="1"/>
  <c r="L411" i="1"/>
  <c r="L410" i="1"/>
  <c r="L922" i="1"/>
  <c r="L404" i="1"/>
  <c r="L841" i="1"/>
  <c r="L69" i="1"/>
  <c r="L67" i="1"/>
  <c r="L393" i="1"/>
  <c r="L65" i="1"/>
  <c r="L388" i="1"/>
  <c r="L707" i="1"/>
  <c r="L1374" i="1"/>
  <c r="L57" i="1"/>
  <c r="L1310" i="1"/>
  <c r="L380" i="1"/>
  <c r="L377" i="1"/>
  <c r="L55" i="1"/>
  <c r="L1027" i="1"/>
  <c r="L1418" i="1"/>
  <c r="L50" i="1"/>
  <c r="L1431" i="1"/>
  <c r="L1020" i="1"/>
  <c r="L365" i="1"/>
  <c r="L362" i="1"/>
  <c r="L1018" i="1"/>
  <c r="L696" i="1"/>
  <c r="L356" i="1"/>
  <c r="L1305" i="1"/>
  <c r="L826" i="1"/>
  <c r="L693" i="1"/>
  <c r="L1009" i="1"/>
  <c r="L344" i="1"/>
  <c r="L1303" i="1"/>
  <c r="L822" i="1"/>
  <c r="L34" i="1"/>
  <c r="L32" i="1"/>
  <c r="L918" i="1"/>
  <c r="L1001" i="1"/>
  <c r="L819" i="1"/>
  <c r="L997" i="1"/>
  <c r="L27" i="1"/>
  <c r="L24" i="1"/>
  <c r="L1299" i="1"/>
  <c r="L815" i="1"/>
  <c r="L22" i="12"/>
  <c r="L37" i="12"/>
  <c r="L54" i="12"/>
  <c r="L69" i="12"/>
  <c r="L86" i="12"/>
  <c r="L101" i="12"/>
  <c r="L118" i="12"/>
  <c r="L121" i="12"/>
  <c r="L150" i="12"/>
  <c r="L153" i="12"/>
  <c r="L182" i="12"/>
  <c r="L185" i="12"/>
  <c r="L214" i="12"/>
  <c r="L217" i="12"/>
  <c r="L246" i="12"/>
  <c r="L249" i="12"/>
  <c r="L278" i="12"/>
  <c r="L293" i="12"/>
  <c r="L310" i="12"/>
  <c r="L325" i="12"/>
  <c r="L342" i="12"/>
  <c r="L355" i="12"/>
  <c r="L374" i="12"/>
  <c r="L390" i="12"/>
  <c r="L406" i="12"/>
  <c r="L422" i="12"/>
  <c r="L438" i="12"/>
  <c r="L674" i="12"/>
  <c r="L676" i="12"/>
  <c r="L691" i="12"/>
  <c r="L697" i="12"/>
  <c r="L703" i="12"/>
  <c r="L732" i="12"/>
  <c r="L735" i="12"/>
  <c r="L764" i="12"/>
  <c r="L775" i="12"/>
  <c r="L783" i="12"/>
  <c r="L907" i="12"/>
  <c r="L930" i="12"/>
  <c r="L945" i="12"/>
  <c r="L950" i="12"/>
  <c r="L959" i="12"/>
  <c r="L977" i="12"/>
  <c r="L979" i="12"/>
  <c r="L982" i="12"/>
  <c r="L991" i="12"/>
  <c r="L1032" i="12"/>
  <c r="L1041" i="12"/>
  <c r="L1046" i="12"/>
  <c r="L1069" i="12"/>
  <c r="L1074" i="12"/>
  <c r="L1089" i="12"/>
  <c r="L1091" i="12"/>
  <c r="L1097" i="12"/>
  <c r="L1099" i="12"/>
  <c r="L1116" i="12"/>
  <c r="L1125" i="12"/>
  <c r="L1127" i="12"/>
  <c r="L1153" i="12"/>
  <c r="L1170" i="12"/>
  <c r="L1202" i="12"/>
  <c r="L1217" i="12"/>
  <c r="L1220" i="12"/>
  <c r="L1264" i="12"/>
  <c r="L1296" i="12"/>
  <c r="L1316" i="12"/>
  <c r="L1324" i="12"/>
  <c r="L1332" i="12"/>
  <c r="L1340" i="12"/>
  <c r="L1348" i="12"/>
  <c r="L1356" i="12"/>
  <c r="L1364" i="12"/>
  <c r="L1372" i="12"/>
  <c r="L1380" i="12"/>
  <c r="L1388" i="12"/>
  <c r="L1396" i="12"/>
  <c r="L1404" i="12"/>
  <c r="L1412" i="12"/>
  <c r="L1420" i="12"/>
  <c r="L1428" i="12"/>
  <c r="L1436" i="12"/>
  <c r="L1444" i="12"/>
  <c r="L1452" i="12"/>
  <c r="L1460" i="12"/>
  <c r="L1468" i="12"/>
  <c r="K209" i="20"/>
  <c r="AI15" i="20" s="1"/>
  <c r="L69" i="20"/>
  <c r="M69" i="20" s="1"/>
  <c r="L116" i="20"/>
  <c r="M116" i="20" s="1"/>
  <c r="L141" i="20"/>
  <c r="M141" i="20" s="1"/>
  <c r="L114" i="20"/>
  <c r="M114" i="20" s="1"/>
  <c r="H43" i="24"/>
  <c r="AE9" i="24" s="1"/>
  <c r="L90" i="20"/>
  <c r="M90" i="20" s="1"/>
  <c r="L145" i="20"/>
  <c r="M145" i="20" s="1"/>
  <c r="L118" i="20"/>
  <c r="M118" i="20" s="1"/>
  <c r="L79" i="20"/>
  <c r="M79" i="20" s="1"/>
  <c r="J209" i="20"/>
  <c r="L13" i="20"/>
  <c r="L151" i="20"/>
  <c r="M151" i="20" s="1"/>
  <c r="L124" i="20"/>
  <c r="M124" i="20" s="1"/>
  <c r="M611" i="28"/>
  <c r="N611" i="28" s="1"/>
  <c r="M418" i="28"/>
  <c r="N418" i="28" s="1"/>
  <c r="M608" i="28"/>
  <c r="N608" i="28" s="1"/>
  <c r="M544" i="28"/>
  <c r="N544" i="28" s="1"/>
  <c r="M419" i="28"/>
  <c r="N419" i="28" s="1"/>
  <c r="M383" i="28"/>
  <c r="N383" i="28" s="1"/>
  <c r="M329" i="28"/>
  <c r="N329" i="28" s="1"/>
  <c r="M286" i="28"/>
  <c r="N286" i="28" s="1"/>
  <c r="M197" i="28"/>
  <c r="N197" i="28" s="1"/>
  <c r="M181" i="28"/>
  <c r="N181" i="28" s="1"/>
  <c r="M218" i="28"/>
  <c r="N218" i="28" s="1"/>
  <c r="M564" i="28"/>
  <c r="N564" i="28" s="1"/>
  <c r="M249" i="28"/>
  <c r="N249" i="28" s="1"/>
  <c r="M195" i="28"/>
  <c r="N195" i="28" s="1"/>
  <c r="M9" i="28"/>
  <c r="K721" i="28"/>
  <c r="M26" i="28"/>
  <c r="N26" i="28" s="1"/>
  <c r="L184" i="20"/>
  <c r="M184" i="20" s="1"/>
  <c r="L83" i="20"/>
  <c r="M83" i="20" s="1"/>
  <c r="L174" i="20"/>
  <c r="M174" i="20" s="1"/>
  <c r="L180" i="20"/>
  <c r="M180" i="20" s="1"/>
  <c r="L152" i="20"/>
  <c r="M152" i="20" s="1"/>
  <c r="L77" i="20"/>
  <c r="M77" i="20" s="1"/>
  <c r="L143" i="20"/>
  <c r="M143" i="20" s="1"/>
  <c r="L105" i="20"/>
  <c r="M105" i="20" s="1"/>
  <c r="L66" i="20"/>
  <c r="M66" i="20" s="1"/>
  <c r="L21" i="20"/>
  <c r="M21" i="20" s="1"/>
  <c r="L185" i="20"/>
  <c r="M185" i="20" s="1"/>
  <c r="L203" i="20"/>
  <c r="M203" i="20" s="1"/>
  <c r="L189" i="20"/>
  <c r="M189" i="20" s="1"/>
  <c r="L171" i="20"/>
  <c r="M171" i="20" s="1"/>
  <c r="L191" i="20"/>
  <c r="M191" i="20" s="1"/>
  <c r="L150" i="20"/>
  <c r="M150" i="20" s="1"/>
  <c r="L74" i="20"/>
  <c r="M74" i="20" s="1"/>
  <c r="L78" i="20"/>
  <c r="M78" i="20" s="1"/>
  <c r="L29" i="20"/>
  <c r="M29" i="20" s="1"/>
  <c r="L133" i="20"/>
  <c r="M133" i="20" s="1"/>
  <c r="L42" i="20"/>
  <c r="M42" i="20" s="1"/>
  <c r="L108" i="20"/>
  <c r="M108" i="20" s="1"/>
  <c r="L75" i="20"/>
  <c r="M75" i="20" s="1"/>
  <c r="L172" i="20"/>
  <c r="M172" i="20" s="1"/>
  <c r="L142" i="20"/>
  <c r="M142" i="20" s="1"/>
  <c r="L104" i="20"/>
  <c r="M104" i="20" s="1"/>
  <c r="L144" i="20"/>
  <c r="M144" i="20" s="1"/>
  <c r="L92" i="20"/>
  <c r="M92" i="20" s="1"/>
  <c r="L41" i="20"/>
  <c r="M41" i="20" s="1"/>
  <c r="M683" i="28"/>
  <c r="N683" i="28" s="1"/>
  <c r="M590" i="28"/>
  <c r="N590" i="28" s="1"/>
  <c r="M361" i="28"/>
  <c r="N361" i="28" s="1"/>
  <c r="M592" i="28"/>
  <c r="N592" i="28" s="1"/>
  <c r="M560" i="28"/>
  <c r="N560" i="28" s="1"/>
  <c r="M297" i="28"/>
  <c r="N297" i="28" s="1"/>
  <c r="M435" i="28"/>
  <c r="N435" i="28" s="1"/>
  <c r="M403" i="28"/>
  <c r="N403" i="28" s="1"/>
  <c r="M310" i="28"/>
  <c r="N310" i="28" s="1"/>
  <c r="M189" i="28"/>
  <c r="N189" i="28" s="1"/>
  <c r="M331" i="28"/>
  <c r="N331" i="28" s="1"/>
  <c r="M172" i="28"/>
  <c r="N172" i="28" s="1"/>
  <c r="M131" i="28"/>
  <c r="N131" i="28" s="1"/>
  <c r="M202" i="28"/>
  <c r="N202" i="28" s="1"/>
  <c r="M182" i="28"/>
  <c r="N182" i="28" s="1"/>
  <c r="L721" i="28"/>
  <c r="AK11" i="28" s="1"/>
  <c r="L149" i="20"/>
  <c r="M149" i="20" s="1"/>
  <c r="L112" i="20"/>
  <c r="M112" i="20" s="1"/>
  <c r="L123" i="20"/>
  <c r="M123" i="20" s="1"/>
  <c r="L186" i="20"/>
  <c r="M186" i="20" s="1"/>
  <c r="L125" i="20"/>
  <c r="M125" i="20" s="1"/>
  <c r="L167" i="20"/>
  <c r="M167" i="20" s="1"/>
  <c r="L111" i="20"/>
  <c r="M111" i="20" s="1"/>
  <c r="L140" i="20"/>
  <c r="M140" i="20" s="1"/>
  <c r="L25" i="20"/>
  <c r="M25" i="20" s="1"/>
  <c r="I42" i="24"/>
  <c r="J42" i="24" s="1"/>
  <c r="I26" i="24"/>
  <c r="J26" i="24" s="1"/>
  <c r="I10" i="24"/>
  <c r="J10" i="24" s="1"/>
  <c r="I41" i="24"/>
  <c r="J41" i="24" s="1"/>
  <c r="I25" i="24"/>
  <c r="J25" i="24" s="1"/>
  <c r="I9" i="24"/>
  <c r="J9" i="24" s="1"/>
  <c r="M702" i="28"/>
  <c r="N702" i="28" s="1"/>
  <c r="M693" i="28"/>
  <c r="N693" i="28" s="1"/>
  <c r="M575" i="28"/>
  <c r="N575" i="28" s="1"/>
  <c r="M708" i="28"/>
  <c r="N708" i="28" s="1"/>
  <c r="M718" i="28"/>
  <c r="N718" i="28" s="1"/>
  <c r="M579" i="28"/>
  <c r="N579" i="28" s="1"/>
  <c r="M537" i="28"/>
  <c r="N537" i="28" s="1"/>
  <c r="M430" i="28"/>
  <c r="N430" i="28" s="1"/>
  <c r="M387" i="28"/>
  <c r="N387" i="28" s="1"/>
  <c r="M330" i="28"/>
  <c r="N330" i="28" s="1"/>
  <c r="M643" i="28"/>
  <c r="N643" i="28" s="1"/>
  <c r="M565" i="28"/>
  <c r="N565" i="28" s="1"/>
  <c r="M623" i="28"/>
  <c r="N623" i="28" s="1"/>
  <c r="M421" i="28"/>
  <c r="N421" i="28" s="1"/>
  <c r="M314" i="28"/>
  <c r="N314" i="28" s="1"/>
  <c r="M552" i="28"/>
  <c r="N552" i="28" s="1"/>
  <c r="M520" i="28"/>
  <c r="N520" i="28" s="1"/>
  <c r="M508" i="28"/>
  <c r="N508" i="28" s="1"/>
  <c r="M373" i="28"/>
  <c r="N373" i="28" s="1"/>
  <c r="M346" i="28"/>
  <c r="N346" i="28" s="1"/>
  <c r="M280" i="28"/>
  <c r="N280" i="28" s="1"/>
  <c r="M427" i="28"/>
  <c r="N427" i="28" s="1"/>
  <c r="M359" i="28"/>
  <c r="N359" i="28" s="1"/>
  <c r="M256" i="28"/>
  <c r="N256" i="28" s="1"/>
  <c r="M204" i="28"/>
  <c r="N204" i="28" s="1"/>
  <c r="M342" i="28"/>
  <c r="N342" i="28" s="1"/>
  <c r="M228" i="28"/>
  <c r="N228" i="28" s="1"/>
  <c r="M294" i="28"/>
  <c r="N294" i="28" s="1"/>
  <c r="M272" i="28"/>
  <c r="N272" i="28" s="1"/>
  <c r="M177" i="28"/>
  <c r="N177" i="28" s="1"/>
  <c r="M323" i="28"/>
  <c r="N323" i="28" s="1"/>
  <c r="M291" i="28"/>
  <c r="N291" i="28" s="1"/>
  <c r="M232" i="28"/>
  <c r="N232" i="28" s="1"/>
  <c r="M32" i="28"/>
  <c r="N32" i="28" s="1"/>
  <c r="M133" i="28"/>
  <c r="N133" i="28" s="1"/>
  <c r="M108" i="28"/>
  <c r="N108" i="28" s="1"/>
  <c r="M226" i="28"/>
  <c r="N226" i="28" s="1"/>
  <c r="M193" i="28"/>
  <c r="N193" i="28" s="1"/>
  <c r="L170" i="20"/>
  <c r="M170" i="20" s="1"/>
  <c r="L101" i="20"/>
  <c r="M101" i="20" s="1"/>
  <c r="L62" i="20"/>
  <c r="M62" i="20" s="1"/>
  <c r="L16" i="20"/>
  <c r="M16" i="20" s="1"/>
  <c r="L157" i="20"/>
  <c r="M157" i="20" s="1"/>
  <c r="L103" i="20"/>
  <c r="M103" i="20" s="1"/>
  <c r="L19" i="20"/>
  <c r="M19" i="20" s="1"/>
  <c r="L98" i="20"/>
  <c r="M98" i="20" s="1"/>
  <c r="L80" i="20"/>
  <c r="M80" i="20" s="1"/>
  <c r="L100" i="20"/>
  <c r="M100" i="20" s="1"/>
  <c r="L49" i="20"/>
  <c r="M49" i="20" s="1"/>
  <c r="I40" i="24"/>
  <c r="J40" i="24" s="1"/>
  <c r="I24" i="24"/>
  <c r="J24" i="24" s="1"/>
  <c r="I8" i="24"/>
  <c r="J8" i="24" s="1"/>
  <c r="I39" i="24"/>
  <c r="J39" i="24" s="1"/>
  <c r="I23" i="24"/>
  <c r="J23" i="24" s="1"/>
  <c r="I7" i="24"/>
  <c r="G43" i="24"/>
  <c r="M601" i="28"/>
  <c r="N601" i="28" s="1"/>
  <c r="M706" i="28"/>
  <c r="N706" i="28" s="1"/>
  <c r="M369" i="28"/>
  <c r="N369" i="28" s="1"/>
  <c r="M469" i="28"/>
  <c r="N469" i="28" s="1"/>
  <c r="M495" i="28"/>
  <c r="N495" i="28" s="1"/>
  <c r="M446" i="28"/>
  <c r="N446" i="28" s="1"/>
  <c r="M530" i="28"/>
  <c r="N530" i="28" s="1"/>
  <c r="M716" i="28"/>
  <c r="N716" i="28" s="1"/>
  <c r="M700" i="28"/>
  <c r="N700" i="28" s="1"/>
  <c r="M636" i="28"/>
  <c r="N636" i="28" s="1"/>
  <c r="M478" i="28"/>
  <c r="N478" i="28" s="1"/>
  <c r="M512" i="28"/>
  <c r="N512" i="28" s="1"/>
  <c r="M695" i="28"/>
  <c r="N695" i="28" s="1"/>
  <c r="M663" i="28"/>
  <c r="N663" i="28" s="1"/>
  <c r="M606" i="28"/>
  <c r="N606" i="28" s="1"/>
  <c r="M549" i="28"/>
  <c r="N549" i="28" s="1"/>
  <c r="M535" i="28"/>
  <c r="N535" i="28" s="1"/>
  <c r="M618" i="28"/>
  <c r="N618" i="28" s="1"/>
  <c r="M483" i="28"/>
  <c r="N483" i="28" s="1"/>
  <c r="M604" i="28"/>
  <c r="N604" i="28" s="1"/>
  <c r="M572" i="28"/>
  <c r="N572" i="28" s="1"/>
  <c r="M540" i="28"/>
  <c r="N540" i="28" s="1"/>
  <c r="M370" i="28"/>
  <c r="N370" i="28" s="1"/>
  <c r="M404" i="28"/>
  <c r="N404" i="28" s="1"/>
  <c r="M415" i="28"/>
  <c r="N415" i="28" s="1"/>
  <c r="M341" i="28"/>
  <c r="N341" i="28" s="1"/>
  <c r="M353" i="28"/>
  <c r="N353" i="28" s="1"/>
  <c r="M117" i="28"/>
  <c r="N117" i="28" s="1"/>
  <c r="M338" i="28"/>
  <c r="N338" i="28" s="1"/>
  <c r="M262" i="28"/>
  <c r="N262" i="28" s="1"/>
  <c r="M282" i="28"/>
  <c r="N282" i="28" s="1"/>
  <c r="M234" i="28"/>
  <c r="N234" i="28" s="1"/>
  <c r="M221" i="28"/>
  <c r="N221" i="28" s="1"/>
  <c r="M175" i="28"/>
  <c r="N175" i="28" s="1"/>
  <c r="M246" i="28"/>
  <c r="N246" i="28" s="1"/>
  <c r="M343" i="28"/>
  <c r="N343" i="28" s="1"/>
  <c r="M311" i="28"/>
  <c r="N311" i="28" s="1"/>
  <c r="M270" i="28"/>
  <c r="N270" i="28" s="1"/>
  <c r="M148" i="28"/>
  <c r="N148" i="28" s="1"/>
  <c r="M63" i="28"/>
  <c r="N63" i="28" s="1"/>
  <c r="M214" i="28"/>
  <c r="N214" i="28" s="1"/>
  <c r="M167" i="28"/>
  <c r="N167" i="28" s="1"/>
  <c r="M116" i="28"/>
  <c r="N116" i="28" s="1"/>
  <c r="M121" i="28"/>
  <c r="N121" i="28" s="1"/>
  <c r="M73" i="28"/>
  <c r="N73" i="28" s="1"/>
  <c r="M66" i="28"/>
  <c r="N66" i="28" s="1"/>
  <c r="L73" i="20"/>
  <c r="M73" i="20" s="1"/>
  <c r="L193" i="20"/>
  <c r="M193" i="20" s="1"/>
  <c r="L97" i="20"/>
  <c r="M97" i="20" s="1"/>
  <c r="L121" i="20"/>
  <c r="M121" i="20" s="1"/>
  <c r="L82" i="20"/>
  <c r="M82" i="20" s="1"/>
  <c r="L39" i="20"/>
  <c r="M39" i="20" s="1"/>
  <c r="L176" i="20"/>
  <c r="M176" i="20" s="1"/>
  <c r="L110" i="20"/>
  <c r="M110" i="20" s="1"/>
  <c r="L85" i="20"/>
  <c r="M85" i="20" s="1"/>
  <c r="L96" i="20"/>
  <c r="M96" i="20" s="1"/>
  <c r="L56" i="20"/>
  <c r="M56" i="20" s="1"/>
  <c r="L194" i="20"/>
  <c r="M194" i="20" s="1"/>
  <c r="L168" i="20"/>
  <c r="M168" i="20" s="1"/>
  <c r="L109" i="20"/>
  <c r="M109" i="20" s="1"/>
  <c r="L31" i="20"/>
  <c r="M31" i="20" s="1"/>
  <c r="L91" i="20"/>
  <c r="M91" i="20" s="1"/>
  <c r="L148" i="20"/>
  <c r="M148" i="20" s="1"/>
  <c r="L84" i="20"/>
  <c r="M84" i="20" s="1"/>
  <c r="L33" i="20"/>
  <c r="M33" i="20" s="1"/>
  <c r="I36" i="24"/>
  <c r="J36" i="24" s="1"/>
  <c r="I20" i="24"/>
  <c r="J20" i="24" s="1"/>
  <c r="I35" i="24"/>
  <c r="J35" i="24" s="1"/>
  <c r="I19" i="24"/>
  <c r="J19" i="24" s="1"/>
  <c r="M641" i="28"/>
  <c r="N641" i="28" s="1"/>
  <c r="M670" i="28"/>
  <c r="N670" i="28" s="1"/>
  <c r="M662" i="28"/>
  <c r="N662" i="28" s="1"/>
  <c r="M665" i="28"/>
  <c r="N665" i="28" s="1"/>
  <c r="M526" i="28"/>
  <c r="N526" i="28" s="1"/>
  <c r="M685" i="28"/>
  <c r="N685" i="28" s="1"/>
  <c r="M640" i="28"/>
  <c r="N640" i="28" s="1"/>
  <c r="M674" i="28"/>
  <c r="N674" i="28" s="1"/>
  <c r="M578" i="28"/>
  <c r="N578" i="28" s="1"/>
  <c r="M547" i="28"/>
  <c r="N547" i="28" s="1"/>
  <c r="M628" i="28"/>
  <c r="N628" i="28" s="1"/>
  <c r="M380" i="28"/>
  <c r="N380" i="28" s="1"/>
  <c r="M577" i="28"/>
  <c r="N577" i="28" s="1"/>
  <c r="M613" i="28"/>
  <c r="N613" i="28" s="1"/>
  <c r="M414" i="28"/>
  <c r="N414" i="28" s="1"/>
  <c r="M703" i="28"/>
  <c r="N703" i="28" s="1"/>
  <c r="M671" i="28"/>
  <c r="N671" i="28" s="1"/>
  <c r="M639" i="28"/>
  <c r="N639" i="28" s="1"/>
  <c r="M574" i="28"/>
  <c r="N574" i="28" s="1"/>
  <c r="M316" i="28"/>
  <c r="N316" i="28" s="1"/>
  <c r="M390" i="28"/>
  <c r="N390" i="28" s="1"/>
  <c r="M615" i="28"/>
  <c r="N615" i="28" s="1"/>
  <c r="M510" i="28"/>
  <c r="N510" i="28" s="1"/>
  <c r="M485" i="28"/>
  <c r="N485" i="28" s="1"/>
  <c r="M451" i="28"/>
  <c r="N451" i="28" s="1"/>
  <c r="M413" i="28"/>
  <c r="N413" i="28" s="1"/>
  <c r="M426" i="28"/>
  <c r="N426" i="28" s="1"/>
  <c r="M580" i="28"/>
  <c r="N580" i="28" s="1"/>
  <c r="M548" i="28"/>
  <c r="N548" i="28" s="1"/>
  <c r="M463" i="28"/>
  <c r="N463" i="28" s="1"/>
  <c r="M420" i="28"/>
  <c r="N420" i="28" s="1"/>
  <c r="M312" i="28"/>
  <c r="N312" i="28" s="1"/>
  <c r="M134" i="28"/>
  <c r="N134" i="28" s="1"/>
  <c r="M423" i="28"/>
  <c r="N423" i="28" s="1"/>
  <c r="M391" i="28"/>
  <c r="N391" i="28" s="1"/>
  <c r="M379" i="28"/>
  <c r="N379" i="28" s="1"/>
  <c r="M368" i="28"/>
  <c r="N368" i="28" s="1"/>
  <c r="M216" i="28"/>
  <c r="N216" i="28" s="1"/>
  <c r="M349" i="28"/>
  <c r="N349" i="28" s="1"/>
  <c r="M288" i="28"/>
  <c r="N288" i="28" s="1"/>
  <c r="M320" i="28"/>
  <c r="N320" i="28" s="1"/>
  <c r="M306" i="28"/>
  <c r="N306" i="28" s="1"/>
  <c r="M239" i="28"/>
  <c r="N239" i="28" s="1"/>
  <c r="M171" i="28"/>
  <c r="N171" i="28" s="1"/>
  <c r="M290" i="28"/>
  <c r="N290" i="28" s="1"/>
  <c r="M203" i="28"/>
  <c r="N203" i="28" s="1"/>
  <c r="M187" i="28"/>
  <c r="N187" i="28" s="1"/>
  <c r="M351" i="28"/>
  <c r="N351" i="28" s="1"/>
  <c r="M319" i="28"/>
  <c r="N319" i="28" s="1"/>
  <c r="M287" i="28"/>
  <c r="N287" i="28" s="1"/>
  <c r="M264" i="28"/>
  <c r="N264" i="28" s="1"/>
  <c r="M100" i="28"/>
  <c r="N100" i="28" s="1"/>
  <c r="M222" i="28"/>
  <c r="N222" i="28" s="1"/>
  <c r="M164" i="28"/>
  <c r="N164" i="28" s="1"/>
  <c r="M151" i="28"/>
  <c r="N151" i="28" s="1"/>
  <c r="M156" i="28"/>
  <c r="N156" i="28" s="1"/>
  <c r="M53" i="28"/>
  <c r="N53" i="28" s="1"/>
  <c r="M143" i="28"/>
  <c r="N143" i="28" s="1"/>
  <c r="M104" i="28"/>
  <c r="N104" i="28" s="1"/>
  <c r="M59" i="28"/>
  <c r="N59" i="28" s="1"/>
  <c r="M25" i="28"/>
  <c r="N25" i="28" s="1"/>
  <c r="M129" i="28"/>
  <c r="N129" i="28" s="1"/>
  <c r="M68" i="28"/>
  <c r="N68" i="28" s="1"/>
  <c r="M17" i="28"/>
  <c r="N17" i="28" s="1"/>
  <c r="M106" i="28"/>
  <c r="N106" i="28" s="1"/>
  <c r="M74" i="28"/>
  <c r="N74" i="28" s="1"/>
  <c r="M42" i="28"/>
  <c r="N42" i="28" s="1"/>
  <c r="M10" i="28"/>
  <c r="N10" i="28" s="1"/>
  <c r="I34" i="24"/>
  <c r="J34" i="24" s="1"/>
  <c r="I18" i="24"/>
  <c r="J18" i="24" s="1"/>
  <c r="I33" i="24"/>
  <c r="J33" i="24" s="1"/>
  <c r="I17" i="24"/>
  <c r="J17" i="24" s="1"/>
  <c r="M686" i="28"/>
  <c r="N686" i="28" s="1"/>
  <c r="M712" i="28"/>
  <c r="N712" i="28" s="1"/>
  <c r="M719" i="28"/>
  <c r="N719" i="28" s="1"/>
  <c r="M661" i="28"/>
  <c r="N661" i="28" s="1"/>
  <c r="M425" i="28"/>
  <c r="N425" i="28" s="1"/>
  <c r="M321" i="28"/>
  <c r="N321" i="28" s="1"/>
  <c r="M632" i="28"/>
  <c r="N632" i="28" s="1"/>
  <c r="M145" i="28"/>
  <c r="N145" i="28" s="1"/>
  <c r="M408" i="28"/>
  <c r="N408" i="28" s="1"/>
  <c r="M709" i="28"/>
  <c r="N709" i="28" s="1"/>
  <c r="M587" i="28"/>
  <c r="N587" i="28" s="1"/>
  <c r="M691" i="28"/>
  <c r="N691" i="28" s="1"/>
  <c r="M659" i="28"/>
  <c r="N659" i="28" s="1"/>
  <c r="M614" i="28"/>
  <c r="N614" i="28" s="1"/>
  <c r="M482" i="28"/>
  <c r="N482" i="28" s="1"/>
  <c r="M629" i="28"/>
  <c r="N629" i="28" s="1"/>
  <c r="M489" i="28"/>
  <c r="N489" i="28" s="1"/>
  <c r="M507" i="28"/>
  <c r="N507" i="28" s="1"/>
  <c r="M453" i="28"/>
  <c r="N453" i="28" s="1"/>
  <c r="M516" i="28"/>
  <c r="N516" i="28" s="1"/>
  <c r="M499" i="28"/>
  <c r="N499" i="28" s="1"/>
  <c r="M263" i="28"/>
  <c r="N263" i="28" s="1"/>
  <c r="M600" i="28"/>
  <c r="N600" i="28" s="1"/>
  <c r="M568" i="28"/>
  <c r="N568" i="28" s="1"/>
  <c r="M536" i="28"/>
  <c r="N536" i="28" s="1"/>
  <c r="M514" i="28"/>
  <c r="N514" i="28" s="1"/>
  <c r="M447" i="28"/>
  <c r="N447" i="28" s="1"/>
  <c r="M411" i="28"/>
  <c r="N411" i="28" s="1"/>
  <c r="M334" i="28"/>
  <c r="N334" i="28" s="1"/>
  <c r="M296" i="28"/>
  <c r="N296" i="28" s="1"/>
  <c r="M236" i="28"/>
  <c r="N236" i="28" s="1"/>
  <c r="M124" i="28"/>
  <c r="N124" i="28" s="1"/>
  <c r="M200" i="28"/>
  <c r="N200" i="28" s="1"/>
  <c r="M165" i="28"/>
  <c r="N165" i="28" s="1"/>
  <c r="M278" i="28"/>
  <c r="N278" i="28" s="1"/>
  <c r="M266" i="28"/>
  <c r="N266" i="28" s="1"/>
  <c r="M339" i="28"/>
  <c r="N339" i="28" s="1"/>
  <c r="M241" i="28"/>
  <c r="N241" i="28" s="1"/>
  <c r="M210" i="28"/>
  <c r="N210" i="28" s="1"/>
  <c r="M91" i="28"/>
  <c r="N91" i="28" s="1"/>
  <c r="M88" i="28"/>
  <c r="N88" i="28" s="1"/>
  <c r="M57" i="28"/>
  <c r="N57" i="28" s="1"/>
  <c r="M96" i="28"/>
  <c r="N96" i="28" s="1"/>
  <c r="M49" i="28"/>
  <c r="N49" i="28" s="1"/>
  <c r="M62" i="28"/>
  <c r="N62" i="28" s="1"/>
  <c r="L153" i="20"/>
  <c r="M153" i="20" s="1"/>
  <c r="L35" i="20"/>
  <c r="M35" i="20" s="1"/>
  <c r="L72" i="20"/>
  <c r="M72" i="20" s="1"/>
  <c r="L139" i="20"/>
  <c r="M139" i="20" s="1"/>
  <c r="L15" i="20"/>
  <c r="M15" i="20" s="1"/>
  <c r="L154" i="20"/>
  <c r="M154" i="20" s="1"/>
  <c r="L127" i="20"/>
  <c r="M127" i="20" s="1"/>
  <c r="L24" i="20"/>
  <c r="M24" i="20" s="1"/>
  <c r="L195" i="20"/>
  <c r="M195" i="20" s="1"/>
  <c r="L50" i="20"/>
  <c r="M50" i="20" s="1"/>
  <c r="L178" i="20"/>
  <c r="M178" i="20" s="1"/>
  <c r="L53" i="20"/>
  <c r="M53" i="20" s="1"/>
  <c r="L159" i="20"/>
  <c r="M159" i="20" s="1"/>
  <c r="L102" i="20"/>
  <c r="M102" i="20" s="1"/>
  <c r="L40" i="20"/>
  <c r="M40" i="20" s="1"/>
  <c r="L132" i="20"/>
  <c r="M132" i="20" s="1"/>
  <c r="L68" i="20"/>
  <c r="M68" i="20" s="1"/>
  <c r="L17" i="20"/>
  <c r="M17" i="20" s="1"/>
  <c r="M654" i="28"/>
  <c r="N654" i="28" s="1"/>
  <c r="M591" i="28"/>
  <c r="N591" i="28" s="1"/>
  <c r="M694" i="28"/>
  <c r="N694" i="28" s="1"/>
  <c r="M680" i="28"/>
  <c r="N680" i="28" s="1"/>
  <c r="M554" i="28"/>
  <c r="N554" i="28" s="1"/>
  <c r="M701" i="28"/>
  <c r="N701" i="28" s="1"/>
  <c r="M637" i="28"/>
  <c r="N637" i="28" s="1"/>
  <c r="M557" i="28"/>
  <c r="N557" i="28" s="1"/>
  <c r="M302" i="28"/>
  <c r="N302" i="28" s="1"/>
  <c r="M717" i="28"/>
  <c r="N717" i="28" s="1"/>
  <c r="M374" i="28"/>
  <c r="N374" i="28" s="1"/>
  <c r="M668" i="28"/>
  <c r="N668" i="28" s="1"/>
  <c r="M570" i="28"/>
  <c r="N570" i="28" s="1"/>
  <c r="M610" i="28"/>
  <c r="N610" i="28" s="1"/>
  <c r="M679" i="28"/>
  <c r="N679" i="28" s="1"/>
  <c r="M647" i="28"/>
  <c r="N647" i="28" s="1"/>
  <c r="M599" i="28"/>
  <c r="N599" i="28" s="1"/>
  <c r="M542" i="28"/>
  <c r="N542" i="28" s="1"/>
  <c r="M450" i="28"/>
  <c r="N450" i="28" s="1"/>
  <c r="M366" i="28"/>
  <c r="N366" i="28" s="1"/>
  <c r="M457" i="28"/>
  <c r="N457" i="28" s="1"/>
  <c r="M422" i="28"/>
  <c r="N422" i="28" s="1"/>
  <c r="M109" i="28"/>
  <c r="N109" i="28" s="1"/>
  <c r="M612" i="28"/>
  <c r="N612" i="28" s="1"/>
  <c r="M504" i="28"/>
  <c r="N504" i="28" s="1"/>
  <c r="M292" i="28"/>
  <c r="N292" i="28" s="1"/>
  <c r="M490" i="28"/>
  <c r="N490" i="28" s="1"/>
  <c r="M476" i="28"/>
  <c r="N476" i="28" s="1"/>
  <c r="M429" i="28"/>
  <c r="N429" i="28" s="1"/>
  <c r="M328" i="28"/>
  <c r="N328" i="28" s="1"/>
  <c r="M284" i="28"/>
  <c r="N284" i="28" s="1"/>
  <c r="M588" i="28"/>
  <c r="N588" i="28" s="1"/>
  <c r="M556" i="28"/>
  <c r="N556" i="28" s="1"/>
  <c r="M524" i="28"/>
  <c r="N524" i="28" s="1"/>
  <c r="M488" i="28"/>
  <c r="N488" i="28" s="1"/>
  <c r="M494" i="28"/>
  <c r="N494" i="28" s="1"/>
  <c r="M436" i="28"/>
  <c r="N436" i="28" s="1"/>
  <c r="M251" i="28"/>
  <c r="N251" i="28" s="1"/>
  <c r="M72" i="28"/>
  <c r="N72" i="28" s="1"/>
  <c r="M431" i="28"/>
  <c r="N431" i="28" s="1"/>
  <c r="M399" i="28"/>
  <c r="N399" i="28" s="1"/>
  <c r="M388" i="28"/>
  <c r="N388" i="28" s="1"/>
  <c r="M365" i="28"/>
  <c r="N365" i="28" s="1"/>
  <c r="M293" i="28"/>
  <c r="N293" i="28" s="1"/>
  <c r="M360" i="28"/>
  <c r="N360" i="28" s="1"/>
  <c r="M345" i="28"/>
  <c r="N345" i="28" s="1"/>
  <c r="M233" i="28"/>
  <c r="N233" i="28" s="1"/>
  <c r="M333" i="28"/>
  <c r="N333" i="28" s="1"/>
  <c r="M298" i="28"/>
  <c r="N298" i="28" s="1"/>
  <c r="M240" i="28"/>
  <c r="N240" i="28" s="1"/>
  <c r="M183" i="28"/>
  <c r="N183" i="28" s="1"/>
  <c r="M252" i="28"/>
  <c r="N252" i="28" s="1"/>
  <c r="M327" i="28"/>
  <c r="N327" i="28" s="1"/>
  <c r="M295" i="28"/>
  <c r="N295" i="28" s="1"/>
  <c r="M261" i="28"/>
  <c r="N261" i="28" s="1"/>
  <c r="M224" i="28"/>
  <c r="N224" i="28" s="1"/>
  <c r="M276" i="28"/>
  <c r="N276" i="28" s="1"/>
  <c r="M163" i="28"/>
  <c r="N163" i="28" s="1"/>
  <c r="M141" i="28"/>
  <c r="N141" i="28" s="1"/>
  <c r="M153" i="28"/>
  <c r="N153" i="28" s="1"/>
  <c r="M139" i="28"/>
  <c r="N139" i="28" s="1"/>
  <c r="M29" i="28"/>
  <c r="N29" i="28" s="1"/>
  <c r="M161" i="28"/>
  <c r="N161" i="28" s="1"/>
  <c r="M140" i="28"/>
  <c r="N140" i="28" s="1"/>
  <c r="M71" i="28"/>
  <c r="N71" i="28" s="1"/>
  <c r="M37" i="28"/>
  <c r="N37" i="28" s="1"/>
  <c r="M114" i="28"/>
  <c r="N114" i="28" s="1"/>
  <c r="M82" i="28"/>
  <c r="N82" i="28" s="1"/>
  <c r="M50" i="28"/>
  <c r="N50" i="28" s="1"/>
  <c r="M176" i="28"/>
  <c r="N176" i="28" s="1"/>
  <c r="M40" i="28"/>
  <c r="N40" i="28" s="1"/>
  <c r="M31" i="28"/>
  <c r="N31" i="28" s="1"/>
  <c r="M130" i="28"/>
  <c r="N130" i="28" s="1"/>
  <c r="M84" i="28"/>
  <c r="N84" i="28" s="1"/>
  <c r="M113" i="28"/>
  <c r="N113" i="28" s="1"/>
  <c r="M125" i="28"/>
  <c r="N125" i="28" s="1"/>
  <c r="M69" i="28"/>
  <c r="N69" i="28" s="1"/>
  <c r="M28" i="28"/>
  <c r="N28" i="28" s="1"/>
  <c r="M92" i="28"/>
  <c r="N92" i="28" s="1"/>
  <c r="M102" i="28"/>
  <c r="N102" i="28" s="1"/>
  <c r="M70" i="28"/>
  <c r="N70" i="28" s="1"/>
  <c r="M38" i="28"/>
  <c r="N38" i="28" s="1"/>
  <c r="M173" i="28"/>
  <c r="N173" i="28" s="1"/>
  <c r="M77" i="28"/>
  <c r="N77" i="28" s="1"/>
  <c r="M64" i="28"/>
  <c r="N64" i="28" s="1"/>
  <c r="M95" i="28"/>
  <c r="N95" i="28" s="1"/>
  <c r="M81" i="28"/>
  <c r="N81" i="28" s="1"/>
  <c r="M103" i="28"/>
  <c r="N103" i="28" s="1"/>
  <c r="M89" i="28"/>
  <c r="N89" i="28" s="1"/>
  <c r="M41" i="28"/>
  <c r="N41" i="28" s="1"/>
  <c r="M110" i="28"/>
  <c r="N110" i="28" s="1"/>
  <c r="M78" i="28"/>
  <c r="N78" i="28" s="1"/>
  <c r="M46" i="28"/>
  <c r="N46" i="28" s="1"/>
  <c r="M14" i="28"/>
  <c r="N14" i="28" s="1"/>
  <c r="S20" i="8"/>
  <c r="X20" i="8"/>
  <c r="U20" i="8"/>
  <c r="X18" i="8"/>
  <c r="W18" i="8"/>
  <c r="AD18" i="8"/>
  <c r="V18" i="8"/>
  <c r="AC18" i="8"/>
  <c r="U18" i="8"/>
  <c r="AB18" i="8"/>
  <c r="T18" i="8"/>
  <c r="AA18" i="8"/>
  <c r="S18" i="8"/>
  <c r="Z18" i="8"/>
  <c r="Y18" i="8"/>
  <c r="L1186" i="1"/>
  <c r="L633" i="1"/>
  <c r="L1185" i="1"/>
  <c r="L294" i="1"/>
  <c r="L1283" i="1"/>
  <c r="L1181" i="1"/>
  <c r="L781" i="1"/>
  <c r="L209" i="1"/>
  <c r="L625" i="1"/>
  <c r="L1280" i="1"/>
  <c r="L203" i="1"/>
  <c r="L614" i="1"/>
  <c r="L1278" i="1"/>
  <c r="L1412" i="1"/>
  <c r="L197" i="1"/>
  <c r="L607" i="1"/>
  <c r="L1354" i="1"/>
  <c r="L603" i="1"/>
  <c r="L598" i="1"/>
  <c r="L1422" i="1"/>
  <c r="L592" i="1"/>
  <c r="L1163" i="1"/>
  <c r="L1274" i="1"/>
  <c r="L1353" i="1"/>
  <c r="L1352" i="1"/>
  <c r="L580" i="1"/>
  <c r="L1272" i="1"/>
  <c r="L575" i="1"/>
  <c r="L1156" i="1"/>
  <c r="L766" i="1"/>
  <c r="L180" i="1"/>
  <c r="L887" i="1"/>
  <c r="L1349" i="1"/>
  <c r="L1347" i="1"/>
  <c r="L564" i="1"/>
  <c r="L1152" i="1"/>
  <c r="L762" i="1"/>
  <c r="L883" i="1"/>
  <c r="L1148" i="1"/>
  <c r="L552" i="1"/>
  <c r="L758" i="1"/>
  <c r="L877" i="1"/>
  <c r="L1406" i="1"/>
  <c r="L166" i="1"/>
  <c r="L1342" i="1"/>
  <c r="L1260" i="1"/>
  <c r="L875" i="1"/>
  <c r="L530" i="1"/>
  <c r="L164" i="1"/>
  <c r="L1338" i="1"/>
  <c r="L1337" i="1"/>
  <c r="L159" i="1"/>
  <c r="L1127" i="1"/>
  <c r="L871" i="1"/>
  <c r="L1125" i="1"/>
  <c r="L1122" i="1"/>
  <c r="L152" i="1"/>
  <c r="L1118" i="1"/>
  <c r="L148" i="1"/>
  <c r="L277" i="1"/>
  <c r="L939" i="1"/>
  <c r="L973" i="1"/>
  <c r="L507" i="1"/>
  <c r="L1329" i="1"/>
  <c r="L505" i="1"/>
  <c r="L503" i="1"/>
  <c r="L499" i="1"/>
  <c r="L1438" i="1"/>
  <c r="L496" i="1"/>
  <c r="L494" i="1"/>
  <c r="L493" i="1"/>
  <c r="L1463" i="1"/>
  <c r="L967" i="1"/>
  <c r="L1096" i="1"/>
  <c r="L271" i="1"/>
  <c r="L860" i="1"/>
  <c r="L125" i="1"/>
  <c r="L480" i="1"/>
  <c r="L1088" i="1"/>
  <c r="L118" i="1"/>
  <c r="L116" i="1"/>
  <c r="L475" i="1"/>
  <c r="L1084" i="1"/>
  <c r="L471" i="1"/>
  <c r="L469" i="1"/>
  <c r="L732" i="1"/>
  <c r="L731" i="1"/>
  <c r="L730" i="1"/>
  <c r="L1241" i="1"/>
  <c r="L104" i="1"/>
  <c r="L1080" i="1"/>
  <c r="L913" i="1"/>
  <c r="L669" i="1"/>
  <c r="L1425" i="1"/>
  <c r="L1204" i="1"/>
  <c r="L1393" i="1"/>
  <c r="L662" i="1"/>
  <c r="L302" i="1"/>
  <c r="L797" i="1"/>
  <c r="L1359" i="1"/>
  <c r="L238" i="1"/>
  <c r="L910" i="1"/>
  <c r="L299" i="1"/>
  <c r="L792" i="1"/>
  <c r="L649" i="1"/>
  <c r="L1469" i="1"/>
  <c r="L643" i="1"/>
  <c r="L641" i="1"/>
  <c r="L1468" i="1"/>
  <c r="L221" i="1"/>
  <c r="L218" i="1"/>
  <c r="L1413" i="1"/>
  <c r="L101" i="1"/>
  <c r="L1076" i="1"/>
  <c r="L723" i="1"/>
  <c r="L1323" i="1"/>
  <c r="L961" i="1"/>
  <c r="L96" i="1"/>
  <c r="L1068" i="1"/>
  <c r="L1064" i="1"/>
  <c r="L94" i="1"/>
  <c r="L1236" i="1"/>
  <c r="L1056" i="1"/>
  <c r="L428" i="1"/>
  <c r="L88" i="1"/>
  <c r="L260" i="1"/>
  <c r="L927" i="1"/>
  <c r="L1461" i="1"/>
  <c r="L79" i="1"/>
  <c r="L923" i="1"/>
  <c r="L713" i="1"/>
  <c r="L1235" i="1"/>
  <c r="L1046" i="1"/>
  <c r="L408" i="1"/>
  <c r="L845" i="1"/>
  <c r="L842" i="1"/>
  <c r="L1376" i="1"/>
  <c r="L1042" i="1"/>
  <c r="L396" i="1"/>
  <c r="L66" i="1"/>
  <c r="L390" i="1"/>
  <c r="L387" i="1"/>
  <c r="L835" i="1"/>
  <c r="L1313" i="1"/>
  <c r="L1033" i="1"/>
  <c r="L1031" i="1"/>
  <c r="L1309" i="1"/>
  <c r="L1229" i="1"/>
  <c r="L54" i="1"/>
  <c r="L374" i="1"/>
  <c r="L1025" i="1"/>
  <c r="L370" i="1"/>
  <c r="L49" i="1"/>
  <c r="L46" i="1"/>
  <c r="L45" i="1"/>
  <c r="L43" i="1"/>
  <c r="L828" i="1"/>
  <c r="L1226" i="1"/>
  <c r="L1015" i="1"/>
  <c r="L1223" i="1"/>
  <c r="L694" i="1"/>
  <c r="L1222" i="1"/>
  <c r="L1221" i="1"/>
  <c r="L1429" i="1"/>
  <c r="L340" i="1"/>
  <c r="L339" i="1"/>
  <c r="L1219" i="1"/>
  <c r="L688" i="1"/>
  <c r="L334" i="1"/>
  <c r="L329" i="1"/>
  <c r="L818" i="1"/>
  <c r="L28" i="1"/>
  <c r="L684" i="1"/>
  <c r="L1366" i="1"/>
  <c r="L682" i="1"/>
  <c r="L22" i="1"/>
  <c r="L20" i="1"/>
  <c r="L917" i="1"/>
  <c r="L993" i="1"/>
  <c r="L15" i="1"/>
  <c r="L12" i="1"/>
  <c r="L9" i="1"/>
  <c r="L311" i="1"/>
  <c r="L1209" i="1"/>
  <c r="L811" i="1"/>
  <c r="L672" i="1"/>
  <c r="L670" i="1"/>
  <c r="L911" i="1"/>
  <c r="L666" i="1"/>
  <c r="L1415" i="1"/>
  <c r="L1201" i="1"/>
  <c r="L1449" i="1"/>
  <c r="L217" i="1"/>
  <c r="L782" i="1"/>
  <c r="L214" i="1"/>
  <c r="L780" i="1"/>
  <c r="L207" i="1"/>
  <c r="L622" i="1"/>
  <c r="L902" i="1"/>
  <c r="L1174" i="1"/>
  <c r="L949" i="1"/>
  <c r="L901" i="1"/>
  <c r="L611" i="1"/>
  <c r="L609" i="1"/>
  <c r="L195" i="1"/>
  <c r="L899" i="1"/>
  <c r="L898" i="1"/>
  <c r="L596" i="1"/>
  <c r="L593" i="1"/>
  <c r="L770" i="1"/>
  <c r="L1162" i="1"/>
  <c r="L192" i="1"/>
  <c r="L584" i="1"/>
  <c r="L1273" i="1"/>
  <c r="L1159" i="1"/>
  <c r="L1158" i="1"/>
  <c r="L1447" i="1"/>
  <c r="L1387" i="1"/>
  <c r="L181" i="1"/>
  <c r="L571" i="1"/>
  <c r="L1154" i="1"/>
  <c r="L1267" i="1"/>
  <c r="L763" i="1"/>
  <c r="L563" i="1"/>
  <c r="L1151" i="1"/>
  <c r="L558" i="1"/>
  <c r="L761" i="1"/>
  <c r="L1146" i="1"/>
  <c r="L1144" i="1"/>
  <c r="L547" i="1"/>
  <c r="L1407" i="1"/>
  <c r="L1141" i="1"/>
  <c r="L539" i="1"/>
  <c r="L1261" i="1"/>
  <c r="L534" i="1"/>
  <c r="L974" i="1"/>
  <c r="L1133" i="1"/>
  <c r="L1446" i="1"/>
  <c r="L1129" i="1"/>
  <c r="L162" i="1"/>
  <c r="L157" i="1"/>
  <c r="L942" i="1"/>
  <c r="L154" i="1"/>
  <c r="L1123" i="1"/>
  <c r="L153" i="1"/>
  <c r="L870" i="1"/>
  <c r="L1255" i="1"/>
  <c r="L1332" i="1"/>
  <c r="L867" i="1"/>
  <c r="L511" i="1"/>
  <c r="L938" i="1"/>
  <c r="L506" i="1"/>
  <c r="L1109" i="1"/>
  <c r="L971" i="1"/>
  <c r="L1106" i="1"/>
  <c r="L969" i="1"/>
  <c r="L136" i="1"/>
  <c r="L743" i="1"/>
  <c r="L742" i="1"/>
  <c r="L1099" i="1"/>
  <c r="L740" i="1"/>
  <c r="L488" i="1"/>
  <c r="L128" i="1"/>
  <c r="L127" i="1"/>
  <c r="L126" i="1"/>
  <c r="L736" i="1"/>
  <c r="L269" i="1"/>
  <c r="L1247" i="1"/>
  <c r="L1246" i="1"/>
  <c r="L115" i="1"/>
  <c r="L114" i="1"/>
  <c r="L734" i="1"/>
  <c r="L1378" i="1"/>
  <c r="L467" i="1"/>
  <c r="L464" i="1"/>
  <c r="L852" i="1"/>
  <c r="L2" i="1"/>
  <c r="L1439" i="1"/>
  <c r="L658" i="1"/>
  <c r="L656" i="1"/>
  <c r="L1292" i="1"/>
  <c r="L1290" i="1"/>
  <c r="L653" i="1"/>
  <c r="L1392" i="1"/>
  <c r="L650" i="1"/>
  <c r="L230" i="1"/>
  <c r="L791" i="1"/>
  <c r="L642" i="1"/>
  <c r="L1287" i="1"/>
  <c r="L789" i="1"/>
  <c r="L219" i="1"/>
  <c r="L905" i="1"/>
  <c r="L1184" i="1"/>
  <c r="L1183" i="1"/>
  <c r="L216" i="1"/>
  <c r="L903" i="1"/>
  <c r="L213" i="1"/>
  <c r="L292" i="1"/>
  <c r="L623" i="1"/>
  <c r="L1279" i="1"/>
  <c r="L1175" i="1"/>
  <c r="L613" i="1"/>
  <c r="L1356" i="1"/>
  <c r="L1389" i="1"/>
  <c r="L610" i="1"/>
  <c r="L606" i="1"/>
  <c r="L1277" i="1"/>
  <c r="L602" i="1"/>
  <c r="L772" i="1"/>
  <c r="L1166" i="1"/>
  <c r="L591" i="1"/>
  <c r="L589" i="1"/>
  <c r="L290" i="1"/>
  <c r="L585" i="1"/>
  <c r="L582" i="1"/>
  <c r="L579" i="1"/>
  <c r="L183" i="1"/>
  <c r="L1157" i="1"/>
  <c r="L182" i="1"/>
  <c r="L1421" i="1"/>
  <c r="L572" i="1"/>
  <c r="L765" i="1"/>
  <c r="L567" i="1"/>
  <c r="L1346" i="1"/>
  <c r="L1265" i="1"/>
  <c r="L172" i="1"/>
  <c r="L1467" i="1"/>
  <c r="L170" i="1"/>
  <c r="L1147" i="1"/>
  <c r="L881" i="1"/>
  <c r="L880" i="1"/>
  <c r="L757" i="1"/>
  <c r="L1464" i="1"/>
  <c r="L1139" i="1"/>
  <c r="L756" i="1"/>
  <c r="L535" i="1"/>
  <c r="L1258" i="1"/>
  <c r="L165" i="1"/>
  <c r="L1131" i="1"/>
  <c r="L1257" i="1"/>
  <c r="L943" i="1"/>
  <c r="L158" i="1"/>
  <c r="L1335" i="1"/>
  <c r="L521" i="1"/>
  <c r="L520" i="1"/>
  <c r="L1120" i="1"/>
  <c r="L151" i="1"/>
  <c r="L517" i="1"/>
  <c r="L514" i="1"/>
  <c r="L147" i="1"/>
  <c r="L512" i="1"/>
  <c r="L144" i="1"/>
  <c r="L865" i="1"/>
  <c r="L937" i="1"/>
  <c r="L140" i="1"/>
  <c r="L1107" i="1"/>
  <c r="L1328" i="1"/>
  <c r="L497" i="1"/>
  <c r="L1102" i="1"/>
  <c r="L1101" i="1"/>
  <c r="L1437" i="1"/>
  <c r="L132" i="1"/>
  <c r="L106" i="1"/>
  <c r="L1240" i="1"/>
  <c r="L457" i="1"/>
  <c r="L454" i="1"/>
  <c r="L452" i="1"/>
  <c r="L725" i="1"/>
  <c r="L932" i="1"/>
  <c r="L98" i="1"/>
  <c r="L722" i="1"/>
  <c r="L438" i="1"/>
  <c r="L960" i="1"/>
  <c r="L1062" i="1"/>
  <c r="L1059" i="1"/>
  <c r="L430" i="1"/>
  <c r="L1322" i="1"/>
  <c r="L719" i="1"/>
  <c r="L86" i="1"/>
  <c r="L717" i="1"/>
  <c r="L82" i="1"/>
  <c r="L81" i="1"/>
  <c r="L259" i="1"/>
  <c r="L1318" i="1"/>
  <c r="L77" i="1"/>
  <c r="L76" i="1"/>
  <c r="L1234" i="1"/>
  <c r="L407" i="1"/>
  <c r="L405" i="1"/>
  <c r="L403" i="1"/>
  <c r="L70" i="1"/>
  <c r="L258" i="1"/>
  <c r="L394" i="1"/>
  <c r="L708" i="1"/>
  <c r="L1315" i="1"/>
  <c r="L60" i="1"/>
  <c r="L1036" i="1"/>
  <c r="L706" i="1"/>
  <c r="L56" i="1"/>
  <c r="L1419" i="1"/>
  <c r="L1308" i="1"/>
  <c r="L1028" i="1"/>
  <c r="L832" i="1"/>
  <c r="L372" i="1"/>
  <c r="L831" i="1"/>
  <c r="L1023" i="1"/>
  <c r="L1021" i="1"/>
  <c r="L367" i="1"/>
  <c r="L1306" i="1"/>
  <c r="L359" i="1"/>
  <c r="L1466" i="1"/>
  <c r="L1369" i="1"/>
  <c r="L40" i="1"/>
  <c r="L252" i="1"/>
  <c r="L1012" i="1"/>
  <c r="L1010" i="1"/>
  <c r="L345" i="1"/>
  <c r="L341" i="1"/>
  <c r="L1302" i="1"/>
  <c r="L689" i="1"/>
  <c r="L1218" i="1"/>
  <c r="L821" i="1"/>
  <c r="L332" i="1"/>
  <c r="L30" i="1"/>
  <c r="L1417" i="1"/>
  <c r="L996" i="1"/>
  <c r="L1428" i="1"/>
  <c r="L683" i="1"/>
  <c r="L323" i="1"/>
  <c r="L321" i="1"/>
  <c r="L812" i="1"/>
  <c r="L1459" i="1"/>
  <c r="L1440" i="1"/>
  <c r="L13" i="1"/>
  <c r="L677" i="1"/>
  <c r="L313" i="1"/>
  <c r="L6" i="1"/>
  <c r="L1298" i="1"/>
  <c r="L4" i="1"/>
  <c r="O15" i="28"/>
  <c r="O25" i="28"/>
  <c r="O36" i="28"/>
  <c r="O40" i="28"/>
  <c r="O44" i="28"/>
  <c r="O48" i="28"/>
  <c r="O51" i="28"/>
  <c r="O54" i="28"/>
  <c r="O57" i="28"/>
  <c r="O60" i="28"/>
  <c r="O63" i="28"/>
  <c r="O66" i="28"/>
  <c r="O69" i="28"/>
  <c r="R69" i="28" s="1"/>
  <c r="O77" i="28"/>
  <c r="O89" i="28"/>
  <c r="R89" i="28" s="1"/>
  <c r="O92" i="28"/>
  <c r="O159" i="28"/>
  <c r="O162" i="28"/>
  <c r="O177" i="28"/>
  <c r="O181" i="28"/>
  <c r="O197" i="28"/>
  <c r="R197" i="28" s="1"/>
  <c r="O201" i="28"/>
  <c r="R201" i="28" s="1"/>
  <c r="O205" i="28"/>
  <c r="R205" i="28" s="1"/>
  <c r="O223" i="28"/>
  <c r="O233" i="28"/>
  <c r="O247" i="28"/>
  <c r="O256" i="28"/>
  <c r="O271" i="28"/>
  <c r="O281" i="28"/>
  <c r="O286" i="28"/>
  <c r="O291" i="28"/>
  <c r="O294" i="28"/>
  <c r="O297" i="28"/>
  <c r="O302" i="28"/>
  <c r="O310" i="28"/>
  <c r="O318" i="28"/>
  <c r="O326" i="28"/>
  <c r="O334" i="28"/>
  <c r="O342" i="28"/>
  <c r="O350" i="28"/>
  <c r="O358" i="28"/>
  <c r="O376" i="28"/>
  <c r="O383" i="28"/>
  <c r="O412" i="28"/>
  <c r="O415" i="28"/>
  <c r="O426" i="28"/>
  <c r="O438" i="28"/>
  <c r="O444" i="28"/>
  <c r="O447" i="28"/>
  <c r="O450" i="28"/>
  <c r="O16" i="28"/>
  <c r="O19" i="28"/>
  <c r="O26" i="28"/>
  <c r="O37" i="28"/>
  <c r="O41" i="28"/>
  <c r="O45" i="28"/>
  <c r="O49" i="28"/>
  <c r="O52" i="28"/>
  <c r="O61" i="28"/>
  <c r="O72" i="28"/>
  <c r="O75" i="28"/>
  <c r="O80" i="28"/>
  <c r="O83" i="28"/>
  <c r="O98" i="28"/>
  <c r="R98" i="28" s="1"/>
  <c r="O133" i="28"/>
  <c r="O150" i="28"/>
  <c r="O153" i="28"/>
  <c r="O160" i="28"/>
  <c r="O163" i="28"/>
  <c r="O174" i="28"/>
  <c r="O178" i="28"/>
  <c r="O198" i="28"/>
  <c r="R198" i="28" s="1"/>
  <c r="O202" i="28"/>
  <c r="R202" i="28" s="1"/>
  <c r="O206" i="28"/>
  <c r="R206" i="28" s="1"/>
  <c r="O220" i="28"/>
  <c r="O227" i="28"/>
  <c r="O234" i="28"/>
  <c r="O237" i="28"/>
  <c r="O244" i="28"/>
  <c r="O248" i="28"/>
  <c r="O254" i="28"/>
  <c r="O259" i="28"/>
  <c r="O264" i="28"/>
  <c r="O269" i="28"/>
  <c r="O277" i="28"/>
  <c r="O289" i="28"/>
  <c r="O298" i="28"/>
  <c r="O300" i="28"/>
  <c r="O308" i="28"/>
  <c r="O316" i="28"/>
  <c r="O324" i="28"/>
  <c r="O332" i="28"/>
  <c r="O340" i="28"/>
  <c r="O348" i="28"/>
  <c r="O356" i="28"/>
  <c r="O364" i="28"/>
  <c r="O367" i="28"/>
  <c r="O10" i="28"/>
  <c r="O17" i="28"/>
  <c r="O24" i="28"/>
  <c r="O31" i="28"/>
  <c r="O50" i="28"/>
  <c r="O53" i="28"/>
  <c r="O62" i="28"/>
  <c r="O65" i="28"/>
  <c r="O68" i="28"/>
  <c r="O96" i="28"/>
  <c r="O106" i="28"/>
  <c r="R106" i="28" s="1"/>
  <c r="O110" i="28"/>
  <c r="O114" i="28"/>
  <c r="R114" i="28" s="1"/>
  <c r="O118" i="28"/>
  <c r="O125" i="28"/>
  <c r="O128" i="28"/>
  <c r="O131" i="28"/>
  <c r="O140" i="28"/>
  <c r="O144" i="28"/>
  <c r="O148" i="28"/>
  <c r="O168" i="28"/>
  <c r="O172" i="28"/>
  <c r="O183" i="28"/>
  <c r="O192" i="28"/>
  <c r="O214" i="28"/>
  <c r="O218" i="28"/>
  <c r="O225" i="28"/>
  <c r="O228" i="28"/>
  <c r="O242" i="28"/>
  <c r="O255" i="28"/>
  <c r="O260" i="28"/>
  <c r="O265" i="28"/>
  <c r="O270" i="28"/>
  <c r="O278" i="28"/>
  <c r="O285" i="28"/>
  <c r="O290" i="28"/>
  <c r="O293" i="28"/>
  <c r="O296" i="28"/>
  <c r="O299" i="28"/>
  <c r="O301" i="28"/>
  <c r="O309" i="28"/>
  <c r="O317" i="28"/>
  <c r="O325" i="28"/>
  <c r="O333" i="28"/>
  <c r="O341" i="28"/>
  <c r="O349" i="28"/>
  <c r="O357" i="28"/>
  <c r="O365" i="28"/>
  <c r="O11" i="28"/>
  <c r="O18" i="28"/>
  <c r="O21" i="28"/>
  <c r="O32" i="28"/>
  <c r="O71" i="28"/>
  <c r="R71" i="28" s="1"/>
  <c r="O74" i="28"/>
  <c r="O79" i="28"/>
  <c r="O82" i="28"/>
  <c r="O94" i="28"/>
  <c r="O97" i="28"/>
  <c r="O100" i="28"/>
  <c r="O107" i="28"/>
  <c r="O111" i="28"/>
  <c r="O115" i="28"/>
  <c r="O119" i="28"/>
  <c r="O126" i="28"/>
  <c r="O129" i="28"/>
  <c r="O132" i="28"/>
  <c r="O135" i="28"/>
  <c r="O141" i="28"/>
  <c r="O145" i="28"/>
  <c r="O149" i="28"/>
  <c r="O155" i="28"/>
  <c r="O165" i="28"/>
  <c r="O169" i="28"/>
  <c r="O173" i="28"/>
  <c r="O184" i="28"/>
  <c r="O187" i="28"/>
  <c r="O193" i="28"/>
  <c r="O208" i="28"/>
  <c r="O211" i="28"/>
  <c r="O215" i="28"/>
  <c r="O219" i="28"/>
  <c r="O226" i="28"/>
  <c r="O229" i="28"/>
  <c r="O236" i="28"/>
  <c r="O243" i="28"/>
  <c r="O253" i="28"/>
  <c r="O263" i="28"/>
  <c r="O268" i="28"/>
  <c r="O276" i="28"/>
  <c r="O307" i="28"/>
  <c r="O315" i="28"/>
  <c r="O323" i="28"/>
  <c r="O331" i="28"/>
  <c r="O339" i="28"/>
  <c r="O347" i="28"/>
  <c r="O355" i="28"/>
  <c r="O363" i="28"/>
  <c r="O366" i="28"/>
  <c r="O369" i="28"/>
  <c r="O372" i="28"/>
  <c r="R372" i="28" s="1"/>
  <c r="O379" i="28"/>
  <c r="O390" i="28"/>
  <c r="O393" i="28"/>
  <c r="R393" i="28" s="1"/>
  <c r="O397" i="28"/>
  <c r="O401" i="28"/>
  <c r="O405" i="28"/>
  <c r="O408" i="28"/>
  <c r="O417" i="28"/>
  <c r="O420" i="28"/>
  <c r="O423" i="28"/>
  <c r="O431" i="28"/>
  <c r="O434" i="28"/>
  <c r="O453" i="28"/>
  <c r="O22" i="28"/>
  <c r="O27" i="28"/>
  <c r="O67" i="28"/>
  <c r="O86" i="28"/>
  <c r="O90" i="28"/>
  <c r="O103" i="28"/>
  <c r="R103" i="28" s="1"/>
  <c r="O108" i="28"/>
  <c r="O113" i="28"/>
  <c r="R113" i="28" s="1"/>
  <c r="O127" i="28"/>
  <c r="O146" i="28"/>
  <c r="O176" i="28"/>
  <c r="O186" i="28"/>
  <c r="O199" i="28"/>
  <c r="O204" i="28"/>
  <c r="O235" i="28"/>
  <c r="O240" i="28"/>
  <c r="O257" i="28"/>
  <c r="O266" i="28"/>
  <c r="O295" i="28"/>
  <c r="O303" i="28"/>
  <c r="O319" i="28"/>
  <c r="O335" i="28"/>
  <c r="O351" i="28"/>
  <c r="O368" i="28"/>
  <c r="O380" i="28"/>
  <c r="O384" i="28"/>
  <c r="O400" i="28"/>
  <c r="O432" i="28"/>
  <c r="O436" i="28"/>
  <c r="O460" i="28"/>
  <c r="O463" i="28"/>
  <c r="O472" i="28"/>
  <c r="O485" i="28"/>
  <c r="O488" i="28"/>
  <c r="O503" i="28"/>
  <c r="O507" i="28"/>
  <c r="O510" i="28"/>
  <c r="O514" i="28"/>
  <c r="O518" i="28"/>
  <c r="O521" i="28"/>
  <c r="O529" i="28"/>
  <c r="O537" i="28"/>
  <c r="O545" i="28"/>
  <c r="O553" i="28"/>
  <c r="O561" i="28"/>
  <c r="O569" i="28"/>
  <c r="O581" i="28"/>
  <c r="O584" i="28"/>
  <c r="O597" i="28"/>
  <c r="O600" i="28"/>
  <c r="O612" i="28"/>
  <c r="O615" i="28"/>
  <c r="R615" i="28" s="1"/>
  <c r="O632" i="28"/>
  <c r="O635" i="28"/>
  <c r="O638" i="28"/>
  <c r="O641" i="28"/>
  <c r="O644" i="28"/>
  <c r="O650" i="28"/>
  <c r="O673" i="28"/>
  <c r="O688" i="28"/>
  <c r="O696" i="28"/>
  <c r="O704" i="28"/>
  <c r="O712" i="28"/>
  <c r="O720" i="28"/>
  <c r="O12" i="28"/>
  <c r="O42" i="28"/>
  <c r="O47" i="28"/>
  <c r="O59" i="28"/>
  <c r="O99" i="28"/>
  <c r="R99" i="28" s="1"/>
  <c r="O123" i="28"/>
  <c r="O152" i="28"/>
  <c r="O157" i="28"/>
  <c r="O166" i="28"/>
  <c r="O171" i="28"/>
  <c r="O190" i="28"/>
  <c r="O195" i="28"/>
  <c r="R195" i="28" s="1"/>
  <c r="O210" i="28"/>
  <c r="O221" i="28"/>
  <c r="O231" i="28"/>
  <c r="O246" i="28"/>
  <c r="O273" i="28"/>
  <c r="O279" i="28"/>
  <c r="O282" i="28"/>
  <c r="O288" i="28"/>
  <c r="O306" i="28"/>
  <c r="O322" i="28"/>
  <c r="O338" i="28"/>
  <c r="O354" i="28"/>
  <c r="O388" i="28"/>
  <c r="R388" i="28" s="1"/>
  <c r="O392" i="28"/>
  <c r="R392" i="28" s="1"/>
  <c r="O396" i="28"/>
  <c r="O409" i="28"/>
  <c r="R409" i="28" s="1"/>
  <c r="O419" i="28"/>
  <c r="O429" i="28"/>
  <c r="O443" i="28"/>
  <c r="O454" i="28"/>
  <c r="O457" i="28"/>
  <c r="O466" i="28"/>
  <c r="O476" i="28"/>
  <c r="O479" i="28"/>
  <c r="O482" i="28"/>
  <c r="O492" i="28"/>
  <c r="O496" i="28"/>
  <c r="O500" i="28"/>
  <c r="O524" i="28"/>
  <c r="O532" i="28"/>
  <c r="O540" i="28"/>
  <c r="O548" i="28"/>
  <c r="O556" i="28"/>
  <c r="O564" i="28"/>
  <c r="O572" i="28"/>
  <c r="O575" i="28"/>
  <c r="O578" i="28"/>
  <c r="O591" i="28"/>
  <c r="O594" i="28"/>
  <c r="O607" i="28"/>
  <c r="R607" i="28" s="1"/>
  <c r="O618" i="28"/>
  <c r="O621" i="28"/>
  <c r="O662" i="28"/>
  <c r="O666" i="28"/>
  <c r="O671" i="28"/>
  <c r="O678" i="28"/>
  <c r="O683" i="28"/>
  <c r="O691" i="28"/>
  <c r="O699" i="28"/>
  <c r="O707" i="28"/>
  <c r="O715" i="28"/>
  <c r="O9" i="28"/>
  <c r="O23" i="28"/>
  <c r="O28" i="28"/>
  <c r="O33" i="28"/>
  <c r="O56" i="28"/>
  <c r="O64" i="28"/>
  <c r="O76" i="28"/>
  <c r="O87" i="28"/>
  <c r="O104" i="28"/>
  <c r="O109" i="28"/>
  <c r="O120" i="28"/>
  <c r="O134" i="28"/>
  <c r="O137" i="28"/>
  <c r="O142" i="28"/>
  <c r="O147" i="28"/>
  <c r="O161" i="28"/>
  <c r="O182" i="28"/>
  <c r="O200" i="28"/>
  <c r="O216" i="28"/>
  <c r="O241" i="28"/>
  <c r="O251" i="28"/>
  <c r="O292" i="28"/>
  <c r="O313" i="28"/>
  <c r="O329" i="28"/>
  <c r="O345" i="28"/>
  <c r="O361" i="28"/>
  <c r="O373" i="28"/>
  <c r="R373" i="28" s="1"/>
  <c r="O377" i="28"/>
  <c r="O381" i="28"/>
  <c r="O385" i="28"/>
  <c r="R385" i="28" s="1"/>
  <c r="O413" i="28"/>
  <c r="O416" i="28"/>
  <c r="O433" i="28"/>
  <c r="O437" i="28"/>
  <c r="O440" i="28"/>
  <c r="O461" i="28"/>
  <c r="O470" i="28"/>
  <c r="O473" i="28"/>
  <c r="R473" i="28" s="1"/>
  <c r="O486" i="28"/>
  <c r="O489" i="28"/>
  <c r="O504" i="28"/>
  <c r="O508" i="28"/>
  <c r="O511" i="28"/>
  <c r="O515" i="28"/>
  <c r="O522" i="28"/>
  <c r="O527" i="28"/>
  <c r="O535" i="28"/>
  <c r="O543" i="28"/>
  <c r="O551" i="28"/>
  <c r="O559" i="28"/>
  <c r="O567" i="28"/>
  <c r="O585" i="28"/>
  <c r="O588" i="28"/>
  <c r="O601" i="28"/>
  <c r="R601" i="28" s="1"/>
  <c r="O604" i="28"/>
  <c r="O610" i="28"/>
  <c r="O613" i="28"/>
  <c r="O624" i="28"/>
  <c r="O627" i="28"/>
  <c r="O630" i="28"/>
  <c r="O633" i="28"/>
  <c r="O639" i="28"/>
  <c r="R639" i="28" s="1"/>
  <c r="O645" i="28"/>
  <c r="O648" i="28"/>
  <c r="O651" i="28"/>
  <c r="O654" i="28"/>
  <c r="O657" i="28"/>
  <c r="O660" i="28"/>
  <c r="O664" i="28"/>
  <c r="O669" i="28"/>
  <c r="O676" i="28"/>
  <c r="O13" i="28"/>
  <c r="O38" i="28"/>
  <c r="O43" i="28"/>
  <c r="O84" i="28"/>
  <c r="O91" i="28"/>
  <c r="O124" i="28"/>
  <c r="O167" i="28"/>
  <c r="O188" i="28"/>
  <c r="O191" i="28"/>
  <c r="O222" i="28"/>
  <c r="O258" i="28"/>
  <c r="O261" i="28"/>
  <c r="O267" i="28"/>
  <c r="O304" i="28"/>
  <c r="O320" i="28"/>
  <c r="O336" i="28"/>
  <c r="O352" i="28"/>
  <c r="O370" i="28"/>
  <c r="R370" i="28" s="1"/>
  <c r="O389" i="28"/>
  <c r="O402" i="28"/>
  <c r="O406" i="28"/>
  <c r="O424" i="28"/>
  <c r="O427" i="28"/>
  <c r="O430" i="28"/>
  <c r="R430" i="28" s="1"/>
  <c r="O451" i="28"/>
  <c r="O464" i="28"/>
  <c r="O467" i="28"/>
  <c r="O477" i="28"/>
  <c r="O483" i="28"/>
  <c r="O493" i="28"/>
  <c r="O497" i="28"/>
  <c r="O501" i="28"/>
  <c r="O519" i="28"/>
  <c r="O530" i="28"/>
  <c r="O538" i="28"/>
  <c r="O546" i="28"/>
  <c r="O554" i="28"/>
  <c r="O562" i="28"/>
  <c r="O570" i="28"/>
  <c r="O579" i="28"/>
  <c r="R579" i="28" s="1"/>
  <c r="O582" i="28"/>
  <c r="O595" i="28"/>
  <c r="R595" i="28" s="1"/>
  <c r="O598" i="28"/>
  <c r="O616" i="28"/>
  <c r="O636" i="28"/>
  <c r="O642" i="28"/>
  <c r="O674" i="28"/>
  <c r="O681" i="28"/>
  <c r="O689" i="28"/>
  <c r="O697" i="28"/>
  <c r="O705" i="28"/>
  <c r="O713" i="28"/>
  <c r="O29" i="28"/>
  <c r="O34" i="28"/>
  <c r="O73" i="28"/>
  <c r="R73" i="28" s="1"/>
  <c r="O88" i="28"/>
  <c r="O95" i="28"/>
  <c r="O101" i="28"/>
  <c r="O105" i="28"/>
  <c r="O116" i="28"/>
  <c r="O121" i="28"/>
  <c r="O130" i="28"/>
  <c r="O138" i="28"/>
  <c r="O143" i="28"/>
  <c r="O154" i="28"/>
  <c r="O158" i="28"/>
  <c r="O179" i="28"/>
  <c r="O196" i="28"/>
  <c r="O207" i="28"/>
  <c r="O212" i="28"/>
  <c r="O217" i="28"/>
  <c r="O232" i="28"/>
  <c r="O238" i="28"/>
  <c r="O274" i="28"/>
  <c r="O280" i="28"/>
  <c r="O283" i="28"/>
  <c r="O311" i="28"/>
  <c r="O327" i="28"/>
  <c r="O343" i="28"/>
  <c r="O359" i="28"/>
  <c r="O374" i="28"/>
  <c r="O378" i="28"/>
  <c r="O382" i="28"/>
  <c r="O386" i="28"/>
  <c r="O398" i="28"/>
  <c r="O410" i="28"/>
  <c r="O421" i="28"/>
  <c r="R421" i="28" s="1"/>
  <c r="O441" i="28"/>
  <c r="O445" i="28"/>
  <c r="O448" i="28"/>
  <c r="O455" i="28"/>
  <c r="O458" i="28"/>
  <c r="O480" i="28"/>
  <c r="O505" i="28"/>
  <c r="O512" i="28"/>
  <c r="O516" i="28"/>
  <c r="O525" i="28"/>
  <c r="O533" i="28"/>
  <c r="O541" i="28"/>
  <c r="O549" i="28"/>
  <c r="O557" i="28"/>
  <c r="O565" i="28"/>
  <c r="O573" i="28"/>
  <c r="O576" i="28"/>
  <c r="O589" i="28"/>
  <c r="O592" i="28"/>
  <c r="O605" i="28"/>
  <c r="O608" i="28"/>
  <c r="O619" i="28"/>
  <c r="O622" i="28"/>
  <c r="O625" i="28"/>
  <c r="O655" i="28"/>
  <c r="O667" i="28"/>
  <c r="O672" i="28"/>
  <c r="O679" i="28"/>
  <c r="O684" i="28"/>
  <c r="O692" i="28"/>
  <c r="O700" i="28"/>
  <c r="O708" i="28"/>
  <c r="O716" i="28"/>
  <c r="O14" i="28"/>
  <c r="O20" i="28"/>
  <c r="O39" i="28"/>
  <c r="O81" i="28"/>
  <c r="O85" i="28"/>
  <c r="O189" i="28"/>
  <c r="O249" i="28"/>
  <c r="O252" i="28"/>
  <c r="O314" i="28"/>
  <c r="O330" i="28"/>
  <c r="O346" i="28"/>
  <c r="O362" i="28"/>
  <c r="O394" i="28"/>
  <c r="O403" i="28"/>
  <c r="O407" i="28"/>
  <c r="O414" i="28"/>
  <c r="O425" i="28"/>
  <c r="R425" i="28" s="1"/>
  <c r="O452" i="28"/>
  <c r="O462" i="28"/>
  <c r="O465" i="28"/>
  <c r="O468" i="28"/>
  <c r="O471" i="28"/>
  <c r="O474" i="28"/>
  <c r="O484" i="28"/>
  <c r="O487" i="28"/>
  <c r="O490" i="28"/>
  <c r="O494" i="28"/>
  <c r="O498" i="28"/>
  <c r="O502" i="28"/>
  <c r="O509" i="28"/>
  <c r="O520" i="28"/>
  <c r="O523" i="28"/>
  <c r="O528" i="28"/>
  <c r="O536" i="28"/>
  <c r="O544" i="28"/>
  <c r="O552" i="28"/>
  <c r="O560" i="28"/>
  <c r="O568" i="28"/>
  <c r="O583" i="28"/>
  <c r="O586" i="28"/>
  <c r="O599" i="28"/>
  <c r="R599" i="28" s="1"/>
  <c r="O602" i="28"/>
  <c r="O611" i="28"/>
  <c r="O614" i="28"/>
  <c r="O628" i="28"/>
  <c r="O631" i="28"/>
  <c r="R631" i="28" s="1"/>
  <c r="O634" i="28"/>
  <c r="O637" i="28"/>
  <c r="O640" i="28"/>
  <c r="O643" i="28"/>
  <c r="O646" i="28"/>
  <c r="O649" i="28"/>
  <c r="O652" i="28"/>
  <c r="O658" i="28"/>
  <c r="O670" i="28"/>
  <c r="O687" i="28"/>
  <c r="O695" i="28"/>
  <c r="O703" i="28"/>
  <c r="O711" i="28"/>
  <c r="O719" i="28"/>
  <c r="O30" i="28"/>
  <c r="O58" i="28"/>
  <c r="O102" i="28"/>
  <c r="O112" i="28"/>
  <c r="O117" i="28"/>
  <c r="O122" i="28"/>
  <c r="O139" i="28"/>
  <c r="O164" i="28"/>
  <c r="O175" i="28"/>
  <c r="O180" i="28"/>
  <c r="O185" i="28"/>
  <c r="O203" i="28"/>
  <c r="O213" i="28"/>
  <c r="O239" i="28"/>
  <c r="O262" i="28"/>
  <c r="O272" i="28"/>
  <c r="O287" i="28"/>
  <c r="O305" i="28"/>
  <c r="O321" i="28"/>
  <c r="O337" i="28"/>
  <c r="O353" i="28"/>
  <c r="O371" i="28"/>
  <c r="O399" i="28"/>
  <c r="O411" i="28"/>
  <c r="O428" i="28"/>
  <c r="O435" i="28"/>
  <c r="O449" i="28"/>
  <c r="O459" i="28"/>
  <c r="O478" i="28"/>
  <c r="O481" i="28"/>
  <c r="O506" i="28"/>
  <c r="O513" i="28"/>
  <c r="O517" i="28"/>
  <c r="O531" i="28"/>
  <c r="O539" i="28"/>
  <c r="O547" i="28"/>
  <c r="O555" i="28"/>
  <c r="O563" i="28"/>
  <c r="O571" i="28"/>
  <c r="O577" i="28"/>
  <c r="O580" i="28"/>
  <c r="O593" i="28"/>
  <c r="R593" i="28" s="1"/>
  <c r="O596" i="28"/>
  <c r="O617" i="28"/>
  <c r="O661" i="28"/>
  <c r="O663" i="28"/>
  <c r="O665" i="28"/>
  <c r="O677" i="28"/>
  <c r="O682" i="28"/>
  <c r="O690" i="28"/>
  <c r="O698" i="28"/>
  <c r="O35" i="28"/>
  <c r="O46" i="28"/>
  <c r="O55" i="28"/>
  <c r="R55" i="28" s="1"/>
  <c r="O70" i="28"/>
  <c r="O78" i="28"/>
  <c r="O93" i="28"/>
  <c r="O136" i="28"/>
  <c r="O151" i="28"/>
  <c r="O156" i="28"/>
  <c r="O170" i="28"/>
  <c r="O194" i="28"/>
  <c r="R194" i="28" s="1"/>
  <c r="O209" i="28"/>
  <c r="O224" i="28"/>
  <c r="O230" i="28"/>
  <c r="O245" i="28"/>
  <c r="O250" i="28"/>
  <c r="O275" i="28"/>
  <c r="O284" i="28"/>
  <c r="O312" i="28"/>
  <c r="O328" i="28"/>
  <c r="O344" i="28"/>
  <c r="O360" i="28"/>
  <c r="O375" i="28"/>
  <c r="O387" i="28"/>
  <c r="O391" i="28"/>
  <c r="O395" i="28"/>
  <c r="O404" i="28"/>
  <c r="O418" i="28"/>
  <c r="O422" i="28"/>
  <c r="O439" i="28"/>
  <c r="O442" i="28"/>
  <c r="O446" i="28"/>
  <c r="O456" i="28"/>
  <c r="O469" i="28"/>
  <c r="O475" i="28"/>
  <c r="O491" i="28"/>
  <c r="O495" i="28"/>
  <c r="O499" i="28"/>
  <c r="O526" i="28"/>
  <c r="O534" i="28"/>
  <c r="O542" i="28"/>
  <c r="O550" i="28"/>
  <c r="O558" i="28"/>
  <c r="O566" i="28"/>
  <c r="O574" i="28"/>
  <c r="O587" i="28"/>
  <c r="O590" i="28"/>
  <c r="O603" i="28"/>
  <c r="O606" i="28"/>
  <c r="O609" i="28"/>
  <c r="O620" i="28"/>
  <c r="O623" i="28"/>
  <c r="O626" i="28"/>
  <c r="O629" i="28"/>
  <c r="O647" i="28"/>
  <c r="O653" i="28"/>
  <c r="O656" i="28"/>
  <c r="O659" i="28"/>
  <c r="O668" i="28"/>
  <c r="O675" i="28"/>
  <c r="O680" i="28"/>
  <c r="O685" i="28"/>
  <c r="O693" i="28"/>
  <c r="O701" i="28"/>
  <c r="O709" i="28"/>
  <c r="O717" i="28"/>
  <c r="O718" i="28"/>
  <c r="O686" i="28"/>
  <c r="O694" i="28"/>
  <c r="O702" i="28"/>
  <c r="O706" i="28"/>
  <c r="O710" i="28"/>
  <c r="O714" i="28"/>
  <c r="K9" i="24"/>
  <c r="K17" i="24"/>
  <c r="K25" i="24"/>
  <c r="K33" i="24"/>
  <c r="K41" i="24"/>
  <c r="K14" i="24"/>
  <c r="K12" i="24"/>
  <c r="K20" i="24"/>
  <c r="K28" i="24"/>
  <c r="K36" i="24"/>
  <c r="K22" i="24"/>
  <c r="K15" i="24"/>
  <c r="K23" i="24"/>
  <c r="K31" i="24"/>
  <c r="K39" i="24"/>
  <c r="K38" i="24"/>
  <c r="K10" i="24"/>
  <c r="K18" i="24"/>
  <c r="K26" i="24"/>
  <c r="K34" i="24"/>
  <c r="K42" i="24"/>
  <c r="K30" i="24"/>
  <c r="K13" i="24"/>
  <c r="K21" i="24"/>
  <c r="K29" i="24"/>
  <c r="K37" i="24"/>
  <c r="K7" i="24"/>
  <c r="K8" i="24"/>
  <c r="K16" i="24"/>
  <c r="K24" i="24"/>
  <c r="K32" i="24"/>
  <c r="K40" i="24"/>
  <c r="K11" i="24"/>
  <c r="K19" i="24"/>
  <c r="K27" i="24"/>
  <c r="K35" i="24"/>
  <c r="N15" i="20"/>
  <c r="N19" i="20"/>
  <c r="N23" i="20"/>
  <c r="N27" i="20"/>
  <c r="N54" i="20"/>
  <c r="N58" i="20"/>
  <c r="N62" i="20"/>
  <c r="N66" i="20"/>
  <c r="N70" i="20"/>
  <c r="N74" i="20"/>
  <c r="N85" i="20"/>
  <c r="N89" i="20"/>
  <c r="N93" i="20"/>
  <c r="N97" i="20"/>
  <c r="N105" i="20"/>
  <c r="N108" i="20"/>
  <c r="N111" i="20"/>
  <c r="N116" i="20"/>
  <c r="N135" i="20"/>
  <c r="N143" i="20"/>
  <c r="N146" i="20"/>
  <c r="N152" i="20"/>
  <c r="N166" i="20"/>
  <c r="N177" i="20"/>
  <c r="N184" i="20"/>
  <c r="N197" i="20"/>
  <c r="N205" i="20"/>
  <c r="N31" i="20"/>
  <c r="N35" i="20"/>
  <c r="N39" i="20"/>
  <c r="N43" i="20"/>
  <c r="N47" i="20"/>
  <c r="N51" i="20"/>
  <c r="N78" i="20"/>
  <c r="N82" i="20"/>
  <c r="N100" i="20"/>
  <c r="N114" i="20"/>
  <c r="N119" i="20"/>
  <c r="N124" i="20"/>
  <c r="N138" i="20"/>
  <c r="N155" i="20"/>
  <c r="N158" i="20"/>
  <c r="N161" i="20"/>
  <c r="N175" i="20"/>
  <c r="N182" i="20"/>
  <c r="N187" i="20"/>
  <c r="N192" i="20"/>
  <c r="N200" i="20"/>
  <c r="N208" i="20"/>
  <c r="N16" i="20"/>
  <c r="N20" i="20"/>
  <c r="N24" i="20"/>
  <c r="N28" i="20"/>
  <c r="N55" i="20"/>
  <c r="N59" i="20"/>
  <c r="N63" i="20"/>
  <c r="N67" i="20"/>
  <c r="N71" i="20"/>
  <c r="N75" i="20"/>
  <c r="Q75" i="20" s="1"/>
  <c r="N86" i="20"/>
  <c r="N90" i="20"/>
  <c r="N94" i="20"/>
  <c r="N106" i="20"/>
  <c r="Q106" i="20" s="1"/>
  <c r="N109" i="20"/>
  <c r="N117" i="20"/>
  <c r="N127" i="20"/>
  <c r="N130" i="20"/>
  <c r="N133" i="20"/>
  <c r="N141" i="20"/>
  <c r="N144" i="20"/>
  <c r="N147" i="20"/>
  <c r="Q147" i="20" s="1"/>
  <c r="N150" i="20"/>
  <c r="N164" i="20"/>
  <c r="N173" i="20"/>
  <c r="N190" i="20"/>
  <c r="N195" i="20"/>
  <c r="N203" i="20"/>
  <c r="N13" i="20"/>
  <c r="N32" i="20"/>
  <c r="N36" i="20"/>
  <c r="N40" i="20"/>
  <c r="N44" i="20"/>
  <c r="N48" i="20"/>
  <c r="N52" i="20"/>
  <c r="N79" i="20"/>
  <c r="Q79" i="20" s="1"/>
  <c r="N83" i="20"/>
  <c r="Q83" i="20" s="1"/>
  <c r="N98" i="20"/>
  <c r="N101" i="20"/>
  <c r="N103" i="20"/>
  <c r="N122" i="20"/>
  <c r="N136" i="20"/>
  <c r="N153" i="20"/>
  <c r="N156" i="20"/>
  <c r="N167" i="20"/>
  <c r="N171" i="20"/>
  <c r="N178" i="20"/>
  <c r="N180" i="20"/>
  <c r="N185" i="20"/>
  <c r="N198" i="20"/>
  <c r="N206" i="20"/>
  <c r="N17" i="20"/>
  <c r="N21" i="20"/>
  <c r="N25" i="20"/>
  <c r="N29" i="20"/>
  <c r="N56" i="20"/>
  <c r="N60" i="20"/>
  <c r="N64" i="20"/>
  <c r="N68" i="20"/>
  <c r="N72" i="20"/>
  <c r="N76" i="20"/>
  <c r="N87" i="20"/>
  <c r="N91" i="20"/>
  <c r="N95" i="20"/>
  <c r="Q95" i="20" s="1"/>
  <c r="N112" i="20"/>
  <c r="N120" i="20"/>
  <c r="N125" i="20"/>
  <c r="N131" i="20"/>
  <c r="N139" i="20"/>
  <c r="N148" i="20"/>
  <c r="N159" i="20"/>
  <c r="N162" i="20"/>
  <c r="N169" i="20"/>
  <c r="N188" i="20"/>
  <c r="N193" i="20"/>
  <c r="N201" i="20"/>
  <c r="N33" i="20"/>
  <c r="N37" i="20"/>
  <c r="N41" i="20"/>
  <c r="N45" i="20"/>
  <c r="N49" i="20"/>
  <c r="N80" i="20"/>
  <c r="Q80" i="20" s="1"/>
  <c r="N84" i="20"/>
  <c r="N110" i="20"/>
  <c r="N115" i="20"/>
  <c r="N118" i="20"/>
  <c r="N128" i="20"/>
  <c r="N134" i="20"/>
  <c r="N142" i="20"/>
  <c r="N145" i="20"/>
  <c r="N151" i="20"/>
  <c r="N165" i="20"/>
  <c r="N174" i="20"/>
  <c r="N176" i="20"/>
  <c r="N183" i="20"/>
  <c r="N191" i="20"/>
  <c r="N196" i="20"/>
  <c r="N204" i="20"/>
  <c r="N14" i="20"/>
  <c r="N18" i="20"/>
  <c r="N22" i="20"/>
  <c r="N26" i="20"/>
  <c r="N30" i="20"/>
  <c r="N53" i="20"/>
  <c r="N57" i="20"/>
  <c r="N61" i="20"/>
  <c r="N65" i="20"/>
  <c r="N69" i="20"/>
  <c r="N73" i="20"/>
  <c r="N88" i="20"/>
  <c r="Q88" i="20" s="1"/>
  <c r="N92" i="20"/>
  <c r="N96" i="20"/>
  <c r="N99" i="20"/>
  <c r="N102" i="20"/>
  <c r="N104" i="20"/>
  <c r="N107" i="20"/>
  <c r="N123" i="20"/>
  <c r="N126" i="20"/>
  <c r="N137" i="20"/>
  <c r="N157" i="20"/>
  <c r="N160" i="20"/>
  <c r="N181" i="20"/>
  <c r="N186" i="20"/>
  <c r="N199" i="20"/>
  <c r="N207" i="20"/>
  <c r="N34" i="20"/>
  <c r="N38" i="20"/>
  <c r="N42" i="20"/>
  <c r="N46" i="20"/>
  <c r="N50" i="20"/>
  <c r="N77" i="20"/>
  <c r="N81" i="20"/>
  <c r="N113" i="20"/>
  <c r="Q113" i="20" s="1"/>
  <c r="N121" i="20"/>
  <c r="N129" i="20"/>
  <c r="N132" i="20"/>
  <c r="N140" i="20"/>
  <c r="N149" i="20"/>
  <c r="N154" i="20"/>
  <c r="N163" i="20"/>
  <c r="N168" i="20"/>
  <c r="N170" i="20"/>
  <c r="N172" i="20"/>
  <c r="N179" i="20"/>
  <c r="N189" i="20"/>
  <c r="N194" i="20"/>
  <c r="N202" i="20"/>
  <c r="L3" i="12"/>
  <c r="L15" i="12"/>
  <c r="L47" i="12"/>
  <c r="L79" i="12"/>
  <c r="L131" i="12"/>
  <c r="L163" i="12"/>
  <c r="L195" i="12"/>
  <c r="L227" i="12"/>
  <c r="L259" i="12"/>
  <c r="L271" i="12"/>
  <c r="L303" i="12"/>
  <c r="L335" i="12"/>
  <c r="L35" i="12"/>
  <c r="L67" i="12"/>
  <c r="L99" i="12"/>
  <c r="L291" i="12"/>
  <c r="L323" i="12"/>
  <c r="L11" i="12"/>
  <c r="L43" i="12"/>
  <c r="L75" i="12"/>
  <c r="L127" i="12"/>
  <c r="L159" i="12"/>
  <c r="L191" i="12"/>
  <c r="L223" i="12"/>
  <c r="L255" i="12"/>
  <c r="L267" i="12"/>
  <c r="L299" i="12"/>
  <c r="L331" i="12"/>
  <c r="L31" i="12"/>
  <c r="L63" i="12"/>
  <c r="L95" i="12"/>
  <c r="L115" i="12"/>
  <c r="L147" i="12"/>
  <c r="L179" i="12"/>
  <c r="L211" i="12"/>
  <c r="L243" i="12"/>
  <c r="L287" i="12"/>
  <c r="L319" i="12"/>
  <c r="L19" i="12"/>
  <c r="L51" i="12"/>
  <c r="L83" i="12"/>
  <c r="L103" i="12"/>
  <c r="L135" i="12"/>
  <c r="L167" i="12"/>
  <c r="L199" i="12"/>
  <c r="L231" i="12"/>
  <c r="L263" i="12"/>
  <c r="L275" i="12"/>
  <c r="L307" i="12"/>
  <c r="L339" i="12"/>
  <c r="L7" i="12"/>
  <c r="L39" i="12"/>
  <c r="L71" i="12"/>
  <c r="L295" i="12"/>
  <c r="L327" i="12"/>
  <c r="L458" i="12"/>
  <c r="L474" i="12"/>
  <c r="L490" i="12"/>
  <c r="L506" i="12"/>
  <c r="L522" i="12"/>
  <c r="L538" i="12"/>
  <c r="L554" i="12"/>
  <c r="L570" i="12"/>
  <c r="L586" i="12"/>
  <c r="L602" i="12"/>
  <c r="L618" i="12"/>
  <c r="L634" i="12"/>
  <c r="L650" i="12"/>
  <c r="L582" i="12"/>
  <c r="L598" i="12"/>
  <c r="L614" i="12"/>
  <c r="L630" i="12"/>
  <c r="L646" i="12"/>
  <c r="L662" i="12"/>
  <c r="L712" i="12"/>
  <c r="L466" i="12"/>
  <c r="L482" i="12"/>
  <c r="L498" i="12"/>
  <c r="L514" i="12"/>
  <c r="L530" i="12"/>
  <c r="L546" i="12"/>
  <c r="L562" i="12"/>
  <c r="L578" i="12"/>
  <c r="L594" i="12"/>
  <c r="L610" i="12"/>
  <c r="L626" i="12"/>
  <c r="L642" i="12"/>
  <c r="L658" i="12"/>
  <c r="L752" i="12"/>
  <c r="L687" i="12"/>
  <c r="L693" i="12"/>
  <c r="L725" i="12"/>
  <c r="L741" i="12"/>
  <c r="L757" i="12"/>
  <c r="L781" i="12"/>
  <c r="L833" i="12"/>
  <c r="L689" i="12"/>
  <c r="L721" i="12"/>
  <c r="L769" i="12"/>
  <c r="L685" i="12"/>
  <c r="L717" i="12"/>
  <c r="L737" i="12"/>
  <c r="L753" i="12"/>
  <c r="L789" i="12"/>
  <c r="L905" i="12"/>
  <c r="L677" i="12"/>
  <c r="L709" i="12"/>
  <c r="L733" i="12"/>
  <c r="L749" i="12"/>
  <c r="L765" i="12"/>
  <c r="L797" i="12"/>
  <c r="L805" i="12"/>
  <c r="L813" i="12"/>
  <c r="L821" i="12"/>
  <c r="L829" i="12"/>
  <c r="L837" i="12"/>
  <c r="L845" i="12"/>
  <c r="L853" i="12"/>
  <c r="L861" i="12"/>
  <c r="L869" i="12"/>
  <c r="L877" i="12"/>
  <c r="L885" i="12"/>
  <c r="L893" i="12"/>
  <c r="L904" i="12"/>
  <c r="L913" i="12"/>
  <c r="L947" i="12"/>
  <c r="L673" i="12"/>
  <c r="L705" i="12"/>
  <c r="L739" i="12"/>
  <c r="L785" i="12"/>
  <c r="L924" i="12"/>
  <c r="L1088" i="12"/>
  <c r="L669" i="12"/>
  <c r="L701" i="12"/>
  <c r="L729" i="12"/>
  <c r="L745" i="12"/>
  <c r="L761" i="12"/>
  <c r="L773" i="12"/>
  <c r="L921" i="12"/>
  <c r="L940" i="12"/>
  <c r="L956" i="12"/>
  <c r="L972" i="12"/>
  <c r="L988" i="12"/>
  <c r="L1004" i="12"/>
  <c r="L1020" i="12"/>
  <c r="L1044" i="12"/>
  <c r="L1076" i="12"/>
  <c r="L1108" i="12"/>
  <c r="L1180" i="12"/>
  <c r="L1040" i="12"/>
  <c r="L1072" i="12"/>
  <c r="L1104" i="12"/>
  <c r="L932" i="12"/>
  <c r="L948" i="12"/>
  <c r="L964" i="12"/>
  <c r="L980" i="12"/>
  <c r="L996" i="12"/>
  <c r="L1012" i="12"/>
  <c r="L1028" i="12"/>
  <c r="L1060" i="12"/>
  <c r="L1092" i="12"/>
  <c r="L1124" i="12"/>
  <c r="L938" i="12"/>
  <c r="L954" i="12"/>
  <c r="L1048" i="12"/>
  <c r="L1080" i="12"/>
  <c r="L1112" i="12"/>
  <c r="L1181" i="12"/>
  <c r="L928" i="12"/>
  <c r="L944" i="12"/>
  <c r="L960" i="12"/>
  <c r="L976" i="12"/>
  <c r="L992" i="12"/>
  <c r="L1008" i="12"/>
  <c r="L1024" i="12"/>
  <c r="L1036" i="12"/>
  <c r="L1068" i="12"/>
  <c r="L1100" i="12"/>
  <c r="L1144" i="12"/>
  <c r="L1160" i="12"/>
  <c r="L1176" i="12"/>
  <c r="L1192" i="12"/>
  <c r="L1208" i="12"/>
  <c r="L1224" i="12"/>
  <c r="L1230" i="12"/>
  <c r="L1233" i="12"/>
  <c r="L1236" i="12"/>
  <c r="L1262" i="12"/>
  <c r="L1265" i="12"/>
  <c r="L1294" i="12"/>
  <c r="L1297" i="12"/>
  <c r="L1317" i="12"/>
  <c r="L1325" i="12"/>
  <c r="L1333" i="12"/>
  <c r="L1341" i="12"/>
  <c r="L1349" i="12"/>
  <c r="L1357" i="12"/>
  <c r="L1365" i="12"/>
  <c r="L1373" i="12"/>
  <c r="L1381" i="12"/>
  <c r="L1389" i="12"/>
  <c r="L1397" i="12"/>
  <c r="L1405" i="12"/>
  <c r="L1413" i="12"/>
  <c r="L1421" i="12"/>
  <c r="L1429" i="12"/>
  <c r="L1437" i="12"/>
  <c r="L1445" i="12"/>
  <c r="L1453" i="12"/>
  <c r="L1461" i="12"/>
  <c r="L1469" i="12"/>
  <c r="L1150" i="12"/>
  <c r="L1166" i="12"/>
  <c r="L1182" i="12"/>
  <c r="L1198" i="12"/>
  <c r="L1214" i="12"/>
  <c r="L1136" i="12"/>
  <c r="L1146" i="12"/>
  <c r="L1162" i="12"/>
  <c r="L1178" i="12"/>
  <c r="L1194" i="12"/>
  <c r="L1210" i="12"/>
  <c r="L1226" i="12"/>
  <c r="L1229" i="12"/>
  <c r="L1232" i="12"/>
  <c r="L1258" i="12"/>
  <c r="L1261" i="12"/>
  <c r="L1290" i="12"/>
  <c r="L1293" i="12"/>
  <c r="L1132" i="12"/>
  <c r="L1152" i="12"/>
  <c r="L1168" i="12"/>
  <c r="L1184" i="12"/>
  <c r="L1200" i="12"/>
  <c r="L1216" i="12"/>
  <c r="L1246" i="12"/>
  <c r="L1249" i="12"/>
  <c r="L1278" i="12"/>
  <c r="L1281" i="12"/>
  <c r="L1310" i="12"/>
  <c r="L1313" i="12"/>
  <c r="L1321" i="12"/>
  <c r="L1329" i="12"/>
  <c r="L1337" i="12"/>
  <c r="L1345" i="12"/>
  <c r="L1353" i="12"/>
  <c r="L1361" i="12"/>
  <c r="L1369" i="12"/>
  <c r="L1377" i="12"/>
  <c r="L1385" i="12"/>
  <c r="L1393" i="12"/>
  <c r="L1401" i="12"/>
  <c r="L1409" i="12"/>
  <c r="L1417" i="12"/>
  <c r="L1425" i="12"/>
  <c r="L1433" i="12"/>
  <c r="L1441" i="12"/>
  <c r="L1449" i="12"/>
  <c r="L1457" i="12"/>
  <c r="L1465" i="12"/>
  <c r="L1142" i="12"/>
  <c r="L1158" i="12"/>
  <c r="L1174" i="12"/>
  <c r="L1190" i="12"/>
  <c r="L1206" i="12"/>
  <c r="L1222" i="12"/>
  <c r="L1234" i="12"/>
  <c r="L1237" i="12"/>
  <c r="L1240" i="12"/>
  <c r="L1266" i="12"/>
  <c r="L1269" i="12"/>
  <c r="L1298" i="12"/>
  <c r="L1301" i="12"/>
  <c r="L1318" i="12"/>
  <c r="L1326" i="12"/>
  <c r="L1334" i="12"/>
  <c r="L1342" i="12"/>
  <c r="L1350" i="12"/>
  <c r="L1358" i="12"/>
  <c r="L1366" i="12"/>
  <c r="L1374" i="12"/>
  <c r="L1382" i="12"/>
  <c r="L1390" i="12"/>
  <c r="L1398" i="12"/>
  <c r="L1406" i="12"/>
  <c r="L1414" i="12"/>
  <c r="L1422" i="12"/>
  <c r="L1430" i="12"/>
  <c r="L1438" i="12"/>
  <c r="L1446" i="12"/>
  <c r="L1454" i="12"/>
  <c r="L1462" i="12"/>
  <c r="L1470" i="12"/>
  <c r="L674" i="1"/>
  <c r="L808" i="1"/>
  <c r="L1207" i="1"/>
  <c r="L985" i="1"/>
  <c r="L802" i="1"/>
  <c r="L242" i="1"/>
  <c r="L799" i="1"/>
  <c r="L241" i="1"/>
  <c r="L1293" i="1"/>
  <c r="L1198" i="1"/>
  <c r="L795" i="1"/>
  <c r="L237" i="1"/>
  <c r="L233" i="1"/>
  <c r="L908" i="1"/>
  <c r="L647" i="1"/>
  <c r="L298" i="1"/>
  <c r="L228" i="1"/>
  <c r="L1391" i="1"/>
  <c r="L639" i="1"/>
  <c r="L634" i="1"/>
  <c r="L276" i="1"/>
  <c r="L273" i="1"/>
  <c r="L1248" i="1"/>
  <c r="L964" i="1"/>
  <c r="L1403" i="1"/>
  <c r="L1095" i="1"/>
  <c r="L484" i="1"/>
  <c r="L482" i="1"/>
  <c r="L1327" i="1"/>
  <c r="L1091" i="1"/>
  <c r="L121" i="1"/>
  <c r="L479" i="1"/>
  <c r="L858" i="1"/>
  <c r="L1245" i="1"/>
  <c r="L111" i="1"/>
  <c r="L856" i="1"/>
  <c r="L468" i="1"/>
  <c r="L266" i="1"/>
  <c r="L462" i="1"/>
  <c r="L963" i="1"/>
  <c r="L1081" i="1"/>
  <c r="L1434" i="1"/>
  <c r="L1442" i="1"/>
  <c r="L1078" i="1"/>
  <c r="L449" i="1"/>
  <c r="L446" i="1"/>
  <c r="L99" i="1"/>
  <c r="L1072" i="1"/>
  <c r="L439" i="1"/>
  <c r="L436" i="1"/>
  <c r="L720" i="1"/>
  <c r="L434" i="1"/>
  <c r="L431" i="1"/>
  <c r="L261" i="1"/>
  <c r="L426" i="1"/>
  <c r="L422" i="1"/>
  <c r="L84" i="1"/>
  <c r="L926" i="1"/>
  <c r="L924" i="1"/>
  <c r="L847" i="1"/>
  <c r="L959" i="1"/>
  <c r="L414" i="1"/>
  <c r="L711" i="1"/>
  <c r="L74" i="1"/>
  <c r="L72" i="1"/>
  <c r="L406" i="1"/>
  <c r="L1232" i="1"/>
  <c r="L399" i="1"/>
  <c r="L1316" i="1"/>
  <c r="L1041" i="1"/>
  <c r="L837" i="1"/>
  <c r="L389" i="1"/>
  <c r="L61" i="1"/>
  <c r="L957" i="1"/>
  <c r="L1034" i="1"/>
  <c r="L1032" i="1"/>
  <c r="L833" i="1"/>
  <c r="L379" i="1"/>
  <c r="L1373" i="1"/>
  <c r="L53" i="1"/>
  <c r="L373" i="1"/>
  <c r="L699" i="1"/>
  <c r="L369" i="1"/>
  <c r="L47" i="1"/>
  <c r="L955" i="1"/>
  <c r="L253" i="1"/>
  <c r="L360" i="1"/>
  <c r="L358" i="1"/>
  <c r="L827" i="1"/>
  <c r="L695" i="1"/>
  <c r="L351" i="1"/>
  <c r="L348" i="1"/>
  <c r="L37" i="1"/>
  <c r="L346" i="1"/>
  <c r="L251" i="1"/>
  <c r="L691" i="1"/>
  <c r="L337" i="1"/>
  <c r="L1005" i="1"/>
  <c r="L1003" i="1"/>
  <c r="L333" i="1"/>
  <c r="L249" i="1"/>
  <c r="L998" i="1"/>
  <c r="L685" i="1"/>
  <c r="L26" i="1"/>
  <c r="L324" i="1"/>
  <c r="L1365" i="1"/>
  <c r="L1214" i="1"/>
  <c r="L248" i="1"/>
  <c r="L1441" i="1"/>
  <c r="L220" i="1"/>
  <c r="L787" i="1"/>
  <c r="L786" i="1"/>
  <c r="L783" i="1"/>
  <c r="L628" i="1"/>
  <c r="L1448" i="1"/>
  <c r="L210" i="1"/>
  <c r="L1177" i="1"/>
  <c r="L205" i="1"/>
  <c r="L983" i="1"/>
  <c r="L1276" i="1"/>
  <c r="L599" i="1"/>
  <c r="L897" i="1"/>
  <c r="L981" i="1"/>
  <c r="L588" i="1"/>
  <c r="L586" i="1"/>
  <c r="L769" i="1"/>
  <c r="L1271" i="1"/>
  <c r="L889" i="1"/>
  <c r="L573" i="1"/>
  <c r="L175" i="1"/>
  <c r="L556" i="1"/>
  <c r="L1341" i="1"/>
  <c r="L941" i="1"/>
  <c r="L810" i="1"/>
  <c r="L21" i="1"/>
  <c r="L19" i="1"/>
  <c r="L679" i="1"/>
  <c r="L16" i="1"/>
  <c r="L1451" i="1"/>
  <c r="L315" i="1"/>
  <c r="L312" i="1"/>
  <c r="L675" i="1"/>
  <c r="L305" i="1"/>
  <c r="L989" i="1"/>
  <c r="L615" i="1"/>
  <c r="L778" i="1"/>
  <c r="L776" i="1"/>
  <c r="L775" i="1"/>
  <c r="L1169" i="1"/>
  <c r="L1411" i="1"/>
  <c r="L1275" i="1"/>
  <c r="L583" i="1"/>
  <c r="L186" i="1"/>
  <c r="L767" i="1"/>
  <c r="L888" i="1"/>
  <c r="L173" i="1"/>
  <c r="L1266" i="1"/>
  <c r="L560" i="1"/>
  <c r="L885" i="1"/>
  <c r="L882" i="1"/>
  <c r="L553" i="1"/>
  <c r="L1143" i="1"/>
  <c r="L545" i="1"/>
  <c r="L1142" i="1"/>
  <c r="L540" i="1"/>
  <c r="L1138" i="1"/>
  <c r="L1135" i="1"/>
  <c r="L874" i="1"/>
  <c r="L873" i="1"/>
  <c r="L1339" i="1"/>
  <c r="L523" i="1"/>
  <c r="L1336" i="1"/>
  <c r="L155" i="1"/>
  <c r="L1383" i="1"/>
  <c r="L1405" i="1"/>
  <c r="L518" i="1"/>
  <c r="L869" i="1"/>
  <c r="L515" i="1"/>
  <c r="L1116" i="1"/>
  <c r="L866" i="1"/>
  <c r="L746" i="1"/>
  <c r="L143" i="1"/>
  <c r="L142" i="1"/>
  <c r="L139" i="1"/>
  <c r="L500" i="1"/>
  <c r="L138" i="1"/>
  <c r="L862" i="1"/>
  <c r="L741" i="1"/>
  <c r="L133" i="1"/>
  <c r="L490" i="1"/>
  <c r="L129" i="1"/>
  <c r="L1094" i="1"/>
  <c r="L936" i="1"/>
  <c r="L1379" i="1"/>
  <c r="L268" i="1"/>
  <c r="L119" i="1"/>
  <c r="L1086" i="1"/>
  <c r="L1085" i="1"/>
  <c r="L472" i="1"/>
  <c r="L733" i="1"/>
  <c r="L1444" i="1"/>
  <c r="L1243" i="1"/>
  <c r="L1242" i="1"/>
  <c r="L934" i="1"/>
  <c r="L105" i="1"/>
  <c r="L1454" i="1"/>
  <c r="L453" i="1"/>
  <c r="L933" i="1"/>
  <c r="L447" i="1"/>
  <c r="L931" i="1"/>
  <c r="L443" i="1"/>
  <c r="L440" i="1"/>
  <c r="L437" i="1"/>
  <c r="L1065" i="1"/>
  <c r="L1237" i="1"/>
  <c r="L93" i="1"/>
  <c r="L91" i="1"/>
  <c r="L89" i="1"/>
  <c r="L1054" i="1"/>
  <c r="L421" i="1"/>
  <c r="L716" i="1"/>
  <c r="L925" i="1"/>
  <c r="L1051" i="1"/>
  <c r="L1319" i="1"/>
  <c r="L416" i="1"/>
  <c r="L958" i="1"/>
  <c r="L1432" i="1"/>
  <c r="L710" i="1"/>
  <c r="L1233" i="1"/>
  <c r="L1044" i="1"/>
  <c r="L401" i="1"/>
  <c r="L840" i="1"/>
  <c r="L838" i="1"/>
  <c r="L392" i="1"/>
  <c r="L64" i="1"/>
  <c r="L1038" i="1"/>
  <c r="L58" i="1"/>
  <c r="L1035" i="1"/>
  <c r="L834" i="1"/>
  <c r="L381" i="1"/>
  <c r="L1029" i="1"/>
  <c r="L1230" i="1"/>
  <c r="L255" i="1"/>
  <c r="L52" i="1"/>
  <c r="L1026" i="1"/>
  <c r="L371" i="1"/>
  <c r="L698" i="1"/>
  <c r="L829" i="1"/>
  <c r="L954" i="1"/>
  <c r="L1227" i="1"/>
  <c r="L1430" i="1"/>
  <c r="L1370" i="1"/>
  <c r="L355" i="1"/>
  <c r="L1224" i="1"/>
  <c r="L349" i="1"/>
  <c r="L1011" i="1"/>
  <c r="L1452" i="1"/>
  <c r="L342" i="1"/>
  <c r="L35" i="1"/>
  <c r="L690" i="1"/>
  <c r="L1006" i="1"/>
  <c r="L953" i="1"/>
  <c r="L1300" i="1"/>
  <c r="L330" i="1"/>
  <c r="L1470" i="1"/>
  <c r="L687" i="1"/>
  <c r="L817" i="1"/>
  <c r="L325" i="1"/>
  <c r="L995" i="1"/>
  <c r="L1394" i="1"/>
  <c r="L994" i="1"/>
  <c r="L18" i="1"/>
  <c r="L916" i="1"/>
  <c r="L316" i="1"/>
  <c r="L1210" i="1"/>
  <c r="L676" i="1"/>
  <c r="L992" i="1"/>
  <c r="L308" i="1"/>
  <c r="L914" i="1"/>
  <c r="L988" i="1"/>
  <c r="L1212" i="1"/>
  <c r="L952" i="1"/>
  <c r="L10" i="1"/>
  <c r="L7" i="1"/>
  <c r="L310" i="1"/>
  <c r="L307" i="1"/>
  <c r="L990" i="1"/>
  <c r="AH13" i="20" l="1"/>
  <c r="AI13" i="20"/>
  <c r="AI14" i="20" s="1"/>
  <c r="AI17" i="20" s="1"/>
  <c r="AK9" i="28"/>
  <c r="AK10" i="28" s="1"/>
  <c r="AK13" i="28" s="1"/>
  <c r="AJ9" i="28"/>
  <c r="U20" i="24"/>
  <c r="I43" i="24"/>
  <c r="J7" i="24"/>
  <c r="H215" i="20"/>
  <c r="L215" i="20" s="1"/>
  <c r="H726" i="28"/>
  <c r="L726" i="28" s="1"/>
  <c r="H725" i="28"/>
  <c r="L725" i="28" s="1"/>
  <c r="H212" i="20" a="1"/>
  <c r="AD7" i="24"/>
  <c r="AE7" i="24"/>
  <c r="AE8" i="24" s="1"/>
  <c r="AE11" i="24" s="1"/>
  <c r="R141" i="28"/>
  <c r="H724" i="28" a="1"/>
  <c r="H724" i="28" s="1"/>
  <c r="L724" i="28" s="1"/>
  <c r="AJ11" i="28"/>
  <c r="Y8" i="28"/>
  <c r="F46" i="24" a="1"/>
  <c r="F46" i="24" s="1"/>
  <c r="Y22" i="28"/>
  <c r="N9" i="28"/>
  <c r="M721" i="28"/>
  <c r="F48" i="24"/>
  <c r="J48" i="24" s="1"/>
  <c r="X26" i="20"/>
  <c r="M13" i="20"/>
  <c r="L209" i="20"/>
  <c r="F47" i="24"/>
  <c r="J47" i="24" s="1"/>
  <c r="AD9" i="24"/>
  <c r="AH15" i="20"/>
  <c r="X12" i="20"/>
  <c r="AE20" i="8"/>
  <c r="AE18" i="8"/>
  <c r="S714" i="28"/>
  <c r="P714" i="28"/>
  <c r="Q714" i="28" s="1"/>
  <c r="T714" i="28" s="1"/>
  <c r="R714" i="28"/>
  <c r="S709" i="28"/>
  <c r="R709" i="28"/>
  <c r="P709" i="28"/>
  <c r="Q709" i="28" s="1"/>
  <c r="T709" i="28" s="1"/>
  <c r="S656" i="28"/>
  <c r="P656" i="28"/>
  <c r="R656" i="28"/>
  <c r="S606" i="28"/>
  <c r="P606" i="28"/>
  <c r="R606" i="28"/>
  <c r="S542" i="28"/>
  <c r="P542" i="28"/>
  <c r="Q542" i="28" s="1"/>
  <c r="T542" i="28" s="1"/>
  <c r="R542" i="28"/>
  <c r="S456" i="28"/>
  <c r="P456" i="28"/>
  <c r="Q456" i="28" s="1"/>
  <c r="T456" i="28" s="1"/>
  <c r="R456" i="28"/>
  <c r="S391" i="28"/>
  <c r="R391" i="28"/>
  <c r="P391" i="28"/>
  <c r="Q391" i="28" s="1"/>
  <c r="T391" i="28" s="1"/>
  <c r="R275" i="28"/>
  <c r="P275" i="28"/>
  <c r="Q275" i="28" s="1"/>
  <c r="T275" i="28" s="1"/>
  <c r="S275" i="28"/>
  <c r="S156" i="28"/>
  <c r="P156" i="28"/>
  <c r="R156" i="28"/>
  <c r="P35" i="28"/>
  <c r="Q35" i="28" s="1"/>
  <c r="T35" i="28" s="1"/>
  <c r="S35" i="28"/>
  <c r="R35" i="28"/>
  <c r="S617" i="28"/>
  <c r="P617" i="28"/>
  <c r="R617" i="28"/>
  <c r="S547" i="28"/>
  <c r="P547" i="28"/>
  <c r="R547" i="28"/>
  <c r="S459" i="28"/>
  <c r="P459" i="28"/>
  <c r="Q459" i="28" s="1"/>
  <c r="T459" i="28" s="1"/>
  <c r="R459" i="28"/>
  <c r="S337" i="28"/>
  <c r="R337" i="28"/>
  <c r="P337" i="28"/>
  <c r="Q337" i="28" s="1"/>
  <c r="T337" i="28" s="1"/>
  <c r="S203" i="28"/>
  <c r="P203" i="28"/>
  <c r="R203" i="28"/>
  <c r="S112" i="28"/>
  <c r="P112" i="28"/>
  <c r="R112" i="28"/>
  <c r="S687" i="28"/>
  <c r="P687" i="28"/>
  <c r="Q687" i="28" s="1"/>
  <c r="T687" i="28" s="1"/>
  <c r="R687" i="28"/>
  <c r="S637" i="28"/>
  <c r="R637" i="28"/>
  <c r="P637" i="28"/>
  <c r="Q637" i="28" s="1"/>
  <c r="T637" i="28" s="1"/>
  <c r="S586" i="28"/>
  <c r="R586" i="28"/>
  <c r="P586" i="28"/>
  <c r="S523" i="28"/>
  <c r="P523" i="28"/>
  <c r="Q523" i="28" s="1"/>
  <c r="T523" i="28" s="1"/>
  <c r="R523" i="28"/>
  <c r="S710" i="28"/>
  <c r="P710" i="28"/>
  <c r="Q710" i="28" s="1"/>
  <c r="T710" i="28" s="1"/>
  <c r="R710" i="28"/>
  <c r="S701" i="28"/>
  <c r="P701" i="28"/>
  <c r="Q701" i="28" s="1"/>
  <c r="T701" i="28" s="1"/>
  <c r="R701" i="28"/>
  <c r="S653" i="28"/>
  <c r="R653" i="28"/>
  <c r="P653" i="28"/>
  <c r="Q653" i="28" s="1"/>
  <c r="T653" i="28" s="1"/>
  <c r="S603" i="28"/>
  <c r="P603" i="28"/>
  <c r="Q603" i="28" s="1"/>
  <c r="T603" i="28" s="1"/>
  <c r="R603" i="28"/>
  <c r="P534" i="28"/>
  <c r="R534" i="28"/>
  <c r="S534" i="28"/>
  <c r="S446" i="28"/>
  <c r="P446" i="28"/>
  <c r="Q446" i="28" s="1"/>
  <c r="T446" i="28" s="1"/>
  <c r="R446" i="28"/>
  <c r="S387" i="28"/>
  <c r="P387" i="28"/>
  <c r="R387" i="28"/>
  <c r="R250" i="28"/>
  <c r="S250" i="28"/>
  <c r="P250" i="28"/>
  <c r="Q250" i="28" s="1"/>
  <c r="T250" i="28" s="1"/>
  <c r="S151" i="28"/>
  <c r="R151" i="28"/>
  <c r="P151" i="28"/>
  <c r="Q151" i="28" s="1"/>
  <c r="T151" i="28" s="1"/>
  <c r="S698" i="28"/>
  <c r="P698" i="28"/>
  <c r="Q698" i="28" s="1"/>
  <c r="T698" i="28" s="1"/>
  <c r="R698" i="28"/>
  <c r="S596" i="28"/>
  <c r="R596" i="28"/>
  <c r="P596" i="28"/>
  <c r="S539" i="28"/>
  <c r="R539" i="28"/>
  <c r="P539" i="28"/>
  <c r="S449" i="28"/>
  <c r="R449" i="28"/>
  <c r="P449" i="28"/>
  <c r="Q449" i="28" s="1"/>
  <c r="T449" i="28" s="1"/>
  <c r="S321" i="28"/>
  <c r="R321" i="28"/>
  <c r="P321" i="28"/>
  <c r="Q321" i="28" s="1"/>
  <c r="T321" i="28" s="1"/>
  <c r="S185" i="28"/>
  <c r="P185" i="28"/>
  <c r="R185" i="28"/>
  <c r="S102" i="28"/>
  <c r="P102" i="28"/>
  <c r="R102" i="28"/>
  <c r="S670" i="28"/>
  <c r="R670" i="28"/>
  <c r="P670" i="28"/>
  <c r="Q670" i="28" s="1"/>
  <c r="T670" i="28" s="1"/>
  <c r="S634" i="28"/>
  <c r="R634" i="28"/>
  <c r="P634" i="28"/>
  <c r="Q634" i="28" s="1"/>
  <c r="T634" i="28" s="1"/>
  <c r="S583" i="28"/>
  <c r="P583" i="28"/>
  <c r="Q583" i="28" s="1"/>
  <c r="T583" i="28" s="1"/>
  <c r="R583" i="28"/>
  <c r="S520" i="28"/>
  <c r="R520" i="28"/>
  <c r="P520" i="28"/>
  <c r="S702" i="28"/>
  <c r="R702" i="28"/>
  <c r="P702" i="28"/>
  <c r="Q702" i="28" s="1"/>
  <c r="T702" i="28" s="1"/>
  <c r="S685" i="28"/>
  <c r="P685" i="28"/>
  <c r="Q685" i="28" s="1"/>
  <c r="T685" i="28" s="1"/>
  <c r="R685" i="28"/>
  <c r="S629" i="28"/>
  <c r="P629" i="28"/>
  <c r="Q629" i="28" s="1"/>
  <c r="T629" i="28" s="1"/>
  <c r="R629" i="28"/>
  <c r="S587" i="28"/>
  <c r="P587" i="28"/>
  <c r="Q587" i="28" s="1"/>
  <c r="T587" i="28" s="1"/>
  <c r="S499" i="28"/>
  <c r="P499" i="28"/>
  <c r="R499" i="28"/>
  <c r="S439" i="28"/>
  <c r="R439" i="28"/>
  <c r="P439" i="28"/>
  <c r="Q439" i="28" s="1"/>
  <c r="T439" i="28" s="1"/>
  <c r="S360" i="28"/>
  <c r="R360" i="28"/>
  <c r="P360" i="28"/>
  <c r="Q360" i="28" s="1"/>
  <c r="T360" i="28" s="1"/>
  <c r="S230" i="28"/>
  <c r="R230" i="28"/>
  <c r="P230" i="28"/>
  <c r="S93" i="28"/>
  <c r="P93" i="28"/>
  <c r="S682" i="28"/>
  <c r="P682" i="28"/>
  <c r="Q682" i="28" s="1"/>
  <c r="T682" i="28" s="1"/>
  <c r="R682" i="28"/>
  <c r="S580" i="28"/>
  <c r="P580" i="28"/>
  <c r="R580" i="28"/>
  <c r="P517" i="28"/>
  <c r="Q517" i="28" s="1"/>
  <c r="T517" i="28" s="1"/>
  <c r="R517" i="28"/>
  <c r="S517" i="28"/>
  <c r="S428" i="28"/>
  <c r="P428" i="28"/>
  <c r="Q428" i="28" s="1"/>
  <c r="T428" i="28" s="1"/>
  <c r="R428" i="28"/>
  <c r="P287" i="28"/>
  <c r="Q287" i="28" s="1"/>
  <c r="T287" i="28" s="1"/>
  <c r="S287" i="28"/>
  <c r="R287" i="28"/>
  <c r="S175" i="28"/>
  <c r="R175" i="28"/>
  <c r="P175" i="28"/>
  <c r="P30" i="28"/>
  <c r="S30" i="28"/>
  <c r="R30" i="28"/>
  <c r="S652" i="28"/>
  <c r="P652" i="28"/>
  <c r="Q652" i="28" s="1"/>
  <c r="T652" i="28" s="1"/>
  <c r="R652" i="28"/>
  <c r="S628" i="28"/>
  <c r="R628" i="28"/>
  <c r="P628" i="28"/>
  <c r="Q628" i="28" s="1"/>
  <c r="T628" i="28" s="1"/>
  <c r="S560" i="28"/>
  <c r="R560" i="28"/>
  <c r="P560" i="28"/>
  <c r="S502" i="28"/>
  <c r="R502" i="28"/>
  <c r="P502" i="28"/>
  <c r="Q502" i="28" s="1"/>
  <c r="T502" i="28" s="1"/>
  <c r="S468" i="28"/>
  <c r="P468" i="28"/>
  <c r="S394" i="28"/>
  <c r="R394" i="28"/>
  <c r="P394" i="28"/>
  <c r="Q394" i="28" s="1"/>
  <c r="T394" i="28" s="1"/>
  <c r="S85" i="28"/>
  <c r="P85" i="28"/>
  <c r="R85" i="28"/>
  <c r="S692" i="28"/>
  <c r="R692" i="28"/>
  <c r="P692" i="28"/>
  <c r="Q692" i="28" s="1"/>
  <c r="T692" i="28" s="1"/>
  <c r="S619" i="28"/>
  <c r="R619" i="28"/>
  <c r="P619" i="28"/>
  <c r="S557" i="28"/>
  <c r="P557" i="28"/>
  <c r="R557" i="28"/>
  <c r="S480" i="28"/>
  <c r="P480" i="28"/>
  <c r="R480" i="28"/>
  <c r="S398" i="28"/>
  <c r="R398" i="28"/>
  <c r="P398" i="28"/>
  <c r="S311" i="28"/>
  <c r="P311" i="28"/>
  <c r="Q311" i="28" s="1"/>
  <c r="T311" i="28" s="1"/>
  <c r="R311" i="28"/>
  <c r="S207" i="28"/>
  <c r="P207" i="28"/>
  <c r="S121" i="28"/>
  <c r="R121" i="28"/>
  <c r="P121" i="28"/>
  <c r="P29" i="28"/>
  <c r="Q29" i="28" s="1"/>
  <c r="T29" i="28" s="1"/>
  <c r="R29" i="28"/>
  <c r="S29" i="28"/>
  <c r="S636" i="28"/>
  <c r="P636" i="28"/>
  <c r="Q636" i="28" s="1"/>
  <c r="T636" i="28" s="1"/>
  <c r="R636" i="28"/>
  <c r="S554" i="28"/>
  <c r="P554" i="28"/>
  <c r="R554" i="28"/>
  <c r="S483" i="28"/>
  <c r="R483" i="28"/>
  <c r="P483" i="28"/>
  <c r="Q483" i="28" s="1"/>
  <c r="T483" i="28" s="1"/>
  <c r="P406" i="28"/>
  <c r="Q406" i="28" s="1"/>
  <c r="T406" i="28" s="1"/>
  <c r="S406" i="28"/>
  <c r="R406" i="28"/>
  <c r="R267" i="28"/>
  <c r="S267" i="28"/>
  <c r="P267" i="28"/>
  <c r="Q267" i="28" s="1"/>
  <c r="T267" i="28" s="1"/>
  <c r="R91" i="28"/>
  <c r="P91" i="28"/>
  <c r="S91" i="28"/>
  <c r="S660" i="28"/>
  <c r="R660" i="28"/>
  <c r="P660" i="28"/>
  <c r="Q660" i="28" s="1"/>
  <c r="T660" i="28" s="1"/>
  <c r="S630" i="28"/>
  <c r="P630" i="28"/>
  <c r="Q630" i="28" s="1"/>
  <c r="T630" i="28" s="1"/>
  <c r="R630" i="28"/>
  <c r="S585" i="28"/>
  <c r="P585" i="28"/>
  <c r="S515" i="28"/>
  <c r="R515" i="28"/>
  <c r="P515" i="28"/>
  <c r="Q515" i="28" s="1"/>
  <c r="T515" i="28" s="1"/>
  <c r="S461" i="28"/>
  <c r="P461" i="28"/>
  <c r="R461" i="28"/>
  <c r="S377" i="28"/>
  <c r="P377" i="28"/>
  <c r="R241" i="28"/>
  <c r="S241" i="28"/>
  <c r="P241" i="28"/>
  <c r="S134" i="28"/>
  <c r="P134" i="28"/>
  <c r="P33" i="28"/>
  <c r="Q33" i="28" s="1"/>
  <c r="T33" i="28" s="1"/>
  <c r="S33" i="28"/>
  <c r="R33" i="28"/>
  <c r="S683" i="28"/>
  <c r="P683" i="28"/>
  <c r="Q683" i="28" s="1"/>
  <c r="T683" i="28" s="1"/>
  <c r="R683" i="28"/>
  <c r="S594" i="28"/>
  <c r="R594" i="28"/>
  <c r="P594" i="28"/>
  <c r="S540" i="28"/>
  <c r="R540" i="28"/>
  <c r="P540" i="28"/>
  <c r="Q540" i="28" s="1"/>
  <c r="T540" i="28" s="1"/>
  <c r="S476" i="28"/>
  <c r="P476" i="28"/>
  <c r="Q476" i="28" s="1"/>
  <c r="T476" i="28" s="1"/>
  <c r="S396" i="28"/>
  <c r="R396" i="28"/>
  <c r="P396" i="28"/>
  <c r="P282" i="28"/>
  <c r="R282" i="28"/>
  <c r="S282" i="28"/>
  <c r="S190" i="28"/>
  <c r="P190" i="28"/>
  <c r="S47" i="28"/>
  <c r="P47" i="28"/>
  <c r="Q47" i="28" s="1"/>
  <c r="T47" i="28" s="1"/>
  <c r="R47" i="28"/>
  <c r="S673" i="28"/>
  <c r="R673" i="28"/>
  <c r="P673" i="28"/>
  <c r="Q673" i="28" s="1"/>
  <c r="T673" i="28" s="1"/>
  <c r="S612" i="28"/>
  <c r="P612" i="28"/>
  <c r="Q612" i="28" s="1"/>
  <c r="T612" i="28" s="1"/>
  <c r="R612" i="28"/>
  <c r="S545" i="28"/>
  <c r="R545" i="28"/>
  <c r="P545" i="28"/>
  <c r="S503" i="28"/>
  <c r="R503" i="28"/>
  <c r="P503" i="28"/>
  <c r="Q503" i="28" s="1"/>
  <c r="T503" i="28" s="1"/>
  <c r="S400" i="28"/>
  <c r="P400" i="28"/>
  <c r="R400" i="28"/>
  <c r="P295" i="28"/>
  <c r="Q295" i="28" s="1"/>
  <c r="T295" i="28" s="1"/>
  <c r="S295" i="28"/>
  <c r="R295" i="28"/>
  <c r="S176" i="28"/>
  <c r="R176" i="28"/>
  <c r="P176" i="28"/>
  <c r="S67" i="28"/>
  <c r="R67" i="28"/>
  <c r="P67" i="28"/>
  <c r="Q67" i="28" s="1"/>
  <c r="T67" i="28" s="1"/>
  <c r="S417" i="28"/>
  <c r="P417" i="28"/>
  <c r="S372" i="28"/>
  <c r="P372" i="28"/>
  <c r="S323" i="28"/>
  <c r="R323" i="28"/>
  <c r="P323" i="28"/>
  <c r="Q323" i="28" s="1"/>
  <c r="T323" i="28" s="1"/>
  <c r="S236" i="28"/>
  <c r="R236" i="28"/>
  <c r="P236" i="28"/>
  <c r="Q236" i="28" s="1"/>
  <c r="T236" i="28" s="1"/>
  <c r="S187" i="28"/>
  <c r="P187" i="28"/>
  <c r="Q187" i="28" s="1"/>
  <c r="T187" i="28" s="1"/>
  <c r="R187" i="28"/>
  <c r="S141" i="28"/>
  <c r="P141" i="28"/>
  <c r="Q141" i="28" s="1"/>
  <c r="T141" i="28" s="1"/>
  <c r="S107" i="28"/>
  <c r="P107" i="28"/>
  <c r="P32" i="28"/>
  <c r="Q32" i="28" s="1"/>
  <c r="T32" i="28" s="1"/>
  <c r="S32" i="28"/>
  <c r="R32" i="28"/>
  <c r="S333" i="28"/>
  <c r="P333" i="28"/>
  <c r="Q333" i="28" s="1"/>
  <c r="T333" i="28" s="1"/>
  <c r="R333" i="28"/>
  <c r="S290" i="28"/>
  <c r="R290" i="28"/>
  <c r="P290" i="28"/>
  <c r="S228" i="28"/>
  <c r="R228" i="28"/>
  <c r="P228" i="28"/>
  <c r="Q228" i="28" s="1"/>
  <c r="T228" i="28" s="1"/>
  <c r="S148" i="28"/>
  <c r="P148" i="28"/>
  <c r="R148" i="28"/>
  <c r="S110" i="28"/>
  <c r="P110" i="28"/>
  <c r="P31" i="28"/>
  <c r="Q31" i="28" s="1"/>
  <c r="T31" i="28" s="1"/>
  <c r="R31" i="28"/>
  <c r="S31" i="28"/>
  <c r="S340" i="28"/>
  <c r="R340" i="28"/>
  <c r="P340" i="28"/>
  <c r="Q340" i="28" s="1"/>
  <c r="T340" i="28" s="1"/>
  <c r="R277" i="28"/>
  <c r="P277" i="28"/>
  <c r="Q277" i="28" s="1"/>
  <c r="T277" i="28" s="1"/>
  <c r="S277" i="28"/>
  <c r="R234" i="28"/>
  <c r="S234" i="28"/>
  <c r="P234" i="28"/>
  <c r="S163" i="28"/>
  <c r="R163" i="28"/>
  <c r="P163" i="28"/>
  <c r="P75" i="28"/>
  <c r="Q75" i="28" s="1"/>
  <c r="T75" i="28" s="1"/>
  <c r="S75" i="28"/>
  <c r="R75" i="28"/>
  <c r="S26" i="28"/>
  <c r="P26" i="28"/>
  <c r="Q26" i="28" s="1"/>
  <c r="T26" i="28" s="1"/>
  <c r="R26" i="28"/>
  <c r="S415" i="28"/>
  <c r="P415" i="28"/>
  <c r="S326" i="28"/>
  <c r="P326" i="28"/>
  <c r="Q326" i="28" s="1"/>
  <c r="T326" i="28" s="1"/>
  <c r="R326" i="28"/>
  <c r="P281" i="28"/>
  <c r="Q281" i="28" s="1"/>
  <c r="T281" i="28" s="1"/>
  <c r="S281" i="28"/>
  <c r="R281" i="28"/>
  <c r="S197" i="28"/>
  <c r="P197" i="28"/>
  <c r="S69" i="28"/>
  <c r="P69" i="28"/>
  <c r="Q69" i="28" s="1"/>
  <c r="T69" i="28" s="1"/>
  <c r="P44" i="28"/>
  <c r="Q44" i="28" s="1"/>
  <c r="T44" i="28" s="1"/>
  <c r="S44" i="28"/>
  <c r="R44" i="28"/>
  <c r="R190" i="28"/>
  <c r="S694" i="28"/>
  <c r="P694" i="28"/>
  <c r="Q694" i="28" s="1"/>
  <c r="T694" i="28" s="1"/>
  <c r="R694" i="28"/>
  <c r="S680" i="28"/>
  <c r="R680" i="28"/>
  <c r="P680" i="28"/>
  <c r="Q680" i="28" s="1"/>
  <c r="T680" i="28" s="1"/>
  <c r="S626" i="28"/>
  <c r="P626" i="28"/>
  <c r="Q626" i="28" s="1"/>
  <c r="T626" i="28" s="1"/>
  <c r="R626" i="28"/>
  <c r="S574" i="28"/>
  <c r="P574" i="28"/>
  <c r="R574" i="28"/>
  <c r="S495" i="28"/>
  <c r="P495" i="28"/>
  <c r="Q495" i="28" s="1"/>
  <c r="T495" i="28" s="1"/>
  <c r="S422" i="28"/>
  <c r="R422" i="28"/>
  <c r="P422" i="28"/>
  <c r="S344" i="28"/>
  <c r="R344" i="28"/>
  <c r="P344" i="28"/>
  <c r="Q344" i="28" s="1"/>
  <c r="T344" i="28" s="1"/>
  <c r="S224" i="28"/>
  <c r="R224" i="28"/>
  <c r="P224" i="28"/>
  <c r="Q224" i="28" s="1"/>
  <c r="T224" i="28" s="1"/>
  <c r="S78" i="28"/>
  <c r="R78" i="28"/>
  <c r="P78" i="28"/>
  <c r="Q78" i="28" s="1"/>
  <c r="T78" i="28" s="1"/>
  <c r="S677" i="28"/>
  <c r="R677" i="28"/>
  <c r="P677" i="28"/>
  <c r="Q677" i="28" s="1"/>
  <c r="T677" i="28" s="1"/>
  <c r="S577" i="28"/>
  <c r="P577" i="28"/>
  <c r="S513" i="28"/>
  <c r="P513" i="28"/>
  <c r="Q513" i="28" s="1"/>
  <c r="T513" i="28" s="1"/>
  <c r="R513" i="28"/>
  <c r="S411" i="28"/>
  <c r="P411" i="28"/>
  <c r="Q411" i="28" s="1"/>
  <c r="T411" i="28" s="1"/>
  <c r="R411" i="28"/>
  <c r="R272" i="28"/>
  <c r="P272" i="28"/>
  <c r="S272" i="28"/>
  <c r="S164" i="28"/>
  <c r="P164" i="28"/>
  <c r="R164" i="28"/>
  <c r="S719" i="28"/>
  <c r="P719" i="28"/>
  <c r="Q719" i="28" s="1"/>
  <c r="T719" i="28" s="1"/>
  <c r="R719" i="28"/>
  <c r="S649" i="28"/>
  <c r="R649" i="28"/>
  <c r="P649" i="28"/>
  <c r="S614" i="28"/>
  <c r="P614" i="28"/>
  <c r="Q614" i="28" s="1"/>
  <c r="T614" i="28" s="1"/>
  <c r="R614" i="28"/>
  <c r="S552" i="28"/>
  <c r="R552" i="28"/>
  <c r="P552" i="28"/>
  <c r="S498" i="28"/>
  <c r="R498" i="28"/>
  <c r="P498" i="28"/>
  <c r="S465" i="28"/>
  <c r="R465" i="28"/>
  <c r="P465" i="28"/>
  <c r="Q465" i="28" s="1"/>
  <c r="T465" i="28" s="1"/>
  <c r="S362" i="28"/>
  <c r="R362" i="28"/>
  <c r="P362" i="28"/>
  <c r="Q362" i="28" s="1"/>
  <c r="T362" i="28" s="1"/>
  <c r="S81" i="28"/>
  <c r="R81" i="28"/>
  <c r="P81" i="28"/>
  <c r="Q81" i="28" s="1"/>
  <c r="T81" i="28" s="1"/>
  <c r="S684" i="28"/>
  <c r="P684" i="28"/>
  <c r="Q684" i="28" s="1"/>
  <c r="T684" i="28" s="1"/>
  <c r="R684" i="28"/>
  <c r="S608" i="28"/>
  <c r="P608" i="28"/>
  <c r="Q608" i="28" s="1"/>
  <c r="T608" i="28" s="1"/>
  <c r="R608" i="28"/>
  <c r="S549" i="28"/>
  <c r="R549" i="28"/>
  <c r="P549" i="28"/>
  <c r="S458" i="28"/>
  <c r="P458" i="28"/>
  <c r="Q458" i="28" s="1"/>
  <c r="T458" i="28" s="1"/>
  <c r="R458" i="28"/>
  <c r="S386" i="28"/>
  <c r="P386" i="28"/>
  <c r="P283" i="28"/>
  <c r="Q283" i="28" s="1"/>
  <c r="T283" i="28" s="1"/>
  <c r="R283" i="28"/>
  <c r="S283" i="28"/>
  <c r="S196" i="28"/>
  <c r="P196" i="28"/>
  <c r="S116" i="28"/>
  <c r="P116" i="28"/>
  <c r="R116" i="28"/>
  <c r="S713" i="28"/>
  <c r="R713" i="28"/>
  <c r="P713" i="28"/>
  <c r="Q713" i="28" s="1"/>
  <c r="T713" i="28" s="1"/>
  <c r="S616" i="28"/>
  <c r="P616" i="28"/>
  <c r="Q616" i="28" s="1"/>
  <c r="T616" i="28" s="1"/>
  <c r="R616" i="28"/>
  <c r="S546" i="28"/>
  <c r="P546" i="28"/>
  <c r="R546" i="28"/>
  <c r="S477" i="28"/>
  <c r="P477" i="28"/>
  <c r="R477" i="28"/>
  <c r="S402" i="28"/>
  <c r="P402" i="28"/>
  <c r="R261" i="28"/>
  <c r="S261" i="28"/>
  <c r="P261" i="28"/>
  <c r="S84" i="28"/>
  <c r="P84" i="28"/>
  <c r="Q84" i="28" s="1"/>
  <c r="T84" i="28" s="1"/>
  <c r="R84" i="28"/>
  <c r="S657" i="28"/>
  <c r="P657" i="28"/>
  <c r="Q657" i="28" s="1"/>
  <c r="T657" i="28" s="1"/>
  <c r="R657" i="28"/>
  <c r="S627" i="28"/>
  <c r="P627" i="28"/>
  <c r="Q627" i="28" s="1"/>
  <c r="T627" i="28" s="1"/>
  <c r="R627" i="28"/>
  <c r="S567" i="28"/>
  <c r="R567" i="28"/>
  <c r="P567" i="28"/>
  <c r="R511" i="28"/>
  <c r="S511" i="28"/>
  <c r="P511" i="28"/>
  <c r="Q511" i="28" s="1"/>
  <c r="T511" i="28" s="1"/>
  <c r="S440" i="28"/>
  <c r="P440" i="28"/>
  <c r="Q440" i="28" s="1"/>
  <c r="T440" i="28" s="1"/>
  <c r="R440" i="28"/>
  <c r="S373" i="28"/>
  <c r="P373" i="28"/>
  <c r="S216" i="28"/>
  <c r="R216" i="28"/>
  <c r="P216" i="28"/>
  <c r="Q216" i="28" s="1"/>
  <c r="T216" i="28" s="1"/>
  <c r="S120" i="28"/>
  <c r="P120" i="28"/>
  <c r="P28" i="28"/>
  <c r="Q28" i="28" s="1"/>
  <c r="T28" i="28" s="1"/>
  <c r="S28" i="28"/>
  <c r="R28" i="28"/>
  <c r="S678" i="28"/>
  <c r="P678" i="28"/>
  <c r="Q678" i="28" s="1"/>
  <c r="T678" i="28" s="1"/>
  <c r="R678" i="28"/>
  <c r="S591" i="28"/>
  <c r="P591" i="28"/>
  <c r="Q591" i="28" s="1"/>
  <c r="T591" i="28" s="1"/>
  <c r="R532" i="28"/>
  <c r="S532" i="28"/>
  <c r="P532" i="28"/>
  <c r="S466" i="28"/>
  <c r="R466" i="28"/>
  <c r="P466" i="28"/>
  <c r="Q466" i="28" s="1"/>
  <c r="T466" i="28" s="1"/>
  <c r="S392" i="28"/>
  <c r="P392" i="28"/>
  <c r="P279" i="28"/>
  <c r="Q279" i="28" s="1"/>
  <c r="T279" i="28" s="1"/>
  <c r="S279" i="28"/>
  <c r="R279" i="28"/>
  <c r="S171" i="28"/>
  <c r="R171" i="28"/>
  <c r="P171" i="28"/>
  <c r="P42" i="28"/>
  <c r="Q42" i="28" s="1"/>
  <c r="T42" i="28" s="1"/>
  <c r="S42" i="28"/>
  <c r="R650" i="28"/>
  <c r="S650" i="28"/>
  <c r="P650" i="28"/>
  <c r="Q650" i="28" s="1"/>
  <c r="T650" i="28" s="1"/>
  <c r="S600" i="28"/>
  <c r="P600" i="28"/>
  <c r="R600" i="28"/>
  <c r="P537" i="28"/>
  <c r="S537" i="28"/>
  <c r="R537" i="28"/>
  <c r="S488" i="28"/>
  <c r="R488" i="28"/>
  <c r="P488" i="28"/>
  <c r="S384" i="28"/>
  <c r="R384" i="28"/>
  <c r="P384" i="28"/>
  <c r="R266" i="28"/>
  <c r="P266" i="28"/>
  <c r="Q266" i="28" s="1"/>
  <c r="T266" i="28" s="1"/>
  <c r="S266" i="28"/>
  <c r="S146" i="28"/>
  <c r="P146" i="28"/>
  <c r="R146" i="28"/>
  <c r="P27" i="28"/>
  <c r="Q27" i="28" s="1"/>
  <c r="T27" i="28" s="1"/>
  <c r="S27" i="28"/>
  <c r="R27" i="28"/>
  <c r="S408" i="28"/>
  <c r="R408" i="28"/>
  <c r="P408" i="28"/>
  <c r="S369" i="28"/>
  <c r="P369" i="28"/>
  <c r="S315" i="28"/>
  <c r="R315" i="28"/>
  <c r="P315" i="28"/>
  <c r="Q315" i="28" s="1"/>
  <c r="T315" i="28" s="1"/>
  <c r="S229" i="28"/>
  <c r="P229" i="28"/>
  <c r="R229" i="28"/>
  <c r="P184" i="28"/>
  <c r="S184" i="28"/>
  <c r="R184" i="28"/>
  <c r="S135" i="28"/>
  <c r="R135" i="28"/>
  <c r="P135" i="28"/>
  <c r="S100" i="28"/>
  <c r="R100" i="28"/>
  <c r="P100" i="28"/>
  <c r="P21" i="28"/>
  <c r="Q21" i="28" s="1"/>
  <c r="T21" i="28" s="1"/>
  <c r="S21" i="28"/>
  <c r="R21" i="28"/>
  <c r="S325" i="28"/>
  <c r="R325" i="28"/>
  <c r="P325" i="28"/>
  <c r="Q325" i="28" s="1"/>
  <c r="T325" i="28" s="1"/>
  <c r="S285" i="28"/>
  <c r="P285" i="28"/>
  <c r="Q285" i="28" s="1"/>
  <c r="T285" i="28" s="1"/>
  <c r="R285" i="28"/>
  <c r="S225" i="28"/>
  <c r="R225" i="28"/>
  <c r="P225" i="28"/>
  <c r="Q225" i="28" s="1"/>
  <c r="T225" i="28" s="1"/>
  <c r="S144" i="28"/>
  <c r="R144" i="28"/>
  <c r="P144" i="28"/>
  <c r="Q144" i="28" s="1"/>
  <c r="T144" i="28" s="1"/>
  <c r="S106" i="28"/>
  <c r="P106" i="28"/>
  <c r="P24" i="28"/>
  <c r="Q24" i="28" s="1"/>
  <c r="T24" i="28" s="1"/>
  <c r="S24" i="28"/>
  <c r="R24" i="28"/>
  <c r="S332" i="28"/>
  <c r="P332" i="28"/>
  <c r="Q332" i="28" s="1"/>
  <c r="T332" i="28" s="1"/>
  <c r="R332" i="28"/>
  <c r="R269" i="28"/>
  <c r="S269" i="28"/>
  <c r="P269" i="28"/>
  <c r="R227" i="28"/>
  <c r="P227" i="28"/>
  <c r="Q227" i="28" s="1"/>
  <c r="T227" i="28" s="1"/>
  <c r="S227" i="28"/>
  <c r="S160" i="28"/>
  <c r="R160" i="28"/>
  <c r="P160" i="28"/>
  <c r="S72" i="28"/>
  <c r="P72" i="28"/>
  <c r="Q72" i="28" s="1"/>
  <c r="T72" i="28" s="1"/>
  <c r="R72" i="28"/>
  <c r="P19" i="28"/>
  <c r="Q19" i="28" s="1"/>
  <c r="T19" i="28" s="1"/>
  <c r="S19" i="28"/>
  <c r="R19" i="28"/>
  <c r="S412" i="28"/>
  <c r="P412" i="28"/>
  <c r="Q412" i="28" s="1"/>
  <c r="T412" i="28" s="1"/>
  <c r="S318" i="28"/>
  <c r="P318" i="28"/>
  <c r="R318" i="28"/>
  <c r="R271" i="28"/>
  <c r="P271" i="28"/>
  <c r="S271" i="28"/>
  <c r="P181" i="28"/>
  <c r="R181" i="28"/>
  <c r="S181" i="28"/>
  <c r="S66" i="28"/>
  <c r="P66" i="28"/>
  <c r="R66" i="28"/>
  <c r="P40" i="28"/>
  <c r="Q40" i="28" s="1"/>
  <c r="T40" i="28" s="1"/>
  <c r="S40" i="28"/>
  <c r="R40" i="28"/>
  <c r="R369" i="28"/>
  <c r="R415" i="28"/>
  <c r="R412" i="28"/>
  <c r="R196" i="28"/>
  <c r="S686" i="28"/>
  <c r="P686" i="28"/>
  <c r="Q686" i="28" s="1"/>
  <c r="T686" i="28" s="1"/>
  <c r="R686" i="28"/>
  <c r="S675" i="28"/>
  <c r="P675" i="28"/>
  <c r="Q675" i="28" s="1"/>
  <c r="T675" i="28" s="1"/>
  <c r="R675" i="28"/>
  <c r="S623" i="28"/>
  <c r="P623" i="28"/>
  <c r="Q623" i="28" s="1"/>
  <c r="T623" i="28" s="1"/>
  <c r="S566" i="28"/>
  <c r="P566" i="28"/>
  <c r="R566" i="28"/>
  <c r="S491" i="28"/>
  <c r="P491" i="28"/>
  <c r="Q491" i="28" s="1"/>
  <c r="T491" i="28" s="1"/>
  <c r="P418" i="28"/>
  <c r="Q418" i="28" s="1"/>
  <c r="T418" i="28" s="1"/>
  <c r="R418" i="28"/>
  <c r="S418" i="28"/>
  <c r="S328" i="28"/>
  <c r="R328" i="28"/>
  <c r="P328" i="28"/>
  <c r="Q328" i="28" s="1"/>
  <c r="T328" i="28" s="1"/>
  <c r="S209" i="28"/>
  <c r="P209" i="28"/>
  <c r="Q209" i="28" s="1"/>
  <c r="T209" i="28" s="1"/>
  <c r="R70" i="28"/>
  <c r="S70" i="28"/>
  <c r="P70" i="28"/>
  <c r="Q70" i="28" s="1"/>
  <c r="T70" i="28" s="1"/>
  <c r="S665" i="28"/>
  <c r="P665" i="28"/>
  <c r="Q665" i="28" s="1"/>
  <c r="T665" i="28" s="1"/>
  <c r="R665" i="28"/>
  <c r="S571" i="28"/>
  <c r="P571" i="28"/>
  <c r="R571" i="28"/>
  <c r="S506" i="28"/>
  <c r="P506" i="28"/>
  <c r="Q506" i="28" s="1"/>
  <c r="T506" i="28" s="1"/>
  <c r="R506" i="28"/>
  <c r="S399" i="28"/>
  <c r="R399" i="28"/>
  <c r="P399" i="28"/>
  <c r="R262" i="28"/>
  <c r="S262" i="28"/>
  <c r="P262" i="28"/>
  <c r="S139" i="28"/>
  <c r="P139" i="28"/>
  <c r="Q139" i="28" s="1"/>
  <c r="T139" i="28" s="1"/>
  <c r="S711" i="28"/>
  <c r="R711" i="28"/>
  <c r="P711" i="28"/>
  <c r="Q711" i="28" s="1"/>
  <c r="T711" i="28" s="1"/>
  <c r="S646" i="28"/>
  <c r="R646" i="28"/>
  <c r="P646" i="28"/>
  <c r="S611" i="28"/>
  <c r="P611" i="28"/>
  <c r="R611" i="28"/>
  <c r="S544" i="28"/>
  <c r="R544" i="28"/>
  <c r="P544" i="28"/>
  <c r="S494" i="28"/>
  <c r="P494" i="28"/>
  <c r="Q494" i="28" s="1"/>
  <c r="T494" i="28" s="1"/>
  <c r="S462" i="28"/>
  <c r="R462" i="28"/>
  <c r="P462" i="28"/>
  <c r="Q462" i="28" s="1"/>
  <c r="T462" i="28" s="1"/>
  <c r="S346" i="28"/>
  <c r="R346" i="28"/>
  <c r="P346" i="28"/>
  <c r="Q346" i="28" s="1"/>
  <c r="T346" i="28" s="1"/>
  <c r="P39" i="28"/>
  <c r="Q39" i="28" s="1"/>
  <c r="T39" i="28" s="1"/>
  <c r="S39" i="28"/>
  <c r="R39" i="28"/>
  <c r="S679" i="28"/>
  <c r="P679" i="28"/>
  <c r="Q679" i="28" s="1"/>
  <c r="T679" i="28" s="1"/>
  <c r="R679" i="28"/>
  <c r="S605" i="28"/>
  <c r="P605" i="28"/>
  <c r="Q605" i="28" s="1"/>
  <c r="T605" i="28" s="1"/>
  <c r="S541" i="28"/>
  <c r="R541" i="28"/>
  <c r="P541" i="28"/>
  <c r="S455" i="28"/>
  <c r="R455" i="28"/>
  <c r="P455" i="28"/>
  <c r="Q455" i="28" s="1"/>
  <c r="T455" i="28" s="1"/>
  <c r="S382" i="28"/>
  <c r="R382" i="28"/>
  <c r="P382" i="28"/>
  <c r="Q382" i="28" s="1"/>
  <c r="T382" i="28" s="1"/>
  <c r="R280" i="28"/>
  <c r="S280" i="28"/>
  <c r="P280" i="28"/>
  <c r="S179" i="28"/>
  <c r="R179" i="28"/>
  <c r="P179" i="28"/>
  <c r="S105" i="28"/>
  <c r="P105" i="28"/>
  <c r="R105" i="28"/>
  <c r="S705" i="28"/>
  <c r="R705" i="28"/>
  <c r="P705" i="28"/>
  <c r="Q705" i="28" s="1"/>
  <c r="T705" i="28" s="1"/>
  <c r="S598" i="28"/>
  <c r="R598" i="28"/>
  <c r="P598" i="28"/>
  <c r="S538" i="28"/>
  <c r="R538" i="28"/>
  <c r="P538" i="28"/>
  <c r="S467" i="28"/>
  <c r="R467" i="28"/>
  <c r="P467" i="28"/>
  <c r="S389" i="28"/>
  <c r="P389" i="28"/>
  <c r="R258" i="28"/>
  <c r="S258" i="28"/>
  <c r="P258" i="28"/>
  <c r="S43" i="28"/>
  <c r="P43" i="28"/>
  <c r="Q43" i="28" s="1"/>
  <c r="T43" i="28" s="1"/>
  <c r="R43" i="28"/>
  <c r="S654" i="28"/>
  <c r="P654" i="28"/>
  <c r="Q654" i="28" s="1"/>
  <c r="T654" i="28" s="1"/>
  <c r="R654" i="28"/>
  <c r="S624" i="28"/>
  <c r="P624" i="28"/>
  <c r="Q624" i="28" s="1"/>
  <c r="T624" i="28" s="1"/>
  <c r="R624" i="28"/>
  <c r="S559" i="28"/>
  <c r="R559" i="28"/>
  <c r="P559" i="28"/>
  <c r="S508" i="28"/>
  <c r="P508" i="28"/>
  <c r="Q508" i="28" s="1"/>
  <c r="T508" i="28" s="1"/>
  <c r="R508" i="28"/>
  <c r="S437" i="28"/>
  <c r="P437" i="28"/>
  <c r="Q437" i="28" s="1"/>
  <c r="T437" i="28" s="1"/>
  <c r="S361" i="28"/>
  <c r="R361" i="28"/>
  <c r="P361" i="28"/>
  <c r="Q361" i="28" s="1"/>
  <c r="T361" i="28" s="1"/>
  <c r="S200" i="28"/>
  <c r="P200" i="28"/>
  <c r="S109" i="28"/>
  <c r="R109" i="28"/>
  <c r="P109" i="28"/>
  <c r="P23" i="28"/>
  <c r="Q23" i="28" s="1"/>
  <c r="T23" i="28" s="1"/>
  <c r="S23" i="28"/>
  <c r="R23" i="28"/>
  <c r="S671" i="28"/>
  <c r="R671" i="28"/>
  <c r="P671" i="28"/>
  <c r="Q671" i="28" s="1"/>
  <c r="T671" i="28" s="1"/>
  <c r="S578" i="28"/>
  <c r="P578" i="28"/>
  <c r="R578" i="28"/>
  <c r="S524" i="28"/>
  <c r="R524" i="28"/>
  <c r="P524" i="28"/>
  <c r="Q524" i="28" s="1"/>
  <c r="T524" i="28" s="1"/>
  <c r="S457" i="28"/>
  <c r="R457" i="28"/>
  <c r="P457" i="28"/>
  <c r="Q457" i="28" s="1"/>
  <c r="T457" i="28" s="1"/>
  <c r="S388" i="28"/>
  <c r="P388" i="28"/>
  <c r="P273" i="28"/>
  <c r="Q273" i="28" s="1"/>
  <c r="T273" i="28" s="1"/>
  <c r="S273" i="28"/>
  <c r="R273" i="28"/>
  <c r="S166" i="28"/>
  <c r="R166" i="28"/>
  <c r="P166" i="28"/>
  <c r="S12" i="28"/>
  <c r="P12" i="28"/>
  <c r="Q12" i="28" s="1"/>
  <c r="T12" i="28" s="1"/>
  <c r="R12" i="28"/>
  <c r="S644" i="28"/>
  <c r="P644" i="28"/>
  <c r="Q644" i="28" s="1"/>
  <c r="T644" i="28" s="1"/>
  <c r="R644" i="28"/>
  <c r="S597" i="28"/>
  <c r="P597" i="28"/>
  <c r="Q597" i="28" s="1"/>
  <c r="T597" i="28" s="1"/>
  <c r="R529" i="28"/>
  <c r="S529" i="28"/>
  <c r="P529" i="28"/>
  <c r="S485" i="28"/>
  <c r="P485" i="28"/>
  <c r="Q485" i="28" s="1"/>
  <c r="T485" i="28" s="1"/>
  <c r="R485" i="28"/>
  <c r="S380" i="28"/>
  <c r="R380" i="28"/>
  <c r="P380" i="28"/>
  <c r="R257" i="28"/>
  <c r="P257" i="28"/>
  <c r="Q257" i="28" s="1"/>
  <c r="T257" i="28" s="1"/>
  <c r="S257" i="28"/>
  <c r="S127" i="28"/>
  <c r="R127" i="28"/>
  <c r="P127" i="28"/>
  <c r="P22" i="28"/>
  <c r="Q22" i="28" s="1"/>
  <c r="T22" i="28" s="1"/>
  <c r="S22" i="28"/>
  <c r="R22" i="28"/>
  <c r="S405" i="28"/>
  <c r="R405" i="28"/>
  <c r="P405" i="28"/>
  <c r="Q405" i="28" s="1"/>
  <c r="T405" i="28" s="1"/>
  <c r="S366" i="28"/>
  <c r="P366" i="28"/>
  <c r="Q366" i="28" s="1"/>
  <c r="T366" i="28" s="1"/>
  <c r="R366" i="28"/>
  <c r="S307" i="28"/>
  <c r="R307" i="28"/>
  <c r="P307" i="28"/>
  <c r="Q307" i="28" s="1"/>
  <c r="T307" i="28" s="1"/>
  <c r="R226" i="28"/>
  <c r="P226" i="28"/>
  <c r="S226" i="28"/>
  <c r="S173" i="28"/>
  <c r="P173" i="28"/>
  <c r="R173" i="28"/>
  <c r="S132" i="28"/>
  <c r="P132" i="28"/>
  <c r="R132" i="28"/>
  <c r="S97" i="28"/>
  <c r="R97" i="28"/>
  <c r="P97" i="28"/>
  <c r="S18" i="28"/>
  <c r="P18" i="28"/>
  <c r="Q18" i="28" s="1"/>
  <c r="T18" i="28" s="1"/>
  <c r="R18" i="28"/>
  <c r="S317" i="28"/>
  <c r="R317" i="28"/>
  <c r="P317" i="28"/>
  <c r="Q317" i="28" s="1"/>
  <c r="T317" i="28" s="1"/>
  <c r="S278" i="28"/>
  <c r="R278" i="28"/>
  <c r="P278" i="28"/>
  <c r="Q278" i="28" s="1"/>
  <c r="T278" i="28" s="1"/>
  <c r="P218" i="28"/>
  <c r="Q218" i="28" s="1"/>
  <c r="T218" i="28" s="1"/>
  <c r="S218" i="28"/>
  <c r="R218" i="28"/>
  <c r="S140" i="28"/>
  <c r="P140" i="28"/>
  <c r="S96" i="28"/>
  <c r="P96" i="28"/>
  <c r="R96" i="28"/>
  <c r="P17" i="28"/>
  <c r="Q17" i="28" s="1"/>
  <c r="T17" i="28" s="1"/>
  <c r="R17" i="28"/>
  <c r="S17" i="28"/>
  <c r="S324" i="28"/>
  <c r="R324" i="28"/>
  <c r="P324" i="28"/>
  <c r="Q324" i="28" s="1"/>
  <c r="T324" i="28" s="1"/>
  <c r="R264" i="28"/>
  <c r="P264" i="28"/>
  <c r="S264" i="28"/>
  <c r="S220" i="28"/>
  <c r="R220" i="28"/>
  <c r="P220" i="28"/>
  <c r="Q220" i="28" s="1"/>
  <c r="T220" i="28" s="1"/>
  <c r="S153" i="28"/>
  <c r="R153" i="28"/>
  <c r="P153" i="28"/>
  <c r="S61" i="28"/>
  <c r="P61" i="28"/>
  <c r="Q61" i="28" s="1"/>
  <c r="T61" i="28" s="1"/>
  <c r="R61" i="28"/>
  <c r="S16" i="28"/>
  <c r="P16" i="28"/>
  <c r="Q16" i="28" s="1"/>
  <c r="T16" i="28" s="1"/>
  <c r="R16" i="28"/>
  <c r="S383" i="28"/>
  <c r="R383" i="28"/>
  <c r="P383" i="28"/>
  <c r="Q383" i="28" s="1"/>
  <c r="T383" i="28" s="1"/>
  <c r="S310" i="28"/>
  <c r="P310" i="28"/>
  <c r="Q310" i="28" s="1"/>
  <c r="T310" i="28" s="1"/>
  <c r="R310" i="28"/>
  <c r="R256" i="28"/>
  <c r="P256" i="28"/>
  <c r="Q256" i="28" s="1"/>
  <c r="T256" i="28" s="1"/>
  <c r="S256" i="28"/>
  <c r="S177" i="28"/>
  <c r="P177" i="28"/>
  <c r="R177" i="28"/>
  <c r="S63" i="28"/>
  <c r="P63" i="28"/>
  <c r="Q63" i="28" s="1"/>
  <c r="T63" i="28" s="1"/>
  <c r="P36" i="28"/>
  <c r="Q36" i="28" s="1"/>
  <c r="T36" i="28" s="1"/>
  <c r="R36" i="28"/>
  <c r="S36" i="28"/>
  <c r="R623" i="28"/>
  <c r="R200" i="28"/>
  <c r="R107" i="28"/>
  <c r="S718" i="28"/>
  <c r="P718" i="28"/>
  <c r="Q718" i="28" s="1"/>
  <c r="T718" i="28" s="1"/>
  <c r="R718" i="28"/>
  <c r="S668" i="28"/>
  <c r="P668" i="28"/>
  <c r="Q668" i="28" s="1"/>
  <c r="T668" i="28" s="1"/>
  <c r="R668" i="28"/>
  <c r="S620" i="28"/>
  <c r="P620" i="28"/>
  <c r="Q620" i="28" s="1"/>
  <c r="T620" i="28" s="1"/>
  <c r="R620" i="28"/>
  <c r="S558" i="28"/>
  <c r="P558" i="28"/>
  <c r="R558" i="28"/>
  <c r="S475" i="28"/>
  <c r="R475" i="28"/>
  <c r="P475" i="28"/>
  <c r="Q475" i="28" s="1"/>
  <c r="T475" i="28" s="1"/>
  <c r="S404" i="28"/>
  <c r="R404" i="28"/>
  <c r="P404" i="28"/>
  <c r="Q404" i="28" s="1"/>
  <c r="T404" i="28" s="1"/>
  <c r="S312" i="28"/>
  <c r="R312" i="28"/>
  <c r="P312" i="28"/>
  <c r="Q312" i="28" s="1"/>
  <c r="T312" i="28" s="1"/>
  <c r="S194" i="28"/>
  <c r="P194" i="28"/>
  <c r="S55" i="28"/>
  <c r="P55" i="28"/>
  <c r="Q55" i="28" s="1"/>
  <c r="T55" i="28" s="1"/>
  <c r="R663" i="28"/>
  <c r="S663" i="28"/>
  <c r="P663" i="28"/>
  <c r="Q663" i="28" s="1"/>
  <c r="T663" i="28" s="1"/>
  <c r="S563" i="28"/>
  <c r="R563" i="28"/>
  <c r="P563" i="28"/>
  <c r="S481" i="28"/>
  <c r="P481" i="28"/>
  <c r="R481" i="28"/>
  <c r="S371" i="28"/>
  <c r="P371" i="28"/>
  <c r="Q371" i="28" s="1"/>
  <c r="T371" i="28" s="1"/>
  <c r="R371" i="28"/>
  <c r="R239" i="28"/>
  <c r="P239" i="28"/>
  <c r="Q239" i="28" s="1"/>
  <c r="T239" i="28" s="1"/>
  <c r="S239" i="28"/>
  <c r="S122" i="28"/>
  <c r="R122" i="28"/>
  <c r="P122" i="28"/>
  <c r="S703" i="28"/>
  <c r="P703" i="28"/>
  <c r="Q703" i="28" s="1"/>
  <c r="T703" i="28" s="1"/>
  <c r="R703" i="28"/>
  <c r="S643" i="28"/>
  <c r="P643" i="28"/>
  <c r="R643" i="28"/>
  <c r="S602" i="28"/>
  <c r="P602" i="28"/>
  <c r="R602" i="28"/>
  <c r="R536" i="28"/>
  <c r="S536" i="28"/>
  <c r="P536" i="28"/>
  <c r="S490" i="28"/>
  <c r="P490" i="28"/>
  <c r="R490" i="28"/>
  <c r="S452" i="28"/>
  <c r="P452" i="28"/>
  <c r="R452" i="28"/>
  <c r="S330" i="28"/>
  <c r="R330" i="28"/>
  <c r="P330" i="28"/>
  <c r="Q330" i="28" s="1"/>
  <c r="T330" i="28" s="1"/>
  <c r="P20" i="28"/>
  <c r="Q20" i="28" s="1"/>
  <c r="T20" i="28" s="1"/>
  <c r="S20" i="28"/>
  <c r="R20" i="28"/>
  <c r="S672" i="28"/>
  <c r="R672" i="28"/>
  <c r="P672" i="28"/>
  <c r="Q672" i="28" s="1"/>
  <c r="T672" i="28" s="1"/>
  <c r="S592" i="28"/>
  <c r="R592" i="28"/>
  <c r="P592" i="28"/>
  <c r="Q592" i="28" s="1"/>
  <c r="T592" i="28" s="1"/>
  <c r="P533" i="28"/>
  <c r="S533" i="28"/>
  <c r="R533" i="28"/>
  <c r="S448" i="28"/>
  <c r="P448" i="28"/>
  <c r="Q448" i="28" s="1"/>
  <c r="T448" i="28" s="1"/>
  <c r="R448" i="28"/>
  <c r="S378" i="28"/>
  <c r="R378" i="28"/>
  <c r="P378" i="28"/>
  <c r="Q378" i="28" s="1"/>
  <c r="T378" i="28" s="1"/>
  <c r="P274" i="28"/>
  <c r="R274" i="28"/>
  <c r="S274" i="28"/>
  <c r="S158" i="28"/>
  <c r="R158" i="28"/>
  <c r="P158" i="28"/>
  <c r="Q158" i="28" s="1"/>
  <c r="T158" i="28" s="1"/>
  <c r="S101" i="28"/>
  <c r="R101" i="28"/>
  <c r="P101" i="28"/>
  <c r="S697" i="28"/>
  <c r="P697" i="28"/>
  <c r="Q697" i="28" s="1"/>
  <c r="T697" i="28" s="1"/>
  <c r="R697" i="28"/>
  <c r="S595" i="28"/>
  <c r="P595" i="28"/>
  <c r="R530" i="28"/>
  <c r="P530" i="28"/>
  <c r="S530" i="28"/>
  <c r="S464" i="28"/>
  <c r="P464" i="28"/>
  <c r="R464" i="28"/>
  <c r="S370" i="28"/>
  <c r="P370" i="28"/>
  <c r="S222" i="28"/>
  <c r="P222" i="28"/>
  <c r="Q222" i="28" s="1"/>
  <c r="T222" i="28" s="1"/>
  <c r="R222" i="28"/>
  <c r="P38" i="28"/>
  <c r="Q38" i="28" s="1"/>
  <c r="T38" i="28" s="1"/>
  <c r="R38" i="28"/>
  <c r="S38" i="28"/>
  <c r="S651" i="28"/>
  <c r="P651" i="28"/>
  <c r="Q651" i="28" s="1"/>
  <c r="T651" i="28" s="1"/>
  <c r="R651" i="28"/>
  <c r="S613" i="28"/>
  <c r="P613" i="28"/>
  <c r="Q613" i="28" s="1"/>
  <c r="T613" i="28" s="1"/>
  <c r="R613" i="28"/>
  <c r="S551" i="28"/>
  <c r="P551" i="28"/>
  <c r="R551" i="28"/>
  <c r="S504" i="28"/>
  <c r="P504" i="28"/>
  <c r="Q504" i="28" s="1"/>
  <c r="T504" i="28" s="1"/>
  <c r="R504" i="28"/>
  <c r="S433" i="28"/>
  <c r="R433" i="28"/>
  <c r="P433" i="28"/>
  <c r="S345" i="28"/>
  <c r="R345" i="28"/>
  <c r="P345" i="28"/>
  <c r="Q345" i="28" s="1"/>
  <c r="T345" i="28" s="1"/>
  <c r="S182" i="28"/>
  <c r="P182" i="28"/>
  <c r="S104" i="28"/>
  <c r="R104" i="28"/>
  <c r="P104" i="28"/>
  <c r="S9" i="28"/>
  <c r="R9" i="28"/>
  <c r="P9" i="28"/>
  <c r="S666" i="28"/>
  <c r="R666" i="28"/>
  <c r="P666" i="28"/>
  <c r="Q666" i="28" s="1"/>
  <c r="T666" i="28" s="1"/>
  <c r="S575" i="28"/>
  <c r="P575" i="28"/>
  <c r="Q575" i="28" s="1"/>
  <c r="T575" i="28" s="1"/>
  <c r="S500" i="28"/>
  <c r="R500" i="28"/>
  <c r="P500" i="28"/>
  <c r="Q500" i="28" s="1"/>
  <c r="T500" i="28" s="1"/>
  <c r="S454" i="28"/>
  <c r="P454" i="28"/>
  <c r="Q454" i="28" s="1"/>
  <c r="T454" i="28" s="1"/>
  <c r="R454" i="28"/>
  <c r="S354" i="28"/>
  <c r="R354" i="28"/>
  <c r="P354" i="28"/>
  <c r="Q354" i="28" s="1"/>
  <c r="T354" i="28" s="1"/>
  <c r="R246" i="28"/>
  <c r="S246" i="28"/>
  <c r="P246" i="28"/>
  <c r="S157" i="28"/>
  <c r="R157" i="28"/>
  <c r="P157" i="28"/>
  <c r="S720" i="28"/>
  <c r="R720" i="28"/>
  <c r="P720" i="28"/>
  <c r="Q720" i="28" s="1"/>
  <c r="T720" i="28" s="1"/>
  <c r="S641" i="28"/>
  <c r="P641" i="28"/>
  <c r="Q641" i="28" s="1"/>
  <c r="T641" i="28" s="1"/>
  <c r="R641" i="28"/>
  <c r="S584" i="28"/>
  <c r="R584" i="28"/>
  <c r="P584" i="28"/>
  <c r="S521" i="28"/>
  <c r="P521" i="28"/>
  <c r="R521" i="28"/>
  <c r="S472" i="28"/>
  <c r="P472" i="28"/>
  <c r="R472" i="28"/>
  <c r="S368" i="28"/>
  <c r="P368" i="28"/>
  <c r="R368" i="28"/>
  <c r="S240" i="28"/>
  <c r="P240" i="28"/>
  <c r="Q240" i="28" s="1"/>
  <c r="T240" i="28" s="1"/>
  <c r="R240" i="28"/>
  <c r="S113" i="28"/>
  <c r="P113" i="28"/>
  <c r="S453" i="28"/>
  <c r="P453" i="28"/>
  <c r="Q453" i="28" s="1"/>
  <c r="T453" i="28" s="1"/>
  <c r="R453" i="28"/>
  <c r="S401" i="28"/>
  <c r="R401" i="28"/>
  <c r="P401" i="28"/>
  <c r="S363" i="28"/>
  <c r="R363" i="28"/>
  <c r="P363" i="28"/>
  <c r="Q363" i="28" s="1"/>
  <c r="T363" i="28" s="1"/>
  <c r="S276" i="28"/>
  <c r="P276" i="28"/>
  <c r="R276" i="28"/>
  <c r="R219" i="28"/>
  <c r="P219" i="28"/>
  <c r="Q219" i="28" s="1"/>
  <c r="T219" i="28" s="1"/>
  <c r="S219" i="28"/>
  <c r="S169" i="28"/>
  <c r="P169" i="28"/>
  <c r="R169" i="28"/>
  <c r="S129" i="28"/>
  <c r="P129" i="28"/>
  <c r="R129" i="28"/>
  <c r="R94" i="28"/>
  <c r="S94" i="28"/>
  <c r="P94" i="28"/>
  <c r="Q94" i="28" s="1"/>
  <c r="T94" i="28" s="1"/>
  <c r="P11" i="28"/>
  <c r="Q11" i="28" s="1"/>
  <c r="T11" i="28" s="1"/>
  <c r="R11" i="28"/>
  <c r="S11" i="28"/>
  <c r="S309" i="28"/>
  <c r="P309" i="28"/>
  <c r="Q309" i="28" s="1"/>
  <c r="T309" i="28" s="1"/>
  <c r="R309" i="28"/>
  <c r="R270" i="28"/>
  <c r="S270" i="28"/>
  <c r="P270" i="28"/>
  <c r="S214" i="28"/>
  <c r="P214" i="28"/>
  <c r="R214" i="28"/>
  <c r="S131" i="28"/>
  <c r="R131" i="28"/>
  <c r="P131" i="28"/>
  <c r="S68" i="28"/>
  <c r="P68" i="28"/>
  <c r="Q68" i="28" s="1"/>
  <c r="T68" i="28" s="1"/>
  <c r="R68" i="28"/>
  <c r="S10" i="28"/>
  <c r="R10" i="28"/>
  <c r="P10" i="28"/>
  <c r="Q10" i="28" s="1"/>
  <c r="T10" i="28" s="1"/>
  <c r="S316" i="28"/>
  <c r="P316" i="28"/>
  <c r="Q316" i="28" s="1"/>
  <c r="T316" i="28" s="1"/>
  <c r="R316" i="28"/>
  <c r="R259" i="28"/>
  <c r="S259" i="28"/>
  <c r="P259" i="28"/>
  <c r="Q259" i="28" s="1"/>
  <c r="T259" i="28" s="1"/>
  <c r="S206" i="28"/>
  <c r="P206" i="28"/>
  <c r="Q206" i="28" s="1"/>
  <c r="T206" i="28" s="1"/>
  <c r="S150" i="28"/>
  <c r="P150" i="28"/>
  <c r="Q150" i="28" s="1"/>
  <c r="T150" i="28" s="1"/>
  <c r="R150" i="28"/>
  <c r="S52" i="28"/>
  <c r="P52" i="28"/>
  <c r="R52" i="28"/>
  <c r="S450" i="28"/>
  <c r="P450" i="28"/>
  <c r="Q450" i="28" s="1"/>
  <c r="T450" i="28" s="1"/>
  <c r="R450" i="28"/>
  <c r="S376" i="28"/>
  <c r="P376" i="28"/>
  <c r="S302" i="28"/>
  <c r="R302" i="28"/>
  <c r="P302" i="28"/>
  <c r="Q302" i="28" s="1"/>
  <c r="T302" i="28" s="1"/>
  <c r="R247" i="28"/>
  <c r="S247" i="28"/>
  <c r="P247" i="28"/>
  <c r="Q247" i="28" s="1"/>
  <c r="T247" i="28" s="1"/>
  <c r="P162" i="28"/>
  <c r="S162" i="28"/>
  <c r="R162" i="28"/>
  <c r="S60" i="28"/>
  <c r="R60" i="28"/>
  <c r="P60" i="28"/>
  <c r="Q60" i="28" s="1"/>
  <c r="T60" i="28" s="1"/>
  <c r="P25" i="28"/>
  <c r="Q25" i="28" s="1"/>
  <c r="T25" i="28" s="1"/>
  <c r="S25" i="28"/>
  <c r="R25" i="28"/>
  <c r="R139" i="28"/>
  <c r="R585" i="28"/>
  <c r="R494" i="28"/>
  <c r="R577" i="28"/>
  <c r="R591" i="28"/>
  <c r="R63" i="28"/>
  <c r="R207" i="28"/>
  <c r="S717" i="28"/>
  <c r="P717" i="28"/>
  <c r="Q717" i="28" s="1"/>
  <c r="T717" i="28" s="1"/>
  <c r="R717" i="28"/>
  <c r="S659" i="28"/>
  <c r="R659" i="28"/>
  <c r="P659" i="28"/>
  <c r="Q659" i="28" s="1"/>
  <c r="T659" i="28" s="1"/>
  <c r="S609" i="28"/>
  <c r="P609" i="28"/>
  <c r="R609" i="28"/>
  <c r="S550" i="28"/>
  <c r="P550" i="28"/>
  <c r="R550" i="28"/>
  <c r="S469" i="28"/>
  <c r="R469" i="28"/>
  <c r="P469" i="28"/>
  <c r="S395" i="28"/>
  <c r="P395" i="28"/>
  <c r="Q395" i="28" s="1"/>
  <c r="T395" i="28" s="1"/>
  <c r="R395" i="28"/>
  <c r="S284" i="28"/>
  <c r="R284" i="28"/>
  <c r="P284" i="28"/>
  <c r="S170" i="28"/>
  <c r="P170" i="28"/>
  <c r="R170" i="28"/>
  <c r="P46" i="28"/>
  <c r="Q46" i="28" s="1"/>
  <c r="T46" i="28" s="1"/>
  <c r="R46" i="28"/>
  <c r="S46" i="28"/>
  <c r="R661" i="28"/>
  <c r="S661" i="28"/>
  <c r="P661" i="28"/>
  <c r="Q661" i="28" s="1"/>
  <c r="T661" i="28" s="1"/>
  <c r="S555" i="28"/>
  <c r="R555" i="28"/>
  <c r="P555" i="28"/>
  <c r="S478" i="28"/>
  <c r="R478" i="28"/>
  <c r="P478" i="28"/>
  <c r="S353" i="28"/>
  <c r="R353" i="28"/>
  <c r="P353" i="28"/>
  <c r="Q353" i="28" s="1"/>
  <c r="T353" i="28" s="1"/>
  <c r="S213" i="28"/>
  <c r="R213" i="28"/>
  <c r="P213" i="28"/>
  <c r="Q213" i="28" s="1"/>
  <c r="T213" i="28" s="1"/>
  <c r="S117" i="28"/>
  <c r="P117" i="28"/>
  <c r="S695" i="28"/>
  <c r="R695" i="28"/>
  <c r="P695" i="28"/>
  <c r="Q695" i="28" s="1"/>
  <c r="T695" i="28" s="1"/>
  <c r="S640" i="28"/>
  <c r="R640" i="28"/>
  <c r="P640" i="28"/>
  <c r="S599" i="28"/>
  <c r="P599" i="28"/>
  <c r="Q599" i="28" s="1"/>
  <c r="T599" i="28" s="1"/>
  <c r="S528" i="28"/>
  <c r="R528" i="28"/>
  <c r="P528" i="28"/>
  <c r="Q528" i="28" s="1"/>
  <c r="T528" i="28" s="1"/>
  <c r="S487" i="28"/>
  <c r="P487" i="28"/>
  <c r="Q487" i="28" s="1"/>
  <c r="T487" i="28" s="1"/>
  <c r="R487" i="28"/>
  <c r="S425" i="28"/>
  <c r="P425" i="28"/>
  <c r="Q425" i="28" s="1"/>
  <c r="T425" i="28" s="1"/>
  <c r="S314" i="28"/>
  <c r="R314" i="28"/>
  <c r="P314" i="28"/>
  <c r="Q314" i="28" s="1"/>
  <c r="T314" i="28" s="1"/>
  <c r="S14" i="28"/>
  <c r="R14" i="28"/>
  <c r="P14" i="28"/>
  <c r="Q14" i="28" s="1"/>
  <c r="T14" i="28" s="1"/>
  <c r="R667" i="28"/>
  <c r="S667" i="28"/>
  <c r="P667" i="28"/>
  <c r="Q667" i="28" s="1"/>
  <c r="T667" i="28" s="1"/>
  <c r="S589" i="28"/>
  <c r="P589" i="28"/>
  <c r="Q589" i="28" s="1"/>
  <c r="T589" i="28" s="1"/>
  <c r="S525" i="28"/>
  <c r="P525" i="28"/>
  <c r="Q525" i="28" s="1"/>
  <c r="T525" i="28" s="1"/>
  <c r="R525" i="28"/>
  <c r="S445" i="28"/>
  <c r="R445" i="28"/>
  <c r="P445" i="28"/>
  <c r="Q445" i="28" s="1"/>
  <c r="T445" i="28" s="1"/>
  <c r="S374" i="28"/>
  <c r="P374" i="28"/>
  <c r="P238" i="28"/>
  <c r="S238" i="28"/>
  <c r="R238" i="28"/>
  <c r="S154" i="28"/>
  <c r="R154" i="28"/>
  <c r="P154" i="28"/>
  <c r="S95" i="28"/>
  <c r="P95" i="28"/>
  <c r="S689" i="28"/>
  <c r="R689" i="28"/>
  <c r="P689" i="28"/>
  <c r="Q689" i="28" s="1"/>
  <c r="T689" i="28" s="1"/>
  <c r="S582" i="28"/>
  <c r="R582" i="28"/>
  <c r="P582" i="28"/>
  <c r="S519" i="28"/>
  <c r="R519" i="28"/>
  <c r="P519" i="28"/>
  <c r="Q519" i="28" s="1"/>
  <c r="T519" i="28" s="1"/>
  <c r="S451" i="28"/>
  <c r="R451" i="28"/>
  <c r="P451" i="28"/>
  <c r="S352" i="28"/>
  <c r="R352" i="28"/>
  <c r="P352" i="28"/>
  <c r="Q352" i="28" s="1"/>
  <c r="T352" i="28" s="1"/>
  <c r="S191" i="28"/>
  <c r="R191" i="28"/>
  <c r="P191" i="28"/>
  <c r="P13" i="28"/>
  <c r="Q13" i="28" s="1"/>
  <c r="T13" i="28" s="1"/>
  <c r="S13" i="28"/>
  <c r="R13" i="28"/>
  <c r="S648" i="28"/>
  <c r="R648" i="28"/>
  <c r="P648" i="28"/>
  <c r="Q648" i="28" s="1"/>
  <c r="T648" i="28" s="1"/>
  <c r="S610" i="28"/>
  <c r="P610" i="28"/>
  <c r="Q610" i="28" s="1"/>
  <c r="T610" i="28" s="1"/>
  <c r="R610" i="28"/>
  <c r="S543" i="28"/>
  <c r="P543" i="28"/>
  <c r="R543" i="28"/>
  <c r="S489" i="28"/>
  <c r="P489" i="28"/>
  <c r="Q489" i="28" s="1"/>
  <c r="T489" i="28" s="1"/>
  <c r="R489" i="28"/>
  <c r="P416" i="28"/>
  <c r="S416" i="28"/>
  <c r="R416" i="28"/>
  <c r="S329" i="28"/>
  <c r="R329" i="28"/>
  <c r="P329" i="28"/>
  <c r="Q329" i="28" s="1"/>
  <c r="T329" i="28" s="1"/>
  <c r="S161" i="28"/>
  <c r="P161" i="28"/>
  <c r="R161" i="28"/>
  <c r="S87" i="28"/>
  <c r="R87" i="28"/>
  <c r="P87" i="28"/>
  <c r="S715" i="28"/>
  <c r="R715" i="28"/>
  <c r="P715" i="28"/>
  <c r="Q715" i="28" s="1"/>
  <c r="T715" i="28" s="1"/>
  <c r="R662" i="28"/>
  <c r="S662" i="28"/>
  <c r="P662" i="28"/>
  <c r="Q662" i="28" s="1"/>
  <c r="T662" i="28" s="1"/>
  <c r="S572" i="28"/>
  <c r="R572" i="28"/>
  <c r="P572" i="28"/>
  <c r="S496" i="28"/>
  <c r="P496" i="28"/>
  <c r="S443" i="28"/>
  <c r="P443" i="28"/>
  <c r="R443" i="28"/>
  <c r="S338" i="28"/>
  <c r="R338" i="28"/>
  <c r="P338" i="28"/>
  <c r="R231" i="28"/>
  <c r="P231" i="28"/>
  <c r="Q231" i="28" s="1"/>
  <c r="T231" i="28" s="1"/>
  <c r="S231" i="28"/>
  <c r="S152" i="28"/>
  <c r="R152" i="28"/>
  <c r="P152" i="28"/>
  <c r="S712" i="28"/>
  <c r="R712" i="28"/>
  <c r="P712" i="28"/>
  <c r="Q712" i="28" s="1"/>
  <c r="T712" i="28" s="1"/>
  <c r="S638" i="28"/>
  <c r="R638" i="28"/>
  <c r="P638" i="28"/>
  <c r="Q638" i="28" s="1"/>
  <c r="T638" i="28" s="1"/>
  <c r="S581" i="28"/>
  <c r="P581" i="28"/>
  <c r="Q581" i="28" s="1"/>
  <c r="T581" i="28" s="1"/>
  <c r="R518" i="28"/>
  <c r="P518" i="28"/>
  <c r="S518" i="28"/>
  <c r="R463" i="28"/>
  <c r="S463" i="28"/>
  <c r="P463" i="28"/>
  <c r="Q463" i="28" s="1"/>
  <c r="T463" i="28" s="1"/>
  <c r="S351" i="28"/>
  <c r="P351" i="28"/>
  <c r="R351" i="28"/>
  <c r="R235" i="28"/>
  <c r="S235" i="28"/>
  <c r="P235" i="28"/>
  <c r="Q235" i="28" s="1"/>
  <c r="T235" i="28" s="1"/>
  <c r="S108" i="28"/>
  <c r="P108" i="28"/>
  <c r="R108" i="28"/>
  <c r="S434" i="28"/>
  <c r="R434" i="28"/>
  <c r="P434" i="28"/>
  <c r="Q434" i="28" s="1"/>
  <c r="T434" i="28" s="1"/>
  <c r="S397" i="28"/>
  <c r="P397" i="28"/>
  <c r="S355" i="28"/>
  <c r="R355" i="28"/>
  <c r="P355" i="28"/>
  <c r="R268" i="28"/>
  <c r="S268" i="28"/>
  <c r="P268" i="28"/>
  <c r="R215" i="28"/>
  <c r="P215" i="28"/>
  <c r="Q215" i="28" s="1"/>
  <c r="T215" i="28" s="1"/>
  <c r="S215" i="28"/>
  <c r="S165" i="28"/>
  <c r="P165" i="28"/>
  <c r="R165" i="28"/>
  <c r="S126" i="28"/>
  <c r="R126" i="28"/>
  <c r="P126" i="28"/>
  <c r="S82" i="28"/>
  <c r="P82" i="28"/>
  <c r="Q82" i="28" s="1"/>
  <c r="T82" i="28" s="1"/>
  <c r="R82" i="28"/>
  <c r="S365" i="28"/>
  <c r="P365" i="28"/>
  <c r="R365" i="28"/>
  <c r="S301" i="28"/>
  <c r="R301" i="28"/>
  <c r="P301" i="28"/>
  <c r="Q301" i="28" s="1"/>
  <c r="T301" i="28" s="1"/>
  <c r="R265" i="28"/>
  <c r="P265" i="28"/>
  <c r="Q265" i="28" s="1"/>
  <c r="T265" i="28" s="1"/>
  <c r="S265" i="28"/>
  <c r="S192" i="28"/>
  <c r="P192" i="28"/>
  <c r="S128" i="28"/>
  <c r="P128" i="28"/>
  <c r="R128" i="28"/>
  <c r="S65" i="28"/>
  <c r="P65" i="28"/>
  <c r="S367" i="28"/>
  <c r="R367" i="28"/>
  <c r="P367" i="28"/>
  <c r="Q367" i="28" s="1"/>
  <c r="T367" i="28" s="1"/>
  <c r="S308" i="28"/>
  <c r="R308" i="28"/>
  <c r="P308" i="28"/>
  <c r="Q308" i="28" s="1"/>
  <c r="T308" i="28" s="1"/>
  <c r="R254" i="28"/>
  <c r="P254" i="28"/>
  <c r="Q254" i="28" s="1"/>
  <c r="T254" i="28" s="1"/>
  <c r="S254" i="28"/>
  <c r="S202" i="28"/>
  <c r="P202" i="28"/>
  <c r="S133" i="28"/>
  <c r="P133" i="28"/>
  <c r="R133" i="28"/>
  <c r="S49" i="28"/>
  <c r="P49" i="28"/>
  <c r="S447" i="28"/>
  <c r="R447" i="28"/>
  <c r="P447" i="28"/>
  <c r="Q447" i="28" s="1"/>
  <c r="T447" i="28" s="1"/>
  <c r="S358" i="28"/>
  <c r="P358" i="28"/>
  <c r="Q358" i="28" s="1"/>
  <c r="T358" i="28" s="1"/>
  <c r="R358" i="28"/>
  <c r="P297" i="28"/>
  <c r="Q297" i="28" s="1"/>
  <c r="T297" i="28" s="1"/>
  <c r="S297" i="28"/>
  <c r="R297" i="28"/>
  <c r="S233" i="28"/>
  <c r="R233" i="28"/>
  <c r="P233" i="28"/>
  <c r="S159" i="28"/>
  <c r="R159" i="28"/>
  <c r="P159" i="28"/>
  <c r="Q159" i="28" s="1"/>
  <c r="T159" i="28" s="1"/>
  <c r="S57" i="28"/>
  <c r="P57" i="28"/>
  <c r="Q57" i="28" s="1"/>
  <c r="T57" i="28" s="1"/>
  <c r="R57" i="28"/>
  <c r="P15" i="28"/>
  <c r="Q15" i="28" s="1"/>
  <c r="T15" i="28" s="1"/>
  <c r="R15" i="28"/>
  <c r="S15" i="28"/>
  <c r="R182" i="28"/>
  <c r="R587" i="28"/>
  <c r="R495" i="28"/>
  <c r="R93" i="28"/>
  <c r="R491" i="28"/>
  <c r="R575" i="28"/>
  <c r="R134" i="28"/>
  <c r="R65" i="28"/>
  <c r="R49" i="28"/>
  <c r="S484" i="28"/>
  <c r="P484" i="28"/>
  <c r="Q484" i="28" s="1"/>
  <c r="T484" i="28" s="1"/>
  <c r="R484" i="28"/>
  <c r="P414" i="28"/>
  <c r="S414" i="28"/>
  <c r="R414" i="28"/>
  <c r="R252" i="28"/>
  <c r="S252" i="28"/>
  <c r="P252" i="28"/>
  <c r="Q252" i="28" s="1"/>
  <c r="T252" i="28" s="1"/>
  <c r="S716" i="28"/>
  <c r="P716" i="28"/>
  <c r="Q716" i="28" s="1"/>
  <c r="T716" i="28" s="1"/>
  <c r="R716" i="28"/>
  <c r="S655" i="28"/>
  <c r="P655" i="28"/>
  <c r="Q655" i="28" s="1"/>
  <c r="T655" i="28" s="1"/>
  <c r="R655" i="28"/>
  <c r="S576" i="28"/>
  <c r="P576" i="28"/>
  <c r="Q576" i="28" s="1"/>
  <c r="T576" i="28" s="1"/>
  <c r="R576" i="28"/>
  <c r="S516" i="28"/>
  <c r="R516" i="28"/>
  <c r="P516" i="28"/>
  <c r="Q516" i="28" s="1"/>
  <c r="T516" i="28" s="1"/>
  <c r="S441" i="28"/>
  <c r="R441" i="28"/>
  <c r="P441" i="28"/>
  <c r="S359" i="28"/>
  <c r="P359" i="28"/>
  <c r="Q359" i="28" s="1"/>
  <c r="T359" i="28" s="1"/>
  <c r="R359" i="28"/>
  <c r="S232" i="28"/>
  <c r="P232" i="28"/>
  <c r="Q232" i="28" s="1"/>
  <c r="T232" i="28" s="1"/>
  <c r="R232" i="28"/>
  <c r="S143" i="28"/>
  <c r="R143" i="28"/>
  <c r="P143" i="28"/>
  <c r="Q143" i="28" s="1"/>
  <c r="T143" i="28" s="1"/>
  <c r="S88" i="28"/>
  <c r="R88" i="28"/>
  <c r="P88" i="28"/>
  <c r="S681" i="28"/>
  <c r="R681" i="28"/>
  <c r="P681" i="28"/>
  <c r="Q681" i="28" s="1"/>
  <c r="T681" i="28" s="1"/>
  <c r="S579" i="28"/>
  <c r="P579" i="28"/>
  <c r="S501" i="28"/>
  <c r="R501" i="28"/>
  <c r="P501" i="28"/>
  <c r="Q501" i="28" s="1"/>
  <c r="T501" i="28" s="1"/>
  <c r="S430" i="28"/>
  <c r="P430" i="28"/>
  <c r="Q430" i="28" s="1"/>
  <c r="T430" i="28" s="1"/>
  <c r="S336" i="28"/>
  <c r="R336" i="28"/>
  <c r="P336" i="28"/>
  <c r="Q336" i="28" s="1"/>
  <c r="T336" i="28" s="1"/>
  <c r="S188" i="28"/>
  <c r="R188" i="28"/>
  <c r="P188" i="28"/>
  <c r="Q188" i="28" s="1"/>
  <c r="T188" i="28" s="1"/>
  <c r="S676" i="28"/>
  <c r="R676" i="28"/>
  <c r="P676" i="28"/>
  <c r="Q676" i="28" s="1"/>
  <c r="T676" i="28" s="1"/>
  <c r="S645" i="28"/>
  <c r="R645" i="28"/>
  <c r="P645" i="28"/>
  <c r="S604" i="28"/>
  <c r="R604" i="28"/>
  <c r="P604" i="28"/>
  <c r="S535" i="28"/>
  <c r="P535" i="28"/>
  <c r="R535" i="28"/>
  <c r="S486" i="28"/>
  <c r="P486" i="28"/>
  <c r="R486" i="28"/>
  <c r="S413" i="28"/>
  <c r="R413" i="28"/>
  <c r="P413" i="28"/>
  <c r="S313" i="28"/>
  <c r="R313" i="28"/>
  <c r="P313" i="28"/>
  <c r="Q313" i="28" s="1"/>
  <c r="T313" i="28" s="1"/>
  <c r="S147" i="28"/>
  <c r="P147" i="28"/>
  <c r="R147" i="28"/>
  <c r="S76" i="28"/>
  <c r="P76" i="28"/>
  <c r="Q76" i="28" s="1"/>
  <c r="T76" i="28" s="1"/>
  <c r="R76" i="28"/>
  <c r="S707" i="28"/>
  <c r="P707" i="28"/>
  <c r="Q707" i="28" s="1"/>
  <c r="T707" i="28" s="1"/>
  <c r="R707" i="28"/>
  <c r="S621" i="28"/>
  <c r="R621" i="28"/>
  <c r="P621" i="28"/>
  <c r="S564" i="28"/>
  <c r="P564" i="28"/>
  <c r="R564" i="28"/>
  <c r="S492" i="28"/>
  <c r="R492" i="28"/>
  <c r="P492" i="28"/>
  <c r="S429" i="28"/>
  <c r="P429" i="28"/>
  <c r="Q429" i="28" s="1"/>
  <c r="T429" i="28" s="1"/>
  <c r="R429" i="28"/>
  <c r="S322" i="28"/>
  <c r="R322" i="28"/>
  <c r="P322" i="28"/>
  <c r="Q322" i="28" s="1"/>
  <c r="T322" i="28" s="1"/>
  <c r="S221" i="28"/>
  <c r="R221" i="28"/>
  <c r="P221" i="28"/>
  <c r="S123" i="28"/>
  <c r="R123" i="28"/>
  <c r="P123" i="28"/>
  <c r="S704" i="28"/>
  <c r="P704" i="28"/>
  <c r="Q704" i="28" s="1"/>
  <c r="T704" i="28" s="1"/>
  <c r="R704" i="28"/>
  <c r="S635" i="28"/>
  <c r="P635" i="28"/>
  <c r="R635" i="28"/>
  <c r="S569" i="28"/>
  <c r="R569" i="28"/>
  <c r="P569" i="28"/>
  <c r="S514" i="28"/>
  <c r="P514" i="28"/>
  <c r="R514" i="28"/>
  <c r="S460" i="28"/>
  <c r="P460" i="28"/>
  <c r="R460" i="28"/>
  <c r="S335" i="28"/>
  <c r="P335" i="28"/>
  <c r="Q335" i="28" s="1"/>
  <c r="T335" i="28" s="1"/>
  <c r="R335" i="28"/>
  <c r="S204" i="28"/>
  <c r="R204" i="28"/>
  <c r="P204" i="28"/>
  <c r="S103" i="28"/>
  <c r="P103" i="28"/>
  <c r="S431" i="28"/>
  <c r="R431" i="28"/>
  <c r="P431" i="28"/>
  <c r="S393" i="28"/>
  <c r="P393" i="28"/>
  <c r="S347" i="28"/>
  <c r="R347" i="28"/>
  <c r="P347" i="28"/>
  <c r="Q347" i="28" s="1"/>
  <c r="T347" i="28" s="1"/>
  <c r="R263" i="28"/>
  <c r="P263" i="28"/>
  <c r="S263" i="28"/>
  <c r="R211" i="28"/>
  <c r="P211" i="28"/>
  <c r="Q211" i="28" s="1"/>
  <c r="T211" i="28" s="1"/>
  <c r="S211" i="28"/>
  <c r="S155" i="28"/>
  <c r="R155" i="28"/>
  <c r="P155" i="28"/>
  <c r="Q155" i="28" s="1"/>
  <c r="T155" i="28" s="1"/>
  <c r="S119" i="28"/>
  <c r="P119" i="28"/>
  <c r="R119" i="28"/>
  <c r="S79" i="28"/>
  <c r="P79" i="28"/>
  <c r="S357" i="28"/>
  <c r="P357" i="28"/>
  <c r="R357" i="28"/>
  <c r="S299" i="28"/>
  <c r="P299" i="28"/>
  <c r="Q299" i="28" s="1"/>
  <c r="T299" i="28" s="1"/>
  <c r="R299" i="28"/>
  <c r="R260" i="28"/>
  <c r="S260" i="28"/>
  <c r="P260" i="28"/>
  <c r="S183" i="28"/>
  <c r="R183" i="28"/>
  <c r="P183" i="28"/>
  <c r="S125" i="28"/>
  <c r="P125" i="28"/>
  <c r="R125" i="28"/>
  <c r="R62" i="28"/>
  <c r="S62" i="28"/>
  <c r="P62" i="28"/>
  <c r="Q62" i="28" s="1"/>
  <c r="T62" i="28" s="1"/>
  <c r="S364" i="28"/>
  <c r="P364" i="28"/>
  <c r="R364" i="28"/>
  <c r="S300" i="28"/>
  <c r="R300" i="28"/>
  <c r="P300" i="28"/>
  <c r="Q300" i="28" s="1"/>
  <c r="T300" i="28" s="1"/>
  <c r="S248" i="28"/>
  <c r="P248" i="28"/>
  <c r="S198" i="28"/>
  <c r="P198" i="28"/>
  <c r="S98" i="28"/>
  <c r="P98" i="28"/>
  <c r="S45" i="28"/>
  <c r="R45" i="28"/>
  <c r="P45" i="28"/>
  <c r="Q45" i="28" s="1"/>
  <c r="T45" i="28" s="1"/>
  <c r="S444" i="28"/>
  <c r="P444" i="28"/>
  <c r="Q444" i="28" s="1"/>
  <c r="T444" i="28" s="1"/>
  <c r="R444" i="28"/>
  <c r="S350" i="28"/>
  <c r="P350" i="28"/>
  <c r="R350" i="28"/>
  <c r="S294" i="28"/>
  <c r="P294" i="28"/>
  <c r="Q294" i="28" s="1"/>
  <c r="T294" i="28" s="1"/>
  <c r="R294" i="28"/>
  <c r="R223" i="28"/>
  <c r="P223" i="28"/>
  <c r="Q223" i="28" s="1"/>
  <c r="T223" i="28" s="1"/>
  <c r="S223" i="28"/>
  <c r="S92" i="28"/>
  <c r="R92" i="28"/>
  <c r="P92" i="28"/>
  <c r="R54" i="28"/>
  <c r="S54" i="28"/>
  <c r="P54" i="28"/>
  <c r="Q54" i="28" s="1"/>
  <c r="T54" i="28" s="1"/>
  <c r="R597" i="28"/>
  <c r="R437" i="28"/>
  <c r="R402" i="28"/>
  <c r="R397" i="28"/>
  <c r="R377" i="28"/>
  <c r="R476" i="28"/>
  <c r="R95" i="28"/>
  <c r="R192" i="28"/>
  <c r="R140" i="28"/>
  <c r="S474" i="28"/>
  <c r="R474" i="28"/>
  <c r="P474" i="28"/>
  <c r="Q474" i="28" s="1"/>
  <c r="T474" i="28" s="1"/>
  <c r="S407" i="28"/>
  <c r="P407" i="28"/>
  <c r="Q407" i="28" s="1"/>
  <c r="T407" i="28" s="1"/>
  <c r="R407" i="28"/>
  <c r="S249" i="28"/>
  <c r="R249" i="28"/>
  <c r="P249" i="28"/>
  <c r="S708" i="28"/>
  <c r="R708" i="28"/>
  <c r="P708" i="28"/>
  <c r="Q708" i="28" s="1"/>
  <c r="T708" i="28" s="1"/>
  <c r="S625" i="28"/>
  <c r="R625" i="28"/>
  <c r="P625" i="28"/>
  <c r="S573" i="28"/>
  <c r="P573" i="28"/>
  <c r="R573" i="28"/>
  <c r="S512" i="28"/>
  <c r="R512" i="28"/>
  <c r="P512" i="28"/>
  <c r="S421" i="28"/>
  <c r="P421" i="28"/>
  <c r="Q421" i="28" s="1"/>
  <c r="T421" i="28" s="1"/>
  <c r="S343" i="28"/>
  <c r="P343" i="28"/>
  <c r="Q343" i="28" s="1"/>
  <c r="T343" i="28" s="1"/>
  <c r="R343" i="28"/>
  <c r="S217" i="28"/>
  <c r="R217" i="28"/>
  <c r="P217" i="28"/>
  <c r="S138" i="28"/>
  <c r="P138" i="28"/>
  <c r="R138" i="28"/>
  <c r="S73" i="28"/>
  <c r="P73" i="28"/>
  <c r="Q73" i="28" s="1"/>
  <c r="T73" i="28" s="1"/>
  <c r="S674" i="28"/>
  <c r="R674" i="28"/>
  <c r="P674" i="28"/>
  <c r="Q674" i="28" s="1"/>
  <c r="T674" i="28" s="1"/>
  <c r="S570" i="28"/>
  <c r="P570" i="28"/>
  <c r="R570" i="28"/>
  <c r="S497" i="28"/>
  <c r="R497" i="28"/>
  <c r="P497" i="28"/>
  <c r="Q497" i="28" s="1"/>
  <c r="T497" i="28" s="1"/>
  <c r="S427" i="28"/>
  <c r="R427" i="28"/>
  <c r="P427" i="28"/>
  <c r="S320" i="28"/>
  <c r="R320" i="28"/>
  <c r="P320" i="28"/>
  <c r="Q320" i="28" s="1"/>
  <c r="T320" i="28" s="1"/>
  <c r="R167" i="28"/>
  <c r="P167" i="28"/>
  <c r="Q167" i="28" s="1"/>
  <c r="T167" i="28" s="1"/>
  <c r="S167" i="28"/>
  <c r="R669" i="28"/>
  <c r="S669" i="28"/>
  <c r="P669" i="28"/>
  <c r="Q669" i="28" s="1"/>
  <c r="T669" i="28" s="1"/>
  <c r="S639" i="28"/>
  <c r="P639" i="28"/>
  <c r="Q639" i="28" s="1"/>
  <c r="T639" i="28" s="1"/>
  <c r="S601" i="28"/>
  <c r="P601" i="28"/>
  <c r="S527" i="28"/>
  <c r="R527" i="28"/>
  <c r="P527" i="28"/>
  <c r="S473" i="28"/>
  <c r="P473" i="28"/>
  <c r="S385" i="28"/>
  <c r="P385" i="28"/>
  <c r="S292" i="28"/>
  <c r="R292" i="28"/>
  <c r="P292" i="28"/>
  <c r="Q292" i="28" s="1"/>
  <c r="T292" i="28" s="1"/>
  <c r="S142" i="28"/>
  <c r="P142" i="28"/>
  <c r="Q142" i="28" s="1"/>
  <c r="T142" i="28" s="1"/>
  <c r="R142" i="28"/>
  <c r="S64" i="28"/>
  <c r="P64" i="28"/>
  <c r="Q64" i="28" s="1"/>
  <c r="T64" i="28" s="1"/>
  <c r="R64" i="28"/>
  <c r="S699" i="28"/>
  <c r="P699" i="28"/>
  <c r="Q699" i="28" s="1"/>
  <c r="T699" i="28" s="1"/>
  <c r="R699" i="28"/>
  <c r="S618" i="28"/>
  <c r="R618" i="28"/>
  <c r="P618" i="28"/>
  <c r="Q618" i="28" s="1"/>
  <c r="T618" i="28" s="1"/>
  <c r="S556" i="28"/>
  <c r="R556" i="28"/>
  <c r="P556" i="28"/>
  <c r="S482" i="28"/>
  <c r="P482" i="28"/>
  <c r="Q482" i="28" s="1"/>
  <c r="T482" i="28" s="1"/>
  <c r="R482" i="28"/>
  <c r="S419" i="28"/>
  <c r="P419" i="28"/>
  <c r="S306" i="28"/>
  <c r="R306" i="28"/>
  <c r="P306" i="28"/>
  <c r="P210" i="28"/>
  <c r="Q210" i="28" s="1"/>
  <c r="T210" i="28" s="1"/>
  <c r="S210" i="28"/>
  <c r="R210" i="28"/>
  <c r="S99" i="28"/>
  <c r="P99" i="28"/>
  <c r="S696" i="28"/>
  <c r="R696" i="28"/>
  <c r="P696" i="28"/>
  <c r="Q696" i="28" s="1"/>
  <c r="T696" i="28" s="1"/>
  <c r="S632" i="28"/>
  <c r="P632" i="28"/>
  <c r="Q632" i="28" s="1"/>
  <c r="T632" i="28" s="1"/>
  <c r="R632" i="28"/>
  <c r="S561" i="28"/>
  <c r="R561" i="28"/>
  <c r="P561" i="28"/>
  <c r="P510" i="28"/>
  <c r="S510" i="28"/>
  <c r="R510" i="28"/>
  <c r="S436" i="28"/>
  <c r="P436" i="28"/>
  <c r="Q436" i="28" s="1"/>
  <c r="T436" i="28" s="1"/>
  <c r="R436" i="28"/>
  <c r="S319" i="28"/>
  <c r="P319" i="28"/>
  <c r="Q319" i="28" s="1"/>
  <c r="T319" i="28" s="1"/>
  <c r="R319" i="28"/>
  <c r="S199" i="28"/>
  <c r="R199" i="28"/>
  <c r="P199" i="28"/>
  <c r="S90" i="28"/>
  <c r="R90" i="28"/>
  <c r="P90" i="28"/>
  <c r="Q90" i="28" s="1"/>
  <c r="T90" i="28" s="1"/>
  <c r="S423" i="28"/>
  <c r="P423" i="28"/>
  <c r="Q423" i="28" s="1"/>
  <c r="T423" i="28" s="1"/>
  <c r="R423" i="28"/>
  <c r="S390" i="28"/>
  <c r="P390" i="28"/>
  <c r="S339" i="28"/>
  <c r="R339" i="28"/>
  <c r="P339" i="28"/>
  <c r="Q339" i="28" s="1"/>
  <c r="T339" i="28" s="1"/>
  <c r="R253" i="28"/>
  <c r="P253" i="28"/>
  <c r="S253" i="28"/>
  <c r="S208" i="28"/>
  <c r="P208" i="28"/>
  <c r="Q208" i="28" s="1"/>
  <c r="T208" i="28" s="1"/>
  <c r="R208" i="28"/>
  <c r="S149" i="28"/>
  <c r="R149" i="28"/>
  <c r="P149" i="28"/>
  <c r="S115" i="28"/>
  <c r="P115" i="28"/>
  <c r="S74" i="28"/>
  <c r="R74" i="28"/>
  <c r="P74" i="28"/>
  <c r="Q74" i="28" s="1"/>
  <c r="T74" i="28" s="1"/>
  <c r="S349" i="28"/>
  <c r="P349" i="28"/>
  <c r="Q349" i="28" s="1"/>
  <c r="T349" i="28" s="1"/>
  <c r="R349" i="28"/>
  <c r="S296" i="28"/>
  <c r="P296" i="28"/>
  <c r="R255" i="28"/>
  <c r="S255" i="28"/>
  <c r="P255" i="28"/>
  <c r="Q255" i="28" s="1"/>
  <c r="T255" i="28" s="1"/>
  <c r="P172" i="28"/>
  <c r="Q172" i="28" s="1"/>
  <c r="T172" i="28" s="1"/>
  <c r="S172" i="28"/>
  <c r="R172" i="28"/>
  <c r="S118" i="28"/>
  <c r="P118" i="28"/>
  <c r="S53" i="28"/>
  <c r="P53" i="28"/>
  <c r="Q53" i="28" s="1"/>
  <c r="T53" i="28" s="1"/>
  <c r="R53" i="28"/>
  <c r="S356" i="28"/>
  <c r="R356" i="28"/>
  <c r="P356" i="28"/>
  <c r="Q356" i="28" s="1"/>
  <c r="T356" i="28" s="1"/>
  <c r="S298" i="28"/>
  <c r="R298" i="28"/>
  <c r="P298" i="28"/>
  <c r="S244" i="28"/>
  <c r="R244" i="28"/>
  <c r="P244" i="28"/>
  <c r="Q244" i="28" s="1"/>
  <c r="T244" i="28" s="1"/>
  <c r="S178" i="28"/>
  <c r="R178" i="28"/>
  <c r="P178" i="28"/>
  <c r="Q178" i="28" s="1"/>
  <c r="T178" i="28" s="1"/>
  <c r="S83" i="28"/>
  <c r="P83" i="28"/>
  <c r="Q83" i="28" s="1"/>
  <c r="T83" i="28" s="1"/>
  <c r="R83" i="28"/>
  <c r="P41" i="28"/>
  <c r="Q41" i="28" s="1"/>
  <c r="T41" i="28" s="1"/>
  <c r="S41" i="28"/>
  <c r="R41" i="28"/>
  <c r="S438" i="28"/>
  <c r="R438" i="28"/>
  <c r="P438" i="28"/>
  <c r="Q438" i="28" s="1"/>
  <c r="T438" i="28" s="1"/>
  <c r="S342" i="28"/>
  <c r="P342" i="28"/>
  <c r="Q342" i="28" s="1"/>
  <c r="T342" i="28" s="1"/>
  <c r="R342" i="28"/>
  <c r="P291" i="28"/>
  <c r="Q291" i="28" s="1"/>
  <c r="T291" i="28" s="1"/>
  <c r="R291" i="28"/>
  <c r="S291" i="28"/>
  <c r="S205" i="28"/>
  <c r="P205" i="28"/>
  <c r="S89" i="28"/>
  <c r="P89" i="28"/>
  <c r="P51" i="28"/>
  <c r="Q51" i="28" s="1"/>
  <c r="T51" i="28" s="1"/>
  <c r="R51" i="28"/>
  <c r="S51" i="28"/>
  <c r="R581" i="28"/>
  <c r="R605" i="28"/>
  <c r="R419" i="28"/>
  <c r="R115" i="28"/>
  <c r="R386" i="28"/>
  <c r="R374" i="28"/>
  <c r="R468" i="28"/>
  <c r="R117" i="28"/>
  <c r="R248" i="28"/>
  <c r="R120" i="28"/>
  <c r="S706" i="28"/>
  <c r="P706" i="28"/>
  <c r="Q706" i="28" s="1"/>
  <c r="T706" i="28" s="1"/>
  <c r="R706" i="28"/>
  <c r="S693" i="28"/>
  <c r="R693" i="28"/>
  <c r="P693" i="28"/>
  <c r="Q693" i="28" s="1"/>
  <c r="T693" i="28" s="1"/>
  <c r="S647" i="28"/>
  <c r="R647" i="28"/>
  <c r="P647" i="28"/>
  <c r="Q647" i="28" s="1"/>
  <c r="T647" i="28" s="1"/>
  <c r="S590" i="28"/>
  <c r="P590" i="28"/>
  <c r="R590" i="28"/>
  <c r="S526" i="28"/>
  <c r="R526" i="28"/>
  <c r="P526" i="28"/>
  <c r="S442" i="28"/>
  <c r="R442" i="28"/>
  <c r="P442" i="28"/>
  <c r="Q442" i="28" s="1"/>
  <c r="T442" i="28" s="1"/>
  <c r="S375" i="28"/>
  <c r="R375" i="28"/>
  <c r="P375" i="28"/>
  <c r="Q375" i="28" s="1"/>
  <c r="T375" i="28" s="1"/>
  <c r="S245" i="28"/>
  <c r="P245" i="28"/>
  <c r="R245" i="28"/>
  <c r="S136" i="28"/>
  <c r="P136" i="28"/>
  <c r="R136" i="28"/>
  <c r="S690" i="28"/>
  <c r="P690" i="28"/>
  <c r="Q690" i="28" s="1"/>
  <c r="T690" i="28" s="1"/>
  <c r="R690" i="28"/>
  <c r="S593" i="28"/>
  <c r="P593" i="28"/>
  <c r="S531" i="28"/>
  <c r="P531" i="28"/>
  <c r="R531" i="28"/>
  <c r="S435" i="28"/>
  <c r="R435" i="28"/>
  <c r="P435" i="28"/>
  <c r="S305" i="28"/>
  <c r="R305" i="28"/>
  <c r="P305" i="28"/>
  <c r="Q305" i="28" s="1"/>
  <c r="T305" i="28" s="1"/>
  <c r="S180" i="28"/>
  <c r="P180" i="28"/>
  <c r="Q180" i="28" s="1"/>
  <c r="T180" i="28" s="1"/>
  <c r="R180" i="28"/>
  <c r="S58" i="28"/>
  <c r="P58" i="28"/>
  <c r="R58" i="28"/>
  <c r="S658" i="28"/>
  <c r="P658" i="28"/>
  <c r="Q658" i="28" s="1"/>
  <c r="T658" i="28" s="1"/>
  <c r="R658" i="28"/>
  <c r="S631" i="28"/>
  <c r="P631" i="28"/>
  <c r="Q631" i="28" s="1"/>
  <c r="T631" i="28" s="1"/>
  <c r="S568" i="28"/>
  <c r="R568" i="28"/>
  <c r="P568" i="28"/>
  <c r="S509" i="28"/>
  <c r="R509" i="28"/>
  <c r="P509" i="28"/>
  <c r="Q509" i="28" s="1"/>
  <c r="T509" i="28" s="1"/>
  <c r="S471" i="28"/>
  <c r="P471" i="28"/>
  <c r="R471" i="28"/>
  <c r="S403" i="28"/>
  <c r="R403" i="28"/>
  <c r="P403" i="28"/>
  <c r="S189" i="28"/>
  <c r="P189" i="28"/>
  <c r="R189" i="28"/>
  <c r="S700" i="28"/>
  <c r="R700" i="28"/>
  <c r="P700" i="28"/>
  <c r="Q700" i="28" s="1"/>
  <c r="T700" i="28" s="1"/>
  <c r="S622" i="28"/>
  <c r="P622" i="28"/>
  <c r="Q622" i="28" s="1"/>
  <c r="T622" i="28" s="1"/>
  <c r="R622" i="28"/>
  <c r="S565" i="28"/>
  <c r="R565" i="28"/>
  <c r="P565" i="28"/>
  <c r="S505" i="28"/>
  <c r="P505" i="28"/>
  <c r="R505" i="28"/>
  <c r="P410" i="28"/>
  <c r="Q410" i="28" s="1"/>
  <c r="T410" i="28" s="1"/>
  <c r="S410" i="28"/>
  <c r="R410" i="28"/>
  <c r="S327" i="28"/>
  <c r="P327" i="28"/>
  <c r="Q327" i="28" s="1"/>
  <c r="T327" i="28" s="1"/>
  <c r="R327" i="28"/>
  <c r="R212" i="28"/>
  <c r="S212" i="28"/>
  <c r="P212" i="28"/>
  <c r="Q212" i="28" s="1"/>
  <c r="T212" i="28" s="1"/>
  <c r="S130" i="28"/>
  <c r="P130" i="28"/>
  <c r="R130" i="28"/>
  <c r="S34" i="28"/>
  <c r="P34" i="28"/>
  <c r="Q34" i="28" s="1"/>
  <c r="T34" i="28" s="1"/>
  <c r="R34" i="28"/>
  <c r="S642" i="28"/>
  <c r="R642" i="28"/>
  <c r="P642" i="28"/>
  <c r="Q642" i="28" s="1"/>
  <c r="T642" i="28" s="1"/>
  <c r="S562" i="28"/>
  <c r="P562" i="28"/>
  <c r="R562" i="28"/>
  <c r="S493" i="28"/>
  <c r="R493" i="28"/>
  <c r="P493" i="28"/>
  <c r="Q493" i="28" s="1"/>
  <c r="T493" i="28" s="1"/>
  <c r="P424" i="28"/>
  <c r="S424" i="28"/>
  <c r="R424" i="28"/>
  <c r="S304" i="28"/>
  <c r="R304" i="28"/>
  <c r="P304" i="28"/>
  <c r="Q304" i="28" s="1"/>
  <c r="T304" i="28" s="1"/>
  <c r="S124" i="28"/>
  <c r="R124" i="28"/>
  <c r="P124" i="28"/>
  <c r="R664" i="28"/>
  <c r="S664" i="28"/>
  <c r="P664" i="28"/>
  <c r="Q664" i="28" s="1"/>
  <c r="T664" i="28" s="1"/>
  <c r="S633" i="28"/>
  <c r="P633" i="28"/>
  <c r="R633" i="28"/>
  <c r="S588" i="28"/>
  <c r="R588" i="28"/>
  <c r="P588" i="28"/>
  <c r="S522" i="28"/>
  <c r="P522" i="28"/>
  <c r="R522" i="28"/>
  <c r="S470" i="28"/>
  <c r="P470" i="28"/>
  <c r="Q470" i="28" s="1"/>
  <c r="T470" i="28" s="1"/>
  <c r="R470" i="28"/>
  <c r="S381" i="28"/>
  <c r="R381" i="28"/>
  <c r="P381" i="28"/>
  <c r="R251" i="28"/>
  <c r="S251" i="28"/>
  <c r="P251" i="28"/>
  <c r="Q251" i="28" s="1"/>
  <c r="T251" i="28" s="1"/>
  <c r="S137" i="28"/>
  <c r="R137" i="28"/>
  <c r="P137" i="28"/>
  <c r="Q137" i="28" s="1"/>
  <c r="T137" i="28" s="1"/>
  <c r="S56" i="28"/>
  <c r="P56" i="28"/>
  <c r="R56" i="28"/>
  <c r="S691" i="28"/>
  <c r="R691" i="28"/>
  <c r="P691" i="28"/>
  <c r="Q691" i="28" s="1"/>
  <c r="T691" i="28" s="1"/>
  <c r="S607" i="28"/>
  <c r="P607" i="28"/>
  <c r="Q607" i="28" s="1"/>
  <c r="T607" i="28" s="1"/>
  <c r="S548" i="28"/>
  <c r="P548" i="28"/>
  <c r="R548" i="28"/>
  <c r="S479" i="28"/>
  <c r="R479" i="28"/>
  <c r="P479" i="28"/>
  <c r="Q479" i="28" s="1"/>
  <c r="T479" i="28" s="1"/>
  <c r="S409" i="28"/>
  <c r="P409" i="28"/>
  <c r="Q409" i="28" s="1"/>
  <c r="T409" i="28" s="1"/>
  <c r="R288" i="28"/>
  <c r="S288" i="28"/>
  <c r="P288" i="28"/>
  <c r="Q288" i="28" s="1"/>
  <c r="T288" i="28" s="1"/>
  <c r="S195" i="28"/>
  <c r="P195" i="28"/>
  <c r="P59" i="28"/>
  <c r="Q59" i="28" s="1"/>
  <c r="T59" i="28" s="1"/>
  <c r="S59" i="28"/>
  <c r="R59" i="28"/>
  <c r="S688" i="28"/>
  <c r="P688" i="28"/>
  <c r="Q688" i="28" s="1"/>
  <c r="T688" i="28" s="1"/>
  <c r="R688" i="28"/>
  <c r="S615" i="28"/>
  <c r="P615" i="28"/>
  <c r="S553" i="28"/>
  <c r="R553" i="28"/>
  <c r="P553" i="28"/>
  <c r="S507" i="28"/>
  <c r="P507" i="28"/>
  <c r="R507" i="28"/>
  <c r="S432" i="28"/>
  <c r="P432" i="28"/>
  <c r="Q432" i="28" s="1"/>
  <c r="T432" i="28" s="1"/>
  <c r="R432" i="28"/>
  <c r="S303" i="28"/>
  <c r="P303" i="28"/>
  <c r="Q303" i="28" s="1"/>
  <c r="T303" i="28" s="1"/>
  <c r="R303" i="28"/>
  <c r="S186" i="28"/>
  <c r="R186" i="28"/>
  <c r="P186" i="28"/>
  <c r="S86" i="28"/>
  <c r="R86" i="28"/>
  <c r="P86" i="28"/>
  <c r="Q86" i="28" s="1"/>
  <c r="T86" i="28" s="1"/>
  <c r="S420" i="28"/>
  <c r="P420" i="28"/>
  <c r="R420" i="28"/>
  <c r="S379" i="28"/>
  <c r="P379" i="28"/>
  <c r="Q379" i="28" s="1"/>
  <c r="T379" i="28" s="1"/>
  <c r="R379" i="28"/>
  <c r="S331" i="28"/>
  <c r="R331" i="28"/>
  <c r="P331" i="28"/>
  <c r="Q331" i="28" s="1"/>
  <c r="T331" i="28" s="1"/>
  <c r="R243" i="28"/>
  <c r="P243" i="28"/>
  <c r="Q243" i="28" s="1"/>
  <c r="T243" i="28" s="1"/>
  <c r="S243" i="28"/>
  <c r="S193" i="28"/>
  <c r="R193" i="28"/>
  <c r="P193" i="28"/>
  <c r="S145" i="28"/>
  <c r="R145" i="28"/>
  <c r="P145" i="28"/>
  <c r="S111" i="28"/>
  <c r="R111" i="28"/>
  <c r="P111" i="28"/>
  <c r="S71" i="28"/>
  <c r="P71" i="28"/>
  <c r="S341" i="28"/>
  <c r="R341" i="28"/>
  <c r="P341" i="28"/>
  <c r="Q341" i="28" s="1"/>
  <c r="T341" i="28" s="1"/>
  <c r="P293" i="28"/>
  <c r="Q293" i="28" s="1"/>
  <c r="T293" i="28" s="1"/>
  <c r="S293" i="28"/>
  <c r="R293" i="28"/>
  <c r="R242" i="28"/>
  <c r="S242" i="28"/>
  <c r="P242" i="28"/>
  <c r="Q242" i="28" s="1"/>
  <c r="T242" i="28" s="1"/>
  <c r="S168" i="28"/>
  <c r="R168" i="28"/>
  <c r="P168" i="28"/>
  <c r="S114" i="28"/>
  <c r="P114" i="28"/>
  <c r="S50" i="28"/>
  <c r="P50" i="28"/>
  <c r="Q50" i="28" s="1"/>
  <c r="T50" i="28" s="1"/>
  <c r="R50" i="28"/>
  <c r="S348" i="28"/>
  <c r="P348" i="28"/>
  <c r="Q348" i="28" s="1"/>
  <c r="T348" i="28" s="1"/>
  <c r="R348" i="28"/>
  <c r="P289" i="28"/>
  <c r="Q289" i="28" s="1"/>
  <c r="T289" i="28" s="1"/>
  <c r="R289" i="28"/>
  <c r="S289" i="28"/>
  <c r="S237" i="28"/>
  <c r="R237" i="28"/>
  <c r="P237" i="28"/>
  <c r="S174" i="28"/>
  <c r="P174" i="28"/>
  <c r="R174" i="28"/>
  <c r="S80" i="28"/>
  <c r="P80" i="28"/>
  <c r="Q80" i="28" s="1"/>
  <c r="T80" i="28" s="1"/>
  <c r="R80" i="28"/>
  <c r="P37" i="28"/>
  <c r="Q37" i="28" s="1"/>
  <c r="T37" i="28" s="1"/>
  <c r="S37" i="28"/>
  <c r="R37" i="28"/>
  <c r="S426" i="28"/>
  <c r="P426" i="28"/>
  <c r="Q426" i="28" s="1"/>
  <c r="T426" i="28" s="1"/>
  <c r="R426" i="28"/>
  <c r="S334" i="28"/>
  <c r="P334" i="28"/>
  <c r="Q334" i="28" s="1"/>
  <c r="T334" i="28" s="1"/>
  <c r="R334" i="28"/>
  <c r="S286" i="28"/>
  <c r="P286" i="28"/>
  <c r="Q286" i="28" s="1"/>
  <c r="T286" i="28" s="1"/>
  <c r="R286" i="28"/>
  <c r="S201" i="28"/>
  <c r="P201" i="28"/>
  <c r="S77" i="28"/>
  <c r="P77" i="28"/>
  <c r="Q77" i="28" s="1"/>
  <c r="T77" i="28" s="1"/>
  <c r="R77" i="28"/>
  <c r="P48" i="28"/>
  <c r="S48" i="28"/>
  <c r="R48" i="28"/>
  <c r="R496" i="28"/>
  <c r="R589" i="28"/>
  <c r="R79" i="28"/>
  <c r="R390" i="28"/>
  <c r="R118" i="28"/>
  <c r="R389" i="28"/>
  <c r="R296" i="28"/>
  <c r="R376" i="28"/>
  <c r="R417" i="28"/>
  <c r="R209" i="28"/>
  <c r="R110" i="28"/>
  <c r="R42" i="28"/>
  <c r="L39" i="24"/>
  <c r="M39" i="24" s="1"/>
  <c r="P39" i="24" s="1"/>
  <c r="N39" i="24"/>
  <c r="O39" i="24"/>
  <c r="L24" i="24"/>
  <c r="M24" i="24" s="1"/>
  <c r="P24" i="24" s="1"/>
  <c r="O24" i="24"/>
  <c r="N24" i="24"/>
  <c r="L30" i="24"/>
  <c r="M30" i="24" s="1"/>
  <c r="P30" i="24" s="1"/>
  <c r="O30" i="24"/>
  <c r="N30" i="24"/>
  <c r="L31" i="24"/>
  <c r="O31" i="24"/>
  <c r="N31" i="24"/>
  <c r="J46" i="24"/>
  <c r="L16" i="24"/>
  <c r="M16" i="24" s="1"/>
  <c r="P16" i="24" s="1"/>
  <c r="O16" i="24"/>
  <c r="N16" i="24"/>
  <c r="L42" i="24"/>
  <c r="O42" i="24"/>
  <c r="N42" i="24"/>
  <c r="L23" i="24"/>
  <c r="M23" i="24" s="1"/>
  <c r="P23" i="24" s="1"/>
  <c r="O23" i="24"/>
  <c r="N23" i="24"/>
  <c r="L14" i="24"/>
  <c r="M14" i="24" s="1"/>
  <c r="P14" i="24" s="1"/>
  <c r="O14" i="24"/>
  <c r="N14" i="24"/>
  <c r="L32" i="24"/>
  <c r="M32" i="24" s="1"/>
  <c r="P32" i="24" s="1"/>
  <c r="O32" i="24"/>
  <c r="N32" i="24"/>
  <c r="L35" i="24"/>
  <c r="M35" i="24" s="1"/>
  <c r="P35" i="24" s="1"/>
  <c r="N35" i="24"/>
  <c r="O35" i="24"/>
  <c r="L8" i="24"/>
  <c r="O8" i="24"/>
  <c r="N8" i="24"/>
  <c r="L34" i="24"/>
  <c r="M34" i="24" s="1"/>
  <c r="P34" i="24" s="1"/>
  <c r="O34" i="24"/>
  <c r="N34" i="24"/>
  <c r="L15" i="24"/>
  <c r="M15" i="24" s="1"/>
  <c r="P15" i="24" s="1"/>
  <c r="O15" i="24"/>
  <c r="N15" i="24"/>
  <c r="L41" i="24"/>
  <c r="M41" i="24" s="1"/>
  <c r="P41" i="24" s="1"/>
  <c r="O41" i="24"/>
  <c r="N41" i="24"/>
  <c r="L13" i="24"/>
  <c r="M13" i="24" s="1"/>
  <c r="P13" i="24" s="1"/>
  <c r="O13" i="24"/>
  <c r="N13" i="24"/>
  <c r="L27" i="24"/>
  <c r="M27" i="24" s="1"/>
  <c r="P27" i="24" s="1"/>
  <c r="N27" i="24"/>
  <c r="O27" i="24"/>
  <c r="N7" i="24"/>
  <c r="L7" i="24"/>
  <c r="O7" i="24"/>
  <c r="L26" i="24"/>
  <c r="M26" i="24" s="1"/>
  <c r="P26" i="24" s="1"/>
  <c r="O26" i="24"/>
  <c r="N26" i="24"/>
  <c r="L22" i="24"/>
  <c r="M22" i="24" s="1"/>
  <c r="P22" i="24" s="1"/>
  <c r="O22" i="24"/>
  <c r="N22" i="24"/>
  <c r="L33" i="24"/>
  <c r="M33" i="24" s="1"/>
  <c r="P33" i="24" s="1"/>
  <c r="O33" i="24"/>
  <c r="N33" i="24"/>
  <c r="L19" i="24"/>
  <c r="M19" i="24" s="1"/>
  <c r="P19" i="24" s="1"/>
  <c r="O19" i="24"/>
  <c r="N19" i="24"/>
  <c r="L37" i="24"/>
  <c r="O37" i="24"/>
  <c r="N37" i="24"/>
  <c r="L18" i="24"/>
  <c r="M18" i="24" s="1"/>
  <c r="P18" i="24" s="1"/>
  <c r="O18" i="24"/>
  <c r="N18" i="24"/>
  <c r="L36" i="24"/>
  <c r="M36" i="24" s="1"/>
  <c r="P36" i="24" s="1"/>
  <c r="N36" i="24"/>
  <c r="O36" i="24"/>
  <c r="L25" i="24"/>
  <c r="O25" i="24"/>
  <c r="N25" i="24"/>
  <c r="L11" i="24"/>
  <c r="M11" i="24" s="1"/>
  <c r="P11" i="24" s="1"/>
  <c r="O11" i="24"/>
  <c r="N11" i="24"/>
  <c r="L29" i="24"/>
  <c r="M29" i="24" s="1"/>
  <c r="P29" i="24" s="1"/>
  <c r="O29" i="24"/>
  <c r="N29" i="24"/>
  <c r="L10" i="24"/>
  <c r="M10" i="24" s="1"/>
  <c r="P10" i="24" s="1"/>
  <c r="O10" i="24"/>
  <c r="N10" i="24"/>
  <c r="L28" i="24"/>
  <c r="O28" i="24"/>
  <c r="N28" i="24"/>
  <c r="L17" i="24"/>
  <c r="M17" i="24" s="1"/>
  <c r="P17" i="24" s="1"/>
  <c r="O17" i="24"/>
  <c r="N17" i="24"/>
  <c r="L12" i="24"/>
  <c r="M12" i="24" s="1"/>
  <c r="P12" i="24" s="1"/>
  <c r="O12" i="24"/>
  <c r="N12" i="24"/>
  <c r="L40" i="24"/>
  <c r="O40" i="24"/>
  <c r="N40" i="24"/>
  <c r="L21" i="24"/>
  <c r="M21" i="24" s="1"/>
  <c r="P21" i="24" s="1"/>
  <c r="O21" i="24"/>
  <c r="N21" i="24"/>
  <c r="L38" i="24"/>
  <c r="M38" i="24" s="1"/>
  <c r="P38" i="24" s="1"/>
  <c r="N38" i="24"/>
  <c r="O38" i="24"/>
  <c r="L20" i="24"/>
  <c r="O20" i="24"/>
  <c r="N20" i="24"/>
  <c r="L9" i="24"/>
  <c r="M9" i="24" s="1"/>
  <c r="P9" i="24" s="1"/>
  <c r="O9" i="24"/>
  <c r="N9" i="24"/>
  <c r="O189" i="20"/>
  <c r="Q189" i="20"/>
  <c r="R189" i="20"/>
  <c r="O140" i="20"/>
  <c r="P140" i="20" s="1"/>
  <c r="S140" i="20" s="1"/>
  <c r="R140" i="20"/>
  <c r="Q140" i="20"/>
  <c r="Q46" i="20"/>
  <c r="R46" i="20"/>
  <c r="O46" i="20"/>
  <c r="P46" i="20" s="1"/>
  <c r="S46" i="20" s="1"/>
  <c r="R160" i="20"/>
  <c r="Q160" i="20"/>
  <c r="O160" i="20"/>
  <c r="R99" i="20"/>
  <c r="Q99" i="20"/>
  <c r="O99" i="20"/>
  <c r="R57" i="20"/>
  <c r="Q57" i="20"/>
  <c r="O57" i="20"/>
  <c r="O196" i="20"/>
  <c r="R196" i="20"/>
  <c r="Q196" i="20"/>
  <c r="R142" i="20"/>
  <c r="Q142" i="20"/>
  <c r="O142" i="20"/>
  <c r="P142" i="20" s="1"/>
  <c r="S142" i="20" s="1"/>
  <c r="R49" i="20"/>
  <c r="O49" i="20"/>
  <c r="Q49" i="20"/>
  <c r="O169" i="20"/>
  <c r="P169" i="20" s="1"/>
  <c r="S169" i="20" s="1"/>
  <c r="Q169" i="20"/>
  <c r="R169" i="20"/>
  <c r="O112" i="20"/>
  <c r="P112" i="20" s="1"/>
  <c r="S112" i="20" s="1"/>
  <c r="R112" i="20"/>
  <c r="Q112" i="20"/>
  <c r="R60" i="20"/>
  <c r="O60" i="20"/>
  <c r="P60" i="20" s="1"/>
  <c r="S60" i="20" s="1"/>
  <c r="Q60" i="20"/>
  <c r="O185" i="20"/>
  <c r="R185" i="20"/>
  <c r="Q185" i="20"/>
  <c r="R122" i="20"/>
  <c r="O122" i="20"/>
  <c r="P122" i="20" s="1"/>
  <c r="S122" i="20" s="1"/>
  <c r="Q122" i="20"/>
  <c r="Q44" i="20"/>
  <c r="R44" i="20"/>
  <c r="O44" i="20"/>
  <c r="P44" i="20" s="1"/>
  <c r="S44" i="20" s="1"/>
  <c r="O173" i="20"/>
  <c r="R173" i="20"/>
  <c r="Q173" i="20"/>
  <c r="O127" i="20"/>
  <c r="P127" i="20" s="1"/>
  <c r="S127" i="20" s="1"/>
  <c r="Q127" i="20"/>
  <c r="R127" i="20"/>
  <c r="R71" i="20"/>
  <c r="O71" i="20"/>
  <c r="P71" i="20" s="1"/>
  <c r="S71" i="20" s="1"/>
  <c r="Q71" i="20"/>
  <c r="R16" i="20"/>
  <c r="O16" i="20"/>
  <c r="Q16" i="20"/>
  <c r="R158" i="20"/>
  <c r="O158" i="20"/>
  <c r="P158" i="20" s="1"/>
  <c r="S158" i="20" s="1"/>
  <c r="Q158" i="20"/>
  <c r="R78" i="20"/>
  <c r="O78" i="20"/>
  <c r="P78" i="20" s="1"/>
  <c r="S78" i="20" s="1"/>
  <c r="Q78" i="20"/>
  <c r="O197" i="20"/>
  <c r="R197" i="20"/>
  <c r="Q197" i="20"/>
  <c r="R116" i="20"/>
  <c r="O116" i="20"/>
  <c r="P116" i="20" s="1"/>
  <c r="S116" i="20" s="1"/>
  <c r="Q116" i="20"/>
  <c r="Q74" i="20"/>
  <c r="R74" i="20"/>
  <c r="O74" i="20"/>
  <c r="R19" i="20"/>
  <c r="Q19" i="20"/>
  <c r="O19" i="20"/>
  <c r="P19" i="20" s="1"/>
  <c r="S19" i="20" s="1"/>
  <c r="O179" i="20"/>
  <c r="R179" i="20"/>
  <c r="Q179" i="20"/>
  <c r="R132" i="20"/>
  <c r="Q132" i="20"/>
  <c r="O132" i="20"/>
  <c r="R42" i="20"/>
  <c r="O42" i="20"/>
  <c r="P42" i="20" s="1"/>
  <c r="S42" i="20" s="1"/>
  <c r="Q42" i="20"/>
  <c r="R157" i="20"/>
  <c r="Q157" i="20"/>
  <c r="O157" i="20"/>
  <c r="P157" i="20" s="1"/>
  <c r="S157" i="20" s="1"/>
  <c r="R96" i="20"/>
  <c r="Q96" i="20"/>
  <c r="O96" i="20"/>
  <c r="P96" i="20" s="1"/>
  <c r="S96" i="20" s="1"/>
  <c r="R53" i="20"/>
  <c r="O53" i="20"/>
  <c r="P53" i="20" s="1"/>
  <c r="S53" i="20" s="1"/>
  <c r="Q53" i="20"/>
  <c r="O191" i="20"/>
  <c r="R191" i="20"/>
  <c r="Q191" i="20"/>
  <c r="Q134" i="20"/>
  <c r="R134" i="20"/>
  <c r="O134" i="20"/>
  <c r="P134" i="20" s="1"/>
  <c r="S134" i="20" s="1"/>
  <c r="R45" i="20"/>
  <c r="Q45" i="20"/>
  <c r="O45" i="20"/>
  <c r="P45" i="20" s="1"/>
  <c r="S45" i="20" s="1"/>
  <c r="O162" i="20"/>
  <c r="P162" i="20" s="1"/>
  <c r="S162" i="20" s="1"/>
  <c r="R162" i="20"/>
  <c r="Q162" i="20"/>
  <c r="R95" i="20"/>
  <c r="O95" i="20"/>
  <c r="R56" i="20"/>
  <c r="O56" i="20"/>
  <c r="P56" i="20" s="1"/>
  <c r="S56" i="20" s="1"/>
  <c r="Q56" i="20"/>
  <c r="O180" i="20"/>
  <c r="Q180" i="20"/>
  <c r="R180" i="20"/>
  <c r="Q103" i="20"/>
  <c r="R103" i="20"/>
  <c r="O103" i="20"/>
  <c r="R40" i="20"/>
  <c r="O40" i="20"/>
  <c r="P40" i="20" s="1"/>
  <c r="S40" i="20" s="1"/>
  <c r="Q40" i="20"/>
  <c r="O164" i="20"/>
  <c r="P164" i="20" s="1"/>
  <c r="S164" i="20" s="1"/>
  <c r="Q164" i="20"/>
  <c r="R164" i="20"/>
  <c r="R117" i="20"/>
  <c r="Q117" i="20"/>
  <c r="O117" i="20"/>
  <c r="R67" i="20"/>
  <c r="O67" i="20"/>
  <c r="O208" i="20"/>
  <c r="Q208" i="20"/>
  <c r="R208" i="20"/>
  <c r="R155" i="20"/>
  <c r="O155" i="20"/>
  <c r="P155" i="20" s="1"/>
  <c r="S155" i="20" s="1"/>
  <c r="R51" i="20"/>
  <c r="O51" i="20"/>
  <c r="P51" i="20" s="1"/>
  <c r="S51" i="20" s="1"/>
  <c r="Q51" i="20"/>
  <c r="O184" i="20"/>
  <c r="R184" i="20"/>
  <c r="Q184" i="20"/>
  <c r="O111" i="20"/>
  <c r="P111" i="20" s="1"/>
  <c r="S111" i="20" s="1"/>
  <c r="Q111" i="20"/>
  <c r="R111" i="20"/>
  <c r="R70" i="20"/>
  <c r="O70" i="20"/>
  <c r="Q70" i="20"/>
  <c r="R15" i="20"/>
  <c r="O15" i="20"/>
  <c r="Q15" i="20"/>
  <c r="O172" i="20"/>
  <c r="R172" i="20"/>
  <c r="Q172" i="20"/>
  <c r="R129" i="20"/>
  <c r="Q129" i="20"/>
  <c r="O129" i="20"/>
  <c r="P129" i="20" s="1"/>
  <c r="S129" i="20" s="1"/>
  <c r="R38" i="20"/>
  <c r="O38" i="20"/>
  <c r="P38" i="20" s="1"/>
  <c r="S38" i="20" s="1"/>
  <c r="Q38" i="20"/>
  <c r="R137" i="20"/>
  <c r="O137" i="20"/>
  <c r="P137" i="20" s="1"/>
  <c r="S137" i="20" s="1"/>
  <c r="Q137" i="20"/>
  <c r="R92" i="20"/>
  <c r="Q92" i="20"/>
  <c r="O92" i="20"/>
  <c r="P92" i="20" s="1"/>
  <c r="S92" i="20" s="1"/>
  <c r="R30" i="20"/>
  <c r="Q30" i="20"/>
  <c r="O30" i="20"/>
  <c r="P30" i="20" s="1"/>
  <c r="S30" i="20" s="1"/>
  <c r="O183" i="20"/>
  <c r="Q183" i="20"/>
  <c r="R183" i="20"/>
  <c r="O128" i="20"/>
  <c r="P128" i="20" s="1"/>
  <c r="S128" i="20" s="1"/>
  <c r="Q128" i="20"/>
  <c r="R128" i="20"/>
  <c r="R41" i="20"/>
  <c r="O41" i="20"/>
  <c r="P41" i="20" s="1"/>
  <c r="S41" i="20" s="1"/>
  <c r="Q41" i="20"/>
  <c r="R159" i="20"/>
  <c r="Q159" i="20"/>
  <c r="O159" i="20"/>
  <c r="P159" i="20" s="1"/>
  <c r="S159" i="20" s="1"/>
  <c r="R91" i="20"/>
  <c r="O91" i="20"/>
  <c r="R29" i="20"/>
  <c r="Q29" i="20"/>
  <c r="O29" i="20"/>
  <c r="P29" i="20" s="1"/>
  <c r="S29" i="20" s="1"/>
  <c r="O178" i="20"/>
  <c r="Q178" i="20"/>
  <c r="R178" i="20"/>
  <c r="O101" i="20"/>
  <c r="P101" i="20" s="1"/>
  <c r="S101" i="20" s="1"/>
  <c r="R101" i="20"/>
  <c r="Q101" i="20"/>
  <c r="R36" i="20"/>
  <c r="Q36" i="20"/>
  <c r="O36" i="20"/>
  <c r="P36" i="20" s="1"/>
  <c r="S36" i="20" s="1"/>
  <c r="R150" i="20"/>
  <c r="Q150" i="20"/>
  <c r="O150" i="20"/>
  <c r="P150" i="20" s="1"/>
  <c r="S150" i="20" s="1"/>
  <c r="R109" i="20"/>
  <c r="O109" i="20"/>
  <c r="P109" i="20" s="1"/>
  <c r="S109" i="20" s="1"/>
  <c r="Q109" i="20"/>
  <c r="R63" i="20"/>
  <c r="O63" i="20"/>
  <c r="P63" i="20" s="1"/>
  <c r="S63" i="20" s="1"/>
  <c r="Q63" i="20"/>
  <c r="O200" i="20"/>
  <c r="R200" i="20"/>
  <c r="Q200" i="20"/>
  <c r="R138" i="20"/>
  <c r="O138" i="20"/>
  <c r="P138" i="20" s="1"/>
  <c r="S138" i="20" s="1"/>
  <c r="Q138" i="20"/>
  <c r="R47" i="20"/>
  <c r="O47" i="20"/>
  <c r="Q47" i="20"/>
  <c r="O177" i="20"/>
  <c r="Q177" i="20"/>
  <c r="R177" i="20"/>
  <c r="R108" i="20"/>
  <c r="O108" i="20"/>
  <c r="P108" i="20" s="1"/>
  <c r="S108" i="20" s="1"/>
  <c r="Q108" i="20"/>
  <c r="Q66" i="20"/>
  <c r="R66" i="20"/>
  <c r="O66" i="20"/>
  <c r="P66" i="20" s="1"/>
  <c r="S66" i="20" s="1"/>
  <c r="O170" i="20"/>
  <c r="P170" i="20" s="1"/>
  <c r="S170" i="20" s="1"/>
  <c r="R170" i="20"/>
  <c r="Q170" i="20"/>
  <c r="R121" i="20"/>
  <c r="O121" i="20"/>
  <c r="R34" i="20"/>
  <c r="O34" i="20"/>
  <c r="Q34" i="20"/>
  <c r="O126" i="20"/>
  <c r="P126" i="20" s="1"/>
  <c r="S126" i="20" s="1"/>
  <c r="R126" i="20"/>
  <c r="Q126" i="20"/>
  <c r="R88" i="20"/>
  <c r="O88" i="20"/>
  <c r="P88" i="20" s="1"/>
  <c r="S88" i="20" s="1"/>
  <c r="R26" i="20"/>
  <c r="O26" i="20"/>
  <c r="Q26" i="20"/>
  <c r="O176" i="20"/>
  <c r="R176" i="20"/>
  <c r="Q176" i="20"/>
  <c r="R118" i="20"/>
  <c r="O118" i="20"/>
  <c r="P118" i="20" s="1"/>
  <c r="S118" i="20" s="1"/>
  <c r="Q118" i="20"/>
  <c r="R37" i="20"/>
  <c r="Q37" i="20"/>
  <c r="O37" i="20"/>
  <c r="P37" i="20" s="1"/>
  <c r="S37" i="20" s="1"/>
  <c r="R148" i="20"/>
  <c r="O148" i="20"/>
  <c r="P148" i="20" s="1"/>
  <c r="S148" i="20" s="1"/>
  <c r="Q148" i="20"/>
  <c r="R87" i="20"/>
  <c r="O87" i="20"/>
  <c r="P87" i="20" s="1"/>
  <c r="S87" i="20" s="1"/>
  <c r="R25" i="20"/>
  <c r="Q25" i="20"/>
  <c r="O25" i="20"/>
  <c r="P25" i="20" s="1"/>
  <c r="S25" i="20" s="1"/>
  <c r="O171" i="20"/>
  <c r="P171" i="20" s="1"/>
  <c r="S171" i="20" s="1"/>
  <c r="R171" i="20"/>
  <c r="Q171" i="20"/>
  <c r="Q98" i="20"/>
  <c r="R98" i="20"/>
  <c r="O98" i="20"/>
  <c r="P98" i="20" s="1"/>
  <c r="S98" i="20" s="1"/>
  <c r="R32" i="20"/>
  <c r="O32" i="20"/>
  <c r="P32" i="20" s="1"/>
  <c r="S32" i="20" s="1"/>
  <c r="Q32" i="20"/>
  <c r="R147" i="20"/>
  <c r="O147" i="20"/>
  <c r="P147" i="20" s="1"/>
  <c r="S147" i="20" s="1"/>
  <c r="R106" i="20"/>
  <c r="O106" i="20"/>
  <c r="R59" i="20"/>
  <c r="Q59" i="20"/>
  <c r="O59" i="20"/>
  <c r="P59" i="20" s="1"/>
  <c r="S59" i="20" s="1"/>
  <c r="O192" i="20"/>
  <c r="Q192" i="20"/>
  <c r="R192" i="20"/>
  <c r="R124" i="20"/>
  <c r="Q124" i="20"/>
  <c r="O124" i="20"/>
  <c r="P124" i="20" s="1"/>
  <c r="S124" i="20" s="1"/>
  <c r="R43" i="20"/>
  <c r="O43" i="20"/>
  <c r="P43" i="20" s="1"/>
  <c r="S43" i="20" s="1"/>
  <c r="Q43" i="20"/>
  <c r="O166" i="20"/>
  <c r="P166" i="20" s="1"/>
  <c r="S166" i="20" s="1"/>
  <c r="Q166" i="20"/>
  <c r="R166" i="20"/>
  <c r="R105" i="20"/>
  <c r="O105" i="20"/>
  <c r="P105" i="20" s="1"/>
  <c r="S105" i="20" s="1"/>
  <c r="R62" i="20"/>
  <c r="O62" i="20"/>
  <c r="P62" i="20" s="1"/>
  <c r="S62" i="20" s="1"/>
  <c r="Q62" i="20"/>
  <c r="O168" i="20"/>
  <c r="P168" i="20" s="1"/>
  <c r="S168" i="20" s="1"/>
  <c r="Q168" i="20"/>
  <c r="R168" i="20"/>
  <c r="O113" i="20"/>
  <c r="P113" i="20" s="1"/>
  <c r="S113" i="20" s="1"/>
  <c r="R113" i="20"/>
  <c r="O207" i="20"/>
  <c r="Q207" i="20"/>
  <c r="R207" i="20"/>
  <c r="R123" i="20"/>
  <c r="O123" i="20"/>
  <c r="P123" i="20" s="1"/>
  <c r="S123" i="20" s="1"/>
  <c r="Q123" i="20"/>
  <c r="R73" i="20"/>
  <c r="O73" i="20"/>
  <c r="Q73" i="20"/>
  <c r="R22" i="20"/>
  <c r="Q22" i="20"/>
  <c r="O22" i="20"/>
  <c r="O174" i="20"/>
  <c r="R174" i="20"/>
  <c r="Q174" i="20"/>
  <c r="R115" i="20"/>
  <c r="O115" i="20"/>
  <c r="P115" i="20" s="1"/>
  <c r="S115" i="20" s="1"/>
  <c r="Q115" i="20"/>
  <c r="R33" i="20"/>
  <c r="Q33" i="20"/>
  <c r="O33" i="20"/>
  <c r="P33" i="20" s="1"/>
  <c r="S33" i="20" s="1"/>
  <c r="R139" i="20"/>
  <c r="O139" i="20"/>
  <c r="P139" i="20" s="1"/>
  <c r="S139" i="20" s="1"/>
  <c r="Q139" i="20"/>
  <c r="R76" i="20"/>
  <c r="O76" i="20"/>
  <c r="P76" i="20" s="1"/>
  <c r="S76" i="20" s="1"/>
  <c r="Q76" i="20"/>
  <c r="R21" i="20"/>
  <c r="Q21" i="20"/>
  <c r="O21" i="20"/>
  <c r="P21" i="20" s="1"/>
  <c r="S21" i="20" s="1"/>
  <c r="O167" i="20"/>
  <c r="P167" i="20" s="1"/>
  <c r="S167" i="20" s="1"/>
  <c r="Q167" i="20"/>
  <c r="R167" i="20"/>
  <c r="R83" i="20"/>
  <c r="O83" i="20"/>
  <c r="Q13" i="20"/>
  <c r="R13" i="20"/>
  <c r="O13" i="20"/>
  <c r="R144" i="20"/>
  <c r="Q144" i="20"/>
  <c r="O144" i="20"/>
  <c r="P144" i="20" s="1"/>
  <c r="S144" i="20" s="1"/>
  <c r="R94" i="20"/>
  <c r="O94" i="20"/>
  <c r="P94" i="20" s="1"/>
  <c r="S94" i="20" s="1"/>
  <c r="Q94" i="20"/>
  <c r="Q55" i="20"/>
  <c r="R55" i="20"/>
  <c r="O55" i="20"/>
  <c r="P55" i="20" s="1"/>
  <c r="S55" i="20" s="1"/>
  <c r="O187" i="20"/>
  <c r="Q187" i="20"/>
  <c r="R187" i="20"/>
  <c r="O119" i="20"/>
  <c r="P119" i="20" s="1"/>
  <c r="S119" i="20" s="1"/>
  <c r="Q119" i="20"/>
  <c r="R119" i="20"/>
  <c r="R39" i="20"/>
  <c r="O39" i="20"/>
  <c r="P39" i="20" s="1"/>
  <c r="S39" i="20" s="1"/>
  <c r="Q39" i="20"/>
  <c r="R152" i="20"/>
  <c r="Q152" i="20"/>
  <c r="O152" i="20"/>
  <c r="R97" i="20"/>
  <c r="Q97" i="20"/>
  <c r="O97" i="20"/>
  <c r="Q58" i="20"/>
  <c r="O58" i="20"/>
  <c r="P58" i="20" s="1"/>
  <c r="S58" i="20" s="1"/>
  <c r="R58" i="20"/>
  <c r="Q67" i="20"/>
  <c r="O163" i="20"/>
  <c r="P163" i="20" s="1"/>
  <c r="S163" i="20" s="1"/>
  <c r="Q163" i="20"/>
  <c r="R163" i="20"/>
  <c r="R81" i="20"/>
  <c r="Q81" i="20"/>
  <c r="O81" i="20"/>
  <c r="O199" i="20"/>
  <c r="R199" i="20"/>
  <c r="Q199" i="20"/>
  <c r="R107" i="20"/>
  <c r="O107" i="20"/>
  <c r="Q107" i="20"/>
  <c r="R69" i="20"/>
  <c r="Q69" i="20"/>
  <c r="O69" i="20"/>
  <c r="R18" i="20"/>
  <c r="Q18" i="20"/>
  <c r="O18" i="20"/>
  <c r="P18" i="20" s="1"/>
  <c r="S18" i="20" s="1"/>
  <c r="O165" i="20"/>
  <c r="P165" i="20" s="1"/>
  <c r="S165" i="20" s="1"/>
  <c r="R165" i="20"/>
  <c r="Q165" i="20"/>
  <c r="R110" i="20"/>
  <c r="Q110" i="20"/>
  <c r="O110" i="20"/>
  <c r="O201" i="20"/>
  <c r="Q201" i="20"/>
  <c r="R201" i="20"/>
  <c r="R131" i="20"/>
  <c r="O131" i="20"/>
  <c r="P131" i="20" s="1"/>
  <c r="S131" i="20" s="1"/>
  <c r="Q131" i="20"/>
  <c r="R72" i="20"/>
  <c r="Q72" i="20"/>
  <c r="O72" i="20"/>
  <c r="P72" i="20" s="1"/>
  <c r="S72" i="20" s="1"/>
  <c r="R17" i="20"/>
  <c r="O17" i="20"/>
  <c r="P17" i="20" s="1"/>
  <c r="S17" i="20" s="1"/>
  <c r="Q17" i="20"/>
  <c r="R156" i="20"/>
  <c r="O156" i="20"/>
  <c r="Q156" i="20"/>
  <c r="R79" i="20"/>
  <c r="O79" i="20"/>
  <c r="P79" i="20" s="1"/>
  <c r="S79" i="20" s="1"/>
  <c r="O203" i="20"/>
  <c r="Q203" i="20"/>
  <c r="R203" i="20"/>
  <c r="R141" i="20"/>
  <c r="Q141" i="20"/>
  <c r="O141" i="20"/>
  <c r="Q90" i="20"/>
  <c r="R90" i="20"/>
  <c r="O90" i="20"/>
  <c r="P90" i="20" s="1"/>
  <c r="S90" i="20" s="1"/>
  <c r="Q28" i="20"/>
  <c r="R28" i="20"/>
  <c r="O28" i="20"/>
  <c r="O182" i="20"/>
  <c r="Q182" i="20"/>
  <c r="R182" i="20"/>
  <c r="R114" i="20"/>
  <c r="Q114" i="20"/>
  <c r="O114" i="20"/>
  <c r="P114" i="20" s="1"/>
  <c r="S114" i="20" s="1"/>
  <c r="R35" i="20"/>
  <c r="O35" i="20"/>
  <c r="P35" i="20" s="1"/>
  <c r="S35" i="20" s="1"/>
  <c r="Q35" i="20"/>
  <c r="R146" i="20"/>
  <c r="Q146" i="20"/>
  <c r="O146" i="20"/>
  <c r="P146" i="20" s="1"/>
  <c r="S146" i="20" s="1"/>
  <c r="R93" i="20"/>
  <c r="O93" i="20"/>
  <c r="P93" i="20" s="1"/>
  <c r="S93" i="20" s="1"/>
  <c r="Q93" i="20"/>
  <c r="O54" i="20"/>
  <c r="Q54" i="20"/>
  <c r="R54" i="20"/>
  <c r="Q155" i="20"/>
  <c r="Q87" i="20"/>
  <c r="O202" i="20"/>
  <c r="Q202" i="20"/>
  <c r="R202" i="20"/>
  <c r="R154" i="20"/>
  <c r="O154" i="20"/>
  <c r="P154" i="20" s="1"/>
  <c r="S154" i="20" s="1"/>
  <c r="Q154" i="20"/>
  <c r="R77" i="20"/>
  <c r="O77" i="20"/>
  <c r="Q77" i="20"/>
  <c r="O186" i="20"/>
  <c r="Q186" i="20"/>
  <c r="R186" i="20"/>
  <c r="O104" i="20"/>
  <c r="P104" i="20" s="1"/>
  <c r="S104" i="20" s="1"/>
  <c r="Q104" i="20"/>
  <c r="R104" i="20"/>
  <c r="R65" i="20"/>
  <c r="Q65" i="20"/>
  <c r="O65" i="20"/>
  <c r="R14" i="20"/>
  <c r="O14" i="20"/>
  <c r="P14" i="20" s="1"/>
  <c r="S14" i="20" s="1"/>
  <c r="Q14" i="20"/>
  <c r="R151" i="20"/>
  <c r="O151" i="20"/>
  <c r="P151" i="20" s="1"/>
  <c r="S151" i="20" s="1"/>
  <c r="Q151" i="20"/>
  <c r="R84" i="20"/>
  <c r="O84" i="20"/>
  <c r="P84" i="20" s="1"/>
  <c r="S84" i="20" s="1"/>
  <c r="Q84" i="20"/>
  <c r="O193" i="20"/>
  <c r="Q193" i="20"/>
  <c r="R193" i="20"/>
  <c r="R125" i="20"/>
  <c r="Q125" i="20"/>
  <c r="O125" i="20"/>
  <c r="P125" i="20" s="1"/>
  <c r="S125" i="20" s="1"/>
  <c r="R68" i="20"/>
  <c r="O68" i="20"/>
  <c r="P68" i="20" s="1"/>
  <c r="S68" i="20" s="1"/>
  <c r="O206" i="20"/>
  <c r="R206" i="20"/>
  <c r="Q206" i="20"/>
  <c r="R153" i="20"/>
  <c r="Q153" i="20"/>
  <c r="O153" i="20"/>
  <c r="R52" i="20"/>
  <c r="O52" i="20"/>
  <c r="P52" i="20" s="1"/>
  <c r="S52" i="20" s="1"/>
  <c r="Q52" i="20"/>
  <c r="O195" i="20"/>
  <c r="R195" i="20"/>
  <c r="Q195" i="20"/>
  <c r="R133" i="20"/>
  <c r="Q133" i="20"/>
  <c r="O133" i="20"/>
  <c r="P133" i="20" s="1"/>
  <c r="S133" i="20" s="1"/>
  <c r="R86" i="20"/>
  <c r="O86" i="20"/>
  <c r="P86" i="20" s="1"/>
  <c r="S86" i="20" s="1"/>
  <c r="Q86" i="20"/>
  <c r="Q24" i="20"/>
  <c r="R24" i="20"/>
  <c r="O24" i="20"/>
  <c r="P24" i="20" s="1"/>
  <c r="S24" i="20" s="1"/>
  <c r="O175" i="20"/>
  <c r="Q175" i="20"/>
  <c r="R175" i="20"/>
  <c r="R100" i="20"/>
  <c r="Q100" i="20"/>
  <c r="O100" i="20"/>
  <c r="R31" i="20"/>
  <c r="O31" i="20"/>
  <c r="P31" i="20" s="1"/>
  <c r="S31" i="20" s="1"/>
  <c r="Q31" i="20"/>
  <c r="R143" i="20"/>
  <c r="O143" i="20"/>
  <c r="P143" i="20" s="1"/>
  <c r="S143" i="20" s="1"/>
  <c r="Q143" i="20"/>
  <c r="R89" i="20"/>
  <c r="O89" i="20"/>
  <c r="Q89" i="20"/>
  <c r="R27" i="20"/>
  <c r="Q27" i="20"/>
  <c r="O27" i="20"/>
  <c r="Q68" i="20"/>
  <c r="Q121" i="20"/>
  <c r="O194" i="20"/>
  <c r="R194" i="20"/>
  <c r="Q194" i="20"/>
  <c r="R149" i="20"/>
  <c r="Q149" i="20"/>
  <c r="O149" i="20"/>
  <c r="Q50" i="20"/>
  <c r="R50" i="20"/>
  <c r="O50" i="20"/>
  <c r="P50" i="20" s="1"/>
  <c r="S50" i="20" s="1"/>
  <c r="O181" i="20"/>
  <c r="Q181" i="20"/>
  <c r="R181" i="20"/>
  <c r="O102" i="20"/>
  <c r="P102" i="20" s="1"/>
  <c r="S102" i="20" s="1"/>
  <c r="R102" i="20"/>
  <c r="Q102" i="20"/>
  <c r="R61" i="20"/>
  <c r="O61" i="20"/>
  <c r="Q61" i="20"/>
  <c r="O204" i="20"/>
  <c r="R204" i="20"/>
  <c r="Q204" i="20"/>
  <c r="R145" i="20"/>
  <c r="Q145" i="20"/>
  <c r="O145" i="20"/>
  <c r="P145" i="20" s="1"/>
  <c r="S145" i="20" s="1"/>
  <c r="R80" i="20"/>
  <c r="O80" i="20"/>
  <c r="P80" i="20" s="1"/>
  <c r="S80" i="20" s="1"/>
  <c r="O188" i="20"/>
  <c r="R188" i="20"/>
  <c r="Q188" i="20"/>
  <c r="O120" i="20"/>
  <c r="P120" i="20" s="1"/>
  <c r="S120" i="20" s="1"/>
  <c r="Q120" i="20"/>
  <c r="R120" i="20"/>
  <c r="O64" i="20"/>
  <c r="Q64" i="20"/>
  <c r="R64" i="20"/>
  <c r="O198" i="20"/>
  <c r="R198" i="20"/>
  <c r="Q198" i="20"/>
  <c r="O136" i="20"/>
  <c r="P136" i="20" s="1"/>
  <c r="S136" i="20" s="1"/>
  <c r="Q136" i="20"/>
  <c r="R136" i="20"/>
  <c r="R48" i="20"/>
  <c r="O48" i="20"/>
  <c r="P48" i="20" s="1"/>
  <c r="S48" i="20" s="1"/>
  <c r="Q48" i="20"/>
  <c r="O190" i="20"/>
  <c r="R190" i="20"/>
  <c r="Q190" i="20"/>
  <c r="R130" i="20"/>
  <c r="O130" i="20"/>
  <c r="Q130" i="20"/>
  <c r="R75" i="20"/>
  <c r="O75" i="20"/>
  <c r="R20" i="20"/>
  <c r="Q20" i="20"/>
  <c r="O20" i="20"/>
  <c r="P20" i="20" s="1"/>
  <c r="S20" i="20" s="1"/>
  <c r="R161" i="20"/>
  <c r="O161" i="20"/>
  <c r="P161" i="20" s="1"/>
  <c r="S161" i="20" s="1"/>
  <c r="Q161" i="20"/>
  <c r="Q82" i="20"/>
  <c r="O82" i="20"/>
  <c r="P82" i="20" s="1"/>
  <c r="S82" i="20" s="1"/>
  <c r="R82" i="20"/>
  <c r="O205" i="20"/>
  <c r="Q205" i="20"/>
  <c r="R205" i="20"/>
  <c r="O135" i="20"/>
  <c r="P135" i="20" s="1"/>
  <c r="S135" i="20" s="1"/>
  <c r="R135" i="20"/>
  <c r="Q135" i="20"/>
  <c r="R85" i="20"/>
  <c r="O85" i="20"/>
  <c r="Q85" i="20"/>
  <c r="R23" i="20"/>
  <c r="Q23" i="20"/>
  <c r="O23" i="20"/>
  <c r="P23" i="20" s="1"/>
  <c r="S23" i="20" s="1"/>
  <c r="Q105" i="20"/>
  <c r="Q91" i="20"/>
  <c r="AH8" i="24" a="1"/>
  <c r="AL14" i="20" a="1"/>
  <c r="AN10" i="28" a="1"/>
  <c r="AP25" i="28" l="1"/>
  <c r="AN47" i="28"/>
  <c r="AO68" i="28"/>
  <c r="AP89" i="28"/>
  <c r="AN111" i="28"/>
  <c r="AO132" i="28"/>
  <c r="AP153" i="28"/>
  <c r="AN175" i="28"/>
  <c r="AO196" i="28"/>
  <c r="AP217" i="28"/>
  <c r="AP10" i="28"/>
  <c r="AR10" i="28" s="1"/>
  <c r="AN32" i="28"/>
  <c r="AO53" i="28"/>
  <c r="AP74" i="28"/>
  <c r="AN96" i="28"/>
  <c r="AO117" i="28"/>
  <c r="AP138" i="28"/>
  <c r="AN160" i="28"/>
  <c r="AO181" i="28"/>
  <c r="AP202" i="28"/>
  <c r="AN224" i="28"/>
  <c r="AN21" i="28"/>
  <c r="AO49" i="28"/>
  <c r="AN78" i="28"/>
  <c r="AO106" i="28"/>
  <c r="AP134" i="28"/>
  <c r="AO163" i="28"/>
  <c r="AP191" i="28"/>
  <c r="AN220" i="28"/>
  <c r="AO245" i="28"/>
  <c r="AP266" i="28"/>
  <c r="AN288" i="28"/>
  <c r="AO309" i="28"/>
  <c r="AP330" i="28"/>
  <c r="AO16" i="28"/>
  <c r="AP44" i="28"/>
  <c r="AN73" i="28"/>
  <c r="AP101" i="28"/>
  <c r="AN130" i="28"/>
  <c r="AO158" i="28"/>
  <c r="AN187" i="28"/>
  <c r="AO215" i="28"/>
  <c r="AP241" i="28"/>
  <c r="AN263" i="28"/>
  <c r="AO284" i="28"/>
  <c r="AP29" i="28"/>
  <c r="AP67" i="28"/>
  <c r="AO105" i="28"/>
  <c r="AO143" i="28"/>
  <c r="AP181" i="28"/>
  <c r="AO219" i="28"/>
  <c r="AP251" i="28"/>
  <c r="AO280" i="28"/>
  <c r="AO306" i="28"/>
  <c r="AN331" i="28"/>
  <c r="AO354" i="28"/>
  <c r="AP375" i="28"/>
  <c r="AN397" i="28"/>
  <c r="AO418" i="28"/>
  <c r="AP439" i="28"/>
  <c r="AN461" i="28"/>
  <c r="AO482" i="28"/>
  <c r="AP503" i="28"/>
  <c r="AN525" i="28"/>
  <c r="AO546" i="28"/>
  <c r="AP567" i="28"/>
  <c r="AP22" i="28"/>
  <c r="AN61" i="28"/>
  <c r="AN99" i="28"/>
  <c r="AP136" i="28"/>
  <c r="AP174" i="28"/>
  <c r="AP212" i="28"/>
  <c r="AP246" i="28"/>
  <c r="AO275" i="28"/>
  <c r="AO302" i="28"/>
  <c r="AP326" i="28"/>
  <c r="AP350" i="28"/>
  <c r="AN372" i="28"/>
  <c r="AO393" i="28"/>
  <c r="AP414" i="28"/>
  <c r="AN436" i="28"/>
  <c r="AO457" i="28"/>
  <c r="AP478" i="28"/>
  <c r="AN500" i="28"/>
  <c r="AO521" i="28"/>
  <c r="AP542" i="28"/>
  <c r="AN564" i="28"/>
  <c r="AO11" i="28"/>
  <c r="AP61" i="28"/>
  <c r="AP111" i="28"/>
  <c r="AN163" i="28"/>
  <c r="AP213" i="28"/>
  <c r="AP256" i="28"/>
  <c r="AP294" i="28"/>
  <c r="AN327" i="28"/>
  <c r="AN358" i="28"/>
  <c r="AP386" i="28"/>
  <c r="AN415" i="28"/>
  <c r="AO443" i="28"/>
  <c r="AN472" i="28"/>
  <c r="AO500" i="28"/>
  <c r="AP528" i="28"/>
  <c r="AO557" i="28"/>
  <c r="AN585" i="28"/>
  <c r="AO606" i="28"/>
  <c r="AP627" i="28"/>
  <c r="AN649" i="28"/>
  <c r="AO670" i="28"/>
  <c r="AP691" i="28"/>
  <c r="AO46" i="28"/>
  <c r="AN97" i="28"/>
  <c r="AO147" i="28"/>
  <c r="AN198" i="28"/>
  <c r="AP245" i="28"/>
  <c r="AO283" i="28"/>
  <c r="AN317" i="28"/>
  <c r="AP349" i="28"/>
  <c r="AN378" i="28"/>
  <c r="AO406" i="28"/>
  <c r="AN435" i="28"/>
  <c r="AO463" i="28"/>
  <c r="AP491" i="28"/>
  <c r="AO520" i="28"/>
  <c r="AP548" i="28"/>
  <c r="AN577" i="28"/>
  <c r="AN600" i="28"/>
  <c r="AO621" i="28"/>
  <c r="AP642" i="28"/>
  <c r="AN664" i="28"/>
  <c r="AO685" i="28"/>
  <c r="AP36" i="28"/>
  <c r="AO104" i="28"/>
  <c r="AO171" i="28"/>
  <c r="AO238" i="28"/>
  <c r="AP288" i="28"/>
  <c r="AO332" i="28"/>
  <c r="AP372" i="28"/>
  <c r="AP410" i="28"/>
  <c r="AO448" i="28"/>
  <c r="AO486" i="28"/>
  <c r="AO524" i="28"/>
  <c r="AN562" i="28"/>
  <c r="AN596" i="28"/>
  <c r="AO624" i="28"/>
  <c r="AP652" i="28"/>
  <c r="AO681" i="28"/>
  <c r="AP706" i="28"/>
  <c r="AN29" i="28"/>
  <c r="AP96" i="28"/>
  <c r="AN164" i="28"/>
  <c r="AO231" i="28"/>
  <c r="AO28" i="28"/>
  <c r="AP49" i="28"/>
  <c r="AN71" i="28"/>
  <c r="AO92" i="28"/>
  <c r="AP113" i="28"/>
  <c r="AN135" i="28"/>
  <c r="AO156" i="28"/>
  <c r="AP177" i="28"/>
  <c r="AN199" i="28"/>
  <c r="AO220" i="28"/>
  <c r="AO13" i="28"/>
  <c r="AP34" i="28"/>
  <c r="AN56" i="28"/>
  <c r="AO77" i="28"/>
  <c r="AP98" i="28"/>
  <c r="AN120" i="28"/>
  <c r="AO141" i="28"/>
  <c r="AP162" i="28"/>
  <c r="AN184" i="28"/>
  <c r="AO205" i="28"/>
  <c r="AP226" i="28"/>
  <c r="AP24" i="28"/>
  <c r="AN53" i="28"/>
  <c r="AO81" i="28"/>
  <c r="AN110" i="28"/>
  <c r="AO138" i="28"/>
  <c r="AP166" i="28"/>
  <c r="AO195" i="28"/>
  <c r="AP223" i="28"/>
  <c r="AN248" i="28"/>
  <c r="AO269" i="28"/>
  <c r="AP290" i="28"/>
  <c r="AN312" i="28"/>
  <c r="AO333" i="28"/>
  <c r="AP19" i="28"/>
  <c r="AO48" i="28"/>
  <c r="AP76" i="28"/>
  <c r="AN105" i="28"/>
  <c r="AP133" i="28"/>
  <c r="AN162" i="28"/>
  <c r="AO190" i="28"/>
  <c r="AN219" i="28"/>
  <c r="AO244" i="28"/>
  <c r="AP265" i="28"/>
  <c r="AN287" i="28"/>
  <c r="AO34" i="28"/>
  <c r="AO72" i="28"/>
  <c r="AO110" i="28"/>
  <c r="AN148" i="28"/>
  <c r="AN186" i="28"/>
  <c r="AO224" i="28"/>
  <c r="AO255" i="28"/>
  <c r="AP283" i="28"/>
  <c r="AP309" i="28"/>
  <c r="AN334" i="28"/>
  <c r="AN357" i="28"/>
  <c r="AO378" i="28"/>
  <c r="AP399" i="28"/>
  <c r="AN421" i="28"/>
  <c r="AO442" i="28"/>
  <c r="AP463" i="28"/>
  <c r="AN485" i="28"/>
  <c r="AO506" i="28"/>
  <c r="AP527" i="28"/>
  <c r="AN549" i="28"/>
  <c r="AO570" i="28"/>
  <c r="AP27" i="28"/>
  <c r="AO65" i="28"/>
  <c r="AP103" i="28"/>
  <c r="AP141" i="28"/>
  <c r="AO179" i="28"/>
  <c r="AO217" i="28"/>
  <c r="AO250" i="28"/>
  <c r="AP278" i="28"/>
  <c r="AO305" i="28"/>
  <c r="AP329" i="28"/>
  <c r="AO353" i="28"/>
  <c r="AP374" i="28"/>
  <c r="AN396" i="28"/>
  <c r="AO417" i="28"/>
  <c r="AP438" i="28"/>
  <c r="AN460" i="28"/>
  <c r="AO481" i="28"/>
  <c r="AP502" i="28"/>
  <c r="AN524" i="28"/>
  <c r="AO545" i="28"/>
  <c r="AP566" i="28"/>
  <c r="AN17" i="28"/>
  <c r="AN68" i="28"/>
  <c r="AO118" i="28"/>
  <c r="AP168" i="28"/>
  <c r="AP219" i="28"/>
  <c r="AP261" i="28"/>
  <c r="AO298" i="28"/>
  <c r="AO331" i="28"/>
  <c r="AP361" i="28"/>
  <c r="AN390" i="28"/>
  <c r="AP418" i="28"/>
  <c r="AN447" i="28"/>
  <c r="AO475" i="28"/>
  <c r="AN504" i="28"/>
  <c r="AO532" i="28"/>
  <c r="AP560" i="28"/>
  <c r="AP587" i="28"/>
  <c r="AN609" i="28"/>
  <c r="AO630" i="28"/>
  <c r="AP651" i="28"/>
  <c r="AN673" i="28"/>
  <c r="AO694" i="28"/>
  <c r="AP52" i="28"/>
  <c r="AO103" i="28"/>
  <c r="AN154" i="28"/>
  <c r="AN204" i="28"/>
  <c r="AN250" i="28"/>
  <c r="AO288" i="28"/>
  <c r="AO321" i="28"/>
  <c r="AN353" i="28"/>
  <c r="AP381" i="28"/>
  <c r="AN410" i="28"/>
  <c r="AO438" i="28"/>
  <c r="AN467" i="28"/>
  <c r="AO495" i="28"/>
  <c r="AP523" i="28"/>
  <c r="AO552" i="28"/>
  <c r="AP580" i="28"/>
  <c r="AP602" i="28"/>
  <c r="AN624" i="28"/>
  <c r="AO645" i="28"/>
  <c r="AP666" i="28"/>
  <c r="AN688" i="28"/>
  <c r="AN45" i="28"/>
  <c r="AP112" i="28"/>
  <c r="AN180" i="28"/>
  <c r="AN244" i="28"/>
  <c r="AN295" i="28"/>
  <c r="AN338" i="28"/>
  <c r="AN377" i="28"/>
  <c r="AO415" i="28"/>
  <c r="AO453" i="28"/>
  <c r="AN491" i="28"/>
  <c r="AN529" i="28"/>
  <c r="AN567" i="28"/>
  <c r="AO599" i="28"/>
  <c r="AN628" i="28"/>
  <c r="AO656" i="28"/>
  <c r="AP684" i="28"/>
  <c r="AO709" i="28"/>
  <c r="AN38" i="28"/>
  <c r="AP104" i="28"/>
  <c r="AN172" i="28"/>
  <c r="AP238" i="28"/>
  <c r="AN31" i="28"/>
  <c r="AO52" i="28"/>
  <c r="AP73" i="28"/>
  <c r="AN95" i="28"/>
  <c r="AO116" i="28"/>
  <c r="AP137" i="28"/>
  <c r="AN159" i="28"/>
  <c r="AO180" i="28"/>
  <c r="AP201" i="28"/>
  <c r="AN223" i="28"/>
  <c r="AN16" i="28"/>
  <c r="AO37" i="28"/>
  <c r="AP58" i="28"/>
  <c r="AN80" i="28"/>
  <c r="AO101" i="28"/>
  <c r="AP122" i="28"/>
  <c r="AN144" i="28"/>
  <c r="AO165" i="28"/>
  <c r="AP186" i="28"/>
  <c r="AN208" i="28"/>
  <c r="AO229" i="28"/>
  <c r="AN28" i="28"/>
  <c r="AP56" i="28"/>
  <c r="AN85" i="28"/>
  <c r="AO113" i="28"/>
  <c r="AN142" i="28"/>
  <c r="AO170" i="28"/>
  <c r="AP198" i="28"/>
  <c r="AO227" i="28"/>
  <c r="AP250" i="28"/>
  <c r="AN272" i="28"/>
  <c r="AO293" i="28"/>
  <c r="AP314" i="28"/>
  <c r="AN336" i="28"/>
  <c r="AO23" i="28"/>
  <c r="AP51" i="28"/>
  <c r="AO80" i="28"/>
  <c r="AP108" i="28"/>
  <c r="AN137" i="28"/>
  <c r="AP165" i="28"/>
  <c r="AN194" i="28"/>
  <c r="AO222" i="28"/>
  <c r="AN247" i="28"/>
  <c r="AO268" i="28"/>
  <c r="AP289" i="28"/>
  <c r="AO39" i="28"/>
  <c r="AN77" i="28"/>
  <c r="AN115" i="28"/>
  <c r="AN153" i="28"/>
  <c r="AP190" i="28"/>
  <c r="AP228" i="28"/>
  <c r="AN259" i="28"/>
  <c r="AO287" i="28"/>
  <c r="AP312" i="28"/>
  <c r="AN337" i="28"/>
  <c r="AP359" i="28"/>
  <c r="AN381" i="28"/>
  <c r="AO402" i="28"/>
  <c r="AP423" i="28"/>
  <c r="AN445" i="28"/>
  <c r="AO466" i="28"/>
  <c r="AP487" i="28"/>
  <c r="AN509" i="28"/>
  <c r="AO530" i="28"/>
  <c r="AP551" i="28"/>
  <c r="AN573" i="28"/>
  <c r="AP32" i="28"/>
  <c r="AO70" i="28"/>
  <c r="AN108" i="28"/>
  <c r="AO146" i="28"/>
  <c r="AO184" i="28"/>
  <c r="AN222" i="28"/>
  <c r="AN254" i="28"/>
  <c r="AO282" i="28"/>
  <c r="AO308" i="28"/>
  <c r="AP332" i="28"/>
  <c r="AN356" i="28"/>
  <c r="AO377" i="28"/>
  <c r="AP398" i="28"/>
  <c r="AN420" i="28"/>
  <c r="AO441" i="28"/>
  <c r="AP462" i="28"/>
  <c r="AN484" i="28"/>
  <c r="AO505" i="28"/>
  <c r="AP526" i="28"/>
  <c r="AN548" i="28"/>
  <c r="AO569" i="28"/>
  <c r="AP23" i="28"/>
  <c r="AN74" i="28"/>
  <c r="AN125" i="28"/>
  <c r="AO175" i="28"/>
  <c r="AO225" i="28"/>
  <c r="AO266" i="28"/>
  <c r="AP302" i="28"/>
  <c r="AN335" i="28"/>
  <c r="AO365" i="28"/>
  <c r="AP393" i="28"/>
  <c r="AN422" i="28"/>
  <c r="AP450" i="28"/>
  <c r="AN479" i="28"/>
  <c r="AO507" i="28"/>
  <c r="AN536" i="28"/>
  <c r="AO564" i="28"/>
  <c r="AO590" i="28"/>
  <c r="AP611" i="28"/>
  <c r="AN633" i="28"/>
  <c r="AO654" i="28"/>
  <c r="AP675" i="28"/>
  <c r="AN697" i="28"/>
  <c r="AO59" i="28"/>
  <c r="AP109" i="28"/>
  <c r="AO160" i="28"/>
  <c r="AN211" i="28"/>
  <c r="AP254" i="28"/>
  <c r="AP292" i="28"/>
  <c r="AP325" i="28"/>
  <c r="AP356" i="28"/>
  <c r="AN385" i="28"/>
  <c r="AP413" i="28"/>
  <c r="AN442" i="28"/>
  <c r="AO470" i="28"/>
  <c r="AN499" i="28"/>
  <c r="AO527" i="28"/>
  <c r="AP555" i="28"/>
  <c r="AN584" i="28"/>
  <c r="AO605" i="28"/>
  <c r="AP626" i="28"/>
  <c r="AN648" i="28"/>
  <c r="AO669" i="28"/>
  <c r="AP690" i="28"/>
  <c r="AN54" i="28"/>
  <c r="AN121" i="28"/>
  <c r="AP188" i="28"/>
  <c r="AN251" i="28"/>
  <c r="AN300" i="28"/>
  <c r="AP343" i="28"/>
  <c r="AN382" i="28"/>
  <c r="AP419" i="28"/>
  <c r="AN458" i="28"/>
  <c r="AN496" i="28"/>
  <c r="AP533" i="28"/>
  <c r="AP571" i="28"/>
  <c r="AN603" i="28"/>
  <c r="AO631" i="28"/>
  <c r="AN660" i="28"/>
  <c r="AO688" i="28"/>
  <c r="AN712" i="28"/>
  <c r="AP45" i="28"/>
  <c r="AN114" i="28"/>
  <c r="AP180" i="28"/>
  <c r="AN15" i="28"/>
  <c r="AO36" i="28"/>
  <c r="AP57" i="28"/>
  <c r="AN79" i="28"/>
  <c r="AO100" i="28"/>
  <c r="AP121" i="28"/>
  <c r="AN143" i="28"/>
  <c r="AO164" i="28"/>
  <c r="AP185" i="28"/>
  <c r="AN207" i="28"/>
  <c r="AO228" i="28"/>
  <c r="AO21" i="28"/>
  <c r="AP42" i="28"/>
  <c r="AN64" i="28"/>
  <c r="AO85" i="28"/>
  <c r="AP106" i="28"/>
  <c r="AN128" i="28"/>
  <c r="AO149" i="28"/>
  <c r="AP170" i="28"/>
  <c r="AN192" i="28"/>
  <c r="AO213" i="28"/>
  <c r="AP234" i="28"/>
  <c r="AO35" i="28"/>
  <c r="AP63" i="28"/>
  <c r="AN92" i="28"/>
  <c r="AP120" i="28"/>
  <c r="AN149" i="28"/>
  <c r="AO177" i="28"/>
  <c r="AN206" i="28"/>
  <c r="AO234" i="28"/>
  <c r="AN256" i="28"/>
  <c r="AO277" i="28"/>
  <c r="AP298" i="28"/>
  <c r="AN320" i="28"/>
  <c r="AO341" i="28"/>
  <c r="AO30" i="28"/>
  <c r="AN59" i="28"/>
  <c r="AO87" i="28"/>
  <c r="AP115" i="28"/>
  <c r="AO144" i="28"/>
  <c r="AP172" i="28"/>
  <c r="AN201" i="28"/>
  <c r="AP229" i="28"/>
  <c r="AO252" i="28"/>
  <c r="AP273" i="28"/>
  <c r="AN11" i="28"/>
  <c r="AP48" i="28"/>
  <c r="AO86" i="28"/>
  <c r="AP124" i="28"/>
  <c r="AO162" i="28"/>
  <c r="AO200" i="28"/>
  <c r="AP237" i="28"/>
  <c r="AN266" i="28"/>
  <c r="AO294" i="28"/>
  <c r="AP318" i="28"/>
  <c r="AN343" i="28"/>
  <c r="AN365" i="28"/>
  <c r="AO386" i="28"/>
  <c r="AP407" i="28"/>
  <c r="AN429" i="28"/>
  <c r="AO450" i="28"/>
  <c r="AP471" i="28"/>
  <c r="AN493" i="28"/>
  <c r="AO514" i="28"/>
  <c r="AP535" i="28"/>
  <c r="AN557" i="28"/>
  <c r="AO578" i="28"/>
  <c r="AN42" i="28"/>
  <c r="AP79" i="28"/>
  <c r="AN118" i="28"/>
  <c r="AP155" i="28"/>
  <c r="AO193" i="28"/>
  <c r="AP231" i="28"/>
  <c r="AN261" i="28"/>
  <c r="AO289" i="28"/>
  <c r="AO314" i="28"/>
  <c r="AN339" i="28"/>
  <c r="AO361" i="28"/>
  <c r="AP382" i="28"/>
  <c r="AN404" i="28"/>
  <c r="AO425" i="28"/>
  <c r="AP446" i="28"/>
  <c r="AN468" i="28"/>
  <c r="AO489" i="28"/>
  <c r="AP510" i="28"/>
  <c r="AN532" i="28"/>
  <c r="AO553" i="28"/>
  <c r="AP574" i="28"/>
  <c r="AN36" i="28"/>
  <c r="AP86" i="28"/>
  <c r="AO137" i="28"/>
  <c r="AP187" i="28"/>
  <c r="AN238" i="28"/>
  <c r="AP275" i="28"/>
  <c r="AP310" i="28"/>
  <c r="AO343" i="28"/>
  <c r="AO372" i="28"/>
  <c r="AP400" i="28"/>
  <c r="AO429" i="28"/>
  <c r="AP457" i="28"/>
  <c r="AN486" i="28"/>
  <c r="AP514" i="28"/>
  <c r="AN543" i="28"/>
  <c r="AO571" i="28"/>
  <c r="AP595" i="28"/>
  <c r="AN617" i="28"/>
  <c r="AO638" i="28"/>
  <c r="AP659" i="28"/>
  <c r="AN681" i="28"/>
  <c r="AP21" i="28"/>
  <c r="AP71" i="28"/>
  <c r="AN122" i="28"/>
  <c r="AN173" i="28"/>
  <c r="AO223" i="28"/>
  <c r="AO264" i="28"/>
  <c r="AN301" i="28"/>
  <c r="AP333" i="28"/>
  <c r="AP363" i="28"/>
  <c r="AO392" i="28"/>
  <c r="AP420" i="28"/>
  <c r="AN449" i="28"/>
  <c r="AP477" i="28"/>
  <c r="AN506" i="28"/>
  <c r="AO534" i="28"/>
  <c r="AN563" i="28"/>
  <c r="AO589" i="28"/>
  <c r="AP610" i="28"/>
  <c r="AN632" i="28"/>
  <c r="AO653" i="28"/>
  <c r="AP674" i="28"/>
  <c r="AN696" i="28"/>
  <c r="AN70" i="28"/>
  <c r="AN138" i="28"/>
  <c r="AP205" i="28"/>
  <c r="AO263" i="28"/>
  <c r="AN311" i="28"/>
  <c r="AP353" i="28"/>
  <c r="AO391" i="28"/>
  <c r="AP429" i="28"/>
  <c r="AO467" i="28"/>
  <c r="AN505" i="28"/>
  <c r="AO543" i="28"/>
  <c r="AO581" i="28"/>
  <c r="AN610" i="28"/>
  <c r="AP638" i="28"/>
  <c r="AN667" i="28"/>
  <c r="AO695" i="28"/>
  <c r="AO717" i="28"/>
  <c r="AO63" i="28"/>
  <c r="AO130" i="28"/>
  <c r="AN197" i="28"/>
  <c r="AN258" i="28"/>
  <c r="AP17" i="28"/>
  <c r="AN39" i="28"/>
  <c r="AO60" i="28"/>
  <c r="AP81" i="28"/>
  <c r="AN103" i="28"/>
  <c r="AO124" i="28"/>
  <c r="AP145" i="28"/>
  <c r="AN167" i="28"/>
  <c r="AO188" i="28"/>
  <c r="AP209" i="28"/>
  <c r="AN231" i="28"/>
  <c r="AN24" i="28"/>
  <c r="AO45" i="28"/>
  <c r="AP66" i="28"/>
  <c r="AN88" i="28"/>
  <c r="AO109" i="28"/>
  <c r="AP130" i="28"/>
  <c r="AN152" i="28"/>
  <c r="AO173" i="28"/>
  <c r="AP194" i="28"/>
  <c r="AN216" i="28"/>
  <c r="AO10" i="28"/>
  <c r="AQ10" i="28" s="1"/>
  <c r="AP38" i="28"/>
  <c r="AO67" i="28"/>
  <c r="AP95" i="28"/>
  <c r="AN124" i="28"/>
  <c r="AP152" i="28"/>
  <c r="AN181" i="28"/>
  <c r="AO209" i="28"/>
  <c r="AO237" i="28"/>
  <c r="AP258" i="28"/>
  <c r="AN280" i="28"/>
  <c r="AO301" i="28"/>
  <c r="AP322" i="28"/>
  <c r="AN344" i="28"/>
  <c r="AN34" i="28"/>
  <c r="AO62" i="28"/>
  <c r="AN91" i="28"/>
  <c r="AO119" i="28"/>
  <c r="AP147" i="28"/>
  <c r="AO176" i="28"/>
  <c r="AP204" i="28"/>
  <c r="AN233" i="28"/>
  <c r="AN255" i="28"/>
  <c r="AO276" i="28"/>
  <c r="AO15" i="28"/>
  <c r="AP53" i="28"/>
  <c r="AO91" i="28"/>
  <c r="AN129" i="28"/>
  <c r="AO167" i="28"/>
  <c r="AN205" i="28"/>
  <c r="AN241" i="28"/>
  <c r="AP269" i="28"/>
  <c r="AO297" i="28"/>
  <c r="AP321" i="28"/>
  <c r="AN346" i="28"/>
  <c r="AP367" i="28"/>
  <c r="AN389" i="28"/>
  <c r="AO410" i="28"/>
  <c r="AP431" i="28"/>
  <c r="AN453" i="28"/>
  <c r="AO474" i="28"/>
  <c r="AP495" i="28"/>
  <c r="AN517" i="28"/>
  <c r="AO538" i="28"/>
  <c r="AP559" i="28"/>
  <c r="AN581" i="28"/>
  <c r="AP46" i="28"/>
  <c r="AP84" i="28"/>
  <c r="AO122" i="28"/>
  <c r="AP160" i="28"/>
  <c r="AO198" i="28"/>
  <c r="AN236" i="28"/>
  <c r="AP264" i="28"/>
  <c r="AN293" i="28"/>
  <c r="AP317" i="28"/>
  <c r="AN342" i="28"/>
  <c r="AN364" i="28"/>
  <c r="AO385" i="28"/>
  <c r="AP406" i="28"/>
  <c r="AN428" i="28"/>
  <c r="AO449" i="28"/>
  <c r="AP470" i="28"/>
  <c r="AN492" i="28"/>
  <c r="AO513" i="28"/>
  <c r="AP534" i="28"/>
  <c r="AN556" i="28"/>
  <c r="AO577" i="28"/>
  <c r="AN43" i="28"/>
  <c r="AN93" i="28"/>
  <c r="AP143" i="28"/>
  <c r="AO194" i="28"/>
  <c r="AO242" i="28"/>
  <c r="AP280" i="28"/>
  <c r="AN315" i="28"/>
  <c r="AO347" i="28"/>
  <c r="AN376" i="28"/>
  <c r="AO404" i="28"/>
  <c r="AP432" i="28"/>
  <c r="AO461" i="28"/>
  <c r="AP489" i="28"/>
  <c r="AN518" i="28"/>
  <c r="AP546" i="28"/>
  <c r="AN575" i="28"/>
  <c r="AO598" i="28"/>
  <c r="AP619" i="28"/>
  <c r="AN641" i="28"/>
  <c r="AO662" i="28"/>
  <c r="AP683" i="28"/>
  <c r="AO27" i="28"/>
  <c r="AO78" i="28"/>
  <c r="AP128" i="28"/>
  <c r="AN179" i="28"/>
  <c r="AN230" i="28"/>
  <c r="AN269" i="28"/>
  <c r="AN305" i="28"/>
  <c r="AP337" i="28"/>
  <c r="AO367" i="28"/>
  <c r="AP395" i="28"/>
  <c r="AO424" i="28"/>
  <c r="AP452" i="28"/>
  <c r="AN481" i="28"/>
  <c r="AP509" i="28"/>
  <c r="AN538" i="28"/>
  <c r="AO566" i="28"/>
  <c r="AN592" i="28"/>
  <c r="AO613" i="28"/>
  <c r="AP634" i="28"/>
  <c r="AN656" i="28"/>
  <c r="AO677" i="28"/>
  <c r="AP11" i="28"/>
  <c r="AP78" i="28"/>
  <c r="AN146" i="28"/>
  <c r="AN214" i="28"/>
  <c r="AN270" i="28"/>
  <c r="AO316" i="28"/>
  <c r="AO358" i="28"/>
  <c r="AO396" i="28"/>
  <c r="AN434" i="28"/>
  <c r="AO472" i="28"/>
  <c r="AN510" i="28"/>
  <c r="AP547" i="28"/>
  <c r="AO585" i="28"/>
  <c r="AP613" i="28"/>
  <c r="AN642" i="28"/>
  <c r="AP670" i="28"/>
  <c r="AP698" i="28"/>
  <c r="AN720" i="28"/>
  <c r="AO71" i="28"/>
  <c r="AO139" i="28"/>
  <c r="AO206" i="28"/>
  <c r="AP263" i="28"/>
  <c r="AN23" i="28"/>
  <c r="AO84" i="28"/>
  <c r="AO140" i="28"/>
  <c r="AP193" i="28"/>
  <c r="AP26" i="28"/>
  <c r="AP82" i="28"/>
  <c r="AN136" i="28"/>
  <c r="AO197" i="28"/>
  <c r="AP31" i="28"/>
  <c r="AP102" i="28"/>
  <c r="AP184" i="28"/>
  <c r="AO253" i="28"/>
  <c r="AP306" i="28"/>
  <c r="AP37" i="28"/>
  <c r="AO112" i="28"/>
  <c r="AO183" i="28"/>
  <c r="AP257" i="28"/>
  <c r="AP43" i="28"/>
  <c r="AN139" i="28"/>
  <c r="AP244" i="28"/>
  <c r="AP315" i="28"/>
  <c r="AN373" i="28"/>
  <c r="AO434" i="28"/>
  <c r="AO490" i="28"/>
  <c r="AP543" i="28"/>
  <c r="AO51" i="28"/>
  <c r="AP150" i="28"/>
  <c r="AO243" i="28"/>
  <c r="AP320" i="28"/>
  <c r="AN380" i="28"/>
  <c r="AO433" i="28"/>
  <c r="AP494" i="28"/>
  <c r="AP550" i="28"/>
  <c r="AP54" i="28"/>
  <c r="AP200" i="28"/>
  <c r="AN307" i="28"/>
  <c r="AN383" i="28"/>
  <c r="AP464" i="28"/>
  <c r="AO539" i="28"/>
  <c r="AP603" i="28"/>
  <c r="AN665" i="28"/>
  <c r="AN65" i="28"/>
  <c r="AO192" i="28"/>
  <c r="AN309" i="28"/>
  <c r="AP388" i="28"/>
  <c r="AP459" i="28"/>
  <c r="AP541" i="28"/>
  <c r="AN608" i="28"/>
  <c r="AO661" i="28"/>
  <c r="AP87" i="28"/>
  <c r="AN257" i="28"/>
  <c r="AN368" i="28"/>
  <c r="AP476" i="28"/>
  <c r="AO576" i="28"/>
  <c r="AO649" i="28"/>
  <c r="AN12" i="28"/>
  <c r="AP189" i="28"/>
  <c r="AN289" i="28"/>
  <c r="AN333" i="28"/>
  <c r="AO373" i="28"/>
  <c r="AN411" i="28"/>
  <c r="AP448" i="28"/>
  <c r="AN487" i="28"/>
  <c r="AP524" i="28"/>
  <c r="AO66" i="28"/>
  <c r="AN133" i="28"/>
  <c r="AO201" i="28"/>
  <c r="AN260" i="28"/>
  <c r="AN308" i="28"/>
  <c r="AO351" i="28"/>
  <c r="AO389" i="28"/>
  <c r="AN427" i="28"/>
  <c r="AN465" i="28"/>
  <c r="AN503" i="28"/>
  <c r="AO25" i="28"/>
  <c r="AP92" i="28"/>
  <c r="AO159" i="28"/>
  <c r="AP227" i="28"/>
  <c r="AP279" i="28"/>
  <c r="AN325" i="28"/>
  <c r="AN366" i="28"/>
  <c r="AP403" i="28"/>
  <c r="AP441" i="28"/>
  <c r="AN480" i="28"/>
  <c r="AP517" i="28"/>
  <c r="AO555" i="28"/>
  <c r="AN591" i="28"/>
  <c r="AO619" i="28"/>
  <c r="AP647" i="28"/>
  <c r="AO676" i="28"/>
  <c r="AN703" i="28"/>
  <c r="AN13" i="28"/>
  <c r="AP148" i="28"/>
  <c r="AO271" i="28"/>
  <c r="AO359" i="28"/>
  <c r="AO435" i="28"/>
  <c r="AO511" i="28"/>
  <c r="AP568" i="28"/>
  <c r="AO610" i="28"/>
  <c r="AO648" i="28"/>
  <c r="AN686" i="28"/>
  <c r="AP717" i="28"/>
  <c r="AO115" i="28"/>
  <c r="AO246" i="28"/>
  <c r="AO340" i="28"/>
  <c r="AP416" i="28"/>
  <c r="AP492" i="28"/>
  <c r="AP556" i="28"/>
  <c r="AO601" i="28"/>
  <c r="AO639" i="28"/>
  <c r="AN677" i="28"/>
  <c r="AP710" i="28"/>
  <c r="AP85" i="28"/>
  <c r="AP220" i="28"/>
  <c r="AO320" i="28"/>
  <c r="AN400" i="28"/>
  <c r="AP475" i="28"/>
  <c r="AP544" i="28"/>
  <c r="AP592" i="28"/>
  <c r="AP630" i="28"/>
  <c r="AO668" i="28"/>
  <c r="AO704" i="28"/>
  <c r="AN69" i="28"/>
  <c r="AP203" i="28"/>
  <c r="AO310" i="28"/>
  <c r="AN391" i="28"/>
  <c r="AP466" i="28"/>
  <c r="AP539" i="28"/>
  <c r="AO588" i="28"/>
  <c r="AN626" i="28"/>
  <c r="AO664" i="28"/>
  <c r="AN701" i="28"/>
  <c r="AP55" i="28"/>
  <c r="AN190" i="28"/>
  <c r="AP301" i="28"/>
  <c r="AO383" i="28"/>
  <c r="AN459" i="28"/>
  <c r="AN534" i="28"/>
  <c r="AO584" i="28"/>
  <c r="AN622" i="28"/>
  <c r="AO660" i="28"/>
  <c r="AN698" i="28"/>
  <c r="AP39" i="28"/>
  <c r="AO174" i="28"/>
  <c r="AO291" i="28"/>
  <c r="AN374" i="28"/>
  <c r="AN450" i="28"/>
  <c r="AN526" i="28"/>
  <c r="AN579" i="28"/>
  <c r="AN618" i="28"/>
  <c r="AP655" i="28"/>
  <c r="AP693" i="28"/>
  <c r="AN26" i="28"/>
  <c r="AN161" i="28"/>
  <c r="AN281" i="28"/>
  <c r="AO366" i="28"/>
  <c r="AP442" i="28"/>
  <c r="AO518" i="28"/>
  <c r="AO573" i="28"/>
  <c r="AN614" i="28"/>
  <c r="AN652" i="28"/>
  <c r="AP689" i="28"/>
  <c r="AO720" i="28"/>
  <c r="AN145" i="28"/>
  <c r="AP268" i="28"/>
  <c r="AP357" i="28"/>
  <c r="AP433" i="28"/>
  <c r="AO509" i="28"/>
  <c r="AO568" i="28"/>
  <c r="AP609" i="28"/>
  <c r="AO647" i="28"/>
  <c r="AP685" i="28"/>
  <c r="AN717" i="28"/>
  <c r="AP33" i="28"/>
  <c r="AN87" i="28"/>
  <c r="AO148" i="28"/>
  <c r="AO204" i="28"/>
  <c r="AO29" i="28"/>
  <c r="AP90" i="28"/>
  <c r="AP146" i="28"/>
  <c r="AN200" i="28"/>
  <c r="AO42" i="28"/>
  <c r="AN117" i="28"/>
  <c r="AN188" i="28"/>
  <c r="AO261" i="28"/>
  <c r="AO317" i="28"/>
  <c r="AN41" i="28"/>
  <c r="AN123" i="28"/>
  <c r="AP197" i="28"/>
  <c r="AO260" i="28"/>
  <c r="AN58" i="28"/>
  <c r="AP157" i="28"/>
  <c r="AO248" i="28"/>
  <c r="AP324" i="28"/>
  <c r="AP383" i="28"/>
  <c r="AN437" i="28"/>
  <c r="AO498" i="28"/>
  <c r="AO554" i="28"/>
  <c r="AO56" i="28"/>
  <c r="AN165" i="28"/>
  <c r="AO257" i="28"/>
  <c r="AP323" i="28"/>
  <c r="AN388" i="28"/>
  <c r="AN444" i="28"/>
  <c r="AO497" i="28"/>
  <c r="AP558" i="28"/>
  <c r="AP80" i="28"/>
  <c r="AP206" i="28"/>
  <c r="AN319" i="28"/>
  <c r="AO397" i="28"/>
  <c r="AO468" i="28"/>
  <c r="AN550" i="28"/>
  <c r="AO614" i="28"/>
  <c r="AP667" i="28"/>
  <c r="AN84" i="28"/>
  <c r="AN217" i="28"/>
  <c r="AO313" i="28"/>
  <c r="AO399" i="28"/>
  <c r="AN474" i="28"/>
  <c r="AN545" i="28"/>
  <c r="AN616" i="28"/>
  <c r="AN672" i="28"/>
  <c r="AO95" i="28"/>
  <c r="AN276" i="28"/>
  <c r="AN387" i="28"/>
  <c r="AP481" i="28"/>
  <c r="AP588" i="28"/>
  <c r="AO663" i="28"/>
  <c r="AP20" i="28"/>
  <c r="AP214" i="28"/>
  <c r="AO295" i="28"/>
  <c r="AO338" i="28"/>
  <c r="AP377" i="28"/>
  <c r="AN416" i="28"/>
  <c r="AP453" i="28"/>
  <c r="AO491" i="28"/>
  <c r="AP529" i="28"/>
  <c r="AN75" i="28"/>
  <c r="AO142" i="28"/>
  <c r="AN209" i="28"/>
  <c r="AN267" i="28"/>
  <c r="AP313" i="28"/>
  <c r="AP355" i="28"/>
  <c r="AN394" i="28"/>
  <c r="AN432" i="28"/>
  <c r="AP469" i="28"/>
  <c r="AP507" i="28"/>
  <c r="AN33" i="28"/>
  <c r="AN101" i="28"/>
  <c r="AO168" i="28"/>
  <c r="AO235" i="28"/>
  <c r="AO286" i="28"/>
  <c r="AO330" i="28"/>
  <c r="AP370" i="28"/>
  <c r="AP408" i="28"/>
  <c r="AO446" i="28"/>
  <c r="AO484" i="28"/>
  <c r="AP522" i="28"/>
  <c r="AO560" i="28"/>
  <c r="AO594" i="28"/>
  <c r="AN623" i="28"/>
  <c r="AO651" i="28"/>
  <c r="AP679" i="28"/>
  <c r="AP705" i="28"/>
  <c r="AP30" i="28"/>
  <c r="AP164" i="28"/>
  <c r="AN284" i="28"/>
  <c r="AN369" i="28"/>
  <c r="AP444" i="28"/>
  <c r="AP520" i="28"/>
  <c r="AO575" i="28"/>
  <c r="AN615" i="28"/>
  <c r="AN653" i="28"/>
  <c r="AN691" i="28"/>
  <c r="AN721" i="28"/>
  <c r="AP132" i="28"/>
  <c r="AO259" i="28"/>
  <c r="AO350" i="28"/>
  <c r="AP426" i="28"/>
  <c r="AN502" i="28"/>
  <c r="AO563" i="28"/>
  <c r="AN606" i="28"/>
  <c r="AN644" i="28"/>
  <c r="AN682" i="28"/>
  <c r="AO714" i="28"/>
  <c r="AN102" i="28"/>
  <c r="AP236" i="28"/>
  <c r="AP331" i="28"/>
  <c r="AN409" i="28"/>
  <c r="AO485" i="28"/>
  <c r="AO551" i="28"/>
  <c r="AN597" i="28"/>
  <c r="AO635" i="28"/>
  <c r="AO673" i="28"/>
  <c r="AP707" i="28"/>
  <c r="AN86" i="28"/>
  <c r="AN221" i="28"/>
  <c r="AN321" i="28"/>
  <c r="AO400" i="28"/>
  <c r="AO476" i="28"/>
  <c r="AP545" i="28"/>
  <c r="AO593" i="28"/>
  <c r="AN631" i="28"/>
  <c r="AP668" i="28"/>
  <c r="AP704" i="28"/>
  <c r="AP72" i="28"/>
  <c r="AO207" i="28"/>
  <c r="AO312" i="28"/>
  <c r="AP392" i="28"/>
  <c r="AP468" i="28"/>
  <c r="AO540" i="28"/>
  <c r="AN589" i="28"/>
  <c r="AN627" i="28"/>
  <c r="AP664" i="28"/>
  <c r="AP701" i="28"/>
  <c r="AN57" i="28"/>
  <c r="AO191" i="28"/>
  <c r="AN302" i="28"/>
  <c r="AN384" i="28"/>
  <c r="AO459" i="28"/>
  <c r="AN535" i="28"/>
  <c r="AP584" i="28"/>
  <c r="AP622" i="28"/>
  <c r="AP660" i="28"/>
  <c r="AO698" i="28"/>
  <c r="AO43" i="28"/>
  <c r="AN178" i="28"/>
  <c r="AP293" i="28"/>
  <c r="AO376" i="28"/>
  <c r="AP451" i="28"/>
  <c r="AN528" i="28"/>
  <c r="AP579" i="28"/>
  <c r="AO618" i="28"/>
  <c r="AP656" i="28"/>
  <c r="AP694" i="28"/>
  <c r="AO26" i="28"/>
  <c r="AO161" i="28"/>
  <c r="AP41" i="28"/>
  <c r="AP97" i="28"/>
  <c r="AN151" i="28"/>
  <c r="AO212" i="28"/>
  <c r="AN40" i="28"/>
  <c r="AO93" i="28"/>
  <c r="AP154" i="28"/>
  <c r="AP210" i="28"/>
  <c r="AN46" i="28"/>
  <c r="AP127" i="28"/>
  <c r="AO202" i="28"/>
  <c r="AN264" i="28"/>
  <c r="AO325" i="28"/>
  <c r="AO55" i="28"/>
  <c r="AO126" i="28"/>
  <c r="AO208" i="28"/>
  <c r="AN271" i="28"/>
  <c r="AP62" i="28"/>
  <c r="AP171" i="28"/>
  <c r="AO262" i="28"/>
  <c r="AP327" i="28"/>
  <c r="AP391" i="28"/>
  <c r="AP447" i="28"/>
  <c r="AN501" i="28"/>
  <c r="AO562" i="28"/>
  <c r="AO75" i="28"/>
  <c r="AN170" i="28"/>
  <c r="AN268" i="28"/>
  <c r="AP335" i="28"/>
  <c r="AP390" i="28"/>
  <c r="AN452" i="28"/>
  <c r="AN508" i="28"/>
  <c r="AO561" i="28"/>
  <c r="AP99" i="28"/>
  <c r="AO232" i="28"/>
  <c r="AN323" i="28"/>
  <c r="AN408" i="28"/>
  <c r="AP482" i="28"/>
  <c r="AP553" i="28"/>
  <c r="AO622" i="28"/>
  <c r="AO678" i="28"/>
  <c r="AO90" i="28"/>
  <c r="AP235" i="28"/>
  <c r="AO329" i="28"/>
  <c r="AN403" i="28"/>
  <c r="AP484" i="28"/>
  <c r="AO559" i="28"/>
  <c r="AP618" i="28"/>
  <c r="AN680" i="28"/>
  <c r="AO129" i="28"/>
  <c r="AN282" i="28"/>
  <c r="AN401" i="28"/>
  <c r="AP500" i="28"/>
  <c r="AO592" i="28"/>
  <c r="AN674" i="28"/>
  <c r="AO54" i="28"/>
  <c r="AP222" i="28"/>
  <c r="AP300" i="28"/>
  <c r="AO344" i="28"/>
  <c r="AO382" i="28"/>
  <c r="AO420" i="28"/>
  <c r="AP458" i="28"/>
  <c r="AO496" i="28"/>
  <c r="AP15" i="28"/>
  <c r="AN83" i="28"/>
  <c r="AO150" i="28"/>
  <c r="AN218" i="28"/>
  <c r="AP272" i="28"/>
  <c r="AO319" i="28"/>
  <c r="AP360" i="28"/>
  <c r="AO398" i="28"/>
  <c r="AP436" i="28"/>
  <c r="AP474" i="28"/>
  <c r="AO512" i="28"/>
  <c r="AO41" i="28"/>
  <c r="AN109" i="28"/>
  <c r="AN177" i="28"/>
  <c r="AN242" i="28"/>
  <c r="AN292" i="28"/>
  <c r="AO336" i="28"/>
  <c r="AO375" i="28"/>
  <c r="AO413" i="28"/>
  <c r="AO451" i="28"/>
  <c r="AN489" i="28"/>
  <c r="AN527" i="28"/>
  <c r="AO565" i="28"/>
  <c r="AN598" i="28"/>
  <c r="AO626" i="28"/>
  <c r="AN655" i="28"/>
  <c r="AO683" i="28"/>
  <c r="AO708" i="28"/>
  <c r="AO47" i="28"/>
  <c r="AO182" i="28"/>
  <c r="AP295" i="28"/>
  <c r="AP378" i="28"/>
  <c r="AO454" i="28"/>
  <c r="AN530" i="28"/>
  <c r="AP581" i="28"/>
  <c r="AN620" i="28"/>
  <c r="AP657" i="28"/>
  <c r="AP695" i="28"/>
  <c r="AO14" i="28"/>
  <c r="AP149" i="28"/>
  <c r="AO272" i="28"/>
  <c r="AN360" i="28"/>
  <c r="AP435" i="28"/>
  <c r="AN512" i="28"/>
  <c r="AN569" i="28"/>
  <c r="AN611" i="28"/>
  <c r="AP648" i="28"/>
  <c r="AP686" i="28"/>
  <c r="AN718" i="28"/>
  <c r="AP118" i="28"/>
  <c r="AN249" i="28"/>
  <c r="AO342" i="28"/>
  <c r="AN419" i="28"/>
  <c r="AO494" i="28"/>
  <c r="AN558" i="28"/>
  <c r="AN602" i="28"/>
  <c r="AP639" i="28"/>
  <c r="AN678" i="28"/>
  <c r="AO711" i="28"/>
  <c r="AO102" i="28"/>
  <c r="AN237" i="28"/>
  <c r="AN332" i="28"/>
  <c r="AP409" i="28"/>
  <c r="AP485" i="28"/>
  <c r="AN552" i="28"/>
  <c r="AP597" i="28"/>
  <c r="AN636" i="28"/>
  <c r="AP673" i="28"/>
  <c r="AN708" i="28"/>
  <c r="AN89" i="28"/>
  <c r="AP224" i="28"/>
  <c r="AO323" i="28"/>
  <c r="AN402" i="28"/>
  <c r="AN478" i="28"/>
  <c r="AN547" i="28"/>
  <c r="AP593" i="28"/>
  <c r="AP631" i="28"/>
  <c r="AP669" i="28"/>
  <c r="AN705" i="28"/>
  <c r="AO73" i="28"/>
  <c r="AP208" i="28"/>
  <c r="AN313" i="28"/>
  <c r="AN393" i="28"/>
  <c r="AO469" i="28"/>
  <c r="AP540" i="28"/>
  <c r="AP589" i="28"/>
  <c r="AO627" i="28"/>
  <c r="AO665" i="28"/>
  <c r="AN702" i="28"/>
  <c r="AP59" i="28"/>
  <c r="AN195" i="28"/>
  <c r="AO304" i="28"/>
  <c r="AP385" i="28"/>
  <c r="AP461" i="28"/>
  <c r="AO535" i="28"/>
  <c r="AP585" i="28"/>
  <c r="AO623" i="28"/>
  <c r="AN661" i="28"/>
  <c r="AN699" i="28"/>
  <c r="AN44" i="28"/>
  <c r="AO178" i="28"/>
  <c r="AN294" i="28"/>
  <c r="AP376" i="28"/>
  <c r="AO452" i="28"/>
  <c r="AO528" i="28"/>
  <c r="AO580" i="28"/>
  <c r="AN619" i="28"/>
  <c r="AO657" i="28"/>
  <c r="AN695" i="28"/>
  <c r="AN55" i="28"/>
  <c r="AO108" i="28"/>
  <c r="AP169" i="28"/>
  <c r="AP225" i="28"/>
  <c r="AP50" i="28"/>
  <c r="AN112" i="28"/>
  <c r="AN168" i="28"/>
  <c r="AO221" i="28"/>
  <c r="AP70" i="28"/>
  <c r="AO145" i="28"/>
  <c r="AP216" i="28"/>
  <c r="AP282" i="28"/>
  <c r="AP338" i="28"/>
  <c r="AP69" i="28"/>
  <c r="AO151" i="28"/>
  <c r="AN226" i="28"/>
  <c r="AP281" i="28"/>
  <c r="AO96" i="28"/>
  <c r="AP195" i="28"/>
  <c r="AP276" i="28"/>
  <c r="AN349" i="28"/>
  <c r="AN405" i="28"/>
  <c r="AO458" i="28"/>
  <c r="AP519" i="28"/>
  <c r="AP575" i="28"/>
  <c r="AN94" i="28"/>
  <c r="AO203" i="28"/>
  <c r="AN286" i="28"/>
  <c r="AN348" i="28"/>
  <c r="AO409" i="28"/>
  <c r="AO465" i="28"/>
  <c r="AP518" i="28"/>
  <c r="AN580" i="28"/>
  <c r="AN131" i="28"/>
  <c r="AN252" i="28"/>
  <c r="AN351" i="28"/>
  <c r="AP425" i="28"/>
  <c r="AP496" i="28"/>
  <c r="AP578" i="28"/>
  <c r="AP635" i="28"/>
  <c r="AN689" i="28"/>
  <c r="AO135" i="28"/>
  <c r="AP259" i="28"/>
  <c r="AP345" i="28"/>
  <c r="AP427" i="28"/>
  <c r="AO502" i="28"/>
  <c r="AP573" i="28"/>
  <c r="AO637" i="28"/>
  <c r="AO693" i="28"/>
  <c r="AP163" i="28"/>
  <c r="AN322" i="28"/>
  <c r="AP424" i="28"/>
  <c r="AO519" i="28"/>
  <c r="AO617" i="28"/>
  <c r="AN692" i="28"/>
  <c r="AO88" i="28"/>
  <c r="AO251" i="28"/>
  <c r="AP311" i="28"/>
  <c r="AN354" i="28"/>
  <c r="AN392" i="28"/>
  <c r="AN430" i="28"/>
  <c r="AP467" i="28"/>
  <c r="AP505" i="28"/>
  <c r="AO32" i="28"/>
  <c r="AN100" i="28"/>
  <c r="AP167" i="28"/>
  <c r="AN235" i="28"/>
  <c r="AP285" i="28"/>
  <c r="AN330" i="28"/>
  <c r="AN370" i="28"/>
  <c r="AO408" i="28"/>
  <c r="AN446" i="28"/>
  <c r="AP483" i="28"/>
  <c r="AN522" i="28"/>
  <c r="AO58" i="28"/>
  <c r="AN126" i="28"/>
  <c r="AN193" i="28"/>
  <c r="AO254" i="28"/>
  <c r="AP303" i="28"/>
  <c r="AN347" i="28"/>
  <c r="AP384" i="28"/>
  <c r="AN423" i="28"/>
  <c r="AP460" i="28"/>
  <c r="AP498" i="28"/>
  <c r="AP536" i="28"/>
  <c r="AO574" i="28"/>
  <c r="AN605" i="28"/>
  <c r="AP633" i="28"/>
  <c r="AN662" i="28"/>
  <c r="AO690" i="28"/>
  <c r="AP713" i="28"/>
  <c r="AN81" i="28"/>
  <c r="AP215" i="28"/>
  <c r="AN318" i="28"/>
  <c r="AP397" i="28"/>
  <c r="AN473" i="28"/>
  <c r="AN544" i="28"/>
  <c r="AO591" i="28"/>
  <c r="AN629" i="28"/>
  <c r="AO667" i="28"/>
  <c r="AO703" i="28"/>
  <c r="AP47" i="28"/>
  <c r="AP182" i="28"/>
  <c r="AP296" i="28"/>
  <c r="AN379" i="28"/>
  <c r="AN455" i="28"/>
  <c r="AP530" i="28"/>
  <c r="AO582" i="28"/>
  <c r="AO620" i="28"/>
  <c r="AN658" i="28"/>
  <c r="AO696" i="28"/>
  <c r="AN18" i="28"/>
  <c r="AO152" i="28"/>
  <c r="AO274" i="28"/>
  <c r="AN362" i="28"/>
  <c r="AP437" i="28"/>
  <c r="AP513" i="28"/>
  <c r="AP570" i="28"/>
  <c r="AO611" i="28"/>
  <c r="AP649" i="28"/>
  <c r="AO687" i="28"/>
  <c r="AO718" i="28"/>
  <c r="AO136" i="28"/>
  <c r="AP262" i="28"/>
  <c r="AN63" i="28"/>
  <c r="AN119" i="28"/>
  <c r="AO172" i="28"/>
  <c r="AP233" i="28"/>
  <c r="AO61" i="28"/>
  <c r="AP114" i="28"/>
  <c r="AN176" i="28"/>
  <c r="AN232" i="28"/>
  <c r="AO74" i="28"/>
  <c r="AN156" i="28"/>
  <c r="AP230" i="28"/>
  <c r="AO285" i="28"/>
  <c r="AP346" i="28"/>
  <c r="AP83" i="28"/>
  <c r="AN155" i="28"/>
  <c r="AO236" i="28"/>
  <c r="AO292" i="28"/>
  <c r="AP100" i="28"/>
  <c r="AN210" i="28"/>
  <c r="AN291" i="28"/>
  <c r="AP351" i="28"/>
  <c r="AN413" i="28"/>
  <c r="AN469" i="28"/>
  <c r="AO522" i="28"/>
  <c r="AP13" i="28"/>
  <c r="AN113" i="28"/>
  <c r="AP207" i="28"/>
  <c r="AO296" i="28"/>
  <c r="AP358" i="28"/>
  <c r="AN412" i="28"/>
  <c r="AO473" i="28"/>
  <c r="AO529" i="28"/>
  <c r="AP582" i="28"/>
  <c r="AN150" i="28"/>
  <c r="AP270" i="28"/>
  <c r="AP354" i="28"/>
  <c r="AO436" i="28"/>
  <c r="AN511" i="28"/>
  <c r="AN582" i="28"/>
  <c r="AP643" i="28"/>
  <c r="AP14" i="28"/>
  <c r="AN141" i="28"/>
  <c r="AN274" i="28"/>
  <c r="AO360" i="28"/>
  <c r="AO431" i="28"/>
  <c r="AN513" i="28"/>
  <c r="AP586" i="28"/>
  <c r="AN640" i="28"/>
  <c r="AO19" i="28"/>
  <c r="AP196" i="28"/>
  <c r="AO327" i="28"/>
  <c r="AN439" i="28"/>
  <c r="AP538" i="28"/>
  <c r="AP620" i="28"/>
  <c r="AO701" i="28"/>
  <c r="AO121" i="28"/>
  <c r="AO270" i="28"/>
  <c r="AP316" i="28"/>
  <c r="AN359" i="28"/>
  <c r="AP396" i="28"/>
  <c r="AP434" i="28"/>
  <c r="AP472" i="28"/>
  <c r="AO510" i="28"/>
  <c r="AP40" i="28"/>
  <c r="AP107" i="28"/>
  <c r="AP175" i="28"/>
  <c r="AO241" i="28"/>
  <c r="AP291" i="28"/>
  <c r="AO335" i="28"/>
  <c r="AN375" i="28"/>
  <c r="AP412" i="28"/>
  <c r="AN451" i="28"/>
  <c r="AP488" i="28"/>
  <c r="AO526" i="28"/>
  <c r="AN67" i="28"/>
  <c r="AO134" i="28"/>
  <c r="AN202" i="28"/>
  <c r="AP260" i="28"/>
  <c r="AP308" i="28"/>
  <c r="AN352" i="28"/>
  <c r="AP389" i="28"/>
  <c r="AO427" i="28"/>
  <c r="AP465" i="28"/>
  <c r="AO503" i="28"/>
  <c r="AO541" i="28"/>
  <c r="AO579" i="28"/>
  <c r="AP608" i="28"/>
  <c r="AN637" i="28"/>
  <c r="AP665" i="28"/>
  <c r="AN694" i="28"/>
  <c r="AO716" i="28"/>
  <c r="AO97" i="28"/>
  <c r="AP232" i="28"/>
  <c r="AP328" i="28"/>
  <c r="AN407" i="28"/>
  <c r="AN483" i="28"/>
  <c r="AP549" i="28"/>
  <c r="AO596" i="28"/>
  <c r="AN634" i="28"/>
  <c r="AP671" i="28"/>
  <c r="AN707" i="28"/>
  <c r="AP64" i="28"/>
  <c r="AP199" i="28"/>
  <c r="AP307" i="28"/>
  <c r="AO388" i="28"/>
  <c r="AO464" i="28"/>
  <c r="AP537" i="28"/>
  <c r="AN587" i="28"/>
  <c r="AO625" i="28"/>
  <c r="AN663" i="28"/>
  <c r="AN700" i="28"/>
  <c r="AN35" i="28"/>
  <c r="AO169" i="28"/>
  <c r="AP286" i="28"/>
  <c r="AO371" i="28"/>
  <c r="AO447" i="28"/>
  <c r="AN523" i="28"/>
  <c r="AP576" i="28"/>
  <c r="AO616" i="28"/>
  <c r="AN654" i="28"/>
  <c r="AO692" i="28"/>
  <c r="AN19" i="28"/>
  <c r="AO153" i="28"/>
  <c r="AN275" i="28"/>
  <c r="AP362" i="28"/>
  <c r="AN438" i="28"/>
  <c r="AN514" i="28"/>
  <c r="AN571" i="28"/>
  <c r="AN612" i="28"/>
  <c r="AN650" i="28"/>
  <c r="AP687" i="28"/>
  <c r="AP718" i="28"/>
  <c r="AP139" i="28"/>
  <c r="AN265" i="28"/>
  <c r="AN355" i="28"/>
  <c r="AO430" i="28"/>
  <c r="AP506" i="28"/>
  <c r="AP565" i="28"/>
  <c r="AP607" i="28"/>
  <c r="AN646" i="28"/>
  <c r="AN684" i="28"/>
  <c r="AP715" i="28"/>
  <c r="AP123" i="28"/>
  <c r="AN253" i="28"/>
  <c r="AO345" i="28"/>
  <c r="AP421" i="28"/>
  <c r="AP497" i="28"/>
  <c r="AN560" i="28"/>
  <c r="AN604" i="28"/>
  <c r="AP641" i="28"/>
  <c r="AO679" i="28"/>
  <c r="AP712" i="28"/>
  <c r="AP110" i="28"/>
  <c r="AN243" i="28"/>
  <c r="AP336" i="28"/>
  <c r="AN414" i="28"/>
  <c r="AN490" i="28"/>
  <c r="AP554" i="28"/>
  <c r="AP599" i="28"/>
  <c r="AP637" i="28"/>
  <c r="AO675" i="28"/>
  <c r="AP709" i="28"/>
  <c r="AP94" i="28"/>
  <c r="AO76" i="28"/>
  <c r="AN10" i="28"/>
  <c r="AO157" i="28"/>
  <c r="AO99" i="28"/>
  <c r="AN296" i="28"/>
  <c r="AP140" i="28"/>
  <c r="AN25" i="28"/>
  <c r="AO300" i="28"/>
  <c r="AP455" i="28"/>
  <c r="AN37" i="28"/>
  <c r="AO299" i="28"/>
  <c r="AP454" i="28"/>
  <c r="AN49" i="28"/>
  <c r="AP368" i="28"/>
  <c r="AN568" i="28"/>
  <c r="AO40" i="28"/>
  <c r="AN371" i="28"/>
  <c r="AN570" i="28"/>
  <c r="AN62" i="28"/>
  <c r="AP443" i="28"/>
  <c r="AP677" i="28"/>
  <c r="AN283" i="28"/>
  <c r="AP401" i="28"/>
  <c r="AO501" i="28"/>
  <c r="AP125" i="28"/>
  <c r="AP297" i="28"/>
  <c r="AO403" i="28"/>
  <c r="AN498" i="28"/>
  <c r="AP142" i="28"/>
  <c r="AN298" i="28"/>
  <c r="AN399" i="28"/>
  <c r="AO508" i="28"/>
  <c r="AP601" i="28"/>
  <c r="AP672" i="28"/>
  <c r="AO114" i="28"/>
  <c r="AP387" i="28"/>
  <c r="AP562" i="28"/>
  <c r="AP676" i="28"/>
  <c r="AN166" i="28"/>
  <c r="AO407" i="28"/>
  <c r="AP591" i="28"/>
  <c r="AO691" i="28"/>
  <c r="AN203" i="28"/>
  <c r="AP456" i="28"/>
  <c r="AN607" i="28"/>
  <c r="AP700" i="28"/>
  <c r="AP287" i="28"/>
  <c r="AN448" i="28"/>
  <c r="AP577" i="28"/>
  <c r="AP654" i="28"/>
  <c r="AN22" i="28"/>
  <c r="AP277" i="28"/>
  <c r="AO440" i="28"/>
  <c r="AO572" i="28"/>
  <c r="AO650" i="28"/>
  <c r="AO719" i="28"/>
  <c r="AO265" i="28"/>
  <c r="AN431" i="28"/>
  <c r="AN566" i="28"/>
  <c r="AP646" i="28"/>
  <c r="AN716" i="28"/>
  <c r="AP255" i="28"/>
  <c r="AO423" i="28"/>
  <c r="AN561" i="28"/>
  <c r="AO642" i="28"/>
  <c r="AN713" i="28"/>
  <c r="AN229" i="28"/>
  <c r="AO348" i="28"/>
  <c r="AN462" i="28"/>
  <c r="AO549" i="28"/>
  <c r="AP604" i="28"/>
  <c r="AP661" i="28"/>
  <c r="AO706" i="28"/>
  <c r="AP105" i="28"/>
  <c r="AP18" i="28"/>
  <c r="AP178" i="28"/>
  <c r="AO131" i="28"/>
  <c r="AN304" i="28"/>
  <c r="AN169" i="28"/>
  <c r="AN82" i="28"/>
  <c r="AO303" i="28"/>
  <c r="AN477" i="28"/>
  <c r="AO89" i="28"/>
  <c r="AO311" i="28"/>
  <c r="AN476" i="28"/>
  <c r="AN106" i="28"/>
  <c r="AO379" i="28"/>
  <c r="AN593" i="28"/>
  <c r="AN116" i="28"/>
  <c r="AO374" i="28"/>
  <c r="AP594" i="28"/>
  <c r="AO154" i="28"/>
  <c r="AO462" i="28"/>
  <c r="AN704" i="28"/>
  <c r="AN306" i="28"/>
  <c r="AN406" i="28"/>
  <c r="AO515" i="28"/>
  <c r="AP158" i="28"/>
  <c r="AN303" i="28"/>
  <c r="AP417" i="28"/>
  <c r="AO517" i="28"/>
  <c r="AP151" i="28"/>
  <c r="AN314" i="28"/>
  <c r="AN418" i="28"/>
  <c r="AP512" i="28"/>
  <c r="AO612" i="28"/>
  <c r="AN687" i="28"/>
  <c r="AP131" i="28"/>
  <c r="AO416" i="28"/>
  <c r="AO586" i="28"/>
  <c r="AP681" i="28"/>
  <c r="AO216" i="28"/>
  <c r="AO445" i="28"/>
  <c r="AP596" i="28"/>
  <c r="AP703" i="28"/>
  <c r="AN262" i="28"/>
  <c r="AN466" i="28"/>
  <c r="AN621" i="28"/>
  <c r="AN715" i="28"/>
  <c r="AP299" i="28"/>
  <c r="AN457" i="28"/>
  <c r="AO583" i="28"/>
  <c r="AO659" i="28"/>
  <c r="AO38" i="28"/>
  <c r="AO290" i="28"/>
  <c r="AP449" i="28"/>
  <c r="AN578" i="28"/>
  <c r="AO655" i="28"/>
  <c r="AO22" i="28"/>
  <c r="AN278" i="28"/>
  <c r="AP440" i="28"/>
  <c r="AP572" i="28"/>
  <c r="AN651" i="28"/>
  <c r="AP719" i="28"/>
  <c r="AP267" i="28"/>
  <c r="AN433" i="28"/>
  <c r="AO567" i="28"/>
  <c r="AN647" i="28"/>
  <c r="AP716" i="28"/>
  <c r="AP243" i="28"/>
  <c r="AN367" i="28"/>
  <c r="AO471" i="28"/>
  <c r="AN555" i="28"/>
  <c r="AP614" i="28"/>
  <c r="AO666" i="28"/>
  <c r="AN710" i="28"/>
  <c r="AN127" i="28"/>
  <c r="AN48" i="28"/>
  <c r="AO189" i="28"/>
  <c r="AP159" i="28"/>
  <c r="AN328" i="28"/>
  <c r="AP179" i="28"/>
  <c r="AP119" i="28"/>
  <c r="AN340" i="28"/>
  <c r="AP479" i="28"/>
  <c r="AO127" i="28"/>
  <c r="AN345" i="28"/>
  <c r="AP486" i="28"/>
  <c r="AP156" i="28"/>
  <c r="AO411" i="28"/>
  <c r="AN601" i="28"/>
  <c r="AO166" i="28"/>
  <c r="AN417" i="28"/>
  <c r="AO597" i="28"/>
  <c r="AP221" i="28"/>
  <c r="AN515" i="28"/>
  <c r="AP714" i="28"/>
  <c r="AO322" i="28"/>
  <c r="AN425" i="28"/>
  <c r="AN520" i="28"/>
  <c r="AP183" i="28"/>
  <c r="AO324" i="28"/>
  <c r="AO422" i="28"/>
  <c r="AO531" i="28"/>
  <c r="AN185" i="28"/>
  <c r="AP319" i="28"/>
  <c r="AO432" i="28"/>
  <c r="AP531" i="28"/>
  <c r="AP615" i="28"/>
  <c r="AP697" i="28"/>
  <c r="AO199" i="28"/>
  <c r="AN426" i="28"/>
  <c r="AP600" i="28"/>
  <c r="AP699" i="28"/>
  <c r="AN234" i="28"/>
  <c r="AP473" i="28"/>
  <c r="AO615" i="28"/>
  <c r="AO707" i="28"/>
  <c r="AN299" i="28"/>
  <c r="AO504" i="28"/>
  <c r="AP625" i="28"/>
  <c r="AP35" i="28"/>
  <c r="AP342" i="28"/>
  <c r="AN495" i="28"/>
  <c r="AO602" i="28"/>
  <c r="AP678" i="28"/>
  <c r="AN107" i="28"/>
  <c r="AO334" i="28"/>
  <c r="AO487" i="28"/>
  <c r="AP598" i="28"/>
  <c r="AO674" i="28"/>
  <c r="AN90" i="28"/>
  <c r="AN324" i="28"/>
  <c r="AO478" i="28"/>
  <c r="AN594" i="28"/>
  <c r="AN670" i="28"/>
  <c r="AN76" i="28"/>
  <c r="AO315" i="28"/>
  <c r="AN471" i="28"/>
  <c r="AN590" i="28"/>
  <c r="AN666" i="28"/>
  <c r="AP60" i="28"/>
  <c r="AO256" i="28"/>
  <c r="AN386" i="28"/>
  <c r="AP480" i="28"/>
  <c r="AP561" i="28"/>
  <c r="AP623" i="28"/>
  <c r="AO671" i="28"/>
  <c r="AO713" i="28"/>
  <c r="AP129" i="28"/>
  <c r="AO69" i="28"/>
  <c r="AP218" i="28"/>
  <c r="AN174" i="28"/>
  <c r="AP12" i="28"/>
  <c r="AP211" i="28"/>
  <c r="AN134" i="28"/>
  <c r="AO362" i="28"/>
  <c r="AP511" i="28"/>
  <c r="AN132" i="28"/>
  <c r="AP366" i="28"/>
  <c r="AO12" i="28"/>
  <c r="AP161" i="28"/>
  <c r="AN72" i="28"/>
  <c r="AN14" i="28"/>
  <c r="AN213" i="28"/>
  <c r="AN27" i="28"/>
  <c r="AN239" i="28"/>
  <c r="AP176" i="28"/>
  <c r="AO370" i="28"/>
  <c r="AN533" i="28"/>
  <c r="AN189" i="28"/>
  <c r="AO369" i="28"/>
  <c r="AO537" i="28"/>
  <c r="AO247" i="28"/>
  <c r="AN454" i="28"/>
  <c r="AO646" i="28"/>
  <c r="AP240" i="28"/>
  <c r="AO456" i="28"/>
  <c r="AP650" i="28"/>
  <c r="AP305" i="28"/>
  <c r="AP557" i="28"/>
  <c r="AN147" i="28"/>
  <c r="AO349" i="28"/>
  <c r="AO444" i="28"/>
  <c r="AN50" i="28"/>
  <c r="AO226" i="28"/>
  <c r="AO346" i="28"/>
  <c r="AO455" i="28"/>
  <c r="AO50" i="28"/>
  <c r="AO218" i="28"/>
  <c r="AO356" i="28"/>
  <c r="AN456" i="28"/>
  <c r="AN551" i="28"/>
  <c r="AP640" i="28"/>
  <c r="AN711" i="28"/>
  <c r="AO258" i="28"/>
  <c r="AO492" i="28"/>
  <c r="AP624" i="28"/>
  <c r="AN714" i="28"/>
  <c r="AO318" i="28"/>
  <c r="AN521" i="28"/>
  <c r="AO634" i="28"/>
  <c r="AN51" i="28"/>
  <c r="AO352" i="28"/>
  <c r="AN539" i="28"/>
  <c r="AN659" i="28"/>
  <c r="AO120" i="28"/>
  <c r="AP371" i="28"/>
  <c r="AO523" i="28"/>
  <c r="AP616" i="28"/>
  <c r="AP692" i="28"/>
  <c r="AN157" i="28"/>
  <c r="AO364" i="28"/>
  <c r="AP515" i="28"/>
  <c r="AP612" i="28"/>
  <c r="AP688" i="28"/>
  <c r="AN140" i="28"/>
  <c r="AO355" i="28"/>
  <c r="AN507" i="28"/>
  <c r="AO608" i="28"/>
  <c r="AO684" i="28"/>
  <c r="AP126" i="28"/>
  <c r="AP347" i="28"/>
  <c r="AO499" i="28"/>
  <c r="AO604" i="28"/>
  <c r="AO680" i="28"/>
  <c r="AO111" i="28"/>
  <c r="AP304" i="28"/>
  <c r="AO405" i="28"/>
  <c r="AP499" i="28"/>
  <c r="AN586" i="28"/>
  <c r="AO633" i="28"/>
  <c r="AP680" i="28"/>
  <c r="AO20" i="28"/>
  <c r="AN183" i="28"/>
  <c r="AN104" i="28"/>
  <c r="AO17" i="28"/>
  <c r="AN240" i="28"/>
  <c r="AN66" i="28"/>
  <c r="AP249" i="28"/>
  <c r="AO214" i="28"/>
  <c r="AO394" i="28"/>
  <c r="AN541" i="28"/>
  <c r="AN227" i="28"/>
  <c r="AO401" i="28"/>
  <c r="AN540" i="28"/>
  <c r="AN285" i="28"/>
  <c r="AO493" i="28"/>
  <c r="AN657" i="28"/>
  <c r="AO278" i="28"/>
  <c r="AO488" i="28"/>
  <c r="AP658" i="28"/>
  <c r="AP348" i="28"/>
  <c r="AP606" i="28"/>
  <c r="AO155" i="28"/>
  <c r="AO363" i="28"/>
  <c r="AN463" i="28"/>
  <c r="AO57" i="28"/>
  <c r="AP247" i="28"/>
  <c r="AP365" i="28"/>
  <c r="AO460" i="28"/>
  <c r="AP75" i="28"/>
  <c r="AP248" i="28"/>
  <c r="AN361" i="28"/>
  <c r="AN470" i="28"/>
  <c r="AP569" i="28"/>
  <c r="AO644" i="28"/>
  <c r="AN719" i="28"/>
  <c r="AO307" i="28"/>
  <c r="AP501" i="28"/>
  <c r="AN639" i="28"/>
  <c r="AO31" i="28"/>
  <c r="AN329" i="28"/>
  <c r="AO544" i="28"/>
  <c r="AP653" i="28"/>
  <c r="AP68" i="28"/>
  <c r="AP380" i="28"/>
  <c r="AP563" i="28"/>
  <c r="AP663" i="28"/>
  <c r="AN171" i="28"/>
  <c r="AO381" i="28"/>
  <c r="AO533" i="28"/>
  <c r="AP621" i="28"/>
  <c r="AO697" i="28"/>
  <c r="AP173" i="28"/>
  <c r="AP373" i="28"/>
  <c r="AP525" i="28"/>
  <c r="AP617" i="28"/>
  <c r="AN693" i="28"/>
  <c r="AN158" i="28"/>
  <c r="AP364" i="28"/>
  <c r="AO516" i="28"/>
  <c r="AN613" i="28"/>
  <c r="AO689" i="28"/>
  <c r="AP144" i="28"/>
  <c r="AO357" i="28"/>
  <c r="AP508" i="28"/>
  <c r="AO609" i="28"/>
  <c r="AN685" i="28"/>
  <c r="AO128" i="28"/>
  <c r="AN316" i="28"/>
  <c r="AO414" i="28"/>
  <c r="AN519" i="28"/>
  <c r="AP590" i="28"/>
  <c r="AN638" i="28"/>
  <c r="AN690" i="28"/>
  <c r="AN215" i="28"/>
  <c r="AN98" i="28"/>
  <c r="AO18" i="28"/>
  <c r="AN182" i="28"/>
  <c r="AO33" i="28"/>
  <c r="AP682" i="28"/>
  <c r="AO79" i="28"/>
  <c r="AN482" i="28"/>
  <c r="AP379" i="28"/>
  <c r="AO210" i="28"/>
  <c r="AN494" i="28"/>
  <c r="AP721" i="28"/>
  <c r="AP605" i="28"/>
  <c r="AN398" i="28"/>
  <c r="AP135" i="28"/>
  <c r="AP644" i="28"/>
  <c r="AP428" i="28"/>
  <c r="AP711" i="28"/>
  <c r="AN497" i="28"/>
  <c r="AO712" i="28"/>
  <c r="AO547" i="28"/>
  <c r="AP93" i="28"/>
  <c r="AO548" i="28"/>
  <c r="AN196" i="28"/>
  <c r="AP490" i="28"/>
  <c r="AO652" i="28"/>
  <c r="AO125" i="28"/>
  <c r="AN279" i="28"/>
  <c r="AP239" i="28"/>
  <c r="AN290" i="28"/>
  <c r="AO185" i="28"/>
  <c r="AP28" i="28"/>
  <c r="AN245" i="28"/>
  <c r="AO24" i="28"/>
  <c r="AO384" i="28"/>
  <c r="AO267" i="28"/>
  <c r="AN546" i="28"/>
  <c r="AO64" i="28"/>
  <c r="AO643" i="28"/>
  <c r="AO483" i="28"/>
  <c r="AO186" i="28"/>
  <c r="AO682" i="28"/>
  <c r="AP504" i="28"/>
  <c r="AO715" i="28"/>
  <c r="AN553" i="28"/>
  <c r="AO107" i="28"/>
  <c r="AN554" i="28"/>
  <c r="AO211" i="28"/>
  <c r="AN595" i="28"/>
  <c r="AN212" i="28"/>
  <c r="AO536" i="28"/>
  <c r="AN676" i="28"/>
  <c r="AO133" i="28"/>
  <c r="AN20" i="28"/>
  <c r="AP271" i="28"/>
  <c r="AO339" i="28"/>
  <c r="AN297" i="28"/>
  <c r="AO230" i="28"/>
  <c r="AN277" i="28"/>
  <c r="AP91" i="28"/>
  <c r="AN441" i="28"/>
  <c r="AO273" i="28"/>
  <c r="AP583" i="28"/>
  <c r="AN246" i="28"/>
  <c r="AP662" i="28"/>
  <c r="AO550" i="28"/>
  <c r="AN310" i="28"/>
  <c r="AP696" i="28"/>
  <c r="AO558" i="28"/>
  <c r="AO123" i="28"/>
  <c r="AN559" i="28"/>
  <c r="AN225" i="28"/>
  <c r="AN599" i="28"/>
  <c r="AN228" i="28"/>
  <c r="AO628" i="28"/>
  <c r="AO281" i="28"/>
  <c r="AO542" i="28"/>
  <c r="AO699" i="28"/>
  <c r="AN60" i="28"/>
  <c r="AO233" i="28"/>
  <c r="AP422" i="28"/>
  <c r="AN440" i="28"/>
  <c r="AP341" i="28"/>
  <c r="AN363" i="28"/>
  <c r="AO328" i="28"/>
  <c r="AP116" i="28"/>
  <c r="AO479" i="28"/>
  <c r="AN341" i="28"/>
  <c r="AO587" i="28"/>
  <c r="AP339" i="28"/>
  <c r="AO710" i="28"/>
  <c r="AN576" i="28"/>
  <c r="AO390" i="28"/>
  <c r="AN52" i="28"/>
  <c r="AP564" i="28"/>
  <c r="AO239" i="28"/>
  <c r="AO603" i="28"/>
  <c r="AO240" i="28"/>
  <c r="AO632" i="28"/>
  <c r="AN326" i="28"/>
  <c r="AP632" i="28"/>
  <c r="AO326" i="28"/>
  <c r="AN574" i="28"/>
  <c r="AP702" i="28"/>
  <c r="AP88" i="28"/>
  <c r="AN273" i="28"/>
  <c r="AP430" i="28"/>
  <c r="AP521" i="28"/>
  <c r="AP445" i="28"/>
  <c r="AP405" i="28"/>
  <c r="AO368" i="28"/>
  <c r="AP192" i="28"/>
  <c r="AP493" i="28"/>
  <c r="AO380" i="28"/>
  <c r="AN630" i="28"/>
  <c r="AN350" i="28"/>
  <c r="AO82" i="28"/>
  <c r="AP629" i="28"/>
  <c r="AO428" i="28"/>
  <c r="AO187" i="28"/>
  <c r="AO607" i="28"/>
  <c r="AP252" i="28"/>
  <c r="AO636" i="28"/>
  <c r="AP334" i="28"/>
  <c r="AP636" i="28"/>
  <c r="AN395" i="28"/>
  <c r="AN671" i="28"/>
  <c r="AO337" i="28"/>
  <c r="AO595" i="28"/>
  <c r="AP720" i="28"/>
  <c r="AO44" i="28"/>
  <c r="AP242" i="28"/>
  <c r="AP415" i="28"/>
  <c r="AN516" i="28"/>
  <c r="AO525" i="28"/>
  <c r="AP516" i="28"/>
  <c r="AP552" i="28"/>
  <c r="AO387" i="28"/>
  <c r="AP253" i="28"/>
  <c r="AP16" i="28"/>
  <c r="AP394" i="28"/>
  <c r="AO658" i="28"/>
  <c r="AN464" i="28"/>
  <c r="AO98" i="28"/>
  <c r="AN668" i="28"/>
  <c r="AP532" i="28"/>
  <c r="AO249" i="28"/>
  <c r="AO640" i="28"/>
  <c r="AP344" i="28"/>
  <c r="AO641" i="28"/>
  <c r="AP402" i="28"/>
  <c r="AN675" i="28"/>
  <c r="AP404" i="28"/>
  <c r="AO702" i="28"/>
  <c r="AO395" i="28"/>
  <c r="AO600" i="28"/>
  <c r="AN30" i="28"/>
  <c r="AO477" i="28"/>
  <c r="AO700" i="28"/>
  <c r="AN588" i="28"/>
  <c r="AP708" i="28"/>
  <c r="AP77" i="28"/>
  <c r="AP65" i="28"/>
  <c r="AN625" i="28"/>
  <c r="AO279" i="28"/>
  <c r="AN537" i="28"/>
  <c r="AP352" i="28"/>
  <c r="AO412" i="28"/>
  <c r="AN424" i="28"/>
  <c r="AN191" i="28"/>
  <c r="AO686" i="28"/>
  <c r="AP340" i="28"/>
  <c r="AO556" i="28"/>
  <c r="AO419" i="28"/>
  <c r="AN488" i="28"/>
  <c r="AN443" i="28"/>
  <c r="AO94" i="28"/>
  <c r="AO629" i="28"/>
  <c r="AP117" i="28"/>
  <c r="AP369" i="28"/>
  <c r="AN683" i="28"/>
  <c r="AN709" i="28"/>
  <c r="AN643" i="28"/>
  <c r="AO426" i="28"/>
  <c r="AN635" i="28"/>
  <c r="AO437" i="28"/>
  <c r="AO672" i="28"/>
  <c r="AP411" i="28"/>
  <c r="AO480" i="28"/>
  <c r="AN475" i="28"/>
  <c r="AO705" i="28"/>
  <c r="AP274" i="28"/>
  <c r="AN669" i="28"/>
  <c r="AN542" i="28"/>
  <c r="AN565" i="28"/>
  <c r="AP284" i="28"/>
  <c r="AN706" i="28"/>
  <c r="AN572" i="28"/>
  <c r="AO721" i="28"/>
  <c r="AP628" i="28"/>
  <c r="AN531" i="28"/>
  <c r="AN583" i="28"/>
  <c r="AP645" i="28"/>
  <c r="AN645" i="28"/>
  <c r="AO439" i="28"/>
  <c r="AO421" i="28"/>
  <c r="AO83" i="28"/>
  <c r="AN679" i="28"/>
  <c r="AL19" i="20"/>
  <c r="AM40" i="20"/>
  <c r="AN61" i="20"/>
  <c r="AL83" i="20"/>
  <c r="AM104" i="20"/>
  <c r="AN125" i="20"/>
  <c r="AL147" i="20"/>
  <c r="AM168" i="20"/>
  <c r="AN189" i="20"/>
  <c r="AL14" i="20"/>
  <c r="AM35" i="20"/>
  <c r="AN56" i="20"/>
  <c r="AL78" i="20"/>
  <c r="AM99" i="20"/>
  <c r="AN120" i="20"/>
  <c r="AL142" i="20"/>
  <c r="AM163" i="20"/>
  <c r="AN184" i="20"/>
  <c r="AL206" i="20"/>
  <c r="AM30" i="20"/>
  <c r="AN51" i="20"/>
  <c r="AL73" i="20"/>
  <c r="AM94" i="20"/>
  <c r="AN115" i="20"/>
  <c r="AL137" i="20"/>
  <c r="AM158" i="20"/>
  <c r="AN179" i="20"/>
  <c r="AL201" i="20"/>
  <c r="AM25" i="20"/>
  <c r="AN46" i="20"/>
  <c r="AL68" i="20"/>
  <c r="AM89" i="20"/>
  <c r="AN110" i="20"/>
  <c r="AL132" i="20"/>
  <c r="AM153" i="20"/>
  <c r="AN174" i="20"/>
  <c r="AL196" i="20"/>
  <c r="AM20" i="20"/>
  <c r="AN41" i="20"/>
  <c r="AL63" i="20"/>
  <c r="AM84" i="20"/>
  <c r="AN105" i="20"/>
  <c r="AL127" i="20"/>
  <c r="AM148" i="20"/>
  <c r="AN169" i="20"/>
  <c r="AL191" i="20"/>
  <c r="AM15" i="20"/>
  <c r="AN36" i="20"/>
  <c r="AL58" i="20"/>
  <c r="AM79" i="20"/>
  <c r="AN100" i="20"/>
  <c r="AL122" i="20"/>
  <c r="AM143" i="20"/>
  <c r="AN164" i="20"/>
  <c r="AL186" i="20"/>
  <c r="AM207" i="20"/>
  <c r="AM34" i="20"/>
  <c r="AN55" i="20"/>
  <c r="AL77" i="20"/>
  <c r="AM98" i="20"/>
  <c r="AN119" i="20"/>
  <c r="AL141" i="20"/>
  <c r="AM162" i="20"/>
  <c r="AN183" i="20"/>
  <c r="AL205" i="20"/>
  <c r="AL32" i="20"/>
  <c r="AM53" i="20"/>
  <c r="AN74" i="20"/>
  <c r="AL96" i="20"/>
  <c r="AM117" i="20"/>
  <c r="AN138" i="20"/>
  <c r="AL160" i="20"/>
  <c r="AM181" i="20"/>
  <c r="AN202" i="20"/>
  <c r="AN21" i="20"/>
  <c r="AL43" i="20"/>
  <c r="AM64" i="20"/>
  <c r="AN85" i="20"/>
  <c r="AL107" i="20"/>
  <c r="AM128" i="20"/>
  <c r="AN149" i="20"/>
  <c r="AL171" i="20"/>
  <c r="AM192" i="20"/>
  <c r="AN16" i="20"/>
  <c r="AL38" i="20"/>
  <c r="AM59" i="20"/>
  <c r="AN80" i="20"/>
  <c r="AL102" i="20"/>
  <c r="AM123" i="20"/>
  <c r="AN144" i="20"/>
  <c r="AL166" i="20"/>
  <c r="AM187" i="20"/>
  <c r="AN208" i="20"/>
  <c r="AL33" i="20"/>
  <c r="AM54" i="20"/>
  <c r="AN75" i="20"/>
  <c r="AL97" i="20"/>
  <c r="AM118" i="20"/>
  <c r="AN139" i="20"/>
  <c r="AL161" i="20"/>
  <c r="AM182" i="20"/>
  <c r="AN203" i="20"/>
  <c r="AL28" i="20"/>
  <c r="AM49" i="20"/>
  <c r="AN70" i="20"/>
  <c r="AL92" i="20"/>
  <c r="AM113" i="20"/>
  <c r="AN134" i="20"/>
  <c r="AL156" i="20"/>
  <c r="AM177" i="20"/>
  <c r="AN198" i="20"/>
  <c r="AL23" i="20"/>
  <c r="AM44" i="20"/>
  <c r="AN65" i="20"/>
  <c r="AL87" i="20"/>
  <c r="AM108" i="20"/>
  <c r="AN129" i="20"/>
  <c r="AL151" i="20"/>
  <c r="AM172" i="20"/>
  <c r="AN193" i="20"/>
  <c r="AL18" i="20"/>
  <c r="AM39" i="20"/>
  <c r="AN60" i="20"/>
  <c r="AL82" i="20"/>
  <c r="AM103" i="20"/>
  <c r="AN124" i="20"/>
  <c r="AL146" i="20"/>
  <c r="AM167" i="20"/>
  <c r="AN188" i="20"/>
  <c r="AN15" i="20"/>
  <c r="AL37" i="20"/>
  <c r="AM58" i="20"/>
  <c r="AN79" i="20"/>
  <c r="AL101" i="20"/>
  <c r="AM122" i="20"/>
  <c r="AN143" i="20"/>
  <c r="AL165" i="20"/>
  <c r="AM186" i="20"/>
  <c r="AN207" i="20"/>
  <c r="AN34" i="20"/>
  <c r="AL56" i="20"/>
  <c r="AM77" i="20"/>
  <c r="AN98" i="20"/>
  <c r="AL120" i="20"/>
  <c r="AM24" i="20"/>
  <c r="AN45" i="20"/>
  <c r="AL67" i="20"/>
  <c r="AM88" i="20"/>
  <c r="AN109" i="20"/>
  <c r="AL131" i="20"/>
  <c r="AM152" i="20"/>
  <c r="AN173" i="20"/>
  <c r="AL195" i="20"/>
  <c r="AM19" i="20"/>
  <c r="AN40" i="20"/>
  <c r="AL62" i="20"/>
  <c r="AM83" i="20"/>
  <c r="AN104" i="20"/>
  <c r="AL126" i="20"/>
  <c r="AM147" i="20"/>
  <c r="AN168" i="20"/>
  <c r="AL190" i="20"/>
  <c r="AM14" i="20"/>
  <c r="AO14" i="20" s="1"/>
  <c r="AN35" i="20"/>
  <c r="AL57" i="20"/>
  <c r="AM78" i="20"/>
  <c r="AN99" i="20"/>
  <c r="AL121" i="20"/>
  <c r="AM142" i="20"/>
  <c r="AN163" i="20"/>
  <c r="AL185" i="20"/>
  <c r="AM206" i="20"/>
  <c r="AN30" i="20"/>
  <c r="AL52" i="20"/>
  <c r="AM73" i="20"/>
  <c r="AN94" i="20"/>
  <c r="AL116" i="20"/>
  <c r="AM137" i="20"/>
  <c r="AN158" i="20"/>
  <c r="AL180" i="20"/>
  <c r="AM201" i="20"/>
  <c r="AN25" i="20"/>
  <c r="AL47" i="20"/>
  <c r="AM68" i="20"/>
  <c r="AN89" i="20"/>
  <c r="AL111" i="20"/>
  <c r="AM132" i="20"/>
  <c r="AN153" i="20"/>
  <c r="AL175" i="20"/>
  <c r="AM196" i="20"/>
  <c r="AN20" i="20"/>
  <c r="AL42" i="20"/>
  <c r="AM63" i="20"/>
  <c r="AN84" i="20"/>
  <c r="AL106" i="20"/>
  <c r="AM127" i="20"/>
  <c r="AN148" i="20"/>
  <c r="AL170" i="20"/>
  <c r="AM191" i="20"/>
  <c r="AM18" i="20"/>
  <c r="AN39" i="20"/>
  <c r="AL61" i="20"/>
  <c r="AM82" i="20"/>
  <c r="AN103" i="20"/>
  <c r="AL125" i="20"/>
  <c r="AM146" i="20"/>
  <c r="AN167" i="20"/>
  <c r="AL189" i="20"/>
  <c r="AL16" i="20"/>
  <c r="AM37" i="20"/>
  <c r="AN58" i="20"/>
  <c r="AL80" i="20"/>
  <c r="AM101" i="20"/>
  <c r="AN122" i="20"/>
  <c r="AL144" i="20"/>
  <c r="AM165" i="20"/>
  <c r="AN186" i="20"/>
  <c r="AL208" i="20"/>
  <c r="AN29" i="20"/>
  <c r="AL51" i="20"/>
  <c r="AM72" i="20"/>
  <c r="AN93" i="20"/>
  <c r="AL115" i="20"/>
  <c r="AM136" i="20"/>
  <c r="AN157" i="20"/>
  <c r="AL179" i="20"/>
  <c r="AM200" i="20"/>
  <c r="AN24" i="20"/>
  <c r="AL46" i="20"/>
  <c r="AM67" i="20"/>
  <c r="AN88" i="20"/>
  <c r="AL110" i="20"/>
  <c r="AM131" i="20"/>
  <c r="AN152" i="20"/>
  <c r="AL174" i="20"/>
  <c r="AM195" i="20"/>
  <c r="AN19" i="20"/>
  <c r="AL41" i="20"/>
  <c r="AM62" i="20"/>
  <c r="AN83" i="20"/>
  <c r="AL105" i="20"/>
  <c r="AM126" i="20"/>
  <c r="AN147" i="20"/>
  <c r="AL169" i="20"/>
  <c r="AM190" i="20"/>
  <c r="AN14" i="20"/>
  <c r="AP14" i="20" s="1"/>
  <c r="AL36" i="20"/>
  <c r="AM57" i="20"/>
  <c r="AN78" i="20"/>
  <c r="AL100" i="20"/>
  <c r="AM121" i="20"/>
  <c r="AN142" i="20"/>
  <c r="AL164" i="20"/>
  <c r="AM185" i="20"/>
  <c r="AN206" i="20"/>
  <c r="AL31" i="20"/>
  <c r="AM52" i="20"/>
  <c r="AN73" i="20"/>
  <c r="AL95" i="20"/>
  <c r="AM116" i="20"/>
  <c r="AN137" i="20"/>
  <c r="AL159" i="20"/>
  <c r="AM180" i="20"/>
  <c r="AN201" i="20"/>
  <c r="AL26" i="20"/>
  <c r="AM47" i="20"/>
  <c r="AN68" i="20"/>
  <c r="AL90" i="20"/>
  <c r="AM111" i="20"/>
  <c r="AN132" i="20"/>
  <c r="AL154" i="20"/>
  <c r="AM175" i="20"/>
  <c r="AN196" i="20"/>
  <c r="AN23" i="20"/>
  <c r="AL45" i="20"/>
  <c r="AM66" i="20"/>
  <c r="AN87" i="20"/>
  <c r="AL109" i="20"/>
  <c r="AM130" i="20"/>
  <c r="AN151" i="20"/>
  <c r="AL173" i="20"/>
  <c r="AM194" i="20"/>
  <c r="AM21" i="20"/>
  <c r="AN42" i="20"/>
  <c r="AL64" i="20"/>
  <c r="AM85" i="20"/>
  <c r="AN106" i="20"/>
  <c r="AL128" i="20"/>
  <c r="AM149" i="20"/>
  <c r="AN170" i="20"/>
  <c r="AL192" i="20"/>
  <c r="AM32" i="20"/>
  <c r="AN53" i="20"/>
  <c r="AL75" i="20"/>
  <c r="AM96" i="20"/>
  <c r="AN117" i="20"/>
  <c r="AL139" i="20"/>
  <c r="AM160" i="20"/>
  <c r="AN181" i="20"/>
  <c r="AL203" i="20"/>
  <c r="AM27" i="20"/>
  <c r="AN48" i="20"/>
  <c r="AL70" i="20"/>
  <c r="AM91" i="20"/>
  <c r="AN112" i="20"/>
  <c r="AL134" i="20"/>
  <c r="AM155" i="20"/>
  <c r="AN176" i="20"/>
  <c r="AL198" i="20"/>
  <c r="AM22" i="20"/>
  <c r="AN43" i="20"/>
  <c r="AL65" i="20"/>
  <c r="AM86" i="20"/>
  <c r="AN107" i="20"/>
  <c r="AL129" i="20"/>
  <c r="AM150" i="20"/>
  <c r="AN171" i="20"/>
  <c r="AL193" i="20"/>
  <c r="AM17" i="20"/>
  <c r="AN38" i="20"/>
  <c r="AL60" i="20"/>
  <c r="AM81" i="20"/>
  <c r="AN102" i="20"/>
  <c r="AL124" i="20"/>
  <c r="AM145" i="20"/>
  <c r="AN166" i="20"/>
  <c r="AL188" i="20"/>
  <c r="AM209" i="20"/>
  <c r="AN33" i="20"/>
  <c r="AL55" i="20"/>
  <c r="AM76" i="20"/>
  <c r="AN97" i="20"/>
  <c r="AL119" i="20"/>
  <c r="AM140" i="20"/>
  <c r="AN161" i="20"/>
  <c r="AL183" i="20"/>
  <c r="AM204" i="20"/>
  <c r="AN28" i="20"/>
  <c r="AL50" i="20"/>
  <c r="AM71" i="20"/>
  <c r="AN92" i="20"/>
  <c r="AL114" i="20"/>
  <c r="AM135" i="20"/>
  <c r="AN156" i="20"/>
  <c r="AL178" i="20"/>
  <c r="AM199" i="20"/>
  <c r="AM26" i="20"/>
  <c r="AN47" i="20"/>
  <c r="AL69" i="20"/>
  <c r="AM90" i="20"/>
  <c r="AN111" i="20"/>
  <c r="AL133" i="20"/>
  <c r="AM154" i="20"/>
  <c r="AN175" i="20"/>
  <c r="AL197" i="20"/>
  <c r="AL24" i="20"/>
  <c r="AM45" i="20"/>
  <c r="AN66" i="20"/>
  <c r="AL88" i="20"/>
  <c r="AM109" i="20"/>
  <c r="AN130" i="20"/>
  <c r="AL152" i="20"/>
  <c r="AM173" i="20"/>
  <c r="AN194" i="20"/>
  <c r="AN69" i="20"/>
  <c r="AL123" i="20"/>
  <c r="AM184" i="20"/>
  <c r="AM43" i="20"/>
  <c r="AN96" i="20"/>
  <c r="AL158" i="20"/>
  <c r="AL17" i="20"/>
  <c r="AM70" i="20"/>
  <c r="AN131" i="20"/>
  <c r="AN187" i="20"/>
  <c r="AL44" i="20"/>
  <c r="AM105" i="20"/>
  <c r="AM161" i="20"/>
  <c r="AN17" i="20"/>
  <c r="AL79" i="20"/>
  <c r="AL135" i="20"/>
  <c r="AM188" i="20"/>
  <c r="AN52" i="20"/>
  <c r="AN108" i="20"/>
  <c r="AL162" i="20"/>
  <c r="AL29" i="20"/>
  <c r="AL85" i="20"/>
  <c r="AM138" i="20"/>
  <c r="AN199" i="20"/>
  <c r="AM61" i="20"/>
  <c r="AN114" i="20"/>
  <c r="AN162" i="20"/>
  <c r="AM205" i="20"/>
  <c r="AM16" i="20"/>
  <c r="AN77" i="20"/>
  <c r="AN133" i="20"/>
  <c r="AL187" i="20"/>
  <c r="AM51" i="20"/>
  <c r="AM107" i="20"/>
  <c r="AN160" i="20"/>
  <c r="AL25" i="20"/>
  <c r="AL81" i="20"/>
  <c r="AM134" i="20"/>
  <c r="AN195" i="20"/>
  <c r="AN54" i="20"/>
  <c r="AL108" i="20"/>
  <c r="AM169" i="20"/>
  <c r="AM28" i="20"/>
  <c r="AN81" i="20"/>
  <c r="AL143" i="20"/>
  <c r="AL199" i="20"/>
  <c r="AM55" i="20"/>
  <c r="AN116" i="20"/>
  <c r="AN172" i="20"/>
  <c r="AN31" i="20"/>
  <c r="AL93" i="20"/>
  <c r="AL149" i="20"/>
  <c r="AM202" i="20"/>
  <c r="AM69" i="20"/>
  <c r="AM125" i="20"/>
  <c r="AL168" i="20"/>
  <c r="AL27" i="20"/>
  <c r="AM80" i="20"/>
  <c r="AN141" i="20"/>
  <c r="AN197" i="20"/>
  <c r="AL54" i="20"/>
  <c r="AM115" i="20"/>
  <c r="AM171" i="20"/>
  <c r="AN27" i="20"/>
  <c r="AL89" i="20"/>
  <c r="AL145" i="20"/>
  <c r="AM198" i="20"/>
  <c r="AN62" i="20"/>
  <c r="AN118" i="20"/>
  <c r="AL172" i="20"/>
  <c r="AM36" i="20"/>
  <c r="AM92" i="20"/>
  <c r="AN145" i="20"/>
  <c r="AL207" i="20"/>
  <c r="AL66" i="20"/>
  <c r="AM119" i="20"/>
  <c r="AN180" i="20"/>
  <c r="AM42" i="20"/>
  <c r="AN95" i="20"/>
  <c r="AL157" i="20"/>
  <c r="AN18" i="20"/>
  <c r="AL72" i="20"/>
  <c r="AM133" i="20"/>
  <c r="AL176" i="20"/>
  <c r="AL35" i="20"/>
  <c r="AL91" i="20"/>
  <c r="AM144" i="20"/>
  <c r="AN205" i="20"/>
  <c r="AN64" i="20"/>
  <c r="AL118" i="20"/>
  <c r="AM179" i="20"/>
  <c r="AM38" i="20"/>
  <c r="AN91" i="20"/>
  <c r="AL153" i="20"/>
  <c r="AL209" i="20"/>
  <c r="AM65" i="20"/>
  <c r="AN126" i="20"/>
  <c r="AN182" i="20"/>
  <c r="AL39" i="20"/>
  <c r="AM100" i="20"/>
  <c r="AM156" i="20"/>
  <c r="AN209" i="20"/>
  <c r="AL74" i="20"/>
  <c r="AL130" i="20"/>
  <c r="AM183" i="20"/>
  <c r="AM50" i="20"/>
  <c r="AM106" i="20"/>
  <c r="AN159" i="20"/>
  <c r="AN26" i="20"/>
  <c r="AN82" i="20"/>
  <c r="AL136" i="20"/>
  <c r="AN178" i="20"/>
  <c r="AN37" i="20"/>
  <c r="AL99" i="20"/>
  <c r="AL155" i="20"/>
  <c r="AM208" i="20"/>
  <c r="AN72" i="20"/>
  <c r="AN128" i="20"/>
  <c r="AL182" i="20"/>
  <c r="AM46" i="20"/>
  <c r="AM102" i="20"/>
  <c r="AN155" i="20"/>
  <c r="AL20" i="20"/>
  <c r="AL76" i="20"/>
  <c r="AM129" i="20"/>
  <c r="AN190" i="20"/>
  <c r="AN49" i="20"/>
  <c r="AL103" i="20"/>
  <c r="AM164" i="20"/>
  <c r="AM23" i="20"/>
  <c r="AN76" i="20"/>
  <c r="AL138" i="20"/>
  <c r="AL194" i="20"/>
  <c r="AL53" i="20"/>
  <c r="AM114" i="20"/>
  <c r="AM170" i="20"/>
  <c r="AM29" i="20"/>
  <c r="AN90" i="20"/>
  <c r="AM141" i="20"/>
  <c r="AL184" i="20"/>
  <c r="AM48" i="20"/>
  <c r="AN101" i="20"/>
  <c r="AL163" i="20"/>
  <c r="AL22" i="20"/>
  <c r="AM75" i="20"/>
  <c r="AN136" i="20"/>
  <c r="AN192" i="20"/>
  <c r="AL49" i="20"/>
  <c r="AM110" i="20"/>
  <c r="AM166" i="20"/>
  <c r="AN22" i="20"/>
  <c r="AL84" i="20"/>
  <c r="AL140" i="20"/>
  <c r="AM193" i="20"/>
  <c r="AN57" i="20"/>
  <c r="AN113" i="20"/>
  <c r="AL167" i="20"/>
  <c r="AM31" i="20"/>
  <c r="AM87" i="20"/>
  <c r="AN140" i="20"/>
  <c r="AL202" i="20"/>
  <c r="AN63" i="20"/>
  <c r="AL117" i="20"/>
  <c r="AM178" i="20"/>
  <c r="AL40" i="20"/>
  <c r="AM93" i="20"/>
  <c r="AN146" i="20"/>
  <c r="AM189" i="20"/>
  <c r="AN165" i="20"/>
  <c r="AN200" i="20"/>
  <c r="AM33" i="20"/>
  <c r="AM60" i="20"/>
  <c r="AM95" i="20"/>
  <c r="AN127" i="20"/>
  <c r="AN154" i="20"/>
  <c r="AM176" i="20"/>
  <c r="AM203" i="20"/>
  <c r="AM41" i="20"/>
  <c r="AL71" i="20"/>
  <c r="AL98" i="20"/>
  <c r="AN135" i="20"/>
  <c r="AM157" i="20"/>
  <c r="AL30" i="20"/>
  <c r="AN59" i="20"/>
  <c r="AN86" i="20"/>
  <c r="AN121" i="20"/>
  <c r="AM151" i="20"/>
  <c r="AL181" i="20"/>
  <c r="AM197" i="20"/>
  <c r="AM56" i="20"/>
  <c r="AL86" i="20"/>
  <c r="AL113" i="20"/>
  <c r="AL148" i="20"/>
  <c r="AN177" i="20"/>
  <c r="AN204" i="20"/>
  <c r="AL48" i="20"/>
  <c r="AL59" i="20"/>
  <c r="AL94" i="20"/>
  <c r="AN123" i="20"/>
  <c r="AN150" i="20"/>
  <c r="AN185" i="20"/>
  <c r="AL21" i="20"/>
  <c r="AN50" i="20"/>
  <c r="AM120" i="20"/>
  <c r="AL204" i="20"/>
  <c r="AN191" i="20"/>
  <c r="AN32" i="20"/>
  <c r="AL15" i="20"/>
  <c r="AL104" i="20"/>
  <c r="AM139" i="20"/>
  <c r="AM124" i="20"/>
  <c r="AL112" i="20"/>
  <c r="AL150" i="20"/>
  <c r="AL34" i="20"/>
  <c r="AL200" i="20"/>
  <c r="AN67" i="20"/>
  <c r="AN44" i="20"/>
  <c r="AM174" i="20"/>
  <c r="AM159" i="20"/>
  <c r="AL177" i="20"/>
  <c r="AN71" i="20"/>
  <c r="AM112" i="20"/>
  <c r="AM97" i="20"/>
  <c r="AM74" i="20"/>
  <c r="AH29" i="24"/>
  <c r="AI13" i="24"/>
  <c r="AJ34" i="24"/>
  <c r="AH19" i="24"/>
  <c r="AI40" i="24"/>
  <c r="AJ24" i="24"/>
  <c r="AH9" i="24"/>
  <c r="AI30" i="24"/>
  <c r="AJ14" i="24"/>
  <c r="AH36" i="24"/>
  <c r="AH23" i="24"/>
  <c r="AH10" i="24"/>
  <c r="AI31" i="24"/>
  <c r="AI10" i="24"/>
  <c r="AJ31" i="24"/>
  <c r="AH16" i="24"/>
  <c r="AI37" i="24"/>
  <c r="AJ21" i="24"/>
  <c r="AH43" i="24"/>
  <c r="AI27" i="24"/>
  <c r="AJ11" i="24"/>
  <c r="AH33" i="24"/>
  <c r="AI17" i="24"/>
  <c r="AJ38" i="24"/>
  <c r="AJ25" i="24"/>
  <c r="AJ12" i="24"/>
  <c r="AH34" i="24"/>
  <c r="AH13" i="24"/>
  <c r="AI34" i="24"/>
  <c r="AJ18" i="24"/>
  <c r="AH40" i="24"/>
  <c r="AI24" i="24"/>
  <c r="AJ8" i="24"/>
  <c r="AL8" i="24" s="1"/>
  <c r="AH30" i="24"/>
  <c r="AI14" i="24"/>
  <c r="AJ35" i="24"/>
  <c r="AH20" i="24"/>
  <c r="AI41" i="24"/>
  <c r="AI28" i="24"/>
  <c r="AI15" i="24"/>
  <c r="AJ36" i="24"/>
  <c r="AI18" i="24"/>
  <c r="AJ39" i="24"/>
  <c r="AH24" i="24"/>
  <c r="AI8" i="24"/>
  <c r="AK8" i="24" s="1"/>
  <c r="AJ29" i="24"/>
  <c r="AH14" i="24"/>
  <c r="AI35" i="24"/>
  <c r="AJ19" i="24"/>
  <c r="AH41" i="24"/>
  <c r="AI25" i="24"/>
  <c r="AI12" i="24"/>
  <c r="AJ33" i="24"/>
  <c r="AJ20" i="24"/>
  <c r="AH42" i="24"/>
  <c r="AH21" i="24"/>
  <c r="AI42" i="24"/>
  <c r="AJ26" i="24"/>
  <c r="AH11" i="24"/>
  <c r="AI32" i="24"/>
  <c r="AJ16" i="24"/>
  <c r="AH38" i="24"/>
  <c r="AI22" i="24"/>
  <c r="AJ43" i="24"/>
  <c r="AH28" i="24"/>
  <c r="AH15" i="24"/>
  <c r="AI36" i="24"/>
  <c r="AI23" i="24"/>
  <c r="AH8" i="24"/>
  <c r="AH27" i="24"/>
  <c r="AI43" i="24"/>
  <c r="AJ30" i="24"/>
  <c r="AH18" i="24"/>
  <c r="AJ10" i="24"/>
  <c r="AH35" i="24"/>
  <c r="AH17" i="24"/>
  <c r="AI33" i="24"/>
  <c r="AH26" i="24"/>
  <c r="AI21" i="24"/>
  <c r="AJ37" i="24"/>
  <c r="AH25" i="24"/>
  <c r="AJ9" i="24"/>
  <c r="AJ28" i="24"/>
  <c r="AI29" i="24"/>
  <c r="AI11" i="24"/>
  <c r="AJ27" i="24"/>
  <c r="AJ17" i="24"/>
  <c r="AI39" i="24"/>
  <c r="AJ15" i="24"/>
  <c r="AH32" i="24"/>
  <c r="AI19" i="24"/>
  <c r="AI38" i="24"/>
  <c r="AI20" i="24"/>
  <c r="AJ23" i="24"/>
  <c r="AJ42" i="24"/>
  <c r="AH22" i="24"/>
  <c r="AI9" i="24"/>
  <c r="AH31" i="24"/>
  <c r="AJ13" i="24"/>
  <c r="AI16" i="24"/>
  <c r="AJ32" i="24"/>
  <c r="AH12" i="24"/>
  <c r="AJ22" i="24"/>
  <c r="AI26" i="24"/>
  <c r="AH37" i="24"/>
  <c r="AJ40" i="24"/>
  <c r="AH39" i="24"/>
  <c r="AJ41" i="24"/>
  <c r="H728" i="28"/>
  <c r="L728" i="28" s="1"/>
  <c r="AF11" i="24"/>
  <c r="AF7" i="24"/>
  <c r="AD11" i="24"/>
  <c r="AJ15" i="20"/>
  <c r="AH14" i="20"/>
  <c r="AJ14" i="20" s="1"/>
  <c r="H213" i="20"/>
  <c r="L213" i="20" s="1"/>
  <c r="H212" i="20"/>
  <c r="L212" i="20" s="1"/>
  <c r="H214" i="20"/>
  <c r="L214" i="20" s="1"/>
  <c r="AL9" i="28"/>
  <c r="AJ13" i="28"/>
  <c r="AJ17" i="20"/>
  <c r="AJ13" i="20"/>
  <c r="AH17" i="20"/>
  <c r="AF9" i="24"/>
  <c r="AD8" i="24"/>
  <c r="AF8" i="24" s="1"/>
  <c r="AL11" i="28"/>
  <c r="AL13" i="28" s="1"/>
  <c r="AJ10" i="28"/>
  <c r="AL10" i="28" s="1"/>
  <c r="H727" i="28"/>
  <c r="L727" i="28" s="1"/>
  <c r="Q568" i="28"/>
  <c r="T568" i="28"/>
  <c r="Q245" i="28"/>
  <c r="T245" i="28" s="1"/>
  <c r="Q526" i="28"/>
  <c r="T526" i="28"/>
  <c r="Q149" i="28"/>
  <c r="T149" i="28"/>
  <c r="Q561" i="28"/>
  <c r="T561" i="28"/>
  <c r="Q385" i="28"/>
  <c r="T385" i="28" s="1"/>
  <c r="Q350" i="28"/>
  <c r="T350" i="28" s="1"/>
  <c r="Q98" i="28"/>
  <c r="T98" i="28" s="1"/>
  <c r="Q125" i="28"/>
  <c r="T125" i="28" s="1"/>
  <c r="Q514" i="28"/>
  <c r="T514" i="28" s="1"/>
  <c r="Q486" i="28"/>
  <c r="T486" i="28"/>
  <c r="Q645" i="28"/>
  <c r="T645" i="28" s="1"/>
  <c r="Q49" i="28"/>
  <c r="T49" i="28" s="1"/>
  <c r="Q65" i="28"/>
  <c r="T65" i="28"/>
  <c r="Q108" i="28"/>
  <c r="T108" i="28" s="1"/>
  <c r="Q443" i="28"/>
  <c r="T443" i="28"/>
  <c r="Q416" i="28"/>
  <c r="T416" i="28" s="1"/>
  <c r="Q191" i="28"/>
  <c r="T191" i="28" s="1"/>
  <c r="Q555" i="28"/>
  <c r="T555" i="28" s="1"/>
  <c r="Q162" i="28"/>
  <c r="T162" i="28"/>
  <c r="Q131" i="28"/>
  <c r="T131" i="28" s="1"/>
  <c r="Q472" i="28"/>
  <c r="T472" i="28" s="1"/>
  <c r="Q182" i="28"/>
  <c r="T182" i="28" s="1"/>
  <c r="Q530" i="28"/>
  <c r="T530" i="28"/>
  <c r="Q533" i="28"/>
  <c r="T533" i="28" s="1"/>
  <c r="Q132" i="28"/>
  <c r="T132" i="28" s="1"/>
  <c r="Q529" i="28"/>
  <c r="T529" i="28" s="1"/>
  <c r="Q467" i="28"/>
  <c r="T467" i="28" s="1"/>
  <c r="Q229" i="28"/>
  <c r="T229" i="28"/>
  <c r="Q372" i="28"/>
  <c r="T372" i="28"/>
  <c r="Q619" i="28"/>
  <c r="T619" i="28"/>
  <c r="Q520" i="28"/>
  <c r="T520" i="28" s="1"/>
  <c r="Q185" i="28"/>
  <c r="T185" i="28"/>
  <c r="Q539" i="28"/>
  <c r="T539" i="28" s="1"/>
  <c r="Q387" i="28"/>
  <c r="T387" i="28" s="1"/>
  <c r="Q617" i="28"/>
  <c r="T617" i="28" s="1"/>
  <c r="Q656" i="28"/>
  <c r="T656" i="28" s="1"/>
  <c r="Q71" i="28"/>
  <c r="T71" i="28"/>
  <c r="Q193" i="28"/>
  <c r="T193" i="28"/>
  <c r="Q505" i="28"/>
  <c r="T505" i="28"/>
  <c r="Q58" i="28"/>
  <c r="T58" i="28" s="1"/>
  <c r="Q435" i="28"/>
  <c r="T435" i="28"/>
  <c r="Q99" i="28"/>
  <c r="T99" i="28"/>
  <c r="Q419" i="28"/>
  <c r="T419" i="28"/>
  <c r="Q573" i="28"/>
  <c r="T573" i="28" s="1"/>
  <c r="Q249" i="28"/>
  <c r="T249" i="28"/>
  <c r="Q119" i="28"/>
  <c r="T119" i="28"/>
  <c r="Q431" i="28"/>
  <c r="T431" i="28"/>
  <c r="Q579" i="28"/>
  <c r="T579" i="28" s="1"/>
  <c r="Q161" i="28"/>
  <c r="T161" i="28"/>
  <c r="Q238" i="28"/>
  <c r="T238" i="28"/>
  <c r="Q609" i="28"/>
  <c r="T609" i="28"/>
  <c r="Q401" i="28"/>
  <c r="T401" i="28" s="1"/>
  <c r="Q246" i="28"/>
  <c r="T246" i="28"/>
  <c r="Q490" i="28"/>
  <c r="T490" i="28"/>
  <c r="Q481" i="28"/>
  <c r="T481" i="28"/>
  <c r="Q388" i="28"/>
  <c r="T388" i="28" s="1"/>
  <c r="Q566" i="28"/>
  <c r="T566" i="28"/>
  <c r="Q271" i="28"/>
  <c r="T271" i="28"/>
  <c r="Q135" i="28"/>
  <c r="T135" i="28"/>
  <c r="Q477" i="28"/>
  <c r="T477" i="28" s="1"/>
  <c r="Q549" i="28"/>
  <c r="T549" i="28"/>
  <c r="Q560" i="28"/>
  <c r="T560" i="28"/>
  <c r="Q230" i="28"/>
  <c r="T230" i="28"/>
  <c r="Q112" i="28"/>
  <c r="T112" i="28" s="1"/>
  <c r="Q615" i="28"/>
  <c r="T615" i="28"/>
  <c r="Q195" i="28"/>
  <c r="T195" i="28"/>
  <c r="Q633" i="28"/>
  <c r="T633" i="28"/>
  <c r="Q473" i="28"/>
  <c r="T473" i="28" s="1"/>
  <c r="Q198" i="28"/>
  <c r="T198" i="28"/>
  <c r="Q364" i="28"/>
  <c r="T364" i="28" s="1"/>
  <c r="Q183" i="28"/>
  <c r="T183" i="28" s="1"/>
  <c r="Q263" i="28"/>
  <c r="T263" i="28" s="1"/>
  <c r="Q569" i="28"/>
  <c r="T569" i="28" s="1"/>
  <c r="Q441" i="28"/>
  <c r="T441" i="28" s="1"/>
  <c r="Q397" i="28"/>
  <c r="T397" i="28" s="1"/>
  <c r="Q496" i="28"/>
  <c r="T496" i="28" s="1"/>
  <c r="Q95" i="28"/>
  <c r="T95" i="28" s="1"/>
  <c r="Q374" i="28"/>
  <c r="T374" i="28"/>
  <c r="Q170" i="28"/>
  <c r="T170" i="28" s="1"/>
  <c r="Q469" i="28"/>
  <c r="T469" i="28" s="1"/>
  <c r="P721" i="28"/>
  <c r="Q9" i="28"/>
  <c r="Q370" i="28"/>
  <c r="T370" i="28"/>
  <c r="Q595" i="28"/>
  <c r="T595" i="28" s="1"/>
  <c r="Q643" i="28"/>
  <c r="T643" i="28" s="1"/>
  <c r="Q380" i="28"/>
  <c r="T380" i="28" s="1"/>
  <c r="Q578" i="28"/>
  <c r="T578" i="28"/>
  <c r="Q109" i="28"/>
  <c r="T109" i="28" s="1"/>
  <c r="Q280" i="28"/>
  <c r="T280" i="28" s="1"/>
  <c r="Q611" i="28"/>
  <c r="T611" i="28" s="1"/>
  <c r="Q392" i="28"/>
  <c r="T392" i="28"/>
  <c r="Q120" i="28"/>
  <c r="T120" i="28" s="1"/>
  <c r="Q574" i="28"/>
  <c r="T574" i="28" s="1"/>
  <c r="Q110" i="28"/>
  <c r="T110" i="28" s="1"/>
  <c r="Q290" i="28"/>
  <c r="T290" i="28"/>
  <c r="Q417" i="28"/>
  <c r="T417" i="28" s="1"/>
  <c r="Q377" i="28"/>
  <c r="T377" i="28" s="1"/>
  <c r="Q585" i="28"/>
  <c r="T585" i="28" s="1"/>
  <c r="Q207" i="28"/>
  <c r="T207" i="28"/>
  <c r="Q580" i="28"/>
  <c r="T580" i="28" s="1"/>
  <c r="Q201" i="28"/>
  <c r="T201" i="28" s="1"/>
  <c r="Q114" i="28"/>
  <c r="T114" i="28" s="1"/>
  <c r="Q111" i="28"/>
  <c r="T111" i="28"/>
  <c r="Q186" i="28"/>
  <c r="T186" i="28" s="1"/>
  <c r="Q565" i="28"/>
  <c r="T565" i="28" s="1"/>
  <c r="Q471" i="28"/>
  <c r="T471" i="28" s="1"/>
  <c r="Q570" i="28"/>
  <c r="T570" i="28"/>
  <c r="Q138" i="28"/>
  <c r="T138" i="28" s="1"/>
  <c r="Q625" i="28"/>
  <c r="T625" i="28" s="1"/>
  <c r="Q123" i="28"/>
  <c r="T123" i="28" s="1"/>
  <c r="Q564" i="28"/>
  <c r="T564" i="28"/>
  <c r="Q535" i="28"/>
  <c r="T535" i="28" s="1"/>
  <c r="S721" i="28"/>
  <c r="Q133" i="28"/>
  <c r="T133" i="28"/>
  <c r="Q128" i="28"/>
  <c r="T128" i="28" s="1"/>
  <c r="Q126" i="28"/>
  <c r="T126" i="28" s="1"/>
  <c r="Q129" i="28"/>
  <c r="T129" i="28"/>
  <c r="Q521" i="28"/>
  <c r="T521" i="28"/>
  <c r="R721" i="28"/>
  <c r="Y9" i="28" s="1"/>
  <c r="Q536" i="28"/>
  <c r="T536" i="28" s="1"/>
  <c r="Q563" i="28"/>
  <c r="T563" i="28"/>
  <c r="Q194" i="28"/>
  <c r="T194" i="28" s="1"/>
  <c r="Q177" i="28"/>
  <c r="T177" i="28"/>
  <c r="Q264" i="28"/>
  <c r="T264" i="28"/>
  <c r="Q173" i="28"/>
  <c r="T173" i="28" s="1"/>
  <c r="Q166" i="28"/>
  <c r="T166" i="28" s="1"/>
  <c r="Q258" i="28"/>
  <c r="T258" i="28"/>
  <c r="Q538" i="28"/>
  <c r="T538" i="28"/>
  <c r="Q541" i="28"/>
  <c r="T541" i="28" s="1"/>
  <c r="Q66" i="28"/>
  <c r="T66" i="28" s="1"/>
  <c r="Q384" i="28"/>
  <c r="T384" i="28" s="1"/>
  <c r="Q537" i="28"/>
  <c r="T537" i="28" s="1"/>
  <c r="Q261" i="28"/>
  <c r="T261" i="28" s="1"/>
  <c r="Q498" i="28"/>
  <c r="T498" i="28" s="1"/>
  <c r="Q164" i="28"/>
  <c r="T164" i="28"/>
  <c r="Q197" i="28"/>
  <c r="T197" i="28"/>
  <c r="Q415" i="28"/>
  <c r="T415" i="28"/>
  <c r="Q163" i="28"/>
  <c r="T163" i="28" s="1"/>
  <c r="Q107" i="28"/>
  <c r="T107" i="28"/>
  <c r="Q545" i="28"/>
  <c r="T545" i="28" s="1"/>
  <c r="Q282" i="28"/>
  <c r="T282" i="28" s="1"/>
  <c r="Q91" i="28"/>
  <c r="T91" i="28" s="1"/>
  <c r="Q480" i="28"/>
  <c r="T480" i="28" s="1"/>
  <c r="Q499" i="28"/>
  <c r="T499" i="28" s="1"/>
  <c r="Q596" i="28"/>
  <c r="T596" i="28" s="1"/>
  <c r="Q522" i="28"/>
  <c r="T522" i="28" s="1"/>
  <c r="Q562" i="28"/>
  <c r="T562" i="28"/>
  <c r="Q590" i="28"/>
  <c r="T590" i="28" s="1"/>
  <c r="Q89" i="28"/>
  <c r="T89" i="28"/>
  <c r="Q390" i="28"/>
  <c r="T390" i="28" s="1"/>
  <c r="Q199" i="28"/>
  <c r="T199" i="28" s="1"/>
  <c r="Q527" i="28"/>
  <c r="T527" i="28" s="1"/>
  <c r="Q427" i="28"/>
  <c r="T427" i="28"/>
  <c r="Q248" i="28"/>
  <c r="T248" i="28" s="1"/>
  <c r="Q357" i="28"/>
  <c r="T357" i="28" s="1"/>
  <c r="Q103" i="28"/>
  <c r="T103" i="28" s="1"/>
  <c r="Q413" i="28"/>
  <c r="T413" i="28" s="1"/>
  <c r="Q233" i="28"/>
  <c r="T233" i="28" s="1"/>
  <c r="Q268" i="28"/>
  <c r="T268" i="28"/>
  <c r="Q518" i="28"/>
  <c r="T518" i="28"/>
  <c r="Q338" i="28"/>
  <c r="T338" i="28" s="1"/>
  <c r="Q572" i="28"/>
  <c r="T572" i="28" s="1"/>
  <c r="Q582" i="28"/>
  <c r="T582" i="28"/>
  <c r="Q154" i="28"/>
  <c r="T154" i="28"/>
  <c r="Q284" i="28"/>
  <c r="T284" i="28"/>
  <c r="Q214" i="28"/>
  <c r="T214" i="28" s="1"/>
  <c r="Q276" i="28"/>
  <c r="T276" i="28" s="1"/>
  <c r="Q551" i="28"/>
  <c r="T551" i="28"/>
  <c r="Q153" i="28"/>
  <c r="T153" i="28" s="1"/>
  <c r="Q96" i="28"/>
  <c r="T96" i="28" s="1"/>
  <c r="Q97" i="28"/>
  <c r="T97" i="28"/>
  <c r="Q127" i="28"/>
  <c r="T127" i="28"/>
  <c r="Q646" i="28"/>
  <c r="T646" i="28" s="1"/>
  <c r="Q262" i="28"/>
  <c r="T262" i="28" s="1"/>
  <c r="Q318" i="28"/>
  <c r="T318" i="28" s="1"/>
  <c r="Q269" i="28"/>
  <c r="T269" i="28" s="1"/>
  <c r="Q171" i="28"/>
  <c r="T171" i="28" s="1"/>
  <c r="Q546" i="28"/>
  <c r="T546" i="28" s="1"/>
  <c r="Q386" i="28"/>
  <c r="T386" i="28"/>
  <c r="Q649" i="28"/>
  <c r="T649" i="28" s="1"/>
  <c r="Q422" i="28"/>
  <c r="T422" i="28" s="1"/>
  <c r="Q396" i="28"/>
  <c r="T396" i="28" s="1"/>
  <c r="Q594" i="28"/>
  <c r="T594" i="28" s="1"/>
  <c r="Q468" i="28"/>
  <c r="T468" i="28"/>
  <c r="Q30" i="28"/>
  <c r="T30" i="28" s="1"/>
  <c r="Q203" i="28"/>
  <c r="T203" i="28" s="1"/>
  <c r="Q174" i="28"/>
  <c r="T174" i="28"/>
  <c r="Q168" i="28"/>
  <c r="T168" i="28"/>
  <c r="Q507" i="28"/>
  <c r="T507" i="28" s="1"/>
  <c r="Q548" i="28"/>
  <c r="T548" i="28" s="1"/>
  <c r="Q56" i="28"/>
  <c r="T56" i="28"/>
  <c r="Q381" i="28"/>
  <c r="T381" i="28"/>
  <c r="Q130" i="28"/>
  <c r="T130" i="28"/>
  <c r="Q189" i="28"/>
  <c r="T189" i="28" s="1"/>
  <c r="Q531" i="28"/>
  <c r="T531" i="28" s="1"/>
  <c r="Q136" i="28"/>
  <c r="T136" i="28" s="1"/>
  <c r="Q298" i="28"/>
  <c r="T298" i="28" s="1"/>
  <c r="Q217" i="28"/>
  <c r="T217" i="28" s="1"/>
  <c r="Q512" i="28"/>
  <c r="T512" i="28"/>
  <c r="Q260" i="28"/>
  <c r="T260" i="28"/>
  <c r="Q460" i="28"/>
  <c r="T460" i="28"/>
  <c r="Q621" i="28"/>
  <c r="T621" i="28" s="1"/>
  <c r="Q604" i="28"/>
  <c r="T604" i="28"/>
  <c r="Q202" i="28"/>
  <c r="T202" i="28" s="1"/>
  <c r="Q192" i="28"/>
  <c r="T192" i="28" s="1"/>
  <c r="Q87" i="28"/>
  <c r="T87" i="28" s="1"/>
  <c r="Q543" i="28"/>
  <c r="T543" i="28"/>
  <c r="Q117" i="28"/>
  <c r="T117" i="28"/>
  <c r="Q478" i="28"/>
  <c r="T478" i="28"/>
  <c r="Q52" i="28"/>
  <c r="T52" i="28" s="1"/>
  <c r="Q368" i="28"/>
  <c r="T368" i="28" s="1"/>
  <c r="Q584" i="28"/>
  <c r="T584" i="28"/>
  <c r="Q104" i="28"/>
  <c r="T104" i="28" s="1"/>
  <c r="T433" i="28"/>
  <c r="Q433" i="28"/>
  <c r="Q464" i="28"/>
  <c r="T464" i="28" s="1"/>
  <c r="Q200" i="28"/>
  <c r="T200" i="28"/>
  <c r="Q105" i="28"/>
  <c r="T105" i="28" s="1"/>
  <c r="Q106" i="28"/>
  <c r="T106" i="28" s="1"/>
  <c r="Q369" i="28"/>
  <c r="T369" i="28"/>
  <c r="Q600" i="28"/>
  <c r="T600" i="28"/>
  <c r="Q116" i="28"/>
  <c r="T116" i="28"/>
  <c r="Q148" i="28"/>
  <c r="T148" i="28" s="1"/>
  <c r="Q134" i="28"/>
  <c r="T134" i="28" s="1"/>
  <c r="Q461" i="28"/>
  <c r="T461" i="28" s="1"/>
  <c r="Q175" i="28"/>
  <c r="T175" i="28"/>
  <c r="Q102" i="28"/>
  <c r="T102" i="28" s="1"/>
  <c r="Q547" i="28"/>
  <c r="T547" i="28"/>
  <c r="Q606" i="28"/>
  <c r="T606" i="28"/>
  <c r="Q145" i="28"/>
  <c r="T145" i="28"/>
  <c r="Q420" i="28"/>
  <c r="T420" i="28" s="1"/>
  <c r="Q588" i="28"/>
  <c r="T588" i="28" s="1"/>
  <c r="Q205" i="28"/>
  <c r="T205" i="28" s="1"/>
  <c r="Q118" i="28"/>
  <c r="T118" i="28" s="1"/>
  <c r="Q296" i="28"/>
  <c r="T296" i="28" s="1"/>
  <c r="Q115" i="28"/>
  <c r="T115" i="28"/>
  <c r="Q306" i="28"/>
  <c r="T306" i="28"/>
  <c r="Q556" i="28"/>
  <c r="T556" i="28"/>
  <c r="Q92" i="28"/>
  <c r="T92" i="28" s="1"/>
  <c r="Q79" i="28"/>
  <c r="T79" i="28"/>
  <c r="Q204" i="28"/>
  <c r="T204" i="28" s="1"/>
  <c r="Q635" i="28"/>
  <c r="T635" i="28" s="1"/>
  <c r="Q221" i="28"/>
  <c r="T221" i="28" s="1"/>
  <c r="Q88" i="28"/>
  <c r="T88" i="28"/>
  <c r="Q414" i="28"/>
  <c r="T414" i="28"/>
  <c r="Q365" i="28"/>
  <c r="T365" i="28"/>
  <c r="Q351" i="28"/>
  <c r="T351" i="28" s="1"/>
  <c r="Q152" i="28"/>
  <c r="T152" i="28"/>
  <c r="Q451" i="28"/>
  <c r="T451" i="28"/>
  <c r="Q550" i="28"/>
  <c r="T550" i="28"/>
  <c r="Q270" i="28"/>
  <c r="T270" i="28" s="1"/>
  <c r="Q169" i="28"/>
  <c r="T169" i="28" s="1"/>
  <c r="Q157" i="28"/>
  <c r="T157" i="28"/>
  <c r="Q452" i="28"/>
  <c r="T452" i="28" s="1"/>
  <c r="Q140" i="28"/>
  <c r="T140" i="28" s="1"/>
  <c r="Q226" i="28"/>
  <c r="T226" i="28"/>
  <c r="Q389" i="28"/>
  <c r="T389" i="28"/>
  <c r="Q598" i="28"/>
  <c r="T598" i="28"/>
  <c r="Q544" i="28"/>
  <c r="T544" i="28" s="1"/>
  <c r="Q571" i="28"/>
  <c r="T571" i="28" s="1"/>
  <c r="Q160" i="28"/>
  <c r="T160" i="28" s="1"/>
  <c r="Q100" i="28"/>
  <c r="T100" i="28"/>
  <c r="Q184" i="28"/>
  <c r="T184" i="28" s="1"/>
  <c r="Q146" i="28"/>
  <c r="T146" i="28"/>
  <c r="Q488" i="28"/>
  <c r="T488" i="28"/>
  <c r="Q402" i="28"/>
  <c r="T402" i="28"/>
  <c r="Q552" i="28"/>
  <c r="T552" i="28" s="1"/>
  <c r="Q272" i="28"/>
  <c r="T272" i="28" s="1"/>
  <c r="Q577" i="28"/>
  <c r="T577" i="28" s="1"/>
  <c r="Q234" i="28"/>
  <c r="T234" i="28" s="1"/>
  <c r="Q400" i="28"/>
  <c r="T400" i="28" s="1"/>
  <c r="Q557" i="28"/>
  <c r="T557" i="28"/>
  <c r="Q156" i="28"/>
  <c r="T156" i="28"/>
  <c r="Q48" i="28"/>
  <c r="T48" i="28" s="1"/>
  <c r="Q237" i="28"/>
  <c r="T237" i="28" s="1"/>
  <c r="Q553" i="28"/>
  <c r="T553" i="28"/>
  <c r="Q124" i="28"/>
  <c r="T124" i="28"/>
  <c r="Q424" i="28"/>
  <c r="T424" i="28"/>
  <c r="Q403" i="28"/>
  <c r="T403" i="28" s="1"/>
  <c r="Q593" i="28"/>
  <c r="T593" i="28" s="1"/>
  <c r="Q253" i="28"/>
  <c r="T253" i="28"/>
  <c r="Q510" i="28"/>
  <c r="T510" i="28" s="1"/>
  <c r="Q601" i="28"/>
  <c r="T601" i="28" s="1"/>
  <c r="Q393" i="28"/>
  <c r="T393" i="28"/>
  <c r="Q492" i="28"/>
  <c r="T492" i="28"/>
  <c r="Q147" i="28"/>
  <c r="T147" i="28"/>
  <c r="Q165" i="28"/>
  <c r="T165" i="28" s="1"/>
  <c r="Q355" i="28"/>
  <c r="T355" i="28" s="1"/>
  <c r="Q640" i="28"/>
  <c r="T640" i="28" s="1"/>
  <c r="Q376" i="28"/>
  <c r="T376" i="28"/>
  <c r="Q113" i="28"/>
  <c r="T113" i="28" s="1"/>
  <c r="Q101" i="28"/>
  <c r="T101" i="28"/>
  <c r="Q274" i="28"/>
  <c r="T274" i="28"/>
  <c r="Q602" i="28"/>
  <c r="T602" i="28"/>
  <c r="Q122" i="28"/>
  <c r="T122" i="28" s="1"/>
  <c r="Q558" i="28"/>
  <c r="T558" i="28" s="1"/>
  <c r="Q559" i="28"/>
  <c r="T559" i="28" s="1"/>
  <c r="Q179" i="28"/>
  <c r="T179" i="28" s="1"/>
  <c r="Q399" i="28"/>
  <c r="T399" i="28" s="1"/>
  <c r="Q181" i="28"/>
  <c r="T181" i="28"/>
  <c r="Q408" i="28"/>
  <c r="T408" i="28"/>
  <c r="Q532" i="28"/>
  <c r="T532" i="28"/>
  <c r="Q373" i="28"/>
  <c r="T373" i="28" s="1"/>
  <c r="Q567" i="28"/>
  <c r="T567" i="28"/>
  <c r="Q196" i="28"/>
  <c r="T196" i="28" s="1"/>
  <c r="Q176" i="28"/>
  <c r="T176" i="28" s="1"/>
  <c r="Q190" i="28"/>
  <c r="T190" i="28" s="1"/>
  <c r="Q241" i="28"/>
  <c r="T241" i="28"/>
  <c r="Q554" i="28"/>
  <c r="T554" i="28"/>
  <c r="Q121" i="28"/>
  <c r="T121" i="28"/>
  <c r="Q398" i="28"/>
  <c r="T398" i="28" s="1"/>
  <c r="Q85" i="28"/>
  <c r="T85" i="28" s="1"/>
  <c r="Q93" i="28"/>
  <c r="T93" i="28" s="1"/>
  <c r="Q534" i="28"/>
  <c r="T534" i="28"/>
  <c r="Q586" i="28"/>
  <c r="T586" i="28" s="1"/>
  <c r="M28" i="24"/>
  <c r="P28" i="24" s="1"/>
  <c r="O43" i="24"/>
  <c r="L43" i="24"/>
  <c r="M7" i="24"/>
  <c r="P7" i="24" s="1"/>
  <c r="M25" i="24"/>
  <c r="P25" i="24" s="1"/>
  <c r="N43" i="24"/>
  <c r="U7" i="24" s="1"/>
  <c r="M37" i="24"/>
  <c r="P37" i="24"/>
  <c r="M42" i="24"/>
  <c r="P42" i="24"/>
  <c r="M31" i="24"/>
  <c r="P31" i="24" s="1"/>
  <c r="P40" i="24"/>
  <c r="M40" i="24"/>
  <c r="M20" i="24"/>
  <c r="P20" i="24" s="1"/>
  <c r="M8" i="24"/>
  <c r="P8" i="24" s="1"/>
  <c r="P206" i="20"/>
  <c r="S206" i="20" s="1"/>
  <c r="P193" i="20"/>
  <c r="S193" i="20" s="1"/>
  <c r="S54" i="20"/>
  <c r="P54" i="20"/>
  <c r="P28" i="20"/>
  <c r="S28" i="20" s="1"/>
  <c r="P106" i="20"/>
  <c r="S106" i="20" s="1"/>
  <c r="P47" i="20"/>
  <c r="S47" i="20"/>
  <c r="P184" i="20"/>
  <c r="S184" i="20" s="1"/>
  <c r="P208" i="20"/>
  <c r="S208" i="20" s="1"/>
  <c r="P74" i="20"/>
  <c r="S74" i="20" s="1"/>
  <c r="P197" i="20"/>
  <c r="S197" i="20"/>
  <c r="P16" i="20"/>
  <c r="S16" i="20" s="1"/>
  <c r="P97" i="20"/>
  <c r="S97" i="20"/>
  <c r="P13" i="20"/>
  <c r="O209" i="20"/>
  <c r="P121" i="20"/>
  <c r="S121" i="20"/>
  <c r="P178" i="20"/>
  <c r="S178" i="20" s="1"/>
  <c r="P70" i="20"/>
  <c r="S70" i="20" s="1"/>
  <c r="P67" i="20"/>
  <c r="S67" i="20" s="1"/>
  <c r="P180" i="20"/>
  <c r="S180" i="20" s="1"/>
  <c r="P99" i="20"/>
  <c r="S99" i="20" s="1"/>
  <c r="P205" i="20"/>
  <c r="S205" i="20"/>
  <c r="P149" i="20"/>
  <c r="S149" i="20" s="1"/>
  <c r="P27" i="20"/>
  <c r="S27" i="20"/>
  <c r="P65" i="20"/>
  <c r="S65" i="20" s="1"/>
  <c r="P186" i="20"/>
  <c r="S186" i="20"/>
  <c r="P107" i="20"/>
  <c r="S107" i="20" s="1"/>
  <c r="R209" i="20"/>
  <c r="P174" i="20"/>
  <c r="S174" i="20" s="1"/>
  <c r="P183" i="20"/>
  <c r="S183" i="20" s="1"/>
  <c r="P191" i="20"/>
  <c r="S191" i="20" s="1"/>
  <c r="P173" i="20"/>
  <c r="S173" i="20" s="1"/>
  <c r="P85" i="20"/>
  <c r="S85" i="20" s="1"/>
  <c r="P190" i="20"/>
  <c r="S190" i="20"/>
  <c r="P175" i="20"/>
  <c r="S175" i="20" s="1"/>
  <c r="P153" i="20"/>
  <c r="S153" i="20"/>
  <c r="P202" i="20"/>
  <c r="S202" i="20" s="1"/>
  <c r="P203" i="20"/>
  <c r="S203" i="20"/>
  <c r="Q209" i="20"/>
  <c r="X13" i="20" s="1"/>
  <c r="P22" i="20"/>
  <c r="S22" i="20" s="1"/>
  <c r="P117" i="20"/>
  <c r="S117" i="20" s="1"/>
  <c r="P185" i="20"/>
  <c r="S185" i="20" s="1"/>
  <c r="P75" i="20"/>
  <c r="S75" i="20"/>
  <c r="P198" i="20"/>
  <c r="S198" i="20" s="1"/>
  <c r="P77" i="20"/>
  <c r="S77" i="20" s="1"/>
  <c r="P201" i="20"/>
  <c r="S201" i="20" s="1"/>
  <c r="P152" i="20"/>
  <c r="S152" i="20" s="1"/>
  <c r="P83" i="20"/>
  <c r="S83" i="20" s="1"/>
  <c r="P192" i="20"/>
  <c r="S192" i="20" s="1"/>
  <c r="P172" i="20"/>
  <c r="S172" i="20" s="1"/>
  <c r="P103" i="20"/>
  <c r="S103" i="20"/>
  <c r="P179" i="20"/>
  <c r="S179" i="20" s="1"/>
  <c r="P160" i="20"/>
  <c r="S160" i="20" s="1"/>
  <c r="P188" i="20"/>
  <c r="S188" i="20" s="1"/>
  <c r="P204" i="20"/>
  <c r="S204" i="20"/>
  <c r="P110" i="20"/>
  <c r="S110" i="20" s="1"/>
  <c r="P176" i="20"/>
  <c r="S176" i="20" s="1"/>
  <c r="P91" i="20"/>
  <c r="S91" i="20" s="1"/>
  <c r="P95" i="20"/>
  <c r="S95" i="20"/>
  <c r="P196" i="20"/>
  <c r="S196" i="20" s="1"/>
  <c r="P181" i="20"/>
  <c r="S181" i="20" s="1"/>
  <c r="P89" i="20"/>
  <c r="S89" i="20" s="1"/>
  <c r="P100" i="20"/>
  <c r="S100" i="20" s="1"/>
  <c r="P141" i="20"/>
  <c r="S141" i="20" s="1"/>
  <c r="P69" i="20"/>
  <c r="S69" i="20" s="1"/>
  <c r="P199" i="20"/>
  <c r="S199" i="20" s="1"/>
  <c r="P207" i="20"/>
  <c r="S207" i="20"/>
  <c r="P177" i="20"/>
  <c r="S177" i="20" s="1"/>
  <c r="P15" i="20"/>
  <c r="S15" i="20" s="1"/>
  <c r="P49" i="20"/>
  <c r="S49" i="20" s="1"/>
  <c r="P57" i="20"/>
  <c r="S57" i="20" s="1"/>
  <c r="P130" i="20"/>
  <c r="S130" i="20" s="1"/>
  <c r="P64" i="20"/>
  <c r="S64" i="20" s="1"/>
  <c r="P61" i="20"/>
  <c r="S61" i="20" s="1"/>
  <c r="P194" i="20"/>
  <c r="S194" i="20"/>
  <c r="P195" i="20"/>
  <c r="S195" i="20" s="1"/>
  <c r="P182" i="20"/>
  <c r="S182" i="20" s="1"/>
  <c r="P156" i="20"/>
  <c r="S156" i="20" s="1"/>
  <c r="P81" i="20"/>
  <c r="S81" i="20" s="1"/>
  <c r="P187" i="20"/>
  <c r="S187" i="20" s="1"/>
  <c r="P73" i="20"/>
  <c r="S73" i="20" s="1"/>
  <c r="P26" i="20"/>
  <c r="S26" i="20" s="1"/>
  <c r="P34" i="20"/>
  <c r="S34" i="20"/>
  <c r="P200" i="20"/>
  <c r="S200" i="20" s="1"/>
  <c r="P132" i="20"/>
  <c r="S132" i="20" s="1"/>
  <c r="P189" i="20"/>
  <c r="S189" i="20" s="1"/>
  <c r="AO15" i="20" l="1"/>
  <c r="AR11" i="28"/>
  <c r="AQ11" i="28"/>
  <c r="AK9" i="24"/>
  <c r="AP15" i="20"/>
  <c r="AL9" i="24"/>
  <c r="Y17" i="28"/>
  <c r="Y18" i="28"/>
  <c r="Y19" i="28" s="1"/>
  <c r="Y11" i="28"/>
  <c r="Y13" i="28" s="1"/>
  <c r="Y15" i="28" s="1"/>
  <c r="T9" i="28"/>
  <c r="T721" i="28" s="1"/>
  <c r="Y21" i="28" s="1"/>
  <c r="Y23" i="28" s="1"/>
  <c r="Y25" i="28" s="1"/>
  <c r="Q721" i="28"/>
  <c r="M43" i="24"/>
  <c r="P43" i="24"/>
  <c r="U19" i="24" s="1"/>
  <c r="U21" i="24" s="1"/>
  <c r="U23" i="24" s="1"/>
  <c r="U9" i="24"/>
  <c r="U11" i="24" s="1"/>
  <c r="U13" i="24" s="1"/>
  <c r="U16" i="24"/>
  <c r="U17" i="24" s="1"/>
  <c r="U15" i="24"/>
  <c r="X15" i="20"/>
  <c r="X17" i="20" s="1"/>
  <c r="X19" i="20" s="1"/>
  <c r="X22" i="20"/>
  <c r="X23" i="20" s="1"/>
  <c r="X21" i="20"/>
  <c r="P209" i="20"/>
  <c r="S13" i="20"/>
  <c r="S209" i="20" s="1"/>
  <c r="X25" i="20" s="1"/>
  <c r="X27" i="20" s="1"/>
  <c r="X29" i="20" s="1"/>
  <c r="AQ12" i="28" l="1"/>
  <c r="AL10" i="24"/>
  <c r="AP16" i="20"/>
  <c r="AK10" i="24"/>
  <c r="AR12" i="28"/>
  <c r="AO16" i="20"/>
  <c r="AK11" i="24" l="1"/>
  <c r="AQ13" i="28"/>
  <c r="AO17" i="20"/>
  <c r="AP17" i="20"/>
  <c r="AR13" i="28"/>
  <c r="AL11" i="24"/>
  <c r="AL12" i="24" l="1"/>
  <c r="AR14" i="28"/>
  <c r="AO18" i="20"/>
  <c r="AP18" i="20"/>
  <c r="AQ14" i="28"/>
  <c r="AK12" i="24"/>
  <c r="AR15" i="28" l="1"/>
  <c r="AQ15" i="28"/>
  <c r="AL13" i="24"/>
  <c r="AP19" i="20"/>
  <c r="AK13" i="24"/>
  <c r="AO19" i="20"/>
  <c r="Z13" i="20" a="1"/>
  <c r="AL14" i="24" l="1"/>
  <c r="AQ16" i="28"/>
  <c r="AO20" i="20"/>
  <c r="AP20" i="20"/>
  <c r="AR16" i="28"/>
  <c r="AK14" i="24"/>
  <c r="AC16" i="20"/>
  <c r="AC15" i="20"/>
  <c r="AC14" i="20"/>
  <c r="AC13" i="20"/>
  <c r="AB16" i="20"/>
  <c r="Z13" i="20"/>
  <c r="AA13" i="20"/>
  <c r="AB13" i="20"/>
  <c r="Z14" i="20"/>
  <c r="AA14" i="20"/>
  <c r="AB14" i="20"/>
  <c r="Z15" i="20"/>
  <c r="AA15" i="20"/>
  <c r="AB15" i="20"/>
  <c r="Z16" i="20"/>
  <c r="AA16" i="20"/>
  <c r="AE13" i="20" a="1"/>
  <c r="I212" i="20" a="1"/>
  <c r="AE15" i="20" l="1"/>
  <c r="AE13" i="20"/>
  <c r="AE14" i="20"/>
  <c r="AE16" i="20"/>
  <c r="AP21" i="20"/>
  <c r="AL15" i="24"/>
  <c r="AO21" i="20"/>
  <c r="AK15" i="24"/>
  <c r="AQ17" i="28"/>
  <c r="AR17" i="28"/>
  <c r="I214" i="20"/>
  <c r="M214" i="20" s="1"/>
  <c r="I215" i="20"/>
  <c r="N215" i="20" s="1"/>
  <c r="I212" i="20"/>
  <c r="I213" i="20"/>
  <c r="J213" i="20" s="1"/>
  <c r="K213" i="20" s="1"/>
  <c r="M215" i="20"/>
  <c r="J212" i="20"/>
  <c r="K212" i="20"/>
  <c r="AQ18" i="28" l="1"/>
  <c r="AL16" i="24"/>
  <c r="M213" i="20"/>
  <c r="AP22" i="20"/>
  <c r="J214" i="20"/>
  <c r="K214" i="20" s="1"/>
  <c r="J215" i="20"/>
  <c r="K215" i="20" s="1"/>
  <c r="N213" i="20"/>
  <c r="AO22" i="20"/>
  <c r="AK16" i="24"/>
  <c r="N214" i="20"/>
  <c r="AR18" i="28"/>
  <c r="W7" i="24" a="1"/>
  <c r="AQ19" i="28" l="1"/>
  <c r="AP23" i="20"/>
  <c r="AO23" i="20"/>
  <c r="AR19" i="28"/>
  <c r="AK17" i="24"/>
  <c r="AL17" i="24"/>
  <c r="X9" i="24"/>
  <c r="W9" i="24"/>
  <c r="Y8" i="24"/>
  <c r="W7" i="24"/>
  <c r="Y9" i="24"/>
  <c r="Y7" i="24"/>
  <c r="X8" i="24"/>
  <c r="X7" i="24"/>
  <c r="W8" i="24"/>
  <c r="G46" i="24" a="1"/>
  <c r="AA7" i="24" a="1"/>
  <c r="AA7" i="24" l="1"/>
  <c r="AA8" i="24"/>
  <c r="AA9" i="24"/>
  <c r="AK18" i="24"/>
  <c r="AP24" i="20"/>
  <c r="AL18" i="24"/>
  <c r="AO24" i="20"/>
  <c r="AR20" i="28"/>
  <c r="AQ20" i="28"/>
  <c r="G46" i="24"/>
  <c r="G47" i="24"/>
  <c r="H47" i="24" s="1"/>
  <c r="I47" i="24" s="1"/>
  <c r="G48" i="24"/>
  <c r="K48" i="24" s="1"/>
  <c r="H48" i="24"/>
  <c r="I48" i="24"/>
  <c r="K47" i="24"/>
  <c r="L47" i="24"/>
  <c r="H46" i="24"/>
  <c r="I46" i="24"/>
  <c r="AR21" i="28" l="1"/>
  <c r="AP25" i="20"/>
  <c r="AO25" i="20"/>
  <c r="AL19" i="24"/>
  <c r="AK19" i="24"/>
  <c r="L48" i="24"/>
  <c r="AQ21" i="28"/>
  <c r="AA9" i="28" a="1"/>
  <c r="AD10" i="28" l="1"/>
  <c r="AE10" i="28"/>
  <c r="AD9" i="28"/>
  <c r="AC13" i="28"/>
  <c r="AD11" i="28"/>
  <c r="AC12" i="28"/>
  <c r="AB10" i="28"/>
  <c r="AD13" i="28"/>
  <c r="AB13" i="28"/>
  <c r="AC10" i="28"/>
  <c r="AC9" i="28"/>
  <c r="AA11" i="28"/>
  <c r="AA13" i="28"/>
  <c r="AE12" i="28"/>
  <c r="AC11" i="28"/>
  <c r="AE9" i="28"/>
  <c r="AB12" i="28"/>
  <c r="AD12" i="28"/>
  <c r="AA10" i="28"/>
  <c r="AA9" i="28"/>
  <c r="AE13" i="28"/>
  <c r="AB11" i="28"/>
  <c r="AB9" i="28"/>
  <c r="AE11" i="28"/>
  <c r="AA12" i="28"/>
  <c r="AL20" i="24"/>
  <c r="AR22" i="28"/>
  <c r="AQ22" i="28"/>
  <c r="AO26" i="20"/>
  <c r="AK20" i="24"/>
  <c r="AP26" i="20"/>
  <c r="I724" i="28" a="1"/>
  <c r="AG9" i="28" a="1"/>
  <c r="AG12" i="28" l="1"/>
  <c r="AG11" i="28"/>
  <c r="AG13" i="28"/>
  <c r="AG9" i="28"/>
  <c r="AG10" i="28"/>
  <c r="I724" i="28"/>
  <c r="J724" i="28" s="1"/>
  <c r="K724" i="28" s="1"/>
  <c r="I728" i="28"/>
  <c r="I727" i="28"/>
  <c r="I726" i="28"/>
  <c r="I725" i="28"/>
  <c r="AR23" i="28"/>
  <c r="AK21" i="24"/>
  <c r="AL21" i="24"/>
  <c r="AP27" i="20"/>
  <c r="AO27" i="20"/>
  <c r="AQ23" i="28"/>
  <c r="J727" i="28" l="1"/>
  <c r="K727" i="28" s="1"/>
  <c r="N727" i="28"/>
  <c r="M727" i="28"/>
  <c r="AQ24" i="28"/>
  <c r="AL22" i="24"/>
  <c r="N728" i="28"/>
  <c r="M728" i="28"/>
  <c r="J728" i="28"/>
  <c r="K728" i="28" s="1"/>
  <c r="AK22" i="24"/>
  <c r="AO28" i="20"/>
  <c r="AR24" i="28"/>
  <c r="M725" i="28"/>
  <c r="N725" i="28"/>
  <c r="J725" i="28"/>
  <c r="K725" i="28" s="1"/>
  <c r="AP28" i="20"/>
  <c r="M726" i="28"/>
  <c r="J726" i="28"/>
  <c r="K726" i="28" s="1"/>
  <c r="N726" i="28"/>
  <c r="AO29" i="20" l="1"/>
  <c r="AP29" i="20"/>
  <c r="AR25" i="28"/>
  <c r="AL23" i="24"/>
  <c r="AQ25" i="28"/>
  <c r="AK23" i="24"/>
  <c r="AR26" i="28" l="1"/>
  <c r="AQ26" i="28"/>
  <c r="AP30" i="20"/>
  <c r="AK24" i="24"/>
  <c r="AL24" i="24"/>
  <c r="AO30" i="20"/>
  <c r="AO31" i="20" l="1"/>
  <c r="AQ27" i="28"/>
  <c r="AR27" i="28"/>
  <c r="AK25" i="24"/>
  <c r="AL25" i="24"/>
  <c r="AP31" i="20"/>
  <c r="AP32" i="20" l="1"/>
  <c r="AK26" i="24"/>
  <c r="AR28" i="28"/>
  <c r="AL26" i="24"/>
  <c r="AQ28" i="28"/>
  <c r="AO32" i="20"/>
  <c r="AR29" i="28" l="1"/>
  <c r="AK27" i="24"/>
  <c r="AO33" i="20"/>
  <c r="AQ29" i="28"/>
  <c r="AL27" i="24"/>
  <c r="AP33" i="20"/>
  <c r="AO34" i="20" l="1"/>
  <c r="AP34" i="20"/>
  <c r="AL28" i="24"/>
  <c r="AK28" i="24"/>
  <c r="AQ30" i="28"/>
  <c r="AR30" i="28"/>
  <c r="AR31" i="28" l="1"/>
  <c r="AL29" i="24"/>
  <c r="AK29" i="24"/>
  <c r="AP35" i="20"/>
  <c r="AQ31" i="28"/>
  <c r="AO35" i="20"/>
  <c r="AQ32" i="28" l="1"/>
  <c r="AL30" i="24"/>
  <c r="AO36" i="20"/>
  <c r="AK30" i="24"/>
  <c r="AP36" i="20"/>
  <c r="AR32" i="28"/>
  <c r="AP37" i="20" l="1"/>
  <c r="AR33" i="28"/>
  <c r="AO37" i="20"/>
  <c r="AK31" i="24"/>
  <c r="AL31" i="24"/>
  <c r="AQ33" i="28"/>
  <c r="AQ34" i="28" l="1"/>
  <c r="AL32" i="24"/>
  <c r="AO38" i="20"/>
  <c r="AR34" i="28"/>
  <c r="AK32" i="24"/>
  <c r="AP38" i="20"/>
  <c r="AL33" i="24" l="1"/>
  <c r="AP39" i="20"/>
  <c r="AK33" i="24"/>
  <c r="AR35" i="28"/>
  <c r="AO39" i="20"/>
  <c r="AQ35" i="28"/>
  <c r="AO40" i="20" l="1"/>
  <c r="AP40" i="20"/>
  <c r="AL34" i="24"/>
  <c r="AQ36" i="28"/>
  <c r="AR36" i="28"/>
  <c r="AK34" i="24"/>
  <c r="AP41" i="20" l="1"/>
  <c r="AL35" i="24"/>
  <c r="AK35" i="24"/>
  <c r="AR37" i="28"/>
  <c r="AQ37" i="28"/>
  <c r="AO41" i="20"/>
  <c r="AQ38" i="28" l="1"/>
  <c r="AK36" i="24"/>
  <c r="AO42" i="20"/>
  <c r="AL36" i="24"/>
  <c r="AR38" i="28"/>
  <c r="AP42" i="20"/>
  <c r="AO43" i="20" l="1"/>
  <c r="AL37" i="24"/>
  <c r="AP43" i="20"/>
  <c r="AR39" i="28"/>
  <c r="AK37" i="24"/>
  <c r="AQ39" i="28"/>
  <c r="AP44" i="20" l="1"/>
  <c r="AK38" i="24"/>
  <c r="AQ40" i="28"/>
  <c r="AL38" i="24"/>
  <c r="AR40" i="28"/>
  <c r="AO44" i="20"/>
  <c r="AO45" i="20" l="1"/>
  <c r="AR41" i="28"/>
  <c r="AQ41" i="28"/>
  <c r="AK39" i="24"/>
  <c r="AP45" i="20"/>
  <c r="AL39" i="24"/>
  <c r="AQ42" i="28" l="1"/>
  <c r="AL40" i="24"/>
  <c r="AR42" i="28"/>
  <c r="AP46" i="20"/>
  <c r="AK40" i="24"/>
  <c r="AO46" i="20"/>
  <c r="AK41" i="24" l="1"/>
  <c r="AO47" i="20"/>
  <c r="AP47" i="20"/>
  <c r="AL41" i="24"/>
  <c r="AQ43" i="28"/>
  <c r="AR43" i="28"/>
  <c r="AP48" i="20" l="1"/>
  <c r="AQ44" i="28"/>
  <c r="AR44" i="28"/>
  <c r="AO48" i="20"/>
  <c r="AL42" i="24"/>
  <c r="AK42" i="24"/>
  <c r="AL43" i="24" l="1"/>
  <c r="AN42" i="24"/>
  <c r="AK43" i="24"/>
  <c r="AM42" i="24"/>
  <c r="AO49" i="20"/>
  <c r="AQ45" i="28"/>
  <c r="AR45" i="28"/>
  <c r="AP49" i="20"/>
  <c r="AP50" i="20" l="1"/>
  <c r="AO50" i="20"/>
  <c r="AM7" i="24"/>
  <c r="AM43" i="24"/>
  <c r="AO42" i="24" s="1"/>
  <c r="AM8" i="24"/>
  <c r="AO8" i="24" s="1"/>
  <c r="AM9" i="24"/>
  <c r="AM10" i="24"/>
  <c r="AM11" i="24"/>
  <c r="AM12" i="24"/>
  <c r="AM13" i="24"/>
  <c r="AM14" i="24"/>
  <c r="AM15" i="24"/>
  <c r="AM16" i="24"/>
  <c r="AO16" i="24" s="1"/>
  <c r="AM17" i="24"/>
  <c r="AM18" i="24"/>
  <c r="AM19" i="24"/>
  <c r="AM20" i="24"/>
  <c r="AM21" i="24"/>
  <c r="AM22" i="24"/>
  <c r="AM23" i="24"/>
  <c r="AM24" i="24"/>
  <c r="AO24" i="24" s="1"/>
  <c r="AM25" i="24"/>
  <c r="AM26" i="24"/>
  <c r="AM27" i="24"/>
  <c r="AM28" i="24"/>
  <c r="AM29" i="24"/>
  <c r="AM30" i="24"/>
  <c r="AM31" i="24"/>
  <c r="AM32" i="24"/>
  <c r="AO32" i="24" s="1"/>
  <c r="AM33" i="24"/>
  <c r="AM34" i="24"/>
  <c r="AM35" i="24"/>
  <c r="AM36" i="24"/>
  <c r="AM37" i="24"/>
  <c r="AM38" i="24"/>
  <c r="AM39" i="24"/>
  <c r="AM40" i="24"/>
  <c r="AO40" i="24" s="1"/>
  <c r="AM41" i="24"/>
  <c r="AQ46" i="28"/>
  <c r="AR46" i="28"/>
  <c r="AN43" i="24"/>
  <c r="AN7" i="24"/>
  <c r="AN8" i="24"/>
  <c r="AN9" i="24"/>
  <c r="AN10" i="24"/>
  <c r="AN11" i="24"/>
  <c r="AN12" i="24"/>
  <c r="AN13" i="24"/>
  <c r="AN14" i="24"/>
  <c r="AN15" i="24"/>
  <c r="AN16" i="24"/>
  <c r="AN17" i="24"/>
  <c r="AN18" i="24"/>
  <c r="AN19" i="24"/>
  <c r="AN20" i="24"/>
  <c r="AN21" i="24"/>
  <c r="AN22" i="24"/>
  <c r="AN23" i="24"/>
  <c r="AN24" i="24"/>
  <c r="AN25" i="24"/>
  <c r="AN26" i="24"/>
  <c r="AN27" i="24"/>
  <c r="AN28" i="24"/>
  <c r="AN29" i="24"/>
  <c r="AN30" i="24"/>
  <c r="AN31" i="24"/>
  <c r="AN32" i="24"/>
  <c r="AN33" i="24"/>
  <c r="AN34" i="24"/>
  <c r="AN35" i="24"/>
  <c r="AN36" i="24"/>
  <c r="AN37" i="24"/>
  <c r="AN38" i="24"/>
  <c r="AN39" i="24"/>
  <c r="AN40" i="24"/>
  <c r="AN41" i="24"/>
  <c r="AO31" i="24" l="1"/>
  <c r="AO15" i="24"/>
  <c r="AO38" i="24"/>
  <c r="AO30" i="24"/>
  <c r="AO22" i="24"/>
  <c r="AO14" i="24"/>
  <c r="AO7" i="24"/>
  <c r="AO39" i="24"/>
  <c r="AO23" i="24"/>
  <c r="AO37" i="24"/>
  <c r="AO29" i="24"/>
  <c r="AO21" i="24"/>
  <c r="AO13" i="24"/>
  <c r="AO35" i="24"/>
  <c r="AO36" i="24"/>
  <c r="AO11" i="24"/>
  <c r="AO12" i="24"/>
  <c r="AO51" i="20"/>
  <c r="AR47" i="28"/>
  <c r="AO27" i="24"/>
  <c r="AO28" i="24"/>
  <c r="AO43" i="24"/>
  <c r="AQ47" i="28"/>
  <c r="AO34" i="24"/>
  <c r="AO26" i="24"/>
  <c r="AO18" i="24"/>
  <c r="AO10" i="24"/>
  <c r="AO19" i="24"/>
  <c r="AO20" i="24"/>
  <c r="AO41" i="24"/>
  <c r="AO33" i="24"/>
  <c r="AO25" i="24"/>
  <c r="AO17" i="24"/>
  <c r="AO9" i="24"/>
  <c r="AP51" i="20"/>
  <c r="AO52" i="20" l="1"/>
  <c r="AQ48" i="28"/>
  <c r="AR48" i="28"/>
  <c r="AP52" i="20"/>
  <c r="AO44" i="24"/>
  <c r="AR49" i="28" l="1"/>
  <c r="AQ49" i="28"/>
  <c r="AP53" i="20"/>
  <c r="AO53" i="20"/>
  <c r="AQ50" i="28" l="1"/>
  <c r="AO54" i="20"/>
  <c r="AP54" i="20"/>
  <c r="AR50" i="28"/>
  <c r="AO55" i="20" l="1"/>
  <c r="AR51" i="28"/>
  <c r="AP55" i="20"/>
  <c r="AQ51" i="28"/>
  <c r="AR52" i="28" l="1"/>
  <c r="AQ52" i="28"/>
  <c r="AO56" i="20"/>
  <c r="AP56" i="20"/>
  <c r="AQ53" i="28" l="1"/>
  <c r="AR53" i="28"/>
  <c r="AO57" i="20"/>
  <c r="AP57" i="20"/>
  <c r="AO58" i="20" l="1"/>
  <c r="AR54" i="28"/>
  <c r="AP58" i="20"/>
  <c r="AQ54" i="28"/>
  <c r="AR55" i="28" l="1"/>
  <c r="AO59" i="20"/>
  <c r="AQ55" i="28"/>
  <c r="AP59" i="20"/>
  <c r="AQ56" i="28" l="1"/>
  <c r="AO60" i="20"/>
  <c r="AP60" i="20"/>
  <c r="AR56" i="28"/>
  <c r="AP61" i="20" l="1"/>
  <c r="AQ57" i="28"/>
  <c r="AR57" i="28"/>
  <c r="AO61" i="20"/>
  <c r="AO62" i="20" l="1"/>
  <c r="AQ58" i="28"/>
  <c r="AR58" i="28"/>
  <c r="AP62" i="20"/>
  <c r="AQ59" i="28" l="1"/>
  <c r="AO63" i="20"/>
  <c r="AP63" i="20"/>
  <c r="AR59" i="28"/>
  <c r="AP64" i="20" l="1"/>
  <c r="AO64" i="20"/>
  <c r="AR60" i="28"/>
  <c r="AQ60" i="28"/>
  <c r="AO65" i="20" l="1"/>
  <c r="AQ61" i="28"/>
  <c r="AP65" i="20"/>
  <c r="AR61" i="28"/>
  <c r="AQ62" i="28" l="1"/>
  <c r="AP66" i="20"/>
  <c r="AR62" i="28"/>
  <c r="AO66" i="20"/>
  <c r="AP67" i="20" l="1"/>
  <c r="AO67" i="20"/>
  <c r="AR63" i="28"/>
  <c r="AQ63" i="28"/>
  <c r="AQ64" i="28" l="1"/>
  <c r="AO68" i="20"/>
  <c r="AR64" i="28"/>
  <c r="AP68" i="20"/>
  <c r="AO69" i="20" l="1"/>
  <c r="AP69" i="20"/>
  <c r="AQ65" i="28"/>
  <c r="AR65" i="28"/>
  <c r="AQ66" i="28" l="1"/>
  <c r="AP70" i="20"/>
  <c r="AR66" i="28"/>
  <c r="AO70" i="20"/>
  <c r="AP71" i="20" l="1"/>
  <c r="AO71" i="20"/>
  <c r="AR67" i="28"/>
  <c r="AQ67" i="28"/>
  <c r="AO72" i="20" l="1"/>
  <c r="AQ68" i="28"/>
  <c r="AR68" i="28"/>
  <c r="AP72" i="20"/>
  <c r="AQ69" i="28" l="1"/>
  <c r="AO73" i="20"/>
  <c r="AP73" i="20"/>
  <c r="AR69" i="28"/>
  <c r="AO74" i="20" l="1"/>
  <c r="AQ70" i="28"/>
  <c r="AP74" i="20"/>
  <c r="AR70" i="28"/>
  <c r="AQ71" i="28" l="1"/>
  <c r="AP75" i="20"/>
  <c r="AR71" i="28"/>
  <c r="AO75" i="20"/>
  <c r="AP76" i="20" l="1"/>
  <c r="AO76" i="20"/>
  <c r="AQ72" i="28"/>
  <c r="AR72" i="28"/>
  <c r="AQ73" i="28" l="1"/>
  <c r="AO77" i="20"/>
  <c r="AP77" i="20"/>
  <c r="AR73" i="28"/>
  <c r="AP78" i="20" l="1"/>
  <c r="AO78" i="20"/>
  <c r="AR74" i="28"/>
  <c r="AQ74" i="28"/>
  <c r="AO79" i="20" l="1"/>
  <c r="AQ75" i="28"/>
  <c r="AR75" i="28"/>
  <c r="AP79" i="20"/>
  <c r="AQ76" i="28" l="1"/>
  <c r="AO80" i="20"/>
  <c r="AP80" i="20"/>
  <c r="AR76" i="28"/>
  <c r="AP81" i="20" l="1"/>
  <c r="AO81" i="20"/>
  <c r="AQ77" i="28"/>
  <c r="AR77" i="28"/>
  <c r="AQ78" i="28" l="1"/>
  <c r="AO82" i="20"/>
  <c r="AR78" i="28"/>
  <c r="AP82" i="20"/>
  <c r="AO83" i="20" l="1"/>
  <c r="AP83" i="20"/>
  <c r="AR79" i="28"/>
  <c r="AQ79" i="28"/>
  <c r="AP84" i="20" l="1"/>
  <c r="AQ80" i="28"/>
  <c r="AR80" i="28"/>
  <c r="AO84" i="20"/>
  <c r="AP85" i="20" l="1"/>
  <c r="AO85" i="20"/>
  <c r="AQ81" i="28"/>
  <c r="AR81" i="28"/>
  <c r="AQ82" i="28" l="1"/>
  <c r="AO86" i="20"/>
  <c r="AR82" i="28"/>
  <c r="AP86" i="20"/>
  <c r="AO87" i="20" l="1"/>
  <c r="AQ83" i="28"/>
  <c r="AP87" i="20"/>
  <c r="AR83" i="28"/>
  <c r="AP88" i="20" l="1"/>
  <c r="AQ84" i="28"/>
  <c r="AR84" i="28"/>
  <c r="AO88" i="20"/>
  <c r="AQ85" i="28" l="1"/>
  <c r="AO89" i="20"/>
  <c r="AR85" i="28"/>
  <c r="AP89" i="20"/>
  <c r="AP90" i="20" l="1"/>
  <c r="AO90" i="20"/>
  <c r="AR86" i="28"/>
  <c r="AQ86" i="28"/>
  <c r="AO91" i="20" l="1"/>
  <c r="AP91" i="20"/>
  <c r="AQ87" i="28"/>
  <c r="AR87" i="28"/>
  <c r="AQ88" i="28" l="1"/>
  <c r="AP92" i="20"/>
  <c r="AO92" i="20"/>
  <c r="AR88" i="28"/>
  <c r="AO93" i="20" l="1"/>
  <c r="AP93" i="20"/>
  <c r="AR89" i="28"/>
  <c r="AQ89" i="28"/>
  <c r="AP94" i="20" l="1"/>
  <c r="AQ90" i="28"/>
  <c r="AR90" i="28"/>
  <c r="AO94" i="20"/>
  <c r="AQ91" i="28" l="1"/>
  <c r="AO95" i="20"/>
  <c r="AR91" i="28"/>
  <c r="AP95" i="20"/>
  <c r="AO96" i="20" l="1"/>
  <c r="AP96" i="20"/>
  <c r="AR92" i="28"/>
  <c r="AQ92" i="28"/>
  <c r="AP97" i="20" l="1"/>
  <c r="AQ93" i="28"/>
  <c r="AO97" i="20"/>
  <c r="AR93" i="28"/>
  <c r="AO98" i="20" l="1"/>
  <c r="AQ94" i="28"/>
  <c r="AP98" i="20"/>
  <c r="AR94" i="28"/>
  <c r="AQ95" i="28" l="1"/>
  <c r="AP99" i="20"/>
  <c r="AR95" i="28"/>
  <c r="AO99" i="20"/>
  <c r="AO100" i="20" l="1"/>
  <c r="AP100" i="20"/>
  <c r="AR96" i="28"/>
  <c r="AQ96" i="28"/>
  <c r="AQ97" i="28" l="1"/>
  <c r="AP101" i="20"/>
  <c r="AO101" i="20"/>
  <c r="AR97" i="28"/>
  <c r="AP102" i="20" l="1"/>
  <c r="AR98" i="28"/>
  <c r="AO102" i="20"/>
  <c r="AQ98" i="28"/>
  <c r="AO103" i="20" l="1"/>
  <c r="AQ99" i="28"/>
  <c r="AR99" i="28"/>
  <c r="AP103" i="20"/>
  <c r="AR100" i="28" l="1"/>
  <c r="AQ100" i="28"/>
  <c r="AP104" i="20"/>
  <c r="AO104" i="20"/>
  <c r="AP105" i="20" l="1"/>
  <c r="AQ101" i="28"/>
  <c r="AO105" i="20"/>
  <c r="AR101" i="28"/>
  <c r="AO106" i="20" l="1"/>
  <c r="AR102" i="28"/>
  <c r="AQ102" i="28"/>
  <c r="AP106" i="20"/>
  <c r="AQ103" i="28" l="1"/>
  <c r="AR103" i="28"/>
  <c r="AP107" i="20"/>
  <c r="AO107" i="20"/>
  <c r="AO108" i="20" l="1"/>
  <c r="AP108" i="20"/>
  <c r="AR104" i="28"/>
  <c r="AQ104" i="28"/>
  <c r="AR105" i="28" l="1"/>
  <c r="AQ105" i="28"/>
  <c r="AP109" i="20"/>
  <c r="AO109" i="20"/>
  <c r="AP110" i="20" l="1"/>
  <c r="AO110" i="20"/>
  <c r="AQ106" i="28"/>
  <c r="AR106" i="28"/>
  <c r="AQ107" i="28" l="1"/>
  <c r="AO111" i="20"/>
  <c r="AR107" i="28"/>
  <c r="AP111" i="20"/>
  <c r="AR108" i="28" l="1"/>
  <c r="AP112" i="20"/>
  <c r="AO112" i="20"/>
  <c r="AQ108" i="28"/>
  <c r="AQ109" i="28" l="1"/>
  <c r="AO113" i="20"/>
  <c r="AP113" i="20"/>
  <c r="AR109" i="28"/>
  <c r="AP114" i="20" l="1"/>
  <c r="AR110" i="28"/>
  <c r="AO114" i="20"/>
  <c r="AQ110" i="28"/>
  <c r="AO115" i="20" l="1"/>
  <c r="AR111" i="28"/>
  <c r="AQ111" i="28"/>
  <c r="AP115" i="20"/>
  <c r="AR112" i="28" l="1"/>
  <c r="AQ112" i="28"/>
  <c r="AP116" i="20"/>
  <c r="AO116" i="20"/>
  <c r="AP117" i="20" l="1"/>
  <c r="AQ113" i="28"/>
  <c r="AO117" i="20"/>
  <c r="AR113" i="28"/>
  <c r="AR114" i="28" l="1"/>
  <c r="AO118" i="20"/>
  <c r="AQ114" i="28"/>
  <c r="AP118" i="20"/>
  <c r="AQ115" i="28" l="1"/>
  <c r="AP119" i="20"/>
  <c r="AO119" i="20"/>
  <c r="AR115" i="28"/>
  <c r="AO120" i="20" l="1"/>
  <c r="AP120" i="20"/>
  <c r="AR116" i="28"/>
  <c r="AQ116" i="28"/>
  <c r="AQ117" i="28" l="1"/>
  <c r="AR117" i="28"/>
  <c r="AP121" i="20"/>
  <c r="AO121" i="20"/>
  <c r="AR118" i="28" l="1"/>
  <c r="AO122" i="20"/>
  <c r="AP122" i="20"/>
  <c r="AQ118" i="28"/>
  <c r="AQ119" i="28" l="1"/>
  <c r="AP123" i="20"/>
  <c r="AO123" i="20"/>
  <c r="AR119" i="28"/>
  <c r="AO124" i="20" l="1"/>
  <c r="AP124" i="20"/>
  <c r="AR120" i="28"/>
  <c r="AQ120" i="28"/>
  <c r="AR121" i="28" l="1"/>
  <c r="AO125" i="20"/>
  <c r="AP125" i="20"/>
  <c r="AQ121" i="28"/>
  <c r="AQ122" i="28" l="1"/>
  <c r="AP126" i="20"/>
  <c r="AO126" i="20"/>
  <c r="AR122" i="28"/>
  <c r="AO127" i="20" l="1"/>
  <c r="AR123" i="28"/>
  <c r="AP127" i="20"/>
  <c r="AQ123" i="28"/>
  <c r="AP128" i="20" l="1"/>
  <c r="AR124" i="28"/>
  <c r="AQ124" i="28"/>
  <c r="AO128" i="20"/>
  <c r="AO129" i="20" l="1"/>
  <c r="AQ125" i="28"/>
  <c r="AR125" i="28"/>
  <c r="AP129" i="20"/>
  <c r="AR126" i="28" l="1"/>
  <c r="AP130" i="20"/>
  <c r="AQ126" i="28"/>
  <c r="AO130" i="20"/>
  <c r="AQ127" i="28" l="1"/>
  <c r="AR127" i="28"/>
  <c r="AP131" i="20"/>
  <c r="AO131" i="20"/>
  <c r="AO132" i="20" l="1"/>
  <c r="AR128" i="28"/>
  <c r="AP132" i="20"/>
  <c r="AQ128" i="28"/>
  <c r="AP133" i="20" l="1"/>
  <c r="AQ129" i="28"/>
  <c r="AR129" i="28"/>
  <c r="AO133" i="20"/>
  <c r="AR130" i="28" l="1"/>
  <c r="AQ130" i="28"/>
  <c r="AO134" i="20"/>
  <c r="AP134" i="20"/>
  <c r="AP135" i="20" l="1"/>
  <c r="AO135" i="20"/>
  <c r="AQ131" i="28"/>
  <c r="AR131" i="28"/>
  <c r="AQ132" i="28" l="1"/>
  <c r="AR132" i="28"/>
  <c r="AO136" i="20"/>
  <c r="AP136" i="20"/>
  <c r="AR133" i="28" l="1"/>
  <c r="AP137" i="20"/>
  <c r="AO137" i="20"/>
  <c r="AQ133" i="28"/>
  <c r="AQ134" i="28" l="1"/>
  <c r="AO138" i="20"/>
  <c r="AP138" i="20"/>
  <c r="AR134" i="28"/>
  <c r="AP139" i="20" l="1"/>
  <c r="AR135" i="28"/>
  <c r="AO139" i="20"/>
  <c r="AQ135" i="28"/>
  <c r="AO140" i="20" l="1"/>
  <c r="AR136" i="28"/>
  <c r="AQ136" i="28"/>
  <c r="AP140" i="20"/>
  <c r="AQ137" i="28" l="1"/>
  <c r="AR137" i="28"/>
  <c r="AP141" i="20"/>
  <c r="AO141" i="20"/>
  <c r="AP142" i="20" l="1"/>
  <c r="AR138" i="28"/>
  <c r="AO142" i="20"/>
  <c r="AQ138" i="28"/>
  <c r="AQ139" i="28" l="1"/>
  <c r="AO143" i="20"/>
  <c r="AR139" i="28"/>
  <c r="AP143" i="20"/>
  <c r="AR140" i="28" l="1"/>
  <c r="AO144" i="20"/>
  <c r="AP144" i="20"/>
  <c r="AQ140" i="28"/>
  <c r="AO145" i="20" l="1"/>
  <c r="AQ141" i="28"/>
  <c r="AP145" i="20"/>
  <c r="AR141" i="28"/>
  <c r="AP146" i="20" l="1"/>
  <c r="AQ142" i="28"/>
  <c r="AR142" i="28"/>
  <c r="AO146" i="20"/>
  <c r="AR143" i="28" l="1"/>
  <c r="AO147" i="20"/>
  <c r="AQ143" i="28"/>
  <c r="AP147" i="20"/>
  <c r="AP148" i="20" l="1"/>
  <c r="AQ144" i="28"/>
  <c r="AO148" i="20"/>
  <c r="AR144" i="28"/>
  <c r="AO149" i="20" l="1"/>
  <c r="AR145" i="28"/>
  <c r="AQ145" i="28"/>
  <c r="AP149" i="20"/>
  <c r="AQ146" i="28" l="1"/>
  <c r="AR146" i="28"/>
  <c r="AP150" i="20"/>
  <c r="AO150" i="20"/>
  <c r="AO151" i="20" l="1"/>
  <c r="AP151" i="20"/>
  <c r="AR147" i="28"/>
  <c r="AQ147" i="28"/>
  <c r="AR148" i="28" l="1"/>
  <c r="AP152" i="20"/>
  <c r="AQ148" i="28"/>
  <c r="AO152" i="20"/>
  <c r="AO153" i="20" l="1"/>
  <c r="AQ149" i="28"/>
  <c r="AP153" i="20"/>
  <c r="AR149" i="28"/>
  <c r="AR150" i="28" l="1"/>
  <c r="AP154" i="20"/>
  <c r="AQ150" i="28"/>
  <c r="AO154" i="20"/>
  <c r="AQ151" i="28" l="1"/>
  <c r="AO155" i="20"/>
  <c r="AP155" i="20"/>
  <c r="AR151" i="28"/>
  <c r="AR152" i="28" l="1"/>
  <c r="AP156" i="20"/>
  <c r="AO156" i="20"/>
  <c r="AQ152" i="28"/>
  <c r="AQ153" i="28" l="1"/>
  <c r="AO157" i="20"/>
  <c r="AP157" i="20"/>
  <c r="AR153" i="28"/>
  <c r="AP158" i="20" l="1"/>
  <c r="AO158" i="20"/>
  <c r="AR154" i="28"/>
  <c r="AQ154" i="28"/>
  <c r="AQ155" i="28" l="1"/>
  <c r="AR155" i="28"/>
  <c r="AO159" i="20"/>
  <c r="AP159" i="20"/>
  <c r="AO160" i="20" l="1"/>
  <c r="AR156" i="28"/>
  <c r="AP160" i="20"/>
  <c r="AQ156" i="28"/>
  <c r="AR157" i="28" l="1"/>
  <c r="AQ157" i="28"/>
  <c r="AP161" i="20"/>
  <c r="AO161" i="20"/>
  <c r="AP162" i="20" l="1"/>
  <c r="AO162" i="20"/>
  <c r="AQ158" i="28"/>
  <c r="AR158" i="28"/>
  <c r="AQ159" i="28" l="1"/>
  <c r="AR159" i="28"/>
  <c r="AO163" i="20"/>
  <c r="AP163" i="20"/>
  <c r="AO164" i="20" l="1"/>
  <c r="AR160" i="28"/>
  <c r="AP164" i="20"/>
  <c r="AQ160" i="28"/>
  <c r="AP165" i="20" l="1"/>
  <c r="AR161" i="28"/>
  <c r="AQ161" i="28"/>
  <c r="AO165" i="20"/>
  <c r="AQ162" i="28" l="1"/>
  <c r="AR162" i="28"/>
  <c r="AO166" i="20"/>
  <c r="AP166" i="20"/>
  <c r="AP167" i="20" l="1"/>
  <c r="AO167" i="20"/>
  <c r="AR163" i="28"/>
  <c r="AQ163" i="28"/>
  <c r="AR164" i="28" l="1"/>
  <c r="AQ164" i="28"/>
  <c r="AO168" i="20"/>
  <c r="AP168" i="20"/>
  <c r="AO169" i="20" l="1"/>
  <c r="AQ165" i="28"/>
  <c r="AP169" i="20"/>
  <c r="AR165" i="28"/>
  <c r="AP170" i="20" l="1"/>
  <c r="AR166" i="28"/>
  <c r="AQ166" i="28"/>
  <c r="AO170" i="20"/>
  <c r="AQ167" i="28" l="1"/>
  <c r="AR167" i="28"/>
  <c r="AO171" i="20"/>
  <c r="AP171" i="20"/>
  <c r="AO172" i="20" l="1"/>
  <c r="AP172" i="20"/>
  <c r="AR168" i="28"/>
  <c r="AQ168" i="28"/>
  <c r="AR169" i="28" l="1"/>
  <c r="AQ169" i="28"/>
  <c r="AP173" i="20"/>
  <c r="AO173" i="20"/>
  <c r="AP174" i="20" l="1"/>
  <c r="AQ170" i="28"/>
  <c r="AO174" i="20"/>
  <c r="AR170" i="28"/>
  <c r="AO175" i="20" l="1"/>
  <c r="AQ171" i="28"/>
  <c r="AR171" i="28"/>
  <c r="AP175" i="20"/>
  <c r="AR172" i="28" l="1"/>
  <c r="AQ172" i="28"/>
  <c r="AO176" i="20"/>
  <c r="AP176" i="20"/>
  <c r="AP177" i="20" l="1"/>
  <c r="AO177" i="20"/>
  <c r="AQ173" i="28"/>
  <c r="AR173" i="28"/>
  <c r="AR174" i="28" l="1"/>
  <c r="AQ174" i="28"/>
  <c r="AO178" i="20"/>
  <c r="AP178" i="20"/>
  <c r="AQ175" i="28" l="1"/>
  <c r="AP179" i="20"/>
  <c r="AO179" i="20"/>
  <c r="AR175" i="28"/>
  <c r="AO180" i="20" l="1"/>
  <c r="AR176" i="28"/>
  <c r="AP180" i="20"/>
  <c r="AQ176" i="28"/>
  <c r="AR177" i="28" l="1"/>
  <c r="AP181" i="20"/>
  <c r="AQ177" i="28"/>
  <c r="AO181" i="20"/>
  <c r="AO182" i="20" l="1"/>
  <c r="AQ178" i="28"/>
  <c r="AP182" i="20"/>
  <c r="AR178" i="28"/>
  <c r="AR179" i="28" l="1"/>
  <c r="AP183" i="20"/>
  <c r="AQ179" i="28"/>
  <c r="AO183" i="20"/>
  <c r="AQ180" i="28" l="1"/>
  <c r="AO184" i="20"/>
  <c r="AP184" i="20"/>
  <c r="AR180" i="28"/>
  <c r="AP185" i="20" l="1"/>
  <c r="AR181" i="28"/>
  <c r="AO185" i="20"/>
  <c r="AQ181" i="28"/>
  <c r="AO186" i="20" l="1"/>
  <c r="AR182" i="28"/>
  <c r="AQ182" i="28"/>
  <c r="AP186" i="20"/>
  <c r="AQ183" i="28" l="1"/>
  <c r="AP187" i="20"/>
  <c r="AR183" i="28"/>
  <c r="AO187" i="20"/>
  <c r="AR184" i="28" l="1"/>
  <c r="AO188" i="20"/>
  <c r="AP188" i="20"/>
  <c r="AQ184" i="28"/>
  <c r="AO189" i="20" l="1"/>
  <c r="AQ185" i="28"/>
  <c r="AP189" i="20"/>
  <c r="AR185" i="28"/>
  <c r="AP190" i="20" l="1"/>
  <c r="AR186" i="28"/>
  <c r="AQ186" i="28"/>
  <c r="AO190" i="20"/>
  <c r="AO191" i="20" l="1"/>
  <c r="AQ187" i="28"/>
  <c r="AR187" i="28"/>
  <c r="AP191" i="20"/>
  <c r="AP192" i="20" l="1"/>
  <c r="AR188" i="28"/>
  <c r="AQ188" i="28"/>
  <c r="AO192" i="20"/>
  <c r="AO193" i="20" l="1"/>
  <c r="AQ189" i="28"/>
  <c r="AR189" i="28"/>
  <c r="AP193" i="20"/>
  <c r="AQ190" i="28" l="1"/>
  <c r="AR190" i="28"/>
  <c r="AP194" i="20"/>
  <c r="AO194" i="20"/>
  <c r="AP195" i="20" l="1"/>
  <c r="AR191" i="28"/>
  <c r="AO195" i="20"/>
  <c r="AQ191" i="28"/>
  <c r="AQ192" i="28" l="1"/>
  <c r="AO196" i="20"/>
  <c r="AR192" i="28"/>
  <c r="AP196" i="20"/>
  <c r="AR193" i="28" l="1"/>
  <c r="AP197" i="20"/>
  <c r="AO197" i="20"/>
  <c r="AQ193" i="28"/>
  <c r="AO198" i="20" l="1"/>
  <c r="AP198" i="20"/>
  <c r="AQ194" i="28"/>
  <c r="AR194" i="28"/>
  <c r="AQ195" i="28" l="1"/>
  <c r="AR195" i="28"/>
  <c r="AP199" i="20"/>
  <c r="AO199" i="20"/>
  <c r="AP200" i="20" l="1"/>
  <c r="AR196" i="28"/>
  <c r="AQ196" i="28"/>
  <c r="AO200" i="20"/>
  <c r="AQ197" i="28" l="1"/>
  <c r="AO201" i="20"/>
  <c r="AR197" i="28"/>
  <c r="AP201" i="20"/>
  <c r="AR198" i="28" l="1"/>
  <c r="AO202" i="20"/>
  <c r="AP202" i="20"/>
  <c r="AQ198" i="28"/>
  <c r="AP203" i="20" l="1"/>
  <c r="AO203" i="20"/>
  <c r="AQ199" i="28"/>
  <c r="AR199" i="28"/>
  <c r="AQ200" i="28" l="1"/>
  <c r="AR200" i="28"/>
  <c r="AO204" i="20"/>
  <c r="AP204" i="20"/>
  <c r="AP205" i="20" l="1"/>
  <c r="AO205" i="20"/>
  <c r="AR201" i="28"/>
  <c r="AQ201" i="28"/>
  <c r="AR202" i="28" l="1"/>
  <c r="AQ202" i="28"/>
  <c r="AO206" i="20"/>
  <c r="AP206" i="20"/>
  <c r="AO207" i="20" l="1"/>
  <c r="AQ203" i="28"/>
  <c r="AP207" i="20"/>
  <c r="AR203" i="28"/>
  <c r="AR204" i="28" l="1"/>
  <c r="AP208" i="20"/>
  <c r="AQ204" i="28"/>
  <c r="AO208" i="20"/>
  <c r="AQ205" i="28" l="1"/>
  <c r="AO209" i="20"/>
  <c r="AQ208" i="20"/>
  <c r="AP209" i="20"/>
  <c r="AR208" i="20" s="1"/>
  <c r="AR205" i="28"/>
  <c r="AR206" i="28" l="1"/>
  <c r="AR13" i="20"/>
  <c r="AR209"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R93" i="20"/>
  <c r="AR94" i="20"/>
  <c r="AR95" i="20"/>
  <c r="AR96" i="20"/>
  <c r="AR97" i="20"/>
  <c r="AR98" i="20"/>
  <c r="AR99" i="20"/>
  <c r="AR100" i="20"/>
  <c r="AR101" i="20"/>
  <c r="AR102" i="20"/>
  <c r="AR103" i="20"/>
  <c r="AR104" i="20"/>
  <c r="AR105" i="20"/>
  <c r="AR106" i="20"/>
  <c r="AR107" i="20"/>
  <c r="AR108" i="20"/>
  <c r="AR109" i="20"/>
  <c r="AR110" i="20"/>
  <c r="AR111" i="20"/>
  <c r="AR112" i="20"/>
  <c r="AR113" i="20"/>
  <c r="AR114" i="20"/>
  <c r="AR115" i="20"/>
  <c r="AR116" i="20"/>
  <c r="AR117" i="20"/>
  <c r="AR118" i="20"/>
  <c r="AR119" i="20"/>
  <c r="AR120" i="20"/>
  <c r="AR121" i="20"/>
  <c r="AR122" i="20"/>
  <c r="AR123" i="20"/>
  <c r="AR124" i="20"/>
  <c r="AR125" i="20"/>
  <c r="AR126" i="20"/>
  <c r="AR127" i="20"/>
  <c r="AR128" i="20"/>
  <c r="AR129" i="20"/>
  <c r="AR130" i="20"/>
  <c r="AR131" i="20"/>
  <c r="AR132" i="20"/>
  <c r="AR133" i="20"/>
  <c r="AR134" i="20"/>
  <c r="AR135" i="20"/>
  <c r="AR136" i="20"/>
  <c r="AR137" i="20"/>
  <c r="AR138" i="20"/>
  <c r="AR139" i="20"/>
  <c r="AR140" i="20"/>
  <c r="AR141" i="20"/>
  <c r="AR142" i="20"/>
  <c r="AR143" i="20"/>
  <c r="AR144" i="20"/>
  <c r="AR145" i="20"/>
  <c r="AR146" i="20"/>
  <c r="AR147" i="20"/>
  <c r="AR148" i="20"/>
  <c r="AR149" i="20"/>
  <c r="AR150" i="20"/>
  <c r="AR151" i="20"/>
  <c r="AR152" i="20"/>
  <c r="AR153" i="20"/>
  <c r="AR154" i="20"/>
  <c r="AR155" i="20"/>
  <c r="AR156" i="20"/>
  <c r="AR157" i="20"/>
  <c r="AR158" i="20"/>
  <c r="AR159" i="20"/>
  <c r="AR160" i="20"/>
  <c r="AR161" i="20"/>
  <c r="AR162" i="20"/>
  <c r="AR163" i="20"/>
  <c r="AR164" i="20"/>
  <c r="AR165" i="20"/>
  <c r="AR166" i="20"/>
  <c r="AR167" i="20"/>
  <c r="AR168" i="20"/>
  <c r="AR169" i="20"/>
  <c r="AR170" i="20"/>
  <c r="AR171" i="20"/>
  <c r="AR172" i="20"/>
  <c r="AR173" i="20"/>
  <c r="AR174" i="20"/>
  <c r="AR175" i="20"/>
  <c r="AR176" i="20"/>
  <c r="AR177" i="20"/>
  <c r="AR178" i="20"/>
  <c r="AR179" i="20"/>
  <c r="AR180" i="20"/>
  <c r="AR181" i="20"/>
  <c r="AR182" i="20"/>
  <c r="AR183" i="20"/>
  <c r="AR184" i="20"/>
  <c r="AR185" i="20"/>
  <c r="AR186" i="20"/>
  <c r="AR187" i="20"/>
  <c r="AR188" i="20"/>
  <c r="AR189" i="20"/>
  <c r="AR190" i="20"/>
  <c r="AR191" i="20"/>
  <c r="AR192" i="20"/>
  <c r="AR193" i="20"/>
  <c r="AR194" i="20"/>
  <c r="AR195" i="20"/>
  <c r="AR196" i="20"/>
  <c r="AR197" i="20"/>
  <c r="AR198" i="20"/>
  <c r="AR199" i="20"/>
  <c r="AR200" i="20"/>
  <c r="AR201" i="20"/>
  <c r="AR202" i="20"/>
  <c r="AR203" i="20"/>
  <c r="AR204" i="20"/>
  <c r="AR205" i="20"/>
  <c r="AR206" i="20"/>
  <c r="AR207" i="20"/>
  <c r="AQ13" i="20"/>
  <c r="AQ209" i="20"/>
  <c r="AQ14" i="20"/>
  <c r="AQ15" i="20"/>
  <c r="AS15" i="20" s="1"/>
  <c r="AQ16" i="20"/>
  <c r="AQ17" i="20"/>
  <c r="AQ18" i="20"/>
  <c r="AQ19" i="20"/>
  <c r="AQ20" i="20"/>
  <c r="AQ21" i="20"/>
  <c r="AQ22" i="20"/>
  <c r="AQ23" i="20"/>
  <c r="AQ24" i="20"/>
  <c r="AQ25" i="20"/>
  <c r="AQ26" i="20"/>
  <c r="AQ27" i="20"/>
  <c r="AQ28" i="20"/>
  <c r="AQ29" i="20"/>
  <c r="AQ30" i="20"/>
  <c r="AQ31" i="20"/>
  <c r="AS31" i="20" s="1"/>
  <c r="AQ32" i="20"/>
  <c r="AQ33" i="20"/>
  <c r="AQ34" i="20"/>
  <c r="AQ35" i="20"/>
  <c r="AS35" i="20" s="1"/>
  <c r="AQ36" i="20"/>
  <c r="AQ37" i="20"/>
  <c r="AQ38" i="20"/>
  <c r="AQ39" i="20"/>
  <c r="AQ40" i="20"/>
  <c r="AQ41" i="20"/>
  <c r="AQ42" i="20"/>
  <c r="AQ43" i="20"/>
  <c r="AS43" i="20" s="1"/>
  <c r="AQ44" i="20"/>
  <c r="AQ45" i="20"/>
  <c r="AQ46" i="20"/>
  <c r="AQ47" i="20"/>
  <c r="AS47" i="20" s="1"/>
  <c r="AQ48" i="20"/>
  <c r="AQ49" i="20"/>
  <c r="AQ50" i="20"/>
  <c r="AQ51" i="20"/>
  <c r="AS51" i="20" s="1"/>
  <c r="AQ52" i="20"/>
  <c r="AQ53" i="20"/>
  <c r="AQ54" i="20"/>
  <c r="AQ55" i="20"/>
  <c r="AS55" i="20" s="1"/>
  <c r="AQ56" i="20"/>
  <c r="AQ57" i="20"/>
  <c r="AQ58" i="20"/>
  <c r="AQ59" i="20"/>
  <c r="AS59" i="20" s="1"/>
  <c r="AQ60" i="20"/>
  <c r="AQ61" i="20"/>
  <c r="AQ62" i="20"/>
  <c r="AQ63" i="20"/>
  <c r="AS63" i="20" s="1"/>
  <c r="AQ64" i="20"/>
  <c r="AQ65" i="20"/>
  <c r="AQ66" i="20"/>
  <c r="AQ67" i="20"/>
  <c r="AS67" i="20" s="1"/>
  <c r="AQ68" i="20"/>
  <c r="AQ69" i="20"/>
  <c r="AQ70" i="20"/>
  <c r="AQ71" i="20"/>
  <c r="AS71" i="20" s="1"/>
  <c r="AQ72" i="20"/>
  <c r="AQ73" i="20"/>
  <c r="AQ74" i="20"/>
  <c r="AQ75" i="20"/>
  <c r="AS75" i="20" s="1"/>
  <c r="AQ76" i="20"/>
  <c r="AQ77" i="20"/>
  <c r="AQ78" i="20"/>
  <c r="AQ79" i="20"/>
  <c r="AS79" i="20" s="1"/>
  <c r="AQ80" i="20"/>
  <c r="AQ81" i="20"/>
  <c r="AQ82" i="20"/>
  <c r="AQ83" i="20"/>
  <c r="AS83" i="20" s="1"/>
  <c r="AQ84" i="20"/>
  <c r="AQ85" i="20"/>
  <c r="AQ86" i="20"/>
  <c r="AQ87" i="20"/>
  <c r="AS87" i="20" s="1"/>
  <c r="AQ88" i="20"/>
  <c r="AQ89" i="20"/>
  <c r="AQ90" i="20"/>
  <c r="AQ91" i="20"/>
  <c r="AS91" i="20" s="1"/>
  <c r="AQ92" i="20"/>
  <c r="AQ93" i="20"/>
  <c r="AQ94" i="20"/>
  <c r="AQ95" i="20"/>
  <c r="AS95" i="20" s="1"/>
  <c r="AQ96" i="20"/>
  <c r="AQ97" i="20"/>
  <c r="AQ98" i="20"/>
  <c r="AQ99" i="20"/>
  <c r="AS99" i="20" s="1"/>
  <c r="AQ100" i="20"/>
  <c r="AQ101" i="20"/>
  <c r="AQ102" i="20"/>
  <c r="AQ103" i="20"/>
  <c r="AS103" i="20" s="1"/>
  <c r="AQ104" i="20"/>
  <c r="AQ105" i="20"/>
  <c r="AQ106" i="20"/>
  <c r="AQ107" i="20"/>
  <c r="AS107" i="20" s="1"/>
  <c r="AQ108" i="20"/>
  <c r="AQ109" i="20"/>
  <c r="AQ110" i="20"/>
  <c r="AQ111" i="20"/>
  <c r="AS111" i="20" s="1"/>
  <c r="AQ112" i="20"/>
  <c r="AQ113" i="20"/>
  <c r="AQ114" i="20"/>
  <c r="AQ115" i="20"/>
  <c r="AS115" i="20" s="1"/>
  <c r="AQ116" i="20"/>
  <c r="AQ117" i="20"/>
  <c r="AQ118" i="20"/>
  <c r="AQ119" i="20"/>
  <c r="AS119" i="20" s="1"/>
  <c r="AQ120" i="20"/>
  <c r="AQ121" i="20"/>
  <c r="AQ122" i="20"/>
  <c r="AQ123" i="20"/>
  <c r="AS123" i="20" s="1"/>
  <c r="AQ124" i="20"/>
  <c r="AQ125" i="20"/>
  <c r="AQ126" i="20"/>
  <c r="AQ127" i="20"/>
  <c r="AS127" i="20" s="1"/>
  <c r="AQ128" i="20"/>
  <c r="AQ129" i="20"/>
  <c r="AQ130" i="20"/>
  <c r="AQ131" i="20"/>
  <c r="AS131" i="20" s="1"/>
  <c r="AQ132" i="20"/>
  <c r="AQ133" i="20"/>
  <c r="AQ134" i="20"/>
  <c r="AQ135" i="20"/>
  <c r="AS135" i="20" s="1"/>
  <c r="AQ136" i="20"/>
  <c r="AQ137" i="20"/>
  <c r="AQ138" i="20"/>
  <c r="AQ139" i="20"/>
  <c r="AS139" i="20" s="1"/>
  <c r="AQ140" i="20"/>
  <c r="AQ141" i="20"/>
  <c r="AQ142" i="20"/>
  <c r="AQ143" i="20"/>
  <c r="AS143" i="20" s="1"/>
  <c r="AQ144" i="20"/>
  <c r="AQ145" i="20"/>
  <c r="AQ146" i="20"/>
  <c r="AQ147" i="20"/>
  <c r="AS147" i="20" s="1"/>
  <c r="AQ148" i="20"/>
  <c r="AQ149" i="20"/>
  <c r="AQ150" i="20"/>
  <c r="AQ151" i="20"/>
  <c r="AS151" i="20" s="1"/>
  <c r="AQ152" i="20"/>
  <c r="AQ153" i="20"/>
  <c r="AQ154" i="20"/>
  <c r="AQ155" i="20"/>
  <c r="AS155" i="20" s="1"/>
  <c r="AQ156" i="20"/>
  <c r="AQ157" i="20"/>
  <c r="AQ158" i="20"/>
  <c r="AQ159" i="20"/>
  <c r="AS159" i="20" s="1"/>
  <c r="AQ160" i="20"/>
  <c r="AQ161" i="20"/>
  <c r="AQ162" i="20"/>
  <c r="AQ163" i="20"/>
  <c r="AS163" i="20" s="1"/>
  <c r="AQ164" i="20"/>
  <c r="AQ165" i="20"/>
  <c r="AQ166" i="20"/>
  <c r="AQ167" i="20"/>
  <c r="AS167" i="20" s="1"/>
  <c r="AQ168" i="20"/>
  <c r="AQ169" i="20"/>
  <c r="AQ170" i="20"/>
  <c r="AQ171" i="20"/>
  <c r="AS171" i="20" s="1"/>
  <c r="AQ172" i="20"/>
  <c r="AQ173" i="20"/>
  <c r="AQ174" i="20"/>
  <c r="AQ175" i="20"/>
  <c r="AS175" i="20" s="1"/>
  <c r="AQ176" i="20"/>
  <c r="AQ177" i="20"/>
  <c r="AQ178" i="20"/>
  <c r="AQ179" i="20"/>
  <c r="AS179" i="20" s="1"/>
  <c r="AQ180" i="20"/>
  <c r="AQ181" i="20"/>
  <c r="AQ182" i="20"/>
  <c r="AQ183" i="20"/>
  <c r="AS183" i="20" s="1"/>
  <c r="AQ184" i="20"/>
  <c r="AQ185" i="20"/>
  <c r="AQ186" i="20"/>
  <c r="AQ187" i="20"/>
  <c r="AS187" i="20" s="1"/>
  <c r="AQ188" i="20"/>
  <c r="AQ189" i="20"/>
  <c r="AQ190" i="20"/>
  <c r="AQ191" i="20"/>
  <c r="AS191" i="20" s="1"/>
  <c r="AQ192" i="20"/>
  <c r="AQ193" i="20"/>
  <c r="AQ194" i="20"/>
  <c r="AQ195" i="20"/>
  <c r="AS195" i="20" s="1"/>
  <c r="AQ196" i="20"/>
  <c r="AQ197" i="20"/>
  <c r="AQ198" i="20"/>
  <c r="AQ199" i="20"/>
  <c r="AS199" i="20" s="1"/>
  <c r="AQ200" i="20"/>
  <c r="AQ201" i="20"/>
  <c r="AQ202" i="20"/>
  <c r="AQ203" i="20"/>
  <c r="AS203" i="20" s="1"/>
  <c r="AQ204" i="20"/>
  <c r="AQ205" i="20"/>
  <c r="AQ206" i="20"/>
  <c r="AQ207" i="20"/>
  <c r="AS207" i="20" s="1"/>
  <c r="AQ206" i="28"/>
  <c r="AS169" i="20" l="1"/>
  <c r="AS170" i="20"/>
  <c r="AS137" i="20"/>
  <c r="AS138" i="20"/>
  <c r="AS105" i="20"/>
  <c r="AS106" i="20"/>
  <c r="AS65" i="20"/>
  <c r="AS66" i="20"/>
  <c r="AS41" i="20"/>
  <c r="AS42" i="20"/>
  <c r="AS168" i="20"/>
  <c r="AS160" i="20"/>
  <c r="AS152" i="20"/>
  <c r="AS144" i="20"/>
  <c r="AS136" i="20"/>
  <c r="AS128" i="20"/>
  <c r="AS120" i="20"/>
  <c r="AS112" i="20"/>
  <c r="AS104" i="20"/>
  <c r="AS96" i="20"/>
  <c r="AS88" i="20"/>
  <c r="AS80" i="20"/>
  <c r="AS72" i="20"/>
  <c r="AS64" i="20"/>
  <c r="AS56" i="20"/>
  <c r="AS48" i="20"/>
  <c r="AS40" i="20"/>
  <c r="AS32" i="20"/>
  <c r="AS24" i="20"/>
  <c r="AS16" i="20"/>
  <c r="AS52" i="20"/>
  <c r="AS44" i="20"/>
  <c r="AS36" i="20"/>
  <c r="AS28" i="20"/>
  <c r="AS20" i="20"/>
  <c r="AQ207" i="28"/>
  <c r="AS161" i="20"/>
  <c r="AS162" i="20"/>
  <c r="AS121" i="20"/>
  <c r="AS122" i="20"/>
  <c r="AS81" i="20"/>
  <c r="AS82" i="20"/>
  <c r="AS57" i="20"/>
  <c r="AS58" i="20"/>
  <c r="AS17" i="20"/>
  <c r="AS18" i="20"/>
  <c r="AS38" i="20"/>
  <c r="AS39" i="20"/>
  <c r="AS23" i="20"/>
  <c r="AS185" i="20"/>
  <c r="AS186" i="20"/>
  <c r="AS129" i="20"/>
  <c r="AS130" i="20"/>
  <c r="AS89" i="20"/>
  <c r="AS90" i="20"/>
  <c r="AS33" i="20"/>
  <c r="AS34" i="20"/>
  <c r="AS206" i="20"/>
  <c r="AS182" i="20"/>
  <c r="AS150" i="20"/>
  <c r="AS126" i="20"/>
  <c r="AS102" i="20"/>
  <c r="AS70" i="20"/>
  <c r="AS46" i="20"/>
  <c r="AS14" i="20"/>
  <c r="AS205" i="20"/>
  <c r="AS173" i="20"/>
  <c r="AS149" i="20"/>
  <c r="AS133" i="20"/>
  <c r="AS125" i="20"/>
  <c r="AS117" i="20"/>
  <c r="AS109" i="20"/>
  <c r="AS101" i="20"/>
  <c r="AS93" i="20"/>
  <c r="AS85" i="20"/>
  <c r="AS77" i="20"/>
  <c r="AS69" i="20"/>
  <c r="AS61" i="20"/>
  <c r="AS53" i="20"/>
  <c r="AS45" i="20"/>
  <c r="AS37" i="20"/>
  <c r="AS29" i="20"/>
  <c r="AS21" i="20"/>
  <c r="AS209" i="20"/>
  <c r="AS201" i="20"/>
  <c r="AS202" i="20"/>
  <c r="AS177" i="20"/>
  <c r="AS178" i="20"/>
  <c r="AS153" i="20"/>
  <c r="AS154" i="20"/>
  <c r="AS113" i="20"/>
  <c r="AS114" i="20"/>
  <c r="AS73" i="20"/>
  <c r="AS74" i="20"/>
  <c r="AS25" i="20"/>
  <c r="AS26" i="20"/>
  <c r="AS190" i="20"/>
  <c r="AS174" i="20"/>
  <c r="AS158" i="20"/>
  <c r="AS134" i="20"/>
  <c r="AS110" i="20"/>
  <c r="AS94" i="20"/>
  <c r="AS78" i="20"/>
  <c r="AS54" i="20"/>
  <c r="AS22" i="20"/>
  <c r="AS197" i="20"/>
  <c r="AS189" i="20"/>
  <c r="AS181" i="20"/>
  <c r="AS165" i="20"/>
  <c r="AS157" i="20"/>
  <c r="AS141" i="20"/>
  <c r="AS204" i="20"/>
  <c r="AS196" i="20"/>
  <c r="AS188" i="20"/>
  <c r="AS180" i="20"/>
  <c r="AS172" i="20"/>
  <c r="AS164" i="20"/>
  <c r="AS156" i="20"/>
  <c r="AS148" i="20"/>
  <c r="AS140" i="20"/>
  <c r="AS132" i="20"/>
  <c r="AS124" i="20"/>
  <c r="AS116" i="20"/>
  <c r="AS108" i="20"/>
  <c r="AS100" i="20"/>
  <c r="AS92" i="20"/>
  <c r="AS84" i="20"/>
  <c r="AS76" i="20"/>
  <c r="AS68" i="20"/>
  <c r="AS60" i="20"/>
  <c r="AS13" i="20"/>
  <c r="AS210" i="20" s="1"/>
  <c r="AS200" i="20"/>
  <c r="AS192" i="20"/>
  <c r="AS184" i="20"/>
  <c r="AS176" i="20"/>
  <c r="AR207" i="28"/>
  <c r="AS193" i="20"/>
  <c r="AS194" i="20"/>
  <c r="AS145" i="20"/>
  <c r="AS146" i="20"/>
  <c r="AS97" i="20"/>
  <c r="AS98" i="20"/>
  <c r="AS49" i="20"/>
  <c r="AS50" i="20"/>
  <c r="AS198" i="20"/>
  <c r="AS166" i="20"/>
  <c r="AS142" i="20"/>
  <c r="AS118" i="20"/>
  <c r="AS86" i="20"/>
  <c r="AS62" i="20"/>
  <c r="AS30" i="20"/>
  <c r="AS27" i="20"/>
  <c r="AS19" i="20"/>
  <c r="AS208" i="20"/>
  <c r="AQ208" i="28" l="1"/>
  <c r="AR208" i="28"/>
  <c r="AR209" i="28" l="1"/>
  <c r="AQ209" i="28"/>
  <c r="AR210" i="28" l="1"/>
  <c r="AQ210" i="28"/>
  <c r="AQ211" i="28" l="1"/>
  <c r="AR211" i="28"/>
  <c r="AR212" i="28" l="1"/>
  <c r="AQ212" i="28"/>
  <c r="AQ213" i="28" l="1"/>
  <c r="AR213" i="28"/>
  <c r="AR214" i="28" l="1"/>
  <c r="AQ214" i="28"/>
  <c r="AQ215" i="28" l="1"/>
  <c r="AR215" i="28"/>
  <c r="AR216" i="28" l="1"/>
  <c r="AQ216" i="28"/>
  <c r="AR217" i="28" l="1"/>
  <c r="AQ217" i="28"/>
  <c r="AR218" i="28" l="1"/>
  <c r="AQ218" i="28"/>
  <c r="AQ219" i="28" l="1"/>
  <c r="AR219" i="28"/>
  <c r="AR220" i="28" l="1"/>
  <c r="AQ220" i="28"/>
  <c r="AQ221" i="28" l="1"/>
  <c r="AR221" i="28"/>
  <c r="AR222" i="28" l="1"/>
  <c r="AQ222" i="28"/>
  <c r="AQ223" i="28" l="1"/>
  <c r="AR223" i="28"/>
  <c r="AR224" i="28" l="1"/>
  <c r="AQ224" i="28"/>
  <c r="AQ225" i="28" l="1"/>
  <c r="AR225" i="28"/>
  <c r="AR226" i="28" l="1"/>
  <c r="AQ226" i="28"/>
  <c r="AQ227" i="28" l="1"/>
  <c r="AR227" i="28"/>
  <c r="AR228" i="28" l="1"/>
  <c r="AQ228" i="28"/>
  <c r="AQ229" i="28" l="1"/>
  <c r="AR229" i="28"/>
  <c r="AR230" i="28" l="1"/>
  <c r="AQ230" i="28"/>
  <c r="AQ231" i="28" l="1"/>
  <c r="AR231" i="28"/>
  <c r="AR232" i="28" l="1"/>
  <c r="AQ232" i="28"/>
  <c r="AQ233" i="28" l="1"/>
  <c r="AR233" i="28"/>
  <c r="AR234" i="28" l="1"/>
  <c r="AQ234" i="28"/>
  <c r="AQ235" i="28" l="1"/>
  <c r="AR235" i="28"/>
  <c r="AR236" i="28" l="1"/>
  <c r="AQ236" i="28"/>
  <c r="AQ237" i="28" l="1"/>
  <c r="AR237" i="28"/>
  <c r="AR238" i="28" l="1"/>
  <c r="AQ238" i="28"/>
  <c r="AQ239" i="28" l="1"/>
  <c r="AR239" i="28"/>
  <c r="AR240" i="28" l="1"/>
  <c r="AQ240" i="28"/>
  <c r="AQ241" i="28" l="1"/>
  <c r="AR241" i="28"/>
  <c r="AR242" i="28" l="1"/>
  <c r="AQ242" i="28"/>
  <c r="AQ243" i="28" l="1"/>
  <c r="AR243" i="28"/>
  <c r="AR244" i="28" l="1"/>
  <c r="AQ244" i="28"/>
  <c r="AQ245" i="28" l="1"/>
  <c r="AR245" i="28"/>
  <c r="AR246" i="28" l="1"/>
  <c r="AQ246" i="28"/>
  <c r="AQ247" i="28" l="1"/>
  <c r="AR247" i="28"/>
  <c r="AR248" i="28" l="1"/>
  <c r="AQ248" i="28"/>
  <c r="AQ249" i="28" l="1"/>
  <c r="AR249" i="28"/>
  <c r="AR250" i="28" l="1"/>
  <c r="AQ250" i="28"/>
  <c r="AQ251" i="28" l="1"/>
  <c r="AR251" i="28"/>
  <c r="AR252" i="28" l="1"/>
  <c r="AQ252" i="28"/>
  <c r="AQ253" i="28" l="1"/>
  <c r="AR253" i="28"/>
  <c r="AR254" i="28" l="1"/>
  <c r="AQ254" i="28"/>
  <c r="AQ255" i="28" l="1"/>
  <c r="AR255" i="28"/>
  <c r="AR256" i="28" l="1"/>
  <c r="AQ256" i="28"/>
  <c r="AQ257" i="28" l="1"/>
  <c r="AR257" i="28"/>
  <c r="AR258" i="28" l="1"/>
  <c r="AQ258" i="28"/>
  <c r="AQ259" i="28" l="1"/>
  <c r="AR259" i="28"/>
  <c r="AR260" i="28" l="1"/>
  <c r="AQ260" i="28"/>
  <c r="AR261" i="28" l="1"/>
  <c r="AQ261" i="28"/>
  <c r="AQ262" i="28" l="1"/>
  <c r="AR262" i="28"/>
  <c r="AR263" i="28" l="1"/>
  <c r="AQ263" i="28"/>
  <c r="AQ264" i="28" l="1"/>
  <c r="AR264" i="28"/>
  <c r="AQ265" i="28" l="1"/>
  <c r="AR265" i="28"/>
  <c r="AR266" i="28" l="1"/>
  <c r="AQ266" i="28"/>
  <c r="AR267" i="28" l="1"/>
  <c r="AQ267" i="28"/>
  <c r="AQ268" i="28" l="1"/>
  <c r="AR268" i="28"/>
  <c r="AR269" i="28" l="1"/>
  <c r="AQ269" i="28"/>
  <c r="AQ270" i="28" l="1"/>
  <c r="AR270" i="28"/>
  <c r="AR271" i="28" l="1"/>
  <c r="AQ271" i="28"/>
  <c r="AQ272" i="28" l="1"/>
  <c r="AR272" i="28"/>
  <c r="AR273" i="28" l="1"/>
  <c r="AQ273" i="28"/>
  <c r="AQ274" i="28" l="1"/>
  <c r="AR274" i="28"/>
  <c r="AR275" i="28" l="1"/>
  <c r="AQ275" i="28"/>
  <c r="AQ276" i="28" l="1"/>
  <c r="AR276" i="28"/>
  <c r="AR277" i="28" l="1"/>
  <c r="AQ277" i="28"/>
  <c r="AQ278" i="28" l="1"/>
  <c r="AR278" i="28"/>
  <c r="AR279" i="28" l="1"/>
  <c r="AQ279" i="28"/>
  <c r="AQ280" i="28" l="1"/>
  <c r="AR280" i="28"/>
  <c r="AR281" i="28" l="1"/>
  <c r="AQ281" i="28"/>
  <c r="AQ282" i="28" l="1"/>
  <c r="AR282" i="28"/>
  <c r="AR283" i="28" l="1"/>
  <c r="AQ283" i="28"/>
  <c r="AQ284" i="28" l="1"/>
  <c r="AR284" i="28"/>
  <c r="AR285" i="28" l="1"/>
  <c r="AQ285" i="28"/>
  <c r="AQ286" i="28" l="1"/>
  <c r="AR286" i="28"/>
  <c r="AR287" i="28" l="1"/>
  <c r="AQ287" i="28"/>
  <c r="AQ288" i="28" l="1"/>
  <c r="AR288" i="28"/>
  <c r="AR289" i="28" l="1"/>
  <c r="AQ289" i="28"/>
  <c r="AQ290" i="28" l="1"/>
  <c r="AR290" i="28"/>
  <c r="AR291" i="28" l="1"/>
  <c r="AQ291" i="28"/>
  <c r="AQ292" i="28" l="1"/>
  <c r="AR292" i="28"/>
  <c r="AR293" i="28" l="1"/>
  <c r="AQ293" i="28"/>
  <c r="AQ294" i="28" l="1"/>
  <c r="AR294" i="28"/>
  <c r="AR295" i="28" l="1"/>
  <c r="AQ295" i="28"/>
  <c r="AQ296" i="28" l="1"/>
  <c r="AR296" i="28"/>
  <c r="AQ297" i="28" l="1"/>
  <c r="AR297" i="28"/>
  <c r="AR298" i="28" l="1"/>
  <c r="AQ298" i="28"/>
  <c r="AQ299" i="28" l="1"/>
  <c r="AR299" i="28"/>
  <c r="AR300" i="28" l="1"/>
  <c r="AQ300" i="28"/>
  <c r="AQ301" i="28" l="1"/>
  <c r="AR301" i="28"/>
  <c r="AR302" i="28" l="1"/>
  <c r="AQ302" i="28"/>
  <c r="AR303" i="28" l="1"/>
  <c r="AQ303" i="28"/>
  <c r="AQ304" i="28" l="1"/>
  <c r="AR304" i="28"/>
  <c r="AR305" i="28" l="1"/>
  <c r="AQ305" i="28"/>
  <c r="AQ306" i="28" l="1"/>
  <c r="AR306" i="28"/>
  <c r="AR307" i="28" l="1"/>
  <c r="AQ307" i="28"/>
  <c r="AQ308" i="28" l="1"/>
  <c r="AR308" i="28"/>
  <c r="AR309" i="28" l="1"/>
  <c r="AQ309" i="28"/>
  <c r="AQ310" i="28" l="1"/>
  <c r="AR310" i="28"/>
  <c r="AR311" i="28" l="1"/>
  <c r="AQ311" i="28"/>
  <c r="AQ312" i="28" l="1"/>
  <c r="AR312" i="28"/>
  <c r="AR313" i="28" l="1"/>
  <c r="AQ313" i="28"/>
  <c r="AQ314" i="28" l="1"/>
  <c r="AR314" i="28"/>
  <c r="AR315" i="28" l="1"/>
  <c r="AQ315" i="28"/>
  <c r="AQ316" i="28" l="1"/>
  <c r="AR316" i="28"/>
  <c r="AR317" i="28" l="1"/>
  <c r="AQ317" i="28"/>
  <c r="AQ318" i="28" l="1"/>
  <c r="AR318" i="28"/>
  <c r="AR319" i="28" l="1"/>
  <c r="AQ319" i="28"/>
  <c r="AQ320" i="28" l="1"/>
  <c r="AR320" i="28"/>
  <c r="AR321" i="28" l="1"/>
  <c r="AQ321" i="28"/>
  <c r="AQ322" i="28" l="1"/>
  <c r="AR322" i="28"/>
  <c r="AR323" i="28" l="1"/>
  <c r="AQ323" i="28"/>
  <c r="AQ324" i="28" l="1"/>
  <c r="AR324" i="28"/>
  <c r="AR325" i="28" l="1"/>
  <c r="AQ325" i="28"/>
  <c r="AQ326" i="28" l="1"/>
  <c r="AR326" i="28"/>
  <c r="AR327" i="28" l="1"/>
  <c r="AQ327" i="28"/>
  <c r="AQ328" i="28" l="1"/>
  <c r="AR328" i="28"/>
  <c r="AR329" i="28" l="1"/>
  <c r="AQ329" i="28"/>
  <c r="AR330" i="28" l="1"/>
  <c r="AQ330" i="28"/>
  <c r="AR331" i="28" l="1"/>
  <c r="AQ331" i="28"/>
  <c r="AQ332" i="28" l="1"/>
  <c r="AR332" i="28"/>
  <c r="AR333" i="28" l="1"/>
  <c r="AQ333" i="28"/>
  <c r="AQ334" i="28" l="1"/>
  <c r="AR334" i="28"/>
  <c r="AR335" i="28" l="1"/>
  <c r="AQ335" i="28"/>
  <c r="AQ336" i="28" l="1"/>
  <c r="AR336" i="28"/>
  <c r="AR337" i="28" l="1"/>
  <c r="AQ337" i="28"/>
  <c r="AR338" i="28" l="1"/>
  <c r="AQ338" i="28"/>
  <c r="AQ339" i="28" l="1"/>
  <c r="AR339" i="28"/>
  <c r="AR340" i="28" l="1"/>
  <c r="AQ340" i="28"/>
  <c r="AQ341" i="28" l="1"/>
  <c r="AR341" i="28"/>
  <c r="AR342" i="28" l="1"/>
  <c r="AQ342" i="28"/>
  <c r="AQ343" i="28" l="1"/>
  <c r="AR343" i="28"/>
  <c r="AR344" i="28" l="1"/>
  <c r="AQ344" i="28"/>
  <c r="AQ345" i="28" l="1"/>
  <c r="AR345" i="28"/>
  <c r="AR346" i="28" l="1"/>
  <c r="AQ346" i="28"/>
  <c r="AQ347" i="28" l="1"/>
  <c r="AR347" i="28"/>
  <c r="AR348" i="28" l="1"/>
  <c r="AQ348" i="28"/>
  <c r="AQ349" i="28" l="1"/>
  <c r="AR349" i="28"/>
  <c r="AR350" i="28" l="1"/>
  <c r="AQ350" i="28"/>
  <c r="AQ351" i="28" l="1"/>
  <c r="AR351" i="28"/>
  <c r="AR352" i="28" l="1"/>
  <c r="AQ352" i="28"/>
  <c r="AQ353" i="28" l="1"/>
  <c r="AR353" i="28"/>
  <c r="AR354" i="28" l="1"/>
  <c r="AQ354" i="28"/>
  <c r="AQ355" i="28" l="1"/>
  <c r="AR355" i="28"/>
  <c r="AR356" i="28" l="1"/>
  <c r="AQ356" i="28"/>
  <c r="AQ357" i="28" l="1"/>
  <c r="AR357" i="28"/>
  <c r="AR358" i="28" l="1"/>
  <c r="AQ358" i="28"/>
  <c r="AQ359" i="28" l="1"/>
  <c r="AR359" i="28"/>
  <c r="AR360" i="28" l="1"/>
  <c r="AQ360" i="28"/>
  <c r="AQ361" i="28" l="1"/>
  <c r="AR361" i="28"/>
  <c r="AR362" i="28" l="1"/>
  <c r="AQ362" i="28"/>
  <c r="AQ363" i="28" l="1"/>
  <c r="AR363" i="28"/>
  <c r="AR364" i="28" l="1"/>
  <c r="AQ364" i="28"/>
  <c r="AQ365" i="28" l="1"/>
  <c r="AR365" i="28"/>
  <c r="AR366" i="28" l="1"/>
  <c r="AQ366" i="28"/>
  <c r="AQ367" i="28" l="1"/>
  <c r="AR367" i="28"/>
  <c r="AR368" i="28" l="1"/>
  <c r="AQ368" i="28"/>
  <c r="AQ369" i="28" l="1"/>
  <c r="AR369" i="28"/>
  <c r="AR370" i="28" l="1"/>
  <c r="AQ370" i="28"/>
  <c r="AQ371" i="28" l="1"/>
  <c r="AR371" i="28"/>
  <c r="AR372" i="28" l="1"/>
  <c r="AQ372" i="28"/>
  <c r="AQ373" i="28" l="1"/>
  <c r="AR373" i="28"/>
  <c r="AR374" i="28" l="1"/>
  <c r="AQ374" i="28"/>
  <c r="AQ375" i="28" l="1"/>
  <c r="AR375" i="28"/>
  <c r="AR376" i="28" l="1"/>
  <c r="AQ376" i="28"/>
  <c r="AQ377" i="28" l="1"/>
  <c r="AR377" i="28"/>
  <c r="AR378" i="28" l="1"/>
  <c r="AQ378" i="28"/>
  <c r="AQ379" i="28" l="1"/>
  <c r="AR379" i="28"/>
  <c r="AR380" i="28" l="1"/>
  <c r="AQ380" i="28"/>
  <c r="AQ381" i="28" l="1"/>
  <c r="AR381" i="28"/>
  <c r="AR382" i="28" l="1"/>
  <c r="AQ382" i="28"/>
  <c r="AQ383" i="28" l="1"/>
  <c r="AR383" i="28"/>
  <c r="AR384" i="28" l="1"/>
  <c r="AQ384" i="28"/>
  <c r="AQ385" i="28" l="1"/>
  <c r="AR385" i="28"/>
  <c r="AR386" i="28" l="1"/>
  <c r="AQ386" i="28"/>
  <c r="AQ387" i="28" l="1"/>
  <c r="AR387" i="28"/>
  <c r="AR388" i="28" l="1"/>
  <c r="AQ388" i="28"/>
  <c r="AQ389" i="28" l="1"/>
  <c r="AR389" i="28"/>
  <c r="AR390" i="28" l="1"/>
  <c r="AQ390" i="28"/>
  <c r="AQ391" i="28" l="1"/>
  <c r="AR391" i="28"/>
  <c r="AR392" i="28" l="1"/>
  <c r="AQ392" i="28"/>
  <c r="AQ393" i="28" l="1"/>
  <c r="AR393" i="28"/>
  <c r="AR394" i="28" l="1"/>
  <c r="AQ394" i="28"/>
  <c r="AQ395" i="28" l="1"/>
  <c r="AR395" i="28"/>
  <c r="AR396" i="28" l="1"/>
  <c r="AQ396" i="28"/>
  <c r="AQ397" i="28" l="1"/>
  <c r="AR397" i="28"/>
  <c r="AR398" i="28" l="1"/>
  <c r="AQ398" i="28"/>
  <c r="AQ399" i="28" l="1"/>
  <c r="AR399" i="28"/>
  <c r="AR400" i="28" l="1"/>
  <c r="AQ400" i="28"/>
  <c r="AQ401" i="28" l="1"/>
  <c r="AR401" i="28"/>
  <c r="AR402" i="28" l="1"/>
  <c r="AQ402" i="28"/>
  <c r="AQ403" i="28" l="1"/>
  <c r="AR403" i="28"/>
  <c r="AR404" i="28" l="1"/>
  <c r="AQ404" i="28"/>
  <c r="AQ405" i="28" l="1"/>
  <c r="AR405" i="28"/>
  <c r="AR406" i="28" l="1"/>
  <c r="AQ406" i="28"/>
  <c r="AQ407" i="28" l="1"/>
  <c r="AR407" i="28"/>
  <c r="AR408" i="28" l="1"/>
  <c r="AQ408" i="28"/>
  <c r="AQ409" i="28" l="1"/>
  <c r="AR409" i="28"/>
  <c r="AR410" i="28" l="1"/>
  <c r="AQ410" i="28"/>
  <c r="AQ411" i="28" l="1"/>
  <c r="AR411" i="28"/>
  <c r="AR412" i="28" l="1"/>
  <c r="AQ412" i="28"/>
  <c r="AQ413" i="28" l="1"/>
  <c r="AR413" i="28"/>
  <c r="AR414" i="28" l="1"/>
  <c r="AQ414" i="28"/>
  <c r="AQ415" i="28" l="1"/>
  <c r="AR415" i="28"/>
  <c r="AR416" i="28" l="1"/>
  <c r="AQ416" i="28"/>
  <c r="AQ417" i="28" l="1"/>
  <c r="AR417" i="28"/>
  <c r="AR418" i="28" l="1"/>
  <c r="AQ418" i="28"/>
  <c r="AR419" i="28" l="1"/>
  <c r="AQ419" i="28"/>
  <c r="AQ420" i="28" l="1"/>
  <c r="AR420" i="28"/>
  <c r="AR421" i="28" l="1"/>
  <c r="AQ421" i="28"/>
  <c r="AQ422" i="28" l="1"/>
  <c r="AR422" i="28"/>
  <c r="AR423" i="28" l="1"/>
  <c r="AQ423" i="28"/>
  <c r="AQ424" i="28" l="1"/>
  <c r="AR424" i="28"/>
  <c r="AR425" i="28" l="1"/>
  <c r="AQ425" i="28"/>
  <c r="AQ426" i="28" l="1"/>
  <c r="AR426" i="28"/>
  <c r="AR427" i="28" l="1"/>
  <c r="AQ427" i="28"/>
  <c r="AQ428" i="28" l="1"/>
  <c r="AR428" i="28"/>
  <c r="AR429" i="28" l="1"/>
  <c r="AQ429" i="28"/>
  <c r="AQ430" i="28" l="1"/>
  <c r="AR430" i="28"/>
  <c r="AR431" i="28" l="1"/>
  <c r="AQ431" i="28"/>
  <c r="AQ432" i="28" l="1"/>
  <c r="AR432" i="28"/>
  <c r="AR433" i="28" l="1"/>
  <c r="AQ433" i="28"/>
  <c r="AQ434" i="28" l="1"/>
  <c r="AR434" i="28"/>
  <c r="AR435" i="28" l="1"/>
  <c r="AQ435" i="28"/>
  <c r="AQ436" i="28" l="1"/>
  <c r="AR436" i="28"/>
  <c r="AR437" i="28" l="1"/>
  <c r="AQ437" i="28"/>
  <c r="AQ438" i="28" l="1"/>
  <c r="AR438" i="28"/>
  <c r="AR439" i="28" l="1"/>
  <c r="AQ439" i="28"/>
  <c r="AQ440" i="28" l="1"/>
  <c r="AR440" i="28"/>
  <c r="AR441" i="28" l="1"/>
  <c r="AQ441" i="28"/>
  <c r="AQ442" i="28" l="1"/>
  <c r="AR442" i="28"/>
  <c r="AR443" i="28" l="1"/>
  <c r="AQ443" i="28"/>
  <c r="AQ444" i="28" l="1"/>
  <c r="AR444" i="28"/>
  <c r="AR445" i="28" l="1"/>
  <c r="AQ445" i="28"/>
  <c r="AQ446" i="28" l="1"/>
  <c r="AR446" i="28"/>
  <c r="AR447" i="28" l="1"/>
  <c r="AQ447" i="28"/>
  <c r="AR448" i="28" l="1"/>
  <c r="AQ448" i="28"/>
  <c r="AQ449" i="28" l="1"/>
  <c r="AR449" i="28"/>
  <c r="AQ450" i="28" l="1"/>
  <c r="AR450" i="28"/>
  <c r="AR451" i="28" l="1"/>
  <c r="AQ451" i="28"/>
  <c r="AR452" i="28" l="1"/>
  <c r="AQ452" i="28"/>
  <c r="AQ453" i="28" l="1"/>
  <c r="AR453" i="28"/>
  <c r="AQ454" i="28" l="1"/>
  <c r="AR454" i="28"/>
  <c r="AR455" i="28" l="1"/>
  <c r="AQ455" i="28"/>
  <c r="AR456" i="28" l="1"/>
  <c r="AQ456" i="28"/>
  <c r="AQ457" i="28" l="1"/>
  <c r="AR457" i="28"/>
  <c r="AR458" i="28" l="1"/>
  <c r="AQ458" i="28"/>
  <c r="AQ459" i="28" l="1"/>
  <c r="AR459" i="28"/>
  <c r="AR460" i="28" l="1"/>
  <c r="AQ460" i="28"/>
  <c r="AQ461" i="28" l="1"/>
  <c r="AR461" i="28"/>
  <c r="AR462" i="28" l="1"/>
  <c r="AQ462" i="28"/>
  <c r="AQ463" i="28" l="1"/>
  <c r="AR463" i="28"/>
  <c r="AR464" i="28" l="1"/>
  <c r="AQ464" i="28"/>
  <c r="AQ465" i="28" l="1"/>
  <c r="AR465" i="28"/>
  <c r="AR466" i="28" l="1"/>
  <c r="AQ466" i="28"/>
  <c r="AQ467" i="28" l="1"/>
  <c r="AR467" i="28"/>
  <c r="AR468" i="28" l="1"/>
  <c r="AQ468" i="28"/>
  <c r="AQ469" i="28" l="1"/>
  <c r="AR469" i="28"/>
  <c r="AR470" i="28" l="1"/>
  <c r="AQ470" i="28"/>
  <c r="AQ471" i="28" l="1"/>
  <c r="AR471" i="28"/>
  <c r="AR472" i="28" l="1"/>
  <c r="AQ472" i="28"/>
  <c r="AQ473" i="28" l="1"/>
  <c r="AR473" i="28"/>
  <c r="AR474" i="28" l="1"/>
  <c r="AQ474" i="28"/>
  <c r="AQ475" i="28" l="1"/>
  <c r="AR475" i="28"/>
  <c r="AR476" i="28" l="1"/>
  <c r="AQ476" i="28"/>
  <c r="AQ477" i="28" l="1"/>
  <c r="AR477" i="28"/>
  <c r="AR478" i="28" l="1"/>
  <c r="AQ478" i="28"/>
  <c r="AQ479" i="28" l="1"/>
  <c r="AR479" i="28"/>
  <c r="AR480" i="28" l="1"/>
  <c r="AQ480" i="28"/>
  <c r="AQ481" i="28" l="1"/>
  <c r="AR481" i="28"/>
  <c r="AR482" i="28" l="1"/>
  <c r="AQ482" i="28"/>
  <c r="AQ483" i="28" l="1"/>
  <c r="AR483" i="28"/>
  <c r="AR484" i="28" l="1"/>
  <c r="AQ484" i="28"/>
  <c r="AQ485" i="28" l="1"/>
  <c r="AR485" i="28"/>
  <c r="AR486" i="28" l="1"/>
  <c r="AQ486" i="28"/>
  <c r="AQ487" i="28" l="1"/>
  <c r="AR487" i="28"/>
  <c r="AR488" i="28" l="1"/>
  <c r="AQ488" i="28"/>
  <c r="AQ489" i="28" l="1"/>
  <c r="AR489" i="28"/>
  <c r="AR490" i="28" l="1"/>
  <c r="AQ490" i="28"/>
  <c r="AR491" i="28" l="1"/>
  <c r="AQ491" i="28"/>
  <c r="AQ492" i="28" l="1"/>
  <c r="AR492" i="28"/>
  <c r="AR493" i="28" l="1"/>
  <c r="AQ493" i="28"/>
  <c r="AQ494" i="28" l="1"/>
  <c r="AR494" i="28"/>
  <c r="AR495" i="28" l="1"/>
  <c r="AQ495" i="28"/>
  <c r="AQ496" i="28" l="1"/>
  <c r="AR496" i="28"/>
  <c r="AR497" i="28" l="1"/>
  <c r="AQ497" i="28"/>
  <c r="AQ498" i="28" l="1"/>
  <c r="AR498" i="28"/>
  <c r="AR499" i="28" l="1"/>
  <c r="AQ499" i="28"/>
  <c r="AQ500" i="28" l="1"/>
  <c r="AR500" i="28"/>
  <c r="AR501" i="28" l="1"/>
  <c r="AQ501" i="28"/>
  <c r="AQ502" i="28" l="1"/>
  <c r="AR502" i="28"/>
  <c r="AR503" i="28" l="1"/>
  <c r="AQ503" i="28"/>
  <c r="AQ504" i="28" l="1"/>
  <c r="AR504" i="28"/>
  <c r="AR505" i="28" l="1"/>
  <c r="AQ505" i="28"/>
  <c r="AQ506" i="28" l="1"/>
  <c r="AR506" i="28"/>
  <c r="AR507" i="28" l="1"/>
  <c r="AQ507" i="28"/>
  <c r="AQ508" i="28" l="1"/>
  <c r="AR508" i="28"/>
  <c r="AR509" i="28" l="1"/>
  <c r="AQ509" i="28"/>
  <c r="AQ510" i="28" l="1"/>
  <c r="AR510" i="28"/>
  <c r="AR511" i="28" l="1"/>
  <c r="AQ511" i="28"/>
  <c r="AQ512" i="28" l="1"/>
  <c r="AR512" i="28"/>
  <c r="AR513" i="28" l="1"/>
  <c r="AQ513" i="28"/>
  <c r="AQ514" i="28" l="1"/>
  <c r="AR514" i="28"/>
  <c r="AR515" i="28" l="1"/>
  <c r="AQ515" i="28"/>
  <c r="AR516" i="28" l="1"/>
  <c r="AQ516" i="28"/>
  <c r="AQ517" i="28" l="1"/>
  <c r="AR517" i="28"/>
  <c r="AR518" i="28" l="1"/>
  <c r="AQ518" i="28"/>
  <c r="AQ519" i="28" l="1"/>
  <c r="AR519" i="28"/>
  <c r="AR520" i="28" l="1"/>
  <c r="AQ520" i="28"/>
  <c r="AQ521" i="28" l="1"/>
  <c r="AR521" i="28"/>
  <c r="AR522" i="28" l="1"/>
  <c r="AQ522" i="28"/>
  <c r="AQ523" i="28" l="1"/>
  <c r="AR523" i="28"/>
  <c r="AR524" i="28" l="1"/>
  <c r="AQ524" i="28"/>
  <c r="AQ525" i="28" l="1"/>
  <c r="AR525" i="28"/>
  <c r="AR526" i="28" l="1"/>
  <c r="AQ526" i="28"/>
  <c r="AQ527" i="28" l="1"/>
  <c r="AR527" i="28"/>
  <c r="AR528" i="28" l="1"/>
  <c r="AQ528" i="28"/>
  <c r="AQ529" i="28" l="1"/>
  <c r="AR529" i="28"/>
  <c r="AR530" i="28" l="1"/>
  <c r="AQ530" i="28"/>
  <c r="AR531" i="28" l="1"/>
  <c r="AQ531" i="28"/>
  <c r="AQ532" i="28" l="1"/>
  <c r="AR532" i="28"/>
  <c r="AR533" i="28" l="1"/>
  <c r="AQ533" i="28"/>
  <c r="AQ534" i="28" l="1"/>
  <c r="AR534" i="28"/>
  <c r="AR535" i="28" l="1"/>
  <c r="AQ535" i="28"/>
  <c r="AQ536" i="28" l="1"/>
  <c r="AR536" i="28"/>
  <c r="AR537" i="28" l="1"/>
  <c r="AQ537" i="28"/>
  <c r="AQ538" i="28" l="1"/>
  <c r="AR538" i="28"/>
  <c r="AR539" i="28" l="1"/>
  <c r="AQ539" i="28"/>
  <c r="AQ540" i="28" l="1"/>
  <c r="AR540" i="28"/>
  <c r="AR541" i="28" l="1"/>
  <c r="AQ541" i="28"/>
  <c r="AR542" i="28" l="1"/>
  <c r="AQ542" i="28"/>
  <c r="AQ543" i="28" l="1"/>
  <c r="AR543" i="28"/>
  <c r="AQ544" i="28" l="1"/>
  <c r="AR544" i="28"/>
  <c r="AR545" i="28" l="1"/>
  <c r="AQ545" i="28"/>
  <c r="AQ546" i="28" l="1"/>
  <c r="AR546" i="28"/>
  <c r="AR547" i="28" l="1"/>
  <c r="AQ547" i="28"/>
  <c r="AQ548" i="28" l="1"/>
  <c r="AR548" i="28"/>
  <c r="AR549" i="28" l="1"/>
  <c r="AQ549" i="28"/>
  <c r="AQ550" i="28" l="1"/>
  <c r="AR550" i="28"/>
  <c r="AR551" i="28" l="1"/>
  <c r="AQ551" i="28"/>
  <c r="AQ552" i="28" l="1"/>
  <c r="AR552" i="28"/>
  <c r="AR553" i="28" l="1"/>
  <c r="AQ553" i="28"/>
  <c r="AR554" i="28" l="1"/>
  <c r="AQ554" i="28"/>
  <c r="AQ555" i="28" l="1"/>
  <c r="AR555" i="28"/>
  <c r="AQ556" i="28" l="1"/>
  <c r="AR556" i="28"/>
  <c r="AR557" i="28" l="1"/>
  <c r="AQ557" i="28"/>
  <c r="AQ558" i="28" l="1"/>
  <c r="AR558" i="28"/>
  <c r="AR559" i="28" l="1"/>
  <c r="AQ559" i="28"/>
  <c r="AQ560" i="28" l="1"/>
  <c r="AR560" i="28"/>
  <c r="AR561" i="28" l="1"/>
  <c r="AQ561" i="28"/>
  <c r="AR562" i="28" l="1"/>
  <c r="AQ562" i="28"/>
  <c r="AQ563" i="28" l="1"/>
  <c r="AR563" i="28"/>
  <c r="AR564" i="28" l="1"/>
  <c r="AQ564" i="28"/>
  <c r="AQ565" i="28" l="1"/>
  <c r="AR565" i="28"/>
  <c r="AR566" i="28" l="1"/>
  <c r="AQ566" i="28"/>
  <c r="AQ567" i="28" l="1"/>
  <c r="AR567" i="28"/>
  <c r="AR568" i="28" l="1"/>
  <c r="AQ568" i="28"/>
  <c r="AQ569" i="28" l="1"/>
  <c r="AR569" i="28"/>
  <c r="AR570" i="28" l="1"/>
  <c r="AQ570" i="28"/>
  <c r="AQ571" i="28" l="1"/>
  <c r="AR571" i="28"/>
  <c r="AR572" i="28" l="1"/>
  <c r="AQ572" i="28"/>
  <c r="AQ573" i="28" l="1"/>
  <c r="AR573" i="28"/>
  <c r="AR574" i="28" l="1"/>
  <c r="AQ574" i="28"/>
  <c r="AQ575" i="28" l="1"/>
  <c r="AR575" i="28"/>
  <c r="AR576" i="28" l="1"/>
  <c r="AQ576" i="28"/>
  <c r="AQ577" i="28" l="1"/>
  <c r="AR577" i="28"/>
  <c r="AR578" i="28" l="1"/>
  <c r="AQ578" i="28"/>
  <c r="AQ579" i="28" l="1"/>
  <c r="AR579" i="28"/>
  <c r="AR580" i="28" l="1"/>
  <c r="AQ580" i="28"/>
  <c r="AQ581" i="28" l="1"/>
  <c r="AR581" i="28"/>
  <c r="AR582" i="28" l="1"/>
  <c r="AQ582" i="28"/>
  <c r="AQ583" i="28" l="1"/>
  <c r="AR583" i="28"/>
  <c r="AR584" i="28" l="1"/>
  <c r="AQ584" i="28"/>
  <c r="AQ585" i="28" l="1"/>
  <c r="AR585" i="28"/>
  <c r="AR586" i="28" l="1"/>
  <c r="AQ586" i="28"/>
  <c r="AR587" i="28" l="1"/>
  <c r="AQ587" i="28"/>
  <c r="AQ588" i="28" l="1"/>
  <c r="AR588" i="28"/>
  <c r="AR589" i="28" l="1"/>
  <c r="AQ589" i="28"/>
  <c r="AQ590" i="28" l="1"/>
  <c r="AR590" i="28"/>
  <c r="AR591" i="28" l="1"/>
  <c r="AQ591" i="28"/>
  <c r="AQ592" i="28" l="1"/>
  <c r="AR592" i="28"/>
  <c r="AR593" i="28" l="1"/>
  <c r="AQ593" i="28"/>
  <c r="AQ594" i="28" l="1"/>
  <c r="AR594" i="28"/>
  <c r="AR595" i="28" l="1"/>
  <c r="AQ595" i="28"/>
  <c r="AQ596" i="28" l="1"/>
  <c r="AR596" i="28"/>
  <c r="AR597" i="28" l="1"/>
  <c r="AQ597" i="28"/>
  <c r="AQ598" i="28" l="1"/>
  <c r="AR598" i="28"/>
  <c r="AR599" i="28" l="1"/>
  <c r="AQ599" i="28"/>
  <c r="AQ600" i="28" l="1"/>
  <c r="AR600" i="28"/>
  <c r="AR601" i="28" l="1"/>
  <c r="AQ601" i="28"/>
  <c r="AQ602" i="28" l="1"/>
  <c r="AR602" i="28"/>
  <c r="AR603" i="28" l="1"/>
  <c r="AQ603" i="28"/>
  <c r="AQ604" i="28" l="1"/>
  <c r="AR604" i="28"/>
  <c r="AR605" i="28" l="1"/>
  <c r="AQ605" i="28"/>
  <c r="AQ606" i="28" l="1"/>
  <c r="AR606" i="28"/>
  <c r="AR607" i="28" l="1"/>
  <c r="AQ607" i="28"/>
  <c r="AQ608" i="28" l="1"/>
  <c r="AR608" i="28"/>
  <c r="AR609" i="28" l="1"/>
  <c r="AQ609" i="28"/>
  <c r="AQ610" i="28" l="1"/>
  <c r="AR610" i="28"/>
  <c r="AR611" i="28" l="1"/>
  <c r="AQ611" i="28"/>
  <c r="AQ612" i="28" l="1"/>
  <c r="AR612" i="28"/>
  <c r="AR613" i="28" l="1"/>
  <c r="AQ613" i="28"/>
  <c r="AQ614" i="28" l="1"/>
  <c r="AR614" i="28"/>
  <c r="AR615" i="28" l="1"/>
  <c r="AQ615" i="28"/>
  <c r="AQ616" i="28" l="1"/>
  <c r="AR616" i="28"/>
  <c r="AR617" i="28" l="1"/>
  <c r="AQ617" i="28"/>
  <c r="AQ618" i="28" l="1"/>
  <c r="AR618" i="28"/>
  <c r="AR619" i="28" l="1"/>
  <c r="AQ619" i="28"/>
  <c r="AR620" i="28" l="1"/>
  <c r="AQ620" i="28"/>
  <c r="AQ621" i="28" l="1"/>
  <c r="AR621" i="28"/>
  <c r="AR622" i="28" l="1"/>
  <c r="AQ622" i="28"/>
  <c r="AQ623" i="28" l="1"/>
  <c r="AR623" i="28"/>
  <c r="AR624" i="28" l="1"/>
  <c r="AQ624" i="28"/>
  <c r="AQ625" i="28" l="1"/>
  <c r="AR625" i="28"/>
  <c r="AR626" i="28" l="1"/>
  <c r="AQ626" i="28"/>
  <c r="AQ627" i="28" l="1"/>
  <c r="AR627" i="28"/>
  <c r="AR628" i="28" l="1"/>
  <c r="AQ628" i="28"/>
  <c r="AQ629" i="28" l="1"/>
  <c r="AR629" i="28"/>
  <c r="AR630" i="28" l="1"/>
  <c r="AQ630" i="28"/>
  <c r="AQ631" i="28" l="1"/>
  <c r="AR631" i="28"/>
  <c r="AR632" i="28" l="1"/>
  <c r="AQ632" i="28"/>
  <c r="AQ633" i="28" l="1"/>
  <c r="AR633" i="28"/>
  <c r="AR634" i="28" l="1"/>
  <c r="AQ634" i="28"/>
  <c r="AQ635" i="28" l="1"/>
  <c r="AR635" i="28"/>
  <c r="AR636" i="28" l="1"/>
  <c r="AQ636" i="28"/>
  <c r="AQ637" i="28" l="1"/>
  <c r="AR637" i="28"/>
  <c r="AR638" i="28" l="1"/>
  <c r="AQ638" i="28"/>
  <c r="AQ639" i="28" l="1"/>
  <c r="AR639" i="28"/>
  <c r="AR640" i="28" l="1"/>
  <c r="AQ640" i="28"/>
  <c r="AR641" i="28" l="1"/>
  <c r="AQ641" i="28"/>
  <c r="AQ642" i="28" l="1"/>
  <c r="AR642" i="28"/>
  <c r="AR643" i="28" l="1"/>
  <c r="AQ643" i="28"/>
  <c r="AQ644" i="28" l="1"/>
  <c r="AR644" i="28"/>
  <c r="AR645" i="28" l="1"/>
  <c r="AQ645" i="28"/>
  <c r="AQ646" i="28" l="1"/>
  <c r="AR646" i="28"/>
  <c r="AR647" i="28" l="1"/>
  <c r="AQ647" i="28"/>
  <c r="AQ648" i="28" l="1"/>
  <c r="AR648" i="28"/>
  <c r="AR649" i="28" l="1"/>
  <c r="AQ649" i="28"/>
  <c r="AQ650" i="28" l="1"/>
  <c r="AR650" i="28"/>
  <c r="AR651" i="28" l="1"/>
  <c r="AQ651" i="28"/>
  <c r="AQ652" i="28" l="1"/>
  <c r="AR652" i="28"/>
  <c r="AR653" i="28" l="1"/>
  <c r="AQ653" i="28"/>
  <c r="AQ654" i="28" l="1"/>
  <c r="AR654" i="28"/>
  <c r="AR655" i="28" l="1"/>
  <c r="AQ655" i="28"/>
  <c r="AQ656" i="28" l="1"/>
  <c r="AR656" i="28"/>
  <c r="AR657" i="28" l="1"/>
  <c r="AQ657" i="28"/>
  <c r="AQ658" i="28" l="1"/>
  <c r="AR658" i="28"/>
  <c r="AR659" i="28" l="1"/>
  <c r="AQ659" i="28"/>
  <c r="AQ660" i="28" l="1"/>
  <c r="AR660" i="28"/>
  <c r="AR661" i="28" l="1"/>
  <c r="AQ661" i="28"/>
  <c r="AQ662" i="28" l="1"/>
  <c r="AR662" i="28"/>
  <c r="AR663" i="28" l="1"/>
  <c r="AQ663" i="28"/>
  <c r="AQ664" i="28" l="1"/>
  <c r="AR664" i="28"/>
  <c r="AR665" i="28" l="1"/>
  <c r="AQ665" i="28"/>
  <c r="AQ666" i="28" l="1"/>
  <c r="AR666" i="28"/>
  <c r="AR667" i="28" l="1"/>
  <c r="AQ667" i="28"/>
  <c r="AQ668" i="28" l="1"/>
  <c r="AR668" i="28"/>
  <c r="AR669" i="28" l="1"/>
  <c r="AQ669" i="28"/>
  <c r="AQ670" i="28" l="1"/>
  <c r="AR670" i="28"/>
  <c r="AR671" i="28" l="1"/>
  <c r="AQ671" i="28"/>
  <c r="AQ672" i="28" l="1"/>
  <c r="AR672" i="28"/>
  <c r="AR673" i="28" l="1"/>
  <c r="AQ673" i="28"/>
  <c r="AQ674" i="28" l="1"/>
  <c r="AR674" i="28"/>
  <c r="AR675" i="28" l="1"/>
  <c r="AQ675" i="28"/>
  <c r="AQ676" i="28" l="1"/>
  <c r="AR676" i="28"/>
  <c r="AR677" i="28" l="1"/>
  <c r="AQ677" i="28"/>
  <c r="AQ678" i="28" l="1"/>
  <c r="AR678" i="28"/>
  <c r="AR679" i="28" l="1"/>
  <c r="AQ679" i="28"/>
  <c r="AQ680" i="28" l="1"/>
  <c r="AR680" i="28"/>
  <c r="AR681" i="28" l="1"/>
  <c r="AQ681" i="28"/>
  <c r="AQ682" i="28" l="1"/>
  <c r="AR682" i="28"/>
  <c r="AR683" i="28" l="1"/>
  <c r="AQ683" i="28"/>
  <c r="AQ684" i="28" l="1"/>
  <c r="AR684" i="28"/>
  <c r="AR685" i="28" l="1"/>
  <c r="AQ685" i="28"/>
  <c r="AQ686" i="28" l="1"/>
  <c r="AR686" i="28"/>
  <c r="AR687" i="28" l="1"/>
  <c r="AQ687" i="28"/>
  <c r="AQ688" i="28" l="1"/>
  <c r="AR688" i="28"/>
  <c r="AR689" i="28" l="1"/>
  <c r="AQ689" i="28"/>
  <c r="AQ690" i="28" l="1"/>
  <c r="AR690" i="28"/>
  <c r="AR691" i="28" l="1"/>
  <c r="AQ691" i="28"/>
  <c r="AQ692" i="28" l="1"/>
  <c r="AR692" i="28"/>
  <c r="AR693" i="28" l="1"/>
  <c r="AQ693" i="28"/>
  <c r="AQ694" i="28" l="1"/>
  <c r="AR694" i="28"/>
  <c r="AR695" i="28" l="1"/>
  <c r="AQ695" i="28"/>
  <c r="AQ696" i="28" l="1"/>
  <c r="AR696" i="28"/>
  <c r="AR697" i="28" l="1"/>
  <c r="AQ697" i="28"/>
  <c r="AQ698" i="28" l="1"/>
  <c r="AR698" i="28"/>
  <c r="AR699" i="28" l="1"/>
  <c r="AQ699" i="28"/>
  <c r="AQ700" i="28" l="1"/>
  <c r="AR700" i="28"/>
  <c r="AR701" i="28" l="1"/>
  <c r="AQ701" i="28"/>
  <c r="AQ702" i="28" l="1"/>
  <c r="AR702" i="28"/>
  <c r="AR703" i="28" l="1"/>
  <c r="AQ703" i="28"/>
  <c r="AQ704" i="28" l="1"/>
  <c r="AR704" i="28"/>
  <c r="AR705" i="28" l="1"/>
  <c r="AQ705" i="28"/>
  <c r="AQ706" i="28" l="1"/>
  <c r="AR706" i="28"/>
  <c r="AR707" i="28" l="1"/>
  <c r="AQ707" i="28"/>
  <c r="AQ708" i="28" l="1"/>
  <c r="AR708" i="28"/>
  <c r="AR709" i="28" l="1"/>
  <c r="AQ709" i="28"/>
  <c r="AQ710" i="28" l="1"/>
  <c r="AR710" i="28"/>
  <c r="AR711" i="28" l="1"/>
  <c r="AQ711" i="28"/>
  <c r="AQ712" i="28" l="1"/>
  <c r="AR712" i="28"/>
  <c r="AR713" i="28" l="1"/>
  <c r="AQ713" i="28"/>
  <c r="AQ714" i="28" l="1"/>
  <c r="AR714" i="28"/>
  <c r="AR715" i="28" l="1"/>
  <c r="AQ715" i="28"/>
  <c r="AQ716" i="28" l="1"/>
  <c r="AR716" i="28"/>
  <c r="AR717" i="28" l="1"/>
  <c r="AQ717" i="28"/>
  <c r="AQ718" i="28" l="1"/>
  <c r="AR718" i="28"/>
  <c r="AR719" i="28" l="1"/>
  <c r="AQ719" i="28"/>
  <c r="AQ720" i="28" l="1"/>
  <c r="AR720" i="28"/>
  <c r="AR721" i="28" l="1"/>
  <c r="AT720" i="28"/>
  <c r="AQ721" i="28"/>
  <c r="AS720" i="28"/>
  <c r="AS9" i="28" l="1"/>
  <c r="AS721" i="28"/>
  <c r="AS10" i="28"/>
  <c r="AS11" i="28"/>
  <c r="AS12" i="28"/>
  <c r="AS13" i="28"/>
  <c r="AS14" i="28"/>
  <c r="AS15" i="28"/>
  <c r="AS16" i="28"/>
  <c r="AS17" i="28"/>
  <c r="AS18" i="28"/>
  <c r="AS19" i="28"/>
  <c r="AS20" i="28"/>
  <c r="AS21" i="28"/>
  <c r="AS22" i="28"/>
  <c r="AS23" i="28"/>
  <c r="AS24" i="28"/>
  <c r="AS25" i="28"/>
  <c r="AS26" i="28"/>
  <c r="AS27" i="28"/>
  <c r="AS28" i="28"/>
  <c r="AS29" i="28"/>
  <c r="AS30" i="28"/>
  <c r="AS31" i="28"/>
  <c r="AS32" i="28"/>
  <c r="AS33" i="28"/>
  <c r="AS34" i="28"/>
  <c r="AS35" i="28"/>
  <c r="AS36" i="28"/>
  <c r="AS37" i="28"/>
  <c r="AS38" i="28"/>
  <c r="AS39" i="28"/>
  <c r="AS40" i="28"/>
  <c r="AS41" i="28"/>
  <c r="AS42" i="28"/>
  <c r="AS43" i="28"/>
  <c r="AS44" i="28"/>
  <c r="AS45" i="28"/>
  <c r="AS46" i="28"/>
  <c r="AS47" i="28"/>
  <c r="AS48" i="28"/>
  <c r="AS49" i="28"/>
  <c r="AS50" i="28"/>
  <c r="AS51" i="28"/>
  <c r="AS52" i="28"/>
  <c r="AS53" i="28"/>
  <c r="AS54" i="28"/>
  <c r="AS55" i="28"/>
  <c r="AS56" i="28"/>
  <c r="AS57" i="28"/>
  <c r="AS58" i="28"/>
  <c r="AS59" i="28"/>
  <c r="AS60" i="28"/>
  <c r="AS61" i="28"/>
  <c r="AS62" i="28"/>
  <c r="AS63" i="28"/>
  <c r="AS64" i="28"/>
  <c r="AS65" i="28"/>
  <c r="AS66" i="28"/>
  <c r="AS67" i="28"/>
  <c r="AS68" i="28"/>
  <c r="AS69" i="28"/>
  <c r="AS70" i="28"/>
  <c r="AS71" i="28"/>
  <c r="AS72" i="28"/>
  <c r="AS73" i="28"/>
  <c r="AS74" i="28"/>
  <c r="AS75" i="28"/>
  <c r="AS76" i="28"/>
  <c r="AS77" i="28"/>
  <c r="AS78" i="28"/>
  <c r="AS79" i="28"/>
  <c r="AS80" i="28"/>
  <c r="AS81" i="28"/>
  <c r="AS82" i="28"/>
  <c r="AS83" i="28"/>
  <c r="AS84" i="28"/>
  <c r="AS85" i="28"/>
  <c r="AS86" i="28"/>
  <c r="AS87" i="28"/>
  <c r="AS88" i="28"/>
  <c r="AS89" i="28"/>
  <c r="AS90" i="28"/>
  <c r="AS91" i="28"/>
  <c r="AS92" i="28"/>
  <c r="AS93" i="28"/>
  <c r="AS94" i="28"/>
  <c r="AS95" i="28"/>
  <c r="AS96" i="28"/>
  <c r="AS97" i="28"/>
  <c r="AS98" i="28"/>
  <c r="AS99" i="28"/>
  <c r="AS100" i="28"/>
  <c r="AS101" i="28"/>
  <c r="AS102" i="28"/>
  <c r="AS103" i="28"/>
  <c r="AS104" i="28"/>
  <c r="AS105" i="28"/>
  <c r="AS106" i="28"/>
  <c r="AS107" i="28"/>
  <c r="AS108" i="28"/>
  <c r="AS109" i="28"/>
  <c r="AS110" i="28"/>
  <c r="AS111" i="28"/>
  <c r="AS112" i="28"/>
  <c r="AS113" i="28"/>
  <c r="AS114" i="28"/>
  <c r="AS115" i="28"/>
  <c r="AS116" i="28"/>
  <c r="AS117" i="28"/>
  <c r="AS118" i="28"/>
  <c r="AS119" i="28"/>
  <c r="AS120" i="28"/>
  <c r="AS121" i="28"/>
  <c r="AS122" i="28"/>
  <c r="AS123" i="28"/>
  <c r="AS124" i="28"/>
  <c r="AS125" i="28"/>
  <c r="AS126" i="28"/>
  <c r="AS127" i="28"/>
  <c r="AS128" i="28"/>
  <c r="AS129" i="28"/>
  <c r="AS130" i="28"/>
  <c r="AS131" i="28"/>
  <c r="AS132" i="28"/>
  <c r="AS133" i="28"/>
  <c r="AS134" i="28"/>
  <c r="AS135" i="28"/>
  <c r="AS136" i="28"/>
  <c r="AS137" i="28"/>
  <c r="AS138" i="28"/>
  <c r="AS139" i="28"/>
  <c r="AS140" i="28"/>
  <c r="AS141" i="28"/>
  <c r="AS142" i="28"/>
  <c r="AS143" i="28"/>
  <c r="AS144" i="28"/>
  <c r="AS145" i="28"/>
  <c r="AS146" i="28"/>
  <c r="AS147" i="28"/>
  <c r="AS148" i="28"/>
  <c r="AS149" i="28"/>
  <c r="AS150" i="28"/>
  <c r="AS151" i="28"/>
  <c r="AS152" i="28"/>
  <c r="AS153" i="28"/>
  <c r="AS154" i="28"/>
  <c r="AS155" i="28"/>
  <c r="AS156" i="28"/>
  <c r="AS157" i="28"/>
  <c r="AS158" i="28"/>
  <c r="AS159" i="28"/>
  <c r="AS160" i="28"/>
  <c r="AS161" i="28"/>
  <c r="AS162" i="28"/>
  <c r="AS163" i="28"/>
  <c r="AS164" i="28"/>
  <c r="AS165" i="28"/>
  <c r="AS166" i="28"/>
  <c r="AS167" i="28"/>
  <c r="AS168" i="28"/>
  <c r="AS169" i="28"/>
  <c r="AS170" i="28"/>
  <c r="AS171" i="28"/>
  <c r="AS172" i="28"/>
  <c r="AS173" i="28"/>
  <c r="AS174" i="28"/>
  <c r="AS175" i="28"/>
  <c r="AS176" i="28"/>
  <c r="AS177" i="28"/>
  <c r="AS178" i="28"/>
  <c r="AS179" i="28"/>
  <c r="AS180" i="28"/>
  <c r="AS181" i="28"/>
  <c r="AS182" i="28"/>
  <c r="AS183" i="28"/>
  <c r="AS184" i="28"/>
  <c r="AS185" i="28"/>
  <c r="AS186" i="28"/>
  <c r="AS187" i="28"/>
  <c r="AS188" i="28"/>
  <c r="AS189" i="28"/>
  <c r="AS190" i="28"/>
  <c r="AS191" i="28"/>
  <c r="AS192" i="28"/>
  <c r="AS193" i="28"/>
  <c r="AS194" i="28"/>
  <c r="AS195" i="28"/>
  <c r="AS196" i="28"/>
  <c r="AS197" i="28"/>
  <c r="AS198" i="28"/>
  <c r="AS199" i="28"/>
  <c r="AS200" i="28"/>
  <c r="AS201" i="28"/>
  <c r="AS202" i="28"/>
  <c r="AS203" i="28"/>
  <c r="AS204" i="28"/>
  <c r="AS205" i="28"/>
  <c r="AS206" i="28"/>
  <c r="AS207" i="28"/>
  <c r="AS208" i="28"/>
  <c r="AS209" i="28"/>
  <c r="AS210" i="28"/>
  <c r="AS211" i="28"/>
  <c r="AS212" i="28"/>
  <c r="AS213" i="28"/>
  <c r="AS214" i="28"/>
  <c r="AS215" i="28"/>
  <c r="AS216" i="28"/>
  <c r="AS217" i="28"/>
  <c r="AS218" i="28"/>
  <c r="AS219" i="28"/>
  <c r="AS220" i="28"/>
  <c r="AS221" i="28"/>
  <c r="AS222" i="28"/>
  <c r="AS223" i="28"/>
  <c r="AS224" i="28"/>
  <c r="AS225" i="28"/>
  <c r="AS226" i="28"/>
  <c r="AS227" i="28"/>
  <c r="AS228" i="28"/>
  <c r="AS229" i="28"/>
  <c r="AS230" i="28"/>
  <c r="AS231" i="28"/>
  <c r="AS232" i="28"/>
  <c r="AS233" i="28"/>
  <c r="AS234" i="28"/>
  <c r="AS235" i="28"/>
  <c r="AS236" i="28"/>
  <c r="AS237" i="28"/>
  <c r="AS238" i="28"/>
  <c r="AS239" i="28"/>
  <c r="AS240" i="28"/>
  <c r="AS241" i="28"/>
  <c r="AS242" i="28"/>
  <c r="AS243" i="28"/>
  <c r="AS244" i="28"/>
  <c r="AS245" i="28"/>
  <c r="AS246" i="28"/>
  <c r="AS247" i="28"/>
  <c r="AS248" i="28"/>
  <c r="AS249" i="28"/>
  <c r="AS250" i="28"/>
  <c r="AS251" i="28"/>
  <c r="AS252" i="28"/>
  <c r="AS253" i="28"/>
  <c r="AS254" i="28"/>
  <c r="AS255" i="28"/>
  <c r="AS256" i="28"/>
  <c r="AS257" i="28"/>
  <c r="AS258" i="28"/>
  <c r="AS259" i="28"/>
  <c r="AS260" i="28"/>
  <c r="AS261" i="28"/>
  <c r="AS262" i="28"/>
  <c r="AS263" i="28"/>
  <c r="AS264" i="28"/>
  <c r="AS265" i="28"/>
  <c r="AS266" i="28"/>
  <c r="AS267" i="28"/>
  <c r="AS268" i="28"/>
  <c r="AS269" i="28"/>
  <c r="AS270" i="28"/>
  <c r="AS271" i="28"/>
  <c r="AS272" i="28"/>
  <c r="AS273" i="28"/>
  <c r="AS274" i="28"/>
  <c r="AS275" i="28"/>
  <c r="AS276" i="28"/>
  <c r="AS277" i="28"/>
  <c r="AS278" i="28"/>
  <c r="AS279" i="28"/>
  <c r="AS280" i="28"/>
  <c r="AS281" i="28"/>
  <c r="AS282" i="28"/>
  <c r="AS283" i="28"/>
  <c r="AS284" i="28"/>
  <c r="AS285" i="28"/>
  <c r="AS286" i="28"/>
  <c r="AS287" i="28"/>
  <c r="AS288" i="28"/>
  <c r="AS289" i="28"/>
  <c r="AS290" i="28"/>
  <c r="AS291" i="28"/>
  <c r="AS292" i="28"/>
  <c r="AS293" i="28"/>
  <c r="AS294" i="28"/>
  <c r="AS295" i="28"/>
  <c r="AS296" i="28"/>
  <c r="AS297" i="28"/>
  <c r="AS298" i="28"/>
  <c r="AS299" i="28"/>
  <c r="AS300" i="28"/>
  <c r="AS301" i="28"/>
  <c r="AS302" i="28"/>
  <c r="AS303" i="28"/>
  <c r="AS304" i="28"/>
  <c r="AS305" i="28"/>
  <c r="AS306" i="28"/>
  <c r="AS307" i="28"/>
  <c r="AS308" i="28"/>
  <c r="AS309" i="28"/>
  <c r="AS310" i="28"/>
  <c r="AS311" i="28"/>
  <c r="AS312" i="28"/>
  <c r="AS313" i="28"/>
  <c r="AS314" i="28"/>
  <c r="AS315" i="28"/>
  <c r="AS316" i="28"/>
  <c r="AS317" i="28"/>
  <c r="AS318" i="28"/>
  <c r="AS319" i="28"/>
  <c r="AS320" i="28"/>
  <c r="AS321" i="28"/>
  <c r="AS322" i="28"/>
  <c r="AS323" i="28"/>
  <c r="AS324" i="28"/>
  <c r="AS325" i="28"/>
  <c r="AS326" i="28"/>
  <c r="AS327" i="28"/>
  <c r="AS328" i="28"/>
  <c r="AS329" i="28"/>
  <c r="AS330" i="28"/>
  <c r="AS331" i="28"/>
  <c r="AS332" i="28"/>
  <c r="AS333" i="28"/>
  <c r="AS334" i="28"/>
  <c r="AS335" i="28"/>
  <c r="AS336" i="28"/>
  <c r="AS337" i="28"/>
  <c r="AS338" i="28"/>
  <c r="AS339" i="28"/>
  <c r="AS340" i="28"/>
  <c r="AS341" i="28"/>
  <c r="AS342" i="28"/>
  <c r="AS343" i="28"/>
  <c r="AS344" i="28"/>
  <c r="AS345" i="28"/>
  <c r="AS346" i="28"/>
  <c r="AS347" i="28"/>
  <c r="AS348" i="28"/>
  <c r="AS349" i="28"/>
  <c r="AS350" i="28"/>
  <c r="AS351" i="28"/>
  <c r="AS352" i="28"/>
  <c r="AS353" i="28"/>
  <c r="AS354" i="28"/>
  <c r="AS355" i="28"/>
  <c r="AS356" i="28"/>
  <c r="AS357" i="28"/>
  <c r="AS358" i="28"/>
  <c r="AS359" i="28"/>
  <c r="AS360" i="28"/>
  <c r="AS361" i="28"/>
  <c r="AS362" i="28"/>
  <c r="AS363" i="28"/>
  <c r="AS364" i="28"/>
  <c r="AS365" i="28"/>
  <c r="AS366" i="28"/>
  <c r="AS367" i="28"/>
  <c r="AS368" i="28"/>
  <c r="AS369" i="28"/>
  <c r="AS370" i="28"/>
  <c r="AS371" i="28"/>
  <c r="AS372" i="28"/>
  <c r="AS373" i="28"/>
  <c r="AS374" i="28"/>
  <c r="AS375" i="28"/>
  <c r="AS376" i="28"/>
  <c r="AS377" i="28"/>
  <c r="AS378" i="28"/>
  <c r="AS379" i="28"/>
  <c r="AS380" i="28"/>
  <c r="AS381" i="28"/>
  <c r="AS382" i="28"/>
  <c r="AS383" i="28"/>
  <c r="AS384" i="28"/>
  <c r="AS385" i="28"/>
  <c r="AS386" i="28"/>
  <c r="AS387" i="28"/>
  <c r="AS388" i="28"/>
  <c r="AS389" i="28"/>
  <c r="AS390" i="28"/>
  <c r="AS391" i="28"/>
  <c r="AS392" i="28"/>
  <c r="AS393" i="28"/>
  <c r="AS394" i="28"/>
  <c r="AS395" i="28"/>
  <c r="AS396" i="28"/>
  <c r="AS397" i="28"/>
  <c r="AS398" i="28"/>
  <c r="AS399" i="28"/>
  <c r="AU399" i="28" s="1"/>
  <c r="AS400" i="28"/>
  <c r="AS401" i="28"/>
  <c r="AS402" i="28"/>
  <c r="AS403" i="28"/>
  <c r="AS404" i="28"/>
  <c r="AS405" i="28"/>
  <c r="AS406" i="28"/>
  <c r="AS407" i="28"/>
  <c r="AS408" i="28"/>
  <c r="AS409" i="28"/>
  <c r="AS410" i="28"/>
  <c r="AS411" i="28"/>
  <c r="AS412" i="28"/>
  <c r="AS413" i="28"/>
  <c r="AS414" i="28"/>
  <c r="AS415" i="28"/>
  <c r="AU415" i="28" s="1"/>
  <c r="AS416" i="28"/>
  <c r="AS417" i="28"/>
  <c r="AS418" i="28"/>
  <c r="AS419" i="28"/>
  <c r="AS420" i="28"/>
  <c r="AS421" i="28"/>
  <c r="AS422" i="28"/>
  <c r="AS423" i="28"/>
  <c r="AS424" i="28"/>
  <c r="AS425" i="28"/>
  <c r="AS426" i="28"/>
  <c r="AS427" i="28"/>
  <c r="AS428" i="28"/>
  <c r="AS429" i="28"/>
  <c r="AS430" i="28"/>
  <c r="AS431" i="28"/>
  <c r="AU431" i="28" s="1"/>
  <c r="AS432" i="28"/>
  <c r="AS433" i="28"/>
  <c r="AS434" i="28"/>
  <c r="AS435" i="28"/>
  <c r="AS436" i="28"/>
  <c r="AS437" i="28"/>
  <c r="AS438" i="28"/>
  <c r="AS439" i="28"/>
  <c r="AS440" i="28"/>
  <c r="AS441" i="28"/>
  <c r="AS442" i="28"/>
  <c r="AS443" i="28"/>
  <c r="AS444" i="28"/>
  <c r="AS445" i="28"/>
  <c r="AS446" i="28"/>
  <c r="AS447" i="28"/>
  <c r="AU447" i="28" s="1"/>
  <c r="AS448" i="28"/>
  <c r="AS449" i="28"/>
  <c r="AS450" i="28"/>
  <c r="AS451" i="28"/>
  <c r="AS452" i="28"/>
  <c r="AS453" i="28"/>
  <c r="AS454" i="28"/>
  <c r="AS455" i="28"/>
  <c r="AS456" i="28"/>
  <c r="AS457" i="28"/>
  <c r="AS458" i="28"/>
  <c r="AS459" i="28"/>
  <c r="AS460" i="28"/>
  <c r="AS461" i="28"/>
  <c r="AS462" i="28"/>
  <c r="AS463" i="28"/>
  <c r="AU463" i="28" s="1"/>
  <c r="AS464" i="28"/>
  <c r="AS465" i="28"/>
  <c r="AS466" i="28"/>
  <c r="AS467" i="28"/>
  <c r="AS468" i="28"/>
  <c r="AS469" i="28"/>
  <c r="AS470" i="28"/>
  <c r="AS471" i="28"/>
  <c r="AS472" i="28"/>
  <c r="AS473" i="28"/>
  <c r="AS474" i="28"/>
  <c r="AS475" i="28"/>
  <c r="AS476" i="28"/>
  <c r="AS477" i="28"/>
  <c r="AS478" i="28"/>
  <c r="AS479" i="28"/>
  <c r="AS480" i="28"/>
  <c r="AS481" i="28"/>
  <c r="AS482" i="28"/>
  <c r="AS483" i="28"/>
  <c r="AS484" i="28"/>
  <c r="AS485" i="28"/>
  <c r="AS486" i="28"/>
  <c r="AS487" i="28"/>
  <c r="AS488" i="28"/>
  <c r="AS489" i="28"/>
  <c r="AS490" i="28"/>
  <c r="AS491" i="28"/>
  <c r="AS492" i="28"/>
  <c r="AS493" i="28"/>
  <c r="AS494" i="28"/>
  <c r="AS495" i="28"/>
  <c r="AU495" i="28" s="1"/>
  <c r="AS496" i="28"/>
  <c r="AS497" i="28"/>
  <c r="AS498" i="28"/>
  <c r="AS499" i="28"/>
  <c r="AS500" i="28"/>
  <c r="AS501" i="28"/>
  <c r="AS502" i="28"/>
  <c r="AS503" i="28"/>
  <c r="AS504" i="28"/>
  <c r="AS505" i="28"/>
  <c r="AS506" i="28"/>
  <c r="AS507" i="28"/>
  <c r="AS508" i="28"/>
  <c r="AS509" i="28"/>
  <c r="AS510" i="28"/>
  <c r="AS511" i="28"/>
  <c r="AS512" i="28"/>
  <c r="AS513" i="28"/>
  <c r="AS514" i="28"/>
  <c r="AS515" i="28"/>
  <c r="AS516" i="28"/>
  <c r="AS517" i="28"/>
  <c r="AS518" i="28"/>
  <c r="AS519" i="28"/>
  <c r="AS520" i="28"/>
  <c r="AS521" i="28"/>
  <c r="AS522" i="28"/>
  <c r="AS523" i="28"/>
  <c r="AS524" i="28"/>
  <c r="AS525" i="28"/>
  <c r="AS526" i="28"/>
  <c r="AS527" i="28"/>
  <c r="AU527" i="28" s="1"/>
  <c r="AS528" i="28"/>
  <c r="AS529" i="28"/>
  <c r="AS530" i="28"/>
  <c r="AS531" i="28"/>
  <c r="AS532" i="28"/>
  <c r="AS533" i="28"/>
  <c r="AS534" i="28"/>
  <c r="AS535" i="28"/>
  <c r="AS536" i="28"/>
  <c r="AS537" i="28"/>
  <c r="AS538" i="28"/>
  <c r="AS539" i="28"/>
  <c r="AS540" i="28"/>
  <c r="AS541" i="28"/>
  <c r="AS542" i="28"/>
  <c r="AS543" i="28"/>
  <c r="AS544" i="28"/>
  <c r="AS545" i="28"/>
  <c r="AS546" i="28"/>
  <c r="AS547" i="28"/>
  <c r="AS548" i="28"/>
  <c r="AS549" i="28"/>
  <c r="AS550" i="28"/>
  <c r="AS551" i="28"/>
  <c r="AU551" i="28" s="1"/>
  <c r="AS552" i="28"/>
  <c r="AS553" i="28"/>
  <c r="AS554" i="28"/>
  <c r="AS555" i="28"/>
  <c r="AS556" i="28"/>
  <c r="AS557" i="28"/>
  <c r="AS558" i="28"/>
  <c r="AS559" i="28"/>
  <c r="AU559" i="28" s="1"/>
  <c r="AS560" i="28"/>
  <c r="AS561" i="28"/>
  <c r="AS562" i="28"/>
  <c r="AS563" i="28"/>
  <c r="AS564" i="28"/>
  <c r="AS565" i="28"/>
  <c r="AS566" i="28"/>
  <c r="AS567" i="28"/>
  <c r="AS568" i="28"/>
  <c r="AS569" i="28"/>
  <c r="AS570" i="28"/>
  <c r="AS571" i="28"/>
  <c r="AS572" i="28"/>
  <c r="AS573" i="28"/>
  <c r="AS574" i="28"/>
  <c r="AS575" i="28"/>
  <c r="AS576" i="28"/>
  <c r="AS577" i="28"/>
  <c r="AS578" i="28"/>
  <c r="AS579" i="28"/>
  <c r="AS580" i="28"/>
  <c r="AS581" i="28"/>
  <c r="AS582" i="28"/>
  <c r="AS583" i="28"/>
  <c r="AU583" i="28" s="1"/>
  <c r="AS584" i="28"/>
  <c r="AS585" i="28"/>
  <c r="AS586" i="28"/>
  <c r="AS587" i="28"/>
  <c r="AS588" i="28"/>
  <c r="AS589" i="28"/>
  <c r="AS590" i="28"/>
  <c r="AS591" i="28"/>
  <c r="AU591" i="28" s="1"/>
  <c r="AS592" i="28"/>
  <c r="AS593" i="28"/>
  <c r="AS594" i="28"/>
  <c r="AS595" i="28"/>
  <c r="AS596" i="28"/>
  <c r="AS597" i="28"/>
  <c r="AS598" i="28"/>
  <c r="AS599" i="28"/>
  <c r="AU599" i="28" s="1"/>
  <c r="AS600" i="28"/>
  <c r="AS601" i="28"/>
  <c r="AS602" i="28"/>
  <c r="AS603" i="28"/>
  <c r="AS604" i="28"/>
  <c r="AS605" i="28"/>
  <c r="AS606" i="28"/>
  <c r="AS607" i="28"/>
  <c r="AS608" i="28"/>
  <c r="AS609" i="28"/>
  <c r="AS610" i="28"/>
  <c r="AS611" i="28"/>
  <c r="AS612" i="28"/>
  <c r="AS613" i="28"/>
  <c r="AS614" i="28"/>
  <c r="AS615" i="28"/>
  <c r="AU615" i="28" s="1"/>
  <c r="AS616" i="28"/>
  <c r="AS617" i="28"/>
  <c r="AS618" i="28"/>
  <c r="AS619" i="28"/>
  <c r="AS620" i="28"/>
  <c r="AS621" i="28"/>
  <c r="AS622" i="28"/>
  <c r="AS623" i="28"/>
  <c r="AU623" i="28" s="1"/>
  <c r="AS624" i="28"/>
  <c r="AS625" i="28"/>
  <c r="AS626" i="28"/>
  <c r="AS627" i="28"/>
  <c r="AS628" i="28"/>
  <c r="AS629" i="28"/>
  <c r="AS630" i="28"/>
  <c r="AS631" i="28"/>
  <c r="AU631" i="28" s="1"/>
  <c r="AS632" i="28"/>
  <c r="AS633" i="28"/>
  <c r="AS634" i="28"/>
  <c r="AS635" i="28"/>
  <c r="AS636" i="28"/>
  <c r="AS637" i="28"/>
  <c r="AS638" i="28"/>
  <c r="AS639" i="28"/>
  <c r="AS640" i="28"/>
  <c r="AS641" i="28"/>
  <c r="AS642" i="28"/>
  <c r="AS643" i="28"/>
  <c r="AS644" i="28"/>
  <c r="AS645" i="28"/>
  <c r="AS646" i="28"/>
  <c r="AS647" i="28"/>
  <c r="AU647" i="28" s="1"/>
  <c r="AS648" i="28"/>
  <c r="AS649" i="28"/>
  <c r="AS650" i="28"/>
  <c r="AS651" i="28"/>
  <c r="AS652" i="28"/>
  <c r="AS653" i="28"/>
  <c r="AS654" i="28"/>
  <c r="AS655" i="28"/>
  <c r="AU655" i="28" s="1"/>
  <c r="AS656" i="28"/>
  <c r="AS657" i="28"/>
  <c r="AS658" i="28"/>
  <c r="AS659" i="28"/>
  <c r="AS660" i="28"/>
  <c r="AS661" i="28"/>
  <c r="AS662" i="28"/>
  <c r="AS663" i="28"/>
  <c r="AU663" i="28" s="1"/>
  <c r="AS664" i="28"/>
  <c r="AS665" i="28"/>
  <c r="AS666" i="28"/>
  <c r="AS667" i="28"/>
  <c r="AS668" i="28"/>
  <c r="AS669" i="28"/>
  <c r="AS670" i="28"/>
  <c r="AS671" i="28"/>
  <c r="AS672" i="28"/>
  <c r="AS673" i="28"/>
  <c r="AS674" i="28"/>
  <c r="AS675" i="28"/>
  <c r="AS676" i="28"/>
  <c r="AS677" i="28"/>
  <c r="AS678" i="28"/>
  <c r="AS679" i="28"/>
  <c r="AU679" i="28" s="1"/>
  <c r="AS680" i="28"/>
  <c r="AS681" i="28"/>
  <c r="AS682" i="28"/>
  <c r="AS683" i="28"/>
  <c r="AS684" i="28"/>
  <c r="AS685" i="28"/>
  <c r="AS686" i="28"/>
  <c r="AS687" i="28"/>
  <c r="AS688" i="28"/>
  <c r="AS689" i="28"/>
  <c r="AS690" i="28"/>
  <c r="AS691" i="28"/>
  <c r="AS692" i="28"/>
  <c r="AS693" i="28"/>
  <c r="AS694" i="28"/>
  <c r="AS695" i="28"/>
  <c r="AS696" i="28"/>
  <c r="AS697" i="28"/>
  <c r="AS698" i="28"/>
  <c r="AS699" i="28"/>
  <c r="AS700" i="28"/>
  <c r="AS701" i="28"/>
  <c r="AS702" i="28"/>
  <c r="AS703" i="28"/>
  <c r="AS704" i="28"/>
  <c r="AS705" i="28"/>
  <c r="AS706" i="28"/>
  <c r="AS707" i="28"/>
  <c r="AS708" i="28"/>
  <c r="AS709" i="28"/>
  <c r="AS710" i="28"/>
  <c r="AS711" i="28"/>
  <c r="AS712" i="28"/>
  <c r="AS713" i="28"/>
  <c r="AS714" i="28"/>
  <c r="AS715" i="28"/>
  <c r="AS716" i="28"/>
  <c r="AS717" i="28"/>
  <c r="AS718" i="28"/>
  <c r="AS719" i="28"/>
  <c r="AU719" i="28" s="1"/>
  <c r="AU720" i="28"/>
  <c r="AT9" i="28"/>
  <c r="AT721" i="28"/>
  <c r="AT10" i="28"/>
  <c r="AT11" i="28"/>
  <c r="AU11" i="28" s="1"/>
  <c r="AT12" i="28"/>
  <c r="AT13" i="28"/>
  <c r="AT14" i="28"/>
  <c r="AT15" i="28"/>
  <c r="AT16" i="28"/>
  <c r="AT17" i="28"/>
  <c r="AT18" i="28"/>
  <c r="AT19" i="28"/>
  <c r="AU19" i="28" s="1"/>
  <c r="AT20" i="28"/>
  <c r="AT21" i="28"/>
  <c r="AT22" i="28"/>
  <c r="AT23" i="28"/>
  <c r="AT24" i="28"/>
  <c r="AT25" i="28"/>
  <c r="AT26" i="28"/>
  <c r="AT27" i="28"/>
  <c r="AU27" i="28" s="1"/>
  <c r="AT28" i="28"/>
  <c r="AT29" i="28"/>
  <c r="AT30" i="28"/>
  <c r="AT31" i="28"/>
  <c r="AT32" i="28"/>
  <c r="AT33" i="28"/>
  <c r="AT34" i="28"/>
  <c r="AT35" i="28"/>
  <c r="AU35" i="28" s="1"/>
  <c r="AT36" i="28"/>
  <c r="AT37" i="28"/>
  <c r="AT38" i="28"/>
  <c r="AT39" i="28"/>
  <c r="AT40" i="28"/>
  <c r="AT41" i="28"/>
  <c r="AT42" i="28"/>
  <c r="AT43" i="28"/>
  <c r="AU43" i="28" s="1"/>
  <c r="AT44" i="28"/>
  <c r="AT45" i="28"/>
  <c r="AT46" i="28"/>
  <c r="AT47" i="28"/>
  <c r="AT48" i="28"/>
  <c r="AT49" i="28"/>
  <c r="AT50" i="28"/>
  <c r="AT51" i="28"/>
  <c r="AU51" i="28" s="1"/>
  <c r="AT52" i="28"/>
  <c r="AT53" i="28"/>
  <c r="AT54" i="28"/>
  <c r="AT55" i="28"/>
  <c r="AT56" i="28"/>
  <c r="AT57" i="28"/>
  <c r="AT58" i="28"/>
  <c r="AT59" i="28"/>
  <c r="AU59" i="28" s="1"/>
  <c r="AT60" i="28"/>
  <c r="AT61" i="28"/>
  <c r="AT62" i="28"/>
  <c r="AT63" i="28"/>
  <c r="AT64" i="28"/>
  <c r="AT65" i="28"/>
  <c r="AT66" i="28"/>
  <c r="AT67" i="28"/>
  <c r="AU67" i="28" s="1"/>
  <c r="AT68" i="28"/>
  <c r="AT69" i="28"/>
  <c r="AT70" i="28"/>
  <c r="AT71" i="28"/>
  <c r="AT72" i="28"/>
  <c r="AT73" i="28"/>
  <c r="AT74" i="28"/>
  <c r="AT75" i="28"/>
  <c r="AU75" i="28" s="1"/>
  <c r="AT76" i="28"/>
  <c r="AT77" i="28"/>
  <c r="AT78" i="28"/>
  <c r="AT79" i="28"/>
  <c r="AT80" i="28"/>
  <c r="AT81" i="28"/>
  <c r="AT82" i="28"/>
  <c r="AT83" i="28"/>
  <c r="AU83" i="28" s="1"/>
  <c r="AT84" i="28"/>
  <c r="AT85" i="28"/>
  <c r="AT86" i="28"/>
  <c r="AT87" i="28"/>
  <c r="AT88" i="28"/>
  <c r="AT89" i="28"/>
  <c r="AT90" i="28"/>
  <c r="AT91" i="28"/>
  <c r="AU91" i="28" s="1"/>
  <c r="AT92" i="28"/>
  <c r="AT93" i="28"/>
  <c r="AT94" i="28"/>
  <c r="AT95" i="28"/>
  <c r="AT96" i="28"/>
  <c r="AT97" i="28"/>
  <c r="AT98" i="28"/>
  <c r="AT99" i="28"/>
  <c r="AU99" i="28" s="1"/>
  <c r="AT100" i="28"/>
  <c r="AT101" i="28"/>
  <c r="AT102" i="28"/>
  <c r="AT103" i="28"/>
  <c r="AT104" i="28"/>
  <c r="AT105" i="28"/>
  <c r="AT106" i="28"/>
  <c r="AT107" i="28"/>
  <c r="AU107" i="28" s="1"/>
  <c r="AT108" i="28"/>
  <c r="AT109" i="28"/>
  <c r="AT110" i="28"/>
  <c r="AT111" i="28"/>
  <c r="AT112" i="28"/>
  <c r="AT113" i="28"/>
  <c r="AT114" i="28"/>
  <c r="AT115" i="28"/>
  <c r="AU115" i="28" s="1"/>
  <c r="AT116" i="28"/>
  <c r="AT117" i="28"/>
  <c r="AT118" i="28"/>
  <c r="AT119" i="28"/>
  <c r="AT120" i="28"/>
  <c r="AT121" i="28"/>
  <c r="AT122" i="28"/>
  <c r="AT123" i="28"/>
  <c r="AU123" i="28" s="1"/>
  <c r="AT124" i="28"/>
  <c r="AT125" i="28"/>
  <c r="AT126" i="28"/>
  <c r="AT127" i="28"/>
  <c r="AT128" i="28"/>
  <c r="AT129" i="28"/>
  <c r="AT130" i="28"/>
  <c r="AT131" i="28"/>
  <c r="AU131" i="28" s="1"/>
  <c r="AT132" i="28"/>
  <c r="AT133" i="28"/>
  <c r="AT134" i="28"/>
  <c r="AT135" i="28"/>
  <c r="AT136" i="28"/>
  <c r="AT137" i="28"/>
  <c r="AT138" i="28"/>
  <c r="AT139" i="28"/>
  <c r="AU139" i="28" s="1"/>
  <c r="AT140" i="28"/>
  <c r="AT141" i="28"/>
  <c r="AT142" i="28"/>
  <c r="AT143" i="28"/>
  <c r="AT144" i="28"/>
  <c r="AT145" i="28"/>
  <c r="AT146" i="28"/>
  <c r="AT147" i="28"/>
  <c r="AU147" i="28" s="1"/>
  <c r="AT148" i="28"/>
  <c r="AT149" i="28"/>
  <c r="AT150" i="28"/>
  <c r="AT151" i="28"/>
  <c r="AT152" i="28"/>
  <c r="AT153" i="28"/>
  <c r="AT154" i="28"/>
  <c r="AT155" i="28"/>
  <c r="AU155" i="28" s="1"/>
  <c r="AT156" i="28"/>
  <c r="AT157" i="28"/>
  <c r="AT158" i="28"/>
  <c r="AT159" i="28"/>
  <c r="AT160" i="28"/>
  <c r="AT161" i="28"/>
  <c r="AT162" i="28"/>
  <c r="AT163" i="28"/>
  <c r="AU163" i="28" s="1"/>
  <c r="AT164" i="28"/>
  <c r="AT165" i="28"/>
  <c r="AT166" i="28"/>
  <c r="AT167" i="28"/>
  <c r="AT168" i="28"/>
  <c r="AT169" i="28"/>
  <c r="AT170" i="28"/>
  <c r="AT171" i="28"/>
  <c r="AU171" i="28" s="1"/>
  <c r="AT172" i="28"/>
  <c r="AT173" i="28"/>
  <c r="AT174" i="28"/>
  <c r="AT175" i="28"/>
  <c r="AT176" i="28"/>
  <c r="AT177" i="28"/>
  <c r="AT178" i="28"/>
  <c r="AT179" i="28"/>
  <c r="AU179" i="28" s="1"/>
  <c r="AT180" i="28"/>
  <c r="AT181" i="28"/>
  <c r="AT182" i="28"/>
  <c r="AT183" i="28"/>
  <c r="AT184" i="28"/>
  <c r="AT185" i="28"/>
  <c r="AT186" i="28"/>
  <c r="AT187" i="28"/>
  <c r="AU187" i="28" s="1"/>
  <c r="AT188" i="28"/>
  <c r="AT189" i="28"/>
  <c r="AT190" i="28"/>
  <c r="AT191" i="28"/>
  <c r="AT192" i="28"/>
  <c r="AT193" i="28"/>
  <c r="AT194" i="28"/>
  <c r="AT195" i="28"/>
  <c r="AU195" i="28" s="1"/>
  <c r="AT196" i="28"/>
  <c r="AT197" i="28"/>
  <c r="AT198" i="28"/>
  <c r="AT199" i="28"/>
  <c r="AT200" i="28"/>
  <c r="AT201" i="28"/>
  <c r="AT202" i="28"/>
  <c r="AT203" i="28"/>
  <c r="AT204" i="28"/>
  <c r="AT205" i="28"/>
  <c r="AT206" i="28"/>
  <c r="AT207" i="28"/>
  <c r="AT208" i="28"/>
  <c r="AT209" i="28"/>
  <c r="AT210" i="28"/>
  <c r="AT211" i="28"/>
  <c r="AU211" i="28" s="1"/>
  <c r="AT212" i="28"/>
  <c r="AT213" i="28"/>
  <c r="AT214" i="28"/>
  <c r="AT215" i="28"/>
  <c r="AT216" i="28"/>
  <c r="AT217" i="28"/>
  <c r="AT218" i="28"/>
  <c r="AT219" i="28"/>
  <c r="AU219" i="28" s="1"/>
  <c r="AT220" i="28"/>
  <c r="AT221" i="28"/>
  <c r="AT222" i="28"/>
  <c r="AT223" i="28"/>
  <c r="AT224" i="28"/>
  <c r="AT225" i="28"/>
  <c r="AT226" i="28"/>
  <c r="AT227" i="28"/>
  <c r="AT228" i="28"/>
  <c r="AT229" i="28"/>
  <c r="AT230" i="28"/>
  <c r="AT231" i="28"/>
  <c r="AT232" i="28"/>
  <c r="AT233" i="28"/>
  <c r="AT234" i="28"/>
  <c r="AT235" i="28"/>
  <c r="AU235" i="28" s="1"/>
  <c r="AT236" i="28"/>
  <c r="AT237" i="28"/>
  <c r="AT238" i="28"/>
  <c r="AT239" i="28"/>
  <c r="AT240" i="28"/>
  <c r="AT241" i="28"/>
  <c r="AT242" i="28"/>
  <c r="AT243" i="28"/>
  <c r="AT244" i="28"/>
  <c r="AT245" i="28"/>
  <c r="AT246" i="28"/>
  <c r="AT247" i="28"/>
  <c r="AT248" i="28"/>
  <c r="AT249" i="28"/>
  <c r="AT250" i="28"/>
  <c r="AT251" i="28"/>
  <c r="AT252" i="28"/>
  <c r="AT253" i="28"/>
  <c r="AT254" i="28"/>
  <c r="AT255" i="28"/>
  <c r="AT256" i="28"/>
  <c r="AT257" i="28"/>
  <c r="AT258" i="28"/>
  <c r="AT259" i="28"/>
  <c r="AU259" i="28" s="1"/>
  <c r="AT260" i="28"/>
  <c r="AT261" i="28"/>
  <c r="AT262" i="28"/>
  <c r="AT263" i="28"/>
  <c r="AT264" i="28"/>
  <c r="AT265" i="28"/>
  <c r="AT266" i="28"/>
  <c r="AT267" i="28"/>
  <c r="AT268" i="28"/>
  <c r="AT269" i="28"/>
  <c r="AT270" i="28"/>
  <c r="AT271" i="28"/>
  <c r="AT272" i="28"/>
  <c r="AT273" i="28"/>
  <c r="AT274" i="28"/>
  <c r="AT275" i="28"/>
  <c r="AT276" i="28"/>
  <c r="AT277" i="28"/>
  <c r="AT278" i="28"/>
  <c r="AT279" i="28"/>
  <c r="AT280" i="28"/>
  <c r="AT281" i="28"/>
  <c r="AT282" i="28"/>
  <c r="AT283" i="28"/>
  <c r="AU283" i="28" s="1"/>
  <c r="AT284" i="28"/>
  <c r="AT285" i="28"/>
  <c r="AT286" i="28"/>
  <c r="AT287" i="28"/>
  <c r="AT288" i="28"/>
  <c r="AT289" i="28"/>
  <c r="AT290" i="28"/>
  <c r="AT291" i="28"/>
  <c r="AT292" i="28"/>
  <c r="AT293" i="28"/>
  <c r="AT294" i="28"/>
  <c r="AT295" i="28"/>
  <c r="AT296" i="28"/>
  <c r="AT297" i="28"/>
  <c r="AT298" i="28"/>
  <c r="AT299" i="28"/>
  <c r="AU299" i="28" s="1"/>
  <c r="AT300" i="28"/>
  <c r="AT301" i="28"/>
  <c r="AT302" i="28"/>
  <c r="AT303" i="28"/>
  <c r="AT304" i="28"/>
  <c r="AT305" i="28"/>
  <c r="AT306" i="28"/>
  <c r="AT307" i="28"/>
  <c r="AT308" i="28"/>
  <c r="AT309" i="28"/>
  <c r="AT310" i="28"/>
  <c r="AT311" i="28"/>
  <c r="AT312" i="28"/>
  <c r="AT313" i="28"/>
  <c r="AT314" i="28"/>
  <c r="AT315" i="28"/>
  <c r="AT316" i="28"/>
  <c r="AT317" i="28"/>
  <c r="AT318" i="28"/>
  <c r="AT319" i="28"/>
  <c r="AT320" i="28"/>
  <c r="AT321" i="28"/>
  <c r="AT322" i="28"/>
  <c r="AT323" i="28"/>
  <c r="AU323" i="28" s="1"/>
  <c r="AT324" i="28"/>
  <c r="AT325" i="28"/>
  <c r="AT326" i="28"/>
  <c r="AT327" i="28"/>
  <c r="AT328" i="28"/>
  <c r="AT329" i="28"/>
  <c r="AT330" i="28"/>
  <c r="AT331" i="28"/>
  <c r="AT332" i="28"/>
  <c r="AT333" i="28"/>
  <c r="AT334" i="28"/>
  <c r="AT335" i="28"/>
  <c r="AT336" i="28"/>
  <c r="AT337" i="28"/>
  <c r="AT338" i="28"/>
  <c r="AT339" i="28"/>
  <c r="AT340" i="28"/>
  <c r="AT341" i="28"/>
  <c r="AT342" i="28"/>
  <c r="AT343" i="28"/>
  <c r="AT344" i="28"/>
  <c r="AT345" i="28"/>
  <c r="AT346" i="28"/>
  <c r="AT347" i="28"/>
  <c r="AU347" i="28" s="1"/>
  <c r="AT348" i="28"/>
  <c r="AT349" i="28"/>
  <c r="AT350" i="28"/>
  <c r="AT351" i="28"/>
  <c r="AT352" i="28"/>
  <c r="AT353" i="28"/>
  <c r="AT354" i="28"/>
  <c r="AT355" i="28"/>
  <c r="AT356" i="28"/>
  <c r="AT357" i="28"/>
  <c r="AT358" i="28"/>
  <c r="AT359" i="28"/>
  <c r="AT360" i="28"/>
  <c r="AT361" i="28"/>
  <c r="AT362" i="28"/>
  <c r="AT363" i="28"/>
  <c r="AU363" i="28" s="1"/>
  <c r="AT364" i="28"/>
  <c r="AT365" i="28"/>
  <c r="AT366" i="28"/>
  <c r="AT367" i="28"/>
  <c r="AT368" i="28"/>
  <c r="AT369" i="28"/>
  <c r="AT370" i="28"/>
  <c r="AT371" i="28"/>
  <c r="AT372" i="28"/>
  <c r="AT373" i="28"/>
  <c r="AT374" i="28"/>
  <c r="AT375" i="28"/>
  <c r="AT376" i="28"/>
  <c r="AT377" i="28"/>
  <c r="AT378" i="28"/>
  <c r="AT379" i="28"/>
  <c r="AT380" i="28"/>
  <c r="AT381" i="28"/>
  <c r="AT382" i="28"/>
  <c r="AT383" i="28"/>
  <c r="AT384" i="28"/>
  <c r="AT385" i="28"/>
  <c r="AT386" i="28"/>
  <c r="AT387" i="28"/>
  <c r="AU387" i="28" s="1"/>
  <c r="AT388" i="28"/>
  <c r="AT389" i="28"/>
  <c r="AT390" i="28"/>
  <c r="AT391" i="28"/>
  <c r="AT392" i="28"/>
  <c r="AT393" i="28"/>
  <c r="AT394" i="28"/>
  <c r="AT395" i="28"/>
  <c r="AT396" i="28"/>
  <c r="AT397" i="28"/>
  <c r="AT398" i="28"/>
  <c r="AT399" i="28"/>
  <c r="AT400" i="28"/>
  <c r="AT401" i="28"/>
  <c r="AT402" i="28"/>
  <c r="AT403" i="28"/>
  <c r="AU403" i="28" s="1"/>
  <c r="AT404" i="28"/>
  <c r="AT405" i="28"/>
  <c r="AT406" i="28"/>
  <c r="AT407" i="28"/>
  <c r="AT408" i="28"/>
  <c r="AT409" i="28"/>
  <c r="AT410" i="28"/>
  <c r="AT411" i="28"/>
  <c r="AT412" i="28"/>
  <c r="AT413" i="28"/>
  <c r="AT414" i="28"/>
  <c r="AT415" i="28"/>
  <c r="AT416" i="28"/>
  <c r="AT417" i="28"/>
  <c r="AT418" i="28"/>
  <c r="AT419" i="28"/>
  <c r="AU419" i="28" s="1"/>
  <c r="AT420" i="28"/>
  <c r="AT421" i="28"/>
  <c r="AT422" i="28"/>
  <c r="AT423" i="28"/>
  <c r="AT424" i="28"/>
  <c r="AT425" i="28"/>
  <c r="AT426" i="28"/>
  <c r="AT427" i="28"/>
  <c r="AT428" i="28"/>
  <c r="AT429" i="28"/>
  <c r="AT430" i="28"/>
  <c r="AT431" i="28"/>
  <c r="AT432" i="28"/>
  <c r="AT433" i="28"/>
  <c r="AT434" i="28"/>
  <c r="AT435" i="28"/>
  <c r="AU435" i="28" s="1"/>
  <c r="AT436" i="28"/>
  <c r="AT437" i="28"/>
  <c r="AT438" i="28"/>
  <c r="AT439" i="28"/>
  <c r="AT440" i="28"/>
  <c r="AT441" i="28"/>
  <c r="AT442" i="28"/>
  <c r="AT443" i="28"/>
  <c r="AT444" i="28"/>
  <c r="AT445" i="28"/>
  <c r="AT446" i="28"/>
  <c r="AT447" i="28"/>
  <c r="AT448" i="28"/>
  <c r="AT449" i="28"/>
  <c r="AT450" i="28"/>
  <c r="AT451" i="28"/>
  <c r="AU451" i="28" s="1"/>
  <c r="AT452" i="28"/>
  <c r="AT453" i="28"/>
  <c r="AT454" i="28"/>
  <c r="AT455" i="28"/>
  <c r="AT456" i="28"/>
  <c r="AT457" i="28"/>
  <c r="AT458" i="28"/>
  <c r="AT459" i="28"/>
  <c r="AT460" i="28"/>
  <c r="AT461" i="28"/>
  <c r="AT462" i="28"/>
  <c r="AT463" i="28"/>
  <c r="AT464" i="28"/>
  <c r="AT465" i="28"/>
  <c r="AT466" i="28"/>
  <c r="AT467" i="28"/>
  <c r="AU467" i="28" s="1"/>
  <c r="AT468" i="28"/>
  <c r="AT469" i="28"/>
  <c r="AT470" i="28"/>
  <c r="AT471" i="28"/>
  <c r="AT472" i="28"/>
  <c r="AT473" i="28"/>
  <c r="AT474" i="28"/>
  <c r="AT475" i="28"/>
  <c r="AT476" i="28"/>
  <c r="AT477" i="28"/>
  <c r="AT478" i="28"/>
  <c r="AT479" i="28"/>
  <c r="AT480" i="28"/>
  <c r="AT481" i="28"/>
  <c r="AT482" i="28"/>
  <c r="AT483" i="28"/>
  <c r="AT484" i="28"/>
  <c r="AT485" i="28"/>
  <c r="AT486" i="28"/>
  <c r="AT487" i="28"/>
  <c r="AT488" i="28"/>
  <c r="AU488" i="28" s="1"/>
  <c r="AT489" i="28"/>
  <c r="AT490" i="28"/>
  <c r="AT491" i="28"/>
  <c r="AT492" i="28"/>
  <c r="AT493" i="28"/>
  <c r="AT494" i="28"/>
  <c r="AT495" i="28"/>
  <c r="AT496" i="28"/>
  <c r="AU496" i="28" s="1"/>
  <c r="AT497" i="28"/>
  <c r="AT498" i="28"/>
  <c r="AT499" i="28"/>
  <c r="AU499" i="28" s="1"/>
  <c r="AT500" i="28"/>
  <c r="AT501" i="28"/>
  <c r="AT502" i="28"/>
  <c r="AT503" i="28"/>
  <c r="AT504" i="28"/>
  <c r="AT505" i="28"/>
  <c r="AT506" i="28"/>
  <c r="AT507" i="28"/>
  <c r="AT508" i="28"/>
  <c r="AT509" i="28"/>
  <c r="AT510" i="28"/>
  <c r="AT511" i="28"/>
  <c r="AT512" i="28"/>
  <c r="AT513" i="28"/>
  <c r="AT514" i="28"/>
  <c r="AT515" i="28"/>
  <c r="AT516" i="28"/>
  <c r="AT517" i="28"/>
  <c r="AT518" i="28"/>
  <c r="AT519" i="28"/>
  <c r="AT520" i="28"/>
  <c r="AU520" i="28" s="1"/>
  <c r="AT521" i="28"/>
  <c r="AT522" i="28"/>
  <c r="AT523" i="28"/>
  <c r="AT524" i="28"/>
  <c r="AT525" i="28"/>
  <c r="AT526" i="28"/>
  <c r="AT527" i="28"/>
  <c r="AT528" i="28"/>
  <c r="AU528" i="28" s="1"/>
  <c r="AT529" i="28"/>
  <c r="AT530" i="28"/>
  <c r="AT531" i="28"/>
  <c r="AT532" i="28"/>
  <c r="AT533" i="28"/>
  <c r="AT534" i="28"/>
  <c r="AT535" i="28"/>
  <c r="AT536" i="28"/>
  <c r="AT537" i="28"/>
  <c r="AT538" i="28"/>
  <c r="AT539" i="28"/>
  <c r="AT540" i="28"/>
  <c r="AT541" i="28"/>
  <c r="AT542" i="28"/>
  <c r="AT543" i="28"/>
  <c r="AT544" i="28"/>
  <c r="AT545" i="28"/>
  <c r="AT546" i="28"/>
  <c r="AT547" i="28"/>
  <c r="AT548" i="28"/>
  <c r="AT549" i="28"/>
  <c r="AT550" i="28"/>
  <c r="AT551" i="28"/>
  <c r="AT552" i="28"/>
  <c r="AU552" i="28" s="1"/>
  <c r="AT553" i="28"/>
  <c r="AT554" i="28"/>
  <c r="AT555" i="28"/>
  <c r="AT556" i="28"/>
  <c r="AT557" i="28"/>
  <c r="AT558" i="28"/>
  <c r="AT559" i="28"/>
  <c r="AT560" i="28"/>
  <c r="AU560" i="28" s="1"/>
  <c r="AT561" i="28"/>
  <c r="AT562" i="28"/>
  <c r="AT563" i="28"/>
  <c r="AT564" i="28"/>
  <c r="AT565" i="28"/>
  <c r="AT566" i="28"/>
  <c r="AT567" i="28"/>
  <c r="AT568" i="28"/>
  <c r="AT569" i="28"/>
  <c r="AT570" i="28"/>
  <c r="AT571" i="28"/>
  <c r="AT572" i="28"/>
  <c r="AT573" i="28"/>
  <c r="AT574" i="28"/>
  <c r="AT575" i="28"/>
  <c r="AT576" i="28"/>
  <c r="AT577" i="28"/>
  <c r="AT578" i="28"/>
  <c r="AT579" i="28"/>
  <c r="AT580" i="28"/>
  <c r="AT581" i="28"/>
  <c r="AT582" i="28"/>
  <c r="AT583" i="28"/>
  <c r="AT584" i="28"/>
  <c r="AT585" i="28"/>
  <c r="AT586" i="28"/>
  <c r="AT587" i="28"/>
  <c r="AT588" i="28"/>
  <c r="AT589" i="28"/>
  <c r="AT590" i="28"/>
  <c r="AT591" i="28"/>
  <c r="AT592" i="28"/>
  <c r="AU592" i="28" s="1"/>
  <c r="AT593" i="28"/>
  <c r="AT594" i="28"/>
  <c r="AT595" i="28"/>
  <c r="AT596" i="28"/>
  <c r="AT597" i="28"/>
  <c r="AT598" i="28"/>
  <c r="AT599" i="28"/>
  <c r="AT600" i="28"/>
  <c r="AT601" i="28"/>
  <c r="AT602" i="28"/>
  <c r="AT603" i="28"/>
  <c r="AT604" i="28"/>
  <c r="AT605" i="28"/>
  <c r="AT606" i="28"/>
  <c r="AT607" i="28"/>
  <c r="AT608" i="28"/>
  <c r="AT609" i="28"/>
  <c r="AT610" i="28"/>
  <c r="AT611" i="28"/>
  <c r="AT612" i="28"/>
  <c r="AT613" i="28"/>
  <c r="AT614" i="28"/>
  <c r="AT615" i="28"/>
  <c r="AT616" i="28"/>
  <c r="AT617" i="28"/>
  <c r="AT618" i="28"/>
  <c r="AT619" i="28"/>
  <c r="AT620" i="28"/>
  <c r="AT621" i="28"/>
  <c r="AT622" i="28"/>
  <c r="AT623" i="28"/>
  <c r="AT624" i="28"/>
  <c r="AU624" i="28" s="1"/>
  <c r="AT625" i="28"/>
  <c r="AT626" i="28"/>
  <c r="AT627" i="28"/>
  <c r="AT628" i="28"/>
  <c r="AT629" i="28"/>
  <c r="AT630" i="28"/>
  <c r="AT631" i="28"/>
  <c r="AT632" i="28"/>
  <c r="AT633" i="28"/>
  <c r="AT634" i="28"/>
  <c r="AT635" i="28"/>
  <c r="AT636" i="28"/>
  <c r="AT637" i="28"/>
  <c r="AT638" i="28"/>
  <c r="AT639" i="28"/>
  <c r="AT640" i="28"/>
  <c r="AT641" i="28"/>
  <c r="AT642" i="28"/>
  <c r="AT643" i="28"/>
  <c r="AT644" i="28"/>
  <c r="AT645" i="28"/>
  <c r="AT646" i="28"/>
  <c r="AT647" i="28"/>
  <c r="AT648" i="28"/>
  <c r="AT649" i="28"/>
  <c r="AT650" i="28"/>
  <c r="AT651" i="28"/>
  <c r="AT652" i="28"/>
  <c r="AT653" i="28"/>
  <c r="AT654" i="28"/>
  <c r="AT655" i="28"/>
  <c r="AT656" i="28"/>
  <c r="AU656" i="28" s="1"/>
  <c r="AT657" i="28"/>
  <c r="AT658" i="28"/>
  <c r="AT659" i="28"/>
  <c r="AT660" i="28"/>
  <c r="AT661" i="28"/>
  <c r="AT662" i="28"/>
  <c r="AT663" i="28"/>
  <c r="AT664" i="28"/>
  <c r="AT665" i="28"/>
  <c r="AT666" i="28"/>
  <c r="AT667" i="28"/>
  <c r="AT668" i="28"/>
  <c r="AT669" i="28"/>
  <c r="AT670" i="28"/>
  <c r="AT671" i="28"/>
  <c r="AT672" i="28"/>
  <c r="AT673" i="28"/>
  <c r="AT674" i="28"/>
  <c r="AT675" i="28"/>
  <c r="AT676" i="28"/>
  <c r="AT677" i="28"/>
  <c r="AT678" i="28"/>
  <c r="AT679" i="28"/>
  <c r="AT680" i="28"/>
  <c r="AT681" i="28"/>
  <c r="AT682" i="28"/>
  <c r="AT683" i="28"/>
  <c r="AT684" i="28"/>
  <c r="AT685" i="28"/>
  <c r="AT686" i="28"/>
  <c r="AT687" i="28"/>
  <c r="AT688" i="28"/>
  <c r="AT689" i="28"/>
  <c r="AT690" i="28"/>
  <c r="AT691" i="28"/>
  <c r="AT692" i="28"/>
  <c r="AT693" i="28"/>
  <c r="AT694" i="28"/>
  <c r="AT695" i="28"/>
  <c r="AT696" i="28"/>
  <c r="AT697" i="28"/>
  <c r="AT698" i="28"/>
  <c r="AT699" i="28"/>
  <c r="AT700" i="28"/>
  <c r="AT701" i="28"/>
  <c r="AT702" i="28"/>
  <c r="AT703" i="28"/>
  <c r="AT704" i="28"/>
  <c r="AT705" i="28"/>
  <c r="AT706" i="28"/>
  <c r="AT707" i="28"/>
  <c r="AT708" i="28"/>
  <c r="AT709" i="28"/>
  <c r="AT710" i="28"/>
  <c r="AT711" i="28"/>
  <c r="AT712" i="28"/>
  <c r="AT713" i="28"/>
  <c r="AT714" i="28"/>
  <c r="AT715" i="28"/>
  <c r="AT716" i="28"/>
  <c r="AT717" i="28"/>
  <c r="AT718" i="28"/>
  <c r="AT719" i="28"/>
  <c r="AU718" i="28" l="1"/>
  <c r="AU702" i="28"/>
  <c r="AU694" i="28"/>
  <c r="AU678" i="28"/>
  <c r="AU661" i="28"/>
  <c r="AU662" i="28"/>
  <c r="AU654" i="28"/>
  <c r="AU638" i="28"/>
  <c r="AU622" i="28"/>
  <c r="AU606" i="28"/>
  <c r="AU590" i="28"/>
  <c r="AU574" i="28"/>
  <c r="AU558" i="28"/>
  <c r="AU542" i="28"/>
  <c r="AU526" i="28"/>
  <c r="AU510" i="28"/>
  <c r="AU494" i="28"/>
  <c r="AU478" i="28"/>
  <c r="AU462" i="28"/>
  <c r="AU446" i="28"/>
  <c r="AU438" i="28"/>
  <c r="AU422" i="28"/>
  <c r="AU406" i="28"/>
  <c r="AU390" i="28"/>
  <c r="AU374" i="28"/>
  <c r="AU358" i="28"/>
  <c r="AU342" i="28"/>
  <c r="AU326" i="28"/>
  <c r="AU310" i="28"/>
  <c r="AU302" i="28"/>
  <c r="AU286" i="28"/>
  <c r="AU270" i="28"/>
  <c r="AU262" i="28"/>
  <c r="AU246" i="28"/>
  <c r="AU230" i="28"/>
  <c r="AU214" i="28"/>
  <c r="AU198" i="28"/>
  <c r="AU182" i="28"/>
  <c r="AU174" i="28"/>
  <c r="AU158" i="28"/>
  <c r="AU142" i="28"/>
  <c r="AU134" i="28"/>
  <c r="AU118" i="28"/>
  <c r="AU94" i="28"/>
  <c r="AU86" i="28"/>
  <c r="AU70" i="28"/>
  <c r="AU46" i="28"/>
  <c r="AU30" i="28"/>
  <c r="AU14" i="28"/>
  <c r="AU716" i="28"/>
  <c r="AU717" i="28"/>
  <c r="AU708" i="28"/>
  <c r="AU709" i="28"/>
  <c r="AU700" i="28"/>
  <c r="AU701" i="28"/>
  <c r="AU692" i="28"/>
  <c r="AU693" i="28"/>
  <c r="AU684" i="28"/>
  <c r="AU685" i="28"/>
  <c r="AU676" i="28"/>
  <c r="AU677" i="28"/>
  <c r="AU669" i="28"/>
  <c r="AU652" i="28"/>
  <c r="AU653" i="28"/>
  <c r="AU644" i="28"/>
  <c r="AU645" i="28"/>
  <c r="AU637" i="28"/>
  <c r="AU620" i="28"/>
  <c r="AU621" i="28"/>
  <c r="AU612" i="28"/>
  <c r="AU613" i="28"/>
  <c r="AU605" i="28"/>
  <c r="AU588" i="28"/>
  <c r="AU589" i="28"/>
  <c r="AU580" i="28"/>
  <c r="AU581" i="28"/>
  <c r="AU573" i="28"/>
  <c r="AU556" i="28"/>
  <c r="AU557" i="28"/>
  <c r="AU548" i="28"/>
  <c r="AU549" i="28"/>
  <c r="AU541" i="28"/>
  <c r="AU524" i="28"/>
  <c r="AU525" i="28"/>
  <c r="AU516" i="28"/>
  <c r="AU517" i="28"/>
  <c r="AU509" i="28"/>
  <c r="AU492" i="28"/>
  <c r="AU493" i="28"/>
  <c r="AU485" i="28"/>
  <c r="AU477" i="28"/>
  <c r="AU469" i="28"/>
  <c r="AU461" i="28"/>
  <c r="AU453" i="28"/>
  <c r="AU445" i="28"/>
  <c r="AU437" i="28"/>
  <c r="AU429" i="28"/>
  <c r="AU421" i="28"/>
  <c r="AU413" i="28"/>
  <c r="AU405" i="28"/>
  <c r="AU397" i="28"/>
  <c r="AU389" i="28"/>
  <c r="AU381" i="28"/>
  <c r="AU373" i="28"/>
  <c r="AU365" i="28"/>
  <c r="AU357" i="28"/>
  <c r="AU349" i="28"/>
  <c r="AU341" i="28"/>
  <c r="AU333" i="28"/>
  <c r="AU325" i="28"/>
  <c r="AU317" i="28"/>
  <c r="AU309" i="28"/>
  <c r="AU301" i="28"/>
  <c r="AU293" i="28"/>
  <c r="AU285" i="28"/>
  <c r="AU277" i="28"/>
  <c r="AU269" i="28"/>
  <c r="AU261" i="28"/>
  <c r="AU253" i="28"/>
  <c r="AU245" i="28"/>
  <c r="AU237" i="28"/>
  <c r="AU229" i="28"/>
  <c r="AU221" i="28"/>
  <c r="AU213" i="28"/>
  <c r="AU205" i="28"/>
  <c r="AU197" i="28"/>
  <c r="AU189" i="28"/>
  <c r="AU181" i="28"/>
  <c r="AU173" i="28"/>
  <c r="AU165" i="28"/>
  <c r="AU157" i="28"/>
  <c r="AU149" i="28"/>
  <c r="AU141" i="28"/>
  <c r="AU133" i="28"/>
  <c r="AU125" i="28"/>
  <c r="AU117" i="28"/>
  <c r="AU109" i="28"/>
  <c r="AU101" i="28"/>
  <c r="AU93" i="28"/>
  <c r="AU85" i="28"/>
  <c r="AU76" i="28"/>
  <c r="AU77" i="28"/>
  <c r="AU68" i="28"/>
  <c r="AU69" i="28"/>
  <c r="AU60" i="28"/>
  <c r="AU61" i="28"/>
  <c r="AU52" i="28"/>
  <c r="AU53" i="28"/>
  <c r="AU44" i="28"/>
  <c r="AU45" i="28"/>
  <c r="AU36" i="28"/>
  <c r="AU37" i="28"/>
  <c r="AU28" i="28"/>
  <c r="AU29" i="28"/>
  <c r="AU20" i="28"/>
  <c r="AU21" i="28"/>
  <c r="AU12" i="28"/>
  <c r="AU13" i="28"/>
  <c r="AU710" i="28"/>
  <c r="AU686" i="28"/>
  <c r="AU670" i="28"/>
  <c r="AU646" i="28"/>
  <c r="AU629" i="28"/>
  <c r="AU630" i="28"/>
  <c r="AU614" i="28"/>
  <c r="AU597" i="28"/>
  <c r="AU598" i="28"/>
  <c r="AU582" i="28"/>
  <c r="AU565" i="28"/>
  <c r="AU566" i="28"/>
  <c r="AU550" i="28"/>
  <c r="AU533" i="28"/>
  <c r="AU534" i="28"/>
  <c r="AU518" i="28"/>
  <c r="AU501" i="28"/>
  <c r="AU502" i="28"/>
  <c r="AU486" i="28"/>
  <c r="AU470" i="28"/>
  <c r="AU454" i="28"/>
  <c r="AU430" i="28"/>
  <c r="AU414" i="28"/>
  <c r="AU398" i="28"/>
  <c r="AU382" i="28"/>
  <c r="AU366" i="28"/>
  <c r="AU350" i="28"/>
  <c r="AU334" i="28"/>
  <c r="AU318" i="28"/>
  <c r="AU294" i="28"/>
  <c r="AU278" i="28"/>
  <c r="AU254" i="28"/>
  <c r="AU238" i="28"/>
  <c r="AU222" i="28"/>
  <c r="AU206" i="28"/>
  <c r="AU190" i="28"/>
  <c r="AU166" i="28"/>
  <c r="AU150" i="28"/>
  <c r="AU126" i="28"/>
  <c r="AU110" i="28"/>
  <c r="AU102" i="28"/>
  <c r="AU78" i="28"/>
  <c r="AU62" i="28"/>
  <c r="AU54" i="28"/>
  <c r="AU38" i="28"/>
  <c r="AU22" i="28"/>
  <c r="AU667" i="28"/>
  <c r="AU668" i="28"/>
  <c r="AU660" i="28"/>
  <c r="AU635" i="28"/>
  <c r="AU636" i="28"/>
  <c r="AU628" i="28"/>
  <c r="AU603" i="28"/>
  <c r="AU604" i="28"/>
  <c r="AU596" i="28"/>
  <c r="AU571" i="28"/>
  <c r="AU572" i="28"/>
  <c r="AU564" i="28"/>
  <c r="AU539" i="28"/>
  <c r="AU540" i="28"/>
  <c r="AU532" i="28"/>
  <c r="AU507" i="28"/>
  <c r="AU508" i="28"/>
  <c r="AU500" i="28"/>
  <c r="AU484" i="28"/>
  <c r="AU475" i="28"/>
  <c r="AU476" i="28"/>
  <c r="AU468" i="28"/>
  <c r="AU460" i="28"/>
  <c r="AU452" i="28"/>
  <c r="AU444" i="28"/>
  <c r="AU436" i="28"/>
  <c r="AU428" i="28"/>
  <c r="AU420" i="28"/>
  <c r="AU412" i="28"/>
  <c r="AU404" i="28"/>
  <c r="AU396" i="28"/>
  <c r="AU388" i="28"/>
  <c r="AU380" i="28"/>
  <c r="AU372" i="28"/>
  <c r="AU364" i="28"/>
  <c r="AU356" i="28"/>
  <c r="AU348" i="28"/>
  <c r="AU340" i="28"/>
  <c r="AU332" i="28"/>
  <c r="AU324" i="28"/>
  <c r="AU316" i="28"/>
  <c r="AU308" i="28"/>
  <c r="AU300" i="28"/>
  <c r="AU292" i="28"/>
  <c r="AU284" i="28"/>
  <c r="AU276" i="28"/>
  <c r="AU268" i="28"/>
  <c r="AU260" i="28"/>
  <c r="AU252" i="28"/>
  <c r="AU244" i="28"/>
  <c r="AU236" i="28"/>
  <c r="AU228" i="28"/>
  <c r="AU220" i="28"/>
  <c r="AU212" i="28"/>
  <c r="AU204" i="28"/>
  <c r="AU196" i="28"/>
  <c r="AU188" i="28"/>
  <c r="AU180" i="28"/>
  <c r="AU172" i="28"/>
  <c r="AU164" i="28"/>
  <c r="AU156" i="28"/>
  <c r="AU148" i="28"/>
  <c r="AU140" i="28"/>
  <c r="AU132" i="28"/>
  <c r="AU124" i="28"/>
  <c r="AU116" i="28"/>
  <c r="AU108" i="28"/>
  <c r="AU100" i="28"/>
  <c r="AU92" i="28"/>
  <c r="AU84" i="28"/>
  <c r="AU671" i="28"/>
  <c r="AU543" i="28"/>
  <c r="AU519" i="28"/>
  <c r="AU487" i="28"/>
  <c r="AU439" i="28"/>
  <c r="AU407" i="28"/>
  <c r="AU383" i="28"/>
  <c r="AU351" i="28"/>
  <c r="AU327" i="28"/>
  <c r="AU303" i="28"/>
  <c r="AU279" i="28"/>
  <c r="AU239" i="28"/>
  <c r="AU223" i="28"/>
  <c r="AU199" i="28"/>
  <c r="AU167" i="28"/>
  <c r="AU135" i="28"/>
  <c r="AU111" i="28"/>
  <c r="AU87" i="28"/>
  <c r="AU63" i="28"/>
  <c r="AU39" i="28"/>
  <c r="AU15" i="28"/>
  <c r="AU706" i="28"/>
  <c r="AU707" i="28"/>
  <c r="AU675" i="28"/>
  <c r="AU643" i="28"/>
  <c r="AU611" i="28"/>
  <c r="AU587" i="28"/>
  <c r="AU563" i="28"/>
  <c r="AU531" i="28"/>
  <c r="AU491" i="28"/>
  <c r="AU459" i="28"/>
  <c r="AU427" i="28"/>
  <c r="AU395" i="28"/>
  <c r="AU371" i="28"/>
  <c r="AU307" i="28"/>
  <c r="AU275" i="28"/>
  <c r="AU682" i="28"/>
  <c r="AU674" i="28"/>
  <c r="AU666" i="28"/>
  <c r="AU658" i="28"/>
  <c r="AU650" i="28"/>
  <c r="AU642" i="28"/>
  <c r="AU634" i="28"/>
  <c r="AU626" i="28"/>
  <c r="AU618" i="28"/>
  <c r="AU610" i="28"/>
  <c r="AU602" i="28"/>
  <c r="AU594" i="28"/>
  <c r="AU586" i="28"/>
  <c r="AU578" i="28"/>
  <c r="AU570" i="28"/>
  <c r="AU562" i="28"/>
  <c r="AU554" i="28"/>
  <c r="AU546" i="28"/>
  <c r="AU538" i="28"/>
  <c r="AU530" i="28"/>
  <c r="AU522" i="28"/>
  <c r="AU514" i="28"/>
  <c r="AU506" i="28"/>
  <c r="AU498" i="28"/>
  <c r="AU490" i="28"/>
  <c r="AU482" i="28"/>
  <c r="AU474" i="28"/>
  <c r="AU466" i="28"/>
  <c r="AU458" i="28"/>
  <c r="AU450" i="28"/>
  <c r="AU442" i="28"/>
  <c r="AU434" i="28"/>
  <c r="AU426" i="28"/>
  <c r="AU418" i="28"/>
  <c r="AU410" i="28"/>
  <c r="AU402" i="28"/>
  <c r="AU394" i="28"/>
  <c r="AU386" i="28"/>
  <c r="AU378" i="28"/>
  <c r="AU370" i="28"/>
  <c r="AU362" i="28"/>
  <c r="AU354" i="28"/>
  <c r="AU346" i="28"/>
  <c r="AU338" i="28"/>
  <c r="AU330" i="28"/>
  <c r="AU322" i="28"/>
  <c r="AU314" i="28"/>
  <c r="AU306" i="28"/>
  <c r="AU298" i="28"/>
  <c r="AU290" i="28"/>
  <c r="AU282" i="28"/>
  <c r="AU274" i="28"/>
  <c r="AU266" i="28"/>
  <c r="AU258" i="28"/>
  <c r="AU250" i="28"/>
  <c r="AU242" i="28"/>
  <c r="AU234" i="28"/>
  <c r="AU226" i="28"/>
  <c r="AU218" i="28"/>
  <c r="AU210" i="28"/>
  <c r="AU202" i="28"/>
  <c r="AU194" i="28"/>
  <c r="AU186" i="28"/>
  <c r="AU178" i="28"/>
  <c r="AU170" i="28"/>
  <c r="AU162" i="28"/>
  <c r="AU154" i="28"/>
  <c r="AU146" i="28"/>
  <c r="AU138" i="28"/>
  <c r="AU130" i="28"/>
  <c r="AU122" i="28"/>
  <c r="AU114" i="28"/>
  <c r="AU106" i="28"/>
  <c r="AU98" i="28"/>
  <c r="AU90" i="28"/>
  <c r="AU82" i="28"/>
  <c r="AU74" i="28"/>
  <c r="AU66" i="28"/>
  <c r="AU58" i="28"/>
  <c r="AU50" i="28"/>
  <c r="AU42" i="28"/>
  <c r="AU34" i="28"/>
  <c r="AU26" i="28"/>
  <c r="AU18" i="28"/>
  <c r="AU10" i="28"/>
  <c r="AU567" i="28"/>
  <c r="AU503" i="28"/>
  <c r="AU479" i="28"/>
  <c r="AU455" i="28"/>
  <c r="AU391" i="28"/>
  <c r="AU375" i="28"/>
  <c r="AU359" i="28"/>
  <c r="AU335" i="28"/>
  <c r="AU311" i="28"/>
  <c r="AU287" i="28"/>
  <c r="AU271" i="28"/>
  <c r="AU255" i="28"/>
  <c r="AU231" i="28"/>
  <c r="AU207" i="28"/>
  <c r="AU183" i="28"/>
  <c r="AU159" i="28"/>
  <c r="AU143" i="28"/>
  <c r="AU119" i="28"/>
  <c r="AU95" i="28"/>
  <c r="AU79" i="28"/>
  <c r="AU55" i="28"/>
  <c r="AU31" i="28"/>
  <c r="AU698" i="28"/>
  <c r="AU699" i="28"/>
  <c r="AU690" i="28"/>
  <c r="AU691" i="28"/>
  <c r="AU651" i="28"/>
  <c r="AU619" i="28"/>
  <c r="AU579" i="28"/>
  <c r="AU555" i="28"/>
  <c r="AU523" i="28"/>
  <c r="AU483" i="28"/>
  <c r="AU379" i="28"/>
  <c r="AU355" i="28"/>
  <c r="AU331" i="28"/>
  <c r="AU315" i="28"/>
  <c r="AU291" i="28"/>
  <c r="AU267" i="28"/>
  <c r="AU251" i="28"/>
  <c r="AU227" i="28"/>
  <c r="AU203" i="28"/>
  <c r="AU713" i="28"/>
  <c r="AU705" i="28"/>
  <c r="AU697" i="28"/>
  <c r="AU689" i="28"/>
  <c r="AU681" i="28"/>
  <c r="AU673" i="28"/>
  <c r="AU665" i="28"/>
  <c r="AU657" i="28"/>
  <c r="AU649" i="28"/>
  <c r="AU641" i="28"/>
  <c r="AU633" i="28"/>
  <c r="AU625" i="28"/>
  <c r="AU617" i="28"/>
  <c r="AU609" i="28"/>
  <c r="AU601" i="28"/>
  <c r="AU593" i="28"/>
  <c r="AU585" i="28"/>
  <c r="AU577" i="28"/>
  <c r="AU569" i="28"/>
  <c r="AU561" i="28"/>
  <c r="AU553" i="28"/>
  <c r="AU545" i="28"/>
  <c r="AU537" i="28"/>
  <c r="AU529" i="28"/>
  <c r="AU521" i="28"/>
  <c r="AU513" i="28"/>
  <c r="AU505" i="28"/>
  <c r="AU497" i="28"/>
  <c r="AU489" i="28"/>
  <c r="AU481" i="28"/>
  <c r="AU473" i="28"/>
  <c r="AU465" i="28"/>
  <c r="AU457" i="28"/>
  <c r="AU449" i="28"/>
  <c r="AU441" i="28"/>
  <c r="AU433" i="28"/>
  <c r="AU425" i="28"/>
  <c r="AU417" i="28"/>
  <c r="AU409" i="28"/>
  <c r="AU401" i="28"/>
  <c r="AU393" i="28"/>
  <c r="AU385" i="28"/>
  <c r="AU377" i="28"/>
  <c r="AU369" i="28"/>
  <c r="AU361" i="28"/>
  <c r="AU353" i="28"/>
  <c r="AU345" i="28"/>
  <c r="AU337" i="28"/>
  <c r="AU329" i="28"/>
  <c r="AU321" i="28"/>
  <c r="AU313" i="28"/>
  <c r="AU305" i="28"/>
  <c r="AU297" i="28"/>
  <c r="AU289" i="28"/>
  <c r="AU281" i="28"/>
  <c r="AU273" i="28"/>
  <c r="AU265" i="28"/>
  <c r="AU257" i="28"/>
  <c r="AU249" i="28"/>
  <c r="AU241" i="28"/>
  <c r="AU233" i="28"/>
  <c r="AU225" i="28"/>
  <c r="AU217" i="28"/>
  <c r="AU209" i="28"/>
  <c r="AU201" i="28"/>
  <c r="AU193" i="28"/>
  <c r="AU185" i="28"/>
  <c r="AU177" i="28"/>
  <c r="AU169" i="28"/>
  <c r="AU161" i="28"/>
  <c r="AU153" i="28"/>
  <c r="AU145" i="28"/>
  <c r="AU137" i="28"/>
  <c r="AU129" i="28"/>
  <c r="AU121" i="28"/>
  <c r="AU113" i="28"/>
  <c r="AU105" i="28"/>
  <c r="AU97" i="28"/>
  <c r="AU89" i="28"/>
  <c r="AU81" i="28"/>
  <c r="AU73" i="28"/>
  <c r="AU65" i="28"/>
  <c r="AU57" i="28"/>
  <c r="AU49" i="28"/>
  <c r="AU41" i="28"/>
  <c r="AU33" i="28"/>
  <c r="AU25" i="28"/>
  <c r="AU16" i="28"/>
  <c r="AU17" i="28"/>
  <c r="AU721" i="28"/>
  <c r="AU639" i="28"/>
  <c r="AU607" i="28"/>
  <c r="AU575" i="28"/>
  <c r="AU535" i="28"/>
  <c r="AU511" i="28"/>
  <c r="AU471" i="28"/>
  <c r="AU423" i="28"/>
  <c r="AU367" i="28"/>
  <c r="AU343" i="28"/>
  <c r="AU319" i="28"/>
  <c r="AU295" i="28"/>
  <c r="AU263" i="28"/>
  <c r="AU247" i="28"/>
  <c r="AU215" i="28"/>
  <c r="AU191" i="28"/>
  <c r="AU175" i="28"/>
  <c r="AU151" i="28"/>
  <c r="AU127" i="28"/>
  <c r="AU103" i="28"/>
  <c r="AU71" i="28"/>
  <c r="AU47" i="28"/>
  <c r="AU23" i="28"/>
  <c r="AU714" i="28"/>
  <c r="AU715" i="28"/>
  <c r="AU683" i="28"/>
  <c r="AU659" i="28"/>
  <c r="AU627" i="28"/>
  <c r="AU595" i="28"/>
  <c r="AU547" i="28"/>
  <c r="AU515" i="28"/>
  <c r="AU443" i="28"/>
  <c r="AU411" i="28"/>
  <c r="AU339" i="28"/>
  <c r="AU243" i="28"/>
  <c r="AU711" i="28"/>
  <c r="AU712" i="28"/>
  <c r="AU703" i="28"/>
  <c r="AU704" i="28"/>
  <c r="AU695" i="28"/>
  <c r="AU696" i="28"/>
  <c r="AU687" i="28"/>
  <c r="AU688" i="28"/>
  <c r="AU680" i="28"/>
  <c r="AU672" i="28"/>
  <c r="AU664" i="28"/>
  <c r="AU648" i="28"/>
  <c r="AU640" i="28"/>
  <c r="AU632" i="28"/>
  <c r="AU616" i="28"/>
  <c r="AU608" i="28"/>
  <c r="AU600" i="28"/>
  <c r="AU584" i="28"/>
  <c r="AU576" i="28"/>
  <c r="AU568" i="28"/>
  <c r="AU544" i="28"/>
  <c r="AU536" i="28"/>
  <c r="AU512" i="28"/>
  <c r="AU504" i="28"/>
  <c r="AU480" i="28"/>
  <c r="AU472" i="28"/>
  <c r="AU464" i="28"/>
  <c r="AU456" i="28"/>
  <c r="AU448" i="28"/>
  <c r="AU440" i="28"/>
  <c r="AU432" i="28"/>
  <c r="AU424" i="28"/>
  <c r="AU416" i="28"/>
  <c r="AU408" i="28"/>
  <c r="AU400" i="28"/>
  <c r="AU392" i="28"/>
  <c r="AU384" i="28"/>
  <c r="AU376" i="28"/>
  <c r="AU368" i="28"/>
  <c r="AU360" i="28"/>
  <c r="AU352" i="28"/>
  <c r="AU344" i="28"/>
  <c r="AU336" i="28"/>
  <c r="AU328" i="28"/>
  <c r="AU320" i="28"/>
  <c r="AU312" i="28"/>
  <c r="AU304" i="28"/>
  <c r="AU296" i="28"/>
  <c r="AU288" i="28"/>
  <c r="AU280" i="28"/>
  <c r="AU272" i="28"/>
  <c r="AU264" i="28"/>
  <c r="AU256" i="28"/>
  <c r="AU248" i="28"/>
  <c r="AU240" i="28"/>
  <c r="AU232" i="28"/>
  <c r="AU224" i="28"/>
  <c r="AU216" i="28"/>
  <c r="AU208" i="28"/>
  <c r="AU200" i="28"/>
  <c r="AU192" i="28"/>
  <c r="AU184" i="28"/>
  <c r="AU176" i="28"/>
  <c r="AU168" i="28"/>
  <c r="AU160" i="28"/>
  <c r="AU152" i="28"/>
  <c r="AU144" i="28"/>
  <c r="AU136" i="28"/>
  <c r="AU128" i="28"/>
  <c r="AU120" i="28"/>
  <c r="AU112" i="28"/>
  <c r="AU104" i="28"/>
  <c r="AU96" i="28"/>
  <c r="AU88" i="28"/>
  <c r="AU80" i="28"/>
  <c r="AU72" i="28"/>
  <c r="AU64" i="28"/>
  <c r="AU56" i="28"/>
  <c r="AU48" i="28"/>
  <c r="AU40" i="28"/>
  <c r="AU32" i="28"/>
  <c r="AU24" i="28"/>
  <c r="AU9" i="28"/>
  <c r="AU722" i="28" l="1"/>
</calcChain>
</file>

<file path=xl/sharedStrings.xml><?xml version="1.0" encoding="utf-8"?>
<sst xmlns="http://schemas.openxmlformats.org/spreadsheetml/2006/main" count="11216" uniqueCount="242">
  <si>
    <t>Age</t>
  </si>
  <si>
    <t>Attrition</t>
  </si>
  <si>
    <t>Education</t>
  </si>
  <si>
    <t>EmployeeNumber</t>
  </si>
  <si>
    <t>EnvironmentSatisfaction</t>
  </si>
  <si>
    <t>Gender</t>
  </si>
  <si>
    <t>JobInvolvement</t>
  </si>
  <si>
    <t>JobSatisfaction</t>
  </si>
  <si>
    <t>MaritalStatus</t>
  </si>
  <si>
    <t>NumCompaniesWorked</t>
  </si>
  <si>
    <t>OverTime</t>
  </si>
  <si>
    <t>PercentSalaryHike</t>
  </si>
  <si>
    <t>PerformanceRating</t>
  </si>
  <si>
    <t>WorkLifeBalance</t>
  </si>
  <si>
    <t>YearsAtCompany</t>
  </si>
  <si>
    <t>YearsInCurrentRole</t>
  </si>
  <si>
    <t>YearsSinceLastPromotion</t>
  </si>
  <si>
    <t>Yes</t>
  </si>
  <si>
    <t>Single</t>
  </si>
  <si>
    <t>No</t>
  </si>
  <si>
    <t>Married</t>
  </si>
  <si>
    <t>Divorced</t>
  </si>
  <si>
    <t xml:space="preserve">Year </t>
  </si>
  <si>
    <t>Month</t>
  </si>
  <si>
    <t>Energy consumption MW</t>
  </si>
  <si>
    <t>Jan</t>
  </si>
  <si>
    <t>Feb</t>
  </si>
  <si>
    <t>Mar</t>
  </si>
  <si>
    <t>Apr</t>
  </si>
  <si>
    <t>May</t>
  </si>
  <si>
    <t>Jun</t>
  </si>
  <si>
    <t>Jul</t>
  </si>
  <si>
    <t>Aug</t>
  </si>
  <si>
    <t>Sep</t>
  </si>
  <si>
    <t>Oct</t>
  </si>
  <si>
    <t>Nov</t>
  </si>
  <si>
    <t>Dec</t>
  </si>
  <si>
    <t xml:space="preserve">Variable Name </t>
  </si>
  <si>
    <t xml:space="preserve">Description </t>
  </si>
  <si>
    <t>YEARS SINCE LAST PROMOTION</t>
  </si>
  <si>
    <t>YEARS IN CURRENT ROLE</t>
  </si>
  <si>
    <t>TOTAL NUMBER OF YEARS AT THE COMPNAY</t>
  </si>
  <si>
    <t>PERCENTAGE INCREASE IN SALARY</t>
  </si>
  <si>
    <t>(1=NO, 2=YES)</t>
  </si>
  <si>
    <t>NO. OF COMPANIES WORKED AT</t>
  </si>
  <si>
    <t>(1=DIVORCED, 2=MARRIED, 3=SINGLE)</t>
  </si>
  <si>
    <t>(1=FEMALE, 2=MALE)</t>
  </si>
  <si>
    <t xml:space="preserve">SATISFACTION WITH THE JOB - Responses were obtained on a 4 point scale ranging from 1 to 4 where 1 indicating low and 4 indicating very high
</t>
  </si>
  <si>
    <t xml:space="preserve">PERFORMANCE RATING - Responses were obtained on a 4 point scale ranging from 1 to 4 where 1 indicating low and 4 indicating very high
</t>
  </si>
  <si>
    <t xml:space="preserve">1 Below College; 2 College; 3 Bachelor; 4 Master
</t>
  </si>
  <si>
    <t>Measured to the nearest year</t>
  </si>
  <si>
    <t>Employee leaving the company (0=No, 1=Yes)</t>
  </si>
  <si>
    <t>TIME SPENT BEWTWEEN WORK AND OUTSIDE 1 'Bad' 2 'Good' 3 'Better' 4 'Best'</t>
  </si>
  <si>
    <t>Job level</t>
  </si>
  <si>
    <t>JobLevel</t>
  </si>
  <si>
    <t>Responsibility level and expectations of roles - 1 'Low' 2 'Medium'3 'High' 4 'Very High</t>
  </si>
  <si>
    <t xml:space="preserve">Degree to which a job is central to a person's identity - Responses were obtained on a 4 point scale ranging from 1 to 4 where 1 indicating low and 4 indicating very high
</t>
  </si>
  <si>
    <t xml:space="preserve">SATISFACTION WITH THE ENVIROMENT (working conditions; development opportunities; company culture; management styles; hierarchies and human resources policies etc)-
Responses were obtained on a 4 point scale ranging from 1 to 4 where 1 indicating low and 4 indicating very high
</t>
  </si>
  <si>
    <t>An overall summary of the following two variables:
1 Percentage increase in salary (PercentSalaryHike)
2 Attrition</t>
  </si>
  <si>
    <t>Percent Salary Hike</t>
  </si>
  <si>
    <t>Column1</t>
  </si>
  <si>
    <t>Mean</t>
  </si>
  <si>
    <t>Standard Error</t>
  </si>
  <si>
    <t>Median</t>
  </si>
  <si>
    <t>Mode</t>
  </si>
  <si>
    <t>Standard Deviation</t>
  </si>
  <si>
    <t>Sample Variance</t>
  </si>
  <si>
    <t>Kurtosis</t>
  </si>
  <si>
    <t>Skewness</t>
  </si>
  <si>
    <t>Range</t>
  </si>
  <si>
    <t>Minimum</t>
  </si>
  <si>
    <t>Maximum</t>
  </si>
  <si>
    <t>Sum</t>
  </si>
  <si>
    <t>Count</t>
  </si>
  <si>
    <t>Row Labels</t>
  </si>
  <si>
    <t>Grand Total</t>
  </si>
  <si>
    <t>(blank)</t>
  </si>
  <si>
    <t>Sum of Percent Salary Hike</t>
  </si>
  <si>
    <t>Count of Attrition</t>
  </si>
  <si>
    <t>Attrition_dummy</t>
  </si>
  <si>
    <t>OverTime_dummy</t>
  </si>
  <si>
    <t>MaritalStatus_dummy</t>
  </si>
  <si>
    <t>dummy</t>
  </si>
  <si>
    <t>There are 5 variables that have the influence percentage increase in salry: performance rating, job satisfaction, job involvement, gender and number of companies.</t>
  </si>
  <si>
    <t>2.1. Identify a list of possible variables that influence percentage increase in salary.                                                                                                                                                                                                                                                                                                                                           Which three independent variables have the more impactful linear relationship with PercentSalaryHike?                                                                  What form of relationship(s) exist between the independent variable(s) and PercentSalaryHike?                                                                                             Are there any potential multi-collinearity problems? If so, which variables are they?</t>
  </si>
  <si>
    <t>There are no other variables that have a correlation over 0.8. Therefore, there is no any potential milti-collinearily problem.</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</si>
  <si>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</si>
  <si>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</si>
  <si>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</si>
  <si>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</si>
  <si>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</si>
  <si>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</si>
  <si>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</si>
  <si>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</si>
  <si>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</si>
  <si>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</si>
  <si>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</si>
  <si>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</si>
  <si>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</si>
  <si>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</si>
  <si>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</si>
  <si>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</si>
  <si>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</si>
  <si>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</si>
  <si>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</si>
  <si>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</si>
  <si>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</si>
  <si>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</si>
  <si>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</si>
  <si>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The three independent variables have the more impactful linear relationship with PercentSalaryHike: performance rating, job satisfaction and job involvement. The form of relationship between the independent variables are strong positive (0,77), moderate positive (0.76) and moderate positive (0,55) retrospectively.</t>
  </si>
  <si>
    <t>Performance Rating</t>
  </si>
  <si>
    <t>% Salary Hike</t>
  </si>
  <si>
    <t>Job Satisfaction</t>
  </si>
  <si>
    <t>Job Involvement</t>
  </si>
  <si>
    <t>Ho:b1=b2=b3=b4=0. no linear relationship</t>
  </si>
  <si>
    <r>
      <t>Ha:b1</t>
    </r>
    <r>
      <rPr>
        <sz val="11"/>
        <color theme="1"/>
        <rFont val="Calibri"/>
        <family val="2"/>
      </rPr>
      <t>≠</t>
    </r>
    <r>
      <rPr>
        <sz val="11"/>
        <color theme="1"/>
        <rFont val="Calibri"/>
        <family val="2"/>
        <scheme val="minor"/>
      </rPr>
      <t>0 or b2≠0 or b3≠0, at least one independent variable affects y</t>
    </r>
  </si>
  <si>
    <t>At least one independent variable explaiins significant variation in the dependent variable and has a predictive power</t>
  </si>
  <si>
    <r>
      <t xml:space="preserve">The </t>
    </r>
    <r>
      <rPr>
        <sz val="11"/>
        <color rgb="FFC00000"/>
        <rFont val="Calibri"/>
        <family val="2"/>
        <scheme val="minor"/>
      </rPr>
      <t>p-value</t>
    </r>
    <r>
      <rPr>
        <sz val="11"/>
        <color theme="1"/>
        <rFont val="Calibri"/>
        <family val="2"/>
        <scheme val="minor"/>
      </rPr>
      <t xml:space="preserve"> for the performance rating, job satisfaction and job involvement is equal to zero and less then alpha. All independent variables are statistically significant. Therefore, we can conclude that performance rating, job satisfaction and job involvement  produce significant amount of variation on dependent variable and have a predictive power. </t>
    </r>
  </si>
  <si>
    <t>The R Square is 0.78 or 78% of variation in the percent salary hike. The variation picked up by the model is 15320.39 and the variation do not picked up by the model is 4357.08. The total variation is 19677.47. Therefore 22% of variation is not caught by the model.</t>
  </si>
  <si>
    <t>The 78% for the number of the independent variables in sample size. The standart error is 1.72, therefore the fit (goodness) is good for this model.</t>
  </si>
  <si>
    <t>RESIDUAL OUTPUT</t>
  </si>
  <si>
    <t>Observation</t>
  </si>
  <si>
    <t xml:space="preserve">Predicted </t>
  </si>
  <si>
    <t>Residuals</t>
  </si>
  <si>
    <t>Standard Residuals</t>
  </si>
  <si>
    <t>PROBABILITY OUTPUT</t>
  </si>
  <si>
    <t>Percentile</t>
  </si>
  <si>
    <t>There is no obvious pattern which is good.</t>
  </si>
  <si>
    <t>It fits relatively good.</t>
  </si>
  <si>
    <t>The normal probability plot is close to the straight line which is good for the model. It is not far away from perfectly normal. Therefore, residuals plotting are proximately normal.</t>
  </si>
  <si>
    <t>Potential outliers - more than two standart error away</t>
  </si>
  <si>
    <t>Coefff-  Productivity on avarage -5.72 points. 5.17 for each additional unit for performance rating and 1.11 for each additional unit for the job satisfaction.</t>
  </si>
  <si>
    <t>Normal plot is belshape it is good</t>
  </si>
  <si>
    <t>The normal probability plot is approximately normal (close linear)</t>
  </si>
  <si>
    <t>Logistic Regression</t>
  </si>
  <si>
    <t>Success</t>
  </si>
  <si>
    <t>Failure</t>
  </si>
  <si>
    <t>p-Obs</t>
  </si>
  <si>
    <t>p-Pred</t>
  </si>
  <si>
    <t>Suc-Pred</t>
  </si>
  <si>
    <t>Fail-Pred</t>
  </si>
  <si>
    <t>LL</t>
  </si>
  <si>
    <t>% Correct</t>
  </si>
  <si>
    <t>HL Stat</t>
  </si>
  <si>
    <t>Coeff</t>
  </si>
  <si>
    <t>LL0</t>
  </si>
  <si>
    <t>LL1</t>
  </si>
  <si>
    <t>Chi-Sq</t>
  </si>
  <si>
    <t>p-value</t>
  </si>
  <si>
    <t>alpha</t>
  </si>
  <si>
    <t>sig</t>
  </si>
  <si>
    <t>R-Sq (L)</t>
  </si>
  <si>
    <t>R-Sq (CS)</t>
  </si>
  <si>
    <t>R-Sq (N)</t>
  </si>
  <si>
    <t>Hosmer</t>
  </si>
  <si>
    <t>Covariance Matrix</t>
  </si>
  <si>
    <t>coeff b</t>
  </si>
  <si>
    <t>s.e.</t>
  </si>
  <si>
    <t>Wald</t>
  </si>
  <si>
    <t>exp(b)</t>
  </si>
  <si>
    <t>lower</t>
  </si>
  <si>
    <t>upper</t>
  </si>
  <si>
    <t>Converge</t>
  </si>
  <si>
    <t>Classification Table</t>
  </si>
  <si>
    <t>Suc-Obs</t>
  </si>
  <si>
    <t>Fail-Obs</t>
  </si>
  <si>
    <t>Accuracy</t>
  </si>
  <si>
    <t>Cutoff</t>
  </si>
  <si>
    <t>ROC Table</t>
  </si>
  <si>
    <t>Fail-Cum</t>
  </si>
  <si>
    <t>Suc-Cum</t>
  </si>
  <si>
    <t>FPR</t>
  </si>
  <si>
    <t>TPR</t>
  </si>
  <si>
    <t>AUC</t>
  </si>
  <si>
    <t>The - 649.291 is pretty far away from the zero. The new with more information being explained and more variation in diviance(DV) being picked up as expected and it is slightly mode closer to zero.</t>
  </si>
  <si>
    <t>The are under the curve (AUC) is not so close to the 1 and shows show that the data fit is not the best or  pretty average. This is another version for hit ratio.</t>
  </si>
  <si>
    <t>The percentage of change in Odds</t>
  </si>
  <si>
    <t>The higher Wald, the lover p-value.</t>
  </si>
  <si>
    <t>The wald is pretty significant.</t>
  </si>
  <si>
    <t>Logit</t>
  </si>
  <si>
    <t>Odds</t>
  </si>
  <si>
    <t>Probability</t>
  </si>
  <si>
    <t>Index</t>
  </si>
  <si>
    <t>Ratio (Obs/MA)</t>
  </si>
  <si>
    <t>Deseasonalised</t>
  </si>
  <si>
    <t>Forecast</t>
  </si>
  <si>
    <t>Average</t>
  </si>
  <si>
    <t>Indices</t>
  </si>
  <si>
    <t>SUM</t>
  </si>
  <si>
    <t>12MA</t>
  </si>
  <si>
    <t>12 Centered MA</t>
  </si>
  <si>
    <t>Trend</t>
  </si>
  <si>
    <t>Observed</t>
  </si>
  <si>
    <t>APE</t>
  </si>
  <si>
    <t>Time period</t>
  </si>
  <si>
    <t>MAPE</t>
  </si>
  <si>
    <t>Historically MAPE:</t>
  </si>
  <si>
    <t>2.3. Perform residual analysis. Based on your residual plots, does there appear to
be any problems with the regression model?</t>
  </si>
  <si>
    <t>2.2 Build a regression model to estimate percentage increase in salary</t>
  </si>
  <si>
    <t>JobSatisfaction^2</t>
  </si>
  <si>
    <t>Predicted PercentSalaryHike</t>
  </si>
  <si>
    <r>
      <t xml:space="preserve">3. Hugo has performed some preliminary analysis and discovered that the performance rating is a significant predictor of the Percentage increase in salary.
Prior research shows that the strength of the relationship between performance rating and percentage increase in salary may vary according to satisfaction with the job. Generally speaking increased job satisfaction creates a more productive workforce as they are more motivated to improve their job performance. 
Therefore, Hugo believes that the relationship between performance rating and percentage increase in salary should be stronger for employees who are satisfied with their jobs.
</t>
    </r>
    <r>
      <rPr>
        <sz val="11"/>
        <color theme="4"/>
        <rFont val="Calibri"/>
        <family val="2"/>
        <scheme val="minor"/>
      </rPr>
      <t>3.1. Model the interaction between the variables to test Hugo's assumption.</t>
    </r>
  </si>
  <si>
    <t>The statistical significance (F) is good. The goodness of fit measure is almost the same but slightly lower than in the previous model. 75% of variation in salary hike is catched by the model in comparison to the previous model with 78% of variation. Therefore, the predictive power of the model is slightly lower, but pretty close to the model from question 2. The standart error is 1.85 which is good but slightly higher than 1.72.  All independent variables are statistically significant since p-value equal 0.00.
The coefficients show that the job satisfaction (from 1.11 to 2.27)  and performance rating (from 5.17 to 5.60) are more significant in this model in comparison to the previous one. Also, the percemt salary hike has a non-linear relationship with the job satisfaction.
y = -6.65 + 0.</t>
  </si>
  <si>
    <t>Anova: p-value &lt;0.05 there Reject Ho. Overall the model has some predictive power. All individual variables are individuallt significant at p &lt;0.055. 
Compared to the regression model developed in Q2, R^2 decreased (75% versus 78%). This indicates a slight decreases of improvement in the explanatory (predictive) power of the regression model.
For an employee with zro job satisfaction and performance rating the average salary increase is expected to be -6.65. 
All other predictors held constant, for each additional point of job satisfaction, the salary increase by an average of 2.27 unit and simultanously decrease by an average .18 times squared value of job satisfaction.
All other predictor held constant, for each unit of increase in peformance rating, the salary if an employee decrease by 6.65 units on average.
y = -6.65 - 0.18x1^2 +2.27x2 +5.60x3</t>
  </si>
  <si>
    <t>SalaryHike</t>
  </si>
  <si>
    <t xml:space="preserve">For the same level of performance rating, the salary hike is is higher with every higher unit of the job satisfaction. 
Therefore the relationship is stronger with the highest elvel of job satisfaction.
</t>
  </si>
  <si>
    <t xml:space="preserve">The likelihood ration (improvement in divinace) is 20.11. The p-value is less than alpha, this is a statistically significant result. The new model with four variables predicts the outcome significantly better than the baseline model. The R square measures indicate that less than 1% of variation between two groups can be explained by the logistic regression model. </t>
  </si>
  <si>
    <t xml:space="preserve">The 101 employees who actually left the company as it was predicted, but it was predicted for 136. For the 904 employees who do not left the company it was predicted. Overall, the 237 people left the company and 1233 did not. For those who did not leave it was predicted with the probability of 73,3 percent. </t>
  </si>
  <si>
    <t>The classification accuracy is 0.68. Therefore the model is averge. The hit ratio is 0.18.</t>
  </si>
  <si>
    <t xml:space="preserve">There are some potential outliers which more than 2 standart errors away:                    </t>
  </si>
  <si>
    <t xml:space="preserve">The normal probability plot is curvier, which shows less linear relationship.
T
</t>
  </si>
  <si>
    <t>Low Job Satisfaction</t>
  </si>
  <si>
    <t>Medium Job Satisfaction</t>
  </si>
  <si>
    <t>High Job Satisfaction</t>
  </si>
  <si>
    <t>Very High Job Satisfaction</t>
  </si>
  <si>
    <t xml:space="preserve"> Job Satisfaction</t>
  </si>
  <si>
    <t>Low</t>
  </si>
  <si>
    <t>Medium</t>
  </si>
  <si>
    <t>High</t>
  </si>
  <si>
    <t>Very high</t>
  </si>
  <si>
    <t>Develop a time-series model to forecast AP's energy consumption for the next 12 months.                                       How are summer predictions different from those for winter?</t>
  </si>
  <si>
    <t>Environment Satisfaction</t>
  </si>
  <si>
    <t>Job   Satisfaction</t>
  </si>
  <si>
    <t>Years In Current Role</t>
  </si>
  <si>
    <t>Years Since Last Promotion</t>
  </si>
  <si>
    <t>Work Life Balance</t>
  </si>
  <si>
    <t>4.2. Hugo is specifically interested in understanding how the following aspects drive employee attrition.
a) Medium satisfaction level with their working environment and job, and 5 years since their last promotion
b) Number of years in current roles and whether they work overtime
c) 45 years old married employee with a very-high level job classification and maintaining a good work-life balance.</t>
  </si>
  <si>
    <t>The forecast for the next 12 months has a downward trend as in the previous years.                                                                                                                                                              The average energy consumption during the summer is 8.7% higher than the monthly average.                                                                                                               In particular,  in december the energy comsumption 7.8% higher, in january 16% higher, in february 2.23% higher.  Overall, the counsumption is lower during the spring (93,4%) and autumn (93,12).</t>
  </si>
  <si>
    <t xml:space="preserve">The LL0 equal -649.291 is pretty far away from the zero. The new LL1 with more information being explained and more variation in deviance being picked up as expected and it is slightly mode closer to zero (equals to -601.087).
The 120 employees who actually left the company as it was predicted, but it was predicted for 117. Out of the 950 employees who do not leave the company it was predicted.
Overall, the percentage of successfully predicted people who left the company is 50.6% and the percentage of successfully predicted people who does not left the company is 77.1%. The total classification accuracy of the model’s predictions is 72,8%.
The area under the curve (AUC) is not so close to the 1 and the data fit is average.
To answer these questions I used the logistic regression method. The probability of 45 years old, married employee with a very-high level job classification and maintaining a good work-life balance leaving the company is 7%.
</t>
  </si>
  <si>
    <t xml:space="preserve">The LL0 equal -649.291 is pretty far away from the zero. The new LL1 with more information being explained and more variation in deviance being picked up as expected and it is slightly mode closer to zero (equals to -588.059). 
The 120 employees who actually left the company as it was predicted, but it was predicted for 117. Out of the 990 employees who do not leave the company it was predicted.
Overall, the percentage of successfully predicted people who left the company is 50.6% and the percentage of successfully predicted people who does not leave the company is 80.3%. The total classification accuracy of the model’s predictions is 75.5%. 
The area under the curve (AUC) is not so close to the 1, but the data fit is better than in the previous model. The conditions are working overtime and the number of years in current role. The logit is equal to -0.43, the odds equal to 0.65. 
Therefore, the probability of the employee leaving the job while working overtime and 1 year since their last promotion is 39%. It slowly goes down, stops at 7-8 years in the current role and then continue to go down 5% probability when “years in current role” reach 18 years. The relationships form is negative.
</t>
  </si>
  <si>
    <t>One unit of decrese in attrition decrease the likelihood (odds) o f average age by 2.7%</t>
  </si>
  <si>
    <t>One unit of decrese in attrition decrease the likelihood (odds) of average Job level by 37,87%</t>
  </si>
  <si>
    <t>The logistic logarithmic equation. These coeffficients are logarithmic terms, it it straight line equation. The direction: the age, the Job level and Worklife balance are decresing, while the Marital Status is increasing. Therefore the yonger employees are slightly more likely to leave the job.  The incresing overtime also make people to leave their jobs. The exponentioal regression coefficiency exp(b) demonstrate the positive outcome for the overtime, where it is greater than one.</t>
  </si>
  <si>
    <t>One unit of decrese in attrition increase the likelihood (odds) of Marital status by 57.8%</t>
  </si>
  <si>
    <t>One unit of decrese in attrition decrease the likelihood (odds) of Worklife balance by 24.8%</t>
  </si>
  <si>
    <t>One unit of decrese in attrition increase the likelihood (odds) of overtime by 133.47%</t>
  </si>
  <si>
    <t>One unit of decrese in attrition decrease the likelihood (odds) of average years in the current job by14,66%</t>
  </si>
  <si>
    <t>The logistic logarithmic equation. These coeffficients are logarithmic terms, it it straight line equation. The direction: the years in current role decresing, while the overtime is increasing. Therefore, the employees who recently received promotion are slightly more likely to leave the job. The incresing overtime also make people to leave their jobs. The exponentioal regression coefficiency exp(b) demonstrate the positive outcome for the overtime, where it is greater than one.</t>
  </si>
  <si>
    <t>One unit of decrese in attrition decrease the likelihood (odds) of years since last promotion by 2,86%</t>
  </si>
  <si>
    <t>One unit of decrese in attrition decrease the likelihood (odds) of environment satisfaction by 25.67%</t>
  </si>
  <si>
    <t>One unit of decrese in attrition decrease the likelihood (odds) o f job satisfaction by 10.23%</t>
  </si>
  <si>
    <t>The logistic logarithmic equation. These coeffficients are logarithmic terms, it it straight line equation. The direction: the job satisfaction, the environment satisfaction and years since last promotion are decresing. Therefore the employees with low job and environment satisfaction and recently promoted are slightly more likely to leave the job. The exponentioal regression coefficiency exp(b) demonstrate the positive outcome for the overtime, where it is greater than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</si>
</sst>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name val="Calibri"/>
      <family val="2"/>
      <scheme val="minor"/>
    </font>
    <font>
      <b/>
      <sz val="11"/>
      <color theme="1"/>
      <name val="Calibri"/>
      <family val="2"/>
      <charset val="204"/>
      <scheme val="minor"/>
    </font>
    <font>
      <i/>
      <sz val="11"/>
      <color theme="1"/>
      <name val="Calibri"/>
      <family val="2"/>
      <scheme val="minor"/>
    </font>
    <font>
      <sz val="11"/>
      <color theme="1"/>
      <name val="Calibri"/>
      <family val="2"/>
    </font>
    <font>
      <sz val="11"/>
      <color rgb="FFC00000"/>
      <name val="Calibri"/>
      <family val="2"/>
      <scheme val="minor"/>
    </font>
    <font>
      <sz val="11"/>
      <color theme="4"/>
      <name val="Calibri"/>
      <family val="2"/>
      <scheme val="minor"/>
    </font>
    <font>
      <sz val="11"/>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9" tint="0.39997558519241921"/>
        <bgColor indexed="64"/>
      </patternFill>
    </fill>
    <fill>
      <patternFill patternType="solid">
        <fgColor rgb="FF7FCAFD"/>
        <bgColor indexed="64"/>
      </patternFill>
    </fill>
    <fill>
      <patternFill patternType="solid">
        <fgColor rgb="FFFFFB4F"/>
        <bgColor indexed="64"/>
      </patternFill>
    </fill>
    <fill>
      <patternFill patternType="solid">
        <fgColor rgb="FFB8E2FE"/>
        <bgColor indexed="64"/>
      </patternFill>
    </fill>
    <fill>
      <patternFill patternType="solid">
        <fgColor rgb="FFEEEEEE"/>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thin">
        <color auto="1"/>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bottom style="thin">
        <color indexed="64"/>
      </bottom>
      <diagonal/>
    </border>
    <border>
      <left/>
      <right style="thin">
        <color indexed="8"/>
      </right>
      <top/>
      <bottom style="thin">
        <color indexed="64"/>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335">
    <xf numFmtId="0" fontId="0" fillId="0" borderId="0" xfId="0"/>
    <xf numFmtId="0" fontId="0" fillId="0" borderId="0" xfId="0" applyAlignment="1"/>
    <xf numFmtId="0" fontId="0" fillId="0" borderId="0" xfId="0" applyAlignment="1">
      <alignment horizontal="right"/>
    </xf>
    <xf numFmtId="0" fontId="16" fillId="33" borderId="0" xfId="0" applyFont="1" applyFill="1" applyAlignment="1">
      <alignment horizontal="right"/>
    </xf>
    <xf numFmtId="0" fontId="18" fillId="0" borderId="0" xfId="0" applyFont="1"/>
    <xf numFmtId="0" fontId="16" fillId="0" borderId="0" xfId="0" applyFont="1"/>
    <xf numFmtId="0" fontId="0" fillId="0" borderId="12" xfId="0" applyBorder="1"/>
    <xf numFmtId="0" fontId="0" fillId="0" borderId="13" xfId="0" applyBorder="1"/>
    <xf numFmtId="0" fontId="0" fillId="0" borderId="12" xfId="0" applyBorder="1" applyAlignment="1">
      <alignment horizontal="left"/>
    </xf>
    <xf numFmtId="0" fontId="0" fillId="0" borderId="13" xfId="0" applyBorder="1" applyAlignment="1">
      <alignment horizontal="left"/>
    </xf>
    <xf numFmtId="0" fontId="16" fillId="33" borderId="10" xfId="0" applyFont="1" applyFill="1" applyBorder="1"/>
    <xf numFmtId="0" fontId="16" fillId="33" borderId="0" xfId="0" applyFont="1" applyFill="1" applyAlignment="1"/>
    <xf numFmtId="0" fontId="19" fillId="33" borderId="0" xfId="0" applyFont="1" applyFill="1" applyAlignment="1">
      <alignment horizontal="right"/>
    </xf>
    <xf numFmtId="0" fontId="0" fillId="0" borderId="11" xfId="0" applyBorder="1"/>
    <xf numFmtId="0" fontId="0" fillId="0" borderId="11" xfId="0" applyBorder="1" applyAlignment="1">
      <alignment horizontal="left"/>
    </xf>
    <xf numFmtId="0" fontId="0" fillId="0" borderId="12" xfId="0" applyBorder="1" applyAlignment="1">
      <alignment horizontal="left" vertical="top"/>
    </xf>
    <xf numFmtId="0" fontId="0" fillId="0" borderId="12" xfId="0" applyBorder="1" applyAlignment="1">
      <alignment horizontal="left" vertical="top" wrapText="1"/>
    </xf>
    <xf numFmtId="0" fontId="0" fillId="0" borderId="0" xfId="0" applyBorder="1" applyAlignment="1">
      <alignment wrapText="1"/>
    </xf>
    <xf numFmtId="0" fontId="0" fillId="0" borderId="24" xfId="0" applyBorder="1"/>
    <xf numFmtId="0" fontId="0" fillId="0" borderId="23" xfId="0" applyBorder="1"/>
    <xf numFmtId="0" fontId="0" fillId="0" borderId="24" xfId="0" applyBorder="1" applyAlignment="1">
      <alignment horizontal="right"/>
    </xf>
    <xf numFmtId="0" fontId="0" fillId="0" borderId="23" xfId="0" applyBorder="1" applyAlignment="1">
      <alignment horizontal="right"/>
    </xf>
    <xf numFmtId="0" fontId="0" fillId="0" borderId="0" xfId="0" applyFill="1" applyBorder="1" applyAlignment="1"/>
    <xf numFmtId="0" fontId="0" fillId="0" borderId="0" xfId="0" applyAlignment="1">
      <alignment wrapText="1"/>
    </xf>
    <xf numFmtId="0" fontId="0" fillId="0" borderId="0" xfId="0" applyFill="1"/>
    <xf numFmtId="0" fontId="0" fillId="0" borderId="0" xfId="0" applyAlignment="1">
      <alignment horizontal="left" wrapText="1"/>
    </xf>
    <xf numFmtId="2" fontId="0" fillId="0" borderId="0" xfId="0" applyNumberFormat="1" applyFill="1" applyBorder="1" applyAlignment="1"/>
    <xf numFmtId="2" fontId="0" fillId="35" borderId="25" xfId="0" applyNumberFormat="1" applyFill="1" applyBorder="1" applyAlignment="1"/>
    <xf numFmtId="0" fontId="0" fillId="0" borderId="0" xfId="0" applyBorder="1"/>
    <xf numFmtId="0" fontId="21" fillId="0" borderId="0" xfId="0" applyFont="1" applyFill="1" applyBorder="1" applyAlignment="1">
      <alignment horizontal="center"/>
    </xf>
    <xf numFmtId="0" fontId="0" fillId="0" borderId="0" xfId="0" applyFill="1" applyBorder="1"/>
    <xf numFmtId="2" fontId="0" fillId="0" borderId="0" xfId="0" applyNumberFormat="1"/>
    <xf numFmtId="2" fontId="0" fillId="36" borderId="0" xfId="0" applyNumberFormat="1" applyFill="1" applyBorder="1" applyAlignment="1"/>
    <xf numFmtId="0" fontId="0" fillId="0" borderId="17" xfId="0" applyBorder="1"/>
    <xf numFmtId="0" fontId="0" fillId="0" borderId="18" xfId="0" applyBorder="1"/>
    <xf numFmtId="0" fontId="0" fillId="0" borderId="17" xfId="0" applyFill="1" applyBorder="1"/>
    <xf numFmtId="0" fontId="0" fillId="0" borderId="18" xfId="0" applyFill="1" applyBorder="1"/>
    <xf numFmtId="0" fontId="0" fillId="0" borderId="19" xfId="0" applyFill="1" applyBorder="1"/>
    <xf numFmtId="0" fontId="0" fillId="0" borderId="21" xfId="0" applyFill="1" applyBorder="1"/>
    <xf numFmtId="0" fontId="0" fillId="0" borderId="24" xfId="0" applyFill="1" applyBorder="1"/>
    <xf numFmtId="0" fontId="0" fillId="0" borderId="23" xfId="0" applyFill="1" applyBorder="1"/>
    <xf numFmtId="0" fontId="19" fillId="0" borderId="0" xfId="0" applyFont="1" applyFill="1" applyAlignment="1">
      <alignment horizontal="right"/>
    </xf>
    <xf numFmtId="2" fontId="21" fillId="0" borderId="0" xfId="0" applyNumberFormat="1" applyFont="1" applyFill="1" applyBorder="1" applyAlignment="1">
      <alignment horizontal="centerContinuous"/>
    </xf>
    <xf numFmtId="2" fontId="0" fillId="0" borderId="0" xfId="0" applyNumberFormat="1" applyFill="1" applyBorder="1"/>
    <xf numFmtId="2" fontId="21" fillId="0" borderId="0" xfId="0" applyNumberFormat="1" applyFont="1" applyFill="1" applyBorder="1" applyAlignment="1">
      <alignment horizontal="center"/>
    </xf>
    <xf numFmtId="2" fontId="0" fillId="0" borderId="0" xfId="0" applyNumberFormat="1" applyBorder="1"/>
    <xf numFmtId="0" fontId="0" fillId="0" borderId="0" xfId="0" applyBorder="1" applyAlignment="1">
      <alignment horizontal="left" vertical="top" wrapText="1"/>
    </xf>
    <xf numFmtId="0" fontId="0" fillId="0" borderId="0" xfId="0" applyBorder="1" applyAlignment="1">
      <alignment vertical="top" wrapText="1"/>
    </xf>
    <xf numFmtId="0" fontId="0" fillId="0" borderId="15"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39" xfId="0" applyBorder="1" applyAlignment="1">
      <alignment horizontal="right"/>
    </xf>
    <xf numFmtId="0" fontId="0" fillId="0" borderId="20" xfId="0" applyBorder="1"/>
    <xf numFmtId="0" fontId="0" fillId="0" borderId="0" xfId="0" applyAlignment="1">
      <alignment horizontal="center"/>
    </xf>
    <xf numFmtId="0" fontId="0" fillId="0" borderId="40" xfId="0" applyBorder="1"/>
    <xf numFmtId="0" fontId="0" fillId="0" borderId="41" xfId="0" applyBorder="1"/>
    <xf numFmtId="0" fontId="0" fillId="0" borderId="27" xfId="0" applyBorder="1"/>
    <xf numFmtId="0" fontId="0" fillId="35" borderId="35" xfId="0" applyFill="1" applyBorder="1"/>
    <xf numFmtId="0" fontId="0" fillId="35" borderId="28" xfId="0" applyFill="1" applyBorder="1"/>
    <xf numFmtId="0" fontId="0" fillId="35" borderId="0" xfId="0" applyFill="1"/>
    <xf numFmtId="0" fontId="21" fillId="0" borderId="0" xfId="0" applyFont="1"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21" fillId="0" borderId="31" xfId="0" applyFont="1" applyBorder="1" applyAlignment="1">
      <alignment horizontal="center"/>
    </xf>
    <xf numFmtId="0" fontId="0" fillId="37" borderId="20" xfId="0" applyFill="1" applyBorder="1"/>
    <xf numFmtId="0" fontId="0" fillId="39" borderId="20" xfId="0" applyFill="1" applyBorder="1"/>
    <xf numFmtId="0" fontId="0" fillId="0" borderId="0" xfId="0" applyAlignment="1">
      <alignment horizontal="center"/>
    </xf>
    <xf numFmtId="0" fontId="0" fillId="0" borderId="43" xfId="0" applyBorder="1"/>
    <xf numFmtId="0" fontId="0" fillId="0" borderId="45" xfId="0" applyBorder="1"/>
    <xf numFmtId="0" fontId="0" fillId="0" borderId="22" xfId="0" applyBorder="1"/>
    <xf numFmtId="0" fontId="0" fillId="0" borderId="42" xfId="0" applyBorder="1"/>
    <xf numFmtId="0" fontId="0" fillId="39" borderId="0" xfId="0" applyFill="1" applyBorder="1"/>
    <xf numFmtId="0" fontId="0" fillId="0" borderId="38" xfId="0" applyBorder="1" applyAlignment="1">
      <alignment horizontal="right"/>
    </xf>
    <xf numFmtId="0" fontId="0" fillId="35" borderId="0" xfId="0" applyFill="1" applyBorder="1"/>
    <xf numFmtId="0" fontId="0" fillId="37" borderId="0" xfId="0" applyFill="1" applyBorder="1"/>
    <xf numFmtId="0" fontId="0" fillId="0" borderId="42" xfId="0" applyBorder="1" applyAlignment="1">
      <alignment wrapText="1"/>
    </xf>
    <xf numFmtId="2" fontId="0" fillId="0" borderId="42" xfId="0" applyNumberFormat="1" applyBorder="1"/>
    <xf numFmtId="0" fontId="0" fillId="34" borderId="0" xfId="0" applyFill="1"/>
    <xf numFmtId="0" fontId="0" fillId="36" borderId="42" xfId="0" applyFill="1" applyBorder="1"/>
    <xf numFmtId="0" fontId="0" fillId="0" borderId="42" xfId="0" applyFill="1" applyBorder="1"/>
    <xf numFmtId="0" fontId="0" fillId="36" borderId="45" xfId="0" applyFill="1" applyBorder="1"/>
    <xf numFmtId="0" fontId="16" fillId="0" borderId="42" xfId="0" applyFont="1" applyFill="1" applyBorder="1" applyAlignment="1">
      <alignment horizontal="center" vertical="center"/>
    </xf>
    <xf numFmtId="0" fontId="0" fillId="0" borderId="42" xfId="0" applyBorder="1" applyAlignment="1">
      <alignment horizontal="center" vertical="center"/>
    </xf>
    <xf numFmtId="0" fontId="16" fillId="0" borderId="42" xfId="0" applyFont="1" applyBorder="1" applyAlignment="1">
      <alignment horizontal="center" vertical="center"/>
    </xf>
    <xf numFmtId="9" fontId="0" fillId="37" borderId="0" xfId="42" applyFont="1" applyFill="1"/>
    <xf numFmtId="0" fontId="0" fillId="0" borderId="16" xfId="0" applyBorder="1"/>
    <xf numFmtId="0" fontId="0" fillId="0" borderId="0" xfId="0" applyFill="1" applyBorder="1" applyAlignment="1">
      <alignment vertical="top" wrapText="1"/>
    </xf>
    <xf numFmtId="2" fontId="0" fillId="0" borderId="0" xfId="0" applyNumberFormat="1" applyFill="1" applyBorder="1" applyAlignment="1">
      <alignment horizontal="center"/>
    </xf>
    <xf numFmtId="2" fontId="21" fillId="0" borderId="45" xfId="0" applyNumberFormat="1" applyFont="1" applyFill="1" applyBorder="1" applyAlignment="1">
      <alignment horizontal="center"/>
    </xf>
    <xf numFmtId="2" fontId="0" fillId="0" borderId="17" xfId="0" applyNumberFormat="1" applyFill="1" applyBorder="1" applyAlignment="1"/>
    <xf numFmtId="2" fontId="0" fillId="0" borderId="18" xfId="0" applyNumberFormat="1" applyFill="1" applyBorder="1" applyAlignment="1">
      <alignment horizontal="center"/>
    </xf>
    <xf numFmtId="2" fontId="0" fillId="0" borderId="19" xfId="0" applyNumberFormat="1" applyFill="1" applyBorder="1" applyAlignment="1"/>
    <xf numFmtId="2" fontId="0" fillId="0" borderId="21" xfId="0" applyNumberFormat="1" applyFill="1" applyBorder="1" applyAlignment="1">
      <alignment horizontal="center"/>
    </xf>
    <xf numFmtId="2" fontId="21" fillId="0" borderId="44" xfId="0" applyNumberFormat="1" applyFont="1" applyFill="1" applyBorder="1" applyAlignment="1">
      <alignment horizontal="center"/>
    </xf>
    <xf numFmtId="2" fontId="0" fillId="0" borderId="20" xfId="0" applyNumberFormat="1" applyFill="1" applyBorder="1" applyAlignment="1">
      <alignment horizontal="center"/>
    </xf>
    <xf numFmtId="2" fontId="21" fillId="0" borderId="42" xfId="0" applyNumberFormat="1" applyFont="1" applyFill="1" applyBorder="1" applyAlignment="1">
      <alignment horizontal="center"/>
    </xf>
    <xf numFmtId="2" fontId="0" fillId="0" borderId="24" xfId="0" applyNumberFormat="1" applyFill="1" applyBorder="1" applyAlignment="1"/>
    <xf numFmtId="2" fontId="0" fillId="0" borderId="23" xfId="0" applyNumberFormat="1" applyFill="1" applyBorder="1" applyAlignment="1"/>
    <xf numFmtId="2" fontId="0" fillId="0" borderId="22" xfId="0" applyNumberFormat="1" applyFill="1" applyBorder="1" applyAlignment="1"/>
    <xf numFmtId="2" fontId="21" fillId="0" borderId="20" xfId="0" applyNumberFormat="1" applyFont="1" applyFill="1" applyBorder="1" applyAlignment="1">
      <alignment horizontal="centerContinuous"/>
    </xf>
    <xf numFmtId="2" fontId="21" fillId="0" borderId="20" xfId="0" applyNumberFormat="1" applyFont="1" applyFill="1" applyBorder="1" applyAlignment="1">
      <alignment horizontal="center"/>
    </xf>
    <xf numFmtId="2" fontId="21" fillId="0" borderId="44" xfId="0" applyNumberFormat="1" applyFont="1" applyFill="1" applyBorder="1" applyAlignment="1"/>
    <xf numFmtId="2" fontId="21" fillId="0" borderId="42" xfId="0" applyNumberFormat="1" applyFont="1" applyFill="1" applyBorder="1" applyAlignment="1"/>
    <xf numFmtId="2" fontId="0" fillId="0" borderId="24" xfId="0" applyNumberFormat="1" applyFill="1" applyBorder="1" applyAlignment="1">
      <alignment horizontal="center"/>
    </xf>
    <xf numFmtId="2" fontId="0" fillId="0" borderId="23" xfId="0" applyNumberFormat="1" applyFill="1" applyBorder="1" applyAlignment="1">
      <alignment horizontal="center"/>
    </xf>
    <xf numFmtId="2" fontId="0" fillId="42" borderId="18" xfId="0" applyNumberFormat="1" applyFill="1" applyBorder="1" applyAlignment="1">
      <alignment horizontal="center"/>
    </xf>
    <xf numFmtId="2" fontId="0" fillId="42" borderId="0" xfId="0" applyNumberFormat="1" applyFill="1" applyBorder="1" applyAlignment="1">
      <alignment horizontal="center"/>
    </xf>
    <xf numFmtId="2" fontId="0" fillId="42" borderId="20" xfId="0" applyNumberFormat="1" applyFill="1" applyBorder="1" applyAlignment="1">
      <alignment horizontal="center"/>
    </xf>
    <xf numFmtId="2" fontId="0" fillId="42" borderId="24" xfId="0" applyNumberFormat="1" applyFill="1" applyBorder="1" applyAlignment="1">
      <alignment horizontal="center"/>
    </xf>
    <xf numFmtId="2" fontId="0" fillId="42" borderId="23" xfId="0" applyNumberFormat="1" applyFill="1" applyBorder="1" applyAlignment="1">
      <alignment horizontal="center"/>
    </xf>
    <xf numFmtId="2" fontId="0" fillId="43" borderId="24" xfId="0" applyNumberFormat="1" applyFill="1" applyBorder="1" applyAlignment="1"/>
    <xf numFmtId="2" fontId="0" fillId="43" borderId="23" xfId="0" applyNumberFormat="1" applyFill="1" applyBorder="1" applyAlignment="1"/>
    <xf numFmtId="2" fontId="21" fillId="43" borderId="42" xfId="0" applyNumberFormat="1" applyFont="1" applyFill="1" applyBorder="1" applyAlignment="1">
      <alignment horizontal="center"/>
    </xf>
    <xf numFmtId="2" fontId="21" fillId="43" borderId="45" xfId="0" applyNumberFormat="1" applyFont="1" applyFill="1" applyBorder="1" applyAlignment="1">
      <alignment horizontal="center"/>
    </xf>
    <xf numFmtId="2" fontId="21" fillId="43" borderId="43" xfId="0" applyNumberFormat="1" applyFont="1" applyFill="1" applyBorder="1" applyAlignment="1">
      <alignment horizontal="center"/>
    </xf>
    <xf numFmtId="2" fontId="0" fillId="0" borderId="18" xfId="0" applyNumberFormat="1" applyFill="1" applyBorder="1" applyAlignment="1"/>
    <xf numFmtId="2" fontId="0" fillId="37" borderId="18" xfId="0" applyNumberFormat="1" applyFill="1" applyBorder="1" applyAlignment="1"/>
    <xf numFmtId="2" fontId="0" fillId="0" borderId="21" xfId="0" applyNumberFormat="1" applyFill="1" applyBorder="1" applyAlignment="1"/>
    <xf numFmtId="2" fontId="21" fillId="43" borderId="43" xfId="0" applyNumberFormat="1" applyFont="1" applyFill="1" applyBorder="1" applyAlignment="1">
      <alignment horizontal="centerContinuous"/>
    </xf>
    <xf numFmtId="2" fontId="21" fillId="43" borderId="45" xfId="0" applyNumberFormat="1" applyFont="1" applyFill="1" applyBorder="1" applyAlignment="1">
      <alignment horizontal="centerContinuous"/>
    </xf>
    <xf numFmtId="2" fontId="0" fillId="33" borderId="24" xfId="0" applyNumberFormat="1" applyFill="1" applyBorder="1" applyAlignment="1"/>
    <xf numFmtId="2" fontId="0" fillId="33" borderId="18" xfId="0" applyNumberFormat="1" applyFill="1" applyBorder="1" applyAlignment="1"/>
    <xf numFmtId="2" fontId="21" fillId="43" borderId="42" xfId="0" applyNumberFormat="1" applyFont="1" applyFill="1" applyBorder="1" applyAlignment="1">
      <alignment horizontal="centerContinuous"/>
    </xf>
    <xf numFmtId="0" fontId="0" fillId="0" borderId="0" xfId="0" applyBorder="1" applyAlignment="1">
      <alignment vertical="center" wrapText="1"/>
    </xf>
    <xf numFmtId="0" fontId="0" fillId="0" borderId="0" xfId="0" applyAlignment="1">
      <alignment horizontal="center"/>
    </xf>
    <xf numFmtId="2" fontId="0" fillId="0" borderId="0" xfId="0" applyNumberFormat="1" applyBorder="1" applyAlignment="1">
      <alignment vertical="center" wrapText="1"/>
    </xf>
    <xf numFmtId="2" fontId="21" fillId="43" borderId="44" xfId="0" applyNumberFormat="1" applyFont="1" applyFill="1" applyBorder="1" applyAlignment="1">
      <alignment horizontal="center"/>
    </xf>
    <xf numFmtId="2" fontId="16" fillId="0" borderId="0" xfId="0" applyNumberFormat="1" applyFont="1"/>
    <xf numFmtId="2" fontId="0" fillId="0" borderId="0" xfId="0" applyNumberFormat="1" applyBorder="1" applyAlignment="1">
      <alignment horizontal="center" vertical="center" wrapText="1"/>
    </xf>
    <xf numFmtId="2" fontId="0" fillId="0" borderId="0" xfId="0" applyNumberFormat="1" applyAlignment="1">
      <alignment horizontal="center"/>
    </xf>
    <xf numFmtId="2" fontId="0" fillId="0" borderId="14" xfId="0" applyNumberFormat="1" applyFill="1" applyBorder="1" applyAlignment="1">
      <alignment horizontal="center"/>
    </xf>
    <xf numFmtId="2" fontId="0" fillId="0" borderId="17" xfId="0" applyNumberFormat="1" applyFill="1" applyBorder="1" applyAlignment="1">
      <alignment horizontal="center"/>
    </xf>
    <xf numFmtId="2" fontId="0" fillId="0" borderId="19" xfId="0" applyNumberFormat="1" applyFill="1" applyBorder="1" applyAlignment="1">
      <alignment horizontal="center"/>
    </xf>
    <xf numFmtId="2" fontId="0" fillId="0" borderId="22" xfId="0" applyNumberFormat="1" applyFill="1" applyBorder="1" applyAlignment="1">
      <alignment horizontal="center"/>
    </xf>
    <xf numFmtId="0" fontId="19" fillId="0" borderId="0" xfId="0" applyFont="1" applyFill="1" applyAlignment="1">
      <alignment horizontal="center"/>
    </xf>
    <xf numFmtId="0" fontId="0" fillId="0" borderId="0" xfId="0" applyFill="1" applyAlignment="1">
      <alignment horizontal="center"/>
    </xf>
    <xf numFmtId="2" fontId="0" fillId="0" borderId="0" xfId="0" applyNumberFormat="1" applyFill="1" applyAlignment="1">
      <alignment horizontal="center"/>
    </xf>
    <xf numFmtId="2" fontId="0" fillId="0" borderId="16" xfId="0" applyNumberFormat="1" applyFill="1" applyBorder="1" applyAlignment="1">
      <alignment horizontal="center"/>
    </xf>
    <xf numFmtId="2" fontId="16" fillId="0" borderId="0" xfId="0" applyNumberFormat="1" applyFont="1" applyAlignment="1">
      <alignment horizontal="center"/>
    </xf>
    <xf numFmtId="2" fontId="0" fillId="37" borderId="18" xfId="0" applyNumberFormat="1" applyFill="1" applyBorder="1" applyAlignment="1">
      <alignment horizontal="center"/>
    </xf>
    <xf numFmtId="2" fontId="0" fillId="37" borderId="0" xfId="0" applyNumberFormat="1" applyFill="1" applyBorder="1" applyAlignment="1">
      <alignment horizontal="center"/>
    </xf>
    <xf numFmtId="2" fontId="0" fillId="37" borderId="20" xfId="0" applyNumberFormat="1" applyFill="1" applyBorder="1" applyAlignment="1">
      <alignment horizontal="center"/>
    </xf>
    <xf numFmtId="2" fontId="0" fillId="0" borderId="0" xfId="0" applyNumberFormat="1" applyBorder="1" applyAlignment="1">
      <alignment horizontal="center"/>
    </xf>
    <xf numFmtId="0" fontId="0" fillId="0" borderId="19" xfId="0" applyBorder="1"/>
    <xf numFmtId="0" fontId="0" fillId="0" borderId="21" xfId="0" applyBorder="1"/>
    <xf numFmtId="0" fontId="19" fillId="43" borderId="16" xfId="0" applyFont="1" applyFill="1" applyBorder="1" applyAlignment="1">
      <alignment horizontal="right"/>
    </xf>
    <xf numFmtId="0" fontId="19" fillId="43" borderId="14" xfId="0" applyFont="1" applyFill="1" applyBorder="1" applyAlignment="1">
      <alignment horizontal="right"/>
    </xf>
    <xf numFmtId="0" fontId="19" fillId="43" borderId="22" xfId="0" applyFont="1" applyFill="1" applyBorder="1" applyAlignment="1">
      <alignment horizontal="right"/>
    </xf>
    <xf numFmtId="0" fontId="0" fillId="33" borderId="45" xfId="0" applyFill="1" applyBorder="1"/>
    <xf numFmtId="0" fontId="0" fillId="0" borderId="21" xfId="0" applyBorder="1" applyAlignment="1">
      <alignment horizontal="center"/>
    </xf>
    <xf numFmtId="2" fontId="0" fillId="0" borderId="22" xfId="0" applyNumberFormat="1" applyBorder="1"/>
    <xf numFmtId="0" fontId="0" fillId="41" borderId="24" xfId="0" applyFill="1" applyBorder="1"/>
    <xf numFmtId="0" fontId="0" fillId="0" borderId="24" xfId="0" applyBorder="1" applyAlignment="1"/>
    <xf numFmtId="0" fontId="0" fillId="0" borderId="24" xfId="0" applyFill="1" applyBorder="1" applyAlignment="1"/>
    <xf numFmtId="0" fontId="16" fillId="0" borderId="23" xfId="0" applyFont="1" applyBorder="1"/>
    <xf numFmtId="0" fontId="0" fillId="0" borderId="17" xfId="0" applyBorder="1" applyAlignment="1">
      <alignment vertical="center"/>
    </xf>
    <xf numFmtId="0" fontId="0" fillId="38" borderId="0" xfId="0" applyFill="1" applyBorder="1" applyAlignment="1">
      <alignment horizontal="right"/>
    </xf>
    <xf numFmtId="0" fontId="0" fillId="38" borderId="0" xfId="0" applyFill="1" applyBorder="1"/>
    <xf numFmtId="0" fontId="0" fillId="40" borderId="0" xfId="0" applyFill="1" applyBorder="1"/>
    <xf numFmtId="0" fontId="0" fillId="0" borderId="19" xfId="0" applyBorder="1" applyAlignment="1">
      <alignment vertical="center"/>
    </xf>
    <xf numFmtId="0" fontId="0" fillId="40" borderId="20" xfId="0" applyFill="1" applyBorder="1"/>
    <xf numFmtId="0" fontId="0" fillId="41" borderId="23" xfId="0" applyFill="1" applyBorder="1"/>
    <xf numFmtId="0" fontId="0" fillId="38" borderId="17" xfId="0" applyFill="1" applyBorder="1"/>
    <xf numFmtId="0" fontId="0" fillId="38" borderId="18" xfId="0" applyFill="1" applyBorder="1"/>
    <xf numFmtId="0" fontId="0" fillId="37" borderId="18" xfId="0" applyFill="1" applyBorder="1"/>
    <xf numFmtId="0" fontId="0" fillId="37" borderId="21" xfId="0" applyFill="1" applyBorder="1"/>
    <xf numFmtId="0" fontId="0" fillId="0" borderId="17" xfId="0" applyBorder="1" applyAlignment="1"/>
    <xf numFmtId="0" fontId="0" fillId="38" borderId="17" xfId="0" applyFill="1" applyBorder="1" applyAlignment="1"/>
    <xf numFmtId="0" fontId="0" fillId="38" borderId="24" xfId="0" applyFill="1" applyBorder="1"/>
    <xf numFmtId="0" fontId="16" fillId="33" borderId="43" xfId="0" applyFont="1" applyFill="1" applyBorder="1" applyAlignment="1">
      <alignment horizontal="right"/>
    </xf>
    <xf numFmtId="0" fontId="16" fillId="33" borderId="44" xfId="0" applyFont="1" applyFill="1" applyBorder="1" applyAlignment="1">
      <alignment horizontal="right"/>
    </xf>
    <xf numFmtId="0" fontId="16" fillId="33" borderId="43" xfId="0" applyFont="1" applyFill="1" applyBorder="1" applyAlignment="1"/>
    <xf numFmtId="0" fontId="16" fillId="33" borderId="43" xfId="0" applyFont="1" applyFill="1" applyBorder="1" applyAlignment="1">
      <alignment vertical="center"/>
    </xf>
    <xf numFmtId="0" fontId="16" fillId="33" borderId="43" xfId="0" applyFont="1" applyFill="1" applyBorder="1"/>
    <xf numFmtId="0" fontId="16" fillId="33" borderId="42" xfId="0" applyFont="1" applyFill="1" applyBorder="1"/>
    <xf numFmtId="0" fontId="16" fillId="33" borderId="45" xfId="0" applyFont="1" applyFill="1" applyBorder="1"/>
    <xf numFmtId="0" fontId="16" fillId="33" borderId="44" xfId="0" applyFont="1" applyFill="1" applyBorder="1"/>
    <xf numFmtId="0" fontId="0" fillId="0" borderId="0" xfId="0" applyFill="1" applyBorder="1" applyAlignment="1">
      <alignment horizontal="right"/>
    </xf>
    <xf numFmtId="0" fontId="0" fillId="0" borderId="20" xfId="0" applyFill="1" applyBorder="1" applyAlignment="1">
      <alignment horizontal="right"/>
    </xf>
    <xf numFmtId="10" fontId="0" fillId="37" borderId="23" xfId="0" applyNumberFormat="1" applyFill="1" applyBorder="1"/>
    <xf numFmtId="0" fontId="0" fillId="38" borderId="24" xfId="0" applyFill="1" applyBorder="1" applyAlignment="1"/>
    <xf numFmtId="0" fontId="20" fillId="43" borderId="14" xfId="0" applyFont="1" applyFill="1" applyBorder="1"/>
    <xf numFmtId="0" fontId="0" fillId="0" borderId="12" xfId="0" applyBorder="1" applyAlignment="1">
      <alignment horizontal="left" wrapText="1"/>
    </xf>
    <xf numFmtId="0" fontId="0" fillId="43" borderId="43" xfId="0" applyFill="1" applyBorder="1" applyAlignment="1">
      <alignment horizontal="center"/>
    </xf>
    <xf numFmtId="2" fontId="0" fillId="43" borderId="42" xfId="0" applyNumberFormat="1" applyFill="1" applyBorder="1" applyAlignment="1">
      <alignment horizontal="center"/>
    </xf>
    <xf numFmtId="0" fontId="0" fillId="43" borderId="45" xfId="0" applyFill="1" applyBorder="1" applyAlignment="1">
      <alignment horizontal="center"/>
    </xf>
    <xf numFmtId="0" fontId="0" fillId="0" borderId="17" xfId="0" applyBorder="1" applyAlignment="1">
      <alignment horizontal="center"/>
    </xf>
    <xf numFmtId="0" fontId="0" fillId="0" borderId="24"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3" xfId="0" applyBorder="1" applyAlignment="1">
      <alignment horizontal="center"/>
    </xf>
    <xf numFmtId="0" fontId="19" fillId="0" borderId="0" xfId="0" applyFont="1" applyFill="1" applyBorder="1" applyAlignment="1">
      <alignment horizontal="right"/>
    </xf>
    <xf numFmtId="0" fontId="25" fillId="43" borderId="42" xfId="0" applyFont="1" applyFill="1" applyBorder="1" applyAlignment="1">
      <alignment horizontal="right"/>
    </xf>
    <xf numFmtId="0" fontId="0" fillId="0" borderId="17" xfId="0" applyFill="1" applyBorder="1" applyAlignment="1"/>
    <xf numFmtId="0" fontId="0" fillId="0" borderId="18" xfId="0" applyFill="1" applyBorder="1" applyAlignment="1"/>
    <xf numFmtId="0" fontId="0" fillId="0" borderId="19" xfId="0" applyFill="1" applyBorder="1" applyAlignment="1"/>
    <xf numFmtId="0" fontId="0" fillId="0" borderId="21" xfId="0" applyFill="1" applyBorder="1" applyAlignment="1"/>
    <xf numFmtId="0" fontId="0" fillId="0" borderId="20" xfId="0" applyFill="1" applyBorder="1" applyAlignment="1"/>
    <xf numFmtId="0" fontId="21" fillId="43" borderId="43" xfId="0" applyFont="1" applyFill="1" applyBorder="1" applyAlignment="1">
      <alignment horizontal="centerContinuous"/>
    </xf>
    <xf numFmtId="0" fontId="21" fillId="43" borderId="45" xfId="0" applyFont="1" applyFill="1" applyBorder="1" applyAlignment="1">
      <alignment horizontal="centerContinuous"/>
    </xf>
    <xf numFmtId="0" fontId="0" fillId="43" borderId="22" xfId="0" applyFill="1" applyBorder="1"/>
    <xf numFmtId="0" fontId="0" fillId="43" borderId="23" xfId="0" applyFill="1" applyBorder="1"/>
    <xf numFmtId="0" fontId="21" fillId="43" borderId="43" xfId="0" applyFont="1" applyFill="1" applyBorder="1" applyAlignment="1">
      <alignment horizontal="center"/>
    </xf>
    <xf numFmtId="0" fontId="21" fillId="43" borderId="44" xfId="0" applyFont="1" applyFill="1" applyBorder="1" applyAlignment="1">
      <alignment horizontal="center"/>
    </xf>
    <xf numFmtId="0" fontId="21" fillId="43" borderId="45" xfId="0" applyFont="1" applyFill="1" applyBorder="1" applyAlignment="1">
      <alignment horizontal="center"/>
    </xf>
    <xf numFmtId="0" fontId="0" fillId="35" borderId="18" xfId="0" applyFill="1" applyBorder="1" applyAlignment="1"/>
    <xf numFmtId="0" fontId="0" fillId="0" borderId="22" xfId="0" applyFill="1" applyBorder="1"/>
    <xf numFmtId="2" fontId="0" fillId="35" borderId="22" xfId="0" applyNumberFormat="1" applyFill="1" applyBorder="1"/>
    <xf numFmtId="2" fontId="0" fillId="0" borderId="24" xfId="0" applyNumberFormat="1" applyFill="1" applyBorder="1"/>
    <xf numFmtId="2" fontId="0" fillId="0" borderId="23" xfId="0" applyNumberFormat="1" applyFill="1" applyBorder="1"/>
    <xf numFmtId="2" fontId="0" fillId="35" borderId="16" xfId="0" applyNumberFormat="1" applyFill="1" applyBorder="1"/>
    <xf numFmtId="2" fontId="0" fillId="0" borderId="18" xfId="0" applyNumberFormat="1" applyFill="1" applyBorder="1"/>
    <xf numFmtId="2" fontId="0" fillId="0" borderId="21" xfId="0" applyNumberFormat="1" applyFill="1" applyBorder="1"/>
    <xf numFmtId="0" fontId="0" fillId="0" borderId="0" xfId="0" applyAlignment="1">
      <alignment vertical="top" wrapText="1"/>
    </xf>
    <xf numFmtId="0" fontId="0" fillId="34" borderId="42" xfId="0" applyFill="1" applyBorder="1"/>
    <xf numFmtId="0" fontId="0" fillId="34" borderId="42" xfId="0" applyFill="1" applyBorder="1" applyAlignment="1">
      <alignment wrapText="1"/>
    </xf>
    <xf numFmtId="0" fontId="0" fillId="0" borderId="17" xfId="0" applyBorder="1" applyAlignment="1">
      <alignment wrapText="1"/>
    </xf>
    <xf numFmtId="0" fontId="21" fillId="0" borderId="43" xfId="0" applyFont="1" applyBorder="1" applyAlignment="1">
      <alignment horizontal="center"/>
    </xf>
    <xf numFmtId="0" fontId="21" fillId="0" borderId="44" xfId="0" applyFont="1" applyBorder="1" applyAlignment="1">
      <alignment horizontal="center"/>
    </xf>
    <xf numFmtId="0" fontId="21" fillId="0" borderId="45" xfId="0" applyFont="1" applyBorder="1" applyAlignment="1">
      <alignment horizontal="center"/>
    </xf>
    <xf numFmtId="0" fontId="0" fillId="0" borderId="46" xfId="0" applyBorder="1"/>
    <xf numFmtId="0" fontId="0" fillId="0" borderId="47" xfId="0" applyBorder="1"/>
    <xf numFmtId="0" fontId="14" fillId="0" borderId="0" xfId="0" applyFont="1" applyAlignment="1">
      <alignment wrapText="1"/>
    </xf>
    <xf numFmtId="0" fontId="0" fillId="0" borderId="14" xfId="0" pivotButton="1" applyBorder="1"/>
    <xf numFmtId="0" fontId="0" fillId="0" borderId="17" xfId="0" applyBorder="1" applyAlignment="1">
      <alignment horizontal="left"/>
    </xf>
    <xf numFmtId="0" fontId="0" fillId="0" borderId="18" xfId="0" applyNumberFormat="1" applyBorder="1" applyAlignment="1">
      <alignment horizontal="left"/>
    </xf>
    <xf numFmtId="0" fontId="0" fillId="0" borderId="19" xfId="0" applyBorder="1" applyAlignment="1">
      <alignment horizontal="left"/>
    </xf>
    <xf numFmtId="0" fontId="0" fillId="0" borderId="21" xfId="0" applyNumberFormat="1" applyBorder="1"/>
    <xf numFmtId="0" fontId="0" fillId="0" borderId="18" xfId="0" applyNumberFormat="1" applyBorder="1"/>
    <xf numFmtId="2" fontId="0" fillId="0" borderId="49" xfId="0" applyNumberFormat="1" applyFill="1" applyBorder="1" applyAlignment="1"/>
    <xf numFmtId="0" fontId="0" fillId="0" borderId="51" xfId="0" applyFill="1" applyBorder="1" applyAlignment="1"/>
    <xf numFmtId="0" fontId="21" fillId="0" borderId="26" xfId="0" applyFont="1" applyFill="1" applyBorder="1" applyAlignment="1">
      <alignment horizontal="left"/>
    </xf>
    <xf numFmtId="0" fontId="21" fillId="35" borderId="26" xfId="0" applyFont="1" applyFill="1" applyBorder="1" applyAlignment="1">
      <alignment horizontal="left"/>
    </xf>
    <xf numFmtId="0" fontId="21" fillId="0" borderId="48" xfId="0" applyFont="1" applyFill="1" applyBorder="1" applyAlignment="1">
      <alignment horizontal="left"/>
    </xf>
    <xf numFmtId="0" fontId="21" fillId="0" borderId="50" xfId="0" applyFont="1" applyFill="1" applyBorder="1" applyAlignment="1">
      <alignment horizontal="left"/>
    </xf>
    <xf numFmtId="0" fontId="21" fillId="34" borderId="43" xfId="0" applyFont="1" applyFill="1" applyBorder="1" applyAlignment="1">
      <alignment horizontal="centerContinuous"/>
    </xf>
    <xf numFmtId="0" fontId="21" fillId="34" borderId="45" xfId="0" applyFont="1" applyFill="1" applyBorder="1" applyAlignment="1">
      <alignment horizontal="centerContinuous"/>
    </xf>
    <xf numFmtId="0" fontId="0" fillId="44" borderId="43" xfId="0" applyFill="1" applyBorder="1" applyAlignment="1">
      <alignment horizontal="center"/>
    </xf>
    <xf numFmtId="2" fontId="0" fillId="44" borderId="42" xfId="0" applyNumberFormat="1" applyFill="1" applyBorder="1" applyAlignment="1">
      <alignment horizontal="center"/>
    </xf>
    <xf numFmtId="0" fontId="0" fillId="44" borderId="45" xfId="0" applyFill="1" applyBorder="1" applyAlignment="1">
      <alignment horizontal="center"/>
    </xf>
    <xf numFmtId="0" fontId="19" fillId="33" borderId="42" xfId="0" applyFont="1" applyFill="1" applyBorder="1" applyAlignment="1">
      <alignment horizontal="right"/>
    </xf>
    <xf numFmtId="0" fontId="0" fillId="0" borderId="42" xfId="0" applyBorder="1" applyAlignment="1">
      <alignment horizontal="right"/>
    </xf>
    <xf numFmtId="0" fontId="21" fillId="0" borderId="17" xfId="0" applyFont="1" applyBorder="1" applyAlignment="1">
      <alignment horizontal="center"/>
    </xf>
    <xf numFmtId="0" fontId="0" fillId="0" borderId="44" xfId="0" applyBorder="1"/>
    <xf numFmtId="0" fontId="0" fillId="0" borderId="14" xfId="0" applyBorder="1"/>
    <xf numFmtId="0" fontId="0" fillId="0" borderId="15" xfId="0" applyBorder="1" applyAlignment="1">
      <alignment vertical="top" wrapText="1"/>
    </xf>
    <xf numFmtId="0" fontId="20" fillId="34" borderId="22" xfId="0" applyFont="1" applyFill="1" applyBorder="1" applyAlignment="1">
      <alignment horizontal="center" wrapText="1"/>
    </xf>
    <xf numFmtId="0" fontId="20" fillId="34" borderId="23" xfId="0" applyFont="1" applyFill="1" applyBorder="1" applyAlignment="1">
      <alignment horizontal="center" wrapText="1"/>
    </xf>
    <xf numFmtId="0" fontId="19" fillId="34" borderId="22" xfId="0" applyFont="1" applyFill="1" applyBorder="1" applyAlignment="1">
      <alignment horizontal="center" vertical="center"/>
    </xf>
    <xf numFmtId="0" fontId="19" fillId="34" borderId="23" xfId="0" applyFont="1" applyFill="1" applyBorder="1" applyAlignment="1">
      <alignment horizontal="center" vertical="center"/>
    </xf>
    <xf numFmtId="0" fontId="0" fillId="0" borderId="14" xfId="0" applyBorder="1" applyAlignment="1">
      <alignment horizontal="left" wrapText="1"/>
    </xf>
    <xf numFmtId="0" fontId="0" fillId="0" borderId="15" xfId="0" applyBorder="1" applyAlignment="1">
      <alignment horizontal="left" wrapText="1"/>
    </xf>
    <xf numFmtId="0" fontId="0" fillId="0" borderId="1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0" fillId="0" borderId="16" xfId="0" applyBorder="1" applyAlignment="1">
      <alignment horizontal="left" wrapText="1"/>
    </xf>
    <xf numFmtId="0" fontId="0" fillId="0" borderId="21" xfId="0" applyBorder="1" applyAlignment="1">
      <alignment horizontal="left" wrapText="1"/>
    </xf>
    <xf numFmtId="0" fontId="0" fillId="0" borderId="18" xfId="0" applyBorder="1" applyAlignment="1">
      <alignment horizontal="left"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0"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43" xfId="0" applyBorder="1" applyAlignment="1">
      <alignment horizontal="center" vertical="center"/>
    </xf>
    <xf numFmtId="0" fontId="0" fillId="0" borderId="45" xfId="0" applyBorder="1" applyAlignment="1">
      <alignment horizontal="center" vertical="center"/>
    </xf>
    <xf numFmtId="0" fontId="0" fillId="43" borderId="22" xfId="0" applyFill="1" applyBorder="1" applyAlignment="1">
      <alignment horizontal="center" wrapText="1"/>
    </xf>
    <xf numFmtId="0" fontId="0" fillId="43" borderId="23" xfId="0" applyFill="1" applyBorder="1" applyAlignment="1">
      <alignment horizontal="center" wrapText="1"/>
    </xf>
    <xf numFmtId="0" fontId="0" fillId="43" borderId="14" xfId="0" applyFill="1" applyBorder="1" applyAlignment="1">
      <alignment horizontal="center" wrapText="1"/>
    </xf>
    <xf numFmtId="0" fontId="0" fillId="43" borderId="19" xfId="0" applyFill="1" applyBorder="1" applyAlignment="1">
      <alignment horizontal="center" wrapText="1"/>
    </xf>
    <xf numFmtId="0" fontId="0" fillId="43" borderId="16" xfId="0" applyFill="1" applyBorder="1" applyAlignment="1">
      <alignment horizontal="center" wrapText="1"/>
    </xf>
    <xf numFmtId="0" fontId="0" fillId="43" borderId="21" xfId="0" applyFill="1" applyBorder="1" applyAlignment="1">
      <alignment horizontal="center" wrapText="1"/>
    </xf>
    <xf numFmtId="2" fontId="0" fillId="0" borderId="43" xfId="0" applyNumberFormat="1" applyBorder="1" applyAlignment="1">
      <alignment horizontal="center" vertical="center"/>
    </xf>
    <xf numFmtId="2" fontId="0" fillId="0" borderId="44" xfId="0" applyNumberFormat="1" applyBorder="1" applyAlignment="1">
      <alignment horizontal="center" vertical="center"/>
    </xf>
    <xf numFmtId="2" fontId="0" fillId="0" borderId="45" xfId="0" applyNumberFormat="1" applyBorder="1" applyAlignment="1">
      <alignment horizontal="center" vertical="center"/>
    </xf>
    <xf numFmtId="0" fontId="0" fillId="0" borderId="42" xfId="0" applyBorder="1" applyAlignment="1">
      <alignment horizontal="left" wrapText="1"/>
    </xf>
    <xf numFmtId="0" fontId="0" fillId="0" borderId="43" xfId="0" applyBorder="1" applyAlignment="1">
      <alignment horizontal="left"/>
    </xf>
    <xf numFmtId="0" fontId="0" fillId="0" borderId="44" xfId="0" applyBorder="1" applyAlignment="1">
      <alignment horizontal="left"/>
    </xf>
    <xf numFmtId="0" fontId="0" fillId="0" borderId="43" xfId="0"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2" fontId="0" fillId="0" borderId="43" xfId="0" applyNumberFormat="1" applyBorder="1" applyAlignment="1">
      <alignment horizontal="left"/>
    </xf>
    <xf numFmtId="2" fontId="0" fillId="0" borderId="44" xfId="0" applyNumberFormat="1" applyBorder="1" applyAlignment="1">
      <alignment horizontal="left"/>
    </xf>
    <xf numFmtId="2" fontId="0" fillId="0" borderId="45" xfId="0" applyNumberFormat="1" applyBorder="1" applyAlignment="1">
      <alignment horizontal="left"/>
    </xf>
    <xf numFmtId="0" fontId="16" fillId="43" borderId="42" xfId="0" applyFont="1" applyFill="1" applyBorder="1" applyAlignment="1">
      <alignment horizontal="center"/>
    </xf>
    <xf numFmtId="0" fontId="20" fillId="0" borderId="0" xfId="0" applyFont="1" applyAlignment="1">
      <alignment horizontal="center"/>
    </xf>
    <xf numFmtId="2" fontId="0" fillId="34" borderId="42" xfId="0" applyNumberFormat="1" applyFill="1" applyBorder="1" applyAlignment="1">
      <alignment horizontal="center" vertical="center" wrapText="1"/>
    </xf>
    <xf numFmtId="0" fontId="0" fillId="34" borderId="42" xfId="0" applyFill="1" applyBorder="1" applyAlignment="1">
      <alignment horizontal="center" vertical="center" wrapText="1"/>
    </xf>
    <xf numFmtId="0" fontId="0" fillId="34" borderId="22" xfId="0" applyFill="1" applyBorder="1" applyAlignment="1">
      <alignment horizontal="center" vertical="center" wrapText="1"/>
    </xf>
    <xf numFmtId="0" fontId="0" fillId="34" borderId="23" xfId="0" applyFill="1" applyBorder="1" applyAlignment="1">
      <alignment horizontal="center" vertical="center" wrapText="1"/>
    </xf>
    <xf numFmtId="0" fontId="0" fillId="34" borderId="16" xfId="0" applyFill="1" applyBorder="1" applyAlignment="1">
      <alignment horizontal="center" vertical="center"/>
    </xf>
    <xf numFmtId="0" fontId="0" fillId="34" borderId="21" xfId="0" applyFill="1" applyBorder="1" applyAlignment="1">
      <alignment horizontal="center" vertical="center"/>
    </xf>
    <xf numFmtId="0" fontId="0" fillId="0" borderId="14" xfId="0" applyFill="1" applyBorder="1" applyAlignment="1">
      <alignment horizontal="left" wrapText="1"/>
    </xf>
    <xf numFmtId="0" fontId="0" fillId="0" borderId="15" xfId="0" applyFill="1" applyBorder="1" applyAlignment="1">
      <alignment horizontal="left" wrapText="1"/>
    </xf>
    <xf numFmtId="0" fontId="0" fillId="0" borderId="16" xfId="0" applyFill="1" applyBorder="1" applyAlignment="1">
      <alignment horizontal="left" wrapText="1"/>
    </xf>
    <xf numFmtId="0" fontId="0" fillId="0" borderId="17" xfId="0" applyFill="1" applyBorder="1" applyAlignment="1">
      <alignment horizontal="left" wrapText="1"/>
    </xf>
    <xf numFmtId="0" fontId="0" fillId="0" borderId="0" xfId="0" applyFill="1" applyBorder="1" applyAlignment="1">
      <alignment horizontal="left" wrapText="1"/>
    </xf>
    <xf numFmtId="0" fontId="0" fillId="0" borderId="18" xfId="0" applyFill="1" applyBorder="1" applyAlignment="1">
      <alignment horizontal="left" wrapText="1"/>
    </xf>
    <xf numFmtId="0" fontId="0" fillId="0" borderId="19" xfId="0" applyFill="1" applyBorder="1" applyAlignment="1">
      <alignment horizontal="left" wrapText="1"/>
    </xf>
    <xf numFmtId="0" fontId="0" fillId="0" borderId="20" xfId="0" applyFill="1" applyBorder="1" applyAlignment="1">
      <alignment horizontal="left" wrapText="1"/>
    </xf>
    <xf numFmtId="0" fontId="0" fillId="0" borderId="21" xfId="0" applyFill="1" applyBorder="1" applyAlignment="1">
      <alignment horizontal="left" wrapText="1"/>
    </xf>
    <xf numFmtId="0" fontId="14" fillId="0" borderId="17" xfId="0" applyFont="1" applyBorder="1" applyAlignment="1">
      <alignment horizontal="left" wrapText="1"/>
    </xf>
    <xf numFmtId="0" fontId="14" fillId="0" borderId="0" xfId="0" applyFont="1" applyBorder="1" applyAlignment="1">
      <alignment horizontal="left" wrapText="1"/>
    </xf>
    <xf numFmtId="0" fontId="14" fillId="0" borderId="18" xfId="0" applyFont="1" applyBorder="1" applyAlignment="1">
      <alignment horizontal="left" wrapText="1"/>
    </xf>
    <xf numFmtId="0" fontId="14" fillId="0" borderId="0" xfId="0" applyFont="1" applyAlignment="1">
      <alignment horizontal="left" wrapText="1"/>
    </xf>
    <xf numFmtId="0" fontId="14" fillId="0" borderId="19" xfId="0" applyFont="1" applyBorder="1" applyAlignment="1">
      <alignment horizontal="left" wrapText="1"/>
    </xf>
    <xf numFmtId="0" fontId="14" fillId="0" borderId="20" xfId="0" applyFont="1" applyBorder="1" applyAlignment="1">
      <alignment horizontal="left" wrapText="1"/>
    </xf>
    <xf numFmtId="0" fontId="14" fillId="0" borderId="21" xfId="0" applyFont="1" applyBorder="1" applyAlignment="1">
      <alignment horizontal="left" wrapText="1"/>
    </xf>
    <xf numFmtId="0" fontId="14" fillId="0" borderId="17" xfId="0" applyFont="1" applyBorder="1" applyAlignment="1">
      <alignment horizontal="center" wrapText="1"/>
    </xf>
    <xf numFmtId="0" fontId="14" fillId="0" borderId="0" xfId="0" applyFont="1" applyBorder="1" applyAlignment="1">
      <alignment horizontal="center" wrapText="1"/>
    </xf>
    <xf numFmtId="0" fontId="14" fillId="0" borderId="18" xfId="0" applyFont="1" applyBorder="1" applyAlignment="1">
      <alignment horizontal="center" wrapText="1"/>
    </xf>
    <xf numFmtId="0" fontId="0" fillId="0" borderId="17" xfId="0" applyFill="1" applyBorder="1" applyAlignment="1">
      <alignment horizontal="center" vertical="center"/>
    </xf>
    <xf numFmtId="0" fontId="0" fillId="0" borderId="19" xfId="0" applyFill="1" applyBorder="1" applyAlignment="1">
      <alignment horizontal="center" vertical="center"/>
    </xf>
    <xf numFmtId="0" fontId="0" fillId="0" borderId="17" xfId="0" applyBorder="1" applyAlignment="1">
      <alignment horizontal="center" vertical="center"/>
    </xf>
    <xf numFmtId="0" fontId="0" fillId="38" borderId="17" xfId="0" applyFill="1" applyBorder="1" applyAlignment="1">
      <alignment horizontal="center" vertical="center"/>
    </xf>
    <xf numFmtId="0" fontId="0" fillId="38" borderId="19" xfId="0" applyFill="1" applyBorder="1" applyAlignment="1">
      <alignment horizontal="center"/>
    </xf>
    <xf numFmtId="0" fontId="0" fillId="38" borderId="20" xfId="0" applyFill="1" applyBorder="1" applyAlignment="1">
      <alignment horizontal="center"/>
    </xf>
    <xf numFmtId="0" fontId="0" fillId="38" borderId="21" xfId="0" applyFill="1" applyBorder="1" applyAlignment="1">
      <alignment horizontal="center"/>
    </xf>
    <xf numFmtId="0" fontId="0" fillId="36" borderId="43" xfId="0" applyFill="1" applyBorder="1" applyAlignment="1">
      <alignment horizontal="center"/>
    </xf>
    <xf numFmtId="0" fontId="0" fillId="36" borderId="44" xfId="0" applyFill="1" applyBorder="1" applyAlignment="1">
      <alignment horizontal="center"/>
    </xf>
    <xf numFmtId="0" fontId="0" fillId="36" borderId="45" xfId="0" applyFill="1" applyBorder="1" applyAlignment="1">
      <alignment horizontal="center"/>
    </xf>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Процентный" xfId="42" builtinId="5"/>
    <cellStyle name="Связанная ячейка" xfId="12" builtinId="24" customBuiltin="1"/>
    <cellStyle name="Текст предупреждения" xfId="14" builtinId="11" customBuiltin="1"/>
    <cellStyle name="Хороший" xfId="6" builtinId="26" customBuiltin="1"/>
  </cellStyles>
  <dxfs count="18">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dxf>
    <dxf>
      <alignment horizontal="left"/>
    </dxf>
    <dxf>
      <alignment vertical="bottom"/>
    </dxf>
    <dxf>
      <alignment vertical="bottom"/>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EEEEEE"/>
      <color rgb="FFB8E2FE"/>
      <color rgb="FFACDDFE"/>
      <color rgb="FF7FCAFD"/>
      <color rgb="FFFFFB4F"/>
      <color rgb="FF6BC2FD"/>
      <color rgb="FFD5B8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[T22020MIS771_A2Data (2).xlsx]Q1!PivotTable4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Salary hike </a:t>
            </a:r>
            <a:endParaRPr lang="ru-RU"/>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lumMod val="40000"/>
              <a:lumOff val="60000"/>
            </a:schemeClr>
          </a:solidFill>
          <a:ln>
            <a:noFill/>
          </a:ln>
          <a:effectLst/>
        </c:spPr>
        <c:marker>
          <c:symbol val="none"/>
        </c:marker>
      </c:pivotFmt>
    </c:pivotFmts>
    <c:plotArea>
      <c:layout/>
      <c:barChart>
        <c:barDir val="bar"/>
        <c:grouping val="clustered"/>
        <c:varyColors val="0"/>
        <c:ser>
          <c:idx val="0"/>
          <c:order val="0"/>
          <c:tx>
            <c:strRef>
              <c:f>'Q1'!$I$9</c:f>
              <c:strCache>
                <c:ptCount val="1"/>
                <c:pt idx="0">
                  <c:v>Итог</c:v>
                </c:pt>
              </c:strCache>
            </c:strRef>
          </c:tx>
          <c:spPr>
            <a:solidFill>
              <a:schemeClr val="accent1">
                <a:lumMod val="40000"/>
                <a:lumOff val="60000"/>
              </a:schemeClr>
            </a:solidFill>
            <a:ln>
              <a:noFill/>
            </a:ln>
            <a:effectLst/>
          </c:spPr>
          <c:invertIfNegative val="0"/>
          <c:cat>
            <c:strRef>
              <c:f>'Q1'!$H$10:$H$25</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'Q1'!$I$10:$I$25</c:f>
              <c:numCache>
                <c:formatCode>General</c:formatCode>
                <c:ptCount val="15"/>
                <c:pt idx="0">
                  <c:v>2310</c:v>
                </c:pt>
                <c:pt idx="1">
                  <c:v>2376</c:v>
                </c:pt>
                <c:pt idx="2">
                  <c:v>2717</c:v>
                </c:pt>
                <c:pt idx="3">
                  <c:v>2814</c:v>
                </c:pt>
                <c:pt idx="4">
                  <c:v>1515</c:v>
                </c:pt>
                <c:pt idx="5">
                  <c:v>1248</c:v>
                </c:pt>
                <c:pt idx="6">
                  <c:v>1394</c:v>
                </c:pt>
                <c:pt idx="7">
                  <c:v>1602</c:v>
                </c:pt>
                <c:pt idx="8">
                  <c:v>1444</c:v>
                </c:pt>
                <c:pt idx="9">
                  <c:v>1100</c:v>
                </c:pt>
                <c:pt idx="10">
                  <c:v>1008</c:v>
                </c:pt>
                <c:pt idx="11">
                  <c:v>1232</c:v>
                </c:pt>
                <c:pt idx="12">
                  <c:v>644</c:v>
                </c:pt>
                <c:pt idx="13">
                  <c:v>504</c:v>
                </c:pt>
                <c:pt idx="14">
                  <c:v>450</c:v>
                </c:pt>
              </c:numCache>
            </c:numRef>
          </c:val>
          <c:extLst>
            <c:ext xmlns:c16="http://schemas.microsoft.com/office/drawing/2014/chart" uri="{C3380CC4-5D6E-409C-BE32-E72D297353CC}">
              <c16:uniqueId val="{00000000-E29F-4E38-88E9-C10070C1BF9E}"/>
            </c:ext>
          </c:extLst>
        </c:ser>
        <c:dLbls>
          <c:showLegendKey val="0"/>
          <c:showVal val="0"/>
          <c:showCatName val="0"/>
          <c:showSerName val="0"/>
          <c:showPercent val="0"/>
          <c:showBubbleSize val="0"/>
        </c:dLbls>
        <c:gapWidth val="45"/>
        <c:axId val="1974762112"/>
        <c:axId val="1702106304"/>
      </c:barChart>
      <c:catAx>
        <c:axId val="1974762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Salary increase,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02106304"/>
        <c:crosses val="autoZero"/>
        <c:auto val="1"/>
        <c:lblAlgn val="ctr"/>
        <c:lblOffset val="100"/>
        <c:noMultiLvlLbl val="0"/>
      </c:catAx>
      <c:valAx>
        <c:axId val="1702106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Number of employees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97476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[T22020MIS771_A2Data (2).xlsx]Q1!PivotTable6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proportion of attrition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'Q1'!$L$9</c:f>
              <c:strCache>
                <c:ptCount val="1"/>
                <c:pt idx="0">
                  <c:v>Итог</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70-4B18-ABD6-0C6BAD6B15C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70-4B18-ABD6-0C6BAD6B15C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70-4B18-ABD6-0C6BAD6B15CB}"/>
              </c:ext>
            </c:extLst>
          </c:dPt>
          <c:dLbls>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ru-RU"/>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'Q1'!$K$10:$K$13</c:f>
              <c:strCache>
                <c:ptCount val="3"/>
                <c:pt idx="0">
                  <c:v>No</c:v>
                </c:pt>
                <c:pt idx="1">
                  <c:v>Yes</c:v>
                </c:pt>
                <c:pt idx="2">
                  <c:v>(пусто)</c:v>
                </c:pt>
              </c:strCache>
            </c:strRef>
          </c:cat>
          <c:val>
            <c:numRef>
              <c:f>'Q1'!$L$10:$L$13</c:f>
              <c:numCache>
                <c:formatCode>General</c:formatCode>
                <c:ptCount val="3"/>
                <c:pt idx="0">
                  <c:v>1233</c:v>
                </c:pt>
                <c:pt idx="1">
                  <c:v>237</c:v>
                </c:pt>
              </c:numCache>
            </c:numRef>
          </c:val>
          <c:extLst>
            <c:ext xmlns:c16="http://schemas.microsoft.com/office/drawing/2014/chart" uri="{C3380CC4-5D6E-409C-BE32-E72D297353CC}">
              <c16:uniqueId val="{00000000-D6D4-4A3E-AD1A-79C9F23FB79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egendEntry>
        <c:idx val="2"/>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PerformanceRating</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q2.1'!$T$1</c:f>
              <c:strCache>
                <c:ptCount val="1"/>
                <c:pt idx="0">
                  <c:v>PerformanceRating</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25400" cap="rnd">
                <a:solidFill>
                  <a:srgbClr val="FF0000"/>
                </a:solidFill>
                <a:prstDash val="dash"/>
              </a:ln>
              <a:effectLst/>
            </c:spPr>
            <c:trendlineType val="linear"/>
            <c:dispRSqr val="0"/>
            <c:dispEq val="0"/>
          </c:trendline>
          <c:x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xVal>
          <c:yVal>
            <c:numRef>
              <c:f>'list for q2.1'!$T$2:$T$1471</c:f>
              <c:numCache>
                <c:formatCode>General</c:formatCode>
                <c:ptCount val="1470"/>
                <c:pt idx="0">
                  <c:v>3</c:v>
                </c:pt>
                <c:pt idx="1">
                  <c:v>4</c:v>
                </c:pt>
                <c:pt idx="2">
                  <c:v>3</c:v>
                </c:pt>
                <c:pt idx="3">
                  <c:v>3</c:v>
                </c:pt>
                <c:pt idx="4">
                  <c:v>3</c:v>
                </c:pt>
                <c:pt idx="5">
                  <c:v>3</c:v>
                </c:pt>
                <c:pt idx="6">
                  <c:v>4</c:v>
                </c:pt>
                <c:pt idx="7">
                  <c:v>4</c:v>
                </c:pt>
                <c:pt idx="8">
                  <c:v>4</c:v>
                </c:pt>
                <c:pt idx="9">
                  <c:v>3</c:v>
                </c:pt>
                <c:pt idx="10">
                  <c:v>3</c:v>
                </c:pt>
                <c:pt idx="11">
                  <c:v>3</c:v>
                </c:pt>
                <c:pt idx="12">
                  <c:v>3</c:v>
                </c:pt>
                <c:pt idx="13">
                  <c:v>3</c:v>
                </c:pt>
                <c:pt idx="14">
                  <c:v>3</c:v>
                </c:pt>
                <c:pt idx="15">
                  <c:v>3</c:v>
                </c:pt>
                <c:pt idx="16">
                  <c:v>3</c:v>
                </c:pt>
                <c:pt idx="17">
                  <c:v>3</c:v>
                </c:pt>
                <c:pt idx="18">
                  <c:v>3</c:v>
                </c:pt>
                <c:pt idx="19">
                  <c:v>2</c:v>
                </c:pt>
                <c:pt idx="20">
                  <c:v>3</c:v>
                </c:pt>
                <c:pt idx="21">
                  <c:v>4</c:v>
                </c:pt>
                <c:pt idx="22">
                  <c:v>3</c:v>
                </c:pt>
                <c:pt idx="23">
                  <c:v>3</c:v>
                </c:pt>
                <c:pt idx="24">
                  <c:v>3</c:v>
                </c:pt>
                <c:pt idx="25">
                  <c:v>3</c:v>
                </c:pt>
                <c:pt idx="26">
                  <c:v>4</c:v>
                </c:pt>
                <c:pt idx="27">
                  <c:v>3</c:v>
                </c:pt>
                <c:pt idx="28">
                  <c:v>3</c:v>
                </c:pt>
                <c:pt idx="29">
                  <c:v>3</c:v>
                </c:pt>
                <c:pt idx="30">
                  <c:v>2</c:v>
                </c:pt>
                <c:pt idx="31">
                  <c:v>3</c:v>
                </c:pt>
                <c:pt idx="32">
                  <c:v>3</c:v>
                </c:pt>
                <c:pt idx="33">
                  <c:v>3</c:v>
                </c:pt>
                <c:pt idx="34">
                  <c:v>3</c:v>
                </c:pt>
                <c:pt idx="35">
                  <c:v>3</c:v>
                </c:pt>
                <c:pt idx="36">
                  <c:v>3</c:v>
                </c:pt>
                <c:pt idx="37">
                  <c:v>3</c:v>
                </c:pt>
                <c:pt idx="38">
                  <c:v>3</c:v>
                </c:pt>
                <c:pt idx="39">
                  <c:v>3</c:v>
                </c:pt>
                <c:pt idx="40">
                  <c:v>3</c:v>
                </c:pt>
                <c:pt idx="41">
                  <c:v>3</c:v>
                </c:pt>
                <c:pt idx="42">
                  <c:v>3</c:v>
                </c:pt>
                <c:pt idx="43">
                  <c:v>3</c:v>
                </c:pt>
                <c:pt idx="44">
                  <c:v>4</c:v>
                </c:pt>
                <c:pt idx="45">
                  <c:v>3</c:v>
                </c:pt>
                <c:pt idx="46">
                  <c:v>4</c:v>
                </c:pt>
                <c:pt idx="47">
                  <c:v>4</c:v>
                </c:pt>
                <c:pt idx="48">
                  <c:v>4</c:v>
                </c:pt>
                <c:pt idx="49">
                  <c:v>3</c:v>
                </c:pt>
                <c:pt idx="50">
                  <c:v>3</c:v>
                </c:pt>
                <c:pt idx="51">
                  <c:v>3</c:v>
                </c:pt>
                <c:pt idx="52">
                  <c:v>4</c:v>
                </c:pt>
                <c:pt idx="53">
                  <c:v>3</c:v>
                </c:pt>
                <c:pt idx="54">
                  <c:v>3</c:v>
                </c:pt>
                <c:pt idx="55">
                  <c:v>3</c:v>
                </c:pt>
                <c:pt idx="56">
                  <c:v>4</c:v>
                </c:pt>
                <c:pt idx="57">
                  <c:v>3</c:v>
                </c:pt>
                <c:pt idx="58">
                  <c:v>4</c:v>
                </c:pt>
                <c:pt idx="59">
                  <c:v>3</c:v>
                </c:pt>
                <c:pt idx="60">
                  <c:v>4</c:v>
                </c:pt>
                <c:pt idx="61">
                  <c:v>2</c:v>
                </c:pt>
                <c:pt idx="62">
                  <c:v>3</c:v>
                </c:pt>
                <c:pt idx="63">
                  <c:v>2</c:v>
                </c:pt>
                <c:pt idx="64">
                  <c:v>3</c:v>
                </c:pt>
                <c:pt idx="65">
                  <c:v>3</c:v>
                </c:pt>
                <c:pt idx="66">
                  <c:v>3</c:v>
                </c:pt>
                <c:pt idx="67">
                  <c:v>3</c:v>
                </c:pt>
                <c:pt idx="68">
                  <c:v>3</c:v>
                </c:pt>
                <c:pt idx="69">
                  <c:v>3</c:v>
                </c:pt>
                <c:pt idx="70">
                  <c:v>3</c:v>
                </c:pt>
                <c:pt idx="71">
                  <c:v>4</c:v>
                </c:pt>
                <c:pt idx="72">
                  <c:v>3</c:v>
                </c:pt>
                <c:pt idx="73">
                  <c:v>3</c:v>
                </c:pt>
                <c:pt idx="74">
                  <c:v>3</c:v>
                </c:pt>
                <c:pt idx="75">
                  <c:v>4</c:v>
                </c:pt>
                <c:pt idx="76">
                  <c:v>3</c:v>
                </c:pt>
                <c:pt idx="77">
                  <c:v>3</c:v>
                </c:pt>
                <c:pt idx="78">
                  <c:v>3</c:v>
                </c:pt>
                <c:pt idx="79">
                  <c:v>4</c:v>
                </c:pt>
                <c:pt idx="80">
                  <c:v>3</c:v>
                </c:pt>
                <c:pt idx="81">
                  <c:v>3</c:v>
                </c:pt>
                <c:pt idx="82">
                  <c:v>3</c:v>
                </c:pt>
                <c:pt idx="83">
                  <c:v>3</c:v>
                </c:pt>
                <c:pt idx="84">
                  <c:v>3</c:v>
                </c:pt>
                <c:pt idx="85">
                  <c:v>2</c:v>
                </c:pt>
                <c:pt idx="86">
                  <c:v>3</c:v>
                </c:pt>
                <c:pt idx="87">
                  <c:v>4</c:v>
                </c:pt>
                <c:pt idx="88">
                  <c:v>3</c:v>
                </c:pt>
                <c:pt idx="89">
                  <c:v>3</c:v>
                </c:pt>
                <c:pt idx="90">
                  <c:v>4</c:v>
                </c:pt>
                <c:pt idx="91">
                  <c:v>4</c:v>
                </c:pt>
                <c:pt idx="92">
                  <c:v>3</c:v>
                </c:pt>
                <c:pt idx="93">
                  <c:v>3</c:v>
                </c:pt>
                <c:pt idx="94">
                  <c:v>3</c:v>
                </c:pt>
                <c:pt idx="95">
                  <c:v>2</c:v>
                </c:pt>
                <c:pt idx="96">
                  <c:v>4</c:v>
                </c:pt>
                <c:pt idx="97">
                  <c:v>3</c:v>
                </c:pt>
                <c:pt idx="98">
                  <c:v>3</c:v>
                </c:pt>
                <c:pt idx="99">
                  <c:v>3</c:v>
                </c:pt>
                <c:pt idx="100">
                  <c:v>4</c:v>
                </c:pt>
                <c:pt idx="101">
                  <c:v>3</c:v>
                </c:pt>
                <c:pt idx="102">
                  <c:v>3</c:v>
                </c:pt>
                <c:pt idx="103">
                  <c:v>3</c:v>
                </c:pt>
                <c:pt idx="104">
                  <c:v>3</c:v>
                </c:pt>
                <c:pt idx="105">
                  <c:v>4</c:v>
                </c:pt>
                <c:pt idx="106">
                  <c:v>3</c:v>
                </c:pt>
                <c:pt idx="107">
                  <c:v>3</c:v>
                </c:pt>
                <c:pt idx="108">
                  <c:v>3</c:v>
                </c:pt>
                <c:pt idx="109">
                  <c:v>3</c:v>
                </c:pt>
                <c:pt idx="110">
                  <c:v>4</c:v>
                </c:pt>
                <c:pt idx="111">
                  <c:v>4</c:v>
                </c:pt>
                <c:pt idx="112">
                  <c:v>3</c:v>
                </c:pt>
                <c:pt idx="113">
                  <c:v>2</c:v>
                </c:pt>
                <c:pt idx="114">
                  <c:v>3</c:v>
                </c:pt>
                <c:pt idx="115">
                  <c:v>3</c:v>
                </c:pt>
                <c:pt idx="116">
                  <c:v>3</c:v>
                </c:pt>
                <c:pt idx="117">
                  <c:v>3</c:v>
                </c:pt>
                <c:pt idx="118">
                  <c:v>4</c:v>
                </c:pt>
                <c:pt idx="119">
                  <c:v>3</c:v>
                </c:pt>
                <c:pt idx="120">
                  <c:v>4</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4</c:v>
                </c:pt>
                <c:pt idx="135">
                  <c:v>4</c:v>
                </c:pt>
                <c:pt idx="136">
                  <c:v>3</c:v>
                </c:pt>
                <c:pt idx="137">
                  <c:v>3</c:v>
                </c:pt>
                <c:pt idx="138">
                  <c:v>3</c:v>
                </c:pt>
                <c:pt idx="139">
                  <c:v>3</c:v>
                </c:pt>
                <c:pt idx="140">
                  <c:v>4</c:v>
                </c:pt>
                <c:pt idx="141">
                  <c:v>3</c:v>
                </c:pt>
                <c:pt idx="142">
                  <c:v>4</c:v>
                </c:pt>
                <c:pt idx="143">
                  <c:v>3</c:v>
                </c:pt>
                <c:pt idx="144">
                  <c:v>3</c:v>
                </c:pt>
                <c:pt idx="145">
                  <c:v>3</c:v>
                </c:pt>
                <c:pt idx="146">
                  <c:v>3</c:v>
                </c:pt>
                <c:pt idx="147">
                  <c:v>3</c:v>
                </c:pt>
                <c:pt idx="148">
                  <c:v>4</c:v>
                </c:pt>
                <c:pt idx="149">
                  <c:v>3</c:v>
                </c:pt>
                <c:pt idx="150">
                  <c:v>3</c:v>
                </c:pt>
                <c:pt idx="151">
                  <c:v>3</c:v>
                </c:pt>
                <c:pt idx="152">
                  <c:v>4</c:v>
                </c:pt>
                <c:pt idx="153">
                  <c:v>3</c:v>
                </c:pt>
                <c:pt idx="154">
                  <c:v>3</c:v>
                </c:pt>
                <c:pt idx="155">
                  <c:v>3</c:v>
                </c:pt>
                <c:pt idx="156">
                  <c:v>3</c:v>
                </c:pt>
                <c:pt idx="157">
                  <c:v>4</c:v>
                </c:pt>
                <c:pt idx="158">
                  <c:v>3</c:v>
                </c:pt>
                <c:pt idx="159">
                  <c:v>3</c:v>
                </c:pt>
                <c:pt idx="160">
                  <c:v>4</c:v>
                </c:pt>
                <c:pt idx="161">
                  <c:v>3</c:v>
                </c:pt>
                <c:pt idx="162">
                  <c:v>3</c:v>
                </c:pt>
                <c:pt idx="163">
                  <c:v>3</c:v>
                </c:pt>
                <c:pt idx="164">
                  <c:v>3</c:v>
                </c:pt>
                <c:pt idx="165">
                  <c:v>3</c:v>
                </c:pt>
                <c:pt idx="166">
                  <c:v>3</c:v>
                </c:pt>
                <c:pt idx="167">
                  <c:v>3</c:v>
                </c:pt>
                <c:pt idx="168">
                  <c:v>4</c:v>
                </c:pt>
                <c:pt idx="169">
                  <c:v>4</c:v>
                </c:pt>
                <c:pt idx="170">
                  <c:v>3</c:v>
                </c:pt>
                <c:pt idx="171">
                  <c:v>4</c:v>
                </c:pt>
                <c:pt idx="172">
                  <c:v>3</c:v>
                </c:pt>
                <c:pt idx="173">
                  <c:v>3</c:v>
                </c:pt>
                <c:pt idx="174">
                  <c:v>3</c:v>
                </c:pt>
                <c:pt idx="175">
                  <c:v>3</c:v>
                </c:pt>
                <c:pt idx="176">
                  <c:v>3</c:v>
                </c:pt>
                <c:pt idx="177">
                  <c:v>4</c:v>
                </c:pt>
                <c:pt idx="178">
                  <c:v>4</c:v>
                </c:pt>
                <c:pt idx="179">
                  <c:v>2</c:v>
                </c:pt>
                <c:pt idx="180">
                  <c:v>4</c:v>
                </c:pt>
                <c:pt idx="181">
                  <c:v>3</c:v>
                </c:pt>
                <c:pt idx="182">
                  <c:v>4</c:v>
                </c:pt>
                <c:pt idx="183">
                  <c:v>3</c:v>
                </c:pt>
                <c:pt idx="184">
                  <c:v>2</c:v>
                </c:pt>
                <c:pt idx="185">
                  <c:v>3</c:v>
                </c:pt>
                <c:pt idx="186">
                  <c:v>3</c:v>
                </c:pt>
                <c:pt idx="187">
                  <c:v>3</c:v>
                </c:pt>
                <c:pt idx="188">
                  <c:v>3</c:v>
                </c:pt>
                <c:pt idx="189">
                  <c:v>3</c:v>
                </c:pt>
                <c:pt idx="190">
                  <c:v>3</c:v>
                </c:pt>
                <c:pt idx="191">
                  <c:v>3</c:v>
                </c:pt>
                <c:pt idx="192">
                  <c:v>3</c:v>
                </c:pt>
                <c:pt idx="193">
                  <c:v>3</c:v>
                </c:pt>
                <c:pt idx="194">
                  <c:v>4</c:v>
                </c:pt>
                <c:pt idx="195">
                  <c:v>2</c:v>
                </c:pt>
                <c:pt idx="196">
                  <c:v>3</c:v>
                </c:pt>
                <c:pt idx="197">
                  <c:v>3</c:v>
                </c:pt>
                <c:pt idx="198">
                  <c:v>3</c:v>
                </c:pt>
                <c:pt idx="199">
                  <c:v>3</c:v>
                </c:pt>
                <c:pt idx="200">
                  <c:v>3</c:v>
                </c:pt>
                <c:pt idx="201">
                  <c:v>3</c:v>
                </c:pt>
                <c:pt idx="202">
                  <c:v>3</c:v>
                </c:pt>
                <c:pt idx="203">
                  <c:v>3</c:v>
                </c:pt>
                <c:pt idx="204">
                  <c:v>3</c:v>
                </c:pt>
                <c:pt idx="205">
                  <c:v>4</c:v>
                </c:pt>
                <c:pt idx="206">
                  <c:v>3</c:v>
                </c:pt>
                <c:pt idx="207">
                  <c:v>3</c:v>
                </c:pt>
                <c:pt idx="208">
                  <c:v>3</c:v>
                </c:pt>
                <c:pt idx="209">
                  <c:v>3</c:v>
                </c:pt>
                <c:pt idx="210">
                  <c:v>3</c:v>
                </c:pt>
                <c:pt idx="211">
                  <c:v>4</c:v>
                </c:pt>
                <c:pt idx="212">
                  <c:v>3</c:v>
                </c:pt>
                <c:pt idx="213">
                  <c:v>3</c:v>
                </c:pt>
                <c:pt idx="214">
                  <c:v>2</c:v>
                </c:pt>
                <c:pt idx="215">
                  <c:v>3</c:v>
                </c:pt>
                <c:pt idx="216">
                  <c:v>3</c:v>
                </c:pt>
                <c:pt idx="217">
                  <c:v>3</c:v>
                </c:pt>
                <c:pt idx="218">
                  <c:v>2</c:v>
                </c:pt>
                <c:pt idx="219">
                  <c:v>3</c:v>
                </c:pt>
                <c:pt idx="220">
                  <c:v>3</c:v>
                </c:pt>
                <c:pt idx="221">
                  <c:v>4</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4</c:v>
                </c:pt>
                <c:pt idx="236">
                  <c:v>4</c:v>
                </c:pt>
                <c:pt idx="237">
                  <c:v>3</c:v>
                </c:pt>
                <c:pt idx="238">
                  <c:v>2</c:v>
                </c:pt>
                <c:pt idx="239">
                  <c:v>3</c:v>
                </c:pt>
                <c:pt idx="240">
                  <c:v>3</c:v>
                </c:pt>
                <c:pt idx="241">
                  <c:v>3</c:v>
                </c:pt>
                <c:pt idx="242">
                  <c:v>3</c:v>
                </c:pt>
                <c:pt idx="243">
                  <c:v>3</c:v>
                </c:pt>
                <c:pt idx="244">
                  <c:v>3</c:v>
                </c:pt>
                <c:pt idx="245">
                  <c:v>3</c:v>
                </c:pt>
                <c:pt idx="246">
                  <c:v>3</c:v>
                </c:pt>
                <c:pt idx="247">
                  <c:v>3</c:v>
                </c:pt>
                <c:pt idx="248">
                  <c:v>3</c:v>
                </c:pt>
                <c:pt idx="249">
                  <c:v>3</c:v>
                </c:pt>
                <c:pt idx="250">
                  <c:v>3</c:v>
                </c:pt>
                <c:pt idx="251">
                  <c:v>4</c:v>
                </c:pt>
                <c:pt idx="252">
                  <c:v>3</c:v>
                </c:pt>
                <c:pt idx="253">
                  <c:v>3</c:v>
                </c:pt>
                <c:pt idx="254">
                  <c:v>3</c:v>
                </c:pt>
                <c:pt idx="255">
                  <c:v>3</c:v>
                </c:pt>
                <c:pt idx="256">
                  <c:v>2</c:v>
                </c:pt>
                <c:pt idx="257">
                  <c:v>3</c:v>
                </c:pt>
                <c:pt idx="258">
                  <c:v>3</c:v>
                </c:pt>
                <c:pt idx="259">
                  <c:v>2</c:v>
                </c:pt>
                <c:pt idx="260">
                  <c:v>4</c:v>
                </c:pt>
                <c:pt idx="261">
                  <c:v>3</c:v>
                </c:pt>
                <c:pt idx="262">
                  <c:v>3</c:v>
                </c:pt>
                <c:pt idx="263">
                  <c:v>3</c:v>
                </c:pt>
                <c:pt idx="264">
                  <c:v>3</c:v>
                </c:pt>
                <c:pt idx="265">
                  <c:v>3</c:v>
                </c:pt>
                <c:pt idx="266">
                  <c:v>4</c:v>
                </c:pt>
                <c:pt idx="267">
                  <c:v>2</c:v>
                </c:pt>
                <c:pt idx="268">
                  <c:v>3</c:v>
                </c:pt>
                <c:pt idx="269">
                  <c:v>3</c:v>
                </c:pt>
                <c:pt idx="270">
                  <c:v>3</c:v>
                </c:pt>
                <c:pt idx="271">
                  <c:v>3</c:v>
                </c:pt>
                <c:pt idx="272">
                  <c:v>4</c:v>
                </c:pt>
                <c:pt idx="273">
                  <c:v>3</c:v>
                </c:pt>
                <c:pt idx="274">
                  <c:v>3</c:v>
                </c:pt>
                <c:pt idx="275">
                  <c:v>3</c:v>
                </c:pt>
                <c:pt idx="276">
                  <c:v>3</c:v>
                </c:pt>
                <c:pt idx="277">
                  <c:v>4</c:v>
                </c:pt>
                <c:pt idx="278">
                  <c:v>4</c:v>
                </c:pt>
                <c:pt idx="279">
                  <c:v>3</c:v>
                </c:pt>
                <c:pt idx="280">
                  <c:v>3</c:v>
                </c:pt>
                <c:pt idx="281">
                  <c:v>4</c:v>
                </c:pt>
                <c:pt idx="282">
                  <c:v>3</c:v>
                </c:pt>
                <c:pt idx="283">
                  <c:v>3</c:v>
                </c:pt>
                <c:pt idx="284">
                  <c:v>3</c:v>
                </c:pt>
                <c:pt idx="285">
                  <c:v>3</c:v>
                </c:pt>
                <c:pt idx="286">
                  <c:v>4</c:v>
                </c:pt>
                <c:pt idx="287">
                  <c:v>3</c:v>
                </c:pt>
                <c:pt idx="288">
                  <c:v>3</c:v>
                </c:pt>
                <c:pt idx="289">
                  <c:v>4</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4</c:v>
                </c:pt>
                <c:pt idx="326">
                  <c:v>3</c:v>
                </c:pt>
                <c:pt idx="327">
                  <c:v>3</c:v>
                </c:pt>
                <c:pt idx="328">
                  <c:v>3</c:v>
                </c:pt>
                <c:pt idx="329">
                  <c:v>3</c:v>
                </c:pt>
                <c:pt idx="330">
                  <c:v>3</c:v>
                </c:pt>
                <c:pt idx="331">
                  <c:v>3</c:v>
                </c:pt>
                <c:pt idx="332">
                  <c:v>3</c:v>
                </c:pt>
                <c:pt idx="333">
                  <c:v>3</c:v>
                </c:pt>
                <c:pt idx="334">
                  <c:v>3</c:v>
                </c:pt>
                <c:pt idx="335">
                  <c:v>4</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4</c:v>
                </c:pt>
                <c:pt idx="353">
                  <c:v>3</c:v>
                </c:pt>
                <c:pt idx="354">
                  <c:v>3</c:v>
                </c:pt>
                <c:pt idx="355">
                  <c:v>3</c:v>
                </c:pt>
                <c:pt idx="356">
                  <c:v>4</c:v>
                </c:pt>
                <c:pt idx="357">
                  <c:v>3</c:v>
                </c:pt>
                <c:pt idx="358">
                  <c:v>3</c:v>
                </c:pt>
                <c:pt idx="359">
                  <c:v>3</c:v>
                </c:pt>
                <c:pt idx="360">
                  <c:v>3</c:v>
                </c:pt>
                <c:pt idx="361">
                  <c:v>3</c:v>
                </c:pt>
                <c:pt idx="362">
                  <c:v>4</c:v>
                </c:pt>
                <c:pt idx="363">
                  <c:v>3</c:v>
                </c:pt>
                <c:pt idx="364">
                  <c:v>4</c:v>
                </c:pt>
                <c:pt idx="365">
                  <c:v>3</c:v>
                </c:pt>
                <c:pt idx="366">
                  <c:v>3</c:v>
                </c:pt>
                <c:pt idx="367">
                  <c:v>3</c:v>
                </c:pt>
                <c:pt idx="368">
                  <c:v>3</c:v>
                </c:pt>
                <c:pt idx="369">
                  <c:v>3</c:v>
                </c:pt>
                <c:pt idx="370">
                  <c:v>3</c:v>
                </c:pt>
                <c:pt idx="371">
                  <c:v>3</c:v>
                </c:pt>
                <c:pt idx="372">
                  <c:v>3</c:v>
                </c:pt>
                <c:pt idx="373">
                  <c:v>3</c:v>
                </c:pt>
                <c:pt idx="374">
                  <c:v>3</c:v>
                </c:pt>
                <c:pt idx="375">
                  <c:v>4</c:v>
                </c:pt>
                <c:pt idx="376">
                  <c:v>3</c:v>
                </c:pt>
                <c:pt idx="377">
                  <c:v>3</c:v>
                </c:pt>
                <c:pt idx="378">
                  <c:v>3</c:v>
                </c:pt>
                <c:pt idx="379">
                  <c:v>3</c:v>
                </c:pt>
                <c:pt idx="380">
                  <c:v>3</c:v>
                </c:pt>
                <c:pt idx="381">
                  <c:v>3</c:v>
                </c:pt>
                <c:pt idx="382">
                  <c:v>4</c:v>
                </c:pt>
                <c:pt idx="383">
                  <c:v>3</c:v>
                </c:pt>
                <c:pt idx="384">
                  <c:v>3</c:v>
                </c:pt>
                <c:pt idx="385">
                  <c:v>4</c:v>
                </c:pt>
                <c:pt idx="386">
                  <c:v>3</c:v>
                </c:pt>
                <c:pt idx="387">
                  <c:v>3</c:v>
                </c:pt>
                <c:pt idx="388">
                  <c:v>3</c:v>
                </c:pt>
                <c:pt idx="389">
                  <c:v>3</c:v>
                </c:pt>
                <c:pt idx="390">
                  <c:v>3</c:v>
                </c:pt>
                <c:pt idx="391">
                  <c:v>4</c:v>
                </c:pt>
                <c:pt idx="392">
                  <c:v>3</c:v>
                </c:pt>
                <c:pt idx="393">
                  <c:v>3</c:v>
                </c:pt>
                <c:pt idx="394">
                  <c:v>3</c:v>
                </c:pt>
                <c:pt idx="395">
                  <c:v>4</c:v>
                </c:pt>
                <c:pt idx="396">
                  <c:v>3</c:v>
                </c:pt>
                <c:pt idx="397">
                  <c:v>3</c:v>
                </c:pt>
                <c:pt idx="398">
                  <c:v>3</c:v>
                </c:pt>
                <c:pt idx="399">
                  <c:v>3</c:v>
                </c:pt>
                <c:pt idx="400">
                  <c:v>3</c:v>
                </c:pt>
                <c:pt idx="401">
                  <c:v>3</c:v>
                </c:pt>
                <c:pt idx="402">
                  <c:v>3</c:v>
                </c:pt>
                <c:pt idx="403">
                  <c:v>3</c:v>
                </c:pt>
                <c:pt idx="404">
                  <c:v>3</c:v>
                </c:pt>
                <c:pt idx="405">
                  <c:v>3</c:v>
                </c:pt>
                <c:pt idx="406">
                  <c:v>3</c:v>
                </c:pt>
                <c:pt idx="407">
                  <c:v>4</c:v>
                </c:pt>
                <c:pt idx="408">
                  <c:v>3</c:v>
                </c:pt>
                <c:pt idx="409">
                  <c:v>3</c:v>
                </c:pt>
                <c:pt idx="410">
                  <c:v>4</c:v>
                </c:pt>
                <c:pt idx="411">
                  <c:v>3</c:v>
                </c:pt>
                <c:pt idx="412">
                  <c:v>3</c:v>
                </c:pt>
                <c:pt idx="413">
                  <c:v>3</c:v>
                </c:pt>
                <c:pt idx="414">
                  <c:v>3</c:v>
                </c:pt>
                <c:pt idx="415">
                  <c:v>3</c:v>
                </c:pt>
                <c:pt idx="416">
                  <c:v>4</c:v>
                </c:pt>
                <c:pt idx="417">
                  <c:v>3</c:v>
                </c:pt>
                <c:pt idx="418">
                  <c:v>4</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4</c:v>
                </c:pt>
                <c:pt idx="435">
                  <c:v>3</c:v>
                </c:pt>
                <c:pt idx="436">
                  <c:v>3</c:v>
                </c:pt>
                <c:pt idx="437">
                  <c:v>3</c:v>
                </c:pt>
                <c:pt idx="438">
                  <c:v>3</c:v>
                </c:pt>
                <c:pt idx="439">
                  <c:v>3</c:v>
                </c:pt>
                <c:pt idx="440">
                  <c:v>3</c:v>
                </c:pt>
                <c:pt idx="441">
                  <c:v>3</c:v>
                </c:pt>
                <c:pt idx="442">
                  <c:v>3</c:v>
                </c:pt>
                <c:pt idx="443">
                  <c:v>3</c:v>
                </c:pt>
                <c:pt idx="444">
                  <c:v>3</c:v>
                </c:pt>
                <c:pt idx="445">
                  <c:v>4</c:v>
                </c:pt>
                <c:pt idx="446">
                  <c:v>3</c:v>
                </c:pt>
                <c:pt idx="447">
                  <c:v>3</c:v>
                </c:pt>
                <c:pt idx="448">
                  <c:v>3</c:v>
                </c:pt>
                <c:pt idx="449">
                  <c:v>3</c:v>
                </c:pt>
                <c:pt idx="450">
                  <c:v>3</c:v>
                </c:pt>
                <c:pt idx="451">
                  <c:v>4</c:v>
                </c:pt>
                <c:pt idx="452">
                  <c:v>3</c:v>
                </c:pt>
                <c:pt idx="453">
                  <c:v>3</c:v>
                </c:pt>
                <c:pt idx="454">
                  <c:v>3</c:v>
                </c:pt>
                <c:pt idx="455">
                  <c:v>3</c:v>
                </c:pt>
                <c:pt idx="456">
                  <c:v>4</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3</c:v>
                </c:pt>
                <c:pt idx="471">
                  <c:v>3</c:v>
                </c:pt>
                <c:pt idx="472">
                  <c:v>3</c:v>
                </c:pt>
                <c:pt idx="473">
                  <c:v>3</c:v>
                </c:pt>
                <c:pt idx="474">
                  <c:v>3</c:v>
                </c:pt>
                <c:pt idx="475">
                  <c:v>4</c:v>
                </c:pt>
                <c:pt idx="476">
                  <c:v>4</c:v>
                </c:pt>
                <c:pt idx="477">
                  <c:v>3</c:v>
                </c:pt>
                <c:pt idx="478">
                  <c:v>3</c:v>
                </c:pt>
                <c:pt idx="479">
                  <c:v>3</c:v>
                </c:pt>
                <c:pt idx="480">
                  <c:v>3</c:v>
                </c:pt>
                <c:pt idx="481">
                  <c:v>3</c:v>
                </c:pt>
                <c:pt idx="482">
                  <c:v>3</c:v>
                </c:pt>
                <c:pt idx="483">
                  <c:v>3</c:v>
                </c:pt>
                <c:pt idx="484">
                  <c:v>4</c:v>
                </c:pt>
                <c:pt idx="485">
                  <c:v>3</c:v>
                </c:pt>
                <c:pt idx="486">
                  <c:v>3</c:v>
                </c:pt>
                <c:pt idx="487">
                  <c:v>3</c:v>
                </c:pt>
                <c:pt idx="488">
                  <c:v>3</c:v>
                </c:pt>
                <c:pt idx="489">
                  <c:v>3</c:v>
                </c:pt>
                <c:pt idx="490">
                  <c:v>3</c:v>
                </c:pt>
                <c:pt idx="491">
                  <c:v>3</c:v>
                </c:pt>
                <c:pt idx="492">
                  <c:v>3</c:v>
                </c:pt>
                <c:pt idx="493">
                  <c:v>3</c:v>
                </c:pt>
                <c:pt idx="494">
                  <c:v>3</c:v>
                </c:pt>
                <c:pt idx="495">
                  <c:v>3</c:v>
                </c:pt>
                <c:pt idx="496">
                  <c:v>3</c:v>
                </c:pt>
                <c:pt idx="497">
                  <c:v>3</c:v>
                </c:pt>
                <c:pt idx="498">
                  <c:v>4</c:v>
                </c:pt>
                <c:pt idx="499">
                  <c:v>3</c:v>
                </c:pt>
                <c:pt idx="500">
                  <c:v>3</c:v>
                </c:pt>
                <c:pt idx="501">
                  <c:v>4</c:v>
                </c:pt>
                <c:pt idx="502">
                  <c:v>4</c:v>
                </c:pt>
                <c:pt idx="503">
                  <c:v>3</c:v>
                </c:pt>
                <c:pt idx="504">
                  <c:v>3</c:v>
                </c:pt>
                <c:pt idx="505">
                  <c:v>3</c:v>
                </c:pt>
                <c:pt idx="506">
                  <c:v>3</c:v>
                </c:pt>
                <c:pt idx="507">
                  <c:v>3</c:v>
                </c:pt>
                <c:pt idx="508">
                  <c:v>3</c:v>
                </c:pt>
                <c:pt idx="509">
                  <c:v>4</c:v>
                </c:pt>
                <c:pt idx="510">
                  <c:v>3</c:v>
                </c:pt>
                <c:pt idx="511">
                  <c:v>3</c:v>
                </c:pt>
                <c:pt idx="512">
                  <c:v>3</c:v>
                </c:pt>
                <c:pt idx="513">
                  <c:v>3</c:v>
                </c:pt>
                <c:pt idx="514">
                  <c:v>3</c:v>
                </c:pt>
                <c:pt idx="515">
                  <c:v>3</c:v>
                </c:pt>
                <c:pt idx="516">
                  <c:v>3</c:v>
                </c:pt>
                <c:pt idx="517">
                  <c:v>4</c:v>
                </c:pt>
                <c:pt idx="518">
                  <c:v>4</c:v>
                </c:pt>
                <c:pt idx="519">
                  <c:v>3</c:v>
                </c:pt>
                <c:pt idx="520">
                  <c:v>3</c:v>
                </c:pt>
                <c:pt idx="521">
                  <c:v>4</c:v>
                </c:pt>
                <c:pt idx="522">
                  <c:v>3</c:v>
                </c:pt>
                <c:pt idx="523">
                  <c:v>3</c:v>
                </c:pt>
                <c:pt idx="524">
                  <c:v>3</c:v>
                </c:pt>
                <c:pt idx="525">
                  <c:v>3</c:v>
                </c:pt>
                <c:pt idx="526">
                  <c:v>3</c:v>
                </c:pt>
                <c:pt idx="527">
                  <c:v>3</c:v>
                </c:pt>
                <c:pt idx="528">
                  <c:v>3</c:v>
                </c:pt>
                <c:pt idx="529">
                  <c:v>3</c:v>
                </c:pt>
                <c:pt idx="530">
                  <c:v>3</c:v>
                </c:pt>
                <c:pt idx="531">
                  <c:v>3</c:v>
                </c:pt>
                <c:pt idx="532">
                  <c:v>3</c:v>
                </c:pt>
                <c:pt idx="533">
                  <c:v>4</c:v>
                </c:pt>
                <c:pt idx="534">
                  <c:v>3</c:v>
                </c:pt>
                <c:pt idx="535">
                  <c:v>3</c:v>
                </c:pt>
                <c:pt idx="536">
                  <c:v>3</c:v>
                </c:pt>
                <c:pt idx="537">
                  <c:v>4</c:v>
                </c:pt>
                <c:pt idx="538">
                  <c:v>3</c:v>
                </c:pt>
                <c:pt idx="539">
                  <c:v>3</c:v>
                </c:pt>
                <c:pt idx="540">
                  <c:v>3</c:v>
                </c:pt>
                <c:pt idx="541">
                  <c:v>3</c:v>
                </c:pt>
                <c:pt idx="542">
                  <c:v>3</c:v>
                </c:pt>
                <c:pt idx="543">
                  <c:v>3</c:v>
                </c:pt>
                <c:pt idx="544">
                  <c:v>3</c:v>
                </c:pt>
                <c:pt idx="545">
                  <c:v>4</c:v>
                </c:pt>
                <c:pt idx="546">
                  <c:v>3</c:v>
                </c:pt>
                <c:pt idx="547">
                  <c:v>3</c:v>
                </c:pt>
                <c:pt idx="548">
                  <c:v>3</c:v>
                </c:pt>
                <c:pt idx="549">
                  <c:v>3</c:v>
                </c:pt>
                <c:pt idx="550">
                  <c:v>3</c:v>
                </c:pt>
                <c:pt idx="551">
                  <c:v>3</c:v>
                </c:pt>
                <c:pt idx="552">
                  <c:v>3</c:v>
                </c:pt>
                <c:pt idx="553">
                  <c:v>4</c:v>
                </c:pt>
                <c:pt idx="554">
                  <c:v>3</c:v>
                </c:pt>
                <c:pt idx="555">
                  <c:v>3</c:v>
                </c:pt>
                <c:pt idx="556">
                  <c:v>3</c:v>
                </c:pt>
                <c:pt idx="557">
                  <c:v>3</c:v>
                </c:pt>
                <c:pt idx="558">
                  <c:v>3</c:v>
                </c:pt>
                <c:pt idx="559">
                  <c:v>3</c:v>
                </c:pt>
                <c:pt idx="560">
                  <c:v>3</c:v>
                </c:pt>
                <c:pt idx="561">
                  <c:v>3</c:v>
                </c:pt>
                <c:pt idx="562">
                  <c:v>3</c:v>
                </c:pt>
                <c:pt idx="563">
                  <c:v>4</c:v>
                </c:pt>
                <c:pt idx="564">
                  <c:v>3</c:v>
                </c:pt>
                <c:pt idx="565">
                  <c:v>3</c:v>
                </c:pt>
                <c:pt idx="566">
                  <c:v>3</c:v>
                </c:pt>
                <c:pt idx="567">
                  <c:v>4</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4</c:v>
                </c:pt>
                <c:pt idx="582">
                  <c:v>4</c:v>
                </c:pt>
                <c:pt idx="583">
                  <c:v>3</c:v>
                </c:pt>
                <c:pt idx="584">
                  <c:v>3</c:v>
                </c:pt>
                <c:pt idx="585">
                  <c:v>4</c:v>
                </c:pt>
                <c:pt idx="586">
                  <c:v>3</c:v>
                </c:pt>
                <c:pt idx="587">
                  <c:v>4</c:v>
                </c:pt>
                <c:pt idx="588">
                  <c:v>3</c:v>
                </c:pt>
                <c:pt idx="589">
                  <c:v>3</c:v>
                </c:pt>
                <c:pt idx="590">
                  <c:v>3</c:v>
                </c:pt>
                <c:pt idx="591">
                  <c:v>3</c:v>
                </c:pt>
                <c:pt idx="592">
                  <c:v>3</c:v>
                </c:pt>
                <c:pt idx="593">
                  <c:v>3</c:v>
                </c:pt>
                <c:pt idx="594">
                  <c:v>4</c:v>
                </c:pt>
                <c:pt idx="595">
                  <c:v>3</c:v>
                </c:pt>
                <c:pt idx="596">
                  <c:v>3</c:v>
                </c:pt>
                <c:pt idx="597">
                  <c:v>3</c:v>
                </c:pt>
                <c:pt idx="598">
                  <c:v>3</c:v>
                </c:pt>
                <c:pt idx="599">
                  <c:v>3</c:v>
                </c:pt>
                <c:pt idx="600">
                  <c:v>3</c:v>
                </c:pt>
                <c:pt idx="601">
                  <c:v>3</c:v>
                </c:pt>
                <c:pt idx="602">
                  <c:v>4</c:v>
                </c:pt>
                <c:pt idx="603">
                  <c:v>3</c:v>
                </c:pt>
                <c:pt idx="604">
                  <c:v>3</c:v>
                </c:pt>
                <c:pt idx="605">
                  <c:v>3</c:v>
                </c:pt>
                <c:pt idx="606">
                  <c:v>3</c:v>
                </c:pt>
                <c:pt idx="607">
                  <c:v>3</c:v>
                </c:pt>
                <c:pt idx="608">
                  <c:v>3</c:v>
                </c:pt>
                <c:pt idx="609">
                  <c:v>4</c:v>
                </c:pt>
                <c:pt idx="610">
                  <c:v>3</c:v>
                </c:pt>
                <c:pt idx="611">
                  <c:v>4</c:v>
                </c:pt>
                <c:pt idx="612">
                  <c:v>4</c:v>
                </c:pt>
                <c:pt idx="613">
                  <c:v>3</c:v>
                </c:pt>
                <c:pt idx="614">
                  <c:v>3</c:v>
                </c:pt>
                <c:pt idx="615">
                  <c:v>3</c:v>
                </c:pt>
                <c:pt idx="616">
                  <c:v>3</c:v>
                </c:pt>
                <c:pt idx="617">
                  <c:v>3</c:v>
                </c:pt>
                <c:pt idx="618">
                  <c:v>3</c:v>
                </c:pt>
                <c:pt idx="619">
                  <c:v>4</c:v>
                </c:pt>
                <c:pt idx="620">
                  <c:v>3</c:v>
                </c:pt>
                <c:pt idx="621">
                  <c:v>3</c:v>
                </c:pt>
                <c:pt idx="622">
                  <c:v>3</c:v>
                </c:pt>
                <c:pt idx="623">
                  <c:v>3</c:v>
                </c:pt>
                <c:pt idx="624">
                  <c:v>3</c:v>
                </c:pt>
                <c:pt idx="625">
                  <c:v>3</c:v>
                </c:pt>
                <c:pt idx="626">
                  <c:v>3</c:v>
                </c:pt>
                <c:pt idx="627">
                  <c:v>4</c:v>
                </c:pt>
                <c:pt idx="628">
                  <c:v>3</c:v>
                </c:pt>
                <c:pt idx="629">
                  <c:v>3</c:v>
                </c:pt>
                <c:pt idx="630">
                  <c:v>4</c:v>
                </c:pt>
                <c:pt idx="631">
                  <c:v>4</c:v>
                </c:pt>
                <c:pt idx="632">
                  <c:v>3</c:v>
                </c:pt>
                <c:pt idx="633">
                  <c:v>4</c:v>
                </c:pt>
                <c:pt idx="634">
                  <c:v>3</c:v>
                </c:pt>
                <c:pt idx="635">
                  <c:v>4</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4</c:v>
                </c:pt>
                <c:pt idx="652">
                  <c:v>3</c:v>
                </c:pt>
                <c:pt idx="653">
                  <c:v>3</c:v>
                </c:pt>
                <c:pt idx="654">
                  <c:v>3</c:v>
                </c:pt>
                <c:pt idx="655">
                  <c:v>3</c:v>
                </c:pt>
                <c:pt idx="656">
                  <c:v>4</c:v>
                </c:pt>
                <c:pt idx="657">
                  <c:v>3</c:v>
                </c:pt>
                <c:pt idx="658">
                  <c:v>3</c:v>
                </c:pt>
                <c:pt idx="659">
                  <c:v>3</c:v>
                </c:pt>
                <c:pt idx="660">
                  <c:v>3</c:v>
                </c:pt>
                <c:pt idx="661">
                  <c:v>4</c:v>
                </c:pt>
                <c:pt idx="662">
                  <c:v>3</c:v>
                </c:pt>
                <c:pt idx="663">
                  <c:v>3</c:v>
                </c:pt>
                <c:pt idx="664">
                  <c:v>3</c:v>
                </c:pt>
                <c:pt idx="665">
                  <c:v>3</c:v>
                </c:pt>
                <c:pt idx="666">
                  <c:v>3</c:v>
                </c:pt>
                <c:pt idx="667">
                  <c:v>3</c:v>
                </c:pt>
                <c:pt idx="668">
                  <c:v>3</c:v>
                </c:pt>
                <c:pt idx="669">
                  <c:v>4</c:v>
                </c:pt>
                <c:pt idx="670">
                  <c:v>3</c:v>
                </c:pt>
                <c:pt idx="671">
                  <c:v>3</c:v>
                </c:pt>
                <c:pt idx="672">
                  <c:v>3</c:v>
                </c:pt>
                <c:pt idx="673">
                  <c:v>3</c:v>
                </c:pt>
                <c:pt idx="674">
                  <c:v>3</c:v>
                </c:pt>
                <c:pt idx="675">
                  <c:v>3</c:v>
                </c:pt>
                <c:pt idx="676">
                  <c:v>4</c:v>
                </c:pt>
                <c:pt idx="677">
                  <c:v>3</c:v>
                </c:pt>
                <c:pt idx="678">
                  <c:v>3</c:v>
                </c:pt>
                <c:pt idx="679">
                  <c:v>3</c:v>
                </c:pt>
                <c:pt idx="680">
                  <c:v>3</c:v>
                </c:pt>
                <c:pt idx="681">
                  <c:v>3</c:v>
                </c:pt>
                <c:pt idx="682">
                  <c:v>4</c:v>
                </c:pt>
                <c:pt idx="683">
                  <c:v>3</c:v>
                </c:pt>
                <c:pt idx="684">
                  <c:v>3</c:v>
                </c:pt>
                <c:pt idx="685">
                  <c:v>3</c:v>
                </c:pt>
                <c:pt idx="686">
                  <c:v>3</c:v>
                </c:pt>
                <c:pt idx="687">
                  <c:v>4</c:v>
                </c:pt>
                <c:pt idx="688">
                  <c:v>3</c:v>
                </c:pt>
                <c:pt idx="689">
                  <c:v>3</c:v>
                </c:pt>
                <c:pt idx="690">
                  <c:v>3</c:v>
                </c:pt>
                <c:pt idx="691">
                  <c:v>3</c:v>
                </c:pt>
                <c:pt idx="692">
                  <c:v>3</c:v>
                </c:pt>
                <c:pt idx="693">
                  <c:v>3</c:v>
                </c:pt>
                <c:pt idx="694">
                  <c:v>3</c:v>
                </c:pt>
                <c:pt idx="695">
                  <c:v>3</c:v>
                </c:pt>
                <c:pt idx="696">
                  <c:v>3</c:v>
                </c:pt>
                <c:pt idx="697">
                  <c:v>3</c:v>
                </c:pt>
                <c:pt idx="698">
                  <c:v>3</c:v>
                </c:pt>
                <c:pt idx="699">
                  <c:v>3</c:v>
                </c:pt>
                <c:pt idx="700">
                  <c:v>4</c:v>
                </c:pt>
                <c:pt idx="701">
                  <c:v>3</c:v>
                </c:pt>
                <c:pt idx="702">
                  <c:v>3</c:v>
                </c:pt>
                <c:pt idx="703">
                  <c:v>3</c:v>
                </c:pt>
                <c:pt idx="704">
                  <c:v>3</c:v>
                </c:pt>
                <c:pt idx="705">
                  <c:v>3</c:v>
                </c:pt>
                <c:pt idx="706">
                  <c:v>3</c:v>
                </c:pt>
                <c:pt idx="707">
                  <c:v>3</c:v>
                </c:pt>
                <c:pt idx="708">
                  <c:v>3</c:v>
                </c:pt>
                <c:pt idx="709">
                  <c:v>4</c:v>
                </c:pt>
                <c:pt idx="710">
                  <c:v>3</c:v>
                </c:pt>
                <c:pt idx="711">
                  <c:v>4</c:v>
                </c:pt>
                <c:pt idx="712">
                  <c:v>3</c:v>
                </c:pt>
                <c:pt idx="713">
                  <c:v>3</c:v>
                </c:pt>
                <c:pt idx="714">
                  <c:v>4</c:v>
                </c:pt>
                <c:pt idx="715">
                  <c:v>3</c:v>
                </c:pt>
                <c:pt idx="716">
                  <c:v>3</c:v>
                </c:pt>
                <c:pt idx="717">
                  <c:v>3</c:v>
                </c:pt>
                <c:pt idx="718">
                  <c:v>3</c:v>
                </c:pt>
                <c:pt idx="719">
                  <c:v>3</c:v>
                </c:pt>
                <c:pt idx="720">
                  <c:v>3</c:v>
                </c:pt>
                <c:pt idx="721">
                  <c:v>3</c:v>
                </c:pt>
                <c:pt idx="722">
                  <c:v>3</c:v>
                </c:pt>
                <c:pt idx="723">
                  <c:v>3</c:v>
                </c:pt>
                <c:pt idx="724">
                  <c:v>3</c:v>
                </c:pt>
                <c:pt idx="725">
                  <c:v>4</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4</c:v>
                </c:pt>
                <c:pt idx="741">
                  <c:v>3</c:v>
                </c:pt>
                <c:pt idx="742">
                  <c:v>3</c:v>
                </c:pt>
                <c:pt idx="743">
                  <c:v>3</c:v>
                </c:pt>
                <c:pt idx="744">
                  <c:v>3</c:v>
                </c:pt>
                <c:pt idx="745">
                  <c:v>3</c:v>
                </c:pt>
                <c:pt idx="746">
                  <c:v>4</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4</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4</c:v>
                </c:pt>
                <c:pt idx="779">
                  <c:v>3</c:v>
                </c:pt>
                <c:pt idx="780">
                  <c:v>3</c:v>
                </c:pt>
                <c:pt idx="781">
                  <c:v>3</c:v>
                </c:pt>
                <c:pt idx="782">
                  <c:v>3</c:v>
                </c:pt>
                <c:pt idx="783">
                  <c:v>3</c:v>
                </c:pt>
                <c:pt idx="784">
                  <c:v>3</c:v>
                </c:pt>
                <c:pt idx="785">
                  <c:v>4</c:v>
                </c:pt>
                <c:pt idx="786">
                  <c:v>3</c:v>
                </c:pt>
                <c:pt idx="787">
                  <c:v>3</c:v>
                </c:pt>
                <c:pt idx="788">
                  <c:v>3</c:v>
                </c:pt>
                <c:pt idx="789">
                  <c:v>3</c:v>
                </c:pt>
                <c:pt idx="790">
                  <c:v>3</c:v>
                </c:pt>
                <c:pt idx="791">
                  <c:v>4</c:v>
                </c:pt>
                <c:pt idx="792">
                  <c:v>4</c:v>
                </c:pt>
                <c:pt idx="793">
                  <c:v>3</c:v>
                </c:pt>
                <c:pt idx="794">
                  <c:v>3</c:v>
                </c:pt>
                <c:pt idx="795">
                  <c:v>3</c:v>
                </c:pt>
                <c:pt idx="796">
                  <c:v>3</c:v>
                </c:pt>
                <c:pt idx="797">
                  <c:v>4</c:v>
                </c:pt>
                <c:pt idx="798">
                  <c:v>4</c:v>
                </c:pt>
                <c:pt idx="799">
                  <c:v>3</c:v>
                </c:pt>
                <c:pt idx="800">
                  <c:v>3</c:v>
                </c:pt>
                <c:pt idx="801">
                  <c:v>3</c:v>
                </c:pt>
                <c:pt idx="802">
                  <c:v>3</c:v>
                </c:pt>
                <c:pt idx="803">
                  <c:v>3</c:v>
                </c:pt>
                <c:pt idx="804">
                  <c:v>4</c:v>
                </c:pt>
                <c:pt idx="805">
                  <c:v>3</c:v>
                </c:pt>
                <c:pt idx="806">
                  <c:v>3</c:v>
                </c:pt>
                <c:pt idx="807">
                  <c:v>3</c:v>
                </c:pt>
                <c:pt idx="808">
                  <c:v>4</c:v>
                </c:pt>
                <c:pt idx="809">
                  <c:v>3</c:v>
                </c:pt>
                <c:pt idx="810">
                  <c:v>3</c:v>
                </c:pt>
                <c:pt idx="811">
                  <c:v>3</c:v>
                </c:pt>
                <c:pt idx="812">
                  <c:v>3</c:v>
                </c:pt>
                <c:pt idx="813">
                  <c:v>3</c:v>
                </c:pt>
                <c:pt idx="814">
                  <c:v>3</c:v>
                </c:pt>
                <c:pt idx="815">
                  <c:v>3</c:v>
                </c:pt>
                <c:pt idx="816">
                  <c:v>3</c:v>
                </c:pt>
                <c:pt idx="817">
                  <c:v>4</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4</c:v>
                </c:pt>
                <c:pt idx="835">
                  <c:v>3</c:v>
                </c:pt>
                <c:pt idx="836">
                  <c:v>3</c:v>
                </c:pt>
                <c:pt idx="837">
                  <c:v>3</c:v>
                </c:pt>
                <c:pt idx="838">
                  <c:v>3</c:v>
                </c:pt>
                <c:pt idx="839">
                  <c:v>3</c:v>
                </c:pt>
                <c:pt idx="840">
                  <c:v>3</c:v>
                </c:pt>
                <c:pt idx="841">
                  <c:v>4</c:v>
                </c:pt>
                <c:pt idx="842">
                  <c:v>3</c:v>
                </c:pt>
                <c:pt idx="843">
                  <c:v>4</c:v>
                </c:pt>
                <c:pt idx="844">
                  <c:v>3</c:v>
                </c:pt>
                <c:pt idx="845">
                  <c:v>3</c:v>
                </c:pt>
                <c:pt idx="846">
                  <c:v>3</c:v>
                </c:pt>
                <c:pt idx="847">
                  <c:v>4</c:v>
                </c:pt>
                <c:pt idx="848">
                  <c:v>3</c:v>
                </c:pt>
                <c:pt idx="849">
                  <c:v>3</c:v>
                </c:pt>
                <c:pt idx="850">
                  <c:v>3</c:v>
                </c:pt>
                <c:pt idx="851">
                  <c:v>3</c:v>
                </c:pt>
                <c:pt idx="852">
                  <c:v>3</c:v>
                </c:pt>
                <c:pt idx="853">
                  <c:v>4</c:v>
                </c:pt>
                <c:pt idx="854">
                  <c:v>3</c:v>
                </c:pt>
                <c:pt idx="855">
                  <c:v>3</c:v>
                </c:pt>
                <c:pt idx="856">
                  <c:v>3</c:v>
                </c:pt>
                <c:pt idx="857">
                  <c:v>3</c:v>
                </c:pt>
                <c:pt idx="858">
                  <c:v>3</c:v>
                </c:pt>
                <c:pt idx="859">
                  <c:v>3</c:v>
                </c:pt>
                <c:pt idx="860">
                  <c:v>3</c:v>
                </c:pt>
                <c:pt idx="861">
                  <c:v>4</c:v>
                </c:pt>
                <c:pt idx="862">
                  <c:v>3</c:v>
                </c:pt>
                <c:pt idx="863">
                  <c:v>3</c:v>
                </c:pt>
                <c:pt idx="864">
                  <c:v>3</c:v>
                </c:pt>
                <c:pt idx="865">
                  <c:v>3</c:v>
                </c:pt>
                <c:pt idx="866">
                  <c:v>3</c:v>
                </c:pt>
                <c:pt idx="867">
                  <c:v>4</c:v>
                </c:pt>
                <c:pt idx="868">
                  <c:v>3</c:v>
                </c:pt>
                <c:pt idx="869">
                  <c:v>3</c:v>
                </c:pt>
                <c:pt idx="870">
                  <c:v>3</c:v>
                </c:pt>
                <c:pt idx="871">
                  <c:v>3</c:v>
                </c:pt>
                <c:pt idx="872">
                  <c:v>3</c:v>
                </c:pt>
                <c:pt idx="873">
                  <c:v>3</c:v>
                </c:pt>
                <c:pt idx="874">
                  <c:v>3</c:v>
                </c:pt>
                <c:pt idx="875">
                  <c:v>4</c:v>
                </c:pt>
                <c:pt idx="876">
                  <c:v>3</c:v>
                </c:pt>
                <c:pt idx="877">
                  <c:v>3</c:v>
                </c:pt>
                <c:pt idx="878">
                  <c:v>3</c:v>
                </c:pt>
                <c:pt idx="879">
                  <c:v>3</c:v>
                </c:pt>
                <c:pt idx="880">
                  <c:v>4</c:v>
                </c:pt>
                <c:pt idx="881">
                  <c:v>3</c:v>
                </c:pt>
                <c:pt idx="882">
                  <c:v>4</c:v>
                </c:pt>
                <c:pt idx="883">
                  <c:v>3</c:v>
                </c:pt>
                <c:pt idx="884">
                  <c:v>3</c:v>
                </c:pt>
                <c:pt idx="885">
                  <c:v>3</c:v>
                </c:pt>
                <c:pt idx="886">
                  <c:v>4</c:v>
                </c:pt>
                <c:pt idx="887">
                  <c:v>3</c:v>
                </c:pt>
                <c:pt idx="888">
                  <c:v>3</c:v>
                </c:pt>
                <c:pt idx="889">
                  <c:v>3</c:v>
                </c:pt>
                <c:pt idx="890">
                  <c:v>3</c:v>
                </c:pt>
                <c:pt idx="891">
                  <c:v>3</c:v>
                </c:pt>
                <c:pt idx="892">
                  <c:v>4</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4</c:v>
                </c:pt>
                <c:pt idx="911">
                  <c:v>3</c:v>
                </c:pt>
                <c:pt idx="912">
                  <c:v>4</c:v>
                </c:pt>
                <c:pt idx="913">
                  <c:v>3</c:v>
                </c:pt>
                <c:pt idx="914">
                  <c:v>3</c:v>
                </c:pt>
                <c:pt idx="915">
                  <c:v>4</c:v>
                </c:pt>
                <c:pt idx="916">
                  <c:v>3</c:v>
                </c:pt>
                <c:pt idx="917">
                  <c:v>3</c:v>
                </c:pt>
                <c:pt idx="918">
                  <c:v>4</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4</c:v>
                </c:pt>
                <c:pt idx="937">
                  <c:v>3</c:v>
                </c:pt>
                <c:pt idx="938">
                  <c:v>3</c:v>
                </c:pt>
                <c:pt idx="939">
                  <c:v>3</c:v>
                </c:pt>
                <c:pt idx="940">
                  <c:v>3</c:v>
                </c:pt>
                <c:pt idx="941">
                  <c:v>3</c:v>
                </c:pt>
                <c:pt idx="942">
                  <c:v>3</c:v>
                </c:pt>
                <c:pt idx="943">
                  <c:v>3</c:v>
                </c:pt>
                <c:pt idx="944">
                  <c:v>3</c:v>
                </c:pt>
                <c:pt idx="945">
                  <c:v>3</c:v>
                </c:pt>
                <c:pt idx="946">
                  <c:v>3</c:v>
                </c:pt>
                <c:pt idx="947">
                  <c:v>3</c:v>
                </c:pt>
                <c:pt idx="948">
                  <c:v>4</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4</c:v>
                </c:pt>
                <c:pt idx="968">
                  <c:v>3</c:v>
                </c:pt>
                <c:pt idx="969">
                  <c:v>3</c:v>
                </c:pt>
                <c:pt idx="970">
                  <c:v>3</c:v>
                </c:pt>
                <c:pt idx="971">
                  <c:v>3</c:v>
                </c:pt>
                <c:pt idx="972">
                  <c:v>3</c:v>
                </c:pt>
                <c:pt idx="973">
                  <c:v>3</c:v>
                </c:pt>
                <c:pt idx="974">
                  <c:v>4</c:v>
                </c:pt>
                <c:pt idx="975">
                  <c:v>3</c:v>
                </c:pt>
                <c:pt idx="976">
                  <c:v>3</c:v>
                </c:pt>
                <c:pt idx="977">
                  <c:v>4</c:v>
                </c:pt>
                <c:pt idx="978">
                  <c:v>4</c:v>
                </c:pt>
                <c:pt idx="979">
                  <c:v>3</c:v>
                </c:pt>
                <c:pt idx="980">
                  <c:v>3</c:v>
                </c:pt>
                <c:pt idx="981">
                  <c:v>3</c:v>
                </c:pt>
                <c:pt idx="982">
                  <c:v>3</c:v>
                </c:pt>
                <c:pt idx="983">
                  <c:v>3</c:v>
                </c:pt>
                <c:pt idx="984">
                  <c:v>3</c:v>
                </c:pt>
                <c:pt idx="985">
                  <c:v>3</c:v>
                </c:pt>
                <c:pt idx="986">
                  <c:v>3</c:v>
                </c:pt>
                <c:pt idx="987">
                  <c:v>3</c:v>
                </c:pt>
                <c:pt idx="988">
                  <c:v>3</c:v>
                </c:pt>
                <c:pt idx="989">
                  <c:v>3</c:v>
                </c:pt>
                <c:pt idx="990">
                  <c:v>3</c:v>
                </c:pt>
                <c:pt idx="991">
                  <c:v>3</c:v>
                </c:pt>
                <c:pt idx="992">
                  <c:v>4</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4</c:v>
                </c:pt>
                <c:pt idx="1007">
                  <c:v>3</c:v>
                </c:pt>
                <c:pt idx="1008">
                  <c:v>3</c:v>
                </c:pt>
                <c:pt idx="1009">
                  <c:v>4</c:v>
                </c:pt>
                <c:pt idx="1010">
                  <c:v>3</c:v>
                </c:pt>
                <c:pt idx="1011">
                  <c:v>3</c:v>
                </c:pt>
                <c:pt idx="1012">
                  <c:v>3</c:v>
                </c:pt>
                <c:pt idx="1013">
                  <c:v>3</c:v>
                </c:pt>
                <c:pt idx="1014">
                  <c:v>3</c:v>
                </c:pt>
                <c:pt idx="1015">
                  <c:v>3</c:v>
                </c:pt>
                <c:pt idx="1016">
                  <c:v>3</c:v>
                </c:pt>
                <c:pt idx="1017">
                  <c:v>3</c:v>
                </c:pt>
                <c:pt idx="1018">
                  <c:v>3</c:v>
                </c:pt>
                <c:pt idx="1019">
                  <c:v>3</c:v>
                </c:pt>
                <c:pt idx="1020">
                  <c:v>3</c:v>
                </c:pt>
                <c:pt idx="1021">
                  <c:v>3</c:v>
                </c:pt>
                <c:pt idx="1022">
                  <c:v>3</c:v>
                </c:pt>
                <c:pt idx="1023">
                  <c:v>4</c:v>
                </c:pt>
                <c:pt idx="1024">
                  <c:v>3</c:v>
                </c:pt>
                <c:pt idx="1025">
                  <c:v>3</c:v>
                </c:pt>
                <c:pt idx="1026">
                  <c:v>3</c:v>
                </c:pt>
                <c:pt idx="1027">
                  <c:v>3</c:v>
                </c:pt>
                <c:pt idx="1028">
                  <c:v>3</c:v>
                </c:pt>
                <c:pt idx="1029">
                  <c:v>3</c:v>
                </c:pt>
                <c:pt idx="1030">
                  <c:v>3</c:v>
                </c:pt>
                <c:pt idx="1031">
                  <c:v>3</c:v>
                </c:pt>
                <c:pt idx="1032">
                  <c:v>4</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4</c:v>
                </c:pt>
                <c:pt idx="1054">
                  <c:v>3</c:v>
                </c:pt>
                <c:pt idx="1055">
                  <c:v>3</c:v>
                </c:pt>
                <c:pt idx="1056">
                  <c:v>3</c:v>
                </c:pt>
                <c:pt idx="1057">
                  <c:v>3</c:v>
                </c:pt>
                <c:pt idx="1058">
                  <c:v>4</c:v>
                </c:pt>
                <c:pt idx="1059">
                  <c:v>3</c:v>
                </c:pt>
                <c:pt idx="1060">
                  <c:v>3</c:v>
                </c:pt>
                <c:pt idx="1061">
                  <c:v>3</c:v>
                </c:pt>
                <c:pt idx="1062">
                  <c:v>3</c:v>
                </c:pt>
                <c:pt idx="1063">
                  <c:v>3</c:v>
                </c:pt>
                <c:pt idx="1064">
                  <c:v>4</c:v>
                </c:pt>
                <c:pt idx="1065">
                  <c:v>3</c:v>
                </c:pt>
                <c:pt idx="1066">
                  <c:v>3</c:v>
                </c:pt>
                <c:pt idx="1067">
                  <c:v>3</c:v>
                </c:pt>
                <c:pt idx="1068">
                  <c:v>3</c:v>
                </c:pt>
                <c:pt idx="1069">
                  <c:v>3</c:v>
                </c:pt>
                <c:pt idx="1070">
                  <c:v>3</c:v>
                </c:pt>
                <c:pt idx="1071">
                  <c:v>4</c:v>
                </c:pt>
                <c:pt idx="1072">
                  <c:v>3</c:v>
                </c:pt>
                <c:pt idx="1073">
                  <c:v>3</c:v>
                </c:pt>
                <c:pt idx="1074">
                  <c:v>3</c:v>
                </c:pt>
                <c:pt idx="1075">
                  <c:v>4</c:v>
                </c:pt>
                <c:pt idx="1076">
                  <c:v>4</c:v>
                </c:pt>
                <c:pt idx="1077">
                  <c:v>3</c:v>
                </c:pt>
                <c:pt idx="1078">
                  <c:v>3</c:v>
                </c:pt>
                <c:pt idx="1079">
                  <c:v>3</c:v>
                </c:pt>
                <c:pt idx="1080">
                  <c:v>3</c:v>
                </c:pt>
                <c:pt idx="1081">
                  <c:v>3</c:v>
                </c:pt>
                <c:pt idx="1082">
                  <c:v>3</c:v>
                </c:pt>
                <c:pt idx="1083">
                  <c:v>3</c:v>
                </c:pt>
                <c:pt idx="1084">
                  <c:v>3</c:v>
                </c:pt>
                <c:pt idx="1085">
                  <c:v>3</c:v>
                </c:pt>
                <c:pt idx="1086">
                  <c:v>3</c:v>
                </c:pt>
                <c:pt idx="1087">
                  <c:v>4</c:v>
                </c:pt>
                <c:pt idx="1088">
                  <c:v>3</c:v>
                </c:pt>
                <c:pt idx="1089">
                  <c:v>3</c:v>
                </c:pt>
                <c:pt idx="1090">
                  <c:v>3</c:v>
                </c:pt>
                <c:pt idx="1091">
                  <c:v>3</c:v>
                </c:pt>
                <c:pt idx="1092">
                  <c:v>4</c:v>
                </c:pt>
                <c:pt idx="1093">
                  <c:v>3</c:v>
                </c:pt>
                <c:pt idx="1094">
                  <c:v>3</c:v>
                </c:pt>
                <c:pt idx="1095">
                  <c:v>3</c:v>
                </c:pt>
                <c:pt idx="1096">
                  <c:v>4</c:v>
                </c:pt>
                <c:pt idx="1097">
                  <c:v>3</c:v>
                </c:pt>
                <c:pt idx="1098">
                  <c:v>3</c:v>
                </c:pt>
                <c:pt idx="1099">
                  <c:v>3</c:v>
                </c:pt>
                <c:pt idx="1100">
                  <c:v>4</c:v>
                </c:pt>
                <c:pt idx="1101">
                  <c:v>3</c:v>
                </c:pt>
                <c:pt idx="1102">
                  <c:v>4</c:v>
                </c:pt>
                <c:pt idx="1103">
                  <c:v>3</c:v>
                </c:pt>
                <c:pt idx="1104">
                  <c:v>3</c:v>
                </c:pt>
                <c:pt idx="1105">
                  <c:v>3</c:v>
                </c:pt>
                <c:pt idx="1106">
                  <c:v>3</c:v>
                </c:pt>
                <c:pt idx="1107">
                  <c:v>3</c:v>
                </c:pt>
                <c:pt idx="1108">
                  <c:v>3</c:v>
                </c:pt>
                <c:pt idx="1109">
                  <c:v>3</c:v>
                </c:pt>
                <c:pt idx="1110">
                  <c:v>3</c:v>
                </c:pt>
                <c:pt idx="1111">
                  <c:v>3</c:v>
                </c:pt>
                <c:pt idx="1112">
                  <c:v>3</c:v>
                </c:pt>
                <c:pt idx="1113">
                  <c:v>3</c:v>
                </c:pt>
                <c:pt idx="1114">
                  <c:v>3</c:v>
                </c:pt>
                <c:pt idx="1115">
                  <c:v>3</c:v>
                </c:pt>
                <c:pt idx="1116">
                  <c:v>4</c:v>
                </c:pt>
                <c:pt idx="1117">
                  <c:v>3</c:v>
                </c:pt>
                <c:pt idx="1118">
                  <c:v>4</c:v>
                </c:pt>
                <c:pt idx="1119">
                  <c:v>3</c:v>
                </c:pt>
                <c:pt idx="1120">
                  <c:v>3</c:v>
                </c:pt>
                <c:pt idx="1121">
                  <c:v>3</c:v>
                </c:pt>
                <c:pt idx="1122">
                  <c:v>3</c:v>
                </c:pt>
                <c:pt idx="1123">
                  <c:v>3</c:v>
                </c:pt>
                <c:pt idx="1124">
                  <c:v>3</c:v>
                </c:pt>
                <c:pt idx="1125">
                  <c:v>3</c:v>
                </c:pt>
                <c:pt idx="1126">
                  <c:v>3</c:v>
                </c:pt>
                <c:pt idx="1127">
                  <c:v>3</c:v>
                </c:pt>
                <c:pt idx="1128">
                  <c:v>3</c:v>
                </c:pt>
                <c:pt idx="1129">
                  <c:v>4</c:v>
                </c:pt>
                <c:pt idx="1130">
                  <c:v>3</c:v>
                </c:pt>
                <c:pt idx="1131">
                  <c:v>3</c:v>
                </c:pt>
                <c:pt idx="1132">
                  <c:v>3</c:v>
                </c:pt>
                <c:pt idx="1133">
                  <c:v>3</c:v>
                </c:pt>
                <c:pt idx="1134">
                  <c:v>3</c:v>
                </c:pt>
                <c:pt idx="1135">
                  <c:v>3</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4</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4</c:v>
                </c:pt>
                <c:pt idx="1167">
                  <c:v>3</c:v>
                </c:pt>
                <c:pt idx="1168">
                  <c:v>3</c:v>
                </c:pt>
                <c:pt idx="1169">
                  <c:v>3</c:v>
                </c:pt>
                <c:pt idx="1170">
                  <c:v>3</c:v>
                </c:pt>
                <c:pt idx="1171">
                  <c:v>3</c:v>
                </c:pt>
                <c:pt idx="1172">
                  <c:v>3</c:v>
                </c:pt>
                <c:pt idx="1173">
                  <c:v>3</c:v>
                </c:pt>
                <c:pt idx="1174">
                  <c:v>3</c:v>
                </c:pt>
                <c:pt idx="1175">
                  <c:v>4</c:v>
                </c:pt>
                <c:pt idx="1176">
                  <c:v>3</c:v>
                </c:pt>
                <c:pt idx="1177">
                  <c:v>3</c:v>
                </c:pt>
                <c:pt idx="1178">
                  <c:v>3</c:v>
                </c:pt>
                <c:pt idx="1179">
                  <c:v>3</c:v>
                </c:pt>
                <c:pt idx="1180">
                  <c:v>3</c:v>
                </c:pt>
                <c:pt idx="1181">
                  <c:v>3</c:v>
                </c:pt>
                <c:pt idx="1182">
                  <c:v>3</c:v>
                </c:pt>
                <c:pt idx="1183">
                  <c:v>4</c:v>
                </c:pt>
                <c:pt idx="1184">
                  <c:v>4</c:v>
                </c:pt>
                <c:pt idx="1185">
                  <c:v>4</c:v>
                </c:pt>
                <c:pt idx="1186">
                  <c:v>4</c:v>
                </c:pt>
                <c:pt idx="1187">
                  <c:v>3</c:v>
                </c:pt>
                <c:pt idx="1188">
                  <c:v>3</c:v>
                </c:pt>
                <c:pt idx="1189">
                  <c:v>3</c:v>
                </c:pt>
                <c:pt idx="1190">
                  <c:v>3</c:v>
                </c:pt>
                <c:pt idx="1191">
                  <c:v>3</c:v>
                </c:pt>
                <c:pt idx="1192">
                  <c:v>3</c:v>
                </c:pt>
                <c:pt idx="1193">
                  <c:v>4</c:v>
                </c:pt>
                <c:pt idx="1194">
                  <c:v>3</c:v>
                </c:pt>
                <c:pt idx="1195">
                  <c:v>3</c:v>
                </c:pt>
                <c:pt idx="1196">
                  <c:v>3</c:v>
                </c:pt>
                <c:pt idx="1197">
                  <c:v>3</c:v>
                </c:pt>
                <c:pt idx="1198">
                  <c:v>4</c:v>
                </c:pt>
                <c:pt idx="1199">
                  <c:v>3</c:v>
                </c:pt>
                <c:pt idx="1200">
                  <c:v>3</c:v>
                </c:pt>
                <c:pt idx="1201">
                  <c:v>3</c:v>
                </c:pt>
                <c:pt idx="1202">
                  <c:v>3</c:v>
                </c:pt>
                <c:pt idx="1203">
                  <c:v>3</c:v>
                </c:pt>
                <c:pt idx="1204">
                  <c:v>3</c:v>
                </c:pt>
                <c:pt idx="1205">
                  <c:v>3</c:v>
                </c:pt>
                <c:pt idx="1206">
                  <c:v>4</c:v>
                </c:pt>
                <c:pt idx="1207">
                  <c:v>3</c:v>
                </c:pt>
                <c:pt idx="1208">
                  <c:v>3</c:v>
                </c:pt>
                <c:pt idx="1209">
                  <c:v>4</c:v>
                </c:pt>
                <c:pt idx="1210">
                  <c:v>3</c:v>
                </c:pt>
                <c:pt idx="1211">
                  <c:v>3</c:v>
                </c:pt>
                <c:pt idx="1212">
                  <c:v>3</c:v>
                </c:pt>
                <c:pt idx="1213">
                  <c:v>4</c:v>
                </c:pt>
                <c:pt idx="1214">
                  <c:v>3</c:v>
                </c:pt>
                <c:pt idx="1215">
                  <c:v>3</c:v>
                </c:pt>
                <c:pt idx="1216">
                  <c:v>3</c:v>
                </c:pt>
                <c:pt idx="1217">
                  <c:v>3</c:v>
                </c:pt>
                <c:pt idx="1218">
                  <c:v>3</c:v>
                </c:pt>
                <c:pt idx="1219">
                  <c:v>3</c:v>
                </c:pt>
                <c:pt idx="1220">
                  <c:v>3</c:v>
                </c:pt>
                <c:pt idx="1221">
                  <c:v>4</c:v>
                </c:pt>
                <c:pt idx="1222">
                  <c:v>3</c:v>
                </c:pt>
                <c:pt idx="1223">
                  <c:v>3</c:v>
                </c:pt>
                <c:pt idx="1224">
                  <c:v>3</c:v>
                </c:pt>
                <c:pt idx="1225">
                  <c:v>3</c:v>
                </c:pt>
                <c:pt idx="1226">
                  <c:v>3</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4</c:v>
                </c:pt>
                <c:pt idx="1240">
                  <c:v>3</c:v>
                </c:pt>
                <c:pt idx="1241">
                  <c:v>3</c:v>
                </c:pt>
                <c:pt idx="1242">
                  <c:v>3</c:v>
                </c:pt>
                <c:pt idx="1243">
                  <c:v>4</c:v>
                </c:pt>
                <c:pt idx="1244">
                  <c:v>3</c:v>
                </c:pt>
                <c:pt idx="1245">
                  <c:v>3</c:v>
                </c:pt>
                <c:pt idx="1246">
                  <c:v>3</c:v>
                </c:pt>
                <c:pt idx="1247">
                  <c:v>3</c:v>
                </c:pt>
                <c:pt idx="1248">
                  <c:v>3</c:v>
                </c:pt>
                <c:pt idx="1249">
                  <c:v>3</c:v>
                </c:pt>
                <c:pt idx="1250">
                  <c:v>3</c:v>
                </c:pt>
                <c:pt idx="1251">
                  <c:v>3</c:v>
                </c:pt>
                <c:pt idx="1252">
                  <c:v>3</c:v>
                </c:pt>
                <c:pt idx="1253">
                  <c:v>3</c:v>
                </c:pt>
                <c:pt idx="1254">
                  <c:v>3</c:v>
                </c:pt>
                <c:pt idx="1255">
                  <c:v>4</c:v>
                </c:pt>
                <c:pt idx="1256">
                  <c:v>3</c:v>
                </c:pt>
                <c:pt idx="1257">
                  <c:v>3</c:v>
                </c:pt>
                <c:pt idx="1258">
                  <c:v>3</c:v>
                </c:pt>
                <c:pt idx="1259">
                  <c:v>3</c:v>
                </c:pt>
                <c:pt idx="1260">
                  <c:v>3</c:v>
                </c:pt>
                <c:pt idx="1261">
                  <c:v>3</c:v>
                </c:pt>
                <c:pt idx="1262">
                  <c:v>3</c:v>
                </c:pt>
                <c:pt idx="1263">
                  <c:v>4</c:v>
                </c:pt>
                <c:pt idx="1264">
                  <c:v>3</c:v>
                </c:pt>
                <c:pt idx="1265">
                  <c:v>3</c:v>
                </c:pt>
                <c:pt idx="1266">
                  <c:v>4</c:v>
                </c:pt>
                <c:pt idx="1267">
                  <c:v>3</c:v>
                </c:pt>
                <c:pt idx="1268">
                  <c:v>4</c:v>
                </c:pt>
                <c:pt idx="1269">
                  <c:v>3</c:v>
                </c:pt>
                <c:pt idx="1270">
                  <c:v>3</c:v>
                </c:pt>
                <c:pt idx="1271">
                  <c:v>3</c:v>
                </c:pt>
                <c:pt idx="1272">
                  <c:v>3</c:v>
                </c:pt>
                <c:pt idx="1273">
                  <c:v>3</c:v>
                </c:pt>
                <c:pt idx="1274">
                  <c:v>3</c:v>
                </c:pt>
                <c:pt idx="1275">
                  <c:v>3</c:v>
                </c:pt>
                <c:pt idx="1276">
                  <c:v>3</c:v>
                </c:pt>
                <c:pt idx="1277">
                  <c:v>3</c:v>
                </c:pt>
                <c:pt idx="1278">
                  <c:v>3</c:v>
                </c:pt>
                <c:pt idx="1279">
                  <c:v>3</c:v>
                </c:pt>
                <c:pt idx="1280">
                  <c:v>3</c:v>
                </c:pt>
                <c:pt idx="1281">
                  <c:v>3</c:v>
                </c:pt>
                <c:pt idx="1282">
                  <c:v>3</c:v>
                </c:pt>
                <c:pt idx="1283">
                  <c:v>3</c:v>
                </c:pt>
                <c:pt idx="1284">
                  <c:v>4</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4</c:v>
                </c:pt>
                <c:pt idx="1299">
                  <c:v>3</c:v>
                </c:pt>
                <c:pt idx="1300">
                  <c:v>4</c:v>
                </c:pt>
                <c:pt idx="1301">
                  <c:v>4</c:v>
                </c:pt>
                <c:pt idx="1302">
                  <c:v>3</c:v>
                </c:pt>
                <c:pt idx="1303">
                  <c:v>3</c:v>
                </c:pt>
                <c:pt idx="1304">
                  <c:v>3</c:v>
                </c:pt>
                <c:pt idx="1305">
                  <c:v>3</c:v>
                </c:pt>
                <c:pt idx="1306">
                  <c:v>3</c:v>
                </c:pt>
                <c:pt idx="1307">
                  <c:v>4</c:v>
                </c:pt>
                <c:pt idx="1308">
                  <c:v>4</c:v>
                </c:pt>
                <c:pt idx="1309">
                  <c:v>3</c:v>
                </c:pt>
                <c:pt idx="1310">
                  <c:v>3</c:v>
                </c:pt>
                <c:pt idx="1311">
                  <c:v>3</c:v>
                </c:pt>
                <c:pt idx="1312">
                  <c:v>3</c:v>
                </c:pt>
                <c:pt idx="1313">
                  <c:v>3</c:v>
                </c:pt>
                <c:pt idx="1314">
                  <c:v>4</c:v>
                </c:pt>
                <c:pt idx="1315">
                  <c:v>4</c:v>
                </c:pt>
                <c:pt idx="1316">
                  <c:v>4</c:v>
                </c:pt>
                <c:pt idx="1317">
                  <c:v>3</c:v>
                </c:pt>
                <c:pt idx="1318">
                  <c:v>3</c:v>
                </c:pt>
                <c:pt idx="1319">
                  <c:v>3</c:v>
                </c:pt>
                <c:pt idx="1320">
                  <c:v>4</c:v>
                </c:pt>
                <c:pt idx="1321">
                  <c:v>3</c:v>
                </c:pt>
                <c:pt idx="1322">
                  <c:v>3</c:v>
                </c:pt>
                <c:pt idx="1323">
                  <c:v>3</c:v>
                </c:pt>
                <c:pt idx="1324">
                  <c:v>3</c:v>
                </c:pt>
                <c:pt idx="1325">
                  <c:v>3</c:v>
                </c:pt>
                <c:pt idx="1326">
                  <c:v>3</c:v>
                </c:pt>
                <c:pt idx="1327">
                  <c:v>3</c:v>
                </c:pt>
                <c:pt idx="1328">
                  <c:v>4</c:v>
                </c:pt>
                <c:pt idx="1329">
                  <c:v>3</c:v>
                </c:pt>
                <c:pt idx="1330">
                  <c:v>3</c:v>
                </c:pt>
                <c:pt idx="1331">
                  <c:v>3</c:v>
                </c:pt>
                <c:pt idx="1332">
                  <c:v>4</c:v>
                </c:pt>
                <c:pt idx="1333">
                  <c:v>4</c:v>
                </c:pt>
                <c:pt idx="1334">
                  <c:v>3</c:v>
                </c:pt>
                <c:pt idx="1335">
                  <c:v>3</c:v>
                </c:pt>
                <c:pt idx="1336">
                  <c:v>4</c:v>
                </c:pt>
                <c:pt idx="1337">
                  <c:v>3</c:v>
                </c:pt>
                <c:pt idx="1338">
                  <c:v>3</c:v>
                </c:pt>
                <c:pt idx="1339">
                  <c:v>4</c:v>
                </c:pt>
                <c:pt idx="1340">
                  <c:v>3</c:v>
                </c:pt>
                <c:pt idx="1341">
                  <c:v>3</c:v>
                </c:pt>
                <c:pt idx="1342">
                  <c:v>3</c:v>
                </c:pt>
                <c:pt idx="1343">
                  <c:v>3</c:v>
                </c:pt>
                <c:pt idx="1344">
                  <c:v>4</c:v>
                </c:pt>
                <c:pt idx="1345">
                  <c:v>3</c:v>
                </c:pt>
                <c:pt idx="1346">
                  <c:v>3</c:v>
                </c:pt>
                <c:pt idx="1347">
                  <c:v>4</c:v>
                </c:pt>
                <c:pt idx="1348">
                  <c:v>3</c:v>
                </c:pt>
                <c:pt idx="1349">
                  <c:v>3</c:v>
                </c:pt>
                <c:pt idx="1350">
                  <c:v>3</c:v>
                </c:pt>
                <c:pt idx="1351">
                  <c:v>3</c:v>
                </c:pt>
                <c:pt idx="1352">
                  <c:v>3</c:v>
                </c:pt>
                <c:pt idx="1353">
                  <c:v>4</c:v>
                </c:pt>
                <c:pt idx="1354">
                  <c:v>3</c:v>
                </c:pt>
                <c:pt idx="1355">
                  <c:v>3</c:v>
                </c:pt>
                <c:pt idx="1356">
                  <c:v>4</c:v>
                </c:pt>
                <c:pt idx="1357">
                  <c:v>3</c:v>
                </c:pt>
                <c:pt idx="1358">
                  <c:v>3</c:v>
                </c:pt>
                <c:pt idx="1359">
                  <c:v>3</c:v>
                </c:pt>
                <c:pt idx="1360">
                  <c:v>3</c:v>
                </c:pt>
                <c:pt idx="1361">
                  <c:v>3</c:v>
                </c:pt>
                <c:pt idx="1362">
                  <c:v>3</c:v>
                </c:pt>
                <c:pt idx="1363">
                  <c:v>3</c:v>
                </c:pt>
                <c:pt idx="1364">
                  <c:v>3</c:v>
                </c:pt>
                <c:pt idx="1365">
                  <c:v>3</c:v>
                </c:pt>
                <c:pt idx="1366">
                  <c:v>3</c:v>
                </c:pt>
                <c:pt idx="1367">
                  <c:v>3</c:v>
                </c:pt>
                <c:pt idx="1368">
                  <c:v>3</c:v>
                </c:pt>
                <c:pt idx="1369">
                  <c:v>3</c:v>
                </c:pt>
                <c:pt idx="1370">
                  <c:v>3</c:v>
                </c:pt>
                <c:pt idx="1371">
                  <c:v>3</c:v>
                </c:pt>
                <c:pt idx="1372">
                  <c:v>4</c:v>
                </c:pt>
                <c:pt idx="1373">
                  <c:v>3</c:v>
                </c:pt>
                <c:pt idx="1374">
                  <c:v>3</c:v>
                </c:pt>
                <c:pt idx="1375">
                  <c:v>3</c:v>
                </c:pt>
                <c:pt idx="1376">
                  <c:v>3</c:v>
                </c:pt>
                <c:pt idx="1377">
                  <c:v>3</c:v>
                </c:pt>
                <c:pt idx="1378">
                  <c:v>3</c:v>
                </c:pt>
                <c:pt idx="1379">
                  <c:v>3</c:v>
                </c:pt>
                <c:pt idx="1380">
                  <c:v>3</c:v>
                </c:pt>
                <c:pt idx="1381">
                  <c:v>3</c:v>
                </c:pt>
                <c:pt idx="1382">
                  <c:v>3</c:v>
                </c:pt>
                <c:pt idx="1383">
                  <c:v>4</c:v>
                </c:pt>
                <c:pt idx="1384">
                  <c:v>4</c:v>
                </c:pt>
                <c:pt idx="1385">
                  <c:v>3</c:v>
                </c:pt>
                <c:pt idx="1386">
                  <c:v>3</c:v>
                </c:pt>
                <c:pt idx="1387">
                  <c:v>3</c:v>
                </c:pt>
                <c:pt idx="1388">
                  <c:v>3</c:v>
                </c:pt>
                <c:pt idx="1389">
                  <c:v>4</c:v>
                </c:pt>
                <c:pt idx="1390">
                  <c:v>3</c:v>
                </c:pt>
                <c:pt idx="1391">
                  <c:v>3</c:v>
                </c:pt>
                <c:pt idx="1392">
                  <c:v>3</c:v>
                </c:pt>
                <c:pt idx="1393">
                  <c:v>3</c:v>
                </c:pt>
                <c:pt idx="1394">
                  <c:v>4</c:v>
                </c:pt>
                <c:pt idx="1395">
                  <c:v>3</c:v>
                </c:pt>
                <c:pt idx="1396">
                  <c:v>3</c:v>
                </c:pt>
                <c:pt idx="1397">
                  <c:v>3</c:v>
                </c:pt>
                <c:pt idx="1398">
                  <c:v>4</c:v>
                </c:pt>
                <c:pt idx="1399">
                  <c:v>3</c:v>
                </c:pt>
                <c:pt idx="1400">
                  <c:v>3</c:v>
                </c:pt>
                <c:pt idx="1401">
                  <c:v>3</c:v>
                </c:pt>
                <c:pt idx="1402">
                  <c:v>3</c:v>
                </c:pt>
                <c:pt idx="1403">
                  <c:v>3</c:v>
                </c:pt>
                <c:pt idx="1404">
                  <c:v>3</c:v>
                </c:pt>
                <c:pt idx="1405">
                  <c:v>4</c:v>
                </c:pt>
                <c:pt idx="1406">
                  <c:v>3</c:v>
                </c:pt>
                <c:pt idx="1407">
                  <c:v>3</c:v>
                </c:pt>
                <c:pt idx="1408">
                  <c:v>3</c:v>
                </c:pt>
                <c:pt idx="1409">
                  <c:v>3</c:v>
                </c:pt>
                <c:pt idx="1410">
                  <c:v>3</c:v>
                </c:pt>
                <c:pt idx="1411">
                  <c:v>3</c:v>
                </c:pt>
                <c:pt idx="1412">
                  <c:v>3</c:v>
                </c:pt>
                <c:pt idx="1413">
                  <c:v>3</c:v>
                </c:pt>
                <c:pt idx="1414">
                  <c:v>4</c:v>
                </c:pt>
                <c:pt idx="1415">
                  <c:v>3</c:v>
                </c:pt>
                <c:pt idx="1416">
                  <c:v>3</c:v>
                </c:pt>
                <c:pt idx="1417">
                  <c:v>3</c:v>
                </c:pt>
                <c:pt idx="1418">
                  <c:v>3</c:v>
                </c:pt>
                <c:pt idx="1419">
                  <c:v>3</c:v>
                </c:pt>
                <c:pt idx="1420">
                  <c:v>4</c:v>
                </c:pt>
                <c:pt idx="1421">
                  <c:v>3</c:v>
                </c:pt>
                <c:pt idx="1422">
                  <c:v>3</c:v>
                </c:pt>
                <c:pt idx="1423">
                  <c:v>3</c:v>
                </c:pt>
                <c:pt idx="1424">
                  <c:v>3</c:v>
                </c:pt>
                <c:pt idx="1425">
                  <c:v>3</c:v>
                </c:pt>
                <c:pt idx="1426">
                  <c:v>3</c:v>
                </c:pt>
                <c:pt idx="1427">
                  <c:v>3</c:v>
                </c:pt>
                <c:pt idx="1428">
                  <c:v>3</c:v>
                </c:pt>
                <c:pt idx="1429">
                  <c:v>3</c:v>
                </c:pt>
                <c:pt idx="1430">
                  <c:v>3</c:v>
                </c:pt>
                <c:pt idx="1431">
                  <c:v>3</c:v>
                </c:pt>
                <c:pt idx="1432">
                  <c:v>4</c:v>
                </c:pt>
                <c:pt idx="1433">
                  <c:v>4</c:v>
                </c:pt>
                <c:pt idx="1434">
                  <c:v>3</c:v>
                </c:pt>
                <c:pt idx="1435">
                  <c:v>3</c:v>
                </c:pt>
                <c:pt idx="1436">
                  <c:v>3</c:v>
                </c:pt>
                <c:pt idx="1437">
                  <c:v>3</c:v>
                </c:pt>
                <c:pt idx="1438">
                  <c:v>3</c:v>
                </c:pt>
                <c:pt idx="1439">
                  <c:v>3</c:v>
                </c:pt>
                <c:pt idx="1440">
                  <c:v>3</c:v>
                </c:pt>
                <c:pt idx="1441">
                  <c:v>4</c:v>
                </c:pt>
                <c:pt idx="1442">
                  <c:v>3</c:v>
                </c:pt>
                <c:pt idx="1443">
                  <c:v>3</c:v>
                </c:pt>
                <c:pt idx="1444">
                  <c:v>3</c:v>
                </c:pt>
                <c:pt idx="1445">
                  <c:v>4</c:v>
                </c:pt>
                <c:pt idx="1446">
                  <c:v>4</c:v>
                </c:pt>
                <c:pt idx="1447">
                  <c:v>4</c:v>
                </c:pt>
                <c:pt idx="1448">
                  <c:v>3</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4</c:v>
                </c:pt>
                <c:pt idx="1468">
                  <c:v>3</c:v>
                </c:pt>
                <c:pt idx="1469">
                  <c:v>3</c:v>
                </c:pt>
              </c:numCache>
            </c:numRef>
          </c:yVal>
          <c:smooth val="0"/>
          <c:extLst>
            <c:ext xmlns:c16="http://schemas.microsoft.com/office/drawing/2014/chart" uri="{C3380CC4-5D6E-409C-BE32-E72D297353CC}">
              <c16:uniqueId val="{00000001-AF92-48BF-ACEE-A8C63FF73EDF}"/>
            </c:ext>
          </c:extLst>
        </c:ser>
        <c:dLbls>
          <c:showLegendKey val="0"/>
          <c:showVal val="0"/>
          <c:showCatName val="0"/>
          <c:showSerName val="0"/>
          <c:showPercent val="0"/>
          <c:showBubbleSize val="0"/>
        </c:dLbls>
        <c:axId val="864149520"/>
        <c:axId val="1702084672"/>
      </c:scatterChart>
      <c:valAx>
        <c:axId val="86414952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2084672"/>
        <c:crosses val="autoZero"/>
        <c:crossBetween val="midCat"/>
      </c:valAx>
      <c:valAx>
        <c:axId val="170208467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6414952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200" b="1" i="0" baseline="0">
                <a:effectLst/>
              </a:rPr>
              <a:t>PercentSalaryHike</a:t>
            </a:r>
            <a:endParaRPr lang="en-AU"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r>
              <a:rPr lang="en-US" sz="1200"/>
              <a:t> v WorkLifeBalance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ru-RU"/>
        </a:p>
      </c:txPr>
    </c:title>
    <c:autoTitleDeleted val="0"/>
    <c:plotArea>
      <c:layout/>
      <c:scatterChart>
        <c:scatterStyle val="lineMarker"/>
        <c:varyColors val="0"/>
        <c:ser>
          <c:idx val="0"/>
          <c:order val="0"/>
          <c:tx>
            <c:strRef>
              <c:f>'list for q2.1'!$U$1</c:f>
              <c:strCache>
                <c:ptCount val="1"/>
                <c:pt idx="0">
                  <c:v>WorkLifeBalance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xVal>
          <c:yVal>
            <c:numRef>
              <c:f>'list for q2.1'!$U$2:$U$1471</c:f>
              <c:numCache>
                <c:formatCode>General</c:formatCode>
                <c:ptCount val="1470"/>
                <c:pt idx="0">
                  <c:v>1</c:v>
                </c:pt>
                <c:pt idx="1">
                  <c:v>3</c:v>
                </c:pt>
                <c:pt idx="2">
                  <c:v>3</c:v>
                </c:pt>
                <c:pt idx="3">
                  <c:v>3</c:v>
                </c:pt>
                <c:pt idx="4">
                  <c:v>3</c:v>
                </c:pt>
                <c:pt idx="5">
                  <c:v>2</c:v>
                </c:pt>
                <c:pt idx="6">
                  <c:v>2</c:v>
                </c:pt>
                <c:pt idx="7">
                  <c:v>3</c:v>
                </c:pt>
                <c:pt idx="8">
                  <c:v>3</c:v>
                </c:pt>
                <c:pt idx="9">
                  <c:v>2</c:v>
                </c:pt>
                <c:pt idx="10">
                  <c:v>3</c:v>
                </c:pt>
                <c:pt idx="11">
                  <c:v>3</c:v>
                </c:pt>
                <c:pt idx="12">
                  <c:v>2</c:v>
                </c:pt>
                <c:pt idx="13">
                  <c:v>3</c:v>
                </c:pt>
                <c:pt idx="14">
                  <c:v>3</c:v>
                </c:pt>
                <c:pt idx="15">
                  <c:v>3</c:v>
                </c:pt>
                <c:pt idx="16">
                  <c:v>2</c:v>
                </c:pt>
                <c:pt idx="17">
                  <c:v>2</c:v>
                </c:pt>
                <c:pt idx="18">
                  <c:v>3</c:v>
                </c:pt>
                <c:pt idx="19">
                  <c:v>3</c:v>
                </c:pt>
                <c:pt idx="20">
                  <c:v>2</c:v>
                </c:pt>
                <c:pt idx="21">
                  <c:v>3</c:v>
                </c:pt>
                <c:pt idx="22">
                  <c:v>3</c:v>
                </c:pt>
                <c:pt idx="23">
                  <c:v>3</c:v>
                </c:pt>
                <c:pt idx="24">
                  <c:v>3</c:v>
                </c:pt>
                <c:pt idx="25">
                  <c:v>2</c:v>
                </c:pt>
                <c:pt idx="26">
                  <c:v>3</c:v>
                </c:pt>
                <c:pt idx="27">
                  <c:v>3</c:v>
                </c:pt>
                <c:pt idx="28">
                  <c:v>3</c:v>
                </c:pt>
                <c:pt idx="29">
                  <c:v>2</c:v>
                </c:pt>
                <c:pt idx="30">
                  <c:v>3</c:v>
                </c:pt>
                <c:pt idx="31">
                  <c:v>4</c:v>
                </c:pt>
                <c:pt idx="32">
                  <c:v>3</c:v>
                </c:pt>
                <c:pt idx="33">
                  <c:v>4</c:v>
                </c:pt>
                <c:pt idx="34">
                  <c:v>2</c:v>
                </c:pt>
                <c:pt idx="35">
                  <c:v>2</c:v>
                </c:pt>
                <c:pt idx="36">
                  <c:v>3</c:v>
                </c:pt>
                <c:pt idx="37">
                  <c:v>3</c:v>
                </c:pt>
                <c:pt idx="38">
                  <c:v>4</c:v>
                </c:pt>
                <c:pt idx="39">
                  <c:v>3</c:v>
                </c:pt>
                <c:pt idx="40">
                  <c:v>3</c:v>
                </c:pt>
                <c:pt idx="41">
                  <c:v>3</c:v>
                </c:pt>
                <c:pt idx="42">
                  <c:v>2</c:v>
                </c:pt>
                <c:pt idx="43">
                  <c:v>3</c:v>
                </c:pt>
                <c:pt idx="44">
                  <c:v>3</c:v>
                </c:pt>
                <c:pt idx="45">
                  <c:v>3</c:v>
                </c:pt>
                <c:pt idx="46">
                  <c:v>3</c:v>
                </c:pt>
                <c:pt idx="47">
                  <c:v>3</c:v>
                </c:pt>
                <c:pt idx="48">
                  <c:v>3</c:v>
                </c:pt>
                <c:pt idx="49">
                  <c:v>3</c:v>
                </c:pt>
                <c:pt idx="50">
                  <c:v>3</c:v>
                </c:pt>
                <c:pt idx="51">
                  <c:v>2</c:v>
                </c:pt>
                <c:pt idx="52">
                  <c:v>2</c:v>
                </c:pt>
                <c:pt idx="53">
                  <c:v>3</c:v>
                </c:pt>
                <c:pt idx="54">
                  <c:v>2</c:v>
                </c:pt>
                <c:pt idx="55">
                  <c:v>3</c:v>
                </c:pt>
                <c:pt idx="56">
                  <c:v>2</c:v>
                </c:pt>
                <c:pt idx="57">
                  <c:v>3</c:v>
                </c:pt>
                <c:pt idx="58">
                  <c:v>2</c:v>
                </c:pt>
                <c:pt idx="59">
                  <c:v>4</c:v>
                </c:pt>
                <c:pt idx="60">
                  <c:v>3</c:v>
                </c:pt>
                <c:pt idx="61">
                  <c:v>3</c:v>
                </c:pt>
                <c:pt idx="62">
                  <c:v>2</c:v>
                </c:pt>
                <c:pt idx="63">
                  <c:v>2</c:v>
                </c:pt>
                <c:pt idx="64">
                  <c:v>3</c:v>
                </c:pt>
                <c:pt idx="65">
                  <c:v>3</c:v>
                </c:pt>
                <c:pt idx="66">
                  <c:v>3</c:v>
                </c:pt>
                <c:pt idx="67">
                  <c:v>3</c:v>
                </c:pt>
                <c:pt idx="68">
                  <c:v>2</c:v>
                </c:pt>
                <c:pt idx="69">
                  <c:v>2</c:v>
                </c:pt>
                <c:pt idx="70">
                  <c:v>2</c:v>
                </c:pt>
                <c:pt idx="71">
                  <c:v>3</c:v>
                </c:pt>
                <c:pt idx="72">
                  <c:v>3</c:v>
                </c:pt>
                <c:pt idx="73">
                  <c:v>3</c:v>
                </c:pt>
                <c:pt idx="74">
                  <c:v>3</c:v>
                </c:pt>
                <c:pt idx="75">
                  <c:v>3</c:v>
                </c:pt>
                <c:pt idx="76">
                  <c:v>3</c:v>
                </c:pt>
                <c:pt idx="77">
                  <c:v>4</c:v>
                </c:pt>
                <c:pt idx="78">
                  <c:v>4</c:v>
                </c:pt>
                <c:pt idx="79">
                  <c:v>3</c:v>
                </c:pt>
                <c:pt idx="80">
                  <c:v>2</c:v>
                </c:pt>
                <c:pt idx="81">
                  <c:v>3</c:v>
                </c:pt>
                <c:pt idx="82">
                  <c:v>3</c:v>
                </c:pt>
                <c:pt idx="83">
                  <c:v>3</c:v>
                </c:pt>
                <c:pt idx="84">
                  <c:v>3</c:v>
                </c:pt>
                <c:pt idx="85">
                  <c:v>2</c:v>
                </c:pt>
                <c:pt idx="86">
                  <c:v>3</c:v>
                </c:pt>
                <c:pt idx="87">
                  <c:v>3</c:v>
                </c:pt>
                <c:pt idx="88">
                  <c:v>3</c:v>
                </c:pt>
                <c:pt idx="89">
                  <c:v>3</c:v>
                </c:pt>
                <c:pt idx="90">
                  <c:v>2</c:v>
                </c:pt>
                <c:pt idx="91">
                  <c:v>1</c:v>
                </c:pt>
                <c:pt idx="92">
                  <c:v>2</c:v>
                </c:pt>
                <c:pt idx="93">
                  <c:v>2</c:v>
                </c:pt>
                <c:pt idx="94">
                  <c:v>3</c:v>
                </c:pt>
                <c:pt idx="95">
                  <c:v>1</c:v>
                </c:pt>
                <c:pt idx="96">
                  <c:v>2</c:v>
                </c:pt>
                <c:pt idx="97">
                  <c:v>4</c:v>
                </c:pt>
                <c:pt idx="98">
                  <c:v>2</c:v>
                </c:pt>
                <c:pt idx="99">
                  <c:v>4</c:v>
                </c:pt>
                <c:pt idx="100">
                  <c:v>3</c:v>
                </c:pt>
                <c:pt idx="101">
                  <c:v>3</c:v>
                </c:pt>
                <c:pt idx="102">
                  <c:v>3</c:v>
                </c:pt>
                <c:pt idx="103">
                  <c:v>3</c:v>
                </c:pt>
                <c:pt idx="104">
                  <c:v>4</c:v>
                </c:pt>
                <c:pt idx="105">
                  <c:v>3</c:v>
                </c:pt>
                <c:pt idx="106">
                  <c:v>2</c:v>
                </c:pt>
                <c:pt idx="107">
                  <c:v>3</c:v>
                </c:pt>
                <c:pt idx="108">
                  <c:v>3</c:v>
                </c:pt>
                <c:pt idx="109">
                  <c:v>3</c:v>
                </c:pt>
                <c:pt idx="110">
                  <c:v>2</c:v>
                </c:pt>
                <c:pt idx="111">
                  <c:v>3</c:v>
                </c:pt>
                <c:pt idx="112">
                  <c:v>3</c:v>
                </c:pt>
                <c:pt idx="113">
                  <c:v>3</c:v>
                </c:pt>
                <c:pt idx="114">
                  <c:v>3</c:v>
                </c:pt>
                <c:pt idx="115">
                  <c:v>3</c:v>
                </c:pt>
                <c:pt idx="116">
                  <c:v>3</c:v>
                </c:pt>
                <c:pt idx="117">
                  <c:v>3</c:v>
                </c:pt>
                <c:pt idx="118">
                  <c:v>3</c:v>
                </c:pt>
                <c:pt idx="119">
                  <c:v>4</c:v>
                </c:pt>
                <c:pt idx="120">
                  <c:v>2</c:v>
                </c:pt>
                <c:pt idx="121">
                  <c:v>4</c:v>
                </c:pt>
                <c:pt idx="122">
                  <c:v>3</c:v>
                </c:pt>
                <c:pt idx="123">
                  <c:v>3</c:v>
                </c:pt>
                <c:pt idx="124">
                  <c:v>2</c:v>
                </c:pt>
                <c:pt idx="125">
                  <c:v>2</c:v>
                </c:pt>
                <c:pt idx="126">
                  <c:v>2</c:v>
                </c:pt>
                <c:pt idx="127">
                  <c:v>2</c:v>
                </c:pt>
                <c:pt idx="128">
                  <c:v>3</c:v>
                </c:pt>
                <c:pt idx="129">
                  <c:v>2</c:v>
                </c:pt>
                <c:pt idx="130">
                  <c:v>3</c:v>
                </c:pt>
                <c:pt idx="131">
                  <c:v>3</c:v>
                </c:pt>
                <c:pt idx="132">
                  <c:v>3</c:v>
                </c:pt>
                <c:pt idx="133">
                  <c:v>3</c:v>
                </c:pt>
                <c:pt idx="134">
                  <c:v>3</c:v>
                </c:pt>
                <c:pt idx="135">
                  <c:v>3</c:v>
                </c:pt>
                <c:pt idx="136">
                  <c:v>3</c:v>
                </c:pt>
                <c:pt idx="137">
                  <c:v>4</c:v>
                </c:pt>
                <c:pt idx="138">
                  <c:v>3</c:v>
                </c:pt>
                <c:pt idx="139">
                  <c:v>1</c:v>
                </c:pt>
                <c:pt idx="140">
                  <c:v>4</c:v>
                </c:pt>
                <c:pt idx="141">
                  <c:v>2</c:v>
                </c:pt>
                <c:pt idx="142">
                  <c:v>3</c:v>
                </c:pt>
                <c:pt idx="143">
                  <c:v>2</c:v>
                </c:pt>
                <c:pt idx="144">
                  <c:v>4</c:v>
                </c:pt>
                <c:pt idx="145">
                  <c:v>3</c:v>
                </c:pt>
                <c:pt idx="146">
                  <c:v>3</c:v>
                </c:pt>
                <c:pt idx="147">
                  <c:v>2</c:v>
                </c:pt>
                <c:pt idx="148">
                  <c:v>3</c:v>
                </c:pt>
                <c:pt idx="149">
                  <c:v>3</c:v>
                </c:pt>
                <c:pt idx="150">
                  <c:v>3</c:v>
                </c:pt>
                <c:pt idx="151">
                  <c:v>3</c:v>
                </c:pt>
                <c:pt idx="152">
                  <c:v>1</c:v>
                </c:pt>
                <c:pt idx="153">
                  <c:v>1</c:v>
                </c:pt>
                <c:pt idx="154">
                  <c:v>3</c:v>
                </c:pt>
                <c:pt idx="155">
                  <c:v>3</c:v>
                </c:pt>
                <c:pt idx="156">
                  <c:v>3</c:v>
                </c:pt>
                <c:pt idx="157">
                  <c:v>2</c:v>
                </c:pt>
                <c:pt idx="158">
                  <c:v>2</c:v>
                </c:pt>
                <c:pt idx="159">
                  <c:v>3</c:v>
                </c:pt>
                <c:pt idx="160">
                  <c:v>3</c:v>
                </c:pt>
                <c:pt idx="161">
                  <c:v>1</c:v>
                </c:pt>
                <c:pt idx="162">
                  <c:v>1</c:v>
                </c:pt>
                <c:pt idx="163">
                  <c:v>1</c:v>
                </c:pt>
                <c:pt idx="164">
                  <c:v>2</c:v>
                </c:pt>
                <c:pt idx="165">
                  <c:v>3</c:v>
                </c:pt>
                <c:pt idx="166">
                  <c:v>3</c:v>
                </c:pt>
                <c:pt idx="167">
                  <c:v>3</c:v>
                </c:pt>
                <c:pt idx="168">
                  <c:v>4</c:v>
                </c:pt>
                <c:pt idx="169">
                  <c:v>3</c:v>
                </c:pt>
                <c:pt idx="170">
                  <c:v>2</c:v>
                </c:pt>
                <c:pt idx="171">
                  <c:v>4</c:v>
                </c:pt>
                <c:pt idx="172">
                  <c:v>2</c:v>
                </c:pt>
                <c:pt idx="173">
                  <c:v>3</c:v>
                </c:pt>
                <c:pt idx="174">
                  <c:v>4</c:v>
                </c:pt>
                <c:pt idx="175">
                  <c:v>3</c:v>
                </c:pt>
                <c:pt idx="176">
                  <c:v>4</c:v>
                </c:pt>
                <c:pt idx="177">
                  <c:v>2</c:v>
                </c:pt>
                <c:pt idx="178">
                  <c:v>3</c:v>
                </c:pt>
                <c:pt idx="179">
                  <c:v>3</c:v>
                </c:pt>
                <c:pt idx="180">
                  <c:v>3</c:v>
                </c:pt>
                <c:pt idx="181">
                  <c:v>3</c:v>
                </c:pt>
                <c:pt idx="182">
                  <c:v>2</c:v>
                </c:pt>
                <c:pt idx="183">
                  <c:v>2</c:v>
                </c:pt>
                <c:pt idx="184">
                  <c:v>3</c:v>
                </c:pt>
                <c:pt idx="185">
                  <c:v>3</c:v>
                </c:pt>
                <c:pt idx="186">
                  <c:v>3</c:v>
                </c:pt>
                <c:pt idx="187">
                  <c:v>3</c:v>
                </c:pt>
                <c:pt idx="188">
                  <c:v>2</c:v>
                </c:pt>
                <c:pt idx="189">
                  <c:v>3</c:v>
                </c:pt>
                <c:pt idx="190">
                  <c:v>3</c:v>
                </c:pt>
                <c:pt idx="191">
                  <c:v>2</c:v>
                </c:pt>
                <c:pt idx="192">
                  <c:v>3</c:v>
                </c:pt>
                <c:pt idx="193">
                  <c:v>4</c:v>
                </c:pt>
                <c:pt idx="194">
                  <c:v>3</c:v>
                </c:pt>
                <c:pt idx="195">
                  <c:v>2</c:v>
                </c:pt>
                <c:pt idx="196">
                  <c:v>3</c:v>
                </c:pt>
                <c:pt idx="197">
                  <c:v>3</c:v>
                </c:pt>
                <c:pt idx="198">
                  <c:v>3</c:v>
                </c:pt>
                <c:pt idx="199">
                  <c:v>1</c:v>
                </c:pt>
                <c:pt idx="200">
                  <c:v>3</c:v>
                </c:pt>
                <c:pt idx="201">
                  <c:v>3</c:v>
                </c:pt>
                <c:pt idx="202">
                  <c:v>4</c:v>
                </c:pt>
                <c:pt idx="203">
                  <c:v>4</c:v>
                </c:pt>
                <c:pt idx="204">
                  <c:v>3</c:v>
                </c:pt>
                <c:pt idx="205">
                  <c:v>2</c:v>
                </c:pt>
                <c:pt idx="206">
                  <c:v>2</c:v>
                </c:pt>
                <c:pt idx="207">
                  <c:v>3</c:v>
                </c:pt>
                <c:pt idx="208">
                  <c:v>1</c:v>
                </c:pt>
                <c:pt idx="209">
                  <c:v>3</c:v>
                </c:pt>
                <c:pt idx="210">
                  <c:v>2</c:v>
                </c:pt>
                <c:pt idx="211">
                  <c:v>3</c:v>
                </c:pt>
                <c:pt idx="212">
                  <c:v>3</c:v>
                </c:pt>
                <c:pt idx="213">
                  <c:v>1</c:v>
                </c:pt>
                <c:pt idx="214">
                  <c:v>3</c:v>
                </c:pt>
                <c:pt idx="215">
                  <c:v>3</c:v>
                </c:pt>
                <c:pt idx="216">
                  <c:v>2</c:v>
                </c:pt>
                <c:pt idx="217">
                  <c:v>2</c:v>
                </c:pt>
                <c:pt idx="218">
                  <c:v>3</c:v>
                </c:pt>
                <c:pt idx="219">
                  <c:v>3</c:v>
                </c:pt>
                <c:pt idx="220">
                  <c:v>4</c:v>
                </c:pt>
                <c:pt idx="221">
                  <c:v>3</c:v>
                </c:pt>
                <c:pt idx="222">
                  <c:v>3</c:v>
                </c:pt>
                <c:pt idx="223">
                  <c:v>2</c:v>
                </c:pt>
                <c:pt idx="224">
                  <c:v>3</c:v>
                </c:pt>
                <c:pt idx="225">
                  <c:v>3</c:v>
                </c:pt>
                <c:pt idx="226">
                  <c:v>3</c:v>
                </c:pt>
                <c:pt idx="227">
                  <c:v>3</c:v>
                </c:pt>
                <c:pt idx="228">
                  <c:v>4</c:v>
                </c:pt>
                <c:pt idx="229">
                  <c:v>2</c:v>
                </c:pt>
                <c:pt idx="230">
                  <c:v>2</c:v>
                </c:pt>
                <c:pt idx="231">
                  <c:v>3</c:v>
                </c:pt>
                <c:pt idx="232">
                  <c:v>2</c:v>
                </c:pt>
                <c:pt idx="233">
                  <c:v>2</c:v>
                </c:pt>
                <c:pt idx="234">
                  <c:v>1</c:v>
                </c:pt>
                <c:pt idx="235">
                  <c:v>3</c:v>
                </c:pt>
                <c:pt idx="236">
                  <c:v>4</c:v>
                </c:pt>
                <c:pt idx="237">
                  <c:v>4</c:v>
                </c:pt>
                <c:pt idx="238">
                  <c:v>3</c:v>
                </c:pt>
                <c:pt idx="239">
                  <c:v>1</c:v>
                </c:pt>
                <c:pt idx="240">
                  <c:v>3</c:v>
                </c:pt>
                <c:pt idx="241">
                  <c:v>3</c:v>
                </c:pt>
                <c:pt idx="242">
                  <c:v>2</c:v>
                </c:pt>
                <c:pt idx="243">
                  <c:v>3</c:v>
                </c:pt>
                <c:pt idx="244">
                  <c:v>3</c:v>
                </c:pt>
                <c:pt idx="245">
                  <c:v>3</c:v>
                </c:pt>
                <c:pt idx="246">
                  <c:v>2</c:v>
                </c:pt>
                <c:pt idx="247">
                  <c:v>3</c:v>
                </c:pt>
                <c:pt idx="248">
                  <c:v>2</c:v>
                </c:pt>
                <c:pt idx="249">
                  <c:v>3</c:v>
                </c:pt>
                <c:pt idx="250">
                  <c:v>3</c:v>
                </c:pt>
                <c:pt idx="251">
                  <c:v>3</c:v>
                </c:pt>
                <c:pt idx="252">
                  <c:v>3</c:v>
                </c:pt>
                <c:pt idx="253">
                  <c:v>3</c:v>
                </c:pt>
                <c:pt idx="254">
                  <c:v>3</c:v>
                </c:pt>
                <c:pt idx="255">
                  <c:v>3</c:v>
                </c:pt>
                <c:pt idx="256">
                  <c:v>3</c:v>
                </c:pt>
                <c:pt idx="257">
                  <c:v>3</c:v>
                </c:pt>
                <c:pt idx="258">
                  <c:v>2</c:v>
                </c:pt>
                <c:pt idx="259">
                  <c:v>4</c:v>
                </c:pt>
                <c:pt idx="260">
                  <c:v>1</c:v>
                </c:pt>
                <c:pt idx="261">
                  <c:v>3</c:v>
                </c:pt>
                <c:pt idx="262">
                  <c:v>3</c:v>
                </c:pt>
                <c:pt idx="263">
                  <c:v>2</c:v>
                </c:pt>
                <c:pt idx="264">
                  <c:v>1</c:v>
                </c:pt>
                <c:pt idx="265">
                  <c:v>3</c:v>
                </c:pt>
                <c:pt idx="266">
                  <c:v>3</c:v>
                </c:pt>
                <c:pt idx="267">
                  <c:v>3</c:v>
                </c:pt>
                <c:pt idx="268">
                  <c:v>3</c:v>
                </c:pt>
                <c:pt idx="269">
                  <c:v>3</c:v>
                </c:pt>
                <c:pt idx="270">
                  <c:v>3</c:v>
                </c:pt>
                <c:pt idx="271">
                  <c:v>2</c:v>
                </c:pt>
                <c:pt idx="272">
                  <c:v>2</c:v>
                </c:pt>
                <c:pt idx="273">
                  <c:v>4</c:v>
                </c:pt>
                <c:pt idx="274">
                  <c:v>4</c:v>
                </c:pt>
                <c:pt idx="275">
                  <c:v>3</c:v>
                </c:pt>
                <c:pt idx="276">
                  <c:v>2</c:v>
                </c:pt>
                <c:pt idx="277">
                  <c:v>3</c:v>
                </c:pt>
                <c:pt idx="278">
                  <c:v>1</c:v>
                </c:pt>
                <c:pt idx="279">
                  <c:v>2</c:v>
                </c:pt>
                <c:pt idx="280">
                  <c:v>2</c:v>
                </c:pt>
                <c:pt idx="281">
                  <c:v>3</c:v>
                </c:pt>
                <c:pt idx="282">
                  <c:v>2</c:v>
                </c:pt>
                <c:pt idx="283">
                  <c:v>3</c:v>
                </c:pt>
                <c:pt idx="284">
                  <c:v>3</c:v>
                </c:pt>
                <c:pt idx="285">
                  <c:v>3</c:v>
                </c:pt>
                <c:pt idx="286">
                  <c:v>1</c:v>
                </c:pt>
                <c:pt idx="287">
                  <c:v>3</c:v>
                </c:pt>
                <c:pt idx="288">
                  <c:v>3</c:v>
                </c:pt>
                <c:pt idx="289">
                  <c:v>3</c:v>
                </c:pt>
                <c:pt idx="290">
                  <c:v>3</c:v>
                </c:pt>
                <c:pt idx="291">
                  <c:v>3</c:v>
                </c:pt>
                <c:pt idx="292">
                  <c:v>2</c:v>
                </c:pt>
                <c:pt idx="293">
                  <c:v>3</c:v>
                </c:pt>
                <c:pt idx="294">
                  <c:v>2</c:v>
                </c:pt>
                <c:pt idx="295">
                  <c:v>4</c:v>
                </c:pt>
                <c:pt idx="296">
                  <c:v>3</c:v>
                </c:pt>
                <c:pt idx="297">
                  <c:v>2</c:v>
                </c:pt>
                <c:pt idx="298">
                  <c:v>3</c:v>
                </c:pt>
                <c:pt idx="299">
                  <c:v>3</c:v>
                </c:pt>
                <c:pt idx="300">
                  <c:v>3</c:v>
                </c:pt>
                <c:pt idx="301">
                  <c:v>3</c:v>
                </c:pt>
                <c:pt idx="302">
                  <c:v>3</c:v>
                </c:pt>
                <c:pt idx="303">
                  <c:v>2</c:v>
                </c:pt>
                <c:pt idx="304">
                  <c:v>2</c:v>
                </c:pt>
                <c:pt idx="305">
                  <c:v>3</c:v>
                </c:pt>
                <c:pt idx="306">
                  <c:v>2</c:v>
                </c:pt>
                <c:pt idx="307">
                  <c:v>3</c:v>
                </c:pt>
                <c:pt idx="308">
                  <c:v>3</c:v>
                </c:pt>
                <c:pt idx="309">
                  <c:v>3</c:v>
                </c:pt>
                <c:pt idx="310">
                  <c:v>3</c:v>
                </c:pt>
                <c:pt idx="311">
                  <c:v>3</c:v>
                </c:pt>
                <c:pt idx="312">
                  <c:v>1</c:v>
                </c:pt>
                <c:pt idx="313">
                  <c:v>3</c:v>
                </c:pt>
                <c:pt idx="314">
                  <c:v>3</c:v>
                </c:pt>
                <c:pt idx="315">
                  <c:v>3</c:v>
                </c:pt>
                <c:pt idx="316">
                  <c:v>3</c:v>
                </c:pt>
                <c:pt idx="317">
                  <c:v>2</c:v>
                </c:pt>
                <c:pt idx="318">
                  <c:v>2</c:v>
                </c:pt>
                <c:pt idx="319">
                  <c:v>3</c:v>
                </c:pt>
                <c:pt idx="320">
                  <c:v>3</c:v>
                </c:pt>
                <c:pt idx="321">
                  <c:v>3</c:v>
                </c:pt>
                <c:pt idx="322">
                  <c:v>2</c:v>
                </c:pt>
                <c:pt idx="323">
                  <c:v>2</c:v>
                </c:pt>
                <c:pt idx="324">
                  <c:v>3</c:v>
                </c:pt>
                <c:pt idx="325">
                  <c:v>3</c:v>
                </c:pt>
                <c:pt idx="326">
                  <c:v>3</c:v>
                </c:pt>
                <c:pt idx="327">
                  <c:v>2</c:v>
                </c:pt>
                <c:pt idx="328">
                  <c:v>2</c:v>
                </c:pt>
                <c:pt idx="329">
                  <c:v>3</c:v>
                </c:pt>
                <c:pt idx="330">
                  <c:v>4</c:v>
                </c:pt>
                <c:pt idx="331">
                  <c:v>3</c:v>
                </c:pt>
                <c:pt idx="332">
                  <c:v>2</c:v>
                </c:pt>
                <c:pt idx="333">
                  <c:v>2</c:v>
                </c:pt>
                <c:pt idx="334">
                  <c:v>3</c:v>
                </c:pt>
                <c:pt idx="335">
                  <c:v>2</c:v>
                </c:pt>
                <c:pt idx="336">
                  <c:v>2</c:v>
                </c:pt>
                <c:pt idx="337">
                  <c:v>3</c:v>
                </c:pt>
                <c:pt idx="338">
                  <c:v>3</c:v>
                </c:pt>
                <c:pt idx="339">
                  <c:v>3</c:v>
                </c:pt>
                <c:pt idx="340">
                  <c:v>2</c:v>
                </c:pt>
                <c:pt idx="341">
                  <c:v>3</c:v>
                </c:pt>
                <c:pt idx="342">
                  <c:v>2</c:v>
                </c:pt>
                <c:pt idx="343">
                  <c:v>3</c:v>
                </c:pt>
                <c:pt idx="344">
                  <c:v>3</c:v>
                </c:pt>
                <c:pt idx="345">
                  <c:v>2</c:v>
                </c:pt>
                <c:pt idx="346">
                  <c:v>3</c:v>
                </c:pt>
                <c:pt idx="347">
                  <c:v>3</c:v>
                </c:pt>
                <c:pt idx="348">
                  <c:v>3</c:v>
                </c:pt>
                <c:pt idx="349">
                  <c:v>2</c:v>
                </c:pt>
                <c:pt idx="350">
                  <c:v>3</c:v>
                </c:pt>
                <c:pt idx="351">
                  <c:v>3</c:v>
                </c:pt>
                <c:pt idx="352">
                  <c:v>1</c:v>
                </c:pt>
                <c:pt idx="353">
                  <c:v>3</c:v>
                </c:pt>
                <c:pt idx="354">
                  <c:v>4</c:v>
                </c:pt>
                <c:pt idx="355">
                  <c:v>3</c:v>
                </c:pt>
                <c:pt idx="356">
                  <c:v>3</c:v>
                </c:pt>
                <c:pt idx="357">
                  <c:v>3</c:v>
                </c:pt>
                <c:pt idx="358">
                  <c:v>3</c:v>
                </c:pt>
                <c:pt idx="359">
                  <c:v>3</c:v>
                </c:pt>
                <c:pt idx="360">
                  <c:v>3</c:v>
                </c:pt>
                <c:pt idx="361">
                  <c:v>3</c:v>
                </c:pt>
                <c:pt idx="362">
                  <c:v>2</c:v>
                </c:pt>
                <c:pt idx="363">
                  <c:v>3</c:v>
                </c:pt>
                <c:pt idx="364">
                  <c:v>3</c:v>
                </c:pt>
                <c:pt idx="365">
                  <c:v>4</c:v>
                </c:pt>
                <c:pt idx="366">
                  <c:v>3</c:v>
                </c:pt>
                <c:pt idx="367">
                  <c:v>3</c:v>
                </c:pt>
                <c:pt idx="368">
                  <c:v>3</c:v>
                </c:pt>
                <c:pt idx="369">
                  <c:v>3</c:v>
                </c:pt>
                <c:pt idx="370">
                  <c:v>3</c:v>
                </c:pt>
                <c:pt idx="371">
                  <c:v>3</c:v>
                </c:pt>
                <c:pt idx="372">
                  <c:v>3</c:v>
                </c:pt>
                <c:pt idx="373">
                  <c:v>3</c:v>
                </c:pt>
                <c:pt idx="374">
                  <c:v>3</c:v>
                </c:pt>
                <c:pt idx="375">
                  <c:v>3</c:v>
                </c:pt>
                <c:pt idx="376">
                  <c:v>2</c:v>
                </c:pt>
                <c:pt idx="377">
                  <c:v>3</c:v>
                </c:pt>
                <c:pt idx="378">
                  <c:v>2</c:v>
                </c:pt>
                <c:pt idx="379">
                  <c:v>3</c:v>
                </c:pt>
                <c:pt idx="380">
                  <c:v>4</c:v>
                </c:pt>
                <c:pt idx="381">
                  <c:v>3</c:v>
                </c:pt>
                <c:pt idx="382">
                  <c:v>3</c:v>
                </c:pt>
                <c:pt idx="383">
                  <c:v>3</c:v>
                </c:pt>
                <c:pt idx="384">
                  <c:v>3</c:v>
                </c:pt>
                <c:pt idx="385">
                  <c:v>3</c:v>
                </c:pt>
                <c:pt idx="386">
                  <c:v>2</c:v>
                </c:pt>
                <c:pt idx="387">
                  <c:v>3</c:v>
                </c:pt>
                <c:pt idx="388">
                  <c:v>3</c:v>
                </c:pt>
                <c:pt idx="389">
                  <c:v>2</c:v>
                </c:pt>
                <c:pt idx="390">
                  <c:v>3</c:v>
                </c:pt>
                <c:pt idx="391">
                  <c:v>3</c:v>
                </c:pt>
                <c:pt idx="392">
                  <c:v>2</c:v>
                </c:pt>
                <c:pt idx="393">
                  <c:v>3</c:v>
                </c:pt>
                <c:pt idx="394">
                  <c:v>1</c:v>
                </c:pt>
                <c:pt idx="395">
                  <c:v>3</c:v>
                </c:pt>
                <c:pt idx="396">
                  <c:v>3</c:v>
                </c:pt>
                <c:pt idx="397">
                  <c:v>3</c:v>
                </c:pt>
                <c:pt idx="398">
                  <c:v>3</c:v>
                </c:pt>
                <c:pt idx="399">
                  <c:v>3</c:v>
                </c:pt>
                <c:pt idx="400">
                  <c:v>3</c:v>
                </c:pt>
                <c:pt idx="401">
                  <c:v>2</c:v>
                </c:pt>
                <c:pt idx="402">
                  <c:v>3</c:v>
                </c:pt>
                <c:pt idx="403">
                  <c:v>3</c:v>
                </c:pt>
                <c:pt idx="404">
                  <c:v>3</c:v>
                </c:pt>
                <c:pt idx="405">
                  <c:v>3</c:v>
                </c:pt>
                <c:pt idx="406">
                  <c:v>3</c:v>
                </c:pt>
                <c:pt idx="407">
                  <c:v>2</c:v>
                </c:pt>
                <c:pt idx="408">
                  <c:v>1</c:v>
                </c:pt>
                <c:pt idx="409">
                  <c:v>3</c:v>
                </c:pt>
                <c:pt idx="410">
                  <c:v>3</c:v>
                </c:pt>
                <c:pt idx="411">
                  <c:v>1</c:v>
                </c:pt>
                <c:pt idx="412">
                  <c:v>2</c:v>
                </c:pt>
                <c:pt idx="413">
                  <c:v>4</c:v>
                </c:pt>
                <c:pt idx="414">
                  <c:v>3</c:v>
                </c:pt>
                <c:pt idx="415">
                  <c:v>2</c:v>
                </c:pt>
                <c:pt idx="416">
                  <c:v>3</c:v>
                </c:pt>
                <c:pt idx="417">
                  <c:v>3</c:v>
                </c:pt>
                <c:pt idx="418">
                  <c:v>1</c:v>
                </c:pt>
                <c:pt idx="419">
                  <c:v>1</c:v>
                </c:pt>
                <c:pt idx="420">
                  <c:v>3</c:v>
                </c:pt>
                <c:pt idx="421">
                  <c:v>4</c:v>
                </c:pt>
                <c:pt idx="422">
                  <c:v>4</c:v>
                </c:pt>
                <c:pt idx="423">
                  <c:v>3</c:v>
                </c:pt>
                <c:pt idx="424">
                  <c:v>2</c:v>
                </c:pt>
                <c:pt idx="425">
                  <c:v>3</c:v>
                </c:pt>
                <c:pt idx="426">
                  <c:v>2</c:v>
                </c:pt>
                <c:pt idx="427">
                  <c:v>4</c:v>
                </c:pt>
                <c:pt idx="428">
                  <c:v>3</c:v>
                </c:pt>
                <c:pt idx="429">
                  <c:v>1</c:v>
                </c:pt>
                <c:pt idx="430">
                  <c:v>3</c:v>
                </c:pt>
                <c:pt idx="431">
                  <c:v>3</c:v>
                </c:pt>
                <c:pt idx="432">
                  <c:v>3</c:v>
                </c:pt>
                <c:pt idx="433">
                  <c:v>3</c:v>
                </c:pt>
                <c:pt idx="434">
                  <c:v>4</c:v>
                </c:pt>
                <c:pt idx="435">
                  <c:v>4</c:v>
                </c:pt>
                <c:pt idx="436">
                  <c:v>3</c:v>
                </c:pt>
                <c:pt idx="437">
                  <c:v>3</c:v>
                </c:pt>
                <c:pt idx="438">
                  <c:v>3</c:v>
                </c:pt>
                <c:pt idx="439">
                  <c:v>3</c:v>
                </c:pt>
                <c:pt idx="440">
                  <c:v>3</c:v>
                </c:pt>
                <c:pt idx="441">
                  <c:v>3</c:v>
                </c:pt>
                <c:pt idx="442">
                  <c:v>2</c:v>
                </c:pt>
                <c:pt idx="443">
                  <c:v>3</c:v>
                </c:pt>
                <c:pt idx="444">
                  <c:v>3</c:v>
                </c:pt>
                <c:pt idx="445">
                  <c:v>3</c:v>
                </c:pt>
                <c:pt idx="446">
                  <c:v>3</c:v>
                </c:pt>
                <c:pt idx="447">
                  <c:v>3</c:v>
                </c:pt>
                <c:pt idx="448">
                  <c:v>3</c:v>
                </c:pt>
                <c:pt idx="449">
                  <c:v>3</c:v>
                </c:pt>
                <c:pt idx="450">
                  <c:v>4</c:v>
                </c:pt>
                <c:pt idx="451">
                  <c:v>2</c:v>
                </c:pt>
                <c:pt idx="452">
                  <c:v>4</c:v>
                </c:pt>
                <c:pt idx="453">
                  <c:v>2</c:v>
                </c:pt>
                <c:pt idx="454">
                  <c:v>4</c:v>
                </c:pt>
                <c:pt idx="455">
                  <c:v>3</c:v>
                </c:pt>
                <c:pt idx="456">
                  <c:v>2</c:v>
                </c:pt>
                <c:pt idx="457">
                  <c:v>3</c:v>
                </c:pt>
                <c:pt idx="458">
                  <c:v>3</c:v>
                </c:pt>
                <c:pt idx="459">
                  <c:v>3</c:v>
                </c:pt>
                <c:pt idx="460">
                  <c:v>3</c:v>
                </c:pt>
                <c:pt idx="461">
                  <c:v>3</c:v>
                </c:pt>
                <c:pt idx="462">
                  <c:v>3</c:v>
                </c:pt>
                <c:pt idx="463">
                  <c:v>1</c:v>
                </c:pt>
                <c:pt idx="464">
                  <c:v>4</c:v>
                </c:pt>
                <c:pt idx="465">
                  <c:v>2</c:v>
                </c:pt>
                <c:pt idx="466">
                  <c:v>3</c:v>
                </c:pt>
                <c:pt idx="467">
                  <c:v>3</c:v>
                </c:pt>
                <c:pt idx="468">
                  <c:v>3</c:v>
                </c:pt>
                <c:pt idx="469">
                  <c:v>3</c:v>
                </c:pt>
                <c:pt idx="470">
                  <c:v>3</c:v>
                </c:pt>
                <c:pt idx="471">
                  <c:v>3</c:v>
                </c:pt>
                <c:pt idx="472">
                  <c:v>2</c:v>
                </c:pt>
                <c:pt idx="473">
                  <c:v>3</c:v>
                </c:pt>
                <c:pt idx="474">
                  <c:v>3</c:v>
                </c:pt>
                <c:pt idx="475">
                  <c:v>4</c:v>
                </c:pt>
                <c:pt idx="476">
                  <c:v>3</c:v>
                </c:pt>
                <c:pt idx="477">
                  <c:v>3</c:v>
                </c:pt>
                <c:pt idx="478">
                  <c:v>3</c:v>
                </c:pt>
                <c:pt idx="479">
                  <c:v>3</c:v>
                </c:pt>
                <c:pt idx="480">
                  <c:v>4</c:v>
                </c:pt>
                <c:pt idx="481">
                  <c:v>3</c:v>
                </c:pt>
                <c:pt idx="482">
                  <c:v>1</c:v>
                </c:pt>
                <c:pt idx="483">
                  <c:v>3</c:v>
                </c:pt>
                <c:pt idx="484">
                  <c:v>4</c:v>
                </c:pt>
                <c:pt idx="485">
                  <c:v>2</c:v>
                </c:pt>
                <c:pt idx="486">
                  <c:v>2</c:v>
                </c:pt>
                <c:pt idx="487">
                  <c:v>4</c:v>
                </c:pt>
                <c:pt idx="488">
                  <c:v>3</c:v>
                </c:pt>
                <c:pt idx="489">
                  <c:v>2</c:v>
                </c:pt>
                <c:pt idx="490">
                  <c:v>2</c:v>
                </c:pt>
                <c:pt idx="491">
                  <c:v>3</c:v>
                </c:pt>
                <c:pt idx="492">
                  <c:v>1</c:v>
                </c:pt>
                <c:pt idx="493">
                  <c:v>4</c:v>
                </c:pt>
                <c:pt idx="494">
                  <c:v>3</c:v>
                </c:pt>
                <c:pt idx="495">
                  <c:v>3</c:v>
                </c:pt>
                <c:pt idx="496">
                  <c:v>3</c:v>
                </c:pt>
                <c:pt idx="497">
                  <c:v>4</c:v>
                </c:pt>
                <c:pt idx="498">
                  <c:v>3</c:v>
                </c:pt>
                <c:pt idx="499">
                  <c:v>3</c:v>
                </c:pt>
                <c:pt idx="500">
                  <c:v>2</c:v>
                </c:pt>
                <c:pt idx="501">
                  <c:v>3</c:v>
                </c:pt>
                <c:pt idx="502">
                  <c:v>4</c:v>
                </c:pt>
                <c:pt idx="503">
                  <c:v>2</c:v>
                </c:pt>
                <c:pt idx="504">
                  <c:v>3</c:v>
                </c:pt>
                <c:pt idx="505">
                  <c:v>3</c:v>
                </c:pt>
                <c:pt idx="506">
                  <c:v>3</c:v>
                </c:pt>
                <c:pt idx="507">
                  <c:v>2</c:v>
                </c:pt>
                <c:pt idx="508">
                  <c:v>3</c:v>
                </c:pt>
                <c:pt idx="509">
                  <c:v>1</c:v>
                </c:pt>
                <c:pt idx="510">
                  <c:v>4</c:v>
                </c:pt>
                <c:pt idx="511">
                  <c:v>3</c:v>
                </c:pt>
                <c:pt idx="512">
                  <c:v>3</c:v>
                </c:pt>
                <c:pt idx="513">
                  <c:v>3</c:v>
                </c:pt>
                <c:pt idx="514">
                  <c:v>3</c:v>
                </c:pt>
                <c:pt idx="515">
                  <c:v>3</c:v>
                </c:pt>
                <c:pt idx="516">
                  <c:v>4</c:v>
                </c:pt>
                <c:pt idx="517">
                  <c:v>3</c:v>
                </c:pt>
                <c:pt idx="518">
                  <c:v>3</c:v>
                </c:pt>
                <c:pt idx="519">
                  <c:v>3</c:v>
                </c:pt>
                <c:pt idx="520">
                  <c:v>3</c:v>
                </c:pt>
                <c:pt idx="521">
                  <c:v>3</c:v>
                </c:pt>
                <c:pt idx="522">
                  <c:v>3</c:v>
                </c:pt>
                <c:pt idx="523">
                  <c:v>3</c:v>
                </c:pt>
                <c:pt idx="524">
                  <c:v>4</c:v>
                </c:pt>
                <c:pt idx="525">
                  <c:v>3</c:v>
                </c:pt>
                <c:pt idx="526">
                  <c:v>3</c:v>
                </c:pt>
                <c:pt idx="527">
                  <c:v>2</c:v>
                </c:pt>
                <c:pt idx="528">
                  <c:v>3</c:v>
                </c:pt>
                <c:pt idx="529">
                  <c:v>2</c:v>
                </c:pt>
                <c:pt idx="530">
                  <c:v>3</c:v>
                </c:pt>
                <c:pt idx="531">
                  <c:v>3</c:v>
                </c:pt>
                <c:pt idx="532">
                  <c:v>3</c:v>
                </c:pt>
                <c:pt idx="533">
                  <c:v>3</c:v>
                </c:pt>
                <c:pt idx="534">
                  <c:v>3</c:v>
                </c:pt>
                <c:pt idx="535">
                  <c:v>2</c:v>
                </c:pt>
                <c:pt idx="536">
                  <c:v>3</c:v>
                </c:pt>
                <c:pt idx="537">
                  <c:v>2</c:v>
                </c:pt>
                <c:pt idx="538">
                  <c:v>3</c:v>
                </c:pt>
                <c:pt idx="539">
                  <c:v>3</c:v>
                </c:pt>
                <c:pt idx="540">
                  <c:v>3</c:v>
                </c:pt>
                <c:pt idx="541">
                  <c:v>3</c:v>
                </c:pt>
                <c:pt idx="542">
                  <c:v>4</c:v>
                </c:pt>
                <c:pt idx="543">
                  <c:v>3</c:v>
                </c:pt>
                <c:pt idx="544">
                  <c:v>2</c:v>
                </c:pt>
                <c:pt idx="545">
                  <c:v>2</c:v>
                </c:pt>
                <c:pt idx="546">
                  <c:v>3</c:v>
                </c:pt>
                <c:pt idx="547">
                  <c:v>3</c:v>
                </c:pt>
                <c:pt idx="548">
                  <c:v>3</c:v>
                </c:pt>
                <c:pt idx="549">
                  <c:v>3</c:v>
                </c:pt>
                <c:pt idx="550">
                  <c:v>4</c:v>
                </c:pt>
                <c:pt idx="551">
                  <c:v>1</c:v>
                </c:pt>
                <c:pt idx="552">
                  <c:v>2</c:v>
                </c:pt>
                <c:pt idx="553">
                  <c:v>2</c:v>
                </c:pt>
                <c:pt idx="554">
                  <c:v>1</c:v>
                </c:pt>
                <c:pt idx="555">
                  <c:v>3</c:v>
                </c:pt>
                <c:pt idx="556">
                  <c:v>3</c:v>
                </c:pt>
                <c:pt idx="557">
                  <c:v>4</c:v>
                </c:pt>
                <c:pt idx="558">
                  <c:v>3</c:v>
                </c:pt>
                <c:pt idx="559">
                  <c:v>1</c:v>
                </c:pt>
                <c:pt idx="560">
                  <c:v>3</c:v>
                </c:pt>
                <c:pt idx="561">
                  <c:v>4</c:v>
                </c:pt>
                <c:pt idx="562">
                  <c:v>2</c:v>
                </c:pt>
                <c:pt idx="563">
                  <c:v>2</c:v>
                </c:pt>
                <c:pt idx="564">
                  <c:v>3</c:v>
                </c:pt>
                <c:pt idx="565">
                  <c:v>3</c:v>
                </c:pt>
                <c:pt idx="566">
                  <c:v>3</c:v>
                </c:pt>
                <c:pt idx="567">
                  <c:v>3</c:v>
                </c:pt>
                <c:pt idx="568">
                  <c:v>3</c:v>
                </c:pt>
                <c:pt idx="569">
                  <c:v>3</c:v>
                </c:pt>
                <c:pt idx="570">
                  <c:v>3</c:v>
                </c:pt>
                <c:pt idx="571">
                  <c:v>3</c:v>
                </c:pt>
                <c:pt idx="572">
                  <c:v>2</c:v>
                </c:pt>
                <c:pt idx="573">
                  <c:v>2</c:v>
                </c:pt>
                <c:pt idx="574">
                  <c:v>3</c:v>
                </c:pt>
                <c:pt idx="575">
                  <c:v>3</c:v>
                </c:pt>
                <c:pt idx="576">
                  <c:v>3</c:v>
                </c:pt>
                <c:pt idx="577">
                  <c:v>2</c:v>
                </c:pt>
                <c:pt idx="578">
                  <c:v>3</c:v>
                </c:pt>
                <c:pt idx="579">
                  <c:v>3</c:v>
                </c:pt>
                <c:pt idx="580">
                  <c:v>2</c:v>
                </c:pt>
                <c:pt idx="581">
                  <c:v>3</c:v>
                </c:pt>
                <c:pt idx="582">
                  <c:v>3</c:v>
                </c:pt>
                <c:pt idx="583">
                  <c:v>3</c:v>
                </c:pt>
                <c:pt idx="584">
                  <c:v>2</c:v>
                </c:pt>
                <c:pt idx="585">
                  <c:v>3</c:v>
                </c:pt>
                <c:pt idx="586">
                  <c:v>3</c:v>
                </c:pt>
                <c:pt idx="587">
                  <c:v>3</c:v>
                </c:pt>
                <c:pt idx="588">
                  <c:v>3</c:v>
                </c:pt>
                <c:pt idx="589">
                  <c:v>3</c:v>
                </c:pt>
                <c:pt idx="590">
                  <c:v>4</c:v>
                </c:pt>
                <c:pt idx="591">
                  <c:v>3</c:v>
                </c:pt>
                <c:pt idx="592">
                  <c:v>2</c:v>
                </c:pt>
                <c:pt idx="593">
                  <c:v>3</c:v>
                </c:pt>
                <c:pt idx="594">
                  <c:v>3</c:v>
                </c:pt>
                <c:pt idx="595">
                  <c:v>3</c:v>
                </c:pt>
                <c:pt idx="596">
                  <c:v>3</c:v>
                </c:pt>
                <c:pt idx="597">
                  <c:v>3</c:v>
                </c:pt>
                <c:pt idx="598">
                  <c:v>2</c:v>
                </c:pt>
                <c:pt idx="599">
                  <c:v>3</c:v>
                </c:pt>
                <c:pt idx="600">
                  <c:v>3</c:v>
                </c:pt>
                <c:pt idx="601">
                  <c:v>3</c:v>
                </c:pt>
                <c:pt idx="602">
                  <c:v>2</c:v>
                </c:pt>
                <c:pt idx="603">
                  <c:v>3</c:v>
                </c:pt>
                <c:pt idx="604">
                  <c:v>2</c:v>
                </c:pt>
                <c:pt idx="605">
                  <c:v>2</c:v>
                </c:pt>
                <c:pt idx="606">
                  <c:v>3</c:v>
                </c:pt>
                <c:pt idx="607">
                  <c:v>4</c:v>
                </c:pt>
                <c:pt idx="608">
                  <c:v>2</c:v>
                </c:pt>
                <c:pt idx="609">
                  <c:v>3</c:v>
                </c:pt>
                <c:pt idx="610">
                  <c:v>3</c:v>
                </c:pt>
                <c:pt idx="611">
                  <c:v>4</c:v>
                </c:pt>
                <c:pt idx="612">
                  <c:v>3</c:v>
                </c:pt>
                <c:pt idx="613">
                  <c:v>1</c:v>
                </c:pt>
                <c:pt idx="614">
                  <c:v>3</c:v>
                </c:pt>
                <c:pt idx="615">
                  <c:v>2</c:v>
                </c:pt>
                <c:pt idx="616">
                  <c:v>2</c:v>
                </c:pt>
                <c:pt idx="617">
                  <c:v>2</c:v>
                </c:pt>
                <c:pt idx="618">
                  <c:v>2</c:v>
                </c:pt>
                <c:pt idx="619">
                  <c:v>3</c:v>
                </c:pt>
                <c:pt idx="620">
                  <c:v>2</c:v>
                </c:pt>
                <c:pt idx="621">
                  <c:v>2</c:v>
                </c:pt>
                <c:pt idx="622">
                  <c:v>2</c:v>
                </c:pt>
                <c:pt idx="623">
                  <c:v>2</c:v>
                </c:pt>
                <c:pt idx="624">
                  <c:v>3</c:v>
                </c:pt>
                <c:pt idx="625">
                  <c:v>3</c:v>
                </c:pt>
                <c:pt idx="626">
                  <c:v>2</c:v>
                </c:pt>
                <c:pt idx="627">
                  <c:v>3</c:v>
                </c:pt>
                <c:pt idx="628">
                  <c:v>3</c:v>
                </c:pt>
                <c:pt idx="629">
                  <c:v>3</c:v>
                </c:pt>
                <c:pt idx="630">
                  <c:v>1</c:v>
                </c:pt>
                <c:pt idx="631">
                  <c:v>2</c:v>
                </c:pt>
                <c:pt idx="632">
                  <c:v>3</c:v>
                </c:pt>
                <c:pt idx="633">
                  <c:v>3</c:v>
                </c:pt>
                <c:pt idx="634">
                  <c:v>3</c:v>
                </c:pt>
                <c:pt idx="635">
                  <c:v>3</c:v>
                </c:pt>
                <c:pt idx="636">
                  <c:v>2</c:v>
                </c:pt>
                <c:pt idx="637">
                  <c:v>3</c:v>
                </c:pt>
                <c:pt idx="638">
                  <c:v>4</c:v>
                </c:pt>
                <c:pt idx="639">
                  <c:v>3</c:v>
                </c:pt>
                <c:pt idx="640">
                  <c:v>2</c:v>
                </c:pt>
                <c:pt idx="641">
                  <c:v>3</c:v>
                </c:pt>
                <c:pt idx="642">
                  <c:v>3</c:v>
                </c:pt>
                <c:pt idx="643">
                  <c:v>2</c:v>
                </c:pt>
                <c:pt idx="644">
                  <c:v>3</c:v>
                </c:pt>
                <c:pt idx="645">
                  <c:v>3</c:v>
                </c:pt>
                <c:pt idx="646">
                  <c:v>3</c:v>
                </c:pt>
                <c:pt idx="647">
                  <c:v>3</c:v>
                </c:pt>
                <c:pt idx="648">
                  <c:v>3</c:v>
                </c:pt>
                <c:pt idx="649">
                  <c:v>3</c:v>
                </c:pt>
                <c:pt idx="650">
                  <c:v>2</c:v>
                </c:pt>
                <c:pt idx="651">
                  <c:v>3</c:v>
                </c:pt>
                <c:pt idx="652">
                  <c:v>3</c:v>
                </c:pt>
                <c:pt idx="653">
                  <c:v>3</c:v>
                </c:pt>
                <c:pt idx="654">
                  <c:v>3</c:v>
                </c:pt>
                <c:pt idx="655">
                  <c:v>4</c:v>
                </c:pt>
                <c:pt idx="656">
                  <c:v>1</c:v>
                </c:pt>
                <c:pt idx="657">
                  <c:v>3</c:v>
                </c:pt>
                <c:pt idx="658">
                  <c:v>3</c:v>
                </c:pt>
                <c:pt idx="659">
                  <c:v>3</c:v>
                </c:pt>
                <c:pt idx="660">
                  <c:v>2</c:v>
                </c:pt>
                <c:pt idx="661">
                  <c:v>4</c:v>
                </c:pt>
                <c:pt idx="662">
                  <c:v>2</c:v>
                </c:pt>
                <c:pt idx="663">
                  <c:v>2</c:v>
                </c:pt>
                <c:pt idx="664">
                  <c:v>2</c:v>
                </c:pt>
                <c:pt idx="665">
                  <c:v>2</c:v>
                </c:pt>
                <c:pt idx="666">
                  <c:v>4</c:v>
                </c:pt>
                <c:pt idx="667">
                  <c:v>2</c:v>
                </c:pt>
                <c:pt idx="668">
                  <c:v>3</c:v>
                </c:pt>
                <c:pt idx="669">
                  <c:v>1</c:v>
                </c:pt>
                <c:pt idx="670">
                  <c:v>3</c:v>
                </c:pt>
                <c:pt idx="671">
                  <c:v>3</c:v>
                </c:pt>
                <c:pt idx="672">
                  <c:v>3</c:v>
                </c:pt>
                <c:pt idx="673">
                  <c:v>3</c:v>
                </c:pt>
                <c:pt idx="674">
                  <c:v>3</c:v>
                </c:pt>
                <c:pt idx="675">
                  <c:v>4</c:v>
                </c:pt>
                <c:pt idx="676">
                  <c:v>1</c:v>
                </c:pt>
                <c:pt idx="677">
                  <c:v>2</c:v>
                </c:pt>
                <c:pt idx="678">
                  <c:v>2</c:v>
                </c:pt>
                <c:pt idx="679">
                  <c:v>2</c:v>
                </c:pt>
                <c:pt idx="680">
                  <c:v>3</c:v>
                </c:pt>
                <c:pt idx="681">
                  <c:v>3</c:v>
                </c:pt>
                <c:pt idx="682">
                  <c:v>3</c:v>
                </c:pt>
                <c:pt idx="683">
                  <c:v>3</c:v>
                </c:pt>
                <c:pt idx="684">
                  <c:v>2</c:v>
                </c:pt>
                <c:pt idx="685">
                  <c:v>3</c:v>
                </c:pt>
                <c:pt idx="686">
                  <c:v>3</c:v>
                </c:pt>
                <c:pt idx="687">
                  <c:v>3</c:v>
                </c:pt>
                <c:pt idx="688">
                  <c:v>4</c:v>
                </c:pt>
                <c:pt idx="689">
                  <c:v>3</c:v>
                </c:pt>
                <c:pt idx="690">
                  <c:v>1</c:v>
                </c:pt>
                <c:pt idx="691">
                  <c:v>3</c:v>
                </c:pt>
                <c:pt idx="692">
                  <c:v>4</c:v>
                </c:pt>
                <c:pt idx="693">
                  <c:v>3</c:v>
                </c:pt>
                <c:pt idx="694">
                  <c:v>3</c:v>
                </c:pt>
                <c:pt idx="695">
                  <c:v>1</c:v>
                </c:pt>
                <c:pt idx="696">
                  <c:v>2</c:v>
                </c:pt>
                <c:pt idx="697">
                  <c:v>3</c:v>
                </c:pt>
                <c:pt idx="698">
                  <c:v>3</c:v>
                </c:pt>
                <c:pt idx="699">
                  <c:v>2</c:v>
                </c:pt>
                <c:pt idx="700">
                  <c:v>3</c:v>
                </c:pt>
                <c:pt idx="701">
                  <c:v>4</c:v>
                </c:pt>
                <c:pt idx="702">
                  <c:v>4</c:v>
                </c:pt>
                <c:pt idx="703">
                  <c:v>3</c:v>
                </c:pt>
                <c:pt idx="704">
                  <c:v>3</c:v>
                </c:pt>
                <c:pt idx="705">
                  <c:v>3</c:v>
                </c:pt>
                <c:pt idx="706">
                  <c:v>2</c:v>
                </c:pt>
                <c:pt idx="707">
                  <c:v>4</c:v>
                </c:pt>
                <c:pt idx="708">
                  <c:v>3</c:v>
                </c:pt>
                <c:pt idx="709">
                  <c:v>3</c:v>
                </c:pt>
                <c:pt idx="710">
                  <c:v>3</c:v>
                </c:pt>
                <c:pt idx="711">
                  <c:v>3</c:v>
                </c:pt>
                <c:pt idx="712">
                  <c:v>3</c:v>
                </c:pt>
                <c:pt idx="713">
                  <c:v>3</c:v>
                </c:pt>
                <c:pt idx="714">
                  <c:v>2</c:v>
                </c:pt>
                <c:pt idx="715">
                  <c:v>3</c:v>
                </c:pt>
                <c:pt idx="716">
                  <c:v>4</c:v>
                </c:pt>
                <c:pt idx="717">
                  <c:v>3</c:v>
                </c:pt>
                <c:pt idx="718">
                  <c:v>3</c:v>
                </c:pt>
                <c:pt idx="719">
                  <c:v>3</c:v>
                </c:pt>
                <c:pt idx="720">
                  <c:v>3</c:v>
                </c:pt>
                <c:pt idx="721">
                  <c:v>3</c:v>
                </c:pt>
                <c:pt idx="722">
                  <c:v>2</c:v>
                </c:pt>
                <c:pt idx="723">
                  <c:v>3</c:v>
                </c:pt>
                <c:pt idx="724">
                  <c:v>3</c:v>
                </c:pt>
                <c:pt idx="725">
                  <c:v>1</c:v>
                </c:pt>
                <c:pt idx="726">
                  <c:v>3</c:v>
                </c:pt>
                <c:pt idx="727">
                  <c:v>3</c:v>
                </c:pt>
                <c:pt idx="728">
                  <c:v>3</c:v>
                </c:pt>
                <c:pt idx="729">
                  <c:v>2</c:v>
                </c:pt>
                <c:pt idx="730">
                  <c:v>2</c:v>
                </c:pt>
                <c:pt idx="731">
                  <c:v>3</c:v>
                </c:pt>
                <c:pt idx="732">
                  <c:v>3</c:v>
                </c:pt>
                <c:pt idx="733">
                  <c:v>3</c:v>
                </c:pt>
                <c:pt idx="734">
                  <c:v>2</c:v>
                </c:pt>
                <c:pt idx="735">
                  <c:v>3</c:v>
                </c:pt>
                <c:pt idx="736">
                  <c:v>3</c:v>
                </c:pt>
                <c:pt idx="737">
                  <c:v>3</c:v>
                </c:pt>
                <c:pt idx="738">
                  <c:v>3</c:v>
                </c:pt>
                <c:pt idx="739">
                  <c:v>3</c:v>
                </c:pt>
                <c:pt idx="740">
                  <c:v>2</c:v>
                </c:pt>
                <c:pt idx="741">
                  <c:v>4</c:v>
                </c:pt>
                <c:pt idx="742">
                  <c:v>3</c:v>
                </c:pt>
                <c:pt idx="743">
                  <c:v>3</c:v>
                </c:pt>
                <c:pt idx="744">
                  <c:v>1</c:v>
                </c:pt>
                <c:pt idx="745">
                  <c:v>3</c:v>
                </c:pt>
                <c:pt idx="746">
                  <c:v>3</c:v>
                </c:pt>
                <c:pt idx="747">
                  <c:v>3</c:v>
                </c:pt>
                <c:pt idx="748">
                  <c:v>3</c:v>
                </c:pt>
                <c:pt idx="749">
                  <c:v>3</c:v>
                </c:pt>
                <c:pt idx="750">
                  <c:v>3</c:v>
                </c:pt>
                <c:pt idx="751">
                  <c:v>3</c:v>
                </c:pt>
                <c:pt idx="752">
                  <c:v>3</c:v>
                </c:pt>
                <c:pt idx="753">
                  <c:v>3</c:v>
                </c:pt>
                <c:pt idx="754">
                  <c:v>2</c:v>
                </c:pt>
                <c:pt idx="755">
                  <c:v>4</c:v>
                </c:pt>
                <c:pt idx="756">
                  <c:v>3</c:v>
                </c:pt>
                <c:pt idx="757">
                  <c:v>2</c:v>
                </c:pt>
                <c:pt idx="758">
                  <c:v>1</c:v>
                </c:pt>
                <c:pt idx="759">
                  <c:v>3</c:v>
                </c:pt>
                <c:pt idx="760">
                  <c:v>3</c:v>
                </c:pt>
                <c:pt idx="761">
                  <c:v>2</c:v>
                </c:pt>
                <c:pt idx="762">
                  <c:v>3</c:v>
                </c:pt>
                <c:pt idx="763">
                  <c:v>3</c:v>
                </c:pt>
                <c:pt idx="764">
                  <c:v>3</c:v>
                </c:pt>
                <c:pt idx="765">
                  <c:v>3</c:v>
                </c:pt>
                <c:pt idx="766">
                  <c:v>2</c:v>
                </c:pt>
                <c:pt idx="767">
                  <c:v>2</c:v>
                </c:pt>
                <c:pt idx="768">
                  <c:v>2</c:v>
                </c:pt>
                <c:pt idx="769">
                  <c:v>3</c:v>
                </c:pt>
                <c:pt idx="770">
                  <c:v>3</c:v>
                </c:pt>
                <c:pt idx="771">
                  <c:v>3</c:v>
                </c:pt>
                <c:pt idx="772">
                  <c:v>3</c:v>
                </c:pt>
                <c:pt idx="773">
                  <c:v>2</c:v>
                </c:pt>
                <c:pt idx="774">
                  <c:v>4</c:v>
                </c:pt>
                <c:pt idx="775">
                  <c:v>3</c:v>
                </c:pt>
                <c:pt idx="776">
                  <c:v>3</c:v>
                </c:pt>
                <c:pt idx="777">
                  <c:v>2</c:v>
                </c:pt>
                <c:pt idx="778">
                  <c:v>3</c:v>
                </c:pt>
                <c:pt idx="779">
                  <c:v>4</c:v>
                </c:pt>
                <c:pt idx="780">
                  <c:v>2</c:v>
                </c:pt>
                <c:pt idx="781">
                  <c:v>3</c:v>
                </c:pt>
                <c:pt idx="782">
                  <c:v>2</c:v>
                </c:pt>
                <c:pt idx="783">
                  <c:v>3</c:v>
                </c:pt>
                <c:pt idx="784">
                  <c:v>2</c:v>
                </c:pt>
                <c:pt idx="785">
                  <c:v>3</c:v>
                </c:pt>
                <c:pt idx="786">
                  <c:v>3</c:v>
                </c:pt>
                <c:pt idx="787">
                  <c:v>3</c:v>
                </c:pt>
                <c:pt idx="788">
                  <c:v>4</c:v>
                </c:pt>
                <c:pt idx="789">
                  <c:v>3</c:v>
                </c:pt>
                <c:pt idx="790">
                  <c:v>3</c:v>
                </c:pt>
                <c:pt idx="791">
                  <c:v>3</c:v>
                </c:pt>
                <c:pt idx="792">
                  <c:v>3</c:v>
                </c:pt>
                <c:pt idx="793">
                  <c:v>2</c:v>
                </c:pt>
                <c:pt idx="794">
                  <c:v>2</c:v>
                </c:pt>
                <c:pt idx="795">
                  <c:v>3</c:v>
                </c:pt>
                <c:pt idx="796">
                  <c:v>4</c:v>
                </c:pt>
                <c:pt idx="797">
                  <c:v>2</c:v>
                </c:pt>
                <c:pt idx="798">
                  <c:v>3</c:v>
                </c:pt>
                <c:pt idx="799">
                  <c:v>3</c:v>
                </c:pt>
                <c:pt idx="800">
                  <c:v>3</c:v>
                </c:pt>
                <c:pt idx="801">
                  <c:v>3</c:v>
                </c:pt>
                <c:pt idx="802">
                  <c:v>3</c:v>
                </c:pt>
                <c:pt idx="803">
                  <c:v>3</c:v>
                </c:pt>
                <c:pt idx="804">
                  <c:v>2</c:v>
                </c:pt>
                <c:pt idx="805">
                  <c:v>3</c:v>
                </c:pt>
                <c:pt idx="806">
                  <c:v>3</c:v>
                </c:pt>
                <c:pt idx="807">
                  <c:v>3</c:v>
                </c:pt>
                <c:pt idx="808">
                  <c:v>3</c:v>
                </c:pt>
                <c:pt idx="809">
                  <c:v>2</c:v>
                </c:pt>
                <c:pt idx="810">
                  <c:v>3</c:v>
                </c:pt>
                <c:pt idx="811">
                  <c:v>3</c:v>
                </c:pt>
                <c:pt idx="812">
                  <c:v>3</c:v>
                </c:pt>
                <c:pt idx="813">
                  <c:v>3</c:v>
                </c:pt>
                <c:pt idx="814">
                  <c:v>4</c:v>
                </c:pt>
                <c:pt idx="815">
                  <c:v>4</c:v>
                </c:pt>
                <c:pt idx="816">
                  <c:v>2</c:v>
                </c:pt>
                <c:pt idx="817">
                  <c:v>3</c:v>
                </c:pt>
                <c:pt idx="818">
                  <c:v>3</c:v>
                </c:pt>
                <c:pt idx="819">
                  <c:v>1</c:v>
                </c:pt>
                <c:pt idx="820">
                  <c:v>3</c:v>
                </c:pt>
                <c:pt idx="821">
                  <c:v>3</c:v>
                </c:pt>
                <c:pt idx="822">
                  <c:v>2</c:v>
                </c:pt>
                <c:pt idx="823">
                  <c:v>2</c:v>
                </c:pt>
                <c:pt idx="824">
                  <c:v>3</c:v>
                </c:pt>
                <c:pt idx="825">
                  <c:v>2</c:v>
                </c:pt>
                <c:pt idx="826">
                  <c:v>4</c:v>
                </c:pt>
                <c:pt idx="827">
                  <c:v>3</c:v>
                </c:pt>
                <c:pt idx="828">
                  <c:v>3</c:v>
                </c:pt>
                <c:pt idx="829">
                  <c:v>3</c:v>
                </c:pt>
                <c:pt idx="830">
                  <c:v>3</c:v>
                </c:pt>
                <c:pt idx="831">
                  <c:v>2</c:v>
                </c:pt>
                <c:pt idx="832">
                  <c:v>3</c:v>
                </c:pt>
                <c:pt idx="833">
                  <c:v>3</c:v>
                </c:pt>
                <c:pt idx="834">
                  <c:v>2</c:v>
                </c:pt>
                <c:pt idx="835">
                  <c:v>1</c:v>
                </c:pt>
                <c:pt idx="836">
                  <c:v>1</c:v>
                </c:pt>
                <c:pt idx="837">
                  <c:v>2</c:v>
                </c:pt>
                <c:pt idx="838">
                  <c:v>2</c:v>
                </c:pt>
                <c:pt idx="839">
                  <c:v>4</c:v>
                </c:pt>
                <c:pt idx="840">
                  <c:v>3</c:v>
                </c:pt>
                <c:pt idx="841">
                  <c:v>3</c:v>
                </c:pt>
                <c:pt idx="842">
                  <c:v>2</c:v>
                </c:pt>
                <c:pt idx="843">
                  <c:v>3</c:v>
                </c:pt>
                <c:pt idx="844">
                  <c:v>3</c:v>
                </c:pt>
                <c:pt idx="845">
                  <c:v>1</c:v>
                </c:pt>
                <c:pt idx="846">
                  <c:v>4</c:v>
                </c:pt>
                <c:pt idx="847">
                  <c:v>3</c:v>
                </c:pt>
                <c:pt idx="848">
                  <c:v>4</c:v>
                </c:pt>
                <c:pt idx="849">
                  <c:v>2</c:v>
                </c:pt>
                <c:pt idx="850">
                  <c:v>3</c:v>
                </c:pt>
                <c:pt idx="851">
                  <c:v>3</c:v>
                </c:pt>
                <c:pt idx="852">
                  <c:v>3</c:v>
                </c:pt>
                <c:pt idx="853">
                  <c:v>3</c:v>
                </c:pt>
                <c:pt idx="854">
                  <c:v>2</c:v>
                </c:pt>
                <c:pt idx="855">
                  <c:v>2</c:v>
                </c:pt>
                <c:pt idx="856">
                  <c:v>2</c:v>
                </c:pt>
                <c:pt idx="857">
                  <c:v>3</c:v>
                </c:pt>
                <c:pt idx="858">
                  <c:v>3</c:v>
                </c:pt>
                <c:pt idx="859">
                  <c:v>2</c:v>
                </c:pt>
                <c:pt idx="860">
                  <c:v>3</c:v>
                </c:pt>
                <c:pt idx="861">
                  <c:v>3</c:v>
                </c:pt>
                <c:pt idx="862">
                  <c:v>3</c:v>
                </c:pt>
                <c:pt idx="863">
                  <c:v>3</c:v>
                </c:pt>
                <c:pt idx="864">
                  <c:v>1</c:v>
                </c:pt>
                <c:pt idx="865">
                  <c:v>3</c:v>
                </c:pt>
                <c:pt idx="866">
                  <c:v>3</c:v>
                </c:pt>
                <c:pt idx="867">
                  <c:v>3</c:v>
                </c:pt>
                <c:pt idx="868">
                  <c:v>3</c:v>
                </c:pt>
                <c:pt idx="869">
                  <c:v>3</c:v>
                </c:pt>
                <c:pt idx="870">
                  <c:v>3</c:v>
                </c:pt>
                <c:pt idx="871">
                  <c:v>1</c:v>
                </c:pt>
                <c:pt idx="872">
                  <c:v>2</c:v>
                </c:pt>
                <c:pt idx="873">
                  <c:v>3</c:v>
                </c:pt>
                <c:pt idx="874">
                  <c:v>2</c:v>
                </c:pt>
                <c:pt idx="875">
                  <c:v>3</c:v>
                </c:pt>
                <c:pt idx="876">
                  <c:v>3</c:v>
                </c:pt>
                <c:pt idx="877">
                  <c:v>2</c:v>
                </c:pt>
                <c:pt idx="878">
                  <c:v>4</c:v>
                </c:pt>
                <c:pt idx="879">
                  <c:v>3</c:v>
                </c:pt>
                <c:pt idx="880">
                  <c:v>3</c:v>
                </c:pt>
                <c:pt idx="881">
                  <c:v>3</c:v>
                </c:pt>
                <c:pt idx="882">
                  <c:v>3</c:v>
                </c:pt>
                <c:pt idx="883">
                  <c:v>3</c:v>
                </c:pt>
                <c:pt idx="884">
                  <c:v>4</c:v>
                </c:pt>
                <c:pt idx="885">
                  <c:v>3</c:v>
                </c:pt>
                <c:pt idx="886">
                  <c:v>3</c:v>
                </c:pt>
                <c:pt idx="887">
                  <c:v>3</c:v>
                </c:pt>
                <c:pt idx="888">
                  <c:v>2</c:v>
                </c:pt>
                <c:pt idx="889">
                  <c:v>2</c:v>
                </c:pt>
                <c:pt idx="890">
                  <c:v>1</c:v>
                </c:pt>
                <c:pt idx="891">
                  <c:v>3</c:v>
                </c:pt>
                <c:pt idx="892">
                  <c:v>4</c:v>
                </c:pt>
                <c:pt idx="893">
                  <c:v>3</c:v>
                </c:pt>
                <c:pt idx="894">
                  <c:v>3</c:v>
                </c:pt>
                <c:pt idx="895">
                  <c:v>2</c:v>
                </c:pt>
                <c:pt idx="896">
                  <c:v>3</c:v>
                </c:pt>
                <c:pt idx="897">
                  <c:v>3</c:v>
                </c:pt>
                <c:pt idx="898">
                  <c:v>3</c:v>
                </c:pt>
                <c:pt idx="899">
                  <c:v>4</c:v>
                </c:pt>
                <c:pt idx="900">
                  <c:v>2</c:v>
                </c:pt>
                <c:pt idx="901">
                  <c:v>2</c:v>
                </c:pt>
                <c:pt idx="902">
                  <c:v>3</c:v>
                </c:pt>
                <c:pt idx="903">
                  <c:v>3</c:v>
                </c:pt>
                <c:pt idx="904">
                  <c:v>4</c:v>
                </c:pt>
                <c:pt idx="905">
                  <c:v>2</c:v>
                </c:pt>
                <c:pt idx="906">
                  <c:v>2</c:v>
                </c:pt>
                <c:pt idx="907">
                  <c:v>3</c:v>
                </c:pt>
                <c:pt idx="908">
                  <c:v>3</c:v>
                </c:pt>
                <c:pt idx="909">
                  <c:v>3</c:v>
                </c:pt>
                <c:pt idx="910">
                  <c:v>3</c:v>
                </c:pt>
                <c:pt idx="911">
                  <c:v>3</c:v>
                </c:pt>
                <c:pt idx="912">
                  <c:v>2</c:v>
                </c:pt>
                <c:pt idx="913">
                  <c:v>3</c:v>
                </c:pt>
                <c:pt idx="914">
                  <c:v>3</c:v>
                </c:pt>
                <c:pt idx="915">
                  <c:v>1</c:v>
                </c:pt>
                <c:pt idx="916">
                  <c:v>3</c:v>
                </c:pt>
                <c:pt idx="917">
                  <c:v>3</c:v>
                </c:pt>
                <c:pt idx="918">
                  <c:v>2</c:v>
                </c:pt>
                <c:pt idx="919">
                  <c:v>2</c:v>
                </c:pt>
                <c:pt idx="920">
                  <c:v>4</c:v>
                </c:pt>
                <c:pt idx="921">
                  <c:v>2</c:v>
                </c:pt>
                <c:pt idx="922">
                  <c:v>2</c:v>
                </c:pt>
                <c:pt idx="923">
                  <c:v>4</c:v>
                </c:pt>
                <c:pt idx="924">
                  <c:v>3</c:v>
                </c:pt>
                <c:pt idx="925">
                  <c:v>3</c:v>
                </c:pt>
                <c:pt idx="926">
                  <c:v>4</c:v>
                </c:pt>
                <c:pt idx="927">
                  <c:v>3</c:v>
                </c:pt>
                <c:pt idx="928">
                  <c:v>3</c:v>
                </c:pt>
                <c:pt idx="929">
                  <c:v>3</c:v>
                </c:pt>
                <c:pt idx="930">
                  <c:v>2</c:v>
                </c:pt>
                <c:pt idx="931">
                  <c:v>3</c:v>
                </c:pt>
                <c:pt idx="932">
                  <c:v>3</c:v>
                </c:pt>
                <c:pt idx="933">
                  <c:v>2</c:v>
                </c:pt>
                <c:pt idx="934">
                  <c:v>2</c:v>
                </c:pt>
                <c:pt idx="935">
                  <c:v>4</c:v>
                </c:pt>
                <c:pt idx="936">
                  <c:v>3</c:v>
                </c:pt>
                <c:pt idx="937">
                  <c:v>3</c:v>
                </c:pt>
                <c:pt idx="938">
                  <c:v>3</c:v>
                </c:pt>
                <c:pt idx="939">
                  <c:v>3</c:v>
                </c:pt>
                <c:pt idx="940">
                  <c:v>3</c:v>
                </c:pt>
                <c:pt idx="941">
                  <c:v>3</c:v>
                </c:pt>
                <c:pt idx="942">
                  <c:v>3</c:v>
                </c:pt>
                <c:pt idx="943">
                  <c:v>4</c:v>
                </c:pt>
                <c:pt idx="944">
                  <c:v>3</c:v>
                </c:pt>
                <c:pt idx="945">
                  <c:v>3</c:v>
                </c:pt>
                <c:pt idx="946">
                  <c:v>3</c:v>
                </c:pt>
                <c:pt idx="947">
                  <c:v>2</c:v>
                </c:pt>
                <c:pt idx="948">
                  <c:v>3</c:v>
                </c:pt>
                <c:pt idx="949">
                  <c:v>3</c:v>
                </c:pt>
                <c:pt idx="950">
                  <c:v>2</c:v>
                </c:pt>
                <c:pt idx="951">
                  <c:v>3</c:v>
                </c:pt>
                <c:pt idx="952">
                  <c:v>4</c:v>
                </c:pt>
                <c:pt idx="953">
                  <c:v>4</c:v>
                </c:pt>
                <c:pt idx="954">
                  <c:v>2</c:v>
                </c:pt>
                <c:pt idx="955">
                  <c:v>3</c:v>
                </c:pt>
                <c:pt idx="956">
                  <c:v>3</c:v>
                </c:pt>
                <c:pt idx="957">
                  <c:v>3</c:v>
                </c:pt>
                <c:pt idx="958">
                  <c:v>2</c:v>
                </c:pt>
                <c:pt idx="959">
                  <c:v>3</c:v>
                </c:pt>
                <c:pt idx="960">
                  <c:v>3</c:v>
                </c:pt>
                <c:pt idx="961">
                  <c:v>3</c:v>
                </c:pt>
                <c:pt idx="962">
                  <c:v>3</c:v>
                </c:pt>
                <c:pt idx="963">
                  <c:v>3</c:v>
                </c:pt>
                <c:pt idx="964">
                  <c:v>4</c:v>
                </c:pt>
                <c:pt idx="965">
                  <c:v>2</c:v>
                </c:pt>
                <c:pt idx="966">
                  <c:v>2</c:v>
                </c:pt>
                <c:pt idx="967">
                  <c:v>3</c:v>
                </c:pt>
                <c:pt idx="968">
                  <c:v>2</c:v>
                </c:pt>
                <c:pt idx="969">
                  <c:v>3</c:v>
                </c:pt>
                <c:pt idx="970">
                  <c:v>3</c:v>
                </c:pt>
                <c:pt idx="971">
                  <c:v>2</c:v>
                </c:pt>
                <c:pt idx="972">
                  <c:v>4</c:v>
                </c:pt>
                <c:pt idx="973">
                  <c:v>3</c:v>
                </c:pt>
                <c:pt idx="974">
                  <c:v>3</c:v>
                </c:pt>
                <c:pt idx="975">
                  <c:v>2</c:v>
                </c:pt>
                <c:pt idx="976">
                  <c:v>3</c:v>
                </c:pt>
                <c:pt idx="977">
                  <c:v>3</c:v>
                </c:pt>
                <c:pt idx="978">
                  <c:v>3</c:v>
                </c:pt>
                <c:pt idx="979">
                  <c:v>3</c:v>
                </c:pt>
                <c:pt idx="980">
                  <c:v>4</c:v>
                </c:pt>
                <c:pt idx="981">
                  <c:v>2</c:v>
                </c:pt>
                <c:pt idx="982">
                  <c:v>3</c:v>
                </c:pt>
                <c:pt idx="983">
                  <c:v>4</c:v>
                </c:pt>
                <c:pt idx="984">
                  <c:v>3</c:v>
                </c:pt>
                <c:pt idx="985">
                  <c:v>2</c:v>
                </c:pt>
                <c:pt idx="986">
                  <c:v>4</c:v>
                </c:pt>
                <c:pt idx="987">
                  <c:v>3</c:v>
                </c:pt>
                <c:pt idx="988">
                  <c:v>2</c:v>
                </c:pt>
                <c:pt idx="989">
                  <c:v>3</c:v>
                </c:pt>
                <c:pt idx="990">
                  <c:v>4</c:v>
                </c:pt>
                <c:pt idx="991">
                  <c:v>2</c:v>
                </c:pt>
                <c:pt idx="992">
                  <c:v>3</c:v>
                </c:pt>
                <c:pt idx="993">
                  <c:v>2</c:v>
                </c:pt>
                <c:pt idx="994">
                  <c:v>2</c:v>
                </c:pt>
                <c:pt idx="995">
                  <c:v>1</c:v>
                </c:pt>
                <c:pt idx="996">
                  <c:v>3</c:v>
                </c:pt>
                <c:pt idx="997">
                  <c:v>3</c:v>
                </c:pt>
                <c:pt idx="998">
                  <c:v>3</c:v>
                </c:pt>
                <c:pt idx="999">
                  <c:v>3</c:v>
                </c:pt>
                <c:pt idx="1000">
                  <c:v>1</c:v>
                </c:pt>
                <c:pt idx="1001">
                  <c:v>3</c:v>
                </c:pt>
                <c:pt idx="1002">
                  <c:v>3</c:v>
                </c:pt>
                <c:pt idx="1003">
                  <c:v>2</c:v>
                </c:pt>
                <c:pt idx="1004">
                  <c:v>3</c:v>
                </c:pt>
                <c:pt idx="1005">
                  <c:v>2</c:v>
                </c:pt>
                <c:pt idx="1006">
                  <c:v>3</c:v>
                </c:pt>
                <c:pt idx="1007">
                  <c:v>3</c:v>
                </c:pt>
                <c:pt idx="1008">
                  <c:v>2</c:v>
                </c:pt>
                <c:pt idx="1009">
                  <c:v>3</c:v>
                </c:pt>
                <c:pt idx="1010">
                  <c:v>4</c:v>
                </c:pt>
                <c:pt idx="1011">
                  <c:v>3</c:v>
                </c:pt>
                <c:pt idx="1012">
                  <c:v>3</c:v>
                </c:pt>
                <c:pt idx="1013">
                  <c:v>3</c:v>
                </c:pt>
                <c:pt idx="1014">
                  <c:v>4</c:v>
                </c:pt>
                <c:pt idx="1015">
                  <c:v>3</c:v>
                </c:pt>
                <c:pt idx="1016">
                  <c:v>4</c:v>
                </c:pt>
                <c:pt idx="1017">
                  <c:v>4</c:v>
                </c:pt>
                <c:pt idx="1018">
                  <c:v>2</c:v>
                </c:pt>
                <c:pt idx="1019">
                  <c:v>2</c:v>
                </c:pt>
                <c:pt idx="1020">
                  <c:v>2</c:v>
                </c:pt>
                <c:pt idx="1021">
                  <c:v>3</c:v>
                </c:pt>
                <c:pt idx="1022">
                  <c:v>1</c:v>
                </c:pt>
                <c:pt idx="1023">
                  <c:v>4</c:v>
                </c:pt>
                <c:pt idx="1024">
                  <c:v>4</c:v>
                </c:pt>
                <c:pt idx="1025">
                  <c:v>3</c:v>
                </c:pt>
                <c:pt idx="1026">
                  <c:v>2</c:v>
                </c:pt>
                <c:pt idx="1027">
                  <c:v>2</c:v>
                </c:pt>
                <c:pt idx="1028">
                  <c:v>2</c:v>
                </c:pt>
                <c:pt idx="1029">
                  <c:v>4</c:v>
                </c:pt>
                <c:pt idx="1030">
                  <c:v>3</c:v>
                </c:pt>
                <c:pt idx="1031">
                  <c:v>4</c:v>
                </c:pt>
                <c:pt idx="1032">
                  <c:v>4</c:v>
                </c:pt>
                <c:pt idx="1033">
                  <c:v>3</c:v>
                </c:pt>
                <c:pt idx="1034">
                  <c:v>3</c:v>
                </c:pt>
                <c:pt idx="1035">
                  <c:v>3</c:v>
                </c:pt>
                <c:pt idx="1036">
                  <c:v>1</c:v>
                </c:pt>
                <c:pt idx="1037">
                  <c:v>4</c:v>
                </c:pt>
                <c:pt idx="1038">
                  <c:v>3</c:v>
                </c:pt>
                <c:pt idx="1039">
                  <c:v>3</c:v>
                </c:pt>
                <c:pt idx="1040">
                  <c:v>3</c:v>
                </c:pt>
                <c:pt idx="1041">
                  <c:v>3</c:v>
                </c:pt>
                <c:pt idx="1042">
                  <c:v>3</c:v>
                </c:pt>
                <c:pt idx="1043">
                  <c:v>2</c:v>
                </c:pt>
                <c:pt idx="1044">
                  <c:v>2</c:v>
                </c:pt>
                <c:pt idx="1045">
                  <c:v>4</c:v>
                </c:pt>
                <c:pt idx="1046">
                  <c:v>2</c:v>
                </c:pt>
                <c:pt idx="1047">
                  <c:v>3</c:v>
                </c:pt>
                <c:pt idx="1048">
                  <c:v>3</c:v>
                </c:pt>
                <c:pt idx="1049">
                  <c:v>2</c:v>
                </c:pt>
                <c:pt idx="1050">
                  <c:v>3</c:v>
                </c:pt>
                <c:pt idx="1051">
                  <c:v>2</c:v>
                </c:pt>
                <c:pt idx="1052">
                  <c:v>2</c:v>
                </c:pt>
                <c:pt idx="1053">
                  <c:v>2</c:v>
                </c:pt>
                <c:pt idx="1054">
                  <c:v>3</c:v>
                </c:pt>
                <c:pt idx="1055">
                  <c:v>2</c:v>
                </c:pt>
                <c:pt idx="1056">
                  <c:v>4</c:v>
                </c:pt>
                <c:pt idx="1057">
                  <c:v>1</c:v>
                </c:pt>
                <c:pt idx="1058">
                  <c:v>4</c:v>
                </c:pt>
                <c:pt idx="1059">
                  <c:v>3</c:v>
                </c:pt>
                <c:pt idx="1060">
                  <c:v>2</c:v>
                </c:pt>
                <c:pt idx="1061">
                  <c:v>3</c:v>
                </c:pt>
                <c:pt idx="1062">
                  <c:v>2</c:v>
                </c:pt>
                <c:pt idx="1063">
                  <c:v>3</c:v>
                </c:pt>
                <c:pt idx="1064">
                  <c:v>4</c:v>
                </c:pt>
                <c:pt idx="1065">
                  <c:v>3</c:v>
                </c:pt>
                <c:pt idx="1066">
                  <c:v>3</c:v>
                </c:pt>
                <c:pt idx="1067">
                  <c:v>2</c:v>
                </c:pt>
                <c:pt idx="1068">
                  <c:v>2</c:v>
                </c:pt>
                <c:pt idx="1069">
                  <c:v>1</c:v>
                </c:pt>
                <c:pt idx="1070">
                  <c:v>3</c:v>
                </c:pt>
                <c:pt idx="1071">
                  <c:v>3</c:v>
                </c:pt>
                <c:pt idx="1072">
                  <c:v>3</c:v>
                </c:pt>
                <c:pt idx="1073">
                  <c:v>2</c:v>
                </c:pt>
                <c:pt idx="1074">
                  <c:v>3</c:v>
                </c:pt>
                <c:pt idx="1075">
                  <c:v>4</c:v>
                </c:pt>
                <c:pt idx="1076">
                  <c:v>3</c:v>
                </c:pt>
                <c:pt idx="1077">
                  <c:v>1</c:v>
                </c:pt>
                <c:pt idx="1078">
                  <c:v>4</c:v>
                </c:pt>
                <c:pt idx="1079">
                  <c:v>3</c:v>
                </c:pt>
                <c:pt idx="1080">
                  <c:v>4</c:v>
                </c:pt>
                <c:pt idx="1081">
                  <c:v>1</c:v>
                </c:pt>
                <c:pt idx="1082">
                  <c:v>3</c:v>
                </c:pt>
                <c:pt idx="1083">
                  <c:v>1</c:v>
                </c:pt>
                <c:pt idx="1084">
                  <c:v>3</c:v>
                </c:pt>
                <c:pt idx="1085">
                  <c:v>1</c:v>
                </c:pt>
                <c:pt idx="1086">
                  <c:v>3</c:v>
                </c:pt>
                <c:pt idx="1087">
                  <c:v>3</c:v>
                </c:pt>
                <c:pt idx="1088">
                  <c:v>3</c:v>
                </c:pt>
                <c:pt idx="1089">
                  <c:v>3</c:v>
                </c:pt>
                <c:pt idx="1090">
                  <c:v>3</c:v>
                </c:pt>
                <c:pt idx="1091">
                  <c:v>3</c:v>
                </c:pt>
                <c:pt idx="1092">
                  <c:v>3</c:v>
                </c:pt>
                <c:pt idx="1093">
                  <c:v>1</c:v>
                </c:pt>
                <c:pt idx="1094">
                  <c:v>4</c:v>
                </c:pt>
                <c:pt idx="1095">
                  <c:v>3</c:v>
                </c:pt>
                <c:pt idx="1096">
                  <c:v>3</c:v>
                </c:pt>
                <c:pt idx="1097">
                  <c:v>3</c:v>
                </c:pt>
                <c:pt idx="1098">
                  <c:v>3</c:v>
                </c:pt>
                <c:pt idx="1099">
                  <c:v>3</c:v>
                </c:pt>
                <c:pt idx="1100">
                  <c:v>3</c:v>
                </c:pt>
                <c:pt idx="1101">
                  <c:v>3</c:v>
                </c:pt>
                <c:pt idx="1102">
                  <c:v>2</c:v>
                </c:pt>
                <c:pt idx="1103">
                  <c:v>3</c:v>
                </c:pt>
                <c:pt idx="1104">
                  <c:v>2</c:v>
                </c:pt>
                <c:pt idx="1105">
                  <c:v>1</c:v>
                </c:pt>
                <c:pt idx="1106">
                  <c:v>3</c:v>
                </c:pt>
                <c:pt idx="1107">
                  <c:v>3</c:v>
                </c:pt>
                <c:pt idx="1108">
                  <c:v>3</c:v>
                </c:pt>
                <c:pt idx="1109">
                  <c:v>3</c:v>
                </c:pt>
                <c:pt idx="1110">
                  <c:v>3</c:v>
                </c:pt>
                <c:pt idx="1111">
                  <c:v>3</c:v>
                </c:pt>
                <c:pt idx="1112">
                  <c:v>3</c:v>
                </c:pt>
                <c:pt idx="1113">
                  <c:v>2</c:v>
                </c:pt>
                <c:pt idx="1114">
                  <c:v>2</c:v>
                </c:pt>
                <c:pt idx="1115">
                  <c:v>1</c:v>
                </c:pt>
                <c:pt idx="1116">
                  <c:v>3</c:v>
                </c:pt>
                <c:pt idx="1117">
                  <c:v>2</c:v>
                </c:pt>
                <c:pt idx="1118">
                  <c:v>3</c:v>
                </c:pt>
                <c:pt idx="1119">
                  <c:v>3</c:v>
                </c:pt>
                <c:pt idx="1120">
                  <c:v>4</c:v>
                </c:pt>
                <c:pt idx="1121">
                  <c:v>3</c:v>
                </c:pt>
                <c:pt idx="1122">
                  <c:v>3</c:v>
                </c:pt>
                <c:pt idx="1123">
                  <c:v>3</c:v>
                </c:pt>
                <c:pt idx="1124">
                  <c:v>3</c:v>
                </c:pt>
                <c:pt idx="1125">
                  <c:v>4</c:v>
                </c:pt>
                <c:pt idx="1126">
                  <c:v>3</c:v>
                </c:pt>
                <c:pt idx="1127">
                  <c:v>3</c:v>
                </c:pt>
                <c:pt idx="1128">
                  <c:v>3</c:v>
                </c:pt>
                <c:pt idx="1129">
                  <c:v>3</c:v>
                </c:pt>
                <c:pt idx="1130">
                  <c:v>2</c:v>
                </c:pt>
                <c:pt idx="1131">
                  <c:v>2</c:v>
                </c:pt>
                <c:pt idx="1132">
                  <c:v>3</c:v>
                </c:pt>
                <c:pt idx="1133">
                  <c:v>3</c:v>
                </c:pt>
                <c:pt idx="1134">
                  <c:v>2</c:v>
                </c:pt>
                <c:pt idx="1135">
                  <c:v>1</c:v>
                </c:pt>
                <c:pt idx="1136">
                  <c:v>3</c:v>
                </c:pt>
                <c:pt idx="1137">
                  <c:v>2</c:v>
                </c:pt>
                <c:pt idx="1138">
                  <c:v>3</c:v>
                </c:pt>
                <c:pt idx="1139">
                  <c:v>3</c:v>
                </c:pt>
                <c:pt idx="1140">
                  <c:v>2</c:v>
                </c:pt>
                <c:pt idx="1141">
                  <c:v>2</c:v>
                </c:pt>
                <c:pt idx="1142">
                  <c:v>3</c:v>
                </c:pt>
                <c:pt idx="1143">
                  <c:v>3</c:v>
                </c:pt>
                <c:pt idx="1144">
                  <c:v>3</c:v>
                </c:pt>
                <c:pt idx="1145">
                  <c:v>3</c:v>
                </c:pt>
                <c:pt idx="1146">
                  <c:v>3</c:v>
                </c:pt>
                <c:pt idx="1147">
                  <c:v>2</c:v>
                </c:pt>
                <c:pt idx="1148">
                  <c:v>3</c:v>
                </c:pt>
                <c:pt idx="1149">
                  <c:v>3</c:v>
                </c:pt>
                <c:pt idx="1150">
                  <c:v>3</c:v>
                </c:pt>
                <c:pt idx="1151">
                  <c:v>2</c:v>
                </c:pt>
                <c:pt idx="1152">
                  <c:v>3</c:v>
                </c:pt>
                <c:pt idx="1153">
                  <c:v>4</c:v>
                </c:pt>
                <c:pt idx="1154">
                  <c:v>3</c:v>
                </c:pt>
                <c:pt idx="1155">
                  <c:v>3</c:v>
                </c:pt>
                <c:pt idx="1156">
                  <c:v>3</c:v>
                </c:pt>
                <c:pt idx="1157">
                  <c:v>3</c:v>
                </c:pt>
                <c:pt idx="1158">
                  <c:v>2</c:v>
                </c:pt>
                <c:pt idx="1159">
                  <c:v>1</c:v>
                </c:pt>
                <c:pt idx="1160">
                  <c:v>3</c:v>
                </c:pt>
                <c:pt idx="1161">
                  <c:v>4</c:v>
                </c:pt>
                <c:pt idx="1162">
                  <c:v>3</c:v>
                </c:pt>
                <c:pt idx="1163">
                  <c:v>1</c:v>
                </c:pt>
                <c:pt idx="1164">
                  <c:v>2</c:v>
                </c:pt>
                <c:pt idx="1165">
                  <c:v>3</c:v>
                </c:pt>
                <c:pt idx="1166">
                  <c:v>3</c:v>
                </c:pt>
                <c:pt idx="1167">
                  <c:v>2</c:v>
                </c:pt>
                <c:pt idx="1168">
                  <c:v>3</c:v>
                </c:pt>
                <c:pt idx="1169">
                  <c:v>3</c:v>
                </c:pt>
                <c:pt idx="1170">
                  <c:v>2</c:v>
                </c:pt>
                <c:pt idx="1171">
                  <c:v>1</c:v>
                </c:pt>
                <c:pt idx="1172">
                  <c:v>3</c:v>
                </c:pt>
                <c:pt idx="1173">
                  <c:v>3</c:v>
                </c:pt>
                <c:pt idx="1174">
                  <c:v>3</c:v>
                </c:pt>
                <c:pt idx="1175">
                  <c:v>3</c:v>
                </c:pt>
                <c:pt idx="1176">
                  <c:v>3</c:v>
                </c:pt>
                <c:pt idx="1177">
                  <c:v>3</c:v>
                </c:pt>
                <c:pt idx="1178">
                  <c:v>3</c:v>
                </c:pt>
                <c:pt idx="1179">
                  <c:v>3</c:v>
                </c:pt>
                <c:pt idx="1180">
                  <c:v>3</c:v>
                </c:pt>
                <c:pt idx="1181">
                  <c:v>3</c:v>
                </c:pt>
                <c:pt idx="1182">
                  <c:v>3</c:v>
                </c:pt>
                <c:pt idx="1183">
                  <c:v>3</c:v>
                </c:pt>
                <c:pt idx="1184">
                  <c:v>3</c:v>
                </c:pt>
                <c:pt idx="1185">
                  <c:v>3</c:v>
                </c:pt>
                <c:pt idx="1186">
                  <c:v>4</c:v>
                </c:pt>
                <c:pt idx="1187">
                  <c:v>4</c:v>
                </c:pt>
                <c:pt idx="1188">
                  <c:v>2</c:v>
                </c:pt>
                <c:pt idx="1189">
                  <c:v>3</c:v>
                </c:pt>
                <c:pt idx="1190">
                  <c:v>2</c:v>
                </c:pt>
                <c:pt idx="1191">
                  <c:v>3</c:v>
                </c:pt>
                <c:pt idx="1192">
                  <c:v>2</c:v>
                </c:pt>
                <c:pt idx="1193">
                  <c:v>3</c:v>
                </c:pt>
                <c:pt idx="1194">
                  <c:v>3</c:v>
                </c:pt>
                <c:pt idx="1195">
                  <c:v>3</c:v>
                </c:pt>
                <c:pt idx="1196">
                  <c:v>3</c:v>
                </c:pt>
                <c:pt idx="1197">
                  <c:v>3</c:v>
                </c:pt>
                <c:pt idx="1198">
                  <c:v>3</c:v>
                </c:pt>
                <c:pt idx="1199">
                  <c:v>2</c:v>
                </c:pt>
                <c:pt idx="1200">
                  <c:v>3</c:v>
                </c:pt>
                <c:pt idx="1201">
                  <c:v>3</c:v>
                </c:pt>
                <c:pt idx="1202">
                  <c:v>2</c:v>
                </c:pt>
                <c:pt idx="1203">
                  <c:v>3</c:v>
                </c:pt>
                <c:pt idx="1204">
                  <c:v>3</c:v>
                </c:pt>
                <c:pt idx="1205">
                  <c:v>3</c:v>
                </c:pt>
                <c:pt idx="1206">
                  <c:v>3</c:v>
                </c:pt>
                <c:pt idx="1207">
                  <c:v>3</c:v>
                </c:pt>
                <c:pt idx="1208">
                  <c:v>4</c:v>
                </c:pt>
                <c:pt idx="1209">
                  <c:v>4</c:v>
                </c:pt>
                <c:pt idx="1210">
                  <c:v>3</c:v>
                </c:pt>
                <c:pt idx="1211">
                  <c:v>2</c:v>
                </c:pt>
                <c:pt idx="1212">
                  <c:v>3</c:v>
                </c:pt>
                <c:pt idx="1213">
                  <c:v>3</c:v>
                </c:pt>
                <c:pt idx="1214">
                  <c:v>3</c:v>
                </c:pt>
                <c:pt idx="1215">
                  <c:v>4</c:v>
                </c:pt>
                <c:pt idx="1216">
                  <c:v>3</c:v>
                </c:pt>
                <c:pt idx="1217">
                  <c:v>3</c:v>
                </c:pt>
                <c:pt idx="1218">
                  <c:v>3</c:v>
                </c:pt>
                <c:pt idx="1219">
                  <c:v>3</c:v>
                </c:pt>
                <c:pt idx="1220">
                  <c:v>2</c:v>
                </c:pt>
                <c:pt idx="1221">
                  <c:v>2</c:v>
                </c:pt>
                <c:pt idx="1222">
                  <c:v>3</c:v>
                </c:pt>
                <c:pt idx="1223">
                  <c:v>1</c:v>
                </c:pt>
                <c:pt idx="1224">
                  <c:v>4</c:v>
                </c:pt>
                <c:pt idx="1225">
                  <c:v>3</c:v>
                </c:pt>
                <c:pt idx="1226">
                  <c:v>2</c:v>
                </c:pt>
                <c:pt idx="1227">
                  <c:v>4</c:v>
                </c:pt>
                <c:pt idx="1228">
                  <c:v>3</c:v>
                </c:pt>
                <c:pt idx="1229">
                  <c:v>3</c:v>
                </c:pt>
                <c:pt idx="1230">
                  <c:v>4</c:v>
                </c:pt>
                <c:pt idx="1231">
                  <c:v>3</c:v>
                </c:pt>
                <c:pt idx="1232">
                  <c:v>3</c:v>
                </c:pt>
                <c:pt idx="1233">
                  <c:v>2</c:v>
                </c:pt>
                <c:pt idx="1234">
                  <c:v>1</c:v>
                </c:pt>
                <c:pt idx="1235">
                  <c:v>2</c:v>
                </c:pt>
                <c:pt idx="1236">
                  <c:v>3</c:v>
                </c:pt>
                <c:pt idx="1237">
                  <c:v>3</c:v>
                </c:pt>
                <c:pt idx="1238">
                  <c:v>1</c:v>
                </c:pt>
                <c:pt idx="1239">
                  <c:v>2</c:v>
                </c:pt>
                <c:pt idx="1240">
                  <c:v>3</c:v>
                </c:pt>
                <c:pt idx="1241">
                  <c:v>1</c:v>
                </c:pt>
                <c:pt idx="1242">
                  <c:v>2</c:v>
                </c:pt>
                <c:pt idx="1243">
                  <c:v>4</c:v>
                </c:pt>
                <c:pt idx="1244">
                  <c:v>3</c:v>
                </c:pt>
                <c:pt idx="1245">
                  <c:v>3</c:v>
                </c:pt>
                <c:pt idx="1246">
                  <c:v>2</c:v>
                </c:pt>
                <c:pt idx="1247">
                  <c:v>3</c:v>
                </c:pt>
                <c:pt idx="1248">
                  <c:v>2</c:v>
                </c:pt>
                <c:pt idx="1249">
                  <c:v>3</c:v>
                </c:pt>
                <c:pt idx="1250">
                  <c:v>4</c:v>
                </c:pt>
                <c:pt idx="1251">
                  <c:v>3</c:v>
                </c:pt>
                <c:pt idx="1252">
                  <c:v>3</c:v>
                </c:pt>
                <c:pt idx="1253">
                  <c:v>2</c:v>
                </c:pt>
                <c:pt idx="1254">
                  <c:v>4</c:v>
                </c:pt>
                <c:pt idx="1255">
                  <c:v>2</c:v>
                </c:pt>
                <c:pt idx="1256">
                  <c:v>2</c:v>
                </c:pt>
                <c:pt idx="1257">
                  <c:v>3</c:v>
                </c:pt>
                <c:pt idx="1258">
                  <c:v>3</c:v>
                </c:pt>
                <c:pt idx="1259">
                  <c:v>3</c:v>
                </c:pt>
                <c:pt idx="1260">
                  <c:v>3</c:v>
                </c:pt>
                <c:pt idx="1261">
                  <c:v>3</c:v>
                </c:pt>
                <c:pt idx="1262">
                  <c:v>3</c:v>
                </c:pt>
                <c:pt idx="1263">
                  <c:v>2</c:v>
                </c:pt>
                <c:pt idx="1264">
                  <c:v>3</c:v>
                </c:pt>
                <c:pt idx="1265">
                  <c:v>2</c:v>
                </c:pt>
                <c:pt idx="1266">
                  <c:v>3</c:v>
                </c:pt>
                <c:pt idx="1267">
                  <c:v>3</c:v>
                </c:pt>
                <c:pt idx="1268">
                  <c:v>2</c:v>
                </c:pt>
                <c:pt idx="1269">
                  <c:v>3</c:v>
                </c:pt>
                <c:pt idx="1270">
                  <c:v>3</c:v>
                </c:pt>
                <c:pt idx="1271">
                  <c:v>3</c:v>
                </c:pt>
                <c:pt idx="1272">
                  <c:v>3</c:v>
                </c:pt>
                <c:pt idx="1273">
                  <c:v>3</c:v>
                </c:pt>
                <c:pt idx="1274">
                  <c:v>3</c:v>
                </c:pt>
                <c:pt idx="1275">
                  <c:v>3</c:v>
                </c:pt>
                <c:pt idx="1276">
                  <c:v>3</c:v>
                </c:pt>
                <c:pt idx="1277">
                  <c:v>3</c:v>
                </c:pt>
                <c:pt idx="1278">
                  <c:v>3</c:v>
                </c:pt>
                <c:pt idx="1279">
                  <c:v>2</c:v>
                </c:pt>
                <c:pt idx="1280">
                  <c:v>2</c:v>
                </c:pt>
                <c:pt idx="1281">
                  <c:v>3</c:v>
                </c:pt>
                <c:pt idx="1282">
                  <c:v>3</c:v>
                </c:pt>
                <c:pt idx="1283">
                  <c:v>4</c:v>
                </c:pt>
                <c:pt idx="1284">
                  <c:v>3</c:v>
                </c:pt>
                <c:pt idx="1285">
                  <c:v>3</c:v>
                </c:pt>
                <c:pt idx="1286">
                  <c:v>2</c:v>
                </c:pt>
                <c:pt idx="1287">
                  <c:v>2</c:v>
                </c:pt>
                <c:pt idx="1288">
                  <c:v>3</c:v>
                </c:pt>
                <c:pt idx="1289">
                  <c:v>3</c:v>
                </c:pt>
                <c:pt idx="1290">
                  <c:v>2</c:v>
                </c:pt>
                <c:pt idx="1291">
                  <c:v>1</c:v>
                </c:pt>
                <c:pt idx="1292">
                  <c:v>3</c:v>
                </c:pt>
                <c:pt idx="1293">
                  <c:v>2</c:v>
                </c:pt>
                <c:pt idx="1294">
                  <c:v>1</c:v>
                </c:pt>
                <c:pt idx="1295">
                  <c:v>4</c:v>
                </c:pt>
                <c:pt idx="1296">
                  <c:v>3</c:v>
                </c:pt>
                <c:pt idx="1297">
                  <c:v>3</c:v>
                </c:pt>
                <c:pt idx="1298">
                  <c:v>4</c:v>
                </c:pt>
                <c:pt idx="1299">
                  <c:v>3</c:v>
                </c:pt>
                <c:pt idx="1300">
                  <c:v>3</c:v>
                </c:pt>
                <c:pt idx="1301">
                  <c:v>2</c:v>
                </c:pt>
                <c:pt idx="1302">
                  <c:v>4</c:v>
                </c:pt>
                <c:pt idx="1303">
                  <c:v>3</c:v>
                </c:pt>
                <c:pt idx="1304">
                  <c:v>3</c:v>
                </c:pt>
                <c:pt idx="1305">
                  <c:v>2</c:v>
                </c:pt>
                <c:pt idx="1306">
                  <c:v>3</c:v>
                </c:pt>
                <c:pt idx="1307">
                  <c:v>3</c:v>
                </c:pt>
                <c:pt idx="1308">
                  <c:v>2</c:v>
                </c:pt>
                <c:pt idx="1309">
                  <c:v>3</c:v>
                </c:pt>
                <c:pt idx="1310">
                  <c:v>3</c:v>
                </c:pt>
                <c:pt idx="1311">
                  <c:v>1</c:v>
                </c:pt>
                <c:pt idx="1312">
                  <c:v>3</c:v>
                </c:pt>
                <c:pt idx="1313">
                  <c:v>3</c:v>
                </c:pt>
                <c:pt idx="1314">
                  <c:v>4</c:v>
                </c:pt>
                <c:pt idx="1315">
                  <c:v>3</c:v>
                </c:pt>
                <c:pt idx="1316">
                  <c:v>3</c:v>
                </c:pt>
                <c:pt idx="1317">
                  <c:v>2</c:v>
                </c:pt>
                <c:pt idx="1318">
                  <c:v>4</c:v>
                </c:pt>
                <c:pt idx="1319">
                  <c:v>4</c:v>
                </c:pt>
                <c:pt idx="1320">
                  <c:v>2</c:v>
                </c:pt>
                <c:pt idx="1321">
                  <c:v>3</c:v>
                </c:pt>
                <c:pt idx="1322">
                  <c:v>2</c:v>
                </c:pt>
                <c:pt idx="1323">
                  <c:v>3</c:v>
                </c:pt>
                <c:pt idx="1324">
                  <c:v>3</c:v>
                </c:pt>
                <c:pt idx="1325">
                  <c:v>3</c:v>
                </c:pt>
                <c:pt idx="1326">
                  <c:v>2</c:v>
                </c:pt>
                <c:pt idx="1327">
                  <c:v>3</c:v>
                </c:pt>
                <c:pt idx="1328">
                  <c:v>3</c:v>
                </c:pt>
                <c:pt idx="1329">
                  <c:v>3</c:v>
                </c:pt>
                <c:pt idx="1330">
                  <c:v>3</c:v>
                </c:pt>
                <c:pt idx="1331">
                  <c:v>3</c:v>
                </c:pt>
                <c:pt idx="1332">
                  <c:v>2</c:v>
                </c:pt>
                <c:pt idx="1333">
                  <c:v>3</c:v>
                </c:pt>
                <c:pt idx="1334">
                  <c:v>2</c:v>
                </c:pt>
                <c:pt idx="1335">
                  <c:v>3</c:v>
                </c:pt>
                <c:pt idx="1336">
                  <c:v>4</c:v>
                </c:pt>
                <c:pt idx="1337">
                  <c:v>3</c:v>
                </c:pt>
                <c:pt idx="1338">
                  <c:v>2</c:v>
                </c:pt>
                <c:pt idx="1339">
                  <c:v>3</c:v>
                </c:pt>
                <c:pt idx="1340">
                  <c:v>3</c:v>
                </c:pt>
                <c:pt idx="1341">
                  <c:v>3</c:v>
                </c:pt>
                <c:pt idx="1342">
                  <c:v>3</c:v>
                </c:pt>
                <c:pt idx="1343">
                  <c:v>3</c:v>
                </c:pt>
                <c:pt idx="1344">
                  <c:v>3</c:v>
                </c:pt>
                <c:pt idx="1345">
                  <c:v>3</c:v>
                </c:pt>
                <c:pt idx="1346">
                  <c:v>2</c:v>
                </c:pt>
                <c:pt idx="1347">
                  <c:v>2</c:v>
                </c:pt>
                <c:pt idx="1348">
                  <c:v>3</c:v>
                </c:pt>
                <c:pt idx="1349">
                  <c:v>2</c:v>
                </c:pt>
                <c:pt idx="1350">
                  <c:v>2</c:v>
                </c:pt>
                <c:pt idx="1351">
                  <c:v>3</c:v>
                </c:pt>
                <c:pt idx="1352">
                  <c:v>3</c:v>
                </c:pt>
                <c:pt idx="1353">
                  <c:v>3</c:v>
                </c:pt>
                <c:pt idx="1354">
                  <c:v>3</c:v>
                </c:pt>
                <c:pt idx="1355">
                  <c:v>1</c:v>
                </c:pt>
                <c:pt idx="1356">
                  <c:v>3</c:v>
                </c:pt>
                <c:pt idx="1357">
                  <c:v>4</c:v>
                </c:pt>
                <c:pt idx="1358">
                  <c:v>3</c:v>
                </c:pt>
                <c:pt idx="1359">
                  <c:v>2</c:v>
                </c:pt>
                <c:pt idx="1360">
                  <c:v>2</c:v>
                </c:pt>
                <c:pt idx="1361">
                  <c:v>3</c:v>
                </c:pt>
                <c:pt idx="1362">
                  <c:v>3</c:v>
                </c:pt>
                <c:pt idx="1363">
                  <c:v>2</c:v>
                </c:pt>
                <c:pt idx="1364">
                  <c:v>3</c:v>
                </c:pt>
                <c:pt idx="1365">
                  <c:v>3</c:v>
                </c:pt>
                <c:pt idx="1366">
                  <c:v>3</c:v>
                </c:pt>
                <c:pt idx="1367">
                  <c:v>2</c:v>
                </c:pt>
                <c:pt idx="1368">
                  <c:v>3</c:v>
                </c:pt>
                <c:pt idx="1369">
                  <c:v>3</c:v>
                </c:pt>
                <c:pt idx="1370">
                  <c:v>4</c:v>
                </c:pt>
                <c:pt idx="1371">
                  <c:v>3</c:v>
                </c:pt>
                <c:pt idx="1372">
                  <c:v>3</c:v>
                </c:pt>
                <c:pt idx="1373">
                  <c:v>3</c:v>
                </c:pt>
                <c:pt idx="1374">
                  <c:v>2</c:v>
                </c:pt>
                <c:pt idx="1375">
                  <c:v>3</c:v>
                </c:pt>
                <c:pt idx="1376">
                  <c:v>4</c:v>
                </c:pt>
                <c:pt idx="1377">
                  <c:v>3</c:v>
                </c:pt>
                <c:pt idx="1378">
                  <c:v>3</c:v>
                </c:pt>
                <c:pt idx="1379">
                  <c:v>3</c:v>
                </c:pt>
                <c:pt idx="1380">
                  <c:v>1</c:v>
                </c:pt>
                <c:pt idx="1381">
                  <c:v>2</c:v>
                </c:pt>
                <c:pt idx="1382">
                  <c:v>4</c:v>
                </c:pt>
                <c:pt idx="1383">
                  <c:v>3</c:v>
                </c:pt>
                <c:pt idx="1384">
                  <c:v>2</c:v>
                </c:pt>
                <c:pt idx="1385">
                  <c:v>2</c:v>
                </c:pt>
                <c:pt idx="1386">
                  <c:v>2</c:v>
                </c:pt>
                <c:pt idx="1387">
                  <c:v>2</c:v>
                </c:pt>
                <c:pt idx="1388">
                  <c:v>3</c:v>
                </c:pt>
                <c:pt idx="1389">
                  <c:v>3</c:v>
                </c:pt>
                <c:pt idx="1390">
                  <c:v>2</c:v>
                </c:pt>
                <c:pt idx="1391">
                  <c:v>2</c:v>
                </c:pt>
                <c:pt idx="1392">
                  <c:v>3</c:v>
                </c:pt>
                <c:pt idx="1393">
                  <c:v>3</c:v>
                </c:pt>
                <c:pt idx="1394">
                  <c:v>3</c:v>
                </c:pt>
                <c:pt idx="1395">
                  <c:v>3</c:v>
                </c:pt>
                <c:pt idx="1396">
                  <c:v>2</c:v>
                </c:pt>
                <c:pt idx="1397">
                  <c:v>2</c:v>
                </c:pt>
                <c:pt idx="1398">
                  <c:v>3</c:v>
                </c:pt>
                <c:pt idx="1399">
                  <c:v>3</c:v>
                </c:pt>
                <c:pt idx="1400">
                  <c:v>3</c:v>
                </c:pt>
                <c:pt idx="1401">
                  <c:v>3</c:v>
                </c:pt>
                <c:pt idx="1402">
                  <c:v>3</c:v>
                </c:pt>
                <c:pt idx="1403">
                  <c:v>3</c:v>
                </c:pt>
                <c:pt idx="1404">
                  <c:v>3</c:v>
                </c:pt>
                <c:pt idx="1405">
                  <c:v>4</c:v>
                </c:pt>
                <c:pt idx="1406">
                  <c:v>3</c:v>
                </c:pt>
                <c:pt idx="1407">
                  <c:v>2</c:v>
                </c:pt>
                <c:pt idx="1408">
                  <c:v>4</c:v>
                </c:pt>
                <c:pt idx="1409">
                  <c:v>4</c:v>
                </c:pt>
                <c:pt idx="1410">
                  <c:v>3</c:v>
                </c:pt>
                <c:pt idx="1411">
                  <c:v>3</c:v>
                </c:pt>
                <c:pt idx="1412">
                  <c:v>2</c:v>
                </c:pt>
                <c:pt idx="1413">
                  <c:v>2</c:v>
                </c:pt>
                <c:pt idx="1414">
                  <c:v>3</c:v>
                </c:pt>
                <c:pt idx="1415">
                  <c:v>2</c:v>
                </c:pt>
                <c:pt idx="1416">
                  <c:v>3</c:v>
                </c:pt>
                <c:pt idx="1417">
                  <c:v>3</c:v>
                </c:pt>
                <c:pt idx="1418">
                  <c:v>3</c:v>
                </c:pt>
                <c:pt idx="1419">
                  <c:v>2</c:v>
                </c:pt>
                <c:pt idx="1420">
                  <c:v>3</c:v>
                </c:pt>
                <c:pt idx="1421">
                  <c:v>1</c:v>
                </c:pt>
                <c:pt idx="1422">
                  <c:v>3</c:v>
                </c:pt>
                <c:pt idx="1423">
                  <c:v>4</c:v>
                </c:pt>
                <c:pt idx="1424">
                  <c:v>3</c:v>
                </c:pt>
                <c:pt idx="1425">
                  <c:v>3</c:v>
                </c:pt>
                <c:pt idx="1426">
                  <c:v>3</c:v>
                </c:pt>
                <c:pt idx="1427">
                  <c:v>2</c:v>
                </c:pt>
                <c:pt idx="1428">
                  <c:v>3</c:v>
                </c:pt>
                <c:pt idx="1429">
                  <c:v>3</c:v>
                </c:pt>
                <c:pt idx="1430">
                  <c:v>3</c:v>
                </c:pt>
                <c:pt idx="1431">
                  <c:v>3</c:v>
                </c:pt>
                <c:pt idx="1432">
                  <c:v>3</c:v>
                </c:pt>
                <c:pt idx="1433">
                  <c:v>2</c:v>
                </c:pt>
                <c:pt idx="1434">
                  <c:v>2</c:v>
                </c:pt>
                <c:pt idx="1435">
                  <c:v>3</c:v>
                </c:pt>
                <c:pt idx="1436">
                  <c:v>3</c:v>
                </c:pt>
                <c:pt idx="1437">
                  <c:v>2</c:v>
                </c:pt>
                <c:pt idx="1438">
                  <c:v>2</c:v>
                </c:pt>
                <c:pt idx="1439">
                  <c:v>3</c:v>
                </c:pt>
                <c:pt idx="1440">
                  <c:v>3</c:v>
                </c:pt>
                <c:pt idx="1441">
                  <c:v>2</c:v>
                </c:pt>
                <c:pt idx="1442">
                  <c:v>4</c:v>
                </c:pt>
                <c:pt idx="1443">
                  <c:v>2</c:v>
                </c:pt>
                <c:pt idx="1444">
                  <c:v>1</c:v>
                </c:pt>
                <c:pt idx="1445">
                  <c:v>3</c:v>
                </c:pt>
                <c:pt idx="1446">
                  <c:v>3</c:v>
                </c:pt>
                <c:pt idx="1447">
                  <c:v>2</c:v>
                </c:pt>
                <c:pt idx="1448">
                  <c:v>3</c:v>
                </c:pt>
                <c:pt idx="1449">
                  <c:v>3</c:v>
                </c:pt>
                <c:pt idx="1450">
                  <c:v>3</c:v>
                </c:pt>
                <c:pt idx="1451">
                  <c:v>3</c:v>
                </c:pt>
                <c:pt idx="1452">
                  <c:v>3</c:v>
                </c:pt>
                <c:pt idx="1453">
                  <c:v>2</c:v>
                </c:pt>
                <c:pt idx="1454">
                  <c:v>3</c:v>
                </c:pt>
                <c:pt idx="1455">
                  <c:v>3</c:v>
                </c:pt>
                <c:pt idx="1456">
                  <c:v>4</c:v>
                </c:pt>
                <c:pt idx="1457">
                  <c:v>3</c:v>
                </c:pt>
                <c:pt idx="1458">
                  <c:v>3</c:v>
                </c:pt>
                <c:pt idx="1459">
                  <c:v>3</c:v>
                </c:pt>
                <c:pt idx="1460">
                  <c:v>1</c:v>
                </c:pt>
                <c:pt idx="1461">
                  <c:v>3</c:v>
                </c:pt>
                <c:pt idx="1462">
                  <c:v>2</c:v>
                </c:pt>
                <c:pt idx="1463">
                  <c:v>3</c:v>
                </c:pt>
                <c:pt idx="1464">
                  <c:v>3</c:v>
                </c:pt>
                <c:pt idx="1465">
                  <c:v>3</c:v>
                </c:pt>
                <c:pt idx="1466">
                  <c:v>3</c:v>
                </c:pt>
                <c:pt idx="1467">
                  <c:v>3</c:v>
                </c:pt>
                <c:pt idx="1468">
                  <c:v>2</c:v>
                </c:pt>
                <c:pt idx="1469">
                  <c:v>4</c:v>
                </c:pt>
              </c:numCache>
            </c:numRef>
          </c:yVal>
          <c:smooth val="0"/>
          <c:extLst>
            <c:ext xmlns:c16="http://schemas.microsoft.com/office/drawing/2014/chart" uri="{C3380CC4-5D6E-409C-BE32-E72D297353CC}">
              <c16:uniqueId val="{00000001-F269-4B08-AB53-B730C5144174}"/>
            </c:ext>
          </c:extLst>
        </c:ser>
        <c:dLbls>
          <c:showLegendKey val="0"/>
          <c:showVal val="0"/>
          <c:showCatName val="0"/>
          <c:showSerName val="0"/>
          <c:showPercent val="0"/>
          <c:showBubbleSize val="0"/>
        </c:dLbls>
        <c:axId val="724573856"/>
        <c:axId val="2071497984"/>
      </c:scatterChart>
      <c:valAx>
        <c:axId val="724573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2071497984"/>
        <c:crosses val="autoZero"/>
        <c:crossBetween val="midCat"/>
      </c:valAx>
      <c:valAx>
        <c:axId val="207149798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72457385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b="1" i="0" u="none" strike="noStrike" baseline="0">
                <a:effectLst/>
              </a:rPr>
              <a:t>PercentSalaryHike v </a:t>
            </a:r>
            <a:r>
              <a:rPr lang="en-US" sz="1200"/>
              <a:t>YearsInCurrentRole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q2.1'!$W$1</c:f>
              <c:strCache>
                <c:ptCount val="1"/>
                <c:pt idx="0">
                  <c:v>YearsInCurrentRole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xVal>
          <c:yVal>
            <c:numRef>
              <c:f>'list for q2.1'!$W$2:$W$1471</c:f>
              <c:numCache>
                <c:formatCode>General</c:formatCode>
                <c:ptCount val="1470"/>
                <c:pt idx="0">
                  <c:v>4</c:v>
                </c:pt>
                <c:pt idx="1">
                  <c:v>7</c:v>
                </c:pt>
                <c:pt idx="2">
                  <c:v>0</c:v>
                </c:pt>
                <c:pt idx="3">
                  <c:v>7</c:v>
                </c:pt>
                <c:pt idx="4">
                  <c:v>2</c:v>
                </c:pt>
                <c:pt idx="5">
                  <c:v>7</c:v>
                </c:pt>
                <c:pt idx="6">
                  <c:v>0</c:v>
                </c:pt>
                <c:pt idx="7">
                  <c:v>0</c:v>
                </c:pt>
                <c:pt idx="8">
                  <c:v>7</c:v>
                </c:pt>
                <c:pt idx="9">
                  <c:v>7</c:v>
                </c:pt>
                <c:pt idx="10">
                  <c:v>4</c:v>
                </c:pt>
                <c:pt idx="11">
                  <c:v>5</c:v>
                </c:pt>
                <c:pt idx="12">
                  <c:v>2</c:v>
                </c:pt>
                <c:pt idx="13">
                  <c:v>2</c:v>
                </c:pt>
                <c:pt idx="14">
                  <c:v>2</c:v>
                </c:pt>
                <c:pt idx="15">
                  <c:v>9</c:v>
                </c:pt>
                <c:pt idx="16">
                  <c:v>2</c:v>
                </c:pt>
                <c:pt idx="17">
                  <c:v>0</c:v>
                </c:pt>
                <c:pt idx="18">
                  <c:v>8</c:v>
                </c:pt>
                <c:pt idx="19">
                  <c:v>2</c:v>
                </c:pt>
                <c:pt idx="20">
                  <c:v>2</c:v>
                </c:pt>
                <c:pt idx="21">
                  <c:v>3</c:v>
                </c:pt>
                <c:pt idx="22">
                  <c:v>6</c:v>
                </c:pt>
                <c:pt idx="23">
                  <c:v>0</c:v>
                </c:pt>
                <c:pt idx="24">
                  <c:v>2</c:v>
                </c:pt>
                <c:pt idx="25">
                  <c:v>13</c:v>
                </c:pt>
                <c:pt idx="26">
                  <c:v>2</c:v>
                </c:pt>
                <c:pt idx="27">
                  <c:v>7</c:v>
                </c:pt>
                <c:pt idx="28">
                  <c:v>6</c:v>
                </c:pt>
                <c:pt idx="29">
                  <c:v>2</c:v>
                </c:pt>
                <c:pt idx="30">
                  <c:v>1</c:v>
                </c:pt>
                <c:pt idx="31">
                  <c:v>2</c:v>
                </c:pt>
                <c:pt idx="32">
                  <c:v>0</c:v>
                </c:pt>
                <c:pt idx="33">
                  <c:v>0</c:v>
                </c:pt>
                <c:pt idx="34">
                  <c:v>0</c:v>
                </c:pt>
                <c:pt idx="35">
                  <c:v>3</c:v>
                </c:pt>
                <c:pt idx="36">
                  <c:v>2</c:v>
                </c:pt>
                <c:pt idx="37">
                  <c:v>2</c:v>
                </c:pt>
                <c:pt idx="38">
                  <c:v>1</c:v>
                </c:pt>
                <c:pt idx="39">
                  <c:v>3</c:v>
                </c:pt>
                <c:pt idx="40">
                  <c:v>0</c:v>
                </c:pt>
                <c:pt idx="41">
                  <c:v>0</c:v>
                </c:pt>
                <c:pt idx="42">
                  <c:v>0</c:v>
                </c:pt>
                <c:pt idx="43">
                  <c:v>8</c:v>
                </c:pt>
                <c:pt idx="44">
                  <c:v>8</c:v>
                </c:pt>
                <c:pt idx="45">
                  <c:v>15</c:v>
                </c:pt>
                <c:pt idx="46">
                  <c:v>5</c:v>
                </c:pt>
                <c:pt idx="47">
                  <c:v>0</c:v>
                </c:pt>
                <c:pt idx="48">
                  <c:v>6</c:v>
                </c:pt>
                <c:pt idx="49">
                  <c:v>0</c:v>
                </c:pt>
                <c:pt idx="50">
                  <c:v>0</c:v>
                </c:pt>
                <c:pt idx="51">
                  <c:v>2</c:v>
                </c:pt>
                <c:pt idx="52">
                  <c:v>3</c:v>
                </c:pt>
                <c:pt idx="53">
                  <c:v>0</c:v>
                </c:pt>
                <c:pt idx="54">
                  <c:v>2</c:v>
                </c:pt>
                <c:pt idx="55">
                  <c:v>14</c:v>
                </c:pt>
                <c:pt idx="56">
                  <c:v>8</c:v>
                </c:pt>
                <c:pt idx="57">
                  <c:v>2</c:v>
                </c:pt>
                <c:pt idx="58">
                  <c:v>7</c:v>
                </c:pt>
                <c:pt idx="59">
                  <c:v>5</c:v>
                </c:pt>
                <c:pt idx="60">
                  <c:v>8</c:v>
                </c:pt>
                <c:pt idx="61">
                  <c:v>3</c:v>
                </c:pt>
                <c:pt idx="62">
                  <c:v>3</c:v>
                </c:pt>
                <c:pt idx="63">
                  <c:v>16</c:v>
                </c:pt>
                <c:pt idx="64">
                  <c:v>14</c:v>
                </c:pt>
                <c:pt idx="65">
                  <c:v>0</c:v>
                </c:pt>
                <c:pt idx="66">
                  <c:v>5</c:v>
                </c:pt>
                <c:pt idx="67">
                  <c:v>0</c:v>
                </c:pt>
                <c:pt idx="68">
                  <c:v>2</c:v>
                </c:pt>
                <c:pt idx="69">
                  <c:v>0</c:v>
                </c:pt>
                <c:pt idx="70">
                  <c:v>3</c:v>
                </c:pt>
                <c:pt idx="71">
                  <c:v>4</c:v>
                </c:pt>
                <c:pt idx="72">
                  <c:v>1</c:v>
                </c:pt>
                <c:pt idx="73">
                  <c:v>4</c:v>
                </c:pt>
                <c:pt idx="74">
                  <c:v>0</c:v>
                </c:pt>
                <c:pt idx="75">
                  <c:v>7</c:v>
                </c:pt>
                <c:pt idx="76">
                  <c:v>13</c:v>
                </c:pt>
                <c:pt idx="77">
                  <c:v>0</c:v>
                </c:pt>
                <c:pt idx="78">
                  <c:v>2</c:v>
                </c:pt>
                <c:pt idx="79">
                  <c:v>2</c:v>
                </c:pt>
                <c:pt idx="80">
                  <c:v>8</c:v>
                </c:pt>
                <c:pt idx="81">
                  <c:v>4</c:v>
                </c:pt>
                <c:pt idx="82">
                  <c:v>0</c:v>
                </c:pt>
                <c:pt idx="83">
                  <c:v>11</c:v>
                </c:pt>
                <c:pt idx="84">
                  <c:v>2</c:v>
                </c:pt>
                <c:pt idx="85">
                  <c:v>4</c:v>
                </c:pt>
                <c:pt idx="86">
                  <c:v>0</c:v>
                </c:pt>
                <c:pt idx="87">
                  <c:v>2</c:v>
                </c:pt>
                <c:pt idx="88">
                  <c:v>10</c:v>
                </c:pt>
                <c:pt idx="89">
                  <c:v>8</c:v>
                </c:pt>
                <c:pt idx="90">
                  <c:v>3</c:v>
                </c:pt>
                <c:pt idx="91">
                  <c:v>7</c:v>
                </c:pt>
                <c:pt idx="92">
                  <c:v>8</c:v>
                </c:pt>
                <c:pt idx="93">
                  <c:v>9</c:v>
                </c:pt>
                <c:pt idx="94">
                  <c:v>8</c:v>
                </c:pt>
                <c:pt idx="95">
                  <c:v>3</c:v>
                </c:pt>
                <c:pt idx="96">
                  <c:v>2</c:v>
                </c:pt>
                <c:pt idx="97">
                  <c:v>4</c:v>
                </c:pt>
                <c:pt idx="98">
                  <c:v>10</c:v>
                </c:pt>
                <c:pt idx="99">
                  <c:v>2</c:v>
                </c:pt>
                <c:pt idx="100">
                  <c:v>2</c:v>
                </c:pt>
                <c:pt idx="101">
                  <c:v>0</c:v>
                </c:pt>
                <c:pt idx="102">
                  <c:v>0</c:v>
                </c:pt>
                <c:pt idx="103">
                  <c:v>13</c:v>
                </c:pt>
                <c:pt idx="104">
                  <c:v>0</c:v>
                </c:pt>
                <c:pt idx="105">
                  <c:v>2</c:v>
                </c:pt>
                <c:pt idx="106">
                  <c:v>3</c:v>
                </c:pt>
                <c:pt idx="107">
                  <c:v>4</c:v>
                </c:pt>
                <c:pt idx="108">
                  <c:v>2</c:v>
                </c:pt>
                <c:pt idx="109">
                  <c:v>0</c:v>
                </c:pt>
                <c:pt idx="110">
                  <c:v>12</c:v>
                </c:pt>
                <c:pt idx="111">
                  <c:v>7</c:v>
                </c:pt>
                <c:pt idx="112">
                  <c:v>3</c:v>
                </c:pt>
                <c:pt idx="113">
                  <c:v>3</c:v>
                </c:pt>
                <c:pt idx="114">
                  <c:v>0</c:v>
                </c:pt>
                <c:pt idx="115">
                  <c:v>3</c:v>
                </c:pt>
                <c:pt idx="116">
                  <c:v>10</c:v>
                </c:pt>
                <c:pt idx="117">
                  <c:v>7</c:v>
                </c:pt>
                <c:pt idx="118">
                  <c:v>0</c:v>
                </c:pt>
                <c:pt idx="119">
                  <c:v>12</c:v>
                </c:pt>
                <c:pt idx="120">
                  <c:v>7</c:v>
                </c:pt>
                <c:pt idx="121">
                  <c:v>7</c:v>
                </c:pt>
                <c:pt idx="122">
                  <c:v>4</c:v>
                </c:pt>
                <c:pt idx="123">
                  <c:v>18</c:v>
                </c:pt>
                <c:pt idx="124">
                  <c:v>7</c:v>
                </c:pt>
                <c:pt idx="125">
                  <c:v>4</c:v>
                </c:pt>
                <c:pt idx="126">
                  <c:v>10</c:v>
                </c:pt>
                <c:pt idx="127">
                  <c:v>0</c:v>
                </c:pt>
                <c:pt idx="128">
                  <c:v>1</c:v>
                </c:pt>
                <c:pt idx="129">
                  <c:v>11</c:v>
                </c:pt>
                <c:pt idx="130">
                  <c:v>2</c:v>
                </c:pt>
                <c:pt idx="131">
                  <c:v>2</c:v>
                </c:pt>
                <c:pt idx="132">
                  <c:v>2</c:v>
                </c:pt>
                <c:pt idx="133">
                  <c:v>7</c:v>
                </c:pt>
                <c:pt idx="134">
                  <c:v>7</c:v>
                </c:pt>
                <c:pt idx="135">
                  <c:v>2</c:v>
                </c:pt>
                <c:pt idx="136">
                  <c:v>2</c:v>
                </c:pt>
                <c:pt idx="137">
                  <c:v>11</c:v>
                </c:pt>
                <c:pt idx="138">
                  <c:v>2</c:v>
                </c:pt>
                <c:pt idx="139">
                  <c:v>9</c:v>
                </c:pt>
                <c:pt idx="140">
                  <c:v>4</c:v>
                </c:pt>
                <c:pt idx="141">
                  <c:v>5</c:v>
                </c:pt>
                <c:pt idx="142">
                  <c:v>2</c:v>
                </c:pt>
                <c:pt idx="143">
                  <c:v>4</c:v>
                </c:pt>
                <c:pt idx="144">
                  <c:v>7</c:v>
                </c:pt>
                <c:pt idx="145">
                  <c:v>2</c:v>
                </c:pt>
                <c:pt idx="146">
                  <c:v>3</c:v>
                </c:pt>
                <c:pt idx="147">
                  <c:v>6</c:v>
                </c:pt>
                <c:pt idx="148">
                  <c:v>0</c:v>
                </c:pt>
                <c:pt idx="149">
                  <c:v>0</c:v>
                </c:pt>
                <c:pt idx="150">
                  <c:v>7</c:v>
                </c:pt>
                <c:pt idx="151">
                  <c:v>8</c:v>
                </c:pt>
                <c:pt idx="152">
                  <c:v>7</c:v>
                </c:pt>
                <c:pt idx="153">
                  <c:v>9</c:v>
                </c:pt>
                <c:pt idx="154">
                  <c:v>8</c:v>
                </c:pt>
                <c:pt idx="155">
                  <c:v>7</c:v>
                </c:pt>
                <c:pt idx="156">
                  <c:v>0</c:v>
                </c:pt>
                <c:pt idx="157">
                  <c:v>0</c:v>
                </c:pt>
                <c:pt idx="158">
                  <c:v>11</c:v>
                </c:pt>
                <c:pt idx="159">
                  <c:v>3</c:v>
                </c:pt>
                <c:pt idx="160">
                  <c:v>2</c:v>
                </c:pt>
                <c:pt idx="161">
                  <c:v>2</c:v>
                </c:pt>
                <c:pt idx="162">
                  <c:v>2</c:v>
                </c:pt>
                <c:pt idx="163">
                  <c:v>3</c:v>
                </c:pt>
                <c:pt idx="164">
                  <c:v>1</c:v>
                </c:pt>
                <c:pt idx="165">
                  <c:v>4</c:v>
                </c:pt>
                <c:pt idx="166">
                  <c:v>8</c:v>
                </c:pt>
                <c:pt idx="167">
                  <c:v>9</c:v>
                </c:pt>
                <c:pt idx="168">
                  <c:v>3</c:v>
                </c:pt>
                <c:pt idx="169">
                  <c:v>4</c:v>
                </c:pt>
                <c:pt idx="170">
                  <c:v>2</c:v>
                </c:pt>
                <c:pt idx="171">
                  <c:v>0</c:v>
                </c:pt>
                <c:pt idx="172">
                  <c:v>7</c:v>
                </c:pt>
                <c:pt idx="173">
                  <c:v>9</c:v>
                </c:pt>
                <c:pt idx="174">
                  <c:v>4</c:v>
                </c:pt>
                <c:pt idx="175">
                  <c:v>2</c:v>
                </c:pt>
                <c:pt idx="176">
                  <c:v>1</c:v>
                </c:pt>
                <c:pt idx="177">
                  <c:v>0</c:v>
                </c:pt>
                <c:pt idx="178">
                  <c:v>13</c:v>
                </c:pt>
                <c:pt idx="179">
                  <c:v>2</c:v>
                </c:pt>
                <c:pt idx="180">
                  <c:v>2</c:v>
                </c:pt>
                <c:pt idx="181">
                  <c:v>2</c:v>
                </c:pt>
                <c:pt idx="182">
                  <c:v>3</c:v>
                </c:pt>
                <c:pt idx="183">
                  <c:v>2</c:v>
                </c:pt>
                <c:pt idx="184">
                  <c:v>2</c:v>
                </c:pt>
                <c:pt idx="185">
                  <c:v>7</c:v>
                </c:pt>
                <c:pt idx="186">
                  <c:v>8</c:v>
                </c:pt>
                <c:pt idx="187">
                  <c:v>15</c:v>
                </c:pt>
                <c:pt idx="188">
                  <c:v>9</c:v>
                </c:pt>
                <c:pt idx="189">
                  <c:v>7</c:v>
                </c:pt>
                <c:pt idx="190">
                  <c:v>18</c:v>
                </c:pt>
                <c:pt idx="191">
                  <c:v>7</c:v>
                </c:pt>
                <c:pt idx="192">
                  <c:v>0</c:v>
                </c:pt>
                <c:pt idx="193">
                  <c:v>4</c:v>
                </c:pt>
                <c:pt idx="194">
                  <c:v>8</c:v>
                </c:pt>
                <c:pt idx="195">
                  <c:v>7</c:v>
                </c:pt>
                <c:pt idx="196">
                  <c:v>2</c:v>
                </c:pt>
                <c:pt idx="197">
                  <c:v>3</c:v>
                </c:pt>
                <c:pt idx="198">
                  <c:v>0</c:v>
                </c:pt>
                <c:pt idx="199">
                  <c:v>7</c:v>
                </c:pt>
                <c:pt idx="200">
                  <c:v>2</c:v>
                </c:pt>
                <c:pt idx="201">
                  <c:v>7</c:v>
                </c:pt>
                <c:pt idx="202">
                  <c:v>3</c:v>
                </c:pt>
                <c:pt idx="203">
                  <c:v>2</c:v>
                </c:pt>
                <c:pt idx="204">
                  <c:v>0</c:v>
                </c:pt>
                <c:pt idx="205">
                  <c:v>4</c:v>
                </c:pt>
                <c:pt idx="206">
                  <c:v>2</c:v>
                </c:pt>
                <c:pt idx="207">
                  <c:v>1</c:v>
                </c:pt>
                <c:pt idx="208">
                  <c:v>2</c:v>
                </c:pt>
                <c:pt idx="209">
                  <c:v>2</c:v>
                </c:pt>
                <c:pt idx="210">
                  <c:v>8</c:v>
                </c:pt>
                <c:pt idx="211">
                  <c:v>8</c:v>
                </c:pt>
                <c:pt idx="212">
                  <c:v>7</c:v>
                </c:pt>
                <c:pt idx="213">
                  <c:v>9</c:v>
                </c:pt>
                <c:pt idx="214">
                  <c:v>2</c:v>
                </c:pt>
                <c:pt idx="215">
                  <c:v>0</c:v>
                </c:pt>
                <c:pt idx="216">
                  <c:v>3</c:v>
                </c:pt>
                <c:pt idx="217">
                  <c:v>2</c:v>
                </c:pt>
                <c:pt idx="218">
                  <c:v>7</c:v>
                </c:pt>
                <c:pt idx="219">
                  <c:v>2</c:v>
                </c:pt>
                <c:pt idx="220">
                  <c:v>11</c:v>
                </c:pt>
                <c:pt idx="221">
                  <c:v>2</c:v>
                </c:pt>
                <c:pt idx="222">
                  <c:v>8</c:v>
                </c:pt>
                <c:pt idx="223">
                  <c:v>10</c:v>
                </c:pt>
                <c:pt idx="224">
                  <c:v>4</c:v>
                </c:pt>
                <c:pt idx="225">
                  <c:v>0</c:v>
                </c:pt>
                <c:pt idx="226">
                  <c:v>8</c:v>
                </c:pt>
                <c:pt idx="227">
                  <c:v>10</c:v>
                </c:pt>
                <c:pt idx="228">
                  <c:v>7</c:v>
                </c:pt>
                <c:pt idx="229">
                  <c:v>3</c:v>
                </c:pt>
                <c:pt idx="230">
                  <c:v>2</c:v>
                </c:pt>
                <c:pt idx="231">
                  <c:v>17</c:v>
                </c:pt>
                <c:pt idx="232">
                  <c:v>2</c:v>
                </c:pt>
                <c:pt idx="233">
                  <c:v>0</c:v>
                </c:pt>
                <c:pt idx="234">
                  <c:v>4</c:v>
                </c:pt>
                <c:pt idx="235">
                  <c:v>13</c:v>
                </c:pt>
                <c:pt idx="236">
                  <c:v>7</c:v>
                </c:pt>
                <c:pt idx="237">
                  <c:v>7</c:v>
                </c:pt>
                <c:pt idx="238">
                  <c:v>3</c:v>
                </c:pt>
                <c:pt idx="239">
                  <c:v>2</c:v>
                </c:pt>
                <c:pt idx="240">
                  <c:v>2</c:v>
                </c:pt>
                <c:pt idx="241">
                  <c:v>2</c:v>
                </c:pt>
                <c:pt idx="242">
                  <c:v>0</c:v>
                </c:pt>
                <c:pt idx="243">
                  <c:v>8</c:v>
                </c:pt>
                <c:pt idx="244">
                  <c:v>0</c:v>
                </c:pt>
                <c:pt idx="245">
                  <c:v>2</c:v>
                </c:pt>
                <c:pt idx="246">
                  <c:v>2</c:v>
                </c:pt>
                <c:pt idx="247">
                  <c:v>9</c:v>
                </c:pt>
                <c:pt idx="248">
                  <c:v>1</c:v>
                </c:pt>
                <c:pt idx="249">
                  <c:v>2</c:v>
                </c:pt>
                <c:pt idx="250">
                  <c:v>0</c:v>
                </c:pt>
                <c:pt idx="251">
                  <c:v>6</c:v>
                </c:pt>
                <c:pt idx="252">
                  <c:v>5</c:v>
                </c:pt>
                <c:pt idx="253">
                  <c:v>2</c:v>
                </c:pt>
                <c:pt idx="254">
                  <c:v>2</c:v>
                </c:pt>
                <c:pt idx="255">
                  <c:v>2</c:v>
                </c:pt>
                <c:pt idx="256">
                  <c:v>6</c:v>
                </c:pt>
                <c:pt idx="257">
                  <c:v>7</c:v>
                </c:pt>
                <c:pt idx="258">
                  <c:v>0</c:v>
                </c:pt>
                <c:pt idx="259">
                  <c:v>4</c:v>
                </c:pt>
                <c:pt idx="260">
                  <c:v>1</c:v>
                </c:pt>
                <c:pt idx="261">
                  <c:v>7</c:v>
                </c:pt>
                <c:pt idx="262">
                  <c:v>2</c:v>
                </c:pt>
                <c:pt idx="263">
                  <c:v>7</c:v>
                </c:pt>
                <c:pt idx="264">
                  <c:v>0</c:v>
                </c:pt>
                <c:pt idx="265">
                  <c:v>0</c:v>
                </c:pt>
                <c:pt idx="266">
                  <c:v>0</c:v>
                </c:pt>
                <c:pt idx="267">
                  <c:v>3</c:v>
                </c:pt>
                <c:pt idx="268">
                  <c:v>7</c:v>
                </c:pt>
                <c:pt idx="269">
                  <c:v>13</c:v>
                </c:pt>
                <c:pt idx="270">
                  <c:v>10</c:v>
                </c:pt>
                <c:pt idx="271">
                  <c:v>7</c:v>
                </c:pt>
                <c:pt idx="272">
                  <c:v>2</c:v>
                </c:pt>
                <c:pt idx="273">
                  <c:v>4</c:v>
                </c:pt>
                <c:pt idx="274">
                  <c:v>2</c:v>
                </c:pt>
                <c:pt idx="275">
                  <c:v>2</c:v>
                </c:pt>
                <c:pt idx="276">
                  <c:v>7</c:v>
                </c:pt>
                <c:pt idx="277">
                  <c:v>0</c:v>
                </c:pt>
                <c:pt idx="278">
                  <c:v>5</c:v>
                </c:pt>
                <c:pt idx="279">
                  <c:v>4</c:v>
                </c:pt>
                <c:pt idx="280">
                  <c:v>3</c:v>
                </c:pt>
                <c:pt idx="281">
                  <c:v>16</c:v>
                </c:pt>
                <c:pt idx="282">
                  <c:v>7</c:v>
                </c:pt>
                <c:pt idx="283">
                  <c:v>7</c:v>
                </c:pt>
                <c:pt idx="284">
                  <c:v>3</c:v>
                </c:pt>
                <c:pt idx="285">
                  <c:v>12</c:v>
                </c:pt>
                <c:pt idx="286">
                  <c:v>0</c:v>
                </c:pt>
                <c:pt idx="287">
                  <c:v>2</c:v>
                </c:pt>
                <c:pt idx="288">
                  <c:v>2</c:v>
                </c:pt>
                <c:pt idx="289">
                  <c:v>3</c:v>
                </c:pt>
                <c:pt idx="290">
                  <c:v>2</c:v>
                </c:pt>
                <c:pt idx="291">
                  <c:v>0</c:v>
                </c:pt>
                <c:pt idx="292">
                  <c:v>2</c:v>
                </c:pt>
                <c:pt idx="293">
                  <c:v>7</c:v>
                </c:pt>
                <c:pt idx="294">
                  <c:v>2</c:v>
                </c:pt>
                <c:pt idx="295">
                  <c:v>4</c:v>
                </c:pt>
                <c:pt idx="296">
                  <c:v>0</c:v>
                </c:pt>
                <c:pt idx="297">
                  <c:v>9</c:v>
                </c:pt>
                <c:pt idx="298">
                  <c:v>0</c:v>
                </c:pt>
                <c:pt idx="299">
                  <c:v>1</c:v>
                </c:pt>
                <c:pt idx="300">
                  <c:v>10</c:v>
                </c:pt>
                <c:pt idx="301">
                  <c:v>0</c:v>
                </c:pt>
                <c:pt idx="302">
                  <c:v>3</c:v>
                </c:pt>
                <c:pt idx="303">
                  <c:v>7</c:v>
                </c:pt>
                <c:pt idx="304">
                  <c:v>10</c:v>
                </c:pt>
                <c:pt idx="305">
                  <c:v>8</c:v>
                </c:pt>
                <c:pt idx="306">
                  <c:v>8</c:v>
                </c:pt>
                <c:pt idx="307">
                  <c:v>8</c:v>
                </c:pt>
                <c:pt idx="308">
                  <c:v>3</c:v>
                </c:pt>
                <c:pt idx="309">
                  <c:v>2</c:v>
                </c:pt>
                <c:pt idx="310">
                  <c:v>2</c:v>
                </c:pt>
                <c:pt idx="311">
                  <c:v>9</c:v>
                </c:pt>
                <c:pt idx="312">
                  <c:v>2</c:v>
                </c:pt>
                <c:pt idx="313">
                  <c:v>6</c:v>
                </c:pt>
                <c:pt idx="314">
                  <c:v>9</c:v>
                </c:pt>
                <c:pt idx="315">
                  <c:v>7</c:v>
                </c:pt>
                <c:pt idx="316">
                  <c:v>1</c:v>
                </c:pt>
                <c:pt idx="317">
                  <c:v>2</c:v>
                </c:pt>
                <c:pt idx="318">
                  <c:v>3</c:v>
                </c:pt>
                <c:pt idx="319">
                  <c:v>12</c:v>
                </c:pt>
                <c:pt idx="320">
                  <c:v>4</c:v>
                </c:pt>
                <c:pt idx="321">
                  <c:v>7</c:v>
                </c:pt>
                <c:pt idx="322">
                  <c:v>7</c:v>
                </c:pt>
                <c:pt idx="323">
                  <c:v>2</c:v>
                </c:pt>
                <c:pt idx="324">
                  <c:v>8</c:v>
                </c:pt>
                <c:pt idx="325">
                  <c:v>9</c:v>
                </c:pt>
                <c:pt idx="326">
                  <c:v>9</c:v>
                </c:pt>
                <c:pt idx="327">
                  <c:v>0</c:v>
                </c:pt>
                <c:pt idx="328">
                  <c:v>7</c:v>
                </c:pt>
                <c:pt idx="329">
                  <c:v>2</c:v>
                </c:pt>
                <c:pt idx="330">
                  <c:v>7</c:v>
                </c:pt>
                <c:pt idx="331">
                  <c:v>4</c:v>
                </c:pt>
                <c:pt idx="332">
                  <c:v>3</c:v>
                </c:pt>
                <c:pt idx="333">
                  <c:v>0</c:v>
                </c:pt>
                <c:pt idx="334">
                  <c:v>9</c:v>
                </c:pt>
                <c:pt idx="335">
                  <c:v>3</c:v>
                </c:pt>
                <c:pt idx="336">
                  <c:v>7</c:v>
                </c:pt>
                <c:pt idx="337">
                  <c:v>2</c:v>
                </c:pt>
                <c:pt idx="338">
                  <c:v>9</c:v>
                </c:pt>
                <c:pt idx="339">
                  <c:v>7</c:v>
                </c:pt>
                <c:pt idx="340">
                  <c:v>2</c:v>
                </c:pt>
                <c:pt idx="341">
                  <c:v>10</c:v>
                </c:pt>
                <c:pt idx="342">
                  <c:v>9</c:v>
                </c:pt>
                <c:pt idx="343">
                  <c:v>7</c:v>
                </c:pt>
                <c:pt idx="344">
                  <c:v>6</c:v>
                </c:pt>
                <c:pt idx="345">
                  <c:v>2</c:v>
                </c:pt>
                <c:pt idx="346">
                  <c:v>4</c:v>
                </c:pt>
                <c:pt idx="347">
                  <c:v>0</c:v>
                </c:pt>
                <c:pt idx="348">
                  <c:v>0</c:v>
                </c:pt>
                <c:pt idx="349">
                  <c:v>3</c:v>
                </c:pt>
                <c:pt idx="350">
                  <c:v>2</c:v>
                </c:pt>
                <c:pt idx="351">
                  <c:v>0</c:v>
                </c:pt>
                <c:pt idx="352">
                  <c:v>0</c:v>
                </c:pt>
                <c:pt idx="353">
                  <c:v>7</c:v>
                </c:pt>
                <c:pt idx="354">
                  <c:v>2</c:v>
                </c:pt>
                <c:pt idx="355">
                  <c:v>7</c:v>
                </c:pt>
                <c:pt idx="356">
                  <c:v>0</c:v>
                </c:pt>
                <c:pt idx="357">
                  <c:v>2</c:v>
                </c:pt>
                <c:pt idx="358">
                  <c:v>0</c:v>
                </c:pt>
                <c:pt idx="359">
                  <c:v>9</c:v>
                </c:pt>
                <c:pt idx="360">
                  <c:v>2</c:v>
                </c:pt>
                <c:pt idx="361">
                  <c:v>7</c:v>
                </c:pt>
                <c:pt idx="362">
                  <c:v>2</c:v>
                </c:pt>
                <c:pt idx="363">
                  <c:v>0</c:v>
                </c:pt>
                <c:pt idx="364">
                  <c:v>4</c:v>
                </c:pt>
                <c:pt idx="365">
                  <c:v>0</c:v>
                </c:pt>
                <c:pt idx="366">
                  <c:v>7</c:v>
                </c:pt>
                <c:pt idx="367">
                  <c:v>3</c:v>
                </c:pt>
                <c:pt idx="368">
                  <c:v>4</c:v>
                </c:pt>
                <c:pt idx="369">
                  <c:v>2</c:v>
                </c:pt>
                <c:pt idx="370">
                  <c:v>0</c:v>
                </c:pt>
                <c:pt idx="371">
                  <c:v>2</c:v>
                </c:pt>
                <c:pt idx="372">
                  <c:v>1</c:v>
                </c:pt>
                <c:pt idx="373">
                  <c:v>2</c:v>
                </c:pt>
                <c:pt idx="374">
                  <c:v>5</c:v>
                </c:pt>
                <c:pt idx="375">
                  <c:v>2</c:v>
                </c:pt>
                <c:pt idx="376">
                  <c:v>7</c:v>
                </c:pt>
                <c:pt idx="377">
                  <c:v>2</c:v>
                </c:pt>
                <c:pt idx="378">
                  <c:v>2</c:v>
                </c:pt>
                <c:pt idx="379">
                  <c:v>4</c:v>
                </c:pt>
                <c:pt idx="380">
                  <c:v>2</c:v>
                </c:pt>
                <c:pt idx="381">
                  <c:v>0</c:v>
                </c:pt>
                <c:pt idx="382">
                  <c:v>4</c:v>
                </c:pt>
                <c:pt idx="383">
                  <c:v>1</c:v>
                </c:pt>
                <c:pt idx="384">
                  <c:v>9</c:v>
                </c:pt>
                <c:pt idx="385">
                  <c:v>0</c:v>
                </c:pt>
                <c:pt idx="386">
                  <c:v>7</c:v>
                </c:pt>
                <c:pt idx="387">
                  <c:v>4</c:v>
                </c:pt>
                <c:pt idx="388">
                  <c:v>2</c:v>
                </c:pt>
                <c:pt idx="389">
                  <c:v>0</c:v>
                </c:pt>
                <c:pt idx="390">
                  <c:v>10</c:v>
                </c:pt>
                <c:pt idx="391">
                  <c:v>0</c:v>
                </c:pt>
                <c:pt idx="392">
                  <c:v>2</c:v>
                </c:pt>
                <c:pt idx="393">
                  <c:v>2</c:v>
                </c:pt>
                <c:pt idx="394">
                  <c:v>10</c:v>
                </c:pt>
                <c:pt idx="395">
                  <c:v>2</c:v>
                </c:pt>
                <c:pt idx="396">
                  <c:v>2</c:v>
                </c:pt>
                <c:pt idx="397">
                  <c:v>4</c:v>
                </c:pt>
                <c:pt idx="398">
                  <c:v>11</c:v>
                </c:pt>
                <c:pt idx="399">
                  <c:v>2</c:v>
                </c:pt>
                <c:pt idx="400">
                  <c:v>8</c:v>
                </c:pt>
                <c:pt idx="401">
                  <c:v>7</c:v>
                </c:pt>
                <c:pt idx="402">
                  <c:v>4</c:v>
                </c:pt>
                <c:pt idx="403">
                  <c:v>7</c:v>
                </c:pt>
                <c:pt idx="404">
                  <c:v>0</c:v>
                </c:pt>
                <c:pt idx="405">
                  <c:v>2</c:v>
                </c:pt>
                <c:pt idx="406">
                  <c:v>4</c:v>
                </c:pt>
                <c:pt idx="407">
                  <c:v>2</c:v>
                </c:pt>
                <c:pt idx="408">
                  <c:v>2</c:v>
                </c:pt>
                <c:pt idx="409">
                  <c:v>4</c:v>
                </c:pt>
                <c:pt idx="410">
                  <c:v>4</c:v>
                </c:pt>
                <c:pt idx="411">
                  <c:v>8</c:v>
                </c:pt>
                <c:pt idx="412">
                  <c:v>7</c:v>
                </c:pt>
                <c:pt idx="413">
                  <c:v>5</c:v>
                </c:pt>
                <c:pt idx="414">
                  <c:v>3</c:v>
                </c:pt>
                <c:pt idx="415">
                  <c:v>2</c:v>
                </c:pt>
                <c:pt idx="416">
                  <c:v>0</c:v>
                </c:pt>
                <c:pt idx="417">
                  <c:v>15</c:v>
                </c:pt>
                <c:pt idx="418">
                  <c:v>2</c:v>
                </c:pt>
                <c:pt idx="419">
                  <c:v>3</c:v>
                </c:pt>
                <c:pt idx="420">
                  <c:v>2</c:v>
                </c:pt>
                <c:pt idx="421">
                  <c:v>2</c:v>
                </c:pt>
                <c:pt idx="422">
                  <c:v>0</c:v>
                </c:pt>
                <c:pt idx="423">
                  <c:v>8</c:v>
                </c:pt>
                <c:pt idx="424">
                  <c:v>0</c:v>
                </c:pt>
                <c:pt idx="425">
                  <c:v>10</c:v>
                </c:pt>
                <c:pt idx="426">
                  <c:v>7</c:v>
                </c:pt>
                <c:pt idx="427">
                  <c:v>13</c:v>
                </c:pt>
                <c:pt idx="428">
                  <c:v>0</c:v>
                </c:pt>
                <c:pt idx="429">
                  <c:v>2</c:v>
                </c:pt>
                <c:pt idx="430">
                  <c:v>4</c:v>
                </c:pt>
                <c:pt idx="431">
                  <c:v>0</c:v>
                </c:pt>
                <c:pt idx="432">
                  <c:v>3</c:v>
                </c:pt>
                <c:pt idx="433">
                  <c:v>2</c:v>
                </c:pt>
                <c:pt idx="434">
                  <c:v>8</c:v>
                </c:pt>
                <c:pt idx="435">
                  <c:v>6</c:v>
                </c:pt>
                <c:pt idx="436">
                  <c:v>3</c:v>
                </c:pt>
                <c:pt idx="437">
                  <c:v>2</c:v>
                </c:pt>
                <c:pt idx="438">
                  <c:v>7</c:v>
                </c:pt>
                <c:pt idx="439">
                  <c:v>0</c:v>
                </c:pt>
                <c:pt idx="440">
                  <c:v>2</c:v>
                </c:pt>
                <c:pt idx="441">
                  <c:v>2</c:v>
                </c:pt>
                <c:pt idx="442">
                  <c:v>3</c:v>
                </c:pt>
                <c:pt idx="443">
                  <c:v>2</c:v>
                </c:pt>
                <c:pt idx="444">
                  <c:v>7</c:v>
                </c:pt>
                <c:pt idx="445">
                  <c:v>9</c:v>
                </c:pt>
                <c:pt idx="446">
                  <c:v>3</c:v>
                </c:pt>
                <c:pt idx="447">
                  <c:v>9</c:v>
                </c:pt>
                <c:pt idx="448">
                  <c:v>6</c:v>
                </c:pt>
                <c:pt idx="449">
                  <c:v>3</c:v>
                </c:pt>
                <c:pt idx="450">
                  <c:v>5</c:v>
                </c:pt>
                <c:pt idx="451">
                  <c:v>9</c:v>
                </c:pt>
                <c:pt idx="452">
                  <c:v>7</c:v>
                </c:pt>
                <c:pt idx="453">
                  <c:v>7</c:v>
                </c:pt>
                <c:pt idx="454">
                  <c:v>2</c:v>
                </c:pt>
                <c:pt idx="455">
                  <c:v>1</c:v>
                </c:pt>
                <c:pt idx="456">
                  <c:v>4</c:v>
                </c:pt>
                <c:pt idx="457">
                  <c:v>0</c:v>
                </c:pt>
                <c:pt idx="458">
                  <c:v>0</c:v>
                </c:pt>
                <c:pt idx="459">
                  <c:v>7</c:v>
                </c:pt>
                <c:pt idx="460">
                  <c:v>0</c:v>
                </c:pt>
                <c:pt idx="461">
                  <c:v>4</c:v>
                </c:pt>
                <c:pt idx="462">
                  <c:v>7</c:v>
                </c:pt>
                <c:pt idx="463">
                  <c:v>0</c:v>
                </c:pt>
                <c:pt idx="464">
                  <c:v>5</c:v>
                </c:pt>
                <c:pt idx="465">
                  <c:v>2</c:v>
                </c:pt>
                <c:pt idx="466">
                  <c:v>16</c:v>
                </c:pt>
                <c:pt idx="467">
                  <c:v>5</c:v>
                </c:pt>
                <c:pt idx="468">
                  <c:v>9</c:v>
                </c:pt>
                <c:pt idx="469">
                  <c:v>2</c:v>
                </c:pt>
                <c:pt idx="470">
                  <c:v>2</c:v>
                </c:pt>
                <c:pt idx="471">
                  <c:v>0</c:v>
                </c:pt>
                <c:pt idx="472">
                  <c:v>5</c:v>
                </c:pt>
                <c:pt idx="473">
                  <c:v>9</c:v>
                </c:pt>
                <c:pt idx="474">
                  <c:v>5</c:v>
                </c:pt>
                <c:pt idx="475">
                  <c:v>3</c:v>
                </c:pt>
                <c:pt idx="476">
                  <c:v>0</c:v>
                </c:pt>
                <c:pt idx="477">
                  <c:v>5</c:v>
                </c:pt>
                <c:pt idx="478">
                  <c:v>4</c:v>
                </c:pt>
                <c:pt idx="479">
                  <c:v>3</c:v>
                </c:pt>
                <c:pt idx="480">
                  <c:v>0</c:v>
                </c:pt>
                <c:pt idx="481">
                  <c:v>5</c:v>
                </c:pt>
                <c:pt idx="482">
                  <c:v>1</c:v>
                </c:pt>
                <c:pt idx="483">
                  <c:v>2</c:v>
                </c:pt>
                <c:pt idx="484">
                  <c:v>7</c:v>
                </c:pt>
                <c:pt idx="485">
                  <c:v>3</c:v>
                </c:pt>
                <c:pt idx="486">
                  <c:v>0</c:v>
                </c:pt>
                <c:pt idx="487">
                  <c:v>0</c:v>
                </c:pt>
                <c:pt idx="488">
                  <c:v>2</c:v>
                </c:pt>
                <c:pt idx="489">
                  <c:v>0</c:v>
                </c:pt>
                <c:pt idx="490">
                  <c:v>0</c:v>
                </c:pt>
                <c:pt idx="491">
                  <c:v>7</c:v>
                </c:pt>
                <c:pt idx="492">
                  <c:v>2</c:v>
                </c:pt>
                <c:pt idx="493">
                  <c:v>2</c:v>
                </c:pt>
                <c:pt idx="494">
                  <c:v>2</c:v>
                </c:pt>
                <c:pt idx="495">
                  <c:v>3</c:v>
                </c:pt>
                <c:pt idx="496">
                  <c:v>2</c:v>
                </c:pt>
                <c:pt idx="497">
                  <c:v>2</c:v>
                </c:pt>
                <c:pt idx="498">
                  <c:v>2</c:v>
                </c:pt>
                <c:pt idx="499">
                  <c:v>0</c:v>
                </c:pt>
                <c:pt idx="500">
                  <c:v>4</c:v>
                </c:pt>
                <c:pt idx="501">
                  <c:v>0</c:v>
                </c:pt>
                <c:pt idx="502">
                  <c:v>7</c:v>
                </c:pt>
                <c:pt idx="503">
                  <c:v>9</c:v>
                </c:pt>
                <c:pt idx="504">
                  <c:v>1</c:v>
                </c:pt>
                <c:pt idx="505">
                  <c:v>2</c:v>
                </c:pt>
                <c:pt idx="506">
                  <c:v>7</c:v>
                </c:pt>
                <c:pt idx="507">
                  <c:v>0</c:v>
                </c:pt>
                <c:pt idx="508">
                  <c:v>11</c:v>
                </c:pt>
                <c:pt idx="509">
                  <c:v>11</c:v>
                </c:pt>
                <c:pt idx="510">
                  <c:v>7</c:v>
                </c:pt>
                <c:pt idx="511">
                  <c:v>2</c:v>
                </c:pt>
                <c:pt idx="512">
                  <c:v>2</c:v>
                </c:pt>
                <c:pt idx="513">
                  <c:v>0</c:v>
                </c:pt>
                <c:pt idx="514">
                  <c:v>8</c:v>
                </c:pt>
                <c:pt idx="515">
                  <c:v>0</c:v>
                </c:pt>
                <c:pt idx="516">
                  <c:v>2</c:v>
                </c:pt>
                <c:pt idx="517">
                  <c:v>2</c:v>
                </c:pt>
                <c:pt idx="518">
                  <c:v>7</c:v>
                </c:pt>
                <c:pt idx="519">
                  <c:v>7</c:v>
                </c:pt>
                <c:pt idx="520">
                  <c:v>2</c:v>
                </c:pt>
                <c:pt idx="521">
                  <c:v>5</c:v>
                </c:pt>
                <c:pt idx="522">
                  <c:v>0</c:v>
                </c:pt>
                <c:pt idx="523">
                  <c:v>8</c:v>
                </c:pt>
                <c:pt idx="524">
                  <c:v>7</c:v>
                </c:pt>
                <c:pt idx="525">
                  <c:v>2</c:v>
                </c:pt>
                <c:pt idx="526">
                  <c:v>7</c:v>
                </c:pt>
                <c:pt idx="527">
                  <c:v>7</c:v>
                </c:pt>
                <c:pt idx="528">
                  <c:v>3</c:v>
                </c:pt>
                <c:pt idx="529">
                  <c:v>7</c:v>
                </c:pt>
                <c:pt idx="530">
                  <c:v>7</c:v>
                </c:pt>
                <c:pt idx="531">
                  <c:v>7</c:v>
                </c:pt>
                <c:pt idx="532">
                  <c:v>7</c:v>
                </c:pt>
                <c:pt idx="533">
                  <c:v>13</c:v>
                </c:pt>
                <c:pt idx="534">
                  <c:v>1</c:v>
                </c:pt>
                <c:pt idx="535">
                  <c:v>6</c:v>
                </c:pt>
                <c:pt idx="536">
                  <c:v>2</c:v>
                </c:pt>
                <c:pt idx="537">
                  <c:v>7</c:v>
                </c:pt>
                <c:pt idx="538">
                  <c:v>7</c:v>
                </c:pt>
                <c:pt idx="539">
                  <c:v>2</c:v>
                </c:pt>
                <c:pt idx="540">
                  <c:v>7</c:v>
                </c:pt>
                <c:pt idx="541">
                  <c:v>7</c:v>
                </c:pt>
                <c:pt idx="542">
                  <c:v>0</c:v>
                </c:pt>
                <c:pt idx="543">
                  <c:v>2</c:v>
                </c:pt>
                <c:pt idx="544">
                  <c:v>2</c:v>
                </c:pt>
                <c:pt idx="545">
                  <c:v>7</c:v>
                </c:pt>
                <c:pt idx="546">
                  <c:v>0</c:v>
                </c:pt>
                <c:pt idx="547">
                  <c:v>2</c:v>
                </c:pt>
                <c:pt idx="548">
                  <c:v>2</c:v>
                </c:pt>
                <c:pt idx="549">
                  <c:v>1</c:v>
                </c:pt>
                <c:pt idx="550">
                  <c:v>3</c:v>
                </c:pt>
                <c:pt idx="551">
                  <c:v>3</c:v>
                </c:pt>
                <c:pt idx="552">
                  <c:v>7</c:v>
                </c:pt>
                <c:pt idx="553">
                  <c:v>2</c:v>
                </c:pt>
                <c:pt idx="554">
                  <c:v>6</c:v>
                </c:pt>
                <c:pt idx="555">
                  <c:v>2</c:v>
                </c:pt>
                <c:pt idx="556">
                  <c:v>2</c:v>
                </c:pt>
                <c:pt idx="557">
                  <c:v>0</c:v>
                </c:pt>
                <c:pt idx="558">
                  <c:v>8</c:v>
                </c:pt>
                <c:pt idx="559">
                  <c:v>0</c:v>
                </c:pt>
                <c:pt idx="560">
                  <c:v>0</c:v>
                </c:pt>
                <c:pt idx="561">
                  <c:v>6</c:v>
                </c:pt>
                <c:pt idx="562">
                  <c:v>9</c:v>
                </c:pt>
                <c:pt idx="563">
                  <c:v>5</c:v>
                </c:pt>
                <c:pt idx="564">
                  <c:v>7</c:v>
                </c:pt>
                <c:pt idx="565">
                  <c:v>2</c:v>
                </c:pt>
                <c:pt idx="566">
                  <c:v>4</c:v>
                </c:pt>
                <c:pt idx="567">
                  <c:v>5</c:v>
                </c:pt>
                <c:pt idx="568">
                  <c:v>2</c:v>
                </c:pt>
                <c:pt idx="569">
                  <c:v>7</c:v>
                </c:pt>
                <c:pt idx="570">
                  <c:v>3</c:v>
                </c:pt>
                <c:pt idx="571">
                  <c:v>2</c:v>
                </c:pt>
                <c:pt idx="572">
                  <c:v>7</c:v>
                </c:pt>
                <c:pt idx="573">
                  <c:v>3</c:v>
                </c:pt>
                <c:pt idx="574">
                  <c:v>2</c:v>
                </c:pt>
                <c:pt idx="575">
                  <c:v>3</c:v>
                </c:pt>
                <c:pt idx="576">
                  <c:v>2</c:v>
                </c:pt>
                <c:pt idx="577">
                  <c:v>3</c:v>
                </c:pt>
                <c:pt idx="578">
                  <c:v>7</c:v>
                </c:pt>
                <c:pt idx="579">
                  <c:v>5</c:v>
                </c:pt>
                <c:pt idx="580">
                  <c:v>2</c:v>
                </c:pt>
                <c:pt idx="581">
                  <c:v>2</c:v>
                </c:pt>
                <c:pt idx="582">
                  <c:v>7</c:v>
                </c:pt>
                <c:pt idx="583">
                  <c:v>2</c:v>
                </c:pt>
                <c:pt idx="584">
                  <c:v>7</c:v>
                </c:pt>
                <c:pt idx="585">
                  <c:v>0</c:v>
                </c:pt>
                <c:pt idx="586">
                  <c:v>0</c:v>
                </c:pt>
                <c:pt idx="587">
                  <c:v>2</c:v>
                </c:pt>
                <c:pt idx="588">
                  <c:v>3</c:v>
                </c:pt>
                <c:pt idx="589">
                  <c:v>0</c:v>
                </c:pt>
                <c:pt idx="590">
                  <c:v>9</c:v>
                </c:pt>
                <c:pt idx="591">
                  <c:v>2</c:v>
                </c:pt>
                <c:pt idx="592">
                  <c:v>14</c:v>
                </c:pt>
                <c:pt idx="593">
                  <c:v>7</c:v>
                </c:pt>
                <c:pt idx="594">
                  <c:v>7</c:v>
                </c:pt>
                <c:pt idx="595">
                  <c:v>15</c:v>
                </c:pt>
                <c:pt idx="596">
                  <c:v>2</c:v>
                </c:pt>
                <c:pt idx="597">
                  <c:v>3</c:v>
                </c:pt>
                <c:pt idx="598">
                  <c:v>2</c:v>
                </c:pt>
                <c:pt idx="599">
                  <c:v>2</c:v>
                </c:pt>
                <c:pt idx="600">
                  <c:v>13</c:v>
                </c:pt>
                <c:pt idx="601">
                  <c:v>0</c:v>
                </c:pt>
                <c:pt idx="602">
                  <c:v>0</c:v>
                </c:pt>
                <c:pt idx="603">
                  <c:v>0</c:v>
                </c:pt>
                <c:pt idx="604">
                  <c:v>8</c:v>
                </c:pt>
                <c:pt idx="605">
                  <c:v>3</c:v>
                </c:pt>
                <c:pt idx="606">
                  <c:v>2</c:v>
                </c:pt>
                <c:pt idx="607">
                  <c:v>8</c:v>
                </c:pt>
                <c:pt idx="608">
                  <c:v>7</c:v>
                </c:pt>
                <c:pt idx="609">
                  <c:v>1</c:v>
                </c:pt>
                <c:pt idx="610">
                  <c:v>8</c:v>
                </c:pt>
                <c:pt idx="611">
                  <c:v>5</c:v>
                </c:pt>
                <c:pt idx="612">
                  <c:v>7</c:v>
                </c:pt>
                <c:pt idx="613">
                  <c:v>2</c:v>
                </c:pt>
                <c:pt idx="614">
                  <c:v>7</c:v>
                </c:pt>
                <c:pt idx="615">
                  <c:v>0</c:v>
                </c:pt>
                <c:pt idx="616">
                  <c:v>6</c:v>
                </c:pt>
                <c:pt idx="617">
                  <c:v>2</c:v>
                </c:pt>
                <c:pt idx="618">
                  <c:v>3</c:v>
                </c:pt>
                <c:pt idx="619">
                  <c:v>8</c:v>
                </c:pt>
                <c:pt idx="620">
                  <c:v>5</c:v>
                </c:pt>
                <c:pt idx="621">
                  <c:v>14</c:v>
                </c:pt>
                <c:pt idx="622">
                  <c:v>2</c:v>
                </c:pt>
                <c:pt idx="623">
                  <c:v>4</c:v>
                </c:pt>
                <c:pt idx="624">
                  <c:v>2</c:v>
                </c:pt>
                <c:pt idx="625">
                  <c:v>4</c:v>
                </c:pt>
                <c:pt idx="626">
                  <c:v>3</c:v>
                </c:pt>
                <c:pt idx="627">
                  <c:v>8</c:v>
                </c:pt>
                <c:pt idx="628">
                  <c:v>0</c:v>
                </c:pt>
                <c:pt idx="629">
                  <c:v>1</c:v>
                </c:pt>
                <c:pt idx="630">
                  <c:v>2</c:v>
                </c:pt>
                <c:pt idx="631">
                  <c:v>2</c:v>
                </c:pt>
                <c:pt idx="632">
                  <c:v>1</c:v>
                </c:pt>
                <c:pt idx="633">
                  <c:v>4</c:v>
                </c:pt>
                <c:pt idx="634">
                  <c:v>3</c:v>
                </c:pt>
                <c:pt idx="635">
                  <c:v>14</c:v>
                </c:pt>
                <c:pt idx="636">
                  <c:v>2</c:v>
                </c:pt>
                <c:pt idx="637">
                  <c:v>0</c:v>
                </c:pt>
                <c:pt idx="638">
                  <c:v>2</c:v>
                </c:pt>
                <c:pt idx="639">
                  <c:v>2</c:v>
                </c:pt>
                <c:pt idx="640">
                  <c:v>2</c:v>
                </c:pt>
                <c:pt idx="641">
                  <c:v>8</c:v>
                </c:pt>
                <c:pt idx="642">
                  <c:v>2</c:v>
                </c:pt>
                <c:pt idx="643">
                  <c:v>3</c:v>
                </c:pt>
                <c:pt idx="644">
                  <c:v>4</c:v>
                </c:pt>
                <c:pt idx="645">
                  <c:v>2</c:v>
                </c:pt>
                <c:pt idx="646">
                  <c:v>0</c:v>
                </c:pt>
                <c:pt idx="647">
                  <c:v>10</c:v>
                </c:pt>
                <c:pt idx="648">
                  <c:v>4</c:v>
                </c:pt>
                <c:pt idx="649">
                  <c:v>9</c:v>
                </c:pt>
                <c:pt idx="650">
                  <c:v>2</c:v>
                </c:pt>
                <c:pt idx="651">
                  <c:v>6</c:v>
                </c:pt>
                <c:pt idx="652">
                  <c:v>0</c:v>
                </c:pt>
                <c:pt idx="653">
                  <c:v>6</c:v>
                </c:pt>
                <c:pt idx="654">
                  <c:v>4</c:v>
                </c:pt>
                <c:pt idx="655">
                  <c:v>3</c:v>
                </c:pt>
                <c:pt idx="656">
                  <c:v>0</c:v>
                </c:pt>
                <c:pt idx="657">
                  <c:v>3</c:v>
                </c:pt>
                <c:pt idx="658">
                  <c:v>7</c:v>
                </c:pt>
                <c:pt idx="659">
                  <c:v>2</c:v>
                </c:pt>
                <c:pt idx="660">
                  <c:v>0</c:v>
                </c:pt>
                <c:pt idx="661">
                  <c:v>0</c:v>
                </c:pt>
                <c:pt idx="662">
                  <c:v>2</c:v>
                </c:pt>
                <c:pt idx="663">
                  <c:v>0</c:v>
                </c:pt>
                <c:pt idx="664">
                  <c:v>8</c:v>
                </c:pt>
                <c:pt idx="665">
                  <c:v>2</c:v>
                </c:pt>
                <c:pt idx="666">
                  <c:v>2</c:v>
                </c:pt>
                <c:pt idx="667">
                  <c:v>7</c:v>
                </c:pt>
                <c:pt idx="668">
                  <c:v>2</c:v>
                </c:pt>
                <c:pt idx="669">
                  <c:v>2</c:v>
                </c:pt>
                <c:pt idx="670">
                  <c:v>1</c:v>
                </c:pt>
                <c:pt idx="671">
                  <c:v>0</c:v>
                </c:pt>
                <c:pt idx="672">
                  <c:v>4</c:v>
                </c:pt>
                <c:pt idx="673">
                  <c:v>2</c:v>
                </c:pt>
                <c:pt idx="674">
                  <c:v>0</c:v>
                </c:pt>
                <c:pt idx="675">
                  <c:v>7</c:v>
                </c:pt>
                <c:pt idx="676">
                  <c:v>6</c:v>
                </c:pt>
                <c:pt idx="677">
                  <c:v>9</c:v>
                </c:pt>
                <c:pt idx="678">
                  <c:v>0</c:v>
                </c:pt>
                <c:pt idx="679">
                  <c:v>8</c:v>
                </c:pt>
                <c:pt idx="680">
                  <c:v>2</c:v>
                </c:pt>
                <c:pt idx="681">
                  <c:v>12</c:v>
                </c:pt>
                <c:pt idx="682">
                  <c:v>0</c:v>
                </c:pt>
                <c:pt idx="683">
                  <c:v>0</c:v>
                </c:pt>
                <c:pt idx="684">
                  <c:v>0</c:v>
                </c:pt>
                <c:pt idx="685">
                  <c:v>7</c:v>
                </c:pt>
                <c:pt idx="686">
                  <c:v>13</c:v>
                </c:pt>
                <c:pt idx="687">
                  <c:v>8</c:v>
                </c:pt>
                <c:pt idx="688">
                  <c:v>0</c:v>
                </c:pt>
                <c:pt idx="689">
                  <c:v>0</c:v>
                </c:pt>
                <c:pt idx="690">
                  <c:v>7</c:v>
                </c:pt>
                <c:pt idx="691">
                  <c:v>1</c:v>
                </c:pt>
                <c:pt idx="692">
                  <c:v>7</c:v>
                </c:pt>
                <c:pt idx="693">
                  <c:v>7</c:v>
                </c:pt>
                <c:pt idx="694">
                  <c:v>0</c:v>
                </c:pt>
                <c:pt idx="695">
                  <c:v>1</c:v>
                </c:pt>
                <c:pt idx="696">
                  <c:v>7</c:v>
                </c:pt>
                <c:pt idx="697">
                  <c:v>1</c:v>
                </c:pt>
                <c:pt idx="698">
                  <c:v>2</c:v>
                </c:pt>
                <c:pt idx="699">
                  <c:v>8</c:v>
                </c:pt>
                <c:pt idx="700">
                  <c:v>0</c:v>
                </c:pt>
                <c:pt idx="701">
                  <c:v>13</c:v>
                </c:pt>
                <c:pt idx="702">
                  <c:v>4</c:v>
                </c:pt>
                <c:pt idx="703">
                  <c:v>3</c:v>
                </c:pt>
                <c:pt idx="704">
                  <c:v>9</c:v>
                </c:pt>
                <c:pt idx="705">
                  <c:v>7</c:v>
                </c:pt>
                <c:pt idx="706">
                  <c:v>0</c:v>
                </c:pt>
                <c:pt idx="707">
                  <c:v>10</c:v>
                </c:pt>
                <c:pt idx="708">
                  <c:v>7</c:v>
                </c:pt>
                <c:pt idx="709">
                  <c:v>2</c:v>
                </c:pt>
                <c:pt idx="710">
                  <c:v>8</c:v>
                </c:pt>
                <c:pt idx="711">
                  <c:v>0</c:v>
                </c:pt>
                <c:pt idx="712">
                  <c:v>2</c:v>
                </c:pt>
                <c:pt idx="713">
                  <c:v>3</c:v>
                </c:pt>
                <c:pt idx="714">
                  <c:v>4</c:v>
                </c:pt>
                <c:pt idx="715">
                  <c:v>5</c:v>
                </c:pt>
                <c:pt idx="716">
                  <c:v>16</c:v>
                </c:pt>
                <c:pt idx="717">
                  <c:v>2</c:v>
                </c:pt>
                <c:pt idx="718">
                  <c:v>8</c:v>
                </c:pt>
                <c:pt idx="719">
                  <c:v>0</c:v>
                </c:pt>
                <c:pt idx="720">
                  <c:v>2</c:v>
                </c:pt>
                <c:pt idx="721">
                  <c:v>11</c:v>
                </c:pt>
                <c:pt idx="722">
                  <c:v>1</c:v>
                </c:pt>
                <c:pt idx="723">
                  <c:v>7</c:v>
                </c:pt>
                <c:pt idx="724">
                  <c:v>2</c:v>
                </c:pt>
                <c:pt idx="725">
                  <c:v>2</c:v>
                </c:pt>
                <c:pt idx="726">
                  <c:v>3</c:v>
                </c:pt>
                <c:pt idx="727">
                  <c:v>0</c:v>
                </c:pt>
                <c:pt idx="728">
                  <c:v>7</c:v>
                </c:pt>
                <c:pt idx="729">
                  <c:v>10</c:v>
                </c:pt>
                <c:pt idx="730">
                  <c:v>7</c:v>
                </c:pt>
                <c:pt idx="731">
                  <c:v>0</c:v>
                </c:pt>
                <c:pt idx="732">
                  <c:v>2</c:v>
                </c:pt>
                <c:pt idx="733">
                  <c:v>7</c:v>
                </c:pt>
                <c:pt idx="734">
                  <c:v>3</c:v>
                </c:pt>
                <c:pt idx="735">
                  <c:v>2</c:v>
                </c:pt>
                <c:pt idx="736">
                  <c:v>11</c:v>
                </c:pt>
                <c:pt idx="737">
                  <c:v>2</c:v>
                </c:pt>
                <c:pt idx="738">
                  <c:v>6</c:v>
                </c:pt>
                <c:pt idx="739">
                  <c:v>2</c:v>
                </c:pt>
                <c:pt idx="740">
                  <c:v>2</c:v>
                </c:pt>
                <c:pt idx="741">
                  <c:v>0</c:v>
                </c:pt>
                <c:pt idx="742">
                  <c:v>0</c:v>
                </c:pt>
                <c:pt idx="743">
                  <c:v>3</c:v>
                </c:pt>
                <c:pt idx="744">
                  <c:v>0</c:v>
                </c:pt>
                <c:pt idx="745">
                  <c:v>7</c:v>
                </c:pt>
                <c:pt idx="746">
                  <c:v>16</c:v>
                </c:pt>
                <c:pt idx="747">
                  <c:v>0</c:v>
                </c:pt>
                <c:pt idx="748">
                  <c:v>2</c:v>
                </c:pt>
                <c:pt idx="749">
                  <c:v>14</c:v>
                </c:pt>
                <c:pt idx="750">
                  <c:v>11</c:v>
                </c:pt>
                <c:pt idx="751">
                  <c:v>7</c:v>
                </c:pt>
                <c:pt idx="752">
                  <c:v>13</c:v>
                </c:pt>
                <c:pt idx="753">
                  <c:v>6</c:v>
                </c:pt>
                <c:pt idx="754">
                  <c:v>2</c:v>
                </c:pt>
                <c:pt idx="755">
                  <c:v>3</c:v>
                </c:pt>
                <c:pt idx="756">
                  <c:v>7</c:v>
                </c:pt>
                <c:pt idx="757">
                  <c:v>1</c:v>
                </c:pt>
                <c:pt idx="758">
                  <c:v>4</c:v>
                </c:pt>
                <c:pt idx="759">
                  <c:v>3</c:v>
                </c:pt>
                <c:pt idx="760">
                  <c:v>7</c:v>
                </c:pt>
                <c:pt idx="761">
                  <c:v>0</c:v>
                </c:pt>
                <c:pt idx="762">
                  <c:v>2</c:v>
                </c:pt>
                <c:pt idx="763">
                  <c:v>1</c:v>
                </c:pt>
                <c:pt idx="764">
                  <c:v>0</c:v>
                </c:pt>
                <c:pt idx="765">
                  <c:v>2</c:v>
                </c:pt>
                <c:pt idx="766">
                  <c:v>1</c:v>
                </c:pt>
                <c:pt idx="767">
                  <c:v>3</c:v>
                </c:pt>
                <c:pt idx="768">
                  <c:v>7</c:v>
                </c:pt>
                <c:pt idx="769">
                  <c:v>3</c:v>
                </c:pt>
                <c:pt idx="770">
                  <c:v>2</c:v>
                </c:pt>
                <c:pt idx="771">
                  <c:v>4</c:v>
                </c:pt>
                <c:pt idx="772">
                  <c:v>4</c:v>
                </c:pt>
                <c:pt idx="773">
                  <c:v>8</c:v>
                </c:pt>
                <c:pt idx="774">
                  <c:v>7</c:v>
                </c:pt>
                <c:pt idx="775">
                  <c:v>0</c:v>
                </c:pt>
                <c:pt idx="776">
                  <c:v>2</c:v>
                </c:pt>
                <c:pt idx="777">
                  <c:v>0</c:v>
                </c:pt>
                <c:pt idx="778">
                  <c:v>13</c:v>
                </c:pt>
                <c:pt idx="779">
                  <c:v>0</c:v>
                </c:pt>
                <c:pt idx="780">
                  <c:v>7</c:v>
                </c:pt>
                <c:pt idx="781">
                  <c:v>3</c:v>
                </c:pt>
                <c:pt idx="782">
                  <c:v>2</c:v>
                </c:pt>
                <c:pt idx="783">
                  <c:v>6</c:v>
                </c:pt>
                <c:pt idx="784">
                  <c:v>9</c:v>
                </c:pt>
                <c:pt idx="785">
                  <c:v>10</c:v>
                </c:pt>
                <c:pt idx="786">
                  <c:v>2</c:v>
                </c:pt>
                <c:pt idx="787">
                  <c:v>2</c:v>
                </c:pt>
                <c:pt idx="788">
                  <c:v>7</c:v>
                </c:pt>
                <c:pt idx="789">
                  <c:v>6</c:v>
                </c:pt>
                <c:pt idx="790">
                  <c:v>2</c:v>
                </c:pt>
                <c:pt idx="791">
                  <c:v>7</c:v>
                </c:pt>
                <c:pt idx="792">
                  <c:v>7</c:v>
                </c:pt>
                <c:pt idx="793">
                  <c:v>2</c:v>
                </c:pt>
                <c:pt idx="794">
                  <c:v>2</c:v>
                </c:pt>
                <c:pt idx="795">
                  <c:v>0</c:v>
                </c:pt>
                <c:pt idx="796">
                  <c:v>7</c:v>
                </c:pt>
                <c:pt idx="797">
                  <c:v>1</c:v>
                </c:pt>
                <c:pt idx="798">
                  <c:v>2</c:v>
                </c:pt>
                <c:pt idx="799">
                  <c:v>6</c:v>
                </c:pt>
                <c:pt idx="800">
                  <c:v>0</c:v>
                </c:pt>
                <c:pt idx="801">
                  <c:v>0</c:v>
                </c:pt>
                <c:pt idx="802">
                  <c:v>2</c:v>
                </c:pt>
                <c:pt idx="803">
                  <c:v>0</c:v>
                </c:pt>
                <c:pt idx="804">
                  <c:v>4</c:v>
                </c:pt>
                <c:pt idx="805">
                  <c:v>10</c:v>
                </c:pt>
                <c:pt idx="806">
                  <c:v>6</c:v>
                </c:pt>
                <c:pt idx="807">
                  <c:v>7</c:v>
                </c:pt>
                <c:pt idx="808">
                  <c:v>5</c:v>
                </c:pt>
                <c:pt idx="809">
                  <c:v>7</c:v>
                </c:pt>
                <c:pt idx="810">
                  <c:v>9</c:v>
                </c:pt>
                <c:pt idx="811">
                  <c:v>0</c:v>
                </c:pt>
                <c:pt idx="812">
                  <c:v>7</c:v>
                </c:pt>
                <c:pt idx="813">
                  <c:v>7</c:v>
                </c:pt>
                <c:pt idx="814">
                  <c:v>7</c:v>
                </c:pt>
                <c:pt idx="815">
                  <c:v>2</c:v>
                </c:pt>
                <c:pt idx="816">
                  <c:v>4</c:v>
                </c:pt>
                <c:pt idx="817">
                  <c:v>9</c:v>
                </c:pt>
                <c:pt idx="818">
                  <c:v>2</c:v>
                </c:pt>
                <c:pt idx="819">
                  <c:v>3</c:v>
                </c:pt>
                <c:pt idx="820">
                  <c:v>2</c:v>
                </c:pt>
                <c:pt idx="821">
                  <c:v>8</c:v>
                </c:pt>
                <c:pt idx="822">
                  <c:v>2</c:v>
                </c:pt>
                <c:pt idx="823">
                  <c:v>5</c:v>
                </c:pt>
                <c:pt idx="824">
                  <c:v>0</c:v>
                </c:pt>
                <c:pt idx="825">
                  <c:v>7</c:v>
                </c:pt>
                <c:pt idx="826">
                  <c:v>6</c:v>
                </c:pt>
                <c:pt idx="827">
                  <c:v>1</c:v>
                </c:pt>
                <c:pt idx="828">
                  <c:v>0</c:v>
                </c:pt>
                <c:pt idx="829">
                  <c:v>2</c:v>
                </c:pt>
                <c:pt idx="830">
                  <c:v>0</c:v>
                </c:pt>
                <c:pt idx="831">
                  <c:v>2</c:v>
                </c:pt>
                <c:pt idx="832">
                  <c:v>2</c:v>
                </c:pt>
                <c:pt idx="833">
                  <c:v>2</c:v>
                </c:pt>
                <c:pt idx="834">
                  <c:v>5</c:v>
                </c:pt>
                <c:pt idx="835">
                  <c:v>4</c:v>
                </c:pt>
                <c:pt idx="836">
                  <c:v>8</c:v>
                </c:pt>
                <c:pt idx="837">
                  <c:v>7</c:v>
                </c:pt>
                <c:pt idx="838">
                  <c:v>9</c:v>
                </c:pt>
                <c:pt idx="839">
                  <c:v>4</c:v>
                </c:pt>
                <c:pt idx="840">
                  <c:v>0</c:v>
                </c:pt>
                <c:pt idx="841">
                  <c:v>3</c:v>
                </c:pt>
                <c:pt idx="842">
                  <c:v>1</c:v>
                </c:pt>
                <c:pt idx="843">
                  <c:v>7</c:v>
                </c:pt>
                <c:pt idx="844">
                  <c:v>3</c:v>
                </c:pt>
                <c:pt idx="845">
                  <c:v>1</c:v>
                </c:pt>
                <c:pt idx="846">
                  <c:v>7</c:v>
                </c:pt>
                <c:pt idx="847">
                  <c:v>9</c:v>
                </c:pt>
                <c:pt idx="848">
                  <c:v>2</c:v>
                </c:pt>
                <c:pt idx="849">
                  <c:v>3</c:v>
                </c:pt>
                <c:pt idx="850">
                  <c:v>0</c:v>
                </c:pt>
                <c:pt idx="851">
                  <c:v>2</c:v>
                </c:pt>
                <c:pt idx="852">
                  <c:v>8</c:v>
                </c:pt>
                <c:pt idx="853">
                  <c:v>1</c:v>
                </c:pt>
                <c:pt idx="854">
                  <c:v>2</c:v>
                </c:pt>
                <c:pt idx="855">
                  <c:v>8</c:v>
                </c:pt>
                <c:pt idx="856">
                  <c:v>2</c:v>
                </c:pt>
                <c:pt idx="857">
                  <c:v>4</c:v>
                </c:pt>
                <c:pt idx="858">
                  <c:v>7</c:v>
                </c:pt>
                <c:pt idx="859">
                  <c:v>4</c:v>
                </c:pt>
                <c:pt idx="860">
                  <c:v>0</c:v>
                </c:pt>
                <c:pt idx="861">
                  <c:v>15</c:v>
                </c:pt>
                <c:pt idx="862">
                  <c:v>0</c:v>
                </c:pt>
                <c:pt idx="863">
                  <c:v>4</c:v>
                </c:pt>
                <c:pt idx="864">
                  <c:v>0</c:v>
                </c:pt>
                <c:pt idx="865">
                  <c:v>3</c:v>
                </c:pt>
                <c:pt idx="866">
                  <c:v>0</c:v>
                </c:pt>
                <c:pt idx="867">
                  <c:v>2</c:v>
                </c:pt>
                <c:pt idx="868">
                  <c:v>5</c:v>
                </c:pt>
                <c:pt idx="869">
                  <c:v>2</c:v>
                </c:pt>
                <c:pt idx="870">
                  <c:v>7</c:v>
                </c:pt>
                <c:pt idx="871">
                  <c:v>0</c:v>
                </c:pt>
                <c:pt idx="872">
                  <c:v>7</c:v>
                </c:pt>
                <c:pt idx="873">
                  <c:v>7</c:v>
                </c:pt>
                <c:pt idx="874">
                  <c:v>7</c:v>
                </c:pt>
                <c:pt idx="875">
                  <c:v>11</c:v>
                </c:pt>
                <c:pt idx="876">
                  <c:v>1</c:v>
                </c:pt>
                <c:pt idx="877">
                  <c:v>3</c:v>
                </c:pt>
                <c:pt idx="878">
                  <c:v>3</c:v>
                </c:pt>
                <c:pt idx="879">
                  <c:v>7</c:v>
                </c:pt>
                <c:pt idx="880">
                  <c:v>2</c:v>
                </c:pt>
                <c:pt idx="881">
                  <c:v>7</c:v>
                </c:pt>
                <c:pt idx="882">
                  <c:v>7</c:v>
                </c:pt>
                <c:pt idx="883">
                  <c:v>10</c:v>
                </c:pt>
                <c:pt idx="884">
                  <c:v>1</c:v>
                </c:pt>
                <c:pt idx="885">
                  <c:v>3</c:v>
                </c:pt>
                <c:pt idx="886">
                  <c:v>9</c:v>
                </c:pt>
                <c:pt idx="887">
                  <c:v>0</c:v>
                </c:pt>
                <c:pt idx="888">
                  <c:v>2</c:v>
                </c:pt>
                <c:pt idx="889">
                  <c:v>7</c:v>
                </c:pt>
                <c:pt idx="890">
                  <c:v>4</c:v>
                </c:pt>
                <c:pt idx="891">
                  <c:v>5</c:v>
                </c:pt>
                <c:pt idx="892">
                  <c:v>1</c:v>
                </c:pt>
                <c:pt idx="893">
                  <c:v>2</c:v>
                </c:pt>
                <c:pt idx="894">
                  <c:v>9</c:v>
                </c:pt>
                <c:pt idx="895">
                  <c:v>5</c:v>
                </c:pt>
                <c:pt idx="896">
                  <c:v>9</c:v>
                </c:pt>
                <c:pt idx="897">
                  <c:v>1</c:v>
                </c:pt>
                <c:pt idx="898">
                  <c:v>7</c:v>
                </c:pt>
                <c:pt idx="899">
                  <c:v>0</c:v>
                </c:pt>
                <c:pt idx="900">
                  <c:v>10</c:v>
                </c:pt>
                <c:pt idx="901">
                  <c:v>0</c:v>
                </c:pt>
                <c:pt idx="902">
                  <c:v>3</c:v>
                </c:pt>
                <c:pt idx="903">
                  <c:v>0</c:v>
                </c:pt>
                <c:pt idx="904">
                  <c:v>0</c:v>
                </c:pt>
                <c:pt idx="905">
                  <c:v>7</c:v>
                </c:pt>
                <c:pt idx="906">
                  <c:v>0</c:v>
                </c:pt>
                <c:pt idx="907">
                  <c:v>9</c:v>
                </c:pt>
                <c:pt idx="908">
                  <c:v>8</c:v>
                </c:pt>
                <c:pt idx="909">
                  <c:v>0</c:v>
                </c:pt>
                <c:pt idx="910">
                  <c:v>0</c:v>
                </c:pt>
                <c:pt idx="911">
                  <c:v>0</c:v>
                </c:pt>
                <c:pt idx="912">
                  <c:v>5</c:v>
                </c:pt>
                <c:pt idx="913">
                  <c:v>10</c:v>
                </c:pt>
                <c:pt idx="914">
                  <c:v>9</c:v>
                </c:pt>
                <c:pt idx="915">
                  <c:v>2</c:v>
                </c:pt>
                <c:pt idx="916">
                  <c:v>4</c:v>
                </c:pt>
                <c:pt idx="917">
                  <c:v>2</c:v>
                </c:pt>
                <c:pt idx="918">
                  <c:v>10</c:v>
                </c:pt>
                <c:pt idx="919">
                  <c:v>7</c:v>
                </c:pt>
                <c:pt idx="920">
                  <c:v>8</c:v>
                </c:pt>
                <c:pt idx="921">
                  <c:v>2</c:v>
                </c:pt>
                <c:pt idx="922">
                  <c:v>9</c:v>
                </c:pt>
                <c:pt idx="923">
                  <c:v>9</c:v>
                </c:pt>
                <c:pt idx="924">
                  <c:v>2</c:v>
                </c:pt>
                <c:pt idx="925">
                  <c:v>0</c:v>
                </c:pt>
                <c:pt idx="926">
                  <c:v>7</c:v>
                </c:pt>
                <c:pt idx="927">
                  <c:v>14</c:v>
                </c:pt>
                <c:pt idx="928">
                  <c:v>7</c:v>
                </c:pt>
                <c:pt idx="929">
                  <c:v>2</c:v>
                </c:pt>
                <c:pt idx="930">
                  <c:v>0</c:v>
                </c:pt>
                <c:pt idx="931">
                  <c:v>4</c:v>
                </c:pt>
                <c:pt idx="932">
                  <c:v>7</c:v>
                </c:pt>
                <c:pt idx="933">
                  <c:v>2</c:v>
                </c:pt>
                <c:pt idx="934">
                  <c:v>2</c:v>
                </c:pt>
                <c:pt idx="935">
                  <c:v>7</c:v>
                </c:pt>
                <c:pt idx="936">
                  <c:v>0</c:v>
                </c:pt>
                <c:pt idx="937">
                  <c:v>9</c:v>
                </c:pt>
                <c:pt idx="938">
                  <c:v>2</c:v>
                </c:pt>
                <c:pt idx="939">
                  <c:v>4</c:v>
                </c:pt>
                <c:pt idx="940">
                  <c:v>2</c:v>
                </c:pt>
                <c:pt idx="941">
                  <c:v>2</c:v>
                </c:pt>
                <c:pt idx="942">
                  <c:v>7</c:v>
                </c:pt>
                <c:pt idx="943">
                  <c:v>6</c:v>
                </c:pt>
                <c:pt idx="944">
                  <c:v>8</c:v>
                </c:pt>
                <c:pt idx="945">
                  <c:v>2</c:v>
                </c:pt>
                <c:pt idx="946">
                  <c:v>4</c:v>
                </c:pt>
                <c:pt idx="947">
                  <c:v>7</c:v>
                </c:pt>
                <c:pt idx="948">
                  <c:v>1</c:v>
                </c:pt>
                <c:pt idx="949">
                  <c:v>7</c:v>
                </c:pt>
                <c:pt idx="950">
                  <c:v>8</c:v>
                </c:pt>
                <c:pt idx="951">
                  <c:v>2</c:v>
                </c:pt>
                <c:pt idx="952">
                  <c:v>2</c:v>
                </c:pt>
                <c:pt idx="953">
                  <c:v>2</c:v>
                </c:pt>
                <c:pt idx="954">
                  <c:v>8</c:v>
                </c:pt>
                <c:pt idx="955">
                  <c:v>9</c:v>
                </c:pt>
                <c:pt idx="956">
                  <c:v>3</c:v>
                </c:pt>
                <c:pt idx="957">
                  <c:v>2</c:v>
                </c:pt>
                <c:pt idx="958">
                  <c:v>7</c:v>
                </c:pt>
                <c:pt idx="959">
                  <c:v>8</c:v>
                </c:pt>
                <c:pt idx="960">
                  <c:v>3</c:v>
                </c:pt>
                <c:pt idx="961">
                  <c:v>6</c:v>
                </c:pt>
                <c:pt idx="962">
                  <c:v>9</c:v>
                </c:pt>
                <c:pt idx="963">
                  <c:v>7</c:v>
                </c:pt>
                <c:pt idx="964">
                  <c:v>8</c:v>
                </c:pt>
                <c:pt idx="965">
                  <c:v>2</c:v>
                </c:pt>
                <c:pt idx="966">
                  <c:v>9</c:v>
                </c:pt>
                <c:pt idx="967">
                  <c:v>2</c:v>
                </c:pt>
                <c:pt idx="968">
                  <c:v>7</c:v>
                </c:pt>
                <c:pt idx="969">
                  <c:v>9</c:v>
                </c:pt>
                <c:pt idx="970">
                  <c:v>0</c:v>
                </c:pt>
                <c:pt idx="971">
                  <c:v>2</c:v>
                </c:pt>
                <c:pt idx="972">
                  <c:v>0</c:v>
                </c:pt>
                <c:pt idx="973">
                  <c:v>7</c:v>
                </c:pt>
                <c:pt idx="974">
                  <c:v>2</c:v>
                </c:pt>
                <c:pt idx="975">
                  <c:v>7</c:v>
                </c:pt>
                <c:pt idx="976">
                  <c:v>16</c:v>
                </c:pt>
                <c:pt idx="977">
                  <c:v>4</c:v>
                </c:pt>
                <c:pt idx="978">
                  <c:v>11</c:v>
                </c:pt>
                <c:pt idx="979">
                  <c:v>7</c:v>
                </c:pt>
                <c:pt idx="980">
                  <c:v>0</c:v>
                </c:pt>
                <c:pt idx="981">
                  <c:v>2</c:v>
                </c:pt>
                <c:pt idx="982">
                  <c:v>2</c:v>
                </c:pt>
                <c:pt idx="983">
                  <c:v>11</c:v>
                </c:pt>
                <c:pt idx="984">
                  <c:v>3</c:v>
                </c:pt>
                <c:pt idx="985">
                  <c:v>2</c:v>
                </c:pt>
                <c:pt idx="986">
                  <c:v>4</c:v>
                </c:pt>
                <c:pt idx="987">
                  <c:v>2</c:v>
                </c:pt>
                <c:pt idx="988">
                  <c:v>2</c:v>
                </c:pt>
                <c:pt idx="989">
                  <c:v>4</c:v>
                </c:pt>
                <c:pt idx="990">
                  <c:v>4</c:v>
                </c:pt>
                <c:pt idx="991">
                  <c:v>2</c:v>
                </c:pt>
                <c:pt idx="992">
                  <c:v>4</c:v>
                </c:pt>
                <c:pt idx="993">
                  <c:v>2</c:v>
                </c:pt>
                <c:pt idx="994">
                  <c:v>3</c:v>
                </c:pt>
                <c:pt idx="995">
                  <c:v>7</c:v>
                </c:pt>
                <c:pt idx="996">
                  <c:v>2</c:v>
                </c:pt>
                <c:pt idx="997">
                  <c:v>2</c:v>
                </c:pt>
                <c:pt idx="998">
                  <c:v>3</c:v>
                </c:pt>
                <c:pt idx="999">
                  <c:v>7</c:v>
                </c:pt>
                <c:pt idx="1000">
                  <c:v>4</c:v>
                </c:pt>
                <c:pt idx="1001">
                  <c:v>2</c:v>
                </c:pt>
                <c:pt idx="1002">
                  <c:v>2</c:v>
                </c:pt>
                <c:pt idx="1003">
                  <c:v>2</c:v>
                </c:pt>
                <c:pt idx="1004">
                  <c:v>7</c:v>
                </c:pt>
                <c:pt idx="1005">
                  <c:v>9</c:v>
                </c:pt>
                <c:pt idx="1006">
                  <c:v>3</c:v>
                </c:pt>
                <c:pt idx="1007">
                  <c:v>7</c:v>
                </c:pt>
                <c:pt idx="1008">
                  <c:v>7</c:v>
                </c:pt>
                <c:pt idx="1009">
                  <c:v>8</c:v>
                </c:pt>
                <c:pt idx="1010">
                  <c:v>7</c:v>
                </c:pt>
                <c:pt idx="1011">
                  <c:v>4</c:v>
                </c:pt>
                <c:pt idx="1012">
                  <c:v>0</c:v>
                </c:pt>
                <c:pt idx="1013">
                  <c:v>2</c:v>
                </c:pt>
                <c:pt idx="1014">
                  <c:v>2</c:v>
                </c:pt>
                <c:pt idx="1015">
                  <c:v>3</c:v>
                </c:pt>
                <c:pt idx="1016">
                  <c:v>0</c:v>
                </c:pt>
                <c:pt idx="1017">
                  <c:v>0</c:v>
                </c:pt>
                <c:pt idx="1018">
                  <c:v>4</c:v>
                </c:pt>
                <c:pt idx="1019">
                  <c:v>2</c:v>
                </c:pt>
                <c:pt idx="1020">
                  <c:v>5</c:v>
                </c:pt>
                <c:pt idx="1021">
                  <c:v>2</c:v>
                </c:pt>
                <c:pt idx="1022">
                  <c:v>5</c:v>
                </c:pt>
                <c:pt idx="1023">
                  <c:v>2</c:v>
                </c:pt>
                <c:pt idx="1024">
                  <c:v>17</c:v>
                </c:pt>
                <c:pt idx="1025">
                  <c:v>4</c:v>
                </c:pt>
                <c:pt idx="1026">
                  <c:v>3</c:v>
                </c:pt>
                <c:pt idx="1027">
                  <c:v>4</c:v>
                </c:pt>
                <c:pt idx="1028">
                  <c:v>2</c:v>
                </c:pt>
                <c:pt idx="1029">
                  <c:v>7</c:v>
                </c:pt>
                <c:pt idx="1030">
                  <c:v>7</c:v>
                </c:pt>
                <c:pt idx="1031">
                  <c:v>7</c:v>
                </c:pt>
                <c:pt idx="1032">
                  <c:v>0</c:v>
                </c:pt>
                <c:pt idx="1033">
                  <c:v>8</c:v>
                </c:pt>
                <c:pt idx="1034">
                  <c:v>7</c:v>
                </c:pt>
                <c:pt idx="1035">
                  <c:v>2</c:v>
                </c:pt>
                <c:pt idx="1036">
                  <c:v>2</c:v>
                </c:pt>
                <c:pt idx="1037">
                  <c:v>1</c:v>
                </c:pt>
                <c:pt idx="1038">
                  <c:v>2</c:v>
                </c:pt>
                <c:pt idx="1039">
                  <c:v>2</c:v>
                </c:pt>
                <c:pt idx="1040">
                  <c:v>8</c:v>
                </c:pt>
                <c:pt idx="1041">
                  <c:v>4</c:v>
                </c:pt>
                <c:pt idx="1042">
                  <c:v>2</c:v>
                </c:pt>
                <c:pt idx="1043">
                  <c:v>8</c:v>
                </c:pt>
                <c:pt idx="1044">
                  <c:v>2</c:v>
                </c:pt>
                <c:pt idx="1045">
                  <c:v>1</c:v>
                </c:pt>
                <c:pt idx="1046">
                  <c:v>2</c:v>
                </c:pt>
                <c:pt idx="1047">
                  <c:v>3</c:v>
                </c:pt>
                <c:pt idx="1048">
                  <c:v>9</c:v>
                </c:pt>
                <c:pt idx="1049">
                  <c:v>1</c:v>
                </c:pt>
                <c:pt idx="1050">
                  <c:v>9</c:v>
                </c:pt>
                <c:pt idx="1051">
                  <c:v>0</c:v>
                </c:pt>
                <c:pt idx="1052">
                  <c:v>0</c:v>
                </c:pt>
                <c:pt idx="1053">
                  <c:v>9</c:v>
                </c:pt>
                <c:pt idx="1054">
                  <c:v>7</c:v>
                </c:pt>
                <c:pt idx="1055">
                  <c:v>8</c:v>
                </c:pt>
                <c:pt idx="1056">
                  <c:v>2</c:v>
                </c:pt>
                <c:pt idx="1057">
                  <c:v>3</c:v>
                </c:pt>
                <c:pt idx="1058">
                  <c:v>9</c:v>
                </c:pt>
                <c:pt idx="1059">
                  <c:v>0</c:v>
                </c:pt>
                <c:pt idx="1060">
                  <c:v>0</c:v>
                </c:pt>
                <c:pt idx="1061">
                  <c:v>0</c:v>
                </c:pt>
                <c:pt idx="1062">
                  <c:v>2</c:v>
                </c:pt>
                <c:pt idx="1063">
                  <c:v>7</c:v>
                </c:pt>
                <c:pt idx="1064">
                  <c:v>3</c:v>
                </c:pt>
                <c:pt idx="1065">
                  <c:v>2</c:v>
                </c:pt>
                <c:pt idx="1066">
                  <c:v>4</c:v>
                </c:pt>
                <c:pt idx="1067">
                  <c:v>4</c:v>
                </c:pt>
                <c:pt idx="1068">
                  <c:v>0</c:v>
                </c:pt>
                <c:pt idx="1069">
                  <c:v>0</c:v>
                </c:pt>
                <c:pt idx="1070">
                  <c:v>2</c:v>
                </c:pt>
                <c:pt idx="1071">
                  <c:v>2</c:v>
                </c:pt>
                <c:pt idx="1072">
                  <c:v>2</c:v>
                </c:pt>
                <c:pt idx="1073">
                  <c:v>6</c:v>
                </c:pt>
                <c:pt idx="1074">
                  <c:v>0</c:v>
                </c:pt>
                <c:pt idx="1075">
                  <c:v>2</c:v>
                </c:pt>
                <c:pt idx="1076">
                  <c:v>9</c:v>
                </c:pt>
                <c:pt idx="1077">
                  <c:v>7</c:v>
                </c:pt>
                <c:pt idx="1078">
                  <c:v>6</c:v>
                </c:pt>
                <c:pt idx="1079">
                  <c:v>0</c:v>
                </c:pt>
                <c:pt idx="1080">
                  <c:v>12</c:v>
                </c:pt>
                <c:pt idx="1081">
                  <c:v>8</c:v>
                </c:pt>
                <c:pt idx="1082">
                  <c:v>3</c:v>
                </c:pt>
                <c:pt idx="1083">
                  <c:v>4</c:v>
                </c:pt>
                <c:pt idx="1084">
                  <c:v>9</c:v>
                </c:pt>
                <c:pt idx="1085">
                  <c:v>2</c:v>
                </c:pt>
                <c:pt idx="1086">
                  <c:v>6</c:v>
                </c:pt>
                <c:pt idx="1087">
                  <c:v>10</c:v>
                </c:pt>
                <c:pt idx="1088">
                  <c:v>0</c:v>
                </c:pt>
                <c:pt idx="1089">
                  <c:v>8</c:v>
                </c:pt>
                <c:pt idx="1090">
                  <c:v>7</c:v>
                </c:pt>
                <c:pt idx="1091">
                  <c:v>3</c:v>
                </c:pt>
                <c:pt idx="1092">
                  <c:v>4</c:v>
                </c:pt>
                <c:pt idx="1093">
                  <c:v>8</c:v>
                </c:pt>
                <c:pt idx="1094">
                  <c:v>4</c:v>
                </c:pt>
                <c:pt idx="1095">
                  <c:v>14</c:v>
                </c:pt>
                <c:pt idx="1096">
                  <c:v>7</c:v>
                </c:pt>
                <c:pt idx="1097">
                  <c:v>1</c:v>
                </c:pt>
                <c:pt idx="1098">
                  <c:v>2</c:v>
                </c:pt>
                <c:pt idx="1099">
                  <c:v>8</c:v>
                </c:pt>
                <c:pt idx="1100">
                  <c:v>3</c:v>
                </c:pt>
                <c:pt idx="1101">
                  <c:v>1</c:v>
                </c:pt>
                <c:pt idx="1102">
                  <c:v>2</c:v>
                </c:pt>
                <c:pt idx="1103">
                  <c:v>7</c:v>
                </c:pt>
                <c:pt idx="1104">
                  <c:v>0</c:v>
                </c:pt>
                <c:pt idx="1105">
                  <c:v>2</c:v>
                </c:pt>
                <c:pt idx="1106">
                  <c:v>8</c:v>
                </c:pt>
                <c:pt idx="1107">
                  <c:v>3</c:v>
                </c:pt>
                <c:pt idx="1108">
                  <c:v>0</c:v>
                </c:pt>
                <c:pt idx="1109">
                  <c:v>2</c:v>
                </c:pt>
                <c:pt idx="1110">
                  <c:v>0</c:v>
                </c:pt>
                <c:pt idx="1111">
                  <c:v>7</c:v>
                </c:pt>
                <c:pt idx="1112">
                  <c:v>2</c:v>
                </c:pt>
                <c:pt idx="1113">
                  <c:v>5</c:v>
                </c:pt>
                <c:pt idx="1114">
                  <c:v>2</c:v>
                </c:pt>
                <c:pt idx="1115">
                  <c:v>0</c:v>
                </c:pt>
                <c:pt idx="1116">
                  <c:v>6</c:v>
                </c:pt>
                <c:pt idx="1117">
                  <c:v>2</c:v>
                </c:pt>
                <c:pt idx="1118">
                  <c:v>0</c:v>
                </c:pt>
                <c:pt idx="1119">
                  <c:v>8</c:v>
                </c:pt>
                <c:pt idx="1120">
                  <c:v>2</c:v>
                </c:pt>
                <c:pt idx="1121">
                  <c:v>0</c:v>
                </c:pt>
                <c:pt idx="1122">
                  <c:v>9</c:v>
                </c:pt>
                <c:pt idx="1123">
                  <c:v>2</c:v>
                </c:pt>
                <c:pt idx="1124">
                  <c:v>6</c:v>
                </c:pt>
                <c:pt idx="1125">
                  <c:v>4</c:v>
                </c:pt>
                <c:pt idx="1126">
                  <c:v>0</c:v>
                </c:pt>
                <c:pt idx="1127">
                  <c:v>2</c:v>
                </c:pt>
                <c:pt idx="1128">
                  <c:v>2</c:v>
                </c:pt>
                <c:pt idx="1129">
                  <c:v>0</c:v>
                </c:pt>
                <c:pt idx="1130">
                  <c:v>9</c:v>
                </c:pt>
                <c:pt idx="1131">
                  <c:v>2</c:v>
                </c:pt>
                <c:pt idx="1132">
                  <c:v>4</c:v>
                </c:pt>
                <c:pt idx="1133">
                  <c:v>4</c:v>
                </c:pt>
                <c:pt idx="1134">
                  <c:v>0</c:v>
                </c:pt>
                <c:pt idx="1135">
                  <c:v>0</c:v>
                </c:pt>
                <c:pt idx="1136">
                  <c:v>1</c:v>
                </c:pt>
                <c:pt idx="1137">
                  <c:v>2</c:v>
                </c:pt>
                <c:pt idx="1138">
                  <c:v>8</c:v>
                </c:pt>
                <c:pt idx="1139">
                  <c:v>2</c:v>
                </c:pt>
                <c:pt idx="1140">
                  <c:v>7</c:v>
                </c:pt>
                <c:pt idx="1141">
                  <c:v>4</c:v>
                </c:pt>
                <c:pt idx="1142">
                  <c:v>7</c:v>
                </c:pt>
                <c:pt idx="1143">
                  <c:v>7</c:v>
                </c:pt>
                <c:pt idx="1144">
                  <c:v>2</c:v>
                </c:pt>
                <c:pt idx="1145">
                  <c:v>2</c:v>
                </c:pt>
                <c:pt idx="1146">
                  <c:v>7</c:v>
                </c:pt>
                <c:pt idx="1147">
                  <c:v>6</c:v>
                </c:pt>
                <c:pt idx="1148">
                  <c:v>7</c:v>
                </c:pt>
                <c:pt idx="1149">
                  <c:v>7</c:v>
                </c:pt>
                <c:pt idx="1150">
                  <c:v>15</c:v>
                </c:pt>
                <c:pt idx="1151">
                  <c:v>3</c:v>
                </c:pt>
                <c:pt idx="1152">
                  <c:v>2</c:v>
                </c:pt>
                <c:pt idx="1153">
                  <c:v>0</c:v>
                </c:pt>
                <c:pt idx="1154">
                  <c:v>2</c:v>
                </c:pt>
                <c:pt idx="1155">
                  <c:v>8</c:v>
                </c:pt>
                <c:pt idx="1156">
                  <c:v>15</c:v>
                </c:pt>
                <c:pt idx="1157">
                  <c:v>11</c:v>
                </c:pt>
                <c:pt idx="1158">
                  <c:v>3</c:v>
                </c:pt>
                <c:pt idx="1159">
                  <c:v>2</c:v>
                </c:pt>
                <c:pt idx="1160">
                  <c:v>7</c:v>
                </c:pt>
                <c:pt idx="1161">
                  <c:v>4</c:v>
                </c:pt>
                <c:pt idx="1162">
                  <c:v>12</c:v>
                </c:pt>
                <c:pt idx="1163">
                  <c:v>4</c:v>
                </c:pt>
                <c:pt idx="1164">
                  <c:v>2</c:v>
                </c:pt>
                <c:pt idx="1165">
                  <c:v>7</c:v>
                </c:pt>
                <c:pt idx="1166">
                  <c:v>2</c:v>
                </c:pt>
                <c:pt idx="1167">
                  <c:v>2</c:v>
                </c:pt>
                <c:pt idx="1168">
                  <c:v>3</c:v>
                </c:pt>
                <c:pt idx="1169">
                  <c:v>2</c:v>
                </c:pt>
                <c:pt idx="1170">
                  <c:v>2</c:v>
                </c:pt>
                <c:pt idx="1171">
                  <c:v>2</c:v>
                </c:pt>
                <c:pt idx="1172">
                  <c:v>2</c:v>
                </c:pt>
                <c:pt idx="1173">
                  <c:v>2</c:v>
                </c:pt>
                <c:pt idx="1174">
                  <c:v>7</c:v>
                </c:pt>
                <c:pt idx="1175">
                  <c:v>4</c:v>
                </c:pt>
                <c:pt idx="1176">
                  <c:v>2</c:v>
                </c:pt>
                <c:pt idx="1177">
                  <c:v>11</c:v>
                </c:pt>
                <c:pt idx="1178">
                  <c:v>2</c:v>
                </c:pt>
                <c:pt idx="1179">
                  <c:v>8</c:v>
                </c:pt>
                <c:pt idx="1180">
                  <c:v>3</c:v>
                </c:pt>
                <c:pt idx="1181">
                  <c:v>11</c:v>
                </c:pt>
                <c:pt idx="1182">
                  <c:v>2</c:v>
                </c:pt>
                <c:pt idx="1183">
                  <c:v>4</c:v>
                </c:pt>
                <c:pt idx="1184">
                  <c:v>8</c:v>
                </c:pt>
                <c:pt idx="1185">
                  <c:v>10</c:v>
                </c:pt>
                <c:pt idx="1186">
                  <c:v>9</c:v>
                </c:pt>
                <c:pt idx="1187">
                  <c:v>11</c:v>
                </c:pt>
                <c:pt idx="1188">
                  <c:v>0</c:v>
                </c:pt>
                <c:pt idx="1189">
                  <c:v>2</c:v>
                </c:pt>
                <c:pt idx="1190">
                  <c:v>5</c:v>
                </c:pt>
                <c:pt idx="1191">
                  <c:v>0</c:v>
                </c:pt>
                <c:pt idx="1192">
                  <c:v>2</c:v>
                </c:pt>
                <c:pt idx="1193">
                  <c:v>3</c:v>
                </c:pt>
                <c:pt idx="1194">
                  <c:v>2</c:v>
                </c:pt>
                <c:pt idx="1195">
                  <c:v>7</c:v>
                </c:pt>
                <c:pt idx="1196">
                  <c:v>0</c:v>
                </c:pt>
                <c:pt idx="1197">
                  <c:v>2</c:v>
                </c:pt>
                <c:pt idx="1198">
                  <c:v>5</c:v>
                </c:pt>
                <c:pt idx="1199">
                  <c:v>2</c:v>
                </c:pt>
                <c:pt idx="1200">
                  <c:v>2</c:v>
                </c:pt>
                <c:pt idx="1201">
                  <c:v>4</c:v>
                </c:pt>
                <c:pt idx="1202">
                  <c:v>0</c:v>
                </c:pt>
                <c:pt idx="1203">
                  <c:v>3</c:v>
                </c:pt>
                <c:pt idx="1204">
                  <c:v>7</c:v>
                </c:pt>
                <c:pt idx="1205">
                  <c:v>0</c:v>
                </c:pt>
                <c:pt idx="1206">
                  <c:v>7</c:v>
                </c:pt>
                <c:pt idx="1207">
                  <c:v>2</c:v>
                </c:pt>
                <c:pt idx="1208">
                  <c:v>10</c:v>
                </c:pt>
                <c:pt idx="1209">
                  <c:v>0</c:v>
                </c:pt>
                <c:pt idx="1210">
                  <c:v>11</c:v>
                </c:pt>
                <c:pt idx="1211">
                  <c:v>3</c:v>
                </c:pt>
                <c:pt idx="1212">
                  <c:v>9</c:v>
                </c:pt>
                <c:pt idx="1213">
                  <c:v>2</c:v>
                </c:pt>
                <c:pt idx="1214">
                  <c:v>7</c:v>
                </c:pt>
                <c:pt idx="1215">
                  <c:v>4</c:v>
                </c:pt>
                <c:pt idx="1216">
                  <c:v>9</c:v>
                </c:pt>
                <c:pt idx="1217">
                  <c:v>3</c:v>
                </c:pt>
                <c:pt idx="1218">
                  <c:v>8</c:v>
                </c:pt>
                <c:pt idx="1219">
                  <c:v>3</c:v>
                </c:pt>
                <c:pt idx="1220">
                  <c:v>7</c:v>
                </c:pt>
                <c:pt idx="1221">
                  <c:v>15</c:v>
                </c:pt>
                <c:pt idx="1222">
                  <c:v>0</c:v>
                </c:pt>
                <c:pt idx="1223">
                  <c:v>5</c:v>
                </c:pt>
                <c:pt idx="1224">
                  <c:v>2</c:v>
                </c:pt>
                <c:pt idx="1225">
                  <c:v>6</c:v>
                </c:pt>
                <c:pt idx="1226">
                  <c:v>2</c:v>
                </c:pt>
                <c:pt idx="1227">
                  <c:v>2</c:v>
                </c:pt>
                <c:pt idx="1228">
                  <c:v>2</c:v>
                </c:pt>
                <c:pt idx="1229">
                  <c:v>0</c:v>
                </c:pt>
                <c:pt idx="1230">
                  <c:v>2</c:v>
                </c:pt>
                <c:pt idx="1231">
                  <c:v>7</c:v>
                </c:pt>
                <c:pt idx="1232">
                  <c:v>7</c:v>
                </c:pt>
                <c:pt idx="1233">
                  <c:v>0</c:v>
                </c:pt>
                <c:pt idx="1234">
                  <c:v>0</c:v>
                </c:pt>
                <c:pt idx="1235">
                  <c:v>6</c:v>
                </c:pt>
                <c:pt idx="1236">
                  <c:v>2</c:v>
                </c:pt>
                <c:pt idx="1237">
                  <c:v>0</c:v>
                </c:pt>
                <c:pt idx="1238">
                  <c:v>2</c:v>
                </c:pt>
                <c:pt idx="1239">
                  <c:v>4</c:v>
                </c:pt>
                <c:pt idx="1240">
                  <c:v>8</c:v>
                </c:pt>
                <c:pt idx="1241">
                  <c:v>3</c:v>
                </c:pt>
                <c:pt idx="1242">
                  <c:v>8</c:v>
                </c:pt>
                <c:pt idx="1243">
                  <c:v>0</c:v>
                </c:pt>
                <c:pt idx="1244">
                  <c:v>7</c:v>
                </c:pt>
                <c:pt idx="1245">
                  <c:v>2</c:v>
                </c:pt>
                <c:pt idx="1246">
                  <c:v>2</c:v>
                </c:pt>
                <c:pt idx="1247">
                  <c:v>2</c:v>
                </c:pt>
                <c:pt idx="1248">
                  <c:v>2</c:v>
                </c:pt>
                <c:pt idx="1249">
                  <c:v>2</c:v>
                </c:pt>
                <c:pt idx="1250">
                  <c:v>2</c:v>
                </c:pt>
                <c:pt idx="1251">
                  <c:v>7</c:v>
                </c:pt>
                <c:pt idx="1252">
                  <c:v>0</c:v>
                </c:pt>
                <c:pt idx="1253">
                  <c:v>7</c:v>
                </c:pt>
                <c:pt idx="1254">
                  <c:v>1</c:v>
                </c:pt>
                <c:pt idx="1255">
                  <c:v>0</c:v>
                </c:pt>
                <c:pt idx="1256">
                  <c:v>1</c:v>
                </c:pt>
                <c:pt idx="1257">
                  <c:v>0</c:v>
                </c:pt>
                <c:pt idx="1258">
                  <c:v>0</c:v>
                </c:pt>
                <c:pt idx="1259">
                  <c:v>0</c:v>
                </c:pt>
                <c:pt idx="1260">
                  <c:v>7</c:v>
                </c:pt>
                <c:pt idx="1261">
                  <c:v>0</c:v>
                </c:pt>
                <c:pt idx="1262">
                  <c:v>0</c:v>
                </c:pt>
                <c:pt idx="1263">
                  <c:v>3</c:v>
                </c:pt>
                <c:pt idx="1264">
                  <c:v>0</c:v>
                </c:pt>
                <c:pt idx="1265">
                  <c:v>8</c:v>
                </c:pt>
                <c:pt idx="1266">
                  <c:v>3</c:v>
                </c:pt>
                <c:pt idx="1267">
                  <c:v>14</c:v>
                </c:pt>
                <c:pt idx="1268">
                  <c:v>2</c:v>
                </c:pt>
                <c:pt idx="1269">
                  <c:v>7</c:v>
                </c:pt>
                <c:pt idx="1270">
                  <c:v>2</c:v>
                </c:pt>
                <c:pt idx="1271">
                  <c:v>0</c:v>
                </c:pt>
                <c:pt idx="1272">
                  <c:v>4</c:v>
                </c:pt>
                <c:pt idx="1273">
                  <c:v>0</c:v>
                </c:pt>
                <c:pt idx="1274">
                  <c:v>7</c:v>
                </c:pt>
                <c:pt idx="1275">
                  <c:v>2</c:v>
                </c:pt>
                <c:pt idx="1276">
                  <c:v>2</c:v>
                </c:pt>
                <c:pt idx="1277">
                  <c:v>1</c:v>
                </c:pt>
                <c:pt idx="1278">
                  <c:v>8</c:v>
                </c:pt>
                <c:pt idx="1279">
                  <c:v>3</c:v>
                </c:pt>
                <c:pt idx="1280">
                  <c:v>0</c:v>
                </c:pt>
                <c:pt idx="1281">
                  <c:v>7</c:v>
                </c:pt>
                <c:pt idx="1282">
                  <c:v>8</c:v>
                </c:pt>
                <c:pt idx="1283">
                  <c:v>3</c:v>
                </c:pt>
                <c:pt idx="1284">
                  <c:v>3</c:v>
                </c:pt>
                <c:pt idx="1285">
                  <c:v>2</c:v>
                </c:pt>
                <c:pt idx="1286">
                  <c:v>3</c:v>
                </c:pt>
                <c:pt idx="1287">
                  <c:v>0</c:v>
                </c:pt>
                <c:pt idx="1288">
                  <c:v>7</c:v>
                </c:pt>
                <c:pt idx="1289">
                  <c:v>10</c:v>
                </c:pt>
                <c:pt idx="1290">
                  <c:v>1</c:v>
                </c:pt>
                <c:pt idx="1291">
                  <c:v>3</c:v>
                </c:pt>
                <c:pt idx="1292">
                  <c:v>1</c:v>
                </c:pt>
                <c:pt idx="1293">
                  <c:v>2</c:v>
                </c:pt>
                <c:pt idx="1294">
                  <c:v>2</c:v>
                </c:pt>
                <c:pt idx="1295">
                  <c:v>14</c:v>
                </c:pt>
                <c:pt idx="1296">
                  <c:v>7</c:v>
                </c:pt>
                <c:pt idx="1297">
                  <c:v>1</c:v>
                </c:pt>
                <c:pt idx="1298">
                  <c:v>7</c:v>
                </c:pt>
                <c:pt idx="1299">
                  <c:v>3</c:v>
                </c:pt>
                <c:pt idx="1300">
                  <c:v>8</c:v>
                </c:pt>
                <c:pt idx="1301">
                  <c:v>9</c:v>
                </c:pt>
                <c:pt idx="1302">
                  <c:v>4</c:v>
                </c:pt>
                <c:pt idx="1303">
                  <c:v>11</c:v>
                </c:pt>
                <c:pt idx="1304">
                  <c:v>4</c:v>
                </c:pt>
                <c:pt idx="1305">
                  <c:v>1</c:v>
                </c:pt>
                <c:pt idx="1306">
                  <c:v>2</c:v>
                </c:pt>
                <c:pt idx="1307">
                  <c:v>2</c:v>
                </c:pt>
                <c:pt idx="1308">
                  <c:v>2</c:v>
                </c:pt>
                <c:pt idx="1309">
                  <c:v>3</c:v>
                </c:pt>
                <c:pt idx="1310">
                  <c:v>2</c:v>
                </c:pt>
                <c:pt idx="1311">
                  <c:v>0</c:v>
                </c:pt>
                <c:pt idx="1312">
                  <c:v>0</c:v>
                </c:pt>
                <c:pt idx="1313">
                  <c:v>2</c:v>
                </c:pt>
                <c:pt idx="1314">
                  <c:v>7</c:v>
                </c:pt>
                <c:pt idx="1315">
                  <c:v>0</c:v>
                </c:pt>
                <c:pt idx="1316">
                  <c:v>7</c:v>
                </c:pt>
                <c:pt idx="1317">
                  <c:v>4</c:v>
                </c:pt>
                <c:pt idx="1318">
                  <c:v>8</c:v>
                </c:pt>
                <c:pt idx="1319">
                  <c:v>0</c:v>
                </c:pt>
                <c:pt idx="1320">
                  <c:v>3</c:v>
                </c:pt>
                <c:pt idx="1321">
                  <c:v>2</c:v>
                </c:pt>
                <c:pt idx="1322">
                  <c:v>8</c:v>
                </c:pt>
                <c:pt idx="1323">
                  <c:v>2</c:v>
                </c:pt>
                <c:pt idx="1324">
                  <c:v>0</c:v>
                </c:pt>
                <c:pt idx="1325">
                  <c:v>0</c:v>
                </c:pt>
                <c:pt idx="1326">
                  <c:v>2</c:v>
                </c:pt>
                <c:pt idx="1327">
                  <c:v>17</c:v>
                </c:pt>
                <c:pt idx="1328">
                  <c:v>8</c:v>
                </c:pt>
                <c:pt idx="1329">
                  <c:v>0</c:v>
                </c:pt>
                <c:pt idx="1330">
                  <c:v>12</c:v>
                </c:pt>
                <c:pt idx="1331">
                  <c:v>10</c:v>
                </c:pt>
                <c:pt idx="1332">
                  <c:v>0</c:v>
                </c:pt>
                <c:pt idx="1333">
                  <c:v>7</c:v>
                </c:pt>
                <c:pt idx="1334">
                  <c:v>6</c:v>
                </c:pt>
                <c:pt idx="1335">
                  <c:v>2</c:v>
                </c:pt>
                <c:pt idx="1336">
                  <c:v>2</c:v>
                </c:pt>
                <c:pt idx="1337">
                  <c:v>0</c:v>
                </c:pt>
                <c:pt idx="1338">
                  <c:v>0</c:v>
                </c:pt>
                <c:pt idx="1339">
                  <c:v>0</c:v>
                </c:pt>
                <c:pt idx="1340">
                  <c:v>9</c:v>
                </c:pt>
                <c:pt idx="1341">
                  <c:v>8</c:v>
                </c:pt>
                <c:pt idx="1342">
                  <c:v>3</c:v>
                </c:pt>
                <c:pt idx="1343">
                  <c:v>2</c:v>
                </c:pt>
                <c:pt idx="1344">
                  <c:v>3</c:v>
                </c:pt>
                <c:pt idx="1345">
                  <c:v>2</c:v>
                </c:pt>
                <c:pt idx="1346">
                  <c:v>8</c:v>
                </c:pt>
                <c:pt idx="1347">
                  <c:v>1</c:v>
                </c:pt>
                <c:pt idx="1348">
                  <c:v>7</c:v>
                </c:pt>
                <c:pt idx="1349">
                  <c:v>0</c:v>
                </c:pt>
                <c:pt idx="1350">
                  <c:v>7</c:v>
                </c:pt>
                <c:pt idx="1351">
                  <c:v>17</c:v>
                </c:pt>
                <c:pt idx="1352">
                  <c:v>0</c:v>
                </c:pt>
                <c:pt idx="1353">
                  <c:v>2</c:v>
                </c:pt>
                <c:pt idx="1354">
                  <c:v>2</c:v>
                </c:pt>
                <c:pt idx="1355">
                  <c:v>2</c:v>
                </c:pt>
                <c:pt idx="1356">
                  <c:v>4</c:v>
                </c:pt>
                <c:pt idx="1357">
                  <c:v>7</c:v>
                </c:pt>
                <c:pt idx="1358">
                  <c:v>2</c:v>
                </c:pt>
                <c:pt idx="1359">
                  <c:v>2</c:v>
                </c:pt>
                <c:pt idx="1360">
                  <c:v>2</c:v>
                </c:pt>
                <c:pt idx="1361">
                  <c:v>7</c:v>
                </c:pt>
                <c:pt idx="1362">
                  <c:v>2</c:v>
                </c:pt>
                <c:pt idx="1363">
                  <c:v>4</c:v>
                </c:pt>
                <c:pt idx="1364">
                  <c:v>7</c:v>
                </c:pt>
                <c:pt idx="1365">
                  <c:v>0</c:v>
                </c:pt>
                <c:pt idx="1366">
                  <c:v>2</c:v>
                </c:pt>
                <c:pt idx="1367">
                  <c:v>3</c:v>
                </c:pt>
                <c:pt idx="1368">
                  <c:v>10</c:v>
                </c:pt>
                <c:pt idx="1369">
                  <c:v>0</c:v>
                </c:pt>
                <c:pt idx="1370">
                  <c:v>7</c:v>
                </c:pt>
                <c:pt idx="1371">
                  <c:v>0</c:v>
                </c:pt>
                <c:pt idx="1372">
                  <c:v>0</c:v>
                </c:pt>
                <c:pt idx="1373">
                  <c:v>11</c:v>
                </c:pt>
                <c:pt idx="1374">
                  <c:v>0</c:v>
                </c:pt>
                <c:pt idx="1375">
                  <c:v>1</c:v>
                </c:pt>
                <c:pt idx="1376">
                  <c:v>2</c:v>
                </c:pt>
                <c:pt idx="1377">
                  <c:v>4</c:v>
                </c:pt>
                <c:pt idx="1378">
                  <c:v>0</c:v>
                </c:pt>
                <c:pt idx="1379">
                  <c:v>0</c:v>
                </c:pt>
                <c:pt idx="1380">
                  <c:v>3</c:v>
                </c:pt>
                <c:pt idx="1381">
                  <c:v>3</c:v>
                </c:pt>
                <c:pt idx="1382">
                  <c:v>2</c:v>
                </c:pt>
                <c:pt idx="1383">
                  <c:v>4</c:v>
                </c:pt>
                <c:pt idx="1384">
                  <c:v>8</c:v>
                </c:pt>
                <c:pt idx="1385">
                  <c:v>7</c:v>
                </c:pt>
                <c:pt idx="1386">
                  <c:v>7</c:v>
                </c:pt>
                <c:pt idx="1387">
                  <c:v>3</c:v>
                </c:pt>
                <c:pt idx="1388">
                  <c:v>1</c:v>
                </c:pt>
                <c:pt idx="1389">
                  <c:v>8</c:v>
                </c:pt>
                <c:pt idx="1390">
                  <c:v>1</c:v>
                </c:pt>
                <c:pt idx="1391">
                  <c:v>0</c:v>
                </c:pt>
                <c:pt idx="1392">
                  <c:v>8</c:v>
                </c:pt>
                <c:pt idx="1393">
                  <c:v>7</c:v>
                </c:pt>
                <c:pt idx="1394">
                  <c:v>0</c:v>
                </c:pt>
                <c:pt idx="1395">
                  <c:v>7</c:v>
                </c:pt>
                <c:pt idx="1396">
                  <c:v>2</c:v>
                </c:pt>
                <c:pt idx="1397">
                  <c:v>3</c:v>
                </c:pt>
                <c:pt idx="1398">
                  <c:v>7</c:v>
                </c:pt>
                <c:pt idx="1399">
                  <c:v>9</c:v>
                </c:pt>
                <c:pt idx="1400">
                  <c:v>2</c:v>
                </c:pt>
                <c:pt idx="1401">
                  <c:v>9</c:v>
                </c:pt>
                <c:pt idx="1402">
                  <c:v>0</c:v>
                </c:pt>
                <c:pt idx="1403">
                  <c:v>8</c:v>
                </c:pt>
                <c:pt idx="1404">
                  <c:v>9</c:v>
                </c:pt>
                <c:pt idx="1405">
                  <c:v>7</c:v>
                </c:pt>
                <c:pt idx="1406">
                  <c:v>2</c:v>
                </c:pt>
                <c:pt idx="1407">
                  <c:v>3</c:v>
                </c:pt>
                <c:pt idx="1408">
                  <c:v>2</c:v>
                </c:pt>
                <c:pt idx="1409">
                  <c:v>9</c:v>
                </c:pt>
                <c:pt idx="1410">
                  <c:v>8</c:v>
                </c:pt>
                <c:pt idx="1411">
                  <c:v>0</c:v>
                </c:pt>
                <c:pt idx="1412">
                  <c:v>8</c:v>
                </c:pt>
                <c:pt idx="1413">
                  <c:v>2</c:v>
                </c:pt>
                <c:pt idx="1414">
                  <c:v>14</c:v>
                </c:pt>
                <c:pt idx="1415">
                  <c:v>1</c:v>
                </c:pt>
                <c:pt idx="1416">
                  <c:v>13</c:v>
                </c:pt>
                <c:pt idx="1417">
                  <c:v>2</c:v>
                </c:pt>
                <c:pt idx="1418">
                  <c:v>3</c:v>
                </c:pt>
                <c:pt idx="1419">
                  <c:v>3</c:v>
                </c:pt>
                <c:pt idx="1420">
                  <c:v>3</c:v>
                </c:pt>
                <c:pt idx="1421">
                  <c:v>8</c:v>
                </c:pt>
                <c:pt idx="1422">
                  <c:v>2</c:v>
                </c:pt>
                <c:pt idx="1423">
                  <c:v>2</c:v>
                </c:pt>
                <c:pt idx="1424">
                  <c:v>7</c:v>
                </c:pt>
                <c:pt idx="1425">
                  <c:v>7</c:v>
                </c:pt>
                <c:pt idx="1426">
                  <c:v>2</c:v>
                </c:pt>
                <c:pt idx="1427">
                  <c:v>0</c:v>
                </c:pt>
                <c:pt idx="1428">
                  <c:v>2</c:v>
                </c:pt>
                <c:pt idx="1429">
                  <c:v>7</c:v>
                </c:pt>
                <c:pt idx="1430">
                  <c:v>16</c:v>
                </c:pt>
                <c:pt idx="1431">
                  <c:v>10</c:v>
                </c:pt>
                <c:pt idx="1432">
                  <c:v>11</c:v>
                </c:pt>
                <c:pt idx="1433">
                  <c:v>3</c:v>
                </c:pt>
                <c:pt idx="1434">
                  <c:v>8</c:v>
                </c:pt>
                <c:pt idx="1435">
                  <c:v>3</c:v>
                </c:pt>
                <c:pt idx="1436">
                  <c:v>2</c:v>
                </c:pt>
                <c:pt idx="1437">
                  <c:v>0</c:v>
                </c:pt>
                <c:pt idx="1438">
                  <c:v>0</c:v>
                </c:pt>
                <c:pt idx="1439">
                  <c:v>7</c:v>
                </c:pt>
                <c:pt idx="1440">
                  <c:v>2</c:v>
                </c:pt>
                <c:pt idx="1441">
                  <c:v>12</c:v>
                </c:pt>
                <c:pt idx="1442">
                  <c:v>2</c:v>
                </c:pt>
                <c:pt idx="1443">
                  <c:v>6</c:v>
                </c:pt>
                <c:pt idx="1444">
                  <c:v>9</c:v>
                </c:pt>
                <c:pt idx="1445">
                  <c:v>7</c:v>
                </c:pt>
                <c:pt idx="1446">
                  <c:v>7</c:v>
                </c:pt>
                <c:pt idx="1447">
                  <c:v>12</c:v>
                </c:pt>
                <c:pt idx="1448">
                  <c:v>4</c:v>
                </c:pt>
                <c:pt idx="1449">
                  <c:v>2</c:v>
                </c:pt>
                <c:pt idx="1450">
                  <c:v>0</c:v>
                </c:pt>
                <c:pt idx="1451">
                  <c:v>7</c:v>
                </c:pt>
                <c:pt idx="1452">
                  <c:v>3</c:v>
                </c:pt>
                <c:pt idx="1453">
                  <c:v>3</c:v>
                </c:pt>
                <c:pt idx="1454">
                  <c:v>3</c:v>
                </c:pt>
                <c:pt idx="1455">
                  <c:v>2</c:v>
                </c:pt>
                <c:pt idx="1456">
                  <c:v>2</c:v>
                </c:pt>
                <c:pt idx="1457">
                  <c:v>3</c:v>
                </c:pt>
                <c:pt idx="1458">
                  <c:v>3</c:v>
                </c:pt>
                <c:pt idx="1459">
                  <c:v>3</c:v>
                </c:pt>
                <c:pt idx="1460">
                  <c:v>4</c:v>
                </c:pt>
                <c:pt idx="1461">
                  <c:v>2</c:v>
                </c:pt>
                <c:pt idx="1462">
                  <c:v>9</c:v>
                </c:pt>
                <c:pt idx="1463">
                  <c:v>4</c:v>
                </c:pt>
                <c:pt idx="1464">
                  <c:v>2</c:v>
                </c:pt>
                <c:pt idx="1465">
                  <c:v>2</c:v>
                </c:pt>
                <c:pt idx="1466">
                  <c:v>7</c:v>
                </c:pt>
                <c:pt idx="1467">
                  <c:v>2</c:v>
                </c:pt>
                <c:pt idx="1468">
                  <c:v>6</c:v>
                </c:pt>
                <c:pt idx="1469">
                  <c:v>3</c:v>
                </c:pt>
              </c:numCache>
            </c:numRef>
          </c:yVal>
          <c:smooth val="0"/>
          <c:extLst>
            <c:ext xmlns:c16="http://schemas.microsoft.com/office/drawing/2014/chart" uri="{C3380CC4-5D6E-409C-BE32-E72D297353CC}">
              <c16:uniqueId val="{00000001-BC3E-4B4C-9D11-207DCDC97371}"/>
            </c:ext>
          </c:extLst>
        </c:ser>
        <c:dLbls>
          <c:showLegendKey val="0"/>
          <c:showVal val="0"/>
          <c:showCatName val="0"/>
          <c:showSerName val="0"/>
          <c:showPercent val="0"/>
          <c:showBubbleSize val="0"/>
        </c:dLbls>
        <c:axId val="1987882256"/>
        <c:axId val="1702084256"/>
      </c:scatterChart>
      <c:valAx>
        <c:axId val="19878822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2084256"/>
        <c:crosses val="autoZero"/>
        <c:crossBetween val="midCat"/>
      </c:valAx>
      <c:valAx>
        <c:axId val="17020842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98788225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200" b="1" i="0" baseline="0">
                <a:effectLst/>
              </a:rPr>
              <a:t>PercentSalaryHike</a:t>
            </a:r>
            <a:endParaRPr lang="en-AU"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r>
              <a:rPr lang="en-US" sz="1200"/>
              <a:t> v YearsSinceLastPromotion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ru-RU"/>
        </a:p>
      </c:txPr>
    </c:title>
    <c:autoTitleDeleted val="0"/>
    <c:plotArea>
      <c:layout/>
      <c:scatterChart>
        <c:scatterStyle val="lineMarker"/>
        <c:varyColors val="0"/>
        <c:ser>
          <c:idx val="0"/>
          <c:order val="0"/>
          <c:tx>
            <c:strRef>
              <c:f>'list for q2.1'!$X$1</c:f>
              <c:strCache>
                <c:ptCount val="1"/>
                <c:pt idx="0">
                  <c:v>YearsSinceLastPromotion</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xVal>
          <c:yVal>
            <c:numRef>
              <c:f>'list for q2.1'!$X$2:$X$1471</c:f>
              <c:numCache>
                <c:formatCode>General</c:formatCode>
                <c:ptCount val="1470"/>
                <c:pt idx="0">
                  <c:v>0</c:v>
                </c:pt>
                <c:pt idx="1">
                  <c:v>1</c:v>
                </c:pt>
                <c:pt idx="2">
                  <c:v>0</c:v>
                </c:pt>
                <c:pt idx="3">
                  <c:v>3</c:v>
                </c:pt>
                <c:pt idx="4">
                  <c:v>2</c:v>
                </c:pt>
                <c:pt idx="5">
                  <c:v>3</c:v>
                </c:pt>
                <c:pt idx="6">
                  <c:v>0</c:v>
                </c:pt>
                <c:pt idx="7">
                  <c:v>0</c:v>
                </c:pt>
                <c:pt idx="8">
                  <c:v>1</c:v>
                </c:pt>
                <c:pt idx="9">
                  <c:v>7</c:v>
                </c:pt>
                <c:pt idx="10">
                  <c:v>0</c:v>
                </c:pt>
                <c:pt idx="11">
                  <c:v>0</c:v>
                </c:pt>
                <c:pt idx="12">
                  <c:v>4</c:v>
                </c:pt>
                <c:pt idx="13">
                  <c:v>1</c:v>
                </c:pt>
                <c:pt idx="14">
                  <c:v>0</c:v>
                </c:pt>
                <c:pt idx="15">
                  <c:v>8</c:v>
                </c:pt>
                <c:pt idx="16">
                  <c:v>0</c:v>
                </c:pt>
                <c:pt idx="17">
                  <c:v>0</c:v>
                </c:pt>
                <c:pt idx="18">
                  <c:v>3</c:v>
                </c:pt>
                <c:pt idx="19">
                  <c:v>1</c:v>
                </c:pt>
                <c:pt idx="20">
                  <c:v>1</c:v>
                </c:pt>
                <c:pt idx="21">
                  <c:v>0</c:v>
                </c:pt>
                <c:pt idx="22">
                  <c:v>2</c:v>
                </c:pt>
                <c:pt idx="23">
                  <c:v>0</c:v>
                </c:pt>
                <c:pt idx="24">
                  <c:v>1</c:v>
                </c:pt>
                <c:pt idx="25">
                  <c:v>4</c:v>
                </c:pt>
                <c:pt idx="26">
                  <c:v>6</c:v>
                </c:pt>
                <c:pt idx="27">
                  <c:v>4</c:v>
                </c:pt>
                <c:pt idx="28">
                  <c:v>5</c:v>
                </c:pt>
                <c:pt idx="29">
                  <c:v>2</c:v>
                </c:pt>
                <c:pt idx="30">
                  <c:v>0</c:v>
                </c:pt>
                <c:pt idx="31">
                  <c:v>1</c:v>
                </c:pt>
                <c:pt idx="32">
                  <c:v>1</c:v>
                </c:pt>
                <c:pt idx="33">
                  <c:v>0</c:v>
                </c:pt>
                <c:pt idx="34">
                  <c:v>2</c:v>
                </c:pt>
                <c:pt idx="35">
                  <c:v>1</c:v>
                </c:pt>
                <c:pt idx="36">
                  <c:v>0</c:v>
                </c:pt>
                <c:pt idx="37">
                  <c:v>2</c:v>
                </c:pt>
                <c:pt idx="38">
                  <c:v>0</c:v>
                </c:pt>
                <c:pt idx="39">
                  <c:v>1</c:v>
                </c:pt>
                <c:pt idx="40">
                  <c:v>0</c:v>
                </c:pt>
                <c:pt idx="41">
                  <c:v>0</c:v>
                </c:pt>
                <c:pt idx="42">
                  <c:v>0</c:v>
                </c:pt>
                <c:pt idx="43">
                  <c:v>1</c:v>
                </c:pt>
                <c:pt idx="44">
                  <c:v>3</c:v>
                </c:pt>
                <c:pt idx="45">
                  <c:v>15</c:v>
                </c:pt>
                <c:pt idx="46">
                  <c:v>8</c:v>
                </c:pt>
                <c:pt idx="47">
                  <c:v>0</c:v>
                </c:pt>
                <c:pt idx="48">
                  <c:v>0</c:v>
                </c:pt>
                <c:pt idx="49">
                  <c:v>0</c:v>
                </c:pt>
                <c:pt idx="50">
                  <c:v>0</c:v>
                </c:pt>
                <c:pt idx="51">
                  <c:v>2</c:v>
                </c:pt>
                <c:pt idx="52">
                  <c:v>1</c:v>
                </c:pt>
                <c:pt idx="53">
                  <c:v>2</c:v>
                </c:pt>
                <c:pt idx="54">
                  <c:v>0</c:v>
                </c:pt>
                <c:pt idx="55">
                  <c:v>8</c:v>
                </c:pt>
                <c:pt idx="56">
                  <c:v>1</c:v>
                </c:pt>
                <c:pt idx="57">
                  <c:v>2</c:v>
                </c:pt>
                <c:pt idx="58">
                  <c:v>1</c:v>
                </c:pt>
                <c:pt idx="59">
                  <c:v>0</c:v>
                </c:pt>
                <c:pt idx="60">
                  <c:v>7</c:v>
                </c:pt>
                <c:pt idx="61">
                  <c:v>9</c:v>
                </c:pt>
                <c:pt idx="62">
                  <c:v>13</c:v>
                </c:pt>
                <c:pt idx="63">
                  <c:v>7</c:v>
                </c:pt>
                <c:pt idx="64">
                  <c:v>12</c:v>
                </c:pt>
                <c:pt idx="65">
                  <c:v>0</c:v>
                </c:pt>
                <c:pt idx="66">
                  <c:v>0</c:v>
                </c:pt>
                <c:pt idx="67">
                  <c:v>0</c:v>
                </c:pt>
                <c:pt idx="68">
                  <c:v>1</c:v>
                </c:pt>
                <c:pt idx="69">
                  <c:v>0</c:v>
                </c:pt>
                <c:pt idx="70">
                  <c:v>1</c:v>
                </c:pt>
                <c:pt idx="71">
                  <c:v>0</c:v>
                </c:pt>
                <c:pt idx="72">
                  <c:v>1</c:v>
                </c:pt>
                <c:pt idx="73">
                  <c:v>0</c:v>
                </c:pt>
                <c:pt idx="74">
                  <c:v>0</c:v>
                </c:pt>
                <c:pt idx="75">
                  <c:v>1</c:v>
                </c:pt>
                <c:pt idx="76">
                  <c:v>2</c:v>
                </c:pt>
                <c:pt idx="77">
                  <c:v>0</c:v>
                </c:pt>
                <c:pt idx="78">
                  <c:v>0</c:v>
                </c:pt>
                <c:pt idx="79">
                  <c:v>0</c:v>
                </c:pt>
                <c:pt idx="80">
                  <c:v>3</c:v>
                </c:pt>
                <c:pt idx="81">
                  <c:v>0</c:v>
                </c:pt>
                <c:pt idx="82">
                  <c:v>1</c:v>
                </c:pt>
                <c:pt idx="83">
                  <c:v>1</c:v>
                </c:pt>
                <c:pt idx="84">
                  <c:v>1</c:v>
                </c:pt>
                <c:pt idx="85">
                  <c:v>0</c:v>
                </c:pt>
                <c:pt idx="86">
                  <c:v>0</c:v>
                </c:pt>
                <c:pt idx="87">
                  <c:v>0</c:v>
                </c:pt>
                <c:pt idx="88">
                  <c:v>10</c:v>
                </c:pt>
                <c:pt idx="89">
                  <c:v>4</c:v>
                </c:pt>
                <c:pt idx="90">
                  <c:v>11</c:v>
                </c:pt>
                <c:pt idx="91">
                  <c:v>1</c:v>
                </c:pt>
                <c:pt idx="92">
                  <c:v>2</c:v>
                </c:pt>
                <c:pt idx="93">
                  <c:v>9</c:v>
                </c:pt>
                <c:pt idx="94">
                  <c:v>5</c:v>
                </c:pt>
                <c:pt idx="95">
                  <c:v>0</c:v>
                </c:pt>
                <c:pt idx="96">
                  <c:v>0</c:v>
                </c:pt>
                <c:pt idx="97">
                  <c:v>0</c:v>
                </c:pt>
                <c:pt idx="98">
                  <c:v>1</c:v>
                </c:pt>
                <c:pt idx="99">
                  <c:v>1</c:v>
                </c:pt>
                <c:pt idx="100">
                  <c:v>0</c:v>
                </c:pt>
                <c:pt idx="101">
                  <c:v>0</c:v>
                </c:pt>
                <c:pt idx="102">
                  <c:v>1</c:v>
                </c:pt>
                <c:pt idx="103">
                  <c:v>2</c:v>
                </c:pt>
                <c:pt idx="104">
                  <c:v>0</c:v>
                </c:pt>
                <c:pt idx="105">
                  <c:v>2</c:v>
                </c:pt>
                <c:pt idx="106">
                  <c:v>0</c:v>
                </c:pt>
                <c:pt idx="107">
                  <c:v>0</c:v>
                </c:pt>
                <c:pt idx="108">
                  <c:v>2</c:v>
                </c:pt>
                <c:pt idx="109">
                  <c:v>0</c:v>
                </c:pt>
                <c:pt idx="110">
                  <c:v>12</c:v>
                </c:pt>
                <c:pt idx="111">
                  <c:v>0</c:v>
                </c:pt>
                <c:pt idx="112">
                  <c:v>4</c:v>
                </c:pt>
                <c:pt idx="113">
                  <c:v>1</c:v>
                </c:pt>
                <c:pt idx="114">
                  <c:v>0</c:v>
                </c:pt>
                <c:pt idx="115">
                  <c:v>1</c:v>
                </c:pt>
                <c:pt idx="116">
                  <c:v>5</c:v>
                </c:pt>
                <c:pt idx="117">
                  <c:v>2</c:v>
                </c:pt>
                <c:pt idx="118">
                  <c:v>0</c:v>
                </c:pt>
                <c:pt idx="119">
                  <c:v>4</c:v>
                </c:pt>
                <c:pt idx="120">
                  <c:v>0</c:v>
                </c:pt>
                <c:pt idx="121">
                  <c:v>0</c:v>
                </c:pt>
                <c:pt idx="122">
                  <c:v>4</c:v>
                </c:pt>
                <c:pt idx="123">
                  <c:v>15</c:v>
                </c:pt>
                <c:pt idx="124">
                  <c:v>7</c:v>
                </c:pt>
                <c:pt idx="125">
                  <c:v>4</c:v>
                </c:pt>
                <c:pt idx="126">
                  <c:v>15</c:v>
                </c:pt>
                <c:pt idx="127">
                  <c:v>0</c:v>
                </c:pt>
                <c:pt idx="128">
                  <c:v>2</c:v>
                </c:pt>
                <c:pt idx="129">
                  <c:v>5</c:v>
                </c:pt>
                <c:pt idx="130">
                  <c:v>1</c:v>
                </c:pt>
                <c:pt idx="131">
                  <c:v>2</c:v>
                </c:pt>
                <c:pt idx="132">
                  <c:v>2</c:v>
                </c:pt>
                <c:pt idx="133">
                  <c:v>0</c:v>
                </c:pt>
                <c:pt idx="134">
                  <c:v>5</c:v>
                </c:pt>
                <c:pt idx="135">
                  <c:v>0</c:v>
                </c:pt>
                <c:pt idx="136">
                  <c:v>0</c:v>
                </c:pt>
                <c:pt idx="137">
                  <c:v>5</c:v>
                </c:pt>
                <c:pt idx="138">
                  <c:v>2</c:v>
                </c:pt>
                <c:pt idx="139">
                  <c:v>4</c:v>
                </c:pt>
                <c:pt idx="140">
                  <c:v>0</c:v>
                </c:pt>
                <c:pt idx="141">
                  <c:v>0</c:v>
                </c:pt>
                <c:pt idx="142">
                  <c:v>2</c:v>
                </c:pt>
                <c:pt idx="143">
                  <c:v>0</c:v>
                </c:pt>
                <c:pt idx="144">
                  <c:v>0</c:v>
                </c:pt>
                <c:pt idx="145">
                  <c:v>2</c:v>
                </c:pt>
                <c:pt idx="146">
                  <c:v>1</c:v>
                </c:pt>
                <c:pt idx="147">
                  <c:v>7</c:v>
                </c:pt>
                <c:pt idx="148">
                  <c:v>1</c:v>
                </c:pt>
                <c:pt idx="149">
                  <c:v>0</c:v>
                </c:pt>
                <c:pt idx="150">
                  <c:v>2</c:v>
                </c:pt>
                <c:pt idx="151">
                  <c:v>0</c:v>
                </c:pt>
                <c:pt idx="152">
                  <c:v>4</c:v>
                </c:pt>
                <c:pt idx="153">
                  <c:v>0</c:v>
                </c:pt>
                <c:pt idx="154">
                  <c:v>3</c:v>
                </c:pt>
                <c:pt idx="155">
                  <c:v>0</c:v>
                </c:pt>
                <c:pt idx="156">
                  <c:v>0</c:v>
                </c:pt>
                <c:pt idx="157">
                  <c:v>0</c:v>
                </c:pt>
                <c:pt idx="158">
                  <c:v>2</c:v>
                </c:pt>
                <c:pt idx="159">
                  <c:v>1</c:v>
                </c:pt>
                <c:pt idx="160">
                  <c:v>2</c:v>
                </c:pt>
                <c:pt idx="161">
                  <c:v>2</c:v>
                </c:pt>
                <c:pt idx="162">
                  <c:v>0</c:v>
                </c:pt>
                <c:pt idx="163">
                  <c:v>1</c:v>
                </c:pt>
                <c:pt idx="164">
                  <c:v>0</c:v>
                </c:pt>
                <c:pt idx="165">
                  <c:v>4</c:v>
                </c:pt>
                <c:pt idx="166">
                  <c:v>1</c:v>
                </c:pt>
                <c:pt idx="167">
                  <c:v>7</c:v>
                </c:pt>
                <c:pt idx="168">
                  <c:v>0</c:v>
                </c:pt>
                <c:pt idx="169">
                  <c:v>1</c:v>
                </c:pt>
                <c:pt idx="170">
                  <c:v>1</c:v>
                </c:pt>
                <c:pt idx="171">
                  <c:v>0</c:v>
                </c:pt>
                <c:pt idx="172">
                  <c:v>7</c:v>
                </c:pt>
                <c:pt idx="173">
                  <c:v>6</c:v>
                </c:pt>
                <c:pt idx="174">
                  <c:v>0</c:v>
                </c:pt>
                <c:pt idx="175">
                  <c:v>2</c:v>
                </c:pt>
                <c:pt idx="176">
                  <c:v>0</c:v>
                </c:pt>
                <c:pt idx="177">
                  <c:v>1</c:v>
                </c:pt>
                <c:pt idx="178">
                  <c:v>15</c:v>
                </c:pt>
                <c:pt idx="179">
                  <c:v>2</c:v>
                </c:pt>
                <c:pt idx="180">
                  <c:v>0</c:v>
                </c:pt>
                <c:pt idx="181">
                  <c:v>1</c:v>
                </c:pt>
                <c:pt idx="182">
                  <c:v>0</c:v>
                </c:pt>
                <c:pt idx="183">
                  <c:v>0</c:v>
                </c:pt>
                <c:pt idx="184">
                  <c:v>1</c:v>
                </c:pt>
                <c:pt idx="185">
                  <c:v>1</c:v>
                </c:pt>
                <c:pt idx="186">
                  <c:v>9</c:v>
                </c:pt>
                <c:pt idx="187">
                  <c:v>2</c:v>
                </c:pt>
                <c:pt idx="188">
                  <c:v>1</c:v>
                </c:pt>
                <c:pt idx="189">
                  <c:v>1</c:v>
                </c:pt>
                <c:pt idx="190">
                  <c:v>11</c:v>
                </c:pt>
                <c:pt idx="191">
                  <c:v>0</c:v>
                </c:pt>
                <c:pt idx="192">
                  <c:v>0</c:v>
                </c:pt>
                <c:pt idx="193">
                  <c:v>2</c:v>
                </c:pt>
                <c:pt idx="194">
                  <c:v>11</c:v>
                </c:pt>
                <c:pt idx="195">
                  <c:v>1</c:v>
                </c:pt>
                <c:pt idx="196">
                  <c:v>1</c:v>
                </c:pt>
                <c:pt idx="197">
                  <c:v>0</c:v>
                </c:pt>
                <c:pt idx="198">
                  <c:v>0</c:v>
                </c:pt>
                <c:pt idx="199">
                  <c:v>1</c:v>
                </c:pt>
                <c:pt idx="200">
                  <c:v>2</c:v>
                </c:pt>
                <c:pt idx="201">
                  <c:v>1</c:v>
                </c:pt>
                <c:pt idx="202">
                  <c:v>2</c:v>
                </c:pt>
                <c:pt idx="203">
                  <c:v>3</c:v>
                </c:pt>
                <c:pt idx="204">
                  <c:v>0</c:v>
                </c:pt>
                <c:pt idx="205">
                  <c:v>1</c:v>
                </c:pt>
                <c:pt idx="206">
                  <c:v>2</c:v>
                </c:pt>
                <c:pt idx="207">
                  <c:v>1</c:v>
                </c:pt>
                <c:pt idx="208">
                  <c:v>0</c:v>
                </c:pt>
                <c:pt idx="209">
                  <c:v>0</c:v>
                </c:pt>
                <c:pt idx="210">
                  <c:v>9</c:v>
                </c:pt>
                <c:pt idx="211">
                  <c:v>5</c:v>
                </c:pt>
                <c:pt idx="212">
                  <c:v>0</c:v>
                </c:pt>
                <c:pt idx="213">
                  <c:v>4</c:v>
                </c:pt>
                <c:pt idx="214">
                  <c:v>0</c:v>
                </c:pt>
                <c:pt idx="215">
                  <c:v>0</c:v>
                </c:pt>
                <c:pt idx="216">
                  <c:v>0</c:v>
                </c:pt>
                <c:pt idx="217">
                  <c:v>1</c:v>
                </c:pt>
                <c:pt idx="218">
                  <c:v>12</c:v>
                </c:pt>
                <c:pt idx="219">
                  <c:v>0</c:v>
                </c:pt>
                <c:pt idx="220">
                  <c:v>3</c:v>
                </c:pt>
                <c:pt idx="221">
                  <c:v>1</c:v>
                </c:pt>
                <c:pt idx="222">
                  <c:v>0</c:v>
                </c:pt>
                <c:pt idx="223">
                  <c:v>5</c:v>
                </c:pt>
                <c:pt idx="224">
                  <c:v>1</c:v>
                </c:pt>
                <c:pt idx="225">
                  <c:v>0</c:v>
                </c:pt>
                <c:pt idx="226">
                  <c:v>5</c:v>
                </c:pt>
                <c:pt idx="227">
                  <c:v>4</c:v>
                </c:pt>
                <c:pt idx="228">
                  <c:v>0</c:v>
                </c:pt>
                <c:pt idx="229">
                  <c:v>0</c:v>
                </c:pt>
                <c:pt idx="230">
                  <c:v>2</c:v>
                </c:pt>
                <c:pt idx="231">
                  <c:v>11</c:v>
                </c:pt>
                <c:pt idx="232">
                  <c:v>2</c:v>
                </c:pt>
                <c:pt idx="233">
                  <c:v>0</c:v>
                </c:pt>
                <c:pt idx="234">
                  <c:v>0</c:v>
                </c:pt>
                <c:pt idx="235">
                  <c:v>1</c:v>
                </c:pt>
                <c:pt idx="236">
                  <c:v>1</c:v>
                </c:pt>
                <c:pt idx="237">
                  <c:v>15</c:v>
                </c:pt>
                <c:pt idx="238">
                  <c:v>1</c:v>
                </c:pt>
                <c:pt idx="239">
                  <c:v>1</c:v>
                </c:pt>
                <c:pt idx="240">
                  <c:v>1</c:v>
                </c:pt>
                <c:pt idx="241">
                  <c:v>2</c:v>
                </c:pt>
                <c:pt idx="242">
                  <c:v>0</c:v>
                </c:pt>
                <c:pt idx="243">
                  <c:v>4</c:v>
                </c:pt>
                <c:pt idx="244">
                  <c:v>1</c:v>
                </c:pt>
                <c:pt idx="245">
                  <c:v>2</c:v>
                </c:pt>
                <c:pt idx="246">
                  <c:v>0</c:v>
                </c:pt>
                <c:pt idx="247">
                  <c:v>5</c:v>
                </c:pt>
                <c:pt idx="248">
                  <c:v>0</c:v>
                </c:pt>
                <c:pt idx="249">
                  <c:v>0</c:v>
                </c:pt>
                <c:pt idx="250">
                  <c:v>0</c:v>
                </c:pt>
                <c:pt idx="251">
                  <c:v>11</c:v>
                </c:pt>
                <c:pt idx="252">
                  <c:v>1</c:v>
                </c:pt>
                <c:pt idx="253">
                  <c:v>0</c:v>
                </c:pt>
                <c:pt idx="254">
                  <c:v>0</c:v>
                </c:pt>
                <c:pt idx="255">
                  <c:v>1</c:v>
                </c:pt>
                <c:pt idx="256">
                  <c:v>7</c:v>
                </c:pt>
                <c:pt idx="257">
                  <c:v>3</c:v>
                </c:pt>
                <c:pt idx="258">
                  <c:v>0</c:v>
                </c:pt>
                <c:pt idx="259">
                  <c:v>1</c:v>
                </c:pt>
                <c:pt idx="260">
                  <c:v>0</c:v>
                </c:pt>
                <c:pt idx="261">
                  <c:v>7</c:v>
                </c:pt>
                <c:pt idx="262">
                  <c:v>0</c:v>
                </c:pt>
                <c:pt idx="263">
                  <c:v>7</c:v>
                </c:pt>
                <c:pt idx="264">
                  <c:v>0</c:v>
                </c:pt>
                <c:pt idx="265">
                  <c:v>0</c:v>
                </c:pt>
                <c:pt idx="266">
                  <c:v>7</c:v>
                </c:pt>
                <c:pt idx="267">
                  <c:v>1</c:v>
                </c:pt>
                <c:pt idx="268">
                  <c:v>4</c:v>
                </c:pt>
                <c:pt idx="269">
                  <c:v>10</c:v>
                </c:pt>
                <c:pt idx="270">
                  <c:v>4</c:v>
                </c:pt>
                <c:pt idx="271">
                  <c:v>9</c:v>
                </c:pt>
                <c:pt idx="272">
                  <c:v>0</c:v>
                </c:pt>
                <c:pt idx="273">
                  <c:v>0</c:v>
                </c:pt>
                <c:pt idx="274">
                  <c:v>1</c:v>
                </c:pt>
                <c:pt idx="275">
                  <c:v>0</c:v>
                </c:pt>
                <c:pt idx="276">
                  <c:v>6</c:v>
                </c:pt>
                <c:pt idx="277">
                  <c:v>7</c:v>
                </c:pt>
                <c:pt idx="278">
                  <c:v>1</c:v>
                </c:pt>
                <c:pt idx="279">
                  <c:v>1</c:v>
                </c:pt>
                <c:pt idx="280">
                  <c:v>1</c:v>
                </c:pt>
                <c:pt idx="281">
                  <c:v>11</c:v>
                </c:pt>
                <c:pt idx="282">
                  <c:v>0</c:v>
                </c:pt>
                <c:pt idx="283">
                  <c:v>0</c:v>
                </c:pt>
                <c:pt idx="284">
                  <c:v>3</c:v>
                </c:pt>
                <c:pt idx="285">
                  <c:v>5</c:v>
                </c:pt>
                <c:pt idx="286">
                  <c:v>0</c:v>
                </c:pt>
                <c:pt idx="287">
                  <c:v>1</c:v>
                </c:pt>
                <c:pt idx="288">
                  <c:v>0</c:v>
                </c:pt>
                <c:pt idx="289">
                  <c:v>0</c:v>
                </c:pt>
                <c:pt idx="290">
                  <c:v>1</c:v>
                </c:pt>
                <c:pt idx="291">
                  <c:v>7</c:v>
                </c:pt>
                <c:pt idx="292">
                  <c:v>2</c:v>
                </c:pt>
                <c:pt idx="293">
                  <c:v>7</c:v>
                </c:pt>
                <c:pt idx="294">
                  <c:v>1</c:v>
                </c:pt>
                <c:pt idx="295">
                  <c:v>4</c:v>
                </c:pt>
                <c:pt idx="296">
                  <c:v>0</c:v>
                </c:pt>
                <c:pt idx="297">
                  <c:v>6</c:v>
                </c:pt>
                <c:pt idx="298">
                  <c:v>0</c:v>
                </c:pt>
                <c:pt idx="299">
                  <c:v>1</c:v>
                </c:pt>
                <c:pt idx="300">
                  <c:v>0</c:v>
                </c:pt>
                <c:pt idx="301">
                  <c:v>0</c:v>
                </c:pt>
                <c:pt idx="302">
                  <c:v>0</c:v>
                </c:pt>
                <c:pt idx="303">
                  <c:v>7</c:v>
                </c:pt>
                <c:pt idx="304">
                  <c:v>3</c:v>
                </c:pt>
                <c:pt idx="305">
                  <c:v>0</c:v>
                </c:pt>
                <c:pt idx="306">
                  <c:v>4</c:v>
                </c:pt>
                <c:pt idx="307">
                  <c:v>0</c:v>
                </c:pt>
                <c:pt idx="308">
                  <c:v>1</c:v>
                </c:pt>
                <c:pt idx="309">
                  <c:v>0</c:v>
                </c:pt>
                <c:pt idx="310">
                  <c:v>1</c:v>
                </c:pt>
                <c:pt idx="311">
                  <c:v>9</c:v>
                </c:pt>
                <c:pt idx="312">
                  <c:v>2</c:v>
                </c:pt>
                <c:pt idx="313">
                  <c:v>8</c:v>
                </c:pt>
                <c:pt idx="314">
                  <c:v>11</c:v>
                </c:pt>
                <c:pt idx="315">
                  <c:v>1</c:v>
                </c:pt>
                <c:pt idx="316">
                  <c:v>0</c:v>
                </c:pt>
                <c:pt idx="317">
                  <c:v>7</c:v>
                </c:pt>
                <c:pt idx="318">
                  <c:v>1</c:v>
                </c:pt>
                <c:pt idx="319">
                  <c:v>11</c:v>
                </c:pt>
                <c:pt idx="320">
                  <c:v>0</c:v>
                </c:pt>
                <c:pt idx="321">
                  <c:v>1</c:v>
                </c:pt>
                <c:pt idx="322">
                  <c:v>0</c:v>
                </c:pt>
                <c:pt idx="323">
                  <c:v>2</c:v>
                </c:pt>
                <c:pt idx="324">
                  <c:v>1</c:v>
                </c:pt>
                <c:pt idx="325">
                  <c:v>8</c:v>
                </c:pt>
                <c:pt idx="326">
                  <c:v>13</c:v>
                </c:pt>
                <c:pt idx="327">
                  <c:v>0</c:v>
                </c:pt>
                <c:pt idx="328">
                  <c:v>0</c:v>
                </c:pt>
                <c:pt idx="329">
                  <c:v>1</c:v>
                </c:pt>
                <c:pt idx="330">
                  <c:v>0</c:v>
                </c:pt>
                <c:pt idx="331">
                  <c:v>1</c:v>
                </c:pt>
                <c:pt idx="332">
                  <c:v>0</c:v>
                </c:pt>
                <c:pt idx="333">
                  <c:v>0</c:v>
                </c:pt>
                <c:pt idx="334">
                  <c:v>9</c:v>
                </c:pt>
                <c:pt idx="335">
                  <c:v>0</c:v>
                </c:pt>
                <c:pt idx="336">
                  <c:v>0</c:v>
                </c:pt>
                <c:pt idx="337">
                  <c:v>2</c:v>
                </c:pt>
                <c:pt idx="338">
                  <c:v>1</c:v>
                </c:pt>
                <c:pt idx="339">
                  <c:v>0</c:v>
                </c:pt>
                <c:pt idx="340">
                  <c:v>0</c:v>
                </c:pt>
                <c:pt idx="341">
                  <c:v>2</c:v>
                </c:pt>
                <c:pt idx="342">
                  <c:v>4</c:v>
                </c:pt>
                <c:pt idx="343">
                  <c:v>1</c:v>
                </c:pt>
                <c:pt idx="344">
                  <c:v>0</c:v>
                </c:pt>
                <c:pt idx="345">
                  <c:v>0</c:v>
                </c:pt>
                <c:pt idx="346">
                  <c:v>1</c:v>
                </c:pt>
                <c:pt idx="347">
                  <c:v>0</c:v>
                </c:pt>
                <c:pt idx="348">
                  <c:v>0</c:v>
                </c:pt>
                <c:pt idx="349">
                  <c:v>0</c:v>
                </c:pt>
                <c:pt idx="350">
                  <c:v>1</c:v>
                </c:pt>
                <c:pt idx="351">
                  <c:v>0</c:v>
                </c:pt>
                <c:pt idx="352">
                  <c:v>0</c:v>
                </c:pt>
                <c:pt idx="353">
                  <c:v>6</c:v>
                </c:pt>
                <c:pt idx="354">
                  <c:v>2</c:v>
                </c:pt>
                <c:pt idx="355">
                  <c:v>7</c:v>
                </c:pt>
                <c:pt idx="356">
                  <c:v>0</c:v>
                </c:pt>
                <c:pt idx="357">
                  <c:v>1</c:v>
                </c:pt>
                <c:pt idx="358">
                  <c:v>0</c:v>
                </c:pt>
                <c:pt idx="359">
                  <c:v>1</c:v>
                </c:pt>
                <c:pt idx="360">
                  <c:v>1</c:v>
                </c:pt>
                <c:pt idx="361">
                  <c:v>1</c:v>
                </c:pt>
                <c:pt idx="362">
                  <c:v>2</c:v>
                </c:pt>
                <c:pt idx="363">
                  <c:v>0</c:v>
                </c:pt>
                <c:pt idx="364">
                  <c:v>0</c:v>
                </c:pt>
                <c:pt idx="365">
                  <c:v>0</c:v>
                </c:pt>
                <c:pt idx="366">
                  <c:v>7</c:v>
                </c:pt>
                <c:pt idx="367">
                  <c:v>1</c:v>
                </c:pt>
                <c:pt idx="368">
                  <c:v>1</c:v>
                </c:pt>
                <c:pt idx="369">
                  <c:v>2</c:v>
                </c:pt>
                <c:pt idx="370">
                  <c:v>0</c:v>
                </c:pt>
                <c:pt idx="371">
                  <c:v>1</c:v>
                </c:pt>
                <c:pt idx="372">
                  <c:v>0</c:v>
                </c:pt>
                <c:pt idx="373">
                  <c:v>0</c:v>
                </c:pt>
                <c:pt idx="374">
                  <c:v>0</c:v>
                </c:pt>
                <c:pt idx="375">
                  <c:v>0</c:v>
                </c:pt>
                <c:pt idx="376">
                  <c:v>0</c:v>
                </c:pt>
                <c:pt idx="377">
                  <c:v>2</c:v>
                </c:pt>
                <c:pt idx="378">
                  <c:v>0</c:v>
                </c:pt>
                <c:pt idx="379">
                  <c:v>1</c:v>
                </c:pt>
                <c:pt idx="380">
                  <c:v>0</c:v>
                </c:pt>
                <c:pt idx="381">
                  <c:v>0</c:v>
                </c:pt>
                <c:pt idx="382">
                  <c:v>0</c:v>
                </c:pt>
                <c:pt idx="383">
                  <c:v>1</c:v>
                </c:pt>
                <c:pt idx="384">
                  <c:v>9</c:v>
                </c:pt>
                <c:pt idx="385">
                  <c:v>0</c:v>
                </c:pt>
                <c:pt idx="386">
                  <c:v>12</c:v>
                </c:pt>
                <c:pt idx="387">
                  <c:v>1</c:v>
                </c:pt>
                <c:pt idx="388">
                  <c:v>1</c:v>
                </c:pt>
                <c:pt idx="389">
                  <c:v>0</c:v>
                </c:pt>
                <c:pt idx="390">
                  <c:v>3</c:v>
                </c:pt>
                <c:pt idx="391">
                  <c:v>0</c:v>
                </c:pt>
                <c:pt idx="392">
                  <c:v>1</c:v>
                </c:pt>
                <c:pt idx="393">
                  <c:v>1</c:v>
                </c:pt>
                <c:pt idx="394">
                  <c:v>3</c:v>
                </c:pt>
                <c:pt idx="395">
                  <c:v>1</c:v>
                </c:pt>
                <c:pt idx="396">
                  <c:v>0</c:v>
                </c:pt>
                <c:pt idx="397">
                  <c:v>1</c:v>
                </c:pt>
                <c:pt idx="398">
                  <c:v>10</c:v>
                </c:pt>
                <c:pt idx="399">
                  <c:v>3</c:v>
                </c:pt>
                <c:pt idx="400">
                  <c:v>1</c:v>
                </c:pt>
                <c:pt idx="401">
                  <c:v>7</c:v>
                </c:pt>
                <c:pt idx="402">
                  <c:v>4</c:v>
                </c:pt>
                <c:pt idx="403">
                  <c:v>0</c:v>
                </c:pt>
                <c:pt idx="404">
                  <c:v>1</c:v>
                </c:pt>
                <c:pt idx="405">
                  <c:v>0</c:v>
                </c:pt>
                <c:pt idx="406">
                  <c:v>0</c:v>
                </c:pt>
                <c:pt idx="407">
                  <c:v>0</c:v>
                </c:pt>
                <c:pt idx="408">
                  <c:v>1</c:v>
                </c:pt>
                <c:pt idx="409">
                  <c:v>0</c:v>
                </c:pt>
                <c:pt idx="410">
                  <c:v>0</c:v>
                </c:pt>
                <c:pt idx="411">
                  <c:v>11</c:v>
                </c:pt>
                <c:pt idx="412">
                  <c:v>0</c:v>
                </c:pt>
                <c:pt idx="413">
                  <c:v>0</c:v>
                </c:pt>
                <c:pt idx="414">
                  <c:v>1</c:v>
                </c:pt>
                <c:pt idx="415">
                  <c:v>1</c:v>
                </c:pt>
                <c:pt idx="416">
                  <c:v>0</c:v>
                </c:pt>
                <c:pt idx="417">
                  <c:v>1</c:v>
                </c:pt>
                <c:pt idx="418">
                  <c:v>0</c:v>
                </c:pt>
                <c:pt idx="419">
                  <c:v>1</c:v>
                </c:pt>
                <c:pt idx="420">
                  <c:v>0</c:v>
                </c:pt>
                <c:pt idx="421">
                  <c:v>1</c:v>
                </c:pt>
                <c:pt idx="422">
                  <c:v>0</c:v>
                </c:pt>
                <c:pt idx="423">
                  <c:v>7</c:v>
                </c:pt>
                <c:pt idx="424">
                  <c:v>0</c:v>
                </c:pt>
                <c:pt idx="425">
                  <c:v>15</c:v>
                </c:pt>
                <c:pt idx="426">
                  <c:v>6</c:v>
                </c:pt>
                <c:pt idx="427">
                  <c:v>13</c:v>
                </c:pt>
                <c:pt idx="428">
                  <c:v>0</c:v>
                </c:pt>
                <c:pt idx="429">
                  <c:v>0</c:v>
                </c:pt>
                <c:pt idx="430">
                  <c:v>4</c:v>
                </c:pt>
                <c:pt idx="431">
                  <c:v>0</c:v>
                </c:pt>
                <c:pt idx="432">
                  <c:v>5</c:v>
                </c:pt>
                <c:pt idx="433">
                  <c:v>1</c:v>
                </c:pt>
                <c:pt idx="434">
                  <c:v>0</c:v>
                </c:pt>
                <c:pt idx="435">
                  <c:v>7</c:v>
                </c:pt>
                <c:pt idx="436">
                  <c:v>1</c:v>
                </c:pt>
                <c:pt idx="437">
                  <c:v>1</c:v>
                </c:pt>
                <c:pt idx="438">
                  <c:v>0</c:v>
                </c:pt>
                <c:pt idx="439">
                  <c:v>0</c:v>
                </c:pt>
                <c:pt idx="440">
                  <c:v>0</c:v>
                </c:pt>
                <c:pt idx="441">
                  <c:v>2</c:v>
                </c:pt>
                <c:pt idx="442">
                  <c:v>9</c:v>
                </c:pt>
                <c:pt idx="443">
                  <c:v>1</c:v>
                </c:pt>
                <c:pt idx="444">
                  <c:v>6</c:v>
                </c:pt>
                <c:pt idx="445">
                  <c:v>7</c:v>
                </c:pt>
                <c:pt idx="446">
                  <c:v>1</c:v>
                </c:pt>
                <c:pt idx="447">
                  <c:v>6</c:v>
                </c:pt>
                <c:pt idx="448">
                  <c:v>5</c:v>
                </c:pt>
                <c:pt idx="449">
                  <c:v>0</c:v>
                </c:pt>
                <c:pt idx="450">
                  <c:v>0</c:v>
                </c:pt>
                <c:pt idx="451">
                  <c:v>5</c:v>
                </c:pt>
                <c:pt idx="452">
                  <c:v>3</c:v>
                </c:pt>
                <c:pt idx="453">
                  <c:v>1</c:v>
                </c:pt>
                <c:pt idx="454">
                  <c:v>1</c:v>
                </c:pt>
                <c:pt idx="455">
                  <c:v>0</c:v>
                </c:pt>
                <c:pt idx="456">
                  <c:v>0</c:v>
                </c:pt>
                <c:pt idx="457">
                  <c:v>0</c:v>
                </c:pt>
                <c:pt idx="458">
                  <c:v>0</c:v>
                </c:pt>
                <c:pt idx="459">
                  <c:v>0</c:v>
                </c:pt>
                <c:pt idx="460">
                  <c:v>0</c:v>
                </c:pt>
                <c:pt idx="461">
                  <c:v>0</c:v>
                </c:pt>
                <c:pt idx="462">
                  <c:v>5</c:v>
                </c:pt>
                <c:pt idx="463">
                  <c:v>0</c:v>
                </c:pt>
                <c:pt idx="464">
                  <c:v>1</c:v>
                </c:pt>
                <c:pt idx="465">
                  <c:v>1</c:v>
                </c:pt>
                <c:pt idx="466">
                  <c:v>11</c:v>
                </c:pt>
                <c:pt idx="467">
                  <c:v>7</c:v>
                </c:pt>
                <c:pt idx="468">
                  <c:v>6</c:v>
                </c:pt>
                <c:pt idx="469">
                  <c:v>1</c:v>
                </c:pt>
                <c:pt idx="470">
                  <c:v>2</c:v>
                </c:pt>
                <c:pt idx="471">
                  <c:v>0</c:v>
                </c:pt>
                <c:pt idx="472">
                  <c:v>4</c:v>
                </c:pt>
                <c:pt idx="473">
                  <c:v>0</c:v>
                </c:pt>
                <c:pt idx="474">
                  <c:v>1</c:v>
                </c:pt>
                <c:pt idx="475">
                  <c:v>1</c:v>
                </c:pt>
                <c:pt idx="476">
                  <c:v>0</c:v>
                </c:pt>
                <c:pt idx="477">
                  <c:v>10</c:v>
                </c:pt>
                <c:pt idx="478">
                  <c:v>0</c:v>
                </c:pt>
                <c:pt idx="479">
                  <c:v>1</c:v>
                </c:pt>
                <c:pt idx="480">
                  <c:v>0</c:v>
                </c:pt>
                <c:pt idx="481">
                  <c:v>1</c:v>
                </c:pt>
                <c:pt idx="482">
                  <c:v>1</c:v>
                </c:pt>
                <c:pt idx="483">
                  <c:v>0</c:v>
                </c:pt>
                <c:pt idx="484">
                  <c:v>5</c:v>
                </c:pt>
                <c:pt idx="485">
                  <c:v>0</c:v>
                </c:pt>
                <c:pt idx="486">
                  <c:v>1</c:v>
                </c:pt>
                <c:pt idx="487">
                  <c:v>0</c:v>
                </c:pt>
                <c:pt idx="488">
                  <c:v>2</c:v>
                </c:pt>
                <c:pt idx="489">
                  <c:v>0</c:v>
                </c:pt>
                <c:pt idx="490">
                  <c:v>0</c:v>
                </c:pt>
                <c:pt idx="491">
                  <c:v>4</c:v>
                </c:pt>
                <c:pt idx="492">
                  <c:v>0</c:v>
                </c:pt>
                <c:pt idx="493">
                  <c:v>0</c:v>
                </c:pt>
                <c:pt idx="494">
                  <c:v>0</c:v>
                </c:pt>
                <c:pt idx="495">
                  <c:v>0</c:v>
                </c:pt>
                <c:pt idx="496">
                  <c:v>1</c:v>
                </c:pt>
                <c:pt idx="497">
                  <c:v>0</c:v>
                </c:pt>
                <c:pt idx="498">
                  <c:v>2</c:v>
                </c:pt>
                <c:pt idx="499">
                  <c:v>1</c:v>
                </c:pt>
                <c:pt idx="500">
                  <c:v>0</c:v>
                </c:pt>
                <c:pt idx="501">
                  <c:v>0</c:v>
                </c:pt>
                <c:pt idx="502">
                  <c:v>8</c:v>
                </c:pt>
                <c:pt idx="503">
                  <c:v>8</c:v>
                </c:pt>
                <c:pt idx="504">
                  <c:v>0</c:v>
                </c:pt>
                <c:pt idx="505">
                  <c:v>0</c:v>
                </c:pt>
                <c:pt idx="506">
                  <c:v>7</c:v>
                </c:pt>
                <c:pt idx="507">
                  <c:v>1</c:v>
                </c:pt>
                <c:pt idx="508">
                  <c:v>11</c:v>
                </c:pt>
                <c:pt idx="509">
                  <c:v>4</c:v>
                </c:pt>
                <c:pt idx="510">
                  <c:v>7</c:v>
                </c:pt>
                <c:pt idx="511">
                  <c:v>0</c:v>
                </c:pt>
                <c:pt idx="512">
                  <c:v>1</c:v>
                </c:pt>
                <c:pt idx="513">
                  <c:v>1</c:v>
                </c:pt>
                <c:pt idx="514">
                  <c:v>9</c:v>
                </c:pt>
                <c:pt idx="515">
                  <c:v>0</c:v>
                </c:pt>
                <c:pt idx="516">
                  <c:v>0</c:v>
                </c:pt>
                <c:pt idx="517">
                  <c:v>1</c:v>
                </c:pt>
                <c:pt idx="518">
                  <c:v>0</c:v>
                </c:pt>
                <c:pt idx="519">
                  <c:v>2</c:v>
                </c:pt>
                <c:pt idx="520">
                  <c:v>2</c:v>
                </c:pt>
                <c:pt idx="521">
                  <c:v>0</c:v>
                </c:pt>
                <c:pt idx="522">
                  <c:v>0</c:v>
                </c:pt>
                <c:pt idx="523">
                  <c:v>3</c:v>
                </c:pt>
                <c:pt idx="524">
                  <c:v>7</c:v>
                </c:pt>
                <c:pt idx="525">
                  <c:v>2</c:v>
                </c:pt>
                <c:pt idx="526">
                  <c:v>11</c:v>
                </c:pt>
                <c:pt idx="527">
                  <c:v>0</c:v>
                </c:pt>
                <c:pt idx="528">
                  <c:v>1</c:v>
                </c:pt>
                <c:pt idx="529">
                  <c:v>1</c:v>
                </c:pt>
                <c:pt idx="530">
                  <c:v>0</c:v>
                </c:pt>
                <c:pt idx="531">
                  <c:v>7</c:v>
                </c:pt>
                <c:pt idx="532">
                  <c:v>1</c:v>
                </c:pt>
                <c:pt idx="533">
                  <c:v>1</c:v>
                </c:pt>
                <c:pt idx="534">
                  <c:v>1</c:v>
                </c:pt>
                <c:pt idx="535">
                  <c:v>12</c:v>
                </c:pt>
                <c:pt idx="536">
                  <c:v>2</c:v>
                </c:pt>
                <c:pt idx="537">
                  <c:v>1</c:v>
                </c:pt>
                <c:pt idx="538">
                  <c:v>2</c:v>
                </c:pt>
                <c:pt idx="539">
                  <c:v>2</c:v>
                </c:pt>
                <c:pt idx="540">
                  <c:v>3</c:v>
                </c:pt>
                <c:pt idx="541">
                  <c:v>0</c:v>
                </c:pt>
                <c:pt idx="542">
                  <c:v>0</c:v>
                </c:pt>
                <c:pt idx="543">
                  <c:v>1</c:v>
                </c:pt>
                <c:pt idx="544">
                  <c:v>11</c:v>
                </c:pt>
                <c:pt idx="545">
                  <c:v>7</c:v>
                </c:pt>
                <c:pt idx="546">
                  <c:v>0</c:v>
                </c:pt>
                <c:pt idx="547">
                  <c:v>2</c:v>
                </c:pt>
                <c:pt idx="548">
                  <c:v>2</c:v>
                </c:pt>
                <c:pt idx="549">
                  <c:v>4</c:v>
                </c:pt>
                <c:pt idx="550">
                  <c:v>0</c:v>
                </c:pt>
                <c:pt idx="551">
                  <c:v>3</c:v>
                </c:pt>
                <c:pt idx="552">
                  <c:v>1</c:v>
                </c:pt>
                <c:pt idx="553">
                  <c:v>2</c:v>
                </c:pt>
                <c:pt idx="554">
                  <c:v>0</c:v>
                </c:pt>
                <c:pt idx="555">
                  <c:v>2</c:v>
                </c:pt>
                <c:pt idx="556">
                  <c:v>2</c:v>
                </c:pt>
                <c:pt idx="557">
                  <c:v>0</c:v>
                </c:pt>
                <c:pt idx="558">
                  <c:v>4</c:v>
                </c:pt>
                <c:pt idx="559">
                  <c:v>0</c:v>
                </c:pt>
                <c:pt idx="560">
                  <c:v>0</c:v>
                </c:pt>
                <c:pt idx="561">
                  <c:v>1</c:v>
                </c:pt>
                <c:pt idx="562">
                  <c:v>7</c:v>
                </c:pt>
                <c:pt idx="563">
                  <c:v>1</c:v>
                </c:pt>
                <c:pt idx="564">
                  <c:v>3</c:v>
                </c:pt>
                <c:pt idx="565">
                  <c:v>0</c:v>
                </c:pt>
                <c:pt idx="566">
                  <c:v>1</c:v>
                </c:pt>
                <c:pt idx="567">
                  <c:v>1</c:v>
                </c:pt>
                <c:pt idx="568">
                  <c:v>1</c:v>
                </c:pt>
                <c:pt idx="569">
                  <c:v>0</c:v>
                </c:pt>
                <c:pt idx="570">
                  <c:v>1</c:v>
                </c:pt>
                <c:pt idx="571">
                  <c:v>2</c:v>
                </c:pt>
                <c:pt idx="572">
                  <c:v>1</c:v>
                </c:pt>
                <c:pt idx="573">
                  <c:v>1</c:v>
                </c:pt>
                <c:pt idx="574">
                  <c:v>1</c:v>
                </c:pt>
                <c:pt idx="575">
                  <c:v>1</c:v>
                </c:pt>
                <c:pt idx="576">
                  <c:v>1</c:v>
                </c:pt>
                <c:pt idx="577">
                  <c:v>4</c:v>
                </c:pt>
                <c:pt idx="578">
                  <c:v>4</c:v>
                </c:pt>
                <c:pt idx="579">
                  <c:v>1</c:v>
                </c:pt>
                <c:pt idx="580">
                  <c:v>0</c:v>
                </c:pt>
                <c:pt idx="581">
                  <c:v>0</c:v>
                </c:pt>
                <c:pt idx="582">
                  <c:v>3</c:v>
                </c:pt>
                <c:pt idx="583">
                  <c:v>1</c:v>
                </c:pt>
                <c:pt idx="584">
                  <c:v>14</c:v>
                </c:pt>
                <c:pt idx="585">
                  <c:v>0</c:v>
                </c:pt>
                <c:pt idx="586">
                  <c:v>0</c:v>
                </c:pt>
                <c:pt idx="587">
                  <c:v>1</c:v>
                </c:pt>
                <c:pt idx="588">
                  <c:v>0</c:v>
                </c:pt>
                <c:pt idx="589">
                  <c:v>0</c:v>
                </c:pt>
                <c:pt idx="590">
                  <c:v>3</c:v>
                </c:pt>
                <c:pt idx="591">
                  <c:v>0</c:v>
                </c:pt>
                <c:pt idx="592">
                  <c:v>3</c:v>
                </c:pt>
                <c:pt idx="593">
                  <c:v>0</c:v>
                </c:pt>
                <c:pt idx="594">
                  <c:v>0</c:v>
                </c:pt>
                <c:pt idx="595">
                  <c:v>13</c:v>
                </c:pt>
                <c:pt idx="596">
                  <c:v>2</c:v>
                </c:pt>
                <c:pt idx="597">
                  <c:v>0</c:v>
                </c:pt>
                <c:pt idx="598">
                  <c:v>2</c:v>
                </c:pt>
                <c:pt idx="599">
                  <c:v>0</c:v>
                </c:pt>
                <c:pt idx="600">
                  <c:v>6</c:v>
                </c:pt>
                <c:pt idx="601">
                  <c:v>0</c:v>
                </c:pt>
                <c:pt idx="602">
                  <c:v>0</c:v>
                </c:pt>
                <c:pt idx="603">
                  <c:v>0</c:v>
                </c:pt>
                <c:pt idx="604">
                  <c:v>7</c:v>
                </c:pt>
                <c:pt idx="605">
                  <c:v>1</c:v>
                </c:pt>
                <c:pt idx="606">
                  <c:v>1</c:v>
                </c:pt>
                <c:pt idx="607">
                  <c:v>7</c:v>
                </c:pt>
                <c:pt idx="608">
                  <c:v>7</c:v>
                </c:pt>
                <c:pt idx="609">
                  <c:v>1</c:v>
                </c:pt>
                <c:pt idx="610">
                  <c:v>0</c:v>
                </c:pt>
                <c:pt idx="611">
                  <c:v>1</c:v>
                </c:pt>
                <c:pt idx="612">
                  <c:v>7</c:v>
                </c:pt>
                <c:pt idx="613">
                  <c:v>0</c:v>
                </c:pt>
                <c:pt idx="614">
                  <c:v>1</c:v>
                </c:pt>
                <c:pt idx="615">
                  <c:v>0</c:v>
                </c:pt>
                <c:pt idx="616">
                  <c:v>4</c:v>
                </c:pt>
                <c:pt idx="617">
                  <c:v>2</c:v>
                </c:pt>
                <c:pt idx="618">
                  <c:v>0</c:v>
                </c:pt>
                <c:pt idx="619">
                  <c:v>0</c:v>
                </c:pt>
                <c:pt idx="620">
                  <c:v>1</c:v>
                </c:pt>
                <c:pt idx="621">
                  <c:v>4</c:v>
                </c:pt>
                <c:pt idx="622">
                  <c:v>0</c:v>
                </c:pt>
                <c:pt idx="623">
                  <c:v>0</c:v>
                </c:pt>
                <c:pt idx="624">
                  <c:v>0</c:v>
                </c:pt>
                <c:pt idx="625">
                  <c:v>0</c:v>
                </c:pt>
                <c:pt idx="626">
                  <c:v>1</c:v>
                </c:pt>
                <c:pt idx="627">
                  <c:v>0</c:v>
                </c:pt>
                <c:pt idx="628">
                  <c:v>0</c:v>
                </c:pt>
                <c:pt idx="629">
                  <c:v>0</c:v>
                </c:pt>
                <c:pt idx="630">
                  <c:v>2</c:v>
                </c:pt>
                <c:pt idx="631">
                  <c:v>0</c:v>
                </c:pt>
                <c:pt idx="632">
                  <c:v>2</c:v>
                </c:pt>
                <c:pt idx="633">
                  <c:v>0</c:v>
                </c:pt>
                <c:pt idx="634">
                  <c:v>0</c:v>
                </c:pt>
                <c:pt idx="635">
                  <c:v>5</c:v>
                </c:pt>
                <c:pt idx="636">
                  <c:v>7</c:v>
                </c:pt>
                <c:pt idx="637">
                  <c:v>0</c:v>
                </c:pt>
                <c:pt idx="638">
                  <c:v>0</c:v>
                </c:pt>
                <c:pt idx="639">
                  <c:v>0</c:v>
                </c:pt>
                <c:pt idx="640">
                  <c:v>3</c:v>
                </c:pt>
                <c:pt idx="641">
                  <c:v>5</c:v>
                </c:pt>
                <c:pt idx="642">
                  <c:v>1</c:v>
                </c:pt>
                <c:pt idx="643">
                  <c:v>1</c:v>
                </c:pt>
                <c:pt idx="644">
                  <c:v>0</c:v>
                </c:pt>
                <c:pt idx="645">
                  <c:v>0</c:v>
                </c:pt>
                <c:pt idx="646">
                  <c:v>2</c:v>
                </c:pt>
                <c:pt idx="647">
                  <c:v>4</c:v>
                </c:pt>
                <c:pt idx="648">
                  <c:v>0</c:v>
                </c:pt>
                <c:pt idx="649">
                  <c:v>3</c:v>
                </c:pt>
                <c:pt idx="650">
                  <c:v>2</c:v>
                </c:pt>
                <c:pt idx="651">
                  <c:v>7</c:v>
                </c:pt>
                <c:pt idx="652">
                  <c:v>0</c:v>
                </c:pt>
                <c:pt idx="653">
                  <c:v>14</c:v>
                </c:pt>
                <c:pt idx="654">
                  <c:v>0</c:v>
                </c:pt>
                <c:pt idx="655">
                  <c:v>0</c:v>
                </c:pt>
                <c:pt idx="656">
                  <c:v>0</c:v>
                </c:pt>
                <c:pt idx="657">
                  <c:v>0</c:v>
                </c:pt>
                <c:pt idx="658">
                  <c:v>7</c:v>
                </c:pt>
                <c:pt idx="659">
                  <c:v>0</c:v>
                </c:pt>
                <c:pt idx="660">
                  <c:v>0</c:v>
                </c:pt>
                <c:pt idx="661">
                  <c:v>0</c:v>
                </c:pt>
                <c:pt idx="662">
                  <c:v>0</c:v>
                </c:pt>
                <c:pt idx="663">
                  <c:v>0</c:v>
                </c:pt>
                <c:pt idx="664">
                  <c:v>4</c:v>
                </c:pt>
                <c:pt idx="665">
                  <c:v>1</c:v>
                </c:pt>
                <c:pt idx="666">
                  <c:v>0</c:v>
                </c:pt>
                <c:pt idx="667">
                  <c:v>1</c:v>
                </c:pt>
                <c:pt idx="668">
                  <c:v>2</c:v>
                </c:pt>
                <c:pt idx="669">
                  <c:v>2</c:v>
                </c:pt>
                <c:pt idx="670">
                  <c:v>0</c:v>
                </c:pt>
                <c:pt idx="671">
                  <c:v>1</c:v>
                </c:pt>
                <c:pt idx="672">
                  <c:v>0</c:v>
                </c:pt>
                <c:pt idx="673">
                  <c:v>0</c:v>
                </c:pt>
                <c:pt idx="674">
                  <c:v>0</c:v>
                </c:pt>
                <c:pt idx="675">
                  <c:v>5</c:v>
                </c:pt>
                <c:pt idx="676">
                  <c:v>0</c:v>
                </c:pt>
                <c:pt idx="677">
                  <c:v>1</c:v>
                </c:pt>
                <c:pt idx="678">
                  <c:v>0</c:v>
                </c:pt>
                <c:pt idx="679">
                  <c:v>0</c:v>
                </c:pt>
                <c:pt idx="680">
                  <c:v>0</c:v>
                </c:pt>
                <c:pt idx="681">
                  <c:v>5</c:v>
                </c:pt>
                <c:pt idx="682">
                  <c:v>0</c:v>
                </c:pt>
                <c:pt idx="683">
                  <c:v>0</c:v>
                </c:pt>
                <c:pt idx="684">
                  <c:v>0</c:v>
                </c:pt>
                <c:pt idx="685">
                  <c:v>0</c:v>
                </c:pt>
                <c:pt idx="686">
                  <c:v>2</c:v>
                </c:pt>
                <c:pt idx="687">
                  <c:v>3</c:v>
                </c:pt>
                <c:pt idx="688">
                  <c:v>0</c:v>
                </c:pt>
                <c:pt idx="689">
                  <c:v>0</c:v>
                </c:pt>
                <c:pt idx="690">
                  <c:v>8</c:v>
                </c:pt>
                <c:pt idx="691">
                  <c:v>0</c:v>
                </c:pt>
                <c:pt idx="692">
                  <c:v>6</c:v>
                </c:pt>
                <c:pt idx="693">
                  <c:v>3</c:v>
                </c:pt>
                <c:pt idx="694">
                  <c:v>1</c:v>
                </c:pt>
                <c:pt idx="695">
                  <c:v>11</c:v>
                </c:pt>
                <c:pt idx="696">
                  <c:v>0</c:v>
                </c:pt>
                <c:pt idx="697">
                  <c:v>0</c:v>
                </c:pt>
                <c:pt idx="698">
                  <c:v>1</c:v>
                </c:pt>
                <c:pt idx="699">
                  <c:v>7</c:v>
                </c:pt>
                <c:pt idx="700">
                  <c:v>0</c:v>
                </c:pt>
                <c:pt idx="701">
                  <c:v>15</c:v>
                </c:pt>
                <c:pt idx="702">
                  <c:v>7</c:v>
                </c:pt>
                <c:pt idx="703">
                  <c:v>1</c:v>
                </c:pt>
                <c:pt idx="704">
                  <c:v>0</c:v>
                </c:pt>
                <c:pt idx="705">
                  <c:v>0</c:v>
                </c:pt>
                <c:pt idx="706">
                  <c:v>0</c:v>
                </c:pt>
                <c:pt idx="707">
                  <c:v>2</c:v>
                </c:pt>
                <c:pt idx="708">
                  <c:v>0</c:v>
                </c:pt>
                <c:pt idx="709">
                  <c:v>1</c:v>
                </c:pt>
                <c:pt idx="710">
                  <c:v>6</c:v>
                </c:pt>
                <c:pt idx="711">
                  <c:v>0</c:v>
                </c:pt>
                <c:pt idx="712">
                  <c:v>0</c:v>
                </c:pt>
                <c:pt idx="713">
                  <c:v>0</c:v>
                </c:pt>
                <c:pt idx="714">
                  <c:v>1</c:v>
                </c:pt>
                <c:pt idx="715">
                  <c:v>1</c:v>
                </c:pt>
                <c:pt idx="716">
                  <c:v>0</c:v>
                </c:pt>
                <c:pt idx="717">
                  <c:v>2</c:v>
                </c:pt>
                <c:pt idx="718">
                  <c:v>0</c:v>
                </c:pt>
                <c:pt idx="719">
                  <c:v>0</c:v>
                </c:pt>
                <c:pt idx="720">
                  <c:v>0</c:v>
                </c:pt>
                <c:pt idx="721">
                  <c:v>1</c:v>
                </c:pt>
                <c:pt idx="722">
                  <c:v>0</c:v>
                </c:pt>
                <c:pt idx="723">
                  <c:v>0</c:v>
                </c:pt>
                <c:pt idx="724">
                  <c:v>3</c:v>
                </c:pt>
                <c:pt idx="725">
                  <c:v>0</c:v>
                </c:pt>
                <c:pt idx="726">
                  <c:v>0</c:v>
                </c:pt>
                <c:pt idx="727">
                  <c:v>0</c:v>
                </c:pt>
                <c:pt idx="728">
                  <c:v>0</c:v>
                </c:pt>
                <c:pt idx="729">
                  <c:v>10</c:v>
                </c:pt>
                <c:pt idx="730">
                  <c:v>1</c:v>
                </c:pt>
                <c:pt idx="731">
                  <c:v>0</c:v>
                </c:pt>
                <c:pt idx="732">
                  <c:v>1</c:v>
                </c:pt>
                <c:pt idx="733">
                  <c:v>1</c:v>
                </c:pt>
                <c:pt idx="734">
                  <c:v>1</c:v>
                </c:pt>
                <c:pt idx="735">
                  <c:v>2</c:v>
                </c:pt>
                <c:pt idx="736">
                  <c:v>4</c:v>
                </c:pt>
                <c:pt idx="737">
                  <c:v>2</c:v>
                </c:pt>
                <c:pt idx="738">
                  <c:v>11</c:v>
                </c:pt>
                <c:pt idx="739">
                  <c:v>2</c:v>
                </c:pt>
                <c:pt idx="740">
                  <c:v>1</c:v>
                </c:pt>
                <c:pt idx="741">
                  <c:v>0</c:v>
                </c:pt>
                <c:pt idx="742">
                  <c:v>0</c:v>
                </c:pt>
                <c:pt idx="743">
                  <c:v>4</c:v>
                </c:pt>
                <c:pt idx="744">
                  <c:v>0</c:v>
                </c:pt>
                <c:pt idx="745">
                  <c:v>6</c:v>
                </c:pt>
                <c:pt idx="746">
                  <c:v>5</c:v>
                </c:pt>
                <c:pt idx="747">
                  <c:v>0</c:v>
                </c:pt>
                <c:pt idx="748">
                  <c:v>2</c:v>
                </c:pt>
                <c:pt idx="749">
                  <c:v>6</c:v>
                </c:pt>
                <c:pt idx="750">
                  <c:v>11</c:v>
                </c:pt>
                <c:pt idx="751">
                  <c:v>0</c:v>
                </c:pt>
                <c:pt idx="752">
                  <c:v>15</c:v>
                </c:pt>
                <c:pt idx="753">
                  <c:v>2</c:v>
                </c:pt>
                <c:pt idx="754">
                  <c:v>2</c:v>
                </c:pt>
                <c:pt idx="755">
                  <c:v>1</c:v>
                </c:pt>
                <c:pt idx="756">
                  <c:v>7</c:v>
                </c:pt>
                <c:pt idx="757">
                  <c:v>0</c:v>
                </c:pt>
                <c:pt idx="758">
                  <c:v>0</c:v>
                </c:pt>
                <c:pt idx="759">
                  <c:v>0</c:v>
                </c:pt>
                <c:pt idx="760">
                  <c:v>6</c:v>
                </c:pt>
                <c:pt idx="761">
                  <c:v>0</c:v>
                </c:pt>
                <c:pt idx="762">
                  <c:v>1</c:v>
                </c:pt>
                <c:pt idx="763">
                  <c:v>0</c:v>
                </c:pt>
                <c:pt idx="764">
                  <c:v>0</c:v>
                </c:pt>
                <c:pt idx="765">
                  <c:v>2</c:v>
                </c:pt>
                <c:pt idx="766">
                  <c:v>7</c:v>
                </c:pt>
                <c:pt idx="767">
                  <c:v>0</c:v>
                </c:pt>
                <c:pt idx="768">
                  <c:v>7</c:v>
                </c:pt>
                <c:pt idx="769">
                  <c:v>1</c:v>
                </c:pt>
                <c:pt idx="770">
                  <c:v>2</c:v>
                </c:pt>
                <c:pt idx="771">
                  <c:v>7</c:v>
                </c:pt>
                <c:pt idx="772">
                  <c:v>0</c:v>
                </c:pt>
                <c:pt idx="773">
                  <c:v>7</c:v>
                </c:pt>
                <c:pt idx="774">
                  <c:v>6</c:v>
                </c:pt>
                <c:pt idx="775">
                  <c:v>0</c:v>
                </c:pt>
                <c:pt idx="776">
                  <c:v>0</c:v>
                </c:pt>
                <c:pt idx="777">
                  <c:v>1</c:v>
                </c:pt>
                <c:pt idx="778">
                  <c:v>1</c:v>
                </c:pt>
                <c:pt idx="779">
                  <c:v>2</c:v>
                </c:pt>
                <c:pt idx="780">
                  <c:v>1</c:v>
                </c:pt>
                <c:pt idx="781">
                  <c:v>1</c:v>
                </c:pt>
                <c:pt idx="782">
                  <c:v>0</c:v>
                </c:pt>
                <c:pt idx="783">
                  <c:v>0</c:v>
                </c:pt>
                <c:pt idx="784">
                  <c:v>1</c:v>
                </c:pt>
                <c:pt idx="785">
                  <c:v>11</c:v>
                </c:pt>
                <c:pt idx="786">
                  <c:v>1</c:v>
                </c:pt>
                <c:pt idx="787">
                  <c:v>1</c:v>
                </c:pt>
                <c:pt idx="788">
                  <c:v>1</c:v>
                </c:pt>
                <c:pt idx="789">
                  <c:v>3</c:v>
                </c:pt>
                <c:pt idx="790">
                  <c:v>1</c:v>
                </c:pt>
                <c:pt idx="791">
                  <c:v>4</c:v>
                </c:pt>
                <c:pt idx="792">
                  <c:v>3</c:v>
                </c:pt>
                <c:pt idx="793">
                  <c:v>2</c:v>
                </c:pt>
                <c:pt idx="794">
                  <c:v>0</c:v>
                </c:pt>
                <c:pt idx="795">
                  <c:v>0</c:v>
                </c:pt>
                <c:pt idx="796">
                  <c:v>5</c:v>
                </c:pt>
                <c:pt idx="797">
                  <c:v>0</c:v>
                </c:pt>
                <c:pt idx="798">
                  <c:v>2</c:v>
                </c:pt>
                <c:pt idx="799">
                  <c:v>13</c:v>
                </c:pt>
                <c:pt idx="800">
                  <c:v>0</c:v>
                </c:pt>
                <c:pt idx="801">
                  <c:v>0</c:v>
                </c:pt>
                <c:pt idx="802">
                  <c:v>0</c:v>
                </c:pt>
                <c:pt idx="803">
                  <c:v>0</c:v>
                </c:pt>
                <c:pt idx="804">
                  <c:v>2</c:v>
                </c:pt>
                <c:pt idx="805">
                  <c:v>4</c:v>
                </c:pt>
                <c:pt idx="806">
                  <c:v>4</c:v>
                </c:pt>
                <c:pt idx="807">
                  <c:v>2</c:v>
                </c:pt>
                <c:pt idx="808">
                  <c:v>1</c:v>
                </c:pt>
                <c:pt idx="809">
                  <c:v>1</c:v>
                </c:pt>
                <c:pt idx="810">
                  <c:v>4</c:v>
                </c:pt>
                <c:pt idx="811">
                  <c:v>0</c:v>
                </c:pt>
                <c:pt idx="812">
                  <c:v>0</c:v>
                </c:pt>
                <c:pt idx="813">
                  <c:v>11</c:v>
                </c:pt>
                <c:pt idx="814">
                  <c:v>4</c:v>
                </c:pt>
                <c:pt idx="815">
                  <c:v>2</c:v>
                </c:pt>
                <c:pt idx="816">
                  <c:v>0</c:v>
                </c:pt>
                <c:pt idx="817">
                  <c:v>0</c:v>
                </c:pt>
                <c:pt idx="818">
                  <c:v>2</c:v>
                </c:pt>
                <c:pt idx="819">
                  <c:v>0</c:v>
                </c:pt>
                <c:pt idx="820">
                  <c:v>0</c:v>
                </c:pt>
                <c:pt idx="821">
                  <c:v>2</c:v>
                </c:pt>
                <c:pt idx="822">
                  <c:v>0</c:v>
                </c:pt>
                <c:pt idx="823">
                  <c:v>1</c:v>
                </c:pt>
                <c:pt idx="824">
                  <c:v>0</c:v>
                </c:pt>
                <c:pt idx="825">
                  <c:v>1</c:v>
                </c:pt>
                <c:pt idx="826">
                  <c:v>5</c:v>
                </c:pt>
                <c:pt idx="827">
                  <c:v>0</c:v>
                </c:pt>
                <c:pt idx="828">
                  <c:v>0</c:v>
                </c:pt>
                <c:pt idx="829">
                  <c:v>0</c:v>
                </c:pt>
                <c:pt idx="830">
                  <c:v>0</c:v>
                </c:pt>
                <c:pt idx="831">
                  <c:v>2</c:v>
                </c:pt>
                <c:pt idx="832">
                  <c:v>1</c:v>
                </c:pt>
                <c:pt idx="833">
                  <c:v>2</c:v>
                </c:pt>
                <c:pt idx="834">
                  <c:v>1</c:v>
                </c:pt>
                <c:pt idx="835">
                  <c:v>1</c:v>
                </c:pt>
                <c:pt idx="836">
                  <c:v>3</c:v>
                </c:pt>
                <c:pt idx="837">
                  <c:v>2</c:v>
                </c:pt>
                <c:pt idx="838">
                  <c:v>13</c:v>
                </c:pt>
                <c:pt idx="839">
                  <c:v>1</c:v>
                </c:pt>
                <c:pt idx="840">
                  <c:v>1</c:v>
                </c:pt>
                <c:pt idx="841">
                  <c:v>1</c:v>
                </c:pt>
                <c:pt idx="842">
                  <c:v>0</c:v>
                </c:pt>
                <c:pt idx="843">
                  <c:v>0</c:v>
                </c:pt>
                <c:pt idx="844">
                  <c:v>1</c:v>
                </c:pt>
                <c:pt idx="845">
                  <c:v>0</c:v>
                </c:pt>
                <c:pt idx="846">
                  <c:v>6</c:v>
                </c:pt>
                <c:pt idx="847">
                  <c:v>4</c:v>
                </c:pt>
                <c:pt idx="848">
                  <c:v>2</c:v>
                </c:pt>
                <c:pt idx="849">
                  <c:v>1</c:v>
                </c:pt>
                <c:pt idx="850">
                  <c:v>0</c:v>
                </c:pt>
                <c:pt idx="851">
                  <c:v>4</c:v>
                </c:pt>
                <c:pt idx="852">
                  <c:v>0</c:v>
                </c:pt>
                <c:pt idx="853">
                  <c:v>0</c:v>
                </c:pt>
                <c:pt idx="854">
                  <c:v>0</c:v>
                </c:pt>
                <c:pt idx="855">
                  <c:v>3</c:v>
                </c:pt>
                <c:pt idx="856">
                  <c:v>1</c:v>
                </c:pt>
                <c:pt idx="857">
                  <c:v>0</c:v>
                </c:pt>
                <c:pt idx="858">
                  <c:v>4</c:v>
                </c:pt>
                <c:pt idx="859">
                  <c:v>1</c:v>
                </c:pt>
                <c:pt idx="860">
                  <c:v>0</c:v>
                </c:pt>
                <c:pt idx="861">
                  <c:v>15</c:v>
                </c:pt>
                <c:pt idx="862">
                  <c:v>0</c:v>
                </c:pt>
                <c:pt idx="863">
                  <c:v>1</c:v>
                </c:pt>
                <c:pt idx="864">
                  <c:v>0</c:v>
                </c:pt>
                <c:pt idx="865">
                  <c:v>0</c:v>
                </c:pt>
                <c:pt idx="866">
                  <c:v>0</c:v>
                </c:pt>
                <c:pt idx="867">
                  <c:v>2</c:v>
                </c:pt>
                <c:pt idx="868">
                  <c:v>3</c:v>
                </c:pt>
                <c:pt idx="869">
                  <c:v>0</c:v>
                </c:pt>
                <c:pt idx="870">
                  <c:v>1</c:v>
                </c:pt>
                <c:pt idx="871">
                  <c:v>0</c:v>
                </c:pt>
                <c:pt idx="872">
                  <c:v>0</c:v>
                </c:pt>
                <c:pt idx="873">
                  <c:v>1</c:v>
                </c:pt>
                <c:pt idx="874">
                  <c:v>8</c:v>
                </c:pt>
                <c:pt idx="875">
                  <c:v>13</c:v>
                </c:pt>
                <c:pt idx="876">
                  <c:v>2</c:v>
                </c:pt>
                <c:pt idx="877">
                  <c:v>1</c:v>
                </c:pt>
                <c:pt idx="878">
                  <c:v>0</c:v>
                </c:pt>
                <c:pt idx="879">
                  <c:v>1</c:v>
                </c:pt>
                <c:pt idx="880">
                  <c:v>2</c:v>
                </c:pt>
                <c:pt idx="881">
                  <c:v>0</c:v>
                </c:pt>
                <c:pt idx="882">
                  <c:v>7</c:v>
                </c:pt>
                <c:pt idx="883">
                  <c:v>4</c:v>
                </c:pt>
                <c:pt idx="884">
                  <c:v>1</c:v>
                </c:pt>
                <c:pt idx="885">
                  <c:v>1</c:v>
                </c:pt>
                <c:pt idx="886">
                  <c:v>5</c:v>
                </c:pt>
                <c:pt idx="887">
                  <c:v>0</c:v>
                </c:pt>
                <c:pt idx="888">
                  <c:v>4</c:v>
                </c:pt>
                <c:pt idx="889">
                  <c:v>6</c:v>
                </c:pt>
                <c:pt idx="890">
                  <c:v>1</c:v>
                </c:pt>
                <c:pt idx="891">
                  <c:v>7</c:v>
                </c:pt>
                <c:pt idx="892">
                  <c:v>0</c:v>
                </c:pt>
                <c:pt idx="893">
                  <c:v>1</c:v>
                </c:pt>
                <c:pt idx="894">
                  <c:v>0</c:v>
                </c:pt>
                <c:pt idx="895">
                  <c:v>0</c:v>
                </c:pt>
                <c:pt idx="896">
                  <c:v>1</c:v>
                </c:pt>
                <c:pt idx="897">
                  <c:v>0</c:v>
                </c:pt>
                <c:pt idx="898">
                  <c:v>0</c:v>
                </c:pt>
                <c:pt idx="899">
                  <c:v>0</c:v>
                </c:pt>
                <c:pt idx="900">
                  <c:v>0</c:v>
                </c:pt>
                <c:pt idx="901">
                  <c:v>0</c:v>
                </c:pt>
                <c:pt idx="902">
                  <c:v>0</c:v>
                </c:pt>
                <c:pt idx="903">
                  <c:v>1</c:v>
                </c:pt>
                <c:pt idx="904">
                  <c:v>0</c:v>
                </c:pt>
                <c:pt idx="905">
                  <c:v>1</c:v>
                </c:pt>
                <c:pt idx="906">
                  <c:v>0</c:v>
                </c:pt>
                <c:pt idx="907">
                  <c:v>3</c:v>
                </c:pt>
                <c:pt idx="908">
                  <c:v>0</c:v>
                </c:pt>
                <c:pt idx="909">
                  <c:v>0</c:v>
                </c:pt>
                <c:pt idx="910">
                  <c:v>0</c:v>
                </c:pt>
                <c:pt idx="911">
                  <c:v>1</c:v>
                </c:pt>
                <c:pt idx="912">
                  <c:v>2</c:v>
                </c:pt>
                <c:pt idx="913">
                  <c:v>1</c:v>
                </c:pt>
                <c:pt idx="914">
                  <c:v>15</c:v>
                </c:pt>
                <c:pt idx="915">
                  <c:v>2</c:v>
                </c:pt>
                <c:pt idx="916">
                  <c:v>0</c:v>
                </c:pt>
                <c:pt idx="917">
                  <c:v>0</c:v>
                </c:pt>
                <c:pt idx="918">
                  <c:v>11</c:v>
                </c:pt>
                <c:pt idx="919">
                  <c:v>5</c:v>
                </c:pt>
                <c:pt idx="920">
                  <c:v>5</c:v>
                </c:pt>
                <c:pt idx="921">
                  <c:v>0</c:v>
                </c:pt>
                <c:pt idx="922">
                  <c:v>14</c:v>
                </c:pt>
                <c:pt idx="923">
                  <c:v>1</c:v>
                </c:pt>
                <c:pt idx="924">
                  <c:v>2</c:v>
                </c:pt>
                <c:pt idx="925">
                  <c:v>0</c:v>
                </c:pt>
                <c:pt idx="926">
                  <c:v>15</c:v>
                </c:pt>
                <c:pt idx="927">
                  <c:v>5</c:v>
                </c:pt>
                <c:pt idx="928">
                  <c:v>0</c:v>
                </c:pt>
                <c:pt idx="929">
                  <c:v>2</c:v>
                </c:pt>
                <c:pt idx="930">
                  <c:v>7</c:v>
                </c:pt>
                <c:pt idx="931">
                  <c:v>1</c:v>
                </c:pt>
                <c:pt idx="932">
                  <c:v>7</c:v>
                </c:pt>
                <c:pt idx="933">
                  <c:v>1</c:v>
                </c:pt>
                <c:pt idx="934">
                  <c:v>2</c:v>
                </c:pt>
                <c:pt idx="935">
                  <c:v>0</c:v>
                </c:pt>
                <c:pt idx="936">
                  <c:v>0</c:v>
                </c:pt>
                <c:pt idx="937">
                  <c:v>15</c:v>
                </c:pt>
                <c:pt idx="938">
                  <c:v>2</c:v>
                </c:pt>
                <c:pt idx="939">
                  <c:v>1</c:v>
                </c:pt>
                <c:pt idx="940">
                  <c:v>0</c:v>
                </c:pt>
                <c:pt idx="941">
                  <c:v>6</c:v>
                </c:pt>
                <c:pt idx="942">
                  <c:v>1</c:v>
                </c:pt>
                <c:pt idx="943">
                  <c:v>5</c:v>
                </c:pt>
                <c:pt idx="944">
                  <c:v>7</c:v>
                </c:pt>
                <c:pt idx="945">
                  <c:v>1</c:v>
                </c:pt>
                <c:pt idx="946">
                  <c:v>1</c:v>
                </c:pt>
                <c:pt idx="947">
                  <c:v>7</c:v>
                </c:pt>
                <c:pt idx="948">
                  <c:v>0</c:v>
                </c:pt>
                <c:pt idx="949">
                  <c:v>1</c:v>
                </c:pt>
                <c:pt idx="950">
                  <c:v>9</c:v>
                </c:pt>
                <c:pt idx="951">
                  <c:v>11</c:v>
                </c:pt>
                <c:pt idx="952">
                  <c:v>2</c:v>
                </c:pt>
                <c:pt idx="953">
                  <c:v>1</c:v>
                </c:pt>
                <c:pt idx="954">
                  <c:v>2</c:v>
                </c:pt>
                <c:pt idx="955">
                  <c:v>9</c:v>
                </c:pt>
                <c:pt idx="956">
                  <c:v>7</c:v>
                </c:pt>
                <c:pt idx="957">
                  <c:v>0</c:v>
                </c:pt>
                <c:pt idx="958">
                  <c:v>1</c:v>
                </c:pt>
                <c:pt idx="959">
                  <c:v>8</c:v>
                </c:pt>
                <c:pt idx="960">
                  <c:v>1</c:v>
                </c:pt>
                <c:pt idx="961">
                  <c:v>1</c:v>
                </c:pt>
                <c:pt idx="962">
                  <c:v>0</c:v>
                </c:pt>
                <c:pt idx="963">
                  <c:v>1</c:v>
                </c:pt>
                <c:pt idx="964">
                  <c:v>9</c:v>
                </c:pt>
                <c:pt idx="965">
                  <c:v>1</c:v>
                </c:pt>
                <c:pt idx="966">
                  <c:v>5</c:v>
                </c:pt>
                <c:pt idx="967">
                  <c:v>0</c:v>
                </c:pt>
                <c:pt idx="968">
                  <c:v>6</c:v>
                </c:pt>
                <c:pt idx="969">
                  <c:v>0</c:v>
                </c:pt>
                <c:pt idx="970">
                  <c:v>0</c:v>
                </c:pt>
                <c:pt idx="971">
                  <c:v>0</c:v>
                </c:pt>
                <c:pt idx="972">
                  <c:v>0</c:v>
                </c:pt>
                <c:pt idx="973">
                  <c:v>0</c:v>
                </c:pt>
                <c:pt idx="974">
                  <c:v>0</c:v>
                </c:pt>
                <c:pt idx="975">
                  <c:v>3</c:v>
                </c:pt>
                <c:pt idx="976">
                  <c:v>15</c:v>
                </c:pt>
                <c:pt idx="977">
                  <c:v>0</c:v>
                </c:pt>
                <c:pt idx="978">
                  <c:v>11</c:v>
                </c:pt>
                <c:pt idx="979">
                  <c:v>7</c:v>
                </c:pt>
                <c:pt idx="980">
                  <c:v>0</c:v>
                </c:pt>
                <c:pt idx="981">
                  <c:v>3</c:v>
                </c:pt>
                <c:pt idx="982">
                  <c:v>0</c:v>
                </c:pt>
                <c:pt idx="983">
                  <c:v>4</c:v>
                </c:pt>
                <c:pt idx="984">
                  <c:v>0</c:v>
                </c:pt>
                <c:pt idx="985">
                  <c:v>6</c:v>
                </c:pt>
                <c:pt idx="986">
                  <c:v>1</c:v>
                </c:pt>
                <c:pt idx="987">
                  <c:v>3</c:v>
                </c:pt>
                <c:pt idx="988">
                  <c:v>3</c:v>
                </c:pt>
                <c:pt idx="989">
                  <c:v>1</c:v>
                </c:pt>
                <c:pt idx="990">
                  <c:v>1</c:v>
                </c:pt>
                <c:pt idx="991">
                  <c:v>1</c:v>
                </c:pt>
                <c:pt idx="992">
                  <c:v>0</c:v>
                </c:pt>
                <c:pt idx="993">
                  <c:v>1</c:v>
                </c:pt>
                <c:pt idx="994">
                  <c:v>0</c:v>
                </c:pt>
                <c:pt idx="995">
                  <c:v>1</c:v>
                </c:pt>
                <c:pt idx="996">
                  <c:v>4</c:v>
                </c:pt>
                <c:pt idx="997">
                  <c:v>7</c:v>
                </c:pt>
                <c:pt idx="998">
                  <c:v>1</c:v>
                </c:pt>
                <c:pt idx="999">
                  <c:v>0</c:v>
                </c:pt>
                <c:pt idx="1000">
                  <c:v>0</c:v>
                </c:pt>
                <c:pt idx="1001">
                  <c:v>0</c:v>
                </c:pt>
                <c:pt idx="1002">
                  <c:v>2</c:v>
                </c:pt>
                <c:pt idx="1003">
                  <c:v>0</c:v>
                </c:pt>
                <c:pt idx="1004">
                  <c:v>0</c:v>
                </c:pt>
                <c:pt idx="1005">
                  <c:v>0</c:v>
                </c:pt>
                <c:pt idx="1006">
                  <c:v>1</c:v>
                </c:pt>
                <c:pt idx="1007">
                  <c:v>7</c:v>
                </c:pt>
                <c:pt idx="1008">
                  <c:v>12</c:v>
                </c:pt>
                <c:pt idx="1009">
                  <c:v>1</c:v>
                </c:pt>
                <c:pt idx="1010">
                  <c:v>0</c:v>
                </c:pt>
                <c:pt idx="1011">
                  <c:v>0</c:v>
                </c:pt>
                <c:pt idx="1012">
                  <c:v>0</c:v>
                </c:pt>
                <c:pt idx="1013">
                  <c:v>0</c:v>
                </c:pt>
                <c:pt idx="1014">
                  <c:v>1</c:v>
                </c:pt>
                <c:pt idx="1015">
                  <c:v>1</c:v>
                </c:pt>
                <c:pt idx="1016">
                  <c:v>0</c:v>
                </c:pt>
                <c:pt idx="1017">
                  <c:v>1</c:v>
                </c:pt>
                <c:pt idx="1018">
                  <c:v>1</c:v>
                </c:pt>
                <c:pt idx="1019">
                  <c:v>0</c:v>
                </c:pt>
                <c:pt idx="1020">
                  <c:v>1</c:v>
                </c:pt>
                <c:pt idx="1021">
                  <c:v>2</c:v>
                </c:pt>
                <c:pt idx="1022">
                  <c:v>1</c:v>
                </c:pt>
                <c:pt idx="1023">
                  <c:v>1</c:v>
                </c:pt>
                <c:pt idx="1024">
                  <c:v>5</c:v>
                </c:pt>
                <c:pt idx="1025">
                  <c:v>0</c:v>
                </c:pt>
                <c:pt idx="1026">
                  <c:v>0</c:v>
                </c:pt>
                <c:pt idx="1027">
                  <c:v>0</c:v>
                </c:pt>
                <c:pt idx="1028">
                  <c:v>0</c:v>
                </c:pt>
                <c:pt idx="1029">
                  <c:v>0</c:v>
                </c:pt>
                <c:pt idx="1030">
                  <c:v>9</c:v>
                </c:pt>
                <c:pt idx="1031">
                  <c:v>4</c:v>
                </c:pt>
                <c:pt idx="1032">
                  <c:v>0</c:v>
                </c:pt>
                <c:pt idx="1033">
                  <c:v>4</c:v>
                </c:pt>
                <c:pt idx="1034">
                  <c:v>0</c:v>
                </c:pt>
                <c:pt idx="1035">
                  <c:v>0</c:v>
                </c:pt>
                <c:pt idx="1036">
                  <c:v>2</c:v>
                </c:pt>
                <c:pt idx="1037">
                  <c:v>1</c:v>
                </c:pt>
                <c:pt idx="1038">
                  <c:v>2</c:v>
                </c:pt>
                <c:pt idx="1039">
                  <c:v>2</c:v>
                </c:pt>
                <c:pt idx="1040">
                  <c:v>4</c:v>
                </c:pt>
                <c:pt idx="1041">
                  <c:v>1</c:v>
                </c:pt>
                <c:pt idx="1042">
                  <c:v>0</c:v>
                </c:pt>
                <c:pt idx="1043">
                  <c:v>8</c:v>
                </c:pt>
                <c:pt idx="1044">
                  <c:v>1</c:v>
                </c:pt>
                <c:pt idx="1045">
                  <c:v>1</c:v>
                </c:pt>
                <c:pt idx="1046">
                  <c:v>1</c:v>
                </c:pt>
                <c:pt idx="1047">
                  <c:v>0</c:v>
                </c:pt>
                <c:pt idx="1048">
                  <c:v>3</c:v>
                </c:pt>
                <c:pt idx="1049">
                  <c:v>2</c:v>
                </c:pt>
                <c:pt idx="1050">
                  <c:v>5</c:v>
                </c:pt>
                <c:pt idx="1051">
                  <c:v>0</c:v>
                </c:pt>
                <c:pt idx="1052">
                  <c:v>0</c:v>
                </c:pt>
                <c:pt idx="1053">
                  <c:v>2</c:v>
                </c:pt>
                <c:pt idx="1054">
                  <c:v>0</c:v>
                </c:pt>
                <c:pt idx="1055">
                  <c:v>6</c:v>
                </c:pt>
                <c:pt idx="1056">
                  <c:v>1</c:v>
                </c:pt>
                <c:pt idx="1057">
                  <c:v>0</c:v>
                </c:pt>
                <c:pt idx="1058">
                  <c:v>10</c:v>
                </c:pt>
                <c:pt idx="1059">
                  <c:v>0</c:v>
                </c:pt>
                <c:pt idx="1060">
                  <c:v>0</c:v>
                </c:pt>
                <c:pt idx="1061">
                  <c:v>0</c:v>
                </c:pt>
                <c:pt idx="1062">
                  <c:v>2</c:v>
                </c:pt>
                <c:pt idx="1063">
                  <c:v>0</c:v>
                </c:pt>
                <c:pt idx="1064">
                  <c:v>1</c:v>
                </c:pt>
                <c:pt idx="1065">
                  <c:v>1</c:v>
                </c:pt>
                <c:pt idx="1066">
                  <c:v>0</c:v>
                </c:pt>
                <c:pt idx="1067">
                  <c:v>1</c:v>
                </c:pt>
                <c:pt idx="1068">
                  <c:v>0</c:v>
                </c:pt>
                <c:pt idx="1069">
                  <c:v>0</c:v>
                </c:pt>
                <c:pt idx="1070">
                  <c:v>1</c:v>
                </c:pt>
                <c:pt idx="1071">
                  <c:v>1</c:v>
                </c:pt>
                <c:pt idx="1072">
                  <c:v>0</c:v>
                </c:pt>
                <c:pt idx="1073">
                  <c:v>1</c:v>
                </c:pt>
                <c:pt idx="1074">
                  <c:v>0</c:v>
                </c:pt>
                <c:pt idx="1075">
                  <c:v>0</c:v>
                </c:pt>
                <c:pt idx="1076">
                  <c:v>1</c:v>
                </c:pt>
                <c:pt idx="1077">
                  <c:v>0</c:v>
                </c:pt>
                <c:pt idx="1078">
                  <c:v>14</c:v>
                </c:pt>
                <c:pt idx="1079">
                  <c:v>2</c:v>
                </c:pt>
                <c:pt idx="1080">
                  <c:v>5</c:v>
                </c:pt>
                <c:pt idx="1081">
                  <c:v>3</c:v>
                </c:pt>
                <c:pt idx="1082">
                  <c:v>1</c:v>
                </c:pt>
                <c:pt idx="1083">
                  <c:v>1</c:v>
                </c:pt>
                <c:pt idx="1084">
                  <c:v>8</c:v>
                </c:pt>
                <c:pt idx="1085">
                  <c:v>7</c:v>
                </c:pt>
                <c:pt idx="1086">
                  <c:v>13</c:v>
                </c:pt>
                <c:pt idx="1087">
                  <c:v>5</c:v>
                </c:pt>
                <c:pt idx="1088">
                  <c:v>0</c:v>
                </c:pt>
                <c:pt idx="1089">
                  <c:v>3</c:v>
                </c:pt>
                <c:pt idx="1090">
                  <c:v>0</c:v>
                </c:pt>
                <c:pt idx="1091">
                  <c:v>0</c:v>
                </c:pt>
                <c:pt idx="1092">
                  <c:v>0</c:v>
                </c:pt>
                <c:pt idx="1093">
                  <c:v>13</c:v>
                </c:pt>
                <c:pt idx="1094">
                  <c:v>7</c:v>
                </c:pt>
                <c:pt idx="1095">
                  <c:v>5</c:v>
                </c:pt>
                <c:pt idx="1096">
                  <c:v>7</c:v>
                </c:pt>
                <c:pt idx="1097">
                  <c:v>0</c:v>
                </c:pt>
                <c:pt idx="1098">
                  <c:v>2</c:v>
                </c:pt>
                <c:pt idx="1099">
                  <c:v>7</c:v>
                </c:pt>
                <c:pt idx="1100">
                  <c:v>4</c:v>
                </c:pt>
                <c:pt idx="1101">
                  <c:v>2</c:v>
                </c:pt>
                <c:pt idx="1102">
                  <c:v>1</c:v>
                </c:pt>
                <c:pt idx="1103">
                  <c:v>7</c:v>
                </c:pt>
                <c:pt idx="1104">
                  <c:v>0</c:v>
                </c:pt>
                <c:pt idx="1105">
                  <c:v>2</c:v>
                </c:pt>
                <c:pt idx="1106">
                  <c:v>6</c:v>
                </c:pt>
                <c:pt idx="1107">
                  <c:v>1</c:v>
                </c:pt>
                <c:pt idx="1108">
                  <c:v>1</c:v>
                </c:pt>
                <c:pt idx="1109">
                  <c:v>1</c:v>
                </c:pt>
                <c:pt idx="1110">
                  <c:v>0</c:v>
                </c:pt>
                <c:pt idx="1111">
                  <c:v>1</c:v>
                </c:pt>
                <c:pt idx="1112">
                  <c:v>1</c:v>
                </c:pt>
                <c:pt idx="1113">
                  <c:v>1</c:v>
                </c:pt>
                <c:pt idx="1114">
                  <c:v>7</c:v>
                </c:pt>
                <c:pt idx="1115">
                  <c:v>0</c:v>
                </c:pt>
                <c:pt idx="1116">
                  <c:v>2</c:v>
                </c:pt>
                <c:pt idx="1117">
                  <c:v>2</c:v>
                </c:pt>
                <c:pt idx="1118">
                  <c:v>0</c:v>
                </c:pt>
                <c:pt idx="1119">
                  <c:v>7</c:v>
                </c:pt>
                <c:pt idx="1120">
                  <c:v>1</c:v>
                </c:pt>
                <c:pt idx="1121">
                  <c:v>0</c:v>
                </c:pt>
                <c:pt idx="1122">
                  <c:v>1</c:v>
                </c:pt>
                <c:pt idx="1123">
                  <c:v>0</c:v>
                </c:pt>
                <c:pt idx="1124">
                  <c:v>7</c:v>
                </c:pt>
                <c:pt idx="1125">
                  <c:v>1</c:v>
                </c:pt>
                <c:pt idx="1126">
                  <c:v>0</c:v>
                </c:pt>
                <c:pt idx="1127">
                  <c:v>2</c:v>
                </c:pt>
                <c:pt idx="1128">
                  <c:v>0</c:v>
                </c:pt>
                <c:pt idx="1129">
                  <c:v>0</c:v>
                </c:pt>
                <c:pt idx="1130">
                  <c:v>6</c:v>
                </c:pt>
                <c:pt idx="1131">
                  <c:v>7</c:v>
                </c:pt>
                <c:pt idx="1132">
                  <c:v>1</c:v>
                </c:pt>
                <c:pt idx="1133">
                  <c:v>0</c:v>
                </c:pt>
                <c:pt idx="1134">
                  <c:v>0</c:v>
                </c:pt>
                <c:pt idx="1135">
                  <c:v>0</c:v>
                </c:pt>
                <c:pt idx="1136">
                  <c:v>0</c:v>
                </c:pt>
                <c:pt idx="1137">
                  <c:v>1</c:v>
                </c:pt>
                <c:pt idx="1138">
                  <c:v>12</c:v>
                </c:pt>
                <c:pt idx="1139">
                  <c:v>0</c:v>
                </c:pt>
                <c:pt idx="1140">
                  <c:v>1</c:v>
                </c:pt>
                <c:pt idx="1141">
                  <c:v>1</c:v>
                </c:pt>
                <c:pt idx="1142">
                  <c:v>1</c:v>
                </c:pt>
                <c:pt idx="1143">
                  <c:v>4</c:v>
                </c:pt>
                <c:pt idx="1144">
                  <c:v>0</c:v>
                </c:pt>
                <c:pt idx="1145">
                  <c:v>1</c:v>
                </c:pt>
                <c:pt idx="1146">
                  <c:v>7</c:v>
                </c:pt>
                <c:pt idx="1147">
                  <c:v>1</c:v>
                </c:pt>
                <c:pt idx="1148">
                  <c:v>7</c:v>
                </c:pt>
                <c:pt idx="1149">
                  <c:v>0</c:v>
                </c:pt>
                <c:pt idx="1150">
                  <c:v>1</c:v>
                </c:pt>
                <c:pt idx="1151">
                  <c:v>0</c:v>
                </c:pt>
                <c:pt idx="1152">
                  <c:v>2</c:v>
                </c:pt>
                <c:pt idx="1153">
                  <c:v>0</c:v>
                </c:pt>
                <c:pt idx="1154">
                  <c:v>1</c:v>
                </c:pt>
                <c:pt idx="1155">
                  <c:v>0</c:v>
                </c:pt>
                <c:pt idx="1156">
                  <c:v>14</c:v>
                </c:pt>
                <c:pt idx="1157">
                  <c:v>2</c:v>
                </c:pt>
                <c:pt idx="1158">
                  <c:v>0</c:v>
                </c:pt>
                <c:pt idx="1159">
                  <c:v>3</c:v>
                </c:pt>
                <c:pt idx="1160">
                  <c:v>3</c:v>
                </c:pt>
                <c:pt idx="1161">
                  <c:v>0</c:v>
                </c:pt>
                <c:pt idx="1162">
                  <c:v>6</c:v>
                </c:pt>
                <c:pt idx="1163">
                  <c:v>7</c:v>
                </c:pt>
                <c:pt idx="1164">
                  <c:v>3</c:v>
                </c:pt>
                <c:pt idx="1165">
                  <c:v>0</c:v>
                </c:pt>
                <c:pt idx="1166">
                  <c:v>2</c:v>
                </c:pt>
                <c:pt idx="1167">
                  <c:v>2</c:v>
                </c:pt>
                <c:pt idx="1168">
                  <c:v>1</c:v>
                </c:pt>
                <c:pt idx="1169">
                  <c:v>0</c:v>
                </c:pt>
                <c:pt idx="1170">
                  <c:v>1</c:v>
                </c:pt>
                <c:pt idx="1171">
                  <c:v>0</c:v>
                </c:pt>
                <c:pt idx="1172">
                  <c:v>1</c:v>
                </c:pt>
                <c:pt idx="1173">
                  <c:v>0</c:v>
                </c:pt>
                <c:pt idx="1174">
                  <c:v>0</c:v>
                </c:pt>
                <c:pt idx="1175">
                  <c:v>1</c:v>
                </c:pt>
                <c:pt idx="1176">
                  <c:v>1</c:v>
                </c:pt>
                <c:pt idx="1177">
                  <c:v>1</c:v>
                </c:pt>
                <c:pt idx="1178">
                  <c:v>2</c:v>
                </c:pt>
                <c:pt idx="1179">
                  <c:v>7</c:v>
                </c:pt>
                <c:pt idx="1180">
                  <c:v>1</c:v>
                </c:pt>
                <c:pt idx="1181">
                  <c:v>2</c:v>
                </c:pt>
                <c:pt idx="1182">
                  <c:v>1</c:v>
                </c:pt>
                <c:pt idx="1183">
                  <c:v>0</c:v>
                </c:pt>
                <c:pt idx="1184">
                  <c:v>4</c:v>
                </c:pt>
                <c:pt idx="1185">
                  <c:v>6</c:v>
                </c:pt>
                <c:pt idx="1186">
                  <c:v>6</c:v>
                </c:pt>
                <c:pt idx="1187">
                  <c:v>2</c:v>
                </c:pt>
                <c:pt idx="1188">
                  <c:v>0</c:v>
                </c:pt>
                <c:pt idx="1189">
                  <c:v>0</c:v>
                </c:pt>
                <c:pt idx="1190">
                  <c:v>1</c:v>
                </c:pt>
                <c:pt idx="1191">
                  <c:v>0</c:v>
                </c:pt>
                <c:pt idx="1192">
                  <c:v>2</c:v>
                </c:pt>
                <c:pt idx="1193">
                  <c:v>3</c:v>
                </c:pt>
                <c:pt idx="1194">
                  <c:v>1</c:v>
                </c:pt>
                <c:pt idx="1195">
                  <c:v>0</c:v>
                </c:pt>
                <c:pt idx="1196">
                  <c:v>0</c:v>
                </c:pt>
                <c:pt idx="1197">
                  <c:v>0</c:v>
                </c:pt>
                <c:pt idx="1198">
                  <c:v>1</c:v>
                </c:pt>
                <c:pt idx="1199">
                  <c:v>0</c:v>
                </c:pt>
                <c:pt idx="1200">
                  <c:v>2</c:v>
                </c:pt>
                <c:pt idx="1201">
                  <c:v>1</c:v>
                </c:pt>
                <c:pt idx="1202">
                  <c:v>0</c:v>
                </c:pt>
                <c:pt idx="1203">
                  <c:v>1</c:v>
                </c:pt>
                <c:pt idx="1204">
                  <c:v>7</c:v>
                </c:pt>
                <c:pt idx="1205">
                  <c:v>0</c:v>
                </c:pt>
                <c:pt idx="1206">
                  <c:v>5</c:v>
                </c:pt>
                <c:pt idx="1207">
                  <c:v>1</c:v>
                </c:pt>
                <c:pt idx="1208">
                  <c:v>4</c:v>
                </c:pt>
                <c:pt idx="1209">
                  <c:v>0</c:v>
                </c:pt>
                <c:pt idx="1210">
                  <c:v>2</c:v>
                </c:pt>
                <c:pt idx="1211">
                  <c:v>1</c:v>
                </c:pt>
                <c:pt idx="1212">
                  <c:v>8</c:v>
                </c:pt>
                <c:pt idx="1213">
                  <c:v>0</c:v>
                </c:pt>
                <c:pt idx="1214">
                  <c:v>6</c:v>
                </c:pt>
                <c:pt idx="1215">
                  <c:v>1</c:v>
                </c:pt>
                <c:pt idx="1216">
                  <c:v>8</c:v>
                </c:pt>
                <c:pt idx="1217">
                  <c:v>0</c:v>
                </c:pt>
                <c:pt idx="1218">
                  <c:v>8</c:v>
                </c:pt>
                <c:pt idx="1219">
                  <c:v>1</c:v>
                </c:pt>
                <c:pt idx="1220">
                  <c:v>6</c:v>
                </c:pt>
                <c:pt idx="1221">
                  <c:v>14</c:v>
                </c:pt>
                <c:pt idx="1222">
                  <c:v>0</c:v>
                </c:pt>
                <c:pt idx="1223">
                  <c:v>14</c:v>
                </c:pt>
                <c:pt idx="1224">
                  <c:v>0</c:v>
                </c:pt>
                <c:pt idx="1225">
                  <c:v>8</c:v>
                </c:pt>
                <c:pt idx="1226">
                  <c:v>1</c:v>
                </c:pt>
                <c:pt idx="1227">
                  <c:v>0</c:v>
                </c:pt>
                <c:pt idx="1228">
                  <c:v>1</c:v>
                </c:pt>
                <c:pt idx="1229">
                  <c:v>0</c:v>
                </c:pt>
                <c:pt idx="1230">
                  <c:v>1</c:v>
                </c:pt>
                <c:pt idx="1231">
                  <c:v>0</c:v>
                </c:pt>
                <c:pt idx="1232">
                  <c:v>0</c:v>
                </c:pt>
                <c:pt idx="1233">
                  <c:v>0</c:v>
                </c:pt>
                <c:pt idx="1234">
                  <c:v>0</c:v>
                </c:pt>
                <c:pt idx="1235">
                  <c:v>0</c:v>
                </c:pt>
                <c:pt idx="1236">
                  <c:v>2</c:v>
                </c:pt>
                <c:pt idx="1237">
                  <c:v>0</c:v>
                </c:pt>
                <c:pt idx="1238">
                  <c:v>1</c:v>
                </c:pt>
                <c:pt idx="1239">
                  <c:v>1</c:v>
                </c:pt>
                <c:pt idx="1240">
                  <c:v>5</c:v>
                </c:pt>
                <c:pt idx="1241">
                  <c:v>0</c:v>
                </c:pt>
                <c:pt idx="1242">
                  <c:v>12</c:v>
                </c:pt>
                <c:pt idx="1243">
                  <c:v>0</c:v>
                </c:pt>
                <c:pt idx="1244">
                  <c:v>0</c:v>
                </c:pt>
                <c:pt idx="1245">
                  <c:v>2</c:v>
                </c:pt>
                <c:pt idx="1246">
                  <c:v>1</c:v>
                </c:pt>
                <c:pt idx="1247">
                  <c:v>0</c:v>
                </c:pt>
                <c:pt idx="1248">
                  <c:v>1</c:v>
                </c:pt>
                <c:pt idx="1249">
                  <c:v>2</c:v>
                </c:pt>
                <c:pt idx="1250">
                  <c:v>0</c:v>
                </c:pt>
                <c:pt idx="1251">
                  <c:v>1</c:v>
                </c:pt>
                <c:pt idx="1252">
                  <c:v>1</c:v>
                </c:pt>
                <c:pt idx="1253">
                  <c:v>1</c:v>
                </c:pt>
                <c:pt idx="1254">
                  <c:v>0</c:v>
                </c:pt>
                <c:pt idx="1255">
                  <c:v>0</c:v>
                </c:pt>
                <c:pt idx="1256">
                  <c:v>0</c:v>
                </c:pt>
                <c:pt idx="1257">
                  <c:v>0</c:v>
                </c:pt>
                <c:pt idx="1258">
                  <c:v>0</c:v>
                </c:pt>
                <c:pt idx="1259">
                  <c:v>1</c:v>
                </c:pt>
                <c:pt idx="1260">
                  <c:v>0</c:v>
                </c:pt>
                <c:pt idx="1261">
                  <c:v>1</c:v>
                </c:pt>
                <c:pt idx="1262">
                  <c:v>0</c:v>
                </c:pt>
                <c:pt idx="1263">
                  <c:v>0</c:v>
                </c:pt>
                <c:pt idx="1264">
                  <c:v>0</c:v>
                </c:pt>
                <c:pt idx="1265">
                  <c:v>1</c:v>
                </c:pt>
                <c:pt idx="1266">
                  <c:v>0</c:v>
                </c:pt>
                <c:pt idx="1267">
                  <c:v>0</c:v>
                </c:pt>
                <c:pt idx="1268">
                  <c:v>0</c:v>
                </c:pt>
                <c:pt idx="1269">
                  <c:v>1</c:v>
                </c:pt>
                <c:pt idx="1270">
                  <c:v>2</c:v>
                </c:pt>
                <c:pt idx="1271">
                  <c:v>1</c:v>
                </c:pt>
                <c:pt idx="1272">
                  <c:v>0</c:v>
                </c:pt>
                <c:pt idx="1273">
                  <c:v>0</c:v>
                </c:pt>
                <c:pt idx="1274">
                  <c:v>5</c:v>
                </c:pt>
                <c:pt idx="1275">
                  <c:v>2</c:v>
                </c:pt>
                <c:pt idx="1276">
                  <c:v>0</c:v>
                </c:pt>
                <c:pt idx="1277">
                  <c:v>2</c:v>
                </c:pt>
                <c:pt idx="1278">
                  <c:v>5</c:v>
                </c:pt>
                <c:pt idx="1279">
                  <c:v>2</c:v>
                </c:pt>
                <c:pt idx="1280">
                  <c:v>4</c:v>
                </c:pt>
                <c:pt idx="1281">
                  <c:v>7</c:v>
                </c:pt>
                <c:pt idx="1282">
                  <c:v>7</c:v>
                </c:pt>
                <c:pt idx="1283">
                  <c:v>0</c:v>
                </c:pt>
                <c:pt idx="1284">
                  <c:v>2</c:v>
                </c:pt>
                <c:pt idx="1285">
                  <c:v>2</c:v>
                </c:pt>
                <c:pt idx="1286">
                  <c:v>0</c:v>
                </c:pt>
                <c:pt idx="1287">
                  <c:v>0</c:v>
                </c:pt>
                <c:pt idx="1288">
                  <c:v>1</c:v>
                </c:pt>
                <c:pt idx="1289">
                  <c:v>3</c:v>
                </c:pt>
                <c:pt idx="1290">
                  <c:v>0</c:v>
                </c:pt>
                <c:pt idx="1291">
                  <c:v>0</c:v>
                </c:pt>
                <c:pt idx="1292">
                  <c:v>2</c:v>
                </c:pt>
                <c:pt idx="1293">
                  <c:v>1</c:v>
                </c:pt>
                <c:pt idx="1294">
                  <c:v>1</c:v>
                </c:pt>
                <c:pt idx="1295">
                  <c:v>13</c:v>
                </c:pt>
                <c:pt idx="1296">
                  <c:v>0</c:v>
                </c:pt>
                <c:pt idx="1297">
                  <c:v>1</c:v>
                </c:pt>
                <c:pt idx="1298">
                  <c:v>3</c:v>
                </c:pt>
                <c:pt idx="1299">
                  <c:v>0</c:v>
                </c:pt>
                <c:pt idx="1300">
                  <c:v>4</c:v>
                </c:pt>
                <c:pt idx="1301">
                  <c:v>14</c:v>
                </c:pt>
                <c:pt idx="1302">
                  <c:v>0</c:v>
                </c:pt>
                <c:pt idx="1303">
                  <c:v>14</c:v>
                </c:pt>
                <c:pt idx="1304">
                  <c:v>7</c:v>
                </c:pt>
                <c:pt idx="1305">
                  <c:v>1</c:v>
                </c:pt>
                <c:pt idx="1306">
                  <c:v>2</c:v>
                </c:pt>
                <c:pt idx="1307">
                  <c:v>1</c:v>
                </c:pt>
                <c:pt idx="1308">
                  <c:v>0</c:v>
                </c:pt>
                <c:pt idx="1309">
                  <c:v>1</c:v>
                </c:pt>
                <c:pt idx="1310">
                  <c:v>2</c:v>
                </c:pt>
                <c:pt idx="1311">
                  <c:v>0</c:v>
                </c:pt>
                <c:pt idx="1312">
                  <c:v>0</c:v>
                </c:pt>
                <c:pt idx="1313">
                  <c:v>2</c:v>
                </c:pt>
                <c:pt idx="1314">
                  <c:v>5</c:v>
                </c:pt>
                <c:pt idx="1315">
                  <c:v>0</c:v>
                </c:pt>
                <c:pt idx="1316">
                  <c:v>7</c:v>
                </c:pt>
                <c:pt idx="1317">
                  <c:v>0</c:v>
                </c:pt>
                <c:pt idx="1318">
                  <c:v>3</c:v>
                </c:pt>
                <c:pt idx="1319">
                  <c:v>0</c:v>
                </c:pt>
                <c:pt idx="1320">
                  <c:v>3</c:v>
                </c:pt>
                <c:pt idx="1321">
                  <c:v>2</c:v>
                </c:pt>
                <c:pt idx="1322">
                  <c:v>4</c:v>
                </c:pt>
                <c:pt idx="1323">
                  <c:v>2</c:v>
                </c:pt>
                <c:pt idx="1324">
                  <c:v>1</c:v>
                </c:pt>
                <c:pt idx="1325">
                  <c:v>0</c:v>
                </c:pt>
                <c:pt idx="1326">
                  <c:v>2</c:v>
                </c:pt>
                <c:pt idx="1327">
                  <c:v>2</c:v>
                </c:pt>
                <c:pt idx="1328">
                  <c:v>5</c:v>
                </c:pt>
                <c:pt idx="1329">
                  <c:v>0</c:v>
                </c:pt>
                <c:pt idx="1330">
                  <c:v>6</c:v>
                </c:pt>
                <c:pt idx="1331">
                  <c:v>12</c:v>
                </c:pt>
                <c:pt idx="1332">
                  <c:v>1</c:v>
                </c:pt>
                <c:pt idx="1333">
                  <c:v>0</c:v>
                </c:pt>
                <c:pt idx="1334">
                  <c:v>7</c:v>
                </c:pt>
                <c:pt idx="1335">
                  <c:v>2</c:v>
                </c:pt>
                <c:pt idx="1336">
                  <c:v>0</c:v>
                </c:pt>
                <c:pt idx="1337">
                  <c:v>0</c:v>
                </c:pt>
                <c:pt idx="1338">
                  <c:v>0</c:v>
                </c:pt>
                <c:pt idx="1339">
                  <c:v>0</c:v>
                </c:pt>
                <c:pt idx="1340">
                  <c:v>1</c:v>
                </c:pt>
                <c:pt idx="1341">
                  <c:v>0</c:v>
                </c:pt>
                <c:pt idx="1342">
                  <c:v>1</c:v>
                </c:pt>
                <c:pt idx="1343">
                  <c:v>1</c:v>
                </c:pt>
                <c:pt idx="1344">
                  <c:v>0</c:v>
                </c:pt>
                <c:pt idx="1345">
                  <c:v>0</c:v>
                </c:pt>
                <c:pt idx="1346">
                  <c:v>3</c:v>
                </c:pt>
                <c:pt idx="1347">
                  <c:v>0</c:v>
                </c:pt>
                <c:pt idx="1348">
                  <c:v>11</c:v>
                </c:pt>
                <c:pt idx="1349">
                  <c:v>1</c:v>
                </c:pt>
                <c:pt idx="1350">
                  <c:v>0</c:v>
                </c:pt>
                <c:pt idx="1351">
                  <c:v>4</c:v>
                </c:pt>
                <c:pt idx="1352">
                  <c:v>2</c:v>
                </c:pt>
                <c:pt idx="1353">
                  <c:v>3</c:v>
                </c:pt>
                <c:pt idx="1354">
                  <c:v>1</c:v>
                </c:pt>
                <c:pt idx="1355">
                  <c:v>1</c:v>
                </c:pt>
                <c:pt idx="1356">
                  <c:v>1</c:v>
                </c:pt>
                <c:pt idx="1357">
                  <c:v>5</c:v>
                </c:pt>
                <c:pt idx="1358">
                  <c:v>1</c:v>
                </c:pt>
                <c:pt idx="1359">
                  <c:v>0</c:v>
                </c:pt>
                <c:pt idx="1360">
                  <c:v>2</c:v>
                </c:pt>
                <c:pt idx="1361">
                  <c:v>7</c:v>
                </c:pt>
                <c:pt idx="1362">
                  <c:v>0</c:v>
                </c:pt>
                <c:pt idx="1363">
                  <c:v>0</c:v>
                </c:pt>
                <c:pt idx="1364">
                  <c:v>0</c:v>
                </c:pt>
                <c:pt idx="1365">
                  <c:v>0</c:v>
                </c:pt>
                <c:pt idx="1366">
                  <c:v>1</c:v>
                </c:pt>
                <c:pt idx="1367">
                  <c:v>1</c:v>
                </c:pt>
                <c:pt idx="1368">
                  <c:v>6</c:v>
                </c:pt>
                <c:pt idx="1369">
                  <c:v>2</c:v>
                </c:pt>
                <c:pt idx="1370">
                  <c:v>1</c:v>
                </c:pt>
                <c:pt idx="1371">
                  <c:v>0</c:v>
                </c:pt>
                <c:pt idx="1372">
                  <c:v>7</c:v>
                </c:pt>
                <c:pt idx="1373">
                  <c:v>0</c:v>
                </c:pt>
                <c:pt idx="1374">
                  <c:v>0</c:v>
                </c:pt>
                <c:pt idx="1375">
                  <c:v>0</c:v>
                </c:pt>
                <c:pt idx="1376">
                  <c:v>0</c:v>
                </c:pt>
                <c:pt idx="1377">
                  <c:v>4</c:v>
                </c:pt>
                <c:pt idx="1378">
                  <c:v>0</c:v>
                </c:pt>
                <c:pt idx="1379">
                  <c:v>0</c:v>
                </c:pt>
                <c:pt idx="1380">
                  <c:v>0</c:v>
                </c:pt>
                <c:pt idx="1381">
                  <c:v>1</c:v>
                </c:pt>
                <c:pt idx="1382">
                  <c:v>2</c:v>
                </c:pt>
                <c:pt idx="1383">
                  <c:v>0</c:v>
                </c:pt>
                <c:pt idx="1384">
                  <c:v>2</c:v>
                </c:pt>
                <c:pt idx="1385">
                  <c:v>1</c:v>
                </c:pt>
                <c:pt idx="1386">
                  <c:v>7</c:v>
                </c:pt>
                <c:pt idx="1387">
                  <c:v>0</c:v>
                </c:pt>
                <c:pt idx="1388">
                  <c:v>1</c:v>
                </c:pt>
                <c:pt idx="1389">
                  <c:v>8</c:v>
                </c:pt>
                <c:pt idx="1390">
                  <c:v>0</c:v>
                </c:pt>
                <c:pt idx="1391">
                  <c:v>0</c:v>
                </c:pt>
                <c:pt idx="1392">
                  <c:v>0</c:v>
                </c:pt>
                <c:pt idx="1393">
                  <c:v>0</c:v>
                </c:pt>
                <c:pt idx="1394">
                  <c:v>0</c:v>
                </c:pt>
                <c:pt idx="1395">
                  <c:v>0</c:v>
                </c:pt>
                <c:pt idx="1396">
                  <c:v>2</c:v>
                </c:pt>
                <c:pt idx="1397">
                  <c:v>2</c:v>
                </c:pt>
                <c:pt idx="1398">
                  <c:v>2</c:v>
                </c:pt>
                <c:pt idx="1399">
                  <c:v>0</c:v>
                </c:pt>
                <c:pt idx="1400">
                  <c:v>1</c:v>
                </c:pt>
                <c:pt idx="1401">
                  <c:v>1</c:v>
                </c:pt>
                <c:pt idx="1402">
                  <c:v>0</c:v>
                </c:pt>
                <c:pt idx="1403">
                  <c:v>11</c:v>
                </c:pt>
                <c:pt idx="1404">
                  <c:v>3</c:v>
                </c:pt>
                <c:pt idx="1405">
                  <c:v>4</c:v>
                </c:pt>
                <c:pt idx="1406">
                  <c:v>1</c:v>
                </c:pt>
                <c:pt idx="1407">
                  <c:v>1</c:v>
                </c:pt>
                <c:pt idx="1408">
                  <c:v>1</c:v>
                </c:pt>
                <c:pt idx="1409">
                  <c:v>9</c:v>
                </c:pt>
                <c:pt idx="1410">
                  <c:v>5</c:v>
                </c:pt>
                <c:pt idx="1411">
                  <c:v>1</c:v>
                </c:pt>
                <c:pt idx="1412">
                  <c:v>1</c:v>
                </c:pt>
                <c:pt idx="1413">
                  <c:v>0</c:v>
                </c:pt>
                <c:pt idx="1414">
                  <c:v>12</c:v>
                </c:pt>
                <c:pt idx="1415">
                  <c:v>0</c:v>
                </c:pt>
                <c:pt idx="1416">
                  <c:v>5</c:v>
                </c:pt>
                <c:pt idx="1417">
                  <c:v>1</c:v>
                </c:pt>
                <c:pt idx="1418">
                  <c:v>7</c:v>
                </c:pt>
                <c:pt idx="1419">
                  <c:v>1</c:v>
                </c:pt>
                <c:pt idx="1420">
                  <c:v>1</c:v>
                </c:pt>
                <c:pt idx="1421">
                  <c:v>5</c:v>
                </c:pt>
                <c:pt idx="1422">
                  <c:v>2</c:v>
                </c:pt>
                <c:pt idx="1423">
                  <c:v>1</c:v>
                </c:pt>
                <c:pt idx="1424">
                  <c:v>0</c:v>
                </c:pt>
                <c:pt idx="1425">
                  <c:v>8</c:v>
                </c:pt>
                <c:pt idx="1426">
                  <c:v>4</c:v>
                </c:pt>
                <c:pt idx="1427">
                  <c:v>0</c:v>
                </c:pt>
                <c:pt idx="1428">
                  <c:v>2</c:v>
                </c:pt>
                <c:pt idx="1429">
                  <c:v>1</c:v>
                </c:pt>
                <c:pt idx="1430">
                  <c:v>1</c:v>
                </c:pt>
                <c:pt idx="1431">
                  <c:v>5</c:v>
                </c:pt>
                <c:pt idx="1432">
                  <c:v>6</c:v>
                </c:pt>
                <c:pt idx="1433">
                  <c:v>0</c:v>
                </c:pt>
                <c:pt idx="1434">
                  <c:v>0</c:v>
                </c:pt>
                <c:pt idx="1435">
                  <c:v>1</c:v>
                </c:pt>
                <c:pt idx="1436">
                  <c:v>1</c:v>
                </c:pt>
                <c:pt idx="1437">
                  <c:v>1</c:v>
                </c:pt>
                <c:pt idx="1438">
                  <c:v>1</c:v>
                </c:pt>
                <c:pt idx="1439">
                  <c:v>3</c:v>
                </c:pt>
                <c:pt idx="1440">
                  <c:v>0</c:v>
                </c:pt>
                <c:pt idx="1441">
                  <c:v>1</c:v>
                </c:pt>
                <c:pt idx="1442">
                  <c:v>2</c:v>
                </c:pt>
                <c:pt idx="1443">
                  <c:v>4</c:v>
                </c:pt>
                <c:pt idx="1444">
                  <c:v>9</c:v>
                </c:pt>
                <c:pt idx="1445">
                  <c:v>0</c:v>
                </c:pt>
                <c:pt idx="1446">
                  <c:v>1</c:v>
                </c:pt>
                <c:pt idx="1447">
                  <c:v>11</c:v>
                </c:pt>
                <c:pt idx="1448">
                  <c:v>0</c:v>
                </c:pt>
                <c:pt idx="1449">
                  <c:v>1</c:v>
                </c:pt>
                <c:pt idx="1450">
                  <c:v>1</c:v>
                </c:pt>
                <c:pt idx="1451">
                  <c:v>1</c:v>
                </c:pt>
                <c:pt idx="1452">
                  <c:v>0</c:v>
                </c:pt>
                <c:pt idx="1453">
                  <c:v>0</c:v>
                </c:pt>
                <c:pt idx="1454">
                  <c:v>0</c:v>
                </c:pt>
                <c:pt idx="1455">
                  <c:v>2</c:v>
                </c:pt>
                <c:pt idx="1456">
                  <c:v>0</c:v>
                </c:pt>
                <c:pt idx="1457">
                  <c:v>0</c:v>
                </c:pt>
                <c:pt idx="1458">
                  <c:v>1</c:v>
                </c:pt>
                <c:pt idx="1459">
                  <c:v>0</c:v>
                </c:pt>
                <c:pt idx="1460">
                  <c:v>0</c:v>
                </c:pt>
                <c:pt idx="1461">
                  <c:v>2</c:v>
                </c:pt>
                <c:pt idx="1462">
                  <c:v>9</c:v>
                </c:pt>
                <c:pt idx="1463">
                  <c:v>1</c:v>
                </c:pt>
                <c:pt idx="1464">
                  <c:v>0</c:v>
                </c:pt>
                <c:pt idx="1465">
                  <c:v>0</c:v>
                </c:pt>
                <c:pt idx="1466">
                  <c:v>1</c:v>
                </c:pt>
                <c:pt idx="1467">
                  <c:v>0</c:v>
                </c:pt>
                <c:pt idx="1468">
                  <c:v>0</c:v>
                </c:pt>
                <c:pt idx="1469">
                  <c:v>1</c:v>
                </c:pt>
              </c:numCache>
            </c:numRef>
          </c:yVal>
          <c:smooth val="0"/>
          <c:extLst>
            <c:ext xmlns:c16="http://schemas.microsoft.com/office/drawing/2014/chart" uri="{C3380CC4-5D6E-409C-BE32-E72D297353CC}">
              <c16:uniqueId val="{00000001-0950-4962-8C36-8D02651165FD}"/>
            </c:ext>
          </c:extLst>
        </c:ser>
        <c:dLbls>
          <c:showLegendKey val="0"/>
          <c:showVal val="0"/>
          <c:showCatName val="0"/>
          <c:showSerName val="0"/>
          <c:showPercent val="0"/>
          <c:showBubbleSize val="0"/>
        </c:dLbls>
        <c:axId val="859339152"/>
        <c:axId val="1702085920"/>
      </c:scatterChart>
      <c:valAx>
        <c:axId val="85933915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2085920"/>
        <c:crosses val="autoZero"/>
        <c:crossBetween val="midCat"/>
      </c:valAx>
      <c:valAx>
        <c:axId val="17020859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5933915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b="1" i="0" u="none" strike="noStrike" baseline="0">
                <a:effectLst/>
              </a:rPr>
              <a:t>PercentSalaryHike v </a:t>
            </a:r>
            <a:r>
              <a:rPr lang="en-US" sz="1200"/>
              <a:t>YearsAtCompany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q2.1'!$V$1</c:f>
              <c:strCache>
                <c:ptCount val="1"/>
                <c:pt idx="0">
                  <c:v>YearsAtCompany</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xVal>
          <c:yVal>
            <c:numRef>
              <c:f>'list for q2.1'!$V$2:$V$1471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0-7158-42FF-B28A-09B3F1549B95}"/>
            </c:ext>
          </c:extLst>
        </c:ser>
        <c:dLbls>
          <c:showLegendKey val="0"/>
          <c:showVal val="0"/>
          <c:showCatName val="0"/>
          <c:showSerName val="0"/>
          <c:showPercent val="0"/>
          <c:showBubbleSize val="0"/>
        </c:dLbls>
        <c:axId val="1759823296"/>
        <c:axId val="1986787232"/>
      </c:scatterChart>
      <c:valAx>
        <c:axId val="175982329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986787232"/>
        <c:crosses val="autoZero"/>
        <c:crossBetween val="midCat"/>
      </c:valAx>
      <c:valAx>
        <c:axId val="198678723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598232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Overtime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q2.1'!$R$2:$R$1471</c:f>
              <c:numCache>
                <c:formatCode>General</c:formatCode>
                <c:ptCount val="1470"/>
                <c:pt idx="0">
                  <c:v>2</c:v>
                </c:pt>
                <c:pt idx="1">
                  <c:v>1</c:v>
                </c:pt>
                <c:pt idx="2">
                  <c:v>2</c:v>
                </c:pt>
                <c:pt idx="3">
                  <c:v>2</c:v>
                </c:pt>
                <c:pt idx="4">
                  <c:v>1</c:v>
                </c:pt>
                <c:pt idx="5">
                  <c:v>1</c:v>
                </c:pt>
                <c:pt idx="6">
                  <c:v>2</c:v>
                </c:pt>
                <c:pt idx="7">
                  <c:v>1</c:v>
                </c:pt>
                <c:pt idx="8">
                  <c:v>1</c:v>
                </c:pt>
                <c:pt idx="9">
                  <c:v>1</c:v>
                </c:pt>
                <c:pt idx="10">
                  <c:v>1</c:v>
                </c:pt>
                <c:pt idx="11">
                  <c:v>2</c:v>
                </c:pt>
                <c:pt idx="12">
                  <c:v>1</c:v>
                </c:pt>
                <c:pt idx="13">
                  <c:v>1</c:v>
                </c:pt>
                <c:pt idx="14">
                  <c:v>2</c:v>
                </c:pt>
                <c:pt idx="15">
                  <c:v>1</c:v>
                </c:pt>
                <c:pt idx="16">
                  <c:v>2</c:v>
                </c:pt>
                <c:pt idx="17">
                  <c:v>2</c:v>
                </c:pt>
                <c:pt idx="18">
                  <c:v>1</c:v>
                </c:pt>
                <c:pt idx="19">
                  <c:v>2</c:v>
                </c:pt>
                <c:pt idx="20">
                  <c:v>1</c:v>
                </c:pt>
                <c:pt idx="21">
                  <c:v>1</c:v>
                </c:pt>
                <c:pt idx="22">
                  <c:v>1</c:v>
                </c:pt>
                <c:pt idx="23">
                  <c:v>1</c:v>
                </c:pt>
                <c:pt idx="24">
                  <c:v>1</c:v>
                </c:pt>
                <c:pt idx="25">
                  <c:v>1</c:v>
                </c:pt>
                <c:pt idx="26">
                  <c:v>2</c:v>
                </c:pt>
                <c:pt idx="27">
                  <c:v>1</c:v>
                </c:pt>
                <c:pt idx="28">
                  <c:v>1</c:v>
                </c:pt>
                <c:pt idx="29">
                  <c:v>1</c:v>
                </c:pt>
                <c:pt idx="30">
                  <c:v>1</c:v>
                </c:pt>
                <c:pt idx="31">
                  <c:v>2</c:v>
                </c:pt>
                <c:pt idx="32">
                  <c:v>1</c:v>
                </c:pt>
                <c:pt idx="33">
                  <c:v>1</c:v>
                </c:pt>
                <c:pt idx="34">
                  <c:v>2</c:v>
                </c:pt>
                <c:pt idx="35">
                  <c:v>1</c:v>
                </c:pt>
                <c:pt idx="36">
                  <c:v>2</c:v>
                </c:pt>
                <c:pt idx="37">
                  <c:v>1</c:v>
                </c:pt>
                <c:pt idx="38">
                  <c:v>2</c:v>
                </c:pt>
                <c:pt idx="39">
                  <c:v>1</c:v>
                </c:pt>
                <c:pt idx="40">
                  <c:v>1</c:v>
                </c:pt>
                <c:pt idx="41">
                  <c:v>1</c:v>
                </c:pt>
                <c:pt idx="42">
                  <c:v>1</c:v>
                </c:pt>
                <c:pt idx="43">
                  <c:v>1</c:v>
                </c:pt>
                <c:pt idx="44">
                  <c:v>1</c:v>
                </c:pt>
                <c:pt idx="45">
                  <c:v>1</c:v>
                </c:pt>
                <c:pt idx="46">
                  <c:v>1</c:v>
                </c:pt>
                <c:pt idx="47">
                  <c:v>1</c:v>
                </c:pt>
                <c:pt idx="48">
                  <c:v>2</c:v>
                </c:pt>
                <c:pt idx="49">
                  <c:v>1</c:v>
                </c:pt>
                <c:pt idx="50">
                  <c:v>2</c:v>
                </c:pt>
                <c:pt idx="51">
                  <c:v>2</c:v>
                </c:pt>
                <c:pt idx="52">
                  <c:v>2</c:v>
                </c:pt>
                <c:pt idx="53">
                  <c:v>2</c:v>
                </c:pt>
                <c:pt idx="54">
                  <c:v>2</c:v>
                </c:pt>
                <c:pt idx="55">
                  <c:v>2</c:v>
                </c:pt>
                <c:pt idx="56">
                  <c:v>1</c:v>
                </c:pt>
                <c:pt idx="57">
                  <c:v>2</c:v>
                </c:pt>
                <c:pt idx="58">
                  <c:v>1</c:v>
                </c:pt>
                <c:pt idx="59">
                  <c:v>1</c:v>
                </c:pt>
                <c:pt idx="60">
                  <c:v>2</c:v>
                </c:pt>
                <c:pt idx="61">
                  <c:v>1</c:v>
                </c:pt>
                <c:pt idx="62">
                  <c:v>2</c:v>
                </c:pt>
                <c:pt idx="63">
                  <c:v>1</c:v>
                </c:pt>
                <c:pt idx="64">
                  <c:v>1</c:v>
                </c:pt>
                <c:pt idx="65">
                  <c:v>2</c:v>
                </c:pt>
                <c:pt idx="66">
                  <c:v>1</c:v>
                </c:pt>
                <c:pt idx="67">
                  <c:v>1</c:v>
                </c:pt>
                <c:pt idx="68">
                  <c:v>1</c:v>
                </c:pt>
                <c:pt idx="69">
                  <c:v>2</c:v>
                </c:pt>
                <c:pt idx="70">
                  <c:v>1</c:v>
                </c:pt>
                <c:pt idx="71">
                  <c:v>1</c:v>
                </c:pt>
                <c:pt idx="72">
                  <c:v>1</c:v>
                </c:pt>
                <c:pt idx="73">
                  <c:v>1</c:v>
                </c:pt>
                <c:pt idx="74">
                  <c:v>1</c:v>
                </c:pt>
                <c:pt idx="75">
                  <c:v>1</c:v>
                </c:pt>
                <c:pt idx="76">
                  <c:v>1</c:v>
                </c:pt>
                <c:pt idx="77">
                  <c:v>2</c:v>
                </c:pt>
                <c:pt idx="78">
                  <c:v>1</c:v>
                </c:pt>
                <c:pt idx="79">
                  <c:v>2</c:v>
                </c:pt>
                <c:pt idx="80">
                  <c:v>2</c:v>
                </c:pt>
                <c:pt idx="81">
                  <c:v>1</c:v>
                </c:pt>
                <c:pt idx="82">
                  <c:v>1</c:v>
                </c:pt>
                <c:pt idx="83">
                  <c:v>2</c:v>
                </c:pt>
                <c:pt idx="84">
                  <c:v>1</c:v>
                </c:pt>
                <c:pt idx="85">
                  <c:v>1</c:v>
                </c:pt>
                <c:pt idx="86">
                  <c:v>1</c:v>
                </c:pt>
                <c:pt idx="87">
                  <c:v>1</c:v>
                </c:pt>
                <c:pt idx="88">
                  <c:v>1</c:v>
                </c:pt>
                <c:pt idx="89">
                  <c:v>1</c:v>
                </c:pt>
                <c:pt idx="90">
                  <c:v>1</c:v>
                </c:pt>
                <c:pt idx="91">
                  <c:v>2</c:v>
                </c:pt>
                <c:pt idx="92">
                  <c:v>2</c:v>
                </c:pt>
                <c:pt idx="93">
                  <c:v>2</c:v>
                </c:pt>
                <c:pt idx="94">
                  <c:v>1</c:v>
                </c:pt>
                <c:pt idx="95">
                  <c:v>1</c:v>
                </c:pt>
                <c:pt idx="96">
                  <c:v>1</c:v>
                </c:pt>
                <c:pt idx="97">
                  <c:v>1</c:v>
                </c:pt>
                <c:pt idx="98">
                  <c:v>1</c:v>
                </c:pt>
                <c:pt idx="99">
                  <c:v>1</c:v>
                </c:pt>
                <c:pt idx="100">
                  <c:v>2</c:v>
                </c:pt>
                <c:pt idx="101">
                  <c:v>1</c:v>
                </c:pt>
                <c:pt idx="102">
                  <c:v>2</c:v>
                </c:pt>
                <c:pt idx="103">
                  <c:v>1</c:v>
                </c:pt>
                <c:pt idx="104">
                  <c:v>1</c:v>
                </c:pt>
                <c:pt idx="105">
                  <c:v>1</c:v>
                </c:pt>
                <c:pt idx="106">
                  <c:v>2</c:v>
                </c:pt>
                <c:pt idx="107">
                  <c:v>2</c:v>
                </c:pt>
                <c:pt idx="108">
                  <c:v>1</c:v>
                </c:pt>
                <c:pt idx="109">
                  <c:v>1</c:v>
                </c:pt>
                <c:pt idx="110">
                  <c:v>1</c:v>
                </c:pt>
                <c:pt idx="111">
                  <c:v>2</c:v>
                </c:pt>
                <c:pt idx="112">
                  <c:v>2</c:v>
                </c:pt>
                <c:pt idx="113">
                  <c:v>1</c:v>
                </c:pt>
                <c:pt idx="114">
                  <c:v>1</c:v>
                </c:pt>
                <c:pt idx="115">
                  <c:v>1</c:v>
                </c:pt>
                <c:pt idx="116">
                  <c:v>1</c:v>
                </c:pt>
                <c:pt idx="117">
                  <c:v>1</c:v>
                </c:pt>
                <c:pt idx="118">
                  <c:v>1</c:v>
                </c:pt>
                <c:pt idx="119">
                  <c:v>2</c:v>
                </c:pt>
                <c:pt idx="120">
                  <c:v>1</c:v>
                </c:pt>
                <c:pt idx="121">
                  <c:v>1</c:v>
                </c:pt>
                <c:pt idx="122">
                  <c:v>2</c:v>
                </c:pt>
                <c:pt idx="123">
                  <c:v>1</c:v>
                </c:pt>
                <c:pt idx="124">
                  <c:v>2</c:v>
                </c:pt>
                <c:pt idx="125">
                  <c:v>1</c:v>
                </c:pt>
                <c:pt idx="126">
                  <c:v>1</c:v>
                </c:pt>
                <c:pt idx="127">
                  <c:v>2</c:v>
                </c:pt>
                <c:pt idx="128">
                  <c:v>1</c:v>
                </c:pt>
                <c:pt idx="129">
                  <c:v>1</c:v>
                </c:pt>
                <c:pt idx="130">
                  <c:v>1</c:v>
                </c:pt>
                <c:pt idx="131">
                  <c:v>1</c:v>
                </c:pt>
                <c:pt idx="132">
                  <c:v>2</c:v>
                </c:pt>
                <c:pt idx="133">
                  <c:v>2</c:v>
                </c:pt>
                <c:pt idx="134">
                  <c:v>1</c:v>
                </c:pt>
                <c:pt idx="135">
                  <c:v>1</c:v>
                </c:pt>
                <c:pt idx="136">
                  <c:v>1</c:v>
                </c:pt>
                <c:pt idx="137">
                  <c:v>1</c:v>
                </c:pt>
                <c:pt idx="138">
                  <c:v>1</c:v>
                </c:pt>
                <c:pt idx="139">
                  <c:v>2</c:v>
                </c:pt>
                <c:pt idx="140">
                  <c:v>1</c:v>
                </c:pt>
                <c:pt idx="141">
                  <c:v>1</c:v>
                </c:pt>
                <c:pt idx="142">
                  <c:v>2</c:v>
                </c:pt>
                <c:pt idx="143">
                  <c:v>1</c:v>
                </c:pt>
                <c:pt idx="144">
                  <c:v>1</c:v>
                </c:pt>
                <c:pt idx="145">
                  <c:v>1</c:v>
                </c:pt>
                <c:pt idx="146">
                  <c:v>1</c:v>
                </c:pt>
                <c:pt idx="147">
                  <c:v>1</c:v>
                </c:pt>
                <c:pt idx="148">
                  <c:v>1</c:v>
                </c:pt>
                <c:pt idx="149">
                  <c:v>1</c:v>
                </c:pt>
                <c:pt idx="150">
                  <c:v>1</c:v>
                </c:pt>
                <c:pt idx="151">
                  <c:v>1</c:v>
                </c:pt>
                <c:pt idx="152">
                  <c:v>2</c:v>
                </c:pt>
                <c:pt idx="153">
                  <c:v>1</c:v>
                </c:pt>
                <c:pt idx="154">
                  <c:v>1</c:v>
                </c:pt>
                <c:pt idx="155">
                  <c:v>1</c:v>
                </c:pt>
                <c:pt idx="156">
                  <c:v>1</c:v>
                </c:pt>
                <c:pt idx="157">
                  <c:v>2</c:v>
                </c:pt>
                <c:pt idx="158">
                  <c:v>1</c:v>
                </c:pt>
                <c:pt idx="159">
                  <c:v>1</c:v>
                </c:pt>
                <c:pt idx="160">
                  <c:v>1</c:v>
                </c:pt>
                <c:pt idx="161">
                  <c:v>1</c:v>
                </c:pt>
                <c:pt idx="162">
                  <c:v>1</c:v>
                </c:pt>
                <c:pt idx="163">
                  <c:v>2</c:v>
                </c:pt>
                <c:pt idx="164">
                  <c:v>2</c:v>
                </c:pt>
                <c:pt idx="165">
                  <c:v>1</c:v>
                </c:pt>
                <c:pt idx="166">
                  <c:v>1</c:v>
                </c:pt>
                <c:pt idx="167">
                  <c:v>1</c:v>
                </c:pt>
                <c:pt idx="168">
                  <c:v>1</c:v>
                </c:pt>
                <c:pt idx="169">
                  <c:v>1</c:v>
                </c:pt>
                <c:pt idx="170">
                  <c:v>2</c:v>
                </c:pt>
                <c:pt idx="171">
                  <c:v>1</c:v>
                </c:pt>
                <c:pt idx="172">
                  <c:v>1</c:v>
                </c:pt>
                <c:pt idx="173">
                  <c:v>1</c:v>
                </c:pt>
                <c:pt idx="174">
                  <c:v>2</c:v>
                </c:pt>
                <c:pt idx="175">
                  <c:v>2</c:v>
                </c:pt>
                <c:pt idx="176">
                  <c:v>1</c:v>
                </c:pt>
                <c:pt idx="177">
                  <c:v>1</c:v>
                </c:pt>
                <c:pt idx="178">
                  <c:v>1</c:v>
                </c:pt>
                <c:pt idx="179">
                  <c:v>1</c:v>
                </c:pt>
                <c:pt idx="180">
                  <c:v>2</c:v>
                </c:pt>
                <c:pt idx="181">
                  <c:v>1</c:v>
                </c:pt>
                <c:pt idx="182">
                  <c:v>2</c:v>
                </c:pt>
                <c:pt idx="183">
                  <c:v>1</c:v>
                </c:pt>
                <c:pt idx="184">
                  <c:v>1</c:v>
                </c:pt>
                <c:pt idx="185">
                  <c:v>1</c:v>
                </c:pt>
                <c:pt idx="186">
                  <c:v>1</c:v>
                </c:pt>
                <c:pt idx="187">
                  <c:v>1</c:v>
                </c:pt>
                <c:pt idx="188">
                  <c:v>1</c:v>
                </c:pt>
                <c:pt idx="189">
                  <c:v>1</c:v>
                </c:pt>
                <c:pt idx="190">
                  <c:v>1</c:v>
                </c:pt>
                <c:pt idx="191">
                  <c:v>1</c:v>
                </c:pt>
                <c:pt idx="192">
                  <c:v>2</c:v>
                </c:pt>
                <c:pt idx="193">
                  <c:v>1</c:v>
                </c:pt>
                <c:pt idx="194">
                  <c:v>1</c:v>
                </c:pt>
                <c:pt idx="195">
                  <c:v>2</c:v>
                </c:pt>
                <c:pt idx="196">
                  <c:v>1</c:v>
                </c:pt>
                <c:pt idx="197">
                  <c:v>1</c:v>
                </c:pt>
                <c:pt idx="198">
                  <c:v>1</c:v>
                </c:pt>
                <c:pt idx="199">
                  <c:v>1</c:v>
                </c:pt>
                <c:pt idx="200">
                  <c:v>1</c:v>
                </c:pt>
                <c:pt idx="201">
                  <c:v>2</c:v>
                </c:pt>
                <c:pt idx="202">
                  <c:v>2</c:v>
                </c:pt>
                <c:pt idx="203">
                  <c:v>2</c:v>
                </c:pt>
                <c:pt idx="204">
                  <c:v>2</c:v>
                </c:pt>
                <c:pt idx="205">
                  <c:v>1</c:v>
                </c:pt>
                <c:pt idx="206">
                  <c:v>2</c:v>
                </c:pt>
                <c:pt idx="207">
                  <c:v>1</c:v>
                </c:pt>
                <c:pt idx="208">
                  <c:v>1</c:v>
                </c:pt>
                <c:pt idx="209">
                  <c:v>1</c:v>
                </c:pt>
                <c:pt idx="210">
                  <c:v>1</c:v>
                </c:pt>
                <c:pt idx="211">
                  <c:v>1</c:v>
                </c:pt>
                <c:pt idx="212">
                  <c:v>1</c:v>
                </c:pt>
                <c:pt idx="213">
                  <c:v>1</c:v>
                </c:pt>
                <c:pt idx="214">
                  <c:v>2</c:v>
                </c:pt>
                <c:pt idx="215">
                  <c:v>2</c:v>
                </c:pt>
                <c:pt idx="216">
                  <c:v>1</c:v>
                </c:pt>
                <c:pt idx="217">
                  <c:v>1</c:v>
                </c:pt>
                <c:pt idx="218">
                  <c:v>1</c:v>
                </c:pt>
                <c:pt idx="219">
                  <c:v>1</c:v>
                </c:pt>
                <c:pt idx="220">
                  <c:v>1</c:v>
                </c:pt>
                <c:pt idx="221">
                  <c:v>1</c:v>
                </c:pt>
                <c:pt idx="222">
                  <c:v>2</c:v>
                </c:pt>
                <c:pt idx="223">
                  <c:v>1</c:v>
                </c:pt>
                <c:pt idx="224">
                  <c:v>1</c:v>
                </c:pt>
                <c:pt idx="225">
                  <c:v>1</c:v>
                </c:pt>
                <c:pt idx="226">
                  <c:v>1</c:v>
                </c:pt>
                <c:pt idx="227">
                  <c:v>1</c:v>
                </c:pt>
                <c:pt idx="228">
                  <c:v>1</c:v>
                </c:pt>
                <c:pt idx="229">
                  <c:v>2</c:v>
                </c:pt>
                <c:pt idx="230">
                  <c:v>1</c:v>
                </c:pt>
                <c:pt idx="231">
                  <c:v>1</c:v>
                </c:pt>
                <c:pt idx="232">
                  <c:v>1</c:v>
                </c:pt>
                <c:pt idx="233">
                  <c:v>1</c:v>
                </c:pt>
                <c:pt idx="234">
                  <c:v>2</c:v>
                </c:pt>
                <c:pt idx="235">
                  <c:v>2</c:v>
                </c:pt>
                <c:pt idx="236">
                  <c:v>1</c:v>
                </c:pt>
                <c:pt idx="237">
                  <c:v>2</c:v>
                </c:pt>
                <c:pt idx="238">
                  <c:v>1</c:v>
                </c:pt>
                <c:pt idx="239">
                  <c:v>2</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2</c:v>
                </c:pt>
                <c:pt idx="254">
                  <c:v>1</c:v>
                </c:pt>
                <c:pt idx="255">
                  <c:v>1</c:v>
                </c:pt>
                <c:pt idx="256">
                  <c:v>2</c:v>
                </c:pt>
                <c:pt idx="257">
                  <c:v>1</c:v>
                </c:pt>
                <c:pt idx="258">
                  <c:v>1</c:v>
                </c:pt>
                <c:pt idx="259">
                  <c:v>1</c:v>
                </c:pt>
                <c:pt idx="260">
                  <c:v>1</c:v>
                </c:pt>
                <c:pt idx="261">
                  <c:v>1</c:v>
                </c:pt>
                <c:pt idx="262">
                  <c:v>1</c:v>
                </c:pt>
                <c:pt idx="263">
                  <c:v>2</c:v>
                </c:pt>
                <c:pt idx="264">
                  <c:v>1</c:v>
                </c:pt>
                <c:pt idx="265">
                  <c:v>1</c:v>
                </c:pt>
                <c:pt idx="266">
                  <c:v>1</c:v>
                </c:pt>
                <c:pt idx="267">
                  <c:v>1</c:v>
                </c:pt>
                <c:pt idx="268">
                  <c:v>2</c:v>
                </c:pt>
                <c:pt idx="269">
                  <c:v>1</c:v>
                </c:pt>
                <c:pt idx="270">
                  <c:v>2</c:v>
                </c:pt>
                <c:pt idx="271">
                  <c:v>2</c:v>
                </c:pt>
                <c:pt idx="272">
                  <c:v>1</c:v>
                </c:pt>
                <c:pt idx="273">
                  <c:v>1</c:v>
                </c:pt>
                <c:pt idx="274">
                  <c:v>1</c:v>
                </c:pt>
                <c:pt idx="275">
                  <c:v>2</c:v>
                </c:pt>
                <c:pt idx="276">
                  <c:v>1</c:v>
                </c:pt>
                <c:pt idx="277">
                  <c:v>2</c:v>
                </c:pt>
                <c:pt idx="278">
                  <c:v>1</c:v>
                </c:pt>
                <c:pt idx="279">
                  <c:v>1</c:v>
                </c:pt>
                <c:pt idx="280">
                  <c:v>2</c:v>
                </c:pt>
                <c:pt idx="281">
                  <c:v>1</c:v>
                </c:pt>
                <c:pt idx="282">
                  <c:v>1</c:v>
                </c:pt>
                <c:pt idx="283">
                  <c:v>2</c:v>
                </c:pt>
                <c:pt idx="284">
                  <c:v>2</c:v>
                </c:pt>
                <c:pt idx="285">
                  <c:v>1</c:v>
                </c:pt>
                <c:pt idx="286">
                  <c:v>2</c:v>
                </c:pt>
                <c:pt idx="287">
                  <c:v>1</c:v>
                </c:pt>
                <c:pt idx="288">
                  <c:v>2</c:v>
                </c:pt>
                <c:pt idx="289">
                  <c:v>1</c:v>
                </c:pt>
                <c:pt idx="290">
                  <c:v>2</c:v>
                </c:pt>
                <c:pt idx="291">
                  <c:v>1</c:v>
                </c:pt>
                <c:pt idx="292">
                  <c:v>1</c:v>
                </c:pt>
                <c:pt idx="293">
                  <c:v>2</c:v>
                </c:pt>
                <c:pt idx="294">
                  <c:v>2</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2</c:v>
                </c:pt>
                <c:pt idx="309">
                  <c:v>2</c:v>
                </c:pt>
                <c:pt idx="310">
                  <c:v>1</c:v>
                </c:pt>
                <c:pt idx="311">
                  <c:v>1</c:v>
                </c:pt>
                <c:pt idx="312">
                  <c:v>2</c:v>
                </c:pt>
                <c:pt idx="313">
                  <c:v>1</c:v>
                </c:pt>
                <c:pt idx="314">
                  <c:v>2</c:v>
                </c:pt>
                <c:pt idx="315">
                  <c:v>1</c:v>
                </c:pt>
                <c:pt idx="316">
                  <c:v>2</c:v>
                </c:pt>
                <c:pt idx="317">
                  <c:v>1</c:v>
                </c:pt>
                <c:pt idx="318">
                  <c:v>2</c:v>
                </c:pt>
                <c:pt idx="319">
                  <c:v>2</c:v>
                </c:pt>
                <c:pt idx="320">
                  <c:v>2</c:v>
                </c:pt>
                <c:pt idx="321">
                  <c:v>1</c:v>
                </c:pt>
                <c:pt idx="322">
                  <c:v>1</c:v>
                </c:pt>
                <c:pt idx="323">
                  <c:v>2</c:v>
                </c:pt>
                <c:pt idx="324">
                  <c:v>1</c:v>
                </c:pt>
                <c:pt idx="325">
                  <c:v>1</c:v>
                </c:pt>
                <c:pt idx="326">
                  <c:v>1</c:v>
                </c:pt>
                <c:pt idx="327">
                  <c:v>2</c:v>
                </c:pt>
                <c:pt idx="328">
                  <c:v>1</c:v>
                </c:pt>
                <c:pt idx="329">
                  <c:v>1</c:v>
                </c:pt>
                <c:pt idx="330">
                  <c:v>1</c:v>
                </c:pt>
                <c:pt idx="331">
                  <c:v>2</c:v>
                </c:pt>
                <c:pt idx="332">
                  <c:v>1</c:v>
                </c:pt>
                <c:pt idx="333">
                  <c:v>1</c:v>
                </c:pt>
                <c:pt idx="334">
                  <c:v>1</c:v>
                </c:pt>
                <c:pt idx="335">
                  <c:v>2</c:v>
                </c:pt>
                <c:pt idx="336">
                  <c:v>2</c:v>
                </c:pt>
                <c:pt idx="337">
                  <c:v>1</c:v>
                </c:pt>
                <c:pt idx="338">
                  <c:v>1</c:v>
                </c:pt>
                <c:pt idx="339">
                  <c:v>1</c:v>
                </c:pt>
                <c:pt idx="340">
                  <c:v>1</c:v>
                </c:pt>
                <c:pt idx="341">
                  <c:v>2</c:v>
                </c:pt>
                <c:pt idx="342">
                  <c:v>2</c:v>
                </c:pt>
                <c:pt idx="343">
                  <c:v>2</c:v>
                </c:pt>
                <c:pt idx="344">
                  <c:v>1</c:v>
                </c:pt>
                <c:pt idx="345">
                  <c:v>1</c:v>
                </c:pt>
                <c:pt idx="346">
                  <c:v>2</c:v>
                </c:pt>
                <c:pt idx="347">
                  <c:v>1</c:v>
                </c:pt>
                <c:pt idx="348">
                  <c:v>1</c:v>
                </c:pt>
                <c:pt idx="349">
                  <c:v>1</c:v>
                </c:pt>
                <c:pt idx="350">
                  <c:v>2</c:v>
                </c:pt>
                <c:pt idx="351">
                  <c:v>1</c:v>
                </c:pt>
                <c:pt idx="352">
                  <c:v>1</c:v>
                </c:pt>
                <c:pt idx="353">
                  <c:v>2</c:v>
                </c:pt>
                <c:pt idx="354">
                  <c:v>2</c:v>
                </c:pt>
                <c:pt idx="355">
                  <c:v>1</c:v>
                </c:pt>
                <c:pt idx="356">
                  <c:v>1</c:v>
                </c:pt>
                <c:pt idx="357">
                  <c:v>2</c:v>
                </c:pt>
                <c:pt idx="358">
                  <c:v>1</c:v>
                </c:pt>
                <c:pt idx="359">
                  <c:v>1</c:v>
                </c:pt>
                <c:pt idx="360">
                  <c:v>1</c:v>
                </c:pt>
                <c:pt idx="361">
                  <c:v>2</c:v>
                </c:pt>
                <c:pt idx="362">
                  <c:v>1</c:v>
                </c:pt>
                <c:pt idx="363">
                  <c:v>2</c:v>
                </c:pt>
                <c:pt idx="364">
                  <c:v>1</c:v>
                </c:pt>
                <c:pt idx="365">
                  <c:v>1</c:v>
                </c:pt>
                <c:pt idx="366">
                  <c:v>1</c:v>
                </c:pt>
                <c:pt idx="367">
                  <c:v>1</c:v>
                </c:pt>
                <c:pt idx="368">
                  <c:v>2</c:v>
                </c:pt>
                <c:pt idx="369">
                  <c:v>2</c:v>
                </c:pt>
                <c:pt idx="370">
                  <c:v>1</c:v>
                </c:pt>
                <c:pt idx="371">
                  <c:v>1</c:v>
                </c:pt>
                <c:pt idx="372">
                  <c:v>1</c:v>
                </c:pt>
                <c:pt idx="373">
                  <c:v>1</c:v>
                </c:pt>
                <c:pt idx="374">
                  <c:v>1</c:v>
                </c:pt>
                <c:pt idx="375">
                  <c:v>1</c:v>
                </c:pt>
                <c:pt idx="376">
                  <c:v>1</c:v>
                </c:pt>
                <c:pt idx="377">
                  <c:v>1</c:v>
                </c:pt>
                <c:pt idx="378">
                  <c:v>2</c:v>
                </c:pt>
                <c:pt idx="379">
                  <c:v>2</c:v>
                </c:pt>
                <c:pt idx="380">
                  <c:v>2</c:v>
                </c:pt>
                <c:pt idx="381">
                  <c:v>1</c:v>
                </c:pt>
                <c:pt idx="382">
                  <c:v>1</c:v>
                </c:pt>
                <c:pt idx="383">
                  <c:v>1</c:v>
                </c:pt>
                <c:pt idx="384">
                  <c:v>1</c:v>
                </c:pt>
                <c:pt idx="385">
                  <c:v>2</c:v>
                </c:pt>
                <c:pt idx="386">
                  <c:v>1</c:v>
                </c:pt>
                <c:pt idx="387">
                  <c:v>1</c:v>
                </c:pt>
                <c:pt idx="388">
                  <c:v>1</c:v>
                </c:pt>
                <c:pt idx="389">
                  <c:v>2</c:v>
                </c:pt>
                <c:pt idx="390">
                  <c:v>1</c:v>
                </c:pt>
                <c:pt idx="391">
                  <c:v>1</c:v>
                </c:pt>
                <c:pt idx="392">
                  <c:v>1</c:v>
                </c:pt>
                <c:pt idx="393">
                  <c:v>1</c:v>
                </c:pt>
                <c:pt idx="394">
                  <c:v>1</c:v>
                </c:pt>
                <c:pt idx="395">
                  <c:v>1</c:v>
                </c:pt>
                <c:pt idx="396">
                  <c:v>2</c:v>
                </c:pt>
                <c:pt idx="397">
                  <c:v>2</c:v>
                </c:pt>
                <c:pt idx="398">
                  <c:v>2</c:v>
                </c:pt>
                <c:pt idx="399">
                  <c:v>1</c:v>
                </c:pt>
                <c:pt idx="400">
                  <c:v>2</c:v>
                </c:pt>
                <c:pt idx="401">
                  <c:v>1</c:v>
                </c:pt>
                <c:pt idx="402">
                  <c:v>1</c:v>
                </c:pt>
                <c:pt idx="403">
                  <c:v>1</c:v>
                </c:pt>
                <c:pt idx="404">
                  <c:v>1</c:v>
                </c:pt>
                <c:pt idx="405">
                  <c:v>1</c:v>
                </c:pt>
                <c:pt idx="406">
                  <c:v>2</c:v>
                </c:pt>
                <c:pt idx="407">
                  <c:v>1</c:v>
                </c:pt>
                <c:pt idx="408">
                  <c:v>1</c:v>
                </c:pt>
                <c:pt idx="409">
                  <c:v>1</c:v>
                </c:pt>
                <c:pt idx="410">
                  <c:v>1</c:v>
                </c:pt>
                <c:pt idx="411">
                  <c:v>1</c:v>
                </c:pt>
                <c:pt idx="412">
                  <c:v>1</c:v>
                </c:pt>
                <c:pt idx="413">
                  <c:v>1</c:v>
                </c:pt>
                <c:pt idx="414">
                  <c:v>2</c:v>
                </c:pt>
                <c:pt idx="415">
                  <c:v>1</c:v>
                </c:pt>
                <c:pt idx="416">
                  <c:v>2</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2</c:v>
                </c:pt>
                <c:pt idx="434">
                  <c:v>1</c:v>
                </c:pt>
                <c:pt idx="435">
                  <c:v>2</c:v>
                </c:pt>
                <c:pt idx="436">
                  <c:v>1</c:v>
                </c:pt>
                <c:pt idx="437">
                  <c:v>1</c:v>
                </c:pt>
                <c:pt idx="438">
                  <c:v>2</c:v>
                </c:pt>
                <c:pt idx="439">
                  <c:v>1</c:v>
                </c:pt>
                <c:pt idx="440">
                  <c:v>2</c:v>
                </c:pt>
                <c:pt idx="441">
                  <c:v>1</c:v>
                </c:pt>
                <c:pt idx="442">
                  <c:v>1</c:v>
                </c:pt>
                <c:pt idx="443">
                  <c:v>1</c:v>
                </c:pt>
                <c:pt idx="444">
                  <c:v>1</c:v>
                </c:pt>
                <c:pt idx="445">
                  <c:v>1</c:v>
                </c:pt>
                <c:pt idx="446">
                  <c:v>1</c:v>
                </c:pt>
                <c:pt idx="447">
                  <c:v>1</c:v>
                </c:pt>
                <c:pt idx="448">
                  <c:v>1</c:v>
                </c:pt>
                <c:pt idx="449">
                  <c:v>1</c:v>
                </c:pt>
                <c:pt idx="450">
                  <c:v>2</c:v>
                </c:pt>
                <c:pt idx="451">
                  <c:v>2</c:v>
                </c:pt>
                <c:pt idx="452">
                  <c:v>1</c:v>
                </c:pt>
                <c:pt idx="453">
                  <c:v>2</c:v>
                </c:pt>
                <c:pt idx="454">
                  <c:v>1</c:v>
                </c:pt>
                <c:pt idx="455">
                  <c:v>1</c:v>
                </c:pt>
                <c:pt idx="456">
                  <c:v>1</c:v>
                </c:pt>
                <c:pt idx="457">
                  <c:v>2</c:v>
                </c:pt>
                <c:pt idx="458">
                  <c:v>1</c:v>
                </c:pt>
                <c:pt idx="459">
                  <c:v>2</c:v>
                </c:pt>
                <c:pt idx="460">
                  <c:v>1</c:v>
                </c:pt>
                <c:pt idx="461">
                  <c:v>1</c:v>
                </c:pt>
                <c:pt idx="462">
                  <c:v>1</c:v>
                </c:pt>
                <c:pt idx="463">
                  <c:v>2</c:v>
                </c:pt>
                <c:pt idx="464">
                  <c:v>1</c:v>
                </c:pt>
                <c:pt idx="465">
                  <c:v>1</c:v>
                </c:pt>
                <c:pt idx="466">
                  <c:v>1</c:v>
                </c:pt>
                <c:pt idx="467">
                  <c:v>1</c:v>
                </c:pt>
                <c:pt idx="468">
                  <c:v>2</c:v>
                </c:pt>
                <c:pt idx="469">
                  <c:v>1</c:v>
                </c:pt>
                <c:pt idx="470">
                  <c:v>1</c:v>
                </c:pt>
                <c:pt idx="471">
                  <c:v>1</c:v>
                </c:pt>
                <c:pt idx="472">
                  <c:v>1</c:v>
                </c:pt>
                <c:pt idx="473">
                  <c:v>2</c:v>
                </c:pt>
                <c:pt idx="474">
                  <c:v>2</c:v>
                </c:pt>
                <c:pt idx="475">
                  <c:v>1</c:v>
                </c:pt>
                <c:pt idx="476">
                  <c:v>1</c:v>
                </c:pt>
                <c:pt idx="477">
                  <c:v>1</c:v>
                </c:pt>
                <c:pt idx="478">
                  <c:v>1</c:v>
                </c:pt>
                <c:pt idx="479">
                  <c:v>2</c:v>
                </c:pt>
                <c:pt idx="480">
                  <c:v>1</c:v>
                </c:pt>
                <c:pt idx="481">
                  <c:v>2</c:v>
                </c:pt>
                <c:pt idx="482">
                  <c:v>1</c:v>
                </c:pt>
                <c:pt idx="483">
                  <c:v>1</c:v>
                </c:pt>
                <c:pt idx="484">
                  <c:v>1</c:v>
                </c:pt>
                <c:pt idx="485">
                  <c:v>1</c:v>
                </c:pt>
                <c:pt idx="486">
                  <c:v>2</c:v>
                </c:pt>
                <c:pt idx="487">
                  <c:v>1</c:v>
                </c:pt>
                <c:pt idx="488">
                  <c:v>1</c:v>
                </c:pt>
                <c:pt idx="489">
                  <c:v>2</c:v>
                </c:pt>
                <c:pt idx="490">
                  <c:v>1</c:v>
                </c:pt>
                <c:pt idx="491">
                  <c:v>2</c:v>
                </c:pt>
                <c:pt idx="492">
                  <c:v>1</c:v>
                </c:pt>
                <c:pt idx="493">
                  <c:v>1</c:v>
                </c:pt>
                <c:pt idx="494">
                  <c:v>2</c:v>
                </c:pt>
                <c:pt idx="495">
                  <c:v>1</c:v>
                </c:pt>
                <c:pt idx="496">
                  <c:v>1</c:v>
                </c:pt>
                <c:pt idx="497">
                  <c:v>2</c:v>
                </c:pt>
                <c:pt idx="498">
                  <c:v>1</c:v>
                </c:pt>
                <c:pt idx="499">
                  <c:v>1</c:v>
                </c:pt>
                <c:pt idx="500">
                  <c:v>2</c:v>
                </c:pt>
                <c:pt idx="501">
                  <c:v>1</c:v>
                </c:pt>
                <c:pt idx="502">
                  <c:v>1</c:v>
                </c:pt>
                <c:pt idx="503">
                  <c:v>1</c:v>
                </c:pt>
                <c:pt idx="504">
                  <c:v>1</c:v>
                </c:pt>
                <c:pt idx="505">
                  <c:v>2</c:v>
                </c:pt>
                <c:pt idx="506">
                  <c:v>1</c:v>
                </c:pt>
                <c:pt idx="507">
                  <c:v>1</c:v>
                </c:pt>
                <c:pt idx="508">
                  <c:v>1</c:v>
                </c:pt>
                <c:pt idx="509">
                  <c:v>1</c:v>
                </c:pt>
                <c:pt idx="510">
                  <c:v>1</c:v>
                </c:pt>
                <c:pt idx="511">
                  <c:v>2</c:v>
                </c:pt>
                <c:pt idx="512">
                  <c:v>1</c:v>
                </c:pt>
                <c:pt idx="513">
                  <c:v>2</c:v>
                </c:pt>
                <c:pt idx="514">
                  <c:v>2</c:v>
                </c:pt>
                <c:pt idx="515">
                  <c:v>1</c:v>
                </c:pt>
                <c:pt idx="516">
                  <c:v>1</c:v>
                </c:pt>
                <c:pt idx="517">
                  <c:v>1</c:v>
                </c:pt>
                <c:pt idx="518">
                  <c:v>1</c:v>
                </c:pt>
                <c:pt idx="519">
                  <c:v>1</c:v>
                </c:pt>
                <c:pt idx="520">
                  <c:v>1</c:v>
                </c:pt>
                <c:pt idx="521">
                  <c:v>2</c:v>
                </c:pt>
                <c:pt idx="522">
                  <c:v>1</c:v>
                </c:pt>
                <c:pt idx="523">
                  <c:v>2</c:v>
                </c:pt>
                <c:pt idx="524">
                  <c:v>1</c:v>
                </c:pt>
                <c:pt idx="525">
                  <c:v>1</c:v>
                </c:pt>
                <c:pt idx="526">
                  <c:v>1</c:v>
                </c:pt>
                <c:pt idx="527">
                  <c:v>1</c:v>
                </c:pt>
                <c:pt idx="528">
                  <c:v>2</c:v>
                </c:pt>
                <c:pt idx="529">
                  <c:v>1</c:v>
                </c:pt>
                <c:pt idx="530">
                  <c:v>1</c:v>
                </c:pt>
                <c:pt idx="531">
                  <c:v>1</c:v>
                </c:pt>
                <c:pt idx="532">
                  <c:v>1</c:v>
                </c:pt>
                <c:pt idx="533">
                  <c:v>2</c:v>
                </c:pt>
                <c:pt idx="534">
                  <c:v>1</c:v>
                </c:pt>
                <c:pt idx="535">
                  <c:v>1</c:v>
                </c:pt>
                <c:pt idx="536">
                  <c:v>1</c:v>
                </c:pt>
                <c:pt idx="537">
                  <c:v>1</c:v>
                </c:pt>
                <c:pt idx="538">
                  <c:v>1</c:v>
                </c:pt>
                <c:pt idx="539">
                  <c:v>1</c:v>
                </c:pt>
                <c:pt idx="540">
                  <c:v>2</c:v>
                </c:pt>
                <c:pt idx="541">
                  <c:v>1</c:v>
                </c:pt>
                <c:pt idx="542">
                  <c:v>2</c:v>
                </c:pt>
                <c:pt idx="543">
                  <c:v>1</c:v>
                </c:pt>
                <c:pt idx="544">
                  <c:v>2</c:v>
                </c:pt>
                <c:pt idx="545">
                  <c:v>1</c:v>
                </c:pt>
                <c:pt idx="546">
                  <c:v>1</c:v>
                </c:pt>
                <c:pt idx="547">
                  <c:v>2</c:v>
                </c:pt>
                <c:pt idx="548">
                  <c:v>1</c:v>
                </c:pt>
                <c:pt idx="549">
                  <c:v>1</c:v>
                </c:pt>
                <c:pt idx="550">
                  <c:v>1</c:v>
                </c:pt>
                <c:pt idx="551">
                  <c:v>1</c:v>
                </c:pt>
                <c:pt idx="552">
                  <c:v>1</c:v>
                </c:pt>
                <c:pt idx="553">
                  <c:v>2</c:v>
                </c:pt>
                <c:pt idx="554">
                  <c:v>1</c:v>
                </c:pt>
                <c:pt idx="555">
                  <c:v>1</c:v>
                </c:pt>
                <c:pt idx="556">
                  <c:v>1</c:v>
                </c:pt>
                <c:pt idx="557">
                  <c:v>1</c:v>
                </c:pt>
                <c:pt idx="558">
                  <c:v>1</c:v>
                </c:pt>
                <c:pt idx="559">
                  <c:v>2</c:v>
                </c:pt>
                <c:pt idx="560">
                  <c:v>1</c:v>
                </c:pt>
                <c:pt idx="561">
                  <c:v>1</c:v>
                </c:pt>
                <c:pt idx="562">
                  <c:v>2</c:v>
                </c:pt>
                <c:pt idx="563">
                  <c:v>1</c:v>
                </c:pt>
                <c:pt idx="564">
                  <c:v>1</c:v>
                </c:pt>
                <c:pt idx="565">
                  <c:v>1</c:v>
                </c:pt>
                <c:pt idx="566">
                  <c:v>2</c:v>
                </c:pt>
                <c:pt idx="567">
                  <c:v>1</c:v>
                </c:pt>
                <c:pt idx="568">
                  <c:v>2</c:v>
                </c:pt>
                <c:pt idx="569">
                  <c:v>1</c:v>
                </c:pt>
                <c:pt idx="570">
                  <c:v>1</c:v>
                </c:pt>
                <c:pt idx="571">
                  <c:v>1</c:v>
                </c:pt>
                <c:pt idx="572">
                  <c:v>1</c:v>
                </c:pt>
                <c:pt idx="573">
                  <c:v>1</c:v>
                </c:pt>
                <c:pt idx="574">
                  <c:v>1</c:v>
                </c:pt>
                <c:pt idx="575">
                  <c:v>2</c:v>
                </c:pt>
                <c:pt idx="576">
                  <c:v>1</c:v>
                </c:pt>
                <c:pt idx="577">
                  <c:v>2</c:v>
                </c:pt>
                <c:pt idx="578">
                  <c:v>2</c:v>
                </c:pt>
                <c:pt idx="579">
                  <c:v>1</c:v>
                </c:pt>
                <c:pt idx="580">
                  <c:v>1</c:v>
                </c:pt>
                <c:pt idx="581">
                  <c:v>1</c:v>
                </c:pt>
                <c:pt idx="582">
                  <c:v>1</c:v>
                </c:pt>
                <c:pt idx="583">
                  <c:v>1</c:v>
                </c:pt>
                <c:pt idx="584">
                  <c:v>1</c:v>
                </c:pt>
                <c:pt idx="585">
                  <c:v>2</c:v>
                </c:pt>
                <c:pt idx="586">
                  <c:v>1</c:v>
                </c:pt>
                <c:pt idx="587">
                  <c:v>1</c:v>
                </c:pt>
                <c:pt idx="588">
                  <c:v>1</c:v>
                </c:pt>
                <c:pt idx="589">
                  <c:v>2</c:v>
                </c:pt>
                <c:pt idx="590">
                  <c:v>1</c:v>
                </c:pt>
                <c:pt idx="591">
                  <c:v>1</c:v>
                </c:pt>
                <c:pt idx="592">
                  <c:v>2</c:v>
                </c:pt>
                <c:pt idx="593">
                  <c:v>1</c:v>
                </c:pt>
                <c:pt idx="594">
                  <c:v>1</c:v>
                </c:pt>
                <c:pt idx="595">
                  <c:v>2</c:v>
                </c:pt>
                <c:pt idx="596">
                  <c:v>1</c:v>
                </c:pt>
                <c:pt idx="597">
                  <c:v>2</c:v>
                </c:pt>
                <c:pt idx="598">
                  <c:v>1</c:v>
                </c:pt>
                <c:pt idx="599">
                  <c:v>1</c:v>
                </c:pt>
                <c:pt idx="600">
                  <c:v>1</c:v>
                </c:pt>
                <c:pt idx="601">
                  <c:v>1</c:v>
                </c:pt>
                <c:pt idx="602">
                  <c:v>2</c:v>
                </c:pt>
                <c:pt idx="603">
                  <c:v>1</c:v>
                </c:pt>
                <c:pt idx="604">
                  <c:v>1</c:v>
                </c:pt>
                <c:pt idx="605">
                  <c:v>1</c:v>
                </c:pt>
                <c:pt idx="606">
                  <c:v>1</c:v>
                </c:pt>
                <c:pt idx="607">
                  <c:v>1</c:v>
                </c:pt>
                <c:pt idx="608">
                  <c:v>1</c:v>
                </c:pt>
                <c:pt idx="609">
                  <c:v>1</c:v>
                </c:pt>
                <c:pt idx="610">
                  <c:v>2</c:v>
                </c:pt>
                <c:pt idx="611">
                  <c:v>1</c:v>
                </c:pt>
                <c:pt idx="612">
                  <c:v>2</c:v>
                </c:pt>
                <c:pt idx="613">
                  <c:v>1</c:v>
                </c:pt>
                <c:pt idx="614">
                  <c:v>2</c:v>
                </c:pt>
                <c:pt idx="615">
                  <c:v>1</c:v>
                </c:pt>
                <c:pt idx="616">
                  <c:v>1</c:v>
                </c:pt>
                <c:pt idx="617">
                  <c:v>1</c:v>
                </c:pt>
                <c:pt idx="618">
                  <c:v>1</c:v>
                </c:pt>
                <c:pt idx="619">
                  <c:v>1</c:v>
                </c:pt>
                <c:pt idx="620">
                  <c:v>1</c:v>
                </c:pt>
                <c:pt idx="621">
                  <c:v>2</c:v>
                </c:pt>
                <c:pt idx="622">
                  <c:v>1</c:v>
                </c:pt>
                <c:pt idx="623">
                  <c:v>1</c:v>
                </c:pt>
                <c:pt idx="624">
                  <c:v>2</c:v>
                </c:pt>
                <c:pt idx="625">
                  <c:v>2</c:v>
                </c:pt>
                <c:pt idx="626">
                  <c:v>1</c:v>
                </c:pt>
                <c:pt idx="627">
                  <c:v>1</c:v>
                </c:pt>
                <c:pt idx="628">
                  <c:v>1</c:v>
                </c:pt>
                <c:pt idx="629">
                  <c:v>1</c:v>
                </c:pt>
                <c:pt idx="630">
                  <c:v>1</c:v>
                </c:pt>
                <c:pt idx="631">
                  <c:v>2</c:v>
                </c:pt>
                <c:pt idx="632">
                  <c:v>2</c:v>
                </c:pt>
                <c:pt idx="633">
                  <c:v>1</c:v>
                </c:pt>
                <c:pt idx="634">
                  <c:v>2</c:v>
                </c:pt>
                <c:pt idx="635">
                  <c:v>2</c:v>
                </c:pt>
                <c:pt idx="636">
                  <c:v>2</c:v>
                </c:pt>
                <c:pt idx="637">
                  <c:v>1</c:v>
                </c:pt>
                <c:pt idx="638">
                  <c:v>1</c:v>
                </c:pt>
                <c:pt idx="639">
                  <c:v>1</c:v>
                </c:pt>
                <c:pt idx="640">
                  <c:v>1</c:v>
                </c:pt>
                <c:pt idx="641">
                  <c:v>1</c:v>
                </c:pt>
                <c:pt idx="642">
                  <c:v>1</c:v>
                </c:pt>
                <c:pt idx="643">
                  <c:v>2</c:v>
                </c:pt>
                <c:pt idx="644">
                  <c:v>2</c:v>
                </c:pt>
                <c:pt idx="645">
                  <c:v>2</c:v>
                </c:pt>
                <c:pt idx="646">
                  <c:v>1</c:v>
                </c:pt>
                <c:pt idx="647">
                  <c:v>1</c:v>
                </c:pt>
                <c:pt idx="648">
                  <c:v>1</c:v>
                </c:pt>
                <c:pt idx="649">
                  <c:v>1</c:v>
                </c:pt>
                <c:pt idx="650">
                  <c:v>1</c:v>
                </c:pt>
                <c:pt idx="651">
                  <c:v>2</c:v>
                </c:pt>
                <c:pt idx="652">
                  <c:v>2</c:v>
                </c:pt>
                <c:pt idx="653">
                  <c:v>1</c:v>
                </c:pt>
                <c:pt idx="654">
                  <c:v>1</c:v>
                </c:pt>
                <c:pt idx="655">
                  <c:v>2</c:v>
                </c:pt>
                <c:pt idx="656">
                  <c:v>2</c:v>
                </c:pt>
                <c:pt idx="657">
                  <c:v>1</c:v>
                </c:pt>
                <c:pt idx="658">
                  <c:v>2</c:v>
                </c:pt>
                <c:pt idx="659">
                  <c:v>1</c:v>
                </c:pt>
                <c:pt idx="660">
                  <c:v>2</c:v>
                </c:pt>
                <c:pt idx="661">
                  <c:v>1</c:v>
                </c:pt>
                <c:pt idx="662">
                  <c:v>1</c:v>
                </c:pt>
                <c:pt idx="663">
                  <c:v>1</c:v>
                </c:pt>
                <c:pt idx="664">
                  <c:v>2</c:v>
                </c:pt>
                <c:pt idx="665">
                  <c:v>2</c:v>
                </c:pt>
                <c:pt idx="666">
                  <c:v>2</c:v>
                </c:pt>
                <c:pt idx="667">
                  <c:v>2</c:v>
                </c:pt>
                <c:pt idx="668">
                  <c:v>1</c:v>
                </c:pt>
                <c:pt idx="669">
                  <c:v>2</c:v>
                </c:pt>
                <c:pt idx="670">
                  <c:v>1</c:v>
                </c:pt>
                <c:pt idx="671">
                  <c:v>1</c:v>
                </c:pt>
                <c:pt idx="672">
                  <c:v>1</c:v>
                </c:pt>
                <c:pt idx="673">
                  <c:v>2</c:v>
                </c:pt>
                <c:pt idx="674">
                  <c:v>2</c:v>
                </c:pt>
                <c:pt idx="675">
                  <c:v>1</c:v>
                </c:pt>
                <c:pt idx="676">
                  <c:v>2</c:v>
                </c:pt>
                <c:pt idx="677">
                  <c:v>1</c:v>
                </c:pt>
                <c:pt idx="678">
                  <c:v>1</c:v>
                </c:pt>
                <c:pt idx="679">
                  <c:v>1</c:v>
                </c:pt>
                <c:pt idx="680">
                  <c:v>1</c:v>
                </c:pt>
                <c:pt idx="681">
                  <c:v>1</c:v>
                </c:pt>
                <c:pt idx="682">
                  <c:v>1</c:v>
                </c:pt>
                <c:pt idx="683">
                  <c:v>2</c:v>
                </c:pt>
                <c:pt idx="684">
                  <c:v>1</c:v>
                </c:pt>
                <c:pt idx="685">
                  <c:v>1</c:v>
                </c:pt>
                <c:pt idx="686">
                  <c:v>2</c:v>
                </c:pt>
                <c:pt idx="687">
                  <c:v>1</c:v>
                </c:pt>
                <c:pt idx="688">
                  <c:v>2</c:v>
                </c:pt>
                <c:pt idx="689">
                  <c:v>1</c:v>
                </c:pt>
                <c:pt idx="690">
                  <c:v>2</c:v>
                </c:pt>
                <c:pt idx="691">
                  <c:v>2</c:v>
                </c:pt>
                <c:pt idx="692">
                  <c:v>1</c:v>
                </c:pt>
                <c:pt idx="693">
                  <c:v>2</c:v>
                </c:pt>
                <c:pt idx="694">
                  <c:v>1</c:v>
                </c:pt>
                <c:pt idx="695">
                  <c:v>1</c:v>
                </c:pt>
                <c:pt idx="696">
                  <c:v>1</c:v>
                </c:pt>
                <c:pt idx="697">
                  <c:v>1</c:v>
                </c:pt>
                <c:pt idx="698">
                  <c:v>1</c:v>
                </c:pt>
                <c:pt idx="699">
                  <c:v>1</c:v>
                </c:pt>
                <c:pt idx="700">
                  <c:v>1</c:v>
                </c:pt>
                <c:pt idx="701">
                  <c:v>1</c:v>
                </c:pt>
                <c:pt idx="702">
                  <c:v>1</c:v>
                </c:pt>
                <c:pt idx="703">
                  <c:v>2</c:v>
                </c:pt>
                <c:pt idx="704">
                  <c:v>1</c:v>
                </c:pt>
                <c:pt idx="705">
                  <c:v>1</c:v>
                </c:pt>
                <c:pt idx="706">
                  <c:v>2</c:v>
                </c:pt>
                <c:pt idx="707">
                  <c:v>2</c:v>
                </c:pt>
                <c:pt idx="708">
                  <c:v>1</c:v>
                </c:pt>
                <c:pt idx="709">
                  <c:v>2</c:v>
                </c:pt>
                <c:pt idx="710">
                  <c:v>1</c:v>
                </c:pt>
                <c:pt idx="711">
                  <c:v>2</c:v>
                </c:pt>
                <c:pt idx="712">
                  <c:v>1</c:v>
                </c:pt>
                <c:pt idx="713">
                  <c:v>1</c:v>
                </c:pt>
                <c:pt idx="714">
                  <c:v>1</c:v>
                </c:pt>
                <c:pt idx="715">
                  <c:v>2</c:v>
                </c:pt>
                <c:pt idx="716">
                  <c:v>1</c:v>
                </c:pt>
                <c:pt idx="717">
                  <c:v>1</c:v>
                </c:pt>
                <c:pt idx="718">
                  <c:v>2</c:v>
                </c:pt>
                <c:pt idx="719">
                  <c:v>2</c:v>
                </c:pt>
                <c:pt idx="720">
                  <c:v>2</c:v>
                </c:pt>
                <c:pt idx="721">
                  <c:v>2</c:v>
                </c:pt>
                <c:pt idx="722">
                  <c:v>1</c:v>
                </c:pt>
                <c:pt idx="723">
                  <c:v>1</c:v>
                </c:pt>
                <c:pt idx="724">
                  <c:v>1</c:v>
                </c:pt>
                <c:pt idx="725">
                  <c:v>2</c:v>
                </c:pt>
                <c:pt idx="726">
                  <c:v>1</c:v>
                </c:pt>
                <c:pt idx="727">
                  <c:v>1</c:v>
                </c:pt>
                <c:pt idx="728">
                  <c:v>1</c:v>
                </c:pt>
                <c:pt idx="729">
                  <c:v>2</c:v>
                </c:pt>
                <c:pt idx="730">
                  <c:v>2</c:v>
                </c:pt>
                <c:pt idx="731">
                  <c:v>2</c:v>
                </c:pt>
                <c:pt idx="732">
                  <c:v>1</c:v>
                </c:pt>
                <c:pt idx="733">
                  <c:v>1</c:v>
                </c:pt>
                <c:pt idx="734">
                  <c:v>1</c:v>
                </c:pt>
                <c:pt idx="735">
                  <c:v>1</c:v>
                </c:pt>
                <c:pt idx="736">
                  <c:v>1</c:v>
                </c:pt>
                <c:pt idx="737">
                  <c:v>1</c:v>
                </c:pt>
                <c:pt idx="738">
                  <c:v>1</c:v>
                </c:pt>
                <c:pt idx="739">
                  <c:v>1</c:v>
                </c:pt>
                <c:pt idx="740">
                  <c:v>1</c:v>
                </c:pt>
                <c:pt idx="741">
                  <c:v>1</c:v>
                </c:pt>
                <c:pt idx="742">
                  <c:v>1</c:v>
                </c:pt>
                <c:pt idx="743">
                  <c:v>2</c:v>
                </c:pt>
                <c:pt idx="744">
                  <c:v>1</c:v>
                </c:pt>
                <c:pt idx="745">
                  <c:v>2</c:v>
                </c:pt>
                <c:pt idx="746">
                  <c:v>1</c:v>
                </c:pt>
                <c:pt idx="747">
                  <c:v>2</c:v>
                </c:pt>
                <c:pt idx="748">
                  <c:v>1</c:v>
                </c:pt>
                <c:pt idx="749">
                  <c:v>1</c:v>
                </c:pt>
                <c:pt idx="750">
                  <c:v>2</c:v>
                </c:pt>
                <c:pt idx="751">
                  <c:v>1</c:v>
                </c:pt>
                <c:pt idx="752">
                  <c:v>1</c:v>
                </c:pt>
                <c:pt idx="753">
                  <c:v>2</c:v>
                </c:pt>
                <c:pt idx="754">
                  <c:v>1</c:v>
                </c:pt>
                <c:pt idx="755">
                  <c:v>1</c:v>
                </c:pt>
                <c:pt idx="756">
                  <c:v>1</c:v>
                </c:pt>
                <c:pt idx="757">
                  <c:v>1</c:v>
                </c:pt>
                <c:pt idx="758">
                  <c:v>2</c:v>
                </c:pt>
                <c:pt idx="759">
                  <c:v>1</c:v>
                </c:pt>
                <c:pt idx="760">
                  <c:v>1</c:v>
                </c:pt>
                <c:pt idx="761">
                  <c:v>1</c:v>
                </c:pt>
                <c:pt idx="762">
                  <c:v>2</c:v>
                </c:pt>
                <c:pt idx="763">
                  <c:v>2</c:v>
                </c:pt>
                <c:pt idx="764">
                  <c:v>1</c:v>
                </c:pt>
                <c:pt idx="765">
                  <c:v>1</c:v>
                </c:pt>
                <c:pt idx="766">
                  <c:v>2</c:v>
                </c:pt>
                <c:pt idx="767">
                  <c:v>1</c:v>
                </c:pt>
                <c:pt idx="768">
                  <c:v>1</c:v>
                </c:pt>
                <c:pt idx="769">
                  <c:v>1</c:v>
                </c:pt>
                <c:pt idx="770">
                  <c:v>1</c:v>
                </c:pt>
                <c:pt idx="771">
                  <c:v>1</c:v>
                </c:pt>
                <c:pt idx="772">
                  <c:v>1</c:v>
                </c:pt>
                <c:pt idx="773">
                  <c:v>1</c:v>
                </c:pt>
                <c:pt idx="774">
                  <c:v>1</c:v>
                </c:pt>
                <c:pt idx="775">
                  <c:v>1</c:v>
                </c:pt>
                <c:pt idx="776">
                  <c:v>2</c:v>
                </c:pt>
                <c:pt idx="777">
                  <c:v>1</c:v>
                </c:pt>
                <c:pt idx="778">
                  <c:v>2</c:v>
                </c:pt>
                <c:pt idx="779">
                  <c:v>2</c:v>
                </c:pt>
                <c:pt idx="780">
                  <c:v>1</c:v>
                </c:pt>
                <c:pt idx="781">
                  <c:v>1</c:v>
                </c:pt>
                <c:pt idx="782">
                  <c:v>1</c:v>
                </c:pt>
                <c:pt idx="783">
                  <c:v>1</c:v>
                </c:pt>
                <c:pt idx="784">
                  <c:v>1</c:v>
                </c:pt>
                <c:pt idx="785">
                  <c:v>1</c:v>
                </c:pt>
                <c:pt idx="786">
                  <c:v>1</c:v>
                </c:pt>
                <c:pt idx="787">
                  <c:v>1</c:v>
                </c:pt>
                <c:pt idx="788">
                  <c:v>1</c:v>
                </c:pt>
                <c:pt idx="789">
                  <c:v>1</c:v>
                </c:pt>
                <c:pt idx="790">
                  <c:v>1</c:v>
                </c:pt>
                <c:pt idx="791">
                  <c:v>2</c:v>
                </c:pt>
                <c:pt idx="792">
                  <c:v>1</c:v>
                </c:pt>
                <c:pt idx="793">
                  <c:v>1</c:v>
                </c:pt>
                <c:pt idx="794">
                  <c:v>1</c:v>
                </c:pt>
                <c:pt idx="795">
                  <c:v>2</c:v>
                </c:pt>
                <c:pt idx="796">
                  <c:v>2</c:v>
                </c:pt>
                <c:pt idx="797">
                  <c:v>1</c:v>
                </c:pt>
                <c:pt idx="798">
                  <c:v>2</c:v>
                </c:pt>
                <c:pt idx="799">
                  <c:v>1</c:v>
                </c:pt>
                <c:pt idx="800">
                  <c:v>1</c:v>
                </c:pt>
                <c:pt idx="801">
                  <c:v>2</c:v>
                </c:pt>
                <c:pt idx="802">
                  <c:v>1</c:v>
                </c:pt>
                <c:pt idx="803">
                  <c:v>1</c:v>
                </c:pt>
                <c:pt idx="804">
                  <c:v>1</c:v>
                </c:pt>
                <c:pt idx="805">
                  <c:v>1</c:v>
                </c:pt>
                <c:pt idx="806">
                  <c:v>1</c:v>
                </c:pt>
                <c:pt idx="807">
                  <c:v>2</c:v>
                </c:pt>
                <c:pt idx="808">
                  <c:v>1</c:v>
                </c:pt>
                <c:pt idx="809">
                  <c:v>1</c:v>
                </c:pt>
                <c:pt idx="810">
                  <c:v>1</c:v>
                </c:pt>
                <c:pt idx="811">
                  <c:v>1</c:v>
                </c:pt>
                <c:pt idx="812">
                  <c:v>1</c:v>
                </c:pt>
                <c:pt idx="813">
                  <c:v>1</c:v>
                </c:pt>
                <c:pt idx="814">
                  <c:v>1</c:v>
                </c:pt>
                <c:pt idx="815">
                  <c:v>2</c:v>
                </c:pt>
                <c:pt idx="816">
                  <c:v>1</c:v>
                </c:pt>
                <c:pt idx="817">
                  <c:v>1</c:v>
                </c:pt>
                <c:pt idx="818">
                  <c:v>1</c:v>
                </c:pt>
                <c:pt idx="819">
                  <c:v>1</c:v>
                </c:pt>
                <c:pt idx="820">
                  <c:v>1</c:v>
                </c:pt>
                <c:pt idx="821">
                  <c:v>1</c:v>
                </c:pt>
                <c:pt idx="822">
                  <c:v>1</c:v>
                </c:pt>
                <c:pt idx="823">
                  <c:v>1</c:v>
                </c:pt>
                <c:pt idx="824">
                  <c:v>1</c:v>
                </c:pt>
                <c:pt idx="825">
                  <c:v>2</c:v>
                </c:pt>
                <c:pt idx="826">
                  <c:v>1</c:v>
                </c:pt>
                <c:pt idx="827">
                  <c:v>2</c:v>
                </c:pt>
                <c:pt idx="828">
                  <c:v>1</c:v>
                </c:pt>
                <c:pt idx="829">
                  <c:v>2</c:v>
                </c:pt>
                <c:pt idx="830">
                  <c:v>2</c:v>
                </c:pt>
                <c:pt idx="831">
                  <c:v>1</c:v>
                </c:pt>
                <c:pt idx="832">
                  <c:v>1</c:v>
                </c:pt>
                <c:pt idx="833">
                  <c:v>1</c:v>
                </c:pt>
                <c:pt idx="834">
                  <c:v>1</c:v>
                </c:pt>
                <c:pt idx="835">
                  <c:v>1</c:v>
                </c:pt>
                <c:pt idx="836">
                  <c:v>1</c:v>
                </c:pt>
                <c:pt idx="837">
                  <c:v>1</c:v>
                </c:pt>
                <c:pt idx="838">
                  <c:v>2</c:v>
                </c:pt>
                <c:pt idx="839">
                  <c:v>1</c:v>
                </c:pt>
                <c:pt idx="840">
                  <c:v>1</c:v>
                </c:pt>
                <c:pt idx="841">
                  <c:v>1</c:v>
                </c:pt>
                <c:pt idx="842">
                  <c:v>2</c:v>
                </c:pt>
                <c:pt idx="843">
                  <c:v>1</c:v>
                </c:pt>
                <c:pt idx="844">
                  <c:v>1</c:v>
                </c:pt>
                <c:pt idx="845">
                  <c:v>2</c:v>
                </c:pt>
                <c:pt idx="846">
                  <c:v>1</c:v>
                </c:pt>
                <c:pt idx="847">
                  <c:v>1</c:v>
                </c:pt>
                <c:pt idx="848">
                  <c:v>1</c:v>
                </c:pt>
                <c:pt idx="849">
                  <c:v>1</c:v>
                </c:pt>
                <c:pt idx="850">
                  <c:v>1</c:v>
                </c:pt>
                <c:pt idx="851">
                  <c:v>1</c:v>
                </c:pt>
                <c:pt idx="852">
                  <c:v>1</c:v>
                </c:pt>
                <c:pt idx="853">
                  <c:v>1</c:v>
                </c:pt>
                <c:pt idx="854">
                  <c:v>2</c:v>
                </c:pt>
                <c:pt idx="855">
                  <c:v>1</c:v>
                </c:pt>
                <c:pt idx="856">
                  <c:v>1</c:v>
                </c:pt>
                <c:pt idx="857">
                  <c:v>2</c:v>
                </c:pt>
                <c:pt idx="858">
                  <c:v>1</c:v>
                </c:pt>
                <c:pt idx="859">
                  <c:v>2</c:v>
                </c:pt>
                <c:pt idx="860">
                  <c:v>2</c:v>
                </c:pt>
                <c:pt idx="861">
                  <c:v>1</c:v>
                </c:pt>
                <c:pt idx="862">
                  <c:v>1</c:v>
                </c:pt>
                <c:pt idx="863">
                  <c:v>1</c:v>
                </c:pt>
                <c:pt idx="864">
                  <c:v>1</c:v>
                </c:pt>
                <c:pt idx="865">
                  <c:v>1</c:v>
                </c:pt>
                <c:pt idx="866">
                  <c:v>1</c:v>
                </c:pt>
                <c:pt idx="867">
                  <c:v>1</c:v>
                </c:pt>
                <c:pt idx="868">
                  <c:v>1</c:v>
                </c:pt>
                <c:pt idx="869">
                  <c:v>1</c:v>
                </c:pt>
                <c:pt idx="870">
                  <c:v>2</c:v>
                </c:pt>
                <c:pt idx="871">
                  <c:v>1</c:v>
                </c:pt>
                <c:pt idx="872">
                  <c:v>1</c:v>
                </c:pt>
                <c:pt idx="873">
                  <c:v>1</c:v>
                </c:pt>
                <c:pt idx="874">
                  <c:v>1</c:v>
                </c:pt>
                <c:pt idx="875">
                  <c:v>1</c:v>
                </c:pt>
                <c:pt idx="876">
                  <c:v>1</c:v>
                </c:pt>
                <c:pt idx="877">
                  <c:v>1</c:v>
                </c:pt>
                <c:pt idx="878">
                  <c:v>1</c:v>
                </c:pt>
                <c:pt idx="879">
                  <c:v>2</c:v>
                </c:pt>
                <c:pt idx="880">
                  <c:v>1</c:v>
                </c:pt>
                <c:pt idx="881">
                  <c:v>2</c:v>
                </c:pt>
                <c:pt idx="882">
                  <c:v>2</c:v>
                </c:pt>
                <c:pt idx="883">
                  <c:v>1</c:v>
                </c:pt>
                <c:pt idx="884">
                  <c:v>1</c:v>
                </c:pt>
                <c:pt idx="885">
                  <c:v>1</c:v>
                </c:pt>
                <c:pt idx="886">
                  <c:v>2</c:v>
                </c:pt>
                <c:pt idx="887">
                  <c:v>2</c:v>
                </c:pt>
                <c:pt idx="888">
                  <c:v>2</c:v>
                </c:pt>
                <c:pt idx="889">
                  <c:v>2</c:v>
                </c:pt>
                <c:pt idx="890">
                  <c:v>1</c:v>
                </c:pt>
                <c:pt idx="891">
                  <c:v>1</c:v>
                </c:pt>
                <c:pt idx="892">
                  <c:v>2</c:v>
                </c:pt>
                <c:pt idx="893">
                  <c:v>1</c:v>
                </c:pt>
                <c:pt idx="894">
                  <c:v>1</c:v>
                </c:pt>
                <c:pt idx="895">
                  <c:v>2</c:v>
                </c:pt>
                <c:pt idx="896">
                  <c:v>1</c:v>
                </c:pt>
                <c:pt idx="897">
                  <c:v>1</c:v>
                </c:pt>
                <c:pt idx="898">
                  <c:v>1</c:v>
                </c:pt>
                <c:pt idx="899">
                  <c:v>1</c:v>
                </c:pt>
                <c:pt idx="900">
                  <c:v>1</c:v>
                </c:pt>
                <c:pt idx="901">
                  <c:v>1</c:v>
                </c:pt>
                <c:pt idx="902">
                  <c:v>1</c:v>
                </c:pt>
                <c:pt idx="903">
                  <c:v>2</c:v>
                </c:pt>
                <c:pt idx="904">
                  <c:v>1</c:v>
                </c:pt>
                <c:pt idx="905">
                  <c:v>1</c:v>
                </c:pt>
                <c:pt idx="906">
                  <c:v>1</c:v>
                </c:pt>
                <c:pt idx="907">
                  <c:v>1</c:v>
                </c:pt>
                <c:pt idx="908">
                  <c:v>2</c:v>
                </c:pt>
                <c:pt idx="909">
                  <c:v>2</c:v>
                </c:pt>
                <c:pt idx="910">
                  <c:v>1</c:v>
                </c:pt>
                <c:pt idx="911">
                  <c:v>2</c:v>
                </c:pt>
                <c:pt idx="912">
                  <c:v>2</c:v>
                </c:pt>
                <c:pt idx="913">
                  <c:v>2</c:v>
                </c:pt>
                <c:pt idx="914">
                  <c:v>2</c:v>
                </c:pt>
                <c:pt idx="915">
                  <c:v>1</c:v>
                </c:pt>
                <c:pt idx="916">
                  <c:v>1</c:v>
                </c:pt>
                <c:pt idx="917">
                  <c:v>2</c:v>
                </c:pt>
                <c:pt idx="918">
                  <c:v>2</c:v>
                </c:pt>
                <c:pt idx="919">
                  <c:v>1</c:v>
                </c:pt>
                <c:pt idx="920">
                  <c:v>1</c:v>
                </c:pt>
                <c:pt idx="921">
                  <c:v>2</c:v>
                </c:pt>
                <c:pt idx="922">
                  <c:v>1</c:v>
                </c:pt>
                <c:pt idx="923">
                  <c:v>1</c:v>
                </c:pt>
                <c:pt idx="924">
                  <c:v>2</c:v>
                </c:pt>
                <c:pt idx="925">
                  <c:v>2</c:v>
                </c:pt>
                <c:pt idx="926">
                  <c:v>1</c:v>
                </c:pt>
                <c:pt idx="927">
                  <c:v>2</c:v>
                </c:pt>
                <c:pt idx="928">
                  <c:v>1</c:v>
                </c:pt>
                <c:pt idx="929">
                  <c:v>2</c:v>
                </c:pt>
                <c:pt idx="930">
                  <c:v>1</c:v>
                </c:pt>
                <c:pt idx="931">
                  <c:v>2</c:v>
                </c:pt>
                <c:pt idx="932">
                  <c:v>2</c:v>
                </c:pt>
                <c:pt idx="933">
                  <c:v>1</c:v>
                </c:pt>
                <c:pt idx="934">
                  <c:v>1</c:v>
                </c:pt>
                <c:pt idx="935">
                  <c:v>1</c:v>
                </c:pt>
                <c:pt idx="936">
                  <c:v>1</c:v>
                </c:pt>
                <c:pt idx="937">
                  <c:v>2</c:v>
                </c:pt>
                <c:pt idx="938">
                  <c:v>1</c:v>
                </c:pt>
                <c:pt idx="939">
                  <c:v>1</c:v>
                </c:pt>
                <c:pt idx="940">
                  <c:v>1</c:v>
                </c:pt>
                <c:pt idx="941">
                  <c:v>1</c:v>
                </c:pt>
                <c:pt idx="942">
                  <c:v>1</c:v>
                </c:pt>
                <c:pt idx="943">
                  <c:v>1</c:v>
                </c:pt>
                <c:pt idx="944">
                  <c:v>1</c:v>
                </c:pt>
                <c:pt idx="945">
                  <c:v>2</c:v>
                </c:pt>
                <c:pt idx="946">
                  <c:v>2</c:v>
                </c:pt>
                <c:pt idx="947">
                  <c:v>2</c:v>
                </c:pt>
                <c:pt idx="948">
                  <c:v>2</c:v>
                </c:pt>
                <c:pt idx="949">
                  <c:v>1</c:v>
                </c:pt>
                <c:pt idx="950">
                  <c:v>2</c:v>
                </c:pt>
                <c:pt idx="951">
                  <c:v>1</c:v>
                </c:pt>
                <c:pt idx="952">
                  <c:v>2</c:v>
                </c:pt>
                <c:pt idx="953">
                  <c:v>1</c:v>
                </c:pt>
                <c:pt idx="954">
                  <c:v>2</c:v>
                </c:pt>
                <c:pt idx="955">
                  <c:v>1</c:v>
                </c:pt>
                <c:pt idx="956">
                  <c:v>1</c:v>
                </c:pt>
                <c:pt idx="957">
                  <c:v>1</c:v>
                </c:pt>
                <c:pt idx="958">
                  <c:v>1</c:v>
                </c:pt>
                <c:pt idx="959">
                  <c:v>1</c:v>
                </c:pt>
                <c:pt idx="960">
                  <c:v>1</c:v>
                </c:pt>
                <c:pt idx="961">
                  <c:v>2</c:v>
                </c:pt>
                <c:pt idx="962">
                  <c:v>2</c:v>
                </c:pt>
                <c:pt idx="963">
                  <c:v>1</c:v>
                </c:pt>
                <c:pt idx="964">
                  <c:v>1</c:v>
                </c:pt>
                <c:pt idx="965">
                  <c:v>1</c:v>
                </c:pt>
                <c:pt idx="966">
                  <c:v>2</c:v>
                </c:pt>
                <c:pt idx="967">
                  <c:v>1</c:v>
                </c:pt>
                <c:pt idx="968">
                  <c:v>1</c:v>
                </c:pt>
                <c:pt idx="969">
                  <c:v>1</c:v>
                </c:pt>
                <c:pt idx="970">
                  <c:v>1</c:v>
                </c:pt>
                <c:pt idx="971">
                  <c:v>1</c:v>
                </c:pt>
                <c:pt idx="972">
                  <c:v>1</c:v>
                </c:pt>
                <c:pt idx="973">
                  <c:v>1</c:v>
                </c:pt>
                <c:pt idx="974">
                  <c:v>1</c:v>
                </c:pt>
                <c:pt idx="975">
                  <c:v>2</c:v>
                </c:pt>
                <c:pt idx="976">
                  <c:v>2</c:v>
                </c:pt>
                <c:pt idx="977">
                  <c:v>1</c:v>
                </c:pt>
                <c:pt idx="978">
                  <c:v>1</c:v>
                </c:pt>
                <c:pt idx="979">
                  <c:v>1</c:v>
                </c:pt>
                <c:pt idx="980">
                  <c:v>1</c:v>
                </c:pt>
                <c:pt idx="981">
                  <c:v>2</c:v>
                </c:pt>
                <c:pt idx="982">
                  <c:v>1</c:v>
                </c:pt>
                <c:pt idx="983">
                  <c:v>1</c:v>
                </c:pt>
                <c:pt idx="984">
                  <c:v>1</c:v>
                </c:pt>
                <c:pt idx="985">
                  <c:v>2</c:v>
                </c:pt>
                <c:pt idx="986">
                  <c:v>2</c:v>
                </c:pt>
                <c:pt idx="987">
                  <c:v>1</c:v>
                </c:pt>
                <c:pt idx="988">
                  <c:v>2</c:v>
                </c:pt>
                <c:pt idx="989">
                  <c:v>2</c:v>
                </c:pt>
                <c:pt idx="990">
                  <c:v>1</c:v>
                </c:pt>
                <c:pt idx="991">
                  <c:v>2</c:v>
                </c:pt>
                <c:pt idx="992">
                  <c:v>1</c:v>
                </c:pt>
                <c:pt idx="993">
                  <c:v>1</c:v>
                </c:pt>
                <c:pt idx="994">
                  <c:v>2</c:v>
                </c:pt>
                <c:pt idx="995">
                  <c:v>2</c:v>
                </c:pt>
                <c:pt idx="996">
                  <c:v>2</c:v>
                </c:pt>
                <c:pt idx="997">
                  <c:v>2</c:v>
                </c:pt>
                <c:pt idx="998">
                  <c:v>1</c:v>
                </c:pt>
                <c:pt idx="999">
                  <c:v>1</c:v>
                </c:pt>
                <c:pt idx="1000">
                  <c:v>1</c:v>
                </c:pt>
                <c:pt idx="1001">
                  <c:v>1</c:v>
                </c:pt>
                <c:pt idx="1002">
                  <c:v>1</c:v>
                </c:pt>
                <c:pt idx="1003">
                  <c:v>1</c:v>
                </c:pt>
                <c:pt idx="1004">
                  <c:v>1</c:v>
                </c:pt>
                <c:pt idx="1005">
                  <c:v>1</c:v>
                </c:pt>
                <c:pt idx="1006">
                  <c:v>1</c:v>
                </c:pt>
                <c:pt idx="1007">
                  <c:v>2</c:v>
                </c:pt>
                <c:pt idx="1008">
                  <c:v>1</c:v>
                </c:pt>
                <c:pt idx="1009">
                  <c:v>2</c:v>
                </c:pt>
                <c:pt idx="1010">
                  <c:v>1</c:v>
                </c:pt>
                <c:pt idx="1011">
                  <c:v>2</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2</c:v>
                </c:pt>
                <c:pt idx="1026">
                  <c:v>1</c:v>
                </c:pt>
                <c:pt idx="1027">
                  <c:v>1</c:v>
                </c:pt>
                <c:pt idx="1028">
                  <c:v>2</c:v>
                </c:pt>
                <c:pt idx="1029">
                  <c:v>1</c:v>
                </c:pt>
                <c:pt idx="1030">
                  <c:v>1</c:v>
                </c:pt>
                <c:pt idx="1031">
                  <c:v>1</c:v>
                </c:pt>
                <c:pt idx="1032">
                  <c:v>2</c:v>
                </c:pt>
                <c:pt idx="1033">
                  <c:v>1</c:v>
                </c:pt>
                <c:pt idx="1034">
                  <c:v>2</c:v>
                </c:pt>
                <c:pt idx="1035">
                  <c:v>1</c:v>
                </c:pt>
                <c:pt idx="1036">
                  <c:v>2</c:v>
                </c:pt>
                <c:pt idx="1037">
                  <c:v>2</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2</c:v>
                </c:pt>
                <c:pt idx="1059">
                  <c:v>1</c:v>
                </c:pt>
                <c:pt idx="1060">
                  <c:v>2</c:v>
                </c:pt>
                <c:pt idx="1061">
                  <c:v>1</c:v>
                </c:pt>
                <c:pt idx="1062">
                  <c:v>2</c:v>
                </c:pt>
                <c:pt idx="1063">
                  <c:v>1</c:v>
                </c:pt>
                <c:pt idx="1064">
                  <c:v>1</c:v>
                </c:pt>
                <c:pt idx="1065">
                  <c:v>2</c:v>
                </c:pt>
                <c:pt idx="1066">
                  <c:v>1</c:v>
                </c:pt>
                <c:pt idx="1067">
                  <c:v>2</c:v>
                </c:pt>
                <c:pt idx="1068">
                  <c:v>1</c:v>
                </c:pt>
                <c:pt idx="1069">
                  <c:v>1</c:v>
                </c:pt>
                <c:pt idx="1070">
                  <c:v>1</c:v>
                </c:pt>
                <c:pt idx="1071">
                  <c:v>1</c:v>
                </c:pt>
                <c:pt idx="1072">
                  <c:v>1</c:v>
                </c:pt>
                <c:pt idx="1073">
                  <c:v>1</c:v>
                </c:pt>
                <c:pt idx="1074">
                  <c:v>2</c:v>
                </c:pt>
                <c:pt idx="1075">
                  <c:v>1</c:v>
                </c:pt>
                <c:pt idx="1076">
                  <c:v>1</c:v>
                </c:pt>
                <c:pt idx="1077">
                  <c:v>1</c:v>
                </c:pt>
                <c:pt idx="1078">
                  <c:v>1</c:v>
                </c:pt>
                <c:pt idx="1079">
                  <c:v>1</c:v>
                </c:pt>
                <c:pt idx="1080">
                  <c:v>1</c:v>
                </c:pt>
                <c:pt idx="1081">
                  <c:v>1</c:v>
                </c:pt>
                <c:pt idx="1082">
                  <c:v>1</c:v>
                </c:pt>
                <c:pt idx="1083">
                  <c:v>1</c:v>
                </c:pt>
                <c:pt idx="1084">
                  <c:v>2</c:v>
                </c:pt>
                <c:pt idx="1085">
                  <c:v>1</c:v>
                </c:pt>
                <c:pt idx="1086">
                  <c:v>2</c:v>
                </c:pt>
                <c:pt idx="1087">
                  <c:v>2</c:v>
                </c:pt>
                <c:pt idx="1088">
                  <c:v>1</c:v>
                </c:pt>
                <c:pt idx="1089">
                  <c:v>1</c:v>
                </c:pt>
                <c:pt idx="1090">
                  <c:v>1</c:v>
                </c:pt>
                <c:pt idx="1091">
                  <c:v>1</c:v>
                </c:pt>
                <c:pt idx="1092">
                  <c:v>1</c:v>
                </c:pt>
                <c:pt idx="1093">
                  <c:v>2</c:v>
                </c:pt>
                <c:pt idx="1094">
                  <c:v>1</c:v>
                </c:pt>
                <c:pt idx="1095">
                  <c:v>2</c:v>
                </c:pt>
                <c:pt idx="1096">
                  <c:v>2</c:v>
                </c:pt>
                <c:pt idx="1097">
                  <c:v>1</c:v>
                </c:pt>
                <c:pt idx="1098">
                  <c:v>2</c:v>
                </c:pt>
                <c:pt idx="1099">
                  <c:v>1</c:v>
                </c:pt>
                <c:pt idx="1100">
                  <c:v>1</c:v>
                </c:pt>
                <c:pt idx="1101">
                  <c:v>1</c:v>
                </c:pt>
                <c:pt idx="1102">
                  <c:v>2</c:v>
                </c:pt>
                <c:pt idx="1103">
                  <c:v>1</c:v>
                </c:pt>
                <c:pt idx="1104">
                  <c:v>1</c:v>
                </c:pt>
                <c:pt idx="1105">
                  <c:v>1</c:v>
                </c:pt>
                <c:pt idx="1106">
                  <c:v>1</c:v>
                </c:pt>
                <c:pt idx="1107">
                  <c:v>1</c:v>
                </c:pt>
                <c:pt idx="1108">
                  <c:v>1</c:v>
                </c:pt>
                <c:pt idx="1109">
                  <c:v>1</c:v>
                </c:pt>
                <c:pt idx="1110">
                  <c:v>2</c:v>
                </c:pt>
                <c:pt idx="1111">
                  <c:v>1</c:v>
                </c:pt>
                <c:pt idx="1112">
                  <c:v>1</c:v>
                </c:pt>
                <c:pt idx="1113">
                  <c:v>1</c:v>
                </c:pt>
                <c:pt idx="1114">
                  <c:v>1</c:v>
                </c:pt>
                <c:pt idx="1115">
                  <c:v>1</c:v>
                </c:pt>
                <c:pt idx="1116">
                  <c:v>1</c:v>
                </c:pt>
                <c:pt idx="1117">
                  <c:v>1</c:v>
                </c:pt>
                <c:pt idx="1118">
                  <c:v>1</c:v>
                </c:pt>
                <c:pt idx="1119">
                  <c:v>1</c:v>
                </c:pt>
                <c:pt idx="1120">
                  <c:v>1</c:v>
                </c:pt>
                <c:pt idx="1121">
                  <c:v>1</c:v>
                </c:pt>
                <c:pt idx="1122">
                  <c:v>2</c:v>
                </c:pt>
                <c:pt idx="1123">
                  <c:v>2</c:v>
                </c:pt>
                <c:pt idx="1124">
                  <c:v>1</c:v>
                </c:pt>
                <c:pt idx="1125">
                  <c:v>1</c:v>
                </c:pt>
                <c:pt idx="1126">
                  <c:v>2</c:v>
                </c:pt>
                <c:pt idx="1127">
                  <c:v>1</c:v>
                </c:pt>
                <c:pt idx="1128">
                  <c:v>2</c:v>
                </c:pt>
                <c:pt idx="1129">
                  <c:v>1</c:v>
                </c:pt>
                <c:pt idx="1130">
                  <c:v>1</c:v>
                </c:pt>
                <c:pt idx="1131">
                  <c:v>1</c:v>
                </c:pt>
                <c:pt idx="1132">
                  <c:v>1</c:v>
                </c:pt>
                <c:pt idx="1133">
                  <c:v>1</c:v>
                </c:pt>
                <c:pt idx="1134">
                  <c:v>1</c:v>
                </c:pt>
                <c:pt idx="1135">
                  <c:v>1</c:v>
                </c:pt>
                <c:pt idx="1136">
                  <c:v>2</c:v>
                </c:pt>
                <c:pt idx="1137">
                  <c:v>2</c:v>
                </c:pt>
                <c:pt idx="1138">
                  <c:v>2</c:v>
                </c:pt>
                <c:pt idx="1139">
                  <c:v>1</c:v>
                </c:pt>
                <c:pt idx="1140">
                  <c:v>2</c:v>
                </c:pt>
                <c:pt idx="1141">
                  <c:v>1</c:v>
                </c:pt>
                <c:pt idx="1142">
                  <c:v>2</c:v>
                </c:pt>
                <c:pt idx="1143">
                  <c:v>1</c:v>
                </c:pt>
                <c:pt idx="1144">
                  <c:v>1</c:v>
                </c:pt>
                <c:pt idx="1145">
                  <c:v>2</c:v>
                </c:pt>
                <c:pt idx="1146">
                  <c:v>1</c:v>
                </c:pt>
                <c:pt idx="1147">
                  <c:v>1</c:v>
                </c:pt>
                <c:pt idx="1148">
                  <c:v>1</c:v>
                </c:pt>
                <c:pt idx="1149">
                  <c:v>1</c:v>
                </c:pt>
                <c:pt idx="1150">
                  <c:v>1</c:v>
                </c:pt>
                <c:pt idx="1151">
                  <c:v>1</c:v>
                </c:pt>
                <c:pt idx="1152">
                  <c:v>1</c:v>
                </c:pt>
                <c:pt idx="1153">
                  <c:v>2</c:v>
                </c:pt>
                <c:pt idx="1154">
                  <c:v>1</c:v>
                </c:pt>
                <c:pt idx="1155">
                  <c:v>1</c:v>
                </c:pt>
                <c:pt idx="1156">
                  <c:v>1</c:v>
                </c:pt>
                <c:pt idx="1157">
                  <c:v>1</c:v>
                </c:pt>
                <c:pt idx="1158">
                  <c:v>1</c:v>
                </c:pt>
                <c:pt idx="1159">
                  <c:v>1</c:v>
                </c:pt>
                <c:pt idx="1160">
                  <c:v>1</c:v>
                </c:pt>
                <c:pt idx="1161">
                  <c:v>2</c:v>
                </c:pt>
                <c:pt idx="1162">
                  <c:v>1</c:v>
                </c:pt>
                <c:pt idx="1163">
                  <c:v>1</c:v>
                </c:pt>
                <c:pt idx="1164">
                  <c:v>2</c:v>
                </c:pt>
                <c:pt idx="1165">
                  <c:v>2</c:v>
                </c:pt>
                <c:pt idx="1166">
                  <c:v>1</c:v>
                </c:pt>
                <c:pt idx="1167">
                  <c:v>2</c:v>
                </c:pt>
                <c:pt idx="1168">
                  <c:v>2</c:v>
                </c:pt>
                <c:pt idx="1169">
                  <c:v>1</c:v>
                </c:pt>
                <c:pt idx="1170">
                  <c:v>1</c:v>
                </c:pt>
                <c:pt idx="1171">
                  <c:v>2</c:v>
                </c:pt>
                <c:pt idx="1172">
                  <c:v>1</c:v>
                </c:pt>
                <c:pt idx="1173">
                  <c:v>1</c:v>
                </c:pt>
                <c:pt idx="1174">
                  <c:v>1</c:v>
                </c:pt>
                <c:pt idx="1175">
                  <c:v>1</c:v>
                </c:pt>
                <c:pt idx="1176">
                  <c:v>1</c:v>
                </c:pt>
                <c:pt idx="1177">
                  <c:v>1</c:v>
                </c:pt>
                <c:pt idx="1178">
                  <c:v>1</c:v>
                </c:pt>
                <c:pt idx="1179">
                  <c:v>1</c:v>
                </c:pt>
                <c:pt idx="1180">
                  <c:v>1</c:v>
                </c:pt>
                <c:pt idx="1181">
                  <c:v>2</c:v>
                </c:pt>
                <c:pt idx="1182">
                  <c:v>1</c:v>
                </c:pt>
                <c:pt idx="1183">
                  <c:v>1</c:v>
                </c:pt>
                <c:pt idx="1184">
                  <c:v>1</c:v>
                </c:pt>
                <c:pt idx="1185">
                  <c:v>1</c:v>
                </c:pt>
                <c:pt idx="1186">
                  <c:v>2</c:v>
                </c:pt>
                <c:pt idx="1187">
                  <c:v>1</c:v>
                </c:pt>
                <c:pt idx="1188">
                  <c:v>2</c:v>
                </c:pt>
                <c:pt idx="1189">
                  <c:v>1</c:v>
                </c:pt>
                <c:pt idx="1190">
                  <c:v>1</c:v>
                </c:pt>
                <c:pt idx="1191">
                  <c:v>1</c:v>
                </c:pt>
                <c:pt idx="1192">
                  <c:v>2</c:v>
                </c:pt>
                <c:pt idx="1193">
                  <c:v>1</c:v>
                </c:pt>
                <c:pt idx="1194">
                  <c:v>1</c:v>
                </c:pt>
                <c:pt idx="1195">
                  <c:v>1</c:v>
                </c:pt>
                <c:pt idx="1196">
                  <c:v>2</c:v>
                </c:pt>
                <c:pt idx="1197">
                  <c:v>1</c:v>
                </c:pt>
                <c:pt idx="1198">
                  <c:v>2</c:v>
                </c:pt>
                <c:pt idx="1199">
                  <c:v>1</c:v>
                </c:pt>
                <c:pt idx="1200">
                  <c:v>2</c:v>
                </c:pt>
                <c:pt idx="1201">
                  <c:v>2</c:v>
                </c:pt>
                <c:pt idx="1202">
                  <c:v>1</c:v>
                </c:pt>
                <c:pt idx="1203">
                  <c:v>1</c:v>
                </c:pt>
                <c:pt idx="1204">
                  <c:v>2</c:v>
                </c:pt>
                <c:pt idx="1205">
                  <c:v>1</c:v>
                </c:pt>
                <c:pt idx="1206">
                  <c:v>1</c:v>
                </c:pt>
                <c:pt idx="1207">
                  <c:v>1</c:v>
                </c:pt>
                <c:pt idx="1208">
                  <c:v>1</c:v>
                </c:pt>
                <c:pt idx="1209">
                  <c:v>1</c:v>
                </c:pt>
                <c:pt idx="1210">
                  <c:v>1</c:v>
                </c:pt>
                <c:pt idx="1211">
                  <c:v>1</c:v>
                </c:pt>
                <c:pt idx="1212">
                  <c:v>1</c:v>
                </c:pt>
                <c:pt idx="1213">
                  <c:v>2</c:v>
                </c:pt>
                <c:pt idx="1214">
                  <c:v>2</c:v>
                </c:pt>
                <c:pt idx="1215">
                  <c:v>2</c:v>
                </c:pt>
                <c:pt idx="1216">
                  <c:v>2</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2</c:v>
                </c:pt>
                <c:pt idx="1230">
                  <c:v>1</c:v>
                </c:pt>
                <c:pt idx="1231">
                  <c:v>1</c:v>
                </c:pt>
                <c:pt idx="1232">
                  <c:v>1</c:v>
                </c:pt>
                <c:pt idx="1233">
                  <c:v>1</c:v>
                </c:pt>
                <c:pt idx="1234">
                  <c:v>1</c:v>
                </c:pt>
                <c:pt idx="1235">
                  <c:v>2</c:v>
                </c:pt>
                <c:pt idx="1236">
                  <c:v>2</c:v>
                </c:pt>
                <c:pt idx="1237">
                  <c:v>1</c:v>
                </c:pt>
                <c:pt idx="1238">
                  <c:v>1</c:v>
                </c:pt>
                <c:pt idx="1239">
                  <c:v>1</c:v>
                </c:pt>
                <c:pt idx="1240">
                  <c:v>2</c:v>
                </c:pt>
                <c:pt idx="1241">
                  <c:v>1</c:v>
                </c:pt>
                <c:pt idx="1242">
                  <c:v>1</c:v>
                </c:pt>
                <c:pt idx="1243">
                  <c:v>1</c:v>
                </c:pt>
                <c:pt idx="1244">
                  <c:v>1</c:v>
                </c:pt>
                <c:pt idx="1245">
                  <c:v>1</c:v>
                </c:pt>
                <c:pt idx="1246">
                  <c:v>1</c:v>
                </c:pt>
                <c:pt idx="1247">
                  <c:v>1</c:v>
                </c:pt>
                <c:pt idx="1248">
                  <c:v>1</c:v>
                </c:pt>
                <c:pt idx="1249">
                  <c:v>1</c:v>
                </c:pt>
                <c:pt idx="1250">
                  <c:v>2</c:v>
                </c:pt>
                <c:pt idx="1251">
                  <c:v>1</c:v>
                </c:pt>
                <c:pt idx="1252">
                  <c:v>2</c:v>
                </c:pt>
                <c:pt idx="1253">
                  <c:v>1</c:v>
                </c:pt>
                <c:pt idx="1254">
                  <c:v>1</c:v>
                </c:pt>
                <c:pt idx="1255">
                  <c:v>2</c:v>
                </c:pt>
                <c:pt idx="1256">
                  <c:v>1</c:v>
                </c:pt>
                <c:pt idx="1257">
                  <c:v>1</c:v>
                </c:pt>
                <c:pt idx="1258">
                  <c:v>1</c:v>
                </c:pt>
                <c:pt idx="1259">
                  <c:v>1</c:v>
                </c:pt>
                <c:pt idx="1260">
                  <c:v>1</c:v>
                </c:pt>
                <c:pt idx="1261">
                  <c:v>2</c:v>
                </c:pt>
                <c:pt idx="1262">
                  <c:v>2</c:v>
                </c:pt>
                <c:pt idx="1263">
                  <c:v>1</c:v>
                </c:pt>
                <c:pt idx="1264">
                  <c:v>1</c:v>
                </c:pt>
                <c:pt idx="1265">
                  <c:v>1</c:v>
                </c:pt>
                <c:pt idx="1266">
                  <c:v>1</c:v>
                </c:pt>
                <c:pt idx="1267">
                  <c:v>2</c:v>
                </c:pt>
                <c:pt idx="1268">
                  <c:v>2</c:v>
                </c:pt>
                <c:pt idx="1269">
                  <c:v>1</c:v>
                </c:pt>
                <c:pt idx="1270">
                  <c:v>1</c:v>
                </c:pt>
                <c:pt idx="1271">
                  <c:v>1</c:v>
                </c:pt>
                <c:pt idx="1272">
                  <c:v>1</c:v>
                </c:pt>
                <c:pt idx="1273">
                  <c:v>2</c:v>
                </c:pt>
                <c:pt idx="1274">
                  <c:v>1</c:v>
                </c:pt>
                <c:pt idx="1275">
                  <c:v>1</c:v>
                </c:pt>
                <c:pt idx="1276">
                  <c:v>1</c:v>
                </c:pt>
                <c:pt idx="1277">
                  <c:v>2</c:v>
                </c:pt>
                <c:pt idx="1278">
                  <c:v>2</c:v>
                </c:pt>
                <c:pt idx="1279">
                  <c:v>2</c:v>
                </c:pt>
                <c:pt idx="1280">
                  <c:v>1</c:v>
                </c:pt>
                <c:pt idx="1281">
                  <c:v>2</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2</c:v>
                </c:pt>
                <c:pt idx="1296">
                  <c:v>1</c:v>
                </c:pt>
                <c:pt idx="1297">
                  <c:v>2</c:v>
                </c:pt>
                <c:pt idx="1298">
                  <c:v>1</c:v>
                </c:pt>
                <c:pt idx="1299">
                  <c:v>1</c:v>
                </c:pt>
                <c:pt idx="1300">
                  <c:v>1</c:v>
                </c:pt>
                <c:pt idx="1301">
                  <c:v>1</c:v>
                </c:pt>
                <c:pt idx="1302">
                  <c:v>1</c:v>
                </c:pt>
                <c:pt idx="1303">
                  <c:v>2</c:v>
                </c:pt>
                <c:pt idx="1304">
                  <c:v>1</c:v>
                </c:pt>
                <c:pt idx="1305">
                  <c:v>1</c:v>
                </c:pt>
                <c:pt idx="1306">
                  <c:v>1</c:v>
                </c:pt>
                <c:pt idx="1307">
                  <c:v>1</c:v>
                </c:pt>
                <c:pt idx="1308">
                  <c:v>2</c:v>
                </c:pt>
                <c:pt idx="1309">
                  <c:v>1</c:v>
                </c:pt>
                <c:pt idx="1310">
                  <c:v>2</c:v>
                </c:pt>
                <c:pt idx="1311">
                  <c:v>1</c:v>
                </c:pt>
                <c:pt idx="1312">
                  <c:v>1</c:v>
                </c:pt>
                <c:pt idx="1313">
                  <c:v>2</c:v>
                </c:pt>
                <c:pt idx="1314">
                  <c:v>1</c:v>
                </c:pt>
                <c:pt idx="1315">
                  <c:v>2</c:v>
                </c:pt>
                <c:pt idx="1316">
                  <c:v>1</c:v>
                </c:pt>
                <c:pt idx="1317">
                  <c:v>2</c:v>
                </c:pt>
                <c:pt idx="1318">
                  <c:v>1</c:v>
                </c:pt>
                <c:pt idx="1319">
                  <c:v>1</c:v>
                </c:pt>
                <c:pt idx="1320">
                  <c:v>1</c:v>
                </c:pt>
                <c:pt idx="1321">
                  <c:v>1</c:v>
                </c:pt>
                <c:pt idx="1322">
                  <c:v>1</c:v>
                </c:pt>
                <c:pt idx="1323">
                  <c:v>1</c:v>
                </c:pt>
                <c:pt idx="1324">
                  <c:v>1</c:v>
                </c:pt>
                <c:pt idx="1325">
                  <c:v>1</c:v>
                </c:pt>
                <c:pt idx="1326">
                  <c:v>2</c:v>
                </c:pt>
                <c:pt idx="1327">
                  <c:v>1</c:v>
                </c:pt>
                <c:pt idx="1328">
                  <c:v>1</c:v>
                </c:pt>
                <c:pt idx="1329">
                  <c:v>1</c:v>
                </c:pt>
                <c:pt idx="1330">
                  <c:v>1</c:v>
                </c:pt>
                <c:pt idx="1331">
                  <c:v>1</c:v>
                </c:pt>
                <c:pt idx="1332">
                  <c:v>2</c:v>
                </c:pt>
                <c:pt idx="1333">
                  <c:v>1</c:v>
                </c:pt>
                <c:pt idx="1334">
                  <c:v>1</c:v>
                </c:pt>
                <c:pt idx="1335">
                  <c:v>1</c:v>
                </c:pt>
                <c:pt idx="1336">
                  <c:v>1</c:v>
                </c:pt>
                <c:pt idx="1337">
                  <c:v>1</c:v>
                </c:pt>
                <c:pt idx="1338">
                  <c:v>1</c:v>
                </c:pt>
                <c:pt idx="1339">
                  <c:v>2</c:v>
                </c:pt>
                <c:pt idx="1340">
                  <c:v>2</c:v>
                </c:pt>
                <c:pt idx="1341">
                  <c:v>1</c:v>
                </c:pt>
                <c:pt idx="1342">
                  <c:v>2</c:v>
                </c:pt>
                <c:pt idx="1343">
                  <c:v>1</c:v>
                </c:pt>
                <c:pt idx="1344">
                  <c:v>2</c:v>
                </c:pt>
                <c:pt idx="1345">
                  <c:v>2</c:v>
                </c:pt>
                <c:pt idx="1346">
                  <c:v>1</c:v>
                </c:pt>
                <c:pt idx="1347">
                  <c:v>1</c:v>
                </c:pt>
                <c:pt idx="1348">
                  <c:v>1</c:v>
                </c:pt>
                <c:pt idx="1349">
                  <c:v>2</c:v>
                </c:pt>
                <c:pt idx="1350">
                  <c:v>1</c:v>
                </c:pt>
                <c:pt idx="1351">
                  <c:v>1</c:v>
                </c:pt>
                <c:pt idx="1352">
                  <c:v>1</c:v>
                </c:pt>
                <c:pt idx="1353">
                  <c:v>2</c:v>
                </c:pt>
                <c:pt idx="1354">
                  <c:v>1</c:v>
                </c:pt>
                <c:pt idx="1355">
                  <c:v>1</c:v>
                </c:pt>
                <c:pt idx="1356">
                  <c:v>1</c:v>
                </c:pt>
                <c:pt idx="1357">
                  <c:v>1</c:v>
                </c:pt>
                <c:pt idx="1358">
                  <c:v>2</c:v>
                </c:pt>
                <c:pt idx="1359">
                  <c:v>2</c:v>
                </c:pt>
                <c:pt idx="1360">
                  <c:v>1</c:v>
                </c:pt>
                <c:pt idx="1361">
                  <c:v>1</c:v>
                </c:pt>
                <c:pt idx="1362">
                  <c:v>1</c:v>
                </c:pt>
                <c:pt idx="1363">
                  <c:v>1</c:v>
                </c:pt>
                <c:pt idx="1364">
                  <c:v>2</c:v>
                </c:pt>
                <c:pt idx="1365">
                  <c:v>1</c:v>
                </c:pt>
                <c:pt idx="1366">
                  <c:v>1</c:v>
                </c:pt>
                <c:pt idx="1367">
                  <c:v>1</c:v>
                </c:pt>
                <c:pt idx="1368">
                  <c:v>2</c:v>
                </c:pt>
                <c:pt idx="1369">
                  <c:v>2</c:v>
                </c:pt>
                <c:pt idx="1370">
                  <c:v>1</c:v>
                </c:pt>
                <c:pt idx="1371">
                  <c:v>1</c:v>
                </c:pt>
                <c:pt idx="1372">
                  <c:v>1</c:v>
                </c:pt>
                <c:pt idx="1373">
                  <c:v>2</c:v>
                </c:pt>
                <c:pt idx="1374">
                  <c:v>2</c:v>
                </c:pt>
                <c:pt idx="1375">
                  <c:v>2</c:v>
                </c:pt>
                <c:pt idx="1376">
                  <c:v>1</c:v>
                </c:pt>
                <c:pt idx="1377">
                  <c:v>1</c:v>
                </c:pt>
                <c:pt idx="1378">
                  <c:v>2</c:v>
                </c:pt>
                <c:pt idx="1379">
                  <c:v>1</c:v>
                </c:pt>
                <c:pt idx="1380">
                  <c:v>1</c:v>
                </c:pt>
                <c:pt idx="1381">
                  <c:v>1</c:v>
                </c:pt>
                <c:pt idx="1382">
                  <c:v>2</c:v>
                </c:pt>
                <c:pt idx="1383">
                  <c:v>1</c:v>
                </c:pt>
                <c:pt idx="1384">
                  <c:v>1</c:v>
                </c:pt>
                <c:pt idx="1385">
                  <c:v>1</c:v>
                </c:pt>
                <c:pt idx="1386">
                  <c:v>1</c:v>
                </c:pt>
                <c:pt idx="1387">
                  <c:v>1</c:v>
                </c:pt>
                <c:pt idx="1388">
                  <c:v>1</c:v>
                </c:pt>
                <c:pt idx="1389">
                  <c:v>1</c:v>
                </c:pt>
                <c:pt idx="1390">
                  <c:v>1</c:v>
                </c:pt>
                <c:pt idx="1391">
                  <c:v>1</c:v>
                </c:pt>
                <c:pt idx="1392">
                  <c:v>2</c:v>
                </c:pt>
                <c:pt idx="1393">
                  <c:v>1</c:v>
                </c:pt>
                <c:pt idx="1394">
                  <c:v>1</c:v>
                </c:pt>
                <c:pt idx="1395">
                  <c:v>2</c:v>
                </c:pt>
                <c:pt idx="1396">
                  <c:v>2</c:v>
                </c:pt>
                <c:pt idx="1397">
                  <c:v>1</c:v>
                </c:pt>
                <c:pt idx="1398">
                  <c:v>1</c:v>
                </c:pt>
                <c:pt idx="1399">
                  <c:v>1</c:v>
                </c:pt>
                <c:pt idx="1400">
                  <c:v>2</c:v>
                </c:pt>
                <c:pt idx="1401">
                  <c:v>2</c:v>
                </c:pt>
                <c:pt idx="1402">
                  <c:v>2</c:v>
                </c:pt>
                <c:pt idx="1403">
                  <c:v>1</c:v>
                </c:pt>
                <c:pt idx="1404">
                  <c:v>1</c:v>
                </c:pt>
                <c:pt idx="1405">
                  <c:v>1</c:v>
                </c:pt>
                <c:pt idx="1406">
                  <c:v>2</c:v>
                </c:pt>
                <c:pt idx="1407">
                  <c:v>1</c:v>
                </c:pt>
                <c:pt idx="1408">
                  <c:v>1</c:v>
                </c:pt>
                <c:pt idx="1409">
                  <c:v>1</c:v>
                </c:pt>
                <c:pt idx="1410">
                  <c:v>1</c:v>
                </c:pt>
                <c:pt idx="1411">
                  <c:v>1</c:v>
                </c:pt>
                <c:pt idx="1412">
                  <c:v>1</c:v>
                </c:pt>
                <c:pt idx="1413">
                  <c:v>2</c:v>
                </c:pt>
                <c:pt idx="1414">
                  <c:v>1</c:v>
                </c:pt>
                <c:pt idx="1415">
                  <c:v>1</c:v>
                </c:pt>
                <c:pt idx="1416">
                  <c:v>1</c:v>
                </c:pt>
                <c:pt idx="1417">
                  <c:v>1</c:v>
                </c:pt>
                <c:pt idx="1418">
                  <c:v>1</c:v>
                </c:pt>
                <c:pt idx="1419">
                  <c:v>2</c:v>
                </c:pt>
                <c:pt idx="1420">
                  <c:v>1</c:v>
                </c:pt>
                <c:pt idx="1421">
                  <c:v>1</c:v>
                </c:pt>
                <c:pt idx="1422">
                  <c:v>2</c:v>
                </c:pt>
                <c:pt idx="1423">
                  <c:v>1</c:v>
                </c:pt>
                <c:pt idx="1424">
                  <c:v>1</c:v>
                </c:pt>
                <c:pt idx="1425">
                  <c:v>2</c:v>
                </c:pt>
                <c:pt idx="1426">
                  <c:v>1</c:v>
                </c:pt>
                <c:pt idx="1427">
                  <c:v>1</c:v>
                </c:pt>
                <c:pt idx="1428">
                  <c:v>1</c:v>
                </c:pt>
                <c:pt idx="1429">
                  <c:v>1</c:v>
                </c:pt>
                <c:pt idx="1430">
                  <c:v>1</c:v>
                </c:pt>
                <c:pt idx="1431">
                  <c:v>1</c:v>
                </c:pt>
                <c:pt idx="1432">
                  <c:v>2</c:v>
                </c:pt>
                <c:pt idx="1433">
                  <c:v>2</c:v>
                </c:pt>
                <c:pt idx="1434">
                  <c:v>1</c:v>
                </c:pt>
                <c:pt idx="1435">
                  <c:v>2</c:v>
                </c:pt>
                <c:pt idx="1436">
                  <c:v>2</c:v>
                </c:pt>
                <c:pt idx="1437">
                  <c:v>1</c:v>
                </c:pt>
                <c:pt idx="1438">
                  <c:v>1</c:v>
                </c:pt>
                <c:pt idx="1439">
                  <c:v>1</c:v>
                </c:pt>
                <c:pt idx="1440">
                  <c:v>1</c:v>
                </c:pt>
                <c:pt idx="1441">
                  <c:v>1</c:v>
                </c:pt>
                <c:pt idx="1442">
                  <c:v>2</c:v>
                </c:pt>
                <c:pt idx="1443">
                  <c:v>1</c:v>
                </c:pt>
                <c:pt idx="1444">
                  <c:v>1</c:v>
                </c:pt>
                <c:pt idx="1445">
                  <c:v>1</c:v>
                </c:pt>
                <c:pt idx="1446">
                  <c:v>1</c:v>
                </c:pt>
                <c:pt idx="1447">
                  <c:v>1</c:v>
                </c:pt>
                <c:pt idx="1448">
                  <c:v>1</c:v>
                </c:pt>
                <c:pt idx="1449">
                  <c:v>1</c:v>
                </c:pt>
                <c:pt idx="1450">
                  <c:v>2</c:v>
                </c:pt>
                <c:pt idx="1451">
                  <c:v>1</c:v>
                </c:pt>
                <c:pt idx="1452">
                  <c:v>1</c:v>
                </c:pt>
                <c:pt idx="1453">
                  <c:v>1</c:v>
                </c:pt>
                <c:pt idx="1454">
                  <c:v>1</c:v>
                </c:pt>
                <c:pt idx="1455">
                  <c:v>1</c:v>
                </c:pt>
                <c:pt idx="1456">
                  <c:v>2</c:v>
                </c:pt>
                <c:pt idx="1457">
                  <c:v>1</c:v>
                </c:pt>
                <c:pt idx="1458">
                  <c:v>1</c:v>
                </c:pt>
                <c:pt idx="1459">
                  <c:v>2</c:v>
                </c:pt>
                <c:pt idx="1460">
                  <c:v>1</c:v>
                </c:pt>
                <c:pt idx="1461">
                  <c:v>2</c:v>
                </c:pt>
                <c:pt idx="1462">
                  <c:v>1</c:v>
                </c:pt>
                <c:pt idx="1463">
                  <c:v>1</c:v>
                </c:pt>
                <c:pt idx="1464">
                  <c:v>1</c:v>
                </c:pt>
                <c:pt idx="1465">
                  <c:v>1</c:v>
                </c:pt>
                <c:pt idx="1466">
                  <c:v>1</c:v>
                </c:pt>
                <c:pt idx="1467">
                  <c:v>2</c:v>
                </c:pt>
                <c:pt idx="1468">
                  <c:v>1</c:v>
                </c:pt>
                <c:pt idx="1469">
                  <c:v>1</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8979-421C-BA35-3F7C894BC311}"/>
            </c:ext>
          </c:extLst>
        </c:ser>
        <c:dLbls>
          <c:showLegendKey val="0"/>
          <c:showVal val="0"/>
          <c:showCatName val="0"/>
          <c:showSerName val="0"/>
          <c:showPercent val="0"/>
          <c:showBubbleSize val="0"/>
        </c:dLbls>
        <c:axId val="1843759360"/>
        <c:axId val="1986789728"/>
      </c:scatterChart>
      <c:valAx>
        <c:axId val="1843759360"/>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AU"/>
                  <a:t>Overtime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ru-RU"/>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986789728"/>
        <c:crosses val="autoZero"/>
        <c:crossBetween val="midCat"/>
      </c:valAx>
      <c:valAx>
        <c:axId val="1986789728"/>
        <c:scaling>
          <c:orientation val="minMax"/>
        </c:scaling>
        <c:delete val="0"/>
        <c:axPos val="l"/>
        <c:majorGridlines>
          <c:spPr>
            <a:ln w="9525" cap="flat" cmpd="sng" algn="ctr">
              <a:solidFill>
                <a:schemeClr val="tx2">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ru-RU"/>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843759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000"/>
              <a:t>PercentSalaryHike v Number of companies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25400" cap="rnd">
                <a:solidFill>
                  <a:srgbClr val="FF0000"/>
                </a:solidFill>
                <a:prstDash val="dash"/>
              </a:ln>
              <a:effectLst/>
            </c:spPr>
            <c:trendlineType val="linear"/>
            <c:dispRSqr val="0"/>
            <c:dispEq val="0"/>
          </c:trendline>
          <c:trendline>
            <c:spPr>
              <a:ln w="9525" cap="rnd">
                <a:solidFill>
                  <a:schemeClr val="accent1"/>
                </a:solidFill>
              </a:ln>
              <a:effectLst/>
            </c:spPr>
            <c:trendlineType val="log"/>
            <c:dispRSqr val="0"/>
            <c:dispEq val="0"/>
          </c:trendline>
          <c:xVal>
            <c:numRef>
              <c:f>'list for q2.1'!$P$2:$P$1471</c:f>
              <c:numCache>
                <c:formatCode>General</c:formatCode>
                <c:ptCount val="1470"/>
                <c:pt idx="0">
                  <c:v>8</c:v>
                </c:pt>
                <c:pt idx="1">
                  <c:v>1</c:v>
                </c:pt>
                <c:pt idx="2">
                  <c:v>6</c:v>
                </c:pt>
                <c:pt idx="3">
                  <c:v>4</c:v>
                </c:pt>
                <c:pt idx="4">
                  <c:v>9</c:v>
                </c:pt>
                <c:pt idx="5">
                  <c:v>2</c:v>
                </c:pt>
                <c:pt idx="6">
                  <c:v>1</c:v>
                </c:pt>
                <c:pt idx="7">
                  <c:v>1</c:v>
                </c:pt>
                <c:pt idx="8">
                  <c:v>0</c:v>
                </c:pt>
                <c:pt idx="9">
                  <c:v>6</c:v>
                </c:pt>
                <c:pt idx="10">
                  <c:v>2</c:v>
                </c:pt>
                <c:pt idx="11">
                  <c:v>5</c:v>
                </c:pt>
                <c:pt idx="12">
                  <c:v>1</c:v>
                </c:pt>
                <c:pt idx="13">
                  <c:v>6</c:v>
                </c:pt>
                <c:pt idx="14">
                  <c:v>5</c:v>
                </c:pt>
                <c:pt idx="15">
                  <c:v>5</c:v>
                </c:pt>
                <c:pt idx="16">
                  <c:v>3</c:v>
                </c:pt>
                <c:pt idx="17">
                  <c:v>4</c:v>
                </c:pt>
                <c:pt idx="18">
                  <c:v>2</c:v>
                </c:pt>
                <c:pt idx="19">
                  <c:v>5</c:v>
                </c:pt>
                <c:pt idx="20">
                  <c:v>0</c:v>
                </c:pt>
                <c:pt idx="21">
                  <c:v>1</c:v>
                </c:pt>
                <c:pt idx="22">
                  <c:v>3</c:v>
                </c:pt>
                <c:pt idx="23">
                  <c:v>1</c:v>
                </c:pt>
                <c:pt idx="24">
                  <c:v>2</c:v>
                </c:pt>
                <c:pt idx="25">
                  <c:v>4</c:v>
                </c:pt>
                <c:pt idx="26">
                  <c:v>1</c:v>
                </c:pt>
                <c:pt idx="27">
                  <c:v>3</c:v>
                </c:pt>
                <c:pt idx="28">
                  <c:v>3</c:v>
                </c:pt>
                <c:pt idx="29">
                  <c:v>3</c:v>
                </c:pt>
                <c:pt idx="30">
                  <c:v>4</c:v>
                </c:pt>
                <c:pt idx="31">
                  <c:v>2</c:v>
                </c:pt>
                <c:pt idx="32">
                  <c:v>5</c:v>
                </c:pt>
                <c:pt idx="33">
                  <c:v>3</c:v>
                </c:pt>
                <c:pt idx="34">
                  <c:v>2</c:v>
                </c:pt>
                <c:pt idx="35">
                  <c:v>4</c:v>
                </c:pt>
                <c:pt idx="36">
                  <c:v>1</c:v>
                </c:pt>
                <c:pt idx="37">
                  <c:v>4</c:v>
                </c:pt>
                <c:pt idx="38">
                  <c:v>9</c:v>
                </c:pt>
                <c:pt idx="39">
                  <c:v>2</c:v>
                </c:pt>
                <c:pt idx="40">
                  <c:v>3</c:v>
                </c:pt>
                <c:pt idx="41">
                  <c:v>2</c:v>
                </c:pt>
                <c:pt idx="42">
                  <c:v>5</c:v>
                </c:pt>
                <c:pt idx="43">
                  <c:v>1</c:v>
                </c:pt>
                <c:pt idx="44">
                  <c:v>1</c:v>
                </c:pt>
                <c:pt idx="45">
                  <c:v>3</c:v>
                </c:pt>
                <c:pt idx="46">
                  <c:v>0</c:v>
                </c:pt>
                <c:pt idx="47">
                  <c:v>4</c:v>
                </c:pt>
                <c:pt idx="48">
                  <c:v>4</c:v>
                </c:pt>
                <c:pt idx="49">
                  <c:v>1</c:v>
                </c:pt>
                <c:pt idx="50">
                  <c:v>9</c:v>
                </c:pt>
                <c:pt idx="51">
                  <c:v>6</c:v>
                </c:pt>
                <c:pt idx="52">
                  <c:v>5</c:v>
                </c:pt>
                <c:pt idx="53">
                  <c:v>2</c:v>
                </c:pt>
                <c:pt idx="54">
                  <c:v>1</c:v>
                </c:pt>
                <c:pt idx="55">
                  <c:v>4</c:v>
                </c:pt>
                <c:pt idx="56">
                  <c:v>1</c:v>
                </c:pt>
                <c:pt idx="57">
                  <c:v>3</c:v>
                </c:pt>
                <c:pt idx="58">
                  <c:v>3</c:v>
                </c:pt>
                <c:pt idx="59">
                  <c:v>1</c:v>
                </c:pt>
                <c:pt idx="60">
                  <c:v>1</c:v>
                </c:pt>
                <c:pt idx="61">
                  <c:v>7</c:v>
                </c:pt>
                <c:pt idx="62">
                  <c:v>5</c:v>
                </c:pt>
                <c:pt idx="63">
                  <c:v>7</c:v>
                </c:pt>
                <c:pt idx="64">
                  <c:v>3</c:v>
                </c:pt>
                <c:pt idx="65">
                  <c:v>2</c:v>
                </c:pt>
                <c:pt idx="66">
                  <c:v>3</c:v>
                </c:pt>
                <c:pt idx="67">
                  <c:v>2</c:v>
                </c:pt>
                <c:pt idx="68">
                  <c:v>4</c:v>
                </c:pt>
                <c:pt idx="69">
                  <c:v>0</c:v>
                </c:pt>
                <c:pt idx="70">
                  <c:v>7</c:v>
                </c:pt>
                <c:pt idx="71">
                  <c:v>0</c:v>
                </c:pt>
                <c:pt idx="72">
                  <c:v>1</c:v>
                </c:pt>
                <c:pt idx="73">
                  <c:v>1</c:v>
                </c:pt>
                <c:pt idx="74">
                  <c:v>3</c:v>
                </c:pt>
                <c:pt idx="75">
                  <c:v>1</c:v>
                </c:pt>
                <c:pt idx="76">
                  <c:v>9</c:v>
                </c:pt>
                <c:pt idx="77">
                  <c:v>4</c:v>
                </c:pt>
                <c:pt idx="78">
                  <c:v>4</c:v>
                </c:pt>
                <c:pt idx="79">
                  <c:v>8</c:v>
                </c:pt>
                <c:pt idx="80">
                  <c:v>5</c:v>
                </c:pt>
                <c:pt idx="81">
                  <c:v>1</c:v>
                </c:pt>
                <c:pt idx="82">
                  <c:v>3</c:v>
                </c:pt>
                <c:pt idx="83">
                  <c:v>7</c:v>
                </c:pt>
                <c:pt idx="84">
                  <c:v>1</c:v>
                </c:pt>
                <c:pt idx="85">
                  <c:v>4</c:v>
                </c:pt>
                <c:pt idx="86">
                  <c:v>3</c:v>
                </c:pt>
                <c:pt idx="87">
                  <c:v>2</c:v>
                </c:pt>
                <c:pt idx="88">
                  <c:v>1</c:v>
                </c:pt>
                <c:pt idx="89">
                  <c:v>1</c:v>
                </c:pt>
                <c:pt idx="90">
                  <c:v>1</c:v>
                </c:pt>
                <c:pt idx="91">
                  <c:v>0</c:v>
                </c:pt>
                <c:pt idx="92">
                  <c:v>3</c:v>
                </c:pt>
                <c:pt idx="93">
                  <c:v>5</c:v>
                </c:pt>
                <c:pt idx="94">
                  <c:v>1</c:v>
                </c:pt>
                <c:pt idx="95">
                  <c:v>9</c:v>
                </c:pt>
                <c:pt idx="96">
                  <c:v>0</c:v>
                </c:pt>
                <c:pt idx="97">
                  <c:v>1</c:v>
                </c:pt>
                <c:pt idx="98">
                  <c:v>2</c:v>
                </c:pt>
                <c:pt idx="99">
                  <c:v>4</c:v>
                </c:pt>
                <c:pt idx="100">
                  <c:v>4</c:v>
                </c:pt>
                <c:pt idx="101">
                  <c:v>6</c:v>
                </c:pt>
                <c:pt idx="102">
                  <c:v>1</c:v>
                </c:pt>
                <c:pt idx="103">
                  <c:v>3</c:v>
                </c:pt>
                <c:pt idx="104">
                  <c:v>5</c:v>
                </c:pt>
                <c:pt idx="105">
                  <c:v>9</c:v>
                </c:pt>
                <c:pt idx="106">
                  <c:v>0</c:v>
                </c:pt>
                <c:pt idx="107">
                  <c:v>5</c:v>
                </c:pt>
                <c:pt idx="108">
                  <c:v>4</c:v>
                </c:pt>
                <c:pt idx="109">
                  <c:v>1</c:v>
                </c:pt>
                <c:pt idx="110">
                  <c:v>3</c:v>
                </c:pt>
                <c:pt idx="111">
                  <c:v>1</c:v>
                </c:pt>
                <c:pt idx="112">
                  <c:v>2</c:v>
                </c:pt>
                <c:pt idx="113">
                  <c:v>0</c:v>
                </c:pt>
                <c:pt idx="114">
                  <c:v>6</c:v>
                </c:pt>
                <c:pt idx="115">
                  <c:v>2</c:v>
                </c:pt>
                <c:pt idx="116">
                  <c:v>2</c:v>
                </c:pt>
                <c:pt idx="117">
                  <c:v>0</c:v>
                </c:pt>
                <c:pt idx="118">
                  <c:v>5</c:v>
                </c:pt>
                <c:pt idx="119">
                  <c:v>3</c:v>
                </c:pt>
                <c:pt idx="120">
                  <c:v>1</c:v>
                </c:pt>
                <c:pt idx="121">
                  <c:v>6</c:v>
                </c:pt>
                <c:pt idx="122">
                  <c:v>2</c:v>
                </c:pt>
                <c:pt idx="123">
                  <c:v>7</c:v>
                </c:pt>
                <c:pt idx="124">
                  <c:v>0</c:v>
                </c:pt>
                <c:pt idx="125">
                  <c:v>1</c:v>
                </c:pt>
                <c:pt idx="126">
                  <c:v>4</c:v>
                </c:pt>
                <c:pt idx="127">
                  <c:v>1</c:v>
                </c:pt>
                <c:pt idx="128">
                  <c:v>4</c:v>
                </c:pt>
                <c:pt idx="129">
                  <c:v>1</c:v>
                </c:pt>
                <c:pt idx="130">
                  <c:v>4</c:v>
                </c:pt>
                <c:pt idx="131">
                  <c:v>4</c:v>
                </c:pt>
                <c:pt idx="132">
                  <c:v>3</c:v>
                </c:pt>
                <c:pt idx="133">
                  <c:v>5</c:v>
                </c:pt>
                <c:pt idx="134">
                  <c:v>1</c:v>
                </c:pt>
                <c:pt idx="135">
                  <c:v>1</c:v>
                </c:pt>
                <c:pt idx="136">
                  <c:v>2</c:v>
                </c:pt>
                <c:pt idx="137">
                  <c:v>4</c:v>
                </c:pt>
                <c:pt idx="138">
                  <c:v>2</c:v>
                </c:pt>
                <c:pt idx="139">
                  <c:v>0</c:v>
                </c:pt>
                <c:pt idx="140">
                  <c:v>7</c:v>
                </c:pt>
                <c:pt idx="141">
                  <c:v>5</c:v>
                </c:pt>
                <c:pt idx="142">
                  <c:v>3</c:v>
                </c:pt>
                <c:pt idx="143">
                  <c:v>3</c:v>
                </c:pt>
                <c:pt idx="144">
                  <c:v>0</c:v>
                </c:pt>
                <c:pt idx="145">
                  <c:v>5</c:v>
                </c:pt>
                <c:pt idx="146">
                  <c:v>3</c:v>
                </c:pt>
                <c:pt idx="147">
                  <c:v>4</c:v>
                </c:pt>
                <c:pt idx="148">
                  <c:v>2</c:v>
                </c:pt>
                <c:pt idx="149">
                  <c:v>1</c:v>
                </c:pt>
                <c:pt idx="150">
                  <c:v>6</c:v>
                </c:pt>
                <c:pt idx="151">
                  <c:v>5</c:v>
                </c:pt>
                <c:pt idx="152">
                  <c:v>2</c:v>
                </c:pt>
                <c:pt idx="153">
                  <c:v>2</c:v>
                </c:pt>
                <c:pt idx="154">
                  <c:v>8</c:v>
                </c:pt>
                <c:pt idx="155">
                  <c:v>4</c:v>
                </c:pt>
                <c:pt idx="156">
                  <c:v>2</c:v>
                </c:pt>
                <c:pt idx="157">
                  <c:v>0</c:v>
                </c:pt>
                <c:pt idx="158">
                  <c:v>7</c:v>
                </c:pt>
                <c:pt idx="159">
                  <c:v>1</c:v>
                </c:pt>
                <c:pt idx="160">
                  <c:v>1</c:v>
                </c:pt>
                <c:pt idx="161">
                  <c:v>0</c:v>
                </c:pt>
                <c:pt idx="162">
                  <c:v>4</c:v>
                </c:pt>
                <c:pt idx="163">
                  <c:v>3</c:v>
                </c:pt>
                <c:pt idx="164">
                  <c:v>1</c:v>
                </c:pt>
                <c:pt idx="165">
                  <c:v>3</c:v>
                </c:pt>
                <c:pt idx="166">
                  <c:v>4</c:v>
                </c:pt>
                <c:pt idx="167">
                  <c:v>2</c:v>
                </c:pt>
                <c:pt idx="168">
                  <c:v>4</c:v>
                </c:pt>
                <c:pt idx="169">
                  <c:v>3</c:v>
                </c:pt>
                <c:pt idx="170">
                  <c:v>0</c:v>
                </c:pt>
                <c:pt idx="171">
                  <c:v>0</c:v>
                </c:pt>
                <c:pt idx="172">
                  <c:v>4</c:v>
                </c:pt>
                <c:pt idx="173">
                  <c:v>3</c:v>
                </c:pt>
                <c:pt idx="174">
                  <c:v>4</c:v>
                </c:pt>
                <c:pt idx="175">
                  <c:v>0</c:v>
                </c:pt>
                <c:pt idx="176">
                  <c:v>0</c:v>
                </c:pt>
                <c:pt idx="177">
                  <c:v>1</c:v>
                </c:pt>
                <c:pt idx="178">
                  <c:v>0</c:v>
                </c:pt>
                <c:pt idx="179">
                  <c:v>3</c:v>
                </c:pt>
                <c:pt idx="180">
                  <c:v>1</c:v>
                </c:pt>
                <c:pt idx="181">
                  <c:v>2</c:v>
                </c:pt>
                <c:pt idx="182">
                  <c:v>1</c:v>
                </c:pt>
                <c:pt idx="183">
                  <c:v>2</c:v>
                </c:pt>
                <c:pt idx="184">
                  <c:v>5</c:v>
                </c:pt>
                <c:pt idx="185">
                  <c:v>3</c:v>
                </c:pt>
                <c:pt idx="186">
                  <c:v>1</c:v>
                </c:pt>
                <c:pt idx="187">
                  <c:v>8</c:v>
                </c:pt>
                <c:pt idx="188">
                  <c:v>1</c:v>
                </c:pt>
                <c:pt idx="189">
                  <c:v>0</c:v>
                </c:pt>
                <c:pt idx="190">
                  <c:v>5</c:v>
                </c:pt>
                <c:pt idx="191">
                  <c:v>1</c:v>
                </c:pt>
                <c:pt idx="192">
                  <c:v>3</c:v>
                </c:pt>
                <c:pt idx="193">
                  <c:v>4</c:v>
                </c:pt>
                <c:pt idx="194">
                  <c:v>1</c:v>
                </c:pt>
                <c:pt idx="195">
                  <c:v>4</c:v>
                </c:pt>
                <c:pt idx="196">
                  <c:v>5</c:v>
                </c:pt>
                <c:pt idx="197">
                  <c:v>2</c:v>
                </c:pt>
                <c:pt idx="198">
                  <c:v>9</c:v>
                </c:pt>
                <c:pt idx="199">
                  <c:v>1</c:v>
                </c:pt>
                <c:pt idx="200">
                  <c:v>2</c:v>
                </c:pt>
                <c:pt idx="201">
                  <c:v>1</c:v>
                </c:pt>
                <c:pt idx="202">
                  <c:v>1</c:v>
                </c:pt>
                <c:pt idx="203">
                  <c:v>8</c:v>
                </c:pt>
                <c:pt idx="204">
                  <c:v>1</c:v>
                </c:pt>
                <c:pt idx="205">
                  <c:v>1</c:v>
                </c:pt>
                <c:pt idx="206">
                  <c:v>1</c:v>
                </c:pt>
                <c:pt idx="207">
                  <c:v>1</c:v>
                </c:pt>
                <c:pt idx="208">
                  <c:v>9</c:v>
                </c:pt>
                <c:pt idx="209">
                  <c:v>2</c:v>
                </c:pt>
                <c:pt idx="210">
                  <c:v>4</c:v>
                </c:pt>
                <c:pt idx="211">
                  <c:v>1</c:v>
                </c:pt>
                <c:pt idx="212">
                  <c:v>2</c:v>
                </c:pt>
                <c:pt idx="213">
                  <c:v>2</c:v>
                </c:pt>
                <c:pt idx="214">
                  <c:v>5</c:v>
                </c:pt>
                <c:pt idx="215">
                  <c:v>0</c:v>
                </c:pt>
                <c:pt idx="216">
                  <c:v>5</c:v>
                </c:pt>
                <c:pt idx="217">
                  <c:v>9</c:v>
                </c:pt>
                <c:pt idx="218">
                  <c:v>6</c:v>
                </c:pt>
                <c:pt idx="219">
                  <c:v>2</c:v>
                </c:pt>
                <c:pt idx="220">
                  <c:v>1</c:v>
                </c:pt>
                <c:pt idx="221">
                  <c:v>6</c:v>
                </c:pt>
                <c:pt idx="222">
                  <c:v>1</c:v>
                </c:pt>
                <c:pt idx="223">
                  <c:v>5</c:v>
                </c:pt>
                <c:pt idx="224">
                  <c:v>2</c:v>
                </c:pt>
                <c:pt idx="225">
                  <c:v>3</c:v>
                </c:pt>
                <c:pt idx="226">
                  <c:v>4</c:v>
                </c:pt>
                <c:pt idx="227">
                  <c:v>7</c:v>
                </c:pt>
                <c:pt idx="228">
                  <c:v>5</c:v>
                </c:pt>
                <c:pt idx="229">
                  <c:v>5</c:v>
                </c:pt>
                <c:pt idx="230">
                  <c:v>7</c:v>
                </c:pt>
                <c:pt idx="231">
                  <c:v>5</c:v>
                </c:pt>
                <c:pt idx="232">
                  <c:v>2</c:v>
                </c:pt>
                <c:pt idx="233">
                  <c:v>3</c:v>
                </c:pt>
                <c:pt idx="234">
                  <c:v>5</c:v>
                </c:pt>
                <c:pt idx="235">
                  <c:v>5</c:v>
                </c:pt>
                <c:pt idx="236">
                  <c:v>2</c:v>
                </c:pt>
                <c:pt idx="237">
                  <c:v>1</c:v>
                </c:pt>
                <c:pt idx="238">
                  <c:v>5</c:v>
                </c:pt>
                <c:pt idx="239">
                  <c:v>0</c:v>
                </c:pt>
                <c:pt idx="240">
                  <c:v>7</c:v>
                </c:pt>
                <c:pt idx="241">
                  <c:v>0</c:v>
                </c:pt>
                <c:pt idx="242">
                  <c:v>2</c:v>
                </c:pt>
                <c:pt idx="243">
                  <c:v>1</c:v>
                </c:pt>
                <c:pt idx="244">
                  <c:v>6</c:v>
                </c:pt>
                <c:pt idx="245">
                  <c:v>9</c:v>
                </c:pt>
                <c:pt idx="246">
                  <c:v>4</c:v>
                </c:pt>
                <c:pt idx="247">
                  <c:v>6</c:v>
                </c:pt>
                <c:pt idx="248">
                  <c:v>2</c:v>
                </c:pt>
                <c:pt idx="249">
                  <c:v>0</c:v>
                </c:pt>
                <c:pt idx="250">
                  <c:v>6</c:v>
                </c:pt>
                <c:pt idx="251">
                  <c:v>0</c:v>
                </c:pt>
                <c:pt idx="252">
                  <c:v>1</c:v>
                </c:pt>
                <c:pt idx="253">
                  <c:v>3</c:v>
                </c:pt>
                <c:pt idx="254">
                  <c:v>2</c:v>
                </c:pt>
                <c:pt idx="255">
                  <c:v>3</c:v>
                </c:pt>
                <c:pt idx="256">
                  <c:v>3</c:v>
                </c:pt>
                <c:pt idx="257">
                  <c:v>0</c:v>
                </c:pt>
                <c:pt idx="258">
                  <c:v>4</c:v>
                </c:pt>
                <c:pt idx="259">
                  <c:v>0</c:v>
                </c:pt>
                <c:pt idx="260">
                  <c:v>1</c:v>
                </c:pt>
                <c:pt idx="261">
                  <c:v>1</c:v>
                </c:pt>
                <c:pt idx="262">
                  <c:v>4</c:v>
                </c:pt>
                <c:pt idx="263">
                  <c:v>3</c:v>
                </c:pt>
                <c:pt idx="264">
                  <c:v>2</c:v>
                </c:pt>
                <c:pt idx="265">
                  <c:v>2</c:v>
                </c:pt>
                <c:pt idx="266">
                  <c:v>0</c:v>
                </c:pt>
                <c:pt idx="267">
                  <c:v>5</c:v>
                </c:pt>
                <c:pt idx="268">
                  <c:v>2</c:v>
                </c:pt>
                <c:pt idx="269">
                  <c:v>3</c:v>
                </c:pt>
                <c:pt idx="270">
                  <c:v>0</c:v>
                </c:pt>
                <c:pt idx="271">
                  <c:v>4</c:v>
                </c:pt>
                <c:pt idx="272">
                  <c:v>1</c:v>
                </c:pt>
                <c:pt idx="273">
                  <c:v>4</c:v>
                </c:pt>
                <c:pt idx="274">
                  <c:v>1</c:v>
                </c:pt>
                <c:pt idx="275">
                  <c:v>2</c:v>
                </c:pt>
                <c:pt idx="276">
                  <c:v>0</c:v>
                </c:pt>
                <c:pt idx="277">
                  <c:v>1</c:v>
                </c:pt>
                <c:pt idx="278">
                  <c:v>1</c:v>
                </c:pt>
                <c:pt idx="279">
                  <c:v>3</c:v>
                </c:pt>
                <c:pt idx="280">
                  <c:v>3</c:v>
                </c:pt>
                <c:pt idx="281">
                  <c:v>1</c:v>
                </c:pt>
                <c:pt idx="282">
                  <c:v>1</c:v>
                </c:pt>
                <c:pt idx="283">
                  <c:v>3</c:v>
                </c:pt>
                <c:pt idx="284">
                  <c:v>1</c:v>
                </c:pt>
                <c:pt idx="285">
                  <c:v>4</c:v>
                </c:pt>
                <c:pt idx="286">
                  <c:v>3</c:v>
                </c:pt>
                <c:pt idx="287">
                  <c:v>9</c:v>
                </c:pt>
                <c:pt idx="288">
                  <c:v>2</c:v>
                </c:pt>
                <c:pt idx="289">
                  <c:v>1</c:v>
                </c:pt>
                <c:pt idx="290">
                  <c:v>9</c:v>
                </c:pt>
                <c:pt idx="291">
                  <c:v>4</c:v>
                </c:pt>
                <c:pt idx="292">
                  <c:v>3</c:v>
                </c:pt>
                <c:pt idx="293">
                  <c:v>4</c:v>
                </c:pt>
                <c:pt idx="294">
                  <c:v>3</c:v>
                </c:pt>
                <c:pt idx="295">
                  <c:v>5</c:v>
                </c:pt>
                <c:pt idx="296">
                  <c:v>5</c:v>
                </c:pt>
                <c:pt idx="297">
                  <c:v>0</c:v>
                </c:pt>
                <c:pt idx="298">
                  <c:v>0</c:v>
                </c:pt>
                <c:pt idx="299">
                  <c:v>1</c:v>
                </c:pt>
                <c:pt idx="300">
                  <c:v>1</c:v>
                </c:pt>
                <c:pt idx="301">
                  <c:v>4</c:v>
                </c:pt>
                <c:pt idx="302">
                  <c:v>0</c:v>
                </c:pt>
                <c:pt idx="303">
                  <c:v>4</c:v>
                </c:pt>
                <c:pt idx="304">
                  <c:v>0</c:v>
                </c:pt>
                <c:pt idx="305">
                  <c:v>7</c:v>
                </c:pt>
                <c:pt idx="306">
                  <c:v>5</c:v>
                </c:pt>
                <c:pt idx="307">
                  <c:v>3</c:v>
                </c:pt>
                <c:pt idx="308">
                  <c:v>2</c:v>
                </c:pt>
                <c:pt idx="309">
                  <c:v>3</c:v>
                </c:pt>
                <c:pt idx="310">
                  <c:v>3</c:v>
                </c:pt>
                <c:pt idx="311">
                  <c:v>1</c:v>
                </c:pt>
                <c:pt idx="312">
                  <c:v>0</c:v>
                </c:pt>
                <c:pt idx="313">
                  <c:v>6</c:v>
                </c:pt>
                <c:pt idx="314">
                  <c:v>1</c:v>
                </c:pt>
                <c:pt idx="315">
                  <c:v>0</c:v>
                </c:pt>
                <c:pt idx="316">
                  <c:v>7</c:v>
                </c:pt>
                <c:pt idx="317">
                  <c:v>2</c:v>
                </c:pt>
                <c:pt idx="318">
                  <c:v>7</c:v>
                </c:pt>
                <c:pt idx="319">
                  <c:v>5</c:v>
                </c:pt>
                <c:pt idx="320">
                  <c:v>3</c:v>
                </c:pt>
                <c:pt idx="321">
                  <c:v>4</c:v>
                </c:pt>
                <c:pt idx="322">
                  <c:v>1</c:v>
                </c:pt>
                <c:pt idx="323">
                  <c:v>5</c:v>
                </c:pt>
                <c:pt idx="324">
                  <c:v>4</c:v>
                </c:pt>
                <c:pt idx="325">
                  <c:v>1</c:v>
                </c:pt>
                <c:pt idx="326">
                  <c:v>1</c:v>
                </c:pt>
                <c:pt idx="327">
                  <c:v>0</c:v>
                </c:pt>
                <c:pt idx="328">
                  <c:v>3</c:v>
                </c:pt>
                <c:pt idx="329">
                  <c:v>4</c:v>
                </c:pt>
                <c:pt idx="330">
                  <c:v>3</c:v>
                </c:pt>
                <c:pt idx="331">
                  <c:v>0</c:v>
                </c:pt>
                <c:pt idx="332">
                  <c:v>3</c:v>
                </c:pt>
                <c:pt idx="333">
                  <c:v>0</c:v>
                </c:pt>
                <c:pt idx="334">
                  <c:v>9</c:v>
                </c:pt>
                <c:pt idx="335">
                  <c:v>2</c:v>
                </c:pt>
                <c:pt idx="336">
                  <c:v>4</c:v>
                </c:pt>
                <c:pt idx="337">
                  <c:v>0</c:v>
                </c:pt>
                <c:pt idx="338">
                  <c:v>5</c:v>
                </c:pt>
                <c:pt idx="339">
                  <c:v>1</c:v>
                </c:pt>
                <c:pt idx="340">
                  <c:v>1</c:v>
                </c:pt>
                <c:pt idx="341">
                  <c:v>7</c:v>
                </c:pt>
                <c:pt idx="342">
                  <c:v>0</c:v>
                </c:pt>
                <c:pt idx="343">
                  <c:v>1</c:v>
                </c:pt>
                <c:pt idx="344">
                  <c:v>3</c:v>
                </c:pt>
                <c:pt idx="345">
                  <c:v>4</c:v>
                </c:pt>
                <c:pt idx="346">
                  <c:v>6</c:v>
                </c:pt>
                <c:pt idx="347">
                  <c:v>3</c:v>
                </c:pt>
                <c:pt idx="348">
                  <c:v>2</c:v>
                </c:pt>
                <c:pt idx="349">
                  <c:v>3</c:v>
                </c:pt>
                <c:pt idx="350">
                  <c:v>3</c:v>
                </c:pt>
                <c:pt idx="351">
                  <c:v>3</c:v>
                </c:pt>
                <c:pt idx="352">
                  <c:v>3</c:v>
                </c:pt>
                <c:pt idx="353">
                  <c:v>4</c:v>
                </c:pt>
                <c:pt idx="354">
                  <c:v>7</c:v>
                </c:pt>
                <c:pt idx="355">
                  <c:v>1</c:v>
                </c:pt>
                <c:pt idx="356">
                  <c:v>1</c:v>
                </c:pt>
                <c:pt idx="357">
                  <c:v>3</c:v>
                </c:pt>
                <c:pt idx="358">
                  <c:v>4</c:v>
                </c:pt>
                <c:pt idx="359">
                  <c:v>4</c:v>
                </c:pt>
                <c:pt idx="360">
                  <c:v>2</c:v>
                </c:pt>
                <c:pt idx="361">
                  <c:v>3</c:v>
                </c:pt>
                <c:pt idx="362">
                  <c:v>1</c:v>
                </c:pt>
                <c:pt idx="363">
                  <c:v>6</c:v>
                </c:pt>
                <c:pt idx="364">
                  <c:v>2</c:v>
                </c:pt>
                <c:pt idx="365">
                  <c:v>2</c:v>
                </c:pt>
                <c:pt idx="366">
                  <c:v>1</c:v>
                </c:pt>
                <c:pt idx="367">
                  <c:v>6</c:v>
                </c:pt>
                <c:pt idx="368">
                  <c:v>2</c:v>
                </c:pt>
                <c:pt idx="369">
                  <c:v>2</c:v>
                </c:pt>
                <c:pt idx="370">
                  <c:v>1</c:v>
                </c:pt>
                <c:pt idx="371">
                  <c:v>2</c:v>
                </c:pt>
                <c:pt idx="372">
                  <c:v>0</c:v>
                </c:pt>
                <c:pt idx="373">
                  <c:v>5</c:v>
                </c:pt>
                <c:pt idx="374">
                  <c:v>1</c:v>
                </c:pt>
                <c:pt idx="375">
                  <c:v>1</c:v>
                </c:pt>
                <c:pt idx="376">
                  <c:v>4</c:v>
                </c:pt>
                <c:pt idx="377">
                  <c:v>4</c:v>
                </c:pt>
                <c:pt idx="378">
                  <c:v>8</c:v>
                </c:pt>
                <c:pt idx="379">
                  <c:v>2</c:v>
                </c:pt>
                <c:pt idx="380">
                  <c:v>1</c:v>
                </c:pt>
                <c:pt idx="381">
                  <c:v>1</c:v>
                </c:pt>
                <c:pt idx="382">
                  <c:v>0</c:v>
                </c:pt>
                <c:pt idx="383">
                  <c:v>4</c:v>
                </c:pt>
                <c:pt idx="384">
                  <c:v>3</c:v>
                </c:pt>
                <c:pt idx="385">
                  <c:v>1</c:v>
                </c:pt>
                <c:pt idx="386">
                  <c:v>3</c:v>
                </c:pt>
                <c:pt idx="387">
                  <c:v>7</c:v>
                </c:pt>
                <c:pt idx="388">
                  <c:v>3</c:v>
                </c:pt>
                <c:pt idx="389">
                  <c:v>2</c:v>
                </c:pt>
                <c:pt idx="390">
                  <c:v>5</c:v>
                </c:pt>
                <c:pt idx="391">
                  <c:v>6</c:v>
                </c:pt>
                <c:pt idx="392">
                  <c:v>4</c:v>
                </c:pt>
                <c:pt idx="393">
                  <c:v>9</c:v>
                </c:pt>
                <c:pt idx="394">
                  <c:v>7</c:v>
                </c:pt>
                <c:pt idx="395">
                  <c:v>1</c:v>
                </c:pt>
                <c:pt idx="396">
                  <c:v>4</c:v>
                </c:pt>
                <c:pt idx="397">
                  <c:v>4</c:v>
                </c:pt>
                <c:pt idx="398">
                  <c:v>3</c:v>
                </c:pt>
                <c:pt idx="399">
                  <c:v>4</c:v>
                </c:pt>
                <c:pt idx="400">
                  <c:v>2</c:v>
                </c:pt>
                <c:pt idx="401">
                  <c:v>9</c:v>
                </c:pt>
                <c:pt idx="402">
                  <c:v>9</c:v>
                </c:pt>
                <c:pt idx="403">
                  <c:v>1</c:v>
                </c:pt>
                <c:pt idx="404">
                  <c:v>4</c:v>
                </c:pt>
                <c:pt idx="405">
                  <c:v>5</c:v>
                </c:pt>
                <c:pt idx="406">
                  <c:v>2</c:v>
                </c:pt>
                <c:pt idx="407">
                  <c:v>3</c:v>
                </c:pt>
                <c:pt idx="408">
                  <c:v>2</c:v>
                </c:pt>
                <c:pt idx="409">
                  <c:v>8</c:v>
                </c:pt>
                <c:pt idx="410">
                  <c:v>2</c:v>
                </c:pt>
                <c:pt idx="411">
                  <c:v>5</c:v>
                </c:pt>
                <c:pt idx="412">
                  <c:v>2</c:v>
                </c:pt>
                <c:pt idx="413">
                  <c:v>7</c:v>
                </c:pt>
                <c:pt idx="414">
                  <c:v>1</c:v>
                </c:pt>
                <c:pt idx="415">
                  <c:v>0</c:v>
                </c:pt>
                <c:pt idx="416">
                  <c:v>1</c:v>
                </c:pt>
                <c:pt idx="417">
                  <c:v>0</c:v>
                </c:pt>
                <c:pt idx="418">
                  <c:v>1</c:v>
                </c:pt>
                <c:pt idx="419">
                  <c:v>4</c:v>
                </c:pt>
                <c:pt idx="420">
                  <c:v>0</c:v>
                </c:pt>
                <c:pt idx="421">
                  <c:v>1</c:v>
                </c:pt>
                <c:pt idx="422">
                  <c:v>4</c:v>
                </c:pt>
                <c:pt idx="423">
                  <c:v>3</c:v>
                </c:pt>
                <c:pt idx="424">
                  <c:v>3</c:v>
                </c:pt>
                <c:pt idx="425">
                  <c:v>2</c:v>
                </c:pt>
                <c:pt idx="426">
                  <c:v>7</c:v>
                </c:pt>
                <c:pt idx="427">
                  <c:v>1</c:v>
                </c:pt>
                <c:pt idx="428">
                  <c:v>5</c:v>
                </c:pt>
                <c:pt idx="429">
                  <c:v>6</c:v>
                </c:pt>
                <c:pt idx="430">
                  <c:v>3</c:v>
                </c:pt>
                <c:pt idx="431">
                  <c:v>7</c:v>
                </c:pt>
                <c:pt idx="432">
                  <c:v>3</c:v>
                </c:pt>
                <c:pt idx="433">
                  <c:v>2</c:v>
                </c:pt>
                <c:pt idx="434">
                  <c:v>1</c:v>
                </c:pt>
                <c:pt idx="435">
                  <c:v>7</c:v>
                </c:pt>
                <c:pt idx="436">
                  <c:v>7</c:v>
                </c:pt>
                <c:pt idx="437">
                  <c:v>0</c:v>
                </c:pt>
                <c:pt idx="438">
                  <c:v>4</c:v>
                </c:pt>
                <c:pt idx="439">
                  <c:v>3</c:v>
                </c:pt>
                <c:pt idx="440">
                  <c:v>9</c:v>
                </c:pt>
                <c:pt idx="441">
                  <c:v>4</c:v>
                </c:pt>
                <c:pt idx="442">
                  <c:v>1</c:v>
                </c:pt>
                <c:pt idx="443">
                  <c:v>3</c:v>
                </c:pt>
                <c:pt idx="444">
                  <c:v>2</c:v>
                </c:pt>
                <c:pt idx="445">
                  <c:v>1</c:v>
                </c:pt>
                <c:pt idx="446">
                  <c:v>7</c:v>
                </c:pt>
                <c:pt idx="447">
                  <c:v>9</c:v>
                </c:pt>
                <c:pt idx="448">
                  <c:v>7</c:v>
                </c:pt>
                <c:pt idx="449">
                  <c:v>4</c:v>
                </c:pt>
                <c:pt idx="450">
                  <c:v>4</c:v>
                </c:pt>
                <c:pt idx="451">
                  <c:v>1</c:v>
                </c:pt>
                <c:pt idx="452">
                  <c:v>0</c:v>
                </c:pt>
                <c:pt idx="453">
                  <c:v>5</c:v>
                </c:pt>
                <c:pt idx="454">
                  <c:v>4</c:v>
                </c:pt>
                <c:pt idx="455">
                  <c:v>1</c:v>
                </c:pt>
                <c:pt idx="456">
                  <c:v>9</c:v>
                </c:pt>
                <c:pt idx="457">
                  <c:v>7</c:v>
                </c:pt>
                <c:pt idx="458">
                  <c:v>3</c:v>
                </c:pt>
                <c:pt idx="459">
                  <c:v>2</c:v>
                </c:pt>
                <c:pt idx="460">
                  <c:v>5</c:v>
                </c:pt>
                <c:pt idx="461">
                  <c:v>1</c:v>
                </c:pt>
                <c:pt idx="462">
                  <c:v>7</c:v>
                </c:pt>
                <c:pt idx="463">
                  <c:v>1</c:v>
                </c:pt>
                <c:pt idx="464">
                  <c:v>0</c:v>
                </c:pt>
                <c:pt idx="465">
                  <c:v>5</c:v>
                </c:pt>
                <c:pt idx="466">
                  <c:v>1</c:v>
                </c:pt>
                <c:pt idx="467">
                  <c:v>4</c:v>
                </c:pt>
                <c:pt idx="468">
                  <c:v>3</c:v>
                </c:pt>
                <c:pt idx="469">
                  <c:v>8</c:v>
                </c:pt>
                <c:pt idx="470">
                  <c:v>3</c:v>
                </c:pt>
                <c:pt idx="471">
                  <c:v>3</c:v>
                </c:pt>
                <c:pt idx="472">
                  <c:v>6</c:v>
                </c:pt>
                <c:pt idx="473">
                  <c:v>1</c:v>
                </c:pt>
                <c:pt idx="474">
                  <c:v>1</c:v>
                </c:pt>
                <c:pt idx="475">
                  <c:v>1</c:v>
                </c:pt>
                <c:pt idx="476">
                  <c:v>1</c:v>
                </c:pt>
                <c:pt idx="477">
                  <c:v>4</c:v>
                </c:pt>
                <c:pt idx="478">
                  <c:v>3</c:v>
                </c:pt>
                <c:pt idx="479">
                  <c:v>1</c:v>
                </c:pt>
                <c:pt idx="480">
                  <c:v>1</c:v>
                </c:pt>
                <c:pt idx="481">
                  <c:v>5</c:v>
                </c:pt>
                <c:pt idx="482">
                  <c:v>2</c:v>
                </c:pt>
                <c:pt idx="483">
                  <c:v>4</c:v>
                </c:pt>
                <c:pt idx="484">
                  <c:v>4</c:v>
                </c:pt>
                <c:pt idx="485">
                  <c:v>3</c:v>
                </c:pt>
                <c:pt idx="486">
                  <c:v>4</c:v>
                </c:pt>
                <c:pt idx="487">
                  <c:v>1</c:v>
                </c:pt>
                <c:pt idx="488">
                  <c:v>4</c:v>
                </c:pt>
                <c:pt idx="489">
                  <c:v>4</c:v>
                </c:pt>
                <c:pt idx="490">
                  <c:v>3</c:v>
                </c:pt>
                <c:pt idx="491">
                  <c:v>3</c:v>
                </c:pt>
                <c:pt idx="492">
                  <c:v>7</c:v>
                </c:pt>
                <c:pt idx="493">
                  <c:v>4</c:v>
                </c:pt>
                <c:pt idx="494">
                  <c:v>1</c:v>
                </c:pt>
                <c:pt idx="495">
                  <c:v>3</c:v>
                </c:pt>
                <c:pt idx="496">
                  <c:v>4</c:v>
                </c:pt>
                <c:pt idx="497">
                  <c:v>4</c:v>
                </c:pt>
                <c:pt idx="498">
                  <c:v>0</c:v>
                </c:pt>
                <c:pt idx="499">
                  <c:v>3</c:v>
                </c:pt>
                <c:pt idx="500">
                  <c:v>7</c:v>
                </c:pt>
                <c:pt idx="501">
                  <c:v>1</c:v>
                </c:pt>
                <c:pt idx="502">
                  <c:v>2</c:v>
                </c:pt>
                <c:pt idx="503">
                  <c:v>4</c:v>
                </c:pt>
                <c:pt idx="504">
                  <c:v>2</c:v>
                </c:pt>
                <c:pt idx="505">
                  <c:v>3</c:v>
                </c:pt>
                <c:pt idx="506">
                  <c:v>1</c:v>
                </c:pt>
                <c:pt idx="507">
                  <c:v>7</c:v>
                </c:pt>
                <c:pt idx="508">
                  <c:v>3</c:v>
                </c:pt>
                <c:pt idx="509">
                  <c:v>1</c:v>
                </c:pt>
                <c:pt idx="510">
                  <c:v>2</c:v>
                </c:pt>
                <c:pt idx="511">
                  <c:v>2</c:v>
                </c:pt>
                <c:pt idx="512">
                  <c:v>3</c:v>
                </c:pt>
                <c:pt idx="513">
                  <c:v>4</c:v>
                </c:pt>
                <c:pt idx="514">
                  <c:v>6</c:v>
                </c:pt>
                <c:pt idx="515">
                  <c:v>1</c:v>
                </c:pt>
                <c:pt idx="516">
                  <c:v>2</c:v>
                </c:pt>
                <c:pt idx="517">
                  <c:v>0</c:v>
                </c:pt>
                <c:pt idx="518">
                  <c:v>0</c:v>
                </c:pt>
                <c:pt idx="519">
                  <c:v>1</c:v>
                </c:pt>
                <c:pt idx="520">
                  <c:v>3</c:v>
                </c:pt>
                <c:pt idx="521">
                  <c:v>1</c:v>
                </c:pt>
                <c:pt idx="522">
                  <c:v>3</c:v>
                </c:pt>
                <c:pt idx="523">
                  <c:v>4</c:v>
                </c:pt>
                <c:pt idx="524">
                  <c:v>1</c:v>
                </c:pt>
                <c:pt idx="525">
                  <c:v>9</c:v>
                </c:pt>
                <c:pt idx="526">
                  <c:v>4</c:v>
                </c:pt>
                <c:pt idx="527">
                  <c:v>3</c:v>
                </c:pt>
                <c:pt idx="528">
                  <c:v>3</c:v>
                </c:pt>
                <c:pt idx="529">
                  <c:v>4</c:v>
                </c:pt>
                <c:pt idx="530">
                  <c:v>8</c:v>
                </c:pt>
                <c:pt idx="531">
                  <c:v>3</c:v>
                </c:pt>
                <c:pt idx="532">
                  <c:v>2</c:v>
                </c:pt>
                <c:pt idx="533">
                  <c:v>5</c:v>
                </c:pt>
                <c:pt idx="534">
                  <c:v>0</c:v>
                </c:pt>
                <c:pt idx="535">
                  <c:v>3</c:v>
                </c:pt>
                <c:pt idx="536">
                  <c:v>8</c:v>
                </c:pt>
                <c:pt idx="537">
                  <c:v>1</c:v>
                </c:pt>
                <c:pt idx="538">
                  <c:v>3</c:v>
                </c:pt>
                <c:pt idx="539">
                  <c:v>7</c:v>
                </c:pt>
                <c:pt idx="540">
                  <c:v>7</c:v>
                </c:pt>
                <c:pt idx="541">
                  <c:v>9</c:v>
                </c:pt>
                <c:pt idx="542">
                  <c:v>4</c:v>
                </c:pt>
                <c:pt idx="543">
                  <c:v>2</c:v>
                </c:pt>
                <c:pt idx="544">
                  <c:v>9</c:v>
                </c:pt>
                <c:pt idx="545">
                  <c:v>1</c:v>
                </c:pt>
                <c:pt idx="546">
                  <c:v>3</c:v>
                </c:pt>
                <c:pt idx="547">
                  <c:v>6</c:v>
                </c:pt>
                <c:pt idx="548">
                  <c:v>0</c:v>
                </c:pt>
                <c:pt idx="549">
                  <c:v>3</c:v>
                </c:pt>
                <c:pt idx="550">
                  <c:v>2</c:v>
                </c:pt>
                <c:pt idx="551">
                  <c:v>9</c:v>
                </c:pt>
                <c:pt idx="552">
                  <c:v>7</c:v>
                </c:pt>
                <c:pt idx="553">
                  <c:v>0</c:v>
                </c:pt>
                <c:pt idx="554">
                  <c:v>1</c:v>
                </c:pt>
                <c:pt idx="555">
                  <c:v>1</c:v>
                </c:pt>
                <c:pt idx="556">
                  <c:v>2</c:v>
                </c:pt>
                <c:pt idx="557">
                  <c:v>8</c:v>
                </c:pt>
                <c:pt idx="558">
                  <c:v>1</c:v>
                </c:pt>
                <c:pt idx="559">
                  <c:v>6</c:v>
                </c:pt>
                <c:pt idx="560">
                  <c:v>3</c:v>
                </c:pt>
                <c:pt idx="561">
                  <c:v>5</c:v>
                </c:pt>
                <c:pt idx="562">
                  <c:v>6</c:v>
                </c:pt>
                <c:pt idx="563">
                  <c:v>1</c:v>
                </c:pt>
                <c:pt idx="564">
                  <c:v>4</c:v>
                </c:pt>
                <c:pt idx="565">
                  <c:v>1</c:v>
                </c:pt>
                <c:pt idx="566">
                  <c:v>4</c:v>
                </c:pt>
                <c:pt idx="567">
                  <c:v>1</c:v>
                </c:pt>
                <c:pt idx="568">
                  <c:v>5</c:v>
                </c:pt>
                <c:pt idx="569">
                  <c:v>1</c:v>
                </c:pt>
                <c:pt idx="570">
                  <c:v>0</c:v>
                </c:pt>
                <c:pt idx="571">
                  <c:v>3</c:v>
                </c:pt>
                <c:pt idx="572">
                  <c:v>4</c:v>
                </c:pt>
                <c:pt idx="573">
                  <c:v>2</c:v>
                </c:pt>
                <c:pt idx="574">
                  <c:v>2</c:v>
                </c:pt>
                <c:pt idx="575">
                  <c:v>9</c:v>
                </c:pt>
                <c:pt idx="576">
                  <c:v>0</c:v>
                </c:pt>
                <c:pt idx="577">
                  <c:v>4</c:v>
                </c:pt>
                <c:pt idx="578">
                  <c:v>6</c:v>
                </c:pt>
                <c:pt idx="579">
                  <c:v>4</c:v>
                </c:pt>
                <c:pt idx="580">
                  <c:v>1</c:v>
                </c:pt>
                <c:pt idx="581">
                  <c:v>3</c:v>
                </c:pt>
                <c:pt idx="582">
                  <c:v>1</c:v>
                </c:pt>
                <c:pt idx="583">
                  <c:v>2</c:v>
                </c:pt>
                <c:pt idx="584">
                  <c:v>3</c:v>
                </c:pt>
                <c:pt idx="585">
                  <c:v>1</c:v>
                </c:pt>
                <c:pt idx="586">
                  <c:v>5</c:v>
                </c:pt>
                <c:pt idx="587">
                  <c:v>3</c:v>
                </c:pt>
                <c:pt idx="588">
                  <c:v>2</c:v>
                </c:pt>
                <c:pt idx="589">
                  <c:v>4</c:v>
                </c:pt>
                <c:pt idx="590">
                  <c:v>4</c:v>
                </c:pt>
                <c:pt idx="591">
                  <c:v>5</c:v>
                </c:pt>
                <c:pt idx="592">
                  <c:v>6</c:v>
                </c:pt>
                <c:pt idx="593">
                  <c:v>0</c:v>
                </c:pt>
                <c:pt idx="594">
                  <c:v>1</c:v>
                </c:pt>
                <c:pt idx="595">
                  <c:v>7</c:v>
                </c:pt>
                <c:pt idx="596">
                  <c:v>3</c:v>
                </c:pt>
                <c:pt idx="597">
                  <c:v>9</c:v>
                </c:pt>
                <c:pt idx="598">
                  <c:v>1</c:v>
                </c:pt>
                <c:pt idx="599">
                  <c:v>4</c:v>
                </c:pt>
                <c:pt idx="600">
                  <c:v>3</c:v>
                </c:pt>
                <c:pt idx="601">
                  <c:v>6</c:v>
                </c:pt>
                <c:pt idx="602">
                  <c:v>1</c:v>
                </c:pt>
                <c:pt idx="603">
                  <c:v>5</c:v>
                </c:pt>
                <c:pt idx="604">
                  <c:v>5</c:v>
                </c:pt>
                <c:pt idx="605">
                  <c:v>2</c:v>
                </c:pt>
                <c:pt idx="606">
                  <c:v>1</c:v>
                </c:pt>
                <c:pt idx="607">
                  <c:v>1</c:v>
                </c:pt>
                <c:pt idx="608">
                  <c:v>1</c:v>
                </c:pt>
                <c:pt idx="609">
                  <c:v>1</c:v>
                </c:pt>
                <c:pt idx="610">
                  <c:v>1</c:v>
                </c:pt>
                <c:pt idx="611">
                  <c:v>3</c:v>
                </c:pt>
                <c:pt idx="612">
                  <c:v>1</c:v>
                </c:pt>
                <c:pt idx="613">
                  <c:v>0</c:v>
                </c:pt>
                <c:pt idx="614">
                  <c:v>2</c:v>
                </c:pt>
                <c:pt idx="615">
                  <c:v>3</c:v>
                </c:pt>
                <c:pt idx="616">
                  <c:v>2</c:v>
                </c:pt>
                <c:pt idx="617">
                  <c:v>9</c:v>
                </c:pt>
                <c:pt idx="618">
                  <c:v>7</c:v>
                </c:pt>
                <c:pt idx="619">
                  <c:v>1</c:v>
                </c:pt>
                <c:pt idx="620">
                  <c:v>7</c:v>
                </c:pt>
                <c:pt idx="621">
                  <c:v>5</c:v>
                </c:pt>
                <c:pt idx="622">
                  <c:v>2</c:v>
                </c:pt>
                <c:pt idx="623">
                  <c:v>9</c:v>
                </c:pt>
                <c:pt idx="624">
                  <c:v>0</c:v>
                </c:pt>
                <c:pt idx="625">
                  <c:v>4</c:v>
                </c:pt>
                <c:pt idx="626">
                  <c:v>5</c:v>
                </c:pt>
                <c:pt idx="627">
                  <c:v>3</c:v>
                </c:pt>
                <c:pt idx="628">
                  <c:v>0</c:v>
                </c:pt>
                <c:pt idx="629">
                  <c:v>8</c:v>
                </c:pt>
                <c:pt idx="630">
                  <c:v>6</c:v>
                </c:pt>
                <c:pt idx="631">
                  <c:v>1</c:v>
                </c:pt>
                <c:pt idx="632">
                  <c:v>5</c:v>
                </c:pt>
                <c:pt idx="633">
                  <c:v>0</c:v>
                </c:pt>
                <c:pt idx="634">
                  <c:v>1</c:v>
                </c:pt>
                <c:pt idx="635">
                  <c:v>1</c:v>
                </c:pt>
                <c:pt idx="636">
                  <c:v>1</c:v>
                </c:pt>
                <c:pt idx="637">
                  <c:v>4</c:v>
                </c:pt>
                <c:pt idx="638">
                  <c:v>3</c:v>
                </c:pt>
                <c:pt idx="639">
                  <c:v>2</c:v>
                </c:pt>
                <c:pt idx="640">
                  <c:v>0</c:v>
                </c:pt>
                <c:pt idx="641">
                  <c:v>3</c:v>
                </c:pt>
                <c:pt idx="642">
                  <c:v>0</c:v>
                </c:pt>
                <c:pt idx="643">
                  <c:v>2</c:v>
                </c:pt>
                <c:pt idx="644">
                  <c:v>1</c:v>
                </c:pt>
                <c:pt idx="645">
                  <c:v>0</c:v>
                </c:pt>
                <c:pt idx="646">
                  <c:v>5</c:v>
                </c:pt>
                <c:pt idx="647">
                  <c:v>3</c:v>
                </c:pt>
                <c:pt idx="648">
                  <c:v>5</c:v>
                </c:pt>
                <c:pt idx="649">
                  <c:v>1</c:v>
                </c:pt>
                <c:pt idx="650">
                  <c:v>4</c:v>
                </c:pt>
                <c:pt idx="651">
                  <c:v>0</c:v>
                </c:pt>
                <c:pt idx="652">
                  <c:v>1</c:v>
                </c:pt>
                <c:pt idx="653">
                  <c:v>4</c:v>
                </c:pt>
                <c:pt idx="654">
                  <c:v>8</c:v>
                </c:pt>
                <c:pt idx="655">
                  <c:v>3</c:v>
                </c:pt>
                <c:pt idx="656">
                  <c:v>1</c:v>
                </c:pt>
                <c:pt idx="657">
                  <c:v>6</c:v>
                </c:pt>
                <c:pt idx="658">
                  <c:v>6</c:v>
                </c:pt>
                <c:pt idx="659">
                  <c:v>7</c:v>
                </c:pt>
                <c:pt idx="660">
                  <c:v>9</c:v>
                </c:pt>
                <c:pt idx="661">
                  <c:v>4</c:v>
                </c:pt>
                <c:pt idx="662">
                  <c:v>1</c:v>
                </c:pt>
                <c:pt idx="663">
                  <c:v>1</c:v>
                </c:pt>
                <c:pt idx="664">
                  <c:v>0</c:v>
                </c:pt>
                <c:pt idx="665">
                  <c:v>1</c:v>
                </c:pt>
                <c:pt idx="666">
                  <c:v>0</c:v>
                </c:pt>
                <c:pt idx="667">
                  <c:v>4</c:v>
                </c:pt>
                <c:pt idx="668">
                  <c:v>1</c:v>
                </c:pt>
                <c:pt idx="669">
                  <c:v>7</c:v>
                </c:pt>
                <c:pt idx="670">
                  <c:v>1</c:v>
                </c:pt>
                <c:pt idx="671">
                  <c:v>5</c:v>
                </c:pt>
                <c:pt idx="672">
                  <c:v>1</c:v>
                </c:pt>
                <c:pt idx="673">
                  <c:v>3</c:v>
                </c:pt>
                <c:pt idx="674">
                  <c:v>2</c:v>
                </c:pt>
                <c:pt idx="675">
                  <c:v>3</c:v>
                </c:pt>
                <c:pt idx="676">
                  <c:v>0</c:v>
                </c:pt>
                <c:pt idx="677">
                  <c:v>4</c:v>
                </c:pt>
                <c:pt idx="678">
                  <c:v>4</c:v>
                </c:pt>
                <c:pt idx="679">
                  <c:v>7</c:v>
                </c:pt>
                <c:pt idx="680">
                  <c:v>2</c:v>
                </c:pt>
                <c:pt idx="681">
                  <c:v>4</c:v>
                </c:pt>
                <c:pt idx="682">
                  <c:v>1</c:v>
                </c:pt>
                <c:pt idx="683">
                  <c:v>1</c:v>
                </c:pt>
                <c:pt idx="684">
                  <c:v>2</c:v>
                </c:pt>
                <c:pt idx="685">
                  <c:v>2</c:v>
                </c:pt>
                <c:pt idx="686">
                  <c:v>2</c:v>
                </c:pt>
                <c:pt idx="687">
                  <c:v>4</c:v>
                </c:pt>
                <c:pt idx="688">
                  <c:v>3</c:v>
                </c:pt>
                <c:pt idx="689">
                  <c:v>1</c:v>
                </c:pt>
                <c:pt idx="690">
                  <c:v>4</c:v>
                </c:pt>
                <c:pt idx="691">
                  <c:v>8</c:v>
                </c:pt>
                <c:pt idx="692">
                  <c:v>4</c:v>
                </c:pt>
                <c:pt idx="693">
                  <c:v>7</c:v>
                </c:pt>
                <c:pt idx="694">
                  <c:v>3</c:v>
                </c:pt>
                <c:pt idx="695">
                  <c:v>5</c:v>
                </c:pt>
                <c:pt idx="696">
                  <c:v>2</c:v>
                </c:pt>
                <c:pt idx="697">
                  <c:v>1</c:v>
                </c:pt>
                <c:pt idx="698">
                  <c:v>1</c:v>
                </c:pt>
                <c:pt idx="699">
                  <c:v>2</c:v>
                </c:pt>
                <c:pt idx="700">
                  <c:v>1</c:v>
                </c:pt>
                <c:pt idx="701">
                  <c:v>6</c:v>
                </c:pt>
                <c:pt idx="702">
                  <c:v>5</c:v>
                </c:pt>
                <c:pt idx="703">
                  <c:v>3</c:v>
                </c:pt>
                <c:pt idx="704">
                  <c:v>6</c:v>
                </c:pt>
                <c:pt idx="705">
                  <c:v>0</c:v>
                </c:pt>
                <c:pt idx="706">
                  <c:v>0</c:v>
                </c:pt>
                <c:pt idx="707">
                  <c:v>1</c:v>
                </c:pt>
                <c:pt idx="708">
                  <c:v>4</c:v>
                </c:pt>
                <c:pt idx="709">
                  <c:v>0</c:v>
                </c:pt>
                <c:pt idx="710">
                  <c:v>6</c:v>
                </c:pt>
                <c:pt idx="711">
                  <c:v>1</c:v>
                </c:pt>
                <c:pt idx="712">
                  <c:v>1</c:v>
                </c:pt>
                <c:pt idx="713">
                  <c:v>3</c:v>
                </c:pt>
                <c:pt idx="714">
                  <c:v>9</c:v>
                </c:pt>
                <c:pt idx="715">
                  <c:v>6</c:v>
                </c:pt>
                <c:pt idx="716">
                  <c:v>2</c:v>
                </c:pt>
                <c:pt idx="717">
                  <c:v>9</c:v>
                </c:pt>
                <c:pt idx="718">
                  <c:v>1</c:v>
                </c:pt>
                <c:pt idx="719">
                  <c:v>1</c:v>
                </c:pt>
                <c:pt idx="720">
                  <c:v>4</c:v>
                </c:pt>
                <c:pt idx="721">
                  <c:v>1</c:v>
                </c:pt>
                <c:pt idx="722">
                  <c:v>0</c:v>
                </c:pt>
                <c:pt idx="723">
                  <c:v>6</c:v>
                </c:pt>
                <c:pt idx="724">
                  <c:v>1</c:v>
                </c:pt>
                <c:pt idx="725">
                  <c:v>1</c:v>
                </c:pt>
                <c:pt idx="726">
                  <c:v>5</c:v>
                </c:pt>
                <c:pt idx="727">
                  <c:v>3</c:v>
                </c:pt>
                <c:pt idx="728">
                  <c:v>8</c:v>
                </c:pt>
                <c:pt idx="729">
                  <c:v>3</c:v>
                </c:pt>
                <c:pt idx="730">
                  <c:v>5</c:v>
                </c:pt>
                <c:pt idx="731">
                  <c:v>1</c:v>
                </c:pt>
                <c:pt idx="732">
                  <c:v>0</c:v>
                </c:pt>
                <c:pt idx="733">
                  <c:v>1</c:v>
                </c:pt>
                <c:pt idx="734">
                  <c:v>1</c:v>
                </c:pt>
                <c:pt idx="735">
                  <c:v>2</c:v>
                </c:pt>
                <c:pt idx="736">
                  <c:v>7</c:v>
                </c:pt>
                <c:pt idx="737">
                  <c:v>6</c:v>
                </c:pt>
                <c:pt idx="738">
                  <c:v>1</c:v>
                </c:pt>
                <c:pt idx="739">
                  <c:v>0</c:v>
                </c:pt>
                <c:pt idx="740">
                  <c:v>1</c:v>
                </c:pt>
                <c:pt idx="741">
                  <c:v>6</c:v>
                </c:pt>
                <c:pt idx="742">
                  <c:v>0</c:v>
                </c:pt>
                <c:pt idx="743">
                  <c:v>3</c:v>
                </c:pt>
                <c:pt idx="744">
                  <c:v>5</c:v>
                </c:pt>
                <c:pt idx="745">
                  <c:v>3</c:v>
                </c:pt>
                <c:pt idx="746">
                  <c:v>1</c:v>
                </c:pt>
                <c:pt idx="747">
                  <c:v>8</c:v>
                </c:pt>
                <c:pt idx="748">
                  <c:v>1</c:v>
                </c:pt>
                <c:pt idx="749">
                  <c:v>5</c:v>
                </c:pt>
                <c:pt idx="750">
                  <c:v>0</c:v>
                </c:pt>
                <c:pt idx="751">
                  <c:v>5</c:v>
                </c:pt>
                <c:pt idx="752">
                  <c:v>1</c:v>
                </c:pt>
                <c:pt idx="753">
                  <c:v>6</c:v>
                </c:pt>
                <c:pt idx="754">
                  <c:v>0</c:v>
                </c:pt>
                <c:pt idx="755">
                  <c:v>3</c:v>
                </c:pt>
                <c:pt idx="756">
                  <c:v>9</c:v>
                </c:pt>
                <c:pt idx="757">
                  <c:v>0</c:v>
                </c:pt>
                <c:pt idx="758">
                  <c:v>3</c:v>
                </c:pt>
                <c:pt idx="759">
                  <c:v>1</c:v>
                </c:pt>
                <c:pt idx="760">
                  <c:v>2</c:v>
                </c:pt>
                <c:pt idx="761">
                  <c:v>7</c:v>
                </c:pt>
                <c:pt idx="762">
                  <c:v>6</c:v>
                </c:pt>
                <c:pt idx="763">
                  <c:v>1</c:v>
                </c:pt>
                <c:pt idx="764">
                  <c:v>1</c:v>
                </c:pt>
                <c:pt idx="765">
                  <c:v>3</c:v>
                </c:pt>
                <c:pt idx="766">
                  <c:v>7</c:v>
                </c:pt>
                <c:pt idx="767">
                  <c:v>3</c:v>
                </c:pt>
                <c:pt idx="768">
                  <c:v>4</c:v>
                </c:pt>
                <c:pt idx="769">
                  <c:v>3</c:v>
                </c:pt>
                <c:pt idx="770">
                  <c:v>0</c:v>
                </c:pt>
                <c:pt idx="771">
                  <c:v>6</c:v>
                </c:pt>
                <c:pt idx="772">
                  <c:v>2</c:v>
                </c:pt>
                <c:pt idx="773">
                  <c:v>3</c:v>
                </c:pt>
                <c:pt idx="774">
                  <c:v>7</c:v>
                </c:pt>
                <c:pt idx="775">
                  <c:v>5</c:v>
                </c:pt>
                <c:pt idx="776">
                  <c:v>9</c:v>
                </c:pt>
                <c:pt idx="777">
                  <c:v>1</c:v>
                </c:pt>
                <c:pt idx="778">
                  <c:v>1</c:v>
                </c:pt>
                <c:pt idx="779">
                  <c:v>9</c:v>
                </c:pt>
                <c:pt idx="780">
                  <c:v>4</c:v>
                </c:pt>
                <c:pt idx="781">
                  <c:v>1</c:v>
                </c:pt>
                <c:pt idx="782">
                  <c:v>1</c:v>
                </c:pt>
                <c:pt idx="783">
                  <c:v>3</c:v>
                </c:pt>
                <c:pt idx="784">
                  <c:v>0</c:v>
                </c:pt>
                <c:pt idx="785">
                  <c:v>1</c:v>
                </c:pt>
                <c:pt idx="786">
                  <c:v>1</c:v>
                </c:pt>
                <c:pt idx="787">
                  <c:v>0</c:v>
                </c:pt>
                <c:pt idx="788">
                  <c:v>3</c:v>
                </c:pt>
                <c:pt idx="789">
                  <c:v>9</c:v>
                </c:pt>
                <c:pt idx="790">
                  <c:v>3</c:v>
                </c:pt>
                <c:pt idx="791">
                  <c:v>0</c:v>
                </c:pt>
                <c:pt idx="792">
                  <c:v>1</c:v>
                </c:pt>
                <c:pt idx="793">
                  <c:v>1</c:v>
                </c:pt>
                <c:pt idx="794">
                  <c:v>0</c:v>
                </c:pt>
                <c:pt idx="795">
                  <c:v>2</c:v>
                </c:pt>
                <c:pt idx="796">
                  <c:v>3</c:v>
                </c:pt>
                <c:pt idx="797">
                  <c:v>1</c:v>
                </c:pt>
                <c:pt idx="798">
                  <c:v>0</c:v>
                </c:pt>
                <c:pt idx="799">
                  <c:v>0</c:v>
                </c:pt>
                <c:pt idx="800">
                  <c:v>1</c:v>
                </c:pt>
                <c:pt idx="801">
                  <c:v>3</c:v>
                </c:pt>
                <c:pt idx="802">
                  <c:v>0</c:v>
                </c:pt>
                <c:pt idx="803">
                  <c:v>3</c:v>
                </c:pt>
                <c:pt idx="804">
                  <c:v>2</c:v>
                </c:pt>
                <c:pt idx="805">
                  <c:v>4</c:v>
                </c:pt>
                <c:pt idx="806">
                  <c:v>0</c:v>
                </c:pt>
                <c:pt idx="807">
                  <c:v>8</c:v>
                </c:pt>
                <c:pt idx="808">
                  <c:v>4</c:v>
                </c:pt>
                <c:pt idx="809">
                  <c:v>0</c:v>
                </c:pt>
                <c:pt idx="810">
                  <c:v>3</c:v>
                </c:pt>
                <c:pt idx="811">
                  <c:v>1</c:v>
                </c:pt>
                <c:pt idx="812">
                  <c:v>8</c:v>
                </c:pt>
                <c:pt idx="813">
                  <c:v>7</c:v>
                </c:pt>
                <c:pt idx="814">
                  <c:v>1</c:v>
                </c:pt>
                <c:pt idx="815">
                  <c:v>5</c:v>
                </c:pt>
                <c:pt idx="816">
                  <c:v>9</c:v>
                </c:pt>
                <c:pt idx="817">
                  <c:v>2</c:v>
                </c:pt>
                <c:pt idx="818">
                  <c:v>4</c:v>
                </c:pt>
                <c:pt idx="819">
                  <c:v>0</c:v>
                </c:pt>
                <c:pt idx="820">
                  <c:v>3</c:v>
                </c:pt>
                <c:pt idx="821">
                  <c:v>4</c:v>
                </c:pt>
                <c:pt idx="822">
                  <c:v>2</c:v>
                </c:pt>
                <c:pt idx="823">
                  <c:v>5</c:v>
                </c:pt>
                <c:pt idx="824">
                  <c:v>1</c:v>
                </c:pt>
                <c:pt idx="825">
                  <c:v>1</c:v>
                </c:pt>
                <c:pt idx="826">
                  <c:v>5</c:v>
                </c:pt>
                <c:pt idx="827">
                  <c:v>7</c:v>
                </c:pt>
                <c:pt idx="828">
                  <c:v>3</c:v>
                </c:pt>
                <c:pt idx="829">
                  <c:v>0</c:v>
                </c:pt>
                <c:pt idx="830">
                  <c:v>3</c:v>
                </c:pt>
                <c:pt idx="831">
                  <c:v>2</c:v>
                </c:pt>
                <c:pt idx="832">
                  <c:v>7</c:v>
                </c:pt>
                <c:pt idx="833">
                  <c:v>7</c:v>
                </c:pt>
                <c:pt idx="834">
                  <c:v>1</c:v>
                </c:pt>
                <c:pt idx="835">
                  <c:v>1</c:v>
                </c:pt>
                <c:pt idx="836">
                  <c:v>1</c:v>
                </c:pt>
                <c:pt idx="837">
                  <c:v>1</c:v>
                </c:pt>
                <c:pt idx="838">
                  <c:v>3</c:v>
                </c:pt>
                <c:pt idx="839">
                  <c:v>7</c:v>
                </c:pt>
                <c:pt idx="840">
                  <c:v>6</c:v>
                </c:pt>
                <c:pt idx="841">
                  <c:v>8</c:v>
                </c:pt>
                <c:pt idx="842">
                  <c:v>3</c:v>
                </c:pt>
                <c:pt idx="843">
                  <c:v>1</c:v>
                </c:pt>
                <c:pt idx="844">
                  <c:v>1</c:v>
                </c:pt>
                <c:pt idx="845">
                  <c:v>3</c:v>
                </c:pt>
                <c:pt idx="846">
                  <c:v>2</c:v>
                </c:pt>
                <c:pt idx="847">
                  <c:v>0</c:v>
                </c:pt>
                <c:pt idx="848">
                  <c:v>8</c:v>
                </c:pt>
                <c:pt idx="849">
                  <c:v>8</c:v>
                </c:pt>
                <c:pt idx="850">
                  <c:v>5</c:v>
                </c:pt>
                <c:pt idx="851">
                  <c:v>4</c:v>
                </c:pt>
                <c:pt idx="852">
                  <c:v>1</c:v>
                </c:pt>
                <c:pt idx="853">
                  <c:v>1</c:v>
                </c:pt>
                <c:pt idx="854">
                  <c:v>0</c:v>
                </c:pt>
                <c:pt idx="855">
                  <c:v>3</c:v>
                </c:pt>
                <c:pt idx="856">
                  <c:v>5</c:v>
                </c:pt>
                <c:pt idx="857">
                  <c:v>3</c:v>
                </c:pt>
                <c:pt idx="858">
                  <c:v>1</c:v>
                </c:pt>
                <c:pt idx="859">
                  <c:v>0</c:v>
                </c:pt>
                <c:pt idx="860">
                  <c:v>4</c:v>
                </c:pt>
                <c:pt idx="861">
                  <c:v>1</c:v>
                </c:pt>
                <c:pt idx="862">
                  <c:v>2</c:v>
                </c:pt>
                <c:pt idx="863">
                  <c:v>5</c:v>
                </c:pt>
                <c:pt idx="864">
                  <c:v>2</c:v>
                </c:pt>
                <c:pt idx="865">
                  <c:v>0</c:v>
                </c:pt>
                <c:pt idx="866">
                  <c:v>5</c:v>
                </c:pt>
                <c:pt idx="867">
                  <c:v>2</c:v>
                </c:pt>
                <c:pt idx="868">
                  <c:v>8</c:v>
                </c:pt>
                <c:pt idx="869">
                  <c:v>5</c:v>
                </c:pt>
                <c:pt idx="870">
                  <c:v>3</c:v>
                </c:pt>
                <c:pt idx="871">
                  <c:v>3</c:v>
                </c:pt>
                <c:pt idx="872">
                  <c:v>7</c:v>
                </c:pt>
                <c:pt idx="873">
                  <c:v>8</c:v>
                </c:pt>
                <c:pt idx="874">
                  <c:v>1</c:v>
                </c:pt>
                <c:pt idx="875">
                  <c:v>0</c:v>
                </c:pt>
                <c:pt idx="876">
                  <c:v>1</c:v>
                </c:pt>
                <c:pt idx="877">
                  <c:v>2</c:v>
                </c:pt>
                <c:pt idx="878">
                  <c:v>1</c:v>
                </c:pt>
                <c:pt idx="879">
                  <c:v>0</c:v>
                </c:pt>
                <c:pt idx="880">
                  <c:v>1</c:v>
                </c:pt>
                <c:pt idx="881">
                  <c:v>4</c:v>
                </c:pt>
                <c:pt idx="882">
                  <c:v>2</c:v>
                </c:pt>
                <c:pt idx="883">
                  <c:v>4</c:v>
                </c:pt>
                <c:pt idx="884">
                  <c:v>7</c:v>
                </c:pt>
                <c:pt idx="885">
                  <c:v>0</c:v>
                </c:pt>
                <c:pt idx="886">
                  <c:v>0</c:v>
                </c:pt>
                <c:pt idx="887">
                  <c:v>3</c:v>
                </c:pt>
                <c:pt idx="888">
                  <c:v>4</c:v>
                </c:pt>
                <c:pt idx="889">
                  <c:v>3</c:v>
                </c:pt>
                <c:pt idx="890">
                  <c:v>1</c:v>
                </c:pt>
                <c:pt idx="891">
                  <c:v>5</c:v>
                </c:pt>
                <c:pt idx="892">
                  <c:v>0</c:v>
                </c:pt>
                <c:pt idx="893">
                  <c:v>1</c:v>
                </c:pt>
                <c:pt idx="894">
                  <c:v>3</c:v>
                </c:pt>
                <c:pt idx="895">
                  <c:v>3</c:v>
                </c:pt>
                <c:pt idx="896">
                  <c:v>1</c:v>
                </c:pt>
                <c:pt idx="897">
                  <c:v>3</c:v>
                </c:pt>
                <c:pt idx="898">
                  <c:v>3</c:v>
                </c:pt>
                <c:pt idx="899">
                  <c:v>2</c:v>
                </c:pt>
                <c:pt idx="900">
                  <c:v>6</c:v>
                </c:pt>
                <c:pt idx="901">
                  <c:v>5</c:v>
                </c:pt>
                <c:pt idx="902">
                  <c:v>4</c:v>
                </c:pt>
                <c:pt idx="903">
                  <c:v>3</c:v>
                </c:pt>
                <c:pt idx="904">
                  <c:v>6</c:v>
                </c:pt>
                <c:pt idx="905">
                  <c:v>3</c:v>
                </c:pt>
                <c:pt idx="906">
                  <c:v>0</c:v>
                </c:pt>
                <c:pt idx="907">
                  <c:v>7</c:v>
                </c:pt>
                <c:pt idx="908">
                  <c:v>7</c:v>
                </c:pt>
                <c:pt idx="909">
                  <c:v>5</c:v>
                </c:pt>
                <c:pt idx="910">
                  <c:v>1</c:v>
                </c:pt>
                <c:pt idx="911">
                  <c:v>9</c:v>
                </c:pt>
                <c:pt idx="912">
                  <c:v>1</c:v>
                </c:pt>
                <c:pt idx="913">
                  <c:v>2</c:v>
                </c:pt>
                <c:pt idx="914">
                  <c:v>1</c:v>
                </c:pt>
                <c:pt idx="915">
                  <c:v>1</c:v>
                </c:pt>
                <c:pt idx="916">
                  <c:v>2</c:v>
                </c:pt>
                <c:pt idx="917">
                  <c:v>4</c:v>
                </c:pt>
                <c:pt idx="918">
                  <c:v>2</c:v>
                </c:pt>
                <c:pt idx="919">
                  <c:v>6</c:v>
                </c:pt>
                <c:pt idx="920">
                  <c:v>4</c:v>
                </c:pt>
                <c:pt idx="921">
                  <c:v>4</c:v>
                </c:pt>
                <c:pt idx="922">
                  <c:v>1</c:v>
                </c:pt>
                <c:pt idx="923">
                  <c:v>4</c:v>
                </c:pt>
                <c:pt idx="924">
                  <c:v>0</c:v>
                </c:pt>
                <c:pt idx="925">
                  <c:v>1</c:v>
                </c:pt>
                <c:pt idx="926">
                  <c:v>3</c:v>
                </c:pt>
                <c:pt idx="927">
                  <c:v>9</c:v>
                </c:pt>
                <c:pt idx="928">
                  <c:v>8</c:v>
                </c:pt>
                <c:pt idx="929">
                  <c:v>7</c:v>
                </c:pt>
                <c:pt idx="930">
                  <c:v>7</c:v>
                </c:pt>
                <c:pt idx="931">
                  <c:v>1</c:v>
                </c:pt>
                <c:pt idx="932">
                  <c:v>3</c:v>
                </c:pt>
                <c:pt idx="933">
                  <c:v>2</c:v>
                </c:pt>
                <c:pt idx="934">
                  <c:v>1</c:v>
                </c:pt>
                <c:pt idx="935">
                  <c:v>4</c:v>
                </c:pt>
                <c:pt idx="936">
                  <c:v>3</c:v>
                </c:pt>
                <c:pt idx="937">
                  <c:v>6</c:v>
                </c:pt>
                <c:pt idx="938">
                  <c:v>3</c:v>
                </c:pt>
                <c:pt idx="939">
                  <c:v>1</c:v>
                </c:pt>
                <c:pt idx="940">
                  <c:v>7</c:v>
                </c:pt>
                <c:pt idx="941">
                  <c:v>7</c:v>
                </c:pt>
                <c:pt idx="942">
                  <c:v>3</c:v>
                </c:pt>
                <c:pt idx="943">
                  <c:v>6</c:v>
                </c:pt>
                <c:pt idx="944">
                  <c:v>3</c:v>
                </c:pt>
                <c:pt idx="945">
                  <c:v>4</c:v>
                </c:pt>
                <c:pt idx="946">
                  <c:v>2</c:v>
                </c:pt>
                <c:pt idx="947">
                  <c:v>1</c:v>
                </c:pt>
                <c:pt idx="948">
                  <c:v>1</c:v>
                </c:pt>
                <c:pt idx="949">
                  <c:v>3</c:v>
                </c:pt>
                <c:pt idx="950">
                  <c:v>1</c:v>
                </c:pt>
                <c:pt idx="951">
                  <c:v>6</c:v>
                </c:pt>
                <c:pt idx="952">
                  <c:v>9</c:v>
                </c:pt>
                <c:pt idx="953">
                  <c:v>4</c:v>
                </c:pt>
                <c:pt idx="954">
                  <c:v>3</c:v>
                </c:pt>
                <c:pt idx="955">
                  <c:v>4</c:v>
                </c:pt>
                <c:pt idx="956">
                  <c:v>6</c:v>
                </c:pt>
                <c:pt idx="957">
                  <c:v>2</c:v>
                </c:pt>
                <c:pt idx="958">
                  <c:v>4</c:v>
                </c:pt>
                <c:pt idx="959">
                  <c:v>1</c:v>
                </c:pt>
                <c:pt idx="960">
                  <c:v>0</c:v>
                </c:pt>
                <c:pt idx="961">
                  <c:v>3</c:v>
                </c:pt>
                <c:pt idx="962">
                  <c:v>9</c:v>
                </c:pt>
                <c:pt idx="963">
                  <c:v>3</c:v>
                </c:pt>
                <c:pt idx="964">
                  <c:v>8</c:v>
                </c:pt>
                <c:pt idx="965">
                  <c:v>3</c:v>
                </c:pt>
                <c:pt idx="966">
                  <c:v>7</c:v>
                </c:pt>
                <c:pt idx="967">
                  <c:v>3</c:v>
                </c:pt>
                <c:pt idx="968">
                  <c:v>2</c:v>
                </c:pt>
                <c:pt idx="969">
                  <c:v>4</c:v>
                </c:pt>
                <c:pt idx="970">
                  <c:v>8</c:v>
                </c:pt>
                <c:pt idx="971">
                  <c:v>3</c:v>
                </c:pt>
                <c:pt idx="972">
                  <c:v>1</c:v>
                </c:pt>
                <c:pt idx="973">
                  <c:v>3</c:v>
                </c:pt>
                <c:pt idx="974">
                  <c:v>3</c:v>
                </c:pt>
                <c:pt idx="975">
                  <c:v>0</c:v>
                </c:pt>
                <c:pt idx="976">
                  <c:v>4</c:v>
                </c:pt>
                <c:pt idx="977">
                  <c:v>1</c:v>
                </c:pt>
                <c:pt idx="978">
                  <c:v>0</c:v>
                </c:pt>
                <c:pt idx="979">
                  <c:v>4</c:v>
                </c:pt>
                <c:pt idx="980">
                  <c:v>7</c:v>
                </c:pt>
                <c:pt idx="981">
                  <c:v>0</c:v>
                </c:pt>
                <c:pt idx="982">
                  <c:v>9</c:v>
                </c:pt>
                <c:pt idx="983">
                  <c:v>7</c:v>
                </c:pt>
                <c:pt idx="984">
                  <c:v>3</c:v>
                </c:pt>
                <c:pt idx="985">
                  <c:v>1</c:v>
                </c:pt>
                <c:pt idx="986">
                  <c:v>3</c:v>
                </c:pt>
                <c:pt idx="987">
                  <c:v>8</c:v>
                </c:pt>
                <c:pt idx="988">
                  <c:v>3</c:v>
                </c:pt>
                <c:pt idx="989">
                  <c:v>7</c:v>
                </c:pt>
                <c:pt idx="990">
                  <c:v>6</c:v>
                </c:pt>
                <c:pt idx="991">
                  <c:v>5</c:v>
                </c:pt>
                <c:pt idx="992">
                  <c:v>3</c:v>
                </c:pt>
                <c:pt idx="993">
                  <c:v>2</c:v>
                </c:pt>
                <c:pt idx="994">
                  <c:v>2</c:v>
                </c:pt>
                <c:pt idx="995">
                  <c:v>5</c:v>
                </c:pt>
                <c:pt idx="996">
                  <c:v>8</c:v>
                </c:pt>
                <c:pt idx="997">
                  <c:v>3</c:v>
                </c:pt>
                <c:pt idx="998">
                  <c:v>3</c:v>
                </c:pt>
                <c:pt idx="999">
                  <c:v>0</c:v>
                </c:pt>
                <c:pt idx="1000">
                  <c:v>9</c:v>
                </c:pt>
                <c:pt idx="1001">
                  <c:v>0</c:v>
                </c:pt>
                <c:pt idx="1002">
                  <c:v>7</c:v>
                </c:pt>
                <c:pt idx="1003">
                  <c:v>4</c:v>
                </c:pt>
                <c:pt idx="1004">
                  <c:v>7</c:v>
                </c:pt>
                <c:pt idx="1005">
                  <c:v>5</c:v>
                </c:pt>
                <c:pt idx="1006">
                  <c:v>3</c:v>
                </c:pt>
                <c:pt idx="1007">
                  <c:v>3</c:v>
                </c:pt>
                <c:pt idx="1008">
                  <c:v>2</c:v>
                </c:pt>
                <c:pt idx="1009">
                  <c:v>3</c:v>
                </c:pt>
                <c:pt idx="1010">
                  <c:v>2</c:v>
                </c:pt>
                <c:pt idx="1011">
                  <c:v>3</c:v>
                </c:pt>
                <c:pt idx="1012">
                  <c:v>6</c:v>
                </c:pt>
                <c:pt idx="1013">
                  <c:v>7</c:v>
                </c:pt>
                <c:pt idx="1014">
                  <c:v>3</c:v>
                </c:pt>
                <c:pt idx="1015">
                  <c:v>5</c:v>
                </c:pt>
                <c:pt idx="1016">
                  <c:v>1</c:v>
                </c:pt>
                <c:pt idx="1017">
                  <c:v>2</c:v>
                </c:pt>
                <c:pt idx="1018">
                  <c:v>1</c:v>
                </c:pt>
                <c:pt idx="1019">
                  <c:v>4</c:v>
                </c:pt>
                <c:pt idx="1020">
                  <c:v>7</c:v>
                </c:pt>
                <c:pt idx="1021">
                  <c:v>3</c:v>
                </c:pt>
                <c:pt idx="1022">
                  <c:v>3</c:v>
                </c:pt>
                <c:pt idx="1023">
                  <c:v>2</c:v>
                </c:pt>
                <c:pt idx="1024">
                  <c:v>0</c:v>
                </c:pt>
                <c:pt idx="1025">
                  <c:v>3</c:v>
                </c:pt>
                <c:pt idx="1026">
                  <c:v>4</c:v>
                </c:pt>
                <c:pt idx="1027">
                  <c:v>2</c:v>
                </c:pt>
                <c:pt idx="1028">
                  <c:v>2</c:v>
                </c:pt>
                <c:pt idx="1029">
                  <c:v>3</c:v>
                </c:pt>
                <c:pt idx="1030">
                  <c:v>1</c:v>
                </c:pt>
                <c:pt idx="1031">
                  <c:v>4</c:v>
                </c:pt>
                <c:pt idx="1032">
                  <c:v>2</c:v>
                </c:pt>
                <c:pt idx="1033">
                  <c:v>1</c:v>
                </c:pt>
                <c:pt idx="1034">
                  <c:v>2</c:v>
                </c:pt>
                <c:pt idx="1035">
                  <c:v>1</c:v>
                </c:pt>
                <c:pt idx="1036">
                  <c:v>6</c:v>
                </c:pt>
                <c:pt idx="1037">
                  <c:v>0</c:v>
                </c:pt>
                <c:pt idx="1038">
                  <c:v>4</c:v>
                </c:pt>
                <c:pt idx="1039">
                  <c:v>1</c:v>
                </c:pt>
                <c:pt idx="1040">
                  <c:v>2</c:v>
                </c:pt>
                <c:pt idx="1041">
                  <c:v>0</c:v>
                </c:pt>
                <c:pt idx="1042">
                  <c:v>3</c:v>
                </c:pt>
                <c:pt idx="1043">
                  <c:v>4</c:v>
                </c:pt>
                <c:pt idx="1044">
                  <c:v>2</c:v>
                </c:pt>
                <c:pt idx="1045">
                  <c:v>2</c:v>
                </c:pt>
                <c:pt idx="1046">
                  <c:v>7</c:v>
                </c:pt>
                <c:pt idx="1047">
                  <c:v>5</c:v>
                </c:pt>
                <c:pt idx="1048">
                  <c:v>1</c:v>
                </c:pt>
                <c:pt idx="1049">
                  <c:v>8</c:v>
                </c:pt>
                <c:pt idx="1050">
                  <c:v>3</c:v>
                </c:pt>
                <c:pt idx="1051">
                  <c:v>7</c:v>
                </c:pt>
                <c:pt idx="1052">
                  <c:v>1</c:v>
                </c:pt>
                <c:pt idx="1053">
                  <c:v>0</c:v>
                </c:pt>
                <c:pt idx="1054">
                  <c:v>3</c:v>
                </c:pt>
                <c:pt idx="1055">
                  <c:v>7</c:v>
                </c:pt>
                <c:pt idx="1056">
                  <c:v>3</c:v>
                </c:pt>
                <c:pt idx="1057">
                  <c:v>5</c:v>
                </c:pt>
                <c:pt idx="1058">
                  <c:v>0</c:v>
                </c:pt>
                <c:pt idx="1059">
                  <c:v>6</c:v>
                </c:pt>
                <c:pt idx="1060">
                  <c:v>1</c:v>
                </c:pt>
                <c:pt idx="1061">
                  <c:v>4</c:v>
                </c:pt>
                <c:pt idx="1062">
                  <c:v>0</c:v>
                </c:pt>
                <c:pt idx="1063">
                  <c:v>6</c:v>
                </c:pt>
                <c:pt idx="1064">
                  <c:v>0</c:v>
                </c:pt>
                <c:pt idx="1065">
                  <c:v>0</c:v>
                </c:pt>
                <c:pt idx="1066">
                  <c:v>8</c:v>
                </c:pt>
                <c:pt idx="1067">
                  <c:v>3</c:v>
                </c:pt>
                <c:pt idx="1068">
                  <c:v>7</c:v>
                </c:pt>
                <c:pt idx="1069">
                  <c:v>1</c:v>
                </c:pt>
                <c:pt idx="1070">
                  <c:v>7</c:v>
                </c:pt>
                <c:pt idx="1071">
                  <c:v>1</c:v>
                </c:pt>
                <c:pt idx="1072">
                  <c:v>3</c:v>
                </c:pt>
                <c:pt idx="1073">
                  <c:v>7</c:v>
                </c:pt>
                <c:pt idx="1074">
                  <c:v>2</c:v>
                </c:pt>
                <c:pt idx="1075">
                  <c:v>0</c:v>
                </c:pt>
                <c:pt idx="1076">
                  <c:v>3</c:v>
                </c:pt>
                <c:pt idx="1077">
                  <c:v>6</c:v>
                </c:pt>
                <c:pt idx="1078">
                  <c:v>3</c:v>
                </c:pt>
                <c:pt idx="1079">
                  <c:v>0</c:v>
                </c:pt>
                <c:pt idx="1080">
                  <c:v>8</c:v>
                </c:pt>
                <c:pt idx="1081">
                  <c:v>1</c:v>
                </c:pt>
                <c:pt idx="1082">
                  <c:v>6</c:v>
                </c:pt>
                <c:pt idx="1083">
                  <c:v>3</c:v>
                </c:pt>
                <c:pt idx="1084">
                  <c:v>1</c:v>
                </c:pt>
                <c:pt idx="1085">
                  <c:v>3</c:v>
                </c:pt>
                <c:pt idx="1086">
                  <c:v>1</c:v>
                </c:pt>
                <c:pt idx="1087">
                  <c:v>0</c:v>
                </c:pt>
                <c:pt idx="1088">
                  <c:v>4</c:v>
                </c:pt>
                <c:pt idx="1089">
                  <c:v>1</c:v>
                </c:pt>
                <c:pt idx="1090">
                  <c:v>3</c:v>
                </c:pt>
                <c:pt idx="1091">
                  <c:v>3</c:v>
                </c:pt>
                <c:pt idx="1092">
                  <c:v>1</c:v>
                </c:pt>
                <c:pt idx="1093">
                  <c:v>2</c:v>
                </c:pt>
                <c:pt idx="1094">
                  <c:v>4</c:v>
                </c:pt>
                <c:pt idx="1095">
                  <c:v>3</c:v>
                </c:pt>
                <c:pt idx="1096">
                  <c:v>1</c:v>
                </c:pt>
                <c:pt idx="1097">
                  <c:v>0</c:v>
                </c:pt>
                <c:pt idx="1098">
                  <c:v>1</c:v>
                </c:pt>
                <c:pt idx="1099">
                  <c:v>7</c:v>
                </c:pt>
                <c:pt idx="1100">
                  <c:v>0</c:v>
                </c:pt>
                <c:pt idx="1101">
                  <c:v>3</c:v>
                </c:pt>
                <c:pt idx="1102">
                  <c:v>3</c:v>
                </c:pt>
                <c:pt idx="1103">
                  <c:v>8</c:v>
                </c:pt>
                <c:pt idx="1104">
                  <c:v>1</c:v>
                </c:pt>
                <c:pt idx="1105">
                  <c:v>2</c:v>
                </c:pt>
                <c:pt idx="1106">
                  <c:v>5</c:v>
                </c:pt>
                <c:pt idx="1107">
                  <c:v>3</c:v>
                </c:pt>
                <c:pt idx="1108">
                  <c:v>1</c:v>
                </c:pt>
                <c:pt idx="1109">
                  <c:v>3</c:v>
                </c:pt>
                <c:pt idx="1110">
                  <c:v>5</c:v>
                </c:pt>
                <c:pt idx="1111">
                  <c:v>0</c:v>
                </c:pt>
                <c:pt idx="1112">
                  <c:v>4</c:v>
                </c:pt>
                <c:pt idx="1113">
                  <c:v>4</c:v>
                </c:pt>
                <c:pt idx="1114">
                  <c:v>8</c:v>
                </c:pt>
                <c:pt idx="1115">
                  <c:v>3</c:v>
                </c:pt>
                <c:pt idx="1116">
                  <c:v>1</c:v>
                </c:pt>
                <c:pt idx="1117">
                  <c:v>3</c:v>
                </c:pt>
                <c:pt idx="1118">
                  <c:v>1</c:v>
                </c:pt>
                <c:pt idx="1119">
                  <c:v>5</c:v>
                </c:pt>
                <c:pt idx="1120">
                  <c:v>2</c:v>
                </c:pt>
                <c:pt idx="1121">
                  <c:v>6</c:v>
                </c:pt>
                <c:pt idx="1122">
                  <c:v>1</c:v>
                </c:pt>
                <c:pt idx="1123">
                  <c:v>3</c:v>
                </c:pt>
                <c:pt idx="1124">
                  <c:v>2</c:v>
                </c:pt>
                <c:pt idx="1125">
                  <c:v>1</c:v>
                </c:pt>
                <c:pt idx="1126">
                  <c:v>1</c:v>
                </c:pt>
                <c:pt idx="1127">
                  <c:v>2</c:v>
                </c:pt>
                <c:pt idx="1128">
                  <c:v>3</c:v>
                </c:pt>
                <c:pt idx="1129">
                  <c:v>8</c:v>
                </c:pt>
                <c:pt idx="1130">
                  <c:v>1</c:v>
                </c:pt>
                <c:pt idx="1131">
                  <c:v>1</c:v>
                </c:pt>
                <c:pt idx="1132">
                  <c:v>1</c:v>
                </c:pt>
                <c:pt idx="1133">
                  <c:v>5</c:v>
                </c:pt>
                <c:pt idx="1134">
                  <c:v>1</c:v>
                </c:pt>
                <c:pt idx="1135">
                  <c:v>1</c:v>
                </c:pt>
                <c:pt idx="1136">
                  <c:v>1</c:v>
                </c:pt>
                <c:pt idx="1137">
                  <c:v>5</c:v>
                </c:pt>
                <c:pt idx="1138">
                  <c:v>2</c:v>
                </c:pt>
                <c:pt idx="1139">
                  <c:v>3</c:v>
                </c:pt>
                <c:pt idx="1140">
                  <c:v>7</c:v>
                </c:pt>
                <c:pt idx="1141">
                  <c:v>3</c:v>
                </c:pt>
                <c:pt idx="1142">
                  <c:v>5</c:v>
                </c:pt>
                <c:pt idx="1143">
                  <c:v>1</c:v>
                </c:pt>
                <c:pt idx="1144">
                  <c:v>7</c:v>
                </c:pt>
                <c:pt idx="1145">
                  <c:v>9</c:v>
                </c:pt>
                <c:pt idx="1146">
                  <c:v>7</c:v>
                </c:pt>
                <c:pt idx="1147">
                  <c:v>6</c:v>
                </c:pt>
                <c:pt idx="1148">
                  <c:v>2</c:v>
                </c:pt>
                <c:pt idx="1149">
                  <c:v>8</c:v>
                </c:pt>
                <c:pt idx="1150">
                  <c:v>5</c:v>
                </c:pt>
                <c:pt idx="1151">
                  <c:v>0</c:v>
                </c:pt>
                <c:pt idx="1152">
                  <c:v>1</c:v>
                </c:pt>
                <c:pt idx="1153">
                  <c:v>3</c:v>
                </c:pt>
                <c:pt idx="1154">
                  <c:v>3</c:v>
                </c:pt>
                <c:pt idx="1155">
                  <c:v>0</c:v>
                </c:pt>
                <c:pt idx="1156">
                  <c:v>1</c:v>
                </c:pt>
                <c:pt idx="1157">
                  <c:v>3</c:v>
                </c:pt>
                <c:pt idx="1158">
                  <c:v>3</c:v>
                </c:pt>
                <c:pt idx="1159">
                  <c:v>3</c:v>
                </c:pt>
                <c:pt idx="1160">
                  <c:v>1</c:v>
                </c:pt>
                <c:pt idx="1161">
                  <c:v>0</c:v>
                </c:pt>
                <c:pt idx="1162">
                  <c:v>2</c:v>
                </c:pt>
                <c:pt idx="1163">
                  <c:v>8</c:v>
                </c:pt>
                <c:pt idx="1164">
                  <c:v>6</c:v>
                </c:pt>
                <c:pt idx="1165">
                  <c:v>4</c:v>
                </c:pt>
                <c:pt idx="1166">
                  <c:v>0</c:v>
                </c:pt>
                <c:pt idx="1167">
                  <c:v>6</c:v>
                </c:pt>
                <c:pt idx="1168">
                  <c:v>6</c:v>
                </c:pt>
                <c:pt idx="1169">
                  <c:v>0</c:v>
                </c:pt>
                <c:pt idx="1170">
                  <c:v>2</c:v>
                </c:pt>
                <c:pt idx="1171">
                  <c:v>3</c:v>
                </c:pt>
                <c:pt idx="1172">
                  <c:v>9</c:v>
                </c:pt>
                <c:pt idx="1173">
                  <c:v>4</c:v>
                </c:pt>
                <c:pt idx="1174">
                  <c:v>1</c:v>
                </c:pt>
                <c:pt idx="1175">
                  <c:v>4</c:v>
                </c:pt>
                <c:pt idx="1176">
                  <c:v>3</c:v>
                </c:pt>
                <c:pt idx="1177">
                  <c:v>5</c:v>
                </c:pt>
                <c:pt idx="1178">
                  <c:v>1</c:v>
                </c:pt>
                <c:pt idx="1179">
                  <c:v>1</c:v>
                </c:pt>
                <c:pt idx="1180">
                  <c:v>8</c:v>
                </c:pt>
                <c:pt idx="1181">
                  <c:v>2</c:v>
                </c:pt>
                <c:pt idx="1182">
                  <c:v>2</c:v>
                </c:pt>
                <c:pt idx="1183">
                  <c:v>0</c:v>
                </c:pt>
                <c:pt idx="1184">
                  <c:v>0</c:v>
                </c:pt>
                <c:pt idx="1185">
                  <c:v>1</c:v>
                </c:pt>
                <c:pt idx="1186">
                  <c:v>1</c:v>
                </c:pt>
                <c:pt idx="1187">
                  <c:v>7</c:v>
                </c:pt>
                <c:pt idx="1188">
                  <c:v>3</c:v>
                </c:pt>
                <c:pt idx="1189">
                  <c:v>7</c:v>
                </c:pt>
                <c:pt idx="1190">
                  <c:v>7</c:v>
                </c:pt>
                <c:pt idx="1191">
                  <c:v>8</c:v>
                </c:pt>
                <c:pt idx="1192">
                  <c:v>0</c:v>
                </c:pt>
                <c:pt idx="1193">
                  <c:v>1</c:v>
                </c:pt>
                <c:pt idx="1194">
                  <c:v>6</c:v>
                </c:pt>
                <c:pt idx="1195">
                  <c:v>4</c:v>
                </c:pt>
                <c:pt idx="1196">
                  <c:v>3</c:v>
                </c:pt>
                <c:pt idx="1197">
                  <c:v>6</c:v>
                </c:pt>
                <c:pt idx="1198">
                  <c:v>1</c:v>
                </c:pt>
                <c:pt idx="1199">
                  <c:v>6</c:v>
                </c:pt>
                <c:pt idx="1200">
                  <c:v>0</c:v>
                </c:pt>
                <c:pt idx="1201">
                  <c:v>3</c:v>
                </c:pt>
                <c:pt idx="1202">
                  <c:v>0</c:v>
                </c:pt>
                <c:pt idx="1203">
                  <c:v>3</c:v>
                </c:pt>
                <c:pt idx="1204">
                  <c:v>2</c:v>
                </c:pt>
                <c:pt idx="1205">
                  <c:v>8</c:v>
                </c:pt>
                <c:pt idx="1206">
                  <c:v>1</c:v>
                </c:pt>
                <c:pt idx="1207">
                  <c:v>5</c:v>
                </c:pt>
                <c:pt idx="1208">
                  <c:v>5</c:v>
                </c:pt>
                <c:pt idx="1209">
                  <c:v>3</c:v>
                </c:pt>
                <c:pt idx="1210">
                  <c:v>1</c:v>
                </c:pt>
                <c:pt idx="1211">
                  <c:v>2</c:v>
                </c:pt>
                <c:pt idx="1212">
                  <c:v>3</c:v>
                </c:pt>
                <c:pt idx="1213">
                  <c:v>1</c:v>
                </c:pt>
                <c:pt idx="1214">
                  <c:v>1</c:v>
                </c:pt>
                <c:pt idx="1215">
                  <c:v>0</c:v>
                </c:pt>
                <c:pt idx="1216">
                  <c:v>1</c:v>
                </c:pt>
                <c:pt idx="1217">
                  <c:v>1</c:v>
                </c:pt>
                <c:pt idx="1218">
                  <c:v>3</c:v>
                </c:pt>
                <c:pt idx="1219">
                  <c:v>3</c:v>
                </c:pt>
                <c:pt idx="1220">
                  <c:v>3</c:v>
                </c:pt>
                <c:pt idx="1221">
                  <c:v>3</c:v>
                </c:pt>
                <c:pt idx="1222">
                  <c:v>4</c:v>
                </c:pt>
                <c:pt idx="1223">
                  <c:v>7</c:v>
                </c:pt>
                <c:pt idx="1224">
                  <c:v>7</c:v>
                </c:pt>
                <c:pt idx="1225">
                  <c:v>3</c:v>
                </c:pt>
                <c:pt idx="1226">
                  <c:v>6</c:v>
                </c:pt>
                <c:pt idx="1227">
                  <c:v>1</c:v>
                </c:pt>
                <c:pt idx="1228">
                  <c:v>2</c:v>
                </c:pt>
                <c:pt idx="1229">
                  <c:v>2</c:v>
                </c:pt>
                <c:pt idx="1230">
                  <c:v>1</c:v>
                </c:pt>
                <c:pt idx="1231">
                  <c:v>6</c:v>
                </c:pt>
                <c:pt idx="1232">
                  <c:v>2</c:v>
                </c:pt>
                <c:pt idx="1233">
                  <c:v>3</c:v>
                </c:pt>
                <c:pt idx="1234">
                  <c:v>7</c:v>
                </c:pt>
                <c:pt idx="1235">
                  <c:v>4</c:v>
                </c:pt>
                <c:pt idx="1236">
                  <c:v>5</c:v>
                </c:pt>
                <c:pt idx="1237">
                  <c:v>6</c:v>
                </c:pt>
                <c:pt idx="1238">
                  <c:v>3</c:v>
                </c:pt>
                <c:pt idx="1239">
                  <c:v>2</c:v>
                </c:pt>
                <c:pt idx="1240">
                  <c:v>1</c:v>
                </c:pt>
                <c:pt idx="1241">
                  <c:v>3</c:v>
                </c:pt>
                <c:pt idx="1242">
                  <c:v>6</c:v>
                </c:pt>
                <c:pt idx="1243">
                  <c:v>4</c:v>
                </c:pt>
                <c:pt idx="1244">
                  <c:v>1</c:v>
                </c:pt>
                <c:pt idx="1245">
                  <c:v>6</c:v>
                </c:pt>
                <c:pt idx="1246">
                  <c:v>6</c:v>
                </c:pt>
                <c:pt idx="1247">
                  <c:v>1</c:v>
                </c:pt>
                <c:pt idx="1248">
                  <c:v>4</c:v>
                </c:pt>
                <c:pt idx="1249">
                  <c:v>3</c:v>
                </c:pt>
                <c:pt idx="1250">
                  <c:v>8</c:v>
                </c:pt>
                <c:pt idx="1251">
                  <c:v>4</c:v>
                </c:pt>
                <c:pt idx="1252">
                  <c:v>9</c:v>
                </c:pt>
                <c:pt idx="1253">
                  <c:v>8</c:v>
                </c:pt>
                <c:pt idx="1254">
                  <c:v>3</c:v>
                </c:pt>
                <c:pt idx="1255">
                  <c:v>2</c:v>
                </c:pt>
                <c:pt idx="1256">
                  <c:v>4</c:v>
                </c:pt>
                <c:pt idx="1257">
                  <c:v>2</c:v>
                </c:pt>
                <c:pt idx="1258">
                  <c:v>3</c:v>
                </c:pt>
                <c:pt idx="1259">
                  <c:v>3</c:v>
                </c:pt>
                <c:pt idx="1260">
                  <c:v>2</c:v>
                </c:pt>
                <c:pt idx="1261">
                  <c:v>3</c:v>
                </c:pt>
                <c:pt idx="1262">
                  <c:v>2</c:v>
                </c:pt>
                <c:pt idx="1263">
                  <c:v>8</c:v>
                </c:pt>
                <c:pt idx="1264">
                  <c:v>8</c:v>
                </c:pt>
                <c:pt idx="1265">
                  <c:v>5</c:v>
                </c:pt>
                <c:pt idx="1266">
                  <c:v>1</c:v>
                </c:pt>
                <c:pt idx="1267">
                  <c:v>2</c:v>
                </c:pt>
                <c:pt idx="1268">
                  <c:v>0</c:v>
                </c:pt>
                <c:pt idx="1269">
                  <c:v>7</c:v>
                </c:pt>
                <c:pt idx="1270">
                  <c:v>5</c:v>
                </c:pt>
                <c:pt idx="1271">
                  <c:v>6</c:v>
                </c:pt>
                <c:pt idx="1272">
                  <c:v>9</c:v>
                </c:pt>
                <c:pt idx="1273">
                  <c:v>1</c:v>
                </c:pt>
                <c:pt idx="1274">
                  <c:v>4</c:v>
                </c:pt>
                <c:pt idx="1275">
                  <c:v>2</c:v>
                </c:pt>
                <c:pt idx="1276">
                  <c:v>1</c:v>
                </c:pt>
                <c:pt idx="1277">
                  <c:v>1</c:v>
                </c:pt>
                <c:pt idx="1278">
                  <c:v>7</c:v>
                </c:pt>
                <c:pt idx="1279">
                  <c:v>3</c:v>
                </c:pt>
                <c:pt idx="1280">
                  <c:v>2</c:v>
                </c:pt>
                <c:pt idx="1281">
                  <c:v>1</c:v>
                </c:pt>
                <c:pt idx="1282">
                  <c:v>0</c:v>
                </c:pt>
                <c:pt idx="1283">
                  <c:v>3</c:v>
                </c:pt>
                <c:pt idx="1284">
                  <c:v>7</c:v>
                </c:pt>
                <c:pt idx="1285">
                  <c:v>8</c:v>
                </c:pt>
                <c:pt idx="1286">
                  <c:v>4</c:v>
                </c:pt>
                <c:pt idx="1287">
                  <c:v>1</c:v>
                </c:pt>
                <c:pt idx="1288">
                  <c:v>2</c:v>
                </c:pt>
                <c:pt idx="1289">
                  <c:v>5</c:v>
                </c:pt>
                <c:pt idx="1290">
                  <c:v>0</c:v>
                </c:pt>
                <c:pt idx="1291">
                  <c:v>1</c:v>
                </c:pt>
                <c:pt idx="1292">
                  <c:v>0</c:v>
                </c:pt>
                <c:pt idx="1293">
                  <c:v>4</c:v>
                </c:pt>
                <c:pt idx="1294">
                  <c:v>3</c:v>
                </c:pt>
                <c:pt idx="1295">
                  <c:v>5</c:v>
                </c:pt>
                <c:pt idx="1296">
                  <c:v>9</c:v>
                </c:pt>
                <c:pt idx="1297">
                  <c:v>3</c:v>
                </c:pt>
                <c:pt idx="1298">
                  <c:v>4</c:v>
                </c:pt>
                <c:pt idx="1299">
                  <c:v>4</c:v>
                </c:pt>
                <c:pt idx="1300">
                  <c:v>1</c:v>
                </c:pt>
                <c:pt idx="1301">
                  <c:v>4</c:v>
                </c:pt>
                <c:pt idx="1302">
                  <c:v>0</c:v>
                </c:pt>
                <c:pt idx="1303">
                  <c:v>8</c:v>
                </c:pt>
                <c:pt idx="1304">
                  <c:v>2</c:v>
                </c:pt>
                <c:pt idx="1305">
                  <c:v>4</c:v>
                </c:pt>
                <c:pt idx="1306">
                  <c:v>2</c:v>
                </c:pt>
                <c:pt idx="1307">
                  <c:v>0</c:v>
                </c:pt>
                <c:pt idx="1308">
                  <c:v>2</c:v>
                </c:pt>
                <c:pt idx="1309">
                  <c:v>7</c:v>
                </c:pt>
                <c:pt idx="1310">
                  <c:v>2</c:v>
                </c:pt>
                <c:pt idx="1311">
                  <c:v>1</c:v>
                </c:pt>
                <c:pt idx="1312">
                  <c:v>0</c:v>
                </c:pt>
                <c:pt idx="1313">
                  <c:v>4</c:v>
                </c:pt>
                <c:pt idx="1314">
                  <c:v>4</c:v>
                </c:pt>
                <c:pt idx="1315">
                  <c:v>4</c:v>
                </c:pt>
                <c:pt idx="1316">
                  <c:v>1</c:v>
                </c:pt>
                <c:pt idx="1317">
                  <c:v>0</c:v>
                </c:pt>
                <c:pt idx="1318">
                  <c:v>3</c:v>
                </c:pt>
                <c:pt idx="1319">
                  <c:v>8</c:v>
                </c:pt>
                <c:pt idx="1320">
                  <c:v>3</c:v>
                </c:pt>
                <c:pt idx="1321">
                  <c:v>4</c:v>
                </c:pt>
                <c:pt idx="1322">
                  <c:v>3</c:v>
                </c:pt>
                <c:pt idx="1323">
                  <c:v>1</c:v>
                </c:pt>
                <c:pt idx="1324">
                  <c:v>2</c:v>
                </c:pt>
                <c:pt idx="1325">
                  <c:v>4</c:v>
                </c:pt>
                <c:pt idx="1326">
                  <c:v>7</c:v>
                </c:pt>
                <c:pt idx="1327">
                  <c:v>2</c:v>
                </c:pt>
                <c:pt idx="1328">
                  <c:v>1</c:v>
                </c:pt>
                <c:pt idx="1329">
                  <c:v>1</c:v>
                </c:pt>
                <c:pt idx="1330">
                  <c:v>7</c:v>
                </c:pt>
                <c:pt idx="1331">
                  <c:v>4</c:v>
                </c:pt>
                <c:pt idx="1332">
                  <c:v>1</c:v>
                </c:pt>
                <c:pt idx="1333">
                  <c:v>5</c:v>
                </c:pt>
                <c:pt idx="1334">
                  <c:v>0</c:v>
                </c:pt>
                <c:pt idx="1335">
                  <c:v>8</c:v>
                </c:pt>
                <c:pt idx="1336">
                  <c:v>2</c:v>
                </c:pt>
                <c:pt idx="1337">
                  <c:v>1</c:v>
                </c:pt>
                <c:pt idx="1338">
                  <c:v>6</c:v>
                </c:pt>
                <c:pt idx="1339">
                  <c:v>1</c:v>
                </c:pt>
                <c:pt idx="1340">
                  <c:v>4</c:v>
                </c:pt>
                <c:pt idx="1341">
                  <c:v>3</c:v>
                </c:pt>
                <c:pt idx="1342">
                  <c:v>2</c:v>
                </c:pt>
                <c:pt idx="1343">
                  <c:v>3</c:v>
                </c:pt>
                <c:pt idx="1344">
                  <c:v>5</c:v>
                </c:pt>
                <c:pt idx="1345">
                  <c:v>8</c:v>
                </c:pt>
                <c:pt idx="1346">
                  <c:v>3</c:v>
                </c:pt>
                <c:pt idx="1347">
                  <c:v>1</c:v>
                </c:pt>
                <c:pt idx="1348">
                  <c:v>7</c:v>
                </c:pt>
                <c:pt idx="1349">
                  <c:v>5</c:v>
                </c:pt>
                <c:pt idx="1350">
                  <c:v>4</c:v>
                </c:pt>
                <c:pt idx="1351">
                  <c:v>3</c:v>
                </c:pt>
                <c:pt idx="1352">
                  <c:v>2</c:v>
                </c:pt>
                <c:pt idx="1353">
                  <c:v>1</c:v>
                </c:pt>
                <c:pt idx="1354">
                  <c:v>1</c:v>
                </c:pt>
                <c:pt idx="1355">
                  <c:v>2</c:v>
                </c:pt>
                <c:pt idx="1356">
                  <c:v>5</c:v>
                </c:pt>
                <c:pt idx="1357">
                  <c:v>9</c:v>
                </c:pt>
                <c:pt idx="1358">
                  <c:v>2</c:v>
                </c:pt>
                <c:pt idx="1359">
                  <c:v>3</c:v>
                </c:pt>
                <c:pt idx="1360">
                  <c:v>8</c:v>
                </c:pt>
                <c:pt idx="1361">
                  <c:v>0</c:v>
                </c:pt>
                <c:pt idx="1362">
                  <c:v>4</c:v>
                </c:pt>
                <c:pt idx="1363">
                  <c:v>7</c:v>
                </c:pt>
                <c:pt idx="1364">
                  <c:v>4</c:v>
                </c:pt>
                <c:pt idx="1365">
                  <c:v>1</c:v>
                </c:pt>
                <c:pt idx="1366">
                  <c:v>0</c:v>
                </c:pt>
                <c:pt idx="1367">
                  <c:v>3</c:v>
                </c:pt>
                <c:pt idx="1368">
                  <c:v>1</c:v>
                </c:pt>
                <c:pt idx="1369">
                  <c:v>3</c:v>
                </c:pt>
                <c:pt idx="1370">
                  <c:v>1</c:v>
                </c:pt>
                <c:pt idx="1371">
                  <c:v>1</c:v>
                </c:pt>
                <c:pt idx="1372">
                  <c:v>1</c:v>
                </c:pt>
                <c:pt idx="1373">
                  <c:v>1</c:v>
                </c:pt>
                <c:pt idx="1374">
                  <c:v>4</c:v>
                </c:pt>
                <c:pt idx="1375">
                  <c:v>3</c:v>
                </c:pt>
                <c:pt idx="1376">
                  <c:v>2</c:v>
                </c:pt>
                <c:pt idx="1377">
                  <c:v>3</c:v>
                </c:pt>
                <c:pt idx="1378">
                  <c:v>3</c:v>
                </c:pt>
                <c:pt idx="1379">
                  <c:v>8</c:v>
                </c:pt>
                <c:pt idx="1380">
                  <c:v>1</c:v>
                </c:pt>
                <c:pt idx="1381">
                  <c:v>3</c:v>
                </c:pt>
                <c:pt idx="1382">
                  <c:v>3</c:v>
                </c:pt>
                <c:pt idx="1383">
                  <c:v>1</c:v>
                </c:pt>
                <c:pt idx="1384">
                  <c:v>1</c:v>
                </c:pt>
                <c:pt idx="1385">
                  <c:v>1</c:v>
                </c:pt>
                <c:pt idx="1386">
                  <c:v>9</c:v>
                </c:pt>
                <c:pt idx="1387">
                  <c:v>3</c:v>
                </c:pt>
                <c:pt idx="1388">
                  <c:v>0</c:v>
                </c:pt>
                <c:pt idx="1389">
                  <c:v>1</c:v>
                </c:pt>
                <c:pt idx="1390">
                  <c:v>5</c:v>
                </c:pt>
                <c:pt idx="1391">
                  <c:v>4</c:v>
                </c:pt>
                <c:pt idx="1392">
                  <c:v>3</c:v>
                </c:pt>
                <c:pt idx="1393">
                  <c:v>1</c:v>
                </c:pt>
                <c:pt idx="1394">
                  <c:v>1</c:v>
                </c:pt>
                <c:pt idx="1395">
                  <c:v>3</c:v>
                </c:pt>
                <c:pt idx="1396">
                  <c:v>6</c:v>
                </c:pt>
                <c:pt idx="1397">
                  <c:v>3</c:v>
                </c:pt>
                <c:pt idx="1398">
                  <c:v>1</c:v>
                </c:pt>
                <c:pt idx="1399">
                  <c:v>1</c:v>
                </c:pt>
                <c:pt idx="1400">
                  <c:v>5</c:v>
                </c:pt>
                <c:pt idx="1401">
                  <c:v>0</c:v>
                </c:pt>
                <c:pt idx="1402">
                  <c:v>5</c:v>
                </c:pt>
                <c:pt idx="1403">
                  <c:v>4</c:v>
                </c:pt>
                <c:pt idx="1404">
                  <c:v>3</c:v>
                </c:pt>
                <c:pt idx="1405">
                  <c:v>1</c:v>
                </c:pt>
                <c:pt idx="1406">
                  <c:v>1</c:v>
                </c:pt>
                <c:pt idx="1407">
                  <c:v>5</c:v>
                </c:pt>
                <c:pt idx="1408">
                  <c:v>3</c:v>
                </c:pt>
                <c:pt idx="1409">
                  <c:v>4</c:v>
                </c:pt>
                <c:pt idx="1410">
                  <c:v>3</c:v>
                </c:pt>
                <c:pt idx="1411">
                  <c:v>4</c:v>
                </c:pt>
                <c:pt idx="1412">
                  <c:v>3</c:v>
                </c:pt>
                <c:pt idx="1413">
                  <c:v>0</c:v>
                </c:pt>
                <c:pt idx="1414">
                  <c:v>2</c:v>
                </c:pt>
                <c:pt idx="1415">
                  <c:v>3</c:v>
                </c:pt>
                <c:pt idx="1416">
                  <c:v>3</c:v>
                </c:pt>
                <c:pt idx="1417">
                  <c:v>0</c:v>
                </c:pt>
                <c:pt idx="1418">
                  <c:v>4</c:v>
                </c:pt>
                <c:pt idx="1419">
                  <c:v>0</c:v>
                </c:pt>
                <c:pt idx="1420">
                  <c:v>3</c:v>
                </c:pt>
                <c:pt idx="1421">
                  <c:v>0</c:v>
                </c:pt>
                <c:pt idx="1422">
                  <c:v>7</c:v>
                </c:pt>
                <c:pt idx="1423">
                  <c:v>3</c:v>
                </c:pt>
                <c:pt idx="1424">
                  <c:v>1</c:v>
                </c:pt>
                <c:pt idx="1425">
                  <c:v>3</c:v>
                </c:pt>
                <c:pt idx="1426">
                  <c:v>4</c:v>
                </c:pt>
                <c:pt idx="1427">
                  <c:v>1</c:v>
                </c:pt>
                <c:pt idx="1428">
                  <c:v>7</c:v>
                </c:pt>
                <c:pt idx="1429">
                  <c:v>7</c:v>
                </c:pt>
                <c:pt idx="1430">
                  <c:v>3</c:v>
                </c:pt>
                <c:pt idx="1431">
                  <c:v>1</c:v>
                </c:pt>
                <c:pt idx="1432">
                  <c:v>0</c:v>
                </c:pt>
                <c:pt idx="1433">
                  <c:v>0</c:v>
                </c:pt>
                <c:pt idx="1434">
                  <c:v>2</c:v>
                </c:pt>
                <c:pt idx="1435">
                  <c:v>6</c:v>
                </c:pt>
                <c:pt idx="1436">
                  <c:v>5</c:v>
                </c:pt>
                <c:pt idx="1437">
                  <c:v>2</c:v>
                </c:pt>
                <c:pt idx="1438">
                  <c:v>1</c:v>
                </c:pt>
                <c:pt idx="1439">
                  <c:v>0</c:v>
                </c:pt>
                <c:pt idx="1440">
                  <c:v>7</c:v>
                </c:pt>
                <c:pt idx="1441">
                  <c:v>1</c:v>
                </c:pt>
                <c:pt idx="1442">
                  <c:v>9</c:v>
                </c:pt>
                <c:pt idx="1443">
                  <c:v>5</c:v>
                </c:pt>
                <c:pt idx="1444">
                  <c:v>8</c:v>
                </c:pt>
                <c:pt idx="1445">
                  <c:v>0</c:v>
                </c:pt>
                <c:pt idx="1446">
                  <c:v>1</c:v>
                </c:pt>
                <c:pt idx="1447">
                  <c:v>1</c:v>
                </c:pt>
                <c:pt idx="1448">
                  <c:v>9</c:v>
                </c:pt>
                <c:pt idx="1449">
                  <c:v>8</c:v>
                </c:pt>
                <c:pt idx="1450">
                  <c:v>1</c:v>
                </c:pt>
                <c:pt idx="1451">
                  <c:v>3</c:v>
                </c:pt>
                <c:pt idx="1452">
                  <c:v>7</c:v>
                </c:pt>
                <c:pt idx="1453">
                  <c:v>4</c:v>
                </c:pt>
                <c:pt idx="1454">
                  <c:v>8</c:v>
                </c:pt>
                <c:pt idx="1455">
                  <c:v>2</c:v>
                </c:pt>
                <c:pt idx="1456">
                  <c:v>7</c:v>
                </c:pt>
                <c:pt idx="1457">
                  <c:v>2</c:v>
                </c:pt>
                <c:pt idx="1458">
                  <c:v>3</c:v>
                </c:pt>
                <c:pt idx="1459">
                  <c:v>4</c:v>
                </c:pt>
                <c:pt idx="1460">
                  <c:v>5</c:v>
                </c:pt>
                <c:pt idx="1461">
                  <c:v>4</c:v>
                </c:pt>
                <c:pt idx="1462">
                  <c:v>3</c:v>
                </c:pt>
                <c:pt idx="1463">
                  <c:v>0</c:v>
                </c:pt>
                <c:pt idx="1464">
                  <c:v>0</c:v>
                </c:pt>
                <c:pt idx="1465">
                  <c:v>0</c:v>
                </c:pt>
                <c:pt idx="1466">
                  <c:v>4</c:v>
                </c:pt>
                <c:pt idx="1467">
                  <c:v>1</c:v>
                </c:pt>
                <c:pt idx="1468">
                  <c:v>2</c:v>
                </c:pt>
                <c:pt idx="1469">
                  <c:v>7</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04D5-43EE-9DA9-C23E68085BAC}"/>
            </c:ext>
          </c:extLst>
        </c:ser>
        <c:dLbls>
          <c:showLegendKey val="0"/>
          <c:showVal val="0"/>
          <c:showCatName val="0"/>
          <c:showSerName val="0"/>
          <c:showPercent val="0"/>
          <c:showBubbleSize val="0"/>
        </c:dLbls>
        <c:axId val="1706927664"/>
        <c:axId val="1986783072"/>
      </c:scatterChart>
      <c:valAx>
        <c:axId val="170692766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986783072"/>
        <c:crosses val="autoZero"/>
        <c:crossBetween val="midCat"/>
      </c:valAx>
      <c:valAx>
        <c:axId val="198678307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692766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r>
              <a:rPr lang="en-US" sz="1200"/>
              <a:t>PercentSalaryHike v Martial Status</a:t>
            </a:r>
          </a:p>
        </c:rich>
      </c:tx>
      <c:layout>
        <c:manualLayout>
          <c:xMode val="edge"/>
          <c:yMode val="edge"/>
          <c:x val="0.22569436377276988"/>
          <c:y val="3.6604107236174542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q2.1'!$L$2:$L$1471</c:f>
              <c:numCache>
                <c:formatCode>General</c:formatCode>
                <c:ptCount val="1470"/>
                <c:pt idx="0">
                  <c:v>3</c:v>
                </c:pt>
                <c:pt idx="1">
                  <c:v>2</c:v>
                </c:pt>
                <c:pt idx="2">
                  <c:v>3</c:v>
                </c:pt>
                <c:pt idx="3">
                  <c:v>2</c:v>
                </c:pt>
                <c:pt idx="4">
                  <c:v>2</c:v>
                </c:pt>
                <c:pt idx="5">
                  <c:v>3</c:v>
                </c:pt>
                <c:pt idx="6">
                  <c:v>2</c:v>
                </c:pt>
                <c:pt idx="7">
                  <c:v>1</c:v>
                </c:pt>
                <c:pt idx="8">
                  <c:v>3</c:v>
                </c:pt>
                <c:pt idx="9">
                  <c:v>2</c:v>
                </c:pt>
                <c:pt idx="10">
                  <c:v>2</c:v>
                </c:pt>
                <c:pt idx="11">
                  <c:v>3</c:v>
                </c:pt>
                <c:pt idx="12">
                  <c:v>1</c:v>
                </c:pt>
                <c:pt idx="13">
                  <c:v>1</c:v>
                </c:pt>
                <c:pt idx="14">
                  <c:v>3</c:v>
                </c:pt>
                <c:pt idx="15">
                  <c:v>1</c:v>
                </c:pt>
                <c:pt idx="16">
                  <c:v>1</c:v>
                </c:pt>
                <c:pt idx="17">
                  <c:v>1</c:v>
                </c:pt>
                <c:pt idx="18">
                  <c:v>2</c:v>
                </c:pt>
                <c:pt idx="19">
                  <c:v>3</c:v>
                </c:pt>
                <c:pt idx="20">
                  <c:v>1</c:v>
                </c:pt>
                <c:pt idx="21">
                  <c:v>3</c:v>
                </c:pt>
                <c:pt idx="22">
                  <c:v>3</c:v>
                </c:pt>
                <c:pt idx="23">
                  <c:v>3</c:v>
                </c:pt>
                <c:pt idx="24">
                  <c:v>3</c:v>
                </c:pt>
                <c:pt idx="25">
                  <c:v>1</c:v>
                </c:pt>
                <c:pt idx="26">
                  <c:v>3</c:v>
                </c:pt>
                <c:pt idx="27">
                  <c:v>2</c:v>
                </c:pt>
                <c:pt idx="28">
                  <c:v>2</c:v>
                </c:pt>
                <c:pt idx="29">
                  <c:v>3</c:v>
                </c:pt>
                <c:pt idx="30">
                  <c:v>3</c:v>
                </c:pt>
                <c:pt idx="31">
                  <c:v>2</c:v>
                </c:pt>
                <c:pt idx="32">
                  <c:v>3</c:v>
                </c:pt>
                <c:pt idx="33">
                  <c:v>2</c:v>
                </c:pt>
                <c:pt idx="34">
                  <c:v>2</c:v>
                </c:pt>
                <c:pt idx="35">
                  <c:v>1</c:v>
                </c:pt>
                <c:pt idx="36">
                  <c:v>2</c:v>
                </c:pt>
                <c:pt idx="37">
                  <c:v>2</c:v>
                </c:pt>
                <c:pt idx="38">
                  <c:v>2</c:v>
                </c:pt>
                <c:pt idx="39">
                  <c:v>2</c:v>
                </c:pt>
                <c:pt idx="40">
                  <c:v>1</c:v>
                </c:pt>
                <c:pt idx="41">
                  <c:v>1</c:v>
                </c:pt>
                <c:pt idx="42">
                  <c:v>3</c:v>
                </c:pt>
                <c:pt idx="43">
                  <c:v>3</c:v>
                </c:pt>
                <c:pt idx="44">
                  <c:v>3</c:v>
                </c:pt>
                <c:pt idx="45">
                  <c:v>2</c:v>
                </c:pt>
                <c:pt idx="46">
                  <c:v>3</c:v>
                </c:pt>
                <c:pt idx="47">
                  <c:v>2</c:v>
                </c:pt>
                <c:pt idx="48">
                  <c:v>3</c:v>
                </c:pt>
                <c:pt idx="49">
                  <c:v>2</c:v>
                </c:pt>
                <c:pt idx="50">
                  <c:v>3</c:v>
                </c:pt>
                <c:pt idx="51">
                  <c:v>3</c:v>
                </c:pt>
                <c:pt idx="52">
                  <c:v>1</c:v>
                </c:pt>
                <c:pt idx="53">
                  <c:v>2</c:v>
                </c:pt>
                <c:pt idx="54">
                  <c:v>2</c:v>
                </c:pt>
                <c:pt idx="55">
                  <c:v>3</c:v>
                </c:pt>
                <c:pt idx="56">
                  <c:v>2</c:v>
                </c:pt>
                <c:pt idx="57">
                  <c:v>2</c:v>
                </c:pt>
                <c:pt idx="58">
                  <c:v>1</c:v>
                </c:pt>
                <c:pt idx="59">
                  <c:v>1</c:v>
                </c:pt>
                <c:pt idx="60">
                  <c:v>2</c:v>
                </c:pt>
                <c:pt idx="61">
                  <c:v>3</c:v>
                </c:pt>
                <c:pt idx="62">
                  <c:v>1</c:v>
                </c:pt>
                <c:pt idx="63">
                  <c:v>3</c:v>
                </c:pt>
                <c:pt idx="64">
                  <c:v>1</c:v>
                </c:pt>
                <c:pt idx="65">
                  <c:v>1</c:v>
                </c:pt>
                <c:pt idx="66">
                  <c:v>3</c:v>
                </c:pt>
                <c:pt idx="67">
                  <c:v>1</c:v>
                </c:pt>
                <c:pt idx="68">
                  <c:v>2</c:v>
                </c:pt>
                <c:pt idx="69">
                  <c:v>2</c:v>
                </c:pt>
                <c:pt idx="70">
                  <c:v>3</c:v>
                </c:pt>
                <c:pt idx="71">
                  <c:v>2</c:v>
                </c:pt>
                <c:pt idx="72">
                  <c:v>3</c:v>
                </c:pt>
                <c:pt idx="73">
                  <c:v>2</c:v>
                </c:pt>
                <c:pt idx="74">
                  <c:v>2</c:v>
                </c:pt>
                <c:pt idx="75">
                  <c:v>3</c:v>
                </c:pt>
                <c:pt idx="76">
                  <c:v>3</c:v>
                </c:pt>
                <c:pt idx="77">
                  <c:v>2</c:v>
                </c:pt>
                <c:pt idx="78">
                  <c:v>3</c:v>
                </c:pt>
                <c:pt idx="79">
                  <c:v>1</c:v>
                </c:pt>
                <c:pt idx="80">
                  <c:v>2</c:v>
                </c:pt>
                <c:pt idx="81">
                  <c:v>3</c:v>
                </c:pt>
                <c:pt idx="82">
                  <c:v>2</c:v>
                </c:pt>
                <c:pt idx="83">
                  <c:v>1</c:v>
                </c:pt>
                <c:pt idx="84">
                  <c:v>2</c:v>
                </c:pt>
                <c:pt idx="85">
                  <c:v>3</c:v>
                </c:pt>
                <c:pt idx="86">
                  <c:v>1</c:v>
                </c:pt>
                <c:pt idx="87">
                  <c:v>2</c:v>
                </c:pt>
                <c:pt idx="88">
                  <c:v>2</c:v>
                </c:pt>
                <c:pt idx="89">
                  <c:v>3</c:v>
                </c:pt>
                <c:pt idx="90">
                  <c:v>2</c:v>
                </c:pt>
                <c:pt idx="91">
                  <c:v>3</c:v>
                </c:pt>
                <c:pt idx="92">
                  <c:v>1</c:v>
                </c:pt>
                <c:pt idx="93">
                  <c:v>2</c:v>
                </c:pt>
                <c:pt idx="94">
                  <c:v>3</c:v>
                </c:pt>
                <c:pt idx="95">
                  <c:v>2</c:v>
                </c:pt>
                <c:pt idx="96">
                  <c:v>2</c:v>
                </c:pt>
                <c:pt idx="97">
                  <c:v>2</c:v>
                </c:pt>
                <c:pt idx="98">
                  <c:v>3</c:v>
                </c:pt>
                <c:pt idx="99">
                  <c:v>2</c:v>
                </c:pt>
                <c:pt idx="100">
                  <c:v>1</c:v>
                </c:pt>
                <c:pt idx="101">
                  <c:v>3</c:v>
                </c:pt>
                <c:pt idx="102">
                  <c:v>3</c:v>
                </c:pt>
                <c:pt idx="103">
                  <c:v>3</c:v>
                </c:pt>
                <c:pt idx="104">
                  <c:v>1</c:v>
                </c:pt>
                <c:pt idx="105">
                  <c:v>2</c:v>
                </c:pt>
                <c:pt idx="106">
                  <c:v>2</c:v>
                </c:pt>
                <c:pt idx="107">
                  <c:v>3</c:v>
                </c:pt>
                <c:pt idx="108">
                  <c:v>2</c:v>
                </c:pt>
                <c:pt idx="109">
                  <c:v>3</c:v>
                </c:pt>
                <c:pt idx="110">
                  <c:v>3</c:v>
                </c:pt>
                <c:pt idx="111">
                  <c:v>3</c:v>
                </c:pt>
                <c:pt idx="112">
                  <c:v>3</c:v>
                </c:pt>
                <c:pt idx="113">
                  <c:v>2</c:v>
                </c:pt>
                <c:pt idx="114">
                  <c:v>1</c:v>
                </c:pt>
                <c:pt idx="115">
                  <c:v>3</c:v>
                </c:pt>
                <c:pt idx="116">
                  <c:v>3</c:v>
                </c:pt>
                <c:pt idx="117">
                  <c:v>2</c:v>
                </c:pt>
                <c:pt idx="118">
                  <c:v>1</c:v>
                </c:pt>
                <c:pt idx="119">
                  <c:v>2</c:v>
                </c:pt>
                <c:pt idx="120">
                  <c:v>1</c:v>
                </c:pt>
                <c:pt idx="121">
                  <c:v>2</c:v>
                </c:pt>
                <c:pt idx="122">
                  <c:v>2</c:v>
                </c:pt>
                <c:pt idx="123">
                  <c:v>3</c:v>
                </c:pt>
                <c:pt idx="124">
                  <c:v>2</c:v>
                </c:pt>
                <c:pt idx="125">
                  <c:v>2</c:v>
                </c:pt>
                <c:pt idx="126">
                  <c:v>2</c:v>
                </c:pt>
                <c:pt idx="127">
                  <c:v>3</c:v>
                </c:pt>
                <c:pt idx="128">
                  <c:v>2</c:v>
                </c:pt>
                <c:pt idx="129">
                  <c:v>2</c:v>
                </c:pt>
                <c:pt idx="130">
                  <c:v>3</c:v>
                </c:pt>
                <c:pt idx="131">
                  <c:v>3</c:v>
                </c:pt>
                <c:pt idx="132">
                  <c:v>2</c:v>
                </c:pt>
                <c:pt idx="133">
                  <c:v>1</c:v>
                </c:pt>
                <c:pt idx="134">
                  <c:v>2</c:v>
                </c:pt>
                <c:pt idx="135">
                  <c:v>1</c:v>
                </c:pt>
                <c:pt idx="136">
                  <c:v>3</c:v>
                </c:pt>
                <c:pt idx="137">
                  <c:v>2</c:v>
                </c:pt>
                <c:pt idx="138">
                  <c:v>2</c:v>
                </c:pt>
                <c:pt idx="139">
                  <c:v>2</c:v>
                </c:pt>
                <c:pt idx="140">
                  <c:v>3</c:v>
                </c:pt>
                <c:pt idx="141">
                  <c:v>3</c:v>
                </c:pt>
                <c:pt idx="142">
                  <c:v>3</c:v>
                </c:pt>
                <c:pt idx="143">
                  <c:v>3</c:v>
                </c:pt>
                <c:pt idx="144">
                  <c:v>1</c:v>
                </c:pt>
                <c:pt idx="145">
                  <c:v>1</c:v>
                </c:pt>
                <c:pt idx="146">
                  <c:v>3</c:v>
                </c:pt>
                <c:pt idx="147">
                  <c:v>1</c:v>
                </c:pt>
                <c:pt idx="148">
                  <c:v>2</c:v>
                </c:pt>
                <c:pt idx="149">
                  <c:v>3</c:v>
                </c:pt>
                <c:pt idx="150">
                  <c:v>1</c:v>
                </c:pt>
                <c:pt idx="151">
                  <c:v>2</c:v>
                </c:pt>
                <c:pt idx="152">
                  <c:v>2</c:v>
                </c:pt>
                <c:pt idx="153">
                  <c:v>1</c:v>
                </c:pt>
                <c:pt idx="154">
                  <c:v>3</c:v>
                </c:pt>
                <c:pt idx="155">
                  <c:v>2</c:v>
                </c:pt>
                <c:pt idx="156">
                  <c:v>2</c:v>
                </c:pt>
                <c:pt idx="157">
                  <c:v>2</c:v>
                </c:pt>
                <c:pt idx="158">
                  <c:v>2</c:v>
                </c:pt>
                <c:pt idx="159">
                  <c:v>2</c:v>
                </c:pt>
                <c:pt idx="160">
                  <c:v>2</c:v>
                </c:pt>
                <c:pt idx="161">
                  <c:v>1</c:v>
                </c:pt>
                <c:pt idx="162">
                  <c:v>2</c:v>
                </c:pt>
                <c:pt idx="163">
                  <c:v>1</c:v>
                </c:pt>
                <c:pt idx="164">
                  <c:v>1</c:v>
                </c:pt>
                <c:pt idx="165">
                  <c:v>3</c:v>
                </c:pt>
                <c:pt idx="166">
                  <c:v>1</c:v>
                </c:pt>
                <c:pt idx="167">
                  <c:v>2</c:v>
                </c:pt>
                <c:pt idx="168">
                  <c:v>3</c:v>
                </c:pt>
                <c:pt idx="169">
                  <c:v>3</c:v>
                </c:pt>
                <c:pt idx="170">
                  <c:v>2</c:v>
                </c:pt>
                <c:pt idx="171">
                  <c:v>3</c:v>
                </c:pt>
                <c:pt idx="172">
                  <c:v>3</c:v>
                </c:pt>
                <c:pt idx="173">
                  <c:v>1</c:v>
                </c:pt>
                <c:pt idx="174">
                  <c:v>1</c:v>
                </c:pt>
                <c:pt idx="175">
                  <c:v>1</c:v>
                </c:pt>
                <c:pt idx="176">
                  <c:v>3</c:v>
                </c:pt>
                <c:pt idx="177">
                  <c:v>3</c:v>
                </c:pt>
                <c:pt idx="178">
                  <c:v>1</c:v>
                </c:pt>
                <c:pt idx="179">
                  <c:v>3</c:v>
                </c:pt>
                <c:pt idx="180">
                  <c:v>2</c:v>
                </c:pt>
                <c:pt idx="181">
                  <c:v>3</c:v>
                </c:pt>
                <c:pt idx="182">
                  <c:v>3</c:v>
                </c:pt>
                <c:pt idx="183">
                  <c:v>2</c:v>
                </c:pt>
                <c:pt idx="184">
                  <c:v>1</c:v>
                </c:pt>
                <c:pt idx="185">
                  <c:v>2</c:v>
                </c:pt>
                <c:pt idx="186">
                  <c:v>2</c:v>
                </c:pt>
                <c:pt idx="187">
                  <c:v>3</c:v>
                </c:pt>
                <c:pt idx="188">
                  <c:v>2</c:v>
                </c:pt>
                <c:pt idx="189">
                  <c:v>3</c:v>
                </c:pt>
                <c:pt idx="190">
                  <c:v>2</c:v>
                </c:pt>
                <c:pt idx="191">
                  <c:v>3</c:v>
                </c:pt>
                <c:pt idx="192">
                  <c:v>2</c:v>
                </c:pt>
                <c:pt idx="193">
                  <c:v>1</c:v>
                </c:pt>
                <c:pt idx="194">
                  <c:v>2</c:v>
                </c:pt>
                <c:pt idx="195">
                  <c:v>2</c:v>
                </c:pt>
                <c:pt idx="196">
                  <c:v>3</c:v>
                </c:pt>
                <c:pt idx="197">
                  <c:v>1</c:v>
                </c:pt>
                <c:pt idx="198">
                  <c:v>2</c:v>
                </c:pt>
                <c:pt idx="199">
                  <c:v>2</c:v>
                </c:pt>
                <c:pt idx="200">
                  <c:v>2</c:v>
                </c:pt>
                <c:pt idx="201">
                  <c:v>1</c:v>
                </c:pt>
                <c:pt idx="202">
                  <c:v>1</c:v>
                </c:pt>
                <c:pt idx="203">
                  <c:v>2</c:v>
                </c:pt>
                <c:pt idx="204">
                  <c:v>2</c:v>
                </c:pt>
                <c:pt idx="205">
                  <c:v>2</c:v>
                </c:pt>
                <c:pt idx="206">
                  <c:v>1</c:v>
                </c:pt>
                <c:pt idx="207">
                  <c:v>3</c:v>
                </c:pt>
                <c:pt idx="208">
                  <c:v>2</c:v>
                </c:pt>
                <c:pt idx="209">
                  <c:v>1</c:v>
                </c:pt>
                <c:pt idx="210">
                  <c:v>2</c:v>
                </c:pt>
                <c:pt idx="211">
                  <c:v>3</c:v>
                </c:pt>
                <c:pt idx="212">
                  <c:v>3</c:v>
                </c:pt>
                <c:pt idx="213">
                  <c:v>2</c:v>
                </c:pt>
                <c:pt idx="214">
                  <c:v>3</c:v>
                </c:pt>
                <c:pt idx="215">
                  <c:v>3</c:v>
                </c:pt>
                <c:pt idx="216">
                  <c:v>3</c:v>
                </c:pt>
                <c:pt idx="217">
                  <c:v>3</c:v>
                </c:pt>
                <c:pt idx="218">
                  <c:v>3</c:v>
                </c:pt>
                <c:pt idx="219">
                  <c:v>2</c:v>
                </c:pt>
                <c:pt idx="220">
                  <c:v>3</c:v>
                </c:pt>
                <c:pt idx="221">
                  <c:v>2</c:v>
                </c:pt>
                <c:pt idx="222">
                  <c:v>1</c:v>
                </c:pt>
                <c:pt idx="223">
                  <c:v>1</c:v>
                </c:pt>
                <c:pt idx="224">
                  <c:v>2</c:v>
                </c:pt>
                <c:pt idx="225">
                  <c:v>2</c:v>
                </c:pt>
                <c:pt idx="226">
                  <c:v>1</c:v>
                </c:pt>
                <c:pt idx="227">
                  <c:v>2</c:v>
                </c:pt>
                <c:pt idx="228">
                  <c:v>3</c:v>
                </c:pt>
                <c:pt idx="229">
                  <c:v>3</c:v>
                </c:pt>
                <c:pt idx="230">
                  <c:v>3</c:v>
                </c:pt>
                <c:pt idx="231">
                  <c:v>2</c:v>
                </c:pt>
                <c:pt idx="232">
                  <c:v>2</c:v>
                </c:pt>
                <c:pt idx="233">
                  <c:v>1</c:v>
                </c:pt>
                <c:pt idx="234">
                  <c:v>2</c:v>
                </c:pt>
                <c:pt idx="235">
                  <c:v>2</c:v>
                </c:pt>
                <c:pt idx="236">
                  <c:v>2</c:v>
                </c:pt>
                <c:pt idx="237">
                  <c:v>3</c:v>
                </c:pt>
                <c:pt idx="238">
                  <c:v>2</c:v>
                </c:pt>
                <c:pt idx="239">
                  <c:v>3</c:v>
                </c:pt>
                <c:pt idx="240">
                  <c:v>1</c:v>
                </c:pt>
                <c:pt idx="241">
                  <c:v>2</c:v>
                </c:pt>
                <c:pt idx="242">
                  <c:v>1</c:v>
                </c:pt>
                <c:pt idx="243">
                  <c:v>1</c:v>
                </c:pt>
                <c:pt idx="244">
                  <c:v>2</c:v>
                </c:pt>
                <c:pt idx="245">
                  <c:v>1</c:v>
                </c:pt>
                <c:pt idx="246">
                  <c:v>2</c:v>
                </c:pt>
                <c:pt idx="247">
                  <c:v>2</c:v>
                </c:pt>
                <c:pt idx="248">
                  <c:v>2</c:v>
                </c:pt>
                <c:pt idx="249">
                  <c:v>2</c:v>
                </c:pt>
                <c:pt idx="250">
                  <c:v>1</c:v>
                </c:pt>
                <c:pt idx="251">
                  <c:v>3</c:v>
                </c:pt>
                <c:pt idx="252">
                  <c:v>3</c:v>
                </c:pt>
                <c:pt idx="253">
                  <c:v>3</c:v>
                </c:pt>
                <c:pt idx="254">
                  <c:v>1</c:v>
                </c:pt>
                <c:pt idx="255">
                  <c:v>2</c:v>
                </c:pt>
                <c:pt idx="256">
                  <c:v>1</c:v>
                </c:pt>
                <c:pt idx="257">
                  <c:v>1</c:v>
                </c:pt>
                <c:pt idx="258">
                  <c:v>2</c:v>
                </c:pt>
                <c:pt idx="259">
                  <c:v>3</c:v>
                </c:pt>
                <c:pt idx="260">
                  <c:v>2</c:v>
                </c:pt>
                <c:pt idx="261">
                  <c:v>2</c:v>
                </c:pt>
                <c:pt idx="262">
                  <c:v>3</c:v>
                </c:pt>
                <c:pt idx="263">
                  <c:v>2</c:v>
                </c:pt>
                <c:pt idx="264">
                  <c:v>3</c:v>
                </c:pt>
                <c:pt idx="265">
                  <c:v>2</c:v>
                </c:pt>
                <c:pt idx="266">
                  <c:v>2</c:v>
                </c:pt>
                <c:pt idx="267">
                  <c:v>1</c:v>
                </c:pt>
                <c:pt idx="268">
                  <c:v>2</c:v>
                </c:pt>
                <c:pt idx="269">
                  <c:v>2</c:v>
                </c:pt>
                <c:pt idx="270">
                  <c:v>3</c:v>
                </c:pt>
                <c:pt idx="271">
                  <c:v>2</c:v>
                </c:pt>
                <c:pt idx="272">
                  <c:v>2</c:v>
                </c:pt>
                <c:pt idx="273">
                  <c:v>2</c:v>
                </c:pt>
                <c:pt idx="274">
                  <c:v>3</c:v>
                </c:pt>
                <c:pt idx="275">
                  <c:v>1</c:v>
                </c:pt>
                <c:pt idx="276">
                  <c:v>1</c:v>
                </c:pt>
                <c:pt idx="277">
                  <c:v>1</c:v>
                </c:pt>
                <c:pt idx="278">
                  <c:v>1</c:v>
                </c:pt>
                <c:pt idx="279">
                  <c:v>1</c:v>
                </c:pt>
                <c:pt idx="280">
                  <c:v>2</c:v>
                </c:pt>
                <c:pt idx="281">
                  <c:v>2</c:v>
                </c:pt>
                <c:pt idx="282">
                  <c:v>3</c:v>
                </c:pt>
                <c:pt idx="283">
                  <c:v>2</c:v>
                </c:pt>
                <c:pt idx="284">
                  <c:v>2</c:v>
                </c:pt>
                <c:pt idx="285">
                  <c:v>3</c:v>
                </c:pt>
                <c:pt idx="286">
                  <c:v>1</c:v>
                </c:pt>
                <c:pt idx="287">
                  <c:v>1</c:v>
                </c:pt>
                <c:pt idx="288">
                  <c:v>1</c:v>
                </c:pt>
                <c:pt idx="289">
                  <c:v>3</c:v>
                </c:pt>
                <c:pt idx="290">
                  <c:v>3</c:v>
                </c:pt>
                <c:pt idx="291">
                  <c:v>3</c:v>
                </c:pt>
                <c:pt idx="292">
                  <c:v>1</c:v>
                </c:pt>
                <c:pt idx="293">
                  <c:v>3</c:v>
                </c:pt>
                <c:pt idx="294">
                  <c:v>2</c:v>
                </c:pt>
                <c:pt idx="295">
                  <c:v>2</c:v>
                </c:pt>
                <c:pt idx="296">
                  <c:v>3</c:v>
                </c:pt>
                <c:pt idx="297">
                  <c:v>2</c:v>
                </c:pt>
                <c:pt idx="298">
                  <c:v>2</c:v>
                </c:pt>
                <c:pt idx="299">
                  <c:v>1</c:v>
                </c:pt>
                <c:pt idx="300">
                  <c:v>3</c:v>
                </c:pt>
                <c:pt idx="301">
                  <c:v>3</c:v>
                </c:pt>
                <c:pt idx="302">
                  <c:v>3</c:v>
                </c:pt>
                <c:pt idx="303">
                  <c:v>2</c:v>
                </c:pt>
                <c:pt idx="304">
                  <c:v>1</c:v>
                </c:pt>
                <c:pt idx="305">
                  <c:v>2</c:v>
                </c:pt>
                <c:pt idx="306">
                  <c:v>2</c:v>
                </c:pt>
                <c:pt idx="307">
                  <c:v>2</c:v>
                </c:pt>
                <c:pt idx="308">
                  <c:v>1</c:v>
                </c:pt>
                <c:pt idx="309">
                  <c:v>2</c:v>
                </c:pt>
                <c:pt idx="310">
                  <c:v>2</c:v>
                </c:pt>
                <c:pt idx="311">
                  <c:v>1</c:v>
                </c:pt>
                <c:pt idx="312">
                  <c:v>1</c:v>
                </c:pt>
                <c:pt idx="313">
                  <c:v>2</c:v>
                </c:pt>
                <c:pt idx="314">
                  <c:v>2</c:v>
                </c:pt>
                <c:pt idx="315">
                  <c:v>3</c:v>
                </c:pt>
                <c:pt idx="316">
                  <c:v>3</c:v>
                </c:pt>
                <c:pt idx="317">
                  <c:v>2</c:v>
                </c:pt>
                <c:pt idx="318">
                  <c:v>3</c:v>
                </c:pt>
                <c:pt idx="319">
                  <c:v>2</c:v>
                </c:pt>
                <c:pt idx="320">
                  <c:v>3</c:v>
                </c:pt>
                <c:pt idx="321">
                  <c:v>1</c:v>
                </c:pt>
                <c:pt idx="322">
                  <c:v>3</c:v>
                </c:pt>
                <c:pt idx="323">
                  <c:v>2</c:v>
                </c:pt>
                <c:pt idx="324">
                  <c:v>2</c:v>
                </c:pt>
                <c:pt idx="325">
                  <c:v>2</c:v>
                </c:pt>
                <c:pt idx="326">
                  <c:v>2</c:v>
                </c:pt>
                <c:pt idx="327">
                  <c:v>2</c:v>
                </c:pt>
                <c:pt idx="328">
                  <c:v>3</c:v>
                </c:pt>
                <c:pt idx="329">
                  <c:v>2</c:v>
                </c:pt>
                <c:pt idx="330">
                  <c:v>1</c:v>
                </c:pt>
                <c:pt idx="331">
                  <c:v>2</c:v>
                </c:pt>
                <c:pt idx="332">
                  <c:v>3</c:v>
                </c:pt>
                <c:pt idx="333">
                  <c:v>2</c:v>
                </c:pt>
                <c:pt idx="334">
                  <c:v>2</c:v>
                </c:pt>
                <c:pt idx="335">
                  <c:v>2</c:v>
                </c:pt>
                <c:pt idx="336">
                  <c:v>2</c:v>
                </c:pt>
                <c:pt idx="337">
                  <c:v>3</c:v>
                </c:pt>
                <c:pt idx="338">
                  <c:v>1</c:v>
                </c:pt>
                <c:pt idx="339">
                  <c:v>2</c:v>
                </c:pt>
                <c:pt idx="340">
                  <c:v>1</c:v>
                </c:pt>
                <c:pt idx="341">
                  <c:v>1</c:v>
                </c:pt>
                <c:pt idx="342">
                  <c:v>3</c:v>
                </c:pt>
                <c:pt idx="343">
                  <c:v>1</c:v>
                </c:pt>
                <c:pt idx="344">
                  <c:v>3</c:v>
                </c:pt>
                <c:pt idx="345">
                  <c:v>1</c:v>
                </c:pt>
                <c:pt idx="346">
                  <c:v>3</c:v>
                </c:pt>
                <c:pt idx="347">
                  <c:v>3</c:v>
                </c:pt>
                <c:pt idx="348">
                  <c:v>3</c:v>
                </c:pt>
                <c:pt idx="349">
                  <c:v>2</c:v>
                </c:pt>
                <c:pt idx="350">
                  <c:v>1</c:v>
                </c:pt>
                <c:pt idx="351">
                  <c:v>2</c:v>
                </c:pt>
                <c:pt idx="352">
                  <c:v>2</c:v>
                </c:pt>
                <c:pt idx="353">
                  <c:v>1</c:v>
                </c:pt>
                <c:pt idx="354">
                  <c:v>2</c:v>
                </c:pt>
                <c:pt idx="355">
                  <c:v>2</c:v>
                </c:pt>
                <c:pt idx="356">
                  <c:v>3</c:v>
                </c:pt>
                <c:pt idx="357">
                  <c:v>3</c:v>
                </c:pt>
                <c:pt idx="358">
                  <c:v>3</c:v>
                </c:pt>
                <c:pt idx="359">
                  <c:v>2</c:v>
                </c:pt>
                <c:pt idx="360">
                  <c:v>2</c:v>
                </c:pt>
                <c:pt idx="361">
                  <c:v>2</c:v>
                </c:pt>
                <c:pt idx="362">
                  <c:v>3</c:v>
                </c:pt>
                <c:pt idx="363">
                  <c:v>3</c:v>
                </c:pt>
                <c:pt idx="364">
                  <c:v>2</c:v>
                </c:pt>
                <c:pt idx="365">
                  <c:v>2</c:v>
                </c:pt>
                <c:pt idx="366">
                  <c:v>3</c:v>
                </c:pt>
                <c:pt idx="367">
                  <c:v>3</c:v>
                </c:pt>
                <c:pt idx="368">
                  <c:v>2</c:v>
                </c:pt>
                <c:pt idx="369">
                  <c:v>3</c:v>
                </c:pt>
                <c:pt idx="370">
                  <c:v>3</c:v>
                </c:pt>
                <c:pt idx="371">
                  <c:v>3</c:v>
                </c:pt>
                <c:pt idx="372">
                  <c:v>3</c:v>
                </c:pt>
                <c:pt idx="373">
                  <c:v>1</c:v>
                </c:pt>
                <c:pt idx="374">
                  <c:v>3</c:v>
                </c:pt>
                <c:pt idx="375">
                  <c:v>3</c:v>
                </c:pt>
                <c:pt idx="376">
                  <c:v>2</c:v>
                </c:pt>
                <c:pt idx="377">
                  <c:v>2</c:v>
                </c:pt>
                <c:pt idx="378">
                  <c:v>3</c:v>
                </c:pt>
                <c:pt idx="379">
                  <c:v>3</c:v>
                </c:pt>
                <c:pt idx="380">
                  <c:v>1</c:v>
                </c:pt>
                <c:pt idx="381">
                  <c:v>2</c:v>
                </c:pt>
                <c:pt idx="382">
                  <c:v>3</c:v>
                </c:pt>
                <c:pt idx="383">
                  <c:v>2</c:v>
                </c:pt>
                <c:pt idx="384">
                  <c:v>2</c:v>
                </c:pt>
                <c:pt idx="385">
                  <c:v>3</c:v>
                </c:pt>
                <c:pt idx="386">
                  <c:v>1</c:v>
                </c:pt>
                <c:pt idx="387">
                  <c:v>1</c:v>
                </c:pt>
                <c:pt idx="388">
                  <c:v>1</c:v>
                </c:pt>
                <c:pt idx="389">
                  <c:v>3</c:v>
                </c:pt>
                <c:pt idx="390">
                  <c:v>1</c:v>
                </c:pt>
                <c:pt idx="391">
                  <c:v>2</c:v>
                </c:pt>
                <c:pt idx="392">
                  <c:v>2</c:v>
                </c:pt>
                <c:pt idx="393">
                  <c:v>2</c:v>
                </c:pt>
                <c:pt idx="394">
                  <c:v>2</c:v>
                </c:pt>
                <c:pt idx="395">
                  <c:v>2</c:v>
                </c:pt>
                <c:pt idx="396">
                  <c:v>1</c:v>
                </c:pt>
                <c:pt idx="397">
                  <c:v>3</c:v>
                </c:pt>
                <c:pt idx="398">
                  <c:v>2</c:v>
                </c:pt>
                <c:pt idx="399">
                  <c:v>2</c:v>
                </c:pt>
                <c:pt idx="400">
                  <c:v>1</c:v>
                </c:pt>
                <c:pt idx="401">
                  <c:v>2</c:v>
                </c:pt>
                <c:pt idx="402">
                  <c:v>3</c:v>
                </c:pt>
                <c:pt idx="403">
                  <c:v>2</c:v>
                </c:pt>
                <c:pt idx="404">
                  <c:v>1</c:v>
                </c:pt>
                <c:pt idx="405">
                  <c:v>2</c:v>
                </c:pt>
                <c:pt idx="406">
                  <c:v>2</c:v>
                </c:pt>
                <c:pt idx="407">
                  <c:v>2</c:v>
                </c:pt>
                <c:pt idx="408">
                  <c:v>2</c:v>
                </c:pt>
                <c:pt idx="409">
                  <c:v>1</c:v>
                </c:pt>
                <c:pt idx="410">
                  <c:v>3</c:v>
                </c:pt>
                <c:pt idx="411">
                  <c:v>2</c:v>
                </c:pt>
                <c:pt idx="412">
                  <c:v>1</c:v>
                </c:pt>
                <c:pt idx="413">
                  <c:v>2</c:v>
                </c:pt>
                <c:pt idx="414">
                  <c:v>3</c:v>
                </c:pt>
                <c:pt idx="415">
                  <c:v>1</c:v>
                </c:pt>
                <c:pt idx="416">
                  <c:v>2</c:v>
                </c:pt>
                <c:pt idx="417">
                  <c:v>2</c:v>
                </c:pt>
                <c:pt idx="418">
                  <c:v>1</c:v>
                </c:pt>
                <c:pt idx="419">
                  <c:v>2</c:v>
                </c:pt>
                <c:pt idx="420">
                  <c:v>2</c:v>
                </c:pt>
                <c:pt idx="421">
                  <c:v>2</c:v>
                </c:pt>
                <c:pt idx="422">
                  <c:v>3</c:v>
                </c:pt>
                <c:pt idx="423">
                  <c:v>2</c:v>
                </c:pt>
                <c:pt idx="424">
                  <c:v>1</c:v>
                </c:pt>
                <c:pt idx="425">
                  <c:v>2</c:v>
                </c:pt>
                <c:pt idx="426">
                  <c:v>3</c:v>
                </c:pt>
                <c:pt idx="427">
                  <c:v>2</c:v>
                </c:pt>
                <c:pt idx="428">
                  <c:v>1</c:v>
                </c:pt>
                <c:pt idx="429">
                  <c:v>2</c:v>
                </c:pt>
                <c:pt idx="430">
                  <c:v>3</c:v>
                </c:pt>
                <c:pt idx="431">
                  <c:v>3</c:v>
                </c:pt>
                <c:pt idx="432">
                  <c:v>1</c:v>
                </c:pt>
                <c:pt idx="433">
                  <c:v>2</c:v>
                </c:pt>
                <c:pt idx="434">
                  <c:v>1</c:v>
                </c:pt>
                <c:pt idx="435">
                  <c:v>2</c:v>
                </c:pt>
                <c:pt idx="436">
                  <c:v>1</c:v>
                </c:pt>
                <c:pt idx="437">
                  <c:v>3</c:v>
                </c:pt>
                <c:pt idx="438">
                  <c:v>2</c:v>
                </c:pt>
                <c:pt idx="439">
                  <c:v>2</c:v>
                </c:pt>
                <c:pt idx="440">
                  <c:v>1</c:v>
                </c:pt>
                <c:pt idx="441">
                  <c:v>2</c:v>
                </c:pt>
                <c:pt idx="442">
                  <c:v>3</c:v>
                </c:pt>
                <c:pt idx="443">
                  <c:v>3</c:v>
                </c:pt>
                <c:pt idx="444">
                  <c:v>2</c:v>
                </c:pt>
                <c:pt idx="445">
                  <c:v>3</c:v>
                </c:pt>
                <c:pt idx="446">
                  <c:v>3</c:v>
                </c:pt>
                <c:pt idx="447">
                  <c:v>2</c:v>
                </c:pt>
                <c:pt idx="448">
                  <c:v>3</c:v>
                </c:pt>
                <c:pt idx="449">
                  <c:v>2</c:v>
                </c:pt>
                <c:pt idx="450">
                  <c:v>3</c:v>
                </c:pt>
                <c:pt idx="451">
                  <c:v>2</c:v>
                </c:pt>
                <c:pt idx="452">
                  <c:v>2</c:v>
                </c:pt>
                <c:pt idx="453">
                  <c:v>1</c:v>
                </c:pt>
                <c:pt idx="454">
                  <c:v>1</c:v>
                </c:pt>
                <c:pt idx="455">
                  <c:v>1</c:v>
                </c:pt>
                <c:pt idx="456">
                  <c:v>1</c:v>
                </c:pt>
                <c:pt idx="457">
                  <c:v>3</c:v>
                </c:pt>
                <c:pt idx="458">
                  <c:v>1</c:v>
                </c:pt>
                <c:pt idx="459">
                  <c:v>3</c:v>
                </c:pt>
                <c:pt idx="460">
                  <c:v>1</c:v>
                </c:pt>
                <c:pt idx="461">
                  <c:v>3</c:v>
                </c:pt>
                <c:pt idx="462">
                  <c:v>3</c:v>
                </c:pt>
                <c:pt idx="463">
                  <c:v>3</c:v>
                </c:pt>
                <c:pt idx="464">
                  <c:v>3</c:v>
                </c:pt>
                <c:pt idx="465">
                  <c:v>2</c:v>
                </c:pt>
                <c:pt idx="466">
                  <c:v>2</c:v>
                </c:pt>
                <c:pt idx="467">
                  <c:v>1</c:v>
                </c:pt>
                <c:pt idx="468">
                  <c:v>1</c:v>
                </c:pt>
                <c:pt idx="469">
                  <c:v>2</c:v>
                </c:pt>
                <c:pt idx="470">
                  <c:v>2</c:v>
                </c:pt>
                <c:pt idx="471">
                  <c:v>2</c:v>
                </c:pt>
                <c:pt idx="472">
                  <c:v>2</c:v>
                </c:pt>
                <c:pt idx="473">
                  <c:v>1</c:v>
                </c:pt>
                <c:pt idx="474">
                  <c:v>2</c:v>
                </c:pt>
                <c:pt idx="475">
                  <c:v>2</c:v>
                </c:pt>
                <c:pt idx="476">
                  <c:v>2</c:v>
                </c:pt>
                <c:pt idx="477">
                  <c:v>2</c:v>
                </c:pt>
                <c:pt idx="478">
                  <c:v>2</c:v>
                </c:pt>
                <c:pt idx="479">
                  <c:v>2</c:v>
                </c:pt>
                <c:pt idx="480">
                  <c:v>2</c:v>
                </c:pt>
                <c:pt idx="481">
                  <c:v>2</c:v>
                </c:pt>
                <c:pt idx="482">
                  <c:v>1</c:v>
                </c:pt>
                <c:pt idx="483">
                  <c:v>3</c:v>
                </c:pt>
                <c:pt idx="484">
                  <c:v>1</c:v>
                </c:pt>
                <c:pt idx="485">
                  <c:v>1</c:v>
                </c:pt>
                <c:pt idx="486">
                  <c:v>2</c:v>
                </c:pt>
                <c:pt idx="487">
                  <c:v>3</c:v>
                </c:pt>
                <c:pt idx="488">
                  <c:v>2</c:v>
                </c:pt>
                <c:pt idx="489">
                  <c:v>1</c:v>
                </c:pt>
                <c:pt idx="490">
                  <c:v>3</c:v>
                </c:pt>
                <c:pt idx="491">
                  <c:v>1</c:v>
                </c:pt>
                <c:pt idx="492">
                  <c:v>2</c:v>
                </c:pt>
                <c:pt idx="493">
                  <c:v>3</c:v>
                </c:pt>
                <c:pt idx="494">
                  <c:v>1</c:v>
                </c:pt>
                <c:pt idx="495">
                  <c:v>1</c:v>
                </c:pt>
                <c:pt idx="496">
                  <c:v>3</c:v>
                </c:pt>
                <c:pt idx="497">
                  <c:v>2</c:v>
                </c:pt>
                <c:pt idx="498">
                  <c:v>2</c:v>
                </c:pt>
                <c:pt idx="499">
                  <c:v>1</c:v>
                </c:pt>
                <c:pt idx="500">
                  <c:v>2</c:v>
                </c:pt>
                <c:pt idx="501">
                  <c:v>1</c:v>
                </c:pt>
                <c:pt idx="502">
                  <c:v>3</c:v>
                </c:pt>
                <c:pt idx="503">
                  <c:v>2</c:v>
                </c:pt>
                <c:pt idx="504">
                  <c:v>2</c:v>
                </c:pt>
                <c:pt idx="505">
                  <c:v>2</c:v>
                </c:pt>
                <c:pt idx="506">
                  <c:v>2</c:v>
                </c:pt>
                <c:pt idx="507">
                  <c:v>2</c:v>
                </c:pt>
                <c:pt idx="508">
                  <c:v>3</c:v>
                </c:pt>
                <c:pt idx="509">
                  <c:v>1</c:v>
                </c:pt>
                <c:pt idx="510">
                  <c:v>2</c:v>
                </c:pt>
                <c:pt idx="511">
                  <c:v>1</c:v>
                </c:pt>
                <c:pt idx="512">
                  <c:v>3</c:v>
                </c:pt>
                <c:pt idx="513">
                  <c:v>3</c:v>
                </c:pt>
                <c:pt idx="514">
                  <c:v>3</c:v>
                </c:pt>
                <c:pt idx="515">
                  <c:v>2</c:v>
                </c:pt>
                <c:pt idx="516">
                  <c:v>2</c:v>
                </c:pt>
                <c:pt idx="517">
                  <c:v>2</c:v>
                </c:pt>
                <c:pt idx="518">
                  <c:v>3</c:v>
                </c:pt>
                <c:pt idx="519">
                  <c:v>1</c:v>
                </c:pt>
                <c:pt idx="520">
                  <c:v>2</c:v>
                </c:pt>
                <c:pt idx="521">
                  <c:v>1</c:v>
                </c:pt>
                <c:pt idx="522">
                  <c:v>3</c:v>
                </c:pt>
                <c:pt idx="523">
                  <c:v>2</c:v>
                </c:pt>
                <c:pt idx="524">
                  <c:v>3</c:v>
                </c:pt>
                <c:pt idx="525">
                  <c:v>3</c:v>
                </c:pt>
                <c:pt idx="526">
                  <c:v>3</c:v>
                </c:pt>
                <c:pt idx="527">
                  <c:v>3</c:v>
                </c:pt>
                <c:pt idx="528">
                  <c:v>2</c:v>
                </c:pt>
                <c:pt idx="529">
                  <c:v>3</c:v>
                </c:pt>
                <c:pt idx="530">
                  <c:v>2</c:v>
                </c:pt>
                <c:pt idx="531">
                  <c:v>3</c:v>
                </c:pt>
                <c:pt idx="532">
                  <c:v>3</c:v>
                </c:pt>
                <c:pt idx="533">
                  <c:v>2</c:v>
                </c:pt>
                <c:pt idx="534">
                  <c:v>2</c:v>
                </c:pt>
                <c:pt idx="535">
                  <c:v>1</c:v>
                </c:pt>
                <c:pt idx="536">
                  <c:v>3</c:v>
                </c:pt>
                <c:pt idx="537">
                  <c:v>1</c:v>
                </c:pt>
                <c:pt idx="538">
                  <c:v>2</c:v>
                </c:pt>
                <c:pt idx="539">
                  <c:v>2</c:v>
                </c:pt>
                <c:pt idx="540">
                  <c:v>3</c:v>
                </c:pt>
                <c:pt idx="541">
                  <c:v>2</c:v>
                </c:pt>
                <c:pt idx="542">
                  <c:v>3</c:v>
                </c:pt>
                <c:pt idx="543">
                  <c:v>3</c:v>
                </c:pt>
                <c:pt idx="544">
                  <c:v>1</c:v>
                </c:pt>
                <c:pt idx="545">
                  <c:v>1</c:v>
                </c:pt>
                <c:pt idx="546">
                  <c:v>3</c:v>
                </c:pt>
                <c:pt idx="547">
                  <c:v>1</c:v>
                </c:pt>
                <c:pt idx="548">
                  <c:v>2</c:v>
                </c:pt>
                <c:pt idx="549">
                  <c:v>3</c:v>
                </c:pt>
                <c:pt idx="550">
                  <c:v>2</c:v>
                </c:pt>
                <c:pt idx="551">
                  <c:v>2</c:v>
                </c:pt>
                <c:pt idx="552">
                  <c:v>2</c:v>
                </c:pt>
                <c:pt idx="553">
                  <c:v>3</c:v>
                </c:pt>
                <c:pt idx="554">
                  <c:v>3</c:v>
                </c:pt>
                <c:pt idx="555">
                  <c:v>1</c:v>
                </c:pt>
                <c:pt idx="556">
                  <c:v>3</c:v>
                </c:pt>
                <c:pt idx="557">
                  <c:v>1</c:v>
                </c:pt>
                <c:pt idx="558">
                  <c:v>2</c:v>
                </c:pt>
                <c:pt idx="559">
                  <c:v>2</c:v>
                </c:pt>
                <c:pt idx="560">
                  <c:v>1</c:v>
                </c:pt>
                <c:pt idx="561">
                  <c:v>2</c:v>
                </c:pt>
                <c:pt idx="562">
                  <c:v>3</c:v>
                </c:pt>
                <c:pt idx="563">
                  <c:v>3</c:v>
                </c:pt>
                <c:pt idx="564">
                  <c:v>3</c:v>
                </c:pt>
                <c:pt idx="565">
                  <c:v>3</c:v>
                </c:pt>
                <c:pt idx="566">
                  <c:v>3</c:v>
                </c:pt>
                <c:pt idx="567">
                  <c:v>3</c:v>
                </c:pt>
                <c:pt idx="568">
                  <c:v>2</c:v>
                </c:pt>
                <c:pt idx="569">
                  <c:v>3</c:v>
                </c:pt>
                <c:pt idx="570">
                  <c:v>2</c:v>
                </c:pt>
                <c:pt idx="571">
                  <c:v>1</c:v>
                </c:pt>
                <c:pt idx="572">
                  <c:v>2</c:v>
                </c:pt>
                <c:pt idx="573">
                  <c:v>3</c:v>
                </c:pt>
                <c:pt idx="574">
                  <c:v>3</c:v>
                </c:pt>
                <c:pt idx="575">
                  <c:v>1</c:v>
                </c:pt>
                <c:pt idx="576">
                  <c:v>2</c:v>
                </c:pt>
                <c:pt idx="577">
                  <c:v>1</c:v>
                </c:pt>
                <c:pt idx="578">
                  <c:v>3</c:v>
                </c:pt>
                <c:pt idx="579">
                  <c:v>3</c:v>
                </c:pt>
                <c:pt idx="580">
                  <c:v>2</c:v>
                </c:pt>
                <c:pt idx="581">
                  <c:v>2</c:v>
                </c:pt>
                <c:pt idx="582">
                  <c:v>2</c:v>
                </c:pt>
                <c:pt idx="583">
                  <c:v>2</c:v>
                </c:pt>
                <c:pt idx="584">
                  <c:v>1</c:v>
                </c:pt>
                <c:pt idx="585">
                  <c:v>2</c:v>
                </c:pt>
                <c:pt idx="586">
                  <c:v>1</c:v>
                </c:pt>
                <c:pt idx="587">
                  <c:v>2</c:v>
                </c:pt>
                <c:pt idx="588">
                  <c:v>2</c:v>
                </c:pt>
                <c:pt idx="589">
                  <c:v>2</c:v>
                </c:pt>
                <c:pt idx="590">
                  <c:v>2</c:v>
                </c:pt>
                <c:pt idx="591">
                  <c:v>3</c:v>
                </c:pt>
                <c:pt idx="592">
                  <c:v>2</c:v>
                </c:pt>
                <c:pt idx="593">
                  <c:v>2</c:v>
                </c:pt>
                <c:pt idx="594">
                  <c:v>2</c:v>
                </c:pt>
                <c:pt idx="595">
                  <c:v>3</c:v>
                </c:pt>
                <c:pt idx="596">
                  <c:v>3</c:v>
                </c:pt>
                <c:pt idx="597">
                  <c:v>2</c:v>
                </c:pt>
                <c:pt idx="598">
                  <c:v>3</c:v>
                </c:pt>
                <c:pt idx="599">
                  <c:v>2</c:v>
                </c:pt>
                <c:pt idx="600">
                  <c:v>2</c:v>
                </c:pt>
                <c:pt idx="601">
                  <c:v>3</c:v>
                </c:pt>
                <c:pt idx="602">
                  <c:v>3</c:v>
                </c:pt>
                <c:pt idx="603">
                  <c:v>3</c:v>
                </c:pt>
                <c:pt idx="604">
                  <c:v>2</c:v>
                </c:pt>
                <c:pt idx="605">
                  <c:v>1</c:v>
                </c:pt>
                <c:pt idx="606">
                  <c:v>3</c:v>
                </c:pt>
                <c:pt idx="607">
                  <c:v>2</c:v>
                </c:pt>
                <c:pt idx="608">
                  <c:v>3</c:v>
                </c:pt>
                <c:pt idx="609">
                  <c:v>2</c:v>
                </c:pt>
                <c:pt idx="610">
                  <c:v>1</c:v>
                </c:pt>
                <c:pt idx="611">
                  <c:v>3</c:v>
                </c:pt>
                <c:pt idx="612">
                  <c:v>2</c:v>
                </c:pt>
                <c:pt idx="613">
                  <c:v>2</c:v>
                </c:pt>
                <c:pt idx="614">
                  <c:v>2</c:v>
                </c:pt>
                <c:pt idx="615">
                  <c:v>2</c:v>
                </c:pt>
                <c:pt idx="616">
                  <c:v>2</c:v>
                </c:pt>
                <c:pt idx="617">
                  <c:v>3</c:v>
                </c:pt>
                <c:pt idx="618">
                  <c:v>3</c:v>
                </c:pt>
                <c:pt idx="619">
                  <c:v>1</c:v>
                </c:pt>
                <c:pt idx="620">
                  <c:v>3</c:v>
                </c:pt>
                <c:pt idx="621">
                  <c:v>2</c:v>
                </c:pt>
                <c:pt idx="622">
                  <c:v>1</c:v>
                </c:pt>
                <c:pt idx="623">
                  <c:v>1</c:v>
                </c:pt>
                <c:pt idx="624">
                  <c:v>2</c:v>
                </c:pt>
                <c:pt idx="625">
                  <c:v>1</c:v>
                </c:pt>
                <c:pt idx="626">
                  <c:v>2</c:v>
                </c:pt>
                <c:pt idx="627">
                  <c:v>2</c:v>
                </c:pt>
                <c:pt idx="628">
                  <c:v>1</c:v>
                </c:pt>
                <c:pt idx="629">
                  <c:v>1</c:v>
                </c:pt>
                <c:pt idx="630">
                  <c:v>2</c:v>
                </c:pt>
                <c:pt idx="631">
                  <c:v>2</c:v>
                </c:pt>
                <c:pt idx="632">
                  <c:v>3</c:v>
                </c:pt>
                <c:pt idx="633">
                  <c:v>2</c:v>
                </c:pt>
                <c:pt idx="634">
                  <c:v>2</c:v>
                </c:pt>
                <c:pt idx="635">
                  <c:v>2</c:v>
                </c:pt>
                <c:pt idx="636">
                  <c:v>1</c:v>
                </c:pt>
                <c:pt idx="637">
                  <c:v>1</c:v>
                </c:pt>
                <c:pt idx="638">
                  <c:v>2</c:v>
                </c:pt>
                <c:pt idx="639">
                  <c:v>2</c:v>
                </c:pt>
                <c:pt idx="640">
                  <c:v>2</c:v>
                </c:pt>
                <c:pt idx="641">
                  <c:v>2</c:v>
                </c:pt>
                <c:pt idx="642">
                  <c:v>2</c:v>
                </c:pt>
                <c:pt idx="643">
                  <c:v>2</c:v>
                </c:pt>
                <c:pt idx="644">
                  <c:v>2</c:v>
                </c:pt>
                <c:pt idx="645">
                  <c:v>1</c:v>
                </c:pt>
                <c:pt idx="646">
                  <c:v>2</c:v>
                </c:pt>
                <c:pt idx="647">
                  <c:v>2</c:v>
                </c:pt>
                <c:pt idx="648">
                  <c:v>2</c:v>
                </c:pt>
                <c:pt idx="649">
                  <c:v>3</c:v>
                </c:pt>
                <c:pt idx="650">
                  <c:v>2</c:v>
                </c:pt>
                <c:pt idx="651">
                  <c:v>2</c:v>
                </c:pt>
                <c:pt idx="652">
                  <c:v>3</c:v>
                </c:pt>
                <c:pt idx="653">
                  <c:v>1</c:v>
                </c:pt>
                <c:pt idx="654">
                  <c:v>2</c:v>
                </c:pt>
                <c:pt idx="655">
                  <c:v>1</c:v>
                </c:pt>
                <c:pt idx="656">
                  <c:v>3</c:v>
                </c:pt>
                <c:pt idx="657">
                  <c:v>1</c:v>
                </c:pt>
                <c:pt idx="658">
                  <c:v>2</c:v>
                </c:pt>
                <c:pt idx="659">
                  <c:v>3</c:v>
                </c:pt>
                <c:pt idx="660">
                  <c:v>1</c:v>
                </c:pt>
                <c:pt idx="661">
                  <c:v>1</c:v>
                </c:pt>
                <c:pt idx="662">
                  <c:v>3</c:v>
                </c:pt>
                <c:pt idx="663">
                  <c:v>3</c:v>
                </c:pt>
                <c:pt idx="664">
                  <c:v>2</c:v>
                </c:pt>
                <c:pt idx="665">
                  <c:v>3</c:v>
                </c:pt>
                <c:pt idx="666">
                  <c:v>2</c:v>
                </c:pt>
                <c:pt idx="667">
                  <c:v>1</c:v>
                </c:pt>
                <c:pt idx="668">
                  <c:v>1</c:v>
                </c:pt>
                <c:pt idx="669">
                  <c:v>2</c:v>
                </c:pt>
                <c:pt idx="670">
                  <c:v>3</c:v>
                </c:pt>
                <c:pt idx="671">
                  <c:v>1</c:v>
                </c:pt>
                <c:pt idx="672">
                  <c:v>3</c:v>
                </c:pt>
                <c:pt idx="673">
                  <c:v>3</c:v>
                </c:pt>
                <c:pt idx="674">
                  <c:v>1</c:v>
                </c:pt>
                <c:pt idx="675">
                  <c:v>2</c:v>
                </c:pt>
                <c:pt idx="676">
                  <c:v>2</c:v>
                </c:pt>
                <c:pt idx="677">
                  <c:v>2</c:v>
                </c:pt>
                <c:pt idx="678">
                  <c:v>2</c:v>
                </c:pt>
                <c:pt idx="679">
                  <c:v>2</c:v>
                </c:pt>
                <c:pt idx="680">
                  <c:v>3</c:v>
                </c:pt>
                <c:pt idx="681">
                  <c:v>2</c:v>
                </c:pt>
                <c:pt idx="682">
                  <c:v>2</c:v>
                </c:pt>
                <c:pt idx="683">
                  <c:v>2</c:v>
                </c:pt>
                <c:pt idx="684">
                  <c:v>1</c:v>
                </c:pt>
                <c:pt idx="685">
                  <c:v>3</c:v>
                </c:pt>
                <c:pt idx="686">
                  <c:v>3</c:v>
                </c:pt>
                <c:pt idx="687">
                  <c:v>3</c:v>
                </c:pt>
                <c:pt idx="688">
                  <c:v>3</c:v>
                </c:pt>
                <c:pt idx="689">
                  <c:v>3</c:v>
                </c:pt>
                <c:pt idx="690">
                  <c:v>2</c:v>
                </c:pt>
                <c:pt idx="691">
                  <c:v>1</c:v>
                </c:pt>
                <c:pt idx="692">
                  <c:v>2</c:v>
                </c:pt>
                <c:pt idx="693">
                  <c:v>2</c:v>
                </c:pt>
                <c:pt idx="694">
                  <c:v>3</c:v>
                </c:pt>
                <c:pt idx="695">
                  <c:v>2</c:v>
                </c:pt>
                <c:pt idx="696">
                  <c:v>2</c:v>
                </c:pt>
                <c:pt idx="697">
                  <c:v>2</c:v>
                </c:pt>
                <c:pt idx="698">
                  <c:v>2</c:v>
                </c:pt>
                <c:pt idx="699">
                  <c:v>2</c:v>
                </c:pt>
                <c:pt idx="700">
                  <c:v>3</c:v>
                </c:pt>
                <c:pt idx="701">
                  <c:v>1</c:v>
                </c:pt>
                <c:pt idx="702">
                  <c:v>1</c:v>
                </c:pt>
                <c:pt idx="703">
                  <c:v>3</c:v>
                </c:pt>
                <c:pt idx="704">
                  <c:v>1</c:v>
                </c:pt>
                <c:pt idx="705">
                  <c:v>3</c:v>
                </c:pt>
                <c:pt idx="706">
                  <c:v>3</c:v>
                </c:pt>
                <c:pt idx="707">
                  <c:v>1</c:v>
                </c:pt>
                <c:pt idx="708">
                  <c:v>1</c:v>
                </c:pt>
                <c:pt idx="709">
                  <c:v>3</c:v>
                </c:pt>
                <c:pt idx="710">
                  <c:v>3</c:v>
                </c:pt>
                <c:pt idx="711">
                  <c:v>3</c:v>
                </c:pt>
                <c:pt idx="712">
                  <c:v>3</c:v>
                </c:pt>
                <c:pt idx="713">
                  <c:v>1</c:v>
                </c:pt>
                <c:pt idx="714">
                  <c:v>1</c:v>
                </c:pt>
                <c:pt idx="715">
                  <c:v>2</c:v>
                </c:pt>
                <c:pt idx="716">
                  <c:v>1</c:v>
                </c:pt>
                <c:pt idx="717">
                  <c:v>2</c:v>
                </c:pt>
                <c:pt idx="718">
                  <c:v>2</c:v>
                </c:pt>
                <c:pt idx="719">
                  <c:v>3</c:v>
                </c:pt>
                <c:pt idx="720">
                  <c:v>2</c:v>
                </c:pt>
                <c:pt idx="721">
                  <c:v>2</c:v>
                </c:pt>
                <c:pt idx="722">
                  <c:v>2</c:v>
                </c:pt>
                <c:pt idx="723">
                  <c:v>1</c:v>
                </c:pt>
                <c:pt idx="724">
                  <c:v>1</c:v>
                </c:pt>
                <c:pt idx="725">
                  <c:v>1</c:v>
                </c:pt>
                <c:pt idx="726">
                  <c:v>2</c:v>
                </c:pt>
                <c:pt idx="727">
                  <c:v>3</c:v>
                </c:pt>
                <c:pt idx="728">
                  <c:v>2</c:v>
                </c:pt>
                <c:pt idx="729">
                  <c:v>1</c:v>
                </c:pt>
                <c:pt idx="730">
                  <c:v>2</c:v>
                </c:pt>
                <c:pt idx="731">
                  <c:v>3</c:v>
                </c:pt>
                <c:pt idx="732">
                  <c:v>3</c:v>
                </c:pt>
                <c:pt idx="733">
                  <c:v>2</c:v>
                </c:pt>
                <c:pt idx="734">
                  <c:v>2</c:v>
                </c:pt>
                <c:pt idx="735">
                  <c:v>3</c:v>
                </c:pt>
                <c:pt idx="736">
                  <c:v>3</c:v>
                </c:pt>
                <c:pt idx="737">
                  <c:v>3</c:v>
                </c:pt>
                <c:pt idx="738">
                  <c:v>2</c:v>
                </c:pt>
                <c:pt idx="739">
                  <c:v>2</c:v>
                </c:pt>
                <c:pt idx="740">
                  <c:v>1</c:v>
                </c:pt>
                <c:pt idx="741">
                  <c:v>2</c:v>
                </c:pt>
                <c:pt idx="742">
                  <c:v>2</c:v>
                </c:pt>
                <c:pt idx="743">
                  <c:v>3</c:v>
                </c:pt>
                <c:pt idx="744">
                  <c:v>2</c:v>
                </c:pt>
                <c:pt idx="745">
                  <c:v>2</c:v>
                </c:pt>
                <c:pt idx="746">
                  <c:v>1</c:v>
                </c:pt>
                <c:pt idx="747">
                  <c:v>3</c:v>
                </c:pt>
                <c:pt idx="748">
                  <c:v>3</c:v>
                </c:pt>
                <c:pt idx="749">
                  <c:v>2</c:v>
                </c:pt>
                <c:pt idx="750">
                  <c:v>2</c:v>
                </c:pt>
                <c:pt idx="751">
                  <c:v>2</c:v>
                </c:pt>
                <c:pt idx="752">
                  <c:v>3</c:v>
                </c:pt>
                <c:pt idx="753">
                  <c:v>3</c:v>
                </c:pt>
                <c:pt idx="754">
                  <c:v>3</c:v>
                </c:pt>
                <c:pt idx="755">
                  <c:v>2</c:v>
                </c:pt>
                <c:pt idx="756">
                  <c:v>3</c:v>
                </c:pt>
                <c:pt idx="757">
                  <c:v>1</c:v>
                </c:pt>
                <c:pt idx="758">
                  <c:v>2</c:v>
                </c:pt>
                <c:pt idx="759">
                  <c:v>3</c:v>
                </c:pt>
                <c:pt idx="760">
                  <c:v>2</c:v>
                </c:pt>
                <c:pt idx="761">
                  <c:v>1</c:v>
                </c:pt>
                <c:pt idx="762">
                  <c:v>2</c:v>
                </c:pt>
                <c:pt idx="763">
                  <c:v>2</c:v>
                </c:pt>
                <c:pt idx="764">
                  <c:v>2</c:v>
                </c:pt>
                <c:pt idx="765">
                  <c:v>2</c:v>
                </c:pt>
                <c:pt idx="766">
                  <c:v>2</c:v>
                </c:pt>
                <c:pt idx="767">
                  <c:v>3</c:v>
                </c:pt>
                <c:pt idx="768">
                  <c:v>2</c:v>
                </c:pt>
                <c:pt idx="769">
                  <c:v>1</c:v>
                </c:pt>
                <c:pt idx="770">
                  <c:v>1</c:v>
                </c:pt>
                <c:pt idx="771">
                  <c:v>2</c:v>
                </c:pt>
                <c:pt idx="772">
                  <c:v>2</c:v>
                </c:pt>
                <c:pt idx="773">
                  <c:v>3</c:v>
                </c:pt>
                <c:pt idx="774">
                  <c:v>3</c:v>
                </c:pt>
                <c:pt idx="775">
                  <c:v>1</c:v>
                </c:pt>
                <c:pt idx="776">
                  <c:v>3</c:v>
                </c:pt>
                <c:pt idx="777">
                  <c:v>3</c:v>
                </c:pt>
                <c:pt idx="778">
                  <c:v>1</c:v>
                </c:pt>
                <c:pt idx="779">
                  <c:v>2</c:v>
                </c:pt>
                <c:pt idx="780">
                  <c:v>3</c:v>
                </c:pt>
                <c:pt idx="781">
                  <c:v>2</c:v>
                </c:pt>
                <c:pt idx="782">
                  <c:v>2</c:v>
                </c:pt>
                <c:pt idx="783">
                  <c:v>2</c:v>
                </c:pt>
                <c:pt idx="784">
                  <c:v>2</c:v>
                </c:pt>
                <c:pt idx="785">
                  <c:v>2</c:v>
                </c:pt>
                <c:pt idx="786">
                  <c:v>2</c:v>
                </c:pt>
                <c:pt idx="787">
                  <c:v>2</c:v>
                </c:pt>
                <c:pt idx="788">
                  <c:v>3</c:v>
                </c:pt>
                <c:pt idx="789">
                  <c:v>2</c:v>
                </c:pt>
                <c:pt idx="790">
                  <c:v>1</c:v>
                </c:pt>
                <c:pt idx="791">
                  <c:v>3</c:v>
                </c:pt>
                <c:pt idx="792">
                  <c:v>3</c:v>
                </c:pt>
                <c:pt idx="793">
                  <c:v>1</c:v>
                </c:pt>
                <c:pt idx="794">
                  <c:v>3</c:v>
                </c:pt>
                <c:pt idx="795">
                  <c:v>1</c:v>
                </c:pt>
                <c:pt idx="796">
                  <c:v>2</c:v>
                </c:pt>
                <c:pt idx="797">
                  <c:v>1</c:v>
                </c:pt>
                <c:pt idx="798">
                  <c:v>3</c:v>
                </c:pt>
                <c:pt idx="799">
                  <c:v>2</c:v>
                </c:pt>
                <c:pt idx="800">
                  <c:v>1</c:v>
                </c:pt>
                <c:pt idx="801">
                  <c:v>3</c:v>
                </c:pt>
                <c:pt idx="802">
                  <c:v>2</c:v>
                </c:pt>
                <c:pt idx="803">
                  <c:v>2</c:v>
                </c:pt>
                <c:pt idx="804">
                  <c:v>3</c:v>
                </c:pt>
                <c:pt idx="805">
                  <c:v>2</c:v>
                </c:pt>
                <c:pt idx="806">
                  <c:v>3</c:v>
                </c:pt>
                <c:pt idx="807">
                  <c:v>1</c:v>
                </c:pt>
                <c:pt idx="808">
                  <c:v>1</c:v>
                </c:pt>
                <c:pt idx="809">
                  <c:v>1</c:v>
                </c:pt>
                <c:pt idx="810">
                  <c:v>2</c:v>
                </c:pt>
                <c:pt idx="811">
                  <c:v>3</c:v>
                </c:pt>
                <c:pt idx="812">
                  <c:v>2</c:v>
                </c:pt>
                <c:pt idx="813">
                  <c:v>1</c:v>
                </c:pt>
                <c:pt idx="814">
                  <c:v>3</c:v>
                </c:pt>
                <c:pt idx="815">
                  <c:v>3</c:v>
                </c:pt>
                <c:pt idx="816">
                  <c:v>3</c:v>
                </c:pt>
                <c:pt idx="817">
                  <c:v>3</c:v>
                </c:pt>
                <c:pt idx="818">
                  <c:v>2</c:v>
                </c:pt>
                <c:pt idx="819">
                  <c:v>2</c:v>
                </c:pt>
                <c:pt idx="820">
                  <c:v>1</c:v>
                </c:pt>
                <c:pt idx="821">
                  <c:v>2</c:v>
                </c:pt>
                <c:pt idx="822">
                  <c:v>3</c:v>
                </c:pt>
                <c:pt idx="823">
                  <c:v>1</c:v>
                </c:pt>
                <c:pt idx="824">
                  <c:v>3</c:v>
                </c:pt>
                <c:pt idx="825">
                  <c:v>2</c:v>
                </c:pt>
                <c:pt idx="826">
                  <c:v>2</c:v>
                </c:pt>
                <c:pt idx="827">
                  <c:v>1</c:v>
                </c:pt>
                <c:pt idx="828">
                  <c:v>3</c:v>
                </c:pt>
                <c:pt idx="829">
                  <c:v>3</c:v>
                </c:pt>
                <c:pt idx="830">
                  <c:v>2</c:v>
                </c:pt>
                <c:pt idx="831">
                  <c:v>2</c:v>
                </c:pt>
                <c:pt idx="832">
                  <c:v>1</c:v>
                </c:pt>
                <c:pt idx="833">
                  <c:v>2</c:v>
                </c:pt>
                <c:pt idx="834">
                  <c:v>2</c:v>
                </c:pt>
                <c:pt idx="835">
                  <c:v>3</c:v>
                </c:pt>
                <c:pt idx="836">
                  <c:v>2</c:v>
                </c:pt>
                <c:pt idx="837">
                  <c:v>3</c:v>
                </c:pt>
                <c:pt idx="838">
                  <c:v>3</c:v>
                </c:pt>
                <c:pt idx="839">
                  <c:v>3</c:v>
                </c:pt>
                <c:pt idx="840">
                  <c:v>2</c:v>
                </c:pt>
                <c:pt idx="841">
                  <c:v>3</c:v>
                </c:pt>
                <c:pt idx="842">
                  <c:v>2</c:v>
                </c:pt>
                <c:pt idx="843">
                  <c:v>2</c:v>
                </c:pt>
                <c:pt idx="844">
                  <c:v>2</c:v>
                </c:pt>
                <c:pt idx="845">
                  <c:v>2</c:v>
                </c:pt>
                <c:pt idx="846">
                  <c:v>1</c:v>
                </c:pt>
                <c:pt idx="847">
                  <c:v>3</c:v>
                </c:pt>
                <c:pt idx="848">
                  <c:v>2</c:v>
                </c:pt>
                <c:pt idx="849">
                  <c:v>3</c:v>
                </c:pt>
                <c:pt idx="850">
                  <c:v>1</c:v>
                </c:pt>
                <c:pt idx="851">
                  <c:v>1</c:v>
                </c:pt>
                <c:pt idx="852">
                  <c:v>2</c:v>
                </c:pt>
                <c:pt idx="853">
                  <c:v>3</c:v>
                </c:pt>
                <c:pt idx="854">
                  <c:v>2</c:v>
                </c:pt>
                <c:pt idx="855">
                  <c:v>2</c:v>
                </c:pt>
                <c:pt idx="856">
                  <c:v>3</c:v>
                </c:pt>
                <c:pt idx="857">
                  <c:v>3</c:v>
                </c:pt>
                <c:pt idx="858">
                  <c:v>1</c:v>
                </c:pt>
                <c:pt idx="859">
                  <c:v>2</c:v>
                </c:pt>
                <c:pt idx="860">
                  <c:v>2</c:v>
                </c:pt>
                <c:pt idx="861">
                  <c:v>2</c:v>
                </c:pt>
                <c:pt idx="862">
                  <c:v>3</c:v>
                </c:pt>
                <c:pt idx="863">
                  <c:v>2</c:v>
                </c:pt>
                <c:pt idx="864">
                  <c:v>1</c:v>
                </c:pt>
                <c:pt idx="865">
                  <c:v>1</c:v>
                </c:pt>
                <c:pt idx="866">
                  <c:v>2</c:v>
                </c:pt>
                <c:pt idx="867">
                  <c:v>2</c:v>
                </c:pt>
                <c:pt idx="868">
                  <c:v>2</c:v>
                </c:pt>
                <c:pt idx="869">
                  <c:v>2</c:v>
                </c:pt>
                <c:pt idx="870">
                  <c:v>2</c:v>
                </c:pt>
                <c:pt idx="871">
                  <c:v>2</c:v>
                </c:pt>
                <c:pt idx="872">
                  <c:v>2</c:v>
                </c:pt>
                <c:pt idx="873">
                  <c:v>1</c:v>
                </c:pt>
                <c:pt idx="874">
                  <c:v>1</c:v>
                </c:pt>
                <c:pt idx="875">
                  <c:v>3</c:v>
                </c:pt>
                <c:pt idx="876">
                  <c:v>3</c:v>
                </c:pt>
                <c:pt idx="877">
                  <c:v>1</c:v>
                </c:pt>
                <c:pt idx="878">
                  <c:v>2</c:v>
                </c:pt>
                <c:pt idx="879">
                  <c:v>1</c:v>
                </c:pt>
                <c:pt idx="880">
                  <c:v>2</c:v>
                </c:pt>
                <c:pt idx="881">
                  <c:v>3</c:v>
                </c:pt>
                <c:pt idx="882">
                  <c:v>1</c:v>
                </c:pt>
                <c:pt idx="883">
                  <c:v>2</c:v>
                </c:pt>
                <c:pt idx="884">
                  <c:v>1</c:v>
                </c:pt>
                <c:pt idx="885">
                  <c:v>3</c:v>
                </c:pt>
                <c:pt idx="886">
                  <c:v>2</c:v>
                </c:pt>
                <c:pt idx="887">
                  <c:v>2</c:v>
                </c:pt>
                <c:pt idx="888">
                  <c:v>2</c:v>
                </c:pt>
                <c:pt idx="889">
                  <c:v>2</c:v>
                </c:pt>
                <c:pt idx="890">
                  <c:v>1</c:v>
                </c:pt>
                <c:pt idx="891">
                  <c:v>2</c:v>
                </c:pt>
                <c:pt idx="892">
                  <c:v>3</c:v>
                </c:pt>
                <c:pt idx="893">
                  <c:v>1</c:v>
                </c:pt>
                <c:pt idx="894">
                  <c:v>2</c:v>
                </c:pt>
                <c:pt idx="895">
                  <c:v>2</c:v>
                </c:pt>
                <c:pt idx="896">
                  <c:v>3</c:v>
                </c:pt>
                <c:pt idx="897">
                  <c:v>3</c:v>
                </c:pt>
                <c:pt idx="898">
                  <c:v>2</c:v>
                </c:pt>
                <c:pt idx="899">
                  <c:v>2</c:v>
                </c:pt>
                <c:pt idx="900">
                  <c:v>2</c:v>
                </c:pt>
                <c:pt idx="901">
                  <c:v>3</c:v>
                </c:pt>
                <c:pt idx="902">
                  <c:v>1</c:v>
                </c:pt>
                <c:pt idx="903">
                  <c:v>1</c:v>
                </c:pt>
                <c:pt idx="904">
                  <c:v>3</c:v>
                </c:pt>
                <c:pt idx="905">
                  <c:v>1</c:v>
                </c:pt>
                <c:pt idx="906">
                  <c:v>2</c:v>
                </c:pt>
                <c:pt idx="907">
                  <c:v>2</c:v>
                </c:pt>
                <c:pt idx="908">
                  <c:v>1</c:v>
                </c:pt>
                <c:pt idx="909">
                  <c:v>3</c:v>
                </c:pt>
                <c:pt idx="910">
                  <c:v>2</c:v>
                </c:pt>
                <c:pt idx="911">
                  <c:v>3</c:v>
                </c:pt>
                <c:pt idx="912">
                  <c:v>3</c:v>
                </c:pt>
                <c:pt idx="913">
                  <c:v>3</c:v>
                </c:pt>
                <c:pt idx="914">
                  <c:v>1</c:v>
                </c:pt>
                <c:pt idx="915">
                  <c:v>3</c:v>
                </c:pt>
                <c:pt idx="916">
                  <c:v>2</c:v>
                </c:pt>
                <c:pt idx="917">
                  <c:v>3</c:v>
                </c:pt>
                <c:pt idx="918">
                  <c:v>1</c:v>
                </c:pt>
                <c:pt idx="919">
                  <c:v>3</c:v>
                </c:pt>
                <c:pt idx="920">
                  <c:v>1</c:v>
                </c:pt>
                <c:pt idx="921">
                  <c:v>3</c:v>
                </c:pt>
                <c:pt idx="922">
                  <c:v>1</c:v>
                </c:pt>
                <c:pt idx="923">
                  <c:v>2</c:v>
                </c:pt>
                <c:pt idx="924">
                  <c:v>2</c:v>
                </c:pt>
                <c:pt idx="925">
                  <c:v>2</c:v>
                </c:pt>
                <c:pt idx="926">
                  <c:v>3</c:v>
                </c:pt>
                <c:pt idx="927">
                  <c:v>3</c:v>
                </c:pt>
                <c:pt idx="928">
                  <c:v>2</c:v>
                </c:pt>
                <c:pt idx="929">
                  <c:v>2</c:v>
                </c:pt>
                <c:pt idx="930">
                  <c:v>3</c:v>
                </c:pt>
                <c:pt idx="931">
                  <c:v>3</c:v>
                </c:pt>
                <c:pt idx="932">
                  <c:v>1</c:v>
                </c:pt>
                <c:pt idx="933">
                  <c:v>3</c:v>
                </c:pt>
                <c:pt idx="934">
                  <c:v>3</c:v>
                </c:pt>
                <c:pt idx="935">
                  <c:v>2</c:v>
                </c:pt>
                <c:pt idx="936">
                  <c:v>3</c:v>
                </c:pt>
                <c:pt idx="937">
                  <c:v>1</c:v>
                </c:pt>
                <c:pt idx="938">
                  <c:v>1</c:v>
                </c:pt>
                <c:pt idx="939">
                  <c:v>2</c:v>
                </c:pt>
                <c:pt idx="940">
                  <c:v>3</c:v>
                </c:pt>
                <c:pt idx="941">
                  <c:v>2</c:v>
                </c:pt>
                <c:pt idx="942">
                  <c:v>2</c:v>
                </c:pt>
                <c:pt idx="943">
                  <c:v>3</c:v>
                </c:pt>
                <c:pt idx="944">
                  <c:v>2</c:v>
                </c:pt>
                <c:pt idx="945">
                  <c:v>2</c:v>
                </c:pt>
                <c:pt idx="946">
                  <c:v>3</c:v>
                </c:pt>
                <c:pt idx="947">
                  <c:v>3</c:v>
                </c:pt>
                <c:pt idx="948">
                  <c:v>2</c:v>
                </c:pt>
                <c:pt idx="949">
                  <c:v>3</c:v>
                </c:pt>
                <c:pt idx="950">
                  <c:v>1</c:v>
                </c:pt>
                <c:pt idx="951">
                  <c:v>3</c:v>
                </c:pt>
                <c:pt idx="952">
                  <c:v>3</c:v>
                </c:pt>
                <c:pt idx="953">
                  <c:v>2</c:v>
                </c:pt>
                <c:pt idx="954">
                  <c:v>2</c:v>
                </c:pt>
                <c:pt idx="955">
                  <c:v>2</c:v>
                </c:pt>
                <c:pt idx="956">
                  <c:v>3</c:v>
                </c:pt>
                <c:pt idx="957">
                  <c:v>1</c:v>
                </c:pt>
                <c:pt idx="958">
                  <c:v>1</c:v>
                </c:pt>
                <c:pt idx="959">
                  <c:v>3</c:v>
                </c:pt>
                <c:pt idx="960">
                  <c:v>1</c:v>
                </c:pt>
                <c:pt idx="961">
                  <c:v>3</c:v>
                </c:pt>
                <c:pt idx="962">
                  <c:v>1</c:v>
                </c:pt>
                <c:pt idx="963">
                  <c:v>1</c:v>
                </c:pt>
                <c:pt idx="964">
                  <c:v>3</c:v>
                </c:pt>
                <c:pt idx="965">
                  <c:v>2</c:v>
                </c:pt>
                <c:pt idx="966">
                  <c:v>2</c:v>
                </c:pt>
                <c:pt idx="967">
                  <c:v>2</c:v>
                </c:pt>
                <c:pt idx="968">
                  <c:v>2</c:v>
                </c:pt>
                <c:pt idx="969">
                  <c:v>3</c:v>
                </c:pt>
                <c:pt idx="970">
                  <c:v>2</c:v>
                </c:pt>
                <c:pt idx="971">
                  <c:v>3</c:v>
                </c:pt>
                <c:pt idx="972">
                  <c:v>3</c:v>
                </c:pt>
                <c:pt idx="973">
                  <c:v>2</c:v>
                </c:pt>
                <c:pt idx="974">
                  <c:v>3</c:v>
                </c:pt>
                <c:pt idx="975">
                  <c:v>3</c:v>
                </c:pt>
                <c:pt idx="976">
                  <c:v>2</c:v>
                </c:pt>
                <c:pt idx="977">
                  <c:v>1</c:v>
                </c:pt>
                <c:pt idx="978">
                  <c:v>1</c:v>
                </c:pt>
                <c:pt idx="979">
                  <c:v>2</c:v>
                </c:pt>
                <c:pt idx="980">
                  <c:v>3</c:v>
                </c:pt>
                <c:pt idx="981">
                  <c:v>2</c:v>
                </c:pt>
                <c:pt idx="982">
                  <c:v>1</c:v>
                </c:pt>
                <c:pt idx="983">
                  <c:v>3</c:v>
                </c:pt>
                <c:pt idx="984">
                  <c:v>2</c:v>
                </c:pt>
                <c:pt idx="985">
                  <c:v>2</c:v>
                </c:pt>
                <c:pt idx="986">
                  <c:v>2</c:v>
                </c:pt>
                <c:pt idx="987">
                  <c:v>2</c:v>
                </c:pt>
                <c:pt idx="988">
                  <c:v>1</c:v>
                </c:pt>
                <c:pt idx="989">
                  <c:v>2</c:v>
                </c:pt>
                <c:pt idx="990">
                  <c:v>2</c:v>
                </c:pt>
                <c:pt idx="991">
                  <c:v>2</c:v>
                </c:pt>
                <c:pt idx="992">
                  <c:v>2</c:v>
                </c:pt>
                <c:pt idx="993">
                  <c:v>2</c:v>
                </c:pt>
                <c:pt idx="994">
                  <c:v>2</c:v>
                </c:pt>
                <c:pt idx="995">
                  <c:v>3</c:v>
                </c:pt>
                <c:pt idx="996">
                  <c:v>2</c:v>
                </c:pt>
                <c:pt idx="997">
                  <c:v>3</c:v>
                </c:pt>
                <c:pt idx="998">
                  <c:v>3</c:v>
                </c:pt>
                <c:pt idx="999">
                  <c:v>2</c:v>
                </c:pt>
                <c:pt idx="1000">
                  <c:v>2</c:v>
                </c:pt>
                <c:pt idx="1001">
                  <c:v>3</c:v>
                </c:pt>
                <c:pt idx="1002">
                  <c:v>3</c:v>
                </c:pt>
                <c:pt idx="1003">
                  <c:v>2</c:v>
                </c:pt>
                <c:pt idx="1004">
                  <c:v>3</c:v>
                </c:pt>
                <c:pt idx="1005">
                  <c:v>3</c:v>
                </c:pt>
                <c:pt idx="1006">
                  <c:v>3</c:v>
                </c:pt>
                <c:pt idx="1007">
                  <c:v>3</c:v>
                </c:pt>
                <c:pt idx="1008">
                  <c:v>3</c:v>
                </c:pt>
                <c:pt idx="1009">
                  <c:v>2</c:v>
                </c:pt>
                <c:pt idx="1010">
                  <c:v>1</c:v>
                </c:pt>
                <c:pt idx="1011">
                  <c:v>3</c:v>
                </c:pt>
                <c:pt idx="1012">
                  <c:v>3</c:v>
                </c:pt>
                <c:pt idx="1013">
                  <c:v>1</c:v>
                </c:pt>
                <c:pt idx="1014">
                  <c:v>3</c:v>
                </c:pt>
                <c:pt idx="1015">
                  <c:v>1</c:v>
                </c:pt>
                <c:pt idx="1016">
                  <c:v>3</c:v>
                </c:pt>
                <c:pt idx="1017">
                  <c:v>2</c:v>
                </c:pt>
                <c:pt idx="1018">
                  <c:v>3</c:v>
                </c:pt>
                <c:pt idx="1019">
                  <c:v>2</c:v>
                </c:pt>
                <c:pt idx="1020">
                  <c:v>2</c:v>
                </c:pt>
                <c:pt idx="1021">
                  <c:v>2</c:v>
                </c:pt>
                <c:pt idx="1022">
                  <c:v>3</c:v>
                </c:pt>
                <c:pt idx="1023">
                  <c:v>2</c:v>
                </c:pt>
                <c:pt idx="1024">
                  <c:v>2</c:v>
                </c:pt>
                <c:pt idx="1025">
                  <c:v>2</c:v>
                </c:pt>
                <c:pt idx="1026">
                  <c:v>2</c:v>
                </c:pt>
                <c:pt idx="1027">
                  <c:v>2</c:v>
                </c:pt>
                <c:pt idx="1028">
                  <c:v>2</c:v>
                </c:pt>
                <c:pt idx="1029">
                  <c:v>1</c:v>
                </c:pt>
                <c:pt idx="1030">
                  <c:v>1</c:v>
                </c:pt>
                <c:pt idx="1031">
                  <c:v>1</c:v>
                </c:pt>
                <c:pt idx="1032">
                  <c:v>3</c:v>
                </c:pt>
                <c:pt idx="1033">
                  <c:v>3</c:v>
                </c:pt>
                <c:pt idx="1034">
                  <c:v>1</c:v>
                </c:pt>
                <c:pt idx="1035">
                  <c:v>3</c:v>
                </c:pt>
                <c:pt idx="1036">
                  <c:v>2</c:v>
                </c:pt>
                <c:pt idx="1037">
                  <c:v>2</c:v>
                </c:pt>
                <c:pt idx="1038">
                  <c:v>1</c:v>
                </c:pt>
                <c:pt idx="1039">
                  <c:v>2</c:v>
                </c:pt>
                <c:pt idx="1040">
                  <c:v>1</c:v>
                </c:pt>
                <c:pt idx="1041">
                  <c:v>3</c:v>
                </c:pt>
                <c:pt idx="1042">
                  <c:v>3</c:v>
                </c:pt>
                <c:pt idx="1043">
                  <c:v>3</c:v>
                </c:pt>
                <c:pt idx="1044">
                  <c:v>2</c:v>
                </c:pt>
                <c:pt idx="1045">
                  <c:v>1</c:v>
                </c:pt>
                <c:pt idx="1046">
                  <c:v>3</c:v>
                </c:pt>
                <c:pt idx="1047">
                  <c:v>2</c:v>
                </c:pt>
                <c:pt idx="1048">
                  <c:v>3</c:v>
                </c:pt>
                <c:pt idx="1049">
                  <c:v>2</c:v>
                </c:pt>
                <c:pt idx="1050">
                  <c:v>3</c:v>
                </c:pt>
                <c:pt idx="1051">
                  <c:v>2</c:v>
                </c:pt>
                <c:pt idx="1052">
                  <c:v>1</c:v>
                </c:pt>
                <c:pt idx="1053">
                  <c:v>2</c:v>
                </c:pt>
                <c:pt idx="1054">
                  <c:v>1</c:v>
                </c:pt>
                <c:pt idx="1055">
                  <c:v>1</c:v>
                </c:pt>
                <c:pt idx="1056">
                  <c:v>2</c:v>
                </c:pt>
                <c:pt idx="1057">
                  <c:v>3</c:v>
                </c:pt>
                <c:pt idx="1058">
                  <c:v>3</c:v>
                </c:pt>
                <c:pt idx="1059">
                  <c:v>2</c:v>
                </c:pt>
                <c:pt idx="1060">
                  <c:v>3</c:v>
                </c:pt>
                <c:pt idx="1061">
                  <c:v>2</c:v>
                </c:pt>
                <c:pt idx="1062">
                  <c:v>3</c:v>
                </c:pt>
                <c:pt idx="1063">
                  <c:v>1</c:v>
                </c:pt>
                <c:pt idx="1064">
                  <c:v>1</c:v>
                </c:pt>
                <c:pt idx="1065">
                  <c:v>2</c:v>
                </c:pt>
                <c:pt idx="1066">
                  <c:v>2</c:v>
                </c:pt>
                <c:pt idx="1067">
                  <c:v>2</c:v>
                </c:pt>
                <c:pt idx="1068">
                  <c:v>3</c:v>
                </c:pt>
                <c:pt idx="1069">
                  <c:v>1</c:v>
                </c:pt>
                <c:pt idx="1070">
                  <c:v>3</c:v>
                </c:pt>
                <c:pt idx="1071">
                  <c:v>2</c:v>
                </c:pt>
                <c:pt idx="1072">
                  <c:v>2</c:v>
                </c:pt>
                <c:pt idx="1073">
                  <c:v>2</c:v>
                </c:pt>
                <c:pt idx="1074">
                  <c:v>3</c:v>
                </c:pt>
                <c:pt idx="1075">
                  <c:v>3</c:v>
                </c:pt>
                <c:pt idx="1076">
                  <c:v>1</c:v>
                </c:pt>
                <c:pt idx="1077">
                  <c:v>3</c:v>
                </c:pt>
                <c:pt idx="1078">
                  <c:v>2</c:v>
                </c:pt>
                <c:pt idx="1079">
                  <c:v>3</c:v>
                </c:pt>
                <c:pt idx="1080">
                  <c:v>2</c:v>
                </c:pt>
                <c:pt idx="1081">
                  <c:v>3</c:v>
                </c:pt>
                <c:pt idx="1082">
                  <c:v>3</c:v>
                </c:pt>
                <c:pt idx="1083">
                  <c:v>3</c:v>
                </c:pt>
                <c:pt idx="1084">
                  <c:v>2</c:v>
                </c:pt>
                <c:pt idx="1085">
                  <c:v>3</c:v>
                </c:pt>
                <c:pt idx="1086">
                  <c:v>3</c:v>
                </c:pt>
                <c:pt idx="1087">
                  <c:v>2</c:v>
                </c:pt>
                <c:pt idx="1088">
                  <c:v>2</c:v>
                </c:pt>
                <c:pt idx="1089">
                  <c:v>2</c:v>
                </c:pt>
                <c:pt idx="1090">
                  <c:v>2</c:v>
                </c:pt>
                <c:pt idx="1091">
                  <c:v>3</c:v>
                </c:pt>
                <c:pt idx="1092">
                  <c:v>2</c:v>
                </c:pt>
                <c:pt idx="1093">
                  <c:v>2</c:v>
                </c:pt>
                <c:pt idx="1094">
                  <c:v>2</c:v>
                </c:pt>
                <c:pt idx="1095">
                  <c:v>2</c:v>
                </c:pt>
                <c:pt idx="1096">
                  <c:v>3</c:v>
                </c:pt>
                <c:pt idx="1097">
                  <c:v>1</c:v>
                </c:pt>
                <c:pt idx="1098">
                  <c:v>1</c:v>
                </c:pt>
                <c:pt idx="1099">
                  <c:v>1</c:v>
                </c:pt>
                <c:pt idx="1100">
                  <c:v>2</c:v>
                </c:pt>
                <c:pt idx="1101">
                  <c:v>2</c:v>
                </c:pt>
                <c:pt idx="1102">
                  <c:v>3</c:v>
                </c:pt>
                <c:pt idx="1103">
                  <c:v>1</c:v>
                </c:pt>
                <c:pt idx="1104">
                  <c:v>2</c:v>
                </c:pt>
                <c:pt idx="1105">
                  <c:v>2</c:v>
                </c:pt>
                <c:pt idx="1106">
                  <c:v>2</c:v>
                </c:pt>
                <c:pt idx="1107">
                  <c:v>2</c:v>
                </c:pt>
                <c:pt idx="1108">
                  <c:v>3</c:v>
                </c:pt>
                <c:pt idx="1109">
                  <c:v>2</c:v>
                </c:pt>
                <c:pt idx="1110">
                  <c:v>1</c:v>
                </c:pt>
                <c:pt idx="1111">
                  <c:v>2</c:v>
                </c:pt>
                <c:pt idx="1112">
                  <c:v>2</c:v>
                </c:pt>
                <c:pt idx="1113">
                  <c:v>2</c:v>
                </c:pt>
                <c:pt idx="1114">
                  <c:v>2</c:v>
                </c:pt>
                <c:pt idx="1115">
                  <c:v>3</c:v>
                </c:pt>
                <c:pt idx="1116">
                  <c:v>2</c:v>
                </c:pt>
                <c:pt idx="1117">
                  <c:v>2</c:v>
                </c:pt>
                <c:pt idx="1118">
                  <c:v>2</c:v>
                </c:pt>
                <c:pt idx="1119">
                  <c:v>2</c:v>
                </c:pt>
                <c:pt idx="1120">
                  <c:v>3</c:v>
                </c:pt>
                <c:pt idx="1121">
                  <c:v>3</c:v>
                </c:pt>
                <c:pt idx="1122">
                  <c:v>3</c:v>
                </c:pt>
                <c:pt idx="1123">
                  <c:v>3</c:v>
                </c:pt>
                <c:pt idx="1124">
                  <c:v>2</c:v>
                </c:pt>
                <c:pt idx="1125">
                  <c:v>1</c:v>
                </c:pt>
                <c:pt idx="1126">
                  <c:v>2</c:v>
                </c:pt>
                <c:pt idx="1127">
                  <c:v>2</c:v>
                </c:pt>
                <c:pt idx="1128">
                  <c:v>2</c:v>
                </c:pt>
                <c:pt idx="1129">
                  <c:v>3</c:v>
                </c:pt>
                <c:pt idx="1130">
                  <c:v>2</c:v>
                </c:pt>
                <c:pt idx="1131">
                  <c:v>2</c:v>
                </c:pt>
                <c:pt idx="1132">
                  <c:v>2</c:v>
                </c:pt>
                <c:pt idx="1133">
                  <c:v>1</c:v>
                </c:pt>
                <c:pt idx="1134">
                  <c:v>2</c:v>
                </c:pt>
                <c:pt idx="1135">
                  <c:v>3</c:v>
                </c:pt>
                <c:pt idx="1136">
                  <c:v>2</c:v>
                </c:pt>
                <c:pt idx="1137">
                  <c:v>2</c:v>
                </c:pt>
                <c:pt idx="1138">
                  <c:v>2</c:v>
                </c:pt>
                <c:pt idx="1139">
                  <c:v>2</c:v>
                </c:pt>
                <c:pt idx="1140">
                  <c:v>1</c:v>
                </c:pt>
                <c:pt idx="1141">
                  <c:v>2</c:v>
                </c:pt>
                <c:pt idx="1142">
                  <c:v>3</c:v>
                </c:pt>
                <c:pt idx="1143">
                  <c:v>2</c:v>
                </c:pt>
                <c:pt idx="1144">
                  <c:v>3</c:v>
                </c:pt>
                <c:pt idx="1145">
                  <c:v>2</c:v>
                </c:pt>
                <c:pt idx="1146">
                  <c:v>1</c:v>
                </c:pt>
                <c:pt idx="1147">
                  <c:v>2</c:v>
                </c:pt>
                <c:pt idx="1148">
                  <c:v>2</c:v>
                </c:pt>
                <c:pt idx="1149">
                  <c:v>1</c:v>
                </c:pt>
                <c:pt idx="1150">
                  <c:v>2</c:v>
                </c:pt>
                <c:pt idx="1151">
                  <c:v>1</c:v>
                </c:pt>
                <c:pt idx="1152">
                  <c:v>3</c:v>
                </c:pt>
                <c:pt idx="1153">
                  <c:v>3</c:v>
                </c:pt>
                <c:pt idx="1154">
                  <c:v>2</c:v>
                </c:pt>
                <c:pt idx="1155">
                  <c:v>1</c:v>
                </c:pt>
                <c:pt idx="1156">
                  <c:v>2</c:v>
                </c:pt>
                <c:pt idx="1157">
                  <c:v>2</c:v>
                </c:pt>
                <c:pt idx="1158">
                  <c:v>2</c:v>
                </c:pt>
                <c:pt idx="1159">
                  <c:v>3</c:v>
                </c:pt>
                <c:pt idx="1160">
                  <c:v>1</c:v>
                </c:pt>
                <c:pt idx="1161">
                  <c:v>2</c:v>
                </c:pt>
                <c:pt idx="1162">
                  <c:v>2</c:v>
                </c:pt>
                <c:pt idx="1163">
                  <c:v>2</c:v>
                </c:pt>
                <c:pt idx="1164">
                  <c:v>3</c:v>
                </c:pt>
                <c:pt idx="1165">
                  <c:v>2</c:v>
                </c:pt>
                <c:pt idx="1166">
                  <c:v>2</c:v>
                </c:pt>
                <c:pt idx="1167">
                  <c:v>1</c:v>
                </c:pt>
                <c:pt idx="1168">
                  <c:v>3</c:v>
                </c:pt>
                <c:pt idx="1169">
                  <c:v>2</c:v>
                </c:pt>
                <c:pt idx="1170">
                  <c:v>3</c:v>
                </c:pt>
                <c:pt idx="1171">
                  <c:v>3</c:v>
                </c:pt>
                <c:pt idx="1172">
                  <c:v>3</c:v>
                </c:pt>
                <c:pt idx="1173">
                  <c:v>2</c:v>
                </c:pt>
                <c:pt idx="1174">
                  <c:v>1</c:v>
                </c:pt>
                <c:pt idx="1175">
                  <c:v>2</c:v>
                </c:pt>
                <c:pt idx="1176">
                  <c:v>2</c:v>
                </c:pt>
                <c:pt idx="1177">
                  <c:v>1</c:v>
                </c:pt>
                <c:pt idx="1178">
                  <c:v>3</c:v>
                </c:pt>
                <c:pt idx="1179">
                  <c:v>1</c:v>
                </c:pt>
                <c:pt idx="1180">
                  <c:v>3</c:v>
                </c:pt>
                <c:pt idx="1181">
                  <c:v>2</c:v>
                </c:pt>
                <c:pt idx="1182">
                  <c:v>2</c:v>
                </c:pt>
                <c:pt idx="1183">
                  <c:v>1</c:v>
                </c:pt>
                <c:pt idx="1184">
                  <c:v>2</c:v>
                </c:pt>
                <c:pt idx="1185">
                  <c:v>2</c:v>
                </c:pt>
                <c:pt idx="1186">
                  <c:v>3</c:v>
                </c:pt>
                <c:pt idx="1187">
                  <c:v>2</c:v>
                </c:pt>
                <c:pt idx="1188">
                  <c:v>1</c:v>
                </c:pt>
                <c:pt idx="1189">
                  <c:v>1</c:v>
                </c:pt>
                <c:pt idx="1190">
                  <c:v>1</c:v>
                </c:pt>
                <c:pt idx="1191">
                  <c:v>2</c:v>
                </c:pt>
                <c:pt idx="1192">
                  <c:v>1</c:v>
                </c:pt>
                <c:pt idx="1193">
                  <c:v>3</c:v>
                </c:pt>
                <c:pt idx="1194">
                  <c:v>1</c:v>
                </c:pt>
                <c:pt idx="1195">
                  <c:v>3</c:v>
                </c:pt>
                <c:pt idx="1196">
                  <c:v>3</c:v>
                </c:pt>
                <c:pt idx="1197">
                  <c:v>3</c:v>
                </c:pt>
                <c:pt idx="1198">
                  <c:v>1</c:v>
                </c:pt>
                <c:pt idx="1199">
                  <c:v>2</c:v>
                </c:pt>
                <c:pt idx="1200">
                  <c:v>1</c:v>
                </c:pt>
                <c:pt idx="1201">
                  <c:v>3</c:v>
                </c:pt>
                <c:pt idx="1202">
                  <c:v>2</c:v>
                </c:pt>
                <c:pt idx="1203">
                  <c:v>2</c:v>
                </c:pt>
                <c:pt idx="1204">
                  <c:v>2</c:v>
                </c:pt>
                <c:pt idx="1205">
                  <c:v>3</c:v>
                </c:pt>
                <c:pt idx="1206">
                  <c:v>3</c:v>
                </c:pt>
                <c:pt idx="1207">
                  <c:v>1</c:v>
                </c:pt>
                <c:pt idx="1208">
                  <c:v>2</c:v>
                </c:pt>
                <c:pt idx="1209">
                  <c:v>1</c:v>
                </c:pt>
                <c:pt idx="1210">
                  <c:v>2</c:v>
                </c:pt>
                <c:pt idx="1211">
                  <c:v>1</c:v>
                </c:pt>
                <c:pt idx="1212">
                  <c:v>2</c:v>
                </c:pt>
                <c:pt idx="1213">
                  <c:v>1</c:v>
                </c:pt>
                <c:pt idx="1214">
                  <c:v>2</c:v>
                </c:pt>
                <c:pt idx="1215">
                  <c:v>3</c:v>
                </c:pt>
                <c:pt idx="1216">
                  <c:v>2</c:v>
                </c:pt>
                <c:pt idx="1217">
                  <c:v>2</c:v>
                </c:pt>
                <c:pt idx="1218">
                  <c:v>3</c:v>
                </c:pt>
                <c:pt idx="1219">
                  <c:v>2</c:v>
                </c:pt>
                <c:pt idx="1220">
                  <c:v>3</c:v>
                </c:pt>
                <c:pt idx="1221">
                  <c:v>2</c:v>
                </c:pt>
                <c:pt idx="1222">
                  <c:v>2</c:v>
                </c:pt>
                <c:pt idx="1223">
                  <c:v>2</c:v>
                </c:pt>
                <c:pt idx="1224">
                  <c:v>2</c:v>
                </c:pt>
                <c:pt idx="1225">
                  <c:v>3</c:v>
                </c:pt>
                <c:pt idx="1226">
                  <c:v>2</c:v>
                </c:pt>
                <c:pt idx="1227">
                  <c:v>2</c:v>
                </c:pt>
                <c:pt idx="1228">
                  <c:v>2</c:v>
                </c:pt>
                <c:pt idx="1229">
                  <c:v>2</c:v>
                </c:pt>
                <c:pt idx="1230">
                  <c:v>1</c:v>
                </c:pt>
                <c:pt idx="1231">
                  <c:v>3</c:v>
                </c:pt>
                <c:pt idx="1232">
                  <c:v>2</c:v>
                </c:pt>
                <c:pt idx="1233">
                  <c:v>2</c:v>
                </c:pt>
                <c:pt idx="1234">
                  <c:v>2</c:v>
                </c:pt>
                <c:pt idx="1235">
                  <c:v>1</c:v>
                </c:pt>
                <c:pt idx="1236">
                  <c:v>1</c:v>
                </c:pt>
                <c:pt idx="1237">
                  <c:v>3</c:v>
                </c:pt>
                <c:pt idx="1238">
                  <c:v>3</c:v>
                </c:pt>
                <c:pt idx="1239">
                  <c:v>3</c:v>
                </c:pt>
                <c:pt idx="1240">
                  <c:v>2</c:v>
                </c:pt>
                <c:pt idx="1241">
                  <c:v>2</c:v>
                </c:pt>
                <c:pt idx="1242">
                  <c:v>3</c:v>
                </c:pt>
                <c:pt idx="1243">
                  <c:v>2</c:v>
                </c:pt>
                <c:pt idx="1244">
                  <c:v>3</c:v>
                </c:pt>
                <c:pt idx="1245">
                  <c:v>2</c:v>
                </c:pt>
                <c:pt idx="1246">
                  <c:v>1</c:v>
                </c:pt>
                <c:pt idx="1247">
                  <c:v>2</c:v>
                </c:pt>
                <c:pt idx="1248">
                  <c:v>3</c:v>
                </c:pt>
                <c:pt idx="1249">
                  <c:v>3</c:v>
                </c:pt>
                <c:pt idx="1250">
                  <c:v>3</c:v>
                </c:pt>
                <c:pt idx="1251">
                  <c:v>1</c:v>
                </c:pt>
                <c:pt idx="1252">
                  <c:v>2</c:v>
                </c:pt>
                <c:pt idx="1253">
                  <c:v>3</c:v>
                </c:pt>
                <c:pt idx="1254">
                  <c:v>3</c:v>
                </c:pt>
                <c:pt idx="1255">
                  <c:v>3</c:v>
                </c:pt>
                <c:pt idx="1256">
                  <c:v>2</c:v>
                </c:pt>
                <c:pt idx="1257">
                  <c:v>2</c:v>
                </c:pt>
                <c:pt idx="1258">
                  <c:v>1</c:v>
                </c:pt>
                <c:pt idx="1259">
                  <c:v>2</c:v>
                </c:pt>
                <c:pt idx="1260">
                  <c:v>3</c:v>
                </c:pt>
                <c:pt idx="1261">
                  <c:v>2</c:v>
                </c:pt>
                <c:pt idx="1262">
                  <c:v>2</c:v>
                </c:pt>
                <c:pt idx="1263">
                  <c:v>1</c:v>
                </c:pt>
                <c:pt idx="1264">
                  <c:v>2</c:v>
                </c:pt>
                <c:pt idx="1265">
                  <c:v>1</c:v>
                </c:pt>
                <c:pt idx="1266">
                  <c:v>1</c:v>
                </c:pt>
                <c:pt idx="1267">
                  <c:v>1</c:v>
                </c:pt>
                <c:pt idx="1268">
                  <c:v>2</c:v>
                </c:pt>
                <c:pt idx="1269">
                  <c:v>3</c:v>
                </c:pt>
                <c:pt idx="1270">
                  <c:v>3</c:v>
                </c:pt>
                <c:pt idx="1271">
                  <c:v>3</c:v>
                </c:pt>
                <c:pt idx="1272">
                  <c:v>2</c:v>
                </c:pt>
                <c:pt idx="1273">
                  <c:v>2</c:v>
                </c:pt>
                <c:pt idx="1274">
                  <c:v>2</c:v>
                </c:pt>
                <c:pt idx="1275">
                  <c:v>2</c:v>
                </c:pt>
                <c:pt idx="1276">
                  <c:v>2</c:v>
                </c:pt>
                <c:pt idx="1277">
                  <c:v>1</c:v>
                </c:pt>
                <c:pt idx="1278">
                  <c:v>2</c:v>
                </c:pt>
                <c:pt idx="1279">
                  <c:v>1</c:v>
                </c:pt>
                <c:pt idx="1280">
                  <c:v>1</c:v>
                </c:pt>
                <c:pt idx="1281">
                  <c:v>3</c:v>
                </c:pt>
                <c:pt idx="1282">
                  <c:v>2</c:v>
                </c:pt>
                <c:pt idx="1283">
                  <c:v>2</c:v>
                </c:pt>
                <c:pt idx="1284">
                  <c:v>3</c:v>
                </c:pt>
                <c:pt idx="1285">
                  <c:v>3</c:v>
                </c:pt>
                <c:pt idx="1286">
                  <c:v>2</c:v>
                </c:pt>
                <c:pt idx="1287">
                  <c:v>2</c:v>
                </c:pt>
                <c:pt idx="1288">
                  <c:v>1</c:v>
                </c:pt>
                <c:pt idx="1289">
                  <c:v>1</c:v>
                </c:pt>
                <c:pt idx="1290">
                  <c:v>2</c:v>
                </c:pt>
                <c:pt idx="1291">
                  <c:v>3</c:v>
                </c:pt>
                <c:pt idx="1292">
                  <c:v>1</c:v>
                </c:pt>
                <c:pt idx="1293">
                  <c:v>3</c:v>
                </c:pt>
                <c:pt idx="1294">
                  <c:v>3</c:v>
                </c:pt>
                <c:pt idx="1295">
                  <c:v>1</c:v>
                </c:pt>
                <c:pt idx="1296">
                  <c:v>3</c:v>
                </c:pt>
                <c:pt idx="1297">
                  <c:v>2</c:v>
                </c:pt>
                <c:pt idx="1298">
                  <c:v>2</c:v>
                </c:pt>
                <c:pt idx="1299">
                  <c:v>1</c:v>
                </c:pt>
                <c:pt idx="1300">
                  <c:v>2</c:v>
                </c:pt>
                <c:pt idx="1301">
                  <c:v>1</c:v>
                </c:pt>
                <c:pt idx="1302">
                  <c:v>2</c:v>
                </c:pt>
                <c:pt idx="1303">
                  <c:v>1</c:v>
                </c:pt>
                <c:pt idx="1304">
                  <c:v>1</c:v>
                </c:pt>
                <c:pt idx="1305">
                  <c:v>2</c:v>
                </c:pt>
                <c:pt idx="1306">
                  <c:v>2</c:v>
                </c:pt>
                <c:pt idx="1307">
                  <c:v>2</c:v>
                </c:pt>
                <c:pt idx="1308">
                  <c:v>2</c:v>
                </c:pt>
                <c:pt idx="1309">
                  <c:v>3</c:v>
                </c:pt>
                <c:pt idx="1310">
                  <c:v>2</c:v>
                </c:pt>
                <c:pt idx="1311">
                  <c:v>3</c:v>
                </c:pt>
                <c:pt idx="1312">
                  <c:v>2</c:v>
                </c:pt>
                <c:pt idx="1313">
                  <c:v>1</c:v>
                </c:pt>
                <c:pt idx="1314">
                  <c:v>2</c:v>
                </c:pt>
                <c:pt idx="1315">
                  <c:v>2</c:v>
                </c:pt>
                <c:pt idx="1316">
                  <c:v>2</c:v>
                </c:pt>
                <c:pt idx="1317">
                  <c:v>3</c:v>
                </c:pt>
                <c:pt idx="1318">
                  <c:v>2</c:v>
                </c:pt>
                <c:pt idx="1319">
                  <c:v>3</c:v>
                </c:pt>
                <c:pt idx="1320">
                  <c:v>2</c:v>
                </c:pt>
                <c:pt idx="1321">
                  <c:v>3</c:v>
                </c:pt>
                <c:pt idx="1322">
                  <c:v>1</c:v>
                </c:pt>
                <c:pt idx="1323">
                  <c:v>1</c:v>
                </c:pt>
                <c:pt idx="1324">
                  <c:v>1</c:v>
                </c:pt>
                <c:pt idx="1325">
                  <c:v>3</c:v>
                </c:pt>
                <c:pt idx="1326">
                  <c:v>3</c:v>
                </c:pt>
                <c:pt idx="1327">
                  <c:v>1</c:v>
                </c:pt>
                <c:pt idx="1328">
                  <c:v>2</c:v>
                </c:pt>
                <c:pt idx="1329">
                  <c:v>2</c:v>
                </c:pt>
                <c:pt idx="1330">
                  <c:v>2</c:v>
                </c:pt>
                <c:pt idx="1331">
                  <c:v>2</c:v>
                </c:pt>
                <c:pt idx="1332">
                  <c:v>3</c:v>
                </c:pt>
                <c:pt idx="1333">
                  <c:v>2</c:v>
                </c:pt>
                <c:pt idx="1334">
                  <c:v>2</c:v>
                </c:pt>
                <c:pt idx="1335">
                  <c:v>1</c:v>
                </c:pt>
                <c:pt idx="1336">
                  <c:v>2</c:v>
                </c:pt>
                <c:pt idx="1337">
                  <c:v>2</c:v>
                </c:pt>
                <c:pt idx="1338">
                  <c:v>3</c:v>
                </c:pt>
                <c:pt idx="1339">
                  <c:v>3</c:v>
                </c:pt>
                <c:pt idx="1340">
                  <c:v>2</c:v>
                </c:pt>
                <c:pt idx="1341">
                  <c:v>1</c:v>
                </c:pt>
                <c:pt idx="1342">
                  <c:v>2</c:v>
                </c:pt>
                <c:pt idx="1343">
                  <c:v>3</c:v>
                </c:pt>
                <c:pt idx="1344">
                  <c:v>2</c:v>
                </c:pt>
                <c:pt idx="1345">
                  <c:v>2</c:v>
                </c:pt>
                <c:pt idx="1346">
                  <c:v>2</c:v>
                </c:pt>
                <c:pt idx="1347">
                  <c:v>3</c:v>
                </c:pt>
                <c:pt idx="1348">
                  <c:v>1</c:v>
                </c:pt>
                <c:pt idx="1349">
                  <c:v>2</c:v>
                </c:pt>
                <c:pt idx="1350">
                  <c:v>3</c:v>
                </c:pt>
                <c:pt idx="1351">
                  <c:v>1</c:v>
                </c:pt>
                <c:pt idx="1352">
                  <c:v>2</c:v>
                </c:pt>
                <c:pt idx="1353">
                  <c:v>2</c:v>
                </c:pt>
                <c:pt idx="1354">
                  <c:v>3</c:v>
                </c:pt>
                <c:pt idx="1355">
                  <c:v>2</c:v>
                </c:pt>
                <c:pt idx="1356">
                  <c:v>2</c:v>
                </c:pt>
                <c:pt idx="1357">
                  <c:v>2</c:v>
                </c:pt>
                <c:pt idx="1358">
                  <c:v>1</c:v>
                </c:pt>
                <c:pt idx="1359">
                  <c:v>2</c:v>
                </c:pt>
                <c:pt idx="1360">
                  <c:v>1</c:v>
                </c:pt>
                <c:pt idx="1361">
                  <c:v>2</c:v>
                </c:pt>
                <c:pt idx="1362">
                  <c:v>3</c:v>
                </c:pt>
                <c:pt idx="1363">
                  <c:v>3</c:v>
                </c:pt>
                <c:pt idx="1364">
                  <c:v>2</c:v>
                </c:pt>
                <c:pt idx="1365">
                  <c:v>3</c:v>
                </c:pt>
                <c:pt idx="1366">
                  <c:v>2</c:v>
                </c:pt>
                <c:pt idx="1367">
                  <c:v>2</c:v>
                </c:pt>
                <c:pt idx="1368">
                  <c:v>2</c:v>
                </c:pt>
                <c:pt idx="1369">
                  <c:v>3</c:v>
                </c:pt>
                <c:pt idx="1370">
                  <c:v>2</c:v>
                </c:pt>
                <c:pt idx="1371">
                  <c:v>2</c:v>
                </c:pt>
                <c:pt idx="1372">
                  <c:v>2</c:v>
                </c:pt>
                <c:pt idx="1373">
                  <c:v>1</c:v>
                </c:pt>
                <c:pt idx="1374">
                  <c:v>2</c:v>
                </c:pt>
                <c:pt idx="1375">
                  <c:v>3</c:v>
                </c:pt>
                <c:pt idx="1376">
                  <c:v>1</c:v>
                </c:pt>
                <c:pt idx="1377">
                  <c:v>2</c:v>
                </c:pt>
                <c:pt idx="1378">
                  <c:v>1</c:v>
                </c:pt>
                <c:pt idx="1379">
                  <c:v>2</c:v>
                </c:pt>
                <c:pt idx="1380">
                  <c:v>2</c:v>
                </c:pt>
                <c:pt idx="1381">
                  <c:v>3</c:v>
                </c:pt>
                <c:pt idx="1382">
                  <c:v>1</c:v>
                </c:pt>
                <c:pt idx="1383">
                  <c:v>2</c:v>
                </c:pt>
                <c:pt idx="1384">
                  <c:v>3</c:v>
                </c:pt>
                <c:pt idx="1385">
                  <c:v>1</c:v>
                </c:pt>
                <c:pt idx="1386">
                  <c:v>3</c:v>
                </c:pt>
                <c:pt idx="1387">
                  <c:v>2</c:v>
                </c:pt>
                <c:pt idx="1388">
                  <c:v>1</c:v>
                </c:pt>
                <c:pt idx="1389">
                  <c:v>2</c:v>
                </c:pt>
                <c:pt idx="1390">
                  <c:v>1</c:v>
                </c:pt>
                <c:pt idx="1391">
                  <c:v>3</c:v>
                </c:pt>
                <c:pt idx="1392">
                  <c:v>2</c:v>
                </c:pt>
                <c:pt idx="1393">
                  <c:v>3</c:v>
                </c:pt>
                <c:pt idx="1394">
                  <c:v>3</c:v>
                </c:pt>
                <c:pt idx="1395">
                  <c:v>2</c:v>
                </c:pt>
                <c:pt idx="1396">
                  <c:v>3</c:v>
                </c:pt>
                <c:pt idx="1397">
                  <c:v>2</c:v>
                </c:pt>
                <c:pt idx="1398">
                  <c:v>1</c:v>
                </c:pt>
                <c:pt idx="1399">
                  <c:v>2</c:v>
                </c:pt>
                <c:pt idx="1400">
                  <c:v>2</c:v>
                </c:pt>
                <c:pt idx="1401">
                  <c:v>2</c:v>
                </c:pt>
                <c:pt idx="1402">
                  <c:v>1</c:v>
                </c:pt>
                <c:pt idx="1403">
                  <c:v>3</c:v>
                </c:pt>
                <c:pt idx="1404">
                  <c:v>3</c:v>
                </c:pt>
                <c:pt idx="1405">
                  <c:v>2</c:v>
                </c:pt>
                <c:pt idx="1406">
                  <c:v>3</c:v>
                </c:pt>
                <c:pt idx="1407">
                  <c:v>3</c:v>
                </c:pt>
                <c:pt idx="1408">
                  <c:v>3</c:v>
                </c:pt>
                <c:pt idx="1409">
                  <c:v>2</c:v>
                </c:pt>
                <c:pt idx="1410">
                  <c:v>2</c:v>
                </c:pt>
                <c:pt idx="1411">
                  <c:v>2</c:v>
                </c:pt>
                <c:pt idx="1412">
                  <c:v>2</c:v>
                </c:pt>
                <c:pt idx="1413">
                  <c:v>1</c:v>
                </c:pt>
                <c:pt idx="1414">
                  <c:v>3</c:v>
                </c:pt>
                <c:pt idx="1415">
                  <c:v>1</c:v>
                </c:pt>
                <c:pt idx="1416">
                  <c:v>2</c:v>
                </c:pt>
                <c:pt idx="1417">
                  <c:v>2</c:v>
                </c:pt>
                <c:pt idx="1418">
                  <c:v>2</c:v>
                </c:pt>
                <c:pt idx="1419">
                  <c:v>1</c:v>
                </c:pt>
                <c:pt idx="1420">
                  <c:v>2</c:v>
                </c:pt>
                <c:pt idx="1421">
                  <c:v>2</c:v>
                </c:pt>
                <c:pt idx="1422">
                  <c:v>2</c:v>
                </c:pt>
                <c:pt idx="1423">
                  <c:v>3</c:v>
                </c:pt>
                <c:pt idx="1424">
                  <c:v>3</c:v>
                </c:pt>
                <c:pt idx="1425">
                  <c:v>2</c:v>
                </c:pt>
                <c:pt idx="1426">
                  <c:v>3</c:v>
                </c:pt>
                <c:pt idx="1427">
                  <c:v>2</c:v>
                </c:pt>
                <c:pt idx="1428">
                  <c:v>2</c:v>
                </c:pt>
                <c:pt idx="1429">
                  <c:v>3</c:v>
                </c:pt>
                <c:pt idx="1430">
                  <c:v>2</c:v>
                </c:pt>
                <c:pt idx="1431">
                  <c:v>2</c:v>
                </c:pt>
                <c:pt idx="1432">
                  <c:v>2</c:v>
                </c:pt>
                <c:pt idx="1433">
                  <c:v>1</c:v>
                </c:pt>
                <c:pt idx="1434">
                  <c:v>1</c:v>
                </c:pt>
                <c:pt idx="1435">
                  <c:v>3</c:v>
                </c:pt>
                <c:pt idx="1436">
                  <c:v>3</c:v>
                </c:pt>
                <c:pt idx="1437">
                  <c:v>3</c:v>
                </c:pt>
                <c:pt idx="1438">
                  <c:v>2</c:v>
                </c:pt>
                <c:pt idx="1439">
                  <c:v>2</c:v>
                </c:pt>
                <c:pt idx="1440">
                  <c:v>1</c:v>
                </c:pt>
                <c:pt idx="1441">
                  <c:v>1</c:v>
                </c:pt>
                <c:pt idx="1442">
                  <c:v>2</c:v>
                </c:pt>
                <c:pt idx="1443">
                  <c:v>2</c:v>
                </c:pt>
                <c:pt idx="1444">
                  <c:v>2</c:v>
                </c:pt>
                <c:pt idx="1445">
                  <c:v>2</c:v>
                </c:pt>
                <c:pt idx="1446">
                  <c:v>2</c:v>
                </c:pt>
                <c:pt idx="1447">
                  <c:v>1</c:v>
                </c:pt>
                <c:pt idx="1448">
                  <c:v>1</c:v>
                </c:pt>
                <c:pt idx="1449">
                  <c:v>3</c:v>
                </c:pt>
                <c:pt idx="1450">
                  <c:v>3</c:v>
                </c:pt>
                <c:pt idx="1451">
                  <c:v>2</c:v>
                </c:pt>
                <c:pt idx="1452">
                  <c:v>1</c:v>
                </c:pt>
                <c:pt idx="1453">
                  <c:v>2</c:v>
                </c:pt>
                <c:pt idx="1454">
                  <c:v>3</c:v>
                </c:pt>
                <c:pt idx="1455">
                  <c:v>3</c:v>
                </c:pt>
                <c:pt idx="1456">
                  <c:v>2</c:v>
                </c:pt>
                <c:pt idx="1457">
                  <c:v>2</c:v>
                </c:pt>
                <c:pt idx="1458">
                  <c:v>2</c:v>
                </c:pt>
                <c:pt idx="1459">
                  <c:v>2</c:v>
                </c:pt>
                <c:pt idx="1460">
                  <c:v>3</c:v>
                </c:pt>
                <c:pt idx="1461">
                  <c:v>1</c:v>
                </c:pt>
                <c:pt idx="1462">
                  <c:v>2</c:v>
                </c:pt>
                <c:pt idx="1463">
                  <c:v>3</c:v>
                </c:pt>
                <c:pt idx="1464">
                  <c:v>3</c:v>
                </c:pt>
                <c:pt idx="1465">
                  <c:v>2</c:v>
                </c:pt>
                <c:pt idx="1466">
                  <c:v>2</c:v>
                </c:pt>
                <c:pt idx="1467">
                  <c:v>2</c:v>
                </c:pt>
                <c:pt idx="1468">
                  <c:v>2</c:v>
                </c:pt>
                <c:pt idx="1469">
                  <c:v>2</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5E2E-40CA-BCF9-29056E6544D6}"/>
            </c:ext>
          </c:extLst>
        </c:ser>
        <c:dLbls>
          <c:showLegendKey val="0"/>
          <c:showVal val="0"/>
          <c:showCatName val="0"/>
          <c:showSerName val="0"/>
          <c:showPercent val="0"/>
          <c:showBubbleSize val="0"/>
        </c:dLbls>
        <c:axId val="904832688"/>
        <c:axId val="1702102976"/>
      </c:scatterChart>
      <c:valAx>
        <c:axId val="90483268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2102976"/>
        <c:crosses val="autoZero"/>
        <c:crossBetween val="midCat"/>
      </c:valAx>
      <c:valAx>
        <c:axId val="17021029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904832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r>
              <a:rPr lang="en-US" sz="1200"/>
              <a:t>PercentSalaryHike v </a:t>
            </a:r>
            <a:r>
              <a:rPr lang="en-AU" sz="1200" b="1" i="0" baseline="0">
                <a:effectLst/>
              </a:rPr>
              <a:t>Job Satisfaction</a:t>
            </a:r>
            <a:endParaRPr lang="en-AU"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44546A"/>
                </a:solidFill>
              </a:defRPr>
            </a:pPr>
            <a:endParaRPr lang="en-US" sz="1200"/>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44546A"/>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trendline>
            <c:spPr>
              <a:ln w="25400" cap="rnd">
                <a:solidFill>
                  <a:srgbClr val="FF0000"/>
                </a:solidFill>
                <a:prstDash val="lgDash"/>
              </a:ln>
              <a:effectLst/>
            </c:spPr>
            <c:trendlineType val="linear"/>
            <c:dispRSqr val="0"/>
            <c:dispEq val="0"/>
          </c:trendline>
          <c:xVal>
            <c:numRef>
              <c:f>'list for q2.1'!$J$2:$J$1471</c:f>
              <c:numCache>
                <c:formatCode>General</c:formatCode>
                <c:ptCount val="1470"/>
                <c:pt idx="0">
                  <c:v>1</c:v>
                </c:pt>
                <c:pt idx="1">
                  <c:v>4</c:v>
                </c:pt>
                <c:pt idx="2">
                  <c:v>3</c:v>
                </c:pt>
                <c:pt idx="3">
                  <c:v>2</c:v>
                </c:pt>
                <c:pt idx="4">
                  <c:v>2</c:v>
                </c:pt>
                <c:pt idx="5">
                  <c:v>1</c:v>
                </c:pt>
                <c:pt idx="6">
                  <c:v>4</c:v>
                </c:pt>
                <c:pt idx="7">
                  <c:v>3</c:v>
                </c:pt>
                <c:pt idx="8">
                  <c:v>3</c:v>
                </c:pt>
                <c:pt idx="9">
                  <c:v>3</c:v>
                </c:pt>
                <c:pt idx="10">
                  <c:v>2</c:v>
                </c:pt>
                <c:pt idx="11">
                  <c:v>1</c:v>
                </c:pt>
                <c:pt idx="12">
                  <c:v>3</c:v>
                </c:pt>
                <c:pt idx="13">
                  <c:v>1</c:v>
                </c:pt>
                <c:pt idx="14">
                  <c:v>3</c:v>
                </c:pt>
                <c:pt idx="15">
                  <c:v>1</c:v>
                </c:pt>
                <c:pt idx="16">
                  <c:v>2</c:v>
                </c:pt>
                <c:pt idx="17">
                  <c:v>1</c:v>
                </c:pt>
                <c:pt idx="18">
                  <c:v>4</c:v>
                </c:pt>
                <c:pt idx="19">
                  <c:v>1</c:v>
                </c:pt>
                <c:pt idx="20">
                  <c:v>3</c:v>
                </c:pt>
                <c:pt idx="21">
                  <c:v>4</c:v>
                </c:pt>
                <c:pt idx="22">
                  <c:v>2</c:v>
                </c:pt>
                <c:pt idx="23">
                  <c:v>4</c:v>
                </c:pt>
                <c:pt idx="24">
                  <c:v>1</c:v>
                </c:pt>
                <c:pt idx="25">
                  <c:v>3</c:v>
                </c:pt>
                <c:pt idx="26">
                  <c:v>4</c:v>
                </c:pt>
                <c:pt idx="27">
                  <c:v>2</c:v>
                </c:pt>
                <c:pt idx="28">
                  <c:v>4</c:v>
                </c:pt>
                <c:pt idx="29">
                  <c:v>1</c:v>
                </c:pt>
                <c:pt idx="30">
                  <c:v>1</c:v>
                </c:pt>
                <c:pt idx="31">
                  <c:v>1</c:v>
                </c:pt>
                <c:pt idx="32">
                  <c:v>3</c:v>
                </c:pt>
                <c:pt idx="33">
                  <c:v>4</c:v>
                </c:pt>
                <c:pt idx="34">
                  <c:v>4</c:v>
                </c:pt>
                <c:pt idx="35">
                  <c:v>1</c:v>
                </c:pt>
                <c:pt idx="36">
                  <c:v>3</c:v>
                </c:pt>
                <c:pt idx="37">
                  <c:v>1</c:v>
                </c:pt>
                <c:pt idx="38">
                  <c:v>1</c:v>
                </c:pt>
                <c:pt idx="39">
                  <c:v>4</c:v>
                </c:pt>
                <c:pt idx="40">
                  <c:v>1</c:v>
                </c:pt>
                <c:pt idx="41">
                  <c:v>1</c:v>
                </c:pt>
                <c:pt idx="42">
                  <c:v>1</c:v>
                </c:pt>
                <c:pt idx="43">
                  <c:v>3</c:v>
                </c:pt>
                <c:pt idx="44">
                  <c:v>4</c:v>
                </c:pt>
                <c:pt idx="45">
                  <c:v>1</c:v>
                </c:pt>
                <c:pt idx="46">
                  <c:v>3</c:v>
                </c:pt>
                <c:pt idx="47">
                  <c:v>2</c:v>
                </c:pt>
                <c:pt idx="48">
                  <c:v>4</c:v>
                </c:pt>
                <c:pt idx="49">
                  <c:v>4</c:v>
                </c:pt>
                <c:pt idx="50">
                  <c:v>3</c:v>
                </c:pt>
                <c:pt idx="51">
                  <c:v>3</c:v>
                </c:pt>
                <c:pt idx="52">
                  <c:v>4</c:v>
                </c:pt>
                <c:pt idx="53">
                  <c:v>1</c:v>
                </c:pt>
                <c:pt idx="54">
                  <c:v>4</c:v>
                </c:pt>
                <c:pt idx="55">
                  <c:v>1</c:v>
                </c:pt>
                <c:pt idx="56">
                  <c:v>4</c:v>
                </c:pt>
                <c:pt idx="57">
                  <c:v>1</c:v>
                </c:pt>
                <c:pt idx="58">
                  <c:v>4</c:v>
                </c:pt>
                <c:pt idx="59">
                  <c:v>3</c:v>
                </c:pt>
                <c:pt idx="60">
                  <c:v>4</c:v>
                </c:pt>
                <c:pt idx="61">
                  <c:v>1</c:v>
                </c:pt>
                <c:pt idx="62">
                  <c:v>3</c:v>
                </c:pt>
                <c:pt idx="63">
                  <c:v>1</c:v>
                </c:pt>
                <c:pt idx="64">
                  <c:v>3</c:v>
                </c:pt>
                <c:pt idx="65">
                  <c:v>3</c:v>
                </c:pt>
                <c:pt idx="66">
                  <c:v>2</c:v>
                </c:pt>
                <c:pt idx="67">
                  <c:v>2</c:v>
                </c:pt>
                <c:pt idx="68">
                  <c:v>1</c:v>
                </c:pt>
                <c:pt idx="69">
                  <c:v>3</c:v>
                </c:pt>
                <c:pt idx="70">
                  <c:v>1</c:v>
                </c:pt>
                <c:pt idx="71">
                  <c:v>4</c:v>
                </c:pt>
                <c:pt idx="72">
                  <c:v>2</c:v>
                </c:pt>
                <c:pt idx="73">
                  <c:v>2</c:v>
                </c:pt>
                <c:pt idx="74">
                  <c:v>1</c:v>
                </c:pt>
                <c:pt idx="75">
                  <c:v>4</c:v>
                </c:pt>
                <c:pt idx="76">
                  <c:v>1</c:v>
                </c:pt>
                <c:pt idx="77">
                  <c:v>1</c:v>
                </c:pt>
                <c:pt idx="78">
                  <c:v>3</c:v>
                </c:pt>
                <c:pt idx="79">
                  <c:v>2</c:v>
                </c:pt>
                <c:pt idx="80">
                  <c:v>1</c:v>
                </c:pt>
                <c:pt idx="81">
                  <c:v>3</c:v>
                </c:pt>
                <c:pt idx="82">
                  <c:v>4</c:v>
                </c:pt>
                <c:pt idx="83">
                  <c:v>1</c:v>
                </c:pt>
                <c:pt idx="84">
                  <c:v>2</c:v>
                </c:pt>
                <c:pt idx="85">
                  <c:v>1</c:v>
                </c:pt>
                <c:pt idx="86">
                  <c:v>1</c:v>
                </c:pt>
                <c:pt idx="87">
                  <c:v>4</c:v>
                </c:pt>
                <c:pt idx="88">
                  <c:v>4</c:v>
                </c:pt>
                <c:pt idx="89">
                  <c:v>4</c:v>
                </c:pt>
                <c:pt idx="90">
                  <c:v>2</c:v>
                </c:pt>
                <c:pt idx="91">
                  <c:v>4</c:v>
                </c:pt>
                <c:pt idx="92">
                  <c:v>2</c:v>
                </c:pt>
                <c:pt idx="93">
                  <c:v>1</c:v>
                </c:pt>
                <c:pt idx="94">
                  <c:v>3</c:v>
                </c:pt>
                <c:pt idx="95">
                  <c:v>1</c:v>
                </c:pt>
                <c:pt idx="96">
                  <c:v>3</c:v>
                </c:pt>
                <c:pt idx="97">
                  <c:v>3</c:v>
                </c:pt>
                <c:pt idx="98">
                  <c:v>3</c:v>
                </c:pt>
                <c:pt idx="99">
                  <c:v>2</c:v>
                </c:pt>
                <c:pt idx="100">
                  <c:v>4</c:v>
                </c:pt>
                <c:pt idx="101">
                  <c:v>1</c:v>
                </c:pt>
                <c:pt idx="102">
                  <c:v>4</c:v>
                </c:pt>
                <c:pt idx="103">
                  <c:v>3</c:v>
                </c:pt>
                <c:pt idx="104">
                  <c:v>4</c:v>
                </c:pt>
                <c:pt idx="105">
                  <c:v>4</c:v>
                </c:pt>
                <c:pt idx="106">
                  <c:v>2</c:v>
                </c:pt>
                <c:pt idx="107">
                  <c:v>2</c:v>
                </c:pt>
                <c:pt idx="108">
                  <c:v>1</c:v>
                </c:pt>
                <c:pt idx="109">
                  <c:v>4</c:v>
                </c:pt>
                <c:pt idx="110">
                  <c:v>4</c:v>
                </c:pt>
                <c:pt idx="111">
                  <c:v>4</c:v>
                </c:pt>
                <c:pt idx="112">
                  <c:v>1</c:v>
                </c:pt>
                <c:pt idx="113">
                  <c:v>2</c:v>
                </c:pt>
                <c:pt idx="114">
                  <c:v>2</c:v>
                </c:pt>
                <c:pt idx="115">
                  <c:v>1</c:v>
                </c:pt>
                <c:pt idx="116">
                  <c:v>1</c:v>
                </c:pt>
                <c:pt idx="117">
                  <c:v>4</c:v>
                </c:pt>
                <c:pt idx="118">
                  <c:v>4</c:v>
                </c:pt>
                <c:pt idx="119">
                  <c:v>1</c:v>
                </c:pt>
                <c:pt idx="120">
                  <c:v>4</c:v>
                </c:pt>
                <c:pt idx="121">
                  <c:v>2</c:v>
                </c:pt>
                <c:pt idx="122">
                  <c:v>3</c:v>
                </c:pt>
                <c:pt idx="123">
                  <c:v>3</c:v>
                </c:pt>
                <c:pt idx="124">
                  <c:v>3</c:v>
                </c:pt>
                <c:pt idx="125">
                  <c:v>3</c:v>
                </c:pt>
                <c:pt idx="126">
                  <c:v>1</c:v>
                </c:pt>
                <c:pt idx="127">
                  <c:v>3</c:v>
                </c:pt>
                <c:pt idx="128">
                  <c:v>4</c:v>
                </c:pt>
                <c:pt idx="129">
                  <c:v>1</c:v>
                </c:pt>
                <c:pt idx="130">
                  <c:v>3</c:v>
                </c:pt>
                <c:pt idx="131">
                  <c:v>1</c:v>
                </c:pt>
                <c:pt idx="132">
                  <c:v>1</c:v>
                </c:pt>
                <c:pt idx="133">
                  <c:v>3</c:v>
                </c:pt>
                <c:pt idx="134">
                  <c:v>4</c:v>
                </c:pt>
                <c:pt idx="135">
                  <c:v>2</c:v>
                </c:pt>
                <c:pt idx="136">
                  <c:v>4</c:v>
                </c:pt>
                <c:pt idx="137">
                  <c:v>3</c:v>
                </c:pt>
                <c:pt idx="138">
                  <c:v>3</c:v>
                </c:pt>
                <c:pt idx="139">
                  <c:v>4</c:v>
                </c:pt>
                <c:pt idx="140">
                  <c:v>4</c:v>
                </c:pt>
                <c:pt idx="141">
                  <c:v>1</c:v>
                </c:pt>
                <c:pt idx="142">
                  <c:v>3</c:v>
                </c:pt>
                <c:pt idx="143">
                  <c:v>3</c:v>
                </c:pt>
                <c:pt idx="144">
                  <c:v>4</c:v>
                </c:pt>
                <c:pt idx="145">
                  <c:v>1</c:v>
                </c:pt>
                <c:pt idx="146">
                  <c:v>1</c:v>
                </c:pt>
                <c:pt idx="147">
                  <c:v>1</c:v>
                </c:pt>
                <c:pt idx="148">
                  <c:v>1</c:v>
                </c:pt>
                <c:pt idx="149">
                  <c:v>2</c:v>
                </c:pt>
                <c:pt idx="150">
                  <c:v>2</c:v>
                </c:pt>
                <c:pt idx="151">
                  <c:v>2</c:v>
                </c:pt>
                <c:pt idx="152">
                  <c:v>3</c:v>
                </c:pt>
                <c:pt idx="153">
                  <c:v>2</c:v>
                </c:pt>
                <c:pt idx="154">
                  <c:v>4</c:v>
                </c:pt>
                <c:pt idx="155">
                  <c:v>3</c:v>
                </c:pt>
                <c:pt idx="156">
                  <c:v>3</c:v>
                </c:pt>
                <c:pt idx="157">
                  <c:v>3</c:v>
                </c:pt>
                <c:pt idx="158">
                  <c:v>1</c:v>
                </c:pt>
                <c:pt idx="159">
                  <c:v>3</c:v>
                </c:pt>
                <c:pt idx="160">
                  <c:v>4</c:v>
                </c:pt>
                <c:pt idx="161">
                  <c:v>3</c:v>
                </c:pt>
                <c:pt idx="162">
                  <c:v>1</c:v>
                </c:pt>
                <c:pt idx="163">
                  <c:v>4</c:v>
                </c:pt>
                <c:pt idx="164">
                  <c:v>3</c:v>
                </c:pt>
                <c:pt idx="165">
                  <c:v>2</c:v>
                </c:pt>
                <c:pt idx="166">
                  <c:v>1</c:v>
                </c:pt>
                <c:pt idx="167">
                  <c:v>1</c:v>
                </c:pt>
                <c:pt idx="168">
                  <c:v>4</c:v>
                </c:pt>
                <c:pt idx="169">
                  <c:v>3</c:v>
                </c:pt>
                <c:pt idx="170">
                  <c:v>2</c:v>
                </c:pt>
                <c:pt idx="171">
                  <c:v>4</c:v>
                </c:pt>
                <c:pt idx="172">
                  <c:v>2</c:v>
                </c:pt>
                <c:pt idx="173">
                  <c:v>1</c:v>
                </c:pt>
                <c:pt idx="174">
                  <c:v>1</c:v>
                </c:pt>
                <c:pt idx="175">
                  <c:v>4</c:v>
                </c:pt>
                <c:pt idx="176">
                  <c:v>4</c:v>
                </c:pt>
                <c:pt idx="177">
                  <c:v>4</c:v>
                </c:pt>
                <c:pt idx="178">
                  <c:v>4</c:v>
                </c:pt>
                <c:pt idx="179">
                  <c:v>1</c:v>
                </c:pt>
                <c:pt idx="180">
                  <c:v>4</c:v>
                </c:pt>
                <c:pt idx="181">
                  <c:v>2</c:v>
                </c:pt>
                <c:pt idx="182">
                  <c:v>3</c:v>
                </c:pt>
                <c:pt idx="183">
                  <c:v>3</c:v>
                </c:pt>
                <c:pt idx="184">
                  <c:v>1</c:v>
                </c:pt>
                <c:pt idx="185">
                  <c:v>2</c:v>
                </c:pt>
                <c:pt idx="186">
                  <c:v>3</c:v>
                </c:pt>
                <c:pt idx="187">
                  <c:v>2</c:v>
                </c:pt>
                <c:pt idx="188">
                  <c:v>3</c:v>
                </c:pt>
                <c:pt idx="189">
                  <c:v>2</c:v>
                </c:pt>
                <c:pt idx="190">
                  <c:v>3</c:v>
                </c:pt>
                <c:pt idx="191">
                  <c:v>2</c:v>
                </c:pt>
                <c:pt idx="192">
                  <c:v>3</c:v>
                </c:pt>
                <c:pt idx="193">
                  <c:v>4</c:v>
                </c:pt>
                <c:pt idx="194">
                  <c:v>4</c:v>
                </c:pt>
                <c:pt idx="195">
                  <c:v>1</c:v>
                </c:pt>
                <c:pt idx="196">
                  <c:v>2</c:v>
                </c:pt>
                <c:pt idx="197">
                  <c:v>3</c:v>
                </c:pt>
                <c:pt idx="198">
                  <c:v>3</c:v>
                </c:pt>
                <c:pt idx="199">
                  <c:v>4</c:v>
                </c:pt>
                <c:pt idx="200">
                  <c:v>3</c:v>
                </c:pt>
                <c:pt idx="201">
                  <c:v>4</c:v>
                </c:pt>
                <c:pt idx="202">
                  <c:v>3</c:v>
                </c:pt>
                <c:pt idx="203">
                  <c:v>4</c:v>
                </c:pt>
                <c:pt idx="204">
                  <c:v>4</c:v>
                </c:pt>
                <c:pt idx="205">
                  <c:v>4</c:v>
                </c:pt>
                <c:pt idx="206">
                  <c:v>2</c:v>
                </c:pt>
                <c:pt idx="207">
                  <c:v>1</c:v>
                </c:pt>
                <c:pt idx="208">
                  <c:v>4</c:v>
                </c:pt>
                <c:pt idx="209">
                  <c:v>2</c:v>
                </c:pt>
                <c:pt idx="210">
                  <c:v>1</c:v>
                </c:pt>
                <c:pt idx="211">
                  <c:v>3</c:v>
                </c:pt>
                <c:pt idx="212">
                  <c:v>3</c:v>
                </c:pt>
                <c:pt idx="213">
                  <c:v>2</c:v>
                </c:pt>
                <c:pt idx="214">
                  <c:v>1</c:v>
                </c:pt>
                <c:pt idx="215">
                  <c:v>4</c:v>
                </c:pt>
                <c:pt idx="216">
                  <c:v>1</c:v>
                </c:pt>
                <c:pt idx="217">
                  <c:v>3</c:v>
                </c:pt>
                <c:pt idx="218">
                  <c:v>1</c:v>
                </c:pt>
                <c:pt idx="219">
                  <c:v>1</c:v>
                </c:pt>
                <c:pt idx="220">
                  <c:v>2</c:v>
                </c:pt>
                <c:pt idx="221">
                  <c:v>2</c:v>
                </c:pt>
                <c:pt idx="222">
                  <c:v>4</c:v>
                </c:pt>
                <c:pt idx="223">
                  <c:v>1</c:v>
                </c:pt>
                <c:pt idx="224">
                  <c:v>2</c:v>
                </c:pt>
                <c:pt idx="225">
                  <c:v>4</c:v>
                </c:pt>
                <c:pt idx="226">
                  <c:v>4</c:v>
                </c:pt>
                <c:pt idx="227">
                  <c:v>4</c:v>
                </c:pt>
                <c:pt idx="228">
                  <c:v>3</c:v>
                </c:pt>
                <c:pt idx="229">
                  <c:v>1</c:v>
                </c:pt>
                <c:pt idx="230">
                  <c:v>4</c:v>
                </c:pt>
                <c:pt idx="231">
                  <c:v>1</c:v>
                </c:pt>
                <c:pt idx="232">
                  <c:v>3</c:v>
                </c:pt>
                <c:pt idx="233">
                  <c:v>1</c:v>
                </c:pt>
                <c:pt idx="234">
                  <c:v>1</c:v>
                </c:pt>
                <c:pt idx="235">
                  <c:v>4</c:v>
                </c:pt>
                <c:pt idx="236">
                  <c:v>4</c:v>
                </c:pt>
                <c:pt idx="237">
                  <c:v>3</c:v>
                </c:pt>
                <c:pt idx="238">
                  <c:v>2</c:v>
                </c:pt>
                <c:pt idx="239">
                  <c:v>3</c:v>
                </c:pt>
                <c:pt idx="240">
                  <c:v>3</c:v>
                </c:pt>
                <c:pt idx="241">
                  <c:v>4</c:v>
                </c:pt>
                <c:pt idx="242">
                  <c:v>2</c:v>
                </c:pt>
                <c:pt idx="243">
                  <c:v>4</c:v>
                </c:pt>
                <c:pt idx="244">
                  <c:v>1</c:v>
                </c:pt>
                <c:pt idx="245">
                  <c:v>1</c:v>
                </c:pt>
                <c:pt idx="246">
                  <c:v>1</c:v>
                </c:pt>
                <c:pt idx="247">
                  <c:v>1</c:v>
                </c:pt>
                <c:pt idx="248">
                  <c:v>1</c:v>
                </c:pt>
                <c:pt idx="249">
                  <c:v>3</c:v>
                </c:pt>
                <c:pt idx="250">
                  <c:v>1</c:v>
                </c:pt>
                <c:pt idx="251">
                  <c:v>4</c:v>
                </c:pt>
                <c:pt idx="252">
                  <c:v>4</c:v>
                </c:pt>
                <c:pt idx="253">
                  <c:v>1</c:v>
                </c:pt>
                <c:pt idx="254">
                  <c:v>4</c:v>
                </c:pt>
                <c:pt idx="255">
                  <c:v>3</c:v>
                </c:pt>
                <c:pt idx="256">
                  <c:v>1</c:v>
                </c:pt>
                <c:pt idx="257">
                  <c:v>3</c:v>
                </c:pt>
                <c:pt idx="258">
                  <c:v>1</c:v>
                </c:pt>
                <c:pt idx="259">
                  <c:v>2</c:v>
                </c:pt>
                <c:pt idx="260">
                  <c:v>3</c:v>
                </c:pt>
                <c:pt idx="261">
                  <c:v>4</c:v>
                </c:pt>
                <c:pt idx="262">
                  <c:v>1</c:v>
                </c:pt>
                <c:pt idx="263">
                  <c:v>2</c:v>
                </c:pt>
                <c:pt idx="264">
                  <c:v>1</c:v>
                </c:pt>
                <c:pt idx="265">
                  <c:v>3</c:v>
                </c:pt>
                <c:pt idx="266">
                  <c:v>4</c:v>
                </c:pt>
                <c:pt idx="267">
                  <c:v>1</c:v>
                </c:pt>
                <c:pt idx="268">
                  <c:v>4</c:v>
                </c:pt>
                <c:pt idx="269">
                  <c:v>1</c:v>
                </c:pt>
                <c:pt idx="270">
                  <c:v>1</c:v>
                </c:pt>
                <c:pt idx="271">
                  <c:v>2</c:v>
                </c:pt>
                <c:pt idx="272">
                  <c:v>4</c:v>
                </c:pt>
                <c:pt idx="273">
                  <c:v>4</c:v>
                </c:pt>
                <c:pt idx="274">
                  <c:v>3</c:v>
                </c:pt>
                <c:pt idx="275">
                  <c:v>4</c:v>
                </c:pt>
                <c:pt idx="276">
                  <c:v>3</c:v>
                </c:pt>
                <c:pt idx="277">
                  <c:v>4</c:v>
                </c:pt>
                <c:pt idx="278">
                  <c:v>2</c:v>
                </c:pt>
                <c:pt idx="279">
                  <c:v>2</c:v>
                </c:pt>
                <c:pt idx="280">
                  <c:v>3</c:v>
                </c:pt>
                <c:pt idx="281">
                  <c:v>4</c:v>
                </c:pt>
                <c:pt idx="282">
                  <c:v>4</c:v>
                </c:pt>
                <c:pt idx="283">
                  <c:v>4</c:v>
                </c:pt>
                <c:pt idx="284">
                  <c:v>1</c:v>
                </c:pt>
                <c:pt idx="285">
                  <c:v>1</c:v>
                </c:pt>
                <c:pt idx="286">
                  <c:v>3</c:v>
                </c:pt>
                <c:pt idx="287">
                  <c:v>4</c:v>
                </c:pt>
                <c:pt idx="288">
                  <c:v>2</c:v>
                </c:pt>
                <c:pt idx="289">
                  <c:v>4</c:v>
                </c:pt>
                <c:pt idx="290">
                  <c:v>1</c:v>
                </c:pt>
                <c:pt idx="291">
                  <c:v>2</c:v>
                </c:pt>
                <c:pt idx="292">
                  <c:v>2</c:v>
                </c:pt>
                <c:pt idx="293">
                  <c:v>1</c:v>
                </c:pt>
                <c:pt idx="294">
                  <c:v>1</c:v>
                </c:pt>
                <c:pt idx="295">
                  <c:v>2</c:v>
                </c:pt>
                <c:pt idx="296">
                  <c:v>3</c:v>
                </c:pt>
                <c:pt idx="297">
                  <c:v>2</c:v>
                </c:pt>
                <c:pt idx="298">
                  <c:v>4</c:v>
                </c:pt>
                <c:pt idx="299">
                  <c:v>3</c:v>
                </c:pt>
                <c:pt idx="300">
                  <c:v>3</c:v>
                </c:pt>
                <c:pt idx="301">
                  <c:v>1</c:v>
                </c:pt>
                <c:pt idx="302">
                  <c:v>3</c:v>
                </c:pt>
                <c:pt idx="303">
                  <c:v>1</c:v>
                </c:pt>
                <c:pt idx="304">
                  <c:v>4</c:v>
                </c:pt>
                <c:pt idx="305">
                  <c:v>2</c:v>
                </c:pt>
                <c:pt idx="306">
                  <c:v>3</c:v>
                </c:pt>
                <c:pt idx="307">
                  <c:v>2</c:v>
                </c:pt>
                <c:pt idx="308">
                  <c:v>3</c:v>
                </c:pt>
                <c:pt idx="309">
                  <c:v>1</c:v>
                </c:pt>
                <c:pt idx="310">
                  <c:v>1</c:v>
                </c:pt>
                <c:pt idx="311">
                  <c:v>3</c:v>
                </c:pt>
                <c:pt idx="312">
                  <c:v>4</c:v>
                </c:pt>
                <c:pt idx="313">
                  <c:v>2</c:v>
                </c:pt>
                <c:pt idx="314">
                  <c:v>1</c:v>
                </c:pt>
                <c:pt idx="315">
                  <c:v>4</c:v>
                </c:pt>
                <c:pt idx="316">
                  <c:v>1</c:v>
                </c:pt>
                <c:pt idx="317">
                  <c:v>2</c:v>
                </c:pt>
                <c:pt idx="318">
                  <c:v>2</c:v>
                </c:pt>
                <c:pt idx="319">
                  <c:v>2</c:v>
                </c:pt>
                <c:pt idx="320">
                  <c:v>1</c:v>
                </c:pt>
                <c:pt idx="321">
                  <c:v>1</c:v>
                </c:pt>
                <c:pt idx="322">
                  <c:v>4</c:v>
                </c:pt>
                <c:pt idx="323">
                  <c:v>1</c:v>
                </c:pt>
                <c:pt idx="324">
                  <c:v>1</c:v>
                </c:pt>
                <c:pt idx="325">
                  <c:v>4</c:v>
                </c:pt>
                <c:pt idx="326">
                  <c:v>4</c:v>
                </c:pt>
                <c:pt idx="327">
                  <c:v>3</c:v>
                </c:pt>
                <c:pt idx="328">
                  <c:v>4</c:v>
                </c:pt>
                <c:pt idx="329">
                  <c:v>1</c:v>
                </c:pt>
                <c:pt idx="330">
                  <c:v>1</c:v>
                </c:pt>
                <c:pt idx="331">
                  <c:v>2</c:v>
                </c:pt>
                <c:pt idx="332">
                  <c:v>3</c:v>
                </c:pt>
                <c:pt idx="333">
                  <c:v>3</c:v>
                </c:pt>
                <c:pt idx="334">
                  <c:v>4</c:v>
                </c:pt>
                <c:pt idx="335">
                  <c:v>4</c:v>
                </c:pt>
                <c:pt idx="336">
                  <c:v>1</c:v>
                </c:pt>
                <c:pt idx="337">
                  <c:v>4</c:v>
                </c:pt>
                <c:pt idx="338">
                  <c:v>3</c:v>
                </c:pt>
                <c:pt idx="339">
                  <c:v>2</c:v>
                </c:pt>
                <c:pt idx="340">
                  <c:v>4</c:v>
                </c:pt>
                <c:pt idx="341">
                  <c:v>4</c:v>
                </c:pt>
                <c:pt idx="342">
                  <c:v>4</c:v>
                </c:pt>
                <c:pt idx="343">
                  <c:v>2</c:v>
                </c:pt>
                <c:pt idx="344">
                  <c:v>2</c:v>
                </c:pt>
                <c:pt idx="345">
                  <c:v>1</c:v>
                </c:pt>
                <c:pt idx="346">
                  <c:v>2</c:v>
                </c:pt>
                <c:pt idx="347">
                  <c:v>3</c:v>
                </c:pt>
                <c:pt idx="348">
                  <c:v>4</c:v>
                </c:pt>
                <c:pt idx="349">
                  <c:v>3</c:v>
                </c:pt>
                <c:pt idx="350">
                  <c:v>1</c:v>
                </c:pt>
                <c:pt idx="351">
                  <c:v>2</c:v>
                </c:pt>
                <c:pt idx="352">
                  <c:v>3</c:v>
                </c:pt>
                <c:pt idx="353">
                  <c:v>1</c:v>
                </c:pt>
                <c:pt idx="354">
                  <c:v>1</c:v>
                </c:pt>
                <c:pt idx="355">
                  <c:v>3</c:v>
                </c:pt>
                <c:pt idx="356">
                  <c:v>4</c:v>
                </c:pt>
                <c:pt idx="357">
                  <c:v>2</c:v>
                </c:pt>
                <c:pt idx="358">
                  <c:v>4</c:v>
                </c:pt>
                <c:pt idx="359">
                  <c:v>1</c:v>
                </c:pt>
                <c:pt idx="360">
                  <c:v>1</c:v>
                </c:pt>
                <c:pt idx="361">
                  <c:v>3</c:v>
                </c:pt>
                <c:pt idx="362">
                  <c:v>4</c:v>
                </c:pt>
                <c:pt idx="363">
                  <c:v>3</c:v>
                </c:pt>
                <c:pt idx="364">
                  <c:v>4</c:v>
                </c:pt>
                <c:pt idx="365">
                  <c:v>3</c:v>
                </c:pt>
                <c:pt idx="366">
                  <c:v>3</c:v>
                </c:pt>
                <c:pt idx="367">
                  <c:v>4</c:v>
                </c:pt>
                <c:pt idx="368">
                  <c:v>1</c:v>
                </c:pt>
                <c:pt idx="369">
                  <c:v>2</c:v>
                </c:pt>
                <c:pt idx="370">
                  <c:v>2</c:v>
                </c:pt>
                <c:pt idx="371">
                  <c:v>4</c:v>
                </c:pt>
                <c:pt idx="372">
                  <c:v>3</c:v>
                </c:pt>
                <c:pt idx="373">
                  <c:v>2</c:v>
                </c:pt>
                <c:pt idx="374">
                  <c:v>4</c:v>
                </c:pt>
                <c:pt idx="375">
                  <c:v>4</c:v>
                </c:pt>
                <c:pt idx="376">
                  <c:v>1</c:v>
                </c:pt>
                <c:pt idx="377">
                  <c:v>3</c:v>
                </c:pt>
                <c:pt idx="378">
                  <c:v>1</c:v>
                </c:pt>
                <c:pt idx="379">
                  <c:v>1</c:v>
                </c:pt>
                <c:pt idx="380">
                  <c:v>1</c:v>
                </c:pt>
                <c:pt idx="381">
                  <c:v>3</c:v>
                </c:pt>
                <c:pt idx="382">
                  <c:v>4</c:v>
                </c:pt>
                <c:pt idx="383">
                  <c:v>2</c:v>
                </c:pt>
                <c:pt idx="384">
                  <c:v>3</c:v>
                </c:pt>
                <c:pt idx="385">
                  <c:v>4</c:v>
                </c:pt>
                <c:pt idx="386">
                  <c:v>1</c:v>
                </c:pt>
                <c:pt idx="387">
                  <c:v>2</c:v>
                </c:pt>
                <c:pt idx="388">
                  <c:v>2</c:v>
                </c:pt>
                <c:pt idx="389">
                  <c:v>2</c:v>
                </c:pt>
                <c:pt idx="390">
                  <c:v>2</c:v>
                </c:pt>
                <c:pt idx="391">
                  <c:v>3</c:v>
                </c:pt>
                <c:pt idx="392">
                  <c:v>1</c:v>
                </c:pt>
                <c:pt idx="393">
                  <c:v>3</c:v>
                </c:pt>
                <c:pt idx="394">
                  <c:v>1</c:v>
                </c:pt>
                <c:pt idx="395">
                  <c:v>4</c:v>
                </c:pt>
                <c:pt idx="396">
                  <c:v>3</c:v>
                </c:pt>
                <c:pt idx="397">
                  <c:v>1</c:v>
                </c:pt>
                <c:pt idx="398">
                  <c:v>3</c:v>
                </c:pt>
                <c:pt idx="399">
                  <c:v>1</c:v>
                </c:pt>
                <c:pt idx="400">
                  <c:v>3</c:v>
                </c:pt>
                <c:pt idx="401">
                  <c:v>1</c:v>
                </c:pt>
                <c:pt idx="402">
                  <c:v>1</c:v>
                </c:pt>
                <c:pt idx="403">
                  <c:v>2</c:v>
                </c:pt>
                <c:pt idx="404">
                  <c:v>1</c:v>
                </c:pt>
                <c:pt idx="405">
                  <c:v>1</c:v>
                </c:pt>
                <c:pt idx="406">
                  <c:v>3</c:v>
                </c:pt>
                <c:pt idx="407">
                  <c:v>4</c:v>
                </c:pt>
                <c:pt idx="408">
                  <c:v>1</c:v>
                </c:pt>
                <c:pt idx="409">
                  <c:v>1</c:v>
                </c:pt>
                <c:pt idx="410">
                  <c:v>4</c:v>
                </c:pt>
                <c:pt idx="411">
                  <c:v>1</c:v>
                </c:pt>
                <c:pt idx="412">
                  <c:v>3</c:v>
                </c:pt>
                <c:pt idx="413">
                  <c:v>1</c:v>
                </c:pt>
                <c:pt idx="414">
                  <c:v>2</c:v>
                </c:pt>
                <c:pt idx="415">
                  <c:v>3</c:v>
                </c:pt>
                <c:pt idx="416">
                  <c:v>4</c:v>
                </c:pt>
                <c:pt idx="417">
                  <c:v>3</c:v>
                </c:pt>
                <c:pt idx="418">
                  <c:v>4</c:v>
                </c:pt>
                <c:pt idx="419">
                  <c:v>4</c:v>
                </c:pt>
                <c:pt idx="420">
                  <c:v>3</c:v>
                </c:pt>
                <c:pt idx="421">
                  <c:v>2</c:v>
                </c:pt>
                <c:pt idx="422">
                  <c:v>1</c:v>
                </c:pt>
                <c:pt idx="423">
                  <c:v>1</c:v>
                </c:pt>
                <c:pt idx="424">
                  <c:v>1</c:v>
                </c:pt>
                <c:pt idx="425">
                  <c:v>3</c:v>
                </c:pt>
                <c:pt idx="426">
                  <c:v>4</c:v>
                </c:pt>
                <c:pt idx="427">
                  <c:v>4</c:v>
                </c:pt>
                <c:pt idx="428">
                  <c:v>1</c:v>
                </c:pt>
                <c:pt idx="429">
                  <c:v>3</c:v>
                </c:pt>
                <c:pt idx="430">
                  <c:v>3</c:v>
                </c:pt>
                <c:pt idx="431">
                  <c:v>1</c:v>
                </c:pt>
                <c:pt idx="432">
                  <c:v>1</c:v>
                </c:pt>
                <c:pt idx="433">
                  <c:v>4</c:v>
                </c:pt>
                <c:pt idx="434">
                  <c:v>4</c:v>
                </c:pt>
                <c:pt idx="435">
                  <c:v>1</c:v>
                </c:pt>
                <c:pt idx="436">
                  <c:v>1</c:v>
                </c:pt>
                <c:pt idx="437">
                  <c:v>2</c:v>
                </c:pt>
                <c:pt idx="438">
                  <c:v>1</c:v>
                </c:pt>
                <c:pt idx="439">
                  <c:v>3</c:v>
                </c:pt>
                <c:pt idx="440">
                  <c:v>1</c:v>
                </c:pt>
                <c:pt idx="441">
                  <c:v>3</c:v>
                </c:pt>
                <c:pt idx="442">
                  <c:v>4</c:v>
                </c:pt>
                <c:pt idx="443">
                  <c:v>3</c:v>
                </c:pt>
                <c:pt idx="444">
                  <c:v>4</c:v>
                </c:pt>
                <c:pt idx="445">
                  <c:v>4</c:v>
                </c:pt>
                <c:pt idx="446">
                  <c:v>4</c:v>
                </c:pt>
                <c:pt idx="447">
                  <c:v>3</c:v>
                </c:pt>
                <c:pt idx="448">
                  <c:v>3</c:v>
                </c:pt>
                <c:pt idx="449">
                  <c:v>1</c:v>
                </c:pt>
                <c:pt idx="450">
                  <c:v>1</c:v>
                </c:pt>
                <c:pt idx="451">
                  <c:v>4</c:v>
                </c:pt>
                <c:pt idx="452">
                  <c:v>3</c:v>
                </c:pt>
                <c:pt idx="453">
                  <c:v>2</c:v>
                </c:pt>
                <c:pt idx="454">
                  <c:v>1</c:v>
                </c:pt>
                <c:pt idx="455">
                  <c:v>3</c:v>
                </c:pt>
                <c:pt idx="456">
                  <c:v>4</c:v>
                </c:pt>
                <c:pt idx="457">
                  <c:v>2</c:v>
                </c:pt>
                <c:pt idx="458">
                  <c:v>2</c:v>
                </c:pt>
                <c:pt idx="459">
                  <c:v>3</c:v>
                </c:pt>
                <c:pt idx="460">
                  <c:v>1</c:v>
                </c:pt>
                <c:pt idx="461">
                  <c:v>3</c:v>
                </c:pt>
                <c:pt idx="462">
                  <c:v>1</c:v>
                </c:pt>
                <c:pt idx="463">
                  <c:v>4</c:v>
                </c:pt>
                <c:pt idx="464">
                  <c:v>4</c:v>
                </c:pt>
                <c:pt idx="465">
                  <c:v>1</c:v>
                </c:pt>
                <c:pt idx="466">
                  <c:v>4</c:v>
                </c:pt>
                <c:pt idx="467">
                  <c:v>2</c:v>
                </c:pt>
                <c:pt idx="468">
                  <c:v>1</c:v>
                </c:pt>
                <c:pt idx="469">
                  <c:v>2</c:v>
                </c:pt>
                <c:pt idx="470">
                  <c:v>1</c:v>
                </c:pt>
                <c:pt idx="471">
                  <c:v>3</c:v>
                </c:pt>
                <c:pt idx="472">
                  <c:v>2</c:v>
                </c:pt>
                <c:pt idx="473">
                  <c:v>3</c:v>
                </c:pt>
                <c:pt idx="474">
                  <c:v>1</c:v>
                </c:pt>
                <c:pt idx="475">
                  <c:v>4</c:v>
                </c:pt>
                <c:pt idx="476">
                  <c:v>4</c:v>
                </c:pt>
                <c:pt idx="477">
                  <c:v>2</c:v>
                </c:pt>
                <c:pt idx="478">
                  <c:v>2</c:v>
                </c:pt>
                <c:pt idx="479">
                  <c:v>3</c:v>
                </c:pt>
                <c:pt idx="480">
                  <c:v>4</c:v>
                </c:pt>
                <c:pt idx="481">
                  <c:v>1</c:v>
                </c:pt>
                <c:pt idx="482">
                  <c:v>2</c:v>
                </c:pt>
                <c:pt idx="483">
                  <c:v>4</c:v>
                </c:pt>
                <c:pt idx="484">
                  <c:v>4</c:v>
                </c:pt>
                <c:pt idx="485">
                  <c:v>1</c:v>
                </c:pt>
                <c:pt idx="486">
                  <c:v>1</c:v>
                </c:pt>
                <c:pt idx="487">
                  <c:v>2</c:v>
                </c:pt>
                <c:pt idx="488">
                  <c:v>1</c:v>
                </c:pt>
                <c:pt idx="489">
                  <c:v>4</c:v>
                </c:pt>
                <c:pt idx="490">
                  <c:v>2</c:v>
                </c:pt>
                <c:pt idx="491">
                  <c:v>3</c:v>
                </c:pt>
                <c:pt idx="492">
                  <c:v>1</c:v>
                </c:pt>
                <c:pt idx="493">
                  <c:v>2</c:v>
                </c:pt>
                <c:pt idx="494">
                  <c:v>3</c:v>
                </c:pt>
                <c:pt idx="495">
                  <c:v>1</c:v>
                </c:pt>
                <c:pt idx="496">
                  <c:v>1</c:v>
                </c:pt>
                <c:pt idx="497">
                  <c:v>1</c:v>
                </c:pt>
                <c:pt idx="498">
                  <c:v>3</c:v>
                </c:pt>
                <c:pt idx="499">
                  <c:v>2</c:v>
                </c:pt>
                <c:pt idx="500">
                  <c:v>1</c:v>
                </c:pt>
                <c:pt idx="501">
                  <c:v>3</c:v>
                </c:pt>
                <c:pt idx="502">
                  <c:v>4</c:v>
                </c:pt>
                <c:pt idx="503">
                  <c:v>1</c:v>
                </c:pt>
                <c:pt idx="504">
                  <c:v>1</c:v>
                </c:pt>
                <c:pt idx="505">
                  <c:v>1</c:v>
                </c:pt>
                <c:pt idx="506">
                  <c:v>3</c:v>
                </c:pt>
                <c:pt idx="507">
                  <c:v>3</c:v>
                </c:pt>
                <c:pt idx="508">
                  <c:v>1</c:v>
                </c:pt>
                <c:pt idx="509">
                  <c:v>4</c:v>
                </c:pt>
                <c:pt idx="510">
                  <c:v>2</c:v>
                </c:pt>
                <c:pt idx="511">
                  <c:v>2</c:v>
                </c:pt>
                <c:pt idx="512">
                  <c:v>11</c:v>
                </c:pt>
                <c:pt idx="513">
                  <c:v>1</c:v>
                </c:pt>
                <c:pt idx="514">
                  <c:v>1</c:v>
                </c:pt>
                <c:pt idx="515">
                  <c:v>3</c:v>
                </c:pt>
                <c:pt idx="516">
                  <c:v>3</c:v>
                </c:pt>
                <c:pt idx="517">
                  <c:v>3</c:v>
                </c:pt>
                <c:pt idx="518">
                  <c:v>4</c:v>
                </c:pt>
                <c:pt idx="519">
                  <c:v>4</c:v>
                </c:pt>
                <c:pt idx="520">
                  <c:v>2</c:v>
                </c:pt>
                <c:pt idx="521">
                  <c:v>4</c:v>
                </c:pt>
                <c:pt idx="522">
                  <c:v>4</c:v>
                </c:pt>
                <c:pt idx="523">
                  <c:v>1</c:v>
                </c:pt>
                <c:pt idx="524">
                  <c:v>2</c:v>
                </c:pt>
                <c:pt idx="525">
                  <c:v>3</c:v>
                </c:pt>
                <c:pt idx="526">
                  <c:v>2</c:v>
                </c:pt>
                <c:pt idx="527">
                  <c:v>1</c:v>
                </c:pt>
                <c:pt idx="528">
                  <c:v>3</c:v>
                </c:pt>
                <c:pt idx="529">
                  <c:v>1</c:v>
                </c:pt>
                <c:pt idx="530">
                  <c:v>1</c:v>
                </c:pt>
                <c:pt idx="531">
                  <c:v>4</c:v>
                </c:pt>
                <c:pt idx="532">
                  <c:v>1</c:v>
                </c:pt>
                <c:pt idx="533">
                  <c:v>2</c:v>
                </c:pt>
                <c:pt idx="534">
                  <c:v>3</c:v>
                </c:pt>
                <c:pt idx="535">
                  <c:v>4</c:v>
                </c:pt>
                <c:pt idx="536">
                  <c:v>1</c:v>
                </c:pt>
                <c:pt idx="537">
                  <c:v>4</c:v>
                </c:pt>
                <c:pt idx="538">
                  <c:v>1</c:v>
                </c:pt>
                <c:pt idx="539">
                  <c:v>2</c:v>
                </c:pt>
                <c:pt idx="540">
                  <c:v>2</c:v>
                </c:pt>
                <c:pt idx="541">
                  <c:v>1</c:v>
                </c:pt>
                <c:pt idx="542">
                  <c:v>3</c:v>
                </c:pt>
                <c:pt idx="543">
                  <c:v>3</c:v>
                </c:pt>
                <c:pt idx="544">
                  <c:v>1</c:v>
                </c:pt>
                <c:pt idx="545">
                  <c:v>4</c:v>
                </c:pt>
                <c:pt idx="546">
                  <c:v>1</c:v>
                </c:pt>
                <c:pt idx="547">
                  <c:v>3</c:v>
                </c:pt>
                <c:pt idx="548">
                  <c:v>4</c:v>
                </c:pt>
                <c:pt idx="549">
                  <c:v>2</c:v>
                </c:pt>
                <c:pt idx="550">
                  <c:v>1</c:v>
                </c:pt>
                <c:pt idx="551">
                  <c:v>2</c:v>
                </c:pt>
                <c:pt idx="552">
                  <c:v>1</c:v>
                </c:pt>
                <c:pt idx="553">
                  <c:v>4</c:v>
                </c:pt>
                <c:pt idx="554">
                  <c:v>4</c:v>
                </c:pt>
                <c:pt idx="555">
                  <c:v>2</c:v>
                </c:pt>
                <c:pt idx="556">
                  <c:v>4</c:v>
                </c:pt>
                <c:pt idx="557">
                  <c:v>1</c:v>
                </c:pt>
                <c:pt idx="558">
                  <c:v>4</c:v>
                </c:pt>
                <c:pt idx="559">
                  <c:v>3</c:v>
                </c:pt>
                <c:pt idx="560">
                  <c:v>1</c:v>
                </c:pt>
                <c:pt idx="561">
                  <c:v>1</c:v>
                </c:pt>
                <c:pt idx="562">
                  <c:v>4</c:v>
                </c:pt>
                <c:pt idx="563">
                  <c:v>4</c:v>
                </c:pt>
                <c:pt idx="564">
                  <c:v>3</c:v>
                </c:pt>
                <c:pt idx="565">
                  <c:v>3</c:v>
                </c:pt>
                <c:pt idx="566">
                  <c:v>2</c:v>
                </c:pt>
                <c:pt idx="567">
                  <c:v>4</c:v>
                </c:pt>
                <c:pt idx="568">
                  <c:v>1</c:v>
                </c:pt>
                <c:pt idx="569">
                  <c:v>2</c:v>
                </c:pt>
                <c:pt idx="570">
                  <c:v>4</c:v>
                </c:pt>
                <c:pt idx="571">
                  <c:v>4</c:v>
                </c:pt>
                <c:pt idx="572">
                  <c:v>1</c:v>
                </c:pt>
                <c:pt idx="573">
                  <c:v>3</c:v>
                </c:pt>
                <c:pt idx="574">
                  <c:v>4</c:v>
                </c:pt>
                <c:pt idx="575">
                  <c:v>1</c:v>
                </c:pt>
                <c:pt idx="576">
                  <c:v>4</c:v>
                </c:pt>
                <c:pt idx="577">
                  <c:v>1</c:v>
                </c:pt>
                <c:pt idx="578">
                  <c:v>1</c:v>
                </c:pt>
                <c:pt idx="579">
                  <c:v>1</c:v>
                </c:pt>
                <c:pt idx="580">
                  <c:v>4</c:v>
                </c:pt>
                <c:pt idx="581">
                  <c:v>3</c:v>
                </c:pt>
                <c:pt idx="582">
                  <c:v>4</c:v>
                </c:pt>
                <c:pt idx="583">
                  <c:v>3</c:v>
                </c:pt>
                <c:pt idx="584">
                  <c:v>1</c:v>
                </c:pt>
                <c:pt idx="585">
                  <c:v>4</c:v>
                </c:pt>
                <c:pt idx="586">
                  <c:v>2</c:v>
                </c:pt>
                <c:pt idx="587">
                  <c:v>3</c:v>
                </c:pt>
                <c:pt idx="588">
                  <c:v>3</c:v>
                </c:pt>
                <c:pt idx="589">
                  <c:v>1</c:v>
                </c:pt>
                <c:pt idx="590">
                  <c:v>1</c:v>
                </c:pt>
                <c:pt idx="591">
                  <c:v>2</c:v>
                </c:pt>
                <c:pt idx="592">
                  <c:v>1</c:v>
                </c:pt>
                <c:pt idx="593">
                  <c:v>2</c:v>
                </c:pt>
                <c:pt idx="594">
                  <c:v>4</c:v>
                </c:pt>
                <c:pt idx="595">
                  <c:v>2</c:v>
                </c:pt>
                <c:pt idx="596">
                  <c:v>3</c:v>
                </c:pt>
                <c:pt idx="597">
                  <c:v>1</c:v>
                </c:pt>
                <c:pt idx="598">
                  <c:v>3</c:v>
                </c:pt>
                <c:pt idx="599">
                  <c:v>2</c:v>
                </c:pt>
                <c:pt idx="600">
                  <c:v>2</c:v>
                </c:pt>
                <c:pt idx="601">
                  <c:v>3</c:v>
                </c:pt>
                <c:pt idx="602">
                  <c:v>4</c:v>
                </c:pt>
                <c:pt idx="603">
                  <c:v>3</c:v>
                </c:pt>
                <c:pt idx="604">
                  <c:v>2</c:v>
                </c:pt>
                <c:pt idx="605">
                  <c:v>2</c:v>
                </c:pt>
                <c:pt idx="606">
                  <c:v>4</c:v>
                </c:pt>
                <c:pt idx="607">
                  <c:v>4</c:v>
                </c:pt>
                <c:pt idx="608">
                  <c:v>4</c:v>
                </c:pt>
                <c:pt idx="609">
                  <c:v>3</c:v>
                </c:pt>
                <c:pt idx="610">
                  <c:v>4</c:v>
                </c:pt>
                <c:pt idx="611">
                  <c:v>3</c:v>
                </c:pt>
                <c:pt idx="612">
                  <c:v>3</c:v>
                </c:pt>
                <c:pt idx="613">
                  <c:v>4</c:v>
                </c:pt>
                <c:pt idx="614">
                  <c:v>3</c:v>
                </c:pt>
                <c:pt idx="615">
                  <c:v>1</c:v>
                </c:pt>
                <c:pt idx="616">
                  <c:v>3</c:v>
                </c:pt>
                <c:pt idx="617">
                  <c:v>2</c:v>
                </c:pt>
                <c:pt idx="618">
                  <c:v>1</c:v>
                </c:pt>
                <c:pt idx="619">
                  <c:v>4</c:v>
                </c:pt>
                <c:pt idx="620">
                  <c:v>1</c:v>
                </c:pt>
                <c:pt idx="621">
                  <c:v>4</c:v>
                </c:pt>
                <c:pt idx="622">
                  <c:v>1</c:v>
                </c:pt>
                <c:pt idx="623">
                  <c:v>1</c:v>
                </c:pt>
                <c:pt idx="624">
                  <c:v>4</c:v>
                </c:pt>
                <c:pt idx="625">
                  <c:v>1</c:v>
                </c:pt>
                <c:pt idx="626">
                  <c:v>1</c:v>
                </c:pt>
                <c:pt idx="627">
                  <c:v>4</c:v>
                </c:pt>
                <c:pt idx="628">
                  <c:v>3</c:v>
                </c:pt>
                <c:pt idx="629">
                  <c:v>1</c:v>
                </c:pt>
                <c:pt idx="630">
                  <c:v>4</c:v>
                </c:pt>
                <c:pt idx="631">
                  <c:v>4</c:v>
                </c:pt>
                <c:pt idx="632">
                  <c:v>4</c:v>
                </c:pt>
                <c:pt idx="633">
                  <c:v>4</c:v>
                </c:pt>
                <c:pt idx="634">
                  <c:v>3</c:v>
                </c:pt>
                <c:pt idx="635">
                  <c:v>3</c:v>
                </c:pt>
                <c:pt idx="636">
                  <c:v>2</c:v>
                </c:pt>
                <c:pt idx="637">
                  <c:v>1</c:v>
                </c:pt>
                <c:pt idx="638">
                  <c:v>1</c:v>
                </c:pt>
                <c:pt idx="639">
                  <c:v>4</c:v>
                </c:pt>
                <c:pt idx="640">
                  <c:v>4</c:v>
                </c:pt>
                <c:pt idx="641">
                  <c:v>2</c:v>
                </c:pt>
                <c:pt idx="642">
                  <c:v>3</c:v>
                </c:pt>
                <c:pt idx="643">
                  <c:v>1</c:v>
                </c:pt>
                <c:pt idx="644">
                  <c:v>4</c:v>
                </c:pt>
                <c:pt idx="645">
                  <c:v>3</c:v>
                </c:pt>
                <c:pt idx="646">
                  <c:v>4</c:v>
                </c:pt>
                <c:pt idx="647">
                  <c:v>2</c:v>
                </c:pt>
                <c:pt idx="648">
                  <c:v>4</c:v>
                </c:pt>
                <c:pt idx="649">
                  <c:v>4</c:v>
                </c:pt>
                <c:pt idx="650">
                  <c:v>1</c:v>
                </c:pt>
                <c:pt idx="651">
                  <c:v>4</c:v>
                </c:pt>
                <c:pt idx="652">
                  <c:v>1</c:v>
                </c:pt>
                <c:pt idx="653">
                  <c:v>1</c:v>
                </c:pt>
                <c:pt idx="654">
                  <c:v>1</c:v>
                </c:pt>
                <c:pt idx="655">
                  <c:v>2</c:v>
                </c:pt>
                <c:pt idx="656">
                  <c:v>4</c:v>
                </c:pt>
                <c:pt idx="657">
                  <c:v>4</c:v>
                </c:pt>
                <c:pt idx="658">
                  <c:v>1</c:v>
                </c:pt>
                <c:pt idx="659">
                  <c:v>4</c:v>
                </c:pt>
                <c:pt idx="660">
                  <c:v>4</c:v>
                </c:pt>
                <c:pt idx="661">
                  <c:v>3</c:v>
                </c:pt>
                <c:pt idx="662">
                  <c:v>3</c:v>
                </c:pt>
                <c:pt idx="663">
                  <c:v>4</c:v>
                </c:pt>
                <c:pt idx="664">
                  <c:v>4</c:v>
                </c:pt>
                <c:pt idx="665">
                  <c:v>4</c:v>
                </c:pt>
                <c:pt idx="666">
                  <c:v>3</c:v>
                </c:pt>
                <c:pt idx="667">
                  <c:v>1</c:v>
                </c:pt>
                <c:pt idx="668">
                  <c:v>3</c:v>
                </c:pt>
                <c:pt idx="669">
                  <c:v>4</c:v>
                </c:pt>
                <c:pt idx="670">
                  <c:v>3</c:v>
                </c:pt>
                <c:pt idx="671">
                  <c:v>2</c:v>
                </c:pt>
                <c:pt idx="672">
                  <c:v>3</c:v>
                </c:pt>
                <c:pt idx="673">
                  <c:v>1</c:v>
                </c:pt>
                <c:pt idx="674">
                  <c:v>2</c:v>
                </c:pt>
                <c:pt idx="675">
                  <c:v>3</c:v>
                </c:pt>
                <c:pt idx="676">
                  <c:v>4</c:v>
                </c:pt>
                <c:pt idx="677">
                  <c:v>2</c:v>
                </c:pt>
                <c:pt idx="678">
                  <c:v>3</c:v>
                </c:pt>
                <c:pt idx="679">
                  <c:v>3</c:v>
                </c:pt>
                <c:pt idx="680">
                  <c:v>4</c:v>
                </c:pt>
                <c:pt idx="681">
                  <c:v>1</c:v>
                </c:pt>
                <c:pt idx="682">
                  <c:v>4</c:v>
                </c:pt>
                <c:pt idx="683">
                  <c:v>3</c:v>
                </c:pt>
                <c:pt idx="684">
                  <c:v>2</c:v>
                </c:pt>
                <c:pt idx="685">
                  <c:v>1</c:v>
                </c:pt>
                <c:pt idx="686">
                  <c:v>1</c:v>
                </c:pt>
                <c:pt idx="687">
                  <c:v>3</c:v>
                </c:pt>
                <c:pt idx="688">
                  <c:v>2</c:v>
                </c:pt>
                <c:pt idx="689">
                  <c:v>3</c:v>
                </c:pt>
                <c:pt idx="690">
                  <c:v>1</c:v>
                </c:pt>
                <c:pt idx="691">
                  <c:v>2</c:v>
                </c:pt>
                <c:pt idx="692">
                  <c:v>1</c:v>
                </c:pt>
                <c:pt idx="693">
                  <c:v>1</c:v>
                </c:pt>
                <c:pt idx="694">
                  <c:v>4</c:v>
                </c:pt>
                <c:pt idx="695">
                  <c:v>2</c:v>
                </c:pt>
                <c:pt idx="696">
                  <c:v>2</c:v>
                </c:pt>
                <c:pt idx="697">
                  <c:v>4</c:v>
                </c:pt>
                <c:pt idx="698">
                  <c:v>3</c:v>
                </c:pt>
                <c:pt idx="699">
                  <c:v>4</c:v>
                </c:pt>
                <c:pt idx="700">
                  <c:v>3</c:v>
                </c:pt>
                <c:pt idx="701">
                  <c:v>3</c:v>
                </c:pt>
                <c:pt idx="702">
                  <c:v>2</c:v>
                </c:pt>
                <c:pt idx="703">
                  <c:v>1</c:v>
                </c:pt>
                <c:pt idx="704">
                  <c:v>1</c:v>
                </c:pt>
                <c:pt idx="705">
                  <c:v>3</c:v>
                </c:pt>
                <c:pt idx="706">
                  <c:v>2</c:v>
                </c:pt>
                <c:pt idx="707">
                  <c:v>3</c:v>
                </c:pt>
                <c:pt idx="708">
                  <c:v>1</c:v>
                </c:pt>
                <c:pt idx="709">
                  <c:v>4</c:v>
                </c:pt>
                <c:pt idx="710">
                  <c:v>2</c:v>
                </c:pt>
                <c:pt idx="711">
                  <c:v>2</c:v>
                </c:pt>
                <c:pt idx="712">
                  <c:v>4</c:v>
                </c:pt>
                <c:pt idx="713">
                  <c:v>4</c:v>
                </c:pt>
                <c:pt idx="714">
                  <c:v>4</c:v>
                </c:pt>
                <c:pt idx="715">
                  <c:v>2</c:v>
                </c:pt>
                <c:pt idx="716">
                  <c:v>3</c:v>
                </c:pt>
                <c:pt idx="717">
                  <c:v>2</c:v>
                </c:pt>
                <c:pt idx="718">
                  <c:v>1</c:v>
                </c:pt>
                <c:pt idx="719">
                  <c:v>4</c:v>
                </c:pt>
                <c:pt idx="720">
                  <c:v>1</c:v>
                </c:pt>
                <c:pt idx="721">
                  <c:v>3</c:v>
                </c:pt>
                <c:pt idx="722">
                  <c:v>3</c:v>
                </c:pt>
                <c:pt idx="723">
                  <c:v>3</c:v>
                </c:pt>
                <c:pt idx="724">
                  <c:v>3</c:v>
                </c:pt>
                <c:pt idx="725">
                  <c:v>4</c:v>
                </c:pt>
                <c:pt idx="726">
                  <c:v>1</c:v>
                </c:pt>
                <c:pt idx="727">
                  <c:v>4</c:v>
                </c:pt>
                <c:pt idx="728">
                  <c:v>2</c:v>
                </c:pt>
                <c:pt idx="729">
                  <c:v>1</c:v>
                </c:pt>
                <c:pt idx="730">
                  <c:v>1</c:v>
                </c:pt>
                <c:pt idx="731">
                  <c:v>2</c:v>
                </c:pt>
                <c:pt idx="732">
                  <c:v>2</c:v>
                </c:pt>
                <c:pt idx="733">
                  <c:v>1</c:v>
                </c:pt>
                <c:pt idx="734">
                  <c:v>2</c:v>
                </c:pt>
                <c:pt idx="735">
                  <c:v>3</c:v>
                </c:pt>
                <c:pt idx="736">
                  <c:v>3</c:v>
                </c:pt>
                <c:pt idx="737">
                  <c:v>3</c:v>
                </c:pt>
                <c:pt idx="738">
                  <c:v>4</c:v>
                </c:pt>
                <c:pt idx="739">
                  <c:v>4</c:v>
                </c:pt>
                <c:pt idx="740">
                  <c:v>4</c:v>
                </c:pt>
                <c:pt idx="741">
                  <c:v>3</c:v>
                </c:pt>
                <c:pt idx="742">
                  <c:v>4</c:v>
                </c:pt>
                <c:pt idx="743">
                  <c:v>1</c:v>
                </c:pt>
                <c:pt idx="744">
                  <c:v>2</c:v>
                </c:pt>
                <c:pt idx="745">
                  <c:v>2</c:v>
                </c:pt>
                <c:pt idx="746">
                  <c:v>3</c:v>
                </c:pt>
                <c:pt idx="747">
                  <c:v>1</c:v>
                </c:pt>
                <c:pt idx="748">
                  <c:v>4</c:v>
                </c:pt>
                <c:pt idx="749">
                  <c:v>4</c:v>
                </c:pt>
                <c:pt idx="750">
                  <c:v>4</c:v>
                </c:pt>
                <c:pt idx="751">
                  <c:v>1</c:v>
                </c:pt>
                <c:pt idx="752">
                  <c:v>2</c:v>
                </c:pt>
                <c:pt idx="753">
                  <c:v>1</c:v>
                </c:pt>
                <c:pt idx="754">
                  <c:v>4</c:v>
                </c:pt>
                <c:pt idx="755">
                  <c:v>1</c:v>
                </c:pt>
                <c:pt idx="756">
                  <c:v>2</c:v>
                </c:pt>
                <c:pt idx="757">
                  <c:v>1</c:v>
                </c:pt>
                <c:pt idx="758">
                  <c:v>4</c:v>
                </c:pt>
                <c:pt idx="759">
                  <c:v>2</c:v>
                </c:pt>
                <c:pt idx="760">
                  <c:v>2</c:v>
                </c:pt>
                <c:pt idx="761">
                  <c:v>3</c:v>
                </c:pt>
                <c:pt idx="762">
                  <c:v>1</c:v>
                </c:pt>
                <c:pt idx="763">
                  <c:v>3</c:v>
                </c:pt>
                <c:pt idx="764">
                  <c:v>4</c:v>
                </c:pt>
                <c:pt idx="765">
                  <c:v>3</c:v>
                </c:pt>
                <c:pt idx="766">
                  <c:v>2</c:v>
                </c:pt>
                <c:pt idx="767">
                  <c:v>2</c:v>
                </c:pt>
                <c:pt idx="768">
                  <c:v>1</c:v>
                </c:pt>
                <c:pt idx="769">
                  <c:v>3</c:v>
                </c:pt>
                <c:pt idx="770">
                  <c:v>4</c:v>
                </c:pt>
                <c:pt idx="771">
                  <c:v>2</c:v>
                </c:pt>
                <c:pt idx="772">
                  <c:v>3</c:v>
                </c:pt>
                <c:pt idx="773">
                  <c:v>1</c:v>
                </c:pt>
                <c:pt idx="774">
                  <c:v>1</c:v>
                </c:pt>
                <c:pt idx="775">
                  <c:v>1</c:v>
                </c:pt>
                <c:pt idx="776">
                  <c:v>4</c:v>
                </c:pt>
                <c:pt idx="777">
                  <c:v>1</c:v>
                </c:pt>
                <c:pt idx="778">
                  <c:v>4</c:v>
                </c:pt>
                <c:pt idx="779">
                  <c:v>2</c:v>
                </c:pt>
                <c:pt idx="780">
                  <c:v>1</c:v>
                </c:pt>
                <c:pt idx="781">
                  <c:v>2</c:v>
                </c:pt>
                <c:pt idx="782">
                  <c:v>2</c:v>
                </c:pt>
                <c:pt idx="783">
                  <c:v>3</c:v>
                </c:pt>
                <c:pt idx="784">
                  <c:v>3</c:v>
                </c:pt>
                <c:pt idx="785">
                  <c:v>4</c:v>
                </c:pt>
                <c:pt idx="786">
                  <c:v>3</c:v>
                </c:pt>
                <c:pt idx="787">
                  <c:v>2</c:v>
                </c:pt>
                <c:pt idx="788">
                  <c:v>3</c:v>
                </c:pt>
                <c:pt idx="789">
                  <c:v>1</c:v>
                </c:pt>
                <c:pt idx="790">
                  <c:v>4</c:v>
                </c:pt>
                <c:pt idx="791">
                  <c:v>4</c:v>
                </c:pt>
                <c:pt idx="792">
                  <c:v>3</c:v>
                </c:pt>
                <c:pt idx="793">
                  <c:v>3</c:v>
                </c:pt>
                <c:pt idx="794">
                  <c:v>4</c:v>
                </c:pt>
                <c:pt idx="795">
                  <c:v>4</c:v>
                </c:pt>
                <c:pt idx="796">
                  <c:v>4</c:v>
                </c:pt>
                <c:pt idx="797">
                  <c:v>3</c:v>
                </c:pt>
                <c:pt idx="798">
                  <c:v>4</c:v>
                </c:pt>
                <c:pt idx="799">
                  <c:v>2</c:v>
                </c:pt>
                <c:pt idx="800">
                  <c:v>2</c:v>
                </c:pt>
                <c:pt idx="801">
                  <c:v>3</c:v>
                </c:pt>
                <c:pt idx="802">
                  <c:v>2</c:v>
                </c:pt>
                <c:pt idx="803">
                  <c:v>4</c:v>
                </c:pt>
                <c:pt idx="804">
                  <c:v>4</c:v>
                </c:pt>
                <c:pt idx="805">
                  <c:v>3</c:v>
                </c:pt>
                <c:pt idx="806">
                  <c:v>3</c:v>
                </c:pt>
                <c:pt idx="807">
                  <c:v>3</c:v>
                </c:pt>
                <c:pt idx="808">
                  <c:v>4</c:v>
                </c:pt>
                <c:pt idx="809">
                  <c:v>2</c:v>
                </c:pt>
                <c:pt idx="810">
                  <c:v>2</c:v>
                </c:pt>
                <c:pt idx="811">
                  <c:v>2</c:v>
                </c:pt>
                <c:pt idx="812">
                  <c:v>1</c:v>
                </c:pt>
                <c:pt idx="813">
                  <c:v>1</c:v>
                </c:pt>
                <c:pt idx="814">
                  <c:v>3</c:v>
                </c:pt>
                <c:pt idx="815">
                  <c:v>2</c:v>
                </c:pt>
                <c:pt idx="816">
                  <c:v>2</c:v>
                </c:pt>
                <c:pt idx="817">
                  <c:v>4</c:v>
                </c:pt>
                <c:pt idx="818">
                  <c:v>1</c:v>
                </c:pt>
                <c:pt idx="819">
                  <c:v>2</c:v>
                </c:pt>
                <c:pt idx="820">
                  <c:v>1</c:v>
                </c:pt>
                <c:pt idx="821">
                  <c:v>2</c:v>
                </c:pt>
                <c:pt idx="822">
                  <c:v>1</c:v>
                </c:pt>
                <c:pt idx="823">
                  <c:v>2</c:v>
                </c:pt>
                <c:pt idx="824">
                  <c:v>4</c:v>
                </c:pt>
                <c:pt idx="825">
                  <c:v>4</c:v>
                </c:pt>
                <c:pt idx="826">
                  <c:v>3</c:v>
                </c:pt>
                <c:pt idx="827">
                  <c:v>3</c:v>
                </c:pt>
                <c:pt idx="828">
                  <c:v>2</c:v>
                </c:pt>
                <c:pt idx="829">
                  <c:v>3</c:v>
                </c:pt>
                <c:pt idx="830">
                  <c:v>1</c:v>
                </c:pt>
                <c:pt idx="831">
                  <c:v>1</c:v>
                </c:pt>
                <c:pt idx="832">
                  <c:v>1</c:v>
                </c:pt>
                <c:pt idx="833">
                  <c:v>3</c:v>
                </c:pt>
                <c:pt idx="834">
                  <c:v>3</c:v>
                </c:pt>
                <c:pt idx="835">
                  <c:v>3</c:v>
                </c:pt>
                <c:pt idx="836">
                  <c:v>1</c:v>
                </c:pt>
                <c:pt idx="837">
                  <c:v>3</c:v>
                </c:pt>
                <c:pt idx="838">
                  <c:v>1</c:v>
                </c:pt>
                <c:pt idx="839">
                  <c:v>1</c:v>
                </c:pt>
                <c:pt idx="840">
                  <c:v>1</c:v>
                </c:pt>
                <c:pt idx="841">
                  <c:v>2</c:v>
                </c:pt>
                <c:pt idx="842">
                  <c:v>1</c:v>
                </c:pt>
                <c:pt idx="843">
                  <c:v>4</c:v>
                </c:pt>
                <c:pt idx="844">
                  <c:v>3</c:v>
                </c:pt>
                <c:pt idx="845">
                  <c:v>1</c:v>
                </c:pt>
                <c:pt idx="846">
                  <c:v>3</c:v>
                </c:pt>
                <c:pt idx="847">
                  <c:v>4</c:v>
                </c:pt>
                <c:pt idx="848">
                  <c:v>1</c:v>
                </c:pt>
                <c:pt idx="849">
                  <c:v>3</c:v>
                </c:pt>
                <c:pt idx="850">
                  <c:v>1</c:v>
                </c:pt>
                <c:pt idx="851">
                  <c:v>1</c:v>
                </c:pt>
                <c:pt idx="852">
                  <c:v>1</c:v>
                </c:pt>
                <c:pt idx="853">
                  <c:v>4</c:v>
                </c:pt>
                <c:pt idx="854">
                  <c:v>3</c:v>
                </c:pt>
                <c:pt idx="855">
                  <c:v>1</c:v>
                </c:pt>
                <c:pt idx="856">
                  <c:v>3</c:v>
                </c:pt>
                <c:pt idx="857">
                  <c:v>2</c:v>
                </c:pt>
                <c:pt idx="858">
                  <c:v>3</c:v>
                </c:pt>
                <c:pt idx="859">
                  <c:v>4</c:v>
                </c:pt>
                <c:pt idx="860">
                  <c:v>1</c:v>
                </c:pt>
                <c:pt idx="861">
                  <c:v>3</c:v>
                </c:pt>
                <c:pt idx="862">
                  <c:v>3</c:v>
                </c:pt>
                <c:pt idx="863">
                  <c:v>3</c:v>
                </c:pt>
                <c:pt idx="864">
                  <c:v>3</c:v>
                </c:pt>
                <c:pt idx="865">
                  <c:v>3</c:v>
                </c:pt>
                <c:pt idx="866">
                  <c:v>2</c:v>
                </c:pt>
                <c:pt idx="867">
                  <c:v>4</c:v>
                </c:pt>
                <c:pt idx="868">
                  <c:v>1</c:v>
                </c:pt>
                <c:pt idx="869">
                  <c:v>2</c:v>
                </c:pt>
                <c:pt idx="870">
                  <c:v>2</c:v>
                </c:pt>
                <c:pt idx="871">
                  <c:v>2</c:v>
                </c:pt>
                <c:pt idx="872">
                  <c:v>1</c:v>
                </c:pt>
                <c:pt idx="873">
                  <c:v>3</c:v>
                </c:pt>
                <c:pt idx="874">
                  <c:v>3</c:v>
                </c:pt>
                <c:pt idx="875">
                  <c:v>4</c:v>
                </c:pt>
                <c:pt idx="876">
                  <c:v>4</c:v>
                </c:pt>
                <c:pt idx="877">
                  <c:v>1</c:v>
                </c:pt>
                <c:pt idx="878">
                  <c:v>2</c:v>
                </c:pt>
                <c:pt idx="879">
                  <c:v>4</c:v>
                </c:pt>
                <c:pt idx="880">
                  <c:v>3</c:v>
                </c:pt>
                <c:pt idx="881">
                  <c:v>3</c:v>
                </c:pt>
                <c:pt idx="882">
                  <c:v>4</c:v>
                </c:pt>
                <c:pt idx="883">
                  <c:v>1</c:v>
                </c:pt>
                <c:pt idx="884">
                  <c:v>2</c:v>
                </c:pt>
                <c:pt idx="885">
                  <c:v>4</c:v>
                </c:pt>
                <c:pt idx="886">
                  <c:v>3</c:v>
                </c:pt>
                <c:pt idx="887">
                  <c:v>4</c:v>
                </c:pt>
                <c:pt idx="888">
                  <c:v>1</c:v>
                </c:pt>
                <c:pt idx="889">
                  <c:v>1</c:v>
                </c:pt>
                <c:pt idx="890">
                  <c:v>3</c:v>
                </c:pt>
                <c:pt idx="891">
                  <c:v>1</c:v>
                </c:pt>
                <c:pt idx="892">
                  <c:v>3</c:v>
                </c:pt>
                <c:pt idx="893">
                  <c:v>4</c:v>
                </c:pt>
                <c:pt idx="894">
                  <c:v>4</c:v>
                </c:pt>
                <c:pt idx="895">
                  <c:v>1</c:v>
                </c:pt>
                <c:pt idx="896">
                  <c:v>4</c:v>
                </c:pt>
                <c:pt idx="897">
                  <c:v>4</c:v>
                </c:pt>
                <c:pt idx="898">
                  <c:v>4</c:v>
                </c:pt>
                <c:pt idx="899">
                  <c:v>3</c:v>
                </c:pt>
                <c:pt idx="900">
                  <c:v>2</c:v>
                </c:pt>
                <c:pt idx="901">
                  <c:v>2</c:v>
                </c:pt>
                <c:pt idx="902">
                  <c:v>1</c:v>
                </c:pt>
                <c:pt idx="903">
                  <c:v>1</c:v>
                </c:pt>
                <c:pt idx="904">
                  <c:v>1</c:v>
                </c:pt>
                <c:pt idx="905">
                  <c:v>4</c:v>
                </c:pt>
                <c:pt idx="906">
                  <c:v>3</c:v>
                </c:pt>
                <c:pt idx="907">
                  <c:v>2</c:v>
                </c:pt>
                <c:pt idx="908">
                  <c:v>3</c:v>
                </c:pt>
                <c:pt idx="909">
                  <c:v>1</c:v>
                </c:pt>
                <c:pt idx="910">
                  <c:v>3</c:v>
                </c:pt>
                <c:pt idx="911">
                  <c:v>4</c:v>
                </c:pt>
                <c:pt idx="912">
                  <c:v>4</c:v>
                </c:pt>
                <c:pt idx="913">
                  <c:v>2</c:v>
                </c:pt>
                <c:pt idx="914">
                  <c:v>2</c:v>
                </c:pt>
                <c:pt idx="915">
                  <c:v>3</c:v>
                </c:pt>
                <c:pt idx="916">
                  <c:v>2</c:v>
                </c:pt>
                <c:pt idx="917">
                  <c:v>1</c:v>
                </c:pt>
                <c:pt idx="918">
                  <c:v>4</c:v>
                </c:pt>
                <c:pt idx="919">
                  <c:v>1</c:v>
                </c:pt>
                <c:pt idx="920">
                  <c:v>2</c:v>
                </c:pt>
                <c:pt idx="921">
                  <c:v>1</c:v>
                </c:pt>
                <c:pt idx="922">
                  <c:v>1</c:v>
                </c:pt>
                <c:pt idx="923">
                  <c:v>2</c:v>
                </c:pt>
                <c:pt idx="924">
                  <c:v>3</c:v>
                </c:pt>
                <c:pt idx="925">
                  <c:v>2</c:v>
                </c:pt>
                <c:pt idx="926">
                  <c:v>4</c:v>
                </c:pt>
                <c:pt idx="927">
                  <c:v>2</c:v>
                </c:pt>
                <c:pt idx="928">
                  <c:v>1</c:v>
                </c:pt>
                <c:pt idx="929">
                  <c:v>1</c:v>
                </c:pt>
                <c:pt idx="930">
                  <c:v>3</c:v>
                </c:pt>
                <c:pt idx="931">
                  <c:v>3</c:v>
                </c:pt>
                <c:pt idx="932">
                  <c:v>3</c:v>
                </c:pt>
                <c:pt idx="933">
                  <c:v>1</c:v>
                </c:pt>
                <c:pt idx="934">
                  <c:v>3</c:v>
                </c:pt>
                <c:pt idx="935">
                  <c:v>4</c:v>
                </c:pt>
                <c:pt idx="936">
                  <c:v>3</c:v>
                </c:pt>
                <c:pt idx="937">
                  <c:v>2</c:v>
                </c:pt>
                <c:pt idx="938">
                  <c:v>1</c:v>
                </c:pt>
                <c:pt idx="939">
                  <c:v>3</c:v>
                </c:pt>
                <c:pt idx="940">
                  <c:v>1</c:v>
                </c:pt>
                <c:pt idx="941">
                  <c:v>1</c:v>
                </c:pt>
                <c:pt idx="942">
                  <c:v>2</c:v>
                </c:pt>
                <c:pt idx="943">
                  <c:v>1</c:v>
                </c:pt>
                <c:pt idx="944">
                  <c:v>1</c:v>
                </c:pt>
                <c:pt idx="945">
                  <c:v>1</c:v>
                </c:pt>
                <c:pt idx="946">
                  <c:v>2</c:v>
                </c:pt>
                <c:pt idx="947">
                  <c:v>2</c:v>
                </c:pt>
                <c:pt idx="948">
                  <c:v>4</c:v>
                </c:pt>
                <c:pt idx="949">
                  <c:v>1</c:v>
                </c:pt>
                <c:pt idx="950">
                  <c:v>3</c:v>
                </c:pt>
                <c:pt idx="951">
                  <c:v>2</c:v>
                </c:pt>
                <c:pt idx="952">
                  <c:v>2</c:v>
                </c:pt>
                <c:pt idx="953">
                  <c:v>1</c:v>
                </c:pt>
                <c:pt idx="954">
                  <c:v>3</c:v>
                </c:pt>
                <c:pt idx="955">
                  <c:v>3</c:v>
                </c:pt>
                <c:pt idx="956">
                  <c:v>2</c:v>
                </c:pt>
                <c:pt idx="957">
                  <c:v>3</c:v>
                </c:pt>
                <c:pt idx="958">
                  <c:v>1</c:v>
                </c:pt>
                <c:pt idx="959">
                  <c:v>1</c:v>
                </c:pt>
                <c:pt idx="960">
                  <c:v>4</c:v>
                </c:pt>
                <c:pt idx="961">
                  <c:v>1</c:v>
                </c:pt>
                <c:pt idx="962">
                  <c:v>2</c:v>
                </c:pt>
                <c:pt idx="963">
                  <c:v>2</c:v>
                </c:pt>
                <c:pt idx="964">
                  <c:v>1</c:v>
                </c:pt>
                <c:pt idx="965">
                  <c:v>1</c:v>
                </c:pt>
                <c:pt idx="966">
                  <c:v>1</c:v>
                </c:pt>
                <c:pt idx="967">
                  <c:v>3</c:v>
                </c:pt>
                <c:pt idx="968">
                  <c:v>3</c:v>
                </c:pt>
                <c:pt idx="969">
                  <c:v>1</c:v>
                </c:pt>
                <c:pt idx="970">
                  <c:v>4</c:v>
                </c:pt>
                <c:pt idx="971">
                  <c:v>2</c:v>
                </c:pt>
                <c:pt idx="972">
                  <c:v>4</c:v>
                </c:pt>
                <c:pt idx="973">
                  <c:v>1</c:v>
                </c:pt>
                <c:pt idx="974">
                  <c:v>4</c:v>
                </c:pt>
                <c:pt idx="975">
                  <c:v>3</c:v>
                </c:pt>
                <c:pt idx="976">
                  <c:v>2</c:v>
                </c:pt>
                <c:pt idx="977">
                  <c:v>3</c:v>
                </c:pt>
                <c:pt idx="978">
                  <c:v>3</c:v>
                </c:pt>
                <c:pt idx="979">
                  <c:v>3</c:v>
                </c:pt>
                <c:pt idx="980">
                  <c:v>4</c:v>
                </c:pt>
                <c:pt idx="981">
                  <c:v>3</c:v>
                </c:pt>
                <c:pt idx="982">
                  <c:v>2</c:v>
                </c:pt>
                <c:pt idx="983">
                  <c:v>1</c:v>
                </c:pt>
                <c:pt idx="984">
                  <c:v>1</c:v>
                </c:pt>
                <c:pt idx="985">
                  <c:v>3</c:v>
                </c:pt>
                <c:pt idx="986">
                  <c:v>1</c:v>
                </c:pt>
                <c:pt idx="987">
                  <c:v>2</c:v>
                </c:pt>
                <c:pt idx="988">
                  <c:v>4</c:v>
                </c:pt>
                <c:pt idx="989">
                  <c:v>3</c:v>
                </c:pt>
                <c:pt idx="990">
                  <c:v>1</c:v>
                </c:pt>
                <c:pt idx="991">
                  <c:v>2</c:v>
                </c:pt>
                <c:pt idx="992">
                  <c:v>3</c:v>
                </c:pt>
                <c:pt idx="993">
                  <c:v>2</c:v>
                </c:pt>
                <c:pt idx="994">
                  <c:v>2</c:v>
                </c:pt>
                <c:pt idx="995">
                  <c:v>3</c:v>
                </c:pt>
                <c:pt idx="996">
                  <c:v>1</c:v>
                </c:pt>
                <c:pt idx="997">
                  <c:v>3</c:v>
                </c:pt>
                <c:pt idx="998">
                  <c:v>1</c:v>
                </c:pt>
                <c:pt idx="999">
                  <c:v>1</c:v>
                </c:pt>
                <c:pt idx="1000">
                  <c:v>1</c:v>
                </c:pt>
                <c:pt idx="1001">
                  <c:v>3</c:v>
                </c:pt>
                <c:pt idx="1002">
                  <c:v>1</c:v>
                </c:pt>
                <c:pt idx="1003">
                  <c:v>1</c:v>
                </c:pt>
                <c:pt idx="1004">
                  <c:v>1</c:v>
                </c:pt>
                <c:pt idx="1005">
                  <c:v>1</c:v>
                </c:pt>
                <c:pt idx="1006">
                  <c:v>4</c:v>
                </c:pt>
                <c:pt idx="1007">
                  <c:v>1</c:v>
                </c:pt>
                <c:pt idx="1008">
                  <c:v>4</c:v>
                </c:pt>
                <c:pt idx="1009">
                  <c:v>4</c:v>
                </c:pt>
                <c:pt idx="1010">
                  <c:v>1</c:v>
                </c:pt>
                <c:pt idx="1011">
                  <c:v>2</c:v>
                </c:pt>
                <c:pt idx="1012">
                  <c:v>1</c:v>
                </c:pt>
                <c:pt idx="1013">
                  <c:v>1</c:v>
                </c:pt>
                <c:pt idx="1014">
                  <c:v>2</c:v>
                </c:pt>
                <c:pt idx="1015">
                  <c:v>1</c:v>
                </c:pt>
                <c:pt idx="1016">
                  <c:v>2</c:v>
                </c:pt>
                <c:pt idx="1017">
                  <c:v>1</c:v>
                </c:pt>
                <c:pt idx="1018">
                  <c:v>4</c:v>
                </c:pt>
                <c:pt idx="1019">
                  <c:v>1</c:v>
                </c:pt>
                <c:pt idx="1020">
                  <c:v>1</c:v>
                </c:pt>
                <c:pt idx="1021">
                  <c:v>1</c:v>
                </c:pt>
                <c:pt idx="1022">
                  <c:v>3</c:v>
                </c:pt>
                <c:pt idx="1023">
                  <c:v>4</c:v>
                </c:pt>
                <c:pt idx="1024">
                  <c:v>3</c:v>
                </c:pt>
                <c:pt idx="1025">
                  <c:v>1</c:v>
                </c:pt>
                <c:pt idx="1026">
                  <c:v>1</c:v>
                </c:pt>
                <c:pt idx="1027">
                  <c:v>2</c:v>
                </c:pt>
                <c:pt idx="1028">
                  <c:v>1</c:v>
                </c:pt>
                <c:pt idx="1029">
                  <c:v>1</c:v>
                </c:pt>
                <c:pt idx="1030">
                  <c:v>4</c:v>
                </c:pt>
                <c:pt idx="1031">
                  <c:v>1</c:v>
                </c:pt>
                <c:pt idx="1032">
                  <c:v>3</c:v>
                </c:pt>
                <c:pt idx="1033">
                  <c:v>2</c:v>
                </c:pt>
                <c:pt idx="1034">
                  <c:v>3</c:v>
                </c:pt>
                <c:pt idx="1035">
                  <c:v>3</c:v>
                </c:pt>
                <c:pt idx="1036">
                  <c:v>1</c:v>
                </c:pt>
                <c:pt idx="1037">
                  <c:v>4</c:v>
                </c:pt>
                <c:pt idx="1038">
                  <c:v>1</c:v>
                </c:pt>
                <c:pt idx="1039">
                  <c:v>3</c:v>
                </c:pt>
                <c:pt idx="1040">
                  <c:v>2</c:v>
                </c:pt>
                <c:pt idx="1041">
                  <c:v>3</c:v>
                </c:pt>
                <c:pt idx="1042">
                  <c:v>3</c:v>
                </c:pt>
                <c:pt idx="1043">
                  <c:v>2</c:v>
                </c:pt>
                <c:pt idx="1044">
                  <c:v>3</c:v>
                </c:pt>
                <c:pt idx="1045">
                  <c:v>3</c:v>
                </c:pt>
                <c:pt idx="1046">
                  <c:v>2</c:v>
                </c:pt>
                <c:pt idx="1047">
                  <c:v>1</c:v>
                </c:pt>
                <c:pt idx="1048">
                  <c:v>4</c:v>
                </c:pt>
                <c:pt idx="1049">
                  <c:v>3</c:v>
                </c:pt>
                <c:pt idx="1050">
                  <c:v>1</c:v>
                </c:pt>
                <c:pt idx="1051">
                  <c:v>1</c:v>
                </c:pt>
                <c:pt idx="1052">
                  <c:v>3</c:v>
                </c:pt>
                <c:pt idx="1053">
                  <c:v>4</c:v>
                </c:pt>
                <c:pt idx="1054">
                  <c:v>2</c:v>
                </c:pt>
                <c:pt idx="1055">
                  <c:v>1</c:v>
                </c:pt>
                <c:pt idx="1056">
                  <c:v>3</c:v>
                </c:pt>
                <c:pt idx="1057">
                  <c:v>2</c:v>
                </c:pt>
                <c:pt idx="1058">
                  <c:v>4</c:v>
                </c:pt>
                <c:pt idx="1059">
                  <c:v>3</c:v>
                </c:pt>
                <c:pt idx="1060">
                  <c:v>1</c:v>
                </c:pt>
                <c:pt idx="1061">
                  <c:v>2</c:v>
                </c:pt>
                <c:pt idx="1062">
                  <c:v>3</c:v>
                </c:pt>
                <c:pt idx="1063">
                  <c:v>3</c:v>
                </c:pt>
                <c:pt idx="1064">
                  <c:v>3</c:v>
                </c:pt>
                <c:pt idx="1065">
                  <c:v>3</c:v>
                </c:pt>
                <c:pt idx="1066">
                  <c:v>2</c:v>
                </c:pt>
                <c:pt idx="1067">
                  <c:v>3</c:v>
                </c:pt>
                <c:pt idx="1068">
                  <c:v>1</c:v>
                </c:pt>
                <c:pt idx="1069">
                  <c:v>3</c:v>
                </c:pt>
                <c:pt idx="1070">
                  <c:v>1</c:v>
                </c:pt>
                <c:pt idx="1071">
                  <c:v>4</c:v>
                </c:pt>
                <c:pt idx="1072">
                  <c:v>2</c:v>
                </c:pt>
                <c:pt idx="1073">
                  <c:v>2</c:v>
                </c:pt>
                <c:pt idx="1074">
                  <c:v>3</c:v>
                </c:pt>
                <c:pt idx="1075">
                  <c:v>4</c:v>
                </c:pt>
                <c:pt idx="1076">
                  <c:v>4</c:v>
                </c:pt>
                <c:pt idx="1077">
                  <c:v>1</c:v>
                </c:pt>
                <c:pt idx="1078">
                  <c:v>1</c:v>
                </c:pt>
                <c:pt idx="1079">
                  <c:v>2</c:v>
                </c:pt>
                <c:pt idx="1080">
                  <c:v>2</c:v>
                </c:pt>
                <c:pt idx="1081">
                  <c:v>3</c:v>
                </c:pt>
                <c:pt idx="1082">
                  <c:v>3</c:v>
                </c:pt>
                <c:pt idx="1083">
                  <c:v>1</c:v>
                </c:pt>
                <c:pt idx="1084">
                  <c:v>3</c:v>
                </c:pt>
                <c:pt idx="1085">
                  <c:v>2</c:v>
                </c:pt>
                <c:pt idx="1086">
                  <c:v>1</c:v>
                </c:pt>
                <c:pt idx="1087">
                  <c:v>4</c:v>
                </c:pt>
                <c:pt idx="1088">
                  <c:v>2</c:v>
                </c:pt>
                <c:pt idx="1089">
                  <c:v>4</c:v>
                </c:pt>
                <c:pt idx="1090">
                  <c:v>1</c:v>
                </c:pt>
                <c:pt idx="1091">
                  <c:v>2</c:v>
                </c:pt>
                <c:pt idx="1092">
                  <c:v>4</c:v>
                </c:pt>
                <c:pt idx="1093">
                  <c:v>4</c:v>
                </c:pt>
                <c:pt idx="1094">
                  <c:v>1</c:v>
                </c:pt>
                <c:pt idx="1095">
                  <c:v>2</c:v>
                </c:pt>
                <c:pt idx="1096">
                  <c:v>4</c:v>
                </c:pt>
                <c:pt idx="1097">
                  <c:v>1</c:v>
                </c:pt>
                <c:pt idx="1098">
                  <c:v>4</c:v>
                </c:pt>
                <c:pt idx="1099">
                  <c:v>2</c:v>
                </c:pt>
                <c:pt idx="1100">
                  <c:v>3</c:v>
                </c:pt>
                <c:pt idx="1101">
                  <c:v>2</c:v>
                </c:pt>
                <c:pt idx="1102">
                  <c:v>4</c:v>
                </c:pt>
                <c:pt idx="1103">
                  <c:v>3</c:v>
                </c:pt>
                <c:pt idx="1104">
                  <c:v>3</c:v>
                </c:pt>
                <c:pt idx="1105">
                  <c:v>1</c:v>
                </c:pt>
                <c:pt idx="1106">
                  <c:v>1</c:v>
                </c:pt>
                <c:pt idx="1107">
                  <c:v>2</c:v>
                </c:pt>
                <c:pt idx="1108">
                  <c:v>2</c:v>
                </c:pt>
                <c:pt idx="1109">
                  <c:v>2</c:v>
                </c:pt>
                <c:pt idx="1110">
                  <c:v>1</c:v>
                </c:pt>
                <c:pt idx="1111">
                  <c:v>4</c:v>
                </c:pt>
                <c:pt idx="1112">
                  <c:v>2</c:v>
                </c:pt>
                <c:pt idx="1113">
                  <c:v>1</c:v>
                </c:pt>
                <c:pt idx="1114">
                  <c:v>1</c:v>
                </c:pt>
                <c:pt idx="1115">
                  <c:v>1</c:v>
                </c:pt>
                <c:pt idx="1116">
                  <c:v>4</c:v>
                </c:pt>
                <c:pt idx="1117">
                  <c:v>4</c:v>
                </c:pt>
                <c:pt idx="1118">
                  <c:v>4</c:v>
                </c:pt>
                <c:pt idx="1119">
                  <c:v>2</c:v>
                </c:pt>
                <c:pt idx="1120">
                  <c:v>2</c:v>
                </c:pt>
                <c:pt idx="1121">
                  <c:v>3</c:v>
                </c:pt>
                <c:pt idx="1122">
                  <c:v>4</c:v>
                </c:pt>
                <c:pt idx="1123">
                  <c:v>3</c:v>
                </c:pt>
                <c:pt idx="1124">
                  <c:v>2</c:v>
                </c:pt>
                <c:pt idx="1125">
                  <c:v>4</c:v>
                </c:pt>
                <c:pt idx="1126">
                  <c:v>3</c:v>
                </c:pt>
                <c:pt idx="1127">
                  <c:v>3</c:v>
                </c:pt>
                <c:pt idx="1128">
                  <c:v>1</c:v>
                </c:pt>
                <c:pt idx="1129">
                  <c:v>4</c:v>
                </c:pt>
                <c:pt idx="1130">
                  <c:v>3</c:v>
                </c:pt>
                <c:pt idx="1131">
                  <c:v>3</c:v>
                </c:pt>
                <c:pt idx="1132">
                  <c:v>2</c:v>
                </c:pt>
                <c:pt idx="1133">
                  <c:v>2</c:v>
                </c:pt>
                <c:pt idx="1134">
                  <c:v>4</c:v>
                </c:pt>
                <c:pt idx="1135">
                  <c:v>1</c:v>
                </c:pt>
                <c:pt idx="1136">
                  <c:v>2</c:v>
                </c:pt>
                <c:pt idx="1137">
                  <c:v>3</c:v>
                </c:pt>
                <c:pt idx="1138">
                  <c:v>3</c:v>
                </c:pt>
                <c:pt idx="1139">
                  <c:v>4</c:v>
                </c:pt>
                <c:pt idx="1140">
                  <c:v>4</c:v>
                </c:pt>
                <c:pt idx="1141">
                  <c:v>2</c:v>
                </c:pt>
                <c:pt idx="1142">
                  <c:v>1</c:v>
                </c:pt>
                <c:pt idx="1143">
                  <c:v>2</c:v>
                </c:pt>
                <c:pt idx="1144">
                  <c:v>1</c:v>
                </c:pt>
                <c:pt idx="1145">
                  <c:v>2</c:v>
                </c:pt>
                <c:pt idx="1146">
                  <c:v>4</c:v>
                </c:pt>
                <c:pt idx="1147">
                  <c:v>1</c:v>
                </c:pt>
                <c:pt idx="1148">
                  <c:v>1</c:v>
                </c:pt>
                <c:pt idx="1149">
                  <c:v>1</c:v>
                </c:pt>
                <c:pt idx="1150">
                  <c:v>1</c:v>
                </c:pt>
                <c:pt idx="1151">
                  <c:v>4</c:v>
                </c:pt>
                <c:pt idx="1152">
                  <c:v>4</c:v>
                </c:pt>
                <c:pt idx="1153">
                  <c:v>1</c:v>
                </c:pt>
                <c:pt idx="1154">
                  <c:v>1</c:v>
                </c:pt>
                <c:pt idx="1155">
                  <c:v>3</c:v>
                </c:pt>
                <c:pt idx="1156">
                  <c:v>3</c:v>
                </c:pt>
                <c:pt idx="1157">
                  <c:v>2</c:v>
                </c:pt>
                <c:pt idx="1158">
                  <c:v>3</c:v>
                </c:pt>
                <c:pt idx="1159">
                  <c:v>3</c:v>
                </c:pt>
                <c:pt idx="1160">
                  <c:v>4</c:v>
                </c:pt>
                <c:pt idx="1161">
                  <c:v>3</c:v>
                </c:pt>
                <c:pt idx="1162">
                  <c:v>2</c:v>
                </c:pt>
                <c:pt idx="1163">
                  <c:v>2</c:v>
                </c:pt>
                <c:pt idx="1164">
                  <c:v>4</c:v>
                </c:pt>
                <c:pt idx="1165">
                  <c:v>1</c:v>
                </c:pt>
                <c:pt idx="1166">
                  <c:v>4</c:v>
                </c:pt>
                <c:pt idx="1167">
                  <c:v>4</c:v>
                </c:pt>
                <c:pt idx="1168">
                  <c:v>4</c:v>
                </c:pt>
                <c:pt idx="1169">
                  <c:v>3</c:v>
                </c:pt>
                <c:pt idx="1170">
                  <c:v>1</c:v>
                </c:pt>
                <c:pt idx="1171">
                  <c:v>1</c:v>
                </c:pt>
                <c:pt idx="1172">
                  <c:v>2</c:v>
                </c:pt>
                <c:pt idx="1173">
                  <c:v>1</c:v>
                </c:pt>
                <c:pt idx="1174">
                  <c:v>3</c:v>
                </c:pt>
                <c:pt idx="1175">
                  <c:v>3</c:v>
                </c:pt>
                <c:pt idx="1176">
                  <c:v>2</c:v>
                </c:pt>
                <c:pt idx="1177">
                  <c:v>2</c:v>
                </c:pt>
                <c:pt idx="1178">
                  <c:v>3</c:v>
                </c:pt>
                <c:pt idx="1179">
                  <c:v>2</c:v>
                </c:pt>
                <c:pt idx="1180">
                  <c:v>2</c:v>
                </c:pt>
                <c:pt idx="1181">
                  <c:v>3</c:v>
                </c:pt>
                <c:pt idx="1182">
                  <c:v>3</c:v>
                </c:pt>
                <c:pt idx="1183">
                  <c:v>4</c:v>
                </c:pt>
                <c:pt idx="1184">
                  <c:v>4</c:v>
                </c:pt>
                <c:pt idx="1185">
                  <c:v>3</c:v>
                </c:pt>
                <c:pt idx="1186">
                  <c:v>4</c:v>
                </c:pt>
                <c:pt idx="1187">
                  <c:v>4</c:v>
                </c:pt>
                <c:pt idx="1188">
                  <c:v>2</c:v>
                </c:pt>
                <c:pt idx="1189">
                  <c:v>4</c:v>
                </c:pt>
                <c:pt idx="1190">
                  <c:v>2</c:v>
                </c:pt>
                <c:pt idx="1191">
                  <c:v>1</c:v>
                </c:pt>
                <c:pt idx="1192">
                  <c:v>2</c:v>
                </c:pt>
                <c:pt idx="1193">
                  <c:v>3</c:v>
                </c:pt>
                <c:pt idx="1194">
                  <c:v>2</c:v>
                </c:pt>
                <c:pt idx="1195">
                  <c:v>3</c:v>
                </c:pt>
                <c:pt idx="1196">
                  <c:v>3</c:v>
                </c:pt>
                <c:pt idx="1197">
                  <c:v>1</c:v>
                </c:pt>
                <c:pt idx="1198">
                  <c:v>4</c:v>
                </c:pt>
                <c:pt idx="1199">
                  <c:v>3</c:v>
                </c:pt>
                <c:pt idx="1200">
                  <c:v>4</c:v>
                </c:pt>
                <c:pt idx="1201">
                  <c:v>1</c:v>
                </c:pt>
                <c:pt idx="1202">
                  <c:v>3</c:v>
                </c:pt>
                <c:pt idx="1203">
                  <c:v>4</c:v>
                </c:pt>
                <c:pt idx="1204">
                  <c:v>1</c:v>
                </c:pt>
                <c:pt idx="1205">
                  <c:v>2</c:v>
                </c:pt>
                <c:pt idx="1206">
                  <c:v>4</c:v>
                </c:pt>
                <c:pt idx="1207">
                  <c:v>2</c:v>
                </c:pt>
                <c:pt idx="1208">
                  <c:v>4</c:v>
                </c:pt>
                <c:pt idx="1209">
                  <c:v>4</c:v>
                </c:pt>
                <c:pt idx="1210">
                  <c:v>3</c:v>
                </c:pt>
                <c:pt idx="1211">
                  <c:v>4</c:v>
                </c:pt>
                <c:pt idx="1212">
                  <c:v>1</c:v>
                </c:pt>
                <c:pt idx="1213">
                  <c:v>4</c:v>
                </c:pt>
                <c:pt idx="1214">
                  <c:v>4</c:v>
                </c:pt>
                <c:pt idx="1215">
                  <c:v>4</c:v>
                </c:pt>
                <c:pt idx="1216">
                  <c:v>4</c:v>
                </c:pt>
                <c:pt idx="1217">
                  <c:v>3</c:v>
                </c:pt>
                <c:pt idx="1218">
                  <c:v>3</c:v>
                </c:pt>
                <c:pt idx="1219">
                  <c:v>3</c:v>
                </c:pt>
                <c:pt idx="1220">
                  <c:v>4</c:v>
                </c:pt>
                <c:pt idx="1221">
                  <c:v>3</c:v>
                </c:pt>
                <c:pt idx="1222">
                  <c:v>2</c:v>
                </c:pt>
                <c:pt idx="1223">
                  <c:v>1</c:v>
                </c:pt>
                <c:pt idx="1224">
                  <c:v>3</c:v>
                </c:pt>
                <c:pt idx="1225">
                  <c:v>2</c:v>
                </c:pt>
                <c:pt idx="1226">
                  <c:v>3</c:v>
                </c:pt>
                <c:pt idx="1227">
                  <c:v>3</c:v>
                </c:pt>
                <c:pt idx="1228">
                  <c:v>3</c:v>
                </c:pt>
                <c:pt idx="1229">
                  <c:v>4</c:v>
                </c:pt>
                <c:pt idx="1230">
                  <c:v>1</c:v>
                </c:pt>
                <c:pt idx="1231">
                  <c:v>2</c:v>
                </c:pt>
                <c:pt idx="1232">
                  <c:v>3</c:v>
                </c:pt>
                <c:pt idx="1233">
                  <c:v>1</c:v>
                </c:pt>
                <c:pt idx="1234">
                  <c:v>2</c:v>
                </c:pt>
                <c:pt idx="1235">
                  <c:v>1</c:v>
                </c:pt>
                <c:pt idx="1236">
                  <c:v>1</c:v>
                </c:pt>
                <c:pt idx="1237">
                  <c:v>2</c:v>
                </c:pt>
                <c:pt idx="1238">
                  <c:v>2</c:v>
                </c:pt>
                <c:pt idx="1239">
                  <c:v>4</c:v>
                </c:pt>
                <c:pt idx="1240">
                  <c:v>4</c:v>
                </c:pt>
                <c:pt idx="1241">
                  <c:v>3</c:v>
                </c:pt>
                <c:pt idx="1242">
                  <c:v>2</c:v>
                </c:pt>
                <c:pt idx="1243">
                  <c:v>3</c:v>
                </c:pt>
                <c:pt idx="1244">
                  <c:v>2</c:v>
                </c:pt>
                <c:pt idx="1245">
                  <c:v>4</c:v>
                </c:pt>
                <c:pt idx="1246">
                  <c:v>1</c:v>
                </c:pt>
                <c:pt idx="1247">
                  <c:v>3</c:v>
                </c:pt>
                <c:pt idx="1248">
                  <c:v>1</c:v>
                </c:pt>
                <c:pt idx="1249">
                  <c:v>2</c:v>
                </c:pt>
                <c:pt idx="1250">
                  <c:v>1</c:v>
                </c:pt>
                <c:pt idx="1251">
                  <c:v>1</c:v>
                </c:pt>
                <c:pt idx="1252">
                  <c:v>4</c:v>
                </c:pt>
                <c:pt idx="1253">
                  <c:v>2</c:v>
                </c:pt>
                <c:pt idx="1254">
                  <c:v>1</c:v>
                </c:pt>
                <c:pt idx="1255">
                  <c:v>4</c:v>
                </c:pt>
                <c:pt idx="1256">
                  <c:v>2</c:v>
                </c:pt>
                <c:pt idx="1257">
                  <c:v>1</c:v>
                </c:pt>
                <c:pt idx="1258">
                  <c:v>1</c:v>
                </c:pt>
                <c:pt idx="1259">
                  <c:v>3</c:v>
                </c:pt>
                <c:pt idx="1260">
                  <c:v>2</c:v>
                </c:pt>
                <c:pt idx="1261">
                  <c:v>4</c:v>
                </c:pt>
                <c:pt idx="1262">
                  <c:v>3</c:v>
                </c:pt>
                <c:pt idx="1263">
                  <c:v>3</c:v>
                </c:pt>
                <c:pt idx="1264">
                  <c:v>1</c:v>
                </c:pt>
                <c:pt idx="1265">
                  <c:v>2</c:v>
                </c:pt>
                <c:pt idx="1266">
                  <c:v>4</c:v>
                </c:pt>
                <c:pt idx="1267">
                  <c:v>3</c:v>
                </c:pt>
                <c:pt idx="1268">
                  <c:v>3</c:v>
                </c:pt>
                <c:pt idx="1269">
                  <c:v>1</c:v>
                </c:pt>
                <c:pt idx="1270">
                  <c:v>1</c:v>
                </c:pt>
                <c:pt idx="1271">
                  <c:v>2</c:v>
                </c:pt>
                <c:pt idx="1272">
                  <c:v>1</c:v>
                </c:pt>
                <c:pt idx="1273">
                  <c:v>2</c:v>
                </c:pt>
                <c:pt idx="1274">
                  <c:v>4</c:v>
                </c:pt>
                <c:pt idx="1275">
                  <c:v>1</c:v>
                </c:pt>
                <c:pt idx="1276">
                  <c:v>2</c:v>
                </c:pt>
                <c:pt idx="1277">
                  <c:v>4</c:v>
                </c:pt>
                <c:pt idx="1278">
                  <c:v>1</c:v>
                </c:pt>
                <c:pt idx="1279">
                  <c:v>2</c:v>
                </c:pt>
                <c:pt idx="1280">
                  <c:v>2</c:v>
                </c:pt>
                <c:pt idx="1281">
                  <c:v>4</c:v>
                </c:pt>
                <c:pt idx="1282">
                  <c:v>4</c:v>
                </c:pt>
                <c:pt idx="1283">
                  <c:v>1</c:v>
                </c:pt>
                <c:pt idx="1284">
                  <c:v>3</c:v>
                </c:pt>
                <c:pt idx="1285">
                  <c:v>2</c:v>
                </c:pt>
                <c:pt idx="1286">
                  <c:v>4</c:v>
                </c:pt>
                <c:pt idx="1287">
                  <c:v>4</c:v>
                </c:pt>
                <c:pt idx="1288">
                  <c:v>4</c:v>
                </c:pt>
                <c:pt idx="1289">
                  <c:v>2</c:v>
                </c:pt>
                <c:pt idx="1290">
                  <c:v>4</c:v>
                </c:pt>
                <c:pt idx="1291">
                  <c:v>2</c:v>
                </c:pt>
                <c:pt idx="1292">
                  <c:v>4</c:v>
                </c:pt>
                <c:pt idx="1293">
                  <c:v>1</c:v>
                </c:pt>
                <c:pt idx="1294">
                  <c:v>2</c:v>
                </c:pt>
                <c:pt idx="1295">
                  <c:v>1</c:v>
                </c:pt>
                <c:pt idx="1296">
                  <c:v>3</c:v>
                </c:pt>
                <c:pt idx="1297">
                  <c:v>2</c:v>
                </c:pt>
                <c:pt idx="1298">
                  <c:v>3</c:v>
                </c:pt>
                <c:pt idx="1299">
                  <c:v>4</c:v>
                </c:pt>
                <c:pt idx="1300">
                  <c:v>3</c:v>
                </c:pt>
                <c:pt idx="1301">
                  <c:v>3</c:v>
                </c:pt>
                <c:pt idx="1302">
                  <c:v>3</c:v>
                </c:pt>
                <c:pt idx="1303">
                  <c:v>2</c:v>
                </c:pt>
                <c:pt idx="1304">
                  <c:v>1</c:v>
                </c:pt>
                <c:pt idx="1305">
                  <c:v>4</c:v>
                </c:pt>
                <c:pt idx="1306">
                  <c:v>1</c:v>
                </c:pt>
                <c:pt idx="1307">
                  <c:v>4</c:v>
                </c:pt>
                <c:pt idx="1308">
                  <c:v>4</c:v>
                </c:pt>
                <c:pt idx="1309">
                  <c:v>1</c:v>
                </c:pt>
                <c:pt idx="1310">
                  <c:v>3</c:v>
                </c:pt>
                <c:pt idx="1311">
                  <c:v>3</c:v>
                </c:pt>
                <c:pt idx="1312">
                  <c:v>2</c:v>
                </c:pt>
                <c:pt idx="1313">
                  <c:v>2</c:v>
                </c:pt>
                <c:pt idx="1314">
                  <c:v>3</c:v>
                </c:pt>
                <c:pt idx="1315">
                  <c:v>3</c:v>
                </c:pt>
                <c:pt idx="1316">
                  <c:v>4</c:v>
                </c:pt>
                <c:pt idx="1317">
                  <c:v>4</c:v>
                </c:pt>
                <c:pt idx="1318">
                  <c:v>1</c:v>
                </c:pt>
                <c:pt idx="1319">
                  <c:v>1</c:v>
                </c:pt>
                <c:pt idx="1320">
                  <c:v>3</c:v>
                </c:pt>
                <c:pt idx="1321">
                  <c:v>1</c:v>
                </c:pt>
                <c:pt idx="1322">
                  <c:v>4</c:v>
                </c:pt>
                <c:pt idx="1323">
                  <c:v>4</c:v>
                </c:pt>
                <c:pt idx="1324">
                  <c:v>3</c:v>
                </c:pt>
                <c:pt idx="1325">
                  <c:v>3</c:v>
                </c:pt>
                <c:pt idx="1326">
                  <c:v>2</c:v>
                </c:pt>
                <c:pt idx="1327">
                  <c:v>1</c:v>
                </c:pt>
                <c:pt idx="1328">
                  <c:v>3</c:v>
                </c:pt>
                <c:pt idx="1329">
                  <c:v>2</c:v>
                </c:pt>
                <c:pt idx="1330">
                  <c:v>3</c:v>
                </c:pt>
                <c:pt idx="1331">
                  <c:v>2</c:v>
                </c:pt>
                <c:pt idx="1332">
                  <c:v>4</c:v>
                </c:pt>
                <c:pt idx="1333">
                  <c:v>2</c:v>
                </c:pt>
                <c:pt idx="1334">
                  <c:v>4</c:v>
                </c:pt>
                <c:pt idx="1335">
                  <c:v>4</c:v>
                </c:pt>
                <c:pt idx="1336">
                  <c:v>4</c:v>
                </c:pt>
                <c:pt idx="1337">
                  <c:v>3</c:v>
                </c:pt>
                <c:pt idx="1338">
                  <c:v>1</c:v>
                </c:pt>
                <c:pt idx="1339">
                  <c:v>3</c:v>
                </c:pt>
                <c:pt idx="1340">
                  <c:v>3</c:v>
                </c:pt>
                <c:pt idx="1341">
                  <c:v>2</c:v>
                </c:pt>
                <c:pt idx="1342">
                  <c:v>1</c:v>
                </c:pt>
                <c:pt idx="1343">
                  <c:v>1</c:v>
                </c:pt>
                <c:pt idx="1344">
                  <c:v>4</c:v>
                </c:pt>
                <c:pt idx="1345">
                  <c:v>2</c:v>
                </c:pt>
                <c:pt idx="1346">
                  <c:v>1</c:v>
                </c:pt>
                <c:pt idx="1347">
                  <c:v>4</c:v>
                </c:pt>
                <c:pt idx="1348">
                  <c:v>1</c:v>
                </c:pt>
                <c:pt idx="1349">
                  <c:v>3</c:v>
                </c:pt>
                <c:pt idx="1350">
                  <c:v>3</c:v>
                </c:pt>
                <c:pt idx="1351">
                  <c:v>1</c:v>
                </c:pt>
                <c:pt idx="1352">
                  <c:v>2</c:v>
                </c:pt>
                <c:pt idx="1353">
                  <c:v>4</c:v>
                </c:pt>
                <c:pt idx="1354">
                  <c:v>4</c:v>
                </c:pt>
                <c:pt idx="1355">
                  <c:v>2</c:v>
                </c:pt>
                <c:pt idx="1356">
                  <c:v>3</c:v>
                </c:pt>
                <c:pt idx="1357">
                  <c:v>1</c:v>
                </c:pt>
                <c:pt idx="1358">
                  <c:v>1</c:v>
                </c:pt>
                <c:pt idx="1359">
                  <c:v>1</c:v>
                </c:pt>
                <c:pt idx="1360">
                  <c:v>1</c:v>
                </c:pt>
                <c:pt idx="1361">
                  <c:v>4</c:v>
                </c:pt>
                <c:pt idx="1362">
                  <c:v>1</c:v>
                </c:pt>
                <c:pt idx="1363">
                  <c:v>3</c:v>
                </c:pt>
                <c:pt idx="1364">
                  <c:v>1</c:v>
                </c:pt>
                <c:pt idx="1365">
                  <c:v>2</c:v>
                </c:pt>
                <c:pt idx="1366">
                  <c:v>3</c:v>
                </c:pt>
                <c:pt idx="1367">
                  <c:v>2</c:v>
                </c:pt>
                <c:pt idx="1368">
                  <c:v>4</c:v>
                </c:pt>
                <c:pt idx="1369">
                  <c:v>1</c:v>
                </c:pt>
                <c:pt idx="1370">
                  <c:v>3</c:v>
                </c:pt>
                <c:pt idx="1371">
                  <c:v>2</c:v>
                </c:pt>
                <c:pt idx="1372">
                  <c:v>4</c:v>
                </c:pt>
                <c:pt idx="1373">
                  <c:v>2</c:v>
                </c:pt>
                <c:pt idx="1374">
                  <c:v>1</c:v>
                </c:pt>
                <c:pt idx="1375">
                  <c:v>3</c:v>
                </c:pt>
                <c:pt idx="1376">
                  <c:v>4</c:v>
                </c:pt>
                <c:pt idx="1377">
                  <c:v>4</c:v>
                </c:pt>
                <c:pt idx="1378">
                  <c:v>1</c:v>
                </c:pt>
                <c:pt idx="1379">
                  <c:v>2</c:v>
                </c:pt>
                <c:pt idx="1380">
                  <c:v>2</c:v>
                </c:pt>
                <c:pt idx="1381">
                  <c:v>3</c:v>
                </c:pt>
                <c:pt idx="1382">
                  <c:v>1</c:v>
                </c:pt>
                <c:pt idx="1383">
                  <c:v>4</c:v>
                </c:pt>
                <c:pt idx="1384">
                  <c:v>4</c:v>
                </c:pt>
                <c:pt idx="1385">
                  <c:v>3</c:v>
                </c:pt>
                <c:pt idx="1386">
                  <c:v>1</c:v>
                </c:pt>
                <c:pt idx="1387">
                  <c:v>1</c:v>
                </c:pt>
                <c:pt idx="1388">
                  <c:v>4</c:v>
                </c:pt>
                <c:pt idx="1389">
                  <c:v>4</c:v>
                </c:pt>
                <c:pt idx="1390">
                  <c:v>1</c:v>
                </c:pt>
                <c:pt idx="1391">
                  <c:v>1</c:v>
                </c:pt>
                <c:pt idx="1392">
                  <c:v>1</c:v>
                </c:pt>
                <c:pt idx="1393">
                  <c:v>4</c:v>
                </c:pt>
                <c:pt idx="1394">
                  <c:v>4</c:v>
                </c:pt>
                <c:pt idx="1395">
                  <c:v>1</c:v>
                </c:pt>
                <c:pt idx="1396">
                  <c:v>1</c:v>
                </c:pt>
                <c:pt idx="1397">
                  <c:v>2</c:v>
                </c:pt>
                <c:pt idx="1398">
                  <c:v>3</c:v>
                </c:pt>
                <c:pt idx="1399">
                  <c:v>3</c:v>
                </c:pt>
                <c:pt idx="1400">
                  <c:v>2</c:v>
                </c:pt>
                <c:pt idx="1401">
                  <c:v>3</c:v>
                </c:pt>
                <c:pt idx="1402">
                  <c:v>1</c:v>
                </c:pt>
                <c:pt idx="1403">
                  <c:v>1</c:v>
                </c:pt>
                <c:pt idx="1404">
                  <c:v>1</c:v>
                </c:pt>
                <c:pt idx="1405">
                  <c:v>3</c:v>
                </c:pt>
                <c:pt idx="1406">
                  <c:v>3</c:v>
                </c:pt>
                <c:pt idx="1407">
                  <c:v>1</c:v>
                </c:pt>
                <c:pt idx="1408">
                  <c:v>1</c:v>
                </c:pt>
                <c:pt idx="1409">
                  <c:v>2</c:v>
                </c:pt>
                <c:pt idx="1410">
                  <c:v>2</c:v>
                </c:pt>
                <c:pt idx="1411">
                  <c:v>2</c:v>
                </c:pt>
                <c:pt idx="1412">
                  <c:v>2</c:v>
                </c:pt>
                <c:pt idx="1413">
                  <c:v>3</c:v>
                </c:pt>
                <c:pt idx="1414">
                  <c:v>4</c:v>
                </c:pt>
                <c:pt idx="1415">
                  <c:v>1</c:v>
                </c:pt>
                <c:pt idx="1416">
                  <c:v>2</c:v>
                </c:pt>
                <c:pt idx="1417">
                  <c:v>3</c:v>
                </c:pt>
                <c:pt idx="1418">
                  <c:v>1</c:v>
                </c:pt>
                <c:pt idx="1419">
                  <c:v>4</c:v>
                </c:pt>
                <c:pt idx="1420">
                  <c:v>4</c:v>
                </c:pt>
                <c:pt idx="1421">
                  <c:v>2</c:v>
                </c:pt>
                <c:pt idx="1422">
                  <c:v>1</c:v>
                </c:pt>
                <c:pt idx="1423">
                  <c:v>3</c:v>
                </c:pt>
                <c:pt idx="1424">
                  <c:v>3</c:v>
                </c:pt>
                <c:pt idx="1425">
                  <c:v>1</c:v>
                </c:pt>
                <c:pt idx="1426">
                  <c:v>2</c:v>
                </c:pt>
                <c:pt idx="1427">
                  <c:v>4</c:v>
                </c:pt>
                <c:pt idx="1428">
                  <c:v>2</c:v>
                </c:pt>
                <c:pt idx="1429">
                  <c:v>1</c:v>
                </c:pt>
                <c:pt idx="1430">
                  <c:v>1</c:v>
                </c:pt>
                <c:pt idx="1431">
                  <c:v>4</c:v>
                </c:pt>
                <c:pt idx="1432">
                  <c:v>4</c:v>
                </c:pt>
                <c:pt idx="1433">
                  <c:v>3</c:v>
                </c:pt>
                <c:pt idx="1434">
                  <c:v>4</c:v>
                </c:pt>
                <c:pt idx="1435">
                  <c:v>1</c:v>
                </c:pt>
                <c:pt idx="1436">
                  <c:v>1</c:v>
                </c:pt>
                <c:pt idx="1437">
                  <c:v>1</c:v>
                </c:pt>
                <c:pt idx="1438">
                  <c:v>4</c:v>
                </c:pt>
                <c:pt idx="1439">
                  <c:v>4</c:v>
                </c:pt>
                <c:pt idx="1440">
                  <c:v>2</c:v>
                </c:pt>
                <c:pt idx="1441">
                  <c:v>3</c:v>
                </c:pt>
                <c:pt idx="1442">
                  <c:v>4</c:v>
                </c:pt>
                <c:pt idx="1443">
                  <c:v>1</c:v>
                </c:pt>
                <c:pt idx="1444">
                  <c:v>1</c:v>
                </c:pt>
                <c:pt idx="1445">
                  <c:v>4</c:v>
                </c:pt>
                <c:pt idx="1446">
                  <c:v>3</c:v>
                </c:pt>
                <c:pt idx="1447">
                  <c:v>4</c:v>
                </c:pt>
                <c:pt idx="1448">
                  <c:v>2</c:v>
                </c:pt>
                <c:pt idx="1449">
                  <c:v>1</c:v>
                </c:pt>
                <c:pt idx="1450">
                  <c:v>4</c:v>
                </c:pt>
                <c:pt idx="1451">
                  <c:v>1</c:v>
                </c:pt>
                <c:pt idx="1452">
                  <c:v>1</c:v>
                </c:pt>
                <c:pt idx="1453">
                  <c:v>1</c:v>
                </c:pt>
                <c:pt idx="1454">
                  <c:v>3</c:v>
                </c:pt>
                <c:pt idx="1455">
                  <c:v>3</c:v>
                </c:pt>
                <c:pt idx="1456">
                  <c:v>3</c:v>
                </c:pt>
                <c:pt idx="1457">
                  <c:v>3</c:v>
                </c:pt>
                <c:pt idx="1458">
                  <c:v>1</c:v>
                </c:pt>
                <c:pt idx="1459">
                  <c:v>2</c:v>
                </c:pt>
                <c:pt idx="1460">
                  <c:v>1</c:v>
                </c:pt>
                <c:pt idx="1461">
                  <c:v>1</c:v>
                </c:pt>
                <c:pt idx="1462">
                  <c:v>1</c:v>
                </c:pt>
                <c:pt idx="1463">
                  <c:v>3</c:v>
                </c:pt>
                <c:pt idx="1464">
                  <c:v>3</c:v>
                </c:pt>
                <c:pt idx="1465">
                  <c:v>4</c:v>
                </c:pt>
                <c:pt idx="1466">
                  <c:v>1</c:v>
                </c:pt>
                <c:pt idx="1467">
                  <c:v>4</c:v>
                </c:pt>
                <c:pt idx="1468">
                  <c:v>2</c:v>
                </c:pt>
                <c:pt idx="1469">
                  <c:v>1</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07DB-4EAA-9151-FD7B1D1FAC56}"/>
            </c:ext>
          </c:extLst>
        </c:ser>
        <c:dLbls>
          <c:showLegendKey val="0"/>
          <c:showVal val="0"/>
          <c:showCatName val="0"/>
          <c:showSerName val="0"/>
          <c:showPercent val="0"/>
          <c:showBubbleSize val="0"/>
        </c:dLbls>
        <c:axId val="872105936"/>
        <c:axId val="651931680"/>
      </c:scatterChart>
      <c:valAx>
        <c:axId val="87210593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651931680"/>
        <c:crosses val="autoZero"/>
        <c:crossBetween val="midCat"/>
      </c:valAx>
      <c:valAx>
        <c:axId val="6519316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7210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Job Level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q2.1'!$I$2:$I$1471</c:f>
              <c:numCache>
                <c:formatCode>General</c:formatCode>
                <c:ptCount val="1470"/>
                <c:pt idx="0">
                  <c:v>2</c:v>
                </c:pt>
                <c:pt idx="1">
                  <c:v>2</c:v>
                </c:pt>
                <c:pt idx="2">
                  <c:v>1</c:v>
                </c:pt>
                <c:pt idx="3">
                  <c:v>1</c:v>
                </c:pt>
                <c:pt idx="4">
                  <c:v>1</c:v>
                </c:pt>
                <c:pt idx="5">
                  <c:v>1</c:v>
                </c:pt>
                <c:pt idx="6">
                  <c:v>1</c:v>
                </c:pt>
                <c:pt idx="7">
                  <c:v>1</c:v>
                </c:pt>
                <c:pt idx="8">
                  <c:v>3</c:v>
                </c:pt>
                <c:pt idx="9">
                  <c:v>2</c:v>
                </c:pt>
                <c:pt idx="10">
                  <c:v>1</c:v>
                </c:pt>
                <c:pt idx="11">
                  <c:v>2</c:v>
                </c:pt>
                <c:pt idx="12">
                  <c:v>1</c:v>
                </c:pt>
                <c:pt idx="13">
                  <c:v>1</c:v>
                </c:pt>
                <c:pt idx="14">
                  <c:v>1</c:v>
                </c:pt>
                <c:pt idx="15">
                  <c:v>3</c:v>
                </c:pt>
                <c:pt idx="16">
                  <c:v>1</c:v>
                </c:pt>
                <c:pt idx="17">
                  <c:v>1</c:v>
                </c:pt>
                <c:pt idx="18">
                  <c:v>4</c:v>
                </c:pt>
                <c:pt idx="19">
                  <c:v>1</c:v>
                </c:pt>
                <c:pt idx="20">
                  <c:v>2</c:v>
                </c:pt>
                <c:pt idx="21">
                  <c:v>1</c:v>
                </c:pt>
                <c:pt idx="22">
                  <c:v>3</c:v>
                </c:pt>
                <c:pt idx="23">
                  <c:v>1</c:v>
                </c:pt>
                <c:pt idx="24">
                  <c:v>1</c:v>
                </c:pt>
                <c:pt idx="25">
                  <c:v>5</c:v>
                </c:pt>
                <c:pt idx="26">
                  <c:v>1</c:v>
                </c:pt>
                <c:pt idx="27">
                  <c:v>2</c:v>
                </c:pt>
                <c:pt idx="28">
                  <c:v>3</c:v>
                </c:pt>
                <c:pt idx="29">
                  <c:v>5</c:v>
                </c:pt>
                <c:pt idx="30">
                  <c:v>1</c:v>
                </c:pt>
                <c:pt idx="31">
                  <c:v>2</c:v>
                </c:pt>
                <c:pt idx="32">
                  <c:v>1</c:v>
                </c:pt>
                <c:pt idx="33">
                  <c:v>2</c:v>
                </c:pt>
                <c:pt idx="34">
                  <c:v>1</c:v>
                </c:pt>
                <c:pt idx="35">
                  <c:v>1</c:v>
                </c:pt>
                <c:pt idx="36">
                  <c:v>1</c:v>
                </c:pt>
                <c:pt idx="37">
                  <c:v>1</c:v>
                </c:pt>
                <c:pt idx="38">
                  <c:v>1</c:v>
                </c:pt>
                <c:pt idx="39">
                  <c:v>2</c:v>
                </c:pt>
                <c:pt idx="40">
                  <c:v>1</c:v>
                </c:pt>
                <c:pt idx="41">
                  <c:v>1</c:v>
                </c:pt>
                <c:pt idx="42">
                  <c:v>1</c:v>
                </c:pt>
                <c:pt idx="43">
                  <c:v>3</c:v>
                </c:pt>
                <c:pt idx="44">
                  <c:v>2</c:v>
                </c:pt>
                <c:pt idx="45">
                  <c:v>5</c:v>
                </c:pt>
                <c:pt idx="46">
                  <c:v>2</c:v>
                </c:pt>
                <c:pt idx="47">
                  <c:v>1</c:v>
                </c:pt>
                <c:pt idx="48">
                  <c:v>2</c:v>
                </c:pt>
                <c:pt idx="49">
                  <c:v>1</c:v>
                </c:pt>
                <c:pt idx="50">
                  <c:v>3</c:v>
                </c:pt>
                <c:pt idx="51">
                  <c:v>1</c:v>
                </c:pt>
                <c:pt idx="52">
                  <c:v>2</c:v>
                </c:pt>
                <c:pt idx="53">
                  <c:v>3</c:v>
                </c:pt>
                <c:pt idx="54">
                  <c:v>2</c:v>
                </c:pt>
                <c:pt idx="55">
                  <c:v>3</c:v>
                </c:pt>
                <c:pt idx="56">
                  <c:v>3</c:v>
                </c:pt>
                <c:pt idx="57">
                  <c:v>1</c:v>
                </c:pt>
                <c:pt idx="58">
                  <c:v>2</c:v>
                </c:pt>
                <c:pt idx="59">
                  <c:v>2</c:v>
                </c:pt>
                <c:pt idx="60">
                  <c:v>2</c:v>
                </c:pt>
                <c:pt idx="61">
                  <c:v>2</c:v>
                </c:pt>
                <c:pt idx="62">
                  <c:v>5</c:v>
                </c:pt>
                <c:pt idx="63">
                  <c:v>3</c:v>
                </c:pt>
                <c:pt idx="64">
                  <c:v>3</c:v>
                </c:pt>
                <c:pt idx="65">
                  <c:v>4</c:v>
                </c:pt>
                <c:pt idx="66">
                  <c:v>2</c:v>
                </c:pt>
                <c:pt idx="67">
                  <c:v>3</c:v>
                </c:pt>
                <c:pt idx="68">
                  <c:v>1</c:v>
                </c:pt>
                <c:pt idx="69">
                  <c:v>1</c:v>
                </c:pt>
                <c:pt idx="70">
                  <c:v>2</c:v>
                </c:pt>
                <c:pt idx="71">
                  <c:v>1</c:v>
                </c:pt>
                <c:pt idx="72">
                  <c:v>1</c:v>
                </c:pt>
                <c:pt idx="73">
                  <c:v>2</c:v>
                </c:pt>
                <c:pt idx="74">
                  <c:v>1</c:v>
                </c:pt>
                <c:pt idx="75">
                  <c:v>2</c:v>
                </c:pt>
                <c:pt idx="76">
                  <c:v>2</c:v>
                </c:pt>
                <c:pt idx="77">
                  <c:v>3</c:v>
                </c:pt>
                <c:pt idx="78">
                  <c:v>3</c:v>
                </c:pt>
                <c:pt idx="79">
                  <c:v>2</c:v>
                </c:pt>
                <c:pt idx="80">
                  <c:v>2</c:v>
                </c:pt>
                <c:pt idx="81">
                  <c:v>1</c:v>
                </c:pt>
                <c:pt idx="82">
                  <c:v>3</c:v>
                </c:pt>
                <c:pt idx="83">
                  <c:v>2</c:v>
                </c:pt>
                <c:pt idx="84">
                  <c:v>2</c:v>
                </c:pt>
                <c:pt idx="85">
                  <c:v>3</c:v>
                </c:pt>
                <c:pt idx="86">
                  <c:v>1</c:v>
                </c:pt>
                <c:pt idx="87">
                  <c:v>1</c:v>
                </c:pt>
                <c:pt idx="88">
                  <c:v>2</c:v>
                </c:pt>
                <c:pt idx="89">
                  <c:v>3</c:v>
                </c:pt>
                <c:pt idx="90">
                  <c:v>4</c:v>
                </c:pt>
                <c:pt idx="91">
                  <c:v>2</c:v>
                </c:pt>
                <c:pt idx="92">
                  <c:v>2</c:v>
                </c:pt>
                <c:pt idx="93">
                  <c:v>3</c:v>
                </c:pt>
                <c:pt idx="94">
                  <c:v>2</c:v>
                </c:pt>
                <c:pt idx="95">
                  <c:v>3</c:v>
                </c:pt>
                <c:pt idx="96">
                  <c:v>2</c:v>
                </c:pt>
                <c:pt idx="97">
                  <c:v>2</c:v>
                </c:pt>
                <c:pt idx="98">
                  <c:v>4</c:v>
                </c:pt>
                <c:pt idx="99">
                  <c:v>2</c:v>
                </c:pt>
                <c:pt idx="100">
                  <c:v>1</c:v>
                </c:pt>
                <c:pt idx="101">
                  <c:v>1</c:v>
                </c:pt>
                <c:pt idx="102">
                  <c:v>1</c:v>
                </c:pt>
                <c:pt idx="103">
                  <c:v>2</c:v>
                </c:pt>
                <c:pt idx="104">
                  <c:v>2</c:v>
                </c:pt>
                <c:pt idx="105">
                  <c:v>5</c:v>
                </c:pt>
                <c:pt idx="106">
                  <c:v>5</c:v>
                </c:pt>
                <c:pt idx="107">
                  <c:v>2</c:v>
                </c:pt>
                <c:pt idx="108">
                  <c:v>1</c:v>
                </c:pt>
                <c:pt idx="109">
                  <c:v>1</c:v>
                </c:pt>
                <c:pt idx="110">
                  <c:v>3</c:v>
                </c:pt>
                <c:pt idx="111">
                  <c:v>2</c:v>
                </c:pt>
                <c:pt idx="112">
                  <c:v>4</c:v>
                </c:pt>
                <c:pt idx="113">
                  <c:v>1</c:v>
                </c:pt>
                <c:pt idx="114">
                  <c:v>2</c:v>
                </c:pt>
                <c:pt idx="115">
                  <c:v>3</c:v>
                </c:pt>
                <c:pt idx="116">
                  <c:v>3</c:v>
                </c:pt>
                <c:pt idx="117">
                  <c:v>3</c:v>
                </c:pt>
                <c:pt idx="118">
                  <c:v>1</c:v>
                </c:pt>
                <c:pt idx="119">
                  <c:v>4</c:v>
                </c:pt>
                <c:pt idx="120">
                  <c:v>1</c:v>
                </c:pt>
                <c:pt idx="121">
                  <c:v>2</c:v>
                </c:pt>
                <c:pt idx="122">
                  <c:v>1</c:v>
                </c:pt>
                <c:pt idx="123">
                  <c:v>5</c:v>
                </c:pt>
                <c:pt idx="124">
                  <c:v>2</c:v>
                </c:pt>
                <c:pt idx="125">
                  <c:v>1</c:v>
                </c:pt>
                <c:pt idx="126">
                  <c:v>3</c:v>
                </c:pt>
                <c:pt idx="127">
                  <c:v>1</c:v>
                </c:pt>
                <c:pt idx="128">
                  <c:v>1</c:v>
                </c:pt>
                <c:pt idx="129">
                  <c:v>2</c:v>
                </c:pt>
                <c:pt idx="130">
                  <c:v>1</c:v>
                </c:pt>
                <c:pt idx="131">
                  <c:v>3</c:v>
                </c:pt>
                <c:pt idx="132">
                  <c:v>2</c:v>
                </c:pt>
                <c:pt idx="133">
                  <c:v>3</c:v>
                </c:pt>
                <c:pt idx="134">
                  <c:v>1</c:v>
                </c:pt>
                <c:pt idx="135">
                  <c:v>2</c:v>
                </c:pt>
                <c:pt idx="136">
                  <c:v>3</c:v>
                </c:pt>
                <c:pt idx="137">
                  <c:v>2</c:v>
                </c:pt>
                <c:pt idx="138">
                  <c:v>2</c:v>
                </c:pt>
                <c:pt idx="139">
                  <c:v>2</c:v>
                </c:pt>
                <c:pt idx="140">
                  <c:v>1</c:v>
                </c:pt>
                <c:pt idx="141">
                  <c:v>1</c:v>
                </c:pt>
                <c:pt idx="142">
                  <c:v>2</c:v>
                </c:pt>
                <c:pt idx="143">
                  <c:v>1</c:v>
                </c:pt>
                <c:pt idx="144">
                  <c:v>2</c:v>
                </c:pt>
                <c:pt idx="145">
                  <c:v>1</c:v>
                </c:pt>
                <c:pt idx="146">
                  <c:v>1</c:v>
                </c:pt>
                <c:pt idx="147">
                  <c:v>4</c:v>
                </c:pt>
                <c:pt idx="148">
                  <c:v>1</c:v>
                </c:pt>
                <c:pt idx="149">
                  <c:v>1</c:v>
                </c:pt>
                <c:pt idx="150">
                  <c:v>2</c:v>
                </c:pt>
                <c:pt idx="151">
                  <c:v>3</c:v>
                </c:pt>
                <c:pt idx="152">
                  <c:v>2</c:v>
                </c:pt>
                <c:pt idx="153">
                  <c:v>2</c:v>
                </c:pt>
                <c:pt idx="154">
                  <c:v>3</c:v>
                </c:pt>
                <c:pt idx="155">
                  <c:v>2</c:v>
                </c:pt>
                <c:pt idx="156">
                  <c:v>2</c:v>
                </c:pt>
                <c:pt idx="157">
                  <c:v>1</c:v>
                </c:pt>
                <c:pt idx="158">
                  <c:v>3</c:v>
                </c:pt>
                <c:pt idx="159">
                  <c:v>1</c:v>
                </c:pt>
                <c:pt idx="160">
                  <c:v>1</c:v>
                </c:pt>
                <c:pt idx="161">
                  <c:v>1</c:v>
                </c:pt>
                <c:pt idx="162">
                  <c:v>1</c:v>
                </c:pt>
                <c:pt idx="163">
                  <c:v>3</c:v>
                </c:pt>
                <c:pt idx="164">
                  <c:v>1</c:v>
                </c:pt>
                <c:pt idx="165">
                  <c:v>5</c:v>
                </c:pt>
                <c:pt idx="166">
                  <c:v>1</c:v>
                </c:pt>
                <c:pt idx="167">
                  <c:v>3</c:v>
                </c:pt>
                <c:pt idx="168">
                  <c:v>2</c:v>
                </c:pt>
                <c:pt idx="169">
                  <c:v>1</c:v>
                </c:pt>
                <c:pt idx="170">
                  <c:v>1</c:v>
                </c:pt>
                <c:pt idx="171">
                  <c:v>1</c:v>
                </c:pt>
                <c:pt idx="172">
                  <c:v>1</c:v>
                </c:pt>
                <c:pt idx="173">
                  <c:v>2</c:v>
                </c:pt>
                <c:pt idx="174">
                  <c:v>2</c:v>
                </c:pt>
                <c:pt idx="175">
                  <c:v>1</c:v>
                </c:pt>
                <c:pt idx="176">
                  <c:v>1</c:v>
                </c:pt>
                <c:pt idx="177">
                  <c:v>1</c:v>
                </c:pt>
                <c:pt idx="178">
                  <c:v>3</c:v>
                </c:pt>
                <c:pt idx="179">
                  <c:v>1</c:v>
                </c:pt>
                <c:pt idx="180">
                  <c:v>1</c:v>
                </c:pt>
                <c:pt idx="181">
                  <c:v>1</c:v>
                </c:pt>
                <c:pt idx="182">
                  <c:v>1</c:v>
                </c:pt>
                <c:pt idx="183">
                  <c:v>1</c:v>
                </c:pt>
                <c:pt idx="184">
                  <c:v>2</c:v>
                </c:pt>
                <c:pt idx="185">
                  <c:v>1</c:v>
                </c:pt>
                <c:pt idx="186">
                  <c:v>5</c:v>
                </c:pt>
                <c:pt idx="187">
                  <c:v>5</c:v>
                </c:pt>
                <c:pt idx="188">
                  <c:v>2</c:v>
                </c:pt>
                <c:pt idx="189">
                  <c:v>4</c:v>
                </c:pt>
                <c:pt idx="190">
                  <c:v>5</c:v>
                </c:pt>
                <c:pt idx="191">
                  <c:v>1</c:v>
                </c:pt>
                <c:pt idx="192">
                  <c:v>2</c:v>
                </c:pt>
                <c:pt idx="193">
                  <c:v>1</c:v>
                </c:pt>
                <c:pt idx="194">
                  <c:v>4</c:v>
                </c:pt>
                <c:pt idx="195">
                  <c:v>1</c:v>
                </c:pt>
                <c:pt idx="196">
                  <c:v>2</c:v>
                </c:pt>
                <c:pt idx="197">
                  <c:v>2</c:v>
                </c:pt>
                <c:pt idx="198">
                  <c:v>2</c:v>
                </c:pt>
                <c:pt idx="199">
                  <c:v>2</c:v>
                </c:pt>
                <c:pt idx="200">
                  <c:v>2</c:v>
                </c:pt>
                <c:pt idx="201">
                  <c:v>2</c:v>
                </c:pt>
                <c:pt idx="202">
                  <c:v>1</c:v>
                </c:pt>
                <c:pt idx="203">
                  <c:v>2</c:v>
                </c:pt>
                <c:pt idx="204">
                  <c:v>2</c:v>
                </c:pt>
                <c:pt idx="205">
                  <c:v>3</c:v>
                </c:pt>
                <c:pt idx="206">
                  <c:v>1</c:v>
                </c:pt>
                <c:pt idx="207">
                  <c:v>1</c:v>
                </c:pt>
                <c:pt idx="208">
                  <c:v>2</c:v>
                </c:pt>
                <c:pt idx="209">
                  <c:v>3</c:v>
                </c:pt>
                <c:pt idx="210">
                  <c:v>3</c:v>
                </c:pt>
                <c:pt idx="211">
                  <c:v>3</c:v>
                </c:pt>
                <c:pt idx="212">
                  <c:v>2</c:v>
                </c:pt>
                <c:pt idx="213">
                  <c:v>3</c:v>
                </c:pt>
                <c:pt idx="214">
                  <c:v>1</c:v>
                </c:pt>
                <c:pt idx="215">
                  <c:v>3</c:v>
                </c:pt>
                <c:pt idx="216">
                  <c:v>2</c:v>
                </c:pt>
                <c:pt idx="217">
                  <c:v>1</c:v>
                </c:pt>
                <c:pt idx="218">
                  <c:v>3</c:v>
                </c:pt>
                <c:pt idx="219">
                  <c:v>2</c:v>
                </c:pt>
                <c:pt idx="220">
                  <c:v>2</c:v>
                </c:pt>
                <c:pt idx="221">
                  <c:v>1</c:v>
                </c:pt>
                <c:pt idx="222">
                  <c:v>3</c:v>
                </c:pt>
                <c:pt idx="223">
                  <c:v>3</c:v>
                </c:pt>
                <c:pt idx="224">
                  <c:v>2</c:v>
                </c:pt>
                <c:pt idx="225">
                  <c:v>1</c:v>
                </c:pt>
                <c:pt idx="226">
                  <c:v>1</c:v>
                </c:pt>
                <c:pt idx="227">
                  <c:v>3</c:v>
                </c:pt>
                <c:pt idx="228">
                  <c:v>3</c:v>
                </c:pt>
                <c:pt idx="229">
                  <c:v>1</c:v>
                </c:pt>
                <c:pt idx="230">
                  <c:v>1</c:v>
                </c:pt>
                <c:pt idx="231">
                  <c:v>5</c:v>
                </c:pt>
                <c:pt idx="232">
                  <c:v>1</c:v>
                </c:pt>
                <c:pt idx="233">
                  <c:v>5</c:v>
                </c:pt>
                <c:pt idx="234">
                  <c:v>1</c:v>
                </c:pt>
                <c:pt idx="235">
                  <c:v>4</c:v>
                </c:pt>
                <c:pt idx="236">
                  <c:v>1</c:v>
                </c:pt>
                <c:pt idx="237">
                  <c:v>5</c:v>
                </c:pt>
                <c:pt idx="238">
                  <c:v>1</c:v>
                </c:pt>
                <c:pt idx="239">
                  <c:v>1</c:v>
                </c:pt>
                <c:pt idx="240">
                  <c:v>1</c:v>
                </c:pt>
                <c:pt idx="241">
                  <c:v>2</c:v>
                </c:pt>
                <c:pt idx="242">
                  <c:v>2</c:v>
                </c:pt>
                <c:pt idx="243">
                  <c:v>2</c:v>
                </c:pt>
                <c:pt idx="244">
                  <c:v>5</c:v>
                </c:pt>
                <c:pt idx="245">
                  <c:v>3</c:v>
                </c:pt>
                <c:pt idx="246">
                  <c:v>1</c:v>
                </c:pt>
                <c:pt idx="247">
                  <c:v>2</c:v>
                </c:pt>
                <c:pt idx="248">
                  <c:v>1</c:v>
                </c:pt>
                <c:pt idx="249">
                  <c:v>2</c:v>
                </c:pt>
                <c:pt idx="250">
                  <c:v>3</c:v>
                </c:pt>
                <c:pt idx="251">
                  <c:v>3</c:v>
                </c:pt>
                <c:pt idx="252">
                  <c:v>1</c:v>
                </c:pt>
                <c:pt idx="253">
                  <c:v>2</c:v>
                </c:pt>
                <c:pt idx="254">
                  <c:v>2</c:v>
                </c:pt>
                <c:pt idx="255">
                  <c:v>2</c:v>
                </c:pt>
                <c:pt idx="256">
                  <c:v>1</c:v>
                </c:pt>
                <c:pt idx="257">
                  <c:v>5</c:v>
                </c:pt>
                <c:pt idx="258">
                  <c:v>1</c:v>
                </c:pt>
                <c:pt idx="259">
                  <c:v>1</c:v>
                </c:pt>
                <c:pt idx="260">
                  <c:v>1</c:v>
                </c:pt>
                <c:pt idx="261">
                  <c:v>2</c:v>
                </c:pt>
                <c:pt idx="262">
                  <c:v>2</c:v>
                </c:pt>
                <c:pt idx="263">
                  <c:v>4</c:v>
                </c:pt>
                <c:pt idx="264">
                  <c:v>1</c:v>
                </c:pt>
                <c:pt idx="265">
                  <c:v>2</c:v>
                </c:pt>
                <c:pt idx="266">
                  <c:v>2</c:v>
                </c:pt>
                <c:pt idx="267">
                  <c:v>2</c:v>
                </c:pt>
                <c:pt idx="268">
                  <c:v>4</c:v>
                </c:pt>
                <c:pt idx="269">
                  <c:v>1</c:v>
                </c:pt>
                <c:pt idx="270">
                  <c:v>5</c:v>
                </c:pt>
                <c:pt idx="271">
                  <c:v>3</c:v>
                </c:pt>
                <c:pt idx="272">
                  <c:v>1</c:v>
                </c:pt>
                <c:pt idx="273">
                  <c:v>2</c:v>
                </c:pt>
                <c:pt idx="274">
                  <c:v>1</c:v>
                </c:pt>
                <c:pt idx="275">
                  <c:v>3</c:v>
                </c:pt>
                <c:pt idx="276">
                  <c:v>3</c:v>
                </c:pt>
                <c:pt idx="277">
                  <c:v>2</c:v>
                </c:pt>
                <c:pt idx="278">
                  <c:v>2</c:v>
                </c:pt>
                <c:pt idx="279">
                  <c:v>5</c:v>
                </c:pt>
                <c:pt idx="280">
                  <c:v>4</c:v>
                </c:pt>
                <c:pt idx="281">
                  <c:v>2</c:v>
                </c:pt>
                <c:pt idx="282">
                  <c:v>2</c:v>
                </c:pt>
                <c:pt idx="283">
                  <c:v>2</c:v>
                </c:pt>
                <c:pt idx="284">
                  <c:v>2</c:v>
                </c:pt>
                <c:pt idx="285">
                  <c:v>1</c:v>
                </c:pt>
                <c:pt idx="286">
                  <c:v>1</c:v>
                </c:pt>
                <c:pt idx="287">
                  <c:v>2</c:v>
                </c:pt>
                <c:pt idx="288">
                  <c:v>1</c:v>
                </c:pt>
                <c:pt idx="289">
                  <c:v>1</c:v>
                </c:pt>
                <c:pt idx="290">
                  <c:v>5</c:v>
                </c:pt>
                <c:pt idx="291">
                  <c:v>2</c:v>
                </c:pt>
                <c:pt idx="292">
                  <c:v>1</c:v>
                </c:pt>
                <c:pt idx="293">
                  <c:v>2</c:v>
                </c:pt>
                <c:pt idx="294">
                  <c:v>1</c:v>
                </c:pt>
                <c:pt idx="295">
                  <c:v>4</c:v>
                </c:pt>
                <c:pt idx="296">
                  <c:v>1</c:v>
                </c:pt>
                <c:pt idx="297">
                  <c:v>3</c:v>
                </c:pt>
                <c:pt idx="298">
                  <c:v>1</c:v>
                </c:pt>
                <c:pt idx="299">
                  <c:v>2</c:v>
                </c:pt>
                <c:pt idx="300">
                  <c:v>4</c:v>
                </c:pt>
                <c:pt idx="301">
                  <c:v>1</c:v>
                </c:pt>
                <c:pt idx="302">
                  <c:v>2</c:v>
                </c:pt>
                <c:pt idx="303">
                  <c:v>2</c:v>
                </c:pt>
                <c:pt idx="304">
                  <c:v>3</c:v>
                </c:pt>
                <c:pt idx="305">
                  <c:v>2</c:v>
                </c:pt>
                <c:pt idx="306">
                  <c:v>2</c:v>
                </c:pt>
                <c:pt idx="307">
                  <c:v>3</c:v>
                </c:pt>
                <c:pt idx="308">
                  <c:v>2</c:v>
                </c:pt>
                <c:pt idx="309">
                  <c:v>1</c:v>
                </c:pt>
                <c:pt idx="310">
                  <c:v>2</c:v>
                </c:pt>
                <c:pt idx="311">
                  <c:v>3</c:v>
                </c:pt>
                <c:pt idx="312">
                  <c:v>1</c:v>
                </c:pt>
                <c:pt idx="313">
                  <c:v>3</c:v>
                </c:pt>
                <c:pt idx="314">
                  <c:v>4</c:v>
                </c:pt>
                <c:pt idx="315">
                  <c:v>1</c:v>
                </c:pt>
                <c:pt idx="316">
                  <c:v>4</c:v>
                </c:pt>
                <c:pt idx="317">
                  <c:v>2</c:v>
                </c:pt>
                <c:pt idx="318">
                  <c:v>1</c:v>
                </c:pt>
                <c:pt idx="319">
                  <c:v>2</c:v>
                </c:pt>
                <c:pt idx="320">
                  <c:v>2</c:v>
                </c:pt>
                <c:pt idx="321">
                  <c:v>2</c:v>
                </c:pt>
                <c:pt idx="322">
                  <c:v>2</c:v>
                </c:pt>
                <c:pt idx="323">
                  <c:v>1</c:v>
                </c:pt>
                <c:pt idx="324">
                  <c:v>2</c:v>
                </c:pt>
                <c:pt idx="325">
                  <c:v>3</c:v>
                </c:pt>
                <c:pt idx="326">
                  <c:v>5</c:v>
                </c:pt>
                <c:pt idx="327">
                  <c:v>2</c:v>
                </c:pt>
                <c:pt idx="328">
                  <c:v>2</c:v>
                </c:pt>
                <c:pt idx="329">
                  <c:v>5</c:v>
                </c:pt>
                <c:pt idx="330">
                  <c:v>2</c:v>
                </c:pt>
                <c:pt idx="331">
                  <c:v>2</c:v>
                </c:pt>
                <c:pt idx="332">
                  <c:v>2</c:v>
                </c:pt>
                <c:pt idx="333">
                  <c:v>3</c:v>
                </c:pt>
                <c:pt idx="334">
                  <c:v>2</c:v>
                </c:pt>
                <c:pt idx="335">
                  <c:v>2</c:v>
                </c:pt>
                <c:pt idx="336">
                  <c:v>1</c:v>
                </c:pt>
                <c:pt idx="337">
                  <c:v>1</c:v>
                </c:pt>
                <c:pt idx="338">
                  <c:v>2</c:v>
                </c:pt>
                <c:pt idx="339">
                  <c:v>2</c:v>
                </c:pt>
                <c:pt idx="340">
                  <c:v>2</c:v>
                </c:pt>
                <c:pt idx="341">
                  <c:v>3</c:v>
                </c:pt>
                <c:pt idx="342">
                  <c:v>3</c:v>
                </c:pt>
                <c:pt idx="343">
                  <c:v>2</c:v>
                </c:pt>
                <c:pt idx="344">
                  <c:v>3</c:v>
                </c:pt>
                <c:pt idx="345">
                  <c:v>1</c:v>
                </c:pt>
                <c:pt idx="346">
                  <c:v>2</c:v>
                </c:pt>
                <c:pt idx="347">
                  <c:v>2</c:v>
                </c:pt>
                <c:pt idx="348">
                  <c:v>4</c:v>
                </c:pt>
                <c:pt idx="349">
                  <c:v>2</c:v>
                </c:pt>
                <c:pt idx="350">
                  <c:v>1</c:v>
                </c:pt>
                <c:pt idx="351">
                  <c:v>1</c:v>
                </c:pt>
                <c:pt idx="352">
                  <c:v>3</c:v>
                </c:pt>
                <c:pt idx="353">
                  <c:v>2</c:v>
                </c:pt>
                <c:pt idx="354">
                  <c:v>2</c:v>
                </c:pt>
                <c:pt idx="355">
                  <c:v>2</c:v>
                </c:pt>
                <c:pt idx="356">
                  <c:v>2</c:v>
                </c:pt>
                <c:pt idx="357">
                  <c:v>1</c:v>
                </c:pt>
                <c:pt idx="358">
                  <c:v>2</c:v>
                </c:pt>
                <c:pt idx="359">
                  <c:v>3</c:v>
                </c:pt>
                <c:pt idx="360">
                  <c:v>2</c:v>
                </c:pt>
                <c:pt idx="361">
                  <c:v>1</c:v>
                </c:pt>
                <c:pt idx="362">
                  <c:v>1</c:v>
                </c:pt>
                <c:pt idx="363">
                  <c:v>1</c:v>
                </c:pt>
                <c:pt idx="364">
                  <c:v>1</c:v>
                </c:pt>
                <c:pt idx="365">
                  <c:v>2</c:v>
                </c:pt>
                <c:pt idx="366">
                  <c:v>2</c:v>
                </c:pt>
                <c:pt idx="367">
                  <c:v>3</c:v>
                </c:pt>
                <c:pt idx="368">
                  <c:v>2</c:v>
                </c:pt>
                <c:pt idx="369">
                  <c:v>1</c:v>
                </c:pt>
                <c:pt idx="370">
                  <c:v>1</c:v>
                </c:pt>
                <c:pt idx="371">
                  <c:v>1</c:v>
                </c:pt>
                <c:pt idx="372">
                  <c:v>2</c:v>
                </c:pt>
                <c:pt idx="373">
                  <c:v>1</c:v>
                </c:pt>
                <c:pt idx="374">
                  <c:v>2</c:v>
                </c:pt>
                <c:pt idx="375">
                  <c:v>3</c:v>
                </c:pt>
                <c:pt idx="376">
                  <c:v>2</c:v>
                </c:pt>
                <c:pt idx="377">
                  <c:v>1</c:v>
                </c:pt>
                <c:pt idx="378">
                  <c:v>2</c:v>
                </c:pt>
                <c:pt idx="379">
                  <c:v>4</c:v>
                </c:pt>
                <c:pt idx="380">
                  <c:v>2</c:v>
                </c:pt>
                <c:pt idx="381">
                  <c:v>1</c:v>
                </c:pt>
                <c:pt idx="382">
                  <c:v>1</c:v>
                </c:pt>
                <c:pt idx="383">
                  <c:v>1</c:v>
                </c:pt>
                <c:pt idx="384">
                  <c:v>3</c:v>
                </c:pt>
                <c:pt idx="385">
                  <c:v>1</c:v>
                </c:pt>
                <c:pt idx="386">
                  <c:v>1</c:v>
                </c:pt>
                <c:pt idx="387">
                  <c:v>2</c:v>
                </c:pt>
                <c:pt idx="388">
                  <c:v>1</c:v>
                </c:pt>
                <c:pt idx="389">
                  <c:v>2</c:v>
                </c:pt>
                <c:pt idx="390">
                  <c:v>4</c:v>
                </c:pt>
                <c:pt idx="391">
                  <c:v>2</c:v>
                </c:pt>
                <c:pt idx="392">
                  <c:v>5</c:v>
                </c:pt>
                <c:pt idx="393">
                  <c:v>2</c:v>
                </c:pt>
                <c:pt idx="394">
                  <c:v>2</c:v>
                </c:pt>
                <c:pt idx="395">
                  <c:v>1</c:v>
                </c:pt>
                <c:pt idx="396">
                  <c:v>2</c:v>
                </c:pt>
                <c:pt idx="397">
                  <c:v>2</c:v>
                </c:pt>
                <c:pt idx="398">
                  <c:v>2</c:v>
                </c:pt>
                <c:pt idx="399">
                  <c:v>1</c:v>
                </c:pt>
                <c:pt idx="400">
                  <c:v>5</c:v>
                </c:pt>
                <c:pt idx="401">
                  <c:v>4</c:v>
                </c:pt>
                <c:pt idx="402">
                  <c:v>2</c:v>
                </c:pt>
                <c:pt idx="403">
                  <c:v>3</c:v>
                </c:pt>
                <c:pt idx="404">
                  <c:v>2</c:v>
                </c:pt>
                <c:pt idx="405">
                  <c:v>1</c:v>
                </c:pt>
                <c:pt idx="406">
                  <c:v>3</c:v>
                </c:pt>
                <c:pt idx="407">
                  <c:v>1</c:v>
                </c:pt>
                <c:pt idx="408">
                  <c:v>4</c:v>
                </c:pt>
                <c:pt idx="409">
                  <c:v>2</c:v>
                </c:pt>
                <c:pt idx="410">
                  <c:v>2</c:v>
                </c:pt>
                <c:pt idx="411">
                  <c:v>5</c:v>
                </c:pt>
                <c:pt idx="412">
                  <c:v>2</c:v>
                </c:pt>
                <c:pt idx="413">
                  <c:v>2</c:v>
                </c:pt>
                <c:pt idx="414">
                  <c:v>1</c:v>
                </c:pt>
                <c:pt idx="415">
                  <c:v>1</c:v>
                </c:pt>
                <c:pt idx="416">
                  <c:v>1</c:v>
                </c:pt>
                <c:pt idx="417">
                  <c:v>5</c:v>
                </c:pt>
                <c:pt idx="418">
                  <c:v>1</c:v>
                </c:pt>
                <c:pt idx="419">
                  <c:v>1</c:v>
                </c:pt>
                <c:pt idx="420">
                  <c:v>3</c:v>
                </c:pt>
                <c:pt idx="421">
                  <c:v>1</c:v>
                </c:pt>
                <c:pt idx="422">
                  <c:v>1</c:v>
                </c:pt>
                <c:pt idx="423">
                  <c:v>3</c:v>
                </c:pt>
                <c:pt idx="424">
                  <c:v>4</c:v>
                </c:pt>
                <c:pt idx="425">
                  <c:v>4</c:v>
                </c:pt>
                <c:pt idx="426">
                  <c:v>1</c:v>
                </c:pt>
                <c:pt idx="427">
                  <c:v>3</c:v>
                </c:pt>
                <c:pt idx="428">
                  <c:v>2</c:v>
                </c:pt>
                <c:pt idx="429">
                  <c:v>4</c:v>
                </c:pt>
                <c:pt idx="430">
                  <c:v>1</c:v>
                </c:pt>
                <c:pt idx="431">
                  <c:v>2</c:v>
                </c:pt>
                <c:pt idx="432">
                  <c:v>1</c:v>
                </c:pt>
                <c:pt idx="433">
                  <c:v>3</c:v>
                </c:pt>
                <c:pt idx="434">
                  <c:v>3</c:v>
                </c:pt>
                <c:pt idx="435">
                  <c:v>3</c:v>
                </c:pt>
                <c:pt idx="436">
                  <c:v>1</c:v>
                </c:pt>
                <c:pt idx="437">
                  <c:v>1</c:v>
                </c:pt>
                <c:pt idx="438">
                  <c:v>3</c:v>
                </c:pt>
                <c:pt idx="439">
                  <c:v>3</c:v>
                </c:pt>
                <c:pt idx="440">
                  <c:v>3</c:v>
                </c:pt>
                <c:pt idx="441">
                  <c:v>1</c:v>
                </c:pt>
                <c:pt idx="442">
                  <c:v>3</c:v>
                </c:pt>
                <c:pt idx="443">
                  <c:v>1</c:v>
                </c:pt>
                <c:pt idx="444">
                  <c:v>2</c:v>
                </c:pt>
                <c:pt idx="445">
                  <c:v>4</c:v>
                </c:pt>
                <c:pt idx="446">
                  <c:v>2</c:v>
                </c:pt>
                <c:pt idx="447">
                  <c:v>2</c:v>
                </c:pt>
                <c:pt idx="448">
                  <c:v>4</c:v>
                </c:pt>
                <c:pt idx="449">
                  <c:v>1</c:v>
                </c:pt>
                <c:pt idx="450">
                  <c:v>2</c:v>
                </c:pt>
                <c:pt idx="451">
                  <c:v>3</c:v>
                </c:pt>
                <c:pt idx="452">
                  <c:v>2</c:v>
                </c:pt>
                <c:pt idx="453">
                  <c:v>1</c:v>
                </c:pt>
                <c:pt idx="454">
                  <c:v>2</c:v>
                </c:pt>
                <c:pt idx="455">
                  <c:v>4</c:v>
                </c:pt>
                <c:pt idx="456">
                  <c:v>3</c:v>
                </c:pt>
                <c:pt idx="457">
                  <c:v>1</c:v>
                </c:pt>
                <c:pt idx="458">
                  <c:v>3</c:v>
                </c:pt>
                <c:pt idx="459">
                  <c:v>2</c:v>
                </c:pt>
                <c:pt idx="460">
                  <c:v>2</c:v>
                </c:pt>
                <c:pt idx="461">
                  <c:v>2</c:v>
                </c:pt>
                <c:pt idx="462">
                  <c:v>2</c:v>
                </c:pt>
                <c:pt idx="463">
                  <c:v>1</c:v>
                </c:pt>
                <c:pt idx="464">
                  <c:v>3</c:v>
                </c:pt>
                <c:pt idx="465">
                  <c:v>3</c:v>
                </c:pt>
                <c:pt idx="466">
                  <c:v>4</c:v>
                </c:pt>
                <c:pt idx="467">
                  <c:v>3</c:v>
                </c:pt>
                <c:pt idx="468">
                  <c:v>2</c:v>
                </c:pt>
                <c:pt idx="469">
                  <c:v>2</c:v>
                </c:pt>
                <c:pt idx="470">
                  <c:v>1</c:v>
                </c:pt>
                <c:pt idx="471">
                  <c:v>2</c:v>
                </c:pt>
                <c:pt idx="472">
                  <c:v>2</c:v>
                </c:pt>
                <c:pt idx="473">
                  <c:v>5</c:v>
                </c:pt>
                <c:pt idx="474">
                  <c:v>1</c:v>
                </c:pt>
                <c:pt idx="475">
                  <c:v>2</c:v>
                </c:pt>
                <c:pt idx="476">
                  <c:v>1</c:v>
                </c:pt>
                <c:pt idx="477">
                  <c:v>5</c:v>
                </c:pt>
                <c:pt idx="478">
                  <c:v>1</c:v>
                </c:pt>
                <c:pt idx="479">
                  <c:v>1</c:v>
                </c:pt>
                <c:pt idx="480">
                  <c:v>1</c:v>
                </c:pt>
                <c:pt idx="481">
                  <c:v>1</c:v>
                </c:pt>
                <c:pt idx="482">
                  <c:v>2</c:v>
                </c:pt>
                <c:pt idx="483">
                  <c:v>2</c:v>
                </c:pt>
                <c:pt idx="484">
                  <c:v>2</c:v>
                </c:pt>
                <c:pt idx="485">
                  <c:v>1</c:v>
                </c:pt>
                <c:pt idx="486">
                  <c:v>2</c:v>
                </c:pt>
                <c:pt idx="487">
                  <c:v>1</c:v>
                </c:pt>
                <c:pt idx="488">
                  <c:v>2</c:v>
                </c:pt>
                <c:pt idx="489">
                  <c:v>4</c:v>
                </c:pt>
                <c:pt idx="490">
                  <c:v>1</c:v>
                </c:pt>
                <c:pt idx="491">
                  <c:v>2</c:v>
                </c:pt>
                <c:pt idx="492">
                  <c:v>4</c:v>
                </c:pt>
                <c:pt idx="493">
                  <c:v>2</c:v>
                </c:pt>
                <c:pt idx="494">
                  <c:v>1</c:v>
                </c:pt>
                <c:pt idx="495">
                  <c:v>1</c:v>
                </c:pt>
                <c:pt idx="496">
                  <c:v>1</c:v>
                </c:pt>
                <c:pt idx="497">
                  <c:v>5</c:v>
                </c:pt>
                <c:pt idx="498">
                  <c:v>1</c:v>
                </c:pt>
                <c:pt idx="499">
                  <c:v>2</c:v>
                </c:pt>
                <c:pt idx="500">
                  <c:v>2</c:v>
                </c:pt>
                <c:pt idx="501">
                  <c:v>1</c:v>
                </c:pt>
                <c:pt idx="502">
                  <c:v>2</c:v>
                </c:pt>
                <c:pt idx="503">
                  <c:v>1</c:v>
                </c:pt>
                <c:pt idx="504">
                  <c:v>2</c:v>
                </c:pt>
                <c:pt idx="505">
                  <c:v>1</c:v>
                </c:pt>
                <c:pt idx="506">
                  <c:v>3</c:v>
                </c:pt>
                <c:pt idx="507">
                  <c:v>2</c:v>
                </c:pt>
                <c:pt idx="508">
                  <c:v>2</c:v>
                </c:pt>
                <c:pt idx="509">
                  <c:v>2</c:v>
                </c:pt>
                <c:pt idx="510">
                  <c:v>3</c:v>
                </c:pt>
                <c:pt idx="511">
                  <c:v>2</c:v>
                </c:pt>
                <c:pt idx="512">
                  <c:v>1</c:v>
                </c:pt>
                <c:pt idx="513">
                  <c:v>1</c:v>
                </c:pt>
                <c:pt idx="514">
                  <c:v>1</c:v>
                </c:pt>
                <c:pt idx="515">
                  <c:v>1</c:v>
                </c:pt>
                <c:pt idx="516">
                  <c:v>1</c:v>
                </c:pt>
                <c:pt idx="517">
                  <c:v>2</c:v>
                </c:pt>
                <c:pt idx="518">
                  <c:v>2</c:v>
                </c:pt>
                <c:pt idx="519">
                  <c:v>1</c:v>
                </c:pt>
                <c:pt idx="520">
                  <c:v>2</c:v>
                </c:pt>
                <c:pt idx="521">
                  <c:v>2</c:v>
                </c:pt>
                <c:pt idx="522">
                  <c:v>1</c:v>
                </c:pt>
                <c:pt idx="523">
                  <c:v>1</c:v>
                </c:pt>
                <c:pt idx="524">
                  <c:v>3</c:v>
                </c:pt>
                <c:pt idx="525">
                  <c:v>2</c:v>
                </c:pt>
                <c:pt idx="526">
                  <c:v>2</c:v>
                </c:pt>
                <c:pt idx="527">
                  <c:v>2</c:v>
                </c:pt>
                <c:pt idx="528">
                  <c:v>2</c:v>
                </c:pt>
                <c:pt idx="529">
                  <c:v>2</c:v>
                </c:pt>
                <c:pt idx="530">
                  <c:v>3</c:v>
                </c:pt>
                <c:pt idx="531">
                  <c:v>3</c:v>
                </c:pt>
                <c:pt idx="532">
                  <c:v>2</c:v>
                </c:pt>
                <c:pt idx="533">
                  <c:v>3</c:v>
                </c:pt>
                <c:pt idx="534">
                  <c:v>4</c:v>
                </c:pt>
                <c:pt idx="535">
                  <c:v>5</c:v>
                </c:pt>
                <c:pt idx="536">
                  <c:v>2</c:v>
                </c:pt>
                <c:pt idx="537">
                  <c:v>3</c:v>
                </c:pt>
                <c:pt idx="538">
                  <c:v>5</c:v>
                </c:pt>
                <c:pt idx="539">
                  <c:v>1</c:v>
                </c:pt>
                <c:pt idx="540">
                  <c:v>1</c:v>
                </c:pt>
                <c:pt idx="541">
                  <c:v>3</c:v>
                </c:pt>
                <c:pt idx="542">
                  <c:v>3</c:v>
                </c:pt>
                <c:pt idx="543">
                  <c:v>1</c:v>
                </c:pt>
                <c:pt idx="544">
                  <c:v>4</c:v>
                </c:pt>
                <c:pt idx="545">
                  <c:v>2</c:v>
                </c:pt>
                <c:pt idx="546">
                  <c:v>1</c:v>
                </c:pt>
                <c:pt idx="547">
                  <c:v>1</c:v>
                </c:pt>
                <c:pt idx="548">
                  <c:v>2</c:v>
                </c:pt>
                <c:pt idx="549">
                  <c:v>2</c:v>
                </c:pt>
                <c:pt idx="550">
                  <c:v>1</c:v>
                </c:pt>
                <c:pt idx="551">
                  <c:v>2</c:v>
                </c:pt>
                <c:pt idx="552">
                  <c:v>4</c:v>
                </c:pt>
                <c:pt idx="553">
                  <c:v>1</c:v>
                </c:pt>
                <c:pt idx="554">
                  <c:v>2</c:v>
                </c:pt>
                <c:pt idx="555">
                  <c:v>1</c:v>
                </c:pt>
                <c:pt idx="556">
                  <c:v>2</c:v>
                </c:pt>
                <c:pt idx="557">
                  <c:v>2</c:v>
                </c:pt>
                <c:pt idx="558">
                  <c:v>2</c:v>
                </c:pt>
                <c:pt idx="559">
                  <c:v>1</c:v>
                </c:pt>
                <c:pt idx="560">
                  <c:v>2</c:v>
                </c:pt>
                <c:pt idx="561">
                  <c:v>4</c:v>
                </c:pt>
                <c:pt idx="562">
                  <c:v>1</c:v>
                </c:pt>
                <c:pt idx="563">
                  <c:v>2</c:v>
                </c:pt>
                <c:pt idx="564">
                  <c:v>2</c:v>
                </c:pt>
                <c:pt idx="565">
                  <c:v>1</c:v>
                </c:pt>
                <c:pt idx="566">
                  <c:v>2</c:v>
                </c:pt>
                <c:pt idx="567">
                  <c:v>2</c:v>
                </c:pt>
                <c:pt idx="568">
                  <c:v>5</c:v>
                </c:pt>
                <c:pt idx="569">
                  <c:v>3</c:v>
                </c:pt>
                <c:pt idx="570">
                  <c:v>1</c:v>
                </c:pt>
                <c:pt idx="571">
                  <c:v>1</c:v>
                </c:pt>
                <c:pt idx="572">
                  <c:v>2</c:v>
                </c:pt>
                <c:pt idx="573">
                  <c:v>2</c:v>
                </c:pt>
                <c:pt idx="574">
                  <c:v>1</c:v>
                </c:pt>
                <c:pt idx="575">
                  <c:v>2</c:v>
                </c:pt>
                <c:pt idx="576">
                  <c:v>2</c:v>
                </c:pt>
                <c:pt idx="577">
                  <c:v>1</c:v>
                </c:pt>
                <c:pt idx="578">
                  <c:v>2</c:v>
                </c:pt>
                <c:pt idx="579">
                  <c:v>1</c:v>
                </c:pt>
                <c:pt idx="580">
                  <c:v>1</c:v>
                </c:pt>
                <c:pt idx="581">
                  <c:v>1</c:v>
                </c:pt>
                <c:pt idx="582">
                  <c:v>2</c:v>
                </c:pt>
                <c:pt idx="583">
                  <c:v>2</c:v>
                </c:pt>
                <c:pt idx="584">
                  <c:v>5</c:v>
                </c:pt>
                <c:pt idx="585">
                  <c:v>1</c:v>
                </c:pt>
                <c:pt idx="586">
                  <c:v>1</c:v>
                </c:pt>
                <c:pt idx="587">
                  <c:v>2</c:v>
                </c:pt>
                <c:pt idx="588">
                  <c:v>4</c:v>
                </c:pt>
                <c:pt idx="589">
                  <c:v>1</c:v>
                </c:pt>
                <c:pt idx="590">
                  <c:v>3</c:v>
                </c:pt>
                <c:pt idx="591">
                  <c:v>2</c:v>
                </c:pt>
                <c:pt idx="592">
                  <c:v>4</c:v>
                </c:pt>
                <c:pt idx="593">
                  <c:v>2</c:v>
                </c:pt>
                <c:pt idx="594">
                  <c:v>1</c:v>
                </c:pt>
                <c:pt idx="595">
                  <c:v>5</c:v>
                </c:pt>
                <c:pt idx="596">
                  <c:v>1</c:v>
                </c:pt>
                <c:pt idx="597">
                  <c:v>2</c:v>
                </c:pt>
                <c:pt idx="598">
                  <c:v>1</c:v>
                </c:pt>
                <c:pt idx="599">
                  <c:v>1</c:v>
                </c:pt>
                <c:pt idx="600">
                  <c:v>2</c:v>
                </c:pt>
                <c:pt idx="601">
                  <c:v>2</c:v>
                </c:pt>
                <c:pt idx="602">
                  <c:v>2</c:v>
                </c:pt>
                <c:pt idx="603">
                  <c:v>1</c:v>
                </c:pt>
                <c:pt idx="604">
                  <c:v>2</c:v>
                </c:pt>
                <c:pt idx="605">
                  <c:v>2</c:v>
                </c:pt>
                <c:pt idx="606">
                  <c:v>1</c:v>
                </c:pt>
                <c:pt idx="607">
                  <c:v>3</c:v>
                </c:pt>
                <c:pt idx="608">
                  <c:v>2</c:v>
                </c:pt>
                <c:pt idx="609">
                  <c:v>4</c:v>
                </c:pt>
                <c:pt idx="610">
                  <c:v>3</c:v>
                </c:pt>
                <c:pt idx="611">
                  <c:v>3</c:v>
                </c:pt>
                <c:pt idx="612">
                  <c:v>2</c:v>
                </c:pt>
                <c:pt idx="613">
                  <c:v>1</c:v>
                </c:pt>
                <c:pt idx="614">
                  <c:v>1</c:v>
                </c:pt>
                <c:pt idx="615">
                  <c:v>1</c:v>
                </c:pt>
                <c:pt idx="616">
                  <c:v>4</c:v>
                </c:pt>
                <c:pt idx="617">
                  <c:v>2</c:v>
                </c:pt>
                <c:pt idx="618">
                  <c:v>1</c:v>
                </c:pt>
                <c:pt idx="619">
                  <c:v>2</c:v>
                </c:pt>
                <c:pt idx="620">
                  <c:v>1</c:v>
                </c:pt>
                <c:pt idx="621">
                  <c:v>2</c:v>
                </c:pt>
                <c:pt idx="622">
                  <c:v>2</c:v>
                </c:pt>
                <c:pt idx="623">
                  <c:v>1</c:v>
                </c:pt>
                <c:pt idx="624">
                  <c:v>3</c:v>
                </c:pt>
                <c:pt idx="625">
                  <c:v>3</c:v>
                </c:pt>
                <c:pt idx="626">
                  <c:v>2</c:v>
                </c:pt>
                <c:pt idx="627">
                  <c:v>4</c:v>
                </c:pt>
                <c:pt idx="628">
                  <c:v>2</c:v>
                </c:pt>
                <c:pt idx="629">
                  <c:v>1</c:v>
                </c:pt>
                <c:pt idx="630">
                  <c:v>2</c:v>
                </c:pt>
                <c:pt idx="631">
                  <c:v>1</c:v>
                </c:pt>
                <c:pt idx="632">
                  <c:v>1</c:v>
                </c:pt>
                <c:pt idx="633">
                  <c:v>1</c:v>
                </c:pt>
                <c:pt idx="634">
                  <c:v>2</c:v>
                </c:pt>
                <c:pt idx="635">
                  <c:v>3</c:v>
                </c:pt>
                <c:pt idx="636">
                  <c:v>1</c:v>
                </c:pt>
                <c:pt idx="637">
                  <c:v>1</c:v>
                </c:pt>
                <c:pt idx="638">
                  <c:v>2</c:v>
                </c:pt>
                <c:pt idx="639">
                  <c:v>1</c:v>
                </c:pt>
                <c:pt idx="640">
                  <c:v>1</c:v>
                </c:pt>
                <c:pt idx="641">
                  <c:v>2</c:v>
                </c:pt>
                <c:pt idx="642">
                  <c:v>1</c:v>
                </c:pt>
                <c:pt idx="643">
                  <c:v>2</c:v>
                </c:pt>
                <c:pt idx="644">
                  <c:v>1</c:v>
                </c:pt>
                <c:pt idx="645">
                  <c:v>1</c:v>
                </c:pt>
                <c:pt idx="646">
                  <c:v>4</c:v>
                </c:pt>
                <c:pt idx="647">
                  <c:v>3</c:v>
                </c:pt>
                <c:pt idx="648">
                  <c:v>1</c:v>
                </c:pt>
                <c:pt idx="649">
                  <c:v>4</c:v>
                </c:pt>
                <c:pt idx="650">
                  <c:v>2</c:v>
                </c:pt>
                <c:pt idx="651">
                  <c:v>2</c:v>
                </c:pt>
                <c:pt idx="652">
                  <c:v>3</c:v>
                </c:pt>
                <c:pt idx="653">
                  <c:v>4</c:v>
                </c:pt>
                <c:pt idx="654">
                  <c:v>2</c:v>
                </c:pt>
                <c:pt idx="655">
                  <c:v>1</c:v>
                </c:pt>
                <c:pt idx="656">
                  <c:v>1</c:v>
                </c:pt>
                <c:pt idx="657">
                  <c:v>1</c:v>
                </c:pt>
                <c:pt idx="658">
                  <c:v>1</c:v>
                </c:pt>
                <c:pt idx="659">
                  <c:v>2</c:v>
                </c:pt>
                <c:pt idx="660">
                  <c:v>1</c:v>
                </c:pt>
                <c:pt idx="661">
                  <c:v>2</c:v>
                </c:pt>
                <c:pt idx="662">
                  <c:v>1</c:v>
                </c:pt>
                <c:pt idx="663">
                  <c:v>1</c:v>
                </c:pt>
                <c:pt idx="664">
                  <c:v>2</c:v>
                </c:pt>
                <c:pt idx="665">
                  <c:v>1</c:v>
                </c:pt>
                <c:pt idx="666">
                  <c:v>2</c:v>
                </c:pt>
                <c:pt idx="667">
                  <c:v>1</c:v>
                </c:pt>
                <c:pt idx="668">
                  <c:v>1</c:v>
                </c:pt>
                <c:pt idx="669">
                  <c:v>1</c:v>
                </c:pt>
                <c:pt idx="670">
                  <c:v>1</c:v>
                </c:pt>
                <c:pt idx="671">
                  <c:v>1</c:v>
                </c:pt>
                <c:pt idx="672">
                  <c:v>2</c:v>
                </c:pt>
                <c:pt idx="673">
                  <c:v>1</c:v>
                </c:pt>
                <c:pt idx="674">
                  <c:v>3</c:v>
                </c:pt>
                <c:pt idx="675">
                  <c:v>1</c:v>
                </c:pt>
                <c:pt idx="676">
                  <c:v>2</c:v>
                </c:pt>
                <c:pt idx="677">
                  <c:v>3</c:v>
                </c:pt>
                <c:pt idx="678">
                  <c:v>1</c:v>
                </c:pt>
                <c:pt idx="679">
                  <c:v>2</c:v>
                </c:pt>
                <c:pt idx="680">
                  <c:v>1</c:v>
                </c:pt>
                <c:pt idx="681">
                  <c:v>3</c:v>
                </c:pt>
                <c:pt idx="682">
                  <c:v>1</c:v>
                </c:pt>
                <c:pt idx="683">
                  <c:v>1</c:v>
                </c:pt>
                <c:pt idx="684">
                  <c:v>3</c:v>
                </c:pt>
                <c:pt idx="685">
                  <c:v>2</c:v>
                </c:pt>
                <c:pt idx="686">
                  <c:v>1</c:v>
                </c:pt>
                <c:pt idx="687">
                  <c:v>1</c:v>
                </c:pt>
                <c:pt idx="688">
                  <c:v>1</c:v>
                </c:pt>
                <c:pt idx="689">
                  <c:v>1</c:v>
                </c:pt>
                <c:pt idx="690">
                  <c:v>2</c:v>
                </c:pt>
                <c:pt idx="691">
                  <c:v>1</c:v>
                </c:pt>
                <c:pt idx="692">
                  <c:v>2</c:v>
                </c:pt>
                <c:pt idx="693">
                  <c:v>3</c:v>
                </c:pt>
                <c:pt idx="694">
                  <c:v>2</c:v>
                </c:pt>
                <c:pt idx="695">
                  <c:v>3</c:v>
                </c:pt>
                <c:pt idx="696">
                  <c:v>2</c:v>
                </c:pt>
                <c:pt idx="697">
                  <c:v>1</c:v>
                </c:pt>
                <c:pt idx="698">
                  <c:v>2</c:v>
                </c:pt>
                <c:pt idx="699">
                  <c:v>4</c:v>
                </c:pt>
                <c:pt idx="700">
                  <c:v>1</c:v>
                </c:pt>
                <c:pt idx="701">
                  <c:v>4</c:v>
                </c:pt>
                <c:pt idx="702">
                  <c:v>3</c:v>
                </c:pt>
                <c:pt idx="703">
                  <c:v>2</c:v>
                </c:pt>
                <c:pt idx="704">
                  <c:v>3</c:v>
                </c:pt>
                <c:pt idx="705">
                  <c:v>3</c:v>
                </c:pt>
                <c:pt idx="706">
                  <c:v>4</c:v>
                </c:pt>
                <c:pt idx="707">
                  <c:v>2</c:v>
                </c:pt>
                <c:pt idx="708">
                  <c:v>2</c:v>
                </c:pt>
                <c:pt idx="709">
                  <c:v>1</c:v>
                </c:pt>
                <c:pt idx="710">
                  <c:v>4</c:v>
                </c:pt>
                <c:pt idx="711">
                  <c:v>1</c:v>
                </c:pt>
                <c:pt idx="712">
                  <c:v>1</c:v>
                </c:pt>
                <c:pt idx="713">
                  <c:v>1</c:v>
                </c:pt>
                <c:pt idx="714">
                  <c:v>4</c:v>
                </c:pt>
                <c:pt idx="715">
                  <c:v>2</c:v>
                </c:pt>
                <c:pt idx="716">
                  <c:v>5</c:v>
                </c:pt>
                <c:pt idx="717">
                  <c:v>1</c:v>
                </c:pt>
                <c:pt idx="718">
                  <c:v>2</c:v>
                </c:pt>
                <c:pt idx="719">
                  <c:v>2</c:v>
                </c:pt>
                <c:pt idx="720">
                  <c:v>1</c:v>
                </c:pt>
                <c:pt idx="721">
                  <c:v>4</c:v>
                </c:pt>
                <c:pt idx="722">
                  <c:v>1</c:v>
                </c:pt>
                <c:pt idx="723">
                  <c:v>3</c:v>
                </c:pt>
                <c:pt idx="724">
                  <c:v>2</c:v>
                </c:pt>
                <c:pt idx="725">
                  <c:v>1</c:v>
                </c:pt>
                <c:pt idx="726">
                  <c:v>2</c:v>
                </c:pt>
                <c:pt idx="727">
                  <c:v>1</c:v>
                </c:pt>
                <c:pt idx="728">
                  <c:v>3</c:v>
                </c:pt>
                <c:pt idx="729">
                  <c:v>3</c:v>
                </c:pt>
                <c:pt idx="730">
                  <c:v>3</c:v>
                </c:pt>
                <c:pt idx="731">
                  <c:v>1</c:v>
                </c:pt>
                <c:pt idx="732">
                  <c:v>1</c:v>
                </c:pt>
                <c:pt idx="733">
                  <c:v>2</c:v>
                </c:pt>
                <c:pt idx="734">
                  <c:v>1</c:v>
                </c:pt>
                <c:pt idx="735">
                  <c:v>2</c:v>
                </c:pt>
                <c:pt idx="736">
                  <c:v>3</c:v>
                </c:pt>
                <c:pt idx="737">
                  <c:v>2</c:v>
                </c:pt>
                <c:pt idx="738">
                  <c:v>4</c:v>
                </c:pt>
                <c:pt idx="739">
                  <c:v>2</c:v>
                </c:pt>
                <c:pt idx="740">
                  <c:v>1</c:v>
                </c:pt>
                <c:pt idx="741">
                  <c:v>5</c:v>
                </c:pt>
                <c:pt idx="742">
                  <c:v>1</c:v>
                </c:pt>
                <c:pt idx="743">
                  <c:v>4</c:v>
                </c:pt>
                <c:pt idx="744">
                  <c:v>2</c:v>
                </c:pt>
                <c:pt idx="745">
                  <c:v>2</c:v>
                </c:pt>
                <c:pt idx="746">
                  <c:v>5</c:v>
                </c:pt>
                <c:pt idx="747">
                  <c:v>2</c:v>
                </c:pt>
                <c:pt idx="748">
                  <c:v>2</c:v>
                </c:pt>
                <c:pt idx="749">
                  <c:v>5</c:v>
                </c:pt>
                <c:pt idx="750">
                  <c:v>4</c:v>
                </c:pt>
                <c:pt idx="751">
                  <c:v>2</c:v>
                </c:pt>
                <c:pt idx="752">
                  <c:v>1</c:v>
                </c:pt>
                <c:pt idx="753">
                  <c:v>3</c:v>
                </c:pt>
                <c:pt idx="754">
                  <c:v>1</c:v>
                </c:pt>
                <c:pt idx="755">
                  <c:v>4</c:v>
                </c:pt>
                <c:pt idx="756">
                  <c:v>1</c:v>
                </c:pt>
                <c:pt idx="757">
                  <c:v>2</c:v>
                </c:pt>
                <c:pt idx="758">
                  <c:v>3</c:v>
                </c:pt>
                <c:pt idx="759">
                  <c:v>1</c:v>
                </c:pt>
                <c:pt idx="760">
                  <c:v>3</c:v>
                </c:pt>
                <c:pt idx="761">
                  <c:v>2</c:v>
                </c:pt>
                <c:pt idx="762">
                  <c:v>1</c:v>
                </c:pt>
                <c:pt idx="763">
                  <c:v>1</c:v>
                </c:pt>
                <c:pt idx="764">
                  <c:v>1</c:v>
                </c:pt>
                <c:pt idx="765">
                  <c:v>1</c:v>
                </c:pt>
                <c:pt idx="766">
                  <c:v>5</c:v>
                </c:pt>
                <c:pt idx="767">
                  <c:v>2</c:v>
                </c:pt>
                <c:pt idx="768">
                  <c:v>2</c:v>
                </c:pt>
                <c:pt idx="769">
                  <c:v>1</c:v>
                </c:pt>
                <c:pt idx="770">
                  <c:v>5</c:v>
                </c:pt>
                <c:pt idx="771">
                  <c:v>3</c:v>
                </c:pt>
                <c:pt idx="772">
                  <c:v>1</c:v>
                </c:pt>
                <c:pt idx="773">
                  <c:v>3</c:v>
                </c:pt>
                <c:pt idx="774">
                  <c:v>4</c:v>
                </c:pt>
                <c:pt idx="775">
                  <c:v>3</c:v>
                </c:pt>
                <c:pt idx="776">
                  <c:v>1</c:v>
                </c:pt>
                <c:pt idx="777">
                  <c:v>1</c:v>
                </c:pt>
                <c:pt idx="778">
                  <c:v>2</c:v>
                </c:pt>
                <c:pt idx="779">
                  <c:v>1</c:v>
                </c:pt>
                <c:pt idx="780">
                  <c:v>3</c:v>
                </c:pt>
                <c:pt idx="781">
                  <c:v>1</c:v>
                </c:pt>
                <c:pt idx="782">
                  <c:v>2</c:v>
                </c:pt>
                <c:pt idx="783">
                  <c:v>1</c:v>
                </c:pt>
                <c:pt idx="784">
                  <c:v>3</c:v>
                </c:pt>
                <c:pt idx="785">
                  <c:v>3</c:v>
                </c:pt>
                <c:pt idx="786">
                  <c:v>1</c:v>
                </c:pt>
                <c:pt idx="787">
                  <c:v>3</c:v>
                </c:pt>
                <c:pt idx="788">
                  <c:v>2</c:v>
                </c:pt>
                <c:pt idx="789">
                  <c:v>3</c:v>
                </c:pt>
                <c:pt idx="790">
                  <c:v>3</c:v>
                </c:pt>
                <c:pt idx="791">
                  <c:v>3</c:v>
                </c:pt>
                <c:pt idx="792">
                  <c:v>2</c:v>
                </c:pt>
                <c:pt idx="793">
                  <c:v>1</c:v>
                </c:pt>
                <c:pt idx="794">
                  <c:v>2</c:v>
                </c:pt>
                <c:pt idx="795">
                  <c:v>2</c:v>
                </c:pt>
                <c:pt idx="796">
                  <c:v>1</c:v>
                </c:pt>
                <c:pt idx="797">
                  <c:v>1</c:v>
                </c:pt>
                <c:pt idx="798">
                  <c:v>1</c:v>
                </c:pt>
                <c:pt idx="799">
                  <c:v>4</c:v>
                </c:pt>
                <c:pt idx="800">
                  <c:v>1</c:v>
                </c:pt>
                <c:pt idx="801">
                  <c:v>2</c:v>
                </c:pt>
                <c:pt idx="802">
                  <c:v>2</c:v>
                </c:pt>
                <c:pt idx="803">
                  <c:v>1</c:v>
                </c:pt>
                <c:pt idx="804">
                  <c:v>4</c:v>
                </c:pt>
                <c:pt idx="805">
                  <c:v>2</c:v>
                </c:pt>
                <c:pt idx="806">
                  <c:v>3</c:v>
                </c:pt>
                <c:pt idx="807">
                  <c:v>3</c:v>
                </c:pt>
                <c:pt idx="808">
                  <c:v>1</c:v>
                </c:pt>
                <c:pt idx="809">
                  <c:v>3</c:v>
                </c:pt>
                <c:pt idx="810">
                  <c:v>4</c:v>
                </c:pt>
                <c:pt idx="811">
                  <c:v>3</c:v>
                </c:pt>
                <c:pt idx="812">
                  <c:v>3</c:v>
                </c:pt>
                <c:pt idx="813">
                  <c:v>4</c:v>
                </c:pt>
                <c:pt idx="814">
                  <c:v>5</c:v>
                </c:pt>
                <c:pt idx="815">
                  <c:v>1</c:v>
                </c:pt>
                <c:pt idx="816">
                  <c:v>2</c:v>
                </c:pt>
                <c:pt idx="817">
                  <c:v>2</c:v>
                </c:pt>
                <c:pt idx="818">
                  <c:v>1</c:v>
                </c:pt>
                <c:pt idx="819">
                  <c:v>1</c:v>
                </c:pt>
                <c:pt idx="820">
                  <c:v>2</c:v>
                </c:pt>
                <c:pt idx="821">
                  <c:v>4</c:v>
                </c:pt>
                <c:pt idx="822">
                  <c:v>2</c:v>
                </c:pt>
                <c:pt idx="823">
                  <c:v>1</c:v>
                </c:pt>
                <c:pt idx="824">
                  <c:v>2</c:v>
                </c:pt>
                <c:pt idx="825">
                  <c:v>2</c:v>
                </c:pt>
                <c:pt idx="826">
                  <c:v>1</c:v>
                </c:pt>
                <c:pt idx="827">
                  <c:v>1</c:v>
                </c:pt>
                <c:pt idx="828">
                  <c:v>1</c:v>
                </c:pt>
                <c:pt idx="829">
                  <c:v>2</c:v>
                </c:pt>
                <c:pt idx="830">
                  <c:v>1</c:v>
                </c:pt>
                <c:pt idx="831">
                  <c:v>1</c:v>
                </c:pt>
                <c:pt idx="832">
                  <c:v>2</c:v>
                </c:pt>
                <c:pt idx="833">
                  <c:v>1</c:v>
                </c:pt>
                <c:pt idx="834">
                  <c:v>2</c:v>
                </c:pt>
                <c:pt idx="835">
                  <c:v>1</c:v>
                </c:pt>
                <c:pt idx="836">
                  <c:v>3</c:v>
                </c:pt>
                <c:pt idx="837">
                  <c:v>3</c:v>
                </c:pt>
                <c:pt idx="838">
                  <c:v>4</c:v>
                </c:pt>
                <c:pt idx="839">
                  <c:v>2</c:v>
                </c:pt>
                <c:pt idx="840">
                  <c:v>1</c:v>
                </c:pt>
                <c:pt idx="841">
                  <c:v>1</c:v>
                </c:pt>
                <c:pt idx="842">
                  <c:v>1</c:v>
                </c:pt>
                <c:pt idx="843">
                  <c:v>1</c:v>
                </c:pt>
                <c:pt idx="844">
                  <c:v>2</c:v>
                </c:pt>
                <c:pt idx="845">
                  <c:v>2</c:v>
                </c:pt>
                <c:pt idx="846">
                  <c:v>3</c:v>
                </c:pt>
                <c:pt idx="847">
                  <c:v>2</c:v>
                </c:pt>
                <c:pt idx="848">
                  <c:v>1</c:v>
                </c:pt>
                <c:pt idx="849">
                  <c:v>2</c:v>
                </c:pt>
                <c:pt idx="850">
                  <c:v>1</c:v>
                </c:pt>
                <c:pt idx="851">
                  <c:v>5</c:v>
                </c:pt>
                <c:pt idx="852">
                  <c:v>1</c:v>
                </c:pt>
                <c:pt idx="853">
                  <c:v>1</c:v>
                </c:pt>
                <c:pt idx="854">
                  <c:v>1</c:v>
                </c:pt>
                <c:pt idx="855">
                  <c:v>2</c:v>
                </c:pt>
                <c:pt idx="856">
                  <c:v>1</c:v>
                </c:pt>
                <c:pt idx="857">
                  <c:v>1</c:v>
                </c:pt>
                <c:pt idx="858">
                  <c:v>5</c:v>
                </c:pt>
                <c:pt idx="859">
                  <c:v>1</c:v>
                </c:pt>
                <c:pt idx="860">
                  <c:v>1</c:v>
                </c:pt>
                <c:pt idx="861">
                  <c:v>4</c:v>
                </c:pt>
                <c:pt idx="862">
                  <c:v>1</c:v>
                </c:pt>
                <c:pt idx="863">
                  <c:v>1</c:v>
                </c:pt>
                <c:pt idx="864">
                  <c:v>1</c:v>
                </c:pt>
                <c:pt idx="865">
                  <c:v>2</c:v>
                </c:pt>
                <c:pt idx="866">
                  <c:v>2</c:v>
                </c:pt>
                <c:pt idx="867">
                  <c:v>4</c:v>
                </c:pt>
                <c:pt idx="868">
                  <c:v>1</c:v>
                </c:pt>
                <c:pt idx="869">
                  <c:v>5</c:v>
                </c:pt>
                <c:pt idx="870">
                  <c:v>2</c:v>
                </c:pt>
                <c:pt idx="871">
                  <c:v>1</c:v>
                </c:pt>
                <c:pt idx="872">
                  <c:v>2</c:v>
                </c:pt>
                <c:pt idx="873">
                  <c:v>1</c:v>
                </c:pt>
                <c:pt idx="874">
                  <c:v>2</c:v>
                </c:pt>
                <c:pt idx="875">
                  <c:v>2</c:v>
                </c:pt>
                <c:pt idx="876">
                  <c:v>1</c:v>
                </c:pt>
                <c:pt idx="877">
                  <c:v>2</c:v>
                </c:pt>
                <c:pt idx="878">
                  <c:v>2</c:v>
                </c:pt>
                <c:pt idx="879">
                  <c:v>2</c:v>
                </c:pt>
                <c:pt idx="880">
                  <c:v>1</c:v>
                </c:pt>
                <c:pt idx="881">
                  <c:v>2</c:v>
                </c:pt>
                <c:pt idx="882">
                  <c:v>3</c:v>
                </c:pt>
                <c:pt idx="883">
                  <c:v>1</c:v>
                </c:pt>
                <c:pt idx="884">
                  <c:v>2</c:v>
                </c:pt>
                <c:pt idx="885">
                  <c:v>2</c:v>
                </c:pt>
                <c:pt idx="886">
                  <c:v>1</c:v>
                </c:pt>
                <c:pt idx="887">
                  <c:v>3</c:v>
                </c:pt>
                <c:pt idx="888">
                  <c:v>3</c:v>
                </c:pt>
                <c:pt idx="889">
                  <c:v>1</c:v>
                </c:pt>
                <c:pt idx="890">
                  <c:v>3</c:v>
                </c:pt>
                <c:pt idx="891">
                  <c:v>1</c:v>
                </c:pt>
                <c:pt idx="892">
                  <c:v>1</c:v>
                </c:pt>
                <c:pt idx="893">
                  <c:v>1</c:v>
                </c:pt>
                <c:pt idx="894">
                  <c:v>4</c:v>
                </c:pt>
                <c:pt idx="895">
                  <c:v>2</c:v>
                </c:pt>
                <c:pt idx="896">
                  <c:v>2</c:v>
                </c:pt>
                <c:pt idx="897">
                  <c:v>2</c:v>
                </c:pt>
                <c:pt idx="898">
                  <c:v>5</c:v>
                </c:pt>
                <c:pt idx="899">
                  <c:v>5</c:v>
                </c:pt>
                <c:pt idx="900">
                  <c:v>1</c:v>
                </c:pt>
                <c:pt idx="901">
                  <c:v>1</c:v>
                </c:pt>
                <c:pt idx="902">
                  <c:v>1</c:v>
                </c:pt>
                <c:pt idx="903">
                  <c:v>2</c:v>
                </c:pt>
                <c:pt idx="904">
                  <c:v>5</c:v>
                </c:pt>
                <c:pt idx="905">
                  <c:v>4</c:v>
                </c:pt>
                <c:pt idx="906">
                  <c:v>1</c:v>
                </c:pt>
                <c:pt idx="907">
                  <c:v>5</c:v>
                </c:pt>
                <c:pt idx="908">
                  <c:v>3</c:v>
                </c:pt>
                <c:pt idx="909">
                  <c:v>1</c:v>
                </c:pt>
                <c:pt idx="910">
                  <c:v>1</c:v>
                </c:pt>
                <c:pt idx="911">
                  <c:v>1</c:v>
                </c:pt>
                <c:pt idx="912">
                  <c:v>1</c:v>
                </c:pt>
                <c:pt idx="913">
                  <c:v>5</c:v>
                </c:pt>
                <c:pt idx="914">
                  <c:v>4</c:v>
                </c:pt>
                <c:pt idx="915">
                  <c:v>1</c:v>
                </c:pt>
                <c:pt idx="916">
                  <c:v>5</c:v>
                </c:pt>
                <c:pt idx="917">
                  <c:v>2</c:v>
                </c:pt>
                <c:pt idx="918">
                  <c:v>5</c:v>
                </c:pt>
                <c:pt idx="919">
                  <c:v>3</c:v>
                </c:pt>
                <c:pt idx="920">
                  <c:v>2</c:v>
                </c:pt>
                <c:pt idx="921">
                  <c:v>1</c:v>
                </c:pt>
                <c:pt idx="922">
                  <c:v>5</c:v>
                </c:pt>
                <c:pt idx="923">
                  <c:v>2</c:v>
                </c:pt>
                <c:pt idx="924">
                  <c:v>1</c:v>
                </c:pt>
                <c:pt idx="925">
                  <c:v>2</c:v>
                </c:pt>
                <c:pt idx="926">
                  <c:v>3</c:v>
                </c:pt>
                <c:pt idx="927">
                  <c:v>2</c:v>
                </c:pt>
                <c:pt idx="928">
                  <c:v>3</c:v>
                </c:pt>
                <c:pt idx="929">
                  <c:v>1</c:v>
                </c:pt>
                <c:pt idx="930">
                  <c:v>1</c:v>
                </c:pt>
                <c:pt idx="931">
                  <c:v>2</c:v>
                </c:pt>
                <c:pt idx="932">
                  <c:v>1</c:v>
                </c:pt>
                <c:pt idx="933">
                  <c:v>1</c:v>
                </c:pt>
                <c:pt idx="934">
                  <c:v>1</c:v>
                </c:pt>
                <c:pt idx="935">
                  <c:v>2</c:v>
                </c:pt>
                <c:pt idx="936">
                  <c:v>5</c:v>
                </c:pt>
                <c:pt idx="937">
                  <c:v>4</c:v>
                </c:pt>
                <c:pt idx="938">
                  <c:v>1</c:v>
                </c:pt>
                <c:pt idx="939">
                  <c:v>2</c:v>
                </c:pt>
                <c:pt idx="940">
                  <c:v>1</c:v>
                </c:pt>
                <c:pt idx="941">
                  <c:v>2</c:v>
                </c:pt>
                <c:pt idx="942">
                  <c:v>3</c:v>
                </c:pt>
                <c:pt idx="943">
                  <c:v>1</c:v>
                </c:pt>
                <c:pt idx="944">
                  <c:v>2</c:v>
                </c:pt>
                <c:pt idx="945">
                  <c:v>4</c:v>
                </c:pt>
                <c:pt idx="946">
                  <c:v>3</c:v>
                </c:pt>
                <c:pt idx="947">
                  <c:v>3</c:v>
                </c:pt>
                <c:pt idx="948">
                  <c:v>3</c:v>
                </c:pt>
                <c:pt idx="949">
                  <c:v>2</c:v>
                </c:pt>
                <c:pt idx="950">
                  <c:v>3</c:v>
                </c:pt>
                <c:pt idx="951">
                  <c:v>2</c:v>
                </c:pt>
                <c:pt idx="952">
                  <c:v>1</c:v>
                </c:pt>
                <c:pt idx="953">
                  <c:v>1</c:v>
                </c:pt>
                <c:pt idx="954">
                  <c:v>4</c:v>
                </c:pt>
                <c:pt idx="955">
                  <c:v>5</c:v>
                </c:pt>
                <c:pt idx="956">
                  <c:v>5</c:v>
                </c:pt>
                <c:pt idx="957">
                  <c:v>1</c:v>
                </c:pt>
                <c:pt idx="958">
                  <c:v>3</c:v>
                </c:pt>
                <c:pt idx="959">
                  <c:v>2</c:v>
                </c:pt>
                <c:pt idx="960">
                  <c:v>2</c:v>
                </c:pt>
                <c:pt idx="961">
                  <c:v>2</c:v>
                </c:pt>
                <c:pt idx="962">
                  <c:v>4</c:v>
                </c:pt>
                <c:pt idx="963">
                  <c:v>2</c:v>
                </c:pt>
                <c:pt idx="964">
                  <c:v>2</c:v>
                </c:pt>
                <c:pt idx="965">
                  <c:v>1</c:v>
                </c:pt>
                <c:pt idx="966">
                  <c:v>3</c:v>
                </c:pt>
                <c:pt idx="967">
                  <c:v>1</c:v>
                </c:pt>
                <c:pt idx="968">
                  <c:v>2</c:v>
                </c:pt>
                <c:pt idx="969">
                  <c:v>3</c:v>
                </c:pt>
                <c:pt idx="970">
                  <c:v>1</c:v>
                </c:pt>
                <c:pt idx="971">
                  <c:v>4</c:v>
                </c:pt>
                <c:pt idx="972">
                  <c:v>1</c:v>
                </c:pt>
                <c:pt idx="973">
                  <c:v>2</c:v>
                </c:pt>
                <c:pt idx="974">
                  <c:v>2</c:v>
                </c:pt>
                <c:pt idx="975">
                  <c:v>4</c:v>
                </c:pt>
                <c:pt idx="976">
                  <c:v>4</c:v>
                </c:pt>
                <c:pt idx="977">
                  <c:v>1</c:v>
                </c:pt>
                <c:pt idx="978">
                  <c:v>2</c:v>
                </c:pt>
                <c:pt idx="979">
                  <c:v>2</c:v>
                </c:pt>
                <c:pt idx="980">
                  <c:v>1</c:v>
                </c:pt>
                <c:pt idx="981">
                  <c:v>2</c:v>
                </c:pt>
                <c:pt idx="982">
                  <c:v>1</c:v>
                </c:pt>
                <c:pt idx="983">
                  <c:v>2</c:v>
                </c:pt>
                <c:pt idx="984">
                  <c:v>2</c:v>
                </c:pt>
                <c:pt idx="985">
                  <c:v>2</c:v>
                </c:pt>
                <c:pt idx="986">
                  <c:v>2</c:v>
                </c:pt>
                <c:pt idx="987">
                  <c:v>3</c:v>
                </c:pt>
                <c:pt idx="988">
                  <c:v>2</c:v>
                </c:pt>
                <c:pt idx="989">
                  <c:v>1</c:v>
                </c:pt>
                <c:pt idx="990">
                  <c:v>2</c:v>
                </c:pt>
                <c:pt idx="991">
                  <c:v>2</c:v>
                </c:pt>
                <c:pt idx="992">
                  <c:v>3</c:v>
                </c:pt>
                <c:pt idx="993">
                  <c:v>2</c:v>
                </c:pt>
                <c:pt idx="994">
                  <c:v>4</c:v>
                </c:pt>
                <c:pt idx="995">
                  <c:v>2</c:v>
                </c:pt>
                <c:pt idx="996">
                  <c:v>2</c:v>
                </c:pt>
                <c:pt idx="997">
                  <c:v>1</c:v>
                </c:pt>
                <c:pt idx="998">
                  <c:v>1</c:v>
                </c:pt>
                <c:pt idx="999">
                  <c:v>4</c:v>
                </c:pt>
                <c:pt idx="1000">
                  <c:v>1</c:v>
                </c:pt>
                <c:pt idx="1001">
                  <c:v>1</c:v>
                </c:pt>
                <c:pt idx="1002">
                  <c:v>3</c:v>
                </c:pt>
                <c:pt idx="1003">
                  <c:v>1</c:v>
                </c:pt>
                <c:pt idx="1004">
                  <c:v>1</c:v>
                </c:pt>
                <c:pt idx="1005">
                  <c:v>3</c:v>
                </c:pt>
                <c:pt idx="1006">
                  <c:v>2</c:v>
                </c:pt>
                <c:pt idx="1007">
                  <c:v>3</c:v>
                </c:pt>
                <c:pt idx="1008">
                  <c:v>4</c:v>
                </c:pt>
                <c:pt idx="1009">
                  <c:v>5</c:v>
                </c:pt>
                <c:pt idx="1010">
                  <c:v>4</c:v>
                </c:pt>
                <c:pt idx="1011">
                  <c:v>2</c:v>
                </c:pt>
                <c:pt idx="1012">
                  <c:v>1</c:v>
                </c:pt>
                <c:pt idx="1013">
                  <c:v>2</c:v>
                </c:pt>
                <c:pt idx="1014">
                  <c:v>4</c:v>
                </c:pt>
                <c:pt idx="1015">
                  <c:v>1</c:v>
                </c:pt>
                <c:pt idx="1016">
                  <c:v>1</c:v>
                </c:pt>
                <c:pt idx="1017">
                  <c:v>1</c:v>
                </c:pt>
                <c:pt idx="1018">
                  <c:v>2</c:v>
                </c:pt>
                <c:pt idx="1019">
                  <c:v>2</c:v>
                </c:pt>
                <c:pt idx="1020">
                  <c:v>1</c:v>
                </c:pt>
                <c:pt idx="1021">
                  <c:v>1</c:v>
                </c:pt>
                <c:pt idx="1022">
                  <c:v>1</c:v>
                </c:pt>
                <c:pt idx="1023">
                  <c:v>1</c:v>
                </c:pt>
                <c:pt idx="1024">
                  <c:v>4</c:v>
                </c:pt>
                <c:pt idx="1025">
                  <c:v>2</c:v>
                </c:pt>
                <c:pt idx="1026">
                  <c:v>2</c:v>
                </c:pt>
                <c:pt idx="1027">
                  <c:v>1</c:v>
                </c:pt>
                <c:pt idx="1028">
                  <c:v>1</c:v>
                </c:pt>
                <c:pt idx="1029">
                  <c:v>2</c:v>
                </c:pt>
                <c:pt idx="1030">
                  <c:v>3</c:v>
                </c:pt>
                <c:pt idx="1031">
                  <c:v>3</c:v>
                </c:pt>
                <c:pt idx="1032">
                  <c:v>1</c:v>
                </c:pt>
                <c:pt idx="1033">
                  <c:v>3</c:v>
                </c:pt>
                <c:pt idx="1034">
                  <c:v>3</c:v>
                </c:pt>
                <c:pt idx="1035">
                  <c:v>1</c:v>
                </c:pt>
                <c:pt idx="1036">
                  <c:v>1</c:v>
                </c:pt>
                <c:pt idx="1037">
                  <c:v>3</c:v>
                </c:pt>
                <c:pt idx="1038">
                  <c:v>2</c:v>
                </c:pt>
                <c:pt idx="1039">
                  <c:v>1</c:v>
                </c:pt>
                <c:pt idx="1040">
                  <c:v>3</c:v>
                </c:pt>
                <c:pt idx="1041">
                  <c:v>2</c:v>
                </c:pt>
                <c:pt idx="1042">
                  <c:v>1</c:v>
                </c:pt>
                <c:pt idx="1043">
                  <c:v>4</c:v>
                </c:pt>
                <c:pt idx="1044">
                  <c:v>2</c:v>
                </c:pt>
                <c:pt idx="1045">
                  <c:v>1</c:v>
                </c:pt>
                <c:pt idx="1046">
                  <c:v>1</c:v>
                </c:pt>
                <c:pt idx="1047">
                  <c:v>2</c:v>
                </c:pt>
                <c:pt idx="1048">
                  <c:v>2</c:v>
                </c:pt>
                <c:pt idx="1049">
                  <c:v>2</c:v>
                </c:pt>
                <c:pt idx="1050">
                  <c:v>1</c:v>
                </c:pt>
                <c:pt idx="1051">
                  <c:v>2</c:v>
                </c:pt>
                <c:pt idx="1052">
                  <c:v>1</c:v>
                </c:pt>
                <c:pt idx="1053">
                  <c:v>2</c:v>
                </c:pt>
                <c:pt idx="1054">
                  <c:v>3</c:v>
                </c:pt>
                <c:pt idx="1055">
                  <c:v>4</c:v>
                </c:pt>
                <c:pt idx="1056">
                  <c:v>1</c:v>
                </c:pt>
                <c:pt idx="1057">
                  <c:v>2</c:v>
                </c:pt>
                <c:pt idx="1058">
                  <c:v>2</c:v>
                </c:pt>
                <c:pt idx="1059">
                  <c:v>1</c:v>
                </c:pt>
                <c:pt idx="1060">
                  <c:v>1</c:v>
                </c:pt>
                <c:pt idx="1061">
                  <c:v>1</c:v>
                </c:pt>
                <c:pt idx="1062">
                  <c:v>3</c:v>
                </c:pt>
                <c:pt idx="1063">
                  <c:v>2</c:v>
                </c:pt>
                <c:pt idx="1064">
                  <c:v>1</c:v>
                </c:pt>
                <c:pt idx="1065">
                  <c:v>2</c:v>
                </c:pt>
                <c:pt idx="1066">
                  <c:v>1</c:v>
                </c:pt>
                <c:pt idx="1067">
                  <c:v>2</c:v>
                </c:pt>
                <c:pt idx="1068">
                  <c:v>1</c:v>
                </c:pt>
                <c:pt idx="1069">
                  <c:v>1</c:v>
                </c:pt>
                <c:pt idx="1070">
                  <c:v>2</c:v>
                </c:pt>
                <c:pt idx="1071">
                  <c:v>2</c:v>
                </c:pt>
                <c:pt idx="1072">
                  <c:v>1</c:v>
                </c:pt>
                <c:pt idx="1073">
                  <c:v>2</c:v>
                </c:pt>
                <c:pt idx="1074">
                  <c:v>2</c:v>
                </c:pt>
                <c:pt idx="1075">
                  <c:v>3</c:v>
                </c:pt>
                <c:pt idx="1076">
                  <c:v>4</c:v>
                </c:pt>
                <c:pt idx="1077">
                  <c:v>1</c:v>
                </c:pt>
                <c:pt idx="1078">
                  <c:v>4</c:v>
                </c:pt>
                <c:pt idx="1079">
                  <c:v>3</c:v>
                </c:pt>
                <c:pt idx="1080">
                  <c:v>4</c:v>
                </c:pt>
                <c:pt idx="1081">
                  <c:v>3</c:v>
                </c:pt>
                <c:pt idx="1082">
                  <c:v>2</c:v>
                </c:pt>
                <c:pt idx="1083">
                  <c:v>1</c:v>
                </c:pt>
                <c:pt idx="1084">
                  <c:v>3</c:v>
                </c:pt>
                <c:pt idx="1085">
                  <c:v>1</c:v>
                </c:pt>
                <c:pt idx="1086">
                  <c:v>4</c:v>
                </c:pt>
                <c:pt idx="1087">
                  <c:v>1</c:v>
                </c:pt>
                <c:pt idx="1088">
                  <c:v>1</c:v>
                </c:pt>
                <c:pt idx="1089">
                  <c:v>2</c:v>
                </c:pt>
                <c:pt idx="1090">
                  <c:v>2</c:v>
                </c:pt>
                <c:pt idx="1091">
                  <c:v>2</c:v>
                </c:pt>
                <c:pt idx="1092">
                  <c:v>1</c:v>
                </c:pt>
                <c:pt idx="1093">
                  <c:v>3</c:v>
                </c:pt>
                <c:pt idx="1094">
                  <c:v>2</c:v>
                </c:pt>
                <c:pt idx="1095">
                  <c:v>2</c:v>
                </c:pt>
                <c:pt idx="1096">
                  <c:v>4</c:v>
                </c:pt>
                <c:pt idx="1097">
                  <c:v>1</c:v>
                </c:pt>
                <c:pt idx="1098">
                  <c:v>2</c:v>
                </c:pt>
                <c:pt idx="1099">
                  <c:v>3</c:v>
                </c:pt>
                <c:pt idx="1100">
                  <c:v>1</c:v>
                </c:pt>
                <c:pt idx="1101">
                  <c:v>2</c:v>
                </c:pt>
                <c:pt idx="1102">
                  <c:v>1</c:v>
                </c:pt>
                <c:pt idx="1103">
                  <c:v>2</c:v>
                </c:pt>
                <c:pt idx="1104">
                  <c:v>1</c:v>
                </c:pt>
                <c:pt idx="1105">
                  <c:v>2</c:v>
                </c:pt>
                <c:pt idx="1106">
                  <c:v>2</c:v>
                </c:pt>
                <c:pt idx="1107">
                  <c:v>2</c:v>
                </c:pt>
                <c:pt idx="1108">
                  <c:v>1</c:v>
                </c:pt>
                <c:pt idx="1109">
                  <c:v>3</c:v>
                </c:pt>
                <c:pt idx="1110">
                  <c:v>1</c:v>
                </c:pt>
                <c:pt idx="1111">
                  <c:v>3</c:v>
                </c:pt>
                <c:pt idx="1112">
                  <c:v>2</c:v>
                </c:pt>
                <c:pt idx="1113">
                  <c:v>2</c:v>
                </c:pt>
                <c:pt idx="1114">
                  <c:v>1</c:v>
                </c:pt>
                <c:pt idx="1115">
                  <c:v>1</c:v>
                </c:pt>
                <c:pt idx="1116">
                  <c:v>5</c:v>
                </c:pt>
                <c:pt idx="1117">
                  <c:v>2</c:v>
                </c:pt>
                <c:pt idx="1118">
                  <c:v>1</c:v>
                </c:pt>
                <c:pt idx="1119">
                  <c:v>2</c:v>
                </c:pt>
                <c:pt idx="1120">
                  <c:v>2</c:v>
                </c:pt>
                <c:pt idx="1121">
                  <c:v>2</c:v>
                </c:pt>
                <c:pt idx="1122">
                  <c:v>1</c:v>
                </c:pt>
                <c:pt idx="1123">
                  <c:v>2</c:v>
                </c:pt>
                <c:pt idx="1124">
                  <c:v>3</c:v>
                </c:pt>
                <c:pt idx="1125">
                  <c:v>2</c:v>
                </c:pt>
                <c:pt idx="1126">
                  <c:v>5</c:v>
                </c:pt>
                <c:pt idx="1127">
                  <c:v>1</c:v>
                </c:pt>
                <c:pt idx="1128">
                  <c:v>2</c:v>
                </c:pt>
                <c:pt idx="1129">
                  <c:v>5</c:v>
                </c:pt>
                <c:pt idx="1130">
                  <c:v>2</c:v>
                </c:pt>
                <c:pt idx="1131">
                  <c:v>2</c:v>
                </c:pt>
                <c:pt idx="1132">
                  <c:v>2</c:v>
                </c:pt>
                <c:pt idx="1133">
                  <c:v>1</c:v>
                </c:pt>
                <c:pt idx="1134">
                  <c:v>1</c:v>
                </c:pt>
                <c:pt idx="1135">
                  <c:v>4</c:v>
                </c:pt>
                <c:pt idx="1136">
                  <c:v>1</c:v>
                </c:pt>
                <c:pt idx="1137">
                  <c:v>1</c:v>
                </c:pt>
                <c:pt idx="1138">
                  <c:v>4</c:v>
                </c:pt>
                <c:pt idx="1139">
                  <c:v>1</c:v>
                </c:pt>
                <c:pt idx="1140">
                  <c:v>5</c:v>
                </c:pt>
                <c:pt idx="1141">
                  <c:v>1</c:v>
                </c:pt>
                <c:pt idx="1142">
                  <c:v>2</c:v>
                </c:pt>
                <c:pt idx="1143">
                  <c:v>2</c:v>
                </c:pt>
                <c:pt idx="1144">
                  <c:v>2</c:v>
                </c:pt>
                <c:pt idx="1145">
                  <c:v>2</c:v>
                </c:pt>
                <c:pt idx="1146">
                  <c:v>2</c:v>
                </c:pt>
                <c:pt idx="1147">
                  <c:v>1</c:v>
                </c:pt>
                <c:pt idx="1148">
                  <c:v>2</c:v>
                </c:pt>
                <c:pt idx="1149">
                  <c:v>1</c:v>
                </c:pt>
                <c:pt idx="1150">
                  <c:v>2</c:v>
                </c:pt>
                <c:pt idx="1151">
                  <c:v>2</c:v>
                </c:pt>
                <c:pt idx="1152">
                  <c:v>1</c:v>
                </c:pt>
                <c:pt idx="1153">
                  <c:v>1</c:v>
                </c:pt>
                <c:pt idx="1154">
                  <c:v>5</c:v>
                </c:pt>
                <c:pt idx="1155">
                  <c:v>2</c:v>
                </c:pt>
                <c:pt idx="1156">
                  <c:v>3</c:v>
                </c:pt>
                <c:pt idx="1157">
                  <c:v>2</c:v>
                </c:pt>
                <c:pt idx="1158">
                  <c:v>2</c:v>
                </c:pt>
                <c:pt idx="1159">
                  <c:v>2</c:v>
                </c:pt>
                <c:pt idx="1160">
                  <c:v>2</c:v>
                </c:pt>
                <c:pt idx="1161">
                  <c:v>3</c:v>
                </c:pt>
                <c:pt idx="1162">
                  <c:v>3</c:v>
                </c:pt>
                <c:pt idx="1163">
                  <c:v>1</c:v>
                </c:pt>
                <c:pt idx="1164">
                  <c:v>3</c:v>
                </c:pt>
                <c:pt idx="1165">
                  <c:v>2</c:v>
                </c:pt>
                <c:pt idx="1166">
                  <c:v>4</c:v>
                </c:pt>
                <c:pt idx="1167">
                  <c:v>2</c:v>
                </c:pt>
                <c:pt idx="1168">
                  <c:v>1</c:v>
                </c:pt>
                <c:pt idx="1169">
                  <c:v>1</c:v>
                </c:pt>
                <c:pt idx="1170">
                  <c:v>1</c:v>
                </c:pt>
                <c:pt idx="1171">
                  <c:v>1</c:v>
                </c:pt>
                <c:pt idx="1172">
                  <c:v>2</c:v>
                </c:pt>
                <c:pt idx="1173">
                  <c:v>3</c:v>
                </c:pt>
                <c:pt idx="1174">
                  <c:v>2</c:v>
                </c:pt>
                <c:pt idx="1175">
                  <c:v>2</c:v>
                </c:pt>
                <c:pt idx="1176">
                  <c:v>4</c:v>
                </c:pt>
                <c:pt idx="1177">
                  <c:v>3</c:v>
                </c:pt>
                <c:pt idx="1178">
                  <c:v>1</c:v>
                </c:pt>
                <c:pt idx="1179">
                  <c:v>2</c:v>
                </c:pt>
                <c:pt idx="1180">
                  <c:v>1</c:v>
                </c:pt>
                <c:pt idx="1181">
                  <c:v>4</c:v>
                </c:pt>
                <c:pt idx="1182">
                  <c:v>2</c:v>
                </c:pt>
                <c:pt idx="1183">
                  <c:v>2</c:v>
                </c:pt>
                <c:pt idx="1184">
                  <c:v>4</c:v>
                </c:pt>
                <c:pt idx="1185">
                  <c:v>4</c:v>
                </c:pt>
                <c:pt idx="1186">
                  <c:v>2</c:v>
                </c:pt>
                <c:pt idx="1187">
                  <c:v>2</c:v>
                </c:pt>
                <c:pt idx="1188">
                  <c:v>2</c:v>
                </c:pt>
                <c:pt idx="1189">
                  <c:v>2</c:v>
                </c:pt>
                <c:pt idx="1190">
                  <c:v>2</c:v>
                </c:pt>
                <c:pt idx="1191">
                  <c:v>2</c:v>
                </c:pt>
                <c:pt idx="1192">
                  <c:v>1</c:v>
                </c:pt>
                <c:pt idx="1193">
                  <c:v>1</c:v>
                </c:pt>
                <c:pt idx="1194">
                  <c:v>4</c:v>
                </c:pt>
                <c:pt idx="1195">
                  <c:v>4</c:v>
                </c:pt>
                <c:pt idx="1196">
                  <c:v>3</c:v>
                </c:pt>
                <c:pt idx="1197">
                  <c:v>1</c:v>
                </c:pt>
                <c:pt idx="1198">
                  <c:v>2</c:v>
                </c:pt>
                <c:pt idx="1199">
                  <c:v>2</c:v>
                </c:pt>
                <c:pt idx="1200">
                  <c:v>1</c:v>
                </c:pt>
                <c:pt idx="1201">
                  <c:v>1</c:v>
                </c:pt>
                <c:pt idx="1202">
                  <c:v>1</c:v>
                </c:pt>
                <c:pt idx="1203">
                  <c:v>3</c:v>
                </c:pt>
                <c:pt idx="1204">
                  <c:v>1</c:v>
                </c:pt>
                <c:pt idx="1205">
                  <c:v>1</c:v>
                </c:pt>
                <c:pt idx="1206">
                  <c:v>1</c:v>
                </c:pt>
                <c:pt idx="1207">
                  <c:v>1</c:v>
                </c:pt>
                <c:pt idx="1208">
                  <c:v>2</c:v>
                </c:pt>
                <c:pt idx="1209">
                  <c:v>3</c:v>
                </c:pt>
                <c:pt idx="1210">
                  <c:v>1</c:v>
                </c:pt>
                <c:pt idx="1211">
                  <c:v>2</c:v>
                </c:pt>
                <c:pt idx="1212">
                  <c:v>1</c:v>
                </c:pt>
                <c:pt idx="1213">
                  <c:v>1</c:v>
                </c:pt>
                <c:pt idx="1214">
                  <c:v>3</c:v>
                </c:pt>
                <c:pt idx="1215">
                  <c:v>1</c:v>
                </c:pt>
                <c:pt idx="1216">
                  <c:v>2</c:v>
                </c:pt>
                <c:pt idx="1217">
                  <c:v>1</c:v>
                </c:pt>
                <c:pt idx="1218">
                  <c:v>3</c:v>
                </c:pt>
                <c:pt idx="1219">
                  <c:v>1</c:v>
                </c:pt>
                <c:pt idx="1220">
                  <c:v>2</c:v>
                </c:pt>
                <c:pt idx="1221">
                  <c:v>3</c:v>
                </c:pt>
                <c:pt idx="1222">
                  <c:v>1</c:v>
                </c:pt>
                <c:pt idx="1223">
                  <c:v>4</c:v>
                </c:pt>
                <c:pt idx="1224">
                  <c:v>1</c:v>
                </c:pt>
                <c:pt idx="1225">
                  <c:v>4</c:v>
                </c:pt>
                <c:pt idx="1226">
                  <c:v>1</c:v>
                </c:pt>
                <c:pt idx="1227">
                  <c:v>1</c:v>
                </c:pt>
                <c:pt idx="1228">
                  <c:v>2</c:v>
                </c:pt>
                <c:pt idx="1229">
                  <c:v>2</c:v>
                </c:pt>
                <c:pt idx="1230">
                  <c:v>1</c:v>
                </c:pt>
                <c:pt idx="1231">
                  <c:v>2</c:v>
                </c:pt>
                <c:pt idx="1232">
                  <c:v>2</c:v>
                </c:pt>
                <c:pt idx="1233">
                  <c:v>1</c:v>
                </c:pt>
                <c:pt idx="1234">
                  <c:v>2</c:v>
                </c:pt>
                <c:pt idx="1235">
                  <c:v>3</c:v>
                </c:pt>
                <c:pt idx="1236">
                  <c:v>2</c:v>
                </c:pt>
                <c:pt idx="1237">
                  <c:v>2</c:v>
                </c:pt>
                <c:pt idx="1238">
                  <c:v>1</c:v>
                </c:pt>
                <c:pt idx="1239">
                  <c:v>2</c:v>
                </c:pt>
                <c:pt idx="1240">
                  <c:v>2</c:v>
                </c:pt>
                <c:pt idx="1241">
                  <c:v>3</c:v>
                </c:pt>
                <c:pt idx="1242">
                  <c:v>5</c:v>
                </c:pt>
                <c:pt idx="1243">
                  <c:v>3</c:v>
                </c:pt>
                <c:pt idx="1244">
                  <c:v>1</c:v>
                </c:pt>
                <c:pt idx="1245">
                  <c:v>1</c:v>
                </c:pt>
                <c:pt idx="1246">
                  <c:v>1</c:v>
                </c:pt>
                <c:pt idx="1247">
                  <c:v>2</c:v>
                </c:pt>
                <c:pt idx="1248">
                  <c:v>1</c:v>
                </c:pt>
                <c:pt idx="1249">
                  <c:v>1</c:v>
                </c:pt>
                <c:pt idx="1250">
                  <c:v>2</c:v>
                </c:pt>
                <c:pt idx="1251">
                  <c:v>3</c:v>
                </c:pt>
                <c:pt idx="1252">
                  <c:v>1</c:v>
                </c:pt>
                <c:pt idx="1253">
                  <c:v>2</c:v>
                </c:pt>
                <c:pt idx="1254">
                  <c:v>2</c:v>
                </c:pt>
                <c:pt idx="1255">
                  <c:v>3</c:v>
                </c:pt>
                <c:pt idx="1256">
                  <c:v>1</c:v>
                </c:pt>
                <c:pt idx="1257">
                  <c:v>3</c:v>
                </c:pt>
                <c:pt idx="1258">
                  <c:v>1</c:v>
                </c:pt>
                <c:pt idx="1259">
                  <c:v>2</c:v>
                </c:pt>
                <c:pt idx="1260">
                  <c:v>1</c:v>
                </c:pt>
                <c:pt idx="1261">
                  <c:v>2</c:v>
                </c:pt>
                <c:pt idx="1262">
                  <c:v>1</c:v>
                </c:pt>
                <c:pt idx="1263">
                  <c:v>1</c:v>
                </c:pt>
                <c:pt idx="1264">
                  <c:v>5</c:v>
                </c:pt>
                <c:pt idx="1265">
                  <c:v>2</c:v>
                </c:pt>
                <c:pt idx="1266">
                  <c:v>1</c:v>
                </c:pt>
                <c:pt idx="1267">
                  <c:v>2</c:v>
                </c:pt>
                <c:pt idx="1268">
                  <c:v>4</c:v>
                </c:pt>
                <c:pt idx="1269">
                  <c:v>1</c:v>
                </c:pt>
                <c:pt idx="1270">
                  <c:v>2</c:v>
                </c:pt>
                <c:pt idx="1271">
                  <c:v>1</c:v>
                </c:pt>
                <c:pt idx="1272">
                  <c:v>1</c:v>
                </c:pt>
                <c:pt idx="1273">
                  <c:v>1</c:v>
                </c:pt>
                <c:pt idx="1274">
                  <c:v>2</c:v>
                </c:pt>
                <c:pt idx="1275">
                  <c:v>3</c:v>
                </c:pt>
                <c:pt idx="1276">
                  <c:v>2</c:v>
                </c:pt>
                <c:pt idx="1277">
                  <c:v>5</c:v>
                </c:pt>
                <c:pt idx="1278">
                  <c:v>3</c:v>
                </c:pt>
                <c:pt idx="1279">
                  <c:v>1</c:v>
                </c:pt>
                <c:pt idx="1280">
                  <c:v>2</c:v>
                </c:pt>
                <c:pt idx="1281">
                  <c:v>2</c:v>
                </c:pt>
                <c:pt idx="1282">
                  <c:v>1</c:v>
                </c:pt>
                <c:pt idx="1283">
                  <c:v>1</c:v>
                </c:pt>
                <c:pt idx="1284">
                  <c:v>3</c:v>
                </c:pt>
                <c:pt idx="1285">
                  <c:v>2</c:v>
                </c:pt>
                <c:pt idx="1286">
                  <c:v>1</c:v>
                </c:pt>
                <c:pt idx="1287">
                  <c:v>2</c:v>
                </c:pt>
                <c:pt idx="1288">
                  <c:v>2</c:v>
                </c:pt>
                <c:pt idx="1289">
                  <c:v>1</c:v>
                </c:pt>
                <c:pt idx="1290">
                  <c:v>2</c:v>
                </c:pt>
                <c:pt idx="1291">
                  <c:v>2</c:v>
                </c:pt>
                <c:pt idx="1292">
                  <c:v>2</c:v>
                </c:pt>
                <c:pt idx="1293">
                  <c:v>1</c:v>
                </c:pt>
                <c:pt idx="1294">
                  <c:v>2</c:v>
                </c:pt>
                <c:pt idx="1295">
                  <c:v>3</c:v>
                </c:pt>
                <c:pt idx="1296">
                  <c:v>3</c:v>
                </c:pt>
                <c:pt idx="1297">
                  <c:v>1</c:v>
                </c:pt>
                <c:pt idx="1298">
                  <c:v>2</c:v>
                </c:pt>
                <c:pt idx="1299">
                  <c:v>2</c:v>
                </c:pt>
                <c:pt idx="1300">
                  <c:v>2</c:v>
                </c:pt>
                <c:pt idx="1301">
                  <c:v>4</c:v>
                </c:pt>
                <c:pt idx="1302">
                  <c:v>1</c:v>
                </c:pt>
                <c:pt idx="1303">
                  <c:v>3</c:v>
                </c:pt>
                <c:pt idx="1304">
                  <c:v>2</c:v>
                </c:pt>
                <c:pt idx="1305">
                  <c:v>2</c:v>
                </c:pt>
                <c:pt idx="1306">
                  <c:v>3</c:v>
                </c:pt>
                <c:pt idx="1307">
                  <c:v>1</c:v>
                </c:pt>
                <c:pt idx="1308">
                  <c:v>2</c:v>
                </c:pt>
                <c:pt idx="1309">
                  <c:v>2</c:v>
                </c:pt>
                <c:pt idx="1310">
                  <c:v>4</c:v>
                </c:pt>
                <c:pt idx="1311">
                  <c:v>1</c:v>
                </c:pt>
                <c:pt idx="1312">
                  <c:v>1</c:v>
                </c:pt>
                <c:pt idx="1313">
                  <c:v>1</c:v>
                </c:pt>
                <c:pt idx="1314">
                  <c:v>2</c:v>
                </c:pt>
                <c:pt idx="1315">
                  <c:v>2</c:v>
                </c:pt>
                <c:pt idx="1316">
                  <c:v>2</c:v>
                </c:pt>
                <c:pt idx="1317">
                  <c:v>1</c:v>
                </c:pt>
                <c:pt idx="1318">
                  <c:v>1</c:v>
                </c:pt>
                <c:pt idx="1319">
                  <c:v>2</c:v>
                </c:pt>
                <c:pt idx="1320">
                  <c:v>1</c:v>
                </c:pt>
                <c:pt idx="1321">
                  <c:v>1</c:v>
                </c:pt>
                <c:pt idx="1322">
                  <c:v>3</c:v>
                </c:pt>
                <c:pt idx="1323">
                  <c:v>1</c:v>
                </c:pt>
                <c:pt idx="1324">
                  <c:v>2</c:v>
                </c:pt>
                <c:pt idx="1325">
                  <c:v>1</c:v>
                </c:pt>
                <c:pt idx="1326">
                  <c:v>2</c:v>
                </c:pt>
                <c:pt idx="1327">
                  <c:v>4</c:v>
                </c:pt>
                <c:pt idx="1328">
                  <c:v>2</c:v>
                </c:pt>
                <c:pt idx="1329">
                  <c:v>1</c:v>
                </c:pt>
                <c:pt idx="1330">
                  <c:v>5</c:v>
                </c:pt>
                <c:pt idx="1331">
                  <c:v>5</c:v>
                </c:pt>
                <c:pt idx="1332">
                  <c:v>1</c:v>
                </c:pt>
                <c:pt idx="1333">
                  <c:v>3</c:v>
                </c:pt>
                <c:pt idx="1334">
                  <c:v>1</c:v>
                </c:pt>
                <c:pt idx="1335">
                  <c:v>2</c:v>
                </c:pt>
                <c:pt idx="1336">
                  <c:v>1</c:v>
                </c:pt>
                <c:pt idx="1337">
                  <c:v>1</c:v>
                </c:pt>
                <c:pt idx="1338">
                  <c:v>1</c:v>
                </c:pt>
                <c:pt idx="1339">
                  <c:v>1</c:v>
                </c:pt>
                <c:pt idx="1340">
                  <c:v>2</c:v>
                </c:pt>
                <c:pt idx="1341">
                  <c:v>2</c:v>
                </c:pt>
                <c:pt idx="1342">
                  <c:v>3</c:v>
                </c:pt>
                <c:pt idx="1343">
                  <c:v>1</c:v>
                </c:pt>
                <c:pt idx="1344">
                  <c:v>2</c:v>
                </c:pt>
                <c:pt idx="1345">
                  <c:v>2</c:v>
                </c:pt>
                <c:pt idx="1346">
                  <c:v>2</c:v>
                </c:pt>
                <c:pt idx="1347">
                  <c:v>2</c:v>
                </c:pt>
                <c:pt idx="1348">
                  <c:v>4</c:v>
                </c:pt>
                <c:pt idx="1349">
                  <c:v>1</c:v>
                </c:pt>
                <c:pt idx="1350">
                  <c:v>2</c:v>
                </c:pt>
                <c:pt idx="1351">
                  <c:v>4</c:v>
                </c:pt>
                <c:pt idx="1352">
                  <c:v>2</c:v>
                </c:pt>
                <c:pt idx="1353">
                  <c:v>1</c:v>
                </c:pt>
                <c:pt idx="1354">
                  <c:v>1</c:v>
                </c:pt>
                <c:pt idx="1355">
                  <c:v>2</c:v>
                </c:pt>
                <c:pt idx="1356">
                  <c:v>2</c:v>
                </c:pt>
                <c:pt idx="1357">
                  <c:v>3</c:v>
                </c:pt>
                <c:pt idx="1358">
                  <c:v>2</c:v>
                </c:pt>
                <c:pt idx="1359">
                  <c:v>2</c:v>
                </c:pt>
                <c:pt idx="1360">
                  <c:v>1</c:v>
                </c:pt>
                <c:pt idx="1361">
                  <c:v>1</c:v>
                </c:pt>
                <c:pt idx="1362">
                  <c:v>2</c:v>
                </c:pt>
                <c:pt idx="1363">
                  <c:v>2</c:v>
                </c:pt>
                <c:pt idx="1364">
                  <c:v>2</c:v>
                </c:pt>
                <c:pt idx="1365">
                  <c:v>1</c:v>
                </c:pt>
                <c:pt idx="1366">
                  <c:v>2</c:v>
                </c:pt>
                <c:pt idx="1367">
                  <c:v>1</c:v>
                </c:pt>
                <c:pt idx="1368">
                  <c:v>2</c:v>
                </c:pt>
                <c:pt idx="1369">
                  <c:v>2</c:v>
                </c:pt>
                <c:pt idx="1370">
                  <c:v>2</c:v>
                </c:pt>
                <c:pt idx="1371">
                  <c:v>2</c:v>
                </c:pt>
                <c:pt idx="1372">
                  <c:v>2</c:v>
                </c:pt>
                <c:pt idx="1373">
                  <c:v>2</c:v>
                </c:pt>
                <c:pt idx="1374">
                  <c:v>4</c:v>
                </c:pt>
                <c:pt idx="1375">
                  <c:v>1</c:v>
                </c:pt>
                <c:pt idx="1376">
                  <c:v>1</c:v>
                </c:pt>
                <c:pt idx="1377">
                  <c:v>5</c:v>
                </c:pt>
                <c:pt idx="1378">
                  <c:v>2</c:v>
                </c:pt>
                <c:pt idx="1379">
                  <c:v>1</c:v>
                </c:pt>
                <c:pt idx="1380">
                  <c:v>2</c:v>
                </c:pt>
                <c:pt idx="1381">
                  <c:v>1</c:v>
                </c:pt>
                <c:pt idx="1382">
                  <c:v>1</c:v>
                </c:pt>
                <c:pt idx="1383">
                  <c:v>1</c:v>
                </c:pt>
                <c:pt idx="1384">
                  <c:v>3</c:v>
                </c:pt>
                <c:pt idx="1385">
                  <c:v>3</c:v>
                </c:pt>
                <c:pt idx="1386">
                  <c:v>1</c:v>
                </c:pt>
                <c:pt idx="1387">
                  <c:v>2</c:v>
                </c:pt>
                <c:pt idx="1388">
                  <c:v>2</c:v>
                </c:pt>
                <c:pt idx="1389">
                  <c:v>2</c:v>
                </c:pt>
                <c:pt idx="1390">
                  <c:v>1</c:v>
                </c:pt>
                <c:pt idx="1391">
                  <c:v>1</c:v>
                </c:pt>
                <c:pt idx="1392">
                  <c:v>2</c:v>
                </c:pt>
                <c:pt idx="1393">
                  <c:v>2</c:v>
                </c:pt>
                <c:pt idx="1394">
                  <c:v>2</c:v>
                </c:pt>
                <c:pt idx="1395">
                  <c:v>2</c:v>
                </c:pt>
                <c:pt idx="1396">
                  <c:v>3</c:v>
                </c:pt>
                <c:pt idx="1397">
                  <c:v>2</c:v>
                </c:pt>
                <c:pt idx="1398">
                  <c:v>2</c:v>
                </c:pt>
                <c:pt idx="1399">
                  <c:v>3</c:v>
                </c:pt>
                <c:pt idx="1400">
                  <c:v>1</c:v>
                </c:pt>
                <c:pt idx="1401">
                  <c:v>5</c:v>
                </c:pt>
                <c:pt idx="1402">
                  <c:v>1</c:v>
                </c:pt>
                <c:pt idx="1403">
                  <c:v>4</c:v>
                </c:pt>
                <c:pt idx="1404">
                  <c:v>2</c:v>
                </c:pt>
                <c:pt idx="1405">
                  <c:v>3</c:v>
                </c:pt>
                <c:pt idx="1406">
                  <c:v>2</c:v>
                </c:pt>
                <c:pt idx="1407">
                  <c:v>2</c:v>
                </c:pt>
                <c:pt idx="1408">
                  <c:v>1</c:v>
                </c:pt>
                <c:pt idx="1409">
                  <c:v>2</c:v>
                </c:pt>
                <c:pt idx="1410">
                  <c:v>2</c:v>
                </c:pt>
                <c:pt idx="1411">
                  <c:v>1</c:v>
                </c:pt>
                <c:pt idx="1412">
                  <c:v>1</c:v>
                </c:pt>
                <c:pt idx="1413">
                  <c:v>1</c:v>
                </c:pt>
                <c:pt idx="1414">
                  <c:v>3</c:v>
                </c:pt>
                <c:pt idx="1415">
                  <c:v>1</c:v>
                </c:pt>
                <c:pt idx="1416">
                  <c:v>2</c:v>
                </c:pt>
                <c:pt idx="1417">
                  <c:v>1</c:v>
                </c:pt>
                <c:pt idx="1418">
                  <c:v>2</c:v>
                </c:pt>
                <c:pt idx="1419">
                  <c:v>2</c:v>
                </c:pt>
                <c:pt idx="1420">
                  <c:v>1</c:v>
                </c:pt>
                <c:pt idx="1421">
                  <c:v>3</c:v>
                </c:pt>
                <c:pt idx="1422">
                  <c:v>1</c:v>
                </c:pt>
                <c:pt idx="1423">
                  <c:v>1</c:v>
                </c:pt>
                <c:pt idx="1424">
                  <c:v>2</c:v>
                </c:pt>
                <c:pt idx="1425">
                  <c:v>2</c:v>
                </c:pt>
                <c:pt idx="1426">
                  <c:v>1</c:v>
                </c:pt>
                <c:pt idx="1427">
                  <c:v>1</c:v>
                </c:pt>
                <c:pt idx="1428">
                  <c:v>1</c:v>
                </c:pt>
                <c:pt idx="1429">
                  <c:v>2</c:v>
                </c:pt>
                <c:pt idx="1430">
                  <c:v>3</c:v>
                </c:pt>
                <c:pt idx="1431">
                  <c:v>3</c:v>
                </c:pt>
                <c:pt idx="1432">
                  <c:v>3</c:v>
                </c:pt>
                <c:pt idx="1433">
                  <c:v>2</c:v>
                </c:pt>
                <c:pt idx="1434">
                  <c:v>1</c:v>
                </c:pt>
                <c:pt idx="1435">
                  <c:v>1</c:v>
                </c:pt>
                <c:pt idx="1436">
                  <c:v>1</c:v>
                </c:pt>
                <c:pt idx="1437">
                  <c:v>5</c:v>
                </c:pt>
                <c:pt idx="1438">
                  <c:v>1</c:v>
                </c:pt>
                <c:pt idx="1439">
                  <c:v>3</c:v>
                </c:pt>
                <c:pt idx="1440">
                  <c:v>2</c:v>
                </c:pt>
                <c:pt idx="1441">
                  <c:v>2</c:v>
                </c:pt>
                <c:pt idx="1442">
                  <c:v>1</c:v>
                </c:pt>
                <c:pt idx="1443">
                  <c:v>5</c:v>
                </c:pt>
                <c:pt idx="1444">
                  <c:v>1</c:v>
                </c:pt>
                <c:pt idx="1445">
                  <c:v>4</c:v>
                </c:pt>
                <c:pt idx="1446">
                  <c:v>2</c:v>
                </c:pt>
                <c:pt idx="1447">
                  <c:v>2</c:v>
                </c:pt>
                <c:pt idx="1448">
                  <c:v>2</c:v>
                </c:pt>
                <c:pt idx="1449">
                  <c:v>1</c:v>
                </c:pt>
                <c:pt idx="1450">
                  <c:v>3</c:v>
                </c:pt>
                <c:pt idx="1451">
                  <c:v>2</c:v>
                </c:pt>
                <c:pt idx="1452">
                  <c:v>2</c:v>
                </c:pt>
                <c:pt idx="1453">
                  <c:v>2</c:v>
                </c:pt>
                <c:pt idx="1454">
                  <c:v>2</c:v>
                </c:pt>
                <c:pt idx="1455">
                  <c:v>1</c:v>
                </c:pt>
                <c:pt idx="1456">
                  <c:v>2</c:v>
                </c:pt>
                <c:pt idx="1457">
                  <c:v>1</c:v>
                </c:pt>
                <c:pt idx="1458">
                  <c:v>1</c:v>
                </c:pt>
                <c:pt idx="1459">
                  <c:v>2</c:v>
                </c:pt>
                <c:pt idx="1460">
                  <c:v>1</c:v>
                </c:pt>
                <c:pt idx="1461">
                  <c:v>3</c:v>
                </c:pt>
                <c:pt idx="1462">
                  <c:v>4</c:v>
                </c:pt>
                <c:pt idx="1463">
                  <c:v>2</c:v>
                </c:pt>
                <c:pt idx="1464">
                  <c:v>1</c:v>
                </c:pt>
                <c:pt idx="1465">
                  <c:v>2</c:v>
                </c:pt>
                <c:pt idx="1466">
                  <c:v>3</c:v>
                </c:pt>
                <c:pt idx="1467">
                  <c:v>2</c:v>
                </c:pt>
                <c:pt idx="1468">
                  <c:v>2</c:v>
                </c:pt>
                <c:pt idx="1469">
                  <c:v>2</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F834-49F3-8F62-B0BF9E29817D}"/>
            </c:ext>
          </c:extLst>
        </c:ser>
        <c:dLbls>
          <c:showLegendKey val="0"/>
          <c:showVal val="0"/>
          <c:showCatName val="0"/>
          <c:showSerName val="0"/>
          <c:showPercent val="0"/>
          <c:showBubbleSize val="0"/>
        </c:dLbls>
        <c:axId val="651913136"/>
        <c:axId val="902130800"/>
      </c:scatterChart>
      <c:valAx>
        <c:axId val="65191313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902130800"/>
        <c:crosses val="autoZero"/>
        <c:crossBetween val="midCat"/>
      </c:valAx>
      <c:valAx>
        <c:axId val="9021308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651913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Job Involvement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25400" cap="rnd">
                <a:solidFill>
                  <a:srgbClr val="FF0000"/>
                </a:solidFill>
                <a:prstDash val="dash"/>
              </a:ln>
              <a:effectLst/>
            </c:spPr>
            <c:trendlineType val="linear"/>
            <c:dispRSqr val="0"/>
            <c:dispEq val="0"/>
          </c:trendline>
          <c:xVal>
            <c:numRef>
              <c:f>'list for q2.1'!$H$2:$H$1471</c:f>
              <c:numCache>
                <c:formatCode>General</c:formatCode>
                <c:ptCount val="1470"/>
                <c:pt idx="0">
                  <c:v>1</c:v>
                </c:pt>
                <c:pt idx="1">
                  <c:v>3</c:v>
                </c:pt>
                <c:pt idx="2">
                  <c:v>2</c:v>
                </c:pt>
                <c:pt idx="3">
                  <c:v>1</c:v>
                </c:pt>
                <c:pt idx="4">
                  <c:v>3</c:v>
                </c:pt>
                <c:pt idx="5">
                  <c:v>3</c:v>
                </c:pt>
                <c:pt idx="6">
                  <c:v>4</c:v>
                </c:pt>
                <c:pt idx="7">
                  <c:v>3</c:v>
                </c:pt>
                <c:pt idx="8">
                  <c:v>2</c:v>
                </c:pt>
                <c:pt idx="9">
                  <c:v>1</c:v>
                </c:pt>
                <c:pt idx="10">
                  <c:v>1</c:v>
                </c:pt>
                <c:pt idx="11">
                  <c:v>2</c:v>
                </c:pt>
                <c:pt idx="12">
                  <c:v>3</c:v>
                </c:pt>
                <c:pt idx="13">
                  <c:v>2</c:v>
                </c:pt>
                <c:pt idx="14">
                  <c:v>2</c:v>
                </c:pt>
                <c:pt idx="15">
                  <c:v>2</c:v>
                </c:pt>
                <c:pt idx="16">
                  <c:v>4</c:v>
                </c:pt>
                <c:pt idx="17">
                  <c:v>4</c:v>
                </c:pt>
                <c:pt idx="18">
                  <c:v>2</c:v>
                </c:pt>
                <c:pt idx="19">
                  <c:v>2</c:v>
                </c:pt>
                <c:pt idx="20">
                  <c:v>4</c:v>
                </c:pt>
                <c:pt idx="21">
                  <c:v>4</c:v>
                </c:pt>
                <c:pt idx="22">
                  <c:v>1</c:v>
                </c:pt>
                <c:pt idx="23">
                  <c:v>2</c:v>
                </c:pt>
                <c:pt idx="24">
                  <c:v>1</c:v>
                </c:pt>
                <c:pt idx="25">
                  <c:v>3</c:v>
                </c:pt>
                <c:pt idx="26">
                  <c:v>1</c:v>
                </c:pt>
                <c:pt idx="27">
                  <c:v>1</c:v>
                </c:pt>
                <c:pt idx="28">
                  <c:v>2</c:v>
                </c:pt>
                <c:pt idx="29">
                  <c:v>1</c:v>
                </c:pt>
                <c:pt idx="30">
                  <c:v>1</c:v>
                </c:pt>
                <c:pt idx="31">
                  <c:v>1</c:v>
                </c:pt>
                <c:pt idx="32">
                  <c:v>2</c:v>
                </c:pt>
                <c:pt idx="33">
                  <c:v>2</c:v>
                </c:pt>
                <c:pt idx="34">
                  <c:v>3</c:v>
                </c:pt>
                <c:pt idx="35">
                  <c:v>4</c:v>
                </c:pt>
                <c:pt idx="36">
                  <c:v>2</c:v>
                </c:pt>
                <c:pt idx="37">
                  <c:v>1</c:v>
                </c:pt>
                <c:pt idx="38">
                  <c:v>2</c:v>
                </c:pt>
                <c:pt idx="39">
                  <c:v>3</c:v>
                </c:pt>
                <c:pt idx="40">
                  <c:v>1</c:v>
                </c:pt>
                <c:pt idx="41">
                  <c:v>1</c:v>
                </c:pt>
                <c:pt idx="42">
                  <c:v>1</c:v>
                </c:pt>
                <c:pt idx="43">
                  <c:v>3</c:v>
                </c:pt>
                <c:pt idx="44">
                  <c:v>3</c:v>
                </c:pt>
                <c:pt idx="45">
                  <c:v>1</c:v>
                </c:pt>
                <c:pt idx="46">
                  <c:v>3</c:v>
                </c:pt>
                <c:pt idx="47">
                  <c:v>3</c:v>
                </c:pt>
                <c:pt idx="48">
                  <c:v>3</c:v>
                </c:pt>
                <c:pt idx="49">
                  <c:v>4</c:v>
                </c:pt>
                <c:pt idx="50">
                  <c:v>2</c:v>
                </c:pt>
                <c:pt idx="51">
                  <c:v>1</c:v>
                </c:pt>
                <c:pt idx="52">
                  <c:v>3</c:v>
                </c:pt>
                <c:pt idx="53">
                  <c:v>2</c:v>
                </c:pt>
                <c:pt idx="54">
                  <c:v>2</c:v>
                </c:pt>
                <c:pt idx="55">
                  <c:v>1</c:v>
                </c:pt>
                <c:pt idx="56">
                  <c:v>3</c:v>
                </c:pt>
                <c:pt idx="57">
                  <c:v>3</c:v>
                </c:pt>
                <c:pt idx="58">
                  <c:v>3</c:v>
                </c:pt>
                <c:pt idx="59">
                  <c:v>2</c:v>
                </c:pt>
                <c:pt idx="60">
                  <c:v>3</c:v>
                </c:pt>
                <c:pt idx="61">
                  <c:v>1</c:v>
                </c:pt>
                <c:pt idx="62">
                  <c:v>2</c:v>
                </c:pt>
                <c:pt idx="63">
                  <c:v>2</c:v>
                </c:pt>
                <c:pt idx="64">
                  <c:v>3</c:v>
                </c:pt>
                <c:pt idx="65">
                  <c:v>1</c:v>
                </c:pt>
                <c:pt idx="66">
                  <c:v>2</c:v>
                </c:pt>
                <c:pt idx="67">
                  <c:v>3</c:v>
                </c:pt>
                <c:pt idx="68">
                  <c:v>2</c:v>
                </c:pt>
                <c:pt idx="69">
                  <c:v>2</c:v>
                </c:pt>
                <c:pt idx="70">
                  <c:v>2</c:v>
                </c:pt>
                <c:pt idx="71">
                  <c:v>3</c:v>
                </c:pt>
                <c:pt idx="72">
                  <c:v>3</c:v>
                </c:pt>
                <c:pt idx="73">
                  <c:v>3</c:v>
                </c:pt>
                <c:pt idx="74">
                  <c:v>4</c:v>
                </c:pt>
                <c:pt idx="75">
                  <c:v>3</c:v>
                </c:pt>
                <c:pt idx="76">
                  <c:v>2</c:v>
                </c:pt>
                <c:pt idx="77">
                  <c:v>1</c:v>
                </c:pt>
                <c:pt idx="78">
                  <c:v>3</c:v>
                </c:pt>
                <c:pt idx="79">
                  <c:v>3</c:v>
                </c:pt>
                <c:pt idx="80">
                  <c:v>2</c:v>
                </c:pt>
                <c:pt idx="81">
                  <c:v>2</c:v>
                </c:pt>
                <c:pt idx="82">
                  <c:v>2</c:v>
                </c:pt>
                <c:pt idx="83">
                  <c:v>1</c:v>
                </c:pt>
                <c:pt idx="84">
                  <c:v>3</c:v>
                </c:pt>
                <c:pt idx="85">
                  <c:v>1</c:v>
                </c:pt>
                <c:pt idx="86">
                  <c:v>1</c:v>
                </c:pt>
                <c:pt idx="87">
                  <c:v>3</c:v>
                </c:pt>
                <c:pt idx="88">
                  <c:v>2</c:v>
                </c:pt>
                <c:pt idx="89">
                  <c:v>2</c:v>
                </c:pt>
                <c:pt idx="90">
                  <c:v>2</c:v>
                </c:pt>
                <c:pt idx="91">
                  <c:v>3</c:v>
                </c:pt>
                <c:pt idx="92">
                  <c:v>2</c:v>
                </c:pt>
                <c:pt idx="93">
                  <c:v>2</c:v>
                </c:pt>
                <c:pt idx="94">
                  <c:v>3</c:v>
                </c:pt>
                <c:pt idx="95">
                  <c:v>1</c:v>
                </c:pt>
                <c:pt idx="96">
                  <c:v>3</c:v>
                </c:pt>
                <c:pt idx="97">
                  <c:v>3</c:v>
                </c:pt>
                <c:pt idx="98">
                  <c:v>1</c:v>
                </c:pt>
                <c:pt idx="99">
                  <c:v>1</c:v>
                </c:pt>
                <c:pt idx="100">
                  <c:v>3</c:v>
                </c:pt>
                <c:pt idx="101">
                  <c:v>1</c:v>
                </c:pt>
                <c:pt idx="102">
                  <c:v>2</c:v>
                </c:pt>
                <c:pt idx="103">
                  <c:v>3</c:v>
                </c:pt>
                <c:pt idx="104">
                  <c:v>2</c:v>
                </c:pt>
                <c:pt idx="105">
                  <c:v>2</c:v>
                </c:pt>
                <c:pt idx="106">
                  <c:v>3</c:v>
                </c:pt>
                <c:pt idx="107">
                  <c:v>2</c:v>
                </c:pt>
                <c:pt idx="108">
                  <c:v>2</c:v>
                </c:pt>
                <c:pt idx="109">
                  <c:v>3</c:v>
                </c:pt>
                <c:pt idx="110">
                  <c:v>2</c:v>
                </c:pt>
                <c:pt idx="111">
                  <c:v>4</c:v>
                </c:pt>
                <c:pt idx="112">
                  <c:v>4</c:v>
                </c:pt>
                <c:pt idx="113">
                  <c:v>1</c:v>
                </c:pt>
                <c:pt idx="114">
                  <c:v>2</c:v>
                </c:pt>
                <c:pt idx="115">
                  <c:v>3</c:v>
                </c:pt>
                <c:pt idx="116">
                  <c:v>2</c:v>
                </c:pt>
                <c:pt idx="117">
                  <c:v>1</c:v>
                </c:pt>
                <c:pt idx="118">
                  <c:v>3</c:v>
                </c:pt>
                <c:pt idx="119">
                  <c:v>1</c:v>
                </c:pt>
                <c:pt idx="120">
                  <c:v>1</c:v>
                </c:pt>
                <c:pt idx="121">
                  <c:v>1</c:v>
                </c:pt>
                <c:pt idx="122">
                  <c:v>3</c:v>
                </c:pt>
                <c:pt idx="123">
                  <c:v>1</c:v>
                </c:pt>
                <c:pt idx="124">
                  <c:v>1</c:v>
                </c:pt>
                <c:pt idx="125">
                  <c:v>2</c:v>
                </c:pt>
                <c:pt idx="126">
                  <c:v>1</c:v>
                </c:pt>
                <c:pt idx="127">
                  <c:v>3</c:v>
                </c:pt>
                <c:pt idx="128">
                  <c:v>1</c:v>
                </c:pt>
                <c:pt idx="129">
                  <c:v>2</c:v>
                </c:pt>
                <c:pt idx="130">
                  <c:v>4</c:v>
                </c:pt>
                <c:pt idx="131">
                  <c:v>1</c:v>
                </c:pt>
                <c:pt idx="132">
                  <c:v>1</c:v>
                </c:pt>
                <c:pt idx="133">
                  <c:v>3</c:v>
                </c:pt>
                <c:pt idx="134">
                  <c:v>3</c:v>
                </c:pt>
                <c:pt idx="135">
                  <c:v>3</c:v>
                </c:pt>
                <c:pt idx="136">
                  <c:v>1</c:v>
                </c:pt>
                <c:pt idx="137">
                  <c:v>2</c:v>
                </c:pt>
                <c:pt idx="138">
                  <c:v>2</c:v>
                </c:pt>
                <c:pt idx="139">
                  <c:v>3</c:v>
                </c:pt>
                <c:pt idx="140">
                  <c:v>3</c:v>
                </c:pt>
                <c:pt idx="141">
                  <c:v>1</c:v>
                </c:pt>
                <c:pt idx="142">
                  <c:v>3</c:v>
                </c:pt>
                <c:pt idx="143">
                  <c:v>2</c:v>
                </c:pt>
                <c:pt idx="144">
                  <c:v>2</c:v>
                </c:pt>
                <c:pt idx="145">
                  <c:v>3</c:v>
                </c:pt>
                <c:pt idx="146">
                  <c:v>2</c:v>
                </c:pt>
                <c:pt idx="147">
                  <c:v>2</c:v>
                </c:pt>
                <c:pt idx="148">
                  <c:v>3</c:v>
                </c:pt>
                <c:pt idx="149">
                  <c:v>1</c:v>
                </c:pt>
                <c:pt idx="150">
                  <c:v>1</c:v>
                </c:pt>
                <c:pt idx="151">
                  <c:v>3</c:v>
                </c:pt>
                <c:pt idx="152">
                  <c:v>3</c:v>
                </c:pt>
                <c:pt idx="153">
                  <c:v>3</c:v>
                </c:pt>
                <c:pt idx="154">
                  <c:v>1</c:v>
                </c:pt>
                <c:pt idx="155">
                  <c:v>3</c:v>
                </c:pt>
                <c:pt idx="156">
                  <c:v>2</c:v>
                </c:pt>
                <c:pt idx="157">
                  <c:v>2</c:v>
                </c:pt>
                <c:pt idx="158">
                  <c:v>2</c:v>
                </c:pt>
                <c:pt idx="159">
                  <c:v>3</c:v>
                </c:pt>
                <c:pt idx="160">
                  <c:v>3</c:v>
                </c:pt>
                <c:pt idx="161">
                  <c:v>3</c:v>
                </c:pt>
                <c:pt idx="162">
                  <c:v>1</c:v>
                </c:pt>
                <c:pt idx="163">
                  <c:v>4</c:v>
                </c:pt>
                <c:pt idx="164">
                  <c:v>2</c:v>
                </c:pt>
                <c:pt idx="165">
                  <c:v>3</c:v>
                </c:pt>
                <c:pt idx="166">
                  <c:v>1</c:v>
                </c:pt>
                <c:pt idx="167">
                  <c:v>1</c:v>
                </c:pt>
                <c:pt idx="168">
                  <c:v>2</c:v>
                </c:pt>
                <c:pt idx="169">
                  <c:v>3</c:v>
                </c:pt>
                <c:pt idx="170">
                  <c:v>3</c:v>
                </c:pt>
                <c:pt idx="171">
                  <c:v>4</c:v>
                </c:pt>
                <c:pt idx="172">
                  <c:v>1</c:v>
                </c:pt>
                <c:pt idx="173">
                  <c:v>1</c:v>
                </c:pt>
                <c:pt idx="174">
                  <c:v>2</c:v>
                </c:pt>
                <c:pt idx="175">
                  <c:v>3</c:v>
                </c:pt>
                <c:pt idx="176">
                  <c:v>1</c:v>
                </c:pt>
                <c:pt idx="177">
                  <c:v>2</c:v>
                </c:pt>
                <c:pt idx="178">
                  <c:v>3</c:v>
                </c:pt>
                <c:pt idx="179">
                  <c:v>1</c:v>
                </c:pt>
                <c:pt idx="180">
                  <c:v>3</c:v>
                </c:pt>
                <c:pt idx="181">
                  <c:v>3</c:v>
                </c:pt>
                <c:pt idx="182">
                  <c:v>3</c:v>
                </c:pt>
                <c:pt idx="183">
                  <c:v>2</c:v>
                </c:pt>
                <c:pt idx="184">
                  <c:v>1</c:v>
                </c:pt>
                <c:pt idx="185">
                  <c:v>3</c:v>
                </c:pt>
                <c:pt idx="186">
                  <c:v>1</c:v>
                </c:pt>
                <c:pt idx="187">
                  <c:v>1</c:v>
                </c:pt>
                <c:pt idx="188">
                  <c:v>2</c:v>
                </c:pt>
                <c:pt idx="189">
                  <c:v>3</c:v>
                </c:pt>
                <c:pt idx="190">
                  <c:v>2</c:v>
                </c:pt>
                <c:pt idx="191">
                  <c:v>3</c:v>
                </c:pt>
                <c:pt idx="192">
                  <c:v>2</c:v>
                </c:pt>
                <c:pt idx="193">
                  <c:v>4</c:v>
                </c:pt>
                <c:pt idx="194">
                  <c:v>3</c:v>
                </c:pt>
                <c:pt idx="195">
                  <c:v>4</c:v>
                </c:pt>
                <c:pt idx="196">
                  <c:v>1</c:v>
                </c:pt>
                <c:pt idx="197">
                  <c:v>3</c:v>
                </c:pt>
                <c:pt idx="198">
                  <c:v>1</c:v>
                </c:pt>
                <c:pt idx="199">
                  <c:v>3</c:v>
                </c:pt>
                <c:pt idx="200">
                  <c:v>2</c:v>
                </c:pt>
                <c:pt idx="201">
                  <c:v>3</c:v>
                </c:pt>
                <c:pt idx="202">
                  <c:v>3</c:v>
                </c:pt>
                <c:pt idx="203">
                  <c:v>3</c:v>
                </c:pt>
                <c:pt idx="204">
                  <c:v>3</c:v>
                </c:pt>
                <c:pt idx="205">
                  <c:v>3</c:v>
                </c:pt>
                <c:pt idx="206">
                  <c:v>4</c:v>
                </c:pt>
                <c:pt idx="207">
                  <c:v>1</c:v>
                </c:pt>
                <c:pt idx="208">
                  <c:v>2</c:v>
                </c:pt>
                <c:pt idx="209">
                  <c:v>3</c:v>
                </c:pt>
                <c:pt idx="210">
                  <c:v>1</c:v>
                </c:pt>
                <c:pt idx="211">
                  <c:v>2</c:v>
                </c:pt>
                <c:pt idx="212">
                  <c:v>1</c:v>
                </c:pt>
                <c:pt idx="213">
                  <c:v>2</c:v>
                </c:pt>
                <c:pt idx="214">
                  <c:v>3</c:v>
                </c:pt>
                <c:pt idx="215">
                  <c:v>3</c:v>
                </c:pt>
                <c:pt idx="216">
                  <c:v>2</c:v>
                </c:pt>
                <c:pt idx="217">
                  <c:v>2</c:v>
                </c:pt>
                <c:pt idx="218">
                  <c:v>2</c:v>
                </c:pt>
                <c:pt idx="219">
                  <c:v>2</c:v>
                </c:pt>
                <c:pt idx="220">
                  <c:v>3</c:v>
                </c:pt>
                <c:pt idx="221">
                  <c:v>2</c:v>
                </c:pt>
                <c:pt idx="222">
                  <c:v>3</c:v>
                </c:pt>
                <c:pt idx="223">
                  <c:v>1</c:v>
                </c:pt>
                <c:pt idx="224">
                  <c:v>1</c:v>
                </c:pt>
                <c:pt idx="225">
                  <c:v>2</c:v>
                </c:pt>
                <c:pt idx="226">
                  <c:v>3</c:v>
                </c:pt>
                <c:pt idx="227">
                  <c:v>1</c:v>
                </c:pt>
                <c:pt idx="228">
                  <c:v>2</c:v>
                </c:pt>
                <c:pt idx="229">
                  <c:v>2</c:v>
                </c:pt>
                <c:pt idx="230">
                  <c:v>2</c:v>
                </c:pt>
                <c:pt idx="231">
                  <c:v>1</c:v>
                </c:pt>
                <c:pt idx="232">
                  <c:v>3</c:v>
                </c:pt>
                <c:pt idx="233">
                  <c:v>1</c:v>
                </c:pt>
                <c:pt idx="234">
                  <c:v>3</c:v>
                </c:pt>
                <c:pt idx="235">
                  <c:v>3</c:v>
                </c:pt>
                <c:pt idx="236">
                  <c:v>3</c:v>
                </c:pt>
                <c:pt idx="237">
                  <c:v>2</c:v>
                </c:pt>
                <c:pt idx="238">
                  <c:v>1</c:v>
                </c:pt>
                <c:pt idx="239">
                  <c:v>2</c:v>
                </c:pt>
                <c:pt idx="240">
                  <c:v>1</c:v>
                </c:pt>
                <c:pt idx="241">
                  <c:v>3</c:v>
                </c:pt>
                <c:pt idx="242">
                  <c:v>3</c:v>
                </c:pt>
                <c:pt idx="243">
                  <c:v>3</c:v>
                </c:pt>
                <c:pt idx="244">
                  <c:v>1</c:v>
                </c:pt>
                <c:pt idx="245">
                  <c:v>2</c:v>
                </c:pt>
                <c:pt idx="246">
                  <c:v>2</c:v>
                </c:pt>
                <c:pt idx="247">
                  <c:v>2</c:v>
                </c:pt>
                <c:pt idx="248">
                  <c:v>2</c:v>
                </c:pt>
                <c:pt idx="249">
                  <c:v>4</c:v>
                </c:pt>
                <c:pt idx="250">
                  <c:v>2</c:v>
                </c:pt>
                <c:pt idx="251">
                  <c:v>3</c:v>
                </c:pt>
                <c:pt idx="252">
                  <c:v>3</c:v>
                </c:pt>
                <c:pt idx="253">
                  <c:v>2</c:v>
                </c:pt>
                <c:pt idx="254">
                  <c:v>2</c:v>
                </c:pt>
                <c:pt idx="255">
                  <c:v>1</c:v>
                </c:pt>
                <c:pt idx="256">
                  <c:v>2</c:v>
                </c:pt>
                <c:pt idx="257">
                  <c:v>3</c:v>
                </c:pt>
                <c:pt idx="258">
                  <c:v>1</c:v>
                </c:pt>
                <c:pt idx="259">
                  <c:v>2</c:v>
                </c:pt>
                <c:pt idx="260">
                  <c:v>4</c:v>
                </c:pt>
                <c:pt idx="261">
                  <c:v>2</c:v>
                </c:pt>
                <c:pt idx="262">
                  <c:v>2</c:v>
                </c:pt>
                <c:pt idx="263">
                  <c:v>1</c:v>
                </c:pt>
                <c:pt idx="264">
                  <c:v>1</c:v>
                </c:pt>
                <c:pt idx="265">
                  <c:v>2</c:v>
                </c:pt>
                <c:pt idx="266">
                  <c:v>2</c:v>
                </c:pt>
                <c:pt idx="267">
                  <c:v>4</c:v>
                </c:pt>
                <c:pt idx="268">
                  <c:v>1</c:v>
                </c:pt>
                <c:pt idx="269">
                  <c:v>1</c:v>
                </c:pt>
                <c:pt idx="270">
                  <c:v>1</c:v>
                </c:pt>
                <c:pt idx="271">
                  <c:v>1</c:v>
                </c:pt>
                <c:pt idx="272">
                  <c:v>3</c:v>
                </c:pt>
                <c:pt idx="273">
                  <c:v>1</c:v>
                </c:pt>
                <c:pt idx="274">
                  <c:v>2</c:v>
                </c:pt>
                <c:pt idx="275">
                  <c:v>3</c:v>
                </c:pt>
                <c:pt idx="276">
                  <c:v>3</c:v>
                </c:pt>
                <c:pt idx="277">
                  <c:v>4</c:v>
                </c:pt>
                <c:pt idx="278">
                  <c:v>3</c:v>
                </c:pt>
                <c:pt idx="279">
                  <c:v>3</c:v>
                </c:pt>
                <c:pt idx="280">
                  <c:v>3</c:v>
                </c:pt>
                <c:pt idx="281">
                  <c:v>3</c:v>
                </c:pt>
                <c:pt idx="282">
                  <c:v>3</c:v>
                </c:pt>
                <c:pt idx="283">
                  <c:v>3</c:v>
                </c:pt>
                <c:pt idx="284">
                  <c:v>3</c:v>
                </c:pt>
                <c:pt idx="285">
                  <c:v>2</c:v>
                </c:pt>
                <c:pt idx="286">
                  <c:v>3</c:v>
                </c:pt>
                <c:pt idx="287">
                  <c:v>1</c:v>
                </c:pt>
                <c:pt idx="288">
                  <c:v>1</c:v>
                </c:pt>
                <c:pt idx="289">
                  <c:v>3</c:v>
                </c:pt>
                <c:pt idx="290">
                  <c:v>1</c:v>
                </c:pt>
                <c:pt idx="291">
                  <c:v>2</c:v>
                </c:pt>
                <c:pt idx="292">
                  <c:v>1</c:v>
                </c:pt>
                <c:pt idx="293">
                  <c:v>2</c:v>
                </c:pt>
                <c:pt idx="294">
                  <c:v>2</c:v>
                </c:pt>
                <c:pt idx="295">
                  <c:v>1</c:v>
                </c:pt>
                <c:pt idx="296">
                  <c:v>1</c:v>
                </c:pt>
                <c:pt idx="297">
                  <c:v>3</c:v>
                </c:pt>
                <c:pt idx="298">
                  <c:v>3</c:v>
                </c:pt>
                <c:pt idx="299">
                  <c:v>2</c:v>
                </c:pt>
                <c:pt idx="300">
                  <c:v>3</c:v>
                </c:pt>
                <c:pt idx="301">
                  <c:v>2</c:v>
                </c:pt>
                <c:pt idx="302">
                  <c:v>3</c:v>
                </c:pt>
                <c:pt idx="303">
                  <c:v>1</c:v>
                </c:pt>
                <c:pt idx="304">
                  <c:v>3</c:v>
                </c:pt>
                <c:pt idx="305">
                  <c:v>3</c:v>
                </c:pt>
                <c:pt idx="306">
                  <c:v>2</c:v>
                </c:pt>
                <c:pt idx="307">
                  <c:v>2</c:v>
                </c:pt>
                <c:pt idx="308">
                  <c:v>1</c:v>
                </c:pt>
                <c:pt idx="309">
                  <c:v>1</c:v>
                </c:pt>
                <c:pt idx="310">
                  <c:v>2</c:v>
                </c:pt>
                <c:pt idx="311">
                  <c:v>3</c:v>
                </c:pt>
                <c:pt idx="312">
                  <c:v>3</c:v>
                </c:pt>
                <c:pt idx="313">
                  <c:v>1</c:v>
                </c:pt>
                <c:pt idx="314">
                  <c:v>1</c:v>
                </c:pt>
                <c:pt idx="315">
                  <c:v>3</c:v>
                </c:pt>
                <c:pt idx="316">
                  <c:v>2</c:v>
                </c:pt>
                <c:pt idx="317">
                  <c:v>2</c:v>
                </c:pt>
                <c:pt idx="318">
                  <c:v>1</c:v>
                </c:pt>
                <c:pt idx="319">
                  <c:v>2</c:v>
                </c:pt>
                <c:pt idx="320">
                  <c:v>1</c:v>
                </c:pt>
                <c:pt idx="321">
                  <c:v>3</c:v>
                </c:pt>
                <c:pt idx="322">
                  <c:v>4</c:v>
                </c:pt>
                <c:pt idx="323">
                  <c:v>1</c:v>
                </c:pt>
                <c:pt idx="324">
                  <c:v>3</c:v>
                </c:pt>
                <c:pt idx="325">
                  <c:v>3</c:v>
                </c:pt>
                <c:pt idx="326">
                  <c:v>2</c:v>
                </c:pt>
                <c:pt idx="327">
                  <c:v>3</c:v>
                </c:pt>
                <c:pt idx="328">
                  <c:v>2</c:v>
                </c:pt>
                <c:pt idx="329">
                  <c:v>1</c:v>
                </c:pt>
                <c:pt idx="330">
                  <c:v>2</c:v>
                </c:pt>
                <c:pt idx="331">
                  <c:v>1</c:v>
                </c:pt>
                <c:pt idx="332">
                  <c:v>1</c:v>
                </c:pt>
                <c:pt idx="333">
                  <c:v>3</c:v>
                </c:pt>
                <c:pt idx="334">
                  <c:v>1</c:v>
                </c:pt>
                <c:pt idx="335">
                  <c:v>1</c:v>
                </c:pt>
                <c:pt idx="336">
                  <c:v>1</c:v>
                </c:pt>
                <c:pt idx="337">
                  <c:v>2</c:v>
                </c:pt>
                <c:pt idx="338">
                  <c:v>2</c:v>
                </c:pt>
                <c:pt idx="339">
                  <c:v>3</c:v>
                </c:pt>
                <c:pt idx="340">
                  <c:v>3</c:v>
                </c:pt>
                <c:pt idx="341">
                  <c:v>2</c:v>
                </c:pt>
                <c:pt idx="342">
                  <c:v>2</c:v>
                </c:pt>
                <c:pt idx="343">
                  <c:v>2</c:v>
                </c:pt>
                <c:pt idx="344">
                  <c:v>3</c:v>
                </c:pt>
                <c:pt idx="345">
                  <c:v>1</c:v>
                </c:pt>
                <c:pt idx="346">
                  <c:v>2</c:v>
                </c:pt>
                <c:pt idx="347">
                  <c:v>3</c:v>
                </c:pt>
                <c:pt idx="348">
                  <c:v>1</c:v>
                </c:pt>
                <c:pt idx="349">
                  <c:v>1</c:v>
                </c:pt>
                <c:pt idx="350">
                  <c:v>1</c:v>
                </c:pt>
                <c:pt idx="351">
                  <c:v>2</c:v>
                </c:pt>
                <c:pt idx="352">
                  <c:v>3</c:v>
                </c:pt>
                <c:pt idx="353">
                  <c:v>1</c:v>
                </c:pt>
                <c:pt idx="354">
                  <c:v>2</c:v>
                </c:pt>
                <c:pt idx="355">
                  <c:v>3</c:v>
                </c:pt>
                <c:pt idx="356">
                  <c:v>3</c:v>
                </c:pt>
                <c:pt idx="357">
                  <c:v>2</c:v>
                </c:pt>
                <c:pt idx="358">
                  <c:v>3</c:v>
                </c:pt>
                <c:pt idx="359">
                  <c:v>2</c:v>
                </c:pt>
                <c:pt idx="360">
                  <c:v>1</c:v>
                </c:pt>
                <c:pt idx="361">
                  <c:v>1</c:v>
                </c:pt>
                <c:pt idx="362">
                  <c:v>3</c:v>
                </c:pt>
                <c:pt idx="363">
                  <c:v>2</c:v>
                </c:pt>
                <c:pt idx="364">
                  <c:v>3</c:v>
                </c:pt>
                <c:pt idx="365">
                  <c:v>2</c:v>
                </c:pt>
                <c:pt idx="366">
                  <c:v>3</c:v>
                </c:pt>
                <c:pt idx="367">
                  <c:v>2</c:v>
                </c:pt>
                <c:pt idx="368">
                  <c:v>2</c:v>
                </c:pt>
                <c:pt idx="369">
                  <c:v>2</c:v>
                </c:pt>
                <c:pt idx="370">
                  <c:v>4</c:v>
                </c:pt>
                <c:pt idx="371">
                  <c:v>3</c:v>
                </c:pt>
                <c:pt idx="372">
                  <c:v>2</c:v>
                </c:pt>
                <c:pt idx="373">
                  <c:v>1</c:v>
                </c:pt>
                <c:pt idx="374">
                  <c:v>3</c:v>
                </c:pt>
                <c:pt idx="375">
                  <c:v>4</c:v>
                </c:pt>
                <c:pt idx="376">
                  <c:v>3</c:v>
                </c:pt>
                <c:pt idx="377">
                  <c:v>1</c:v>
                </c:pt>
                <c:pt idx="378">
                  <c:v>4</c:v>
                </c:pt>
                <c:pt idx="379">
                  <c:v>1</c:v>
                </c:pt>
                <c:pt idx="380">
                  <c:v>1</c:v>
                </c:pt>
                <c:pt idx="381">
                  <c:v>3</c:v>
                </c:pt>
                <c:pt idx="382">
                  <c:v>3</c:v>
                </c:pt>
                <c:pt idx="383">
                  <c:v>3</c:v>
                </c:pt>
                <c:pt idx="384">
                  <c:v>2</c:v>
                </c:pt>
                <c:pt idx="385">
                  <c:v>3</c:v>
                </c:pt>
                <c:pt idx="386">
                  <c:v>1</c:v>
                </c:pt>
                <c:pt idx="387">
                  <c:v>2</c:v>
                </c:pt>
                <c:pt idx="388">
                  <c:v>3</c:v>
                </c:pt>
                <c:pt idx="389">
                  <c:v>1</c:v>
                </c:pt>
                <c:pt idx="390">
                  <c:v>2</c:v>
                </c:pt>
                <c:pt idx="391">
                  <c:v>2</c:v>
                </c:pt>
                <c:pt idx="392">
                  <c:v>1</c:v>
                </c:pt>
                <c:pt idx="393">
                  <c:v>3</c:v>
                </c:pt>
                <c:pt idx="394">
                  <c:v>1</c:v>
                </c:pt>
                <c:pt idx="395">
                  <c:v>3</c:v>
                </c:pt>
                <c:pt idx="396">
                  <c:v>2</c:v>
                </c:pt>
                <c:pt idx="397">
                  <c:v>2</c:v>
                </c:pt>
                <c:pt idx="398">
                  <c:v>3</c:v>
                </c:pt>
                <c:pt idx="399">
                  <c:v>2</c:v>
                </c:pt>
                <c:pt idx="400">
                  <c:v>1</c:v>
                </c:pt>
                <c:pt idx="401">
                  <c:v>1</c:v>
                </c:pt>
                <c:pt idx="402">
                  <c:v>1</c:v>
                </c:pt>
                <c:pt idx="403">
                  <c:v>4</c:v>
                </c:pt>
                <c:pt idx="404">
                  <c:v>1</c:v>
                </c:pt>
                <c:pt idx="405">
                  <c:v>2</c:v>
                </c:pt>
                <c:pt idx="406">
                  <c:v>2</c:v>
                </c:pt>
                <c:pt idx="407">
                  <c:v>3</c:v>
                </c:pt>
                <c:pt idx="408">
                  <c:v>3</c:v>
                </c:pt>
                <c:pt idx="409">
                  <c:v>1</c:v>
                </c:pt>
                <c:pt idx="410">
                  <c:v>1</c:v>
                </c:pt>
                <c:pt idx="411">
                  <c:v>3</c:v>
                </c:pt>
                <c:pt idx="412">
                  <c:v>1</c:v>
                </c:pt>
                <c:pt idx="413">
                  <c:v>2</c:v>
                </c:pt>
                <c:pt idx="414">
                  <c:v>3</c:v>
                </c:pt>
                <c:pt idx="415">
                  <c:v>1</c:v>
                </c:pt>
                <c:pt idx="416">
                  <c:v>3</c:v>
                </c:pt>
                <c:pt idx="417">
                  <c:v>1</c:v>
                </c:pt>
                <c:pt idx="418">
                  <c:v>3</c:v>
                </c:pt>
                <c:pt idx="419">
                  <c:v>3</c:v>
                </c:pt>
                <c:pt idx="420">
                  <c:v>2</c:v>
                </c:pt>
                <c:pt idx="421">
                  <c:v>2</c:v>
                </c:pt>
                <c:pt idx="422">
                  <c:v>2</c:v>
                </c:pt>
                <c:pt idx="423">
                  <c:v>1</c:v>
                </c:pt>
                <c:pt idx="424">
                  <c:v>2</c:v>
                </c:pt>
                <c:pt idx="425">
                  <c:v>2</c:v>
                </c:pt>
                <c:pt idx="426">
                  <c:v>1</c:v>
                </c:pt>
                <c:pt idx="427">
                  <c:v>2</c:v>
                </c:pt>
                <c:pt idx="428">
                  <c:v>1</c:v>
                </c:pt>
                <c:pt idx="429">
                  <c:v>3</c:v>
                </c:pt>
                <c:pt idx="430">
                  <c:v>1</c:v>
                </c:pt>
                <c:pt idx="431">
                  <c:v>1</c:v>
                </c:pt>
                <c:pt idx="432">
                  <c:v>2</c:v>
                </c:pt>
                <c:pt idx="433">
                  <c:v>2</c:v>
                </c:pt>
                <c:pt idx="434">
                  <c:v>3</c:v>
                </c:pt>
                <c:pt idx="435">
                  <c:v>1</c:v>
                </c:pt>
                <c:pt idx="436">
                  <c:v>1</c:v>
                </c:pt>
                <c:pt idx="437">
                  <c:v>2</c:v>
                </c:pt>
                <c:pt idx="438">
                  <c:v>1</c:v>
                </c:pt>
                <c:pt idx="439">
                  <c:v>1</c:v>
                </c:pt>
                <c:pt idx="440">
                  <c:v>3</c:v>
                </c:pt>
                <c:pt idx="441">
                  <c:v>3</c:v>
                </c:pt>
                <c:pt idx="442">
                  <c:v>1</c:v>
                </c:pt>
                <c:pt idx="443">
                  <c:v>2</c:v>
                </c:pt>
                <c:pt idx="444">
                  <c:v>2</c:v>
                </c:pt>
                <c:pt idx="445">
                  <c:v>3</c:v>
                </c:pt>
                <c:pt idx="446">
                  <c:v>1</c:v>
                </c:pt>
                <c:pt idx="447">
                  <c:v>1</c:v>
                </c:pt>
                <c:pt idx="448">
                  <c:v>3</c:v>
                </c:pt>
                <c:pt idx="449">
                  <c:v>1</c:v>
                </c:pt>
                <c:pt idx="450">
                  <c:v>1</c:v>
                </c:pt>
                <c:pt idx="451">
                  <c:v>3</c:v>
                </c:pt>
                <c:pt idx="452">
                  <c:v>3</c:v>
                </c:pt>
                <c:pt idx="453">
                  <c:v>3</c:v>
                </c:pt>
                <c:pt idx="454">
                  <c:v>2</c:v>
                </c:pt>
                <c:pt idx="455">
                  <c:v>4</c:v>
                </c:pt>
                <c:pt idx="456">
                  <c:v>2</c:v>
                </c:pt>
                <c:pt idx="457">
                  <c:v>1</c:v>
                </c:pt>
                <c:pt idx="458">
                  <c:v>1</c:v>
                </c:pt>
                <c:pt idx="459">
                  <c:v>2</c:v>
                </c:pt>
                <c:pt idx="460">
                  <c:v>1</c:v>
                </c:pt>
                <c:pt idx="461">
                  <c:v>3</c:v>
                </c:pt>
                <c:pt idx="462">
                  <c:v>4</c:v>
                </c:pt>
                <c:pt idx="463">
                  <c:v>2</c:v>
                </c:pt>
                <c:pt idx="464">
                  <c:v>3</c:v>
                </c:pt>
                <c:pt idx="465">
                  <c:v>1</c:v>
                </c:pt>
                <c:pt idx="466">
                  <c:v>3</c:v>
                </c:pt>
                <c:pt idx="467">
                  <c:v>1</c:v>
                </c:pt>
                <c:pt idx="468">
                  <c:v>1</c:v>
                </c:pt>
                <c:pt idx="469">
                  <c:v>4</c:v>
                </c:pt>
                <c:pt idx="470">
                  <c:v>1</c:v>
                </c:pt>
                <c:pt idx="471">
                  <c:v>3</c:v>
                </c:pt>
                <c:pt idx="472">
                  <c:v>1</c:v>
                </c:pt>
                <c:pt idx="473">
                  <c:v>2</c:v>
                </c:pt>
                <c:pt idx="474">
                  <c:v>1</c:v>
                </c:pt>
                <c:pt idx="475">
                  <c:v>3</c:v>
                </c:pt>
                <c:pt idx="476">
                  <c:v>2</c:v>
                </c:pt>
                <c:pt idx="477">
                  <c:v>1</c:v>
                </c:pt>
                <c:pt idx="478">
                  <c:v>1</c:v>
                </c:pt>
                <c:pt idx="479">
                  <c:v>3</c:v>
                </c:pt>
                <c:pt idx="480">
                  <c:v>2</c:v>
                </c:pt>
                <c:pt idx="481">
                  <c:v>2</c:v>
                </c:pt>
                <c:pt idx="482">
                  <c:v>3</c:v>
                </c:pt>
                <c:pt idx="483">
                  <c:v>2</c:v>
                </c:pt>
                <c:pt idx="484">
                  <c:v>4</c:v>
                </c:pt>
                <c:pt idx="485">
                  <c:v>2</c:v>
                </c:pt>
                <c:pt idx="486">
                  <c:v>3</c:v>
                </c:pt>
                <c:pt idx="487">
                  <c:v>2</c:v>
                </c:pt>
                <c:pt idx="488">
                  <c:v>3</c:v>
                </c:pt>
                <c:pt idx="489">
                  <c:v>2</c:v>
                </c:pt>
                <c:pt idx="490">
                  <c:v>3</c:v>
                </c:pt>
                <c:pt idx="491">
                  <c:v>1</c:v>
                </c:pt>
                <c:pt idx="492">
                  <c:v>2</c:v>
                </c:pt>
                <c:pt idx="493">
                  <c:v>2</c:v>
                </c:pt>
                <c:pt idx="494">
                  <c:v>3</c:v>
                </c:pt>
                <c:pt idx="495">
                  <c:v>1</c:v>
                </c:pt>
                <c:pt idx="496">
                  <c:v>2</c:v>
                </c:pt>
                <c:pt idx="497">
                  <c:v>1</c:v>
                </c:pt>
                <c:pt idx="498">
                  <c:v>3</c:v>
                </c:pt>
                <c:pt idx="499">
                  <c:v>1</c:v>
                </c:pt>
                <c:pt idx="500">
                  <c:v>1</c:v>
                </c:pt>
                <c:pt idx="501">
                  <c:v>3</c:v>
                </c:pt>
                <c:pt idx="502">
                  <c:v>3</c:v>
                </c:pt>
                <c:pt idx="503">
                  <c:v>2</c:v>
                </c:pt>
                <c:pt idx="504">
                  <c:v>1</c:v>
                </c:pt>
                <c:pt idx="505">
                  <c:v>1</c:v>
                </c:pt>
                <c:pt idx="506">
                  <c:v>3</c:v>
                </c:pt>
                <c:pt idx="507">
                  <c:v>1</c:v>
                </c:pt>
                <c:pt idx="508">
                  <c:v>1</c:v>
                </c:pt>
                <c:pt idx="509">
                  <c:v>3</c:v>
                </c:pt>
                <c:pt idx="510">
                  <c:v>3</c:v>
                </c:pt>
                <c:pt idx="511">
                  <c:v>2</c:v>
                </c:pt>
                <c:pt idx="512">
                  <c:v>2</c:v>
                </c:pt>
                <c:pt idx="513">
                  <c:v>1</c:v>
                </c:pt>
                <c:pt idx="514">
                  <c:v>2</c:v>
                </c:pt>
                <c:pt idx="515">
                  <c:v>2</c:v>
                </c:pt>
                <c:pt idx="516">
                  <c:v>4</c:v>
                </c:pt>
                <c:pt idx="517">
                  <c:v>4</c:v>
                </c:pt>
                <c:pt idx="518">
                  <c:v>2</c:v>
                </c:pt>
                <c:pt idx="519">
                  <c:v>2</c:v>
                </c:pt>
                <c:pt idx="520">
                  <c:v>4</c:v>
                </c:pt>
                <c:pt idx="521">
                  <c:v>4</c:v>
                </c:pt>
                <c:pt idx="522">
                  <c:v>4</c:v>
                </c:pt>
                <c:pt idx="523">
                  <c:v>1</c:v>
                </c:pt>
                <c:pt idx="524">
                  <c:v>2</c:v>
                </c:pt>
                <c:pt idx="525">
                  <c:v>1</c:v>
                </c:pt>
                <c:pt idx="526">
                  <c:v>2</c:v>
                </c:pt>
                <c:pt idx="527">
                  <c:v>1</c:v>
                </c:pt>
                <c:pt idx="528">
                  <c:v>1</c:v>
                </c:pt>
                <c:pt idx="529">
                  <c:v>2</c:v>
                </c:pt>
                <c:pt idx="530">
                  <c:v>1</c:v>
                </c:pt>
                <c:pt idx="531">
                  <c:v>3</c:v>
                </c:pt>
                <c:pt idx="532">
                  <c:v>1</c:v>
                </c:pt>
                <c:pt idx="533">
                  <c:v>2</c:v>
                </c:pt>
                <c:pt idx="534">
                  <c:v>4</c:v>
                </c:pt>
                <c:pt idx="535">
                  <c:v>2</c:v>
                </c:pt>
                <c:pt idx="536">
                  <c:v>3</c:v>
                </c:pt>
                <c:pt idx="537">
                  <c:v>3</c:v>
                </c:pt>
                <c:pt idx="538">
                  <c:v>2</c:v>
                </c:pt>
                <c:pt idx="539">
                  <c:v>3</c:v>
                </c:pt>
                <c:pt idx="540">
                  <c:v>1</c:v>
                </c:pt>
                <c:pt idx="541">
                  <c:v>1</c:v>
                </c:pt>
                <c:pt idx="542">
                  <c:v>1</c:v>
                </c:pt>
                <c:pt idx="543">
                  <c:v>1</c:v>
                </c:pt>
                <c:pt idx="544">
                  <c:v>2</c:v>
                </c:pt>
                <c:pt idx="545">
                  <c:v>3</c:v>
                </c:pt>
                <c:pt idx="546">
                  <c:v>2</c:v>
                </c:pt>
                <c:pt idx="547">
                  <c:v>4</c:v>
                </c:pt>
                <c:pt idx="548">
                  <c:v>2</c:v>
                </c:pt>
                <c:pt idx="549">
                  <c:v>2</c:v>
                </c:pt>
                <c:pt idx="550">
                  <c:v>1</c:v>
                </c:pt>
                <c:pt idx="551">
                  <c:v>4</c:v>
                </c:pt>
                <c:pt idx="552">
                  <c:v>1</c:v>
                </c:pt>
                <c:pt idx="553">
                  <c:v>2</c:v>
                </c:pt>
                <c:pt idx="554">
                  <c:v>2</c:v>
                </c:pt>
                <c:pt idx="555">
                  <c:v>1</c:v>
                </c:pt>
                <c:pt idx="556">
                  <c:v>3</c:v>
                </c:pt>
                <c:pt idx="557">
                  <c:v>1</c:v>
                </c:pt>
                <c:pt idx="558">
                  <c:v>3</c:v>
                </c:pt>
                <c:pt idx="559">
                  <c:v>1</c:v>
                </c:pt>
                <c:pt idx="560">
                  <c:v>1</c:v>
                </c:pt>
                <c:pt idx="561">
                  <c:v>2</c:v>
                </c:pt>
                <c:pt idx="562">
                  <c:v>1</c:v>
                </c:pt>
                <c:pt idx="563">
                  <c:v>3</c:v>
                </c:pt>
                <c:pt idx="564">
                  <c:v>1</c:v>
                </c:pt>
                <c:pt idx="565">
                  <c:v>3</c:v>
                </c:pt>
                <c:pt idx="566">
                  <c:v>4</c:v>
                </c:pt>
                <c:pt idx="567">
                  <c:v>3</c:v>
                </c:pt>
                <c:pt idx="568">
                  <c:v>1</c:v>
                </c:pt>
                <c:pt idx="569">
                  <c:v>2</c:v>
                </c:pt>
                <c:pt idx="570">
                  <c:v>3</c:v>
                </c:pt>
                <c:pt idx="571">
                  <c:v>1</c:v>
                </c:pt>
                <c:pt idx="572">
                  <c:v>1</c:v>
                </c:pt>
                <c:pt idx="573">
                  <c:v>2</c:v>
                </c:pt>
                <c:pt idx="574">
                  <c:v>4</c:v>
                </c:pt>
                <c:pt idx="575">
                  <c:v>1</c:v>
                </c:pt>
                <c:pt idx="576">
                  <c:v>3</c:v>
                </c:pt>
                <c:pt idx="577">
                  <c:v>1</c:v>
                </c:pt>
                <c:pt idx="578">
                  <c:v>4</c:v>
                </c:pt>
                <c:pt idx="579">
                  <c:v>2</c:v>
                </c:pt>
                <c:pt idx="580">
                  <c:v>3</c:v>
                </c:pt>
                <c:pt idx="581">
                  <c:v>4</c:v>
                </c:pt>
                <c:pt idx="582">
                  <c:v>4</c:v>
                </c:pt>
                <c:pt idx="583">
                  <c:v>3</c:v>
                </c:pt>
                <c:pt idx="584">
                  <c:v>3</c:v>
                </c:pt>
                <c:pt idx="585">
                  <c:v>4</c:v>
                </c:pt>
                <c:pt idx="586">
                  <c:v>2</c:v>
                </c:pt>
                <c:pt idx="587">
                  <c:v>3</c:v>
                </c:pt>
                <c:pt idx="588">
                  <c:v>3</c:v>
                </c:pt>
                <c:pt idx="589">
                  <c:v>2</c:v>
                </c:pt>
                <c:pt idx="590">
                  <c:v>2</c:v>
                </c:pt>
                <c:pt idx="591">
                  <c:v>3</c:v>
                </c:pt>
                <c:pt idx="592">
                  <c:v>1</c:v>
                </c:pt>
                <c:pt idx="593">
                  <c:v>3</c:v>
                </c:pt>
                <c:pt idx="594">
                  <c:v>4</c:v>
                </c:pt>
                <c:pt idx="595">
                  <c:v>2</c:v>
                </c:pt>
                <c:pt idx="596">
                  <c:v>1</c:v>
                </c:pt>
                <c:pt idx="597">
                  <c:v>2</c:v>
                </c:pt>
                <c:pt idx="598">
                  <c:v>3</c:v>
                </c:pt>
                <c:pt idx="599">
                  <c:v>1</c:v>
                </c:pt>
                <c:pt idx="600">
                  <c:v>2</c:v>
                </c:pt>
                <c:pt idx="601">
                  <c:v>2</c:v>
                </c:pt>
                <c:pt idx="602">
                  <c:v>4</c:v>
                </c:pt>
                <c:pt idx="603">
                  <c:v>2</c:v>
                </c:pt>
                <c:pt idx="604">
                  <c:v>1</c:v>
                </c:pt>
                <c:pt idx="605">
                  <c:v>2</c:v>
                </c:pt>
                <c:pt idx="606">
                  <c:v>2</c:v>
                </c:pt>
                <c:pt idx="607">
                  <c:v>3</c:v>
                </c:pt>
                <c:pt idx="608">
                  <c:v>3</c:v>
                </c:pt>
                <c:pt idx="609">
                  <c:v>3</c:v>
                </c:pt>
                <c:pt idx="610">
                  <c:v>2</c:v>
                </c:pt>
                <c:pt idx="611">
                  <c:v>3</c:v>
                </c:pt>
                <c:pt idx="612">
                  <c:v>3</c:v>
                </c:pt>
                <c:pt idx="613">
                  <c:v>3</c:v>
                </c:pt>
                <c:pt idx="614">
                  <c:v>2</c:v>
                </c:pt>
                <c:pt idx="615">
                  <c:v>1</c:v>
                </c:pt>
                <c:pt idx="616">
                  <c:v>1</c:v>
                </c:pt>
                <c:pt idx="617">
                  <c:v>2</c:v>
                </c:pt>
                <c:pt idx="618">
                  <c:v>1</c:v>
                </c:pt>
                <c:pt idx="619">
                  <c:v>4</c:v>
                </c:pt>
                <c:pt idx="620">
                  <c:v>2</c:v>
                </c:pt>
                <c:pt idx="621">
                  <c:v>1</c:v>
                </c:pt>
                <c:pt idx="622">
                  <c:v>1</c:v>
                </c:pt>
                <c:pt idx="623">
                  <c:v>2</c:v>
                </c:pt>
                <c:pt idx="624">
                  <c:v>2</c:v>
                </c:pt>
                <c:pt idx="625">
                  <c:v>2</c:v>
                </c:pt>
                <c:pt idx="626">
                  <c:v>4</c:v>
                </c:pt>
                <c:pt idx="627">
                  <c:v>2</c:v>
                </c:pt>
                <c:pt idx="628">
                  <c:v>2</c:v>
                </c:pt>
                <c:pt idx="629">
                  <c:v>2</c:v>
                </c:pt>
                <c:pt idx="630">
                  <c:v>2</c:v>
                </c:pt>
                <c:pt idx="631">
                  <c:v>4</c:v>
                </c:pt>
                <c:pt idx="632">
                  <c:v>2</c:v>
                </c:pt>
                <c:pt idx="633">
                  <c:v>2</c:v>
                </c:pt>
                <c:pt idx="634">
                  <c:v>3</c:v>
                </c:pt>
                <c:pt idx="635">
                  <c:v>2</c:v>
                </c:pt>
                <c:pt idx="636">
                  <c:v>3</c:v>
                </c:pt>
                <c:pt idx="637">
                  <c:v>1</c:v>
                </c:pt>
                <c:pt idx="638">
                  <c:v>2</c:v>
                </c:pt>
                <c:pt idx="639">
                  <c:v>3</c:v>
                </c:pt>
                <c:pt idx="640">
                  <c:v>2</c:v>
                </c:pt>
                <c:pt idx="641">
                  <c:v>1</c:v>
                </c:pt>
                <c:pt idx="642">
                  <c:v>2</c:v>
                </c:pt>
                <c:pt idx="643">
                  <c:v>1</c:v>
                </c:pt>
                <c:pt idx="644">
                  <c:v>3</c:v>
                </c:pt>
                <c:pt idx="645">
                  <c:v>2</c:v>
                </c:pt>
                <c:pt idx="646">
                  <c:v>1</c:v>
                </c:pt>
                <c:pt idx="647">
                  <c:v>2</c:v>
                </c:pt>
                <c:pt idx="648">
                  <c:v>3</c:v>
                </c:pt>
                <c:pt idx="649">
                  <c:v>3</c:v>
                </c:pt>
                <c:pt idx="650">
                  <c:v>2</c:v>
                </c:pt>
                <c:pt idx="651">
                  <c:v>3</c:v>
                </c:pt>
                <c:pt idx="652">
                  <c:v>1</c:v>
                </c:pt>
                <c:pt idx="653">
                  <c:v>1</c:v>
                </c:pt>
                <c:pt idx="654">
                  <c:v>2</c:v>
                </c:pt>
                <c:pt idx="655">
                  <c:v>1</c:v>
                </c:pt>
                <c:pt idx="656">
                  <c:v>3</c:v>
                </c:pt>
                <c:pt idx="657">
                  <c:v>2</c:v>
                </c:pt>
                <c:pt idx="658">
                  <c:v>2</c:v>
                </c:pt>
                <c:pt idx="659">
                  <c:v>1</c:v>
                </c:pt>
                <c:pt idx="660">
                  <c:v>2</c:v>
                </c:pt>
                <c:pt idx="661">
                  <c:v>3</c:v>
                </c:pt>
                <c:pt idx="662">
                  <c:v>2</c:v>
                </c:pt>
                <c:pt idx="663">
                  <c:v>3</c:v>
                </c:pt>
                <c:pt idx="664">
                  <c:v>3</c:v>
                </c:pt>
                <c:pt idx="665">
                  <c:v>2</c:v>
                </c:pt>
                <c:pt idx="666">
                  <c:v>3</c:v>
                </c:pt>
                <c:pt idx="667">
                  <c:v>1</c:v>
                </c:pt>
                <c:pt idx="668">
                  <c:v>3</c:v>
                </c:pt>
                <c:pt idx="669">
                  <c:v>3</c:v>
                </c:pt>
                <c:pt idx="670">
                  <c:v>3</c:v>
                </c:pt>
                <c:pt idx="671">
                  <c:v>1</c:v>
                </c:pt>
                <c:pt idx="672">
                  <c:v>2</c:v>
                </c:pt>
                <c:pt idx="673">
                  <c:v>2</c:v>
                </c:pt>
                <c:pt idx="674">
                  <c:v>2</c:v>
                </c:pt>
                <c:pt idx="675">
                  <c:v>2</c:v>
                </c:pt>
                <c:pt idx="676">
                  <c:v>3</c:v>
                </c:pt>
                <c:pt idx="677">
                  <c:v>1</c:v>
                </c:pt>
                <c:pt idx="678">
                  <c:v>3</c:v>
                </c:pt>
                <c:pt idx="679">
                  <c:v>1</c:v>
                </c:pt>
                <c:pt idx="680">
                  <c:v>3</c:v>
                </c:pt>
                <c:pt idx="681">
                  <c:v>3</c:v>
                </c:pt>
                <c:pt idx="682">
                  <c:v>2</c:v>
                </c:pt>
                <c:pt idx="683">
                  <c:v>2</c:v>
                </c:pt>
                <c:pt idx="684">
                  <c:v>2</c:v>
                </c:pt>
                <c:pt idx="685">
                  <c:v>2</c:v>
                </c:pt>
                <c:pt idx="686">
                  <c:v>1</c:v>
                </c:pt>
                <c:pt idx="687">
                  <c:v>3</c:v>
                </c:pt>
                <c:pt idx="688">
                  <c:v>2</c:v>
                </c:pt>
                <c:pt idx="689">
                  <c:v>3</c:v>
                </c:pt>
                <c:pt idx="690">
                  <c:v>1</c:v>
                </c:pt>
                <c:pt idx="691">
                  <c:v>1</c:v>
                </c:pt>
                <c:pt idx="692">
                  <c:v>1</c:v>
                </c:pt>
                <c:pt idx="693">
                  <c:v>2</c:v>
                </c:pt>
                <c:pt idx="694">
                  <c:v>2</c:v>
                </c:pt>
                <c:pt idx="695">
                  <c:v>2</c:v>
                </c:pt>
                <c:pt idx="696">
                  <c:v>1</c:v>
                </c:pt>
                <c:pt idx="697">
                  <c:v>3</c:v>
                </c:pt>
                <c:pt idx="698">
                  <c:v>3</c:v>
                </c:pt>
                <c:pt idx="699">
                  <c:v>3</c:v>
                </c:pt>
                <c:pt idx="700">
                  <c:v>3</c:v>
                </c:pt>
                <c:pt idx="701">
                  <c:v>1</c:v>
                </c:pt>
                <c:pt idx="702">
                  <c:v>1</c:v>
                </c:pt>
                <c:pt idx="703">
                  <c:v>1</c:v>
                </c:pt>
                <c:pt idx="704">
                  <c:v>2</c:v>
                </c:pt>
                <c:pt idx="705">
                  <c:v>3</c:v>
                </c:pt>
                <c:pt idx="706">
                  <c:v>4</c:v>
                </c:pt>
                <c:pt idx="707">
                  <c:v>4</c:v>
                </c:pt>
                <c:pt idx="708">
                  <c:v>1</c:v>
                </c:pt>
                <c:pt idx="709">
                  <c:v>2</c:v>
                </c:pt>
                <c:pt idx="710">
                  <c:v>1</c:v>
                </c:pt>
                <c:pt idx="711">
                  <c:v>2</c:v>
                </c:pt>
                <c:pt idx="712">
                  <c:v>3</c:v>
                </c:pt>
                <c:pt idx="713">
                  <c:v>3</c:v>
                </c:pt>
                <c:pt idx="714">
                  <c:v>3</c:v>
                </c:pt>
                <c:pt idx="715">
                  <c:v>1</c:v>
                </c:pt>
                <c:pt idx="716">
                  <c:v>3</c:v>
                </c:pt>
                <c:pt idx="717">
                  <c:v>1</c:v>
                </c:pt>
                <c:pt idx="718">
                  <c:v>3</c:v>
                </c:pt>
                <c:pt idx="719">
                  <c:v>3</c:v>
                </c:pt>
                <c:pt idx="720">
                  <c:v>1</c:v>
                </c:pt>
                <c:pt idx="721">
                  <c:v>3</c:v>
                </c:pt>
                <c:pt idx="722">
                  <c:v>3</c:v>
                </c:pt>
                <c:pt idx="723">
                  <c:v>3</c:v>
                </c:pt>
                <c:pt idx="724">
                  <c:v>2</c:v>
                </c:pt>
                <c:pt idx="725">
                  <c:v>4</c:v>
                </c:pt>
                <c:pt idx="726">
                  <c:v>1</c:v>
                </c:pt>
                <c:pt idx="727">
                  <c:v>3</c:v>
                </c:pt>
                <c:pt idx="728">
                  <c:v>1</c:v>
                </c:pt>
                <c:pt idx="729">
                  <c:v>1</c:v>
                </c:pt>
                <c:pt idx="730">
                  <c:v>4</c:v>
                </c:pt>
                <c:pt idx="731">
                  <c:v>2</c:v>
                </c:pt>
                <c:pt idx="732">
                  <c:v>3</c:v>
                </c:pt>
                <c:pt idx="733">
                  <c:v>4</c:v>
                </c:pt>
                <c:pt idx="734">
                  <c:v>1</c:v>
                </c:pt>
                <c:pt idx="735">
                  <c:v>2</c:v>
                </c:pt>
                <c:pt idx="736">
                  <c:v>2</c:v>
                </c:pt>
                <c:pt idx="737">
                  <c:v>1</c:v>
                </c:pt>
                <c:pt idx="738">
                  <c:v>2</c:v>
                </c:pt>
                <c:pt idx="739">
                  <c:v>3</c:v>
                </c:pt>
                <c:pt idx="740">
                  <c:v>3</c:v>
                </c:pt>
                <c:pt idx="741">
                  <c:v>1</c:v>
                </c:pt>
                <c:pt idx="742">
                  <c:v>3</c:v>
                </c:pt>
                <c:pt idx="743">
                  <c:v>2</c:v>
                </c:pt>
                <c:pt idx="744">
                  <c:v>1</c:v>
                </c:pt>
                <c:pt idx="745">
                  <c:v>1</c:v>
                </c:pt>
                <c:pt idx="746">
                  <c:v>1</c:v>
                </c:pt>
                <c:pt idx="747">
                  <c:v>2</c:v>
                </c:pt>
                <c:pt idx="748">
                  <c:v>1</c:v>
                </c:pt>
                <c:pt idx="749">
                  <c:v>1</c:v>
                </c:pt>
                <c:pt idx="750">
                  <c:v>3</c:v>
                </c:pt>
                <c:pt idx="751">
                  <c:v>2</c:v>
                </c:pt>
                <c:pt idx="752">
                  <c:v>4</c:v>
                </c:pt>
                <c:pt idx="753">
                  <c:v>1</c:v>
                </c:pt>
                <c:pt idx="754">
                  <c:v>2</c:v>
                </c:pt>
                <c:pt idx="755">
                  <c:v>1</c:v>
                </c:pt>
                <c:pt idx="756">
                  <c:v>1</c:v>
                </c:pt>
                <c:pt idx="757">
                  <c:v>1</c:v>
                </c:pt>
                <c:pt idx="758">
                  <c:v>1</c:v>
                </c:pt>
                <c:pt idx="759">
                  <c:v>3</c:v>
                </c:pt>
                <c:pt idx="760">
                  <c:v>2</c:v>
                </c:pt>
                <c:pt idx="761">
                  <c:v>1</c:v>
                </c:pt>
                <c:pt idx="762">
                  <c:v>1</c:v>
                </c:pt>
                <c:pt idx="763">
                  <c:v>3</c:v>
                </c:pt>
                <c:pt idx="764">
                  <c:v>3</c:v>
                </c:pt>
                <c:pt idx="765">
                  <c:v>3</c:v>
                </c:pt>
                <c:pt idx="766">
                  <c:v>1</c:v>
                </c:pt>
                <c:pt idx="767">
                  <c:v>3</c:v>
                </c:pt>
                <c:pt idx="768">
                  <c:v>1</c:v>
                </c:pt>
                <c:pt idx="769">
                  <c:v>2</c:v>
                </c:pt>
                <c:pt idx="770">
                  <c:v>3</c:v>
                </c:pt>
                <c:pt idx="771">
                  <c:v>2</c:v>
                </c:pt>
                <c:pt idx="772">
                  <c:v>3</c:v>
                </c:pt>
                <c:pt idx="773">
                  <c:v>2</c:v>
                </c:pt>
                <c:pt idx="774">
                  <c:v>2</c:v>
                </c:pt>
                <c:pt idx="775">
                  <c:v>2</c:v>
                </c:pt>
                <c:pt idx="776">
                  <c:v>1</c:v>
                </c:pt>
                <c:pt idx="777">
                  <c:v>2</c:v>
                </c:pt>
                <c:pt idx="778">
                  <c:v>4</c:v>
                </c:pt>
                <c:pt idx="779">
                  <c:v>1</c:v>
                </c:pt>
                <c:pt idx="780">
                  <c:v>2</c:v>
                </c:pt>
                <c:pt idx="781">
                  <c:v>2</c:v>
                </c:pt>
                <c:pt idx="782">
                  <c:v>3</c:v>
                </c:pt>
                <c:pt idx="783">
                  <c:v>4</c:v>
                </c:pt>
                <c:pt idx="784">
                  <c:v>2</c:v>
                </c:pt>
                <c:pt idx="785">
                  <c:v>3</c:v>
                </c:pt>
                <c:pt idx="786">
                  <c:v>2</c:v>
                </c:pt>
                <c:pt idx="787">
                  <c:v>3</c:v>
                </c:pt>
                <c:pt idx="788">
                  <c:v>1</c:v>
                </c:pt>
                <c:pt idx="789">
                  <c:v>2</c:v>
                </c:pt>
                <c:pt idx="790">
                  <c:v>2</c:v>
                </c:pt>
                <c:pt idx="791">
                  <c:v>3</c:v>
                </c:pt>
                <c:pt idx="792">
                  <c:v>2</c:v>
                </c:pt>
                <c:pt idx="793">
                  <c:v>3</c:v>
                </c:pt>
                <c:pt idx="794">
                  <c:v>3</c:v>
                </c:pt>
                <c:pt idx="795">
                  <c:v>2</c:v>
                </c:pt>
                <c:pt idx="796">
                  <c:v>3</c:v>
                </c:pt>
                <c:pt idx="797">
                  <c:v>3</c:v>
                </c:pt>
                <c:pt idx="798">
                  <c:v>2</c:v>
                </c:pt>
                <c:pt idx="799">
                  <c:v>3</c:v>
                </c:pt>
                <c:pt idx="800">
                  <c:v>2</c:v>
                </c:pt>
                <c:pt idx="801">
                  <c:v>1</c:v>
                </c:pt>
                <c:pt idx="802">
                  <c:v>3</c:v>
                </c:pt>
                <c:pt idx="803">
                  <c:v>2</c:v>
                </c:pt>
                <c:pt idx="804">
                  <c:v>4</c:v>
                </c:pt>
                <c:pt idx="805">
                  <c:v>2</c:v>
                </c:pt>
                <c:pt idx="806">
                  <c:v>3</c:v>
                </c:pt>
                <c:pt idx="807">
                  <c:v>2</c:v>
                </c:pt>
                <c:pt idx="808">
                  <c:v>3</c:v>
                </c:pt>
                <c:pt idx="809">
                  <c:v>3</c:v>
                </c:pt>
                <c:pt idx="810">
                  <c:v>3</c:v>
                </c:pt>
                <c:pt idx="811">
                  <c:v>3</c:v>
                </c:pt>
                <c:pt idx="812">
                  <c:v>1</c:v>
                </c:pt>
                <c:pt idx="813">
                  <c:v>1</c:v>
                </c:pt>
                <c:pt idx="814">
                  <c:v>2</c:v>
                </c:pt>
                <c:pt idx="815">
                  <c:v>2</c:v>
                </c:pt>
                <c:pt idx="816">
                  <c:v>3</c:v>
                </c:pt>
                <c:pt idx="817">
                  <c:v>3</c:v>
                </c:pt>
                <c:pt idx="818">
                  <c:v>4</c:v>
                </c:pt>
                <c:pt idx="819">
                  <c:v>2</c:v>
                </c:pt>
                <c:pt idx="820">
                  <c:v>1</c:v>
                </c:pt>
                <c:pt idx="821">
                  <c:v>2</c:v>
                </c:pt>
                <c:pt idx="822">
                  <c:v>1</c:v>
                </c:pt>
                <c:pt idx="823">
                  <c:v>2</c:v>
                </c:pt>
                <c:pt idx="824">
                  <c:v>2</c:v>
                </c:pt>
                <c:pt idx="825">
                  <c:v>2</c:v>
                </c:pt>
                <c:pt idx="826">
                  <c:v>2</c:v>
                </c:pt>
                <c:pt idx="827">
                  <c:v>2</c:v>
                </c:pt>
                <c:pt idx="828">
                  <c:v>1</c:v>
                </c:pt>
                <c:pt idx="829">
                  <c:v>3</c:v>
                </c:pt>
                <c:pt idx="830">
                  <c:v>1</c:v>
                </c:pt>
                <c:pt idx="831">
                  <c:v>1</c:v>
                </c:pt>
                <c:pt idx="832">
                  <c:v>2</c:v>
                </c:pt>
                <c:pt idx="833">
                  <c:v>2</c:v>
                </c:pt>
                <c:pt idx="834">
                  <c:v>3</c:v>
                </c:pt>
                <c:pt idx="835">
                  <c:v>3</c:v>
                </c:pt>
                <c:pt idx="836">
                  <c:v>2</c:v>
                </c:pt>
                <c:pt idx="837">
                  <c:v>3</c:v>
                </c:pt>
                <c:pt idx="838">
                  <c:v>1</c:v>
                </c:pt>
                <c:pt idx="839">
                  <c:v>1</c:v>
                </c:pt>
                <c:pt idx="840">
                  <c:v>2</c:v>
                </c:pt>
                <c:pt idx="841">
                  <c:v>3</c:v>
                </c:pt>
                <c:pt idx="842">
                  <c:v>1</c:v>
                </c:pt>
                <c:pt idx="843">
                  <c:v>4</c:v>
                </c:pt>
                <c:pt idx="844">
                  <c:v>2</c:v>
                </c:pt>
                <c:pt idx="845">
                  <c:v>2</c:v>
                </c:pt>
                <c:pt idx="846">
                  <c:v>2</c:v>
                </c:pt>
                <c:pt idx="847">
                  <c:v>2</c:v>
                </c:pt>
                <c:pt idx="848">
                  <c:v>2</c:v>
                </c:pt>
                <c:pt idx="849">
                  <c:v>1</c:v>
                </c:pt>
                <c:pt idx="850">
                  <c:v>2</c:v>
                </c:pt>
                <c:pt idx="851">
                  <c:v>1</c:v>
                </c:pt>
                <c:pt idx="852">
                  <c:v>2</c:v>
                </c:pt>
                <c:pt idx="853">
                  <c:v>3</c:v>
                </c:pt>
                <c:pt idx="854">
                  <c:v>3</c:v>
                </c:pt>
                <c:pt idx="855">
                  <c:v>2</c:v>
                </c:pt>
                <c:pt idx="856">
                  <c:v>2</c:v>
                </c:pt>
                <c:pt idx="857">
                  <c:v>1</c:v>
                </c:pt>
                <c:pt idx="858">
                  <c:v>3</c:v>
                </c:pt>
                <c:pt idx="859">
                  <c:v>2</c:v>
                </c:pt>
                <c:pt idx="860">
                  <c:v>2</c:v>
                </c:pt>
                <c:pt idx="861">
                  <c:v>3</c:v>
                </c:pt>
                <c:pt idx="862">
                  <c:v>1</c:v>
                </c:pt>
                <c:pt idx="863">
                  <c:v>2</c:v>
                </c:pt>
                <c:pt idx="864">
                  <c:v>2</c:v>
                </c:pt>
                <c:pt idx="865">
                  <c:v>3</c:v>
                </c:pt>
                <c:pt idx="866">
                  <c:v>1</c:v>
                </c:pt>
                <c:pt idx="867">
                  <c:v>3</c:v>
                </c:pt>
                <c:pt idx="868">
                  <c:v>2</c:v>
                </c:pt>
                <c:pt idx="869">
                  <c:v>3</c:v>
                </c:pt>
                <c:pt idx="870">
                  <c:v>3</c:v>
                </c:pt>
                <c:pt idx="871">
                  <c:v>1</c:v>
                </c:pt>
                <c:pt idx="872">
                  <c:v>1</c:v>
                </c:pt>
                <c:pt idx="873">
                  <c:v>1</c:v>
                </c:pt>
                <c:pt idx="874">
                  <c:v>1</c:v>
                </c:pt>
                <c:pt idx="875">
                  <c:v>3</c:v>
                </c:pt>
                <c:pt idx="876">
                  <c:v>4</c:v>
                </c:pt>
                <c:pt idx="877">
                  <c:v>1</c:v>
                </c:pt>
                <c:pt idx="878">
                  <c:v>4</c:v>
                </c:pt>
                <c:pt idx="879">
                  <c:v>3</c:v>
                </c:pt>
                <c:pt idx="880">
                  <c:v>2</c:v>
                </c:pt>
                <c:pt idx="881">
                  <c:v>1</c:v>
                </c:pt>
                <c:pt idx="882">
                  <c:v>4</c:v>
                </c:pt>
                <c:pt idx="883">
                  <c:v>2</c:v>
                </c:pt>
                <c:pt idx="884">
                  <c:v>2</c:v>
                </c:pt>
                <c:pt idx="885">
                  <c:v>1</c:v>
                </c:pt>
                <c:pt idx="886">
                  <c:v>3</c:v>
                </c:pt>
                <c:pt idx="887">
                  <c:v>3</c:v>
                </c:pt>
                <c:pt idx="888">
                  <c:v>2</c:v>
                </c:pt>
                <c:pt idx="889">
                  <c:v>1</c:v>
                </c:pt>
                <c:pt idx="890">
                  <c:v>3</c:v>
                </c:pt>
                <c:pt idx="891">
                  <c:v>1</c:v>
                </c:pt>
                <c:pt idx="892">
                  <c:v>2</c:v>
                </c:pt>
                <c:pt idx="893">
                  <c:v>3</c:v>
                </c:pt>
                <c:pt idx="894">
                  <c:v>1</c:v>
                </c:pt>
                <c:pt idx="895">
                  <c:v>2</c:v>
                </c:pt>
                <c:pt idx="896">
                  <c:v>2</c:v>
                </c:pt>
                <c:pt idx="897">
                  <c:v>2</c:v>
                </c:pt>
                <c:pt idx="898">
                  <c:v>1</c:v>
                </c:pt>
                <c:pt idx="899">
                  <c:v>2</c:v>
                </c:pt>
                <c:pt idx="900">
                  <c:v>1</c:v>
                </c:pt>
                <c:pt idx="901">
                  <c:v>1</c:v>
                </c:pt>
                <c:pt idx="902">
                  <c:v>1</c:v>
                </c:pt>
                <c:pt idx="903">
                  <c:v>1</c:v>
                </c:pt>
                <c:pt idx="904">
                  <c:v>2</c:v>
                </c:pt>
                <c:pt idx="905">
                  <c:v>2</c:v>
                </c:pt>
                <c:pt idx="906">
                  <c:v>3</c:v>
                </c:pt>
                <c:pt idx="907">
                  <c:v>1</c:v>
                </c:pt>
                <c:pt idx="908">
                  <c:v>4</c:v>
                </c:pt>
                <c:pt idx="909">
                  <c:v>4</c:v>
                </c:pt>
                <c:pt idx="910">
                  <c:v>3</c:v>
                </c:pt>
                <c:pt idx="911">
                  <c:v>1</c:v>
                </c:pt>
                <c:pt idx="912">
                  <c:v>3</c:v>
                </c:pt>
                <c:pt idx="913">
                  <c:v>1</c:v>
                </c:pt>
                <c:pt idx="914">
                  <c:v>2</c:v>
                </c:pt>
                <c:pt idx="915">
                  <c:v>2</c:v>
                </c:pt>
                <c:pt idx="916">
                  <c:v>2</c:v>
                </c:pt>
                <c:pt idx="917">
                  <c:v>1</c:v>
                </c:pt>
                <c:pt idx="918">
                  <c:v>3</c:v>
                </c:pt>
                <c:pt idx="919">
                  <c:v>1</c:v>
                </c:pt>
                <c:pt idx="920">
                  <c:v>2</c:v>
                </c:pt>
                <c:pt idx="921">
                  <c:v>2</c:v>
                </c:pt>
                <c:pt idx="922">
                  <c:v>1</c:v>
                </c:pt>
                <c:pt idx="923">
                  <c:v>2</c:v>
                </c:pt>
                <c:pt idx="924">
                  <c:v>1</c:v>
                </c:pt>
                <c:pt idx="925">
                  <c:v>4</c:v>
                </c:pt>
                <c:pt idx="926">
                  <c:v>2</c:v>
                </c:pt>
                <c:pt idx="927">
                  <c:v>1</c:v>
                </c:pt>
                <c:pt idx="928">
                  <c:v>1</c:v>
                </c:pt>
                <c:pt idx="929">
                  <c:v>2</c:v>
                </c:pt>
                <c:pt idx="930">
                  <c:v>2</c:v>
                </c:pt>
                <c:pt idx="931">
                  <c:v>3</c:v>
                </c:pt>
                <c:pt idx="932">
                  <c:v>1</c:v>
                </c:pt>
                <c:pt idx="933">
                  <c:v>1</c:v>
                </c:pt>
                <c:pt idx="934">
                  <c:v>3</c:v>
                </c:pt>
                <c:pt idx="935">
                  <c:v>4</c:v>
                </c:pt>
                <c:pt idx="936">
                  <c:v>3</c:v>
                </c:pt>
                <c:pt idx="937">
                  <c:v>2</c:v>
                </c:pt>
                <c:pt idx="938">
                  <c:v>1</c:v>
                </c:pt>
                <c:pt idx="939">
                  <c:v>3</c:v>
                </c:pt>
                <c:pt idx="940">
                  <c:v>1</c:v>
                </c:pt>
                <c:pt idx="941">
                  <c:v>2</c:v>
                </c:pt>
                <c:pt idx="942">
                  <c:v>1</c:v>
                </c:pt>
                <c:pt idx="943">
                  <c:v>1</c:v>
                </c:pt>
                <c:pt idx="944">
                  <c:v>1</c:v>
                </c:pt>
                <c:pt idx="945">
                  <c:v>1</c:v>
                </c:pt>
                <c:pt idx="946">
                  <c:v>2</c:v>
                </c:pt>
                <c:pt idx="947">
                  <c:v>3</c:v>
                </c:pt>
                <c:pt idx="948">
                  <c:v>3</c:v>
                </c:pt>
                <c:pt idx="949">
                  <c:v>3</c:v>
                </c:pt>
                <c:pt idx="950">
                  <c:v>3</c:v>
                </c:pt>
                <c:pt idx="951">
                  <c:v>1</c:v>
                </c:pt>
                <c:pt idx="952">
                  <c:v>1</c:v>
                </c:pt>
                <c:pt idx="953">
                  <c:v>1</c:v>
                </c:pt>
                <c:pt idx="954">
                  <c:v>2</c:v>
                </c:pt>
                <c:pt idx="955">
                  <c:v>1</c:v>
                </c:pt>
                <c:pt idx="956">
                  <c:v>1</c:v>
                </c:pt>
                <c:pt idx="957">
                  <c:v>3</c:v>
                </c:pt>
                <c:pt idx="958">
                  <c:v>1</c:v>
                </c:pt>
                <c:pt idx="959">
                  <c:v>2</c:v>
                </c:pt>
                <c:pt idx="960">
                  <c:v>3</c:v>
                </c:pt>
                <c:pt idx="961">
                  <c:v>2</c:v>
                </c:pt>
                <c:pt idx="962">
                  <c:v>2</c:v>
                </c:pt>
                <c:pt idx="963">
                  <c:v>3</c:v>
                </c:pt>
                <c:pt idx="964">
                  <c:v>2</c:v>
                </c:pt>
                <c:pt idx="965">
                  <c:v>1</c:v>
                </c:pt>
                <c:pt idx="966">
                  <c:v>2</c:v>
                </c:pt>
                <c:pt idx="967">
                  <c:v>3</c:v>
                </c:pt>
                <c:pt idx="968">
                  <c:v>4</c:v>
                </c:pt>
                <c:pt idx="969">
                  <c:v>1</c:v>
                </c:pt>
                <c:pt idx="970">
                  <c:v>1</c:v>
                </c:pt>
                <c:pt idx="971">
                  <c:v>2</c:v>
                </c:pt>
                <c:pt idx="972">
                  <c:v>3</c:v>
                </c:pt>
                <c:pt idx="973">
                  <c:v>2</c:v>
                </c:pt>
                <c:pt idx="974">
                  <c:v>4</c:v>
                </c:pt>
                <c:pt idx="975">
                  <c:v>3</c:v>
                </c:pt>
                <c:pt idx="976">
                  <c:v>2</c:v>
                </c:pt>
                <c:pt idx="977">
                  <c:v>2</c:v>
                </c:pt>
                <c:pt idx="978">
                  <c:v>4</c:v>
                </c:pt>
                <c:pt idx="979">
                  <c:v>2</c:v>
                </c:pt>
                <c:pt idx="980">
                  <c:v>2</c:v>
                </c:pt>
                <c:pt idx="981">
                  <c:v>3</c:v>
                </c:pt>
                <c:pt idx="982">
                  <c:v>1</c:v>
                </c:pt>
                <c:pt idx="983">
                  <c:v>1</c:v>
                </c:pt>
                <c:pt idx="984">
                  <c:v>2</c:v>
                </c:pt>
                <c:pt idx="985">
                  <c:v>3</c:v>
                </c:pt>
                <c:pt idx="986">
                  <c:v>2</c:v>
                </c:pt>
                <c:pt idx="987">
                  <c:v>2</c:v>
                </c:pt>
                <c:pt idx="988">
                  <c:v>1</c:v>
                </c:pt>
                <c:pt idx="989">
                  <c:v>3</c:v>
                </c:pt>
                <c:pt idx="990">
                  <c:v>1</c:v>
                </c:pt>
                <c:pt idx="991">
                  <c:v>1</c:v>
                </c:pt>
                <c:pt idx="992">
                  <c:v>3</c:v>
                </c:pt>
                <c:pt idx="993">
                  <c:v>1</c:v>
                </c:pt>
                <c:pt idx="994">
                  <c:v>1</c:v>
                </c:pt>
                <c:pt idx="995">
                  <c:v>2</c:v>
                </c:pt>
                <c:pt idx="996">
                  <c:v>2</c:v>
                </c:pt>
                <c:pt idx="997">
                  <c:v>1</c:v>
                </c:pt>
                <c:pt idx="998">
                  <c:v>2</c:v>
                </c:pt>
                <c:pt idx="999">
                  <c:v>1</c:v>
                </c:pt>
                <c:pt idx="1000">
                  <c:v>1</c:v>
                </c:pt>
                <c:pt idx="1001">
                  <c:v>3</c:v>
                </c:pt>
                <c:pt idx="1002">
                  <c:v>1</c:v>
                </c:pt>
                <c:pt idx="1003">
                  <c:v>3</c:v>
                </c:pt>
                <c:pt idx="1004">
                  <c:v>4</c:v>
                </c:pt>
                <c:pt idx="1005">
                  <c:v>2</c:v>
                </c:pt>
                <c:pt idx="1006">
                  <c:v>2</c:v>
                </c:pt>
                <c:pt idx="1007">
                  <c:v>2</c:v>
                </c:pt>
                <c:pt idx="1008">
                  <c:v>3</c:v>
                </c:pt>
                <c:pt idx="1009">
                  <c:v>3</c:v>
                </c:pt>
                <c:pt idx="1010">
                  <c:v>1</c:v>
                </c:pt>
                <c:pt idx="1011">
                  <c:v>3</c:v>
                </c:pt>
                <c:pt idx="1012">
                  <c:v>1</c:v>
                </c:pt>
                <c:pt idx="1013">
                  <c:v>1</c:v>
                </c:pt>
                <c:pt idx="1014">
                  <c:v>2</c:v>
                </c:pt>
                <c:pt idx="1015">
                  <c:v>1</c:v>
                </c:pt>
                <c:pt idx="1016">
                  <c:v>2</c:v>
                </c:pt>
                <c:pt idx="1017">
                  <c:v>1</c:v>
                </c:pt>
                <c:pt idx="1018">
                  <c:v>2</c:v>
                </c:pt>
                <c:pt idx="1019">
                  <c:v>2</c:v>
                </c:pt>
                <c:pt idx="1020">
                  <c:v>2</c:v>
                </c:pt>
                <c:pt idx="1021">
                  <c:v>2</c:v>
                </c:pt>
                <c:pt idx="1022">
                  <c:v>4</c:v>
                </c:pt>
                <c:pt idx="1023">
                  <c:v>3</c:v>
                </c:pt>
                <c:pt idx="1024">
                  <c:v>3</c:v>
                </c:pt>
                <c:pt idx="1025">
                  <c:v>3</c:v>
                </c:pt>
                <c:pt idx="1026">
                  <c:v>1</c:v>
                </c:pt>
                <c:pt idx="1027">
                  <c:v>2</c:v>
                </c:pt>
                <c:pt idx="1028">
                  <c:v>4</c:v>
                </c:pt>
                <c:pt idx="1029">
                  <c:v>1</c:v>
                </c:pt>
                <c:pt idx="1030">
                  <c:v>3</c:v>
                </c:pt>
                <c:pt idx="1031">
                  <c:v>1</c:v>
                </c:pt>
                <c:pt idx="1032">
                  <c:v>3</c:v>
                </c:pt>
                <c:pt idx="1033">
                  <c:v>1</c:v>
                </c:pt>
                <c:pt idx="1034">
                  <c:v>1</c:v>
                </c:pt>
                <c:pt idx="1035">
                  <c:v>4</c:v>
                </c:pt>
                <c:pt idx="1036">
                  <c:v>1</c:v>
                </c:pt>
                <c:pt idx="1037">
                  <c:v>3</c:v>
                </c:pt>
                <c:pt idx="1038">
                  <c:v>1</c:v>
                </c:pt>
                <c:pt idx="1039">
                  <c:v>3</c:v>
                </c:pt>
                <c:pt idx="1040">
                  <c:v>2</c:v>
                </c:pt>
                <c:pt idx="1041">
                  <c:v>3</c:v>
                </c:pt>
                <c:pt idx="1042">
                  <c:v>2</c:v>
                </c:pt>
                <c:pt idx="1043">
                  <c:v>4</c:v>
                </c:pt>
                <c:pt idx="1044">
                  <c:v>1</c:v>
                </c:pt>
                <c:pt idx="1045">
                  <c:v>2</c:v>
                </c:pt>
                <c:pt idx="1046">
                  <c:v>2</c:v>
                </c:pt>
                <c:pt idx="1047">
                  <c:v>1</c:v>
                </c:pt>
                <c:pt idx="1048">
                  <c:v>3</c:v>
                </c:pt>
                <c:pt idx="1049">
                  <c:v>3</c:v>
                </c:pt>
                <c:pt idx="1050">
                  <c:v>1</c:v>
                </c:pt>
                <c:pt idx="1051">
                  <c:v>1</c:v>
                </c:pt>
                <c:pt idx="1052">
                  <c:v>1</c:v>
                </c:pt>
                <c:pt idx="1053">
                  <c:v>3</c:v>
                </c:pt>
                <c:pt idx="1054">
                  <c:v>1</c:v>
                </c:pt>
                <c:pt idx="1055">
                  <c:v>1</c:v>
                </c:pt>
                <c:pt idx="1056">
                  <c:v>3</c:v>
                </c:pt>
                <c:pt idx="1057">
                  <c:v>2</c:v>
                </c:pt>
                <c:pt idx="1058">
                  <c:v>4</c:v>
                </c:pt>
                <c:pt idx="1059">
                  <c:v>1</c:v>
                </c:pt>
                <c:pt idx="1060">
                  <c:v>1</c:v>
                </c:pt>
                <c:pt idx="1061">
                  <c:v>3</c:v>
                </c:pt>
                <c:pt idx="1062">
                  <c:v>3</c:v>
                </c:pt>
                <c:pt idx="1063">
                  <c:v>2</c:v>
                </c:pt>
                <c:pt idx="1064">
                  <c:v>3</c:v>
                </c:pt>
                <c:pt idx="1065">
                  <c:v>3</c:v>
                </c:pt>
                <c:pt idx="1066">
                  <c:v>2</c:v>
                </c:pt>
                <c:pt idx="1067">
                  <c:v>3</c:v>
                </c:pt>
                <c:pt idx="1068">
                  <c:v>2</c:v>
                </c:pt>
                <c:pt idx="1069">
                  <c:v>2</c:v>
                </c:pt>
                <c:pt idx="1070">
                  <c:v>1</c:v>
                </c:pt>
                <c:pt idx="1071">
                  <c:v>2</c:v>
                </c:pt>
                <c:pt idx="1072">
                  <c:v>1</c:v>
                </c:pt>
                <c:pt idx="1073">
                  <c:v>1</c:v>
                </c:pt>
                <c:pt idx="1074">
                  <c:v>3</c:v>
                </c:pt>
                <c:pt idx="1075">
                  <c:v>3</c:v>
                </c:pt>
                <c:pt idx="1076">
                  <c:v>3</c:v>
                </c:pt>
                <c:pt idx="1077">
                  <c:v>2</c:v>
                </c:pt>
                <c:pt idx="1078">
                  <c:v>2</c:v>
                </c:pt>
                <c:pt idx="1079">
                  <c:v>3</c:v>
                </c:pt>
                <c:pt idx="1080">
                  <c:v>1</c:v>
                </c:pt>
                <c:pt idx="1081">
                  <c:v>2</c:v>
                </c:pt>
                <c:pt idx="1082">
                  <c:v>1</c:v>
                </c:pt>
                <c:pt idx="1083">
                  <c:v>2</c:v>
                </c:pt>
                <c:pt idx="1084">
                  <c:v>2</c:v>
                </c:pt>
                <c:pt idx="1085">
                  <c:v>1</c:v>
                </c:pt>
                <c:pt idx="1086">
                  <c:v>1</c:v>
                </c:pt>
                <c:pt idx="1087">
                  <c:v>3</c:v>
                </c:pt>
                <c:pt idx="1088">
                  <c:v>2</c:v>
                </c:pt>
                <c:pt idx="1089">
                  <c:v>3</c:v>
                </c:pt>
                <c:pt idx="1090">
                  <c:v>1</c:v>
                </c:pt>
                <c:pt idx="1091">
                  <c:v>2</c:v>
                </c:pt>
                <c:pt idx="1092">
                  <c:v>3</c:v>
                </c:pt>
                <c:pt idx="1093">
                  <c:v>1</c:v>
                </c:pt>
                <c:pt idx="1094">
                  <c:v>1</c:v>
                </c:pt>
                <c:pt idx="1095">
                  <c:v>1</c:v>
                </c:pt>
                <c:pt idx="1096">
                  <c:v>3</c:v>
                </c:pt>
                <c:pt idx="1097">
                  <c:v>2</c:v>
                </c:pt>
                <c:pt idx="1098">
                  <c:v>3</c:v>
                </c:pt>
                <c:pt idx="1099">
                  <c:v>2</c:v>
                </c:pt>
                <c:pt idx="1100">
                  <c:v>2</c:v>
                </c:pt>
                <c:pt idx="1101">
                  <c:v>2</c:v>
                </c:pt>
                <c:pt idx="1102">
                  <c:v>3</c:v>
                </c:pt>
                <c:pt idx="1103">
                  <c:v>1</c:v>
                </c:pt>
                <c:pt idx="1104">
                  <c:v>4</c:v>
                </c:pt>
                <c:pt idx="1105">
                  <c:v>2</c:v>
                </c:pt>
                <c:pt idx="1106">
                  <c:v>2</c:v>
                </c:pt>
                <c:pt idx="1107">
                  <c:v>1</c:v>
                </c:pt>
                <c:pt idx="1108">
                  <c:v>2</c:v>
                </c:pt>
                <c:pt idx="1109">
                  <c:v>2</c:v>
                </c:pt>
                <c:pt idx="1110">
                  <c:v>1</c:v>
                </c:pt>
                <c:pt idx="1111">
                  <c:v>2</c:v>
                </c:pt>
                <c:pt idx="1112">
                  <c:v>2</c:v>
                </c:pt>
                <c:pt idx="1113">
                  <c:v>1</c:v>
                </c:pt>
                <c:pt idx="1114">
                  <c:v>2</c:v>
                </c:pt>
                <c:pt idx="1115">
                  <c:v>1</c:v>
                </c:pt>
                <c:pt idx="1116">
                  <c:v>2</c:v>
                </c:pt>
                <c:pt idx="1117">
                  <c:v>3</c:v>
                </c:pt>
                <c:pt idx="1118">
                  <c:v>3</c:v>
                </c:pt>
                <c:pt idx="1119">
                  <c:v>2</c:v>
                </c:pt>
                <c:pt idx="1120">
                  <c:v>1</c:v>
                </c:pt>
                <c:pt idx="1121">
                  <c:v>2</c:v>
                </c:pt>
                <c:pt idx="1122">
                  <c:v>3</c:v>
                </c:pt>
                <c:pt idx="1123">
                  <c:v>3</c:v>
                </c:pt>
                <c:pt idx="1124">
                  <c:v>1</c:v>
                </c:pt>
                <c:pt idx="1125">
                  <c:v>3</c:v>
                </c:pt>
                <c:pt idx="1126">
                  <c:v>3</c:v>
                </c:pt>
                <c:pt idx="1127">
                  <c:v>4</c:v>
                </c:pt>
                <c:pt idx="1128">
                  <c:v>4</c:v>
                </c:pt>
                <c:pt idx="1129">
                  <c:v>2</c:v>
                </c:pt>
                <c:pt idx="1130">
                  <c:v>3</c:v>
                </c:pt>
                <c:pt idx="1131">
                  <c:v>2</c:v>
                </c:pt>
                <c:pt idx="1132">
                  <c:v>3</c:v>
                </c:pt>
                <c:pt idx="1133">
                  <c:v>4</c:v>
                </c:pt>
                <c:pt idx="1134">
                  <c:v>2</c:v>
                </c:pt>
                <c:pt idx="1135">
                  <c:v>4</c:v>
                </c:pt>
                <c:pt idx="1136">
                  <c:v>3</c:v>
                </c:pt>
                <c:pt idx="1137">
                  <c:v>2</c:v>
                </c:pt>
                <c:pt idx="1138">
                  <c:v>3</c:v>
                </c:pt>
                <c:pt idx="1139">
                  <c:v>3</c:v>
                </c:pt>
                <c:pt idx="1140">
                  <c:v>1</c:v>
                </c:pt>
                <c:pt idx="1141">
                  <c:v>2</c:v>
                </c:pt>
                <c:pt idx="1142">
                  <c:v>1</c:v>
                </c:pt>
                <c:pt idx="1143">
                  <c:v>2</c:v>
                </c:pt>
                <c:pt idx="1144">
                  <c:v>2</c:v>
                </c:pt>
                <c:pt idx="1145">
                  <c:v>1</c:v>
                </c:pt>
                <c:pt idx="1146">
                  <c:v>1</c:v>
                </c:pt>
                <c:pt idx="1147">
                  <c:v>1</c:v>
                </c:pt>
                <c:pt idx="1148">
                  <c:v>1</c:v>
                </c:pt>
                <c:pt idx="1149">
                  <c:v>2</c:v>
                </c:pt>
                <c:pt idx="1150">
                  <c:v>1</c:v>
                </c:pt>
                <c:pt idx="1151">
                  <c:v>1</c:v>
                </c:pt>
                <c:pt idx="1152">
                  <c:v>3</c:v>
                </c:pt>
                <c:pt idx="1153">
                  <c:v>1</c:v>
                </c:pt>
                <c:pt idx="1154">
                  <c:v>2</c:v>
                </c:pt>
                <c:pt idx="1155">
                  <c:v>2</c:v>
                </c:pt>
                <c:pt idx="1156">
                  <c:v>2</c:v>
                </c:pt>
                <c:pt idx="1157">
                  <c:v>1</c:v>
                </c:pt>
                <c:pt idx="1158">
                  <c:v>3</c:v>
                </c:pt>
                <c:pt idx="1159">
                  <c:v>1</c:v>
                </c:pt>
                <c:pt idx="1160">
                  <c:v>2</c:v>
                </c:pt>
                <c:pt idx="1161">
                  <c:v>2</c:v>
                </c:pt>
                <c:pt idx="1162">
                  <c:v>2</c:v>
                </c:pt>
                <c:pt idx="1163">
                  <c:v>1</c:v>
                </c:pt>
                <c:pt idx="1164">
                  <c:v>3</c:v>
                </c:pt>
                <c:pt idx="1165">
                  <c:v>1</c:v>
                </c:pt>
                <c:pt idx="1166">
                  <c:v>2</c:v>
                </c:pt>
                <c:pt idx="1167">
                  <c:v>1</c:v>
                </c:pt>
                <c:pt idx="1168">
                  <c:v>2</c:v>
                </c:pt>
                <c:pt idx="1169">
                  <c:v>4</c:v>
                </c:pt>
                <c:pt idx="1170">
                  <c:v>1</c:v>
                </c:pt>
                <c:pt idx="1171">
                  <c:v>3</c:v>
                </c:pt>
                <c:pt idx="1172">
                  <c:v>2</c:v>
                </c:pt>
                <c:pt idx="1173">
                  <c:v>1</c:v>
                </c:pt>
                <c:pt idx="1174">
                  <c:v>3</c:v>
                </c:pt>
                <c:pt idx="1175">
                  <c:v>3</c:v>
                </c:pt>
                <c:pt idx="1176">
                  <c:v>3</c:v>
                </c:pt>
                <c:pt idx="1177">
                  <c:v>2</c:v>
                </c:pt>
                <c:pt idx="1178">
                  <c:v>3</c:v>
                </c:pt>
                <c:pt idx="1179">
                  <c:v>1</c:v>
                </c:pt>
                <c:pt idx="1180">
                  <c:v>1</c:v>
                </c:pt>
                <c:pt idx="1181">
                  <c:v>2</c:v>
                </c:pt>
                <c:pt idx="1182">
                  <c:v>2</c:v>
                </c:pt>
                <c:pt idx="1183">
                  <c:v>4</c:v>
                </c:pt>
                <c:pt idx="1184">
                  <c:v>3</c:v>
                </c:pt>
                <c:pt idx="1185">
                  <c:v>2</c:v>
                </c:pt>
                <c:pt idx="1186">
                  <c:v>3</c:v>
                </c:pt>
                <c:pt idx="1187">
                  <c:v>3</c:v>
                </c:pt>
                <c:pt idx="1188">
                  <c:v>2</c:v>
                </c:pt>
                <c:pt idx="1189">
                  <c:v>1</c:v>
                </c:pt>
                <c:pt idx="1190">
                  <c:v>2</c:v>
                </c:pt>
                <c:pt idx="1191">
                  <c:v>1</c:v>
                </c:pt>
                <c:pt idx="1192">
                  <c:v>3</c:v>
                </c:pt>
                <c:pt idx="1193">
                  <c:v>2</c:v>
                </c:pt>
                <c:pt idx="1194">
                  <c:v>1</c:v>
                </c:pt>
                <c:pt idx="1195">
                  <c:v>2</c:v>
                </c:pt>
                <c:pt idx="1196">
                  <c:v>3</c:v>
                </c:pt>
                <c:pt idx="1197">
                  <c:v>2</c:v>
                </c:pt>
                <c:pt idx="1198">
                  <c:v>3</c:v>
                </c:pt>
                <c:pt idx="1199">
                  <c:v>1</c:v>
                </c:pt>
                <c:pt idx="1200">
                  <c:v>3</c:v>
                </c:pt>
                <c:pt idx="1201">
                  <c:v>2</c:v>
                </c:pt>
                <c:pt idx="1202">
                  <c:v>3</c:v>
                </c:pt>
                <c:pt idx="1203">
                  <c:v>4</c:v>
                </c:pt>
                <c:pt idx="1204">
                  <c:v>1</c:v>
                </c:pt>
                <c:pt idx="1205">
                  <c:v>2</c:v>
                </c:pt>
                <c:pt idx="1206">
                  <c:v>3</c:v>
                </c:pt>
                <c:pt idx="1207">
                  <c:v>2</c:v>
                </c:pt>
                <c:pt idx="1208">
                  <c:v>2</c:v>
                </c:pt>
                <c:pt idx="1209">
                  <c:v>4</c:v>
                </c:pt>
                <c:pt idx="1210">
                  <c:v>3</c:v>
                </c:pt>
                <c:pt idx="1211">
                  <c:v>1</c:v>
                </c:pt>
                <c:pt idx="1212">
                  <c:v>2</c:v>
                </c:pt>
                <c:pt idx="1213">
                  <c:v>3</c:v>
                </c:pt>
                <c:pt idx="1214">
                  <c:v>4</c:v>
                </c:pt>
                <c:pt idx="1215">
                  <c:v>2</c:v>
                </c:pt>
                <c:pt idx="1216">
                  <c:v>3</c:v>
                </c:pt>
                <c:pt idx="1217">
                  <c:v>4</c:v>
                </c:pt>
                <c:pt idx="1218">
                  <c:v>1</c:v>
                </c:pt>
                <c:pt idx="1219">
                  <c:v>3</c:v>
                </c:pt>
                <c:pt idx="1220">
                  <c:v>3</c:v>
                </c:pt>
                <c:pt idx="1221">
                  <c:v>3</c:v>
                </c:pt>
                <c:pt idx="1222">
                  <c:v>1</c:v>
                </c:pt>
                <c:pt idx="1223">
                  <c:v>1</c:v>
                </c:pt>
                <c:pt idx="1224">
                  <c:v>1</c:v>
                </c:pt>
                <c:pt idx="1225">
                  <c:v>2</c:v>
                </c:pt>
                <c:pt idx="1226">
                  <c:v>1</c:v>
                </c:pt>
                <c:pt idx="1227">
                  <c:v>2</c:v>
                </c:pt>
                <c:pt idx="1228">
                  <c:v>2</c:v>
                </c:pt>
                <c:pt idx="1229">
                  <c:v>3</c:v>
                </c:pt>
                <c:pt idx="1230">
                  <c:v>2</c:v>
                </c:pt>
                <c:pt idx="1231">
                  <c:v>1</c:v>
                </c:pt>
                <c:pt idx="1232">
                  <c:v>3</c:v>
                </c:pt>
                <c:pt idx="1233">
                  <c:v>1</c:v>
                </c:pt>
                <c:pt idx="1234">
                  <c:v>3</c:v>
                </c:pt>
                <c:pt idx="1235">
                  <c:v>2</c:v>
                </c:pt>
                <c:pt idx="1236">
                  <c:v>2</c:v>
                </c:pt>
                <c:pt idx="1237">
                  <c:v>1</c:v>
                </c:pt>
                <c:pt idx="1238">
                  <c:v>1</c:v>
                </c:pt>
                <c:pt idx="1239">
                  <c:v>3</c:v>
                </c:pt>
                <c:pt idx="1240">
                  <c:v>3</c:v>
                </c:pt>
                <c:pt idx="1241">
                  <c:v>1</c:v>
                </c:pt>
                <c:pt idx="1242">
                  <c:v>1</c:v>
                </c:pt>
                <c:pt idx="1243">
                  <c:v>1</c:v>
                </c:pt>
                <c:pt idx="1244">
                  <c:v>2</c:v>
                </c:pt>
                <c:pt idx="1245">
                  <c:v>2</c:v>
                </c:pt>
                <c:pt idx="1246">
                  <c:v>2</c:v>
                </c:pt>
                <c:pt idx="1247">
                  <c:v>3</c:v>
                </c:pt>
                <c:pt idx="1248">
                  <c:v>1</c:v>
                </c:pt>
                <c:pt idx="1249">
                  <c:v>1</c:v>
                </c:pt>
                <c:pt idx="1250">
                  <c:v>4</c:v>
                </c:pt>
                <c:pt idx="1251">
                  <c:v>2</c:v>
                </c:pt>
                <c:pt idx="1252">
                  <c:v>4</c:v>
                </c:pt>
                <c:pt idx="1253">
                  <c:v>3</c:v>
                </c:pt>
                <c:pt idx="1254">
                  <c:v>1</c:v>
                </c:pt>
                <c:pt idx="1255">
                  <c:v>3</c:v>
                </c:pt>
                <c:pt idx="1256">
                  <c:v>2</c:v>
                </c:pt>
                <c:pt idx="1257">
                  <c:v>1</c:v>
                </c:pt>
                <c:pt idx="1258">
                  <c:v>2</c:v>
                </c:pt>
                <c:pt idx="1259">
                  <c:v>4</c:v>
                </c:pt>
                <c:pt idx="1260">
                  <c:v>1</c:v>
                </c:pt>
                <c:pt idx="1261">
                  <c:v>1</c:v>
                </c:pt>
                <c:pt idx="1262">
                  <c:v>2</c:v>
                </c:pt>
                <c:pt idx="1263">
                  <c:v>3</c:v>
                </c:pt>
                <c:pt idx="1264">
                  <c:v>2</c:v>
                </c:pt>
                <c:pt idx="1265">
                  <c:v>3</c:v>
                </c:pt>
                <c:pt idx="1266">
                  <c:v>3</c:v>
                </c:pt>
                <c:pt idx="1267">
                  <c:v>2</c:v>
                </c:pt>
                <c:pt idx="1268">
                  <c:v>2</c:v>
                </c:pt>
                <c:pt idx="1269">
                  <c:v>1</c:v>
                </c:pt>
                <c:pt idx="1270">
                  <c:v>1</c:v>
                </c:pt>
                <c:pt idx="1271">
                  <c:v>3</c:v>
                </c:pt>
                <c:pt idx="1272">
                  <c:v>2</c:v>
                </c:pt>
                <c:pt idx="1273">
                  <c:v>3</c:v>
                </c:pt>
                <c:pt idx="1274">
                  <c:v>2</c:v>
                </c:pt>
                <c:pt idx="1275">
                  <c:v>3</c:v>
                </c:pt>
                <c:pt idx="1276">
                  <c:v>2</c:v>
                </c:pt>
                <c:pt idx="1277">
                  <c:v>3</c:v>
                </c:pt>
                <c:pt idx="1278">
                  <c:v>2</c:v>
                </c:pt>
                <c:pt idx="1279">
                  <c:v>1</c:v>
                </c:pt>
                <c:pt idx="1280">
                  <c:v>2</c:v>
                </c:pt>
                <c:pt idx="1281">
                  <c:v>3</c:v>
                </c:pt>
                <c:pt idx="1282">
                  <c:v>4</c:v>
                </c:pt>
                <c:pt idx="1283">
                  <c:v>2</c:v>
                </c:pt>
                <c:pt idx="1284">
                  <c:v>3</c:v>
                </c:pt>
                <c:pt idx="1285">
                  <c:v>2</c:v>
                </c:pt>
                <c:pt idx="1286">
                  <c:v>3</c:v>
                </c:pt>
                <c:pt idx="1287">
                  <c:v>3</c:v>
                </c:pt>
                <c:pt idx="1288">
                  <c:v>1</c:v>
                </c:pt>
                <c:pt idx="1289">
                  <c:v>1</c:v>
                </c:pt>
                <c:pt idx="1290">
                  <c:v>3</c:v>
                </c:pt>
                <c:pt idx="1291">
                  <c:v>3</c:v>
                </c:pt>
                <c:pt idx="1292">
                  <c:v>3</c:v>
                </c:pt>
                <c:pt idx="1293">
                  <c:v>2</c:v>
                </c:pt>
                <c:pt idx="1294">
                  <c:v>4</c:v>
                </c:pt>
                <c:pt idx="1295">
                  <c:v>1</c:v>
                </c:pt>
                <c:pt idx="1296">
                  <c:v>1</c:v>
                </c:pt>
                <c:pt idx="1297">
                  <c:v>1</c:v>
                </c:pt>
                <c:pt idx="1298">
                  <c:v>3</c:v>
                </c:pt>
                <c:pt idx="1299">
                  <c:v>3</c:v>
                </c:pt>
                <c:pt idx="1300">
                  <c:v>4</c:v>
                </c:pt>
                <c:pt idx="1301">
                  <c:v>3</c:v>
                </c:pt>
                <c:pt idx="1302">
                  <c:v>1</c:v>
                </c:pt>
                <c:pt idx="1303">
                  <c:v>2</c:v>
                </c:pt>
                <c:pt idx="1304">
                  <c:v>2</c:v>
                </c:pt>
                <c:pt idx="1305">
                  <c:v>3</c:v>
                </c:pt>
                <c:pt idx="1306">
                  <c:v>2</c:v>
                </c:pt>
                <c:pt idx="1307">
                  <c:v>3</c:v>
                </c:pt>
                <c:pt idx="1308">
                  <c:v>1</c:v>
                </c:pt>
                <c:pt idx="1309">
                  <c:v>1</c:v>
                </c:pt>
                <c:pt idx="1310">
                  <c:v>1</c:v>
                </c:pt>
                <c:pt idx="1311">
                  <c:v>3</c:v>
                </c:pt>
                <c:pt idx="1312">
                  <c:v>3</c:v>
                </c:pt>
                <c:pt idx="1313">
                  <c:v>2</c:v>
                </c:pt>
                <c:pt idx="1314">
                  <c:v>3</c:v>
                </c:pt>
                <c:pt idx="1315">
                  <c:v>3</c:v>
                </c:pt>
                <c:pt idx="1316">
                  <c:v>3</c:v>
                </c:pt>
                <c:pt idx="1317">
                  <c:v>1</c:v>
                </c:pt>
                <c:pt idx="1318">
                  <c:v>1</c:v>
                </c:pt>
                <c:pt idx="1319">
                  <c:v>2</c:v>
                </c:pt>
                <c:pt idx="1320">
                  <c:v>3</c:v>
                </c:pt>
                <c:pt idx="1321">
                  <c:v>1</c:v>
                </c:pt>
                <c:pt idx="1322">
                  <c:v>1</c:v>
                </c:pt>
                <c:pt idx="1323">
                  <c:v>3</c:v>
                </c:pt>
                <c:pt idx="1324">
                  <c:v>2</c:v>
                </c:pt>
                <c:pt idx="1325">
                  <c:v>2</c:v>
                </c:pt>
                <c:pt idx="1326">
                  <c:v>2</c:v>
                </c:pt>
                <c:pt idx="1327">
                  <c:v>4</c:v>
                </c:pt>
                <c:pt idx="1328">
                  <c:v>2</c:v>
                </c:pt>
                <c:pt idx="1329">
                  <c:v>2</c:v>
                </c:pt>
                <c:pt idx="1330">
                  <c:v>2</c:v>
                </c:pt>
                <c:pt idx="1331">
                  <c:v>2</c:v>
                </c:pt>
                <c:pt idx="1332">
                  <c:v>4</c:v>
                </c:pt>
                <c:pt idx="1333">
                  <c:v>3</c:v>
                </c:pt>
                <c:pt idx="1334">
                  <c:v>2</c:v>
                </c:pt>
                <c:pt idx="1335">
                  <c:v>1</c:v>
                </c:pt>
                <c:pt idx="1336">
                  <c:v>2</c:v>
                </c:pt>
                <c:pt idx="1337">
                  <c:v>3</c:v>
                </c:pt>
                <c:pt idx="1338">
                  <c:v>1</c:v>
                </c:pt>
                <c:pt idx="1339">
                  <c:v>3</c:v>
                </c:pt>
                <c:pt idx="1340">
                  <c:v>2</c:v>
                </c:pt>
                <c:pt idx="1341">
                  <c:v>2</c:v>
                </c:pt>
                <c:pt idx="1342">
                  <c:v>3</c:v>
                </c:pt>
                <c:pt idx="1343">
                  <c:v>1</c:v>
                </c:pt>
                <c:pt idx="1344">
                  <c:v>3</c:v>
                </c:pt>
                <c:pt idx="1345">
                  <c:v>2</c:v>
                </c:pt>
                <c:pt idx="1346">
                  <c:v>2</c:v>
                </c:pt>
                <c:pt idx="1347">
                  <c:v>2</c:v>
                </c:pt>
                <c:pt idx="1348">
                  <c:v>1</c:v>
                </c:pt>
                <c:pt idx="1349">
                  <c:v>2</c:v>
                </c:pt>
                <c:pt idx="1350">
                  <c:v>1</c:v>
                </c:pt>
                <c:pt idx="1351">
                  <c:v>1</c:v>
                </c:pt>
                <c:pt idx="1352">
                  <c:v>4</c:v>
                </c:pt>
                <c:pt idx="1353">
                  <c:v>4</c:v>
                </c:pt>
                <c:pt idx="1354">
                  <c:v>3</c:v>
                </c:pt>
                <c:pt idx="1355">
                  <c:v>2</c:v>
                </c:pt>
                <c:pt idx="1356">
                  <c:v>3</c:v>
                </c:pt>
                <c:pt idx="1357">
                  <c:v>2</c:v>
                </c:pt>
                <c:pt idx="1358">
                  <c:v>1</c:v>
                </c:pt>
                <c:pt idx="1359">
                  <c:v>2</c:v>
                </c:pt>
                <c:pt idx="1360">
                  <c:v>4</c:v>
                </c:pt>
                <c:pt idx="1361">
                  <c:v>3</c:v>
                </c:pt>
                <c:pt idx="1362">
                  <c:v>2</c:v>
                </c:pt>
                <c:pt idx="1363">
                  <c:v>1</c:v>
                </c:pt>
                <c:pt idx="1364">
                  <c:v>2</c:v>
                </c:pt>
                <c:pt idx="1365">
                  <c:v>4</c:v>
                </c:pt>
                <c:pt idx="1366">
                  <c:v>2</c:v>
                </c:pt>
                <c:pt idx="1367">
                  <c:v>2</c:v>
                </c:pt>
                <c:pt idx="1368">
                  <c:v>2</c:v>
                </c:pt>
                <c:pt idx="1369">
                  <c:v>1</c:v>
                </c:pt>
                <c:pt idx="1370">
                  <c:v>3</c:v>
                </c:pt>
                <c:pt idx="1371">
                  <c:v>2</c:v>
                </c:pt>
                <c:pt idx="1372">
                  <c:v>3</c:v>
                </c:pt>
                <c:pt idx="1373">
                  <c:v>2</c:v>
                </c:pt>
                <c:pt idx="1374">
                  <c:v>1</c:v>
                </c:pt>
                <c:pt idx="1375">
                  <c:v>1</c:v>
                </c:pt>
                <c:pt idx="1376">
                  <c:v>3</c:v>
                </c:pt>
                <c:pt idx="1377">
                  <c:v>3</c:v>
                </c:pt>
                <c:pt idx="1378">
                  <c:v>1</c:v>
                </c:pt>
                <c:pt idx="1379">
                  <c:v>2</c:v>
                </c:pt>
                <c:pt idx="1380">
                  <c:v>3</c:v>
                </c:pt>
                <c:pt idx="1381">
                  <c:v>1</c:v>
                </c:pt>
                <c:pt idx="1382">
                  <c:v>1</c:v>
                </c:pt>
                <c:pt idx="1383">
                  <c:v>4</c:v>
                </c:pt>
                <c:pt idx="1384">
                  <c:v>3</c:v>
                </c:pt>
                <c:pt idx="1385">
                  <c:v>3</c:v>
                </c:pt>
                <c:pt idx="1386">
                  <c:v>1</c:v>
                </c:pt>
                <c:pt idx="1387">
                  <c:v>1</c:v>
                </c:pt>
                <c:pt idx="1388">
                  <c:v>3</c:v>
                </c:pt>
                <c:pt idx="1389">
                  <c:v>4</c:v>
                </c:pt>
                <c:pt idx="1390">
                  <c:v>2</c:v>
                </c:pt>
                <c:pt idx="1391">
                  <c:v>2</c:v>
                </c:pt>
                <c:pt idx="1392">
                  <c:v>1</c:v>
                </c:pt>
                <c:pt idx="1393">
                  <c:v>1</c:v>
                </c:pt>
                <c:pt idx="1394">
                  <c:v>4</c:v>
                </c:pt>
                <c:pt idx="1395">
                  <c:v>2</c:v>
                </c:pt>
                <c:pt idx="1396">
                  <c:v>1</c:v>
                </c:pt>
                <c:pt idx="1397">
                  <c:v>1</c:v>
                </c:pt>
                <c:pt idx="1398">
                  <c:v>3</c:v>
                </c:pt>
                <c:pt idx="1399">
                  <c:v>3</c:v>
                </c:pt>
                <c:pt idx="1400">
                  <c:v>1</c:v>
                </c:pt>
                <c:pt idx="1401">
                  <c:v>4</c:v>
                </c:pt>
                <c:pt idx="1402">
                  <c:v>1</c:v>
                </c:pt>
                <c:pt idx="1403">
                  <c:v>1</c:v>
                </c:pt>
                <c:pt idx="1404">
                  <c:v>2</c:v>
                </c:pt>
                <c:pt idx="1405">
                  <c:v>3</c:v>
                </c:pt>
                <c:pt idx="1406">
                  <c:v>3</c:v>
                </c:pt>
                <c:pt idx="1407">
                  <c:v>2</c:v>
                </c:pt>
                <c:pt idx="1408">
                  <c:v>1</c:v>
                </c:pt>
                <c:pt idx="1409">
                  <c:v>1</c:v>
                </c:pt>
                <c:pt idx="1410">
                  <c:v>1</c:v>
                </c:pt>
                <c:pt idx="1411">
                  <c:v>2</c:v>
                </c:pt>
                <c:pt idx="1412">
                  <c:v>1</c:v>
                </c:pt>
                <c:pt idx="1413">
                  <c:v>3</c:v>
                </c:pt>
                <c:pt idx="1414">
                  <c:v>3</c:v>
                </c:pt>
                <c:pt idx="1415">
                  <c:v>2</c:v>
                </c:pt>
                <c:pt idx="1416">
                  <c:v>3</c:v>
                </c:pt>
                <c:pt idx="1417">
                  <c:v>3</c:v>
                </c:pt>
                <c:pt idx="1418">
                  <c:v>2</c:v>
                </c:pt>
                <c:pt idx="1419">
                  <c:v>3</c:v>
                </c:pt>
                <c:pt idx="1420">
                  <c:v>3</c:v>
                </c:pt>
                <c:pt idx="1421">
                  <c:v>3</c:v>
                </c:pt>
                <c:pt idx="1422">
                  <c:v>2</c:v>
                </c:pt>
                <c:pt idx="1423">
                  <c:v>1</c:v>
                </c:pt>
                <c:pt idx="1424">
                  <c:v>3</c:v>
                </c:pt>
                <c:pt idx="1425">
                  <c:v>1</c:v>
                </c:pt>
                <c:pt idx="1426">
                  <c:v>2</c:v>
                </c:pt>
                <c:pt idx="1427">
                  <c:v>3</c:v>
                </c:pt>
                <c:pt idx="1428">
                  <c:v>2</c:v>
                </c:pt>
                <c:pt idx="1429">
                  <c:v>2</c:v>
                </c:pt>
                <c:pt idx="1430">
                  <c:v>1</c:v>
                </c:pt>
                <c:pt idx="1431">
                  <c:v>3</c:v>
                </c:pt>
                <c:pt idx="1432">
                  <c:v>4</c:v>
                </c:pt>
                <c:pt idx="1433">
                  <c:v>3</c:v>
                </c:pt>
                <c:pt idx="1434">
                  <c:v>3</c:v>
                </c:pt>
                <c:pt idx="1435">
                  <c:v>2</c:v>
                </c:pt>
                <c:pt idx="1436">
                  <c:v>1</c:v>
                </c:pt>
                <c:pt idx="1437">
                  <c:v>2</c:v>
                </c:pt>
                <c:pt idx="1438">
                  <c:v>3</c:v>
                </c:pt>
                <c:pt idx="1439">
                  <c:v>2</c:v>
                </c:pt>
                <c:pt idx="1440">
                  <c:v>1</c:v>
                </c:pt>
                <c:pt idx="1441">
                  <c:v>3</c:v>
                </c:pt>
                <c:pt idx="1442">
                  <c:v>1</c:v>
                </c:pt>
                <c:pt idx="1443">
                  <c:v>2</c:v>
                </c:pt>
                <c:pt idx="1444">
                  <c:v>2</c:v>
                </c:pt>
                <c:pt idx="1445">
                  <c:v>3</c:v>
                </c:pt>
                <c:pt idx="1446">
                  <c:v>2</c:v>
                </c:pt>
                <c:pt idx="1447">
                  <c:v>3</c:v>
                </c:pt>
                <c:pt idx="1448">
                  <c:v>2</c:v>
                </c:pt>
                <c:pt idx="1449">
                  <c:v>1</c:v>
                </c:pt>
                <c:pt idx="1450">
                  <c:v>3</c:v>
                </c:pt>
                <c:pt idx="1451">
                  <c:v>1</c:v>
                </c:pt>
                <c:pt idx="1452">
                  <c:v>1</c:v>
                </c:pt>
                <c:pt idx="1453">
                  <c:v>2</c:v>
                </c:pt>
                <c:pt idx="1454">
                  <c:v>3</c:v>
                </c:pt>
                <c:pt idx="1455">
                  <c:v>2</c:v>
                </c:pt>
                <c:pt idx="1456">
                  <c:v>2</c:v>
                </c:pt>
                <c:pt idx="1457">
                  <c:v>1</c:v>
                </c:pt>
                <c:pt idx="1458">
                  <c:v>1</c:v>
                </c:pt>
                <c:pt idx="1459">
                  <c:v>2</c:v>
                </c:pt>
                <c:pt idx="1460">
                  <c:v>2</c:v>
                </c:pt>
                <c:pt idx="1461">
                  <c:v>2</c:v>
                </c:pt>
                <c:pt idx="1462">
                  <c:v>2</c:v>
                </c:pt>
                <c:pt idx="1463">
                  <c:v>3</c:v>
                </c:pt>
                <c:pt idx="1464">
                  <c:v>2</c:v>
                </c:pt>
                <c:pt idx="1465">
                  <c:v>3</c:v>
                </c:pt>
                <c:pt idx="1466">
                  <c:v>2</c:v>
                </c:pt>
                <c:pt idx="1467">
                  <c:v>4</c:v>
                </c:pt>
                <c:pt idx="1468">
                  <c:v>2</c:v>
                </c:pt>
                <c:pt idx="1469">
                  <c:v>4</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FBE4-467F-8AC8-4D3B371FDF99}"/>
            </c:ext>
          </c:extLst>
        </c:ser>
        <c:dLbls>
          <c:showLegendKey val="0"/>
          <c:showVal val="0"/>
          <c:showCatName val="0"/>
          <c:showSerName val="0"/>
          <c:showPercent val="0"/>
          <c:showBubbleSize val="0"/>
        </c:dLbls>
        <c:axId val="872108736"/>
        <c:axId val="651932096"/>
      </c:scatterChart>
      <c:valAx>
        <c:axId val="87210873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651932096"/>
        <c:crosses val="autoZero"/>
        <c:crossBetween val="midCat"/>
      </c:valAx>
      <c:valAx>
        <c:axId val="65193209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72108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Gender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25400" cap="rnd">
                <a:solidFill>
                  <a:srgbClr val="FF0000"/>
                </a:solidFill>
                <a:prstDash val="dash"/>
              </a:ln>
              <a:effectLst/>
            </c:spPr>
            <c:trendlineType val="linear"/>
            <c:dispRSqr val="0"/>
            <c:dispEq val="0"/>
          </c:trendline>
          <c:xVal>
            <c:numRef>
              <c:f>'list for q2.1'!$G$2:$G$1471</c:f>
              <c:numCache>
                <c:formatCode>General</c:formatCode>
                <c:ptCount val="1470"/>
                <c:pt idx="0">
                  <c:v>1</c:v>
                </c:pt>
                <c:pt idx="1">
                  <c:v>2</c:v>
                </c:pt>
                <c:pt idx="2">
                  <c:v>2</c:v>
                </c:pt>
                <c:pt idx="3">
                  <c:v>1</c:v>
                </c:pt>
                <c:pt idx="4">
                  <c:v>2</c:v>
                </c:pt>
                <c:pt idx="5">
                  <c:v>2</c:v>
                </c:pt>
                <c:pt idx="6">
                  <c:v>1</c:v>
                </c:pt>
                <c:pt idx="7">
                  <c:v>2</c:v>
                </c:pt>
                <c:pt idx="8">
                  <c:v>2</c:v>
                </c:pt>
                <c:pt idx="9">
                  <c:v>1</c:v>
                </c:pt>
                <c:pt idx="10">
                  <c:v>1</c:v>
                </c:pt>
                <c:pt idx="11">
                  <c:v>1</c:v>
                </c:pt>
                <c:pt idx="12">
                  <c:v>2</c:v>
                </c:pt>
                <c:pt idx="13">
                  <c:v>2</c:v>
                </c:pt>
                <c:pt idx="14">
                  <c:v>2</c:v>
                </c:pt>
                <c:pt idx="15">
                  <c:v>1</c:v>
                </c:pt>
                <c:pt idx="16">
                  <c:v>1</c:v>
                </c:pt>
                <c:pt idx="17">
                  <c:v>2</c:v>
                </c:pt>
                <c:pt idx="18">
                  <c:v>1</c:v>
                </c:pt>
                <c:pt idx="19">
                  <c:v>1</c:v>
                </c:pt>
                <c:pt idx="20">
                  <c:v>1</c:v>
                </c:pt>
                <c:pt idx="21">
                  <c:v>2</c:v>
                </c:pt>
                <c:pt idx="22">
                  <c:v>1</c:v>
                </c:pt>
                <c:pt idx="23">
                  <c:v>1</c:v>
                </c:pt>
                <c:pt idx="24">
                  <c:v>1</c:v>
                </c:pt>
                <c:pt idx="25">
                  <c:v>1</c:v>
                </c:pt>
                <c:pt idx="26">
                  <c:v>2</c:v>
                </c:pt>
                <c:pt idx="27">
                  <c:v>1</c:v>
                </c:pt>
                <c:pt idx="28">
                  <c:v>1</c:v>
                </c:pt>
                <c:pt idx="29">
                  <c:v>1</c:v>
                </c:pt>
                <c:pt idx="30">
                  <c:v>1</c:v>
                </c:pt>
                <c:pt idx="31">
                  <c:v>1</c:v>
                </c:pt>
                <c:pt idx="32">
                  <c:v>2</c:v>
                </c:pt>
                <c:pt idx="33">
                  <c:v>2</c:v>
                </c:pt>
                <c:pt idx="34">
                  <c:v>2</c:v>
                </c:pt>
                <c:pt idx="35">
                  <c:v>1</c:v>
                </c:pt>
                <c:pt idx="36">
                  <c:v>1</c:v>
                </c:pt>
                <c:pt idx="37">
                  <c:v>1</c:v>
                </c:pt>
                <c:pt idx="38">
                  <c:v>1</c:v>
                </c:pt>
                <c:pt idx="39">
                  <c:v>1</c:v>
                </c:pt>
                <c:pt idx="40">
                  <c:v>1</c:v>
                </c:pt>
                <c:pt idx="41">
                  <c:v>1</c:v>
                </c:pt>
                <c:pt idx="42">
                  <c:v>2</c:v>
                </c:pt>
                <c:pt idx="43">
                  <c:v>2</c:v>
                </c:pt>
                <c:pt idx="44">
                  <c:v>2</c:v>
                </c:pt>
                <c:pt idx="45">
                  <c:v>1</c:v>
                </c:pt>
                <c:pt idx="46">
                  <c:v>2</c:v>
                </c:pt>
                <c:pt idx="47">
                  <c:v>2</c:v>
                </c:pt>
                <c:pt idx="48">
                  <c:v>2</c:v>
                </c:pt>
                <c:pt idx="49">
                  <c:v>2</c:v>
                </c:pt>
                <c:pt idx="50">
                  <c:v>2</c:v>
                </c:pt>
                <c:pt idx="51">
                  <c:v>1</c:v>
                </c:pt>
                <c:pt idx="52">
                  <c:v>1</c:v>
                </c:pt>
                <c:pt idx="53">
                  <c:v>1</c:v>
                </c:pt>
                <c:pt idx="54">
                  <c:v>1</c:v>
                </c:pt>
                <c:pt idx="55">
                  <c:v>1</c:v>
                </c:pt>
                <c:pt idx="56">
                  <c:v>2</c:v>
                </c:pt>
                <c:pt idx="57">
                  <c:v>1</c:v>
                </c:pt>
                <c:pt idx="58">
                  <c:v>2</c:v>
                </c:pt>
                <c:pt idx="59">
                  <c:v>2</c:v>
                </c:pt>
                <c:pt idx="60">
                  <c:v>2</c:v>
                </c:pt>
                <c:pt idx="61">
                  <c:v>1</c:v>
                </c:pt>
                <c:pt idx="62">
                  <c:v>1</c:v>
                </c:pt>
                <c:pt idx="63">
                  <c:v>1</c:v>
                </c:pt>
                <c:pt idx="64">
                  <c:v>1</c:v>
                </c:pt>
                <c:pt idx="65">
                  <c:v>1</c:v>
                </c:pt>
                <c:pt idx="66">
                  <c:v>1</c:v>
                </c:pt>
                <c:pt idx="67">
                  <c:v>2</c:v>
                </c:pt>
                <c:pt idx="68">
                  <c:v>1</c:v>
                </c:pt>
                <c:pt idx="69">
                  <c:v>2</c:v>
                </c:pt>
                <c:pt idx="70">
                  <c:v>1</c:v>
                </c:pt>
                <c:pt idx="71">
                  <c:v>2</c:v>
                </c:pt>
                <c:pt idx="72">
                  <c:v>2</c:v>
                </c:pt>
                <c:pt idx="73">
                  <c:v>2</c:v>
                </c:pt>
                <c:pt idx="74">
                  <c:v>1</c:v>
                </c:pt>
                <c:pt idx="75">
                  <c:v>2</c:v>
                </c:pt>
                <c:pt idx="76">
                  <c:v>2</c:v>
                </c:pt>
                <c:pt idx="77">
                  <c:v>1</c:v>
                </c:pt>
                <c:pt idx="78">
                  <c:v>1</c:v>
                </c:pt>
                <c:pt idx="79">
                  <c:v>2</c:v>
                </c:pt>
                <c:pt idx="80">
                  <c:v>1</c:v>
                </c:pt>
                <c:pt idx="81">
                  <c:v>2</c:v>
                </c:pt>
                <c:pt idx="82">
                  <c:v>2</c:v>
                </c:pt>
                <c:pt idx="83">
                  <c:v>1</c:v>
                </c:pt>
                <c:pt idx="84">
                  <c:v>2</c:v>
                </c:pt>
                <c:pt idx="85">
                  <c:v>1</c:v>
                </c:pt>
                <c:pt idx="86">
                  <c:v>1</c:v>
                </c:pt>
                <c:pt idx="87">
                  <c:v>2</c:v>
                </c:pt>
                <c:pt idx="88">
                  <c:v>2</c:v>
                </c:pt>
                <c:pt idx="89">
                  <c:v>2</c:v>
                </c:pt>
                <c:pt idx="90">
                  <c:v>2</c:v>
                </c:pt>
                <c:pt idx="91">
                  <c:v>2</c:v>
                </c:pt>
                <c:pt idx="92">
                  <c:v>1</c:v>
                </c:pt>
                <c:pt idx="93">
                  <c:v>1</c:v>
                </c:pt>
                <c:pt idx="94">
                  <c:v>2</c:v>
                </c:pt>
                <c:pt idx="95">
                  <c:v>1</c:v>
                </c:pt>
                <c:pt idx="96">
                  <c:v>1</c:v>
                </c:pt>
                <c:pt idx="97">
                  <c:v>2</c:v>
                </c:pt>
                <c:pt idx="98">
                  <c:v>1</c:v>
                </c:pt>
                <c:pt idx="99">
                  <c:v>1</c:v>
                </c:pt>
                <c:pt idx="100">
                  <c:v>2</c:v>
                </c:pt>
                <c:pt idx="101">
                  <c:v>1</c:v>
                </c:pt>
                <c:pt idx="102">
                  <c:v>1</c:v>
                </c:pt>
                <c:pt idx="103">
                  <c:v>1</c:v>
                </c:pt>
                <c:pt idx="104">
                  <c:v>1</c:v>
                </c:pt>
                <c:pt idx="105">
                  <c:v>1</c:v>
                </c:pt>
                <c:pt idx="106">
                  <c:v>1</c:v>
                </c:pt>
                <c:pt idx="107">
                  <c:v>2</c:v>
                </c:pt>
                <c:pt idx="108">
                  <c:v>2</c:v>
                </c:pt>
                <c:pt idx="109">
                  <c:v>1</c:v>
                </c:pt>
                <c:pt idx="110">
                  <c:v>1</c:v>
                </c:pt>
                <c:pt idx="111">
                  <c:v>2</c:v>
                </c:pt>
                <c:pt idx="112">
                  <c:v>1</c:v>
                </c:pt>
                <c:pt idx="113">
                  <c:v>2</c:v>
                </c:pt>
                <c:pt idx="114">
                  <c:v>1</c:v>
                </c:pt>
                <c:pt idx="115">
                  <c:v>1</c:v>
                </c:pt>
                <c:pt idx="116">
                  <c:v>1</c:v>
                </c:pt>
                <c:pt idx="117">
                  <c:v>1</c:v>
                </c:pt>
                <c:pt idx="118">
                  <c:v>2</c:v>
                </c:pt>
                <c:pt idx="119">
                  <c:v>1</c:v>
                </c:pt>
                <c:pt idx="120">
                  <c:v>2</c:v>
                </c:pt>
                <c:pt idx="121">
                  <c:v>1</c:v>
                </c:pt>
                <c:pt idx="122">
                  <c:v>1</c:v>
                </c:pt>
                <c:pt idx="123">
                  <c:v>1</c:v>
                </c:pt>
                <c:pt idx="124">
                  <c:v>2</c:v>
                </c:pt>
                <c:pt idx="125">
                  <c:v>1</c:v>
                </c:pt>
                <c:pt idx="126">
                  <c:v>1</c:v>
                </c:pt>
                <c:pt idx="127">
                  <c:v>2</c:v>
                </c:pt>
                <c:pt idx="128">
                  <c:v>1</c:v>
                </c:pt>
                <c:pt idx="129">
                  <c:v>1</c:v>
                </c:pt>
                <c:pt idx="130">
                  <c:v>1</c:v>
                </c:pt>
                <c:pt idx="131">
                  <c:v>1</c:v>
                </c:pt>
                <c:pt idx="132">
                  <c:v>1</c:v>
                </c:pt>
                <c:pt idx="133">
                  <c:v>2</c:v>
                </c:pt>
                <c:pt idx="134">
                  <c:v>2</c:v>
                </c:pt>
                <c:pt idx="135">
                  <c:v>2</c:v>
                </c:pt>
                <c:pt idx="136">
                  <c:v>2</c:v>
                </c:pt>
                <c:pt idx="137">
                  <c:v>1</c:v>
                </c:pt>
                <c:pt idx="138">
                  <c:v>2</c:v>
                </c:pt>
                <c:pt idx="139">
                  <c:v>2</c:v>
                </c:pt>
                <c:pt idx="140">
                  <c:v>2</c:v>
                </c:pt>
                <c:pt idx="141">
                  <c:v>1</c:v>
                </c:pt>
                <c:pt idx="142">
                  <c:v>1</c:v>
                </c:pt>
                <c:pt idx="143">
                  <c:v>1</c:v>
                </c:pt>
                <c:pt idx="144">
                  <c:v>2</c:v>
                </c:pt>
                <c:pt idx="145">
                  <c:v>1</c:v>
                </c:pt>
                <c:pt idx="146">
                  <c:v>2</c:v>
                </c:pt>
                <c:pt idx="147">
                  <c:v>1</c:v>
                </c:pt>
                <c:pt idx="148">
                  <c:v>2</c:v>
                </c:pt>
                <c:pt idx="149">
                  <c:v>1</c:v>
                </c:pt>
                <c:pt idx="150">
                  <c:v>1</c:v>
                </c:pt>
                <c:pt idx="151">
                  <c:v>1</c:v>
                </c:pt>
                <c:pt idx="152">
                  <c:v>2</c:v>
                </c:pt>
                <c:pt idx="153">
                  <c:v>2</c:v>
                </c:pt>
                <c:pt idx="154">
                  <c:v>1</c:v>
                </c:pt>
                <c:pt idx="155">
                  <c:v>1</c:v>
                </c:pt>
                <c:pt idx="156">
                  <c:v>2</c:v>
                </c:pt>
                <c:pt idx="157">
                  <c:v>1</c:v>
                </c:pt>
                <c:pt idx="158">
                  <c:v>1</c:v>
                </c:pt>
                <c:pt idx="159">
                  <c:v>1</c:v>
                </c:pt>
                <c:pt idx="160">
                  <c:v>2</c:v>
                </c:pt>
                <c:pt idx="161">
                  <c:v>2</c:v>
                </c:pt>
                <c:pt idx="162">
                  <c:v>1</c:v>
                </c:pt>
                <c:pt idx="163">
                  <c:v>2</c:v>
                </c:pt>
                <c:pt idx="164">
                  <c:v>2</c:v>
                </c:pt>
                <c:pt idx="165">
                  <c:v>1</c:v>
                </c:pt>
                <c:pt idx="166">
                  <c:v>1</c:v>
                </c:pt>
                <c:pt idx="167">
                  <c:v>1</c:v>
                </c:pt>
                <c:pt idx="168">
                  <c:v>2</c:v>
                </c:pt>
                <c:pt idx="169">
                  <c:v>2</c:v>
                </c:pt>
                <c:pt idx="170">
                  <c:v>2</c:v>
                </c:pt>
                <c:pt idx="171">
                  <c:v>1</c:v>
                </c:pt>
                <c:pt idx="172">
                  <c:v>1</c:v>
                </c:pt>
                <c:pt idx="173">
                  <c:v>1</c:v>
                </c:pt>
                <c:pt idx="174">
                  <c:v>1</c:v>
                </c:pt>
                <c:pt idx="175">
                  <c:v>1</c:v>
                </c:pt>
                <c:pt idx="176">
                  <c:v>1</c:v>
                </c:pt>
                <c:pt idx="177">
                  <c:v>2</c:v>
                </c:pt>
                <c:pt idx="178">
                  <c:v>2</c:v>
                </c:pt>
                <c:pt idx="179">
                  <c:v>1</c:v>
                </c:pt>
                <c:pt idx="180">
                  <c:v>2</c:v>
                </c:pt>
                <c:pt idx="181">
                  <c:v>1</c:v>
                </c:pt>
                <c:pt idx="182">
                  <c:v>2</c:v>
                </c:pt>
                <c:pt idx="183">
                  <c:v>2</c:v>
                </c:pt>
                <c:pt idx="184">
                  <c:v>1</c:v>
                </c:pt>
                <c:pt idx="185">
                  <c:v>1</c:v>
                </c:pt>
                <c:pt idx="186">
                  <c:v>1</c:v>
                </c:pt>
                <c:pt idx="187">
                  <c:v>1</c:v>
                </c:pt>
                <c:pt idx="188">
                  <c:v>2</c:v>
                </c:pt>
                <c:pt idx="189">
                  <c:v>1</c:v>
                </c:pt>
                <c:pt idx="190">
                  <c:v>1</c:v>
                </c:pt>
                <c:pt idx="191">
                  <c:v>1</c:v>
                </c:pt>
                <c:pt idx="192">
                  <c:v>1</c:v>
                </c:pt>
                <c:pt idx="193">
                  <c:v>2</c:v>
                </c:pt>
                <c:pt idx="194">
                  <c:v>2</c:v>
                </c:pt>
                <c:pt idx="195">
                  <c:v>1</c:v>
                </c:pt>
                <c:pt idx="196">
                  <c:v>1</c:v>
                </c:pt>
                <c:pt idx="197">
                  <c:v>1</c:v>
                </c:pt>
                <c:pt idx="198">
                  <c:v>1</c:v>
                </c:pt>
                <c:pt idx="199">
                  <c:v>2</c:v>
                </c:pt>
                <c:pt idx="200">
                  <c:v>2</c:v>
                </c:pt>
                <c:pt idx="201">
                  <c:v>2</c:v>
                </c:pt>
                <c:pt idx="202">
                  <c:v>2</c:v>
                </c:pt>
                <c:pt idx="203">
                  <c:v>2</c:v>
                </c:pt>
                <c:pt idx="204">
                  <c:v>2</c:v>
                </c:pt>
                <c:pt idx="205">
                  <c:v>2</c:v>
                </c:pt>
                <c:pt idx="206">
                  <c:v>2</c:v>
                </c:pt>
                <c:pt idx="207">
                  <c:v>1</c:v>
                </c:pt>
                <c:pt idx="208">
                  <c:v>1</c:v>
                </c:pt>
                <c:pt idx="209">
                  <c:v>2</c:v>
                </c:pt>
                <c:pt idx="210">
                  <c:v>1</c:v>
                </c:pt>
                <c:pt idx="211">
                  <c:v>2</c:v>
                </c:pt>
                <c:pt idx="212">
                  <c:v>1</c:v>
                </c:pt>
                <c:pt idx="213">
                  <c:v>2</c:v>
                </c:pt>
                <c:pt idx="214">
                  <c:v>1</c:v>
                </c:pt>
                <c:pt idx="215">
                  <c:v>1</c:v>
                </c:pt>
                <c:pt idx="216">
                  <c:v>1</c:v>
                </c:pt>
                <c:pt idx="217">
                  <c:v>1</c:v>
                </c:pt>
                <c:pt idx="218">
                  <c:v>1</c:v>
                </c:pt>
                <c:pt idx="219">
                  <c:v>1</c:v>
                </c:pt>
                <c:pt idx="220">
                  <c:v>2</c:v>
                </c:pt>
                <c:pt idx="221">
                  <c:v>1</c:v>
                </c:pt>
                <c:pt idx="222">
                  <c:v>1</c:v>
                </c:pt>
                <c:pt idx="223">
                  <c:v>2</c:v>
                </c:pt>
                <c:pt idx="224">
                  <c:v>1</c:v>
                </c:pt>
                <c:pt idx="225">
                  <c:v>2</c:v>
                </c:pt>
                <c:pt idx="226">
                  <c:v>2</c:v>
                </c:pt>
                <c:pt idx="227">
                  <c:v>1</c:v>
                </c:pt>
                <c:pt idx="228">
                  <c:v>1</c:v>
                </c:pt>
                <c:pt idx="229">
                  <c:v>1</c:v>
                </c:pt>
                <c:pt idx="230">
                  <c:v>1</c:v>
                </c:pt>
                <c:pt idx="231">
                  <c:v>2</c:v>
                </c:pt>
                <c:pt idx="232">
                  <c:v>2</c:v>
                </c:pt>
                <c:pt idx="233">
                  <c:v>1</c:v>
                </c:pt>
                <c:pt idx="234">
                  <c:v>2</c:v>
                </c:pt>
                <c:pt idx="235">
                  <c:v>2</c:v>
                </c:pt>
                <c:pt idx="236">
                  <c:v>1</c:v>
                </c:pt>
                <c:pt idx="237">
                  <c:v>2</c:v>
                </c:pt>
                <c:pt idx="238">
                  <c:v>1</c:v>
                </c:pt>
                <c:pt idx="239">
                  <c:v>1</c:v>
                </c:pt>
                <c:pt idx="240">
                  <c:v>1</c:v>
                </c:pt>
                <c:pt idx="241">
                  <c:v>2</c:v>
                </c:pt>
                <c:pt idx="242">
                  <c:v>2</c:v>
                </c:pt>
                <c:pt idx="243">
                  <c:v>2</c:v>
                </c:pt>
                <c:pt idx="244">
                  <c:v>1</c:v>
                </c:pt>
                <c:pt idx="245">
                  <c:v>2</c:v>
                </c:pt>
                <c:pt idx="246">
                  <c:v>1</c:v>
                </c:pt>
                <c:pt idx="247">
                  <c:v>2</c:v>
                </c:pt>
                <c:pt idx="248">
                  <c:v>1</c:v>
                </c:pt>
                <c:pt idx="249">
                  <c:v>2</c:v>
                </c:pt>
                <c:pt idx="250">
                  <c:v>1</c:v>
                </c:pt>
                <c:pt idx="251">
                  <c:v>2</c:v>
                </c:pt>
                <c:pt idx="252">
                  <c:v>2</c:v>
                </c:pt>
                <c:pt idx="253">
                  <c:v>1</c:v>
                </c:pt>
                <c:pt idx="254">
                  <c:v>1</c:v>
                </c:pt>
                <c:pt idx="255">
                  <c:v>1</c:v>
                </c:pt>
                <c:pt idx="256">
                  <c:v>1</c:v>
                </c:pt>
                <c:pt idx="257">
                  <c:v>2</c:v>
                </c:pt>
                <c:pt idx="258">
                  <c:v>1</c:v>
                </c:pt>
                <c:pt idx="259">
                  <c:v>1</c:v>
                </c:pt>
                <c:pt idx="260">
                  <c:v>2</c:v>
                </c:pt>
                <c:pt idx="261">
                  <c:v>2</c:v>
                </c:pt>
                <c:pt idx="262">
                  <c:v>1</c:v>
                </c:pt>
                <c:pt idx="263">
                  <c:v>1</c:v>
                </c:pt>
                <c:pt idx="264">
                  <c:v>1</c:v>
                </c:pt>
                <c:pt idx="265">
                  <c:v>2</c:v>
                </c:pt>
                <c:pt idx="266">
                  <c:v>2</c:v>
                </c:pt>
                <c:pt idx="267">
                  <c:v>2</c:v>
                </c:pt>
                <c:pt idx="268">
                  <c:v>2</c:v>
                </c:pt>
                <c:pt idx="269">
                  <c:v>1</c:v>
                </c:pt>
                <c:pt idx="270">
                  <c:v>2</c:v>
                </c:pt>
                <c:pt idx="271">
                  <c:v>2</c:v>
                </c:pt>
                <c:pt idx="272">
                  <c:v>2</c:v>
                </c:pt>
                <c:pt idx="273">
                  <c:v>1</c:v>
                </c:pt>
                <c:pt idx="274">
                  <c:v>2</c:v>
                </c:pt>
                <c:pt idx="275">
                  <c:v>1</c:v>
                </c:pt>
                <c:pt idx="276">
                  <c:v>1</c:v>
                </c:pt>
                <c:pt idx="277">
                  <c:v>2</c:v>
                </c:pt>
                <c:pt idx="278">
                  <c:v>1</c:v>
                </c:pt>
                <c:pt idx="279">
                  <c:v>2</c:v>
                </c:pt>
                <c:pt idx="280">
                  <c:v>2</c:v>
                </c:pt>
                <c:pt idx="281">
                  <c:v>2</c:v>
                </c:pt>
                <c:pt idx="282">
                  <c:v>2</c:v>
                </c:pt>
                <c:pt idx="283">
                  <c:v>2</c:v>
                </c:pt>
                <c:pt idx="284">
                  <c:v>1</c:v>
                </c:pt>
                <c:pt idx="285">
                  <c:v>1</c:v>
                </c:pt>
                <c:pt idx="286">
                  <c:v>2</c:v>
                </c:pt>
                <c:pt idx="287">
                  <c:v>1</c:v>
                </c:pt>
                <c:pt idx="288">
                  <c:v>1</c:v>
                </c:pt>
                <c:pt idx="289">
                  <c:v>1</c:v>
                </c:pt>
                <c:pt idx="290">
                  <c:v>1</c:v>
                </c:pt>
                <c:pt idx="291">
                  <c:v>1</c:v>
                </c:pt>
                <c:pt idx="292">
                  <c:v>1</c:v>
                </c:pt>
                <c:pt idx="293">
                  <c:v>1</c:v>
                </c:pt>
                <c:pt idx="294">
                  <c:v>1</c:v>
                </c:pt>
                <c:pt idx="295">
                  <c:v>1</c:v>
                </c:pt>
                <c:pt idx="296">
                  <c:v>2</c:v>
                </c:pt>
                <c:pt idx="297">
                  <c:v>2</c:v>
                </c:pt>
                <c:pt idx="298">
                  <c:v>2</c:v>
                </c:pt>
                <c:pt idx="299">
                  <c:v>2</c:v>
                </c:pt>
                <c:pt idx="300">
                  <c:v>2</c:v>
                </c:pt>
                <c:pt idx="301">
                  <c:v>1</c:v>
                </c:pt>
                <c:pt idx="302">
                  <c:v>2</c:v>
                </c:pt>
                <c:pt idx="303">
                  <c:v>2</c:v>
                </c:pt>
                <c:pt idx="304">
                  <c:v>2</c:v>
                </c:pt>
                <c:pt idx="305">
                  <c:v>1</c:v>
                </c:pt>
                <c:pt idx="306">
                  <c:v>2</c:v>
                </c:pt>
                <c:pt idx="307">
                  <c:v>1</c:v>
                </c:pt>
                <c:pt idx="308">
                  <c:v>2</c:v>
                </c:pt>
                <c:pt idx="309">
                  <c:v>1</c:v>
                </c:pt>
                <c:pt idx="310">
                  <c:v>1</c:v>
                </c:pt>
                <c:pt idx="311">
                  <c:v>2</c:v>
                </c:pt>
                <c:pt idx="312">
                  <c:v>2</c:v>
                </c:pt>
                <c:pt idx="313">
                  <c:v>1</c:v>
                </c:pt>
                <c:pt idx="314">
                  <c:v>1</c:v>
                </c:pt>
                <c:pt idx="315">
                  <c:v>1</c:v>
                </c:pt>
                <c:pt idx="316">
                  <c:v>1</c:v>
                </c:pt>
                <c:pt idx="317">
                  <c:v>2</c:v>
                </c:pt>
                <c:pt idx="318">
                  <c:v>1</c:v>
                </c:pt>
                <c:pt idx="319">
                  <c:v>1</c:v>
                </c:pt>
                <c:pt idx="320">
                  <c:v>1</c:v>
                </c:pt>
                <c:pt idx="321">
                  <c:v>1</c:v>
                </c:pt>
                <c:pt idx="322">
                  <c:v>1</c:v>
                </c:pt>
                <c:pt idx="323">
                  <c:v>1</c:v>
                </c:pt>
                <c:pt idx="324">
                  <c:v>1</c:v>
                </c:pt>
                <c:pt idx="325">
                  <c:v>2</c:v>
                </c:pt>
                <c:pt idx="326">
                  <c:v>2</c:v>
                </c:pt>
                <c:pt idx="327">
                  <c:v>1</c:v>
                </c:pt>
                <c:pt idx="328">
                  <c:v>1</c:v>
                </c:pt>
                <c:pt idx="329">
                  <c:v>1</c:v>
                </c:pt>
                <c:pt idx="330">
                  <c:v>1</c:v>
                </c:pt>
                <c:pt idx="331">
                  <c:v>2</c:v>
                </c:pt>
                <c:pt idx="332">
                  <c:v>1</c:v>
                </c:pt>
                <c:pt idx="333">
                  <c:v>1</c:v>
                </c:pt>
                <c:pt idx="334">
                  <c:v>1</c:v>
                </c:pt>
                <c:pt idx="335">
                  <c:v>2</c:v>
                </c:pt>
                <c:pt idx="336">
                  <c:v>2</c:v>
                </c:pt>
                <c:pt idx="337">
                  <c:v>2</c:v>
                </c:pt>
                <c:pt idx="338">
                  <c:v>1</c:v>
                </c:pt>
                <c:pt idx="339">
                  <c:v>1</c:v>
                </c:pt>
                <c:pt idx="340">
                  <c:v>2</c:v>
                </c:pt>
                <c:pt idx="341">
                  <c:v>1</c:v>
                </c:pt>
                <c:pt idx="342">
                  <c:v>1</c:v>
                </c:pt>
                <c:pt idx="343">
                  <c:v>1</c:v>
                </c:pt>
                <c:pt idx="344">
                  <c:v>1</c:v>
                </c:pt>
                <c:pt idx="345">
                  <c:v>1</c:v>
                </c:pt>
                <c:pt idx="346">
                  <c:v>2</c:v>
                </c:pt>
                <c:pt idx="347">
                  <c:v>2</c:v>
                </c:pt>
                <c:pt idx="348">
                  <c:v>1</c:v>
                </c:pt>
                <c:pt idx="349">
                  <c:v>1</c:v>
                </c:pt>
                <c:pt idx="350">
                  <c:v>2</c:v>
                </c:pt>
                <c:pt idx="351">
                  <c:v>1</c:v>
                </c:pt>
                <c:pt idx="352">
                  <c:v>1</c:v>
                </c:pt>
                <c:pt idx="353">
                  <c:v>1</c:v>
                </c:pt>
                <c:pt idx="354">
                  <c:v>1</c:v>
                </c:pt>
                <c:pt idx="355">
                  <c:v>2</c:v>
                </c:pt>
                <c:pt idx="356">
                  <c:v>2</c:v>
                </c:pt>
                <c:pt idx="357">
                  <c:v>1</c:v>
                </c:pt>
                <c:pt idx="358">
                  <c:v>1</c:v>
                </c:pt>
                <c:pt idx="359">
                  <c:v>2</c:v>
                </c:pt>
                <c:pt idx="360">
                  <c:v>1</c:v>
                </c:pt>
                <c:pt idx="361">
                  <c:v>1</c:v>
                </c:pt>
                <c:pt idx="362">
                  <c:v>2</c:v>
                </c:pt>
                <c:pt idx="363">
                  <c:v>1</c:v>
                </c:pt>
                <c:pt idx="364">
                  <c:v>1</c:v>
                </c:pt>
                <c:pt idx="365">
                  <c:v>1</c:v>
                </c:pt>
                <c:pt idx="366">
                  <c:v>2</c:v>
                </c:pt>
                <c:pt idx="367">
                  <c:v>2</c:v>
                </c:pt>
                <c:pt idx="368">
                  <c:v>1</c:v>
                </c:pt>
                <c:pt idx="369">
                  <c:v>2</c:v>
                </c:pt>
                <c:pt idx="370">
                  <c:v>1</c:v>
                </c:pt>
                <c:pt idx="371">
                  <c:v>2</c:v>
                </c:pt>
                <c:pt idx="372">
                  <c:v>2</c:v>
                </c:pt>
                <c:pt idx="373">
                  <c:v>1</c:v>
                </c:pt>
                <c:pt idx="374">
                  <c:v>2</c:v>
                </c:pt>
                <c:pt idx="375">
                  <c:v>2</c:v>
                </c:pt>
                <c:pt idx="376">
                  <c:v>1</c:v>
                </c:pt>
                <c:pt idx="377">
                  <c:v>1</c:v>
                </c:pt>
                <c:pt idx="378">
                  <c:v>2</c:v>
                </c:pt>
                <c:pt idx="379">
                  <c:v>1</c:v>
                </c:pt>
                <c:pt idx="380">
                  <c:v>1</c:v>
                </c:pt>
                <c:pt idx="381">
                  <c:v>2</c:v>
                </c:pt>
                <c:pt idx="382">
                  <c:v>2</c:v>
                </c:pt>
                <c:pt idx="383">
                  <c:v>1</c:v>
                </c:pt>
                <c:pt idx="384">
                  <c:v>1</c:v>
                </c:pt>
                <c:pt idx="385">
                  <c:v>2</c:v>
                </c:pt>
                <c:pt idx="386">
                  <c:v>1</c:v>
                </c:pt>
                <c:pt idx="387">
                  <c:v>1</c:v>
                </c:pt>
                <c:pt idx="388">
                  <c:v>1</c:v>
                </c:pt>
                <c:pt idx="389">
                  <c:v>1</c:v>
                </c:pt>
                <c:pt idx="390">
                  <c:v>1</c:v>
                </c:pt>
                <c:pt idx="391">
                  <c:v>2</c:v>
                </c:pt>
                <c:pt idx="392">
                  <c:v>1</c:v>
                </c:pt>
                <c:pt idx="393">
                  <c:v>1</c:v>
                </c:pt>
                <c:pt idx="394">
                  <c:v>1</c:v>
                </c:pt>
                <c:pt idx="395">
                  <c:v>2</c:v>
                </c:pt>
                <c:pt idx="396">
                  <c:v>1</c:v>
                </c:pt>
                <c:pt idx="397">
                  <c:v>1</c:v>
                </c:pt>
                <c:pt idx="398">
                  <c:v>1</c:v>
                </c:pt>
                <c:pt idx="399">
                  <c:v>1</c:v>
                </c:pt>
                <c:pt idx="400">
                  <c:v>1</c:v>
                </c:pt>
                <c:pt idx="401">
                  <c:v>1</c:v>
                </c:pt>
                <c:pt idx="402">
                  <c:v>1</c:v>
                </c:pt>
                <c:pt idx="403">
                  <c:v>2</c:v>
                </c:pt>
                <c:pt idx="404">
                  <c:v>1</c:v>
                </c:pt>
                <c:pt idx="405">
                  <c:v>1</c:v>
                </c:pt>
                <c:pt idx="406">
                  <c:v>2</c:v>
                </c:pt>
                <c:pt idx="407">
                  <c:v>2</c:v>
                </c:pt>
                <c:pt idx="408">
                  <c:v>1</c:v>
                </c:pt>
                <c:pt idx="409">
                  <c:v>1</c:v>
                </c:pt>
                <c:pt idx="410">
                  <c:v>1</c:v>
                </c:pt>
                <c:pt idx="411">
                  <c:v>1</c:v>
                </c:pt>
                <c:pt idx="412">
                  <c:v>1</c:v>
                </c:pt>
                <c:pt idx="413">
                  <c:v>1</c:v>
                </c:pt>
                <c:pt idx="414">
                  <c:v>1</c:v>
                </c:pt>
                <c:pt idx="415">
                  <c:v>1</c:v>
                </c:pt>
                <c:pt idx="416">
                  <c:v>2</c:v>
                </c:pt>
                <c:pt idx="417">
                  <c:v>1</c:v>
                </c:pt>
                <c:pt idx="418">
                  <c:v>2</c:v>
                </c:pt>
                <c:pt idx="419">
                  <c:v>2</c:v>
                </c:pt>
                <c:pt idx="420">
                  <c:v>2</c:v>
                </c:pt>
                <c:pt idx="421">
                  <c:v>1</c:v>
                </c:pt>
                <c:pt idx="422">
                  <c:v>1</c:v>
                </c:pt>
                <c:pt idx="423">
                  <c:v>1</c:v>
                </c:pt>
                <c:pt idx="424">
                  <c:v>1</c:v>
                </c:pt>
                <c:pt idx="425">
                  <c:v>2</c:v>
                </c:pt>
                <c:pt idx="426">
                  <c:v>1</c:v>
                </c:pt>
                <c:pt idx="427">
                  <c:v>1</c:v>
                </c:pt>
                <c:pt idx="428">
                  <c:v>1</c:v>
                </c:pt>
                <c:pt idx="429">
                  <c:v>1</c:v>
                </c:pt>
                <c:pt idx="430">
                  <c:v>2</c:v>
                </c:pt>
                <c:pt idx="431">
                  <c:v>1</c:v>
                </c:pt>
                <c:pt idx="432">
                  <c:v>2</c:v>
                </c:pt>
                <c:pt idx="433">
                  <c:v>1</c:v>
                </c:pt>
                <c:pt idx="434">
                  <c:v>2</c:v>
                </c:pt>
                <c:pt idx="435">
                  <c:v>2</c:v>
                </c:pt>
                <c:pt idx="436">
                  <c:v>1</c:v>
                </c:pt>
                <c:pt idx="437">
                  <c:v>2</c:v>
                </c:pt>
                <c:pt idx="438">
                  <c:v>1</c:v>
                </c:pt>
                <c:pt idx="439">
                  <c:v>2</c:v>
                </c:pt>
                <c:pt idx="440">
                  <c:v>1</c:v>
                </c:pt>
                <c:pt idx="441">
                  <c:v>2</c:v>
                </c:pt>
                <c:pt idx="442">
                  <c:v>2</c:v>
                </c:pt>
                <c:pt idx="443">
                  <c:v>2</c:v>
                </c:pt>
                <c:pt idx="444">
                  <c:v>1</c:v>
                </c:pt>
                <c:pt idx="445">
                  <c:v>2</c:v>
                </c:pt>
                <c:pt idx="446">
                  <c:v>2</c:v>
                </c:pt>
                <c:pt idx="447">
                  <c:v>2</c:v>
                </c:pt>
                <c:pt idx="448">
                  <c:v>1</c:v>
                </c:pt>
                <c:pt idx="449">
                  <c:v>1</c:v>
                </c:pt>
                <c:pt idx="450">
                  <c:v>1</c:v>
                </c:pt>
                <c:pt idx="451">
                  <c:v>2</c:v>
                </c:pt>
                <c:pt idx="452">
                  <c:v>2</c:v>
                </c:pt>
                <c:pt idx="453">
                  <c:v>1</c:v>
                </c:pt>
                <c:pt idx="454">
                  <c:v>1</c:v>
                </c:pt>
                <c:pt idx="455">
                  <c:v>1</c:v>
                </c:pt>
                <c:pt idx="456">
                  <c:v>2</c:v>
                </c:pt>
                <c:pt idx="457">
                  <c:v>2</c:v>
                </c:pt>
                <c:pt idx="458">
                  <c:v>2</c:v>
                </c:pt>
                <c:pt idx="459">
                  <c:v>1</c:v>
                </c:pt>
                <c:pt idx="460">
                  <c:v>1</c:v>
                </c:pt>
                <c:pt idx="461">
                  <c:v>1</c:v>
                </c:pt>
                <c:pt idx="462">
                  <c:v>1</c:v>
                </c:pt>
                <c:pt idx="463">
                  <c:v>2</c:v>
                </c:pt>
                <c:pt idx="464">
                  <c:v>1</c:v>
                </c:pt>
                <c:pt idx="465">
                  <c:v>1</c:v>
                </c:pt>
                <c:pt idx="466">
                  <c:v>1</c:v>
                </c:pt>
                <c:pt idx="467">
                  <c:v>1</c:v>
                </c:pt>
                <c:pt idx="468">
                  <c:v>1</c:v>
                </c:pt>
                <c:pt idx="469">
                  <c:v>1</c:v>
                </c:pt>
                <c:pt idx="470">
                  <c:v>1</c:v>
                </c:pt>
                <c:pt idx="471">
                  <c:v>1</c:v>
                </c:pt>
                <c:pt idx="472">
                  <c:v>1</c:v>
                </c:pt>
                <c:pt idx="473">
                  <c:v>2</c:v>
                </c:pt>
                <c:pt idx="474">
                  <c:v>1</c:v>
                </c:pt>
                <c:pt idx="475">
                  <c:v>2</c:v>
                </c:pt>
                <c:pt idx="476">
                  <c:v>2</c:v>
                </c:pt>
                <c:pt idx="477">
                  <c:v>2</c:v>
                </c:pt>
                <c:pt idx="478">
                  <c:v>1</c:v>
                </c:pt>
                <c:pt idx="479">
                  <c:v>1</c:v>
                </c:pt>
                <c:pt idx="480">
                  <c:v>2</c:v>
                </c:pt>
                <c:pt idx="481">
                  <c:v>1</c:v>
                </c:pt>
                <c:pt idx="482">
                  <c:v>2</c:v>
                </c:pt>
                <c:pt idx="483">
                  <c:v>1</c:v>
                </c:pt>
                <c:pt idx="484">
                  <c:v>2</c:v>
                </c:pt>
                <c:pt idx="485">
                  <c:v>1</c:v>
                </c:pt>
                <c:pt idx="486">
                  <c:v>1</c:v>
                </c:pt>
                <c:pt idx="487">
                  <c:v>1</c:v>
                </c:pt>
                <c:pt idx="488">
                  <c:v>1</c:v>
                </c:pt>
                <c:pt idx="489">
                  <c:v>1</c:v>
                </c:pt>
                <c:pt idx="490">
                  <c:v>1</c:v>
                </c:pt>
                <c:pt idx="491">
                  <c:v>1</c:v>
                </c:pt>
                <c:pt idx="492">
                  <c:v>1</c:v>
                </c:pt>
                <c:pt idx="493">
                  <c:v>1</c:v>
                </c:pt>
                <c:pt idx="494">
                  <c:v>1</c:v>
                </c:pt>
                <c:pt idx="495">
                  <c:v>1</c:v>
                </c:pt>
                <c:pt idx="496">
                  <c:v>2</c:v>
                </c:pt>
                <c:pt idx="497">
                  <c:v>2</c:v>
                </c:pt>
                <c:pt idx="498">
                  <c:v>2</c:v>
                </c:pt>
                <c:pt idx="499">
                  <c:v>1</c:v>
                </c:pt>
                <c:pt idx="500">
                  <c:v>1</c:v>
                </c:pt>
                <c:pt idx="501">
                  <c:v>1</c:v>
                </c:pt>
                <c:pt idx="502">
                  <c:v>1</c:v>
                </c:pt>
                <c:pt idx="503">
                  <c:v>2</c:v>
                </c:pt>
                <c:pt idx="504">
                  <c:v>1</c:v>
                </c:pt>
                <c:pt idx="505">
                  <c:v>1</c:v>
                </c:pt>
                <c:pt idx="506">
                  <c:v>2</c:v>
                </c:pt>
                <c:pt idx="507">
                  <c:v>1</c:v>
                </c:pt>
                <c:pt idx="508">
                  <c:v>1</c:v>
                </c:pt>
                <c:pt idx="509">
                  <c:v>2</c:v>
                </c:pt>
                <c:pt idx="510">
                  <c:v>2</c:v>
                </c:pt>
                <c:pt idx="511">
                  <c:v>2</c:v>
                </c:pt>
                <c:pt idx="512">
                  <c:v>1</c:v>
                </c:pt>
                <c:pt idx="513">
                  <c:v>1</c:v>
                </c:pt>
                <c:pt idx="514">
                  <c:v>1</c:v>
                </c:pt>
                <c:pt idx="515">
                  <c:v>2</c:v>
                </c:pt>
                <c:pt idx="516">
                  <c:v>2</c:v>
                </c:pt>
                <c:pt idx="517">
                  <c:v>2</c:v>
                </c:pt>
                <c:pt idx="518">
                  <c:v>1</c:v>
                </c:pt>
                <c:pt idx="519">
                  <c:v>2</c:v>
                </c:pt>
                <c:pt idx="520">
                  <c:v>1</c:v>
                </c:pt>
                <c:pt idx="521">
                  <c:v>1</c:v>
                </c:pt>
                <c:pt idx="522">
                  <c:v>2</c:v>
                </c:pt>
                <c:pt idx="523">
                  <c:v>2</c:v>
                </c:pt>
                <c:pt idx="524">
                  <c:v>1</c:v>
                </c:pt>
                <c:pt idx="525">
                  <c:v>1</c:v>
                </c:pt>
                <c:pt idx="526">
                  <c:v>1</c:v>
                </c:pt>
                <c:pt idx="527">
                  <c:v>1</c:v>
                </c:pt>
                <c:pt idx="528">
                  <c:v>1</c:v>
                </c:pt>
                <c:pt idx="529">
                  <c:v>1</c:v>
                </c:pt>
                <c:pt idx="530">
                  <c:v>1</c:v>
                </c:pt>
                <c:pt idx="531">
                  <c:v>1</c:v>
                </c:pt>
                <c:pt idx="532">
                  <c:v>1</c:v>
                </c:pt>
                <c:pt idx="533">
                  <c:v>2</c:v>
                </c:pt>
                <c:pt idx="534">
                  <c:v>2</c:v>
                </c:pt>
                <c:pt idx="535">
                  <c:v>2</c:v>
                </c:pt>
                <c:pt idx="536">
                  <c:v>2</c:v>
                </c:pt>
                <c:pt idx="537">
                  <c:v>2</c:v>
                </c:pt>
                <c:pt idx="538">
                  <c:v>2</c:v>
                </c:pt>
                <c:pt idx="539">
                  <c:v>2</c:v>
                </c:pt>
                <c:pt idx="540">
                  <c:v>1</c:v>
                </c:pt>
                <c:pt idx="541">
                  <c:v>1</c:v>
                </c:pt>
                <c:pt idx="542">
                  <c:v>1</c:v>
                </c:pt>
                <c:pt idx="543">
                  <c:v>1</c:v>
                </c:pt>
                <c:pt idx="544">
                  <c:v>1</c:v>
                </c:pt>
                <c:pt idx="545">
                  <c:v>2</c:v>
                </c:pt>
                <c:pt idx="546">
                  <c:v>2</c:v>
                </c:pt>
                <c:pt idx="547">
                  <c:v>1</c:v>
                </c:pt>
                <c:pt idx="548">
                  <c:v>2</c:v>
                </c:pt>
                <c:pt idx="549">
                  <c:v>1</c:v>
                </c:pt>
                <c:pt idx="550">
                  <c:v>1</c:v>
                </c:pt>
                <c:pt idx="551">
                  <c:v>1</c:v>
                </c:pt>
                <c:pt idx="552">
                  <c:v>1</c:v>
                </c:pt>
                <c:pt idx="553">
                  <c:v>1</c:v>
                </c:pt>
                <c:pt idx="554">
                  <c:v>1</c:v>
                </c:pt>
                <c:pt idx="555">
                  <c:v>1</c:v>
                </c:pt>
                <c:pt idx="556">
                  <c:v>2</c:v>
                </c:pt>
                <c:pt idx="557">
                  <c:v>1</c:v>
                </c:pt>
                <c:pt idx="558">
                  <c:v>2</c:v>
                </c:pt>
                <c:pt idx="559">
                  <c:v>1</c:v>
                </c:pt>
                <c:pt idx="560">
                  <c:v>1</c:v>
                </c:pt>
                <c:pt idx="561">
                  <c:v>2</c:v>
                </c:pt>
                <c:pt idx="562">
                  <c:v>2</c:v>
                </c:pt>
                <c:pt idx="563">
                  <c:v>2</c:v>
                </c:pt>
                <c:pt idx="564">
                  <c:v>2</c:v>
                </c:pt>
                <c:pt idx="565">
                  <c:v>2</c:v>
                </c:pt>
                <c:pt idx="566">
                  <c:v>1</c:v>
                </c:pt>
                <c:pt idx="567">
                  <c:v>2</c:v>
                </c:pt>
                <c:pt idx="568">
                  <c:v>1</c:v>
                </c:pt>
                <c:pt idx="569">
                  <c:v>2</c:v>
                </c:pt>
                <c:pt idx="570">
                  <c:v>2</c:v>
                </c:pt>
                <c:pt idx="571">
                  <c:v>1</c:v>
                </c:pt>
                <c:pt idx="572">
                  <c:v>1</c:v>
                </c:pt>
                <c:pt idx="573">
                  <c:v>2</c:v>
                </c:pt>
                <c:pt idx="574">
                  <c:v>1</c:v>
                </c:pt>
                <c:pt idx="575">
                  <c:v>1</c:v>
                </c:pt>
                <c:pt idx="576">
                  <c:v>2</c:v>
                </c:pt>
                <c:pt idx="577">
                  <c:v>1</c:v>
                </c:pt>
                <c:pt idx="578">
                  <c:v>1</c:v>
                </c:pt>
                <c:pt idx="579">
                  <c:v>1</c:v>
                </c:pt>
                <c:pt idx="580">
                  <c:v>1</c:v>
                </c:pt>
                <c:pt idx="581">
                  <c:v>2</c:v>
                </c:pt>
                <c:pt idx="582">
                  <c:v>2</c:v>
                </c:pt>
                <c:pt idx="583">
                  <c:v>1</c:v>
                </c:pt>
                <c:pt idx="584">
                  <c:v>1</c:v>
                </c:pt>
                <c:pt idx="585">
                  <c:v>2</c:v>
                </c:pt>
                <c:pt idx="586">
                  <c:v>1</c:v>
                </c:pt>
                <c:pt idx="587">
                  <c:v>1</c:v>
                </c:pt>
                <c:pt idx="588">
                  <c:v>2</c:v>
                </c:pt>
                <c:pt idx="589">
                  <c:v>1</c:v>
                </c:pt>
                <c:pt idx="590">
                  <c:v>1</c:v>
                </c:pt>
                <c:pt idx="591">
                  <c:v>1</c:v>
                </c:pt>
                <c:pt idx="592">
                  <c:v>1</c:v>
                </c:pt>
                <c:pt idx="593">
                  <c:v>1</c:v>
                </c:pt>
                <c:pt idx="594">
                  <c:v>2</c:v>
                </c:pt>
                <c:pt idx="595">
                  <c:v>1</c:v>
                </c:pt>
                <c:pt idx="596">
                  <c:v>1</c:v>
                </c:pt>
                <c:pt idx="597">
                  <c:v>1</c:v>
                </c:pt>
                <c:pt idx="598">
                  <c:v>2</c:v>
                </c:pt>
                <c:pt idx="599">
                  <c:v>1</c:v>
                </c:pt>
                <c:pt idx="600">
                  <c:v>1</c:v>
                </c:pt>
                <c:pt idx="601">
                  <c:v>1</c:v>
                </c:pt>
                <c:pt idx="602">
                  <c:v>2</c:v>
                </c:pt>
                <c:pt idx="603">
                  <c:v>1</c:v>
                </c:pt>
                <c:pt idx="604">
                  <c:v>2</c:v>
                </c:pt>
                <c:pt idx="605">
                  <c:v>2</c:v>
                </c:pt>
                <c:pt idx="606">
                  <c:v>1</c:v>
                </c:pt>
                <c:pt idx="607">
                  <c:v>1</c:v>
                </c:pt>
                <c:pt idx="608">
                  <c:v>2</c:v>
                </c:pt>
                <c:pt idx="609">
                  <c:v>2</c:v>
                </c:pt>
                <c:pt idx="610">
                  <c:v>2</c:v>
                </c:pt>
                <c:pt idx="611">
                  <c:v>2</c:v>
                </c:pt>
                <c:pt idx="612">
                  <c:v>1</c:v>
                </c:pt>
                <c:pt idx="613">
                  <c:v>2</c:v>
                </c:pt>
                <c:pt idx="614">
                  <c:v>1</c:v>
                </c:pt>
                <c:pt idx="615">
                  <c:v>1</c:v>
                </c:pt>
                <c:pt idx="616">
                  <c:v>1</c:v>
                </c:pt>
                <c:pt idx="617">
                  <c:v>2</c:v>
                </c:pt>
                <c:pt idx="618">
                  <c:v>2</c:v>
                </c:pt>
                <c:pt idx="619">
                  <c:v>2</c:v>
                </c:pt>
                <c:pt idx="620">
                  <c:v>1</c:v>
                </c:pt>
                <c:pt idx="621">
                  <c:v>1</c:v>
                </c:pt>
                <c:pt idx="622">
                  <c:v>1</c:v>
                </c:pt>
                <c:pt idx="623">
                  <c:v>1</c:v>
                </c:pt>
                <c:pt idx="624">
                  <c:v>1</c:v>
                </c:pt>
                <c:pt idx="625">
                  <c:v>1</c:v>
                </c:pt>
                <c:pt idx="626">
                  <c:v>1</c:v>
                </c:pt>
                <c:pt idx="627">
                  <c:v>2</c:v>
                </c:pt>
                <c:pt idx="628">
                  <c:v>2</c:v>
                </c:pt>
                <c:pt idx="629">
                  <c:v>1</c:v>
                </c:pt>
                <c:pt idx="630">
                  <c:v>2</c:v>
                </c:pt>
                <c:pt idx="631">
                  <c:v>2</c:v>
                </c:pt>
                <c:pt idx="632">
                  <c:v>2</c:v>
                </c:pt>
                <c:pt idx="633">
                  <c:v>2</c:v>
                </c:pt>
                <c:pt idx="634">
                  <c:v>2</c:v>
                </c:pt>
                <c:pt idx="635">
                  <c:v>1</c:v>
                </c:pt>
                <c:pt idx="636">
                  <c:v>1</c:v>
                </c:pt>
                <c:pt idx="637">
                  <c:v>1</c:v>
                </c:pt>
                <c:pt idx="638">
                  <c:v>1</c:v>
                </c:pt>
                <c:pt idx="639">
                  <c:v>1</c:v>
                </c:pt>
                <c:pt idx="640">
                  <c:v>2</c:v>
                </c:pt>
                <c:pt idx="641">
                  <c:v>1</c:v>
                </c:pt>
                <c:pt idx="642">
                  <c:v>2</c:v>
                </c:pt>
                <c:pt idx="643">
                  <c:v>1</c:v>
                </c:pt>
                <c:pt idx="644">
                  <c:v>2</c:v>
                </c:pt>
                <c:pt idx="645">
                  <c:v>1</c:v>
                </c:pt>
                <c:pt idx="646">
                  <c:v>1</c:v>
                </c:pt>
                <c:pt idx="647">
                  <c:v>2</c:v>
                </c:pt>
                <c:pt idx="648">
                  <c:v>1</c:v>
                </c:pt>
                <c:pt idx="649">
                  <c:v>1</c:v>
                </c:pt>
                <c:pt idx="650">
                  <c:v>1</c:v>
                </c:pt>
                <c:pt idx="651">
                  <c:v>2</c:v>
                </c:pt>
                <c:pt idx="652">
                  <c:v>1</c:v>
                </c:pt>
                <c:pt idx="653">
                  <c:v>1</c:v>
                </c:pt>
                <c:pt idx="654">
                  <c:v>1</c:v>
                </c:pt>
                <c:pt idx="655">
                  <c:v>2</c:v>
                </c:pt>
                <c:pt idx="656">
                  <c:v>2</c:v>
                </c:pt>
                <c:pt idx="657">
                  <c:v>1</c:v>
                </c:pt>
                <c:pt idx="658">
                  <c:v>2</c:v>
                </c:pt>
                <c:pt idx="659">
                  <c:v>1</c:v>
                </c:pt>
                <c:pt idx="660">
                  <c:v>1</c:v>
                </c:pt>
                <c:pt idx="661">
                  <c:v>1</c:v>
                </c:pt>
                <c:pt idx="662">
                  <c:v>1</c:v>
                </c:pt>
                <c:pt idx="663">
                  <c:v>1</c:v>
                </c:pt>
                <c:pt idx="664">
                  <c:v>2</c:v>
                </c:pt>
                <c:pt idx="665">
                  <c:v>1</c:v>
                </c:pt>
                <c:pt idx="666">
                  <c:v>1</c:v>
                </c:pt>
                <c:pt idx="667">
                  <c:v>1</c:v>
                </c:pt>
                <c:pt idx="668">
                  <c:v>1</c:v>
                </c:pt>
                <c:pt idx="669">
                  <c:v>2</c:v>
                </c:pt>
                <c:pt idx="670">
                  <c:v>1</c:v>
                </c:pt>
                <c:pt idx="671">
                  <c:v>1</c:v>
                </c:pt>
                <c:pt idx="672">
                  <c:v>1</c:v>
                </c:pt>
                <c:pt idx="673">
                  <c:v>2</c:v>
                </c:pt>
                <c:pt idx="674">
                  <c:v>1</c:v>
                </c:pt>
                <c:pt idx="675">
                  <c:v>2</c:v>
                </c:pt>
                <c:pt idx="676">
                  <c:v>2</c:v>
                </c:pt>
                <c:pt idx="677">
                  <c:v>1</c:v>
                </c:pt>
                <c:pt idx="678">
                  <c:v>2</c:v>
                </c:pt>
                <c:pt idx="679">
                  <c:v>1</c:v>
                </c:pt>
                <c:pt idx="680">
                  <c:v>2</c:v>
                </c:pt>
                <c:pt idx="681">
                  <c:v>1</c:v>
                </c:pt>
                <c:pt idx="682">
                  <c:v>1</c:v>
                </c:pt>
                <c:pt idx="683">
                  <c:v>2</c:v>
                </c:pt>
                <c:pt idx="684">
                  <c:v>2</c:v>
                </c:pt>
                <c:pt idx="685">
                  <c:v>2</c:v>
                </c:pt>
                <c:pt idx="686">
                  <c:v>1</c:v>
                </c:pt>
                <c:pt idx="687">
                  <c:v>2</c:v>
                </c:pt>
                <c:pt idx="688">
                  <c:v>1</c:v>
                </c:pt>
                <c:pt idx="689">
                  <c:v>2</c:v>
                </c:pt>
                <c:pt idx="690">
                  <c:v>1</c:v>
                </c:pt>
                <c:pt idx="691">
                  <c:v>1</c:v>
                </c:pt>
                <c:pt idx="692">
                  <c:v>1</c:v>
                </c:pt>
                <c:pt idx="693">
                  <c:v>1</c:v>
                </c:pt>
                <c:pt idx="694">
                  <c:v>1</c:v>
                </c:pt>
                <c:pt idx="695">
                  <c:v>1</c:v>
                </c:pt>
                <c:pt idx="696">
                  <c:v>1</c:v>
                </c:pt>
                <c:pt idx="697">
                  <c:v>1</c:v>
                </c:pt>
                <c:pt idx="698">
                  <c:v>1</c:v>
                </c:pt>
                <c:pt idx="699">
                  <c:v>2</c:v>
                </c:pt>
                <c:pt idx="700">
                  <c:v>2</c:v>
                </c:pt>
                <c:pt idx="701">
                  <c:v>1</c:v>
                </c:pt>
                <c:pt idx="702">
                  <c:v>1</c:v>
                </c:pt>
                <c:pt idx="703">
                  <c:v>1</c:v>
                </c:pt>
                <c:pt idx="704">
                  <c:v>1</c:v>
                </c:pt>
                <c:pt idx="705">
                  <c:v>2</c:v>
                </c:pt>
                <c:pt idx="706">
                  <c:v>1</c:v>
                </c:pt>
                <c:pt idx="707">
                  <c:v>2</c:v>
                </c:pt>
                <c:pt idx="708">
                  <c:v>2</c:v>
                </c:pt>
                <c:pt idx="709">
                  <c:v>2</c:v>
                </c:pt>
                <c:pt idx="710">
                  <c:v>2</c:v>
                </c:pt>
                <c:pt idx="711">
                  <c:v>1</c:v>
                </c:pt>
                <c:pt idx="712">
                  <c:v>1</c:v>
                </c:pt>
                <c:pt idx="713">
                  <c:v>1</c:v>
                </c:pt>
                <c:pt idx="714">
                  <c:v>2</c:v>
                </c:pt>
                <c:pt idx="715">
                  <c:v>1</c:v>
                </c:pt>
                <c:pt idx="716">
                  <c:v>2</c:v>
                </c:pt>
                <c:pt idx="717">
                  <c:v>1</c:v>
                </c:pt>
                <c:pt idx="718">
                  <c:v>2</c:v>
                </c:pt>
                <c:pt idx="719">
                  <c:v>1</c:v>
                </c:pt>
                <c:pt idx="720">
                  <c:v>1</c:v>
                </c:pt>
                <c:pt idx="721">
                  <c:v>2</c:v>
                </c:pt>
                <c:pt idx="722">
                  <c:v>2</c:v>
                </c:pt>
                <c:pt idx="723">
                  <c:v>1</c:v>
                </c:pt>
                <c:pt idx="724">
                  <c:v>1</c:v>
                </c:pt>
                <c:pt idx="725">
                  <c:v>2</c:v>
                </c:pt>
                <c:pt idx="726">
                  <c:v>1</c:v>
                </c:pt>
                <c:pt idx="727">
                  <c:v>2</c:v>
                </c:pt>
                <c:pt idx="728">
                  <c:v>1</c:v>
                </c:pt>
                <c:pt idx="729">
                  <c:v>1</c:v>
                </c:pt>
                <c:pt idx="730">
                  <c:v>1</c:v>
                </c:pt>
                <c:pt idx="731">
                  <c:v>1</c:v>
                </c:pt>
                <c:pt idx="732">
                  <c:v>1</c:v>
                </c:pt>
                <c:pt idx="733">
                  <c:v>1</c:v>
                </c:pt>
                <c:pt idx="734">
                  <c:v>2</c:v>
                </c:pt>
                <c:pt idx="735">
                  <c:v>1</c:v>
                </c:pt>
                <c:pt idx="736">
                  <c:v>2</c:v>
                </c:pt>
                <c:pt idx="737">
                  <c:v>1</c:v>
                </c:pt>
                <c:pt idx="738">
                  <c:v>1</c:v>
                </c:pt>
                <c:pt idx="739">
                  <c:v>1</c:v>
                </c:pt>
                <c:pt idx="740">
                  <c:v>2</c:v>
                </c:pt>
                <c:pt idx="741">
                  <c:v>1</c:v>
                </c:pt>
                <c:pt idx="742">
                  <c:v>2</c:v>
                </c:pt>
                <c:pt idx="743">
                  <c:v>1</c:v>
                </c:pt>
                <c:pt idx="744">
                  <c:v>1</c:v>
                </c:pt>
                <c:pt idx="745">
                  <c:v>1</c:v>
                </c:pt>
                <c:pt idx="746">
                  <c:v>2</c:v>
                </c:pt>
                <c:pt idx="747">
                  <c:v>1</c:v>
                </c:pt>
                <c:pt idx="748">
                  <c:v>2</c:v>
                </c:pt>
                <c:pt idx="749">
                  <c:v>1</c:v>
                </c:pt>
                <c:pt idx="750">
                  <c:v>1</c:v>
                </c:pt>
                <c:pt idx="751">
                  <c:v>1</c:v>
                </c:pt>
                <c:pt idx="752">
                  <c:v>1</c:v>
                </c:pt>
                <c:pt idx="753">
                  <c:v>1</c:v>
                </c:pt>
                <c:pt idx="754">
                  <c:v>1</c:v>
                </c:pt>
                <c:pt idx="755">
                  <c:v>1</c:v>
                </c:pt>
                <c:pt idx="756">
                  <c:v>1</c:v>
                </c:pt>
                <c:pt idx="757">
                  <c:v>2</c:v>
                </c:pt>
                <c:pt idx="758">
                  <c:v>2</c:v>
                </c:pt>
                <c:pt idx="759">
                  <c:v>2</c:v>
                </c:pt>
                <c:pt idx="760">
                  <c:v>1</c:v>
                </c:pt>
                <c:pt idx="761">
                  <c:v>1</c:v>
                </c:pt>
                <c:pt idx="762">
                  <c:v>2</c:v>
                </c:pt>
                <c:pt idx="763">
                  <c:v>1</c:v>
                </c:pt>
                <c:pt idx="764">
                  <c:v>2</c:v>
                </c:pt>
                <c:pt idx="765">
                  <c:v>2</c:v>
                </c:pt>
                <c:pt idx="766">
                  <c:v>1</c:v>
                </c:pt>
                <c:pt idx="767">
                  <c:v>1</c:v>
                </c:pt>
                <c:pt idx="768">
                  <c:v>1</c:v>
                </c:pt>
                <c:pt idx="769">
                  <c:v>1</c:v>
                </c:pt>
                <c:pt idx="770">
                  <c:v>2</c:v>
                </c:pt>
                <c:pt idx="771">
                  <c:v>1</c:v>
                </c:pt>
                <c:pt idx="772">
                  <c:v>1</c:v>
                </c:pt>
                <c:pt idx="773">
                  <c:v>1</c:v>
                </c:pt>
                <c:pt idx="774">
                  <c:v>2</c:v>
                </c:pt>
                <c:pt idx="775">
                  <c:v>2</c:v>
                </c:pt>
                <c:pt idx="776">
                  <c:v>1</c:v>
                </c:pt>
                <c:pt idx="777">
                  <c:v>1</c:v>
                </c:pt>
                <c:pt idx="778">
                  <c:v>2</c:v>
                </c:pt>
                <c:pt idx="779">
                  <c:v>1</c:v>
                </c:pt>
                <c:pt idx="780">
                  <c:v>1</c:v>
                </c:pt>
                <c:pt idx="781">
                  <c:v>2</c:v>
                </c:pt>
                <c:pt idx="782">
                  <c:v>2</c:v>
                </c:pt>
                <c:pt idx="783">
                  <c:v>1</c:v>
                </c:pt>
                <c:pt idx="784">
                  <c:v>1</c:v>
                </c:pt>
                <c:pt idx="785">
                  <c:v>2</c:v>
                </c:pt>
                <c:pt idx="786">
                  <c:v>2</c:v>
                </c:pt>
                <c:pt idx="787">
                  <c:v>2</c:v>
                </c:pt>
                <c:pt idx="788">
                  <c:v>1</c:v>
                </c:pt>
                <c:pt idx="789">
                  <c:v>2</c:v>
                </c:pt>
                <c:pt idx="790">
                  <c:v>2</c:v>
                </c:pt>
                <c:pt idx="791">
                  <c:v>2</c:v>
                </c:pt>
                <c:pt idx="792">
                  <c:v>2</c:v>
                </c:pt>
                <c:pt idx="793">
                  <c:v>2</c:v>
                </c:pt>
                <c:pt idx="794">
                  <c:v>2</c:v>
                </c:pt>
                <c:pt idx="795">
                  <c:v>1</c:v>
                </c:pt>
                <c:pt idx="796">
                  <c:v>2</c:v>
                </c:pt>
                <c:pt idx="797">
                  <c:v>2</c:v>
                </c:pt>
                <c:pt idx="798">
                  <c:v>2</c:v>
                </c:pt>
                <c:pt idx="799">
                  <c:v>2</c:v>
                </c:pt>
                <c:pt idx="800">
                  <c:v>2</c:v>
                </c:pt>
                <c:pt idx="801">
                  <c:v>1</c:v>
                </c:pt>
                <c:pt idx="802">
                  <c:v>1</c:v>
                </c:pt>
                <c:pt idx="803">
                  <c:v>2</c:v>
                </c:pt>
                <c:pt idx="804">
                  <c:v>2</c:v>
                </c:pt>
                <c:pt idx="805">
                  <c:v>1</c:v>
                </c:pt>
                <c:pt idx="806">
                  <c:v>2</c:v>
                </c:pt>
                <c:pt idx="807">
                  <c:v>1</c:v>
                </c:pt>
                <c:pt idx="808">
                  <c:v>2</c:v>
                </c:pt>
                <c:pt idx="809">
                  <c:v>1</c:v>
                </c:pt>
                <c:pt idx="810">
                  <c:v>1</c:v>
                </c:pt>
                <c:pt idx="811">
                  <c:v>2</c:v>
                </c:pt>
                <c:pt idx="812">
                  <c:v>1</c:v>
                </c:pt>
                <c:pt idx="813">
                  <c:v>1</c:v>
                </c:pt>
                <c:pt idx="814">
                  <c:v>2</c:v>
                </c:pt>
                <c:pt idx="815">
                  <c:v>1</c:v>
                </c:pt>
                <c:pt idx="816">
                  <c:v>2</c:v>
                </c:pt>
                <c:pt idx="817">
                  <c:v>2</c:v>
                </c:pt>
                <c:pt idx="818">
                  <c:v>1</c:v>
                </c:pt>
                <c:pt idx="819">
                  <c:v>2</c:v>
                </c:pt>
                <c:pt idx="820">
                  <c:v>2</c:v>
                </c:pt>
                <c:pt idx="821">
                  <c:v>2</c:v>
                </c:pt>
                <c:pt idx="822">
                  <c:v>1</c:v>
                </c:pt>
                <c:pt idx="823">
                  <c:v>1</c:v>
                </c:pt>
                <c:pt idx="824">
                  <c:v>2</c:v>
                </c:pt>
                <c:pt idx="825">
                  <c:v>2</c:v>
                </c:pt>
                <c:pt idx="826">
                  <c:v>2</c:v>
                </c:pt>
                <c:pt idx="827">
                  <c:v>1</c:v>
                </c:pt>
                <c:pt idx="828">
                  <c:v>2</c:v>
                </c:pt>
                <c:pt idx="829">
                  <c:v>1</c:v>
                </c:pt>
                <c:pt idx="830">
                  <c:v>2</c:v>
                </c:pt>
                <c:pt idx="831">
                  <c:v>1</c:v>
                </c:pt>
                <c:pt idx="832">
                  <c:v>1</c:v>
                </c:pt>
                <c:pt idx="833">
                  <c:v>1</c:v>
                </c:pt>
                <c:pt idx="834">
                  <c:v>1</c:v>
                </c:pt>
                <c:pt idx="835">
                  <c:v>2</c:v>
                </c:pt>
                <c:pt idx="836">
                  <c:v>1</c:v>
                </c:pt>
                <c:pt idx="837">
                  <c:v>1</c:v>
                </c:pt>
                <c:pt idx="838">
                  <c:v>1</c:v>
                </c:pt>
                <c:pt idx="839">
                  <c:v>1</c:v>
                </c:pt>
                <c:pt idx="840">
                  <c:v>1</c:v>
                </c:pt>
                <c:pt idx="841">
                  <c:v>2</c:v>
                </c:pt>
                <c:pt idx="842">
                  <c:v>1</c:v>
                </c:pt>
                <c:pt idx="843">
                  <c:v>2</c:v>
                </c:pt>
                <c:pt idx="844">
                  <c:v>2</c:v>
                </c:pt>
                <c:pt idx="845">
                  <c:v>1</c:v>
                </c:pt>
                <c:pt idx="846">
                  <c:v>2</c:v>
                </c:pt>
                <c:pt idx="847">
                  <c:v>2</c:v>
                </c:pt>
                <c:pt idx="848">
                  <c:v>1</c:v>
                </c:pt>
                <c:pt idx="849">
                  <c:v>1</c:v>
                </c:pt>
                <c:pt idx="850">
                  <c:v>1</c:v>
                </c:pt>
                <c:pt idx="851">
                  <c:v>1</c:v>
                </c:pt>
                <c:pt idx="852">
                  <c:v>1</c:v>
                </c:pt>
                <c:pt idx="853">
                  <c:v>2</c:v>
                </c:pt>
                <c:pt idx="854">
                  <c:v>1</c:v>
                </c:pt>
                <c:pt idx="855">
                  <c:v>1</c:v>
                </c:pt>
                <c:pt idx="856">
                  <c:v>1</c:v>
                </c:pt>
                <c:pt idx="857">
                  <c:v>2</c:v>
                </c:pt>
                <c:pt idx="858">
                  <c:v>1</c:v>
                </c:pt>
                <c:pt idx="859">
                  <c:v>1</c:v>
                </c:pt>
                <c:pt idx="860">
                  <c:v>1</c:v>
                </c:pt>
                <c:pt idx="861">
                  <c:v>2</c:v>
                </c:pt>
                <c:pt idx="862">
                  <c:v>2</c:v>
                </c:pt>
                <c:pt idx="863">
                  <c:v>1</c:v>
                </c:pt>
                <c:pt idx="864">
                  <c:v>2</c:v>
                </c:pt>
                <c:pt idx="865">
                  <c:v>2</c:v>
                </c:pt>
                <c:pt idx="866">
                  <c:v>1</c:v>
                </c:pt>
                <c:pt idx="867">
                  <c:v>2</c:v>
                </c:pt>
                <c:pt idx="868">
                  <c:v>2</c:v>
                </c:pt>
                <c:pt idx="869">
                  <c:v>1</c:v>
                </c:pt>
                <c:pt idx="870">
                  <c:v>2</c:v>
                </c:pt>
                <c:pt idx="871">
                  <c:v>1</c:v>
                </c:pt>
                <c:pt idx="872">
                  <c:v>1</c:v>
                </c:pt>
                <c:pt idx="873">
                  <c:v>1</c:v>
                </c:pt>
                <c:pt idx="874">
                  <c:v>1</c:v>
                </c:pt>
                <c:pt idx="875">
                  <c:v>2</c:v>
                </c:pt>
                <c:pt idx="876">
                  <c:v>2</c:v>
                </c:pt>
                <c:pt idx="877">
                  <c:v>1</c:v>
                </c:pt>
                <c:pt idx="878">
                  <c:v>2</c:v>
                </c:pt>
                <c:pt idx="879">
                  <c:v>2</c:v>
                </c:pt>
                <c:pt idx="880">
                  <c:v>1</c:v>
                </c:pt>
                <c:pt idx="881">
                  <c:v>1</c:v>
                </c:pt>
                <c:pt idx="882">
                  <c:v>1</c:v>
                </c:pt>
                <c:pt idx="883">
                  <c:v>2</c:v>
                </c:pt>
                <c:pt idx="884">
                  <c:v>1</c:v>
                </c:pt>
                <c:pt idx="885">
                  <c:v>1</c:v>
                </c:pt>
                <c:pt idx="886">
                  <c:v>2</c:v>
                </c:pt>
                <c:pt idx="887">
                  <c:v>1</c:v>
                </c:pt>
                <c:pt idx="888">
                  <c:v>1</c:v>
                </c:pt>
                <c:pt idx="889">
                  <c:v>1</c:v>
                </c:pt>
                <c:pt idx="890">
                  <c:v>1</c:v>
                </c:pt>
                <c:pt idx="891">
                  <c:v>1</c:v>
                </c:pt>
                <c:pt idx="892">
                  <c:v>2</c:v>
                </c:pt>
                <c:pt idx="893">
                  <c:v>1</c:v>
                </c:pt>
                <c:pt idx="894">
                  <c:v>2</c:v>
                </c:pt>
                <c:pt idx="895">
                  <c:v>1</c:v>
                </c:pt>
                <c:pt idx="896">
                  <c:v>1</c:v>
                </c:pt>
                <c:pt idx="897">
                  <c:v>1</c:v>
                </c:pt>
                <c:pt idx="898">
                  <c:v>1</c:v>
                </c:pt>
                <c:pt idx="899">
                  <c:v>2</c:v>
                </c:pt>
                <c:pt idx="900">
                  <c:v>1</c:v>
                </c:pt>
                <c:pt idx="901">
                  <c:v>1</c:v>
                </c:pt>
                <c:pt idx="902">
                  <c:v>2</c:v>
                </c:pt>
                <c:pt idx="903">
                  <c:v>1</c:v>
                </c:pt>
                <c:pt idx="904">
                  <c:v>1</c:v>
                </c:pt>
                <c:pt idx="905">
                  <c:v>1</c:v>
                </c:pt>
                <c:pt idx="906">
                  <c:v>1</c:v>
                </c:pt>
                <c:pt idx="907">
                  <c:v>1</c:v>
                </c:pt>
                <c:pt idx="908">
                  <c:v>1</c:v>
                </c:pt>
                <c:pt idx="909">
                  <c:v>1</c:v>
                </c:pt>
                <c:pt idx="910">
                  <c:v>2</c:v>
                </c:pt>
                <c:pt idx="911">
                  <c:v>1</c:v>
                </c:pt>
                <c:pt idx="912">
                  <c:v>2</c:v>
                </c:pt>
                <c:pt idx="913">
                  <c:v>1</c:v>
                </c:pt>
                <c:pt idx="914">
                  <c:v>2</c:v>
                </c:pt>
                <c:pt idx="915">
                  <c:v>1</c:v>
                </c:pt>
                <c:pt idx="916">
                  <c:v>1</c:v>
                </c:pt>
                <c:pt idx="917">
                  <c:v>1</c:v>
                </c:pt>
                <c:pt idx="918">
                  <c:v>2</c:v>
                </c:pt>
                <c:pt idx="919">
                  <c:v>1</c:v>
                </c:pt>
                <c:pt idx="920">
                  <c:v>1</c:v>
                </c:pt>
                <c:pt idx="921">
                  <c:v>1</c:v>
                </c:pt>
                <c:pt idx="922">
                  <c:v>1</c:v>
                </c:pt>
                <c:pt idx="923">
                  <c:v>2</c:v>
                </c:pt>
                <c:pt idx="924">
                  <c:v>1</c:v>
                </c:pt>
                <c:pt idx="925">
                  <c:v>1</c:v>
                </c:pt>
                <c:pt idx="926">
                  <c:v>1</c:v>
                </c:pt>
                <c:pt idx="927">
                  <c:v>1</c:v>
                </c:pt>
                <c:pt idx="928">
                  <c:v>1</c:v>
                </c:pt>
                <c:pt idx="929">
                  <c:v>1</c:v>
                </c:pt>
                <c:pt idx="930">
                  <c:v>1</c:v>
                </c:pt>
                <c:pt idx="931">
                  <c:v>1</c:v>
                </c:pt>
                <c:pt idx="932">
                  <c:v>1</c:v>
                </c:pt>
                <c:pt idx="933">
                  <c:v>1</c:v>
                </c:pt>
                <c:pt idx="934">
                  <c:v>1</c:v>
                </c:pt>
                <c:pt idx="935">
                  <c:v>2</c:v>
                </c:pt>
                <c:pt idx="936">
                  <c:v>2</c:v>
                </c:pt>
                <c:pt idx="937">
                  <c:v>1</c:v>
                </c:pt>
                <c:pt idx="938">
                  <c:v>1</c:v>
                </c:pt>
                <c:pt idx="939">
                  <c:v>2</c:v>
                </c:pt>
                <c:pt idx="940">
                  <c:v>1</c:v>
                </c:pt>
                <c:pt idx="941">
                  <c:v>1</c:v>
                </c:pt>
                <c:pt idx="942">
                  <c:v>1</c:v>
                </c:pt>
                <c:pt idx="943">
                  <c:v>1</c:v>
                </c:pt>
                <c:pt idx="944">
                  <c:v>1</c:v>
                </c:pt>
                <c:pt idx="945">
                  <c:v>1</c:v>
                </c:pt>
                <c:pt idx="946">
                  <c:v>2</c:v>
                </c:pt>
                <c:pt idx="947">
                  <c:v>2</c:v>
                </c:pt>
                <c:pt idx="948">
                  <c:v>2</c:v>
                </c:pt>
                <c:pt idx="949">
                  <c:v>1</c:v>
                </c:pt>
                <c:pt idx="950">
                  <c:v>1</c:v>
                </c:pt>
                <c:pt idx="951">
                  <c:v>1</c:v>
                </c:pt>
                <c:pt idx="952">
                  <c:v>1</c:v>
                </c:pt>
                <c:pt idx="953">
                  <c:v>1</c:v>
                </c:pt>
                <c:pt idx="954">
                  <c:v>1</c:v>
                </c:pt>
                <c:pt idx="955">
                  <c:v>1</c:v>
                </c:pt>
                <c:pt idx="956">
                  <c:v>1</c:v>
                </c:pt>
                <c:pt idx="957">
                  <c:v>2</c:v>
                </c:pt>
                <c:pt idx="958">
                  <c:v>1</c:v>
                </c:pt>
                <c:pt idx="959">
                  <c:v>1</c:v>
                </c:pt>
                <c:pt idx="960">
                  <c:v>1</c:v>
                </c:pt>
                <c:pt idx="961">
                  <c:v>1</c:v>
                </c:pt>
                <c:pt idx="962">
                  <c:v>1</c:v>
                </c:pt>
                <c:pt idx="963">
                  <c:v>1</c:v>
                </c:pt>
                <c:pt idx="964">
                  <c:v>1</c:v>
                </c:pt>
                <c:pt idx="965">
                  <c:v>1</c:v>
                </c:pt>
                <c:pt idx="966">
                  <c:v>1</c:v>
                </c:pt>
                <c:pt idx="967">
                  <c:v>2</c:v>
                </c:pt>
                <c:pt idx="968">
                  <c:v>1</c:v>
                </c:pt>
                <c:pt idx="969">
                  <c:v>2</c:v>
                </c:pt>
                <c:pt idx="970">
                  <c:v>1</c:v>
                </c:pt>
                <c:pt idx="971">
                  <c:v>1</c:v>
                </c:pt>
                <c:pt idx="972">
                  <c:v>1</c:v>
                </c:pt>
                <c:pt idx="973">
                  <c:v>1</c:v>
                </c:pt>
                <c:pt idx="974">
                  <c:v>2</c:v>
                </c:pt>
                <c:pt idx="975">
                  <c:v>2</c:v>
                </c:pt>
                <c:pt idx="976">
                  <c:v>2</c:v>
                </c:pt>
                <c:pt idx="977">
                  <c:v>1</c:v>
                </c:pt>
                <c:pt idx="978">
                  <c:v>1</c:v>
                </c:pt>
                <c:pt idx="979">
                  <c:v>2</c:v>
                </c:pt>
                <c:pt idx="980">
                  <c:v>1</c:v>
                </c:pt>
                <c:pt idx="981">
                  <c:v>1</c:v>
                </c:pt>
                <c:pt idx="982">
                  <c:v>1</c:v>
                </c:pt>
                <c:pt idx="983">
                  <c:v>1</c:v>
                </c:pt>
                <c:pt idx="984">
                  <c:v>2</c:v>
                </c:pt>
                <c:pt idx="985">
                  <c:v>2</c:v>
                </c:pt>
                <c:pt idx="986">
                  <c:v>1</c:v>
                </c:pt>
                <c:pt idx="987">
                  <c:v>2</c:v>
                </c:pt>
                <c:pt idx="988">
                  <c:v>1</c:v>
                </c:pt>
                <c:pt idx="989">
                  <c:v>2</c:v>
                </c:pt>
                <c:pt idx="990">
                  <c:v>1</c:v>
                </c:pt>
                <c:pt idx="991">
                  <c:v>2</c:v>
                </c:pt>
                <c:pt idx="992">
                  <c:v>2</c:v>
                </c:pt>
                <c:pt idx="993">
                  <c:v>1</c:v>
                </c:pt>
                <c:pt idx="994">
                  <c:v>1</c:v>
                </c:pt>
                <c:pt idx="995">
                  <c:v>1</c:v>
                </c:pt>
                <c:pt idx="996">
                  <c:v>1</c:v>
                </c:pt>
                <c:pt idx="997">
                  <c:v>1</c:v>
                </c:pt>
                <c:pt idx="998">
                  <c:v>1</c:v>
                </c:pt>
                <c:pt idx="999">
                  <c:v>1</c:v>
                </c:pt>
                <c:pt idx="1000">
                  <c:v>1</c:v>
                </c:pt>
                <c:pt idx="1001">
                  <c:v>1</c:v>
                </c:pt>
                <c:pt idx="1002">
                  <c:v>1</c:v>
                </c:pt>
                <c:pt idx="1003">
                  <c:v>1</c:v>
                </c:pt>
                <c:pt idx="1004">
                  <c:v>1</c:v>
                </c:pt>
                <c:pt idx="1005">
                  <c:v>2</c:v>
                </c:pt>
                <c:pt idx="1006">
                  <c:v>2</c:v>
                </c:pt>
                <c:pt idx="1007">
                  <c:v>1</c:v>
                </c:pt>
                <c:pt idx="1008">
                  <c:v>1</c:v>
                </c:pt>
                <c:pt idx="1009">
                  <c:v>1</c:v>
                </c:pt>
                <c:pt idx="1010">
                  <c:v>1</c:v>
                </c:pt>
                <c:pt idx="1011">
                  <c:v>1</c:v>
                </c:pt>
                <c:pt idx="1012">
                  <c:v>1</c:v>
                </c:pt>
                <c:pt idx="1013">
                  <c:v>1</c:v>
                </c:pt>
                <c:pt idx="1014">
                  <c:v>1</c:v>
                </c:pt>
                <c:pt idx="1015">
                  <c:v>1</c:v>
                </c:pt>
                <c:pt idx="1016">
                  <c:v>1</c:v>
                </c:pt>
                <c:pt idx="1017">
                  <c:v>1</c:v>
                </c:pt>
                <c:pt idx="1018">
                  <c:v>2</c:v>
                </c:pt>
                <c:pt idx="1019">
                  <c:v>1</c:v>
                </c:pt>
                <c:pt idx="1020">
                  <c:v>1</c:v>
                </c:pt>
                <c:pt idx="1021">
                  <c:v>1</c:v>
                </c:pt>
                <c:pt idx="1022">
                  <c:v>1</c:v>
                </c:pt>
                <c:pt idx="1023">
                  <c:v>2</c:v>
                </c:pt>
                <c:pt idx="1024">
                  <c:v>1</c:v>
                </c:pt>
                <c:pt idx="1025">
                  <c:v>1</c:v>
                </c:pt>
                <c:pt idx="1026">
                  <c:v>2</c:v>
                </c:pt>
                <c:pt idx="1027">
                  <c:v>1</c:v>
                </c:pt>
                <c:pt idx="1028">
                  <c:v>1</c:v>
                </c:pt>
                <c:pt idx="1029">
                  <c:v>2</c:v>
                </c:pt>
                <c:pt idx="1030">
                  <c:v>2</c:v>
                </c:pt>
                <c:pt idx="1031">
                  <c:v>1</c:v>
                </c:pt>
                <c:pt idx="1032">
                  <c:v>2</c:v>
                </c:pt>
                <c:pt idx="1033">
                  <c:v>1</c:v>
                </c:pt>
                <c:pt idx="1034">
                  <c:v>2</c:v>
                </c:pt>
                <c:pt idx="1035">
                  <c:v>1</c:v>
                </c:pt>
                <c:pt idx="1036">
                  <c:v>1</c:v>
                </c:pt>
                <c:pt idx="1037">
                  <c:v>2</c:v>
                </c:pt>
                <c:pt idx="1038">
                  <c:v>1</c:v>
                </c:pt>
                <c:pt idx="1039">
                  <c:v>1</c:v>
                </c:pt>
                <c:pt idx="1040">
                  <c:v>1</c:v>
                </c:pt>
                <c:pt idx="1041">
                  <c:v>2</c:v>
                </c:pt>
                <c:pt idx="1042">
                  <c:v>1</c:v>
                </c:pt>
                <c:pt idx="1043">
                  <c:v>1</c:v>
                </c:pt>
                <c:pt idx="1044">
                  <c:v>1</c:v>
                </c:pt>
                <c:pt idx="1045">
                  <c:v>1</c:v>
                </c:pt>
                <c:pt idx="1046">
                  <c:v>1</c:v>
                </c:pt>
                <c:pt idx="1047">
                  <c:v>1</c:v>
                </c:pt>
                <c:pt idx="1048">
                  <c:v>2</c:v>
                </c:pt>
                <c:pt idx="1049">
                  <c:v>2</c:v>
                </c:pt>
                <c:pt idx="1050">
                  <c:v>1</c:v>
                </c:pt>
                <c:pt idx="1051">
                  <c:v>1</c:v>
                </c:pt>
                <c:pt idx="1052">
                  <c:v>1</c:v>
                </c:pt>
                <c:pt idx="1053">
                  <c:v>2</c:v>
                </c:pt>
                <c:pt idx="1054">
                  <c:v>2</c:v>
                </c:pt>
                <c:pt idx="1055">
                  <c:v>1</c:v>
                </c:pt>
                <c:pt idx="1056">
                  <c:v>2</c:v>
                </c:pt>
                <c:pt idx="1057">
                  <c:v>1</c:v>
                </c:pt>
                <c:pt idx="1058">
                  <c:v>2</c:v>
                </c:pt>
                <c:pt idx="1059">
                  <c:v>1</c:v>
                </c:pt>
                <c:pt idx="1060">
                  <c:v>2</c:v>
                </c:pt>
                <c:pt idx="1061">
                  <c:v>1</c:v>
                </c:pt>
                <c:pt idx="1062">
                  <c:v>2</c:v>
                </c:pt>
                <c:pt idx="1063">
                  <c:v>2</c:v>
                </c:pt>
                <c:pt idx="1064">
                  <c:v>2</c:v>
                </c:pt>
                <c:pt idx="1065">
                  <c:v>2</c:v>
                </c:pt>
                <c:pt idx="1066">
                  <c:v>1</c:v>
                </c:pt>
                <c:pt idx="1067">
                  <c:v>1</c:v>
                </c:pt>
                <c:pt idx="1068">
                  <c:v>1</c:v>
                </c:pt>
                <c:pt idx="1069">
                  <c:v>1</c:v>
                </c:pt>
                <c:pt idx="1070">
                  <c:v>2</c:v>
                </c:pt>
                <c:pt idx="1071">
                  <c:v>2</c:v>
                </c:pt>
                <c:pt idx="1072">
                  <c:v>1</c:v>
                </c:pt>
                <c:pt idx="1073">
                  <c:v>2</c:v>
                </c:pt>
                <c:pt idx="1074">
                  <c:v>2</c:v>
                </c:pt>
                <c:pt idx="1075">
                  <c:v>2</c:v>
                </c:pt>
                <c:pt idx="1076">
                  <c:v>1</c:v>
                </c:pt>
                <c:pt idx="1077">
                  <c:v>1</c:v>
                </c:pt>
                <c:pt idx="1078">
                  <c:v>1</c:v>
                </c:pt>
                <c:pt idx="1079">
                  <c:v>1</c:v>
                </c:pt>
                <c:pt idx="1080">
                  <c:v>1</c:v>
                </c:pt>
                <c:pt idx="1081">
                  <c:v>1</c:v>
                </c:pt>
                <c:pt idx="1082">
                  <c:v>1</c:v>
                </c:pt>
                <c:pt idx="1083">
                  <c:v>2</c:v>
                </c:pt>
                <c:pt idx="1084">
                  <c:v>2</c:v>
                </c:pt>
                <c:pt idx="1085">
                  <c:v>1</c:v>
                </c:pt>
                <c:pt idx="1086">
                  <c:v>1</c:v>
                </c:pt>
                <c:pt idx="1087">
                  <c:v>2</c:v>
                </c:pt>
                <c:pt idx="1088">
                  <c:v>2</c:v>
                </c:pt>
                <c:pt idx="1089">
                  <c:v>2</c:v>
                </c:pt>
                <c:pt idx="1090">
                  <c:v>1</c:v>
                </c:pt>
                <c:pt idx="1091">
                  <c:v>1</c:v>
                </c:pt>
                <c:pt idx="1092">
                  <c:v>2</c:v>
                </c:pt>
                <c:pt idx="1093">
                  <c:v>1</c:v>
                </c:pt>
                <c:pt idx="1094">
                  <c:v>1</c:v>
                </c:pt>
                <c:pt idx="1095">
                  <c:v>1</c:v>
                </c:pt>
                <c:pt idx="1096">
                  <c:v>2</c:v>
                </c:pt>
                <c:pt idx="1097">
                  <c:v>2</c:v>
                </c:pt>
                <c:pt idx="1098">
                  <c:v>2</c:v>
                </c:pt>
                <c:pt idx="1099">
                  <c:v>2</c:v>
                </c:pt>
                <c:pt idx="1100">
                  <c:v>2</c:v>
                </c:pt>
                <c:pt idx="1101">
                  <c:v>1</c:v>
                </c:pt>
                <c:pt idx="1102">
                  <c:v>2</c:v>
                </c:pt>
                <c:pt idx="1103">
                  <c:v>1</c:v>
                </c:pt>
                <c:pt idx="1104">
                  <c:v>2</c:v>
                </c:pt>
                <c:pt idx="1105">
                  <c:v>1</c:v>
                </c:pt>
                <c:pt idx="1106">
                  <c:v>1</c:v>
                </c:pt>
                <c:pt idx="1107">
                  <c:v>2</c:v>
                </c:pt>
                <c:pt idx="1108">
                  <c:v>2</c:v>
                </c:pt>
                <c:pt idx="1109">
                  <c:v>1</c:v>
                </c:pt>
                <c:pt idx="1110">
                  <c:v>1</c:v>
                </c:pt>
                <c:pt idx="1111">
                  <c:v>1</c:v>
                </c:pt>
                <c:pt idx="1112">
                  <c:v>1</c:v>
                </c:pt>
                <c:pt idx="1113">
                  <c:v>1</c:v>
                </c:pt>
                <c:pt idx="1114">
                  <c:v>1</c:v>
                </c:pt>
                <c:pt idx="1115">
                  <c:v>1</c:v>
                </c:pt>
                <c:pt idx="1116">
                  <c:v>2</c:v>
                </c:pt>
                <c:pt idx="1117">
                  <c:v>2</c:v>
                </c:pt>
                <c:pt idx="1118">
                  <c:v>1</c:v>
                </c:pt>
                <c:pt idx="1119">
                  <c:v>1</c:v>
                </c:pt>
                <c:pt idx="1120">
                  <c:v>1</c:v>
                </c:pt>
                <c:pt idx="1121">
                  <c:v>1</c:v>
                </c:pt>
                <c:pt idx="1122">
                  <c:v>2</c:v>
                </c:pt>
                <c:pt idx="1123">
                  <c:v>1</c:v>
                </c:pt>
                <c:pt idx="1124">
                  <c:v>1</c:v>
                </c:pt>
                <c:pt idx="1125">
                  <c:v>2</c:v>
                </c:pt>
                <c:pt idx="1126">
                  <c:v>2</c:v>
                </c:pt>
                <c:pt idx="1127">
                  <c:v>2</c:v>
                </c:pt>
                <c:pt idx="1128">
                  <c:v>1</c:v>
                </c:pt>
                <c:pt idx="1129">
                  <c:v>2</c:v>
                </c:pt>
                <c:pt idx="1130">
                  <c:v>2</c:v>
                </c:pt>
                <c:pt idx="1131">
                  <c:v>1</c:v>
                </c:pt>
                <c:pt idx="1132">
                  <c:v>1</c:v>
                </c:pt>
                <c:pt idx="1133">
                  <c:v>1</c:v>
                </c:pt>
                <c:pt idx="1134">
                  <c:v>2</c:v>
                </c:pt>
                <c:pt idx="1135">
                  <c:v>2</c:v>
                </c:pt>
                <c:pt idx="1136">
                  <c:v>2</c:v>
                </c:pt>
                <c:pt idx="1137">
                  <c:v>1</c:v>
                </c:pt>
                <c:pt idx="1138">
                  <c:v>2</c:v>
                </c:pt>
                <c:pt idx="1139">
                  <c:v>1</c:v>
                </c:pt>
                <c:pt idx="1140">
                  <c:v>1</c:v>
                </c:pt>
                <c:pt idx="1141">
                  <c:v>1</c:v>
                </c:pt>
                <c:pt idx="1142">
                  <c:v>1</c:v>
                </c:pt>
                <c:pt idx="1143">
                  <c:v>2</c:v>
                </c:pt>
                <c:pt idx="1144">
                  <c:v>1</c:v>
                </c:pt>
                <c:pt idx="1145">
                  <c:v>1</c:v>
                </c:pt>
                <c:pt idx="1146">
                  <c:v>1</c:v>
                </c:pt>
                <c:pt idx="1147">
                  <c:v>1</c:v>
                </c:pt>
                <c:pt idx="1148">
                  <c:v>1</c:v>
                </c:pt>
                <c:pt idx="1149">
                  <c:v>2</c:v>
                </c:pt>
                <c:pt idx="1150">
                  <c:v>1</c:v>
                </c:pt>
                <c:pt idx="1151">
                  <c:v>1</c:v>
                </c:pt>
                <c:pt idx="1152">
                  <c:v>2</c:v>
                </c:pt>
                <c:pt idx="1153">
                  <c:v>1</c:v>
                </c:pt>
                <c:pt idx="1154">
                  <c:v>1</c:v>
                </c:pt>
                <c:pt idx="1155">
                  <c:v>2</c:v>
                </c:pt>
                <c:pt idx="1156">
                  <c:v>1</c:v>
                </c:pt>
                <c:pt idx="1157">
                  <c:v>1</c:v>
                </c:pt>
                <c:pt idx="1158">
                  <c:v>2</c:v>
                </c:pt>
                <c:pt idx="1159">
                  <c:v>1</c:v>
                </c:pt>
                <c:pt idx="1160">
                  <c:v>1</c:v>
                </c:pt>
                <c:pt idx="1161">
                  <c:v>1</c:v>
                </c:pt>
                <c:pt idx="1162">
                  <c:v>2</c:v>
                </c:pt>
                <c:pt idx="1163">
                  <c:v>1</c:v>
                </c:pt>
                <c:pt idx="1164">
                  <c:v>1</c:v>
                </c:pt>
                <c:pt idx="1165">
                  <c:v>1</c:v>
                </c:pt>
                <c:pt idx="1166">
                  <c:v>2</c:v>
                </c:pt>
                <c:pt idx="1167">
                  <c:v>1</c:v>
                </c:pt>
                <c:pt idx="1168">
                  <c:v>1</c:v>
                </c:pt>
                <c:pt idx="1169">
                  <c:v>1</c:v>
                </c:pt>
                <c:pt idx="1170">
                  <c:v>1</c:v>
                </c:pt>
                <c:pt idx="1171">
                  <c:v>1</c:v>
                </c:pt>
                <c:pt idx="1172">
                  <c:v>1</c:v>
                </c:pt>
                <c:pt idx="1173">
                  <c:v>1</c:v>
                </c:pt>
                <c:pt idx="1174">
                  <c:v>2</c:v>
                </c:pt>
                <c:pt idx="1175">
                  <c:v>2</c:v>
                </c:pt>
                <c:pt idx="1176">
                  <c:v>1</c:v>
                </c:pt>
                <c:pt idx="1177">
                  <c:v>1</c:v>
                </c:pt>
                <c:pt idx="1178">
                  <c:v>1</c:v>
                </c:pt>
                <c:pt idx="1179">
                  <c:v>1</c:v>
                </c:pt>
                <c:pt idx="1180">
                  <c:v>2</c:v>
                </c:pt>
                <c:pt idx="1181">
                  <c:v>1</c:v>
                </c:pt>
                <c:pt idx="1182">
                  <c:v>1</c:v>
                </c:pt>
                <c:pt idx="1183">
                  <c:v>2</c:v>
                </c:pt>
                <c:pt idx="1184">
                  <c:v>2</c:v>
                </c:pt>
                <c:pt idx="1185">
                  <c:v>2</c:v>
                </c:pt>
                <c:pt idx="1186">
                  <c:v>2</c:v>
                </c:pt>
                <c:pt idx="1187">
                  <c:v>2</c:v>
                </c:pt>
                <c:pt idx="1188">
                  <c:v>1</c:v>
                </c:pt>
                <c:pt idx="1189">
                  <c:v>2</c:v>
                </c:pt>
                <c:pt idx="1190">
                  <c:v>1</c:v>
                </c:pt>
                <c:pt idx="1191">
                  <c:v>1</c:v>
                </c:pt>
                <c:pt idx="1192">
                  <c:v>1</c:v>
                </c:pt>
                <c:pt idx="1193">
                  <c:v>2</c:v>
                </c:pt>
                <c:pt idx="1194">
                  <c:v>1</c:v>
                </c:pt>
                <c:pt idx="1195">
                  <c:v>2</c:v>
                </c:pt>
                <c:pt idx="1196">
                  <c:v>2</c:v>
                </c:pt>
                <c:pt idx="1197">
                  <c:v>1</c:v>
                </c:pt>
                <c:pt idx="1198">
                  <c:v>2</c:v>
                </c:pt>
                <c:pt idx="1199">
                  <c:v>1</c:v>
                </c:pt>
                <c:pt idx="1200">
                  <c:v>1</c:v>
                </c:pt>
                <c:pt idx="1201">
                  <c:v>1</c:v>
                </c:pt>
                <c:pt idx="1202">
                  <c:v>1</c:v>
                </c:pt>
                <c:pt idx="1203">
                  <c:v>2</c:v>
                </c:pt>
                <c:pt idx="1204">
                  <c:v>1</c:v>
                </c:pt>
                <c:pt idx="1205">
                  <c:v>1</c:v>
                </c:pt>
                <c:pt idx="1206">
                  <c:v>2</c:v>
                </c:pt>
                <c:pt idx="1207">
                  <c:v>1</c:v>
                </c:pt>
                <c:pt idx="1208">
                  <c:v>2</c:v>
                </c:pt>
                <c:pt idx="1209">
                  <c:v>2</c:v>
                </c:pt>
                <c:pt idx="1210">
                  <c:v>2</c:v>
                </c:pt>
                <c:pt idx="1211">
                  <c:v>2</c:v>
                </c:pt>
                <c:pt idx="1212">
                  <c:v>1</c:v>
                </c:pt>
                <c:pt idx="1213">
                  <c:v>2</c:v>
                </c:pt>
                <c:pt idx="1214">
                  <c:v>1</c:v>
                </c:pt>
                <c:pt idx="1215">
                  <c:v>1</c:v>
                </c:pt>
                <c:pt idx="1216">
                  <c:v>2</c:v>
                </c:pt>
                <c:pt idx="1217">
                  <c:v>2</c:v>
                </c:pt>
                <c:pt idx="1218">
                  <c:v>1</c:v>
                </c:pt>
                <c:pt idx="1219">
                  <c:v>1</c:v>
                </c:pt>
                <c:pt idx="1220">
                  <c:v>1</c:v>
                </c:pt>
                <c:pt idx="1221">
                  <c:v>2</c:v>
                </c:pt>
                <c:pt idx="1222">
                  <c:v>1</c:v>
                </c:pt>
                <c:pt idx="1223">
                  <c:v>1</c:v>
                </c:pt>
                <c:pt idx="1224">
                  <c:v>2</c:v>
                </c:pt>
                <c:pt idx="1225">
                  <c:v>1</c:v>
                </c:pt>
                <c:pt idx="1226">
                  <c:v>2</c:v>
                </c:pt>
                <c:pt idx="1227">
                  <c:v>1</c:v>
                </c:pt>
                <c:pt idx="1228">
                  <c:v>2</c:v>
                </c:pt>
                <c:pt idx="1229">
                  <c:v>1</c:v>
                </c:pt>
                <c:pt idx="1230">
                  <c:v>1</c:v>
                </c:pt>
                <c:pt idx="1231">
                  <c:v>1</c:v>
                </c:pt>
                <c:pt idx="1232">
                  <c:v>2</c:v>
                </c:pt>
                <c:pt idx="1233">
                  <c:v>2</c:v>
                </c:pt>
                <c:pt idx="1234">
                  <c:v>1</c:v>
                </c:pt>
                <c:pt idx="1235">
                  <c:v>2</c:v>
                </c:pt>
                <c:pt idx="1236">
                  <c:v>2</c:v>
                </c:pt>
                <c:pt idx="1237">
                  <c:v>2</c:v>
                </c:pt>
                <c:pt idx="1238">
                  <c:v>1</c:v>
                </c:pt>
                <c:pt idx="1239">
                  <c:v>1</c:v>
                </c:pt>
                <c:pt idx="1240">
                  <c:v>2</c:v>
                </c:pt>
                <c:pt idx="1241">
                  <c:v>1</c:v>
                </c:pt>
                <c:pt idx="1242">
                  <c:v>2</c:v>
                </c:pt>
                <c:pt idx="1243">
                  <c:v>1</c:v>
                </c:pt>
                <c:pt idx="1244">
                  <c:v>1</c:v>
                </c:pt>
                <c:pt idx="1245">
                  <c:v>1</c:v>
                </c:pt>
                <c:pt idx="1246">
                  <c:v>1</c:v>
                </c:pt>
                <c:pt idx="1247">
                  <c:v>2</c:v>
                </c:pt>
                <c:pt idx="1248">
                  <c:v>1</c:v>
                </c:pt>
                <c:pt idx="1249">
                  <c:v>1</c:v>
                </c:pt>
                <c:pt idx="1250">
                  <c:v>1</c:v>
                </c:pt>
                <c:pt idx="1251">
                  <c:v>1</c:v>
                </c:pt>
                <c:pt idx="1252">
                  <c:v>1</c:v>
                </c:pt>
                <c:pt idx="1253">
                  <c:v>1</c:v>
                </c:pt>
                <c:pt idx="1254">
                  <c:v>1</c:v>
                </c:pt>
                <c:pt idx="1255">
                  <c:v>1</c:v>
                </c:pt>
                <c:pt idx="1256">
                  <c:v>1</c:v>
                </c:pt>
                <c:pt idx="1257">
                  <c:v>2</c:v>
                </c:pt>
                <c:pt idx="1258">
                  <c:v>1</c:v>
                </c:pt>
                <c:pt idx="1259">
                  <c:v>2</c:v>
                </c:pt>
                <c:pt idx="1260">
                  <c:v>1</c:v>
                </c:pt>
                <c:pt idx="1261">
                  <c:v>2</c:v>
                </c:pt>
                <c:pt idx="1262">
                  <c:v>2</c:v>
                </c:pt>
                <c:pt idx="1263">
                  <c:v>2</c:v>
                </c:pt>
                <c:pt idx="1264">
                  <c:v>1</c:v>
                </c:pt>
                <c:pt idx="1265">
                  <c:v>2</c:v>
                </c:pt>
                <c:pt idx="1266">
                  <c:v>2</c:v>
                </c:pt>
                <c:pt idx="1267">
                  <c:v>1</c:v>
                </c:pt>
                <c:pt idx="1268">
                  <c:v>1</c:v>
                </c:pt>
                <c:pt idx="1269">
                  <c:v>2</c:v>
                </c:pt>
                <c:pt idx="1270">
                  <c:v>1</c:v>
                </c:pt>
                <c:pt idx="1271">
                  <c:v>1</c:v>
                </c:pt>
                <c:pt idx="1272">
                  <c:v>1</c:v>
                </c:pt>
                <c:pt idx="1273">
                  <c:v>1</c:v>
                </c:pt>
                <c:pt idx="1274">
                  <c:v>1</c:v>
                </c:pt>
                <c:pt idx="1275">
                  <c:v>1</c:v>
                </c:pt>
                <c:pt idx="1276">
                  <c:v>1</c:v>
                </c:pt>
                <c:pt idx="1277">
                  <c:v>2</c:v>
                </c:pt>
                <c:pt idx="1278">
                  <c:v>1</c:v>
                </c:pt>
                <c:pt idx="1279">
                  <c:v>1</c:v>
                </c:pt>
                <c:pt idx="1280">
                  <c:v>1</c:v>
                </c:pt>
                <c:pt idx="1281">
                  <c:v>2</c:v>
                </c:pt>
                <c:pt idx="1282">
                  <c:v>2</c:v>
                </c:pt>
                <c:pt idx="1283">
                  <c:v>2</c:v>
                </c:pt>
                <c:pt idx="1284">
                  <c:v>2</c:v>
                </c:pt>
                <c:pt idx="1285">
                  <c:v>2</c:v>
                </c:pt>
                <c:pt idx="1286">
                  <c:v>1</c:v>
                </c:pt>
                <c:pt idx="1287">
                  <c:v>2</c:v>
                </c:pt>
                <c:pt idx="1288">
                  <c:v>1</c:v>
                </c:pt>
                <c:pt idx="1289">
                  <c:v>2</c:v>
                </c:pt>
                <c:pt idx="1290">
                  <c:v>2</c:v>
                </c:pt>
                <c:pt idx="1291">
                  <c:v>2</c:v>
                </c:pt>
                <c:pt idx="1292">
                  <c:v>2</c:v>
                </c:pt>
                <c:pt idx="1293">
                  <c:v>1</c:v>
                </c:pt>
                <c:pt idx="1294">
                  <c:v>1</c:v>
                </c:pt>
                <c:pt idx="1295">
                  <c:v>1</c:v>
                </c:pt>
                <c:pt idx="1296">
                  <c:v>1</c:v>
                </c:pt>
                <c:pt idx="1297">
                  <c:v>1</c:v>
                </c:pt>
                <c:pt idx="1298">
                  <c:v>2</c:v>
                </c:pt>
                <c:pt idx="1299">
                  <c:v>1</c:v>
                </c:pt>
                <c:pt idx="1300">
                  <c:v>2</c:v>
                </c:pt>
                <c:pt idx="1301">
                  <c:v>2</c:v>
                </c:pt>
                <c:pt idx="1302">
                  <c:v>2</c:v>
                </c:pt>
                <c:pt idx="1303">
                  <c:v>1</c:v>
                </c:pt>
                <c:pt idx="1304">
                  <c:v>1</c:v>
                </c:pt>
                <c:pt idx="1305">
                  <c:v>1</c:v>
                </c:pt>
                <c:pt idx="1306">
                  <c:v>1</c:v>
                </c:pt>
                <c:pt idx="1307">
                  <c:v>2</c:v>
                </c:pt>
                <c:pt idx="1308">
                  <c:v>1</c:v>
                </c:pt>
                <c:pt idx="1309">
                  <c:v>1</c:v>
                </c:pt>
                <c:pt idx="1310">
                  <c:v>2</c:v>
                </c:pt>
                <c:pt idx="1311">
                  <c:v>1</c:v>
                </c:pt>
                <c:pt idx="1312">
                  <c:v>2</c:v>
                </c:pt>
                <c:pt idx="1313">
                  <c:v>2</c:v>
                </c:pt>
                <c:pt idx="1314">
                  <c:v>2</c:v>
                </c:pt>
                <c:pt idx="1315">
                  <c:v>2</c:v>
                </c:pt>
                <c:pt idx="1316">
                  <c:v>2</c:v>
                </c:pt>
                <c:pt idx="1317">
                  <c:v>1</c:v>
                </c:pt>
                <c:pt idx="1318">
                  <c:v>1</c:v>
                </c:pt>
                <c:pt idx="1319">
                  <c:v>1</c:v>
                </c:pt>
                <c:pt idx="1320">
                  <c:v>2</c:v>
                </c:pt>
                <c:pt idx="1321">
                  <c:v>1</c:v>
                </c:pt>
                <c:pt idx="1322">
                  <c:v>2</c:v>
                </c:pt>
                <c:pt idx="1323">
                  <c:v>2</c:v>
                </c:pt>
                <c:pt idx="1324">
                  <c:v>2</c:v>
                </c:pt>
                <c:pt idx="1325">
                  <c:v>1</c:v>
                </c:pt>
                <c:pt idx="1326">
                  <c:v>2</c:v>
                </c:pt>
                <c:pt idx="1327">
                  <c:v>1</c:v>
                </c:pt>
                <c:pt idx="1328">
                  <c:v>1</c:v>
                </c:pt>
                <c:pt idx="1329">
                  <c:v>1</c:v>
                </c:pt>
                <c:pt idx="1330">
                  <c:v>1</c:v>
                </c:pt>
                <c:pt idx="1331">
                  <c:v>2</c:v>
                </c:pt>
                <c:pt idx="1332">
                  <c:v>2</c:v>
                </c:pt>
                <c:pt idx="1333">
                  <c:v>1</c:v>
                </c:pt>
                <c:pt idx="1334">
                  <c:v>1</c:v>
                </c:pt>
                <c:pt idx="1335">
                  <c:v>2</c:v>
                </c:pt>
                <c:pt idx="1336">
                  <c:v>2</c:v>
                </c:pt>
                <c:pt idx="1337">
                  <c:v>1</c:v>
                </c:pt>
                <c:pt idx="1338">
                  <c:v>1</c:v>
                </c:pt>
                <c:pt idx="1339">
                  <c:v>2</c:v>
                </c:pt>
                <c:pt idx="1340">
                  <c:v>1</c:v>
                </c:pt>
                <c:pt idx="1341">
                  <c:v>1</c:v>
                </c:pt>
                <c:pt idx="1342">
                  <c:v>1</c:v>
                </c:pt>
                <c:pt idx="1343">
                  <c:v>1</c:v>
                </c:pt>
                <c:pt idx="1344">
                  <c:v>2</c:v>
                </c:pt>
                <c:pt idx="1345">
                  <c:v>1</c:v>
                </c:pt>
                <c:pt idx="1346">
                  <c:v>1</c:v>
                </c:pt>
                <c:pt idx="1347">
                  <c:v>2</c:v>
                </c:pt>
                <c:pt idx="1348">
                  <c:v>1</c:v>
                </c:pt>
                <c:pt idx="1349">
                  <c:v>1</c:v>
                </c:pt>
                <c:pt idx="1350">
                  <c:v>1</c:v>
                </c:pt>
                <c:pt idx="1351">
                  <c:v>1</c:v>
                </c:pt>
                <c:pt idx="1352">
                  <c:v>2</c:v>
                </c:pt>
                <c:pt idx="1353">
                  <c:v>2</c:v>
                </c:pt>
                <c:pt idx="1354">
                  <c:v>2</c:v>
                </c:pt>
                <c:pt idx="1355">
                  <c:v>2</c:v>
                </c:pt>
                <c:pt idx="1356">
                  <c:v>1</c:v>
                </c:pt>
                <c:pt idx="1357">
                  <c:v>2</c:v>
                </c:pt>
                <c:pt idx="1358">
                  <c:v>1</c:v>
                </c:pt>
                <c:pt idx="1359">
                  <c:v>1</c:v>
                </c:pt>
                <c:pt idx="1360">
                  <c:v>1</c:v>
                </c:pt>
                <c:pt idx="1361">
                  <c:v>2</c:v>
                </c:pt>
                <c:pt idx="1362">
                  <c:v>1</c:v>
                </c:pt>
                <c:pt idx="1363">
                  <c:v>1</c:v>
                </c:pt>
                <c:pt idx="1364">
                  <c:v>1</c:v>
                </c:pt>
                <c:pt idx="1365">
                  <c:v>2</c:v>
                </c:pt>
                <c:pt idx="1366">
                  <c:v>1</c:v>
                </c:pt>
                <c:pt idx="1367">
                  <c:v>1</c:v>
                </c:pt>
                <c:pt idx="1368">
                  <c:v>2</c:v>
                </c:pt>
                <c:pt idx="1369">
                  <c:v>1</c:v>
                </c:pt>
                <c:pt idx="1370">
                  <c:v>2</c:v>
                </c:pt>
                <c:pt idx="1371">
                  <c:v>1</c:v>
                </c:pt>
                <c:pt idx="1372">
                  <c:v>2</c:v>
                </c:pt>
                <c:pt idx="1373">
                  <c:v>1</c:v>
                </c:pt>
                <c:pt idx="1374">
                  <c:v>1</c:v>
                </c:pt>
                <c:pt idx="1375">
                  <c:v>1</c:v>
                </c:pt>
                <c:pt idx="1376">
                  <c:v>2</c:v>
                </c:pt>
                <c:pt idx="1377">
                  <c:v>2</c:v>
                </c:pt>
                <c:pt idx="1378">
                  <c:v>2</c:v>
                </c:pt>
                <c:pt idx="1379">
                  <c:v>1</c:v>
                </c:pt>
                <c:pt idx="1380">
                  <c:v>2</c:v>
                </c:pt>
                <c:pt idx="1381">
                  <c:v>2</c:v>
                </c:pt>
                <c:pt idx="1382">
                  <c:v>2</c:v>
                </c:pt>
                <c:pt idx="1383">
                  <c:v>2</c:v>
                </c:pt>
                <c:pt idx="1384">
                  <c:v>2</c:v>
                </c:pt>
                <c:pt idx="1385">
                  <c:v>2</c:v>
                </c:pt>
                <c:pt idx="1386">
                  <c:v>1</c:v>
                </c:pt>
                <c:pt idx="1387">
                  <c:v>2</c:v>
                </c:pt>
                <c:pt idx="1388">
                  <c:v>1</c:v>
                </c:pt>
                <c:pt idx="1389">
                  <c:v>2</c:v>
                </c:pt>
                <c:pt idx="1390">
                  <c:v>1</c:v>
                </c:pt>
                <c:pt idx="1391">
                  <c:v>1</c:v>
                </c:pt>
                <c:pt idx="1392">
                  <c:v>1</c:v>
                </c:pt>
                <c:pt idx="1393">
                  <c:v>2</c:v>
                </c:pt>
                <c:pt idx="1394">
                  <c:v>2</c:v>
                </c:pt>
                <c:pt idx="1395">
                  <c:v>2</c:v>
                </c:pt>
                <c:pt idx="1396">
                  <c:v>2</c:v>
                </c:pt>
                <c:pt idx="1397">
                  <c:v>1</c:v>
                </c:pt>
                <c:pt idx="1398">
                  <c:v>2</c:v>
                </c:pt>
                <c:pt idx="1399">
                  <c:v>2</c:v>
                </c:pt>
                <c:pt idx="1400">
                  <c:v>1</c:v>
                </c:pt>
                <c:pt idx="1401">
                  <c:v>2</c:v>
                </c:pt>
                <c:pt idx="1402">
                  <c:v>1</c:v>
                </c:pt>
                <c:pt idx="1403">
                  <c:v>2</c:v>
                </c:pt>
                <c:pt idx="1404">
                  <c:v>1</c:v>
                </c:pt>
                <c:pt idx="1405">
                  <c:v>1</c:v>
                </c:pt>
                <c:pt idx="1406">
                  <c:v>1</c:v>
                </c:pt>
                <c:pt idx="1407">
                  <c:v>2</c:v>
                </c:pt>
                <c:pt idx="1408">
                  <c:v>1</c:v>
                </c:pt>
                <c:pt idx="1409">
                  <c:v>1</c:v>
                </c:pt>
                <c:pt idx="1410">
                  <c:v>1</c:v>
                </c:pt>
                <c:pt idx="1411">
                  <c:v>1</c:v>
                </c:pt>
                <c:pt idx="1412">
                  <c:v>1</c:v>
                </c:pt>
                <c:pt idx="1413">
                  <c:v>2</c:v>
                </c:pt>
                <c:pt idx="1414">
                  <c:v>2</c:v>
                </c:pt>
                <c:pt idx="1415">
                  <c:v>2</c:v>
                </c:pt>
                <c:pt idx="1416">
                  <c:v>2</c:v>
                </c:pt>
                <c:pt idx="1417">
                  <c:v>2</c:v>
                </c:pt>
                <c:pt idx="1418">
                  <c:v>1</c:v>
                </c:pt>
                <c:pt idx="1419">
                  <c:v>2</c:v>
                </c:pt>
                <c:pt idx="1420">
                  <c:v>2</c:v>
                </c:pt>
                <c:pt idx="1421">
                  <c:v>1</c:v>
                </c:pt>
                <c:pt idx="1422">
                  <c:v>1</c:v>
                </c:pt>
                <c:pt idx="1423">
                  <c:v>1</c:v>
                </c:pt>
                <c:pt idx="1424">
                  <c:v>2</c:v>
                </c:pt>
                <c:pt idx="1425">
                  <c:v>1</c:v>
                </c:pt>
                <c:pt idx="1426">
                  <c:v>1</c:v>
                </c:pt>
                <c:pt idx="1427">
                  <c:v>2</c:v>
                </c:pt>
                <c:pt idx="1428">
                  <c:v>1</c:v>
                </c:pt>
                <c:pt idx="1429">
                  <c:v>1</c:v>
                </c:pt>
                <c:pt idx="1430">
                  <c:v>1</c:v>
                </c:pt>
                <c:pt idx="1431">
                  <c:v>1</c:v>
                </c:pt>
                <c:pt idx="1432">
                  <c:v>2</c:v>
                </c:pt>
                <c:pt idx="1433">
                  <c:v>2</c:v>
                </c:pt>
                <c:pt idx="1434">
                  <c:v>2</c:v>
                </c:pt>
                <c:pt idx="1435">
                  <c:v>2</c:v>
                </c:pt>
                <c:pt idx="1436">
                  <c:v>1</c:v>
                </c:pt>
                <c:pt idx="1437">
                  <c:v>1</c:v>
                </c:pt>
                <c:pt idx="1438">
                  <c:v>2</c:v>
                </c:pt>
                <c:pt idx="1439">
                  <c:v>1</c:v>
                </c:pt>
                <c:pt idx="1440">
                  <c:v>1</c:v>
                </c:pt>
                <c:pt idx="1441">
                  <c:v>2</c:v>
                </c:pt>
                <c:pt idx="1442">
                  <c:v>1</c:v>
                </c:pt>
                <c:pt idx="1443">
                  <c:v>1</c:v>
                </c:pt>
                <c:pt idx="1444">
                  <c:v>1</c:v>
                </c:pt>
                <c:pt idx="1445">
                  <c:v>2</c:v>
                </c:pt>
                <c:pt idx="1446">
                  <c:v>1</c:v>
                </c:pt>
                <c:pt idx="1447">
                  <c:v>2</c:v>
                </c:pt>
                <c:pt idx="1448">
                  <c:v>1</c:v>
                </c:pt>
                <c:pt idx="1449">
                  <c:v>1</c:v>
                </c:pt>
                <c:pt idx="1450">
                  <c:v>1</c:v>
                </c:pt>
                <c:pt idx="1451">
                  <c:v>1</c:v>
                </c:pt>
                <c:pt idx="1452">
                  <c:v>1</c:v>
                </c:pt>
                <c:pt idx="1453">
                  <c:v>1</c:v>
                </c:pt>
                <c:pt idx="1454">
                  <c:v>1</c:v>
                </c:pt>
                <c:pt idx="1455">
                  <c:v>1</c:v>
                </c:pt>
                <c:pt idx="1456">
                  <c:v>2</c:v>
                </c:pt>
                <c:pt idx="1457">
                  <c:v>1</c:v>
                </c:pt>
                <c:pt idx="1458">
                  <c:v>1</c:v>
                </c:pt>
                <c:pt idx="1459">
                  <c:v>1</c:v>
                </c:pt>
                <c:pt idx="1460">
                  <c:v>1</c:v>
                </c:pt>
                <c:pt idx="1461">
                  <c:v>1</c:v>
                </c:pt>
                <c:pt idx="1462">
                  <c:v>1</c:v>
                </c:pt>
                <c:pt idx="1463">
                  <c:v>2</c:v>
                </c:pt>
                <c:pt idx="1464">
                  <c:v>1</c:v>
                </c:pt>
                <c:pt idx="1465">
                  <c:v>2</c:v>
                </c:pt>
                <c:pt idx="1466">
                  <c:v>2</c:v>
                </c:pt>
                <c:pt idx="1467">
                  <c:v>2</c:v>
                </c:pt>
                <c:pt idx="1468">
                  <c:v>1</c:v>
                </c:pt>
                <c:pt idx="1469">
                  <c:v>1</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C956-48D4-9E50-8506DC0C8A3E}"/>
            </c:ext>
          </c:extLst>
        </c:ser>
        <c:dLbls>
          <c:showLegendKey val="0"/>
          <c:showVal val="0"/>
          <c:showCatName val="0"/>
          <c:showSerName val="0"/>
          <c:showPercent val="0"/>
          <c:showBubbleSize val="0"/>
        </c:dLbls>
        <c:axId val="950456640"/>
        <c:axId val="1702100480"/>
      </c:scatterChart>
      <c:valAx>
        <c:axId val="95045664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702100480"/>
        <c:crosses val="autoZero"/>
        <c:crossBetween val="midCat"/>
      </c:valAx>
      <c:valAx>
        <c:axId val="17021004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950456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000"/>
              <a:t>PercentSalaryHike v Environment satisfaction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q2.1'!$F$2:$F$1471</c:f>
              <c:numCache>
                <c:formatCode>General</c:formatCode>
                <c:ptCount val="1470"/>
                <c:pt idx="0">
                  <c:v>2</c:v>
                </c:pt>
                <c:pt idx="1">
                  <c:v>3</c:v>
                </c:pt>
                <c:pt idx="2">
                  <c:v>4</c:v>
                </c:pt>
                <c:pt idx="3">
                  <c:v>4</c:v>
                </c:pt>
                <c:pt idx="4">
                  <c:v>1</c:v>
                </c:pt>
                <c:pt idx="5">
                  <c:v>4</c:v>
                </c:pt>
                <c:pt idx="6">
                  <c:v>3</c:v>
                </c:pt>
                <c:pt idx="7">
                  <c:v>4</c:v>
                </c:pt>
                <c:pt idx="8">
                  <c:v>4</c:v>
                </c:pt>
                <c:pt idx="9">
                  <c:v>3</c:v>
                </c:pt>
                <c:pt idx="10">
                  <c:v>1</c:v>
                </c:pt>
                <c:pt idx="11">
                  <c:v>4</c:v>
                </c:pt>
                <c:pt idx="12">
                  <c:v>1</c:v>
                </c:pt>
                <c:pt idx="13">
                  <c:v>2</c:v>
                </c:pt>
                <c:pt idx="14">
                  <c:v>3</c:v>
                </c:pt>
                <c:pt idx="15">
                  <c:v>2</c:v>
                </c:pt>
                <c:pt idx="16">
                  <c:v>1</c:v>
                </c:pt>
                <c:pt idx="17">
                  <c:v>4</c:v>
                </c:pt>
                <c:pt idx="18">
                  <c:v>1</c:v>
                </c:pt>
                <c:pt idx="19">
                  <c:v>4</c:v>
                </c:pt>
                <c:pt idx="20">
                  <c:v>1</c:v>
                </c:pt>
                <c:pt idx="21">
                  <c:v>3</c:v>
                </c:pt>
                <c:pt idx="22">
                  <c:v>1</c:v>
                </c:pt>
                <c:pt idx="23">
                  <c:v>3</c:v>
                </c:pt>
                <c:pt idx="24">
                  <c:v>2</c:v>
                </c:pt>
                <c:pt idx="25">
                  <c:v>3</c:v>
                </c:pt>
                <c:pt idx="26">
                  <c:v>2</c:v>
                </c:pt>
                <c:pt idx="27">
                  <c:v>3</c:v>
                </c:pt>
                <c:pt idx="28">
                  <c:v>1</c:v>
                </c:pt>
                <c:pt idx="29">
                  <c:v>2</c:v>
                </c:pt>
                <c:pt idx="30">
                  <c:v>3</c:v>
                </c:pt>
                <c:pt idx="31">
                  <c:v>4</c:v>
                </c:pt>
                <c:pt idx="32">
                  <c:v>4</c:v>
                </c:pt>
                <c:pt idx="33">
                  <c:v>4</c:v>
                </c:pt>
                <c:pt idx="34">
                  <c:v>2</c:v>
                </c:pt>
                <c:pt idx="35">
                  <c:v>4</c:v>
                </c:pt>
                <c:pt idx="36">
                  <c:v>1</c:v>
                </c:pt>
                <c:pt idx="37">
                  <c:v>4</c:v>
                </c:pt>
                <c:pt idx="38">
                  <c:v>2</c:v>
                </c:pt>
                <c:pt idx="39">
                  <c:v>3</c:v>
                </c:pt>
                <c:pt idx="40">
                  <c:v>3</c:v>
                </c:pt>
                <c:pt idx="41">
                  <c:v>4</c:v>
                </c:pt>
                <c:pt idx="42">
                  <c:v>1</c:v>
                </c:pt>
                <c:pt idx="43">
                  <c:v>4</c:v>
                </c:pt>
                <c:pt idx="44">
                  <c:v>3</c:v>
                </c:pt>
                <c:pt idx="45">
                  <c:v>2</c:v>
                </c:pt>
                <c:pt idx="46">
                  <c:v>2</c:v>
                </c:pt>
                <c:pt idx="47">
                  <c:v>2</c:v>
                </c:pt>
                <c:pt idx="48">
                  <c:v>1</c:v>
                </c:pt>
                <c:pt idx="49">
                  <c:v>4</c:v>
                </c:pt>
                <c:pt idx="50">
                  <c:v>1</c:v>
                </c:pt>
                <c:pt idx="51">
                  <c:v>3</c:v>
                </c:pt>
                <c:pt idx="52">
                  <c:v>2</c:v>
                </c:pt>
                <c:pt idx="53">
                  <c:v>3</c:v>
                </c:pt>
                <c:pt idx="54">
                  <c:v>3</c:v>
                </c:pt>
                <c:pt idx="55">
                  <c:v>1</c:v>
                </c:pt>
                <c:pt idx="56">
                  <c:v>2</c:v>
                </c:pt>
                <c:pt idx="57">
                  <c:v>3</c:v>
                </c:pt>
                <c:pt idx="58">
                  <c:v>4</c:v>
                </c:pt>
                <c:pt idx="59">
                  <c:v>1</c:v>
                </c:pt>
                <c:pt idx="60">
                  <c:v>1</c:v>
                </c:pt>
                <c:pt idx="61">
                  <c:v>4</c:v>
                </c:pt>
                <c:pt idx="62">
                  <c:v>2</c:v>
                </c:pt>
                <c:pt idx="63">
                  <c:v>1</c:v>
                </c:pt>
                <c:pt idx="64">
                  <c:v>3</c:v>
                </c:pt>
                <c:pt idx="65">
                  <c:v>4</c:v>
                </c:pt>
                <c:pt idx="66">
                  <c:v>2</c:v>
                </c:pt>
                <c:pt idx="67">
                  <c:v>2</c:v>
                </c:pt>
                <c:pt idx="68">
                  <c:v>2</c:v>
                </c:pt>
                <c:pt idx="69">
                  <c:v>4</c:v>
                </c:pt>
                <c:pt idx="70">
                  <c:v>1</c:v>
                </c:pt>
                <c:pt idx="71">
                  <c:v>3</c:v>
                </c:pt>
                <c:pt idx="72">
                  <c:v>3</c:v>
                </c:pt>
                <c:pt idx="73">
                  <c:v>2</c:v>
                </c:pt>
                <c:pt idx="74">
                  <c:v>2</c:v>
                </c:pt>
                <c:pt idx="75">
                  <c:v>3</c:v>
                </c:pt>
                <c:pt idx="76">
                  <c:v>3</c:v>
                </c:pt>
                <c:pt idx="77">
                  <c:v>4</c:v>
                </c:pt>
                <c:pt idx="78">
                  <c:v>1</c:v>
                </c:pt>
                <c:pt idx="79">
                  <c:v>2</c:v>
                </c:pt>
                <c:pt idx="80">
                  <c:v>4</c:v>
                </c:pt>
                <c:pt idx="81">
                  <c:v>2</c:v>
                </c:pt>
                <c:pt idx="82">
                  <c:v>1</c:v>
                </c:pt>
                <c:pt idx="83">
                  <c:v>2</c:v>
                </c:pt>
                <c:pt idx="84">
                  <c:v>1</c:v>
                </c:pt>
                <c:pt idx="85">
                  <c:v>4</c:v>
                </c:pt>
                <c:pt idx="86">
                  <c:v>3</c:v>
                </c:pt>
                <c:pt idx="87">
                  <c:v>4</c:v>
                </c:pt>
                <c:pt idx="88">
                  <c:v>3</c:v>
                </c:pt>
                <c:pt idx="89">
                  <c:v>3</c:v>
                </c:pt>
                <c:pt idx="90">
                  <c:v>3</c:v>
                </c:pt>
                <c:pt idx="91">
                  <c:v>3</c:v>
                </c:pt>
                <c:pt idx="92">
                  <c:v>3</c:v>
                </c:pt>
                <c:pt idx="93">
                  <c:v>3</c:v>
                </c:pt>
                <c:pt idx="94">
                  <c:v>2</c:v>
                </c:pt>
                <c:pt idx="95">
                  <c:v>1</c:v>
                </c:pt>
                <c:pt idx="96">
                  <c:v>1</c:v>
                </c:pt>
                <c:pt idx="97">
                  <c:v>2</c:v>
                </c:pt>
                <c:pt idx="98">
                  <c:v>4</c:v>
                </c:pt>
                <c:pt idx="99">
                  <c:v>2</c:v>
                </c:pt>
                <c:pt idx="100">
                  <c:v>3</c:v>
                </c:pt>
                <c:pt idx="101">
                  <c:v>4</c:v>
                </c:pt>
                <c:pt idx="102">
                  <c:v>4</c:v>
                </c:pt>
                <c:pt idx="103">
                  <c:v>1</c:v>
                </c:pt>
                <c:pt idx="104">
                  <c:v>3</c:v>
                </c:pt>
                <c:pt idx="105">
                  <c:v>3</c:v>
                </c:pt>
                <c:pt idx="106">
                  <c:v>1</c:v>
                </c:pt>
                <c:pt idx="107">
                  <c:v>3</c:v>
                </c:pt>
                <c:pt idx="108">
                  <c:v>4</c:v>
                </c:pt>
                <c:pt idx="109">
                  <c:v>2</c:v>
                </c:pt>
                <c:pt idx="110">
                  <c:v>1</c:v>
                </c:pt>
                <c:pt idx="111">
                  <c:v>1</c:v>
                </c:pt>
                <c:pt idx="112">
                  <c:v>4</c:v>
                </c:pt>
                <c:pt idx="113">
                  <c:v>2</c:v>
                </c:pt>
                <c:pt idx="114">
                  <c:v>3</c:v>
                </c:pt>
                <c:pt idx="115">
                  <c:v>3</c:v>
                </c:pt>
                <c:pt idx="116">
                  <c:v>3</c:v>
                </c:pt>
                <c:pt idx="117">
                  <c:v>2</c:v>
                </c:pt>
                <c:pt idx="118">
                  <c:v>1</c:v>
                </c:pt>
                <c:pt idx="119">
                  <c:v>3</c:v>
                </c:pt>
                <c:pt idx="120">
                  <c:v>1</c:v>
                </c:pt>
                <c:pt idx="121">
                  <c:v>3</c:v>
                </c:pt>
                <c:pt idx="122">
                  <c:v>2</c:v>
                </c:pt>
                <c:pt idx="123">
                  <c:v>1</c:v>
                </c:pt>
                <c:pt idx="124">
                  <c:v>2</c:v>
                </c:pt>
                <c:pt idx="125">
                  <c:v>3</c:v>
                </c:pt>
                <c:pt idx="126">
                  <c:v>4</c:v>
                </c:pt>
                <c:pt idx="127">
                  <c:v>4</c:v>
                </c:pt>
                <c:pt idx="128">
                  <c:v>3</c:v>
                </c:pt>
                <c:pt idx="129">
                  <c:v>3</c:v>
                </c:pt>
                <c:pt idx="130">
                  <c:v>2</c:v>
                </c:pt>
                <c:pt idx="131">
                  <c:v>3</c:v>
                </c:pt>
                <c:pt idx="132">
                  <c:v>2</c:v>
                </c:pt>
                <c:pt idx="133">
                  <c:v>3</c:v>
                </c:pt>
                <c:pt idx="134">
                  <c:v>3</c:v>
                </c:pt>
                <c:pt idx="135">
                  <c:v>2</c:v>
                </c:pt>
                <c:pt idx="136">
                  <c:v>1</c:v>
                </c:pt>
                <c:pt idx="137">
                  <c:v>4</c:v>
                </c:pt>
                <c:pt idx="138">
                  <c:v>1</c:v>
                </c:pt>
                <c:pt idx="139">
                  <c:v>3</c:v>
                </c:pt>
                <c:pt idx="140">
                  <c:v>1</c:v>
                </c:pt>
                <c:pt idx="141">
                  <c:v>3</c:v>
                </c:pt>
                <c:pt idx="142">
                  <c:v>4</c:v>
                </c:pt>
                <c:pt idx="143">
                  <c:v>1</c:v>
                </c:pt>
                <c:pt idx="144">
                  <c:v>4</c:v>
                </c:pt>
                <c:pt idx="145">
                  <c:v>4</c:v>
                </c:pt>
                <c:pt idx="146">
                  <c:v>2</c:v>
                </c:pt>
                <c:pt idx="147">
                  <c:v>4</c:v>
                </c:pt>
                <c:pt idx="148">
                  <c:v>3</c:v>
                </c:pt>
                <c:pt idx="149">
                  <c:v>2</c:v>
                </c:pt>
                <c:pt idx="150">
                  <c:v>2</c:v>
                </c:pt>
                <c:pt idx="151">
                  <c:v>3</c:v>
                </c:pt>
                <c:pt idx="152">
                  <c:v>2</c:v>
                </c:pt>
                <c:pt idx="153">
                  <c:v>2</c:v>
                </c:pt>
                <c:pt idx="154">
                  <c:v>2</c:v>
                </c:pt>
                <c:pt idx="155">
                  <c:v>4</c:v>
                </c:pt>
                <c:pt idx="156">
                  <c:v>2</c:v>
                </c:pt>
                <c:pt idx="157">
                  <c:v>2</c:v>
                </c:pt>
                <c:pt idx="158">
                  <c:v>3</c:v>
                </c:pt>
                <c:pt idx="159">
                  <c:v>3</c:v>
                </c:pt>
                <c:pt idx="160">
                  <c:v>3</c:v>
                </c:pt>
                <c:pt idx="161">
                  <c:v>4</c:v>
                </c:pt>
                <c:pt idx="162">
                  <c:v>3</c:v>
                </c:pt>
                <c:pt idx="163">
                  <c:v>3</c:v>
                </c:pt>
                <c:pt idx="164">
                  <c:v>3</c:v>
                </c:pt>
                <c:pt idx="165">
                  <c:v>3</c:v>
                </c:pt>
                <c:pt idx="166">
                  <c:v>1</c:v>
                </c:pt>
                <c:pt idx="167">
                  <c:v>2</c:v>
                </c:pt>
                <c:pt idx="168">
                  <c:v>1</c:v>
                </c:pt>
                <c:pt idx="169">
                  <c:v>3</c:v>
                </c:pt>
                <c:pt idx="170">
                  <c:v>3</c:v>
                </c:pt>
                <c:pt idx="171">
                  <c:v>3</c:v>
                </c:pt>
                <c:pt idx="172">
                  <c:v>4</c:v>
                </c:pt>
                <c:pt idx="173">
                  <c:v>3</c:v>
                </c:pt>
                <c:pt idx="174">
                  <c:v>3</c:v>
                </c:pt>
                <c:pt idx="175">
                  <c:v>3</c:v>
                </c:pt>
                <c:pt idx="176">
                  <c:v>3</c:v>
                </c:pt>
                <c:pt idx="177">
                  <c:v>2</c:v>
                </c:pt>
                <c:pt idx="178">
                  <c:v>2</c:v>
                </c:pt>
                <c:pt idx="179">
                  <c:v>3</c:v>
                </c:pt>
                <c:pt idx="180">
                  <c:v>3</c:v>
                </c:pt>
                <c:pt idx="181">
                  <c:v>4</c:v>
                </c:pt>
                <c:pt idx="182">
                  <c:v>2</c:v>
                </c:pt>
                <c:pt idx="183">
                  <c:v>3</c:v>
                </c:pt>
                <c:pt idx="184">
                  <c:v>4</c:v>
                </c:pt>
                <c:pt idx="185">
                  <c:v>4</c:v>
                </c:pt>
                <c:pt idx="186">
                  <c:v>4</c:v>
                </c:pt>
                <c:pt idx="187">
                  <c:v>3</c:v>
                </c:pt>
                <c:pt idx="188">
                  <c:v>4</c:v>
                </c:pt>
                <c:pt idx="189">
                  <c:v>4</c:v>
                </c:pt>
                <c:pt idx="190">
                  <c:v>3</c:v>
                </c:pt>
                <c:pt idx="191">
                  <c:v>4</c:v>
                </c:pt>
                <c:pt idx="192">
                  <c:v>2</c:v>
                </c:pt>
                <c:pt idx="193">
                  <c:v>4</c:v>
                </c:pt>
                <c:pt idx="194">
                  <c:v>1</c:v>
                </c:pt>
                <c:pt idx="195">
                  <c:v>2</c:v>
                </c:pt>
                <c:pt idx="196">
                  <c:v>2</c:v>
                </c:pt>
                <c:pt idx="197">
                  <c:v>3</c:v>
                </c:pt>
                <c:pt idx="198">
                  <c:v>4</c:v>
                </c:pt>
                <c:pt idx="199">
                  <c:v>4</c:v>
                </c:pt>
                <c:pt idx="200">
                  <c:v>3</c:v>
                </c:pt>
                <c:pt idx="201">
                  <c:v>4</c:v>
                </c:pt>
                <c:pt idx="202">
                  <c:v>4</c:v>
                </c:pt>
                <c:pt idx="203">
                  <c:v>3</c:v>
                </c:pt>
                <c:pt idx="204">
                  <c:v>2</c:v>
                </c:pt>
                <c:pt idx="205">
                  <c:v>2</c:v>
                </c:pt>
                <c:pt idx="206">
                  <c:v>4</c:v>
                </c:pt>
                <c:pt idx="207">
                  <c:v>2</c:v>
                </c:pt>
                <c:pt idx="208">
                  <c:v>4</c:v>
                </c:pt>
                <c:pt idx="209">
                  <c:v>4</c:v>
                </c:pt>
                <c:pt idx="210">
                  <c:v>4</c:v>
                </c:pt>
                <c:pt idx="211">
                  <c:v>3</c:v>
                </c:pt>
                <c:pt idx="212">
                  <c:v>4</c:v>
                </c:pt>
                <c:pt idx="213">
                  <c:v>2</c:v>
                </c:pt>
                <c:pt idx="214">
                  <c:v>4</c:v>
                </c:pt>
                <c:pt idx="215">
                  <c:v>4</c:v>
                </c:pt>
                <c:pt idx="216">
                  <c:v>3</c:v>
                </c:pt>
                <c:pt idx="217">
                  <c:v>3</c:v>
                </c:pt>
                <c:pt idx="218">
                  <c:v>4</c:v>
                </c:pt>
                <c:pt idx="219">
                  <c:v>4</c:v>
                </c:pt>
                <c:pt idx="220">
                  <c:v>4</c:v>
                </c:pt>
                <c:pt idx="221">
                  <c:v>3</c:v>
                </c:pt>
                <c:pt idx="222">
                  <c:v>2</c:v>
                </c:pt>
                <c:pt idx="223">
                  <c:v>1</c:v>
                </c:pt>
                <c:pt idx="224">
                  <c:v>3</c:v>
                </c:pt>
                <c:pt idx="225">
                  <c:v>3</c:v>
                </c:pt>
                <c:pt idx="226">
                  <c:v>1</c:v>
                </c:pt>
                <c:pt idx="227">
                  <c:v>2</c:v>
                </c:pt>
                <c:pt idx="228">
                  <c:v>3</c:v>
                </c:pt>
                <c:pt idx="229">
                  <c:v>3</c:v>
                </c:pt>
                <c:pt idx="230">
                  <c:v>3</c:v>
                </c:pt>
                <c:pt idx="231">
                  <c:v>3</c:v>
                </c:pt>
                <c:pt idx="232">
                  <c:v>2</c:v>
                </c:pt>
                <c:pt idx="233">
                  <c:v>4</c:v>
                </c:pt>
                <c:pt idx="234">
                  <c:v>3</c:v>
                </c:pt>
                <c:pt idx="235">
                  <c:v>4</c:v>
                </c:pt>
                <c:pt idx="236">
                  <c:v>1</c:v>
                </c:pt>
                <c:pt idx="237">
                  <c:v>1</c:v>
                </c:pt>
                <c:pt idx="238">
                  <c:v>3</c:v>
                </c:pt>
                <c:pt idx="239">
                  <c:v>4</c:v>
                </c:pt>
                <c:pt idx="240">
                  <c:v>3</c:v>
                </c:pt>
                <c:pt idx="241">
                  <c:v>3</c:v>
                </c:pt>
                <c:pt idx="242">
                  <c:v>3</c:v>
                </c:pt>
                <c:pt idx="243">
                  <c:v>1</c:v>
                </c:pt>
                <c:pt idx="244">
                  <c:v>3</c:v>
                </c:pt>
                <c:pt idx="245">
                  <c:v>2</c:v>
                </c:pt>
                <c:pt idx="246">
                  <c:v>3</c:v>
                </c:pt>
                <c:pt idx="247">
                  <c:v>4</c:v>
                </c:pt>
                <c:pt idx="248">
                  <c:v>3</c:v>
                </c:pt>
                <c:pt idx="249">
                  <c:v>1</c:v>
                </c:pt>
                <c:pt idx="250">
                  <c:v>1</c:v>
                </c:pt>
                <c:pt idx="251">
                  <c:v>3</c:v>
                </c:pt>
                <c:pt idx="252">
                  <c:v>3</c:v>
                </c:pt>
                <c:pt idx="253">
                  <c:v>4</c:v>
                </c:pt>
                <c:pt idx="254">
                  <c:v>4</c:v>
                </c:pt>
                <c:pt idx="255">
                  <c:v>1</c:v>
                </c:pt>
                <c:pt idx="256">
                  <c:v>4</c:v>
                </c:pt>
                <c:pt idx="257">
                  <c:v>1</c:v>
                </c:pt>
                <c:pt idx="258">
                  <c:v>3</c:v>
                </c:pt>
                <c:pt idx="259">
                  <c:v>3</c:v>
                </c:pt>
                <c:pt idx="260">
                  <c:v>2</c:v>
                </c:pt>
                <c:pt idx="261">
                  <c:v>4</c:v>
                </c:pt>
                <c:pt idx="262">
                  <c:v>4</c:v>
                </c:pt>
                <c:pt idx="263">
                  <c:v>3</c:v>
                </c:pt>
                <c:pt idx="264">
                  <c:v>1</c:v>
                </c:pt>
                <c:pt idx="265">
                  <c:v>1</c:v>
                </c:pt>
                <c:pt idx="266">
                  <c:v>2</c:v>
                </c:pt>
                <c:pt idx="267">
                  <c:v>2</c:v>
                </c:pt>
                <c:pt idx="268">
                  <c:v>3</c:v>
                </c:pt>
                <c:pt idx="269">
                  <c:v>4</c:v>
                </c:pt>
                <c:pt idx="270">
                  <c:v>4</c:v>
                </c:pt>
                <c:pt idx="271">
                  <c:v>1</c:v>
                </c:pt>
                <c:pt idx="272">
                  <c:v>4</c:v>
                </c:pt>
                <c:pt idx="273">
                  <c:v>3</c:v>
                </c:pt>
                <c:pt idx="274">
                  <c:v>4</c:v>
                </c:pt>
                <c:pt idx="275">
                  <c:v>1</c:v>
                </c:pt>
                <c:pt idx="276">
                  <c:v>2</c:v>
                </c:pt>
                <c:pt idx="277">
                  <c:v>1</c:v>
                </c:pt>
                <c:pt idx="278">
                  <c:v>3</c:v>
                </c:pt>
                <c:pt idx="279">
                  <c:v>1</c:v>
                </c:pt>
                <c:pt idx="280">
                  <c:v>3</c:v>
                </c:pt>
                <c:pt idx="281">
                  <c:v>2</c:v>
                </c:pt>
                <c:pt idx="282">
                  <c:v>2</c:v>
                </c:pt>
                <c:pt idx="283">
                  <c:v>2</c:v>
                </c:pt>
                <c:pt idx="284">
                  <c:v>1</c:v>
                </c:pt>
                <c:pt idx="285">
                  <c:v>4</c:v>
                </c:pt>
                <c:pt idx="286">
                  <c:v>4</c:v>
                </c:pt>
                <c:pt idx="287">
                  <c:v>4</c:v>
                </c:pt>
                <c:pt idx="288">
                  <c:v>1</c:v>
                </c:pt>
                <c:pt idx="289">
                  <c:v>4</c:v>
                </c:pt>
                <c:pt idx="290">
                  <c:v>3</c:v>
                </c:pt>
                <c:pt idx="291">
                  <c:v>3</c:v>
                </c:pt>
                <c:pt idx="292">
                  <c:v>4</c:v>
                </c:pt>
                <c:pt idx="293">
                  <c:v>4</c:v>
                </c:pt>
                <c:pt idx="294">
                  <c:v>2</c:v>
                </c:pt>
                <c:pt idx="295">
                  <c:v>3</c:v>
                </c:pt>
                <c:pt idx="296">
                  <c:v>3</c:v>
                </c:pt>
                <c:pt idx="297">
                  <c:v>3</c:v>
                </c:pt>
                <c:pt idx="298">
                  <c:v>3</c:v>
                </c:pt>
                <c:pt idx="299">
                  <c:v>4</c:v>
                </c:pt>
                <c:pt idx="300">
                  <c:v>4</c:v>
                </c:pt>
                <c:pt idx="301">
                  <c:v>4</c:v>
                </c:pt>
                <c:pt idx="302">
                  <c:v>2</c:v>
                </c:pt>
                <c:pt idx="303">
                  <c:v>2</c:v>
                </c:pt>
                <c:pt idx="304">
                  <c:v>3</c:v>
                </c:pt>
                <c:pt idx="305">
                  <c:v>2</c:v>
                </c:pt>
                <c:pt idx="306">
                  <c:v>4</c:v>
                </c:pt>
                <c:pt idx="307">
                  <c:v>1</c:v>
                </c:pt>
                <c:pt idx="308">
                  <c:v>4</c:v>
                </c:pt>
                <c:pt idx="309">
                  <c:v>3</c:v>
                </c:pt>
                <c:pt idx="310">
                  <c:v>1</c:v>
                </c:pt>
                <c:pt idx="311">
                  <c:v>1</c:v>
                </c:pt>
                <c:pt idx="312">
                  <c:v>3</c:v>
                </c:pt>
                <c:pt idx="313">
                  <c:v>4</c:v>
                </c:pt>
                <c:pt idx="314">
                  <c:v>3</c:v>
                </c:pt>
                <c:pt idx="315">
                  <c:v>3</c:v>
                </c:pt>
                <c:pt idx="316">
                  <c:v>3</c:v>
                </c:pt>
                <c:pt idx="317">
                  <c:v>3</c:v>
                </c:pt>
                <c:pt idx="318">
                  <c:v>3</c:v>
                </c:pt>
                <c:pt idx="319">
                  <c:v>3</c:v>
                </c:pt>
                <c:pt idx="320">
                  <c:v>4</c:v>
                </c:pt>
                <c:pt idx="321">
                  <c:v>4</c:v>
                </c:pt>
                <c:pt idx="322">
                  <c:v>1</c:v>
                </c:pt>
                <c:pt idx="323">
                  <c:v>1</c:v>
                </c:pt>
                <c:pt idx="324">
                  <c:v>4</c:v>
                </c:pt>
                <c:pt idx="325">
                  <c:v>3</c:v>
                </c:pt>
                <c:pt idx="326">
                  <c:v>3</c:v>
                </c:pt>
                <c:pt idx="327">
                  <c:v>4</c:v>
                </c:pt>
                <c:pt idx="328">
                  <c:v>2</c:v>
                </c:pt>
                <c:pt idx="329">
                  <c:v>4</c:v>
                </c:pt>
                <c:pt idx="330">
                  <c:v>3</c:v>
                </c:pt>
                <c:pt idx="331">
                  <c:v>3</c:v>
                </c:pt>
                <c:pt idx="332">
                  <c:v>4</c:v>
                </c:pt>
                <c:pt idx="333">
                  <c:v>3</c:v>
                </c:pt>
                <c:pt idx="334">
                  <c:v>4</c:v>
                </c:pt>
                <c:pt idx="335">
                  <c:v>2</c:v>
                </c:pt>
                <c:pt idx="336">
                  <c:v>2</c:v>
                </c:pt>
                <c:pt idx="337">
                  <c:v>2</c:v>
                </c:pt>
                <c:pt idx="338">
                  <c:v>4</c:v>
                </c:pt>
                <c:pt idx="339">
                  <c:v>2</c:v>
                </c:pt>
                <c:pt idx="340">
                  <c:v>4</c:v>
                </c:pt>
                <c:pt idx="341">
                  <c:v>3</c:v>
                </c:pt>
                <c:pt idx="342">
                  <c:v>3</c:v>
                </c:pt>
                <c:pt idx="343">
                  <c:v>4</c:v>
                </c:pt>
                <c:pt idx="344">
                  <c:v>3</c:v>
                </c:pt>
                <c:pt idx="345">
                  <c:v>3</c:v>
                </c:pt>
                <c:pt idx="346">
                  <c:v>4</c:v>
                </c:pt>
                <c:pt idx="347">
                  <c:v>2</c:v>
                </c:pt>
                <c:pt idx="348">
                  <c:v>1</c:v>
                </c:pt>
                <c:pt idx="349">
                  <c:v>4</c:v>
                </c:pt>
                <c:pt idx="350">
                  <c:v>3</c:v>
                </c:pt>
                <c:pt idx="351">
                  <c:v>3</c:v>
                </c:pt>
                <c:pt idx="352">
                  <c:v>1</c:v>
                </c:pt>
                <c:pt idx="353">
                  <c:v>3</c:v>
                </c:pt>
                <c:pt idx="354">
                  <c:v>4</c:v>
                </c:pt>
                <c:pt idx="355">
                  <c:v>3</c:v>
                </c:pt>
                <c:pt idx="356">
                  <c:v>1</c:v>
                </c:pt>
                <c:pt idx="357">
                  <c:v>1</c:v>
                </c:pt>
                <c:pt idx="358">
                  <c:v>4</c:v>
                </c:pt>
                <c:pt idx="359">
                  <c:v>1</c:v>
                </c:pt>
                <c:pt idx="360">
                  <c:v>4</c:v>
                </c:pt>
                <c:pt idx="361">
                  <c:v>4</c:v>
                </c:pt>
                <c:pt idx="362">
                  <c:v>1</c:v>
                </c:pt>
                <c:pt idx="363">
                  <c:v>4</c:v>
                </c:pt>
                <c:pt idx="364">
                  <c:v>3</c:v>
                </c:pt>
                <c:pt idx="365">
                  <c:v>3</c:v>
                </c:pt>
                <c:pt idx="366">
                  <c:v>1</c:v>
                </c:pt>
                <c:pt idx="367">
                  <c:v>4</c:v>
                </c:pt>
                <c:pt idx="368">
                  <c:v>3</c:v>
                </c:pt>
                <c:pt idx="369">
                  <c:v>3</c:v>
                </c:pt>
                <c:pt idx="370">
                  <c:v>3</c:v>
                </c:pt>
                <c:pt idx="371">
                  <c:v>4</c:v>
                </c:pt>
                <c:pt idx="372">
                  <c:v>3</c:v>
                </c:pt>
                <c:pt idx="373">
                  <c:v>4</c:v>
                </c:pt>
                <c:pt idx="374">
                  <c:v>2</c:v>
                </c:pt>
                <c:pt idx="375">
                  <c:v>2</c:v>
                </c:pt>
                <c:pt idx="376">
                  <c:v>3</c:v>
                </c:pt>
                <c:pt idx="377">
                  <c:v>4</c:v>
                </c:pt>
                <c:pt idx="378">
                  <c:v>1</c:v>
                </c:pt>
                <c:pt idx="379">
                  <c:v>3</c:v>
                </c:pt>
                <c:pt idx="380">
                  <c:v>4</c:v>
                </c:pt>
                <c:pt idx="381">
                  <c:v>3</c:v>
                </c:pt>
                <c:pt idx="382">
                  <c:v>3</c:v>
                </c:pt>
                <c:pt idx="383">
                  <c:v>1</c:v>
                </c:pt>
                <c:pt idx="384">
                  <c:v>2</c:v>
                </c:pt>
                <c:pt idx="385">
                  <c:v>3</c:v>
                </c:pt>
                <c:pt idx="386">
                  <c:v>4</c:v>
                </c:pt>
                <c:pt idx="387">
                  <c:v>4</c:v>
                </c:pt>
                <c:pt idx="388">
                  <c:v>2</c:v>
                </c:pt>
                <c:pt idx="389">
                  <c:v>3</c:v>
                </c:pt>
                <c:pt idx="390">
                  <c:v>1</c:v>
                </c:pt>
                <c:pt idx="391">
                  <c:v>2</c:v>
                </c:pt>
                <c:pt idx="392">
                  <c:v>1</c:v>
                </c:pt>
                <c:pt idx="393">
                  <c:v>3</c:v>
                </c:pt>
                <c:pt idx="394">
                  <c:v>2</c:v>
                </c:pt>
                <c:pt idx="395">
                  <c:v>4</c:v>
                </c:pt>
                <c:pt idx="396">
                  <c:v>3</c:v>
                </c:pt>
                <c:pt idx="397">
                  <c:v>2</c:v>
                </c:pt>
                <c:pt idx="398">
                  <c:v>2</c:v>
                </c:pt>
                <c:pt idx="399">
                  <c:v>4</c:v>
                </c:pt>
                <c:pt idx="400">
                  <c:v>2</c:v>
                </c:pt>
                <c:pt idx="401">
                  <c:v>3</c:v>
                </c:pt>
                <c:pt idx="402">
                  <c:v>2</c:v>
                </c:pt>
                <c:pt idx="403">
                  <c:v>2</c:v>
                </c:pt>
                <c:pt idx="404">
                  <c:v>3</c:v>
                </c:pt>
                <c:pt idx="405">
                  <c:v>1</c:v>
                </c:pt>
                <c:pt idx="406">
                  <c:v>4</c:v>
                </c:pt>
                <c:pt idx="407">
                  <c:v>1</c:v>
                </c:pt>
                <c:pt idx="408">
                  <c:v>4</c:v>
                </c:pt>
                <c:pt idx="409">
                  <c:v>1</c:v>
                </c:pt>
                <c:pt idx="410">
                  <c:v>3</c:v>
                </c:pt>
                <c:pt idx="411">
                  <c:v>1</c:v>
                </c:pt>
                <c:pt idx="412">
                  <c:v>3</c:v>
                </c:pt>
                <c:pt idx="413">
                  <c:v>4</c:v>
                </c:pt>
                <c:pt idx="414">
                  <c:v>1</c:v>
                </c:pt>
                <c:pt idx="415">
                  <c:v>4</c:v>
                </c:pt>
                <c:pt idx="416">
                  <c:v>4</c:v>
                </c:pt>
                <c:pt idx="417">
                  <c:v>3</c:v>
                </c:pt>
                <c:pt idx="418">
                  <c:v>1</c:v>
                </c:pt>
                <c:pt idx="419">
                  <c:v>3</c:v>
                </c:pt>
                <c:pt idx="420">
                  <c:v>2</c:v>
                </c:pt>
                <c:pt idx="421">
                  <c:v>3</c:v>
                </c:pt>
                <c:pt idx="422">
                  <c:v>1</c:v>
                </c:pt>
                <c:pt idx="423">
                  <c:v>3</c:v>
                </c:pt>
                <c:pt idx="424">
                  <c:v>1</c:v>
                </c:pt>
                <c:pt idx="425">
                  <c:v>2</c:v>
                </c:pt>
                <c:pt idx="426">
                  <c:v>3</c:v>
                </c:pt>
                <c:pt idx="427">
                  <c:v>3</c:v>
                </c:pt>
                <c:pt idx="428">
                  <c:v>1</c:v>
                </c:pt>
                <c:pt idx="429">
                  <c:v>1</c:v>
                </c:pt>
                <c:pt idx="430">
                  <c:v>4</c:v>
                </c:pt>
                <c:pt idx="431">
                  <c:v>3</c:v>
                </c:pt>
                <c:pt idx="432">
                  <c:v>4</c:v>
                </c:pt>
                <c:pt idx="433">
                  <c:v>3</c:v>
                </c:pt>
                <c:pt idx="434">
                  <c:v>3</c:v>
                </c:pt>
                <c:pt idx="435">
                  <c:v>2</c:v>
                </c:pt>
                <c:pt idx="436">
                  <c:v>1</c:v>
                </c:pt>
                <c:pt idx="437">
                  <c:v>4</c:v>
                </c:pt>
                <c:pt idx="438">
                  <c:v>4</c:v>
                </c:pt>
                <c:pt idx="439">
                  <c:v>1</c:v>
                </c:pt>
                <c:pt idx="440">
                  <c:v>2</c:v>
                </c:pt>
                <c:pt idx="441">
                  <c:v>2</c:v>
                </c:pt>
                <c:pt idx="442">
                  <c:v>2</c:v>
                </c:pt>
                <c:pt idx="443">
                  <c:v>3</c:v>
                </c:pt>
                <c:pt idx="444">
                  <c:v>2</c:v>
                </c:pt>
                <c:pt idx="445">
                  <c:v>1</c:v>
                </c:pt>
                <c:pt idx="446">
                  <c:v>4</c:v>
                </c:pt>
                <c:pt idx="447">
                  <c:v>2</c:v>
                </c:pt>
                <c:pt idx="448">
                  <c:v>2</c:v>
                </c:pt>
                <c:pt idx="449">
                  <c:v>3</c:v>
                </c:pt>
                <c:pt idx="450">
                  <c:v>2</c:v>
                </c:pt>
                <c:pt idx="451">
                  <c:v>4</c:v>
                </c:pt>
                <c:pt idx="452">
                  <c:v>4</c:v>
                </c:pt>
                <c:pt idx="453">
                  <c:v>2</c:v>
                </c:pt>
                <c:pt idx="454">
                  <c:v>4</c:v>
                </c:pt>
                <c:pt idx="455">
                  <c:v>1</c:v>
                </c:pt>
                <c:pt idx="456">
                  <c:v>3</c:v>
                </c:pt>
                <c:pt idx="457">
                  <c:v>2</c:v>
                </c:pt>
                <c:pt idx="458">
                  <c:v>3</c:v>
                </c:pt>
                <c:pt idx="459">
                  <c:v>1</c:v>
                </c:pt>
                <c:pt idx="460">
                  <c:v>1</c:v>
                </c:pt>
                <c:pt idx="461">
                  <c:v>1</c:v>
                </c:pt>
                <c:pt idx="462">
                  <c:v>4</c:v>
                </c:pt>
                <c:pt idx="463">
                  <c:v>3</c:v>
                </c:pt>
                <c:pt idx="464">
                  <c:v>2</c:v>
                </c:pt>
                <c:pt idx="465">
                  <c:v>1</c:v>
                </c:pt>
                <c:pt idx="466">
                  <c:v>2</c:v>
                </c:pt>
                <c:pt idx="467">
                  <c:v>1</c:v>
                </c:pt>
                <c:pt idx="468">
                  <c:v>4</c:v>
                </c:pt>
                <c:pt idx="469">
                  <c:v>4</c:v>
                </c:pt>
                <c:pt idx="470">
                  <c:v>4</c:v>
                </c:pt>
                <c:pt idx="471">
                  <c:v>3</c:v>
                </c:pt>
                <c:pt idx="472">
                  <c:v>2</c:v>
                </c:pt>
                <c:pt idx="473">
                  <c:v>4</c:v>
                </c:pt>
                <c:pt idx="474">
                  <c:v>2</c:v>
                </c:pt>
                <c:pt idx="475">
                  <c:v>1</c:v>
                </c:pt>
                <c:pt idx="476">
                  <c:v>4</c:v>
                </c:pt>
                <c:pt idx="477">
                  <c:v>1</c:v>
                </c:pt>
                <c:pt idx="478">
                  <c:v>2</c:v>
                </c:pt>
                <c:pt idx="479">
                  <c:v>1</c:v>
                </c:pt>
                <c:pt idx="480">
                  <c:v>2</c:v>
                </c:pt>
                <c:pt idx="481">
                  <c:v>2</c:v>
                </c:pt>
                <c:pt idx="482">
                  <c:v>2</c:v>
                </c:pt>
                <c:pt idx="483">
                  <c:v>1</c:v>
                </c:pt>
                <c:pt idx="484">
                  <c:v>1</c:v>
                </c:pt>
                <c:pt idx="485">
                  <c:v>1</c:v>
                </c:pt>
                <c:pt idx="486">
                  <c:v>4</c:v>
                </c:pt>
                <c:pt idx="487">
                  <c:v>4</c:v>
                </c:pt>
                <c:pt idx="488">
                  <c:v>3</c:v>
                </c:pt>
                <c:pt idx="489">
                  <c:v>2</c:v>
                </c:pt>
                <c:pt idx="490">
                  <c:v>3</c:v>
                </c:pt>
                <c:pt idx="491">
                  <c:v>4</c:v>
                </c:pt>
                <c:pt idx="492">
                  <c:v>4</c:v>
                </c:pt>
                <c:pt idx="493">
                  <c:v>1</c:v>
                </c:pt>
                <c:pt idx="494">
                  <c:v>3</c:v>
                </c:pt>
                <c:pt idx="495">
                  <c:v>3</c:v>
                </c:pt>
                <c:pt idx="496">
                  <c:v>3</c:v>
                </c:pt>
                <c:pt idx="497">
                  <c:v>4</c:v>
                </c:pt>
                <c:pt idx="498">
                  <c:v>1</c:v>
                </c:pt>
                <c:pt idx="499">
                  <c:v>3</c:v>
                </c:pt>
                <c:pt idx="500">
                  <c:v>1</c:v>
                </c:pt>
                <c:pt idx="501">
                  <c:v>3</c:v>
                </c:pt>
                <c:pt idx="502">
                  <c:v>4</c:v>
                </c:pt>
                <c:pt idx="503">
                  <c:v>2</c:v>
                </c:pt>
                <c:pt idx="504">
                  <c:v>1</c:v>
                </c:pt>
                <c:pt idx="505">
                  <c:v>3</c:v>
                </c:pt>
                <c:pt idx="506">
                  <c:v>3</c:v>
                </c:pt>
                <c:pt idx="507">
                  <c:v>2</c:v>
                </c:pt>
                <c:pt idx="508">
                  <c:v>2</c:v>
                </c:pt>
                <c:pt idx="509">
                  <c:v>3</c:v>
                </c:pt>
                <c:pt idx="510">
                  <c:v>3</c:v>
                </c:pt>
                <c:pt idx="511">
                  <c:v>2</c:v>
                </c:pt>
                <c:pt idx="512">
                  <c:v>1</c:v>
                </c:pt>
                <c:pt idx="513">
                  <c:v>4</c:v>
                </c:pt>
                <c:pt idx="514">
                  <c:v>1</c:v>
                </c:pt>
                <c:pt idx="515">
                  <c:v>3</c:v>
                </c:pt>
                <c:pt idx="516">
                  <c:v>1</c:v>
                </c:pt>
                <c:pt idx="517">
                  <c:v>4</c:v>
                </c:pt>
                <c:pt idx="518">
                  <c:v>4</c:v>
                </c:pt>
                <c:pt idx="519">
                  <c:v>2</c:v>
                </c:pt>
                <c:pt idx="520">
                  <c:v>2</c:v>
                </c:pt>
                <c:pt idx="521">
                  <c:v>4</c:v>
                </c:pt>
                <c:pt idx="522">
                  <c:v>4</c:v>
                </c:pt>
                <c:pt idx="523">
                  <c:v>4</c:v>
                </c:pt>
                <c:pt idx="524">
                  <c:v>4</c:v>
                </c:pt>
                <c:pt idx="525">
                  <c:v>1</c:v>
                </c:pt>
                <c:pt idx="526">
                  <c:v>4</c:v>
                </c:pt>
                <c:pt idx="527">
                  <c:v>4</c:v>
                </c:pt>
                <c:pt idx="528">
                  <c:v>2</c:v>
                </c:pt>
                <c:pt idx="529">
                  <c:v>2</c:v>
                </c:pt>
                <c:pt idx="530">
                  <c:v>3</c:v>
                </c:pt>
                <c:pt idx="531">
                  <c:v>3</c:v>
                </c:pt>
                <c:pt idx="532">
                  <c:v>4</c:v>
                </c:pt>
                <c:pt idx="533">
                  <c:v>4</c:v>
                </c:pt>
                <c:pt idx="534">
                  <c:v>3</c:v>
                </c:pt>
                <c:pt idx="535">
                  <c:v>2</c:v>
                </c:pt>
                <c:pt idx="536">
                  <c:v>1</c:v>
                </c:pt>
                <c:pt idx="537">
                  <c:v>4</c:v>
                </c:pt>
                <c:pt idx="538">
                  <c:v>4</c:v>
                </c:pt>
                <c:pt idx="539">
                  <c:v>4</c:v>
                </c:pt>
                <c:pt idx="540">
                  <c:v>1</c:v>
                </c:pt>
                <c:pt idx="541">
                  <c:v>1</c:v>
                </c:pt>
                <c:pt idx="542">
                  <c:v>3</c:v>
                </c:pt>
                <c:pt idx="543">
                  <c:v>1</c:v>
                </c:pt>
                <c:pt idx="544">
                  <c:v>4</c:v>
                </c:pt>
                <c:pt idx="545">
                  <c:v>3</c:v>
                </c:pt>
                <c:pt idx="546">
                  <c:v>3</c:v>
                </c:pt>
                <c:pt idx="547">
                  <c:v>3</c:v>
                </c:pt>
                <c:pt idx="548">
                  <c:v>4</c:v>
                </c:pt>
                <c:pt idx="549">
                  <c:v>2</c:v>
                </c:pt>
                <c:pt idx="550">
                  <c:v>2</c:v>
                </c:pt>
                <c:pt idx="551">
                  <c:v>3</c:v>
                </c:pt>
                <c:pt idx="552">
                  <c:v>3</c:v>
                </c:pt>
                <c:pt idx="553">
                  <c:v>4</c:v>
                </c:pt>
                <c:pt idx="554">
                  <c:v>4</c:v>
                </c:pt>
                <c:pt idx="555">
                  <c:v>4</c:v>
                </c:pt>
                <c:pt idx="556">
                  <c:v>4</c:v>
                </c:pt>
                <c:pt idx="557">
                  <c:v>4</c:v>
                </c:pt>
                <c:pt idx="558">
                  <c:v>1</c:v>
                </c:pt>
                <c:pt idx="559">
                  <c:v>4</c:v>
                </c:pt>
                <c:pt idx="560">
                  <c:v>2</c:v>
                </c:pt>
                <c:pt idx="561">
                  <c:v>3</c:v>
                </c:pt>
                <c:pt idx="562">
                  <c:v>4</c:v>
                </c:pt>
                <c:pt idx="563">
                  <c:v>3</c:v>
                </c:pt>
                <c:pt idx="564">
                  <c:v>2</c:v>
                </c:pt>
                <c:pt idx="565">
                  <c:v>1</c:v>
                </c:pt>
                <c:pt idx="566">
                  <c:v>2</c:v>
                </c:pt>
                <c:pt idx="567">
                  <c:v>4</c:v>
                </c:pt>
                <c:pt idx="568">
                  <c:v>4</c:v>
                </c:pt>
                <c:pt idx="569">
                  <c:v>1</c:v>
                </c:pt>
                <c:pt idx="570">
                  <c:v>4</c:v>
                </c:pt>
                <c:pt idx="571">
                  <c:v>1</c:v>
                </c:pt>
                <c:pt idx="572">
                  <c:v>2</c:v>
                </c:pt>
                <c:pt idx="573">
                  <c:v>4</c:v>
                </c:pt>
                <c:pt idx="574">
                  <c:v>2</c:v>
                </c:pt>
                <c:pt idx="575">
                  <c:v>4</c:v>
                </c:pt>
                <c:pt idx="576">
                  <c:v>3</c:v>
                </c:pt>
                <c:pt idx="577">
                  <c:v>4</c:v>
                </c:pt>
                <c:pt idx="578">
                  <c:v>1</c:v>
                </c:pt>
                <c:pt idx="579">
                  <c:v>3</c:v>
                </c:pt>
                <c:pt idx="580">
                  <c:v>1</c:v>
                </c:pt>
                <c:pt idx="581">
                  <c:v>4</c:v>
                </c:pt>
                <c:pt idx="582">
                  <c:v>3</c:v>
                </c:pt>
                <c:pt idx="583">
                  <c:v>3</c:v>
                </c:pt>
                <c:pt idx="584">
                  <c:v>2</c:v>
                </c:pt>
                <c:pt idx="585">
                  <c:v>3</c:v>
                </c:pt>
                <c:pt idx="586">
                  <c:v>3</c:v>
                </c:pt>
                <c:pt idx="587">
                  <c:v>4</c:v>
                </c:pt>
                <c:pt idx="588">
                  <c:v>3</c:v>
                </c:pt>
                <c:pt idx="589">
                  <c:v>2</c:v>
                </c:pt>
                <c:pt idx="590">
                  <c:v>3</c:v>
                </c:pt>
                <c:pt idx="591">
                  <c:v>1</c:v>
                </c:pt>
                <c:pt idx="592">
                  <c:v>3</c:v>
                </c:pt>
                <c:pt idx="593">
                  <c:v>3</c:v>
                </c:pt>
                <c:pt idx="594">
                  <c:v>3</c:v>
                </c:pt>
                <c:pt idx="595">
                  <c:v>4</c:v>
                </c:pt>
                <c:pt idx="596">
                  <c:v>4</c:v>
                </c:pt>
                <c:pt idx="597">
                  <c:v>4</c:v>
                </c:pt>
                <c:pt idx="598">
                  <c:v>3</c:v>
                </c:pt>
                <c:pt idx="599">
                  <c:v>3</c:v>
                </c:pt>
                <c:pt idx="600">
                  <c:v>3</c:v>
                </c:pt>
                <c:pt idx="601">
                  <c:v>1</c:v>
                </c:pt>
                <c:pt idx="602">
                  <c:v>3</c:v>
                </c:pt>
                <c:pt idx="603">
                  <c:v>2</c:v>
                </c:pt>
                <c:pt idx="604">
                  <c:v>2</c:v>
                </c:pt>
                <c:pt idx="605">
                  <c:v>1</c:v>
                </c:pt>
                <c:pt idx="606">
                  <c:v>3</c:v>
                </c:pt>
                <c:pt idx="607">
                  <c:v>3</c:v>
                </c:pt>
                <c:pt idx="608">
                  <c:v>3</c:v>
                </c:pt>
                <c:pt idx="609">
                  <c:v>2</c:v>
                </c:pt>
                <c:pt idx="610">
                  <c:v>3</c:v>
                </c:pt>
                <c:pt idx="611">
                  <c:v>3</c:v>
                </c:pt>
                <c:pt idx="612">
                  <c:v>2</c:v>
                </c:pt>
                <c:pt idx="613">
                  <c:v>3</c:v>
                </c:pt>
                <c:pt idx="614">
                  <c:v>3</c:v>
                </c:pt>
                <c:pt idx="615">
                  <c:v>4</c:v>
                </c:pt>
                <c:pt idx="616">
                  <c:v>1</c:v>
                </c:pt>
                <c:pt idx="617">
                  <c:v>4</c:v>
                </c:pt>
                <c:pt idx="618">
                  <c:v>1</c:v>
                </c:pt>
                <c:pt idx="619">
                  <c:v>1</c:v>
                </c:pt>
                <c:pt idx="620">
                  <c:v>3</c:v>
                </c:pt>
                <c:pt idx="621">
                  <c:v>2</c:v>
                </c:pt>
                <c:pt idx="622">
                  <c:v>2</c:v>
                </c:pt>
                <c:pt idx="623">
                  <c:v>2</c:v>
                </c:pt>
                <c:pt idx="624">
                  <c:v>1</c:v>
                </c:pt>
                <c:pt idx="625">
                  <c:v>4</c:v>
                </c:pt>
                <c:pt idx="626">
                  <c:v>3</c:v>
                </c:pt>
                <c:pt idx="627">
                  <c:v>3</c:v>
                </c:pt>
                <c:pt idx="628">
                  <c:v>4</c:v>
                </c:pt>
                <c:pt idx="629">
                  <c:v>2</c:v>
                </c:pt>
                <c:pt idx="630">
                  <c:v>4</c:v>
                </c:pt>
                <c:pt idx="631">
                  <c:v>1</c:v>
                </c:pt>
                <c:pt idx="632">
                  <c:v>2</c:v>
                </c:pt>
                <c:pt idx="633">
                  <c:v>1</c:v>
                </c:pt>
                <c:pt idx="634">
                  <c:v>3</c:v>
                </c:pt>
                <c:pt idx="635">
                  <c:v>4</c:v>
                </c:pt>
                <c:pt idx="636">
                  <c:v>4</c:v>
                </c:pt>
                <c:pt idx="637">
                  <c:v>4</c:v>
                </c:pt>
                <c:pt idx="638">
                  <c:v>3</c:v>
                </c:pt>
                <c:pt idx="639">
                  <c:v>3</c:v>
                </c:pt>
                <c:pt idx="640">
                  <c:v>1</c:v>
                </c:pt>
                <c:pt idx="641">
                  <c:v>2</c:v>
                </c:pt>
                <c:pt idx="642">
                  <c:v>2</c:v>
                </c:pt>
                <c:pt idx="643">
                  <c:v>3</c:v>
                </c:pt>
                <c:pt idx="644">
                  <c:v>4</c:v>
                </c:pt>
                <c:pt idx="645">
                  <c:v>2</c:v>
                </c:pt>
                <c:pt idx="646">
                  <c:v>1</c:v>
                </c:pt>
                <c:pt idx="647">
                  <c:v>4</c:v>
                </c:pt>
                <c:pt idx="648">
                  <c:v>3</c:v>
                </c:pt>
                <c:pt idx="649">
                  <c:v>4</c:v>
                </c:pt>
                <c:pt idx="650">
                  <c:v>4</c:v>
                </c:pt>
                <c:pt idx="651">
                  <c:v>3</c:v>
                </c:pt>
                <c:pt idx="652">
                  <c:v>1</c:v>
                </c:pt>
                <c:pt idx="653">
                  <c:v>1</c:v>
                </c:pt>
                <c:pt idx="654">
                  <c:v>4</c:v>
                </c:pt>
                <c:pt idx="655">
                  <c:v>4</c:v>
                </c:pt>
                <c:pt idx="656">
                  <c:v>1</c:v>
                </c:pt>
                <c:pt idx="657">
                  <c:v>1</c:v>
                </c:pt>
                <c:pt idx="658">
                  <c:v>2</c:v>
                </c:pt>
                <c:pt idx="659">
                  <c:v>1</c:v>
                </c:pt>
                <c:pt idx="660">
                  <c:v>4</c:v>
                </c:pt>
                <c:pt idx="661">
                  <c:v>1</c:v>
                </c:pt>
                <c:pt idx="662">
                  <c:v>3</c:v>
                </c:pt>
                <c:pt idx="663">
                  <c:v>4</c:v>
                </c:pt>
                <c:pt idx="664">
                  <c:v>3</c:v>
                </c:pt>
                <c:pt idx="665">
                  <c:v>4</c:v>
                </c:pt>
                <c:pt idx="666">
                  <c:v>2</c:v>
                </c:pt>
                <c:pt idx="667">
                  <c:v>2</c:v>
                </c:pt>
                <c:pt idx="668">
                  <c:v>3</c:v>
                </c:pt>
                <c:pt idx="669">
                  <c:v>4</c:v>
                </c:pt>
                <c:pt idx="670">
                  <c:v>2</c:v>
                </c:pt>
                <c:pt idx="671">
                  <c:v>2</c:v>
                </c:pt>
                <c:pt idx="672">
                  <c:v>3</c:v>
                </c:pt>
                <c:pt idx="673">
                  <c:v>3</c:v>
                </c:pt>
                <c:pt idx="674">
                  <c:v>3</c:v>
                </c:pt>
                <c:pt idx="675">
                  <c:v>2</c:v>
                </c:pt>
                <c:pt idx="676">
                  <c:v>4</c:v>
                </c:pt>
                <c:pt idx="677">
                  <c:v>1</c:v>
                </c:pt>
                <c:pt idx="678">
                  <c:v>4</c:v>
                </c:pt>
                <c:pt idx="679">
                  <c:v>4</c:v>
                </c:pt>
                <c:pt idx="680">
                  <c:v>2</c:v>
                </c:pt>
                <c:pt idx="681">
                  <c:v>4</c:v>
                </c:pt>
                <c:pt idx="682">
                  <c:v>3</c:v>
                </c:pt>
                <c:pt idx="683">
                  <c:v>3</c:v>
                </c:pt>
                <c:pt idx="684">
                  <c:v>1</c:v>
                </c:pt>
                <c:pt idx="685">
                  <c:v>3</c:v>
                </c:pt>
                <c:pt idx="686">
                  <c:v>4</c:v>
                </c:pt>
                <c:pt idx="687">
                  <c:v>3</c:v>
                </c:pt>
                <c:pt idx="688">
                  <c:v>4</c:v>
                </c:pt>
                <c:pt idx="689">
                  <c:v>1</c:v>
                </c:pt>
                <c:pt idx="690">
                  <c:v>4</c:v>
                </c:pt>
                <c:pt idx="691">
                  <c:v>4</c:v>
                </c:pt>
                <c:pt idx="692">
                  <c:v>3</c:v>
                </c:pt>
                <c:pt idx="693">
                  <c:v>3</c:v>
                </c:pt>
                <c:pt idx="694">
                  <c:v>2</c:v>
                </c:pt>
                <c:pt idx="695">
                  <c:v>1</c:v>
                </c:pt>
                <c:pt idx="696">
                  <c:v>3</c:v>
                </c:pt>
                <c:pt idx="697">
                  <c:v>3</c:v>
                </c:pt>
                <c:pt idx="698">
                  <c:v>3</c:v>
                </c:pt>
                <c:pt idx="699">
                  <c:v>4</c:v>
                </c:pt>
                <c:pt idx="700">
                  <c:v>4</c:v>
                </c:pt>
                <c:pt idx="701">
                  <c:v>3</c:v>
                </c:pt>
                <c:pt idx="702">
                  <c:v>3</c:v>
                </c:pt>
                <c:pt idx="703">
                  <c:v>3</c:v>
                </c:pt>
                <c:pt idx="704">
                  <c:v>4</c:v>
                </c:pt>
                <c:pt idx="705">
                  <c:v>1</c:v>
                </c:pt>
                <c:pt idx="706">
                  <c:v>2</c:v>
                </c:pt>
                <c:pt idx="707">
                  <c:v>3</c:v>
                </c:pt>
                <c:pt idx="708">
                  <c:v>1</c:v>
                </c:pt>
                <c:pt idx="709">
                  <c:v>3</c:v>
                </c:pt>
                <c:pt idx="710">
                  <c:v>4</c:v>
                </c:pt>
                <c:pt idx="711">
                  <c:v>4</c:v>
                </c:pt>
                <c:pt idx="712">
                  <c:v>2</c:v>
                </c:pt>
                <c:pt idx="713">
                  <c:v>4</c:v>
                </c:pt>
                <c:pt idx="714">
                  <c:v>4</c:v>
                </c:pt>
                <c:pt idx="715">
                  <c:v>3</c:v>
                </c:pt>
                <c:pt idx="716">
                  <c:v>1</c:v>
                </c:pt>
                <c:pt idx="717">
                  <c:v>3</c:v>
                </c:pt>
                <c:pt idx="718">
                  <c:v>4</c:v>
                </c:pt>
                <c:pt idx="719">
                  <c:v>4</c:v>
                </c:pt>
                <c:pt idx="720">
                  <c:v>1</c:v>
                </c:pt>
                <c:pt idx="721">
                  <c:v>4</c:v>
                </c:pt>
                <c:pt idx="722">
                  <c:v>3</c:v>
                </c:pt>
                <c:pt idx="723">
                  <c:v>4</c:v>
                </c:pt>
                <c:pt idx="724">
                  <c:v>4</c:v>
                </c:pt>
                <c:pt idx="725">
                  <c:v>3</c:v>
                </c:pt>
                <c:pt idx="726">
                  <c:v>3</c:v>
                </c:pt>
                <c:pt idx="727">
                  <c:v>2</c:v>
                </c:pt>
                <c:pt idx="728">
                  <c:v>3</c:v>
                </c:pt>
                <c:pt idx="729">
                  <c:v>3</c:v>
                </c:pt>
                <c:pt idx="730">
                  <c:v>2</c:v>
                </c:pt>
                <c:pt idx="731">
                  <c:v>4</c:v>
                </c:pt>
                <c:pt idx="732">
                  <c:v>2</c:v>
                </c:pt>
                <c:pt idx="733">
                  <c:v>4</c:v>
                </c:pt>
                <c:pt idx="734">
                  <c:v>2</c:v>
                </c:pt>
                <c:pt idx="735">
                  <c:v>1</c:v>
                </c:pt>
                <c:pt idx="736">
                  <c:v>3</c:v>
                </c:pt>
                <c:pt idx="737">
                  <c:v>4</c:v>
                </c:pt>
                <c:pt idx="738">
                  <c:v>4</c:v>
                </c:pt>
                <c:pt idx="739">
                  <c:v>1</c:v>
                </c:pt>
                <c:pt idx="740">
                  <c:v>2</c:v>
                </c:pt>
                <c:pt idx="741">
                  <c:v>4</c:v>
                </c:pt>
                <c:pt idx="742">
                  <c:v>1</c:v>
                </c:pt>
                <c:pt idx="743">
                  <c:v>3</c:v>
                </c:pt>
                <c:pt idx="744">
                  <c:v>1</c:v>
                </c:pt>
                <c:pt idx="745">
                  <c:v>3</c:v>
                </c:pt>
                <c:pt idx="746">
                  <c:v>2</c:v>
                </c:pt>
                <c:pt idx="747">
                  <c:v>2</c:v>
                </c:pt>
                <c:pt idx="748">
                  <c:v>2</c:v>
                </c:pt>
                <c:pt idx="749">
                  <c:v>1</c:v>
                </c:pt>
                <c:pt idx="750">
                  <c:v>4</c:v>
                </c:pt>
                <c:pt idx="751">
                  <c:v>4</c:v>
                </c:pt>
                <c:pt idx="752">
                  <c:v>3</c:v>
                </c:pt>
                <c:pt idx="753">
                  <c:v>4</c:v>
                </c:pt>
                <c:pt idx="754">
                  <c:v>2</c:v>
                </c:pt>
                <c:pt idx="755">
                  <c:v>4</c:v>
                </c:pt>
                <c:pt idx="756">
                  <c:v>4</c:v>
                </c:pt>
                <c:pt idx="757">
                  <c:v>2</c:v>
                </c:pt>
                <c:pt idx="758">
                  <c:v>2</c:v>
                </c:pt>
                <c:pt idx="759">
                  <c:v>2</c:v>
                </c:pt>
                <c:pt idx="760">
                  <c:v>3</c:v>
                </c:pt>
                <c:pt idx="761">
                  <c:v>1</c:v>
                </c:pt>
                <c:pt idx="762">
                  <c:v>1</c:v>
                </c:pt>
                <c:pt idx="763">
                  <c:v>3</c:v>
                </c:pt>
                <c:pt idx="764">
                  <c:v>4</c:v>
                </c:pt>
                <c:pt idx="765">
                  <c:v>3</c:v>
                </c:pt>
                <c:pt idx="766">
                  <c:v>2</c:v>
                </c:pt>
                <c:pt idx="767">
                  <c:v>4</c:v>
                </c:pt>
                <c:pt idx="768">
                  <c:v>3</c:v>
                </c:pt>
                <c:pt idx="769">
                  <c:v>1</c:v>
                </c:pt>
                <c:pt idx="770">
                  <c:v>4</c:v>
                </c:pt>
                <c:pt idx="771">
                  <c:v>3</c:v>
                </c:pt>
                <c:pt idx="772">
                  <c:v>1</c:v>
                </c:pt>
                <c:pt idx="773">
                  <c:v>4</c:v>
                </c:pt>
                <c:pt idx="774">
                  <c:v>3</c:v>
                </c:pt>
                <c:pt idx="775">
                  <c:v>3</c:v>
                </c:pt>
                <c:pt idx="776">
                  <c:v>4</c:v>
                </c:pt>
                <c:pt idx="777">
                  <c:v>3</c:v>
                </c:pt>
                <c:pt idx="778">
                  <c:v>4</c:v>
                </c:pt>
                <c:pt idx="779">
                  <c:v>1</c:v>
                </c:pt>
                <c:pt idx="780">
                  <c:v>2</c:v>
                </c:pt>
                <c:pt idx="781">
                  <c:v>1</c:v>
                </c:pt>
                <c:pt idx="782">
                  <c:v>3</c:v>
                </c:pt>
                <c:pt idx="783">
                  <c:v>2</c:v>
                </c:pt>
                <c:pt idx="784">
                  <c:v>3</c:v>
                </c:pt>
                <c:pt idx="785">
                  <c:v>1</c:v>
                </c:pt>
                <c:pt idx="786">
                  <c:v>1</c:v>
                </c:pt>
                <c:pt idx="787">
                  <c:v>4</c:v>
                </c:pt>
                <c:pt idx="788">
                  <c:v>3</c:v>
                </c:pt>
                <c:pt idx="789">
                  <c:v>2</c:v>
                </c:pt>
                <c:pt idx="790">
                  <c:v>4</c:v>
                </c:pt>
                <c:pt idx="791">
                  <c:v>4</c:v>
                </c:pt>
                <c:pt idx="792">
                  <c:v>1</c:v>
                </c:pt>
                <c:pt idx="793">
                  <c:v>1</c:v>
                </c:pt>
                <c:pt idx="794">
                  <c:v>1</c:v>
                </c:pt>
                <c:pt idx="795">
                  <c:v>4</c:v>
                </c:pt>
                <c:pt idx="796">
                  <c:v>4</c:v>
                </c:pt>
                <c:pt idx="797">
                  <c:v>1</c:v>
                </c:pt>
                <c:pt idx="798">
                  <c:v>1</c:v>
                </c:pt>
                <c:pt idx="799">
                  <c:v>4</c:v>
                </c:pt>
                <c:pt idx="800">
                  <c:v>1</c:v>
                </c:pt>
                <c:pt idx="801">
                  <c:v>4</c:v>
                </c:pt>
                <c:pt idx="802">
                  <c:v>4</c:v>
                </c:pt>
                <c:pt idx="803">
                  <c:v>3</c:v>
                </c:pt>
                <c:pt idx="804">
                  <c:v>1</c:v>
                </c:pt>
                <c:pt idx="805">
                  <c:v>2</c:v>
                </c:pt>
                <c:pt idx="806">
                  <c:v>2</c:v>
                </c:pt>
                <c:pt idx="807">
                  <c:v>3</c:v>
                </c:pt>
                <c:pt idx="808">
                  <c:v>3</c:v>
                </c:pt>
                <c:pt idx="809">
                  <c:v>4</c:v>
                </c:pt>
                <c:pt idx="810">
                  <c:v>1</c:v>
                </c:pt>
                <c:pt idx="811">
                  <c:v>4</c:v>
                </c:pt>
                <c:pt idx="812">
                  <c:v>3</c:v>
                </c:pt>
                <c:pt idx="813">
                  <c:v>1</c:v>
                </c:pt>
                <c:pt idx="814">
                  <c:v>3</c:v>
                </c:pt>
                <c:pt idx="815">
                  <c:v>4</c:v>
                </c:pt>
                <c:pt idx="816">
                  <c:v>3</c:v>
                </c:pt>
                <c:pt idx="817">
                  <c:v>1</c:v>
                </c:pt>
                <c:pt idx="818">
                  <c:v>3</c:v>
                </c:pt>
                <c:pt idx="819">
                  <c:v>1</c:v>
                </c:pt>
                <c:pt idx="820">
                  <c:v>4</c:v>
                </c:pt>
                <c:pt idx="821">
                  <c:v>4</c:v>
                </c:pt>
                <c:pt idx="822">
                  <c:v>4</c:v>
                </c:pt>
                <c:pt idx="823">
                  <c:v>4</c:v>
                </c:pt>
                <c:pt idx="824">
                  <c:v>2</c:v>
                </c:pt>
                <c:pt idx="825">
                  <c:v>2</c:v>
                </c:pt>
                <c:pt idx="826">
                  <c:v>3</c:v>
                </c:pt>
                <c:pt idx="827">
                  <c:v>3</c:v>
                </c:pt>
                <c:pt idx="828">
                  <c:v>3</c:v>
                </c:pt>
                <c:pt idx="829">
                  <c:v>1</c:v>
                </c:pt>
                <c:pt idx="830">
                  <c:v>2</c:v>
                </c:pt>
                <c:pt idx="831">
                  <c:v>3</c:v>
                </c:pt>
                <c:pt idx="832">
                  <c:v>3</c:v>
                </c:pt>
                <c:pt idx="833">
                  <c:v>4</c:v>
                </c:pt>
                <c:pt idx="834">
                  <c:v>2</c:v>
                </c:pt>
                <c:pt idx="835">
                  <c:v>3</c:v>
                </c:pt>
                <c:pt idx="836">
                  <c:v>4</c:v>
                </c:pt>
                <c:pt idx="837">
                  <c:v>2</c:v>
                </c:pt>
                <c:pt idx="838">
                  <c:v>3</c:v>
                </c:pt>
                <c:pt idx="839">
                  <c:v>2</c:v>
                </c:pt>
                <c:pt idx="840">
                  <c:v>4</c:v>
                </c:pt>
                <c:pt idx="841">
                  <c:v>4</c:v>
                </c:pt>
                <c:pt idx="842">
                  <c:v>3</c:v>
                </c:pt>
                <c:pt idx="843">
                  <c:v>1</c:v>
                </c:pt>
                <c:pt idx="844">
                  <c:v>3</c:v>
                </c:pt>
                <c:pt idx="845">
                  <c:v>3</c:v>
                </c:pt>
                <c:pt idx="846">
                  <c:v>3</c:v>
                </c:pt>
                <c:pt idx="847">
                  <c:v>4</c:v>
                </c:pt>
                <c:pt idx="848">
                  <c:v>4</c:v>
                </c:pt>
                <c:pt idx="849">
                  <c:v>1</c:v>
                </c:pt>
                <c:pt idx="850">
                  <c:v>3</c:v>
                </c:pt>
                <c:pt idx="851">
                  <c:v>4</c:v>
                </c:pt>
                <c:pt idx="852">
                  <c:v>2</c:v>
                </c:pt>
                <c:pt idx="853">
                  <c:v>3</c:v>
                </c:pt>
                <c:pt idx="854">
                  <c:v>1</c:v>
                </c:pt>
                <c:pt idx="855">
                  <c:v>4</c:v>
                </c:pt>
                <c:pt idx="856">
                  <c:v>1</c:v>
                </c:pt>
                <c:pt idx="857">
                  <c:v>3</c:v>
                </c:pt>
                <c:pt idx="858">
                  <c:v>4</c:v>
                </c:pt>
                <c:pt idx="859">
                  <c:v>2</c:v>
                </c:pt>
                <c:pt idx="860">
                  <c:v>3</c:v>
                </c:pt>
                <c:pt idx="861">
                  <c:v>3</c:v>
                </c:pt>
                <c:pt idx="862">
                  <c:v>4</c:v>
                </c:pt>
                <c:pt idx="863">
                  <c:v>2</c:v>
                </c:pt>
                <c:pt idx="864">
                  <c:v>1</c:v>
                </c:pt>
                <c:pt idx="865">
                  <c:v>3</c:v>
                </c:pt>
                <c:pt idx="866">
                  <c:v>2</c:v>
                </c:pt>
                <c:pt idx="867">
                  <c:v>4</c:v>
                </c:pt>
                <c:pt idx="868">
                  <c:v>4</c:v>
                </c:pt>
                <c:pt idx="869">
                  <c:v>4</c:v>
                </c:pt>
                <c:pt idx="870">
                  <c:v>3</c:v>
                </c:pt>
                <c:pt idx="871">
                  <c:v>4</c:v>
                </c:pt>
                <c:pt idx="872">
                  <c:v>2</c:v>
                </c:pt>
                <c:pt idx="873">
                  <c:v>3</c:v>
                </c:pt>
                <c:pt idx="874">
                  <c:v>3</c:v>
                </c:pt>
                <c:pt idx="875">
                  <c:v>4</c:v>
                </c:pt>
                <c:pt idx="876">
                  <c:v>3</c:v>
                </c:pt>
                <c:pt idx="877">
                  <c:v>4</c:v>
                </c:pt>
                <c:pt idx="878">
                  <c:v>4</c:v>
                </c:pt>
                <c:pt idx="879">
                  <c:v>2</c:v>
                </c:pt>
                <c:pt idx="880">
                  <c:v>3</c:v>
                </c:pt>
                <c:pt idx="881">
                  <c:v>4</c:v>
                </c:pt>
                <c:pt idx="882">
                  <c:v>3</c:v>
                </c:pt>
                <c:pt idx="883">
                  <c:v>1</c:v>
                </c:pt>
                <c:pt idx="884">
                  <c:v>2</c:v>
                </c:pt>
                <c:pt idx="885">
                  <c:v>3</c:v>
                </c:pt>
                <c:pt idx="886">
                  <c:v>4</c:v>
                </c:pt>
                <c:pt idx="887">
                  <c:v>1</c:v>
                </c:pt>
                <c:pt idx="888">
                  <c:v>3</c:v>
                </c:pt>
                <c:pt idx="889">
                  <c:v>1</c:v>
                </c:pt>
                <c:pt idx="890">
                  <c:v>4</c:v>
                </c:pt>
                <c:pt idx="891">
                  <c:v>1</c:v>
                </c:pt>
                <c:pt idx="892">
                  <c:v>1</c:v>
                </c:pt>
                <c:pt idx="893">
                  <c:v>1</c:v>
                </c:pt>
                <c:pt idx="894">
                  <c:v>4</c:v>
                </c:pt>
                <c:pt idx="895">
                  <c:v>3</c:v>
                </c:pt>
                <c:pt idx="896">
                  <c:v>3</c:v>
                </c:pt>
                <c:pt idx="897">
                  <c:v>3</c:v>
                </c:pt>
                <c:pt idx="898">
                  <c:v>3</c:v>
                </c:pt>
                <c:pt idx="899">
                  <c:v>1</c:v>
                </c:pt>
                <c:pt idx="900">
                  <c:v>3</c:v>
                </c:pt>
                <c:pt idx="901">
                  <c:v>4</c:v>
                </c:pt>
                <c:pt idx="902">
                  <c:v>1</c:v>
                </c:pt>
                <c:pt idx="903">
                  <c:v>3</c:v>
                </c:pt>
                <c:pt idx="904">
                  <c:v>4</c:v>
                </c:pt>
                <c:pt idx="905">
                  <c:v>4</c:v>
                </c:pt>
                <c:pt idx="906">
                  <c:v>3</c:v>
                </c:pt>
                <c:pt idx="907">
                  <c:v>2</c:v>
                </c:pt>
                <c:pt idx="908">
                  <c:v>4</c:v>
                </c:pt>
                <c:pt idx="909">
                  <c:v>2</c:v>
                </c:pt>
                <c:pt idx="910">
                  <c:v>4</c:v>
                </c:pt>
                <c:pt idx="911">
                  <c:v>3</c:v>
                </c:pt>
                <c:pt idx="912">
                  <c:v>3</c:v>
                </c:pt>
                <c:pt idx="913">
                  <c:v>1</c:v>
                </c:pt>
                <c:pt idx="914">
                  <c:v>4</c:v>
                </c:pt>
                <c:pt idx="915">
                  <c:v>1</c:v>
                </c:pt>
                <c:pt idx="916">
                  <c:v>4</c:v>
                </c:pt>
                <c:pt idx="917">
                  <c:v>3</c:v>
                </c:pt>
                <c:pt idx="918">
                  <c:v>4</c:v>
                </c:pt>
                <c:pt idx="919">
                  <c:v>4</c:v>
                </c:pt>
                <c:pt idx="920">
                  <c:v>3</c:v>
                </c:pt>
                <c:pt idx="921">
                  <c:v>4</c:v>
                </c:pt>
                <c:pt idx="922">
                  <c:v>3</c:v>
                </c:pt>
                <c:pt idx="923">
                  <c:v>3</c:v>
                </c:pt>
                <c:pt idx="924">
                  <c:v>3</c:v>
                </c:pt>
                <c:pt idx="925">
                  <c:v>2</c:v>
                </c:pt>
                <c:pt idx="926">
                  <c:v>4</c:v>
                </c:pt>
                <c:pt idx="927">
                  <c:v>3</c:v>
                </c:pt>
                <c:pt idx="928">
                  <c:v>1</c:v>
                </c:pt>
                <c:pt idx="929">
                  <c:v>4</c:v>
                </c:pt>
                <c:pt idx="930">
                  <c:v>2</c:v>
                </c:pt>
                <c:pt idx="931">
                  <c:v>3</c:v>
                </c:pt>
                <c:pt idx="932">
                  <c:v>2</c:v>
                </c:pt>
                <c:pt idx="933">
                  <c:v>4</c:v>
                </c:pt>
                <c:pt idx="934">
                  <c:v>4</c:v>
                </c:pt>
                <c:pt idx="935">
                  <c:v>3</c:v>
                </c:pt>
                <c:pt idx="936">
                  <c:v>2</c:v>
                </c:pt>
                <c:pt idx="937">
                  <c:v>3</c:v>
                </c:pt>
                <c:pt idx="938">
                  <c:v>1</c:v>
                </c:pt>
                <c:pt idx="939">
                  <c:v>4</c:v>
                </c:pt>
                <c:pt idx="940">
                  <c:v>3</c:v>
                </c:pt>
                <c:pt idx="941">
                  <c:v>1</c:v>
                </c:pt>
                <c:pt idx="942">
                  <c:v>4</c:v>
                </c:pt>
                <c:pt idx="943">
                  <c:v>4</c:v>
                </c:pt>
                <c:pt idx="944">
                  <c:v>3</c:v>
                </c:pt>
                <c:pt idx="945">
                  <c:v>4</c:v>
                </c:pt>
                <c:pt idx="946">
                  <c:v>4</c:v>
                </c:pt>
                <c:pt idx="947">
                  <c:v>2</c:v>
                </c:pt>
                <c:pt idx="948">
                  <c:v>2</c:v>
                </c:pt>
                <c:pt idx="949">
                  <c:v>1</c:v>
                </c:pt>
                <c:pt idx="950">
                  <c:v>4</c:v>
                </c:pt>
                <c:pt idx="951">
                  <c:v>3</c:v>
                </c:pt>
                <c:pt idx="952">
                  <c:v>4</c:v>
                </c:pt>
                <c:pt idx="953">
                  <c:v>1</c:v>
                </c:pt>
                <c:pt idx="954">
                  <c:v>3</c:v>
                </c:pt>
                <c:pt idx="955">
                  <c:v>4</c:v>
                </c:pt>
                <c:pt idx="956">
                  <c:v>4</c:v>
                </c:pt>
                <c:pt idx="957">
                  <c:v>3</c:v>
                </c:pt>
                <c:pt idx="958">
                  <c:v>4</c:v>
                </c:pt>
                <c:pt idx="959">
                  <c:v>3</c:v>
                </c:pt>
                <c:pt idx="960">
                  <c:v>3</c:v>
                </c:pt>
                <c:pt idx="961">
                  <c:v>3</c:v>
                </c:pt>
                <c:pt idx="962">
                  <c:v>3</c:v>
                </c:pt>
                <c:pt idx="963">
                  <c:v>2</c:v>
                </c:pt>
                <c:pt idx="964">
                  <c:v>3</c:v>
                </c:pt>
                <c:pt idx="965">
                  <c:v>4</c:v>
                </c:pt>
                <c:pt idx="966">
                  <c:v>3</c:v>
                </c:pt>
                <c:pt idx="967">
                  <c:v>2</c:v>
                </c:pt>
                <c:pt idx="968">
                  <c:v>1</c:v>
                </c:pt>
                <c:pt idx="969">
                  <c:v>4</c:v>
                </c:pt>
                <c:pt idx="970">
                  <c:v>3</c:v>
                </c:pt>
                <c:pt idx="971">
                  <c:v>4</c:v>
                </c:pt>
                <c:pt idx="972">
                  <c:v>4</c:v>
                </c:pt>
                <c:pt idx="973">
                  <c:v>4</c:v>
                </c:pt>
                <c:pt idx="974">
                  <c:v>4</c:v>
                </c:pt>
                <c:pt idx="975">
                  <c:v>1</c:v>
                </c:pt>
                <c:pt idx="976">
                  <c:v>4</c:v>
                </c:pt>
                <c:pt idx="977">
                  <c:v>1</c:v>
                </c:pt>
                <c:pt idx="978">
                  <c:v>2</c:v>
                </c:pt>
                <c:pt idx="979">
                  <c:v>2</c:v>
                </c:pt>
                <c:pt idx="980">
                  <c:v>3</c:v>
                </c:pt>
                <c:pt idx="981">
                  <c:v>4</c:v>
                </c:pt>
                <c:pt idx="982">
                  <c:v>4</c:v>
                </c:pt>
                <c:pt idx="983">
                  <c:v>3</c:v>
                </c:pt>
                <c:pt idx="984">
                  <c:v>3</c:v>
                </c:pt>
                <c:pt idx="985">
                  <c:v>4</c:v>
                </c:pt>
                <c:pt idx="986">
                  <c:v>1</c:v>
                </c:pt>
                <c:pt idx="987">
                  <c:v>2</c:v>
                </c:pt>
                <c:pt idx="988">
                  <c:v>4</c:v>
                </c:pt>
                <c:pt idx="989">
                  <c:v>3</c:v>
                </c:pt>
                <c:pt idx="990">
                  <c:v>2</c:v>
                </c:pt>
                <c:pt idx="991">
                  <c:v>3</c:v>
                </c:pt>
                <c:pt idx="992">
                  <c:v>3</c:v>
                </c:pt>
                <c:pt idx="993">
                  <c:v>1</c:v>
                </c:pt>
                <c:pt idx="994">
                  <c:v>4</c:v>
                </c:pt>
                <c:pt idx="995">
                  <c:v>1</c:v>
                </c:pt>
                <c:pt idx="996">
                  <c:v>4</c:v>
                </c:pt>
                <c:pt idx="997">
                  <c:v>4</c:v>
                </c:pt>
                <c:pt idx="998">
                  <c:v>1</c:v>
                </c:pt>
                <c:pt idx="999">
                  <c:v>3</c:v>
                </c:pt>
                <c:pt idx="1000">
                  <c:v>3</c:v>
                </c:pt>
                <c:pt idx="1001">
                  <c:v>1</c:v>
                </c:pt>
                <c:pt idx="1002">
                  <c:v>3</c:v>
                </c:pt>
                <c:pt idx="1003">
                  <c:v>1</c:v>
                </c:pt>
                <c:pt idx="1004">
                  <c:v>3</c:v>
                </c:pt>
                <c:pt idx="1005">
                  <c:v>2</c:v>
                </c:pt>
                <c:pt idx="1006">
                  <c:v>1</c:v>
                </c:pt>
                <c:pt idx="1007">
                  <c:v>3</c:v>
                </c:pt>
                <c:pt idx="1008">
                  <c:v>4</c:v>
                </c:pt>
                <c:pt idx="1009">
                  <c:v>4</c:v>
                </c:pt>
                <c:pt idx="1010">
                  <c:v>2</c:v>
                </c:pt>
                <c:pt idx="1011">
                  <c:v>1</c:v>
                </c:pt>
                <c:pt idx="1012">
                  <c:v>2</c:v>
                </c:pt>
                <c:pt idx="1013">
                  <c:v>4</c:v>
                </c:pt>
                <c:pt idx="1014">
                  <c:v>1</c:v>
                </c:pt>
                <c:pt idx="1015">
                  <c:v>4</c:v>
                </c:pt>
                <c:pt idx="1016">
                  <c:v>1</c:v>
                </c:pt>
                <c:pt idx="1017">
                  <c:v>2</c:v>
                </c:pt>
                <c:pt idx="1018">
                  <c:v>1</c:v>
                </c:pt>
                <c:pt idx="1019">
                  <c:v>3</c:v>
                </c:pt>
                <c:pt idx="1020">
                  <c:v>1</c:v>
                </c:pt>
                <c:pt idx="1021">
                  <c:v>1</c:v>
                </c:pt>
                <c:pt idx="1022">
                  <c:v>3</c:v>
                </c:pt>
                <c:pt idx="1023">
                  <c:v>1</c:v>
                </c:pt>
                <c:pt idx="1024">
                  <c:v>1</c:v>
                </c:pt>
                <c:pt idx="1025">
                  <c:v>4</c:v>
                </c:pt>
                <c:pt idx="1026">
                  <c:v>4</c:v>
                </c:pt>
                <c:pt idx="1027">
                  <c:v>4</c:v>
                </c:pt>
                <c:pt idx="1028">
                  <c:v>2</c:v>
                </c:pt>
                <c:pt idx="1029">
                  <c:v>3</c:v>
                </c:pt>
                <c:pt idx="1030">
                  <c:v>1</c:v>
                </c:pt>
                <c:pt idx="1031">
                  <c:v>1</c:v>
                </c:pt>
                <c:pt idx="1032">
                  <c:v>1</c:v>
                </c:pt>
                <c:pt idx="1033">
                  <c:v>3</c:v>
                </c:pt>
                <c:pt idx="1034">
                  <c:v>2</c:v>
                </c:pt>
                <c:pt idx="1035">
                  <c:v>4</c:v>
                </c:pt>
                <c:pt idx="1036">
                  <c:v>2</c:v>
                </c:pt>
                <c:pt idx="1037">
                  <c:v>2</c:v>
                </c:pt>
                <c:pt idx="1038">
                  <c:v>3</c:v>
                </c:pt>
                <c:pt idx="1039">
                  <c:v>1</c:v>
                </c:pt>
                <c:pt idx="1040">
                  <c:v>4</c:v>
                </c:pt>
                <c:pt idx="1041">
                  <c:v>4</c:v>
                </c:pt>
                <c:pt idx="1042">
                  <c:v>3</c:v>
                </c:pt>
                <c:pt idx="1043">
                  <c:v>4</c:v>
                </c:pt>
                <c:pt idx="1044">
                  <c:v>1</c:v>
                </c:pt>
                <c:pt idx="1045">
                  <c:v>3</c:v>
                </c:pt>
                <c:pt idx="1046">
                  <c:v>4</c:v>
                </c:pt>
                <c:pt idx="1047">
                  <c:v>4</c:v>
                </c:pt>
                <c:pt idx="1048">
                  <c:v>4</c:v>
                </c:pt>
                <c:pt idx="1049">
                  <c:v>4</c:v>
                </c:pt>
                <c:pt idx="1050">
                  <c:v>1</c:v>
                </c:pt>
                <c:pt idx="1051">
                  <c:v>1</c:v>
                </c:pt>
                <c:pt idx="1052">
                  <c:v>3</c:v>
                </c:pt>
                <c:pt idx="1053">
                  <c:v>2</c:v>
                </c:pt>
                <c:pt idx="1054">
                  <c:v>3</c:v>
                </c:pt>
                <c:pt idx="1055">
                  <c:v>2</c:v>
                </c:pt>
                <c:pt idx="1056">
                  <c:v>1</c:v>
                </c:pt>
                <c:pt idx="1057">
                  <c:v>1</c:v>
                </c:pt>
                <c:pt idx="1058">
                  <c:v>1</c:v>
                </c:pt>
                <c:pt idx="1059">
                  <c:v>4</c:v>
                </c:pt>
                <c:pt idx="1060">
                  <c:v>2</c:v>
                </c:pt>
                <c:pt idx="1061">
                  <c:v>4</c:v>
                </c:pt>
                <c:pt idx="1062">
                  <c:v>2</c:v>
                </c:pt>
                <c:pt idx="1063">
                  <c:v>3</c:v>
                </c:pt>
                <c:pt idx="1064">
                  <c:v>3</c:v>
                </c:pt>
                <c:pt idx="1065">
                  <c:v>4</c:v>
                </c:pt>
                <c:pt idx="1066">
                  <c:v>1</c:v>
                </c:pt>
                <c:pt idx="1067">
                  <c:v>3</c:v>
                </c:pt>
                <c:pt idx="1068">
                  <c:v>3</c:v>
                </c:pt>
                <c:pt idx="1069">
                  <c:v>1</c:v>
                </c:pt>
                <c:pt idx="1070">
                  <c:v>3</c:v>
                </c:pt>
                <c:pt idx="1071">
                  <c:v>3</c:v>
                </c:pt>
                <c:pt idx="1072">
                  <c:v>4</c:v>
                </c:pt>
                <c:pt idx="1073">
                  <c:v>3</c:v>
                </c:pt>
                <c:pt idx="1074">
                  <c:v>4</c:v>
                </c:pt>
                <c:pt idx="1075">
                  <c:v>3</c:v>
                </c:pt>
                <c:pt idx="1076">
                  <c:v>2</c:v>
                </c:pt>
                <c:pt idx="1077">
                  <c:v>1</c:v>
                </c:pt>
                <c:pt idx="1078">
                  <c:v>4</c:v>
                </c:pt>
                <c:pt idx="1079">
                  <c:v>2</c:v>
                </c:pt>
                <c:pt idx="1080">
                  <c:v>3</c:v>
                </c:pt>
                <c:pt idx="1081">
                  <c:v>4</c:v>
                </c:pt>
                <c:pt idx="1082">
                  <c:v>1</c:v>
                </c:pt>
                <c:pt idx="1083">
                  <c:v>4</c:v>
                </c:pt>
                <c:pt idx="1084">
                  <c:v>4</c:v>
                </c:pt>
                <c:pt idx="1085">
                  <c:v>4</c:v>
                </c:pt>
                <c:pt idx="1086">
                  <c:v>3</c:v>
                </c:pt>
                <c:pt idx="1087">
                  <c:v>2</c:v>
                </c:pt>
                <c:pt idx="1088">
                  <c:v>3</c:v>
                </c:pt>
                <c:pt idx="1089">
                  <c:v>1</c:v>
                </c:pt>
                <c:pt idx="1090">
                  <c:v>3</c:v>
                </c:pt>
                <c:pt idx="1091">
                  <c:v>4</c:v>
                </c:pt>
                <c:pt idx="1092">
                  <c:v>4</c:v>
                </c:pt>
                <c:pt idx="1093">
                  <c:v>4</c:v>
                </c:pt>
                <c:pt idx="1094">
                  <c:v>1</c:v>
                </c:pt>
                <c:pt idx="1095">
                  <c:v>2</c:v>
                </c:pt>
                <c:pt idx="1096">
                  <c:v>3</c:v>
                </c:pt>
                <c:pt idx="1097">
                  <c:v>3</c:v>
                </c:pt>
                <c:pt idx="1098">
                  <c:v>4</c:v>
                </c:pt>
                <c:pt idx="1099">
                  <c:v>1</c:v>
                </c:pt>
                <c:pt idx="1100">
                  <c:v>2</c:v>
                </c:pt>
                <c:pt idx="1101">
                  <c:v>4</c:v>
                </c:pt>
                <c:pt idx="1102">
                  <c:v>3</c:v>
                </c:pt>
                <c:pt idx="1103">
                  <c:v>3</c:v>
                </c:pt>
                <c:pt idx="1104">
                  <c:v>3</c:v>
                </c:pt>
                <c:pt idx="1105">
                  <c:v>1</c:v>
                </c:pt>
                <c:pt idx="1106">
                  <c:v>2</c:v>
                </c:pt>
                <c:pt idx="1107">
                  <c:v>3</c:v>
                </c:pt>
                <c:pt idx="1108">
                  <c:v>4</c:v>
                </c:pt>
                <c:pt idx="1109">
                  <c:v>3</c:v>
                </c:pt>
                <c:pt idx="1110">
                  <c:v>1</c:v>
                </c:pt>
                <c:pt idx="1111">
                  <c:v>3</c:v>
                </c:pt>
                <c:pt idx="1112">
                  <c:v>3</c:v>
                </c:pt>
                <c:pt idx="1113">
                  <c:v>4</c:v>
                </c:pt>
                <c:pt idx="1114">
                  <c:v>3</c:v>
                </c:pt>
                <c:pt idx="1115">
                  <c:v>1</c:v>
                </c:pt>
                <c:pt idx="1116">
                  <c:v>3</c:v>
                </c:pt>
                <c:pt idx="1117">
                  <c:v>2</c:v>
                </c:pt>
                <c:pt idx="1118">
                  <c:v>1</c:v>
                </c:pt>
                <c:pt idx="1119">
                  <c:v>3</c:v>
                </c:pt>
                <c:pt idx="1120">
                  <c:v>2</c:v>
                </c:pt>
                <c:pt idx="1121">
                  <c:v>2</c:v>
                </c:pt>
                <c:pt idx="1122">
                  <c:v>2</c:v>
                </c:pt>
                <c:pt idx="1123">
                  <c:v>1</c:v>
                </c:pt>
                <c:pt idx="1124">
                  <c:v>4</c:v>
                </c:pt>
                <c:pt idx="1125">
                  <c:v>1</c:v>
                </c:pt>
                <c:pt idx="1126">
                  <c:v>3</c:v>
                </c:pt>
                <c:pt idx="1127">
                  <c:v>4</c:v>
                </c:pt>
                <c:pt idx="1128">
                  <c:v>1</c:v>
                </c:pt>
                <c:pt idx="1129">
                  <c:v>4</c:v>
                </c:pt>
                <c:pt idx="1130">
                  <c:v>2</c:v>
                </c:pt>
                <c:pt idx="1131">
                  <c:v>4</c:v>
                </c:pt>
                <c:pt idx="1132">
                  <c:v>4</c:v>
                </c:pt>
                <c:pt idx="1133">
                  <c:v>4</c:v>
                </c:pt>
                <c:pt idx="1134">
                  <c:v>3</c:v>
                </c:pt>
                <c:pt idx="1135">
                  <c:v>4</c:v>
                </c:pt>
                <c:pt idx="1136">
                  <c:v>3</c:v>
                </c:pt>
                <c:pt idx="1137">
                  <c:v>2</c:v>
                </c:pt>
                <c:pt idx="1138">
                  <c:v>2</c:v>
                </c:pt>
                <c:pt idx="1139">
                  <c:v>2</c:v>
                </c:pt>
                <c:pt idx="1140">
                  <c:v>2</c:v>
                </c:pt>
                <c:pt idx="1141">
                  <c:v>2</c:v>
                </c:pt>
                <c:pt idx="1142">
                  <c:v>3</c:v>
                </c:pt>
                <c:pt idx="1143">
                  <c:v>1</c:v>
                </c:pt>
                <c:pt idx="1144">
                  <c:v>4</c:v>
                </c:pt>
                <c:pt idx="1145">
                  <c:v>3</c:v>
                </c:pt>
                <c:pt idx="1146">
                  <c:v>3</c:v>
                </c:pt>
                <c:pt idx="1147">
                  <c:v>3</c:v>
                </c:pt>
                <c:pt idx="1148">
                  <c:v>2</c:v>
                </c:pt>
                <c:pt idx="1149">
                  <c:v>4</c:v>
                </c:pt>
                <c:pt idx="1150">
                  <c:v>2</c:v>
                </c:pt>
                <c:pt idx="1151">
                  <c:v>2</c:v>
                </c:pt>
                <c:pt idx="1152">
                  <c:v>3</c:v>
                </c:pt>
                <c:pt idx="1153">
                  <c:v>2</c:v>
                </c:pt>
                <c:pt idx="1154">
                  <c:v>4</c:v>
                </c:pt>
                <c:pt idx="1155">
                  <c:v>3</c:v>
                </c:pt>
                <c:pt idx="1156">
                  <c:v>1</c:v>
                </c:pt>
                <c:pt idx="1157">
                  <c:v>3</c:v>
                </c:pt>
                <c:pt idx="1158">
                  <c:v>3</c:v>
                </c:pt>
                <c:pt idx="1159">
                  <c:v>1</c:v>
                </c:pt>
                <c:pt idx="1160">
                  <c:v>4</c:v>
                </c:pt>
                <c:pt idx="1161">
                  <c:v>4</c:v>
                </c:pt>
                <c:pt idx="1162">
                  <c:v>4</c:v>
                </c:pt>
                <c:pt idx="1163">
                  <c:v>2</c:v>
                </c:pt>
                <c:pt idx="1164">
                  <c:v>3</c:v>
                </c:pt>
                <c:pt idx="1165">
                  <c:v>1</c:v>
                </c:pt>
                <c:pt idx="1166">
                  <c:v>3</c:v>
                </c:pt>
                <c:pt idx="1167">
                  <c:v>1</c:v>
                </c:pt>
                <c:pt idx="1168">
                  <c:v>1</c:v>
                </c:pt>
                <c:pt idx="1169">
                  <c:v>2</c:v>
                </c:pt>
                <c:pt idx="1170">
                  <c:v>4</c:v>
                </c:pt>
                <c:pt idx="1171">
                  <c:v>1</c:v>
                </c:pt>
                <c:pt idx="1172">
                  <c:v>3</c:v>
                </c:pt>
                <c:pt idx="1173">
                  <c:v>2</c:v>
                </c:pt>
                <c:pt idx="1174">
                  <c:v>4</c:v>
                </c:pt>
                <c:pt idx="1175">
                  <c:v>4</c:v>
                </c:pt>
                <c:pt idx="1176">
                  <c:v>1</c:v>
                </c:pt>
                <c:pt idx="1177">
                  <c:v>4</c:v>
                </c:pt>
                <c:pt idx="1178">
                  <c:v>3</c:v>
                </c:pt>
                <c:pt idx="1179">
                  <c:v>4</c:v>
                </c:pt>
                <c:pt idx="1180">
                  <c:v>1</c:v>
                </c:pt>
                <c:pt idx="1181">
                  <c:v>3</c:v>
                </c:pt>
                <c:pt idx="1182">
                  <c:v>4</c:v>
                </c:pt>
                <c:pt idx="1183">
                  <c:v>4</c:v>
                </c:pt>
                <c:pt idx="1184">
                  <c:v>2</c:v>
                </c:pt>
                <c:pt idx="1185">
                  <c:v>3</c:v>
                </c:pt>
                <c:pt idx="1186">
                  <c:v>4</c:v>
                </c:pt>
                <c:pt idx="1187">
                  <c:v>4</c:v>
                </c:pt>
                <c:pt idx="1188">
                  <c:v>1</c:v>
                </c:pt>
                <c:pt idx="1189">
                  <c:v>4</c:v>
                </c:pt>
                <c:pt idx="1190">
                  <c:v>4</c:v>
                </c:pt>
                <c:pt idx="1191">
                  <c:v>1</c:v>
                </c:pt>
                <c:pt idx="1192">
                  <c:v>4</c:v>
                </c:pt>
                <c:pt idx="1193">
                  <c:v>4</c:v>
                </c:pt>
                <c:pt idx="1194">
                  <c:v>2</c:v>
                </c:pt>
                <c:pt idx="1195">
                  <c:v>3</c:v>
                </c:pt>
                <c:pt idx="1196">
                  <c:v>4</c:v>
                </c:pt>
                <c:pt idx="1197">
                  <c:v>4</c:v>
                </c:pt>
                <c:pt idx="1198">
                  <c:v>3</c:v>
                </c:pt>
                <c:pt idx="1199">
                  <c:v>1</c:v>
                </c:pt>
                <c:pt idx="1200">
                  <c:v>3</c:v>
                </c:pt>
                <c:pt idx="1201">
                  <c:v>4</c:v>
                </c:pt>
                <c:pt idx="1202">
                  <c:v>4</c:v>
                </c:pt>
                <c:pt idx="1203">
                  <c:v>2</c:v>
                </c:pt>
                <c:pt idx="1204">
                  <c:v>4</c:v>
                </c:pt>
                <c:pt idx="1205">
                  <c:v>4</c:v>
                </c:pt>
                <c:pt idx="1206">
                  <c:v>4</c:v>
                </c:pt>
                <c:pt idx="1207">
                  <c:v>1</c:v>
                </c:pt>
                <c:pt idx="1208">
                  <c:v>2</c:v>
                </c:pt>
                <c:pt idx="1209">
                  <c:v>3</c:v>
                </c:pt>
                <c:pt idx="1210">
                  <c:v>2</c:v>
                </c:pt>
                <c:pt idx="1211">
                  <c:v>3</c:v>
                </c:pt>
                <c:pt idx="1212">
                  <c:v>2</c:v>
                </c:pt>
                <c:pt idx="1213">
                  <c:v>3</c:v>
                </c:pt>
                <c:pt idx="1214">
                  <c:v>3</c:v>
                </c:pt>
                <c:pt idx="1215">
                  <c:v>1</c:v>
                </c:pt>
                <c:pt idx="1216">
                  <c:v>4</c:v>
                </c:pt>
                <c:pt idx="1217">
                  <c:v>3</c:v>
                </c:pt>
                <c:pt idx="1218">
                  <c:v>4</c:v>
                </c:pt>
                <c:pt idx="1219">
                  <c:v>4</c:v>
                </c:pt>
                <c:pt idx="1220">
                  <c:v>3</c:v>
                </c:pt>
                <c:pt idx="1221">
                  <c:v>3</c:v>
                </c:pt>
                <c:pt idx="1222">
                  <c:v>4</c:v>
                </c:pt>
                <c:pt idx="1223">
                  <c:v>3</c:v>
                </c:pt>
                <c:pt idx="1224">
                  <c:v>4</c:v>
                </c:pt>
                <c:pt idx="1225">
                  <c:v>4</c:v>
                </c:pt>
                <c:pt idx="1226">
                  <c:v>1</c:v>
                </c:pt>
                <c:pt idx="1227">
                  <c:v>2</c:v>
                </c:pt>
                <c:pt idx="1228">
                  <c:v>3</c:v>
                </c:pt>
                <c:pt idx="1229">
                  <c:v>2</c:v>
                </c:pt>
                <c:pt idx="1230">
                  <c:v>2</c:v>
                </c:pt>
                <c:pt idx="1231">
                  <c:v>3</c:v>
                </c:pt>
                <c:pt idx="1232">
                  <c:v>4</c:v>
                </c:pt>
                <c:pt idx="1233">
                  <c:v>2</c:v>
                </c:pt>
                <c:pt idx="1234">
                  <c:v>3</c:v>
                </c:pt>
                <c:pt idx="1235">
                  <c:v>3</c:v>
                </c:pt>
                <c:pt idx="1236">
                  <c:v>2</c:v>
                </c:pt>
                <c:pt idx="1237">
                  <c:v>1</c:v>
                </c:pt>
                <c:pt idx="1238">
                  <c:v>3</c:v>
                </c:pt>
                <c:pt idx="1239">
                  <c:v>4</c:v>
                </c:pt>
                <c:pt idx="1240">
                  <c:v>4</c:v>
                </c:pt>
                <c:pt idx="1241">
                  <c:v>4</c:v>
                </c:pt>
                <c:pt idx="1242">
                  <c:v>2</c:v>
                </c:pt>
                <c:pt idx="1243">
                  <c:v>3</c:v>
                </c:pt>
                <c:pt idx="1244">
                  <c:v>4</c:v>
                </c:pt>
                <c:pt idx="1245">
                  <c:v>1</c:v>
                </c:pt>
                <c:pt idx="1246">
                  <c:v>3</c:v>
                </c:pt>
                <c:pt idx="1247">
                  <c:v>1</c:v>
                </c:pt>
                <c:pt idx="1248">
                  <c:v>3</c:v>
                </c:pt>
                <c:pt idx="1249">
                  <c:v>2</c:v>
                </c:pt>
                <c:pt idx="1250">
                  <c:v>4</c:v>
                </c:pt>
                <c:pt idx="1251">
                  <c:v>3</c:v>
                </c:pt>
                <c:pt idx="1252">
                  <c:v>4</c:v>
                </c:pt>
                <c:pt idx="1253">
                  <c:v>4</c:v>
                </c:pt>
                <c:pt idx="1254">
                  <c:v>4</c:v>
                </c:pt>
                <c:pt idx="1255">
                  <c:v>1</c:v>
                </c:pt>
                <c:pt idx="1256">
                  <c:v>3</c:v>
                </c:pt>
                <c:pt idx="1257">
                  <c:v>1</c:v>
                </c:pt>
                <c:pt idx="1258">
                  <c:v>4</c:v>
                </c:pt>
                <c:pt idx="1259">
                  <c:v>3</c:v>
                </c:pt>
                <c:pt idx="1260">
                  <c:v>2</c:v>
                </c:pt>
                <c:pt idx="1261">
                  <c:v>2</c:v>
                </c:pt>
                <c:pt idx="1262">
                  <c:v>3</c:v>
                </c:pt>
                <c:pt idx="1263">
                  <c:v>2</c:v>
                </c:pt>
                <c:pt idx="1264">
                  <c:v>3</c:v>
                </c:pt>
                <c:pt idx="1265">
                  <c:v>4</c:v>
                </c:pt>
                <c:pt idx="1266">
                  <c:v>3</c:v>
                </c:pt>
                <c:pt idx="1267">
                  <c:v>4</c:v>
                </c:pt>
                <c:pt idx="1268">
                  <c:v>1</c:v>
                </c:pt>
                <c:pt idx="1269">
                  <c:v>2</c:v>
                </c:pt>
                <c:pt idx="1270">
                  <c:v>4</c:v>
                </c:pt>
                <c:pt idx="1271">
                  <c:v>2</c:v>
                </c:pt>
                <c:pt idx="1272">
                  <c:v>4</c:v>
                </c:pt>
                <c:pt idx="1273">
                  <c:v>3</c:v>
                </c:pt>
                <c:pt idx="1274">
                  <c:v>1</c:v>
                </c:pt>
                <c:pt idx="1275">
                  <c:v>1</c:v>
                </c:pt>
                <c:pt idx="1276">
                  <c:v>2</c:v>
                </c:pt>
                <c:pt idx="1277">
                  <c:v>3</c:v>
                </c:pt>
                <c:pt idx="1278">
                  <c:v>4</c:v>
                </c:pt>
                <c:pt idx="1279">
                  <c:v>3</c:v>
                </c:pt>
                <c:pt idx="1280">
                  <c:v>3</c:v>
                </c:pt>
                <c:pt idx="1281">
                  <c:v>3</c:v>
                </c:pt>
                <c:pt idx="1282">
                  <c:v>4</c:v>
                </c:pt>
                <c:pt idx="1283">
                  <c:v>3</c:v>
                </c:pt>
                <c:pt idx="1284">
                  <c:v>3</c:v>
                </c:pt>
                <c:pt idx="1285">
                  <c:v>2</c:v>
                </c:pt>
                <c:pt idx="1286">
                  <c:v>3</c:v>
                </c:pt>
                <c:pt idx="1287">
                  <c:v>2</c:v>
                </c:pt>
                <c:pt idx="1288">
                  <c:v>2</c:v>
                </c:pt>
                <c:pt idx="1289">
                  <c:v>1</c:v>
                </c:pt>
                <c:pt idx="1290">
                  <c:v>4</c:v>
                </c:pt>
                <c:pt idx="1291">
                  <c:v>4</c:v>
                </c:pt>
                <c:pt idx="1292">
                  <c:v>3</c:v>
                </c:pt>
                <c:pt idx="1293">
                  <c:v>1</c:v>
                </c:pt>
                <c:pt idx="1294">
                  <c:v>2</c:v>
                </c:pt>
                <c:pt idx="1295">
                  <c:v>3</c:v>
                </c:pt>
                <c:pt idx="1296">
                  <c:v>1</c:v>
                </c:pt>
                <c:pt idx="1297">
                  <c:v>4</c:v>
                </c:pt>
                <c:pt idx="1298">
                  <c:v>4</c:v>
                </c:pt>
                <c:pt idx="1299">
                  <c:v>3</c:v>
                </c:pt>
                <c:pt idx="1300">
                  <c:v>2</c:v>
                </c:pt>
                <c:pt idx="1301">
                  <c:v>2</c:v>
                </c:pt>
                <c:pt idx="1302">
                  <c:v>2</c:v>
                </c:pt>
                <c:pt idx="1303">
                  <c:v>3</c:v>
                </c:pt>
                <c:pt idx="1304">
                  <c:v>2</c:v>
                </c:pt>
                <c:pt idx="1305">
                  <c:v>4</c:v>
                </c:pt>
                <c:pt idx="1306">
                  <c:v>1</c:v>
                </c:pt>
                <c:pt idx="1307">
                  <c:v>3</c:v>
                </c:pt>
                <c:pt idx="1308">
                  <c:v>2</c:v>
                </c:pt>
                <c:pt idx="1309">
                  <c:v>3</c:v>
                </c:pt>
                <c:pt idx="1310">
                  <c:v>1</c:v>
                </c:pt>
                <c:pt idx="1311">
                  <c:v>2</c:v>
                </c:pt>
                <c:pt idx="1312">
                  <c:v>4</c:v>
                </c:pt>
                <c:pt idx="1313">
                  <c:v>1</c:v>
                </c:pt>
                <c:pt idx="1314">
                  <c:v>3</c:v>
                </c:pt>
                <c:pt idx="1315">
                  <c:v>4</c:v>
                </c:pt>
                <c:pt idx="1316">
                  <c:v>1</c:v>
                </c:pt>
                <c:pt idx="1317">
                  <c:v>4</c:v>
                </c:pt>
                <c:pt idx="1318">
                  <c:v>4</c:v>
                </c:pt>
                <c:pt idx="1319">
                  <c:v>4</c:v>
                </c:pt>
                <c:pt idx="1320">
                  <c:v>3</c:v>
                </c:pt>
                <c:pt idx="1321">
                  <c:v>2</c:v>
                </c:pt>
                <c:pt idx="1322">
                  <c:v>4</c:v>
                </c:pt>
                <c:pt idx="1323">
                  <c:v>3</c:v>
                </c:pt>
                <c:pt idx="1324">
                  <c:v>4</c:v>
                </c:pt>
                <c:pt idx="1325">
                  <c:v>4</c:v>
                </c:pt>
                <c:pt idx="1326">
                  <c:v>3</c:v>
                </c:pt>
                <c:pt idx="1327">
                  <c:v>1</c:v>
                </c:pt>
                <c:pt idx="1328">
                  <c:v>2</c:v>
                </c:pt>
                <c:pt idx="1329">
                  <c:v>4</c:v>
                </c:pt>
                <c:pt idx="1330">
                  <c:v>1</c:v>
                </c:pt>
                <c:pt idx="1331">
                  <c:v>4</c:v>
                </c:pt>
                <c:pt idx="1332">
                  <c:v>4</c:v>
                </c:pt>
                <c:pt idx="1333">
                  <c:v>3</c:v>
                </c:pt>
                <c:pt idx="1334">
                  <c:v>4</c:v>
                </c:pt>
                <c:pt idx="1335">
                  <c:v>4</c:v>
                </c:pt>
                <c:pt idx="1336">
                  <c:v>2</c:v>
                </c:pt>
                <c:pt idx="1337">
                  <c:v>2</c:v>
                </c:pt>
                <c:pt idx="1338">
                  <c:v>2</c:v>
                </c:pt>
                <c:pt idx="1339">
                  <c:v>4</c:v>
                </c:pt>
                <c:pt idx="1340">
                  <c:v>2</c:v>
                </c:pt>
                <c:pt idx="1341">
                  <c:v>2</c:v>
                </c:pt>
                <c:pt idx="1342">
                  <c:v>3</c:v>
                </c:pt>
                <c:pt idx="1343">
                  <c:v>4</c:v>
                </c:pt>
                <c:pt idx="1344">
                  <c:v>4</c:v>
                </c:pt>
                <c:pt idx="1345">
                  <c:v>4</c:v>
                </c:pt>
                <c:pt idx="1346">
                  <c:v>2</c:v>
                </c:pt>
                <c:pt idx="1347">
                  <c:v>2</c:v>
                </c:pt>
                <c:pt idx="1348">
                  <c:v>1</c:v>
                </c:pt>
                <c:pt idx="1349">
                  <c:v>2</c:v>
                </c:pt>
                <c:pt idx="1350">
                  <c:v>1</c:v>
                </c:pt>
                <c:pt idx="1351">
                  <c:v>4</c:v>
                </c:pt>
                <c:pt idx="1352">
                  <c:v>2</c:v>
                </c:pt>
                <c:pt idx="1353">
                  <c:v>4</c:v>
                </c:pt>
                <c:pt idx="1354">
                  <c:v>1</c:v>
                </c:pt>
                <c:pt idx="1355">
                  <c:v>3</c:v>
                </c:pt>
                <c:pt idx="1356">
                  <c:v>3</c:v>
                </c:pt>
                <c:pt idx="1357">
                  <c:v>3</c:v>
                </c:pt>
                <c:pt idx="1358">
                  <c:v>3</c:v>
                </c:pt>
                <c:pt idx="1359">
                  <c:v>4</c:v>
                </c:pt>
                <c:pt idx="1360">
                  <c:v>1</c:v>
                </c:pt>
                <c:pt idx="1361">
                  <c:v>3</c:v>
                </c:pt>
                <c:pt idx="1362">
                  <c:v>2</c:v>
                </c:pt>
                <c:pt idx="1363">
                  <c:v>2</c:v>
                </c:pt>
                <c:pt idx="1364">
                  <c:v>3</c:v>
                </c:pt>
                <c:pt idx="1365">
                  <c:v>3</c:v>
                </c:pt>
                <c:pt idx="1366">
                  <c:v>1</c:v>
                </c:pt>
                <c:pt idx="1367">
                  <c:v>2</c:v>
                </c:pt>
                <c:pt idx="1368">
                  <c:v>3</c:v>
                </c:pt>
                <c:pt idx="1369">
                  <c:v>4</c:v>
                </c:pt>
                <c:pt idx="1370">
                  <c:v>3</c:v>
                </c:pt>
                <c:pt idx="1371">
                  <c:v>4</c:v>
                </c:pt>
                <c:pt idx="1372">
                  <c:v>1</c:v>
                </c:pt>
                <c:pt idx="1373">
                  <c:v>4</c:v>
                </c:pt>
                <c:pt idx="1374">
                  <c:v>4</c:v>
                </c:pt>
                <c:pt idx="1375">
                  <c:v>1</c:v>
                </c:pt>
                <c:pt idx="1376">
                  <c:v>2</c:v>
                </c:pt>
                <c:pt idx="1377">
                  <c:v>2</c:v>
                </c:pt>
                <c:pt idx="1378">
                  <c:v>2</c:v>
                </c:pt>
                <c:pt idx="1379">
                  <c:v>1</c:v>
                </c:pt>
                <c:pt idx="1380">
                  <c:v>2</c:v>
                </c:pt>
                <c:pt idx="1381">
                  <c:v>3</c:v>
                </c:pt>
                <c:pt idx="1382">
                  <c:v>3</c:v>
                </c:pt>
                <c:pt idx="1383">
                  <c:v>1</c:v>
                </c:pt>
                <c:pt idx="1384">
                  <c:v>1</c:v>
                </c:pt>
                <c:pt idx="1385">
                  <c:v>4</c:v>
                </c:pt>
                <c:pt idx="1386">
                  <c:v>3</c:v>
                </c:pt>
                <c:pt idx="1387">
                  <c:v>1</c:v>
                </c:pt>
                <c:pt idx="1388">
                  <c:v>3</c:v>
                </c:pt>
                <c:pt idx="1389">
                  <c:v>4</c:v>
                </c:pt>
                <c:pt idx="1390">
                  <c:v>3</c:v>
                </c:pt>
                <c:pt idx="1391">
                  <c:v>1</c:v>
                </c:pt>
                <c:pt idx="1392">
                  <c:v>3</c:v>
                </c:pt>
                <c:pt idx="1393">
                  <c:v>4</c:v>
                </c:pt>
                <c:pt idx="1394">
                  <c:v>4</c:v>
                </c:pt>
                <c:pt idx="1395">
                  <c:v>1</c:v>
                </c:pt>
                <c:pt idx="1396">
                  <c:v>1</c:v>
                </c:pt>
                <c:pt idx="1397">
                  <c:v>1</c:v>
                </c:pt>
                <c:pt idx="1398">
                  <c:v>4</c:v>
                </c:pt>
                <c:pt idx="1399">
                  <c:v>1</c:v>
                </c:pt>
                <c:pt idx="1400">
                  <c:v>4</c:v>
                </c:pt>
                <c:pt idx="1401">
                  <c:v>3</c:v>
                </c:pt>
                <c:pt idx="1402">
                  <c:v>4</c:v>
                </c:pt>
                <c:pt idx="1403">
                  <c:v>2</c:v>
                </c:pt>
                <c:pt idx="1404">
                  <c:v>4</c:v>
                </c:pt>
                <c:pt idx="1405">
                  <c:v>3</c:v>
                </c:pt>
                <c:pt idx="1406">
                  <c:v>3</c:v>
                </c:pt>
                <c:pt idx="1407">
                  <c:v>2</c:v>
                </c:pt>
                <c:pt idx="1408">
                  <c:v>4</c:v>
                </c:pt>
                <c:pt idx="1409">
                  <c:v>4</c:v>
                </c:pt>
                <c:pt idx="1410">
                  <c:v>2</c:v>
                </c:pt>
                <c:pt idx="1411">
                  <c:v>3</c:v>
                </c:pt>
                <c:pt idx="1412">
                  <c:v>4</c:v>
                </c:pt>
                <c:pt idx="1413">
                  <c:v>4</c:v>
                </c:pt>
                <c:pt idx="1414">
                  <c:v>1</c:v>
                </c:pt>
                <c:pt idx="1415">
                  <c:v>2</c:v>
                </c:pt>
                <c:pt idx="1416">
                  <c:v>4</c:v>
                </c:pt>
                <c:pt idx="1417">
                  <c:v>1</c:v>
                </c:pt>
                <c:pt idx="1418">
                  <c:v>1</c:v>
                </c:pt>
                <c:pt idx="1419">
                  <c:v>4</c:v>
                </c:pt>
                <c:pt idx="1420">
                  <c:v>4</c:v>
                </c:pt>
                <c:pt idx="1421">
                  <c:v>3</c:v>
                </c:pt>
                <c:pt idx="1422">
                  <c:v>4</c:v>
                </c:pt>
                <c:pt idx="1423">
                  <c:v>4</c:v>
                </c:pt>
                <c:pt idx="1424">
                  <c:v>2</c:v>
                </c:pt>
                <c:pt idx="1425">
                  <c:v>2</c:v>
                </c:pt>
                <c:pt idx="1426">
                  <c:v>3</c:v>
                </c:pt>
                <c:pt idx="1427">
                  <c:v>1</c:v>
                </c:pt>
                <c:pt idx="1428">
                  <c:v>2</c:v>
                </c:pt>
                <c:pt idx="1429">
                  <c:v>1</c:v>
                </c:pt>
                <c:pt idx="1430">
                  <c:v>2</c:v>
                </c:pt>
                <c:pt idx="1431">
                  <c:v>3</c:v>
                </c:pt>
                <c:pt idx="1432">
                  <c:v>3</c:v>
                </c:pt>
                <c:pt idx="1433">
                  <c:v>1</c:v>
                </c:pt>
                <c:pt idx="1434">
                  <c:v>1</c:v>
                </c:pt>
                <c:pt idx="1435">
                  <c:v>2</c:v>
                </c:pt>
                <c:pt idx="1436">
                  <c:v>3</c:v>
                </c:pt>
                <c:pt idx="1437">
                  <c:v>4</c:v>
                </c:pt>
                <c:pt idx="1438">
                  <c:v>4</c:v>
                </c:pt>
                <c:pt idx="1439">
                  <c:v>1</c:v>
                </c:pt>
                <c:pt idx="1440">
                  <c:v>4</c:v>
                </c:pt>
                <c:pt idx="1441">
                  <c:v>3</c:v>
                </c:pt>
                <c:pt idx="1442">
                  <c:v>1</c:v>
                </c:pt>
                <c:pt idx="1443">
                  <c:v>1</c:v>
                </c:pt>
                <c:pt idx="1444">
                  <c:v>4</c:v>
                </c:pt>
                <c:pt idx="1445">
                  <c:v>1</c:v>
                </c:pt>
                <c:pt idx="1446">
                  <c:v>4</c:v>
                </c:pt>
                <c:pt idx="1447">
                  <c:v>4</c:v>
                </c:pt>
                <c:pt idx="1448">
                  <c:v>3</c:v>
                </c:pt>
                <c:pt idx="1449">
                  <c:v>4</c:v>
                </c:pt>
                <c:pt idx="1450">
                  <c:v>3</c:v>
                </c:pt>
                <c:pt idx="1451">
                  <c:v>1</c:v>
                </c:pt>
                <c:pt idx="1452">
                  <c:v>2</c:v>
                </c:pt>
                <c:pt idx="1453">
                  <c:v>2</c:v>
                </c:pt>
                <c:pt idx="1454">
                  <c:v>4</c:v>
                </c:pt>
                <c:pt idx="1455">
                  <c:v>3</c:v>
                </c:pt>
                <c:pt idx="1456">
                  <c:v>3</c:v>
                </c:pt>
                <c:pt idx="1457">
                  <c:v>3</c:v>
                </c:pt>
                <c:pt idx="1458">
                  <c:v>3</c:v>
                </c:pt>
                <c:pt idx="1459">
                  <c:v>4</c:v>
                </c:pt>
                <c:pt idx="1460">
                  <c:v>4</c:v>
                </c:pt>
                <c:pt idx="1461">
                  <c:v>4</c:v>
                </c:pt>
                <c:pt idx="1462">
                  <c:v>2</c:v>
                </c:pt>
                <c:pt idx="1463">
                  <c:v>2</c:v>
                </c:pt>
                <c:pt idx="1464">
                  <c:v>4</c:v>
                </c:pt>
                <c:pt idx="1465">
                  <c:v>3</c:v>
                </c:pt>
                <c:pt idx="1466">
                  <c:v>4</c:v>
                </c:pt>
                <c:pt idx="1467">
                  <c:v>2</c:v>
                </c:pt>
                <c:pt idx="1468">
                  <c:v>4</c:v>
                </c:pt>
                <c:pt idx="1469">
                  <c:v>2</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DABD-496B-8C66-8B3B84B82376}"/>
            </c:ext>
          </c:extLst>
        </c:ser>
        <c:dLbls>
          <c:showLegendKey val="0"/>
          <c:showVal val="0"/>
          <c:showCatName val="0"/>
          <c:showSerName val="0"/>
          <c:showPercent val="0"/>
          <c:showBubbleSize val="0"/>
        </c:dLbls>
        <c:axId val="653599936"/>
        <c:axId val="2071499648"/>
      </c:scatterChart>
      <c:valAx>
        <c:axId val="65359993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2071499648"/>
        <c:crosses val="autoZero"/>
        <c:crossBetween val="midCat"/>
      </c:valAx>
      <c:valAx>
        <c:axId val="20714996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653599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Education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q2.1'!$E$2:$E$1471</c:f>
              <c:numCache>
                <c:formatCode>General</c:formatCode>
                <c:ptCount val="1470"/>
                <c:pt idx="0">
                  <c:v>2</c:v>
                </c:pt>
                <c:pt idx="1">
                  <c:v>1</c:v>
                </c:pt>
                <c:pt idx="2">
                  <c:v>2</c:v>
                </c:pt>
                <c:pt idx="3">
                  <c:v>4</c:v>
                </c:pt>
                <c:pt idx="4">
                  <c:v>1</c:v>
                </c:pt>
                <c:pt idx="5">
                  <c:v>2</c:v>
                </c:pt>
                <c:pt idx="6">
                  <c:v>3</c:v>
                </c:pt>
                <c:pt idx="7">
                  <c:v>1</c:v>
                </c:pt>
                <c:pt idx="8">
                  <c:v>3</c:v>
                </c:pt>
                <c:pt idx="9">
                  <c:v>3</c:v>
                </c:pt>
                <c:pt idx="10">
                  <c:v>3</c:v>
                </c:pt>
                <c:pt idx="11">
                  <c:v>2</c:v>
                </c:pt>
                <c:pt idx="12">
                  <c:v>1</c:v>
                </c:pt>
                <c:pt idx="13">
                  <c:v>2</c:v>
                </c:pt>
                <c:pt idx="14">
                  <c:v>3</c:v>
                </c:pt>
                <c:pt idx="15">
                  <c:v>4</c:v>
                </c:pt>
                <c:pt idx="16">
                  <c:v>2</c:v>
                </c:pt>
                <c:pt idx="17">
                  <c:v>2</c:v>
                </c:pt>
                <c:pt idx="18">
                  <c:v>1</c:v>
                </c:pt>
                <c:pt idx="19">
                  <c:v>3</c:v>
                </c:pt>
                <c:pt idx="20">
                  <c:v>2</c:v>
                </c:pt>
                <c:pt idx="21">
                  <c:v>1</c:v>
                </c:pt>
                <c:pt idx="22">
                  <c:v>4</c:v>
                </c:pt>
                <c:pt idx="23">
                  <c:v>2</c:v>
                </c:pt>
                <c:pt idx="24">
                  <c:v>1</c:v>
                </c:pt>
                <c:pt idx="25">
                  <c:v>3</c:v>
                </c:pt>
                <c:pt idx="26">
                  <c:v>1</c:v>
                </c:pt>
                <c:pt idx="27">
                  <c:v>2</c:v>
                </c:pt>
                <c:pt idx="28">
                  <c:v>2</c:v>
                </c:pt>
                <c:pt idx="29">
                  <c:v>2</c:v>
                </c:pt>
                <c:pt idx="30">
                  <c:v>3</c:v>
                </c:pt>
                <c:pt idx="31">
                  <c:v>2</c:v>
                </c:pt>
                <c:pt idx="32">
                  <c:v>2</c:v>
                </c:pt>
                <c:pt idx="33">
                  <c:v>3</c:v>
                </c:pt>
                <c:pt idx="34">
                  <c:v>3</c:v>
                </c:pt>
                <c:pt idx="35">
                  <c:v>2</c:v>
                </c:pt>
                <c:pt idx="36">
                  <c:v>2</c:v>
                </c:pt>
                <c:pt idx="37">
                  <c:v>3</c:v>
                </c:pt>
                <c:pt idx="38">
                  <c:v>2</c:v>
                </c:pt>
                <c:pt idx="39">
                  <c:v>3</c:v>
                </c:pt>
                <c:pt idx="40">
                  <c:v>2</c:v>
                </c:pt>
                <c:pt idx="41">
                  <c:v>2</c:v>
                </c:pt>
                <c:pt idx="42">
                  <c:v>3</c:v>
                </c:pt>
                <c:pt idx="43">
                  <c:v>3</c:v>
                </c:pt>
                <c:pt idx="44">
                  <c:v>2</c:v>
                </c:pt>
                <c:pt idx="45">
                  <c:v>3</c:v>
                </c:pt>
                <c:pt idx="46">
                  <c:v>2</c:v>
                </c:pt>
                <c:pt idx="47">
                  <c:v>2</c:v>
                </c:pt>
                <c:pt idx="48">
                  <c:v>2</c:v>
                </c:pt>
                <c:pt idx="49">
                  <c:v>1</c:v>
                </c:pt>
                <c:pt idx="50">
                  <c:v>2</c:v>
                </c:pt>
                <c:pt idx="51">
                  <c:v>2</c:v>
                </c:pt>
                <c:pt idx="52">
                  <c:v>2</c:v>
                </c:pt>
                <c:pt idx="53">
                  <c:v>2</c:v>
                </c:pt>
                <c:pt idx="54">
                  <c:v>3</c:v>
                </c:pt>
                <c:pt idx="55">
                  <c:v>2</c:v>
                </c:pt>
                <c:pt idx="56">
                  <c:v>2</c:v>
                </c:pt>
                <c:pt idx="57">
                  <c:v>2</c:v>
                </c:pt>
                <c:pt idx="58">
                  <c:v>2</c:v>
                </c:pt>
                <c:pt idx="59">
                  <c:v>2</c:v>
                </c:pt>
                <c:pt idx="60">
                  <c:v>3</c:v>
                </c:pt>
                <c:pt idx="61">
                  <c:v>2</c:v>
                </c:pt>
                <c:pt idx="62">
                  <c:v>2</c:v>
                </c:pt>
                <c:pt idx="63">
                  <c:v>3</c:v>
                </c:pt>
                <c:pt idx="64">
                  <c:v>3</c:v>
                </c:pt>
                <c:pt idx="65">
                  <c:v>3</c:v>
                </c:pt>
                <c:pt idx="66">
                  <c:v>3</c:v>
                </c:pt>
                <c:pt idx="67">
                  <c:v>3</c:v>
                </c:pt>
                <c:pt idx="68">
                  <c:v>3</c:v>
                </c:pt>
                <c:pt idx="69">
                  <c:v>3</c:v>
                </c:pt>
                <c:pt idx="70">
                  <c:v>1</c:v>
                </c:pt>
                <c:pt idx="71">
                  <c:v>3</c:v>
                </c:pt>
                <c:pt idx="72">
                  <c:v>2</c:v>
                </c:pt>
                <c:pt idx="73">
                  <c:v>3</c:v>
                </c:pt>
                <c:pt idx="74">
                  <c:v>3</c:v>
                </c:pt>
                <c:pt idx="75">
                  <c:v>2</c:v>
                </c:pt>
                <c:pt idx="76">
                  <c:v>2</c:v>
                </c:pt>
                <c:pt idx="77">
                  <c:v>2</c:v>
                </c:pt>
                <c:pt idx="78">
                  <c:v>1</c:v>
                </c:pt>
                <c:pt idx="79">
                  <c:v>2</c:v>
                </c:pt>
                <c:pt idx="80">
                  <c:v>1</c:v>
                </c:pt>
                <c:pt idx="81">
                  <c:v>3</c:v>
                </c:pt>
                <c:pt idx="82">
                  <c:v>2</c:v>
                </c:pt>
                <c:pt idx="83">
                  <c:v>3</c:v>
                </c:pt>
                <c:pt idx="84">
                  <c:v>2</c:v>
                </c:pt>
                <c:pt idx="85">
                  <c:v>3</c:v>
                </c:pt>
                <c:pt idx="86">
                  <c:v>1</c:v>
                </c:pt>
                <c:pt idx="87">
                  <c:v>1</c:v>
                </c:pt>
                <c:pt idx="88">
                  <c:v>3</c:v>
                </c:pt>
                <c:pt idx="89">
                  <c:v>2</c:v>
                </c:pt>
                <c:pt idx="90">
                  <c:v>1</c:v>
                </c:pt>
                <c:pt idx="91">
                  <c:v>4</c:v>
                </c:pt>
                <c:pt idx="92">
                  <c:v>2</c:v>
                </c:pt>
                <c:pt idx="93">
                  <c:v>3</c:v>
                </c:pt>
                <c:pt idx="94">
                  <c:v>4</c:v>
                </c:pt>
                <c:pt idx="95">
                  <c:v>4</c:v>
                </c:pt>
                <c:pt idx="96">
                  <c:v>2</c:v>
                </c:pt>
                <c:pt idx="97">
                  <c:v>3</c:v>
                </c:pt>
                <c:pt idx="98">
                  <c:v>2</c:v>
                </c:pt>
                <c:pt idx="99">
                  <c:v>3</c:v>
                </c:pt>
                <c:pt idx="100">
                  <c:v>2</c:v>
                </c:pt>
                <c:pt idx="101">
                  <c:v>1</c:v>
                </c:pt>
                <c:pt idx="102">
                  <c:v>3</c:v>
                </c:pt>
                <c:pt idx="103">
                  <c:v>2</c:v>
                </c:pt>
                <c:pt idx="104">
                  <c:v>2</c:v>
                </c:pt>
                <c:pt idx="105">
                  <c:v>2</c:v>
                </c:pt>
                <c:pt idx="106">
                  <c:v>3</c:v>
                </c:pt>
                <c:pt idx="107">
                  <c:v>3</c:v>
                </c:pt>
                <c:pt idx="108">
                  <c:v>1</c:v>
                </c:pt>
                <c:pt idx="109">
                  <c:v>3</c:v>
                </c:pt>
                <c:pt idx="110">
                  <c:v>2</c:v>
                </c:pt>
                <c:pt idx="111">
                  <c:v>3</c:v>
                </c:pt>
                <c:pt idx="112">
                  <c:v>3</c:v>
                </c:pt>
                <c:pt idx="113">
                  <c:v>1</c:v>
                </c:pt>
                <c:pt idx="114">
                  <c:v>2</c:v>
                </c:pt>
                <c:pt idx="115">
                  <c:v>3</c:v>
                </c:pt>
                <c:pt idx="116">
                  <c:v>3</c:v>
                </c:pt>
                <c:pt idx="117">
                  <c:v>2</c:v>
                </c:pt>
                <c:pt idx="118">
                  <c:v>2</c:v>
                </c:pt>
                <c:pt idx="119">
                  <c:v>2</c:v>
                </c:pt>
                <c:pt idx="120">
                  <c:v>3</c:v>
                </c:pt>
                <c:pt idx="121">
                  <c:v>2</c:v>
                </c:pt>
                <c:pt idx="122">
                  <c:v>2</c:v>
                </c:pt>
                <c:pt idx="123">
                  <c:v>3</c:v>
                </c:pt>
                <c:pt idx="124">
                  <c:v>2</c:v>
                </c:pt>
                <c:pt idx="125">
                  <c:v>3</c:v>
                </c:pt>
                <c:pt idx="126">
                  <c:v>2</c:v>
                </c:pt>
                <c:pt idx="127">
                  <c:v>1</c:v>
                </c:pt>
                <c:pt idx="128">
                  <c:v>1</c:v>
                </c:pt>
                <c:pt idx="129">
                  <c:v>2</c:v>
                </c:pt>
                <c:pt idx="130">
                  <c:v>3</c:v>
                </c:pt>
                <c:pt idx="131">
                  <c:v>3</c:v>
                </c:pt>
                <c:pt idx="132">
                  <c:v>3</c:v>
                </c:pt>
                <c:pt idx="133">
                  <c:v>1</c:v>
                </c:pt>
                <c:pt idx="134">
                  <c:v>1</c:v>
                </c:pt>
                <c:pt idx="135">
                  <c:v>2</c:v>
                </c:pt>
                <c:pt idx="136">
                  <c:v>2</c:v>
                </c:pt>
                <c:pt idx="137">
                  <c:v>2</c:v>
                </c:pt>
                <c:pt idx="138">
                  <c:v>3</c:v>
                </c:pt>
                <c:pt idx="139">
                  <c:v>3</c:v>
                </c:pt>
                <c:pt idx="140">
                  <c:v>3</c:v>
                </c:pt>
                <c:pt idx="141">
                  <c:v>3</c:v>
                </c:pt>
                <c:pt idx="142">
                  <c:v>2</c:v>
                </c:pt>
                <c:pt idx="143">
                  <c:v>3</c:v>
                </c:pt>
                <c:pt idx="144">
                  <c:v>2</c:v>
                </c:pt>
                <c:pt idx="145">
                  <c:v>3</c:v>
                </c:pt>
                <c:pt idx="146">
                  <c:v>1</c:v>
                </c:pt>
                <c:pt idx="147">
                  <c:v>3</c:v>
                </c:pt>
                <c:pt idx="148">
                  <c:v>2</c:v>
                </c:pt>
                <c:pt idx="149">
                  <c:v>1</c:v>
                </c:pt>
                <c:pt idx="150">
                  <c:v>3</c:v>
                </c:pt>
                <c:pt idx="151">
                  <c:v>2</c:v>
                </c:pt>
                <c:pt idx="152">
                  <c:v>2</c:v>
                </c:pt>
                <c:pt idx="153">
                  <c:v>3</c:v>
                </c:pt>
                <c:pt idx="154">
                  <c:v>3</c:v>
                </c:pt>
                <c:pt idx="155">
                  <c:v>1</c:v>
                </c:pt>
                <c:pt idx="156">
                  <c:v>2</c:v>
                </c:pt>
                <c:pt idx="157">
                  <c:v>3</c:v>
                </c:pt>
                <c:pt idx="158">
                  <c:v>2</c:v>
                </c:pt>
                <c:pt idx="159">
                  <c:v>2</c:v>
                </c:pt>
                <c:pt idx="160">
                  <c:v>1</c:v>
                </c:pt>
                <c:pt idx="161">
                  <c:v>3</c:v>
                </c:pt>
                <c:pt idx="162">
                  <c:v>3</c:v>
                </c:pt>
                <c:pt idx="163">
                  <c:v>2</c:v>
                </c:pt>
                <c:pt idx="164">
                  <c:v>3</c:v>
                </c:pt>
                <c:pt idx="165">
                  <c:v>3</c:v>
                </c:pt>
                <c:pt idx="166">
                  <c:v>3</c:v>
                </c:pt>
                <c:pt idx="167">
                  <c:v>3</c:v>
                </c:pt>
                <c:pt idx="168">
                  <c:v>2</c:v>
                </c:pt>
                <c:pt idx="169">
                  <c:v>2</c:v>
                </c:pt>
                <c:pt idx="170">
                  <c:v>3</c:v>
                </c:pt>
                <c:pt idx="171">
                  <c:v>1</c:v>
                </c:pt>
                <c:pt idx="172">
                  <c:v>2</c:v>
                </c:pt>
                <c:pt idx="173">
                  <c:v>3</c:v>
                </c:pt>
                <c:pt idx="174">
                  <c:v>2</c:v>
                </c:pt>
                <c:pt idx="175">
                  <c:v>3</c:v>
                </c:pt>
                <c:pt idx="176">
                  <c:v>3</c:v>
                </c:pt>
                <c:pt idx="177">
                  <c:v>3</c:v>
                </c:pt>
                <c:pt idx="178">
                  <c:v>2</c:v>
                </c:pt>
                <c:pt idx="179">
                  <c:v>2</c:v>
                </c:pt>
                <c:pt idx="180">
                  <c:v>1</c:v>
                </c:pt>
                <c:pt idx="181">
                  <c:v>2</c:v>
                </c:pt>
                <c:pt idx="182">
                  <c:v>2</c:v>
                </c:pt>
                <c:pt idx="183">
                  <c:v>3</c:v>
                </c:pt>
                <c:pt idx="184">
                  <c:v>2</c:v>
                </c:pt>
                <c:pt idx="185">
                  <c:v>3</c:v>
                </c:pt>
                <c:pt idx="186">
                  <c:v>1</c:v>
                </c:pt>
                <c:pt idx="187">
                  <c:v>2</c:v>
                </c:pt>
                <c:pt idx="188">
                  <c:v>1</c:v>
                </c:pt>
                <c:pt idx="189">
                  <c:v>3</c:v>
                </c:pt>
                <c:pt idx="190">
                  <c:v>2</c:v>
                </c:pt>
                <c:pt idx="191">
                  <c:v>3</c:v>
                </c:pt>
                <c:pt idx="192">
                  <c:v>2</c:v>
                </c:pt>
                <c:pt idx="193">
                  <c:v>3</c:v>
                </c:pt>
                <c:pt idx="194">
                  <c:v>2</c:v>
                </c:pt>
                <c:pt idx="195">
                  <c:v>3</c:v>
                </c:pt>
                <c:pt idx="196">
                  <c:v>3</c:v>
                </c:pt>
                <c:pt idx="197">
                  <c:v>2</c:v>
                </c:pt>
                <c:pt idx="198">
                  <c:v>2</c:v>
                </c:pt>
                <c:pt idx="199">
                  <c:v>3</c:v>
                </c:pt>
                <c:pt idx="200">
                  <c:v>1</c:v>
                </c:pt>
                <c:pt idx="201">
                  <c:v>2</c:v>
                </c:pt>
                <c:pt idx="202">
                  <c:v>2</c:v>
                </c:pt>
                <c:pt idx="203">
                  <c:v>2</c:v>
                </c:pt>
                <c:pt idx="204">
                  <c:v>1</c:v>
                </c:pt>
                <c:pt idx="205">
                  <c:v>3</c:v>
                </c:pt>
                <c:pt idx="206">
                  <c:v>3</c:v>
                </c:pt>
                <c:pt idx="207">
                  <c:v>1</c:v>
                </c:pt>
                <c:pt idx="208">
                  <c:v>2</c:v>
                </c:pt>
                <c:pt idx="209">
                  <c:v>2</c:v>
                </c:pt>
                <c:pt idx="210">
                  <c:v>2</c:v>
                </c:pt>
                <c:pt idx="211">
                  <c:v>1</c:v>
                </c:pt>
                <c:pt idx="212">
                  <c:v>3</c:v>
                </c:pt>
                <c:pt idx="213">
                  <c:v>2</c:v>
                </c:pt>
                <c:pt idx="214">
                  <c:v>3</c:v>
                </c:pt>
                <c:pt idx="215">
                  <c:v>3</c:v>
                </c:pt>
                <c:pt idx="216">
                  <c:v>2</c:v>
                </c:pt>
                <c:pt idx="217">
                  <c:v>3</c:v>
                </c:pt>
                <c:pt idx="218">
                  <c:v>3</c:v>
                </c:pt>
                <c:pt idx="219">
                  <c:v>3</c:v>
                </c:pt>
                <c:pt idx="220">
                  <c:v>2</c:v>
                </c:pt>
                <c:pt idx="221">
                  <c:v>2</c:v>
                </c:pt>
                <c:pt idx="222">
                  <c:v>3</c:v>
                </c:pt>
                <c:pt idx="223">
                  <c:v>3</c:v>
                </c:pt>
                <c:pt idx="224">
                  <c:v>2</c:v>
                </c:pt>
                <c:pt idx="225">
                  <c:v>3</c:v>
                </c:pt>
                <c:pt idx="226">
                  <c:v>2</c:v>
                </c:pt>
                <c:pt idx="227">
                  <c:v>1</c:v>
                </c:pt>
                <c:pt idx="228">
                  <c:v>3</c:v>
                </c:pt>
                <c:pt idx="229">
                  <c:v>1</c:v>
                </c:pt>
                <c:pt idx="230">
                  <c:v>3</c:v>
                </c:pt>
                <c:pt idx="231">
                  <c:v>2</c:v>
                </c:pt>
                <c:pt idx="232">
                  <c:v>2</c:v>
                </c:pt>
                <c:pt idx="233">
                  <c:v>2</c:v>
                </c:pt>
                <c:pt idx="234">
                  <c:v>3</c:v>
                </c:pt>
                <c:pt idx="235">
                  <c:v>3</c:v>
                </c:pt>
                <c:pt idx="236">
                  <c:v>2</c:v>
                </c:pt>
                <c:pt idx="237">
                  <c:v>2</c:v>
                </c:pt>
                <c:pt idx="238">
                  <c:v>2</c:v>
                </c:pt>
                <c:pt idx="239">
                  <c:v>3</c:v>
                </c:pt>
                <c:pt idx="240">
                  <c:v>2</c:v>
                </c:pt>
                <c:pt idx="241">
                  <c:v>2</c:v>
                </c:pt>
                <c:pt idx="242">
                  <c:v>2</c:v>
                </c:pt>
                <c:pt idx="243">
                  <c:v>2</c:v>
                </c:pt>
                <c:pt idx="244">
                  <c:v>3</c:v>
                </c:pt>
                <c:pt idx="245">
                  <c:v>2</c:v>
                </c:pt>
                <c:pt idx="246">
                  <c:v>2</c:v>
                </c:pt>
                <c:pt idx="247">
                  <c:v>2</c:v>
                </c:pt>
                <c:pt idx="248">
                  <c:v>2</c:v>
                </c:pt>
                <c:pt idx="249">
                  <c:v>2</c:v>
                </c:pt>
                <c:pt idx="250">
                  <c:v>3</c:v>
                </c:pt>
                <c:pt idx="251">
                  <c:v>2</c:v>
                </c:pt>
                <c:pt idx="252">
                  <c:v>3</c:v>
                </c:pt>
                <c:pt idx="253">
                  <c:v>2</c:v>
                </c:pt>
                <c:pt idx="254">
                  <c:v>2</c:v>
                </c:pt>
                <c:pt idx="255">
                  <c:v>3</c:v>
                </c:pt>
                <c:pt idx="256">
                  <c:v>3</c:v>
                </c:pt>
                <c:pt idx="257">
                  <c:v>2</c:v>
                </c:pt>
                <c:pt idx="258">
                  <c:v>3</c:v>
                </c:pt>
                <c:pt idx="259">
                  <c:v>2</c:v>
                </c:pt>
                <c:pt idx="260">
                  <c:v>3</c:v>
                </c:pt>
                <c:pt idx="261">
                  <c:v>2</c:v>
                </c:pt>
                <c:pt idx="262">
                  <c:v>1</c:v>
                </c:pt>
                <c:pt idx="263">
                  <c:v>3</c:v>
                </c:pt>
                <c:pt idx="264">
                  <c:v>2</c:v>
                </c:pt>
                <c:pt idx="265">
                  <c:v>3</c:v>
                </c:pt>
                <c:pt idx="266">
                  <c:v>3</c:v>
                </c:pt>
                <c:pt idx="267">
                  <c:v>2</c:v>
                </c:pt>
                <c:pt idx="268">
                  <c:v>2</c:v>
                </c:pt>
                <c:pt idx="269">
                  <c:v>3</c:v>
                </c:pt>
                <c:pt idx="270">
                  <c:v>3</c:v>
                </c:pt>
                <c:pt idx="271">
                  <c:v>2</c:v>
                </c:pt>
                <c:pt idx="272">
                  <c:v>3</c:v>
                </c:pt>
                <c:pt idx="273">
                  <c:v>4</c:v>
                </c:pt>
                <c:pt idx="274">
                  <c:v>2</c:v>
                </c:pt>
                <c:pt idx="275">
                  <c:v>1</c:v>
                </c:pt>
                <c:pt idx="276">
                  <c:v>3</c:v>
                </c:pt>
                <c:pt idx="277">
                  <c:v>2</c:v>
                </c:pt>
                <c:pt idx="278">
                  <c:v>3</c:v>
                </c:pt>
                <c:pt idx="279">
                  <c:v>1</c:v>
                </c:pt>
                <c:pt idx="280">
                  <c:v>1</c:v>
                </c:pt>
                <c:pt idx="281">
                  <c:v>1</c:v>
                </c:pt>
                <c:pt idx="282">
                  <c:v>2</c:v>
                </c:pt>
                <c:pt idx="283">
                  <c:v>2</c:v>
                </c:pt>
                <c:pt idx="284">
                  <c:v>2</c:v>
                </c:pt>
                <c:pt idx="285">
                  <c:v>3</c:v>
                </c:pt>
                <c:pt idx="286">
                  <c:v>3</c:v>
                </c:pt>
                <c:pt idx="287">
                  <c:v>1</c:v>
                </c:pt>
                <c:pt idx="288">
                  <c:v>1</c:v>
                </c:pt>
                <c:pt idx="289">
                  <c:v>2</c:v>
                </c:pt>
                <c:pt idx="290">
                  <c:v>1</c:v>
                </c:pt>
                <c:pt idx="291">
                  <c:v>3</c:v>
                </c:pt>
                <c:pt idx="292">
                  <c:v>3</c:v>
                </c:pt>
                <c:pt idx="293">
                  <c:v>1</c:v>
                </c:pt>
                <c:pt idx="294">
                  <c:v>3</c:v>
                </c:pt>
                <c:pt idx="295">
                  <c:v>3</c:v>
                </c:pt>
                <c:pt idx="296">
                  <c:v>3</c:v>
                </c:pt>
                <c:pt idx="297">
                  <c:v>3</c:v>
                </c:pt>
                <c:pt idx="298">
                  <c:v>1</c:v>
                </c:pt>
                <c:pt idx="299">
                  <c:v>3</c:v>
                </c:pt>
                <c:pt idx="300">
                  <c:v>1</c:v>
                </c:pt>
                <c:pt idx="301">
                  <c:v>3</c:v>
                </c:pt>
                <c:pt idx="302">
                  <c:v>2</c:v>
                </c:pt>
                <c:pt idx="303">
                  <c:v>3</c:v>
                </c:pt>
                <c:pt idx="304">
                  <c:v>3</c:v>
                </c:pt>
                <c:pt idx="305">
                  <c:v>1</c:v>
                </c:pt>
                <c:pt idx="306">
                  <c:v>3</c:v>
                </c:pt>
                <c:pt idx="307">
                  <c:v>2</c:v>
                </c:pt>
                <c:pt idx="308">
                  <c:v>1</c:v>
                </c:pt>
                <c:pt idx="309">
                  <c:v>1</c:v>
                </c:pt>
                <c:pt idx="310">
                  <c:v>3</c:v>
                </c:pt>
                <c:pt idx="311">
                  <c:v>3</c:v>
                </c:pt>
                <c:pt idx="312">
                  <c:v>1</c:v>
                </c:pt>
                <c:pt idx="313">
                  <c:v>1</c:v>
                </c:pt>
                <c:pt idx="314">
                  <c:v>1</c:v>
                </c:pt>
                <c:pt idx="315">
                  <c:v>1</c:v>
                </c:pt>
                <c:pt idx="316">
                  <c:v>2</c:v>
                </c:pt>
                <c:pt idx="317">
                  <c:v>1</c:v>
                </c:pt>
                <c:pt idx="318">
                  <c:v>3</c:v>
                </c:pt>
                <c:pt idx="319">
                  <c:v>2</c:v>
                </c:pt>
                <c:pt idx="320">
                  <c:v>3</c:v>
                </c:pt>
                <c:pt idx="321">
                  <c:v>3</c:v>
                </c:pt>
                <c:pt idx="322">
                  <c:v>1</c:v>
                </c:pt>
                <c:pt idx="323">
                  <c:v>1</c:v>
                </c:pt>
                <c:pt idx="324">
                  <c:v>2</c:v>
                </c:pt>
                <c:pt idx="325">
                  <c:v>2</c:v>
                </c:pt>
                <c:pt idx="326">
                  <c:v>2</c:v>
                </c:pt>
                <c:pt idx="327">
                  <c:v>2</c:v>
                </c:pt>
                <c:pt idx="328">
                  <c:v>3</c:v>
                </c:pt>
                <c:pt idx="329">
                  <c:v>2</c:v>
                </c:pt>
                <c:pt idx="330">
                  <c:v>1</c:v>
                </c:pt>
                <c:pt idx="331">
                  <c:v>1</c:v>
                </c:pt>
                <c:pt idx="332">
                  <c:v>1</c:v>
                </c:pt>
                <c:pt idx="333">
                  <c:v>3</c:v>
                </c:pt>
                <c:pt idx="334">
                  <c:v>1</c:v>
                </c:pt>
                <c:pt idx="335">
                  <c:v>2</c:v>
                </c:pt>
                <c:pt idx="336">
                  <c:v>1</c:v>
                </c:pt>
                <c:pt idx="337">
                  <c:v>2</c:v>
                </c:pt>
                <c:pt idx="338">
                  <c:v>3</c:v>
                </c:pt>
                <c:pt idx="339">
                  <c:v>1</c:v>
                </c:pt>
                <c:pt idx="340">
                  <c:v>2</c:v>
                </c:pt>
                <c:pt idx="341">
                  <c:v>2</c:v>
                </c:pt>
                <c:pt idx="342">
                  <c:v>1</c:v>
                </c:pt>
                <c:pt idx="343">
                  <c:v>1</c:v>
                </c:pt>
                <c:pt idx="344">
                  <c:v>4</c:v>
                </c:pt>
                <c:pt idx="345">
                  <c:v>1</c:v>
                </c:pt>
                <c:pt idx="346">
                  <c:v>3</c:v>
                </c:pt>
                <c:pt idx="347">
                  <c:v>1</c:v>
                </c:pt>
                <c:pt idx="348">
                  <c:v>2</c:v>
                </c:pt>
                <c:pt idx="349">
                  <c:v>3</c:v>
                </c:pt>
                <c:pt idx="350">
                  <c:v>1</c:v>
                </c:pt>
                <c:pt idx="351">
                  <c:v>3</c:v>
                </c:pt>
                <c:pt idx="352">
                  <c:v>1</c:v>
                </c:pt>
                <c:pt idx="353">
                  <c:v>3</c:v>
                </c:pt>
                <c:pt idx="354">
                  <c:v>2</c:v>
                </c:pt>
                <c:pt idx="355">
                  <c:v>3</c:v>
                </c:pt>
                <c:pt idx="356">
                  <c:v>4</c:v>
                </c:pt>
                <c:pt idx="357">
                  <c:v>1</c:v>
                </c:pt>
                <c:pt idx="358">
                  <c:v>2</c:v>
                </c:pt>
                <c:pt idx="359">
                  <c:v>2</c:v>
                </c:pt>
                <c:pt idx="360">
                  <c:v>2</c:v>
                </c:pt>
                <c:pt idx="361">
                  <c:v>2</c:v>
                </c:pt>
                <c:pt idx="362">
                  <c:v>2</c:v>
                </c:pt>
                <c:pt idx="363">
                  <c:v>3</c:v>
                </c:pt>
                <c:pt idx="364">
                  <c:v>3</c:v>
                </c:pt>
                <c:pt idx="365">
                  <c:v>2</c:v>
                </c:pt>
                <c:pt idx="366">
                  <c:v>3</c:v>
                </c:pt>
                <c:pt idx="367">
                  <c:v>3</c:v>
                </c:pt>
                <c:pt idx="368">
                  <c:v>2</c:v>
                </c:pt>
                <c:pt idx="369">
                  <c:v>1</c:v>
                </c:pt>
                <c:pt idx="370">
                  <c:v>3</c:v>
                </c:pt>
                <c:pt idx="371">
                  <c:v>3</c:v>
                </c:pt>
                <c:pt idx="372">
                  <c:v>2</c:v>
                </c:pt>
                <c:pt idx="373">
                  <c:v>2</c:v>
                </c:pt>
                <c:pt idx="374">
                  <c:v>2</c:v>
                </c:pt>
                <c:pt idx="375">
                  <c:v>3</c:v>
                </c:pt>
                <c:pt idx="376">
                  <c:v>2</c:v>
                </c:pt>
                <c:pt idx="377">
                  <c:v>3</c:v>
                </c:pt>
                <c:pt idx="378">
                  <c:v>3</c:v>
                </c:pt>
                <c:pt idx="379">
                  <c:v>3</c:v>
                </c:pt>
                <c:pt idx="380">
                  <c:v>2</c:v>
                </c:pt>
                <c:pt idx="381">
                  <c:v>1</c:v>
                </c:pt>
                <c:pt idx="382">
                  <c:v>1</c:v>
                </c:pt>
                <c:pt idx="383">
                  <c:v>3</c:v>
                </c:pt>
                <c:pt idx="384">
                  <c:v>2</c:v>
                </c:pt>
                <c:pt idx="385">
                  <c:v>3</c:v>
                </c:pt>
                <c:pt idx="386">
                  <c:v>3</c:v>
                </c:pt>
                <c:pt idx="387">
                  <c:v>2</c:v>
                </c:pt>
                <c:pt idx="388">
                  <c:v>2</c:v>
                </c:pt>
                <c:pt idx="389">
                  <c:v>2</c:v>
                </c:pt>
                <c:pt idx="390">
                  <c:v>3</c:v>
                </c:pt>
                <c:pt idx="391">
                  <c:v>3</c:v>
                </c:pt>
                <c:pt idx="392">
                  <c:v>2</c:v>
                </c:pt>
                <c:pt idx="393">
                  <c:v>2</c:v>
                </c:pt>
                <c:pt idx="394">
                  <c:v>2</c:v>
                </c:pt>
                <c:pt idx="395">
                  <c:v>3</c:v>
                </c:pt>
                <c:pt idx="396">
                  <c:v>2</c:v>
                </c:pt>
                <c:pt idx="397">
                  <c:v>2</c:v>
                </c:pt>
                <c:pt idx="398">
                  <c:v>2</c:v>
                </c:pt>
                <c:pt idx="399">
                  <c:v>2</c:v>
                </c:pt>
                <c:pt idx="400">
                  <c:v>1</c:v>
                </c:pt>
                <c:pt idx="401">
                  <c:v>3</c:v>
                </c:pt>
                <c:pt idx="402">
                  <c:v>3</c:v>
                </c:pt>
                <c:pt idx="403">
                  <c:v>3</c:v>
                </c:pt>
                <c:pt idx="404">
                  <c:v>2</c:v>
                </c:pt>
                <c:pt idx="405">
                  <c:v>3</c:v>
                </c:pt>
                <c:pt idx="406">
                  <c:v>3</c:v>
                </c:pt>
                <c:pt idx="407">
                  <c:v>2</c:v>
                </c:pt>
                <c:pt idx="408">
                  <c:v>2</c:v>
                </c:pt>
                <c:pt idx="409">
                  <c:v>2</c:v>
                </c:pt>
                <c:pt idx="410">
                  <c:v>3</c:v>
                </c:pt>
                <c:pt idx="411">
                  <c:v>3</c:v>
                </c:pt>
                <c:pt idx="412">
                  <c:v>3</c:v>
                </c:pt>
                <c:pt idx="413">
                  <c:v>2</c:v>
                </c:pt>
                <c:pt idx="414">
                  <c:v>1</c:v>
                </c:pt>
                <c:pt idx="415">
                  <c:v>2</c:v>
                </c:pt>
                <c:pt idx="416">
                  <c:v>2</c:v>
                </c:pt>
                <c:pt idx="417">
                  <c:v>2</c:v>
                </c:pt>
                <c:pt idx="418">
                  <c:v>3</c:v>
                </c:pt>
                <c:pt idx="419">
                  <c:v>3</c:v>
                </c:pt>
                <c:pt idx="420">
                  <c:v>2</c:v>
                </c:pt>
                <c:pt idx="421">
                  <c:v>2</c:v>
                </c:pt>
                <c:pt idx="422">
                  <c:v>2</c:v>
                </c:pt>
                <c:pt idx="423">
                  <c:v>2</c:v>
                </c:pt>
                <c:pt idx="424">
                  <c:v>3</c:v>
                </c:pt>
                <c:pt idx="425">
                  <c:v>2</c:v>
                </c:pt>
                <c:pt idx="426">
                  <c:v>3</c:v>
                </c:pt>
                <c:pt idx="427">
                  <c:v>3</c:v>
                </c:pt>
                <c:pt idx="428">
                  <c:v>2</c:v>
                </c:pt>
                <c:pt idx="429">
                  <c:v>3</c:v>
                </c:pt>
                <c:pt idx="430">
                  <c:v>3</c:v>
                </c:pt>
                <c:pt idx="431">
                  <c:v>2</c:v>
                </c:pt>
                <c:pt idx="432">
                  <c:v>1</c:v>
                </c:pt>
                <c:pt idx="433">
                  <c:v>3</c:v>
                </c:pt>
                <c:pt idx="434">
                  <c:v>1</c:v>
                </c:pt>
                <c:pt idx="435">
                  <c:v>1</c:v>
                </c:pt>
                <c:pt idx="436">
                  <c:v>1</c:v>
                </c:pt>
                <c:pt idx="437">
                  <c:v>1</c:v>
                </c:pt>
                <c:pt idx="438">
                  <c:v>3</c:v>
                </c:pt>
                <c:pt idx="439">
                  <c:v>3</c:v>
                </c:pt>
                <c:pt idx="440">
                  <c:v>3</c:v>
                </c:pt>
                <c:pt idx="441">
                  <c:v>2</c:v>
                </c:pt>
                <c:pt idx="442">
                  <c:v>1</c:v>
                </c:pt>
                <c:pt idx="443">
                  <c:v>1</c:v>
                </c:pt>
                <c:pt idx="444">
                  <c:v>2</c:v>
                </c:pt>
                <c:pt idx="445">
                  <c:v>2</c:v>
                </c:pt>
                <c:pt idx="446">
                  <c:v>2</c:v>
                </c:pt>
                <c:pt idx="447">
                  <c:v>3</c:v>
                </c:pt>
                <c:pt idx="448">
                  <c:v>3</c:v>
                </c:pt>
                <c:pt idx="449">
                  <c:v>1</c:v>
                </c:pt>
                <c:pt idx="450">
                  <c:v>1</c:v>
                </c:pt>
                <c:pt idx="451">
                  <c:v>3</c:v>
                </c:pt>
                <c:pt idx="452">
                  <c:v>3</c:v>
                </c:pt>
                <c:pt idx="453">
                  <c:v>1</c:v>
                </c:pt>
                <c:pt idx="454">
                  <c:v>3</c:v>
                </c:pt>
                <c:pt idx="455">
                  <c:v>2</c:v>
                </c:pt>
                <c:pt idx="456">
                  <c:v>3</c:v>
                </c:pt>
                <c:pt idx="457">
                  <c:v>3</c:v>
                </c:pt>
                <c:pt idx="458">
                  <c:v>3</c:v>
                </c:pt>
                <c:pt idx="459">
                  <c:v>3</c:v>
                </c:pt>
                <c:pt idx="460">
                  <c:v>2</c:v>
                </c:pt>
                <c:pt idx="461">
                  <c:v>3</c:v>
                </c:pt>
                <c:pt idx="462">
                  <c:v>3</c:v>
                </c:pt>
                <c:pt idx="463">
                  <c:v>3</c:v>
                </c:pt>
                <c:pt idx="464">
                  <c:v>3</c:v>
                </c:pt>
                <c:pt idx="465">
                  <c:v>1</c:v>
                </c:pt>
                <c:pt idx="466">
                  <c:v>2</c:v>
                </c:pt>
                <c:pt idx="467">
                  <c:v>3</c:v>
                </c:pt>
                <c:pt idx="468">
                  <c:v>2</c:v>
                </c:pt>
                <c:pt idx="469">
                  <c:v>3</c:v>
                </c:pt>
                <c:pt idx="470">
                  <c:v>3</c:v>
                </c:pt>
                <c:pt idx="471">
                  <c:v>3</c:v>
                </c:pt>
                <c:pt idx="472">
                  <c:v>4</c:v>
                </c:pt>
                <c:pt idx="473">
                  <c:v>3</c:v>
                </c:pt>
                <c:pt idx="474">
                  <c:v>3</c:v>
                </c:pt>
                <c:pt idx="475">
                  <c:v>2</c:v>
                </c:pt>
                <c:pt idx="476">
                  <c:v>2</c:v>
                </c:pt>
                <c:pt idx="477">
                  <c:v>3</c:v>
                </c:pt>
                <c:pt idx="478">
                  <c:v>1</c:v>
                </c:pt>
                <c:pt idx="479">
                  <c:v>3</c:v>
                </c:pt>
                <c:pt idx="480">
                  <c:v>4</c:v>
                </c:pt>
                <c:pt idx="481">
                  <c:v>2</c:v>
                </c:pt>
                <c:pt idx="482">
                  <c:v>4</c:v>
                </c:pt>
                <c:pt idx="483">
                  <c:v>2</c:v>
                </c:pt>
                <c:pt idx="484">
                  <c:v>1</c:v>
                </c:pt>
                <c:pt idx="485">
                  <c:v>4</c:v>
                </c:pt>
                <c:pt idx="486">
                  <c:v>3</c:v>
                </c:pt>
                <c:pt idx="487">
                  <c:v>3</c:v>
                </c:pt>
                <c:pt idx="488">
                  <c:v>1</c:v>
                </c:pt>
                <c:pt idx="489">
                  <c:v>4</c:v>
                </c:pt>
                <c:pt idx="490">
                  <c:v>1</c:v>
                </c:pt>
                <c:pt idx="491">
                  <c:v>2</c:v>
                </c:pt>
                <c:pt idx="492">
                  <c:v>1</c:v>
                </c:pt>
                <c:pt idx="493">
                  <c:v>4</c:v>
                </c:pt>
                <c:pt idx="494">
                  <c:v>3</c:v>
                </c:pt>
                <c:pt idx="495">
                  <c:v>1</c:v>
                </c:pt>
                <c:pt idx="496">
                  <c:v>1</c:v>
                </c:pt>
                <c:pt idx="497">
                  <c:v>4</c:v>
                </c:pt>
                <c:pt idx="498">
                  <c:v>1</c:v>
                </c:pt>
                <c:pt idx="499">
                  <c:v>4</c:v>
                </c:pt>
                <c:pt idx="500">
                  <c:v>1</c:v>
                </c:pt>
                <c:pt idx="501">
                  <c:v>3</c:v>
                </c:pt>
                <c:pt idx="502">
                  <c:v>1</c:v>
                </c:pt>
                <c:pt idx="503">
                  <c:v>2</c:v>
                </c:pt>
                <c:pt idx="504">
                  <c:v>4</c:v>
                </c:pt>
                <c:pt idx="505">
                  <c:v>3</c:v>
                </c:pt>
                <c:pt idx="506">
                  <c:v>3</c:v>
                </c:pt>
                <c:pt idx="507">
                  <c:v>2</c:v>
                </c:pt>
                <c:pt idx="508">
                  <c:v>4</c:v>
                </c:pt>
                <c:pt idx="509">
                  <c:v>3</c:v>
                </c:pt>
                <c:pt idx="510">
                  <c:v>1</c:v>
                </c:pt>
                <c:pt idx="511">
                  <c:v>2</c:v>
                </c:pt>
                <c:pt idx="512">
                  <c:v>4</c:v>
                </c:pt>
                <c:pt idx="513">
                  <c:v>1</c:v>
                </c:pt>
                <c:pt idx="514">
                  <c:v>3</c:v>
                </c:pt>
                <c:pt idx="515">
                  <c:v>3</c:v>
                </c:pt>
                <c:pt idx="516">
                  <c:v>3</c:v>
                </c:pt>
                <c:pt idx="517">
                  <c:v>3</c:v>
                </c:pt>
                <c:pt idx="518">
                  <c:v>1</c:v>
                </c:pt>
                <c:pt idx="519">
                  <c:v>4</c:v>
                </c:pt>
                <c:pt idx="520">
                  <c:v>1</c:v>
                </c:pt>
                <c:pt idx="521">
                  <c:v>1</c:v>
                </c:pt>
                <c:pt idx="522">
                  <c:v>2</c:v>
                </c:pt>
                <c:pt idx="523">
                  <c:v>1</c:v>
                </c:pt>
                <c:pt idx="524">
                  <c:v>3</c:v>
                </c:pt>
                <c:pt idx="525">
                  <c:v>2</c:v>
                </c:pt>
                <c:pt idx="526">
                  <c:v>1</c:v>
                </c:pt>
                <c:pt idx="527">
                  <c:v>3</c:v>
                </c:pt>
                <c:pt idx="528">
                  <c:v>2</c:v>
                </c:pt>
                <c:pt idx="529">
                  <c:v>4</c:v>
                </c:pt>
                <c:pt idx="530">
                  <c:v>2</c:v>
                </c:pt>
                <c:pt idx="531">
                  <c:v>2</c:v>
                </c:pt>
                <c:pt idx="532">
                  <c:v>4</c:v>
                </c:pt>
                <c:pt idx="533">
                  <c:v>4</c:v>
                </c:pt>
                <c:pt idx="534">
                  <c:v>3</c:v>
                </c:pt>
                <c:pt idx="535">
                  <c:v>1</c:v>
                </c:pt>
                <c:pt idx="536">
                  <c:v>4</c:v>
                </c:pt>
                <c:pt idx="537">
                  <c:v>2</c:v>
                </c:pt>
                <c:pt idx="538">
                  <c:v>3</c:v>
                </c:pt>
                <c:pt idx="539">
                  <c:v>2</c:v>
                </c:pt>
                <c:pt idx="540">
                  <c:v>2</c:v>
                </c:pt>
                <c:pt idx="541">
                  <c:v>3</c:v>
                </c:pt>
                <c:pt idx="542">
                  <c:v>3</c:v>
                </c:pt>
                <c:pt idx="543">
                  <c:v>3</c:v>
                </c:pt>
                <c:pt idx="544">
                  <c:v>3</c:v>
                </c:pt>
                <c:pt idx="545">
                  <c:v>2</c:v>
                </c:pt>
                <c:pt idx="546">
                  <c:v>3</c:v>
                </c:pt>
                <c:pt idx="547">
                  <c:v>3</c:v>
                </c:pt>
                <c:pt idx="548">
                  <c:v>3</c:v>
                </c:pt>
                <c:pt idx="549">
                  <c:v>2</c:v>
                </c:pt>
                <c:pt idx="550">
                  <c:v>1</c:v>
                </c:pt>
                <c:pt idx="551">
                  <c:v>3</c:v>
                </c:pt>
                <c:pt idx="552">
                  <c:v>3</c:v>
                </c:pt>
                <c:pt idx="553">
                  <c:v>1</c:v>
                </c:pt>
                <c:pt idx="554">
                  <c:v>3</c:v>
                </c:pt>
                <c:pt idx="555">
                  <c:v>3</c:v>
                </c:pt>
                <c:pt idx="556">
                  <c:v>3</c:v>
                </c:pt>
                <c:pt idx="557">
                  <c:v>2</c:v>
                </c:pt>
                <c:pt idx="558">
                  <c:v>4</c:v>
                </c:pt>
                <c:pt idx="559">
                  <c:v>1</c:v>
                </c:pt>
                <c:pt idx="560">
                  <c:v>1</c:v>
                </c:pt>
                <c:pt idx="561">
                  <c:v>2</c:v>
                </c:pt>
                <c:pt idx="562">
                  <c:v>4</c:v>
                </c:pt>
                <c:pt idx="563">
                  <c:v>1</c:v>
                </c:pt>
                <c:pt idx="564">
                  <c:v>2</c:v>
                </c:pt>
                <c:pt idx="565">
                  <c:v>1</c:v>
                </c:pt>
                <c:pt idx="566">
                  <c:v>2</c:v>
                </c:pt>
                <c:pt idx="567">
                  <c:v>3</c:v>
                </c:pt>
                <c:pt idx="568">
                  <c:v>3</c:v>
                </c:pt>
                <c:pt idx="569">
                  <c:v>4</c:v>
                </c:pt>
                <c:pt idx="570">
                  <c:v>2</c:v>
                </c:pt>
                <c:pt idx="571">
                  <c:v>2</c:v>
                </c:pt>
                <c:pt idx="572">
                  <c:v>3</c:v>
                </c:pt>
                <c:pt idx="573">
                  <c:v>3</c:v>
                </c:pt>
                <c:pt idx="574">
                  <c:v>2</c:v>
                </c:pt>
                <c:pt idx="575">
                  <c:v>2</c:v>
                </c:pt>
                <c:pt idx="576">
                  <c:v>1</c:v>
                </c:pt>
                <c:pt idx="577">
                  <c:v>1</c:v>
                </c:pt>
                <c:pt idx="578">
                  <c:v>2</c:v>
                </c:pt>
                <c:pt idx="579">
                  <c:v>2</c:v>
                </c:pt>
                <c:pt idx="580">
                  <c:v>4</c:v>
                </c:pt>
                <c:pt idx="581">
                  <c:v>3</c:v>
                </c:pt>
                <c:pt idx="582">
                  <c:v>2</c:v>
                </c:pt>
                <c:pt idx="583">
                  <c:v>2</c:v>
                </c:pt>
                <c:pt idx="584">
                  <c:v>3</c:v>
                </c:pt>
                <c:pt idx="585">
                  <c:v>3</c:v>
                </c:pt>
                <c:pt idx="586">
                  <c:v>3</c:v>
                </c:pt>
                <c:pt idx="587">
                  <c:v>2</c:v>
                </c:pt>
                <c:pt idx="588">
                  <c:v>3</c:v>
                </c:pt>
                <c:pt idx="589">
                  <c:v>2</c:v>
                </c:pt>
                <c:pt idx="590">
                  <c:v>3</c:v>
                </c:pt>
                <c:pt idx="591">
                  <c:v>3</c:v>
                </c:pt>
                <c:pt idx="592">
                  <c:v>2</c:v>
                </c:pt>
                <c:pt idx="593">
                  <c:v>3</c:v>
                </c:pt>
                <c:pt idx="594">
                  <c:v>2</c:v>
                </c:pt>
                <c:pt idx="595">
                  <c:v>1</c:v>
                </c:pt>
                <c:pt idx="596">
                  <c:v>1</c:v>
                </c:pt>
                <c:pt idx="597">
                  <c:v>2</c:v>
                </c:pt>
                <c:pt idx="598">
                  <c:v>1</c:v>
                </c:pt>
                <c:pt idx="599">
                  <c:v>3</c:v>
                </c:pt>
                <c:pt idx="600">
                  <c:v>3</c:v>
                </c:pt>
                <c:pt idx="601">
                  <c:v>1</c:v>
                </c:pt>
                <c:pt idx="602">
                  <c:v>3</c:v>
                </c:pt>
                <c:pt idx="603">
                  <c:v>3</c:v>
                </c:pt>
                <c:pt idx="604">
                  <c:v>3</c:v>
                </c:pt>
                <c:pt idx="605">
                  <c:v>3</c:v>
                </c:pt>
                <c:pt idx="606">
                  <c:v>1</c:v>
                </c:pt>
                <c:pt idx="607">
                  <c:v>3</c:v>
                </c:pt>
                <c:pt idx="608">
                  <c:v>1</c:v>
                </c:pt>
                <c:pt idx="609">
                  <c:v>2</c:v>
                </c:pt>
                <c:pt idx="610">
                  <c:v>1</c:v>
                </c:pt>
                <c:pt idx="611">
                  <c:v>3</c:v>
                </c:pt>
                <c:pt idx="612">
                  <c:v>1</c:v>
                </c:pt>
                <c:pt idx="613">
                  <c:v>2</c:v>
                </c:pt>
                <c:pt idx="614">
                  <c:v>2</c:v>
                </c:pt>
                <c:pt idx="615">
                  <c:v>3</c:v>
                </c:pt>
                <c:pt idx="616">
                  <c:v>1</c:v>
                </c:pt>
                <c:pt idx="617">
                  <c:v>3</c:v>
                </c:pt>
                <c:pt idx="618">
                  <c:v>1</c:v>
                </c:pt>
                <c:pt idx="619">
                  <c:v>3</c:v>
                </c:pt>
                <c:pt idx="620">
                  <c:v>1</c:v>
                </c:pt>
                <c:pt idx="621">
                  <c:v>2</c:v>
                </c:pt>
                <c:pt idx="622">
                  <c:v>1</c:v>
                </c:pt>
                <c:pt idx="623">
                  <c:v>1</c:v>
                </c:pt>
                <c:pt idx="624">
                  <c:v>2</c:v>
                </c:pt>
                <c:pt idx="625">
                  <c:v>3</c:v>
                </c:pt>
                <c:pt idx="626">
                  <c:v>2</c:v>
                </c:pt>
                <c:pt idx="627">
                  <c:v>1</c:v>
                </c:pt>
                <c:pt idx="628">
                  <c:v>1</c:v>
                </c:pt>
                <c:pt idx="629">
                  <c:v>2</c:v>
                </c:pt>
                <c:pt idx="630">
                  <c:v>2</c:v>
                </c:pt>
                <c:pt idx="631">
                  <c:v>1</c:v>
                </c:pt>
                <c:pt idx="632">
                  <c:v>1</c:v>
                </c:pt>
                <c:pt idx="633">
                  <c:v>3</c:v>
                </c:pt>
                <c:pt idx="634">
                  <c:v>1</c:v>
                </c:pt>
                <c:pt idx="635">
                  <c:v>3</c:v>
                </c:pt>
                <c:pt idx="636">
                  <c:v>1</c:v>
                </c:pt>
                <c:pt idx="637">
                  <c:v>3</c:v>
                </c:pt>
                <c:pt idx="638">
                  <c:v>1</c:v>
                </c:pt>
                <c:pt idx="639">
                  <c:v>3</c:v>
                </c:pt>
                <c:pt idx="640">
                  <c:v>1</c:v>
                </c:pt>
                <c:pt idx="641">
                  <c:v>2</c:v>
                </c:pt>
                <c:pt idx="642">
                  <c:v>3</c:v>
                </c:pt>
                <c:pt idx="643">
                  <c:v>3</c:v>
                </c:pt>
                <c:pt idx="644">
                  <c:v>1</c:v>
                </c:pt>
                <c:pt idx="645">
                  <c:v>3</c:v>
                </c:pt>
                <c:pt idx="646">
                  <c:v>3</c:v>
                </c:pt>
                <c:pt idx="647">
                  <c:v>3</c:v>
                </c:pt>
                <c:pt idx="648">
                  <c:v>2</c:v>
                </c:pt>
                <c:pt idx="649">
                  <c:v>1</c:v>
                </c:pt>
                <c:pt idx="650">
                  <c:v>3</c:v>
                </c:pt>
                <c:pt idx="651">
                  <c:v>2</c:v>
                </c:pt>
                <c:pt idx="652">
                  <c:v>2</c:v>
                </c:pt>
                <c:pt idx="653">
                  <c:v>1</c:v>
                </c:pt>
                <c:pt idx="654">
                  <c:v>3</c:v>
                </c:pt>
                <c:pt idx="655">
                  <c:v>2</c:v>
                </c:pt>
                <c:pt idx="656">
                  <c:v>1</c:v>
                </c:pt>
                <c:pt idx="657">
                  <c:v>1</c:v>
                </c:pt>
                <c:pt idx="658">
                  <c:v>2</c:v>
                </c:pt>
                <c:pt idx="659">
                  <c:v>1</c:v>
                </c:pt>
                <c:pt idx="660">
                  <c:v>1</c:v>
                </c:pt>
                <c:pt idx="661">
                  <c:v>3</c:v>
                </c:pt>
                <c:pt idx="662">
                  <c:v>3</c:v>
                </c:pt>
                <c:pt idx="663">
                  <c:v>1</c:v>
                </c:pt>
                <c:pt idx="664">
                  <c:v>1</c:v>
                </c:pt>
                <c:pt idx="665">
                  <c:v>1</c:v>
                </c:pt>
                <c:pt idx="666">
                  <c:v>1</c:v>
                </c:pt>
                <c:pt idx="667">
                  <c:v>2</c:v>
                </c:pt>
                <c:pt idx="668">
                  <c:v>3</c:v>
                </c:pt>
                <c:pt idx="669">
                  <c:v>3</c:v>
                </c:pt>
                <c:pt idx="670">
                  <c:v>3</c:v>
                </c:pt>
                <c:pt idx="671">
                  <c:v>3</c:v>
                </c:pt>
                <c:pt idx="672">
                  <c:v>2</c:v>
                </c:pt>
                <c:pt idx="673">
                  <c:v>2</c:v>
                </c:pt>
                <c:pt idx="674">
                  <c:v>3</c:v>
                </c:pt>
                <c:pt idx="675">
                  <c:v>2</c:v>
                </c:pt>
                <c:pt idx="676">
                  <c:v>1</c:v>
                </c:pt>
                <c:pt idx="677">
                  <c:v>2</c:v>
                </c:pt>
                <c:pt idx="678">
                  <c:v>2</c:v>
                </c:pt>
                <c:pt idx="679">
                  <c:v>2</c:v>
                </c:pt>
                <c:pt idx="680">
                  <c:v>2</c:v>
                </c:pt>
                <c:pt idx="681">
                  <c:v>3</c:v>
                </c:pt>
                <c:pt idx="682">
                  <c:v>3</c:v>
                </c:pt>
                <c:pt idx="683">
                  <c:v>2</c:v>
                </c:pt>
                <c:pt idx="684">
                  <c:v>2</c:v>
                </c:pt>
                <c:pt idx="685">
                  <c:v>3</c:v>
                </c:pt>
                <c:pt idx="686">
                  <c:v>3</c:v>
                </c:pt>
                <c:pt idx="687">
                  <c:v>2</c:v>
                </c:pt>
                <c:pt idx="688">
                  <c:v>3</c:v>
                </c:pt>
                <c:pt idx="689">
                  <c:v>3</c:v>
                </c:pt>
                <c:pt idx="690">
                  <c:v>3</c:v>
                </c:pt>
                <c:pt idx="691">
                  <c:v>2</c:v>
                </c:pt>
                <c:pt idx="692">
                  <c:v>2</c:v>
                </c:pt>
                <c:pt idx="693">
                  <c:v>1</c:v>
                </c:pt>
                <c:pt idx="694">
                  <c:v>3</c:v>
                </c:pt>
                <c:pt idx="695">
                  <c:v>2</c:v>
                </c:pt>
                <c:pt idx="696">
                  <c:v>2</c:v>
                </c:pt>
                <c:pt idx="697">
                  <c:v>3</c:v>
                </c:pt>
                <c:pt idx="698">
                  <c:v>3</c:v>
                </c:pt>
                <c:pt idx="699">
                  <c:v>2</c:v>
                </c:pt>
                <c:pt idx="700">
                  <c:v>3</c:v>
                </c:pt>
                <c:pt idx="701">
                  <c:v>2</c:v>
                </c:pt>
                <c:pt idx="702">
                  <c:v>2</c:v>
                </c:pt>
                <c:pt idx="703">
                  <c:v>3</c:v>
                </c:pt>
                <c:pt idx="704">
                  <c:v>2</c:v>
                </c:pt>
                <c:pt idx="705">
                  <c:v>1</c:v>
                </c:pt>
                <c:pt idx="706">
                  <c:v>3</c:v>
                </c:pt>
                <c:pt idx="707">
                  <c:v>2</c:v>
                </c:pt>
                <c:pt idx="708">
                  <c:v>2</c:v>
                </c:pt>
                <c:pt idx="709">
                  <c:v>2</c:v>
                </c:pt>
                <c:pt idx="710">
                  <c:v>3</c:v>
                </c:pt>
                <c:pt idx="711">
                  <c:v>3</c:v>
                </c:pt>
                <c:pt idx="712">
                  <c:v>1</c:v>
                </c:pt>
                <c:pt idx="713">
                  <c:v>2</c:v>
                </c:pt>
                <c:pt idx="714">
                  <c:v>2</c:v>
                </c:pt>
                <c:pt idx="715">
                  <c:v>2</c:v>
                </c:pt>
                <c:pt idx="716">
                  <c:v>3</c:v>
                </c:pt>
                <c:pt idx="717">
                  <c:v>2</c:v>
                </c:pt>
                <c:pt idx="718">
                  <c:v>2</c:v>
                </c:pt>
                <c:pt idx="719">
                  <c:v>2</c:v>
                </c:pt>
                <c:pt idx="720">
                  <c:v>3</c:v>
                </c:pt>
                <c:pt idx="721">
                  <c:v>3</c:v>
                </c:pt>
                <c:pt idx="722">
                  <c:v>1</c:v>
                </c:pt>
                <c:pt idx="723">
                  <c:v>2</c:v>
                </c:pt>
                <c:pt idx="724">
                  <c:v>1</c:v>
                </c:pt>
                <c:pt idx="725">
                  <c:v>2</c:v>
                </c:pt>
                <c:pt idx="726">
                  <c:v>1</c:v>
                </c:pt>
                <c:pt idx="727">
                  <c:v>2</c:v>
                </c:pt>
                <c:pt idx="728">
                  <c:v>3</c:v>
                </c:pt>
                <c:pt idx="729">
                  <c:v>2</c:v>
                </c:pt>
                <c:pt idx="730">
                  <c:v>2</c:v>
                </c:pt>
                <c:pt idx="731">
                  <c:v>3</c:v>
                </c:pt>
                <c:pt idx="732">
                  <c:v>3</c:v>
                </c:pt>
                <c:pt idx="733">
                  <c:v>2</c:v>
                </c:pt>
                <c:pt idx="734">
                  <c:v>1</c:v>
                </c:pt>
                <c:pt idx="735">
                  <c:v>3</c:v>
                </c:pt>
                <c:pt idx="736">
                  <c:v>2</c:v>
                </c:pt>
                <c:pt idx="737">
                  <c:v>2</c:v>
                </c:pt>
                <c:pt idx="738">
                  <c:v>1</c:v>
                </c:pt>
                <c:pt idx="739">
                  <c:v>2</c:v>
                </c:pt>
                <c:pt idx="740">
                  <c:v>3</c:v>
                </c:pt>
                <c:pt idx="741">
                  <c:v>2</c:v>
                </c:pt>
                <c:pt idx="742">
                  <c:v>3</c:v>
                </c:pt>
                <c:pt idx="743">
                  <c:v>3</c:v>
                </c:pt>
                <c:pt idx="744">
                  <c:v>2</c:v>
                </c:pt>
                <c:pt idx="745">
                  <c:v>2</c:v>
                </c:pt>
                <c:pt idx="746">
                  <c:v>1</c:v>
                </c:pt>
                <c:pt idx="747">
                  <c:v>2</c:v>
                </c:pt>
                <c:pt idx="748">
                  <c:v>2</c:v>
                </c:pt>
                <c:pt idx="749">
                  <c:v>1</c:v>
                </c:pt>
                <c:pt idx="750">
                  <c:v>3</c:v>
                </c:pt>
                <c:pt idx="751">
                  <c:v>3</c:v>
                </c:pt>
                <c:pt idx="752">
                  <c:v>2</c:v>
                </c:pt>
                <c:pt idx="753">
                  <c:v>3</c:v>
                </c:pt>
                <c:pt idx="754">
                  <c:v>1</c:v>
                </c:pt>
                <c:pt idx="755">
                  <c:v>2</c:v>
                </c:pt>
                <c:pt idx="756">
                  <c:v>2</c:v>
                </c:pt>
                <c:pt idx="757">
                  <c:v>2</c:v>
                </c:pt>
                <c:pt idx="758">
                  <c:v>2</c:v>
                </c:pt>
                <c:pt idx="759">
                  <c:v>2</c:v>
                </c:pt>
                <c:pt idx="760">
                  <c:v>3</c:v>
                </c:pt>
                <c:pt idx="761">
                  <c:v>3</c:v>
                </c:pt>
                <c:pt idx="762">
                  <c:v>3</c:v>
                </c:pt>
                <c:pt idx="763">
                  <c:v>2</c:v>
                </c:pt>
                <c:pt idx="764">
                  <c:v>1</c:v>
                </c:pt>
                <c:pt idx="765">
                  <c:v>2</c:v>
                </c:pt>
                <c:pt idx="766">
                  <c:v>2</c:v>
                </c:pt>
                <c:pt idx="767">
                  <c:v>3</c:v>
                </c:pt>
                <c:pt idx="768">
                  <c:v>3</c:v>
                </c:pt>
                <c:pt idx="769">
                  <c:v>1</c:v>
                </c:pt>
                <c:pt idx="770">
                  <c:v>2</c:v>
                </c:pt>
                <c:pt idx="771">
                  <c:v>2</c:v>
                </c:pt>
                <c:pt idx="772">
                  <c:v>3</c:v>
                </c:pt>
                <c:pt idx="773">
                  <c:v>1</c:v>
                </c:pt>
                <c:pt idx="774">
                  <c:v>1</c:v>
                </c:pt>
                <c:pt idx="775">
                  <c:v>3</c:v>
                </c:pt>
                <c:pt idx="776">
                  <c:v>3</c:v>
                </c:pt>
                <c:pt idx="777">
                  <c:v>3</c:v>
                </c:pt>
                <c:pt idx="778">
                  <c:v>2</c:v>
                </c:pt>
                <c:pt idx="779">
                  <c:v>2</c:v>
                </c:pt>
                <c:pt idx="780">
                  <c:v>2</c:v>
                </c:pt>
                <c:pt idx="781">
                  <c:v>2</c:v>
                </c:pt>
                <c:pt idx="782">
                  <c:v>3</c:v>
                </c:pt>
                <c:pt idx="783">
                  <c:v>2</c:v>
                </c:pt>
                <c:pt idx="784">
                  <c:v>1</c:v>
                </c:pt>
                <c:pt idx="785">
                  <c:v>2</c:v>
                </c:pt>
                <c:pt idx="786">
                  <c:v>1</c:v>
                </c:pt>
                <c:pt idx="787">
                  <c:v>1</c:v>
                </c:pt>
                <c:pt idx="788">
                  <c:v>3</c:v>
                </c:pt>
                <c:pt idx="789">
                  <c:v>2</c:v>
                </c:pt>
                <c:pt idx="790">
                  <c:v>3</c:v>
                </c:pt>
                <c:pt idx="791">
                  <c:v>3</c:v>
                </c:pt>
                <c:pt idx="792">
                  <c:v>2</c:v>
                </c:pt>
                <c:pt idx="793">
                  <c:v>2</c:v>
                </c:pt>
                <c:pt idx="794">
                  <c:v>1</c:v>
                </c:pt>
                <c:pt idx="795">
                  <c:v>2</c:v>
                </c:pt>
                <c:pt idx="796">
                  <c:v>1</c:v>
                </c:pt>
                <c:pt idx="797">
                  <c:v>3</c:v>
                </c:pt>
                <c:pt idx="798">
                  <c:v>3</c:v>
                </c:pt>
                <c:pt idx="799">
                  <c:v>2</c:v>
                </c:pt>
                <c:pt idx="800">
                  <c:v>3</c:v>
                </c:pt>
                <c:pt idx="801">
                  <c:v>2</c:v>
                </c:pt>
                <c:pt idx="802">
                  <c:v>3</c:v>
                </c:pt>
                <c:pt idx="803">
                  <c:v>2</c:v>
                </c:pt>
                <c:pt idx="804">
                  <c:v>2</c:v>
                </c:pt>
                <c:pt idx="805">
                  <c:v>2</c:v>
                </c:pt>
                <c:pt idx="806">
                  <c:v>2</c:v>
                </c:pt>
                <c:pt idx="807">
                  <c:v>2</c:v>
                </c:pt>
                <c:pt idx="808">
                  <c:v>2</c:v>
                </c:pt>
                <c:pt idx="809">
                  <c:v>3</c:v>
                </c:pt>
                <c:pt idx="810">
                  <c:v>1</c:v>
                </c:pt>
                <c:pt idx="811">
                  <c:v>2</c:v>
                </c:pt>
                <c:pt idx="812">
                  <c:v>3</c:v>
                </c:pt>
                <c:pt idx="813">
                  <c:v>3</c:v>
                </c:pt>
                <c:pt idx="814">
                  <c:v>3</c:v>
                </c:pt>
                <c:pt idx="815">
                  <c:v>1</c:v>
                </c:pt>
                <c:pt idx="816">
                  <c:v>3</c:v>
                </c:pt>
                <c:pt idx="817">
                  <c:v>2</c:v>
                </c:pt>
                <c:pt idx="818">
                  <c:v>3</c:v>
                </c:pt>
                <c:pt idx="819">
                  <c:v>1</c:v>
                </c:pt>
                <c:pt idx="820">
                  <c:v>2</c:v>
                </c:pt>
                <c:pt idx="821">
                  <c:v>2</c:v>
                </c:pt>
                <c:pt idx="822">
                  <c:v>2</c:v>
                </c:pt>
                <c:pt idx="823">
                  <c:v>3</c:v>
                </c:pt>
                <c:pt idx="824">
                  <c:v>3</c:v>
                </c:pt>
                <c:pt idx="825">
                  <c:v>1</c:v>
                </c:pt>
                <c:pt idx="826">
                  <c:v>3</c:v>
                </c:pt>
                <c:pt idx="827">
                  <c:v>3</c:v>
                </c:pt>
                <c:pt idx="828">
                  <c:v>1</c:v>
                </c:pt>
                <c:pt idx="829">
                  <c:v>2</c:v>
                </c:pt>
                <c:pt idx="830">
                  <c:v>2</c:v>
                </c:pt>
                <c:pt idx="831">
                  <c:v>3</c:v>
                </c:pt>
                <c:pt idx="832">
                  <c:v>2</c:v>
                </c:pt>
                <c:pt idx="833">
                  <c:v>3</c:v>
                </c:pt>
                <c:pt idx="834">
                  <c:v>1</c:v>
                </c:pt>
                <c:pt idx="835">
                  <c:v>2</c:v>
                </c:pt>
                <c:pt idx="836">
                  <c:v>1</c:v>
                </c:pt>
                <c:pt idx="837">
                  <c:v>2</c:v>
                </c:pt>
                <c:pt idx="838">
                  <c:v>3</c:v>
                </c:pt>
                <c:pt idx="839">
                  <c:v>2</c:v>
                </c:pt>
                <c:pt idx="840">
                  <c:v>2</c:v>
                </c:pt>
                <c:pt idx="841">
                  <c:v>3</c:v>
                </c:pt>
                <c:pt idx="842">
                  <c:v>1</c:v>
                </c:pt>
                <c:pt idx="843">
                  <c:v>2</c:v>
                </c:pt>
                <c:pt idx="844">
                  <c:v>3</c:v>
                </c:pt>
                <c:pt idx="845">
                  <c:v>2</c:v>
                </c:pt>
                <c:pt idx="846">
                  <c:v>3</c:v>
                </c:pt>
                <c:pt idx="847">
                  <c:v>3</c:v>
                </c:pt>
                <c:pt idx="848">
                  <c:v>2</c:v>
                </c:pt>
                <c:pt idx="849">
                  <c:v>3</c:v>
                </c:pt>
                <c:pt idx="850">
                  <c:v>1</c:v>
                </c:pt>
                <c:pt idx="851">
                  <c:v>2</c:v>
                </c:pt>
                <c:pt idx="852">
                  <c:v>1</c:v>
                </c:pt>
                <c:pt idx="853">
                  <c:v>2</c:v>
                </c:pt>
                <c:pt idx="854">
                  <c:v>3</c:v>
                </c:pt>
                <c:pt idx="855">
                  <c:v>3</c:v>
                </c:pt>
                <c:pt idx="856">
                  <c:v>3</c:v>
                </c:pt>
                <c:pt idx="857">
                  <c:v>2</c:v>
                </c:pt>
                <c:pt idx="858">
                  <c:v>2</c:v>
                </c:pt>
                <c:pt idx="859">
                  <c:v>1</c:v>
                </c:pt>
                <c:pt idx="860">
                  <c:v>2</c:v>
                </c:pt>
                <c:pt idx="861">
                  <c:v>3</c:v>
                </c:pt>
                <c:pt idx="862">
                  <c:v>3</c:v>
                </c:pt>
                <c:pt idx="863">
                  <c:v>3</c:v>
                </c:pt>
                <c:pt idx="864">
                  <c:v>2</c:v>
                </c:pt>
                <c:pt idx="865">
                  <c:v>2</c:v>
                </c:pt>
                <c:pt idx="866">
                  <c:v>2</c:v>
                </c:pt>
                <c:pt idx="867">
                  <c:v>3</c:v>
                </c:pt>
                <c:pt idx="868">
                  <c:v>2</c:v>
                </c:pt>
                <c:pt idx="869">
                  <c:v>2</c:v>
                </c:pt>
                <c:pt idx="870">
                  <c:v>2</c:v>
                </c:pt>
                <c:pt idx="871">
                  <c:v>2</c:v>
                </c:pt>
                <c:pt idx="872">
                  <c:v>3</c:v>
                </c:pt>
                <c:pt idx="873">
                  <c:v>2</c:v>
                </c:pt>
                <c:pt idx="874">
                  <c:v>2</c:v>
                </c:pt>
                <c:pt idx="875">
                  <c:v>2</c:v>
                </c:pt>
                <c:pt idx="876">
                  <c:v>3</c:v>
                </c:pt>
                <c:pt idx="877">
                  <c:v>2</c:v>
                </c:pt>
                <c:pt idx="878">
                  <c:v>1</c:v>
                </c:pt>
                <c:pt idx="879">
                  <c:v>2</c:v>
                </c:pt>
                <c:pt idx="880">
                  <c:v>3</c:v>
                </c:pt>
                <c:pt idx="881">
                  <c:v>2</c:v>
                </c:pt>
                <c:pt idx="882">
                  <c:v>3</c:v>
                </c:pt>
                <c:pt idx="883">
                  <c:v>3</c:v>
                </c:pt>
                <c:pt idx="884">
                  <c:v>3</c:v>
                </c:pt>
                <c:pt idx="885">
                  <c:v>2</c:v>
                </c:pt>
                <c:pt idx="886">
                  <c:v>3</c:v>
                </c:pt>
                <c:pt idx="887">
                  <c:v>1</c:v>
                </c:pt>
                <c:pt idx="888">
                  <c:v>2</c:v>
                </c:pt>
                <c:pt idx="889">
                  <c:v>3</c:v>
                </c:pt>
                <c:pt idx="890">
                  <c:v>2</c:v>
                </c:pt>
                <c:pt idx="891">
                  <c:v>1</c:v>
                </c:pt>
                <c:pt idx="892">
                  <c:v>3</c:v>
                </c:pt>
                <c:pt idx="893">
                  <c:v>3</c:v>
                </c:pt>
                <c:pt idx="894">
                  <c:v>3</c:v>
                </c:pt>
                <c:pt idx="895">
                  <c:v>2</c:v>
                </c:pt>
                <c:pt idx="896">
                  <c:v>3</c:v>
                </c:pt>
                <c:pt idx="897">
                  <c:v>3</c:v>
                </c:pt>
                <c:pt idx="898">
                  <c:v>3</c:v>
                </c:pt>
                <c:pt idx="899">
                  <c:v>2</c:v>
                </c:pt>
                <c:pt idx="900">
                  <c:v>3</c:v>
                </c:pt>
                <c:pt idx="901">
                  <c:v>2</c:v>
                </c:pt>
                <c:pt idx="902">
                  <c:v>2</c:v>
                </c:pt>
                <c:pt idx="903">
                  <c:v>3</c:v>
                </c:pt>
                <c:pt idx="904">
                  <c:v>3</c:v>
                </c:pt>
                <c:pt idx="905">
                  <c:v>3</c:v>
                </c:pt>
                <c:pt idx="906">
                  <c:v>3</c:v>
                </c:pt>
                <c:pt idx="907">
                  <c:v>3</c:v>
                </c:pt>
                <c:pt idx="908">
                  <c:v>1</c:v>
                </c:pt>
                <c:pt idx="909">
                  <c:v>3</c:v>
                </c:pt>
                <c:pt idx="910">
                  <c:v>2</c:v>
                </c:pt>
                <c:pt idx="911">
                  <c:v>1</c:v>
                </c:pt>
                <c:pt idx="912">
                  <c:v>2</c:v>
                </c:pt>
                <c:pt idx="913">
                  <c:v>3</c:v>
                </c:pt>
                <c:pt idx="914">
                  <c:v>1</c:v>
                </c:pt>
                <c:pt idx="915">
                  <c:v>2</c:v>
                </c:pt>
                <c:pt idx="916">
                  <c:v>2</c:v>
                </c:pt>
                <c:pt idx="917">
                  <c:v>3</c:v>
                </c:pt>
                <c:pt idx="918">
                  <c:v>3</c:v>
                </c:pt>
                <c:pt idx="919">
                  <c:v>2</c:v>
                </c:pt>
                <c:pt idx="920">
                  <c:v>3</c:v>
                </c:pt>
                <c:pt idx="921">
                  <c:v>2</c:v>
                </c:pt>
                <c:pt idx="922">
                  <c:v>2</c:v>
                </c:pt>
                <c:pt idx="923">
                  <c:v>3</c:v>
                </c:pt>
                <c:pt idx="924">
                  <c:v>1</c:v>
                </c:pt>
                <c:pt idx="925">
                  <c:v>2</c:v>
                </c:pt>
                <c:pt idx="926">
                  <c:v>2</c:v>
                </c:pt>
                <c:pt idx="927">
                  <c:v>2</c:v>
                </c:pt>
                <c:pt idx="928">
                  <c:v>3</c:v>
                </c:pt>
                <c:pt idx="929">
                  <c:v>3</c:v>
                </c:pt>
                <c:pt idx="930">
                  <c:v>2</c:v>
                </c:pt>
                <c:pt idx="931">
                  <c:v>2</c:v>
                </c:pt>
                <c:pt idx="932">
                  <c:v>3</c:v>
                </c:pt>
                <c:pt idx="933">
                  <c:v>3</c:v>
                </c:pt>
                <c:pt idx="934">
                  <c:v>3</c:v>
                </c:pt>
                <c:pt idx="935">
                  <c:v>3</c:v>
                </c:pt>
                <c:pt idx="936">
                  <c:v>3</c:v>
                </c:pt>
                <c:pt idx="937">
                  <c:v>2</c:v>
                </c:pt>
                <c:pt idx="938">
                  <c:v>2</c:v>
                </c:pt>
                <c:pt idx="939">
                  <c:v>2</c:v>
                </c:pt>
                <c:pt idx="940">
                  <c:v>3</c:v>
                </c:pt>
                <c:pt idx="941">
                  <c:v>3</c:v>
                </c:pt>
                <c:pt idx="942">
                  <c:v>2</c:v>
                </c:pt>
                <c:pt idx="943">
                  <c:v>2</c:v>
                </c:pt>
                <c:pt idx="944">
                  <c:v>3</c:v>
                </c:pt>
                <c:pt idx="945">
                  <c:v>3</c:v>
                </c:pt>
                <c:pt idx="946">
                  <c:v>2</c:v>
                </c:pt>
                <c:pt idx="947">
                  <c:v>3</c:v>
                </c:pt>
                <c:pt idx="948">
                  <c:v>2</c:v>
                </c:pt>
                <c:pt idx="949">
                  <c:v>2</c:v>
                </c:pt>
                <c:pt idx="950">
                  <c:v>2</c:v>
                </c:pt>
                <c:pt idx="951">
                  <c:v>2</c:v>
                </c:pt>
                <c:pt idx="952">
                  <c:v>3</c:v>
                </c:pt>
                <c:pt idx="953">
                  <c:v>3</c:v>
                </c:pt>
                <c:pt idx="954">
                  <c:v>1</c:v>
                </c:pt>
                <c:pt idx="955">
                  <c:v>2</c:v>
                </c:pt>
                <c:pt idx="956">
                  <c:v>2</c:v>
                </c:pt>
                <c:pt idx="957">
                  <c:v>2</c:v>
                </c:pt>
                <c:pt idx="958">
                  <c:v>3</c:v>
                </c:pt>
                <c:pt idx="959">
                  <c:v>3</c:v>
                </c:pt>
                <c:pt idx="960">
                  <c:v>3</c:v>
                </c:pt>
                <c:pt idx="961">
                  <c:v>2</c:v>
                </c:pt>
                <c:pt idx="962">
                  <c:v>3</c:v>
                </c:pt>
                <c:pt idx="963">
                  <c:v>2</c:v>
                </c:pt>
                <c:pt idx="964">
                  <c:v>2</c:v>
                </c:pt>
                <c:pt idx="965">
                  <c:v>1</c:v>
                </c:pt>
                <c:pt idx="966">
                  <c:v>2</c:v>
                </c:pt>
                <c:pt idx="967">
                  <c:v>2</c:v>
                </c:pt>
                <c:pt idx="968">
                  <c:v>3</c:v>
                </c:pt>
                <c:pt idx="969">
                  <c:v>3</c:v>
                </c:pt>
                <c:pt idx="970">
                  <c:v>3</c:v>
                </c:pt>
                <c:pt idx="971">
                  <c:v>2</c:v>
                </c:pt>
                <c:pt idx="972">
                  <c:v>3</c:v>
                </c:pt>
                <c:pt idx="973">
                  <c:v>3</c:v>
                </c:pt>
                <c:pt idx="974">
                  <c:v>1</c:v>
                </c:pt>
                <c:pt idx="975">
                  <c:v>2</c:v>
                </c:pt>
                <c:pt idx="976">
                  <c:v>3</c:v>
                </c:pt>
                <c:pt idx="977">
                  <c:v>1</c:v>
                </c:pt>
                <c:pt idx="978">
                  <c:v>1</c:v>
                </c:pt>
                <c:pt idx="979">
                  <c:v>3</c:v>
                </c:pt>
                <c:pt idx="980">
                  <c:v>3</c:v>
                </c:pt>
                <c:pt idx="981">
                  <c:v>2</c:v>
                </c:pt>
                <c:pt idx="982">
                  <c:v>3</c:v>
                </c:pt>
                <c:pt idx="983">
                  <c:v>2</c:v>
                </c:pt>
                <c:pt idx="984">
                  <c:v>3</c:v>
                </c:pt>
                <c:pt idx="985">
                  <c:v>2</c:v>
                </c:pt>
                <c:pt idx="986">
                  <c:v>2</c:v>
                </c:pt>
                <c:pt idx="987">
                  <c:v>3</c:v>
                </c:pt>
                <c:pt idx="988">
                  <c:v>3</c:v>
                </c:pt>
                <c:pt idx="989">
                  <c:v>1</c:v>
                </c:pt>
                <c:pt idx="990">
                  <c:v>1</c:v>
                </c:pt>
                <c:pt idx="991">
                  <c:v>1</c:v>
                </c:pt>
                <c:pt idx="992">
                  <c:v>2</c:v>
                </c:pt>
                <c:pt idx="993">
                  <c:v>1</c:v>
                </c:pt>
                <c:pt idx="994">
                  <c:v>2</c:v>
                </c:pt>
                <c:pt idx="995">
                  <c:v>3</c:v>
                </c:pt>
                <c:pt idx="996">
                  <c:v>3</c:v>
                </c:pt>
                <c:pt idx="997">
                  <c:v>2</c:v>
                </c:pt>
                <c:pt idx="998">
                  <c:v>1</c:v>
                </c:pt>
                <c:pt idx="999">
                  <c:v>3</c:v>
                </c:pt>
                <c:pt idx="1000">
                  <c:v>2</c:v>
                </c:pt>
                <c:pt idx="1001">
                  <c:v>3</c:v>
                </c:pt>
                <c:pt idx="1002">
                  <c:v>2</c:v>
                </c:pt>
                <c:pt idx="1003">
                  <c:v>3</c:v>
                </c:pt>
                <c:pt idx="1004">
                  <c:v>3</c:v>
                </c:pt>
                <c:pt idx="1005">
                  <c:v>3</c:v>
                </c:pt>
                <c:pt idx="1006">
                  <c:v>2</c:v>
                </c:pt>
                <c:pt idx="1007">
                  <c:v>1</c:v>
                </c:pt>
                <c:pt idx="1008">
                  <c:v>3</c:v>
                </c:pt>
                <c:pt idx="1009">
                  <c:v>3</c:v>
                </c:pt>
                <c:pt idx="1010">
                  <c:v>2</c:v>
                </c:pt>
                <c:pt idx="1011">
                  <c:v>2</c:v>
                </c:pt>
                <c:pt idx="1012">
                  <c:v>2</c:v>
                </c:pt>
                <c:pt idx="1013">
                  <c:v>2</c:v>
                </c:pt>
                <c:pt idx="1014">
                  <c:v>1</c:v>
                </c:pt>
                <c:pt idx="1015">
                  <c:v>2</c:v>
                </c:pt>
                <c:pt idx="1016">
                  <c:v>3</c:v>
                </c:pt>
                <c:pt idx="1017">
                  <c:v>1</c:v>
                </c:pt>
                <c:pt idx="1018">
                  <c:v>2</c:v>
                </c:pt>
                <c:pt idx="1019">
                  <c:v>2</c:v>
                </c:pt>
                <c:pt idx="1020">
                  <c:v>3</c:v>
                </c:pt>
                <c:pt idx="1021">
                  <c:v>2</c:v>
                </c:pt>
                <c:pt idx="1022">
                  <c:v>2</c:v>
                </c:pt>
                <c:pt idx="1023">
                  <c:v>2</c:v>
                </c:pt>
                <c:pt idx="1024">
                  <c:v>3</c:v>
                </c:pt>
                <c:pt idx="1025">
                  <c:v>1</c:v>
                </c:pt>
                <c:pt idx="1026">
                  <c:v>1</c:v>
                </c:pt>
                <c:pt idx="1027">
                  <c:v>3</c:v>
                </c:pt>
                <c:pt idx="1028">
                  <c:v>1</c:v>
                </c:pt>
                <c:pt idx="1029">
                  <c:v>3</c:v>
                </c:pt>
                <c:pt idx="1030">
                  <c:v>2</c:v>
                </c:pt>
                <c:pt idx="1031">
                  <c:v>3</c:v>
                </c:pt>
                <c:pt idx="1032">
                  <c:v>3</c:v>
                </c:pt>
                <c:pt idx="1033">
                  <c:v>1</c:v>
                </c:pt>
                <c:pt idx="1034">
                  <c:v>3</c:v>
                </c:pt>
                <c:pt idx="1035">
                  <c:v>2</c:v>
                </c:pt>
                <c:pt idx="1036">
                  <c:v>3</c:v>
                </c:pt>
                <c:pt idx="1037">
                  <c:v>3</c:v>
                </c:pt>
                <c:pt idx="1038">
                  <c:v>3</c:v>
                </c:pt>
                <c:pt idx="1039">
                  <c:v>3</c:v>
                </c:pt>
                <c:pt idx="1040">
                  <c:v>1</c:v>
                </c:pt>
                <c:pt idx="1041">
                  <c:v>3</c:v>
                </c:pt>
                <c:pt idx="1042">
                  <c:v>3</c:v>
                </c:pt>
                <c:pt idx="1043">
                  <c:v>3</c:v>
                </c:pt>
                <c:pt idx="1044">
                  <c:v>3</c:v>
                </c:pt>
                <c:pt idx="1045">
                  <c:v>3</c:v>
                </c:pt>
                <c:pt idx="1046">
                  <c:v>3</c:v>
                </c:pt>
                <c:pt idx="1047">
                  <c:v>3</c:v>
                </c:pt>
                <c:pt idx="1048">
                  <c:v>3</c:v>
                </c:pt>
                <c:pt idx="1049">
                  <c:v>1</c:v>
                </c:pt>
                <c:pt idx="1050">
                  <c:v>2</c:v>
                </c:pt>
                <c:pt idx="1051">
                  <c:v>1</c:v>
                </c:pt>
                <c:pt idx="1052">
                  <c:v>3</c:v>
                </c:pt>
                <c:pt idx="1053">
                  <c:v>2</c:v>
                </c:pt>
                <c:pt idx="1054">
                  <c:v>3</c:v>
                </c:pt>
                <c:pt idx="1055">
                  <c:v>3</c:v>
                </c:pt>
                <c:pt idx="1056">
                  <c:v>3</c:v>
                </c:pt>
                <c:pt idx="1057">
                  <c:v>3</c:v>
                </c:pt>
                <c:pt idx="1058">
                  <c:v>3</c:v>
                </c:pt>
                <c:pt idx="1059">
                  <c:v>1</c:v>
                </c:pt>
                <c:pt idx="1060">
                  <c:v>3</c:v>
                </c:pt>
                <c:pt idx="1061">
                  <c:v>2</c:v>
                </c:pt>
                <c:pt idx="1062">
                  <c:v>1</c:v>
                </c:pt>
                <c:pt idx="1063">
                  <c:v>3</c:v>
                </c:pt>
                <c:pt idx="1064">
                  <c:v>3</c:v>
                </c:pt>
                <c:pt idx="1065">
                  <c:v>3</c:v>
                </c:pt>
                <c:pt idx="1066">
                  <c:v>3</c:v>
                </c:pt>
                <c:pt idx="1067">
                  <c:v>3</c:v>
                </c:pt>
                <c:pt idx="1068">
                  <c:v>2</c:v>
                </c:pt>
                <c:pt idx="1069">
                  <c:v>3</c:v>
                </c:pt>
                <c:pt idx="1070">
                  <c:v>3</c:v>
                </c:pt>
                <c:pt idx="1071">
                  <c:v>2</c:v>
                </c:pt>
                <c:pt idx="1072">
                  <c:v>1</c:v>
                </c:pt>
                <c:pt idx="1073">
                  <c:v>1</c:v>
                </c:pt>
                <c:pt idx="1074">
                  <c:v>1</c:v>
                </c:pt>
                <c:pt idx="1075">
                  <c:v>3</c:v>
                </c:pt>
                <c:pt idx="1076">
                  <c:v>3</c:v>
                </c:pt>
                <c:pt idx="1077">
                  <c:v>3</c:v>
                </c:pt>
                <c:pt idx="1078">
                  <c:v>3</c:v>
                </c:pt>
                <c:pt idx="1079">
                  <c:v>3</c:v>
                </c:pt>
                <c:pt idx="1080">
                  <c:v>3</c:v>
                </c:pt>
                <c:pt idx="1081">
                  <c:v>3</c:v>
                </c:pt>
                <c:pt idx="1082">
                  <c:v>1</c:v>
                </c:pt>
                <c:pt idx="1083">
                  <c:v>3</c:v>
                </c:pt>
                <c:pt idx="1084">
                  <c:v>3</c:v>
                </c:pt>
                <c:pt idx="1085">
                  <c:v>3</c:v>
                </c:pt>
                <c:pt idx="1086">
                  <c:v>1</c:v>
                </c:pt>
                <c:pt idx="1087">
                  <c:v>2</c:v>
                </c:pt>
                <c:pt idx="1088">
                  <c:v>3</c:v>
                </c:pt>
                <c:pt idx="1089">
                  <c:v>3</c:v>
                </c:pt>
                <c:pt idx="1090">
                  <c:v>1</c:v>
                </c:pt>
                <c:pt idx="1091">
                  <c:v>3</c:v>
                </c:pt>
                <c:pt idx="1092">
                  <c:v>3</c:v>
                </c:pt>
                <c:pt idx="1093">
                  <c:v>3</c:v>
                </c:pt>
                <c:pt idx="1094">
                  <c:v>2</c:v>
                </c:pt>
                <c:pt idx="1095">
                  <c:v>3</c:v>
                </c:pt>
                <c:pt idx="1096">
                  <c:v>2</c:v>
                </c:pt>
                <c:pt idx="1097">
                  <c:v>2</c:v>
                </c:pt>
                <c:pt idx="1098">
                  <c:v>2</c:v>
                </c:pt>
                <c:pt idx="1099">
                  <c:v>3</c:v>
                </c:pt>
                <c:pt idx="1100">
                  <c:v>3</c:v>
                </c:pt>
                <c:pt idx="1101">
                  <c:v>2</c:v>
                </c:pt>
                <c:pt idx="1102">
                  <c:v>3</c:v>
                </c:pt>
                <c:pt idx="1103">
                  <c:v>3</c:v>
                </c:pt>
                <c:pt idx="1104">
                  <c:v>3</c:v>
                </c:pt>
                <c:pt idx="1105">
                  <c:v>3</c:v>
                </c:pt>
                <c:pt idx="1106">
                  <c:v>3</c:v>
                </c:pt>
                <c:pt idx="1107">
                  <c:v>3</c:v>
                </c:pt>
                <c:pt idx="1108">
                  <c:v>3</c:v>
                </c:pt>
                <c:pt idx="1109">
                  <c:v>3</c:v>
                </c:pt>
                <c:pt idx="1110">
                  <c:v>3</c:v>
                </c:pt>
                <c:pt idx="1111">
                  <c:v>1</c:v>
                </c:pt>
                <c:pt idx="1112">
                  <c:v>3</c:v>
                </c:pt>
                <c:pt idx="1113">
                  <c:v>3</c:v>
                </c:pt>
                <c:pt idx="1114">
                  <c:v>3</c:v>
                </c:pt>
                <c:pt idx="1115">
                  <c:v>2</c:v>
                </c:pt>
                <c:pt idx="1116">
                  <c:v>1</c:v>
                </c:pt>
                <c:pt idx="1117">
                  <c:v>2</c:v>
                </c:pt>
                <c:pt idx="1118">
                  <c:v>3</c:v>
                </c:pt>
                <c:pt idx="1119">
                  <c:v>3</c:v>
                </c:pt>
                <c:pt idx="1120">
                  <c:v>3</c:v>
                </c:pt>
                <c:pt idx="1121">
                  <c:v>2</c:v>
                </c:pt>
                <c:pt idx="1122">
                  <c:v>1</c:v>
                </c:pt>
                <c:pt idx="1123">
                  <c:v>2</c:v>
                </c:pt>
                <c:pt idx="1124">
                  <c:v>3</c:v>
                </c:pt>
                <c:pt idx="1125">
                  <c:v>1</c:v>
                </c:pt>
                <c:pt idx="1126">
                  <c:v>3</c:v>
                </c:pt>
                <c:pt idx="1127">
                  <c:v>3</c:v>
                </c:pt>
                <c:pt idx="1128">
                  <c:v>2</c:v>
                </c:pt>
                <c:pt idx="1129">
                  <c:v>2</c:v>
                </c:pt>
                <c:pt idx="1130">
                  <c:v>3</c:v>
                </c:pt>
                <c:pt idx="1131">
                  <c:v>2</c:v>
                </c:pt>
                <c:pt idx="1132">
                  <c:v>2</c:v>
                </c:pt>
                <c:pt idx="1133">
                  <c:v>3</c:v>
                </c:pt>
                <c:pt idx="1134">
                  <c:v>2</c:v>
                </c:pt>
                <c:pt idx="1135">
                  <c:v>2</c:v>
                </c:pt>
                <c:pt idx="1136">
                  <c:v>3</c:v>
                </c:pt>
                <c:pt idx="1137">
                  <c:v>2</c:v>
                </c:pt>
                <c:pt idx="1138">
                  <c:v>1</c:v>
                </c:pt>
                <c:pt idx="1139">
                  <c:v>2</c:v>
                </c:pt>
                <c:pt idx="1140">
                  <c:v>3</c:v>
                </c:pt>
                <c:pt idx="1141">
                  <c:v>3</c:v>
                </c:pt>
                <c:pt idx="1142">
                  <c:v>3</c:v>
                </c:pt>
                <c:pt idx="1143">
                  <c:v>3</c:v>
                </c:pt>
                <c:pt idx="1144">
                  <c:v>2</c:v>
                </c:pt>
                <c:pt idx="1145">
                  <c:v>2</c:v>
                </c:pt>
                <c:pt idx="1146">
                  <c:v>2</c:v>
                </c:pt>
                <c:pt idx="1147">
                  <c:v>2</c:v>
                </c:pt>
                <c:pt idx="1148">
                  <c:v>3</c:v>
                </c:pt>
                <c:pt idx="1149">
                  <c:v>3</c:v>
                </c:pt>
                <c:pt idx="1150">
                  <c:v>3</c:v>
                </c:pt>
                <c:pt idx="1151">
                  <c:v>3</c:v>
                </c:pt>
                <c:pt idx="1152">
                  <c:v>1</c:v>
                </c:pt>
                <c:pt idx="1153">
                  <c:v>2</c:v>
                </c:pt>
                <c:pt idx="1154">
                  <c:v>2</c:v>
                </c:pt>
                <c:pt idx="1155">
                  <c:v>2</c:v>
                </c:pt>
                <c:pt idx="1156">
                  <c:v>3</c:v>
                </c:pt>
                <c:pt idx="1157">
                  <c:v>2</c:v>
                </c:pt>
                <c:pt idx="1158">
                  <c:v>3</c:v>
                </c:pt>
                <c:pt idx="1159">
                  <c:v>3</c:v>
                </c:pt>
                <c:pt idx="1160">
                  <c:v>2</c:v>
                </c:pt>
                <c:pt idx="1161">
                  <c:v>2</c:v>
                </c:pt>
                <c:pt idx="1162">
                  <c:v>3</c:v>
                </c:pt>
                <c:pt idx="1163">
                  <c:v>3</c:v>
                </c:pt>
                <c:pt idx="1164">
                  <c:v>3</c:v>
                </c:pt>
                <c:pt idx="1165">
                  <c:v>3</c:v>
                </c:pt>
                <c:pt idx="1166">
                  <c:v>3</c:v>
                </c:pt>
                <c:pt idx="1167">
                  <c:v>2</c:v>
                </c:pt>
                <c:pt idx="1168">
                  <c:v>1</c:v>
                </c:pt>
                <c:pt idx="1169">
                  <c:v>3</c:v>
                </c:pt>
                <c:pt idx="1170">
                  <c:v>3</c:v>
                </c:pt>
                <c:pt idx="1171">
                  <c:v>3</c:v>
                </c:pt>
                <c:pt idx="1172">
                  <c:v>3</c:v>
                </c:pt>
                <c:pt idx="1173">
                  <c:v>2</c:v>
                </c:pt>
                <c:pt idx="1174">
                  <c:v>1</c:v>
                </c:pt>
                <c:pt idx="1175">
                  <c:v>3</c:v>
                </c:pt>
                <c:pt idx="1176">
                  <c:v>2</c:v>
                </c:pt>
                <c:pt idx="1177">
                  <c:v>3</c:v>
                </c:pt>
                <c:pt idx="1178">
                  <c:v>3</c:v>
                </c:pt>
                <c:pt idx="1179">
                  <c:v>3</c:v>
                </c:pt>
                <c:pt idx="1180">
                  <c:v>3</c:v>
                </c:pt>
                <c:pt idx="1181">
                  <c:v>1</c:v>
                </c:pt>
                <c:pt idx="1182">
                  <c:v>2</c:v>
                </c:pt>
                <c:pt idx="1183">
                  <c:v>2</c:v>
                </c:pt>
                <c:pt idx="1184">
                  <c:v>3</c:v>
                </c:pt>
                <c:pt idx="1185">
                  <c:v>2</c:v>
                </c:pt>
                <c:pt idx="1186">
                  <c:v>2</c:v>
                </c:pt>
                <c:pt idx="1187">
                  <c:v>3</c:v>
                </c:pt>
                <c:pt idx="1188">
                  <c:v>3</c:v>
                </c:pt>
                <c:pt idx="1189">
                  <c:v>2</c:v>
                </c:pt>
                <c:pt idx="1190">
                  <c:v>3</c:v>
                </c:pt>
                <c:pt idx="1191">
                  <c:v>2</c:v>
                </c:pt>
                <c:pt idx="1192">
                  <c:v>3</c:v>
                </c:pt>
                <c:pt idx="1193">
                  <c:v>3</c:v>
                </c:pt>
                <c:pt idx="1194">
                  <c:v>2</c:v>
                </c:pt>
                <c:pt idx="1195">
                  <c:v>3</c:v>
                </c:pt>
                <c:pt idx="1196">
                  <c:v>2</c:v>
                </c:pt>
                <c:pt idx="1197">
                  <c:v>1</c:v>
                </c:pt>
                <c:pt idx="1198">
                  <c:v>3</c:v>
                </c:pt>
                <c:pt idx="1199">
                  <c:v>2</c:v>
                </c:pt>
                <c:pt idx="1200">
                  <c:v>3</c:v>
                </c:pt>
                <c:pt idx="1201">
                  <c:v>1</c:v>
                </c:pt>
                <c:pt idx="1202">
                  <c:v>2</c:v>
                </c:pt>
                <c:pt idx="1203">
                  <c:v>2</c:v>
                </c:pt>
                <c:pt idx="1204">
                  <c:v>2</c:v>
                </c:pt>
                <c:pt idx="1205">
                  <c:v>2</c:v>
                </c:pt>
                <c:pt idx="1206">
                  <c:v>3</c:v>
                </c:pt>
                <c:pt idx="1207">
                  <c:v>3</c:v>
                </c:pt>
                <c:pt idx="1208">
                  <c:v>2</c:v>
                </c:pt>
                <c:pt idx="1209">
                  <c:v>2</c:v>
                </c:pt>
                <c:pt idx="1210">
                  <c:v>3</c:v>
                </c:pt>
                <c:pt idx="1211">
                  <c:v>2</c:v>
                </c:pt>
                <c:pt idx="1212">
                  <c:v>3</c:v>
                </c:pt>
                <c:pt idx="1213">
                  <c:v>3</c:v>
                </c:pt>
                <c:pt idx="1214">
                  <c:v>3</c:v>
                </c:pt>
                <c:pt idx="1215">
                  <c:v>2</c:v>
                </c:pt>
                <c:pt idx="1216">
                  <c:v>3</c:v>
                </c:pt>
                <c:pt idx="1217">
                  <c:v>3</c:v>
                </c:pt>
                <c:pt idx="1218">
                  <c:v>3</c:v>
                </c:pt>
                <c:pt idx="1219">
                  <c:v>2</c:v>
                </c:pt>
                <c:pt idx="1220">
                  <c:v>2</c:v>
                </c:pt>
                <c:pt idx="1221">
                  <c:v>1</c:v>
                </c:pt>
                <c:pt idx="1222">
                  <c:v>1</c:v>
                </c:pt>
                <c:pt idx="1223">
                  <c:v>3</c:v>
                </c:pt>
                <c:pt idx="1224">
                  <c:v>2</c:v>
                </c:pt>
                <c:pt idx="1225">
                  <c:v>2</c:v>
                </c:pt>
                <c:pt idx="1226">
                  <c:v>3</c:v>
                </c:pt>
                <c:pt idx="1227">
                  <c:v>2</c:v>
                </c:pt>
                <c:pt idx="1228">
                  <c:v>3</c:v>
                </c:pt>
                <c:pt idx="1229">
                  <c:v>2</c:v>
                </c:pt>
                <c:pt idx="1230">
                  <c:v>1</c:v>
                </c:pt>
                <c:pt idx="1231">
                  <c:v>2</c:v>
                </c:pt>
                <c:pt idx="1232">
                  <c:v>2</c:v>
                </c:pt>
                <c:pt idx="1233">
                  <c:v>1</c:v>
                </c:pt>
                <c:pt idx="1234">
                  <c:v>2</c:v>
                </c:pt>
                <c:pt idx="1235">
                  <c:v>3</c:v>
                </c:pt>
                <c:pt idx="1236">
                  <c:v>3</c:v>
                </c:pt>
                <c:pt idx="1237">
                  <c:v>2</c:v>
                </c:pt>
                <c:pt idx="1238">
                  <c:v>1</c:v>
                </c:pt>
                <c:pt idx="1239">
                  <c:v>1</c:v>
                </c:pt>
                <c:pt idx="1240">
                  <c:v>3</c:v>
                </c:pt>
                <c:pt idx="1241">
                  <c:v>3</c:v>
                </c:pt>
                <c:pt idx="1242">
                  <c:v>2</c:v>
                </c:pt>
                <c:pt idx="1243">
                  <c:v>3</c:v>
                </c:pt>
                <c:pt idx="1244">
                  <c:v>2</c:v>
                </c:pt>
                <c:pt idx="1245">
                  <c:v>3</c:v>
                </c:pt>
                <c:pt idx="1246">
                  <c:v>3</c:v>
                </c:pt>
                <c:pt idx="1247">
                  <c:v>3</c:v>
                </c:pt>
                <c:pt idx="1248">
                  <c:v>3</c:v>
                </c:pt>
                <c:pt idx="1249">
                  <c:v>3</c:v>
                </c:pt>
                <c:pt idx="1250">
                  <c:v>3</c:v>
                </c:pt>
                <c:pt idx="1251">
                  <c:v>2</c:v>
                </c:pt>
                <c:pt idx="1252">
                  <c:v>2</c:v>
                </c:pt>
                <c:pt idx="1253">
                  <c:v>3</c:v>
                </c:pt>
                <c:pt idx="1254">
                  <c:v>2</c:v>
                </c:pt>
                <c:pt idx="1255">
                  <c:v>3</c:v>
                </c:pt>
                <c:pt idx="1256">
                  <c:v>2</c:v>
                </c:pt>
                <c:pt idx="1257">
                  <c:v>2</c:v>
                </c:pt>
                <c:pt idx="1258">
                  <c:v>3</c:v>
                </c:pt>
                <c:pt idx="1259">
                  <c:v>3</c:v>
                </c:pt>
                <c:pt idx="1260">
                  <c:v>1</c:v>
                </c:pt>
                <c:pt idx="1261">
                  <c:v>3</c:v>
                </c:pt>
                <c:pt idx="1262">
                  <c:v>3</c:v>
                </c:pt>
                <c:pt idx="1263">
                  <c:v>3</c:v>
                </c:pt>
                <c:pt idx="1264">
                  <c:v>3</c:v>
                </c:pt>
                <c:pt idx="1265">
                  <c:v>3</c:v>
                </c:pt>
                <c:pt idx="1266">
                  <c:v>1</c:v>
                </c:pt>
                <c:pt idx="1267">
                  <c:v>3</c:v>
                </c:pt>
                <c:pt idx="1268">
                  <c:v>1</c:v>
                </c:pt>
                <c:pt idx="1269">
                  <c:v>3</c:v>
                </c:pt>
                <c:pt idx="1270">
                  <c:v>2</c:v>
                </c:pt>
                <c:pt idx="1271">
                  <c:v>1</c:v>
                </c:pt>
                <c:pt idx="1272">
                  <c:v>2</c:v>
                </c:pt>
                <c:pt idx="1273">
                  <c:v>1</c:v>
                </c:pt>
                <c:pt idx="1274">
                  <c:v>1</c:v>
                </c:pt>
                <c:pt idx="1275">
                  <c:v>3</c:v>
                </c:pt>
                <c:pt idx="1276">
                  <c:v>2</c:v>
                </c:pt>
                <c:pt idx="1277">
                  <c:v>1</c:v>
                </c:pt>
                <c:pt idx="1278">
                  <c:v>3</c:v>
                </c:pt>
                <c:pt idx="1279">
                  <c:v>2</c:v>
                </c:pt>
                <c:pt idx="1280">
                  <c:v>2</c:v>
                </c:pt>
                <c:pt idx="1281">
                  <c:v>3</c:v>
                </c:pt>
                <c:pt idx="1282">
                  <c:v>1</c:v>
                </c:pt>
                <c:pt idx="1283">
                  <c:v>3</c:v>
                </c:pt>
                <c:pt idx="1284">
                  <c:v>1</c:v>
                </c:pt>
                <c:pt idx="1285">
                  <c:v>2</c:v>
                </c:pt>
                <c:pt idx="1286">
                  <c:v>2</c:v>
                </c:pt>
                <c:pt idx="1287">
                  <c:v>3</c:v>
                </c:pt>
                <c:pt idx="1288">
                  <c:v>2</c:v>
                </c:pt>
                <c:pt idx="1289">
                  <c:v>3</c:v>
                </c:pt>
                <c:pt idx="1290">
                  <c:v>1</c:v>
                </c:pt>
                <c:pt idx="1291">
                  <c:v>1</c:v>
                </c:pt>
                <c:pt idx="1292">
                  <c:v>3</c:v>
                </c:pt>
                <c:pt idx="1293">
                  <c:v>3</c:v>
                </c:pt>
                <c:pt idx="1294">
                  <c:v>3</c:v>
                </c:pt>
                <c:pt idx="1295">
                  <c:v>1</c:v>
                </c:pt>
                <c:pt idx="1296">
                  <c:v>3</c:v>
                </c:pt>
                <c:pt idx="1297">
                  <c:v>2</c:v>
                </c:pt>
                <c:pt idx="1298">
                  <c:v>2</c:v>
                </c:pt>
                <c:pt idx="1299">
                  <c:v>3</c:v>
                </c:pt>
                <c:pt idx="1300">
                  <c:v>2</c:v>
                </c:pt>
                <c:pt idx="1301">
                  <c:v>3</c:v>
                </c:pt>
                <c:pt idx="1302">
                  <c:v>1</c:v>
                </c:pt>
                <c:pt idx="1303">
                  <c:v>3</c:v>
                </c:pt>
                <c:pt idx="1304">
                  <c:v>3</c:v>
                </c:pt>
                <c:pt idx="1305">
                  <c:v>1</c:v>
                </c:pt>
                <c:pt idx="1306">
                  <c:v>1</c:v>
                </c:pt>
                <c:pt idx="1307">
                  <c:v>3</c:v>
                </c:pt>
                <c:pt idx="1308">
                  <c:v>1</c:v>
                </c:pt>
                <c:pt idx="1309">
                  <c:v>3</c:v>
                </c:pt>
                <c:pt idx="1310">
                  <c:v>1</c:v>
                </c:pt>
                <c:pt idx="1311">
                  <c:v>3</c:v>
                </c:pt>
                <c:pt idx="1312">
                  <c:v>3</c:v>
                </c:pt>
                <c:pt idx="1313">
                  <c:v>3</c:v>
                </c:pt>
                <c:pt idx="1314">
                  <c:v>1</c:v>
                </c:pt>
                <c:pt idx="1315">
                  <c:v>1</c:v>
                </c:pt>
                <c:pt idx="1316">
                  <c:v>1</c:v>
                </c:pt>
                <c:pt idx="1317">
                  <c:v>2</c:v>
                </c:pt>
                <c:pt idx="1318">
                  <c:v>1</c:v>
                </c:pt>
                <c:pt idx="1319">
                  <c:v>1</c:v>
                </c:pt>
                <c:pt idx="1320">
                  <c:v>1</c:v>
                </c:pt>
                <c:pt idx="1321">
                  <c:v>1</c:v>
                </c:pt>
                <c:pt idx="1322">
                  <c:v>2</c:v>
                </c:pt>
                <c:pt idx="1323">
                  <c:v>2</c:v>
                </c:pt>
                <c:pt idx="1324">
                  <c:v>1</c:v>
                </c:pt>
                <c:pt idx="1325">
                  <c:v>3</c:v>
                </c:pt>
                <c:pt idx="1326">
                  <c:v>1</c:v>
                </c:pt>
                <c:pt idx="1327">
                  <c:v>3</c:v>
                </c:pt>
                <c:pt idx="1328">
                  <c:v>1</c:v>
                </c:pt>
                <c:pt idx="1329">
                  <c:v>1</c:v>
                </c:pt>
                <c:pt idx="1330">
                  <c:v>3</c:v>
                </c:pt>
                <c:pt idx="1331">
                  <c:v>3</c:v>
                </c:pt>
                <c:pt idx="1332">
                  <c:v>2</c:v>
                </c:pt>
                <c:pt idx="1333">
                  <c:v>3</c:v>
                </c:pt>
                <c:pt idx="1334">
                  <c:v>3</c:v>
                </c:pt>
                <c:pt idx="1335">
                  <c:v>1</c:v>
                </c:pt>
                <c:pt idx="1336">
                  <c:v>1</c:v>
                </c:pt>
                <c:pt idx="1337">
                  <c:v>3</c:v>
                </c:pt>
                <c:pt idx="1338">
                  <c:v>3</c:v>
                </c:pt>
                <c:pt idx="1339">
                  <c:v>1</c:v>
                </c:pt>
                <c:pt idx="1340">
                  <c:v>1</c:v>
                </c:pt>
                <c:pt idx="1341">
                  <c:v>3</c:v>
                </c:pt>
                <c:pt idx="1342">
                  <c:v>3</c:v>
                </c:pt>
                <c:pt idx="1343">
                  <c:v>3</c:v>
                </c:pt>
                <c:pt idx="1344">
                  <c:v>1</c:v>
                </c:pt>
                <c:pt idx="1345">
                  <c:v>2</c:v>
                </c:pt>
                <c:pt idx="1346">
                  <c:v>2</c:v>
                </c:pt>
                <c:pt idx="1347">
                  <c:v>1</c:v>
                </c:pt>
                <c:pt idx="1348">
                  <c:v>1</c:v>
                </c:pt>
                <c:pt idx="1349">
                  <c:v>2</c:v>
                </c:pt>
                <c:pt idx="1350">
                  <c:v>2</c:v>
                </c:pt>
                <c:pt idx="1351">
                  <c:v>3</c:v>
                </c:pt>
                <c:pt idx="1352">
                  <c:v>1</c:v>
                </c:pt>
                <c:pt idx="1353">
                  <c:v>1</c:v>
                </c:pt>
                <c:pt idx="1354">
                  <c:v>2</c:v>
                </c:pt>
                <c:pt idx="1355">
                  <c:v>2</c:v>
                </c:pt>
                <c:pt idx="1356">
                  <c:v>3</c:v>
                </c:pt>
                <c:pt idx="1357">
                  <c:v>3</c:v>
                </c:pt>
                <c:pt idx="1358">
                  <c:v>2</c:v>
                </c:pt>
                <c:pt idx="1359">
                  <c:v>1</c:v>
                </c:pt>
                <c:pt idx="1360">
                  <c:v>3</c:v>
                </c:pt>
                <c:pt idx="1361">
                  <c:v>3</c:v>
                </c:pt>
                <c:pt idx="1362">
                  <c:v>1</c:v>
                </c:pt>
                <c:pt idx="1363">
                  <c:v>1</c:v>
                </c:pt>
                <c:pt idx="1364">
                  <c:v>2</c:v>
                </c:pt>
                <c:pt idx="1365">
                  <c:v>3</c:v>
                </c:pt>
                <c:pt idx="1366">
                  <c:v>1</c:v>
                </c:pt>
                <c:pt idx="1367">
                  <c:v>1</c:v>
                </c:pt>
                <c:pt idx="1368">
                  <c:v>1</c:v>
                </c:pt>
                <c:pt idx="1369">
                  <c:v>2</c:v>
                </c:pt>
                <c:pt idx="1370">
                  <c:v>1</c:v>
                </c:pt>
                <c:pt idx="1371">
                  <c:v>3</c:v>
                </c:pt>
                <c:pt idx="1372">
                  <c:v>2</c:v>
                </c:pt>
                <c:pt idx="1373">
                  <c:v>3</c:v>
                </c:pt>
                <c:pt idx="1374">
                  <c:v>3</c:v>
                </c:pt>
                <c:pt idx="1375">
                  <c:v>2</c:v>
                </c:pt>
                <c:pt idx="1376">
                  <c:v>2</c:v>
                </c:pt>
                <c:pt idx="1377">
                  <c:v>1</c:v>
                </c:pt>
                <c:pt idx="1378">
                  <c:v>1</c:v>
                </c:pt>
                <c:pt idx="1379">
                  <c:v>3</c:v>
                </c:pt>
                <c:pt idx="1380">
                  <c:v>1</c:v>
                </c:pt>
                <c:pt idx="1381">
                  <c:v>3</c:v>
                </c:pt>
                <c:pt idx="1382">
                  <c:v>2</c:v>
                </c:pt>
                <c:pt idx="1383">
                  <c:v>1</c:v>
                </c:pt>
                <c:pt idx="1384">
                  <c:v>3</c:v>
                </c:pt>
                <c:pt idx="1385">
                  <c:v>1</c:v>
                </c:pt>
                <c:pt idx="1386">
                  <c:v>3</c:v>
                </c:pt>
                <c:pt idx="1387">
                  <c:v>3</c:v>
                </c:pt>
                <c:pt idx="1388">
                  <c:v>1</c:v>
                </c:pt>
                <c:pt idx="1389">
                  <c:v>3</c:v>
                </c:pt>
                <c:pt idx="1390">
                  <c:v>3</c:v>
                </c:pt>
                <c:pt idx="1391">
                  <c:v>3</c:v>
                </c:pt>
                <c:pt idx="1392">
                  <c:v>1</c:v>
                </c:pt>
                <c:pt idx="1393">
                  <c:v>3</c:v>
                </c:pt>
                <c:pt idx="1394">
                  <c:v>1</c:v>
                </c:pt>
                <c:pt idx="1395">
                  <c:v>2</c:v>
                </c:pt>
                <c:pt idx="1396">
                  <c:v>2</c:v>
                </c:pt>
                <c:pt idx="1397">
                  <c:v>2</c:v>
                </c:pt>
                <c:pt idx="1398">
                  <c:v>2</c:v>
                </c:pt>
                <c:pt idx="1399">
                  <c:v>3</c:v>
                </c:pt>
                <c:pt idx="1400">
                  <c:v>2</c:v>
                </c:pt>
                <c:pt idx="1401">
                  <c:v>2</c:v>
                </c:pt>
                <c:pt idx="1402">
                  <c:v>1</c:v>
                </c:pt>
                <c:pt idx="1403">
                  <c:v>2</c:v>
                </c:pt>
                <c:pt idx="1404">
                  <c:v>2</c:v>
                </c:pt>
                <c:pt idx="1405">
                  <c:v>3</c:v>
                </c:pt>
                <c:pt idx="1406">
                  <c:v>3</c:v>
                </c:pt>
                <c:pt idx="1407">
                  <c:v>2</c:v>
                </c:pt>
                <c:pt idx="1408">
                  <c:v>2</c:v>
                </c:pt>
                <c:pt idx="1409">
                  <c:v>3</c:v>
                </c:pt>
                <c:pt idx="1410">
                  <c:v>2</c:v>
                </c:pt>
                <c:pt idx="1411">
                  <c:v>3</c:v>
                </c:pt>
                <c:pt idx="1412">
                  <c:v>2</c:v>
                </c:pt>
                <c:pt idx="1413">
                  <c:v>1</c:v>
                </c:pt>
                <c:pt idx="1414">
                  <c:v>3</c:v>
                </c:pt>
                <c:pt idx="1415">
                  <c:v>2</c:v>
                </c:pt>
                <c:pt idx="1416">
                  <c:v>2</c:v>
                </c:pt>
                <c:pt idx="1417">
                  <c:v>2</c:v>
                </c:pt>
                <c:pt idx="1418">
                  <c:v>2</c:v>
                </c:pt>
                <c:pt idx="1419">
                  <c:v>2</c:v>
                </c:pt>
                <c:pt idx="1420">
                  <c:v>3</c:v>
                </c:pt>
                <c:pt idx="1421">
                  <c:v>1</c:v>
                </c:pt>
                <c:pt idx="1422">
                  <c:v>2</c:v>
                </c:pt>
                <c:pt idx="1423">
                  <c:v>2</c:v>
                </c:pt>
                <c:pt idx="1424">
                  <c:v>2</c:v>
                </c:pt>
                <c:pt idx="1425">
                  <c:v>2</c:v>
                </c:pt>
                <c:pt idx="1426">
                  <c:v>2</c:v>
                </c:pt>
                <c:pt idx="1427">
                  <c:v>2</c:v>
                </c:pt>
                <c:pt idx="1428">
                  <c:v>2</c:v>
                </c:pt>
                <c:pt idx="1429">
                  <c:v>1</c:v>
                </c:pt>
                <c:pt idx="1430">
                  <c:v>3</c:v>
                </c:pt>
                <c:pt idx="1431">
                  <c:v>2</c:v>
                </c:pt>
                <c:pt idx="1432">
                  <c:v>3</c:v>
                </c:pt>
                <c:pt idx="1433">
                  <c:v>2</c:v>
                </c:pt>
                <c:pt idx="1434">
                  <c:v>2</c:v>
                </c:pt>
                <c:pt idx="1435">
                  <c:v>3</c:v>
                </c:pt>
                <c:pt idx="1436">
                  <c:v>1</c:v>
                </c:pt>
                <c:pt idx="1437">
                  <c:v>3</c:v>
                </c:pt>
                <c:pt idx="1438">
                  <c:v>3</c:v>
                </c:pt>
                <c:pt idx="1439">
                  <c:v>3</c:v>
                </c:pt>
                <c:pt idx="1440">
                  <c:v>2</c:v>
                </c:pt>
                <c:pt idx="1441">
                  <c:v>2</c:v>
                </c:pt>
                <c:pt idx="1442">
                  <c:v>2</c:v>
                </c:pt>
                <c:pt idx="1443">
                  <c:v>3</c:v>
                </c:pt>
                <c:pt idx="1444">
                  <c:v>2</c:v>
                </c:pt>
                <c:pt idx="1445">
                  <c:v>2</c:v>
                </c:pt>
                <c:pt idx="1446">
                  <c:v>3</c:v>
                </c:pt>
                <c:pt idx="1447">
                  <c:v>2</c:v>
                </c:pt>
                <c:pt idx="1448">
                  <c:v>3</c:v>
                </c:pt>
                <c:pt idx="1449">
                  <c:v>3</c:v>
                </c:pt>
                <c:pt idx="1450">
                  <c:v>2</c:v>
                </c:pt>
                <c:pt idx="1451">
                  <c:v>2</c:v>
                </c:pt>
                <c:pt idx="1452">
                  <c:v>2</c:v>
                </c:pt>
                <c:pt idx="1453">
                  <c:v>2</c:v>
                </c:pt>
                <c:pt idx="1454">
                  <c:v>3</c:v>
                </c:pt>
                <c:pt idx="1455">
                  <c:v>2</c:v>
                </c:pt>
                <c:pt idx="1456">
                  <c:v>2</c:v>
                </c:pt>
                <c:pt idx="1457">
                  <c:v>2</c:v>
                </c:pt>
                <c:pt idx="1458">
                  <c:v>2</c:v>
                </c:pt>
                <c:pt idx="1459">
                  <c:v>2</c:v>
                </c:pt>
                <c:pt idx="1460">
                  <c:v>2</c:v>
                </c:pt>
                <c:pt idx="1461">
                  <c:v>3</c:v>
                </c:pt>
                <c:pt idx="1462">
                  <c:v>1</c:v>
                </c:pt>
                <c:pt idx="1463">
                  <c:v>3</c:v>
                </c:pt>
                <c:pt idx="1464">
                  <c:v>3</c:v>
                </c:pt>
                <c:pt idx="1465">
                  <c:v>2</c:v>
                </c:pt>
                <c:pt idx="1466">
                  <c:v>1</c:v>
                </c:pt>
                <c:pt idx="1467">
                  <c:v>3</c:v>
                </c:pt>
                <c:pt idx="1468">
                  <c:v>3</c:v>
                </c:pt>
                <c:pt idx="1469">
                  <c:v>3</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3C96-44C1-B03F-B0268C41CACE}"/>
            </c:ext>
          </c:extLst>
        </c:ser>
        <c:dLbls>
          <c:showLegendKey val="0"/>
          <c:showVal val="0"/>
          <c:showCatName val="0"/>
          <c:showSerName val="0"/>
          <c:showPercent val="0"/>
          <c:showBubbleSize val="0"/>
        </c:dLbls>
        <c:axId val="916840528"/>
        <c:axId val="1037336960"/>
      </c:scatterChart>
      <c:valAx>
        <c:axId val="91684052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037336960"/>
        <c:crosses val="autoZero"/>
        <c:crossBetween val="midCat"/>
      </c:valAx>
      <c:valAx>
        <c:axId val="10373369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91684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Attrition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q2.1'!$D$2:$D$1471</c:f>
              <c:numCache>
                <c:formatCode>General</c:formatCode>
                <c:ptCount val="1470"/>
                <c:pt idx="0">
                  <c:v>1</c:v>
                </c:pt>
                <c:pt idx="1">
                  <c:v>0</c:v>
                </c:pt>
                <c:pt idx="2">
                  <c:v>1</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1</c:v>
                </c:pt>
                <c:pt idx="22">
                  <c:v>0</c:v>
                </c:pt>
                <c:pt idx="23">
                  <c:v>0</c:v>
                </c:pt>
                <c:pt idx="24">
                  <c:v>1</c:v>
                </c:pt>
                <c:pt idx="25">
                  <c:v>0</c:v>
                </c:pt>
                <c:pt idx="26">
                  <c:v>1</c:v>
                </c:pt>
                <c:pt idx="27">
                  <c:v>0</c:v>
                </c:pt>
                <c:pt idx="28">
                  <c:v>0</c:v>
                </c:pt>
                <c:pt idx="29">
                  <c:v>0</c:v>
                </c:pt>
                <c:pt idx="30">
                  <c:v>0</c:v>
                </c:pt>
                <c:pt idx="31">
                  <c:v>0</c:v>
                </c:pt>
                <c:pt idx="32">
                  <c:v>0</c:v>
                </c:pt>
                <c:pt idx="33">
                  <c:v>1</c:v>
                </c:pt>
                <c:pt idx="34">
                  <c:v>1</c:v>
                </c:pt>
                <c:pt idx="35">
                  <c:v>0</c:v>
                </c:pt>
                <c:pt idx="36">
                  <c:v>1</c:v>
                </c:pt>
                <c:pt idx="37">
                  <c:v>0</c:v>
                </c:pt>
                <c:pt idx="38">
                  <c:v>0</c:v>
                </c:pt>
                <c:pt idx="39">
                  <c:v>0</c:v>
                </c:pt>
                <c:pt idx="40">
                  <c:v>0</c:v>
                </c:pt>
                <c:pt idx="41">
                  <c:v>0</c:v>
                </c:pt>
                <c:pt idx="42">
                  <c:v>1</c:v>
                </c:pt>
                <c:pt idx="43">
                  <c:v>0</c:v>
                </c:pt>
                <c:pt idx="44">
                  <c:v>0</c:v>
                </c:pt>
                <c:pt idx="45">
                  <c:v>1</c:v>
                </c:pt>
                <c:pt idx="46">
                  <c:v>0</c:v>
                </c:pt>
                <c:pt idx="47">
                  <c:v>0</c:v>
                </c:pt>
                <c:pt idx="48">
                  <c:v>0</c:v>
                </c:pt>
                <c:pt idx="49">
                  <c:v>0</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0</c:v>
                </c:pt>
                <c:pt idx="91">
                  <c:v>0</c:v>
                </c:pt>
                <c:pt idx="92">
                  <c:v>0</c:v>
                </c:pt>
                <c:pt idx="93">
                  <c:v>0</c:v>
                </c:pt>
                <c:pt idx="94">
                  <c:v>0</c:v>
                </c:pt>
                <c:pt idx="95">
                  <c:v>0</c:v>
                </c:pt>
                <c:pt idx="96">
                  <c:v>0</c:v>
                </c:pt>
                <c:pt idx="97">
                  <c:v>0</c:v>
                </c:pt>
                <c:pt idx="98">
                  <c:v>0</c:v>
                </c:pt>
                <c:pt idx="99">
                  <c:v>0</c:v>
                </c:pt>
                <c:pt idx="100">
                  <c:v>1</c:v>
                </c:pt>
                <c:pt idx="101">
                  <c:v>0</c:v>
                </c:pt>
                <c:pt idx="102">
                  <c:v>1</c:v>
                </c:pt>
                <c:pt idx="103">
                  <c:v>0</c:v>
                </c:pt>
                <c:pt idx="104">
                  <c:v>0</c:v>
                </c:pt>
                <c:pt idx="105">
                  <c:v>0</c:v>
                </c:pt>
                <c:pt idx="106">
                  <c:v>0</c:v>
                </c:pt>
                <c:pt idx="107">
                  <c:v>1</c:v>
                </c:pt>
                <c:pt idx="108">
                  <c:v>0</c:v>
                </c:pt>
                <c:pt idx="109">
                  <c:v>0</c:v>
                </c:pt>
                <c:pt idx="110">
                  <c:v>0</c:v>
                </c:pt>
                <c:pt idx="111">
                  <c:v>1</c:v>
                </c:pt>
                <c:pt idx="112">
                  <c:v>0</c:v>
                </c:pt>
                <c:pt idx="113">
                  <c:v>0</c:v>
                </c:pt>
                <c:pt idx="114">
                  <c:v>0</c:v>
                </c:pt>
                <c:pt idx="115">
                  <c:v>0</c:v>
                </c:pt>
                <c:pt idx="116">
                  <c:v>0</c:v>
                </c:pt>
                <c:pt idx="117">
                  <c:v>0</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1</c:v>
                </c:pt>
                <c:pt idx="133">
                  <c:v>0</c:v>
                </c:pt>
                <c:pt idx="134">
                  <c:v>0</c:v>
                </c:pt>
                <c:pt idx="135">
                  <c:v>0</c:v>
                </c:pt>
                <c:pt idx="136">
                  <c:v>1</c:v>
                </c:pt>
                <c:pt idx="137">
                  <c:v>0</c:v>
                </c:pt>
                <c:pt idx="138">
                  <c:v>0</c:v>
                </c:pt>
                <c:pt idx="139">
                  <c:v>0</c:v>
                </c:pt>
                <c:pt idx="140">
                  <c:v>1</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0</c:v>
                </c:pt>
                <c:pt idx="180">
                  <c:v>0</c:v>
                </c:pt>
                <c:pt idx="181">
                  <c:v>0</c:v>
                </c:pt>
                <c:pt idx="182">
                  <c:v>1</c:v>
                </c:pt>
                <c:pt idx="183">
                  <c:v>0</c:v>
                </c:pt>
                <c:pt idx="184">
                  <c:v>0</c:v>
                </c:pt>
                <c:pt idx="185">
                  <c:v>0</c:v>
                </c:pt>
                <c:pt idx="186">
                  <c:v>0</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1</c:v>
                </c:pt>
                <c:pt idx="205">
                  <c:v>1</c:v>
                </c:pt>
                <c:pt idx="206">
                  <c:v>0</c:v>
                </c:pt>
                <c:pt idx="207">
                  <c:v>0</c:v>
                </c:pt>
                <c:pt idx="208">
                  <c:v>0</c:v>
                </c:pt>
                <c:pt idx="209">
                  <c:v>0</c:v>
                </c:pt>
                <c:pt idx="210">
                  <c:v>1</c:v>
                </c:pt>
                <c:pt idx="211">
                  <c:v>0</c:v>
                </c:pt>
                <c:pt idx="212">
                  <c:v>0</c:v>
                </c:pt>
                <c:pt idx="213">
                  <c:v>0</c:v>
                </c:pt>
                <c:pt idx="214">
                  <c:v>1</c:v>
                </c:pt>
                <c:pt idx="215">
                  <c:v>0</c:v>
                </c:pt>
                <c:pt idx="216">
                  <c:v>1</c:v>
                </c:pt>
                <c:pt idx="217">
                  <c:v>1</c:v>
                </c:pt>
                <c:pt idx="218">
                  <c:v>0</c:v>
                </c:pt>
                <c:pt idx="219">
                  <c:v>0</c:v>
                </c:pt>
                <c:pt idx="220">
                  <c:v>0</c:v>
                </c:pt>
                <c:pt idx="221">
                  <c:v>0</c:v>
                </c:pt>
                <c:pt idx="222">
                  <c:v>0</c:v>
                </c:pt>
                <c:pt idx="223">
                  <c:v>0</c:v>
                </c:pt>
                <c:pt idx="224">
                  <c:v>0</c:v>
                </c:pt>
                <c:pt idx="225">
                  <c:v>0</c:v>
                </c:pt>
                <c:pt idx="226">
                  <c:v>0</c:v>
                </c:pt>
                <c:pt idx="227">
                  <c:v>0</c:v>
                </c:pt>
                <c:pt idx="228">
                  <c:v>0</c:v>
                </c:pt>
                <c:pt idx="229">
                  <c:v>1</c:v>
                </c:pt>
                <c:pt idx="230">
                  <c:v>0</c:v>
                </c:pt>
                <c:pt idx="231">
                  <c:v>0</c:v>
                </c:pt>
                <c:pt idx="232">
                  <c:v>0</c:v>
                </c:pt>
                <c:pt idx="233">
                  <c:v>0</c:v>
                </c:pt>
                <c:pt idx="234">
                  <c:v>1</c:v>
                </c:pt>
                <c:pt idx="235">
                  <c:v>0</c:v>
                </c:pt>
                <c:pt idx="236">
                  <c:v>1</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0</c:v>
                </c:pt>
                <c:pt idx="255">
                  <c:v>0</c:v>
                </c:pt>
                <c:pt idx="256">
                  <c:v>0</c:v>
                </c:pt>
                <c:pt idx="257">
                  <c:v>0</c:v>
                </c:pt>
                <c:pt idx="258">
                  <c:v>0</c:v>
                </c:pt>
                <c:pt idx="259">
                  <c:v>1</c:v>
                </c:pt>
                <c:pt idx="260">
                  <c:v>0</c:v>
                </c:pt>
                <c:pt idx="261">
                  <c:v>0</c:v>
                </c:pt>
                <c:pt idx="262">
                  <c:v>0</c:v>
                </c:pt>
                <c:pt idx="263">
                  <c:v>0</c:v>
                </c:pt>
                <c:pt idx="264">
                  <c:v>1</c:v>
                </c:pt>
                <c:pt idx="265">
                  <c:v>0</c:v>
                </c:pt>
                <c:pt idx="266">
                  <c:v>0</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1</c:v>
                </c:pt>
                <c:pt idx="287">
                  <c:v>0</c:v>
                </c:pt>
                <c:pt idx="288">
                  <c:v>1</c:v>
                </c:pt>
                <c:pt idx="289">
                  <c:v>0</c:v>
                </c:pt>
                <c:pt idx="290">
                  <c:v>0</c:v>
                </c:pt>
                <c:pt idx="291">
                  <c:v>0</c:v>
                </c:pt>
                <c:pt idx="292">
                  <c:v>0</c:v>
                </c:pt>
                <c:pt idx="293">
                  <c:v>1</c:v>
                </c:pt>
                <c:pt idx="294">
                  <c:v>0</c:v>
                </c:pt>
                <c:pt idx="295">
                  <c:v>0</c:v>
                </c:pt>
                <c:pt idx="296">
                  <c:v>1</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1</c:v>
                </c:pt>
                <c:pt idx="318">
                  <c:v>0</c:v>
                </c:pt>
                <c:pt idx="319">
                  <c:v>0</c:v>
                </c:pt>
                <c:pt idx="320">
                  <c:v>0</c:v>
                </c:pt>
                <c:pt idx="321">
                  <c:v>0</c:v>
                </c:pt>
                <c:pt idx="322">
                  <c:v>0</c:v>
                </c:pt>
                <c:pt idx="323">
                  <c:v>1</c:v>
                </c:pt>
                <c:pt idx="324">
                  <c:v>0</c:v>
                </c:pt>
                <c:pt idx="325">
                  <c:v>0</c:v>
                </c:pt>
                <c:pt idx="326">
                  <c:v>0</c:v>
                </c:pt>
                <c:pt idx="327">
                  <c:v>1</c:v>
                </c:pt>
                <c:pt idx="328">
                  <c:v>0</c:v>
                </c:pt>
                <c:pt idx="329">
                  <c:v>0</c:v>
                </c:pt>
                <c:pt idx="330">
                  <c:v>0</c:v>
                </c:pt>
                <c:pt idx="331">
                  <c:v>0</c:v>
                </c:pt>
                <c:pt idx="332">
                  <c:v>0</c:v>
                </c:pt>
                <c:pt idx="333">
                  <c:v>0</c:v>
                </c:pt>
                <c:pt idx="334">
                  <c:v>0</c:v>
                </c:pt>
                <c:pt idx="335">
                  <c:v>0</c:v>
                </c:pt>
                <c:pt idx="336">
                  <c:v>1</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0</c:v>
                </c:pt>
                <c:pt idx="362">
                  <c:v>0</c:v>
                </c:pt>
                <c:pt idx="363">
                  <c:v>1</c:v>
                </c:pt>
                <c:pt idx="364">
                  <c:v>0</c:v>
                </c:pt>
                <c:pt idx="365">
                  <c:v>0</c:v>
                </c:pt>
                <c:pt idx="366">
                  <c:v>1</c:v>
                </c:pt>
                <c:pt idx="367">
                  <c:v>0</c:v>
                </c:pt>
                <c:pt idx="368">
                  <c:v>1</c:v>
                </c:pt>
                <c:pt idx="369">
                  <c:v>0</c:v>
                </c:pt>
                <c:pt idx="370">
                  <c:v>1</c:v>
                </c:pt>
                <c:pt idx="371">
                  <c:v>0</c:v>
                </c:pt>
                <c:pt idx="372">
                  <c:v>0</c:v>
                </c:pt>
                <c:pt idx="373">
                  <c:v>0</c:v>
                </c:pt>
                <c:pt idx="374">
                  <c:v>0</c:v>
                </c:pt>
                <c:pt idx="375">
                  <c:v>0</c:v>
                </c:pt>
                <c:pt idx="376">
                  <c:v>0</c:v>
                </c:pt>
                <c:pt idx="377">
                  <c:v>0</c:v>
                </c:pt>
                <c:pt idx="378">
                  <c:v>1</c:v>
                </c:pt>
                <c:pt idx="379">
                  <c:v>0</c:v>
                </c:pt>
                <c:pt idx="380">
                  <c:v>0</c:v>
                </c:pt>
                <c:pt idx="381">
                  <c:v>0</c:v>
                </c:pt>
                <c:pt idx="382">
                  <c:v>1</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1</c:v>
                </c:pt>
                <c:pt idx="406">
                  <c:v>0</c:v>
                </c:pt>
                <c:pt idx="407">
                  <c:v>0</c:v>
                </c:pt>
                <c:pt idx="408">
                  <c:v>0</c:v>
                </c:pt>
                <c:pt idx="409">
                  <c:v>0</c:v>
                </c:pt>
                <c:pt idx="410">
                  <c:v>0</c:v>
                </c:pt>
                <c:pt idx="411">
                  <c:v>0</c:v>
                </c:pt>
                <c:pt idx="412">
                  <c:v>0</c:v>
                </c:pt>
                <c:pt idx="413">
                  <c:v>0</c:v>
                </c:pt>
                <c:pt idx="414">
                  <c:v>1</c:v>
                </c:pt>
                <c:pt idx="415">
                  <c:v>1</c:v>
                </c:pt>
                <c:pt idx="416">
                  <c:v>0</c:v>
                </c:pt>
                <c:pt idx="417">
                  <c:v>0</c:v>
                </c:pt>
                <c:pt idx="418">
                  <c:v>0</c:v>
                </c:pt>
                <c:pt idx="419">
                  <c:v>0</c:v>
                </c:pt>
                <c:pt idx="420">
                  <c:v>0</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1</c:v>
                </c:pt>
                <c:pt idx="436">
                  <c:v>1</c:v>
                </c:pt>
                <c:pt idx="437">
                  <c:v>0</c:v>
                </c:pt>
                <c:pt idx="438">
                  <c:v>0</c:v>
                </c:pt>
                <c:pt idx="439">
                  <c:v>1</c:v>
                </c:pt>
                <c:pt idx="440">
                  <c:v>1</c:v>
                </c:pt>
                <c:pt idx="441">
                  <c:v>0</c:v>
                </c:pt>
                <c:pt idx="442">
                  <c:v>0</c:v>
                </c:pt>
                <c:pt idx="443">
                  <c:v>1</c:v>
                </c:pt>
                <c:pt idx="444">
                  <c:v>0</c:v>
                </c:pt>
                <c:pt idx="445">
                  <c:v>0</c:v>
                </c:pt>
                <c:pt idx="446">
                  <c:v>0</c:v>
                </c:pt>
                <c:pt idx="447">
                  <c:v>0</c:v>
                </c:pt>
                <c:pt idx="448">
                  <c:v>0</c:v>
                </c:pt>
                <c:pt idx="449">
                  <c:v>0</c:v>
                </c:pt>
                <c:pt idx="450">
                  <c:v>0</c:v>
                </c:pt>
                <c:pt idx="451">
                  <c:v>0</c:v>
                </c:pt>
                <c:pt idx="452">
                  <c:v>0</c:v>
                </c:pt>
                <c:pt idx="453">
                  <c:v>1</c:v>
                </c:pt>
                <c:pt idx="454">
                  <c:v>0</c:v>
                </c:pt>
                <c:pt idx="455">
                  <c:v>0</c:v>
                </c:pt>
                <c:pt idx="456">
                  <c:v>0</c:v>
                </c:pt>
                <c:pt idx="457">
                  <c:v>1</c:v>
                </c:pt>
                <c:pt idx="458">
                  <c:v>0</c:v>
                </c:pt>
                <c:pt idx="459">
                  <c:v>0</c:v>
                </c:pt>
                <c:pt idx="460">
                  <c:v>0</c:v>
                </c:pt>
                <c:pt idx="461">
                  <c:v>0</c:v>
                </c:pt>
                <c:pt idx="462">
                  <c:v>0</c:v>
                </c:pt>
                <c:pt idx="463">
                  <c:v>1</c:v>
                </c:pt>
                <c:pt idx="464">
                  <c:v>0</c:v>
                </c:pt>
                <c:pt idx="465">
                  <c:v>0</c:v>
                </c:pt>
                <c:pt idx="466">
                  <c:v>0</c:v>
                </c:pt>
                <c:pt idx="467">
                  <c:v>0</c:v>
                </c:pt>
                <c:pt idx="468">
                  <c:v>0</c:v>
                </c:pt>
                <c:pt idx="469">
                  <c:v>1</c:v>
                </c:pt>
                <c:pt idx="470">
                  <c:v>0</c:v>
                </c:pt>
                <c:pt idx="471">
                  <c:v>0</c:v>
                </c:pt>
                <c:pt idx="472">
                  <c:v>0</c:v>
                </c:pt>
                <c:pt idx="473">
                  <c:v>0</c:v>
                </c:pt>
                <c:pt idx="474">
                  <c:v>0</c:v>
                </c:pt>
                <c:pt idx="475">
                  <c:v>0</c:v>
                </c:pt>
                <c:pt idx="476">
                  <c:v>0</c:v>
                </c:pt>
                <c:pt idx="477">
                  <c:v>0</c:v>
                </c:pt>
                <c:pt idx="478">
                  <c:v>0</c:v>
                </c:pt>
                <c:pt idx="479">
                  <c:v>1</c:v>
                </c:pt>
                <c:pt idx="480">
                  <c:v>1</c:v>
                </c:pt>
                <c:pt idx="481">
                  <c:v>0</c:v>
                </c:pt>
                <c:pt idx="482">
                  <c:v>1</c:v>
                </c:pt>
                <c:pt idx="483">
                  <c:v>0</c:v>
                </c:pt>
                <c:pt idx="484">
                  <c:v>0</c:v>
                </c:pt>
                <c:pt idx="485">
                  <c:v>0</c:v>
                </c:pt>
                <c:pt idx="486">
                  <c:v>0</c:v>
                </c:pt>
                <c:pt idx="487">
                  <c:v>0</c:v>
                </c:pt>
                <c:pt idx="488">
                  <c:v>0</c:v>
                </c:pt>
                <c:pt idx="489">
                  <c:v>0</c:v>
                </c:pt>
                <c:pt idx="490">
                  <c:v>0</c:v>
                </c:pt>
                <c:pt idx="491">
                  <c:v>0</c:v>
                </c:pt>
                <c:pt idx="492">
                  <c:v>0</c:v>
                </c:pt>
                <c:pt idx="493">
                  <c:v>0</c:v>
                </c:pt>
                <c:pt idx="494">
                  <c:v>0</c:v>
                </c:pt>
                <c:pt idx="495">
                  <c:v>1</c:v>
                </c:pt>
                <c:pt idx="496">
                  <c:v>0</c:v>
                </c:pt>
                <c:pt idx="497">
                  <c:v>0</c:v>
                </c:pt>
                <c:pt idx="498">
                  <c:v>0</c:v>
                </c:pt>
                <c:pt idx="499">
                  <c:v>0</c:v>
                </c:pt>
                <c:pt idx="500">
                  <c:v>0</c:v>
                </c:pt>
                <c:pt idx="501">
                  <c:v>0</c:v>
                </c:pt>
                <c:pt idx="502">
                  <c:v>0</c:v>
                </c:pt>
                <c:pt idx="503">
                  <c:v>0</c:v>
                </c:pt>
                <c:pt idx="504">
                  <c:v>1</c:v>
                </c:pt>
                <c:pt idx="505">
                  <c:v>0</c:v>
                </c:pt>
                <c:pt idx="506">
                  <c:v>0</c:v>
                </c:pt>
                <c:pt idx="507">
                  <c:v>0</c:v>
                </c:pt>
                <c:pt idx="508">
                  <c:v>0</c:v>
                </c:pt>
                <c:pt idx="509">
                  <c:v>0</c:v>
                </c:pt>
                <c:pt idx="510">
                  <c:v>0</c:v>
                </c:pt>
                <c:pt idx="511">
                  <c:v>0</c:v>
                </c:pt>
                <c:pt idx="512">
                  <c:v>0</c:v>
                </c:pt>
                <c:pt idx="513">
                  <c:v>1</c:v>
                </c:pt>
                <c:pt idx="514">
                  <c:v>1</c:v>
                </c:pt>
                <c:pt idx="515">
                  <c:v>0</c:v>
                </c:pt>
                <c:pt idx="516">
                  <c:v>0</c:v>
                </c:pt>
                <c:pt idx="517">
                  <c:v>0</c:v>
                </c:pt>
                <c:pt idx="518">
                  <c:v>0</c:v>
                </c:pt>
                <c:pt idx="519">
                  <c:v>0</c:v>
                </c:pt>
                <c:pt idx="520">
                  <c:v>0</c:v>
                </c:pt>
                <c:pt idx="521">
                  <c:v>0</c:v>
                </c:pt>
                <c:pt idx="522">
                  <c:v>0</c:v>
                </c:pt>
                <c:pt idx="523">
                  <c:v>0</c:v>
                </c:pt>
                <c:pt idx="524">
                  <c:v>0</c:v>
                </c:pt>
                <c:pt idx="525">
                  <c:v>1</c:v>
                </c:pt>
                <c:pt idx="526">
                  <c:v>0</c:v>
                </c:pt>
                <c:pt idx="527">
                  <c:v>0</c:v>
                </c:pt>
                <c:pt idx="528">
                  <c:v>1</c:v>
                </c:pt>
                <c:pt idx="529">
                  <c:v>0</c:v>
                </c:pt>
                <c:pt idx="530">
                  <c:v>0</c:v>
                </c:pt>
                <c:pt idx="531">
                  <c:v>0</c:v>
                </c:pt>
                <c:pt idx="532">
                  <c:v>0</c:v>
                </c:pt>
                <c:pt idx="533">
                  <c:v>0</c:v>
                </c:pt>
                <c:pt idx="534">
                  <c:v>0</c:v>
                </c:pt>
                <c:pt idx="535">
                  <c:v>0</c:v>
                </c:pt>
                <c:pt idx="536">
                  <c:v>0</c:v>
                </c:pt>
                <c:pt idx="537">
                  <c:v>0</c:v>
                </c:pt>
                <c:pt idx="538">
                  <c:v>0</c:v>
                </c:pt>
                <c:pt idx="539">
                  <c:v>0</c:v>
                </c:pt>
                <c:pt idx="540">
                  <c:v>1</c:v>
                </c:pt>
                <c:pt idx="541">
                  <c:v>0</c:v>
                </c:pt>
                <c:pt idx="542">
                  <c:v>0</c:v>
                </c:pt>
                <c:pt idx="543">
                  <c:v>0</c:v>
                </c:pt>
                <c:pt idx="544">
                  <c:v>0</c:v>
                </c:pt>
                <c:pt idx="545">
                  <c:v>0</c:v>
                </c:pt>
                <c:pt idx="546">
                  <c:v>0</c:v>
                </c:pt>
                <c:pt idx="547">
                  <c:v>1</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1</c:v>
                </c:pt>
                <c:pt idx="563">
                  <c:v>0</c:v>
                </c:pt>
                <c:pt idx="564">
                  <c:v>0</c:v>
                </c:pt>
                <c:pt idx="565">
                  <c:v>0</c:v>
                </c:pt>
                <c:pt idx="566">
                  <c:v>1</c:v>
                </c:pt>
                <c:pt idx="567">
                  <c:v>0</c:v>
                </c:pt>
                <c:pt idx="568">
                  <c:v>1</c:v>
                </c:pt>
                <c:pt idx="569">
                  <c:v>0</c:v>
                </c:pt>
                <c:pt idx="570">
                  <c:v>0</c:v>
                </c:pt>
                <c:pt idx="571">
                  <c:v>0</c:v>
                </c:pt>
                <c:pt idx="572">
                  <c:v>0</c:v>
                </c:pt>
                <c:pt idx="573">
                  <c:v>1</c:v>
                </c:pt>
                <c:pt idx="574">
                  <c:v>0</c:v>
                </c:pt>
                <c:pt idx="575">
                  <c:v>0</c:v>
                </c:pt>
                <c:pt idx="576">
                  <c:v>0</c:v>
                </c:pt>
                <c:pt idx="577">
                  <c:v>0</c:v>
                </c:pt>
                <c:pt idx="578">
                  <c:v>0</c:v>
                </c:pt>
                <c:pt idx="579">
                  <c:v>0</c:v>
                </c:pt>
                <c:pt idx="580">
                  <c:v>0</c:v>
                </c:pt>
                <c:pt idx="581">
                  <c:v>0</c:v>
                </c:pt>
                <c:pt idx="582">
                  <c:v>0</c:v>
                </c:pt>
                <c:pt idx="583">
                  <c:v>0</c:v>
                </c:pt>
                <c:pt idx="584">
                  <c:v>0</c:v>
                </c:pt>
                <c:pt idx="585">
                  <c:v>1</c:v>
                </c:pt>
                <c:pt idx="586">
                  <c:v>0</c:v>
                </c:pt>
                <c:pt idx="587">
                  <c:v>0</c:v>
                </c:pt>
                <c:pt idx="588">
                  <c:v>0</c:v>
                </c:pt>
                <c:pt idx="589">
                  <c:v>1</c:v>
                </c:pt>
                <c:pt idx="590">
                  <c:v>0</c:v>
                </c:pt>
                <c:pt idx="591">
                  <c:v>1</c:v>
                </c:pt>
                <c:pt idx="592">
                  <c:v>0</c:v>
                </c:pt>
                <c:pt idx="593">
                  <c:v>0</c:v>
                </c:pt>
                <c:pt idx="594">
                  <c:v>0</c:v>
                </c:pt>
                <c:pt idx="595">
                  <c:v>1</c:v>
                </c:pt>
                <c:pt idx="596">
                  <c:v>0</c:v>
                </c:pt>
                <c:pt idx="597">
                  <c:v>0</c:v>
                </c:pt>
                <c:pt idx="598">
                  <c:v>1</c:v>
                </c:pt>
                <c:pt idx="599">
                  <c:v>0</c:v>
                </c:pt>
                <c:pt idx="600">
                  <c:v>0</c:v>
                </c:pt>
                <c:pt idx="601">
                  <c:v>0</c:v>
                </c:pt>
                <c:pt idx="602">
                  <c:v>0</c:v>
                </c:pt>
                <c:pt idx="603">
                  <c:v>0</c:v>
                </c:pt>
                <c:pt idx="604">
                  <c:v>0</c:v>
                </c:pt>
                <c:pt idx="605">
                  <c:v>0</c:v>
                </c:pt>
                <c:pt idx="606">
                  <c:v>0</c:v>
                </c:pt>
                <c:pt idx="607">
                  <c:v>1</c:v>
                </c:pt>
                <c:pt idx="608">
                  <c:v>1</c:v>
                </c:pt>
                <c:pt idx="609">
                  <c:v>0</c:v>
                </c:pt>
                <c:pt idx="610">
                  <c:v>0</c:v>
                </c:pt>
                <c:pt idx="611">
                  <c:v>0</c:v>
                </c:pt>
                <c:pt idx="612">
                  <c:v>0</c:v>
                </c:pt>
                <c:pt idx="613">
                  <c:v>0</c:v>
                </c:pt>
                <c:pt idx="614">
                  <c:v>1</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1</c:v>
                </c:pt>
                <c:pt idx="637">
                  <c:v>0</c:v>
                </c:pt>
                <c:pt idx="638">
                  <c:v>0</c:v>
                </c:pt>
                <c:pt idx="639">
                  <c:v>0</c:v>
                </c:pt>
                <c:pt idx="640">
                  <c:v>0</c:v>
                </c:pt>
                <c:pt idx="641">
                  <c:v>0</c:v>
                </c:pt>
                <c:pt idx="642">
                  <c:v>0</c:v>
                </c:pt>
                <c:pt idx="643">
                  <c:v>0</c:v>
                </c:pt>
                <c:pt idx="644">
                  <c:v>0</c:v>
                </c:pt>
                <c:pt idx="645">
                  <c:v>1</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1</c:v>
                </c:pt>
                <c:pt idx="661">
                  <c:v>0</c:v>
                </c:pt>
                <c:pt idx="662">
                  <c:v>1</c:v>
                </c:pt>
                <c:pt idx="663">
                  <c:v>1</c:v>
                </c:pt>
                <c:pt idx="664">
                  <c:v>0</c:v>
                </c:pt>
                <c:pt idx="665">
                  <c:v>0</c:v>
                </c:pt>
                <c:pt idx="666">
                  <c:v>1</c:v>
                </c:pt>
                <c:pt idx="667">
                  <c:v>1</c:v>
                </c:pt>
                <c:pt idx="668">
                  <c:v>0</c:v>
                </c:pt>
                <c:pt idx="669">
                  <c:v>1</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1</c:v>
                </c:pt>
                <c:pt idx="684">
                  <c:v>0</c:v>
                </c:pt>
                <c:pt idx="685">
                  <c:v>0</c:v>
                </c:pt>
                <c:pt idx="686">
                  <c:v>0</c:v>
                </c:pt>
                <c:pt idx="687">
                  <c:v>0</c:v>
                </c:pt>
                <c:pt idx="688">
                  <c:v>1</c:v>
                </c:pt>
                <c:pt idx="689">
                  <c:v>1</c:v>
                </c:pt>
                <c:pt idx="690">
                  <c:v>0</c:v>
                </c:pt>
                <c:pt idx="691">
                  <c:v>0</c:v>
                </c:pt>
                <c:pt idx="692">
                  <c:v>0</c:v>
                </c:pt>
                <c:pt idx="693">
                  <c:v>1</c:v>
                </c:pt>
                <c:pt idx="694">
                  <c:v>0</c:v>
                </c:pt>
                <c:pt idx="695">
                  <c:v>1</c:v>
                </c:pt>
                <c:pt idx="696">
                  <c:v>0</c:v>
                </c:pt>
                <c:pt idx="697">
                  <c:v>0</c:v>
                </c:pt>
                <c:pt idx="698">
                  <c:v>0</c:v>
                </c:pt>
                <c:pt idx="699">
                  <c:v>0</c:v>
                </c:pt>
                <c:pt idx="700">
                  <c:v>1</c:v>
                </c:pt>
                <c:pt idx="701">
                  <c:v>0</c:v>
                </c:pt>
                <c:pt idx="702">
                  <c:v>0</c:v>
                </c:pt>
                <c:pt idx="703">
                  <c:v>0</c:v>
                </c:pt>
                <c:pt idx="704">
                  <c:v>0</c:v>
                </c:pt>
                <c:pt idx="705">
                  <c:v>0</c:v>
                </c:pt>
                <c:pt idx="706">
                  <c:v>1</c:v>
                </c:pt>
                <c:pt idx="707">
                  <c:v>0</c:v>
                </c:pt>
                <c:pt idx="708">
                  <c:v>0</c:v>
                </c:pt>
                <c:pt idx="709">
                  <c:v>1</c:v>
                </c:pt>
                <c:pt idx="710">
                  <c:v>0</c:v>
                </c:pt>
                <c:pt idx="711">
                  <c:v>1</c:v>
                </c:pt>
                <c:pt idx="712">
                  <c:v>0</c:v>
                </c:pt>
                <c:pt idx="713">
                  <c:v>0</c:v>
                </c:pt>
                <c:pt idx="714">
                  <c:v>0</c:v>
                </c:pt>
                <c:pt idx="715">
                  <c:v>0</c:v>
                </c:pt>
                <c:pt idx="716">
                  <c:v>0</c:v>
                </c:pt>
                <c:pt idx="717">
                  <c:v>0</c:v>
                </c:pt>
                <c:pt idx="718">
                  <c:v>0</c:v>
                </c:pt>
                <c:pt idx="719">
                  <c:v>0</c:v>
                </c:pt>
                <c:pt idx="720">
                  <c:v>1</c:v>
                </c:pt>
                <c:pt idx="721">
                  <c:v>0</c:v>
                </c:pt>
                <c:pt idx="722">
                  <c:v>0</c:v>
                </c:pt>
                <c:pt idx="723">
                  <c:v>0</c:v>
                </c:pt>
                <c:pt idx="724">
                  <c:v>0</c:v>
                </c:pt>
                <c:pt idx="725">
                  <c:v>1</c:v>
                </c:pt>
                <c:pt idx="726">
                  <c:v>0</c:v>
                </c:pt>
                <c:pt idx="727">
                  <c:v>0</c:v>
                </c:pt>
                <c:pt idx="728">
                  <c:v>0</c:v>
                </c:pt>
                <c:pt idx="729">
                  <c:v>0</c:v>
                </c:pt>
                <c:pt idx="730">
                  <c:v>0</c:v>
                </c:pt>
                <c:pt idx="731">
                  <c:v>1</c:v>
                </c:pt>
                <c:pt idx="732">
                  <c:v>1</c:v>
                </c:pt>
                <c:pt idx="733">
                  <c:v>0</c:v>
                </c:pt>
                <c:pt idx="734">
                  <c:v>0</c:v>
                </c:pt>
                <c:pt idx="735">
                  <c:v>0</c:v>
                </c:pt>
                <c:pt idx="736">
                  <c:v>0</c:v>
                </c:pt>
                <c:pt idx="737">
                  <c:v>0</c:v>
                </c:pt>
                <c:pt idx="738">
                  <c:v>0</c:v>
                </c:pt>
                <c:pt idx="739">
                  <c:v>0</c:v>
                </c:pt>
                <c:pt idx="740">
                  <c:v>0</c:v>
                </c:pt>
                <c:pt idx="741">
                  <c:v>0</c:v>
                </c:pt>
                <c:pt idx="742">
                  <c:v>0</c:v>
                </c:pt>
                <c:pt idx="743">
                  <c:v>0</c:v>
                </c:pt>
                <c:pt idx="744">
                  <c:v>1</c:v>
                </c:pt>
                <c:pt idx="745">
                  <c:v>0</c:v>
                </c:pt>
                <c:pt idx="746">
                  <c:v>0</c:v>
                </c:pt>
                <c:pt idx="747">
                  <c:v>0</c:v>
                </c:pt>
                <c:pt idx="748">
                  <c:v>1</c:v>
                </c:pt>
                <c:pt idx="749">
                  <c:v>1</c:v>
                </c:pt>
                <c:pt idx="750">
                  <c:v>0</c:v>
                </c:pt>
                <c:pt idx="751">
                  <c:v>0</c:v>
                </c:pt>
                <c:pt idx="752">
                  <c:v>1</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1</c:v>
                </c:pt>
                <c:pt idx="777">
                  <c:v>1</c:v>
                </c:pt>
                <c:pt idx="778">
                  <c:v>0</c:v>
                </c:pt>
                <c:pt idx="779">
                  <c:v>1</c:v>
                </c:pt>
                <c:pt idx="780">
                  <c:v>1</c:v>
                </c:pt>
                <c:pt idx="781">
                  <c:v>0</c:v>
                </c:pt>
                <c:pt idx="782">
                  <c:v>0</c:v>
                </c:pt>
                <c:pt idx="783">
                  <c:v>0</c:v>
                </c:pt>
                <c:pt idx="784">
                  <c:v>0</c:v>
                </c:pt>
                <c:pt idx="785">
                  <c:v>0</c:v>
                </c:pt>
                <c:pt idx="786">
                  <c:v>0</c:v>
                </c:pt>
                <c:pt idx="787">
                  <c:v>0</c:v>
                </c:pt>
                <c:pt idx="788">
                  <c:v>0</c:v>
                </c:pt>
                <c:pt idx="789">
                  <c:v>1</c:v>
                </c:pt>
                <c:pt idx="790">
                  <c:v>0</c:v>
                </c:pt>
                <c:pt idx="791">
                  <c:v>1</c:v>
                </c:pt>
                <c:pt idx="792">
                  <c:v>1</c:v>
                </c:pt>
                <c:pt idx="793">
                  <c:v>0</c:v>
                </c:pt>
                <c:pt idx="794">
                  <c:v>0</c:v>
                </c:pt>
                <c:pt idx="795">
                  <c:v>0</c:v>
                </c:pt>
                <c:pt idx="796">
                  <c:v>1</c:v>
                </c:pt>
                <c:pt idx="797">
                  <c:v>1</c:v>
                </c:pt>
                <c:pt idx="798">
                  <c:v>1</c:v>
                </c:pt>
                <c:pt idx="799">
                  <c:v>0</c:v>
                </c:pt>
                <c:pt idx="800">
                  <c:v>1</c:v>
                </c:pt>
                <c:pt idx="801">
                  <c:v>1</c:v>
                </c:pt>
                <c:pt idx="802">
                  <c:v>0</c:v>
                </c:pt>
                <c:pt idx="803">
                  <c:v>0</c:v>
                </c:pt>
                <c:pt idx="804">
                  <c:v>0</c:v>
                </c:pt>
                <c:pt idx="805">
                  <c:v>0</c:v>
                </c:pt>
                <c:pt idx="806">
                  <c:v>0</c:v>
                </c:pt>
                <c:pt idx="807">
                  <c:v>0</c:v>
                </c:pt>
                <c:pt idx="808">
                  <c:v>0</c:v>
                </c:pt>
                <c:pt idx="809">
                  <c:v>0</c:v>
                </c:pt>
                <c:pt idx="810">
                  <c:v>0</c:v>
                </c:pt>
                <c:pt idx="811">
                  <c:v>0</c:v>
                </c:pt>
                <c:pt idx="812">
                  <c:v>0</c:v>
                </c:pt>
                <c:pt idx="813">
                  <c:v>1</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1</c:v>
                </c:pt>
                <c:pt idx="829">
                  <c:v>1</c:v>
                </c:pt>
                <c:pt idx="830">
                  <c:v>0</c:v>
                </c:pt>
                <c:pt idx="831">
                  <c:v>1</c:v>
                </c:pt>
                <c:pt idx="832">
                  <c:v>0</c:v>
                </c:pt>
                <c:pt idx="833">
                  <c:v>0</c:v>
                </c:pt>
                <c:pt idx="834">
                  <c:v>0</c:v>
                </c:pt>
                <c:pt idx="835">
                  <c:v>0</c:v>
                </c:pt>
                <c:pt idx="836">
                  <c:v>1</c:v>
                </c:pt>
                <c:pt idx="837">
                  <c:v>0</c:v>
                </c:pt>
                <c:pt idx="838">
                  <c:v>1</c:v>
                </c:pt>
                <c:pt idx="839">
                  <c:v>0</c:v>
                </c:pt>
                <c:pt idx="840">
                  <c:v>0</c:v>
                </c:pt>
                <c:pt idx="841">
                  <c:v>0</c:v>
                </c:pt>
                <c:pt idx="842">
                  <c:v>1</c:v>
                </c:pt>
                <c:pt idx="843">
                  <c:v>0</c:v>
                </c:pt>
                <c:pt idx="844">
                  <c:v>0</c:v>
                </c:pt>
                <c:pt idx="845">
                  <c:v>0</c:v>
                </c:pt>
                <c:pt idx="846">
                  <c:v>0</c:v>
                </c:pt>
                <c:pt idx="847">
                  <c:v>0</c:v>
                </c:pt>
                <c:pt idx="848">
                  <c:v>0</c:v>
                </c:pt>
                <c:pt idx="849">
                  <c:v>1</c:v>
                </c:pt>
                <c:pt idx="850">
                  <c:v>0</c:v>
                </c:pt>
                <c:pt idx="851">
                  <c:v>0</c:v>
                </c:pt>
                <c:pt idx="852">
                  <c:v>0</c:v>
                </c:pt>
                <c:pt idx="853">
                  <c:v>0</c:v>
                </c:pt>
                <c:pt idx="854">
                  <c:v>0</c:v>
                </c:pt>
                <c:pt idx="855">
                  <c:v>0</c:v>
                </c:pt>
                <c:pt idx="856">
                  <c:v>0</c:v>
                </c:pt>
                <c:pt idx="857">
                  <c:v>1</c:v>
                </c:pt>
                <c:pt idx="858">
                  <c:v>0</c:v>
                </c:pt>
                <c:pt idx="859">
                  <c:v>0</c:v>
                </c:pt>
                <c:pt idx="860">
                  <c:v>1</c:v>
                </c:pt>
                <c:pt idx="861">
                  <c:v>0</c:v>
                </c:pt>
                <c:pt idx="862">
                  <c:v>0</c:v>
                </c:pt>
                <c:pt idx="863">
                  <c:v>0</c:v>
                </c:pt>
                <c:pt idx="864">
                  <c:v>1</c:v>
                </c:pt>
                <c:pt idx="865">
                  <c:v>0</c:v>
                </c:pt>
                <c:pt idx="866">
                  <c:v>0</c:v>
                </c:pt>
                <c:pt idx="867">
                  <c:v>0</c:v>
                </c:pt>
                <c:pt idx="868">
                  <c:v>0</c:v>
                </c:pt>
                <c:pt idx="869">
                  <c:v>0</c:v>
                </c:pt>
                <c:pt idx="870">
                  <c:v>0</c:v>
                </c:pt>
                <c:pt idx="871">
                  <c:v>1</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1</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1</c:v>
                </c:pt>
                <c:pt idx="912">
                  <c:v>0</c:v>
                </c:pt>
                <c:pt idx="913">
                  <c:v>1</c:v>
                </c:pt>
                <c:pt idx="914">
                  <c:v>0</c:v>
                </c:pt>
                <c:pt idx="915">
                  <c:v>1</c:v>
                </c:pt>
                <c:pt idx="916">
                  <c:v>0</c:v>
                </c:pt>
                <c:pt idx="917">
                  <c:v>0</c:v>
                </c:pt>
                <c:pt idx="918">
                  <c:v>0</c:v>
                </c:pt>
                <c:pt idx="919">
                  <c:v>0</c:v>
                </c:pt>
                <c:pt idx="920">
                  <c:v>0</c:v>
                </c:pt>
                <c:pt idx="921">
                  <c:v>0</c:v>
                </c:pt>
                <c:pt idx="922">
                  <c:v>0</c:v>
                </c:pt>
                <c:pt idx="923">
                  <c:v>0</c:v>
                </c:pt>
                <c:pt idx="924">
                  <c:v>0</c:v>
                </c:pt>
                <c:pt idx="925">
                  <c:v>0</c:v>
                </c:pt>
                <c:pt idx="926">
                  <c:v>0</c:v>
                </c:pt>
                <c:pt idx="927">
                  <c:v>0</c:v>
                </c:pt>
                <c:pt idx="928">
                  <c:v>1</c:v>
                </c:pt>
                <c:pt idx="929">
                  <c:v>0</c:v>
                </c:pt>
                <c:pt idx="930">
                  <c:v>0</c:v>
                </c:pt>
                <c:pt idx="931">
                  <c:v>0</c:v>
                </c:pt>
                <c:pt idx="932">
                  <c:v>1</c:v>
                </c:pt>
                <c:pt idx="933">
                  <c:v>0</c:v>
                </c:pt>
                <c:pt idx="934">
                  <c:v>0</c:v>
                </c:pt>
                <c:pt idx="935">
                  <c:v>0</c:v>
                </c:pt>
                <c:pt idx="936">
                  <c:v>0</c:v>
                </c:pt>
                <c:pt idx="937">
                  <c:v>0</c:v>
                </c:pt>
                <c:pt idx="938">
                  <c:v>0</c:v>
                </c:pt>
                <c:pt idx="939">
                  <c:v>1</c:v>
                </c:pt>
                <c:pt idx="940">
                  <c:v>1</c:v>
                </c:pt>
                <c:pt idx="941">
                  <c:v>0</c:v>
                </c:pt>
                <c:pt idx="942">
                  <c:v>0</c:v>
                </c:pt>
                <c:pt idx="943">
                  <c:v>0</c:v>
                </c:pt>
                <c:pt idx="944">
                  <c:v>0</c:v>
                </c:pt>
                <c:pt idx="945">
                  <c:v>0</c:v>
                </c:pt>
                <c:pt idx="946">
                  <c:v>1</c:v>
                </c:pt>
                <c:pt idx="947">
                  <c:v>1</c:v>
                </c:pt>
                <c:pt idx="948">
                  <c:v>0</c:v>
                </c:pt>
                <c:pt idx="949">
                  <c:v>0</c:v>
                </c:pt>
                <c:pt idx="950">
                  <c:v>0</c:v>
                </c:pt>
                <c:pt idx="951">
                  <c:v>0</c:v>
                </c:pt>
                <c:pt idx="952">
                  <c:v>1</c:v>
                </c:pt>
                <c:pt idx="953">
                  <c:v>1</c:v>
                </c:pt>
                <c:pt idx="954">
                  <c:v>0</c:v>
                </c:pt>
                <c:pt idx="955">
                  <c:v>0</c:v>
                </c:pt>
                <c:pt idx="956">
                  <c:v>0</c:v>
                </c:pt>
                <c:pt idx="957">
                  <c:v>0</c:v>
                </c:pt>
                <c:pt idx="958">
                  <c:v>0</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1</c:v>
                </c:pt>
                <c:pt idx="981">
                  <c:v>1</c:v>
                </c:pt>
                <c:pt idx="982">
                  <c:v>0</c:v>
                </c:pt>
                <c:pt idx="983">
                  <c:v>0</c:v>
                </c:pt>
                <c:pt idx="984">
                  <c:v>0</c:v>
                </c:pt>
                <c:pt idx="985">
                  <c:v>1</c:v>
                </c:pt>
                <c:pt idx="986">
                  <c:v>0</c:v>
                </c:pt>
                <c:pt idx="987">
                  <c:v>0</c:v>
                </c:pt>
                <c:pt idx="988">
                  <c:v>0</c:v>
                </c:pt>
                <c:pt idx="989">
                  <c:v>0</c:v>
                </c:pt>
                <c:pt idx="990">
                  <c:v>0</c:v>
                </c:pt>
                <c:pt idx="991">
                  <c:v>0</c:v>
                </c:pt>
                <c:pt idx="992">
                  <c:v>0</c:v>
                </c:pt>
                <c:pt idx="993">
                  <c:v>0</c:v>
                </c:pt>
                <c:pt idx="994">
                  <c:v>0</c:v>
                </c:pt>
                <c:pt idx="995">
                  <c:v>0</c:v>
                </c:pt>
                <c:pt idx="996">
                  <c:v>0</c:v>
                </c:pt>
                <c:pt idx="997">
                  <c:v>1</c:v>
                </c:pt>
                <c:pt idx="998">
                  <c:v>0</c:v>
                </c:pt>
                <c:pt idx="999">
                  <c:v>0</c:v>
                </c:pt>
                <c:pt idx="1000">
                  <c:v>0</c:v>
                </c:pt>
                <c:pt idx="1001">
                  <c:v>0</c:v>
                </c:pt>
                <c:pt idx="1002">
                  <c:v>0</c:v>
                </c:pt>
                <c:pt idx="1003">
                  <c:v>0</c:v>
                </c:pt>
                <c:pt idx="1004">
                  <c:v>0</c:v>
                </c:pt>
                <c:pt idx="1005">
                  <c:v>0</c:v>
                </c:pt>
                <c:pt idx="1006">
                  <c:v>1</c:v>
                </c:pt>
                <c:pt idx="1007">
                  <c:v>1</c:v>
                </c:pt>
                <c:pt idx="1008">
                  <c:v>0</c:v>
                </c:pt>
                <c:pt idx="1009">
                  <c:v>0</c:v>
                </c:pt>
                <c:pt idx="1010">
                  <c:v>0</c:v>
                </c:pt>
                <c:pt idx="1011">
                  <c:v>0</c:v>
                </c:pt>
                <c:pt idx="1012">
                  <c:v>1</c:v>
                </c:pt>
                <c:pt idx="1013">
                  <c:v>0</c:v>
                </c:pt>
                <c:pt idx="1014">
                  <c:v>0</c:v>
                </c:pt>
                <c:pt idx="1015">
                  <c:v>0</c:v>
                </c:pt>
                <c:pt idx="1016">
                  <c:v>1</c:v>
                </c:pt>
                <c:pt idx="1017">
                  <c:v>0</c:v>
                </c:pt>
                <c:pt idx="1018">
                  <c:v>0</c:v>
                </c:pt>
                <c:pt idx="1019">
                  <c:v>0</c:v>
                </c:pt>
                <c:pt idx="1020">
                  <c:v>0</c:v>
                </c:pt>
                <c:pt idx="1021">
                  <c:v>1</c:v>
                </c:pt>
                <c:pt idx="1022">
                  <c:v>0</c:v>
                </c:pt>
                <c:pt idx="1023">
                  <c:v>0</c:v>
                </c:pt>
                <c:pt idx="1024">
                  <c:v>0</c:v>
                </c:pt>
                <c:pt idx="1025">
                  <c:v>0</c:v>
                </c:pt>
                <c:pt idx="1026">
                  <c:v>0</c:v>
                </c:pt>
                <c:pt idx="1027">
                  <c:v>0</c:v>
                </c:pt>
                <c:pt idx="1028">
                  <c:v>0</c:v>
                </c:pt>
                <c:pt idx="1029">
                  <c:v>0</c:v>
                </c:pt>
                <c:pt idx="1030">
                  <c:v>0</c:v>
                </c:pt>
                <c:pt idx="1031">
                  <c:v>1</c:v>
                </c:pt>
                <c:pt idx="1032">
                  <c:v>1</c:v>
                </c:pt>
                <c:pt idx="1033">
                  <c:v>1</c:v>
                </c:pt>
                <c:pt idx="1034">
                  <c:v>0</c:v>
                </c:pt>
                <c:pt idx="1035">
                  <c:v>0</c:v>
                </c:pt>
                <c:pt idx="1036">
                  <c:v>1</c:v>
                </c:pt>
                <c:pt idx="1037">
                  <c:v>0</c:v>
                </c:pt>
                <c:pt idx="1038">
                  <c:v>0</c:v>
                </c:pt>
                <c:pt idx="1039">
                  <c:v>1</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1</c:v>
                </c:pt>
                <c:pt idx="1057">
                  <c:v>1</c:v>
                </c:pt>
                <c:pt idx="1058">
                  <c:v>1</c:v>
                </c:pt>
                <c:pt idx="1059">
                  <c:v>0</c:v>
                </c:pt>
                <c:pt idx="1060">
                  <c:v>1</c:v>
                </c:pt>
                <c:pt idx="1061">
                  <c:v>0</c:v>
                </c:pt>
                <c:pt idx="1062">
                  <c:v>0</c:v>
                </c:pt>
                <c:pt idx="1063">
                  <c:v>0</c:v>
                </c:pt>
                <c:pt idx="1064">
                  <c:v>0</c:v>
                </c:pt>
                <c:pt idx="1065">
                  <c:v>0</c:v>
                </c:pt>
                <c:pt idx="1066">
                  <c:v>0</c:v>
                </c:pt>
                <c:pt idx="1067">
                  <c:v>0</c:v>
                </c:pt>
                <c:pt idx="1068">
                  <c:v>1</c:v>
                </c:pt>
                <c:pt idx="1069">
                  <c:v>0</c:v>
                </c:pt>
                <c:pt idx="1070">
                  <c:v>0</c:v>
                </c:pt>
                <c:pt idx="1071">
                  <c:v>0</c:v>
                </c:pt>
                <c:pt idx="1072">
                  <c:v>0</c:v>
                </c:pt>
                <c:pt idx="1073">
                  <c:v>0</c:v>
                </c:pt>
                <c:pt idx="1074">
                  <c:v>0</c:v>
                </c:pt>
                <c:pt idx="1075">
                  <c:v>0</c:v>
                </c:pt>
                <c:pt idx="1076">
                  <c:v>0</c:v>
                </c:pt>
                <c:pt idx="1077">
                  <c:v>1</c:v>
                </c:pt>
                <c:pt idx="1078">
                  <c:v>0</c:v>
                </c:pt>
                <c:pt idx="1079">
                  <c:v>0</c:v>
                </c:pt>
                <c:pt idx="1080">
                  <c:v>0</c:v>
                </c:pt>
                <c:pt idx="1081">
                  <c:v>0</c:v>
                </c:pt>
                <c:pt idx="1082">
                  <c:v>0</c:v>
                </c:pt>
                <c:pt idx="1083">
                  <c:v>1</c:v>
                </c:pt>
                <c:pt idx="1084">
                  <c:v>0</c:v>
                </c:pt>
                <c:pt idx="1085">
                  <c:v>1</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0</c:v>
                </c:pt>
                <c:pt idx="1108">
                  <c:v>0</c:v>
                </c:pt>
                <c:pt idx="1109">
                  <c:v>0</c:v>
                </c:pt>
                <c:pt idx="1110">
                  <c:v>1</c:v>
                </c:pt>
                <c:pt idx="1111">
                  <c:v>1</c:v>
                </c:pt>
                <c:pt idx="1112">
                  <c:v>1</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1</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0</c:v>
                </c:pt>
                <c:pt idx="1159">
                  <c:v>0</c:v>
                </c:pt>
                <c:pt idx="1160">
                  <c:v>0</c:v>
                </c:pt>
                <c:pt idx="1161">
                  <c:v>0</c:v>
                </c:pt>
                <c:pt idx="1162">
                  <c:v>1</c:v>
                </c:pt>
                <c:pt idx="1163">
                  <c:v>0</c:v>
                </c:pt>
                <c:pt idx="1164">
                  <c:v>0</c:v>
                </c:pt>
                <c:pt idx="1165">
                  <c:v>0</c:v>
                </c:pt>
                <c:pt idx="1166">
                  <c:v>0</c:v>
                </c:pt>
                <c:pt idx="1167">
                  <c:v>1</c:v>
                </c:pt>
                <c:pt idx="1168">
                  <c:v>0</c:v>
                </c:pt>
                <c:pt idx="1169">
                  <c:v>0</c:v>
                </c:pt>
                <c:pt idx="1170">
                  <c:v>0</c:v>
                </c:pt>
                <c:pt idx="1171">
                  <c:v>1</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1</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1</c:v>
                </c:pt>
                <c:pt idx="1202">
                  <c:v>0</c:v>
                </c:pt>
                <c:pt idx="1203">
                  <c:v>0</c:v>
                </c:pt>
                <c:pt idx="1204">
                  <c:v>1</c:v>
                </c:pt>
                <c:pt idx="1205">
                  <c:v>1</c:v>
                </c:pt>
                <c:pt idx="1206">
                  <c:v>0</c:v>
                </c:pt>
                <c:pt idx="1207">
                  <c:v>0</c:v>
                </c:pt>
                <c:pt idx="1208">
                  <c:v>0</c:v>
                </c:pt>
                <c:pt idx="1209">
                  <c:v>0</c:v>
                </c:pt>
                <c:pt idx="1210">
                  <c:v>0</c:v>
                </c:pt>
                <c:pt idx="1211">
                  <c:v>0</c:v>
                </c:pt>
                <c:pt idx="1212">
                  <c:v>0</c:v>
                </c:pt>
                <c:pt idx="1213">
                  <c:v>1</c:v>
                </c:pt>
                <c:pt idx="1214">
                  <c:v>0</c:v>
                </c:pt>
                <c:pt idx="1215">
                  <c:v>0</c:v>
                </c:pt>
                <c:pt idx="1216">
                  <c:v>0</c:v>
                </c:pt>
                <c:pt idx="1217">
                  <c:v>0</c:v>
                </c:pt>
                <c:pt idx="1218">
                  <c:v>0</c:v>
                </c:pt>
                <c:pt idx="1219">
                  <c:v>0</c:v>
                </c:pt>
                <c:pt idx="1220">
                  <c:v>0</c:v>
                </c:pt>
                <c:pt idx="1221">
                  <c:v>0</c:v>
                </c:pt>
                <c:pt idx="1222">
                  <c:v>1</c:v>
                </c:pt>
                <c:pt idx="1223">
                  <c:v>1</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1</c:v>
                </c:pt>
                <c:pt idx="1237">
                  <c:v>1</c:v>
                </c:pt>
                <c:pt idx="1238">
                  <c:v>0</c:v>
                </c:pt>
                <c:pt idx="1239">
                  <c:v>0</c:v>
                </c:pt>
                <c:pt idx="1240">
                  <c:v>0</c:v>
                </c:pt>
                <c:pt idx="1241">
                  <c:v>0</c:v>
                </c:pt>
                <c:pt idx="1242">
                  <c:v>0</c:v>
                </c:pt>
                <c:pt idx="1243">
                  <c:v>0</c:v>
                </c:pt>
                <c:pt idx="1244">
                  <c:v>0</c:v>
                </c:pt>
                <c:pt idx="1245">
                  <c:v>0</c:v>
                </c:pt>
                <c:pt idx="1246">
                  <c:v>1</c:v>
                </c:pt>
                <c:pt idx="1247">
                  <c:v>0</c:v>
                </c:pt>
                <c:pt idx="1248">
                  <c:v>0</c:v>
                </c:pt>
                <c:pt idx="1249">
                  <c:v>1</c:v>
                </c:pt>
                <c:pt idx="1250">
                  <c:v>0</c:v>
                </c:pt>
                <c:pt idx="1251">
                  <c:v>0</c:v>
                </c:pt>
                <c:pt idx="1252">
                  <c:v>0</c:v>
                </c:pt>
                <c:pt idx="1253">
                  <c:v>0</c:v>
                </c:pt>
                <c:pt idx="1254">
                  <c:v>0</c:v>
                </c:pt>
                <c:pt idx="1255">
                  <c:v>1</c:v>
                </c:pt>
                <c:pt idx="1256">
                  <c:v>0</c:v>
                </c:pt>
                <c:pt idx="1257">
                  <c:v>1</c:v>
                </c:pt>
                <c:pt idx="1258">
                  <c:v>0</c:v>
                </c:pt>
                <c:pt idx="1259">
                  <c:v>0</c:v>
                </c:pt>
                <c:pt idx="1260">
                  <c:v>0</c:v>
                </c:pt>
                <c:pt idx="1261">
                  <c:v>0</c:v>
                </c:pt>
                <c:pt idx="1262">
                  <c:v>1</c:v>
                </c:pt>
                <c:pt idx="1263">
                  <c:v>0</c:v>
                </c:pt>
                <c:pt idx="1264">
                  <c:v>0</c:v>
                </c:pt>
                <c:pt idx="1265">
                  <c:v>0</c:v>
                </c:pt>
                <c:pt idx="1266">
                  <c:v>0</c:v>
                </c:pt>
                <c:pt idx="1267">
                  <c:v>0</c:v>
                </c:pt>
                <c:pt idx="1268">
                  <c:v>0</c:v>
                </c:pt>
                <c:pt idx="1269">
                  <c:v>0</c:v>
                </c:pt>
                <c:pt idx="1270">
                  <c:v>0</c:v>
                </c:pt>
                <c:pt idx="1271">
                  <c:v>1</c:v>
                </c:pt>
                <c:pt idx="1272">
                  <c:v>0</c:v>
                </c:pt>
                <c:pt idx="1273">
                  <c:v>1</c:v>
                </c:pt>
                <c:pt idx="1274">
                  <c:v>0</c:v>
                </c:pt>
                <c:pt idx="1275">
                  <c:v>0</c:v>
                </c:pt>
                <c:pt idx="1276">
                  <c:v>0</c:v>
                </c:pt>
                <c:pt idx="1277">
                  <c:v>0</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1</c:v>
                </c:pt>
                <c:pt idx="1291">
                  <c:v>1</c:v>
                </c:pt>
                <c:pt idx="1292">
                  <c:v>0</c:v>
                </c:pt>
                <c:pt idx="1293">
                  <c:v>0</c:v>
                </c:pt>
                <c:pt idx="1294">
                  <c:v>0</c:v>
                </c:pt>
                <c:pt idx="1295">
                  <c:v>0</c:v>
                </c:pt>
                <c:pt idx="1296">
                  <c:v>0</c:v>
                </c:pt>
                <c:pt idx="1297">
                  <c:v>1</c:v>
                </c:pt>
                <c:pt idx="1298">
                  <c:v>1</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1</c:v>
                </c:pt>
                <c:pt idx="1313">
                  <c:v>1</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1</c:v>
                </c:pt>
                <c:pt idx="1327">
                  <c:v>0</c:v>
                </c:pt>
                <c:pt idx="1328">
                  <c:v>0</c:v>
                </c:pt>
                <c:pt idx="1329">
                  <c:v>0</c:v>
                </c:pt>
                <c:pt idx="1330">
                  <c:v>0</c:v>
                </c:pt>
                <c:pt idx="1331">
                  <c:v>0</c:v>
                </c:pt>
                <c:pt idx="1332">
                  <c:v>1</c:v>
                </c:pt>
                <c:pt idx="1333">
                  <c:v>1</c:v>
                </c:pt>
                <c:pt idx="1334">
                  <c:v>0</c:v>
                </c:pt>
                <c:pt idx="1335">
                  <c:v>0</c:v>
                </c:pt>
                <c:pt idx="1336">
                  <c:v>0</c:v>
                </c:pt>
                <c:pt idx="1337">
                  <c:v>0</c:v>
                </c:pt>
                <c:pt idx="1338">
                  <c:v>1</c:v>
                </c:pt>
                <c:pt idx="1339">
                  <c:v>1</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1</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0</c:v>
                </c:pt>
                <c:pt idx="1368">
                  <c:v>0</c:v>
                </c:pt>
                <c:pt idx="1369">
                  <c:v>1</c:v>
                </c:pt>
                <c:pt idx="1370">
                  <c:v>0</c:v>
                </c:pt>
                <c:pt idx="1371">
                  <c:v>0</c:v>
                </c:pt>
                <c:pt idx="1372">
                  <c:v>0</c:v>
                </c:pt>
                <c:pt idx="1373">
                  <c:v>0</c:v>
                </c:pt>
                <c:pt idx="1374">
                  <c:v>0</c:v>
                </c:pt>
                <c:pt idx="1375">
                  <c:v>1</c:v>
                </c:pt>
                <c:pt idx="1376">
                  <c:v>0</c:v>
                </c:pt>
                <c:pt idx="1377">
                  <c:v>0</c:v>
                </c:pt>
                <c:pt idx="1378">
                  <c:v>0</c:v>
                </c:pt>
                <c:pt idx="1379">
                  <c:v>1</c:v>
                </c:pt>
                <c:pt idx="1380">
                  <c:v>0</c:v>
                </c:pt>
                <c:pt idx="1381">
                  <c:v>0</c:v>
                </c:pt>
                <c:pt idx="1382">
                  <c:v>0</c:v>
                </c:pt>
                <c:pt idx="1383">
                  <c:v>0</c:v>
                </c:pt>
                <c:pt idx="1384">
                  <c:v>0</c:v>
                </c:pt>
                <c:pt idx="1385">
                  <c:v>0</c:v>
                </c:pt>
                <c:pt idx="1386">
                  <c:v>0</c:v>
                </c:pt>
                <c:pt idx="1387">
                  <c:v>0</c:v>
                </c:pt>
                <c:pt idx="1388">
                  <c:v>0</c:v>
                </c:pt>
                <c:pt idx="1389">
                  <c:v>0</c:v>
                </c:pt>
                <c:pt idx="1390">
                  <c:v>1</c:v>
                </c:pt>
                <c:pt idx="1391">
                  <c:v>0</c:v>
                </c:pt>
                <c:pt idx="1392">
                  <c:v>0</c:v>
                </c:pt>
                <c:pt idx="1393">
                  <c:v>0</c:v>
                </c:pt>
                <c:pt idx="1394">
                  <c:v>0</c:v>
                </c:pt>
                <c:pt idx="1395">
                  <c:v>1</c:v>
                </c:pt>
                <c:pt idx="1396">
                  <c:v>1</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0</c:v>
                </c:pt>
                <c:pt idx="1441">
                  <c:v>0</c:v>
                </c:pt>
                <c:pt idx="1442">
                  <c:v>1</c:v>
                </c:pt>
                <c:pt idx="1443">
                  <c:v>0</c:v>
                </c:pt>
                <c:pt idx="1444">
                  <c:v>1</c:v>
                </c:pt>
                <c:pt idx="1445">
                  <c:v>0</c:v>
                </c:pt>
                <c:pt idx="1446">
                  <c:v>0</c:v>
                </c:pt>
                <c:pt idx="1447">
                  <c:v>0</c:v>
                </c:pt>
                <c:pt idx="1448">
                  <c:v>0</c:v>
                </c:pt>
                <c:pt idx="1449">
                  <c:v>0</c:v>
                </c:pt>
                <c:pt idx="1450">
                  <c:v>0</c:v>
                </c:pt>
                <c:pt idx="1451">
                  <c:v>0</c:v>
                </c:pt>
                <c:pt idx="1452">
                  <c:v>1</c:v>
                </c:pt>
                <c:pt idx="1453">
                  <c:v>0</c:v>
                </c:pt>
                <c:pt idx="1454">
                  <c:v>0</c:v>
                </c:pt>
                <c:pt idx="1455">
                  <c:v>0</c:v>
                </c:pt>
                <c:pt idx="1456">
                  <c:v>0</c:v>
                </c:pt>
                <c:pt idx="1457">
                  <c:v>0</c:v>
                </c:pt>
                <c:pt idx="1458">
                  <c:v>0</c:v>
                </c:pt>
                <c:pt idx="1459">
                  <c:v>0</c:v>
                </c:pt>
                <c:pt idx="1460">
                  <c:v>0</c:v>
                </c:pt>
                <c:pt idx="1461">
                  <c:v>1</c:v>
                </c:pt>
                <c:pt idx="1462">
                  <c:v>0</c:v>
                </c:pt>
                <c:pt idx="1463">
                  <c:v>0</c:v>
                </c:pt>
                <c:pt idx="1464">
                  <c:v>0</c:v>
                </c:pt>
                <c:pt idx="1465">
                  <c:v>0</c:v>
                </c:pt>
                <c:pt idx="1466">
                  <c:v>0</c:v>
                </c:pt>
                <c:pt idx="1467">
                  <c:v>0</c:v>
                </c:pt>
                <c:pt idx="1468">
                  <c:v>0</c:v>
                </c:pt>
                <c:pt idx="1469">
                  <c:v>0</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2F04-48C9-855B-B62C45219D3F}"/>
            </c:ext>
          </c:extLst>
        </c:ser>
        <c:dLbls>
          <c:showLegendKey val="0"/>
          <c:showVal val="0"/>
          <c:showCatName val="0"/>
          <c:showSerName val="0"/>
          <c:showPercent val="0"/>
          <c:showBubbleSize val="0"/>
        </c:dLbls>
        <c:axId val="860063088"/>
        <c:axId val="1982280640"/>
      </c:scatterChart>
      <c:valAx>
        <c:axId val="86006308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982280640"/>
        <c:crosses val="autoZero"/>
        <c:crossBetween val="midCat"/>
      </c:valAx>
      <c:valAx>
        <c:axId val="19822806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60063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PercentSalaryHike v Age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RU"/>
        </a:p>
      </c:txPr>
    </c:title>
    <c:autoTitleDeleted val="0"/>
    <c:plotArea>
      <c:layout/>
      <c:scatterChart>
        <c:scatterStyle val="lineMarker"/>
        <c:varyColors val="0"/>
        <c:ser>
          <c:idx val="0"/>
          <c:order val="0"/>
          <c:tx>
            <c:strRef>
              <c:f>'list for q2.1'!$S$1</c:f>
              <c:strCache>
                <c:ptCount val="1"/>
                <c:pt idx="0">
                  <c:v>PercentSalaryHike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'list for q2.1'!$B$2:$B$1471</c:f>
              <c:numCache>
                <c:formatCode>General</c:formatCode>
                <c:ptCount val="1470"/>
                <c:pt idx="0">
                  <c:v>41</c:v>
                </c:pt>
                <c:pt idx="1">
                  <c:v>49</c:v>
                </c:pt>
                <c:pt idx="2">
                  <c:v>37</c:v>
                </c:pt>
                <c:pt idx="3">
                  <c:v>33</c:v>
                </c:pt>
                <c:pt idx="4">
                  <c:v>27</c:v>
                </c:pt>
                <c:pt idx="5">
                  <c:v>32</c:v>
                </c:pt>
                <c:pt idx="6">
                  <c:v>59</c:v>
                </c:pt>
                <c:pt idx="7">
                  <c:v>30</c:v>
                </c:pt>
                <c:pt idx="8">
                  <c:v>38</c:v>
                </c:pt>
                <c:pt idx="9">
                  <c:v>36</c:v>
                </c:pt>
                <c:pt idx="10">
                  <c:v>35</c:v>
                </c:pt>
                <c:pt idx="11">
                  <c:v>29</c:v>
                </c:pt>
                <c:pt idx="12">
                  <c:v>31</c:v>
                </c:pt>
                <c:pt idx="13">
                  <c:v>34</c:v>
                </c:pt>
                <c:pt idx="14">
                  <c:v>28</c:v>
                </c:pt>
                <c:pt idx="15">
                  <c:v>29</c:v>
                </c:pt>
                <c:pt idx="16">
                  <c:v>32</c:v>
                </c:pt>
                <c:pt idx="17">
                  <c:v>22</c:v>
                </c:pt>
                <c:pt idx="18">
                  <c:v>53</c:v>
                </c:pt>
                <c:pt idx="19">
                  <c:v>38</c:v>
                </c:pt>
                <c:pt idx="20">
                  <c:v>24</c:v>
                </c:pt>
                <c:pt idx="21">
                  <c:v>36</c:v>
                </c:pt>
                <c:pt idx="22">
                  <c:v>34</c:v>
                </c:pt>
                <c:pt idx="23">
                  <c:v>21</c:v>
                </c:pt>
                <c:pt idx="24">
                  <c:v>34</c:v>
                </c:pt>
                <c:pt idx="25">
                  <c:v>53</c:v>
                </c:pt>
                <c:pt idx="26">
                  <c:v>32</c:v>
                </c:pt>
                <c:pt idx="27">
                  <c:v>42</c:v>
                </c:pt>
                <c:pt idx="28">
                  <c:v>44</c:v>
                </c:pt>
                <c:pt idx="29">
                  <c:v>46</c:v>
                </c:pt>
                <c:pt idx="30">
                  <c:v>33</c:v>
                </c:pt>
                <c:pt idx="31">
                  <c:v>44</c:v>
                </c:pt>
                <c:pt idx="32">
                  <c:v>30</c:v>
                </c:pt>
                <c:pt idx="33">
                  <c:v>39</c:v>
                </c:pt>
                <c:pt idx="34">
                  <c:v>24</c:v>
                </c:pt>
                <c:pt idx="35">
                  <c:v>43</c:v>
                </c:pt>
                <c:pt idx="36">
                  <c:v>50</c:v>
                </c:pt>
                <c:pt idx="37">
                  <c:v>35</c:v>
                </c:pt>
                <c:pt idx="38">
                  <c:v>36</c:v>
                </c:pt>
                <c:pt idx="39">
                  <c:v>33</c:v>
                </c:pt>
                <c:pt idx="40">
                  <c:v>35</c:v>
                </c:pt>
                <c:pt idx="41">
                  <c:v>27</c:v>
                </c:pt>
                <c:pt idx="42">
                  <c:v>26</c:v>
                </c:pt>
                <c:pt idx="43">
                  <c:v>27</c:v>
                </c:pt>
                <c:pt idx="44">
                  <c:v>30</c:v>
                </c:pt>
                <c:pt idx="45">
                  <c:v>41</c:v>
                </c:pt>
                <c:pt idx="46">
                  <c:v>34</c:v>
                </c:pt>
                <c:pt idx="47">
                  <c:v>37</c:v>
                </c:pt>
                <c:pt idx="48">
                  <c:v>46</c:v>
                </c:pt>
                <c:pt idx="49">
                  <c:v>35</c:v>
                </c:pt>
                <c:pt idx="50">
                  <c:v>48</c:v>
                </c:pt>
                <c:pt idx="51">
                  <c:v>28</c:v>
                </c:pt>
                <c:pt idx="52">
                  <c:v>44</c:v>
                </c:pt>
                <c:pt idx="53">
                  <c:v>35</c:v>
                </c:pt>
                <c:pt idx="54">
                  <c:v>26</c:v>
                </c:pt>
                <c:pt idx="55">
                  <c:v>33</c:v>
                </c:pt>
                <c:pt idx="56">
                  <c:v>35</c:v>
                </c:pt>
                <c:pt idx="57">
                  <c:v>35</c:v>
                </c:pt>
                <c:pt idx="58">
                  <c:v>31</c:v>
                </c:pt>
                <c:pt idx="59">
                  <c:v>37</c:v>
                </c:pt>
                <c:pt idx="60">
                  <c:v>32</c:v>
                </c:pt>
                <c:pt idx="61">
                  <c:v>38</c:v>
                </c:pt>
                <c:pt idx="62">
                  <c:v>50</c:v>
                </c:pt>
                <c:pt idx="63">
                  <c:v>59</c:v>
                </c:pt>
                <c:pt idx="64">
                  <c:v>36</c:v>
                </c:pt>
                <c:pt idx="65">
                  <c:v>55</c:v>
                </c:pt>
                <c:pt idx="66">
                  <c:v>36</c:v>
                </c:pt>
                <c:pt idx="67">
                  <c:v>45</c:v>
                </c:pt>
                <c:pt idx="68">
                  <c:v>35</c:v>
                </c:pt>
                <c:pt idx="69">
                  <c:v>36</c:v>
                </c:pt>
                <c:pt idx="70">
                  <c:v>59</c:v>
                </c:pt>
                <c:pt idx="71">
                  <c:v>29</c:v>
                </c:pt>
                <c:pt idx="72">
                  <c:v>31</c:v>
                </c:pt>
                <c:pt idx="73">
                  <c:v>32</c:v>
                </c:pt>
                <c:pt idx="74">
                  <c:v>36</c:v>
                </c:pt>
                <c:pt idx="75">
                  <c:v>31</c:v>
                </c:pt>
                <c:pt idx="76">
                  <c:v>35</c:v>
                </c:pt>
                <c:pt idx="77">
                  <c:v>45</c:v>
                </c:pt>
                <c:pt idx="78">
                  <c:v>37</c:v>
                </c:pt>
                <c:pt idx="79">
                  <c:v>46</c:v>
                </c:pt>
                <c:pt idx="80">
                  <c:v>30</c:v>
                </c:pt>
                <c:pt idx="81">
                  <c:v>35</c:v>
                </c:pt>
                <c:pt idx="82">
                  <c:v>55</c:v>
                </c:pt>
                <c:pt idx="83">
                  <c:v>38</c:v>
                </c:pt>
                <c:pt idx="84">
                  <c:v>34</c:v>
                </c:pt>
                <c:pt idx="85">
                  <c:v>56</c:v>
                </c:pt>
                <c:pt idx="86">
                  <c:v>23</c:v>
                </c:pt>
                <c:pt idx="87">
                  <c:v>51</c:v>
                </c:pt>
                <c:pt idx="88">
                  <c:v>30</c:v>
                </c:pt>
                <c:pt idx="89">
                  <c:v>46</c:v>
                </c:pt>
                <c:pt idx="90">
                  <c:v>40</c:v>
                </c:pt>
                <c:pt idx="91">
                  <c:v>51</c:v>
                </c:pt>
                <c:pt idx="92">
                  <c:v>30</c:v>
                </c:pt>
                <c:pt idx="93">
                  <c:v>46</c:v>
                </c:pt>
                <c:pt idx="94">
                  <c:v>32</c:v>
                </c:pt>
                <c:pt idx="95">
                  <c:v>54</c:v>
                </c:pt>
                <c:pt idx="96">
                  <c:v>24</c:v>
                </c:pt>
                <c:pt idx="97">
                  <c:v>28</c:v>
                </c:pt>
                <c:pt idx="98">
                  <c:v>58</c:v>
                </c:pt>
                <c:pt idx="99">
                  <c:v>44</c:v>
                </c:pt>
                <c:pt idx="100">
                  <c:v>37</c:v>
                </c:pt>
                <c:pt idx="101">
                  <c:v>32</c:v>
                </c:pt>
                <c:pt idx="102">
                  <c:v>20</c:v>
                </c:pt>
                <c:pt idx="103">
                  <c:v>34</c:v>
                </c:pt>
                <c:pt idx="104">
                  <c:v>37</c:v>
                </c:pt>
                <c:pt idx="105">
                  <c:v>59</c:v>
                </c:pt>
                <c:pt idx="106">
                  <c:v>50</c:v>
                </c:pt>
                <c:pt idx="107">
                  <c:v>25</c:v>
                </c:pt>
                <c:pt idx="108">
                  <c:v>25</c:v>
                </c:pt>
                <c:pt idx="109">
                  <c:v>22</c:v>
                </c:pt>
                <c:pt idx="110">
                  <c:v>51</c:v>
                </c:pt>
                <c:pt idx="111">
                  <c:v>34</c:v>
                </c:pt>
                <c:pt idx="112">
                  <c:v>54</c:v>
                </c:pt>
                <c:pt idx="113">
                  <c:v>24</c:v>
                </c:pt>
                <c:pt idx="114">
                  <c:v>34</c:v>
                </c:pt>
                <c:pt idx="115">
                  <c:v>37</c:v>
                </c:pt>
                <c:pt idx="116">
                  <c:v>34</c:v>
                </c:pt>
                <c:pt idx="117">
                  <c:v>36</c:v>
                </c:pt>
                <c:pt idx="118">
                  <c:v>36</c:v>
                </c:pt>
                <c:pt idx="119">
                  <c:v>43</c:v>
                </c:pt>
                <c:pt idx="120">
                  <c:v>30</c:v>
                </c:pt>
                <c:pt idx="121">
                  <c:v>33</c:v>
                </c:pt>
                <c:pt idx="122">
                  <c:v>56</c:v>
                </c:pt>
                <c:pt idx="123">
                  <c:v>51</c:v>
                </c:pt>
                <c:pt idx="124">
                  <c:v>31</c:v>
                </c:pt>
                <c:pt idx="125">
                  <c:v>26</c:v>
                </c:pt>
                <c:pt idx="126">
                  <c:v>58</c:v>
                </c:pt>
                <c:pt idx="127">
                  <c:v>19</c:v>
                </c:pt>
                <c:pt idx="128">
                  <c:v>22</c:v>
                </c:pt>
                <c:pt idx="129">
                  <c:v>49</c:v>
                </c:pt>
                <c:pt idx="130">
                  <c:v>43</c:v>
                </c:pt>
                <c:pt idx="131">
                  <c:v>50</c:v>
                </c:pt>
                <c:pt idx="132">
                  <c:v>31</c:v>
                </c:pt>
                <c:pt idx="133">
                  <c:v>41</c:v>
                </c:pt>
                <c:pt idx="134">
                  <c:v>26</c:v>
                </c:pt>
                <c:pt idx="135">
                  <c:v>36</c:v>
                </c:pt>
                <c:pt idx="136">
                  <c:v>51</c:v>
                </c:pt>
                <c:pt idx="137">
                  <c:v>39</c:v>
                </c:pt>
                <c:pt idx="138">
                  <c:v>25</c:v>
                </c:pt>
                <c:pt idx="139">
                  <c:v>30</c:v>
                </c:pt>
                <c:pt idx="140">
                  <c:v>32</c:v>
                </c:pt>
                <c:pt idx="141">
                  <c:v>45</c:v>
                </c:pt>
                <c:pt idx="142">
                  <c:v>38</c:v>
                </c:pt>
                <c:pt idx="143">
                  <c:v>30</c:v>
                </c:pt>
                <c:pt idx="144">
                  <c:v>32</c:v>
                </c:pt>
                <c:pt idx="145">
                  <c:v>30</c:v>
                </c:pt>
                <c:pt idx="146">
                  <c:v>30</c:v>
                </c:pt>
                <c:pt idx="147">
                  <c:v>41</c:v>
                </c:pt>
                <c:pt idx="148">
                  <c:v>41</c:v>
                </c:pt>
                <c:pt idx="149">
                  <c:v>19</c:v>
                </c:pt>
                <c:pt idx="150">
                  <c:v>40</c:v>
                </c:pt>
                <c:pt idx="151">
                  <c:v>35</c:v>
                </c:pt>
                <c:pt idx="152">
                  <c:v>53</c:v>
                </c:pt>
                <c:pt idx="153">
                  <c:v>45</c:v>
                </c:pt>
                <c:pt idx="154">
                  <c:v>32</c:v>
                </c:pt>
                <c:pt idx="155">
                  <c:v>29</c:v>
                </c:pt>
                <c:pt idx="156">
                  <c:v>51</c:v>
                </c:pt>
                <c:pt idx="157">
                  <c:v>58</c:v>
                </c:pt>
                <c:pt idx="158">
                  <c:v>40</c:v>
                </c:pt>
                <c:pt idx="159">
                  <c:v>34</c:v>
                </c:pt>
                <c:pt idx="160">
                  <c:v>22</c:v>
                </c:pt>
                <c:pt idx="161">
                  <c:v>27</c:v>
                </c:pt>
                <c:pt idx="162">
                  <c:v>28</c:v>
                </c:pt>
                <c:pt idx="163">
                  <c:v>57</c:v>
                </c:pt>
                <c:pt idx="164">
                  <c:v>27</c:v>
                </c:pt>
                <c:pt idx="165">
                  <c:v>50</c:v>
                </c:pt>
                <c:pt idx="166">
                  <c:v>41</c:v>
                </c:pt>
                <c:pt idx="167">
                  <c:v>30</c:v>
                </c:pt>
                <c:pt idx="168">
                  <c:v>38</c:v>
                </c:pt>
                <c:pt idx="169">
                  <c:v>32</c:v>
                </c:pt>
                <c:pt idx="170">
                  <c:v>27</c:v>
                </c:pt>
                <c:pt idx="171">
                  <c:v>19</c:v>
                </c:pt>
                <c:pt idx="172">
                  <c:v>36</c:v>
                </c:pt>
                <c:pt idx="173">
                  <c:v>30</c:v>
                </c:pt>
                <c:pt idx="174">
                  <c:v>45</c:v>
                </c:pt>
                <c:pt idx="175">
                  <c:v>56</c:v>
                </c:pt>
                <c:pt idx="176">
                  <c:v>33</c:v>
                </c:pt>
                <c:pt idx="177">
                  <c:v>19</c:v>
                </c:pt>
                <c:pt idx="178">
                  <c:v>46</c:v>
                </c:pt>
                <c:pt idx="179">
                  <c:v>38</c:v>
                </c:pt>
                <c:pt idx="180">
                  <c:v>31</c:v>
                </c:pt>
                <c:pt idx="181">
                  <c:v>34</c:v>
                </c:pt>
                <c:pt idx="182">
                  <c:v>41</c:v>
                </c:pt>
                <c:pt idx="183">
                  <c:v>50</c:v>
                </c:pt>
                <c:pt idx="184">
                  <c:v>53</c:v>
                </c:pt>
                <c:pt idx="185">
                  <c:v>33</c:v>
                </c:pt>
                <c:pt idx="186">
                  <c:v>40</c:v>
                </c:pt>
                <c:pt idx="187">
                  <c:v>55</c:v>
                </c:pt>
                <c:pt idx="188">
                  <c:v>34</c:v>
                </c:pt>
                <c:pt idx="189">
                  <c:v>51</c:v>
                </c:pt>
                <c:pt idx="190">
                  <c:v>52</c:v>
                </c:pt>
                <c:pt idx="191">
                  <c:v>27</c:v>
                </c:pt>
                <c:pt idx="192">
                  <c:v>35</c:v>
                </c:pt>
                <c:pt idx="193">
                  <c:v>43</c:v>
                </c:pt>
                <c:pt idx="194">
                  <c:v>45</c:v>
                </c:pt>
                <c:pt idx="195">
                  <c:v>37</c:v>
                </c:pt>
                <c:pt idx="196">
                  <c:v>35</c:v>
                </c:pt>
                <c:pt idx="197">
                  <c:v>42</c:v>
                </c:pt>
                <c:pt idx="198">
                  <c:v>38</c:v>
                </c:pt>
                <c:pt idx="199">
                  <c:v>38</c:v>
                </c:pt>
                <c:pt idx="200">
                  <c:v>27</c:v>
                </c:pt>
                <c:pt idx="201">
                  <c:v>49</c:v>
                </c:pt>
                <c:pt idx="202">
                  <c:v>34</c:v>
                </c:pt>
                <c:pt idx="203">
                  <c:v>40</c:v>
                </c:pt>
                <c:pt idx="204">
                  <c:v>38</c:v>
                </c:pt>
                <c:pt idx="205">
                  <c:v>29</c:v>
                </c:pt>
                <c:pt idx="206">
                  <c:v>22</c:v>
                </c:pt>
                <c:pt idx="207">
                  <c:v>36</c:v>
                </c:pt>
                <c:pt idx="208">
                  <c:v>40</c:v>
                </c:pt>
                <c:pt idx="209">
                  <c:v>46</c:v>
                </c:pt>
                <c:pt idx="210">
                  <c:v>32</c:v>
                </c:pt>
                <c:pt idx="211">
                  <c:v>30</c:v>
                </c:pt>
                <c:pt idx="212">
                  <c:v>27</c:v>
                </c:pt>
                <c:pt idx="213">
                  <c:v>51</c:v>
                </c:pt>
                <c:pt idx="214">
                  <c:v>30</c:v>
                </c:pt>
                <c:pt idx="215">
                  <c:v>41</c:v>
                </c:pt>
                <c:pt idx="216">
                  <c:v>30</c:v>
                </c:pt>
                <c:pt idx="217">
                  <c:v>29</c:v>
                </c:pt>
                <c:pt idx="218">
                  <c:v>45</c:v>
                </c:pt>
                <c:pt idx="219">
                  <c:v>54</c:v>
                </c:pt>
                <c:pt idx="220">
                  <c:v>36</c:v>
                </c:pt>
                <c:pt idx="221">
                  <c:v>33</c:v>
                </c:pt>
                <c:pt idx="222">
                  <c:v>37</c:v>
                </c:pt>
                <c:pt idx="223">
                  <c:v>38</c:v>
                </c:pt>
                <c:pt idx="224">
                  <c:v>31</c:v>
                </c:pt>
                <c:pt idx="225">
                  <c:v>59</c:v>
                </c:pt>
                <c:pt idx="226">
                  <c:v>37</c:v>
                </c:pt>
                <c:pt idx="227">
                  <c:v>29</c:v>
                </c:pt>
                <c:pt idx="228">
                  <c:v>35</c:v>
                </c:pt>
                <c:pt idx="229">
                  <c:v>29</c:v>
                </c:pt>
                <c:pt idx="230">
                  <c:v>52</c:v>
                </c:pt>
                <c:pt idx="231">
                  <c:v>42</c:v>
                </c:pt>
                <c:pt idx="232">
                  <c:v>59</c:v>
                </c:pt>
                <c:pt idx="233">
                  <c:v>50</c:v>
                </c:pt>
                <c:pt idx="234">
                  <c:v>33</c:v>
                </c:pt>
                <c:pt idx="235">
                  <c:v>43</c:v>
                </c:pt>
                <c:pt idx="236">
                  <c:v>33</c:v>
                </c:pt>
                <c:pt idx="237">
                  <c:v>52</c:v>
                </c:pt>
                <c:pt idx="238">
                  <c:v>32</c:v>
                </c:pt>
                <c:pt idx="239">
                  <c:v>32</c:v>
                </c:pt>
                <c:pt idx="240">
                  <c:v>39</c:v>
                </c:pt>
                <c:pt idx="241">
                  <c:v>32</c:v>
                </c:pt>
                <c:pt idx="242">
                  <c:v>41</c:v>
                </c:pt>
                <c:pt idx="243">
                  <c:v>40</c:v>
                </c:pt>
                <c:pt idx="244">
                  <c:v>45</c:v>
                </c:pt>
                <c:pt idx="245">
                  <c:v>31</c:v>
                </c:pt>
                <c:pt idx="246">
                  <c:v>33</c:v>
                </c:pt>
                <c:pt idx="247">
                  <c:v>34</c:v>
                </c:pt>
                <c:pt idx="248">
                  <c:v>37</c:v>
                </c:pt>
                <c:pt idx="249">
                  <c:v>45</c:v>
                </c:pt>
                <c:pt idx="250">
                  <c:v>37</c:v>
                </c:pt>
                <c:pt idx="251">
                  <c:v>39</c:v>
                </c:pt>
                <c:pt idx="252">
                  <c:v>29</c:v>
                </c:pt>
                <c:pt idx="253">
                  <c:v>42</c:v>
                </c:pt>
                <c:pt idx="254">
                  <c:v>29</c:v>
                </c:pt>
                <c:pt idx="255">
                  <c:v>25</c:v>
                </c:pt>
                <c:pt idx="256">
                  <c:v>42</c:v>
                </c:pt>
                <c:pt idx="257">
                  <c:v>40</c:v>
                </c:pt>
                <c:pt idx="258">
                  <c:v>51</c:v>
                </c:pt>
                <c:pt idx="259">
                  <c:v>31</c:v>
                </c:pt>
                <c:pt idx="260">
                  <c:v>32</c:v>
                </c:pt>
                <c:pt idx="261">
                  <c:v>38</c:v>
                </c:pt>
                <c:pt idx="262">
                  <c:v>32</c:v>
                </c:pt>
                <c:pt idx="263">
                  <c:v>46</c:v>
                </c:pt>
                <c:pt idx="264">
                  <c:v>28</c:v>
                </c:pt>
                <c:pt idx="265">
                  <c:v>29</c:v>
                </c:pt>
                <c:pt idx="266">
                  <c:v>31</c:v>
                </c:pt>
                <c:pt idx="267">
                  <c:v>25</c:v>
                </c:pt>
                <c:pt idx="268">
                  <c:v>45</c:v>
                </c:pt>
                <c:pt idx="269">
                  <c:v>36</c:v>
                </c:pt>
                <c:pt idx="270">
                  <c:v>55</c:v>
                </c:pt>
                <c:pt idx="271">
                  <c:v>47</c:v>
                </c:pt>
                <c:pt idx="272">
                  <c:v>28</c:v>
                </c:pt>
                <c:pt idx="273">
                  <c:v>37</c:v>
                </c:pt>
                <c:pt idx="274">
                  <c:v>21</c:v>
                </c:pt>
                <c:pt idx="275">
                  <c:v>37</c:v>
                </c:pt>
                <c:pt idx="276">
                  <c:v>35</c:v>
                </c:pt>
                <c:pt idx="277">
                  <c:v>38</c:v>
                </c:pt>
                <c:pt idx="278">
                  <c:v>26</c:v>
                </c:pt>
                <c:pt idx="279">
                  <c:v>50</c:v>
                </c:pt>
                <c:pt idx="280">
                  <c:v>53</c:v>
                </c:pt>
                <c:pt idx="281">
                  <c:v>42</c:v>
                </c:pt>
                <c:pt idx="282">
                  <c:v>29</c:v>
                </c:pt>
                <c:pt idx="283">
                  <c:v>55</c:v>
                </c:pt>
                <c:pt idx="284">
                  <c:v>26</c:v>
                </c:pt>
                <c:pt idx="285">
                  <c:v>37</c:v>
                </c:pt>
                <c:pt idx="286">
                  <c:v>44</c:v>
                </c:pt>
                <c:pt idx="287">
                  <c:v>38</c:v>
                </c:pt>
                <c:pt idx="288">
                  <c:v>26</c:v>
                </c:pt>
                <c:pt idx="289">
                  <c:v>28</c:v>
                </c:pt>
                <c:pt idx="290">
                  <c:v>49</c:v>
                </c:pt>
                <c:pt idx="291">
                  <c:v>36</c:v>
                </c:pt>
                <c:pt idx="292">
                  <c:v>31</c:v>
                </c:pt>
                <c:pt idx="293">
                  <c:v>26</c:v>
                </c:pt>
                <c:pt idx="294">
                  <c:v>37</c:v>
                </c:pt>
                <c:pt idx="295">
                  <c:v>42</c:v>
                </c:pt>
                <c:pt idx="296">
                  <c:v>18</c:v>
                </c:pt>
                <c:pt idx="297">
                  <c:v>35</c:v>
                </c:pt>
                <c:pt idx="298">
                  <c:v>36</c:v>
                </c:pt>
                <c:pt idx="299">
                  <c:v>51</c:v>
                </c:pt>
                <c:pt idx="300">
                  <c:v>41</c:v>
                </c:pt>
                <c:pt idx="301">
                  <c:v>18</c:v>
                </c:pt>
                <c:pt idx="302">
                  <c:v>28</c:v>
                </c:pt>
                <c:pt idx="303">
                  <c:v>31</c:v>
                </c:pt>
                <c:pt idx="304">
                  <c:v>39</c:v>
                </c:pt>
                <c:pt idx="305">
                  <c:v>36</c:v>
                </c:pt>
                <c:pt idx="306">
                  <c:v>32</c:v>
                </c:pt>
                <c:pt idx="307">
                  <c:v>38</c:v>
                </c:pt>
                <c:pt idx="308">
                  <c:v>58</c:v>
                </c:pt>
                <c:pt idx="309">
                  <c:v>31</c:v>
                </c:pt>
                <c:pt idx="310">
                  <c:v>31</c:v>
                </c:pt>
                <c:pt idx="311">
                  <c:v>45</c:v>
                </c:pt>
                <c:pt idx="312">
                  <c:v>31</c:v>
                </c:pt>
                <c:pt idx="313">
                  <c:v>33</c:v>
                </c:pt>
                <c:pt idx="314">
                  <c:v>39</c:v>
                </c:pt>
                <c:pt idx="315">
                  <c:v>43</c:v>
                </c:pt>
                <c:pt idx="316">
                  <c:v>49</c:v>
                </c:pt>
                <c:pt idx="317">
                  <c:v>52</c:v>
                </c:pt>
                <c:pt idx="318">
                  <c:v>27</c:v>
                </c:pt>
                <c:pt idx="319">
                  <c:v>32</c:v>
                </c:pt>
                <c:pt idx="320">
                  <c:v>27</c:v>
                </c:pt>
                <c:pt idx="321">
                  <c:v>31</c:v>
                </c:pt>
                <c:pt idx="322">
                  <c:v>32</c:v>
                </c:pt>
                <c:pt idx="323">
                  <c:v>28</c:v>
                </c:pt>
                <c:pt idx="324">
                  <c:v>30</c:v>
                </c:pt>
                <c:pt idx="325">
                  <c:v>31</c:v>
                </c:pt>
                <c:pt idx="326">
                  <c:v>39</c:v>
                </c:pt>
                <c:pt idx="327">
                  <c:v>39</c:v>
                </c:pt>
                <c:pt idx="328">
                  <c:v>33</c:v>
                </c:pt>
                <c:pt idx="329">
                  <c:v>47</c:v>
                </c:pt>
                <c:pt idx="330">
                  <c:v>43</c:v>
                </c:pt>
                <c:pt idx="331">
                  <c:v>27</c:v>
                </c:pt>
                <c:pt idx="332">
                  <c:v>54</c:v>
                </c:pt>
                <c:pt idx="333">
                  <c:v>43</c:v>
                </c:pt>
                <c:pt idx="334">
                  <c:v>45</c:v>
                </c:pt>
                <c:pt idx="335">
                  <c:v>40</c:v>
                </c:pt>
                <c:pt idx="336">
                  <c:v>29</c:v>
                </c:pt>
                <c:pt idx="337">
                  <c:v>29</c:v>
                </c:pt>
                <c:pt idx="338">
                  <c:v>30</c:v>
                </c:pt>
                <c:pt idx="339">
                  <c:v>27</c:v>
                </c:pt>
                <c:pt idx="340">
                  <c:v>37</c:v>
                </c:pt>
                <c:pt idx="341">
                  <c:v>38</c:v>
                </c:pt>
                <c:pt idx="342">
                  <c:v>31</c:v>
                </c:pt>
                <c:pt idx="343">
                  <c:v>29</c:v>
                </c:pt>
                <c:pt idx="344">
                  <c:v>35</c:v>
                </c:pt>
                <c:pt idx="345">
                  <c:v>23</c:v>
                </c:pt>
                <c:pt idx="346">
                  <c:v>41</c:v>
                </c:pt>
                <c:pt idx="347">
                  <c:v>47</c:v>
                </c:pt>
                <c:pt idx="348">
                  <c:v>42</c:v>
                </c:pt>
                <c:pt idx="349">
                  <c:v>29</c:v>
                </c:pt>
                <c:pt idx="350">
                  <c:v>42</c:v>
                </c:pt>
                <c:pt idx="351">
                  <c:v>32</c:v>
                </c:pt>
                <c:pt idx="352">
                  <c:v>48</c:v>
                </c:pt>
                <c:pt idx="353">
                  <c:v>37</c:v>
                </c:pt>
                <c:pt idx="354">
                  <c:v>30</c:v>
                </c:pt>
                <c:pt idx="355">
                  <c:v>26</c:v>
                </c:pt>
                <c:pt idx="356">
                  <c:v>42</c:v>
                </c:pt>
                <c:pt idx="357">
                  <c:v>21</c:v>
                </c:pt>
                <c:pt idx="358">
                  <c:v>36</c:v>
                </c:pt>
                <c:pt idx="359">
                  <c:v>36</c:v>
                </c:pt>
                <c:pt idx="360">
                  <c:v>57</c:v>
                </c:pt>
                <c:pt idx="361">
                  <c:v>40</c:v>
                </c:pt>
                <c:pt idx="362">
                  <c:v>21</c:v>
                </c:pt>
                <c:pt idx="363">
                  <c:v>33</c:v>
                </c:pt>
                <c:pt idx="364">
                  <c:v>37</c:v>
                </c:pt>
                <c:pt idx="365">
                  <c:v>46</c:v>
                </c:pt>
                <c:pt idx="366">
                  <c:v>41</c:v>
                </c:pt>
                <c:pt idx="367">
                  <c:v>50</c:v>
                </c:pt>
                <c:pt idx="368">
                  <c:v>40</c:v>
                </c:pt>
                <c:pt idx="369">
                  <c:v>31</c:v>
                </c:pt>
                <c:pt idx="370">
                  <c:v>21</c:v>
                </c:pt>
                <c:pt idx="371">
                  <c:v>29</c:v>
                </c:pt>
                <c:pt idx="372">
                  <c:v>35</c:v>
                </c:pt>
                <c:pt idx="373">
                  <c:v>27</c:v>
                </c:pt>
                <c:pt idx="374">
                  <c:v>28</c:v>
                </c:pt>
                <c:pt idx="375">
                  <c:v>49</c:v>
                </c:pt>
                <c:pt idx="376">
                  <c:v>51</c:v>
                </c:pt>
                <c:pt idx="377">
                  <c:v>36</c:v>
                </c:pt>
                <c:pt idx="378">
                  <c:v>34</c:v>
                </c:pt>
                <c:pt idx="379">
                  <c:v>55</c:v>
                </c:pt>
                <c:pt idx="380">
                  <c:v>24</c:v>
                </c:pt>
                <c:pt idx="381">
                  <c:v>30</c:v>
                </c:pt>
                <c:pt idx="382">
                  <c:v>26</c:v>
                </c:pt>
                <c:pt idx="383">
                  <c:v>22</c:v>
                </c:pt>
                <c:pt idx="384">
                  <c:v>36</c:v>
                </c:pt>
                <c:pt idx="385">
                  <c:v>30</c:v>
                </c:pt>
                <c:pt idx="386">
                  <c:v>37</c:v>
                </c:pt>
                <c:pt idx="387">
                  <c:v>40</c:v>
                </c:pt>
                <c:pt idx="388">
                  <c:v>42</c:v>
                </c:pt>
                <c:pt idx="389">
                  <c:v>37</c:v>
                </c:pt>
                <c:pt idx="390">
                  <c:v>43</c:v>
                </c:pt>
                <c:pt idx="391">
                  <c:v>40</c:v>
                </c:pt>
                <c:pt idx="392">
                  <c:v>54</c:v>
                </c:pt>
                <c:pt idx="393">
                  <c:v>34</c:v>
                </c:pt>
                <c:pt idx="394">
                  <c:v>31</c:v>
                </c:pt>
                <c:pt idx="395">
                  <c:v>43</c:v>
                </c:pt>
                <c:pt idx="396">
                  <c:v>43</c:v>
                </c:pt>
                <c:pt idx="397">
                  <c:v>25</c:v>
                </c:pt>
                <c:pt idx="398">
                  <c:v>37</c:v>
                </c:pt>
                <c:pt idx="399">
                  <c:v>31</c:v>
                </c:pt>
                <c:pt idx="400">
                  <c:v>39</c:v>
                </c:pt>
                <c:pt idx="401">
                  <c:v>56</c:v>
                </c:pt>
                <c:pt idx="402">
                  <c:v>30</c:v>
                </c:pt>
                <c:pt idx="403">
                  <c:v>41</c:v>
                </c:pt>
                <c:pt idx="404">
                  <c:v>28</c:v>
                </c:pt>
                <c:pt idx="405">
                  <c:v>25</c:v>
                </c:pt>
                <c:pt idx="406">
                  <c:v>52</c:v>
                </c:pt>
                <c:pt idx="407">
                  <c:v>45</c:v>
                </c:pt>
                <c:pt idx="408">
                  <c:v>52</c:v>
                </c:pt>
                <c:pt idx="409">
                  <c:v>42</c:v>
                </c:pt>
                <c:pt idx="410">
                  <c:v>30</c:v>
                </c:pt>
                <c:pt idx="411">
                  <c:v>60</c:v>
                </c:pt>
                <c:pt idx="412">
                  <c:v>46</c:v>
                </c:pt>
                <c:pt idx="413">
                  <c:v>42</c:v>
                </c:pt>
                <c:pt idx="414">
                  <c:v>24</c:v>
                </c:pt>
                <c:pt idx="415">
                  <c:v>34</c:v>
                </c:pt>
                <c:pt idx="416">
                  <c:v>38</c:v>
                </c:pt>
                <c:pt idx="417">
                  <c:v>40</c:v>
                </c:pt>
                <c:pt idx="418">
                  <c:v>26</c:v>
                </c:pt>
                <c:pt idx="419">
                  <c:v>30</c:v>
                </c:pt>
                <c:pt idx="420">
                  <c:v>29</c:v>
                </c:pt>
                <c:pt idx="421">
                  <c:v>29</c:v>
                </c:pt>
                <c:pt idx="422">
                  <c:v>19</c:v>
                </c:pt>
                <c:pt idx="423">
                  <c:v>30</c:v>
                </c:pt>
                <c:pt idx="424">
                  <c:v>57</c:v>
                </c:pt>
                <c:pt idx="425">
                  <c:v>50</c:v>
                </c:pt>
                <c:pt idx="426">
                  <c:v>30</c:v>
                </c:pt>
                <c:pt idx="427">
                  <c:v>60</c:v>
                </c:pt>
                <c:pt idx="428">
                  <c:v>47</c:v>
                </c:pt>
                <c:pt idx="429">
                  <c:v>46</c:v>
                </c:pt>
                <c:pt idx="430">
                  <c:v>35</c:v>
                </c:pt>
                <c:pt idx="431">
                  <c:v>54</c:v>
                </c:pt>
                <c:pt idx="432">
                  <c:v>34</c:v>
                </c:pt>
                <c:pt idx="433">
                  <c:v>46</c:v>
                </c:pt>
                <c:pt idx="434">
                  <c:v>31</c:v>
                </c:pt>
                <c:pt idx="435">
                  <c:v>33</c:v>
                </c:pt>
                <c:pt idx="436">
                  <c:v>33</c:v>
                </c:pt>
                <c:pt idx="437">
                  <c:v>30</c:v>
                </c:pt>
                <c:pt idx="438">
                  <c:v>35</c:v>
                </c:pt>
                <c:pt idx="439">
                  <c:v>31</c:v>
                </c:pt>
                <c:pt idx="440">
                  <c:v>34</c:v>
                </c:pt>
                <c:pt idx="441">
                  <c:v>42</c:v>
                </c:pt>
                <c:pt idx="442">
                  <c:v>36</c:v>
                </c:pt>
                <c:pt idx="443">
                  <c:v>22</c:v>
                </c:pt>
                <c:pt idx="444">
                  <c:v>48</c:v>
                </c:pt>
                <c:pt idx="445">
                  <c:v>55</c:v>
                </c:pt>
                <c:pt idx="446">
                  <c:v>41</c:v>
                </c:pt>
                <c:pt idx="447">
                  <c:v>35</c:v>
                </c:pt>
                <c:pt idx="448">
                  <c:v>40</c:v>
                </c:pt>
                <c:pt idx="449">
                  <c:v>39</c:v>
                </c:pt>
                <c:pt idx="450">
                  <c:v>31</c:v>
                </c:pt>
                <c:pt idx="451">
                  <c:v>42</c:v>
                </c:pt>
                <c:pt idx="452">
                  <c:v>45</c:v>
                </c:pt>
                <c:pt idx="453">
                  <c:v>26</c:v>
                </c:pt>
                <c:pt idx="454">
                  <c:v>29</c:v>
                </c:pt>
                <c:pt idx="455">
                  <c:v>33</c:v>
                </c:pt>
                <c:pt idx="456">
                  <c:v>31</c:v>
                </c:pt>
                <c:pt idx="457">
                  <c:v>18</c:v>
                </c:pt>
                <c:pt idx="458">
                  <c:v>40</c:v>
                </c:pt>
                <c:pt idx="459">
                  <c:v>41</c:v>
                </c:pt>
                <c:pt idx="460">
                  <c:v>26</c:v>
                </c:pt>
                <c:pt idx="461">
                  <c:v>35</c:v>
                </c:pt>
                <c:pt idx="462">
                  <c:v>34</c:v>
                </c:pt>
                <c:pt idx="463">
                  <c:v>26</c:v>
                </c:pt>
                <c:pt idx="464">
                  <c:v>37</c:v>
                </c:pt>
                <c:pt idx="465">
                  <c:v>46</c:v>
                </c:pt>
                <c:pt idx="466">
                  <c:v>41</c:v>
                </c:pt>
                <c:pt idx="467">
                  <c:v>37</c:v>
                </c:pt>
                <c:pt idx="468">
                  <c:v>52</c:v>
                </c:pt>
                <c:pt idx="469">
                  <c:v>32</c:v>
                </c:pt>
                <c:pt idx="470">
                  <c:v>24</c:v>
                </c:pt>
                <c:pt idx="471">
                  <c:v>38</c:v>
                </c:pt>
                <c:pt idx="472">
                  <c:v>37</c:v>
                </c:pt>
                <c:pt idx="473">
                  <c:v>49</c:v>
                </c:pt>
                <c:pt idx="474">
                  <c:v>24</c:v>
                </c:pt>
                <c:pt idx="475">
                  <c:v>26</c:v>
                </c:pt>
                <c:pt idx="476">
                  <c:v>24</c:v>
                </c:pt>
                <c:pt idx="477">
                  <c:v>50</c:v>
                </c:pt>
                <c:pt idx="478">
                  <c:v>25</c:v>
                </c:pt>
                <c:pt idx="479">
                  <c:v>24</c:v>
                </c:pt>
                <c:pt idx="480">
                  <c:v>30</c:v>
                </c:pt>
                <c:pt idx="481">
                  <c:v>34</c:v>
                </c:pt>
                <c:pt idx="482">
                  <c:v>31</c:v>
                </c:pt>
                <c:pt idx="483">
                  <c:v>35</c:v>
                </c:pt>
                <c:pt idx="484">
                  <c:v>31</c:v>
                </c:pt>
                <c:pt idx="485">
                  <c:v>27</c:v>
                </c:pt>
                <c:pt idx="486">
                  <c:v>37</c:v>
                </c:pt>
                <c:pt idx="487">
                  <c:v>20</c:v>
                </c:pt>
                <c:pt idx="488">
                  <c:v>42</c:v>
                </c:pt>
                <c:pt idx="489">
                  <c:v>43</c:v>
                </c:pt>
                <c:pt idx="490">
                  <c:v>38</c:v>
                </c:pt>
                <c:pt idx="491">
                  <c:v>43</c:v>
                </c:pt>
                <c:pt idx="492">
                  <c:v>48</c:v>
                </c:pt>
                <c:pt idx="493">
                  <c:v>44</c:v>
                </c:pt>
                <c:pt idx="494">
                  <c:v>34</c:v>
                </c:pt>
                <c:pt idx="495">
                  <c:v>27</c:v>
                </c:pt>
                <c:pt idx="496">
                  <c:v>21</c:v>
                </c:pt>
                <c:pt idx="497">
                  <c:v>44</c:v>
                </c:pt>
                <c:pt idx="498">
                  <c:v>22</c:v>
                </c:pt>
                <c:pt idx="499">
                  <c:v>33</c:v>
                </c:pt>
                <c:pt idx="500">
                  <c:v>32</c:v>
                </c:pt>
                <c:pt idx="501">
                  <c:v>30</c:v>
                </c:pt>
                <c:pt idx="502">
                  <c:v>53</c:v>
                </c:pt>
                <c:pt idx="503">
                  <c:v>34</c:v>
                </c:pt>
                <c:pt idx="504">
                  <c:v>45</c:v>
                </c:pt>
                <c:pt idx="505">
                  <c:v>26</c:v>
                </c:pt>
                <c:pt idx="506">
                  <c:v>37</c:v>
                </c:pt>
                <c:pt idx="507">
                  <c:v>29</c:v>
                </c:pt>
                <c:pt idx="508">
                  <c:v>35</c:v>
                </c:pt>
                <c:pt idx="509">
                  <c:v>33</c:v>
                </c:pt>
                <c:pt idx="510">
                  <c:v>54</c:v>
                </c:pt>
                <c:pt idx="511">
                  <c:v>36</c:v>
                </c:pt>
                <c:pt idx="512">
                  <c:v>27</c:v>
                </c:pt>
                <c:pt idx="513">
                  <c:v>20</c:v>
                </c:pt>
                <c:pt idx="514">
                  <c:v>33</c:v>
                </c:pt>
                <c:pt idx="515">
                  <c:v>35</c:v>
                </c:pt>
                <c:pt idx="516">
                  <c:v>23</c:v>
                </c:pt>
                <c:pt idx="517">
                  <c:v>25</c:v>
                </c:pt>
                <c:pt idx="518">
                  <c:v>38</c:v>
                </c:pt>
                <c:pt idx="519">
                  <c:v>29</c:v>
                </c:pt>
                <c:pt idx="520">
                  <c:v>48</c:v>
                </c:pt>
                <c:pt idx="521">
                  <c:v>27</c:v>
                </c:pt>
                <c:pt idx="522">
                  <c:v>37</c:v>
                </c:pt>
                <c:pt idx="523">
                  <c:v>50</c:v>
                </c:pt>
                <c:pt idx="524">
                  <c:v>34</c:v>
                </c:pt>
                <c:pt idx="525">
                  <c:v>24</c:v>
                </c:pt>
                <c:pt idx="526">
                  <c:v>39</c:v>
                </c:pt>
                <c:pt idx="527">
                  <c:v>32</c:v>
                </c:pt>
                <c:pt idx="528">
                  <c:v>50</c:v>
                </c:pt>
                <c:pt idx="529">
                  <c:v>38</c:v>
                </c:pt>
                <c:pt idx="530">
                  <c:v>27</c:v>
                </c:pt>
                <c:pt idx="531">
                  <c:v>32</c:v>
                </c:pt>
                <c:pt idx="532">
                  <c:v>47</c:v>
                </c:pt>
                <c:pt idx="533">
                  <c:v>40</c:v>
                </c:pt>
                <c:pt idx="534">
                  <c:v>53</c:v>
                </c:pt>
                <c:pt idx="535">
                  <c:v>41</c:v>
                </c:pt>
                <c:pt idx="536">
                  <c:v>60</c:v>
                </c:pt>
                <c:pt idx="537">
                  <c:v>27</c:v>
                </c:pt>
                <c:pt idx="538">
                  <c:v>41</c:v>
                </c:pt>
                <c:pt idx="539">
                  <c:v>50</c:v>
                </c:pt>
                <c:pt idx="540">
                  <c:v>28</c:v>
                </c:pt>
                <c:pt idx="541">
                  <c:v>36</c:v>
                </c:pt>
                <c:pt idx="542">
                  <c:v>38</c:v>
                </c:pt>
                <c:pt idx="543">
                  <c:v>44</c:v>
                </c:pt>
                <c:pt idx="544">
                  <c:v>47</c:v>
                </c:pt>
                <c:pt idx="545">
                  <c:v>30</c:v>
                </c:pt>
                <c:pt idx="546">
                  <c:v>29</c:v>
                </c:pt>
                <c:pt idx="547">
                  <c:v>42</c:v>
                </c:pt>
                <c:pt idx="548">
                  <c:v>43</c:v>
                </c:pt>
                <c:pt idx="549">
                  <c:v>34</c:v>
                </c:pt>
                <c:pt idx="550">
                  <c:v>23</c:v>
                </c:pt>
                <c:pt idx="551">
                  <c:v>39</c:v>
                </c:pt>
                <c:pt idx="552">
                  <c:v>56</c:v>
                </c:pt>
                <c:pt idx="553">
                  <c:v>40</c:v>
                </c:pt>
                <c:pt idx="554">
                  <c:v>27</c:v>
                </c:pt>
                <c:pt idx="555">
                  <c:v>29</c:v>
                </c:pt>
                <c:pt idx="556">
                  <c:v>53</c:v>
                </c:pt>
                <c:pt idx="557">
                  <c:v>35</c:v>
                </c:pt>
                <c:pt idx="558">
                  <c:v>32</c:v>
                </c:pt>
                <c:pt idx="559">
                  <c:v>38</c:v>
                </c:pt>
                <c:pt idx="560">
                  <c:v>34</c:v>
                </c:pt>
                <c:pt idx="561">
                  <c:v>52</c:v>
                </c:pt>
                <c:pt idx="562">
                  <c:v>33</c:v>
                </c:pt>
                <c:pt idx="563">
                  <c:v>25</c:v>
                </c:pt>
                <c:pt idx="564">
                  <c:v>45</c:v>
                </c:pt>
                <c:pt idx="565">
                  <c:v>23</c:v>
                </c:pt>
                <c:pt idx="566">
                  <c:v>47</c:v>
                </c:pt>
                <c:pt idx="567">
                  <c:v>34</c:v>
                </c:pt>
                <c:pt idx="568">
                  <c:v>55</c:v>
                </c:pt>
                <c:pt idx="569">
                  <c:v>36</c:v>
                </c:pt>
                <c:pt idx="570">
                  <c:v>52</c:v>
                </c:pt>
                <c:pt idx="571">
                  <c:v>26</c:v>
                </c:pt>
                <c:pt idx="572">
                  <c:v>29</c:v>
                </c:pt>
                <c:pt idx="573">
                  <c:v>26</c:v>
                </c:pt>
                <c:pt idx="574">
                  <c:v>34</c:v>
                </c:pt>
                <c:pt idx="575">
                  <c:v>54</c:v>
                </c:pt>
                <c:pt idx="576">
                  <c:v>27</c:v>
                </c:pt>
                <c:pt idx="577">
                  <c:v>37</c:v>
                </c:pt>
                <c:pt idx="578">
                  <c:v>38</c:v>
                </c:pt>
                <c:pt idx="579">
                  <c:v>34</c:v>
                </c:pt>
                <c:pt idx="580">
                  <c:v>35</c:v>
                </c:pt>
                <c:pt idx="581">
                  <c:v>30</c:v>
                </c:pt>
                <c:pt idx="582">
                  <c:v>40</c:v>
                </c:pt>
                <c:pt idx="583">
                  <c:v>34</c:v>
                </c:pt>
                <c:pt idx="584">
                  <c:v>42</c:v>
                </c:pt>
                <c:pt idx="585">
                  <c:v>23</c:v>
                </c:pt>
                <c:pt idx="586">
                  <c:v>24</c:v>
                </c:pt>
                <c:pt idx="587">
                  <c:v>52</c:v>
                </c:pt>
                <c:pt idx="588">
                  <c:v>50</c:v>
                </c:pt>
                <c:pt idx="589">
                  <c:v>29</c:v>
                </c:pt>
                <c:pt idx="590">
                  <c:v>33</c:v>
                </c:pt>
                <c:pt idx="591">
                  <c:v>33</c:v>
                </c:pt>
                <c:pt idx="592">
                  <c:v>47</c:v>
                </c:pt>
                <c:pt idx="593">
                  <c:v>36</c:v>
                </c:pt>
                <c:pt idx="594">
                  <c:v>29</c:v>
                </c:pt>
                <c:pt idx="595">
                  <c:v>58</c:v>
                </c:pt>
                <c:pt idx="596">
                  <c:v>35</c:v>
                </c:pt>
                <c:pt idx="597">
                  <c:v>42</c:v>
                </c:pt>
                <c:pt idx="598">
                  <c:v>28</c:v>
                </c:pt>
                <c:pt idx="599">
                  <c:v>36</c:v>
                </c:pt>
                <c:pt idx="600">
                  <c:v>32</c:v>
                </c:pt>
                <c:pt idx="601">
                  <c:v>40</c:v>
                </c:pt>
                <c:pt idx="602">
                  <c:v>30</c:v>
                </c:pt>
                <c:pt idx="603">
                  <c:v>45</c:v>
                </c:pt>
                <c:pt idx="604">
                  <c:v>42</c:v>
                </c:pt>
                <c:pt idx="605">
                  <c:v>38</c:v>
                </c:pt>
                <c:pt idx="606">
                  <c:v>34</c:v>
                </c:pt>
                <c:pt idx="607">
                  <c:v>49</c:v>
                </c:pt>
                <c:pt idx="608">
                  <c:v>55</c:v>
                </c:pt>
                <c:pt idx="609">
                  <c:v>43</c:v>
                </c:pt>
                <c:pt idx="610">
                  <c:v>27</c:v>
                </c:pt>
                <c:pt idx="611">
                  <c:v>35</c:v>
                </c:pt>
                <c:pt idx="612">
                  <c:v>28</c:v>
                </c:pt>
                <c:pt idx="613">
                  <c:v>34</c:v>
                </c:pt>
                <c:pt idx="614">
                  <c:v>26</c:v>
                </c:pt>
                <c:pt idx="615">
                  <c:v>27</c:v>
                </c:pt>
                <c:pt idx="616">
                  <c:v>51</c:v>
                </c:pt>
                <c:pt idx="617">
                  <c:v>44</c:v>
                </c:pt>
                <c:pt idx="618">
                  <c:v>25</c:v>
                </c:pt>
                <c:pt idx="619">
                  <c:v>33</c:v>
                </c:pt>
                <c:pt idx="620">
                  <c:v>35</c:v>
                </c:pt>
                <c:pt idx="621">
                  <c:v>36</c:v>
                </c:pt>
                <c:pt idx="622">
                  <c:v>32</c:v>
                </c:pt>
                <c:pt idx="623">
                  <c:v>30</c:v>
                </c:pt>
                <c:pt idx="624">
                  <c:v>53</c:v>
                </c:pt>
                <c:pt idx="625">
                  <c:v>45</c:v>
                </c:pt>
                <c:pt idx="626">
                  <c:v>32</c:v>
                </c:pt>
                <c:pt idx="627">
                  <c:v>52</c:v>
                </c:pt>
                <c:pt idx="628">
                  <c:v>37</c:v>
                </c:pt>
                <c:pt idx="629">
                  <c:v>28</c:v>
                </c:pt>
                <c:pt idx="630">
                  <c:v>22</c:v>
                </c:pt>
                <c:pt idx="631">
                  <c:v>44</c:v>
                </c:pt>
                <c:pt idx="632">
                  <c:v>42</c:v>
                </c:pt>
                <c:pt idx="633">
                  <c:v>36</c:v>
                </c:pt>
                <c:pt idx="634">
                  <c:v>25</c:v>
                </c:pt>
                <c:pt idx="635">
                  <c:v>35</c:v>
                </c:pt>
                <c:pt idx="636">
                  <c:v>35</c:v>
                </c:pt>
                <c:pt idx="637">
                  <c:v>32</c:v>
                </c:pt>
                <c:pt idx="638">
                  <c:v>25</c:v>
                </c:pt>
                <c:pt idx="639">
                  <c:v>49</c:v>
                </c:pt>
                <c:pt idx="640">
                  <c:v>24</c:v>
                </c:pt>
                <c:pt idx="641">
                  <c:v>32</c:v>
                </c:pt>
                <c:pt idx="642">
                  <c:v>38</c:v>
                </c:pt>
                <c:pt idx="643">
                  <c:v>42</c:v>
                </c:pt>
                <c:pt idx="644">
                  <c:v>31</c:v>
                </c:pt>
                <c:pt idx="645">
                  <c:v>29</c:v>
                </c:pt>
                <c:pt idx="646">
                  <c:v>53</c:v>
                </c:pt>
                <c:pt idx="647">
                  <c:v>35</c:v>
                </c:pt>
                <c:pt idx="648">
                  <c:v>37</c:v>
                </c:pt>
                <c:pt idx="649">
                  <c:v>53</c:v>
                </c:pt>
                <c:pt idx="650">
                  <c:v>43</c:v>
                </c:pt>
                <c:pt idx="651">
                  <c:v>47</c:v>
                </c:pt>
                <c:pt idx="652">
                  <c:v>37</c:v>
                </c:pt>
                <c:pt idx="653">
                  <c:v>50</c:v>
                </c:pt>
                <c:pt idx="654">
                  <c:v>39</c:v>
                </c:pt>
                <c:pt idx="655">
                  <c:v>33</c:v>
                </c:pt>
                <c:pt idx="656">
                  <c:v>32</c:v>
                </c:pt>
                <c:pt idx="657">
                  <c:v>29</c:v>
                </c:pt>
                <c:pt idx="658">
                  <c:v>44</c:v>
                </c:pt>
                <c:pt idx="659">
                  <c:v>28</c:v>
                </c:pt>
                <c:pt idx="660">
                  <c:v>58</c:v>
                </c:pt>
                <c:pt idx="661">
                  <c:v>43</c:v>
                </c:pt>
                <c:pt idx="662">
                  <c:v>20</c:v>
                </c:pt>
                <c:pt idx="663">
                  <c:v>21</c:v>
                </c:pt>
                <c:pt idx="664">
                  <c:v>36</c:v>
                </c:pt>
                <c:pt idx="665">
                  <c:v>47</c:v>
                </c:pt>
                <c:pt idx="666">
                  <c:v>22</c:v>
                </c:pt>
                <c:pt idx="667">
                  <c:v>41</c:v>
                </c:pt>
                <c:pt idx="668">
                  <c:v>28</c:v>
                </c:pt>
                <c:pt idx="669">
                  <c:v>39</c:v>
                </c:pt>
                <c:pt idx="670">
                  <c:v>27</c:v>
                </c:pt>
                <c:pt idx="671">
                  <c:v>34</c:v>
                </c:pt>
                <c:pt idx="672">
                  <c:v>42</c:v>
                </c:pt>
                <c:pt idx="673">
                  <c:v>33</c:v>
                </c:pt>
                <c:pt idx="674">
                  <c:v>58</c:v>
                </c:pt>
                <c:pt idx="675">
                  <c:v>31</c:v>
                </c:pt>
                <c:pt idx="676">
                  <c:v>35</c:v>
                </c:pt>
                <c:pt idx="677">
                  <c:v>49</c:v>
                </c:pt>
                <c:pt idx="678">
                  <c:v>48</c:v>
                </c:pt>
                <c:pt idx="679">
                  <c:v>31</c:v>
                </c:pt>
                <c:pt idx="680">
                  <c:v>36</c:v>
                </c:pt>
                <c:pt idx="681">
                  <c:v>38</c:v>
                </c:pt>
                <c:pt idx="682">
                  <c:v>32</c:v>
                </c:pt>
                <c:pt idx="683">
                  <c:v>25</c:v>
                </c:pt>
                <c:pt idx="684">
                  <c:v>40</c:v>
                </c:pt>
                <c:pt idx="685">
                  <c:v>26</c:v>
                </c:pt>
                <c:pt idx="686">
                  <c:v>41</c:v>
                </c:pt>
                <c:pt idx="687">
                  <c:v>36</c:v>
                </c:pt>
                <c:pt idx="688">
                  <c:v>19</c:v>
                </c:pt>
                <c:pt idx="689">
                  <c:v>20</c:v>
                </c:pt>
                <c:pt idx="690">
                  <c:v>31</c:v>
                </c:pt>
                <c:pt idx="691">
                  <c:v>40</c:v>
                </c:pt>
                <c:pt idx="692">
                  <c:v>32</c:v>
                </c:pt>
                <c:pt idx="693">
                  <c:v>36</c:v>
                </c:pt>
                <c:pt idx="694">
                  <c:v>33</c:v>
                </c:pt>
                <c:pt idx="695">
                  <c:v>37</c:v>
                </c:pt>
                <c:pt idx="696">
                  <c:v>45</c:v>
                </c:pt>
                <c:pt idx="697">
                  <c:v>29</c:v>
                </c:pt>
                <c:pt idx="698">
                  <c:v>35</c:v>
                </c:pt>
                <c:pt idx="699">
                  <c:v>52</c:v>
                </c:pt>
                <c:pt idx="700">
                  <c:v>58</c:v>
                </c:pt>
                <c:pt idx="701">
                  <c:v>53</c:v>
                </c:pt>
                <c:pt idx="702">
                  <c:v>30</c:v>
                </c:pt>
                <c:pt idx="703">
                  <c:v>38</c:v>
                </c:pt>
                <c:pt idx="704">
                  <c:v>35</c:v>
                </c:pt>
                <c:pt idx="705">
                  <c:v>39</c:v>
                </c:pt>
                <c:pt idx="706">
                  <c:v>40</c:v>
                </c:pt>
                <c:pt idx="707">
                  <c:v>47</c:v>
                </c:pt>
                <c:pt idx="708">
                  <c:v>36</c:v>
                </c:pt>
                <c:pt idx="709">
                  <c:v>31</c:v>
                </c:pt>
                <c:pt idx="710">
                  <c:v>33</c:v>
                </c:pt>
                <c:pt idx="711">
                  <c:v>29</c:v>
                </c:pt>
                <c:pt idx="712">
                  <c:v>33</c:v>
                </c:pt>
                <c:pt idx="713">
                  <c:v>45</c:v>
                </c:pt>
                <c:pt idx="714">
                  <c:v>50</c:v>
                </c:pt>
                <c:pt idx="715">
                  <c:v>33</c:v>
                </c:pt>
                <c:pt idx="716">
                  <c:v>41</c:v>
                </c:pt>
                <c:pt idx="717">
                  <c:v>27</c:v>
                </c:pt>
                <c:pt idx="718">
                  <c:v>45</c:v>
                </c:pt>
                <c:pt idx="719">
                  <c:v>47</c:v>
                </c:pt>
                <c:pt idx="720">
                  <c:v>30</c:v>
                </c:pt>
                <c:pt idx="721">
                  <c:v>50</c:v>
                </c:pt>
                <c:pt idx="722">
                  <c:v>38</c:v>
                </c:pt>
                <c:pt idx="723">
                  <c:v>46</c:v>
                </c:pt>
                <c:pt idx="724">
                  <c:v>24</c:v>
                </c:pt>
                <c:pt idx="725">
                  <c:v>35</c:v>
                </c:pt>
                <c:pt idx="726">
                  <c:v>31</c:v>
                </c:pt>
                <c:pt idx="727">
                  <c:v>18</c:v>
                </c:pt>
                <c:pt idx="728">
                  <c:v>54</c:v>
                </c:pt>
                <c:pt idx="729">
                  <c:v>35</c:v>
                </c:pt>
                <c:pt idx="730">
                  <c:v>30</c:v>
                </c:pt>
                <c:pt idx="731">
                  <c:v>20</c:v>
                </c:pt>
                <c:pt idx="732">
                  <c:v>30</c:v>
                </c:pt>
                <c:pt idx="733">
                  <c:v>26</c:v>
                </c:pt>
                <c:pt idx="734">
                  <c:v>22</c:v>
                </c:pt>
                <c:pt idx="735">
                  <c:v>48</c:v>
                </c:pt>
                <c:pt idx="736">
                  <c:v>48</c:v>
                </c:pt>
                <c:pt idx="737">
                  <c:v>41</c:v>
                </c:pt>
                <c:pt idx="738">
                  <c:v>39</c:v>
                </c:pt>
                <c:pt idx="739">
                  <c:v>27</c:v>
                </c:pt>
                <c:pt idx="740">
                  <c:v>35</c:v>
                </c:pt>
                <c:pt idx="741">
                  <c:v>42</c:v>
                </c:pt>
                <c:pt idx="742">
                  <c:v>50</c:v>
                </c:pt>
                <c:pt idx="743">
                  <c:v>59</c:v>
                </c:pt>
                <c:pt idx="744">
                  <c:v>37</c:v>
                </c:pt>
                <c:pt idx="745">
                  <c:v>55</c:v>
                </c:pt>
                <c:pt idx="746">
                  <c:v>41</c:v>
                </c:pt>
                <c:pt idx="747">
                  <c:v>38</c:v>
                </c:pt>
                <c:pt idx="748">
                  <c:v>26</c:v>
                </c:pt>
                <c:pt idx="749">
                  <c:v>52</c:v>
                </c:pt>
                <c:pt idx="750">
                  <c:v>44</c:v>
                </c:pt>
                <c:pt idx="751">
                  <c:v>50</c:v>
                </c:pt>
                <c:pt idx="752">
                  <c:v>36</c:v>
                </c:pt>
                <c:pt idx="753">
                  <c:v>39</c:v>
                </c:pt>
                <c:pt idx="754">
                  <c:v>33</c:v>
                </c:pt>
                <c:pt idx="755">
                  <c:v>45</c:v>
                </c:pt>
                <c:pt idx="756">
                  <c:v>32</c:v>
                </c:pt>
                <c:pt idx="757">
                  <c:v>34</c:v>
                </c:pt>
                <c:pt idx="758">
                  <c:v>59</c:v>
                </c:pt>
                <c:pt idx="759">
                  <c:v>45</c:v>
                </c:pt>
                <c:pt idx="760">
                  <c:v>53</c:v>
                </c:pt>
                <c:pt idx="761">
                  <c:v>36</c:v>
                </c:pt>
                <c:pt idx="762">
                  <c:v>26</c:v>
                </c:pt>
                <c:pt idx="763">
                  <c:v>34</c:v>
                </c:pt>
                <c:pt idx="764">
                  <c:v>28</c:v>
                </c:pt>
                <c:pt idx="765">
                  <c:v>38</c:v>
                </c:pt>
                <c:pt idx="766">
                  <c:v>50</c:v>
                </c:pt>
                <c:pt idx="767">
                  <c:v>37</c:v>
                </c:pt>
                <c:pt idx="768">
                  <c:v>40</c:v>
                </c:pt>
                <c:pt idx="769">
                  <c:v>26</c:v>
                </c:pt>
                <c:pt idx="770">
                  <c:v>46</c:v>
                </c:pt>
                <c:pt idx="771">
                  <c:v>54</c:v>
                </c:pt>
                <c:pt idx="772">
                  <c:v>56</c:v>
                </c:pt>
                <c:pt idx="773">
                  <c:v>36</c:v>
                </c:pt>
                <c:pt idx="774">
                  <c:v>55</c:v>
                </c:pt>
                <c:pt idx="775">
                  <c:v>43</c:v>
                </c:pt>
                <c:pt idx="776">
                  <c:v>20</c:v>
                </c:pt>
                <c:pt idx="777">
                  <c:v>21</c:v>
                </c:pt>
                <c:pt idx="778">
                  <c:v>46</c:v>
                </c:pt>
                <c:pt idx="779">
                  <c:v>51</c:v>
                </c:pt>
                <c:pt idx="780">
                  <c:v>28</c:v>
                </c:pt>
                <c:pt idx="781">
                  <c:v>26</c:v>
                </c:pt>
                <c:pt idx="782">
                  <c:v>30</c:v>
                </c:pt>
                <c:pt idx="783">
                  <c:v>41</c:v>
                </c:pt>
                <c:pt idx="784">
                  <c:v>38</c:v>
                </c:pt>
                <c:pt idx="785">
                  <c:v>40</c:v>
                </c:pt>
                <c:pt idx="786">
                  <c:v>27</c:v>
                </c:pt>
                <c:pt idx="787">
                  <c:v>55</c:v>
                </c:pt>
                <c:pt idx="788">
                  <c:v>28</c:v>
                </c:pt>
                <c:pt idx="789">
                  <c:v>44</c:v>
                </c:pt>
                <c:pt idx="790">
                  <c:v>33</c:v>
                </c:pt>
                <c:pt idx="791">
                  <c:v>35</c:v>
                </c:pt>
                <c:pt idx="792">
                  <c:v>33</c:v>
                </c:pt>
                <c:pt idx="793">
                  <c:v>28</c:v>
                </c:pt>
                <c:pt idx="794">
                  <c:v>34</c:v>
                </c:pt>
                <c:pt idx="795">
                  <c:v>37</c:v>
                </c:pt>
                <c:pt idx="796">
                  <c:v>25</c:v>
                </c:pt>
                <c:pt idx="797">
                  <c:v>26</c:v>
                </c:pt>
                <c:pt idx="798">
                  <c:v>33</c:v>
                </c:pt>
                <c:pt idx="799">
                  <c:v>42</c:v>
                </c:pt>
                <c:pt idx="800">
                  <c:v>28</c:v>
                </c:pt>
                <c:pt idx="801">
                  <c:v>50</c:v>
                </c:pt>
                <c:pt idx="802">
                  <c:v>33</c:v>
                </c:pt>
                <c:pt idx="803">
                  <c:v>34</c:v>
                </c:pt>
                <c:pt idx="804">
                  <c:v>48</c:v>
                </c:pt>
                <c:pt idx="805">
                  <c:v>45</c:v>
                </c:pt>
                <c:pt idx="806">
                  <c:v>52</c:v>
                </c:pt>
                <c:pt idx="807">
                  <c:v>38</c:v>
                </c:pt>
                <c:pt idx="808">
                  <c:v>29</c:v>
                </c:pt>
                <c:pt idx="809">
                  <c:v>28</c:v>
                </c:pt>
                <c:pt idx="810">
                  <c:v>46</c:v>
                </c:pt>
                <c:pt idx="811">
                  <c:v>38</c:v>
                </c:pt>
                <c:pt idx="812">
                  <c:v>43</c:v>
                </c:pt>
                <c:pt idx="813">
                  <c:v>39</c:v>
                </c:pt>
                <c:pt idx="814">
                  <c:v>40</c:v>
                </c:pt>
                <c:pt idx="815">
                  <c:v>21</c:v>
                </c:pt>
                <c:pt idx="816">
                  <c:v>39</c:v>
                </c:pt>
                <c:pt idx="817">
                  <c:v>36</c:v>
                </c:pt>
                <c:pt idx="818">
                  <c:v>31</c:v>
                </c:pt>
                <c:pt idx="819">
                  <c:v>28</c:v>
                </c:pt>
                <c:pt idx="820">
                  <c:v>35</c:v>
                </c:pt>
                <c:pt idx="821">
                  <c:v>49</c:v>
                </c:pt>
                <c:pt idx="822">
                  <c:v>34</c:v>
                </c:pt>
                <c:pt idx="823">
                  <c:v>29</c:v>
                </c:pt>
                <c:pt idx="824">
                  <c:v>42</c:v>
                </c:pt>
                <c:pt idx="825">
                  <c:v>29</c:v>
                </c:pt>
                <c:pt idx="826">
                  <c:v>38</c:v>
                </c:pt>
                <c:pt idx="827">
                  <c:v>28</c:v>
                </c:pt>
                <c:pt idx="828">
                  <c:v>18</c:v>
                </c:pt>
                <c:pt idx="829">
                  <c:v>33</c:v>
                </c:pt>
                <c:pt idx="830">
                  <c:v>41</c:v>
                </c:pt>
                <c:pt idx="831">
                  <c:v>31</c:v>
                </c:pt>
                <c:pt idx="832">
                  <c:v>37</c:v>
                </c:pt>
                <c:pt idx="833">
                  <c:v>27</c:v>
                </c:pt>
                <c:pt idx="834">
                  <c:v>34</c:v>
                </c:pt>
                <c:pt idx="835">
                  <c:v>35</c:v>
                </c:pt>
                <c:pt idx="836">
                  <c:v>29</c:v>
                </c:pt>
                <c:pt idx="837">
                  <c:v>40</c:v>
                </c:pt>
                <c:pt idx="838">
                  <c:v>42</c:v>
                </c:pt>
                <c:pt idx="839">
                  <c:v>42</c:v>
                </c:pt>
                <c:pt idx="840">
                  <c:v>35</c:v>
                </c:pt>
                <c:pt idx="841">
                  <c:v>24</c:v>
                </c:pt>
                <c:pt idx="842">
                  <c:v>28</c:v>
                </c:pt>
                <c:pt idx="843">
                  <c:v>26</c:v>
                </c:pt>
                <c:pt idx="844">
                  <c:v>30</c:v>
                </c:pt>
                <c:pt idx="845">
                  <c:v>40</c:v>
                </c:pt>
                <c:pt idx="846">
                  <c:v>35</c:v>
                </c:pt>
                <c:pt idx="847">
                  <c:v>34</c:v>
                </c:pt>
                <c:pt idx="848">
                  <c:v>35</c:v>
                </c:pt>
                <c:pt idx="849">
                  <c:v>43</c:v>
                </c:pt>
                <c:pt idx="850">
                  <c:v>32</c:v>
                </c:pt>
                <c:pt idx="851">
                  <c:v>56</c:v>
                </c:pt>
                <c:pt idx="852">
                  <c:v>29</c:v>
                </c:pt>
                <c:pt idx="853">
                  <c:v>19</c:v>
                </c:pt>
                <c:pt idx="854">
                  <c:v>45</c:v>
                </c:pt>
                <c:pt idx="855">
                  <c:v>37</c:v>
                </c:pt>
                <c:pt idx="856">
                  <c:v>20</c:v>
                </c:pt>
                <c:pt idx="857">
                  <c:v>44</c:v>
                </c:pt>
                <c:pt idx="858">
                  <c:v>53</c:v>
                </c:pt>
                <c:pt idx="859">
                  <c:v>29</c:v>
                </c:pt>
                <c:pt idx="860">
                  <c:v>22</c:v>
                </c:pt>
                <c:pt idx="861">
                  <c:v>46</c:v>
                </c:pt>
                <c:pt idx="862">
                  <c:v>44</c:v>
                </c:pt>
                <c:pt idx="863">
                  <c:v>33</c:v>
                </c:pt>
                <c:pt idx="864">
                  <c:v>41</c:v>
                </c:pt>
                <c:pt idx="865">
                  <c:v>30</c:v>
                </c:pt>
                <c:pt idx="866">
                  <c:v>40</c:v>
                </c:pt>
                <c:pt idx="867">
                  <c:v>50</c:v>
                </c:pt>
                <c:pt idx="868">
                  <c:v>28</c:v>
                </c:pt>
                <c:pt idx="869">
                  <c:v>46</c:v>
                </c:pt>
                <c:pt idx="870">
                  <c:v>35</c:v>
                </c:pt>
                <c:pt idx="871">
                  <c:v>24</c:v>
                </c:pt>
                <c:pt idx="872">
                  <c:v>33</c:v>
                </c:pt>
                <c:pt idx="873">
                  <c:v>36</c:v>
                </c:pt>
                <c:pt idx="874">
                  <c:v>30</c:v>
                </c:pt>
                <c:pt idx="875">
                  <c:v>44</c:v>
                </c:pt>
                <c:pt idx="876">
                  <c:v>20</c:v>
                </c:pt>
                <c:pt idx="877">
                  <c:v>46</c:v>
                </c:pt>
                <c:pt idx="878">
                  <c:v>42</c:v>
                </c:pt>
                <c:pt idx="879">
                  <c:v>60</c:v>
                </c:pt>
                <c:pt idx="880">
                  <c:v>32</c:v>
                </c:pt>
                <c:pt idx="881">
                  <c:v>32</c:v>
                </c:pt>
                <c:pt idx="882">
                  <c:v>36</c:v>
                </c:pt>
                <c:pt idx="883">
                  <c:v>33</c:v>
                </c:pt>
                <c:pt idx="884">
                  <c:v>40</c:v>
                </c:pt>
                <c:pt idx="885">
                  <c:v>25</c:v>
                </c:pt>
                <c:pt idx="886">
                  <c:v>30</c:v>
                </c:pt>
                <c:pt idx="887">
                  <c:v>42</c:v>
                </c:pt>
                <c:pt idx="888">
                  <c:v>35</c:v>
                </c:pt>
                <c:pt idx="889">
                  <c:v>27</c:v>
                </c:pt>
                <c:pt idx="890">
                  <c:v>54</c:v>
                </c:pt>
                <c:pt idx="891">
                  <c:v>44</c:v>
                </c:pt>
                <c:pt idx="892">
                  <c:v>19</c:v>
                </c:pt>
                <c:pt idx="893">
                  <c:v>29</c:v>
                </c:pt>
                <c:pt idx="894">
                  <c:v>54</c:v>
                </c:pt>
                <c:pt idx="895">
                  <c:v>31</c:v>
                </c:pt>
                <c:pt idx="896">
                  <c:v>31</c:v>
                </c:pt>
                <c:pt idx="897">
                  <c:v>59</c:v>
                </c:pt>
                <c:pt idx="898">
                  <c:v>43</c:v>
                </c:pt>
                <c:pt idx="899">
                  <c:v>49</c:v>
                </c:pt>
                <c:pt idx="900">
                  <c:v>36</c:v>
                </c:pt>
                <c:pt idx="901">
                  <c:v>48</c:v>
                </c:pt>
                <c:pt idx="902">
                  <c:v>27</c:v>
                </c:pt>
                <c:pt idx="903">
                  <c:v>29</c:v>
                </c:pt>
                <c:pt idx="904">
                  <c:v>48</c:v>
                </c:pt>
                <c:pt idx="905">
                  <c:v>29</c:v>
                </c:pt>
                <c:pt idx="906">
                  <c:v>34</c:v>
                </c:pt>
                <c:pt idx="907">
                  <c:v>44</c:v>
                </c:pt>
                <c:pt idx="908">
                  <c:v>33</c:v>
                </c:pt>
                <c:pt idx="909">
                  <c:v>19</c:v>
                </c:pt>
                <c:pt idx="910">
                  <c:v>23</c:v>
                </c:pt>
                <c:pt idx="911">
                  <c:v>25</c:v>
                </c:pt>
                <c:pt idx="912">
                  <c:v>26</c:v>
                </c:pt>
                <c:pt idx="913">
                  <c:v>45</c:v>
                </c:pt>
                <c:pt idx="914">
                  <c:v>55</c:v>
                </c:pt>
                <c:pt idx="915">
                  <c:v>21</c:v>
                </c:pt>
                <c:pt idx="916">
                  <c:v>46</c:v>
                </c:pt>
                <c:pt idx="917">
                  <c:v>34</c:v>
                </c:pt>
                <c:pt idx="918">
                  <c:v>51</c:v>
                </c:pt>
                <c:pt idx="919">
                  <c:v>59</c:v>
                </c:pt>
                <c:pt idx="920">
                  <c:v>34</c:v>
                </c:pt>
                <c:pt idx="921">
                  <c:v>28</c:v>
                </c:pt>
                <c:pt idx="922">
                  <c:v>44</c:v>
                </c:pt>
                <c:pt idx="923">
                  <c:v>34</c:v>
                </c:pt>
                <c:pt idx="924">
                  <c:v>35</c:v>
                </c:pt>
                <c:pt idx="925">
                  <c:v>42</c:v>
                </c:pt>
                <c:pt idx="926">
                  <c:v>43</c:v>
                </c:pt>
                <c:pt idx="927">
                  <c:v>36</c:v>
                </c:pt>
                <c:pt idx="928">
                  <c:v>44</c:v>
                </c:pt>
                <c:pt idx="929">
                  <c:v>28</c:v>
                </c:pt>
                <c:pt idx="930">
                  <c:v>51</c:v>
                </c:pt>
                <c:pt idx="931">
                  <c:v>30</c:v>
                </c:pt>
                <c:pt idx="932">
                  <c:v>29</c:v>
                </c:pt>
                <c:pt idx="933">
                  <c:v>28</c:v>
                </c:pt>
                <c:pt idx="934">
                  <c:v>25</c:v>
                </c:pt>
                <c:pt idx="935">
                  <c:v>32</c:v>
                </c:pt>
                <c:pt idx="936">
                  <c:v>45</c:v>
                </c:pt>
                <c:pt idx="937">
                  <c:v>39</c:v>
                </c:pt>
                <c:pt idx="938">
                  <c:v>58</c:v>
                </c:pt>
                <c:pt idx="939">
                  <c:v>32</c:v>
                </c:pt>
                <c:pt idx="940">
                  <c:v>39</c:v>
                </c:pt>
                <c:pt idx="941">
                  <c:v>30</c:v>
                </c:pt>
                <c:pt idx="942">
                  <c:v>36</c:v>
                </c:pt>
                <c:pt idx="943">
                  <c:v>46</c:v>
                </c:pt>
                <c:pt idx="944">
                  <c:v>28</c:v>
                </c:pt>
                <c:pt idx="945">
                  <c:v>50</c:v>
                </c:pt>
                <c:pt idx="946">
                  <c:v>40</c:v>
                </c:pt>
                <c:pt idx="947">
                  <c:v>52</c:v>
                </c:pt>
                <c:pt idx="948">
                  <c:v>30</c:v>
                </c:pt>
                <c:pt idx="949">
                  <c:v>39</c:v>
                </c:pt>
                <c:pt idx="950">
                  <c:v>31</c:v>
                </c:pt>
                <c:pt idx="951">
                  <c:v>41</c:v>
                </c:pt>
                <c:pt idx="952">
                  <c:v>31</c:v>
                </c:pt>
                <c:pt idx="953">
                  <c:v>44</c:v>
                </c:pt>
                <c:pt idx="954">
                  <c:v>42</c:v>
                </c:pt>
                <c:pt idx="955">
                  <c:v>55</c:v>
                </c:pt>
                <c:pt idx="956">
                  <c:v>56</c:v>
                </c:pt>
                <c:pt idx="957">
                  <c:v>40</c:v>
                </c:pt>
                <c:pt idx="958">
                  <c:v>34</c:v>
                </c:pt>
                <c:pt idx="959">
                  <c:v>40</c:v>
                </c:pt>
                <c:pt idx="960">
                  <c:v>41</c:v>
                </c:pt>
                <c:pt idx="961">
                  <c:v>35</c:v>
                </c:pt>
                <c:pt idx="962">
                  <c:v>51</c:v>
                </c:pt>
                <c:pt idx="963">
                  <c:v>38</c:v>
                </c:pt>
                <c:pt idx="964">
                  <c:v>34</c:v>
                </c:pt>
                <c:pt idx="965">
                  <c:v>25</c:v>
                </c:pt>
                <c:pt idx="966">
                  <c:v>58</c:v>
                </c:pt>
                <c:pt idx="967">
                  <c:v>40</c:v>
                </c:pt>
                <c:pt idx="968">
                  <c:v>36</c:v>
                </c:pt>
                <c:pt idx="969">
                  <c:v>48</c:v>
                </c:pt>
                <c:pt idx="970">
                  <c:v>27</c:v>
                </c:pt>
                <c:pt idx="971">
                  <c:v>51</c:v>
                </c:pt>
                <c:pt idx="972">
                  <c:v>18</c:v>
                </c:pt>
                <c:pt idx="973">
                  <c:v>35</c:v>
                </c:pt>
                <c:pt idx="974">
                  <c:v>27</c:v>
                </c:pt>
                <c:pt idx="975">
                  <c:v>55</c:v>
                </c:pt>
                <c:pt idx="976">
                  <c:v>56</c:v>
                </c:pt>
                <c:pt idx="977">
                  <c:v>34</c:v>
                </c:pt>
                <c:pt idx="978">
                  <c:v>40</c:v>
                </c:pt>
                <c:pt idx="979">
                  <c:v>34</c:v>
                </c:pt>
                <c:pt idx="980">
                  <c:v>31</c:v>
                </c:pt>
                <c:pt idx="981">
                  <c:v>35</c:v>
                </c:pt>
                <c:pt idx="982">
                  <c:v>38</c:v>
                </c:pt>
                <c:pt idx="983">
                  <c:v>34</c:v>
                </c:pt>
                <c:pt idx="984">
                  <c:v>28</c:v>
                </c:pt>
                <c:pt idx="985">
                  <c:v>31</c:v>
                </c:pt>
                <c:pt idx="986">
                  <c:v>39</c:v>
                </c:pt>
                <c:pt idx="987">
                  <c:v>51</c:v>
                </c:pt>
                <c:pt idx="988">
                  <c:v>41</c:v>
                </c:pt>
                <c:pt idx="989">
                  <c:v>37</c:v>
                </c:pt>
                <c:pt idx="990">
                  <c:v>33</c:v>
                </c:pt>
                <c:pt idx="991">
                  <c:v>32</c:v>
                </c:pt>
                <c:pt idx="992">
                  <c:v>39</c:v>
                </c:pt>
                <c:pt idx="993">
                  <c:v>25</c:v>
                </c:pt>
                <c:pt idx="994">
                  <c:v>52</c:v>
                </c:pt>
                <c:pt idx="995">
                  <c:v>43</c:v>
                </c:pt>
                <c:pt idx="996">
                  <c:v>27</c:v>
                </c:pt>
                <c:pt idx="997">
                  <c:v>27</c:v>
                </c:pt>
                <c:pt idx="998">
                  <c:v>26</c:v>
                </c:pt>
                <c:pt idx="999">
                  <c:v>42</c:v>
                </c:pt>
                <c:pt idx="1000">
                  <c:v>52</c:v>
                </c:pt>
                <c:pt idx="1001">
                  <c:v>37</c:v>
                </c:pt>
                <c:pt idx="1002">
                  <c:v>35</c:v>
                </c:pt>
                <c:pt idx="1003">
                  <c:v>25</c:v>
                </c:pt>
                <c:pt idx="1004">
                  <c:v>26</c:v>
                </c:pt>
                <c:pt idx="1005">
                  <c:v>29</c:v>
                </c:pt>
                <c:pt idx="1006">
                  <c:v>49</c:v>
                </c:pt>
                <c:pt idx="1007">
                  <c:v>29</c:v>
                </c:pt>
                <c:pt idx="1008">
                  <c:v>54</c:v>
                </c:pt>
                <c:pt idx="1009">
                  <c:v>58</c:v>
                </c:pt>
                <c:pt idx="1010">
                  <c:v>55</c:v>
                </c:pt>
                <c:pt idx="1011">
                  <c:v>36</c:v>
                </c:pt>
                <c:pt idx="1012">
                  <c:v>31</c:v>
                </c:pt>
                <c:pt idx="1013">
                  <c:v>30</c:v>
                </c:pt>
                <c:pt idx="1014">
                  <c:v>31</c:v>
                </c:pt>
                <c:pt idx="1015">
                  <c:v>34</c:v>
                </c:pt>
                <c:pt idx="1016">
                  <c:v>31</c:v>
                </c:pt>
                <c:pt idx="1017">
                  <c:v>27</c:v>
                </c:pt>
                <c:pt idx="1018">
                  <c:v>36</c:v>
                </c:pt>
                <c:pt idx="1019">
                  <c:v>36</c:v>
                </c:pt>
                <c:pt idx="1020">
                  <c:v>47</c:v>
                </c:pt>
                <c:pt idx="1021">
                  <c:v>25</c:v>
                </c:pt>
                <c:pt idx="1022">
                  <c:v>37</c:v>
                </c:pt>
                <c:pt idx="1023">
                  <c:v>56</c:v>
                </c:pt>
                <c:pt idx="1024">
                  <c:v>47</c:v>
                </c:pt>
                <c:pt idx="1025">
                  <c:v>24</c:v>
                </c:pt>
                <c:pt idx="1026">
                  <c:v>32</c:v>
                </c:pt>
                <c:pt idx="1027">
                  <c:v>34</c:v>
                </c:pt>
                <c:pt idx="1028">
                  <c:v>41</c:v>
                </c:pt>
                <c:pt idx="1029">
                  <c:v>40</c:v>
                </c:pt>
                <c:pt idx="1030">
                  <c:v>31</c:v>
                </c:pt>
                <c:pt idx="1031">
                  <c:v>46</c:v>
                </c:pt>
                <c:pt idx="1032">
                  <c:v>39</c:v>
                </c:pt>
                <c:pt idx="1033">
                  <c:v>31</c:v>
                </c:pt>
                <c:pt idx="1034">
                  <c:v>45</c:v>
                </c:pt>
                <c:pt idx="1035">
                  <c:v>31</c:v>
                </c:pt>
                <c:pt idx="1036">
                  <c:v>31</c:v>
                </c:pt>
                <c:pt idx="1037">
                  <c:v>45</c:v>
                </c:pt>
                <c:pt idx="1038">
                  <c:v>48</c:v>
                </c:pt>
                <c:pt idx="1039">
                  <c:v>34</c:v>
                </c:pt>
                <c:pt idx="1040">
                  <c:v>40</c:v>
                </c:pt>
                <c:pt idx="1041">
                  <c:v>28</c:v>
                </c:pt>
                <c:pt idx="1042">
                  <c:v>44</c:v>
                </c:pt>
                <c:pt idx="1043">
                  <c:v>53</c:v>
                </c:pt>
                <c:pt idx="1044">
                  <c:v>49</c:v>
                </c:pt>
                <c:pt idx="1045">
                  <c:v>40</c:v>
                </c:pt>
                <c:pt idx="1046">
                  <c:v>44</c:v>
                </c:pt>
                <c:pt idx="1047">
                  <c:v>33</c:v>
                </c:pt>
                <c:pt idx="1048">
                  <c:v>34</c:v>
                </c:pt>
                <c:pt idx="1049">
                  <c:v>30</c:v>
                </c:pt>
                <c:pt idx="1050">
                  <c:v>42</c:v>
                </c:pt>
                <c:pt idx="1051">
                  <c:v>44</c:v>
                </c:pt>
                <c:pt idx="1052">
                  <c:v>30</c:v>
                </c:pt>
                <c:pt idx="1053">
                  <c:v>57</c:v>
                </c:pt>
                <c:pt idx="1054">
                  <c:v>49</c:v>
                </c:pt>
                <c:pt idx="1055">
                  <c:v>34</c:v>
                </c:pt>
                <c:pt idx="1056">
                  <c:v>28</c:v>
                </c:pt>
                <c:pt idx="1057">
                  <c:v>29</c:v>
                </c:pt>
                <c:pt idx="1058">
                  <c:v>34</c:v>
                </c:pt>
                <c:pt idx="1059">
                  <c:v>35</c:v>
                </c:pt>
                <c:pt idx="1060">
                  <c:v>24</c:v>
                </c:pt>
                <c:pt idx="1061">
                  <c:v>24</c:v>
                </c:pt>
                <c:pt idx="1062">
                  <c:v>44</c:v>
                </c:pt>
                <c:pt idx="1063">
                  <c:v>29</c:v>
                </c:pt>
                <c:pt idx="1064">
                  <c:v>30</c:v>
                </c:pt>
                <c:pt idx="1065">
                  <c:v>55</c:v>
                </c:pt>
                <c:pt idx="1066">
                  <c:v>33</c:v>
                </c:pt>
                <c:pt idx="1067">
                  <c:v>47</c:v>
                </c:pt>
                <c:pt idx="1068">
                  <c:v>28</c:v>
                </c:pt>
                <c:pt idx="1069">
                  <c:v>28</c:v>
                </c:pt>
                <c:pt idx="1070">
                  <c:v>28</c:v>
                </c:pt>
                <c:pt idx="1071">
                  <c:v>49</c:v>
                </c:pt>
                <c:pt idx="1072">
                  <c:v>29</c:v>
                </c:pt>
                <c:pt idx="1073">
                  <c:v>28</c:v>
                </c:pt>
                <c:pt idx="1074">
                  <c:v>33</c:v>
                </c:pt>
                <c:pt idx="1075">
                  <c:v>32</c:v>
                </c:pt>
                <c:pt idx="1076">
                  <c:v>54</c:v>
                </c:pt>
                <c:pt idx="1077">
                  <c:v>29</c:v>
                </c:pt>
                <c:pt idx="1078">
                  <c:v>44</c:v>
                </c:pt>
                <c:pt idx="1079">
                  <c:v>39</c:v>
                </c:pt>
                <c:pt idx="1080">
                  <c:v>46</c:v>
                </c:pt>
                <c:pt idx="1081">
                  <c:v>35</c:v>
                </c:pt>
                <c:pt idx="1082">
                  <c:v>23</c:v>
                </c:pt>
                <c:pt idx="1083">
                  <c:v>40</c:v>
                </c:pt>
                <c:pt idx="1084">
                  <c:v>34</c:v>
                </c:pt>
                <c:pt idx="1085">
                  <c:v>31</c:v>
                </c:pt>
                <c:pt idx="1086">
                  <c:v>50</c:v>
                </c:pt>
                <c:pt idx="1087">
                  <c:v>34</c:v>
                </c:pt>
                <c:pt idx="1088">
                  <c:v>42</c:v>
                </c:pt>
                <c:pt idx="1089">
                  <c:v>37</c:v>
                </c:pt>
                <c:pt idx="1090">
                  <c:v>29</c:v>
                </c:pt>
                <c:pt idx="1091">
                  <c:v>33</c:v>
                </c:pt>
                <c:pt idx="1092">
                  <c:v>45</c:v>
                </c:pt>
                <c:pt idx="1093">
                  <c:v>42</c:v>
                </c:pt>
                <c:pt idx="1094">
                  <c:v>40</c:v>
                </c:pt>
                <c:pt idx="1095">
                  <c:v>33</c:v>
                </c:pt>
                <c:pt idx="1096">
                  <c:v>40</c:v>
                </c:pt>
                <c:pt idx="1097">
                  <c:v>24</c:v>
                </c:pt>
                <c:pt idx="1098">
                  <c:v>40</c:v>
                </c:pt>
                <c:pt idx="1099">
                  <c:v>45</c:v>
                </c:pt>
                <c:pt idx="1100">
                  <c:v>35</c:v>
                </c:pt>
                <c:pt idx="1101">
                  <c:v>32</c:v>
                </c:pt>
                <c:pt idx="1102">
                  <c:v>36</c:v>
                </c:pt>
                <c:pt idx="1103">
                  <c:v>48</c:v>
                </c:pt>
                <c:pt idx="1104">
                  <c:v>29</c:v>
                </c:pt>
                <c:pt idx="1105">
                  <c:v>33</c:v>
                </c:pt>
                <c:pt idx="1106">
                  <c:v>30</c:v>
                </c:pt>
                <c:pt idx="1107">
                  <c:v>38</c:v>
                </c:pt>
                <c:pt idx="1108">
                  <c:v>35</c:v>
                </c:pt>
                <c:pt idx="1109">
                  <c:v>30</c:v>
                </c:pt>
                <c:pt idx="1110">
                  <c:v>35</c:v>
                </c:pt>
                <c:pt idx="1111">
                  <c:v>53</c:v>
                </c:pt>
                <c:pt idx="1112">
                  <c:v>38</c:v>
                </c:pt>
                <c:pt idx="1113">
                  <c:v>32</c:v>
                </c:pt>
                <c:pt idx="1114">
                  <c:v>48</c:v>
                </c:pt>
                <c:pt idx="1115">
                  <c:v>34</c:v>
                </c:pt>
                <c:pt idx="1116">
                  <c:v>55</c:v>
                </c:pt>
                <c:pt idx="1117">
                  <c:v>34</c:v>
                </c:pt>
                <c:pt idx="1118">
                  <c:v>26</c:v>
                </c:pt>
                <c:pt idx="1119">
                  <c:v>38</c:v>
                </c:pt>
                <c:pt idx="1120">
                  <c:v>38</c:v>
                </c:pt>
                <c:pt idx="1121">
                  <c:v>36</c:v>
                </c:pt>
                <c:pt idx="1122">
                  <c:v>29</c:v>
                </c:pt>
                <c:pt idx="1123">
                  <c:v>35</c:v>
                </c:pt>
                <c:pt idx="1124">
                  <c:v>39</c:v>
                </c:pt>
                <c:pt idx="1125">
                  <c:v>29</c:v>
                </c:pt>
                <c:pt idx="1126">
                  <c:v>50</c:v>
                </c:pt>
                <c:pt idx="1127">
                  <c:v>23</c:v>
                </c:pt>
                <c:pt idx="1128">
                  <c:v>36</c:v>
                </c:pt>
                <c:pt idx="1129">
                  <c:v>42</c:v>
                </c:pt>
                <c:pt idx="1130">
                  <c:v>35</c:v>
                </c:pt>
                <c:pt idx="1131">
                  <c:v>34</c:v>
                </c:pt>
                <c:pt idx="1132">
                  <c:v>40</c:v>
                </c:pt>
                <c:pt idx="1133">
                  <c:v>43</c:v>
                </c:pt>
                <c:pt idx="1134">
                  <c:v>35</c:v>
                </c:pt>
                <c:pt idx="1135">
                  <c:v>46</c:v>
                </c:pt>
                <c:pt idx="1136">
                  <c:v>28</c:v>
                </c:pt>
                <c:pt idx="1137">
                  <c:v>22</c:v>
                </c:pt>
                <c:pt idx="1138">
                  <c:v>50</c:v>
                </c:pt>
                <c:pt idx="1139">
                  <c:v>32</c:v>
                </c:pt>
                <c:pt idx="1140">
                  <c:v>44</c:v>
                </c:pt>
                <c:pt idx="1141">
                  <c:v>30</c:v>
                </c:pt>
                <c:pt idx="1142">
                  <c:v>45</c:v>
                </c:pt>
                <c:pt idx="1143">
                  <c:v>45</c:v>
                </c:pt>
                <c:pt idx="1144">
                  <c:v>31</c:v>
                </c:pt>
                <c:pt idx="1145">
                  <c:v>36</c:v>
                </c:pt>
                <c:pt idx="1146">
                  <c:v>34</c:v>
                </c:pt>
                <c:pt idx="1147">
                  <c:v>49</c:v>
                </c:pt>
                <c:pt idx="1148">
                  <c:v>39</c:v>
                </c:pt>
                <c:pt idx="1149">
                  <c:v>27</c:v>
                </c:pt>
                <c:pt idx="1150">
                  <c:v>35</c:v>
                </c:pt>
                <c:pt idx="1151">
                  <c:v>28</c:v>
                </c:pt>
                <c:pt idx="1152">
                  <c:v>21</c:v>
                </c:pt>
                <c:pt idx="1153">
                  <c:v>18</c:v>
                </c:pt>
                <c:pt idx="1154">
                  <c:v>47</c:v>
                </c:pt>
                <c:pt idx="1155">
                  <c:v>39</c:v>
                </c:pt>
                <c:pt idx="1156">
                  <c:v>40</c:v>
                </c:pt>
                <c:pt idx="1157">
                  <c:v>35</c:v>
                </c:pt>
                <c:pt idx="1158">
                  <c:v>37</c:v>
                </c:pt>
                <c:pt idx="1159">
                  <c:v>39</c:v>
                </c:pt>
                <c:pt idx="1160">
                  <c:v>45</c:v>
                </c:pt>
                <c:pt idx="1161">
                  <c:v>38</c:v>
                </c:pt>
                <c:pt idx="1162">
                  <c:v>35</c:v>
                </c:pt>
                <c:pt idx="1163">
                  <c:v>37</c:v>
                </c:pt>
                <c:pt idx="1164">
                  <c:v>40</c:v>
                </c:pt>
                <c:pt idx="1165">
                  <c:v>44</c:v>
                </c:pt>
                <c:pt idx="1166">
                  <c:v>48</c:v>
                </c:pt>
                <c:pt idx="1167">
                  <c:v>35</c:v>
                </c:pt>
                <c:pt idx="1168">
                  <c:v>24</c:v>
                </c:pt>
                <c:pt idx="1169">
                  <c:v>27</c:v>
                </c:pt>
                <c:pt idx="1170">
                  <c:v>27</c:v>
                </c:pt>
                <c:pt idx="1171">
                  <c:v>40</c:v>
                </c:pt>
                <c:pt idx="1172">
                  <c:v>29</c:v>
                </c:pt>
                <c:pt idx="1173">
                  <c:v>36</c:v>
                </c:pt>
                <c:pt idx="1174">
                  <c:v>25</c:v>
                </c:pt>
                <c:pt idx="1175">
                  <c:v>39</c:v>
                </c:pt>
                <c:pt idx="1176">
                  <c:v>49</c:v>
                </c:pt>
                <c:pt idx="1177">
                  <c:v>50</c:v>
                </c:pt>
                <c:pt idx="1178">
                  <c:v>20</c:v>
                </c:pt>
                <c:pt idx="1179">
                  <c:v>34</c:v>
                </c:pt>
                <c:pt idx="1180">
                  <c:v>36</c:v>
                </c:pt>
                <c:pt idx="1181">
                  <c:v>49</c:v>
                </c:pt>
                <c:pt idx="1182">
                  <c:v>36</c:v>
                </c:pt>
                <c:pt idx="1183">
                  <c:v>36</c:v>
                </c:pt>
                <c:pt idx="1184">
                  <c:v>54</c:v>
                </c:pt>
                <c:pt idx="1185">
                  <c:v>43</c:v>
                </c:pt>
                <c:pt idx="1186">
                  <c:v>35</c:v>
                </c:pt>
                <c:pt idx="1187">
                  <c:v>38</c:v>
                </c:pt>
                <c:pt idx="1188">
                  <c:v>29</c:v>
                </c:pt>
                <c:pt idx="1189">
                  <c:v>33</c:v>
                </c:pt>
                <c:pt idx="1190">
                  <c:v>32</c:v>
                </c:pt>
                <c:pt idx="1191">
                  <c:v>31</c:v>
                </c:pt>
                <c:pt idx="1192">
                  <c:v>49</c:v>
                </c:pt>
                <c:pt idx="1193">
                  <c:v>38</c:v>
                </c:pt>
                <c:pt idx="1194">
                  <c:v>47</c:v>
                </c:pt>
                <c:pt idx="1195">
                  <c:v>49</c:v>
                </c:pt>
                <c:pt idx="1196">
                  <c:v>41</c:v>
                </c:pt>
                <c:pt idx="1197">
                  <c:v>20</c:v>
                </c:pt>
                <c:pt idx="1198">
                  <c:v>33</c:v>
                </c:pt>
                <c:pt idx="1199">
                  <c:v>36</c:v>
                </c:pt>
                <c:pt idx="1200">
                  <c:v>44</c:v>
                </c:pt>
                <c:pt idx="1201">
                  <c:v>23</c:v>
                </c:pt>
                <c:pt idx="1202">
                  <c:v>38</c:v>
                </c:pt>
                <c:pt idx="1203">
                  <c:v>53</c:v>
                </c:pt>
                <c:pt idx="1204">
                  <c:v>48</c:v>
                </c:pt>
                <c:pt idx="1205">
                  <c:v>32</c:v>
                </c:pt>
                <c:pt idx="1206">
                  <c:v>26</c:v>
                </c:pt>
                <c:pt idx="1207">
                  <c:v>55</c:v>
                </c:pt>
                <c:pt idx="1208">
                  <c:v>34</c:v>
                </c:pt>
                <c:pt idx="1209">
                  <c:v>60</c:v>
                </c:pt>
                <c:pt idx="1210">
                  <c:v>33</c:v>
                </c:pt>
                <c:pt idx="1211">
                  <c:v>37</c:v>
                </c:pt>
                <c:pt idx="1212">
                  <c:v>34</c:v>
                </c:pt>
                <c:pt idx="1213">
                  <c:v>23</c:v>
                </c:pt>
                <c:pt idx="1214">
                  <c:v>44</c:v>
                </c:pt>
                <c:pt idx="1215">
                  <c:v>35</c:v>
                </c:pt>
                <c:pt idx="1216">
                  <c:v>43</c:v>
                </c:pt>
                <c:pt idx="1217">
                  <c:v>24</c:v>
                </c:pt>
                <c:pt idx="1218">
                  <c:v>41</c:v>
                </c:pt>
                <c:pt idx="1219">
                  <c:v>29</c:v>
                </c:pt>
                <c:pt idx="1220">
                  <c:v>36</c:v>
                </c:pt>
                <c:pt idx="1221">
                  <c:v>45</c:v>
                </c:pt>
                <c:pt idx="1222">
                  <c:v>24</c:v>
                </c:pt>
                <c:pt idx="1223">
                  <c:v>47</c:v>
                </c:pt>
                <c:pt idx="1224">
                  <c:v>26</c:v>
                </c:pt>
                <c:pt idx="1225">
                  <c:v>45</c:v>
                </c:pt>
                <c:pt idx="1226">
                  <c:v>32</c:v>
                </c:pt>
                <c:pt idx="1227">
                  <c:v>31</c:v>
                </c:pt>
                <c:pt idx="1228">
                  <c:v>41</c:v>
                </c:pt>
                <c:pt idx="1229">
                  <c:v>40</c:v>
                </c:pt>
                <c:pt idx="1230">
                  <c:v>24</c:v>
                </c:pt>
                <c:pt idx="1231">
                  <c:v>46</c:v>
                </c:pt>
                <c:pt idx="1232">
                  <c:v>35</c:v>
                </c:pt>
                <c:pt idx="1233">
                  <c:v>30</c:v>
                </c:pt>
                <c:pt idx="1234">
                  <c:v>47</c:v>
                </c:pt>
                <c:pt idx="1235">
                  <c:v>46</c:v>
                </c:pt>
                <c:pt idx="1236">
                  <c:v>36</c:v>
                </c:pt>
                <c:pt idx="1237">
                  <c:v>32</c:v>
                </c:pt>
                <c:pt idx="1238">
                  <c:v>23</c:v>
                </c:pt>
                <c:pt idx="1239">
                  <c:v>31</c:v>
                </c:pt>
                <c:pt idx="1240">
                  <c:v>39</c:v>
                </c:pt>
                <c:pt idx="1241">
                  <c:v>32</c:v>
                </c:pt>
                <c:pt idx="1242">
                  <c:v>40</c:v>
                </c:pt>
                <c:pt idx="1243">
                  <c:v>45</c:v>
                </c:pt>
                <c:pt idx="1244">
                  <c:v>30</c:v>
                </c:pt>
                <c:pt idx="1245">
                  <c:v>24</c:v>
                </c:pt>
                <c:pt idx="1246">
                  <c:v>30</c:v>
                </c:pt>
                <c:pt idx="1247">
                  <c:v>31</c:v>
                </c:pt>
                <c:pt idx="1248">
                  <c:v>27</c:v>
                </c:pt>
                <c:pt idx="1249">
                  <c:v>29</c:v>
                </c:pt>
                <c:pt idx="1250">
                  <c:v>29</c:v>
                </c:pt>
                <c:pt idx="1251">
                  <c:v>30</c:v>
                </c:pt>
                <c:pt idx="1252">
                  <c:v>34</c:v>
                </c:pt>
                <c:pt idx="1253">
                  <c:v>33</c:v>
                </c:pt>
                <c:pt idx="1254">
                  <c:v>49</c:v>
                </c:pt>
                <c:pt idx="1255">
                  <c:v>33</c:v>
                </c:pt>
                <c:pt idx="1256">
                  <c:v>38</c:v>
                </c:pt>
                <c:pt idx="1257">
                  <c:v>31</c:v>
                </c:pt>
                <c:pt idx="1258">
                  <c:v>29</c:v>
                </c:pt>
                <c:pt idx="1259">
                  <c:v>30</c:v>
                </c:pt>
                <c:pt idx="1260">
                  <c:v>32</c:v>
                </c:pt>
                <c:pt idx="1261">
                  <c:v>38</c:v>
                </c:pt>
                <c:pt idx="1262">
                  <c:v>43</c:v>
                </c:pt>
                <c:pt idx="1263">
                  <c:v>42</c:v>
                </c:pt>
                <c:pt idx="1264">
                  <c:v>55</c:v>
                </c:pt>
                <c:pt idx="1265">
                  <c:v>33</c:v>
                </c:pt>
                <c:pt idx="1266">
                  <c:v>41</c:v>
                </c:pt>
                <c:pt idx="1267">
                  <c:v>34</c:v>
                </c:pt>
                <c:pt idx="1268">
                  <c:v>53</c:v>
                </c:pt>
                <c:pt idx="1269">
                  <c:v>43</c:v>
                </c:pt>
                <c:pt idx="1270">
                  <c:v>34</c:v>
                </c:pt>
                <c:pt idx="1271">
                  <c:v>21</c:v>
                </c:pt>
                <c:pt idx="1272">
                  <c:v>38</c:v>
                </c:pt>
                <c:pt idx="1273">
                  <c:v>22</c:v>
                </c:pt>
                <c:pt idx="1274">
                  <c:v>31</c:v>
                </c:pt>
                <c:pt idx="1275">
                  <c:v>51</c:v>
                </c:pt>
                <c:pt idx="1276">
                  <c:v>37</c:v>
                </c:pt>
                <c:pt idx="1277">
                  <c:v>46</c:v>
                </c:pt>
                <c:pt idx="1278">
                  <c:v>36</c:v>
                </c:pt>
                <c:pt idx="1279">
                  <c:v>44</c:v>
                </c:pt>
                <c:pt idx="1280">
                  <c:v>37</c:v>
                </c:pt>
                <c:pt idx="1281">
                  <c:v>35</c:v>
                </c:pt>
                <c:pt idx="1282">
                  <c:v>33</c:v>
                </c:pt>
                <c:pt idx="1283">
                  <c:v>28</c:v>
                </c:pt>
                <c:pt idx="1284">
                  <c:v>39</c:v>
                </c:pt>
                <c:pt idx="1285">
                  <c:v>46</c:v>
                </c:pt>
                <c:pt idx="1286">
                  <c:v>40</c:v>
                </c:pt>
                <c:pt idx="1287">
                  <c:v>42</c:v>
                </c:pt>
                <c:pt idx="1288">
                  <c:v>35</c:v>
                </c:pt>
                <c:pt idx="1289">
                  <c:v>38</c:v>
                </c:pt>
                <c:pt idx="1290">
                  <c:v>34</c:v>
                </c:pt>
                <c:pt idx="1291">
                  <c:v>37</c:v>
                </c:pt>
                <c:pt idx="1292">
                  <c:v>39</c:v>
                </c:pt>
                <c:pt idx="1293">
                  <c:v>43</c:v>
                </c:pt>
                <c:pt idx="1294">
                  <c:v>41</c:v>
                </c:pt>
                <c:pt idx="1295">
                  <c:v>41</c:v>
                </c:pt>
                <c:pt idx="1296">
                  <c:v>30</c:v>
                </c:pt>
                <c:pt idx="1297">
                  <c:v>26</c:v>
                </c:pt>
                <c:pt idx="1298">
                  <c:v>46</c:v>
                </c:pt>
                <c:pt idx="1299">
                  <c:v>40</c:v>
                </c:pt>
                <c:pt idx="1300">
                  <c:v>34</c:v>
                </c:pt>
                <c:pt idx="1301">
                  <c:v>58</c:v>
                </c:pt>
                <c:pt idx="1302">
                  <c:v>35</c:v>
                </c:pt>
                <c:pt idx="1303">
                  <c:v>47</c:v>
                </c:pt>
                <c:pt idx="1304">
                  <c:v>40</c:v>
                </c:pt>
                <c:pt idx="1305">
                  <c:v>54</c:v>
                </c:pt>
                <c:pt idx="1306">
                  <c:v>31</c:v>
                </c:pt>
                <c:pt idx="1307">
                  <c:v>28</c:v>
                </c:pt>
                <c:pt idx="1308">
                  <c:v>38</c:v>
                </c:pt>
                <c:pt idx="1309">
                  <c:v>26</c:v>
                </c:pt>
                <c:pt idx="1310">
                  <c:v>58</c:v>
                </c:pt>
                <c:pt idx="1311">
                  <c:v>18</c:v>
                </c:pt>
                <c:pt idx="1312">
                  <c:v>31</c:v>
                </c:pt>
                <c:pt idx="1313">
                  <c:v>29</c:v>
                </c:pt>
                <c:pt idx="1314">
                  <c:v>45</c:v>
                </c:pt>
                <c:pt idx="1315">
                  <c:v>36</c:v>
                </c:pt>
                <c:pt idx="1316">
                  <c:v>43</c:v>
                </c:pt>
                <c:pt idx="1317">
                  <c:v>27</c:v>
                </c:pt>
                <c:pt idx="1318">
                  <c:v>29</c:v>
                </c:pt>
                <c:pt idx="1319">
                  <c:v>32</c:v>
                </c:pt>
                <c:pt idx="1320">
                  <c:v>42</c:v>
                </c:pt>
                <c:pt idx="1321">
                  <c:v>47</c:v>
                </c:pt>
                <c:pt idx="1322">
                  <c:v>46</c:v>
                </c:pt>
                <c:pt idx="1323">
                  <c:v>28</c:v>
                </c:pt>
                <c:pt idx="1324">
                  <c:v>29</c:v>
                </c:pt>
                <c:pt idx="1325">
                  <c:v>42</c:v>
                </c:pt>
                <c:pt idx="1326">
                  <c:v>32</c:v>
                </c:pt>
                <c:pt idx="1327">
                  <c:v>46</c:v>
                </c:pt>
                <c:pt idx="1328">
                  <c:v>27</c:v>
                </c:pt>
                <c:pt idx="1329">
                  <c:v>29</c:v>
                </c:pt>
                <c:pt idx="1330">
                  <c:v>43</c:v>
                </c:pt>
                <c:pt idx="1331">
                  <c:v>48</c:v>
                </c:pt>
                <c:pt idx="1332">
                  <c:v>29</c:v>
                </c:pt>
                <c:pt idx="1333">
                  <c:v>46</c:v>
                </c:pt>
                <c:pt idx="1334">
                  <c:v>27</c:v>
                </c:pt>
                <c:pt idx="1335">
                  <c:v>39</c:v>
                </c:pt>
                <c:pt idx="1336">
                  <c:v>55</c:v>
                </c:pt>
                <c:pt idx="1337">
                  <c:v>28</c:v>
                </c:pt>
                <c:pt idx="1338">
                  <c:v>30</c:v>
                </c:pt>
                <c:pt idx="1339">
                  <c:v>22</c:v>
                </c:pt>
                <c:pt idx="1340">
                  <c:v>36</c:v>
                </c:pt>
                <c:pt idx="1341">
                  <c:v>31</c:v>
                </c:pt>
                <c:pt idx="1342">
                  <c:v>34</c:v>
                </c:pt>
                <c:pt idx="1343">
                  <c:v>29</c:v>
                </c:pt>
                <c:pt idx="1344">
                  <c:v>37</c:v>
                </c:pt>
                <c:pt idx="1345">
                  <c:v>35</c:v>
                </c:pt>
                <c:pt idx="1346">
                  <c:v>45</c:v>
                </c:pt>
                <c:pt idx="1347">
                  <c:v>36</c:v>
                </c:pt>
                <c:pt idx="1348">
                  <c:v>40</c:v>
                </c:pt>
                <c:pt idx="1349">
                  <c:v>26</c:v>
                </c:pt>
                <c:pt idx="1350">
                  <c:v>27</c:v>
                </c:pt>
                <c:pt idx="1351">
                  <c:v>48</c:v>
                </c:pt>
                <c:pt idx="1352">
                  <c:v>44</c:v>
                </c:pt>
                <c:pt idx="1353">
                  <c:v>34</c:v>
                </c:pt>
                <c:pt idx="1354">
                  <c:v>56</c:v>
                </c:pt>
                <c:pt idx="1355">
                  <c:v>36</c:v>
                </c:pt>
                <c:pt idx="1356">
                  <c:v>41</c:v>
                </c:pt>
                <c:pt idx="1357">
                  <c:v>42</c:v>
                </c:pt>
                <c:pt idx="1358">
                  <c:v>31</c:v>
                </c:pt>
                <c:pt idx="1359">
                  <c:v>34</c:v>
                </c:pt>
                <c:pt idx="1360">
                  <c:v>31</c:v>
                </c:pt>
                <c:pt idx="1361">
                  <c:v>26</c:v>
                </c:pt>
                <c:pt idx="1362">
                  <c:v>45</c:v>
                </c:pt>
                <c:pt idx="1363">
                  <c:v>33</c:v>
                </c:pt>
                <c:pt idx="1364">
                  <c:v>28</c:v>
                </c:pt>
                <c:pt idx="1365">
                  <c:v>29</c:v>
                </c:pt>
                <c:pt idx="1366">
                  <c:v>39</c:v>
                </c:pt>
                <c:pt idx="1367">
                  <c:v>27</c:v>
                </c:pt>
                <c:pt idx="1368">
                  <c:v>34</c:v>
                </c:pt>
                <c:pt idx="1369">
                  <c:v>28</c:v>
                </c:pt>
                <c:pt idx="1370">
                  <c:v>47</c:v>
                </c:pt>
                <c:pt idx="1371">
                  <c:v>56</c:v>
                </c:pt>
                <c:pt idx="1372">
                  <c:v>39</c:v>
                </c:pt>
                <c:pt idx="1373">
                  <c:v>38</c:v>
                </c:pt>
                <c:pt idx="1374">
                  <c:v>58</c:v>
                </c:pt>
                <c:pt idx="1375">
                  <c:v>32</c:v>
                </c:pt>
                <c:pt idx="1376">
                  <c:v>38</c:v>
                </c:pt>
                <c:pt idx="1377">
                  <c:v>49</c:v>
                </c:pt>
                <c:pt idx="1378">
                  <c:v>42</c:v>
                </c:pt>
                <c:pt idx="1379">
                  <c:v>27</c:v>
                </c:pt>
                <c:pt idx="1380">
                  <c:v>35</c:v>
                </c:pt>
                <c:pt idx="1381">
                  <c:v>28</c:v>
                </c:pt>
                <c:pt idx="1382">
                  <c:v>31</c:v>
                </c:pt>
                <c:pt idx="1383">
                  <c:v>36</c:v>
                </c:pt>
                <c:pt idx="1384">
                  <c:v>34</c:v>
                </c:pt>
                <c:pt idx="1385">
                  <c:v>34</c:v>
                </c:pt>
                <c:pt idx="1386">
                  <c:v>26</c:v>
                </c:pt>
                <c:pt idx="1387">
                  <c:v>29</c:v>
                </c:pt>
                <c:pt idx="1388">
                  <c:v>32</c:v>
                </c:pt>
                <c:pt idx="1389">
                  <c:v>31</c:v>
                </c:pt>
                <c:pt idx="1390">
                  <c:v>28</c:v>
                </c:pt>
                <c:pt idx="1391">
                  <c:v>38</c:v>
                </c:pt>
                <c:pt idx="1392">
                  <c:v>35</c:v>
                </c:pt>
                <c:pt idx="1393">
                  <c:v>27</c:v>
                </c:pt>
                <c:pt idx="1394">
                  <c:v>32</c:v>
                </c:pt>
                <c:pt idx="1395">
                  <c:v>31</c:v>
                </c:pt>
                <c:pt idx="1396">
                  <c:v>53</c:v>
                </c:pt>
                <c:pt idx="1397">
                  <c:v>54</c:v>
                </c:pt>
                <c:pt idx="1398">
                  <c:v>33</c:v>
                </c:pt>
                <c:pt idx="1399">
                  <c:v>43</c:v>
                </c:pt>
                <c:pt idx="1400">
                  <c:v>38</c:v>
                </c:pt>
                <c:pt idx="1401">
                  <c:v>55</c:v>
                </c:pt>
                <c:pt idx="1402">
                  <c:v>31</c:v>
                </c:pt>
                <c:pt idx="1403">
                  <c:v>39</c:v>
                </c:pt>
                <c:pt idx="1404">
                  <c:v>42</c:v>
                </c:pt>
                <c:pt idx="1405">
                  <c:v>31</c:v>
                </c:pt>
                <c:pt idx="1406">
                  <c:v>54</c:v>
                </c:pt>
                <c:pt idx="1407">
                  <c:v>24</c:v>
                </c:pt>
                <c:pt idx="1408">
                  <c:v>23</c:v>
                </c:pt>
                <c:pt idx="1409">
                  <c:v>40</c:v>
                </c:pt>
                <c:pt idx="1410">
                  <c:v>40</c:v>
                </c:pt>
                <c:pt idx="1411">
                  <c:v>25</c:v>
                </c:pt>
                <c:pt idx="1412">
                  <c:v>30</c:v>
                </c:pt>
                <c:pt idx="1413">
                  <c:v>25</c:v>
                </c:pt>
                <c:pt idx="1414">
                  <c:v>47</c:v>
                </c:pt>
                <c:pt idx="1415">
                  <c:v>33</c:v>
                </c:pt>
                <c:pt idx="1416">
                  <c:v>38</c:v>
                </c:pt>
                <c:pt idx="1417">
                  <c:v>31</c:v>
                </c:pt>
                <c:pt idx="1418">
                  <c:v>38</c:v>
                </c:pt>
                <c:pt idx="1419">
                  <c:v>42</c:v>
                </c:pt>
                <c:pt idx="1420">
                  <c:v>41</c:v>
                </c:pt>
                <c:pt idx="1421">
                  <c:v>47</c:v>
                </c:pt>
                <c:pt idx="1422">
                  <c:v>35</c:v>
                </c:pt>
                <c:pt idx="1423">
                  <c:v>22</c:v>
                </c:pt>
                <c:pt idx="1424">
                  <c:v>35</c:v>
                </c:pt>
                <c:pt idx="1425">
                  <c:v>33</c:v>
                </c:pt>
                <c:pt idx="1426">
                  <c:v>32</c:v>
                </c:pt>
                <c:pt idx="1427">
                  <c:v>40</c:v>
                </c:pt>
                <c:pt idx="1428">
                  <c:v>32</c:v>
                </c:pt>
                <c:pt idx="1429">
                  <c:v>39</c:v>
                </c:pt>
                <c:pt idx="1430">
                  <c:v>38</c:v>
                </c:pt>
                <c:pt idx="1431">
                  <c:v>32</c:v>
                </c:pt>
                <c:pt idx="1432">
                  <c:v>37</c:v>
                </c:pt>
                <c:pt idx="1433">
                  <c:v>25</c:v>
                </c:pt>
                <c:pt idx="1434">
                  <c:v>52</c:v>
                </c:pt>
                <c:pt idx="1435">
                  <c:v>44</c:v>
                </c:pt>
                <c:pt idx="1436">
                  <c:v>21</c:v>
                </c:pt>
                <c:pt idx="1437">
                  <c:v>39</c:v>
                </c:pt>
                <c:pt idx="1438">
                  <c:v>23</c:v>
                </c:pt>
                <c:pt idx="1439">
                  <c:v>36</c:v>
                </c:pt>
                <c:pt idx="1440">
                  <c:v>36</c:v>
                </c:pt>
                <c:pt idx="1441">
                  <c:v>56</c:v>
                </c:pt>
                <c:pt idx="1442">
                  <c:v>29</c:v>
                </c:pt>
                <c:pt idx="1443">
                  <c:v>42</c:v>
                </c:pt>
                <c:pt idx="1444">
                  <c:v>56</c:v>
                </c:pt>
                <c:pt idx="1445">
                  <c:v>41</c:v>
                </c:pt>
                <c:pt idx="1446">
                  <c:v>34</c:v>
                </c:pt>
                <c:pt idx="1447">
                  <c:v>36</c:v>
                </c:pt>
                <c:pt idx="1448">
                  <c:v>41</c:v>
                </c:pt>
                <c:pt idx="1449">
                  <c:v>32</c:v>
                </c:pt>
                <c:pt idx="1450">
                  <c:v>35</c:v>
                </c:pt>
                <c:pt idx="1451">
                  <c:v>38</c:v>
                </c:pt>
                <c:pt idx="1452">
                  <c:v>50</c:v>
                </c:pt>
                <c:pt idx="1453">
                  <c:v>36</c:v>
                </c:pt>
                <c:pt idx="1454">
                  <c:v>45</c:v>
                </c:pt>
                <c:pt idx="1455">
                  <c:v>40</c:v>
                </c:pt>
                <c:pt idx="1456">
                  <c:v>35</c:v>
                </c:pt>
                <c:pt idx="1457">
                  <c:v>40</c:v>
                </c:pt>
                <c:pt idx="1458">
                  <c:v>35</c:v>
                </c:pt>
                <c:pt idx="1459">
                  <c:v>29</c:v>
                </c:pt>
                <c:pt idx="1460">
                  <c:v>29</c:v>
                </c:pt>
                <c:pt idx="1461">
                  <c:v>50</c:v>
                </c:pt>
                <c:pt idx="1462">
                  <c:v>39</c:v>
                </c:pt>
                <c:pt idx="1463">
                  <c:v>31</c:v>
                </c:pt>
                <c:pt idx="1464">
                  <c:v>26</c:v>
                </c:pt>
                <c:pt idx="1465">
                  <c:v>36</c:v>
                </c:pt>
                <c:pt idx="1466">
                  <c:v>39</c:v>
                </c:pt>
                <c:pt idx="1467">
                  <c:v>27</c:v>
                </c:pt>
                <c:pt idx="1468">
                  <c:v>49</c:v>
                </c:pt>
                <c:pt idx="1469">
                  <c:v>34</c:v>
                </c:pt>
              </c:numCache>
            </c:numRef>
          </c:xVal>
          <c:yVal>
            <c:numRef>
              <c:f>'list for q2.1'!$S$2:$S$1471</c:f>
              <c:numCache>
                <c:formatCode>General</c:formatCode>
                <c:ptCount val="1470"/>
                <c:pt idx="0">
                  <c:v>11</c:v>
                </c:pt>
                <c:pt idx="1">
                  <c:v>23</c:v>
                </c:pt>
                <c:pt idx="2">
                  <c:v>15</c:v>
                </c:pt>
                <c:pt idx="3">
                  <c:v>11</c:v>
                </c:pt>
                <c:pt idx="4">
                  <c:v>12</c:v>
                </c:pt>
                <c:pt idx="5">
                  <c:v>13</c:v>
                </c:pt>
                <c:pt idx="6">
                  <c:v>20</c:v>
                </c:pt>
                <c:pt idx="7">
                  <c:v>22</c:v>
                </c:pt>
                <c:pt idx="8">
                  <c:v>21</c:v>
                </c:pt>
                <c:pt idx="9">
                  <c:v>13</c:v>
                </c:pt>
                <c:pt idx="10">
                  <c:v>13</c:v>
                </c:pt>
                <c:pt idx="11">
                  <c:v>12</c:v>
                </c:pt>
                <c:pt idx="12">
                  <c:v>17</c:v>
                </c:pt>
                <c:pt idx="13">
                  <c:v>11</c:v>
                </c:pt>
                <c:pt idx="14">
                  <c:v>14</c:v>
                </c:pt>
                <c:pt idx="15">
                  <c:v>11</c:v>
                </c:pt>
                <c:pt idx="16">
                  <c:v>12</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16</c:v>
                </c:pt>
                <c:pt idx="35">
                  <c:v>12</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13</c:v>
                </c:pt>
                <c:pt idx="65">
                  <c:v>14</c:v>
                </c:pt>
                <c:pt idx="66">
                  <c:v>13</c:v>
                </c:pt>
                <c:pt idx="67">
                  <c:v>17</c:v>
                </c:pt>
                <c:pt idx="68">
                  <c:v>13</c:v>
                </c:pt>
                <c:pt idx="69">
                  <c:v>17</c:v>
                </c:pt>
                <c:pt idx="70">
                  <c:v>11</c:v>
                </c:pt>
                <c:pt idx="71">
                  <c:v>23</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21</c:v>
                </c:pt>
                <c:pt idx="97">
                  <c:v>15</c:v>
                </c:pt>
                <c:pt idx="98">
                  <c:v>13</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12</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17</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20</c:v>
                </c:pt>
                <c:pt idx="170">
                  <c:v>16</c:v>
                </c:pt>
                <c:pt idx="171">
                  <c:v>21</c:v>
                </c:pt>
                <c:pt idx="172">
                  <c:v>12</c:v>
                </c:pt>
                <c:pt idx="173">
                  <c:v>11</c:v>
                </c:pt>
                <c:pt idx="174">
                  <c:v>11</c:v>
                </c:pt>
                <c:pt idx="175">
                  <c:v>18</c:v>
                </c:pt>
                <c:pt idx="176">
                  <c:v>14</c:v>
                </c:pt>
                <c:pt idx="177">
                  <c:v>22</c:v>
                </c:pt>
                <c:pt idx="178">
                  <c:v>25</c:v>
                </c:pt>
                <c:pt idx="179">
                  <c:v>12</c:v>
                </c:pt>
                <c:pt idx="180">
                  <c:v>23</c:v>
                </c:pt>
                <c:pt idx="181">
                  <c:v>15</c:v>
                </c:pt>
                <c:pt idx="182">
                  <c:v>22</c:v>
                </c:pt>
                <c:pt idx="183">
                  <c:v>15</c:v>
                </c:pt>
                <c:pt idx="184">
                  <c:v>11</c:v>
                </c:pt>
                <c:pt idx="185">
                  <c:v>13</c:v>
                </c:pt>
                <c:pt idx="186">
                  <c:v>14</c:v>
                </c:pt>
                <c:pt idx="187">
                  <c:v>11</c:v>
                </c:pt>
                <c:pt idx="188">
                  <c:v>17</c:v>
                </c:pt>
                <c:pt idx="189">
                  <c:v>18</c:v>
                </c:pt>
                <c:pt idx="190">
                  <c:v>14</c:v>
                </c:pt>
                <c:pt idx="191">
                  <c:v>16</c:v>
                </c:pt>
                <c:pt idx="192">
                  <c:v>13</c:v>
                </c:pt>
                <c:pt idx="193">
                  <c:v>14</c:v>
                </c:pt>
                <c:pt idx="194">
                  <c:v>23</c:v>
                </c:pt>
                <c:pt idx="195">
                  <c:v>12</c:v>
                </c:pt>
                <c:pt idx="196">
                  <c:v>11</c:v>
                </c:pt>
                <c:pt idx="197">
                  <c:v>16</c:v>
                </c:pt>
                <c:pt idx="198">
                  <c:v>14</c:v>
                </c:pt>
                <c:pt idx="199">
                  <c:v>18</c:v>
                </c:pt>
                <c:pt idx="200">
                  <c:v>19</c:v>
                </c:pt>
                <c:pt idx="201">
                  <c:v>15</c:v>
                </c:pt>
                <c:pt idx="202">
                  <c:v>17</c:v>
                </c:pt>
                <c:pt idx="203">
                  <c:v>15</c:v>
                </c:pt>
                <c:pt idx="204">
                  <c:v>19</c:v>
                </c:pt>
                <c:pt idx="205">
                  <c:v>22</c:v>
                </c:pt>
                <c:pt idx="206">
                  <c:v>16</c:v>
                </c:pt>
                <c:pt idx="207">
                  <c:v>13</c:v>
                </c:pt>
                <c:pt idx="208">
                  <c:v>14</c:v>
                </c:pt>
                <c:pt idx="209">
                  <c:v>16</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11</c:v>
                </c:pt>
                <c:pt idx="234">
                  <c:v>13</c:v>
                </c:pt>
                <c:pt idx="235">
                  <c:v>22</c:v>
                </c:pt>
                <c:pt idx="236">
                  <c:v>20</c:v>
                </c:pt>
                <c:pt idx="237">
                  <c:v>18</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19</c:v>
                </c:pt>
                <c:pt idx="253">
                  <c:v>13</c:v>
                </c:pt>
                <c:pt idx="254">
                  <c:v>14</c:v>
                </c:pt>
                <c:pt idx="255">
                  <c:v>12</c:v>
                </c:pt>
                <c:pt idx="256">
                  <c:v>11</c:v>
                </c:pt>
                <c:pt idx="257">
                  <c:v>19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14</c:v>
                </c:pt>
                <c:pt idx="280">
                  <c:v>16</c:v>
                </c:pt>
                <c:pt idx="281">
                  <c:v>25</c:v>
                </c:pt>
                <c:pt idx="282">
                  <c:v>18</c:v>
                </c:pt>
                <c:pt idx="283">
                  <c:v>19</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13</c:v>
                </c:pt>
                <c:pt idx="297">
                  <c:v>15</c:v>
                </c:pt>
                <c:pt idx="298">
                  <c:v>18</c:v>
                </c:pt>
                <c:pt idx="299">
                  <c:v>18</c:v>
                </c:pt>
                <c:pt idx="300">
                  <c:v>19</c:v>
                </c:pt>
                <c:pt idx="301">
                  <c:v>12</c:v>
                </c:pt>
                <c:pt idx="302">
                  <c:v>19</c:v>
                </c:pt>
                <c:pt idx="303">
                  <c:v>11</c:v>
                </c:pt>
                <c:pt idx="304">
                  <c:v>17</c:v>
                </c:pt>
                <c:pt idx="305">
                  <c:v>15</c:v>
                </c:pt>
                <c:pt idx="306">
                  <c:v>14</c:v>
                </c:pt>
                <c:pt idx="307">
                  <c:v>17</c:v>
                </c:pt>
                <c:pt idx="308">
                  <c:v>13</c:v>
                </c:pt>
                <c:pt idx="309">
                  <c:v>12</c:v>
                </c:pt>
                <c:pt idx="310">
                  <c:v>12</c:v>
                </c:pt>
                <c:pt idx="311">
                  <c:v>18</c:v>
                </c:pt>
                <c:pt idx="312">
                  <c:v>18</c:v>
                </c:pt>
                <c:pt idx="313">
                  <c:v>11</c:v>
                </c:pt>
                <c:pt idx="314">
                  <c:v>14</c:v>
                </c:pt>
                <c:pt idx="315">
                  <c:v>19</c:v>
                </c:pt>
                <c:pt idx="316">
                  <c:v>12</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11</c:v>
                </c:pt>
                <c:pt idx="331">
                  <c:v>13</c:v>
                </c:pt>
                <c:pt idx="332">
                  <c:v>12</c:v>
                </c:pt>
                <c:pt idx="333">
                  <c:v>16</c:v>
                </c:pt>
                <c:pt idx="334">
                  <c:v>14</c:v>
                </c:pt>
                <c:pt idx="335">
                  <c:v>22</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13</c:v>
                </c:pt>
                <c:pt idx="354">
                  <c:v>12</c:v>
                </c:pt>
                <c:pt idx="355">
                  <c:v>17</c:v>
                </c:pt>
                <c:pt idx="356">
                  <c:v>23</c:v>
                </c:pt>
                <c:pt idx="357">
                  <c:v>11</c:v>
                </c:pt>
                <c:pt idx="358">
                  <c:v>15</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16</c:v>
                </c:pt>
                <c:pt idx="375">
                  <c:v>24</c:v>
                </c:pt>
                <c:pt idx="376">
                  <c:v>11</c:v>
                </c:pt>
                <c:pt idx="377">
                  <c:v>13</c:v>
                </c:pt>
                <c:pt idx="378">
                  <c:v>13</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21</c:v>
                </c:pt>
                <c:pt idx="408">
                  <c:v>13</c:v>
                </c:pt>
                <c:pt idx="409">
                  <c:v>11</c:v>
                </c:pt>
                <c:pt idx="410">
                  <c:v>20</c:v>
                </c:pt>
                <c:pt idx="411">
                  <c:v>11</c:v>
                </c:pt>
                <c:pt idx="412">
                  <c:v>14</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c:v>
                </c:pt>
                <c:pt idx="431">
                  <c:v>11</c:v>
                </c:pt>
                <c:pt idx="432">
                  <c:v>12</c:v>
                </c:pt>
                <c:pt idx="433">
                  <c:v>19</c:v>
                </c:pt>
                <c:pt idx="434">
                  <c:v>25</c:v>
                </c:pt>
                <c:pt idx="435">
                  <c:v>12</c:v>
                </c:pt>
                <c:pt idx="436">
                  <c:v>13</c:v>
                </c:pt>
                <c:pt idx="437">
                  <c:v>14</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16</c:v>
                </c:pt>
                <c:pt idx="462">
                  <c:v>12</c:v>
                </c:pt>
                <c:pt idx="463">
                  <c:v>18</c:v>
                </c:pt>
                <c:pt idx="464">
                  <c:v>17</c:v>
                </c:pt>
                <c:pt idx="465">
                  <c:v>11</c:v>
                </c:pt>
                <c:pt idx="466">
                  <c:v>16</c:v>
                </c:pt>
                <c:pt idx="467">
                  <c:v>13</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11</c:v>
                </c:pt>
                <c:pt idx="497">
                  <c:v>12</c:v>
                </c:pt>
                <c:pt idx="498">
                  <c:v>20</c:v>
                </c:pt>
                <c:pt idx="499">
                  <c:v>12</c:v>
                </c:pt>
                <c:pt idx="500">
                  <c:v>12</c:v>
                </c:pt>
                <c:pt idx="501">
                  <c:v>20</c:v>
                </c:pt>
                <c:pt idx="502">
                  <c:v>20</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12</c:v>
                </c:pt>
                <c:pt idx="528">
                  <c:v>14</c:v>
                </c:pt>
                <c:pt idx="529">
                  <c:v>13</c:v>
                </c:pt>
                <c:pt idx="530">
                  <c:v>11</c:v>
                </c:pt>
                <c:pt idx="531">
                  <c:v>15</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22</c:v>
                </c:pt>
                <c:pt idx="568">
                  <c:v>13</c:v>
                </c:pt>
                <c:pt idx="569">
                  <c:v>15</c:v>
                </c:pt>
                <c:pt idx="570">
                  <c:v>18</c:v>
                </c:pt>
                <c:pt idx="571">
                  <c:v>14</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24</c:v>
                </c:pt>
                <c:pt idx="603">
                  <c:v>14</c:v>
                </c:pt>
                <c:pt idx="604">
                  <c:v>13</c:v>
                </c:pt>
                <c:pt idx="605">
                  <c:v>15</c:v>
                </c:pt>
                <c:pt idx="606">
                  <c:v>16</c:v>
                </c:pt>
                <c:pt idx="607">
                  <c:v>18</c:v>
                </c:pt>
                <c:pt idx="608">
                  <c:v>16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19</c:v>
                </c:pt>
                <c:pt idx="643">
                  <c:v>13</c:v>
                </c:pt>
                <c:pt idx="644">
                  <c:v>19</c:v>
                </c:pt>
                <c:pt idx="645">
                  <c:v>19</c:v>
                </c:pt>
                <c:pt idx="646">
                  <c:v>14</c:v>
                </c:pt>
                <c:pt idx="647">
                  <c:v>16</c:v>
                </c:pt>
                <c:pt idx="648">
                  <c:v>15</c:v>
                </c:pt>
                <c:pt idx="649">
                  <c:v>18</c:v>
                </c:pt>
                <c:pt idx="650">
                  <c:v>13</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12</c:v>
                </c:pt>
                <c:pt idx="686">
                  <c:v>13</c:v>
                </c:pt>
                <c:pt idx="687">
                  <c:v>21</c:v>
                </c:pt>
                <c:pt idx="688">
                  <c:v>13</c:v>
                </c:pt>
                <c:pt idx="689">
                  <c:v>19</c:v>
                </c:pt>
                <c:pt idx="690">
                  <c:v>11</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11</c:v>
                </c:pt>
                <c:pt idx="730">
                  <c:v>12</c:v>
                </c:pt>
                <c:pt idx="731">
                  <c:v>15</c:v>
                </c:pt>
                <c:pt idx="732">
                  <c:v>17</c:v>
                </c:pt>
                <c:pt idx="733">
                  <c:v>12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19</c:v>
                </c:pt>
                <c:pt idx="764">
                  <c:v>22</c:v>
                </c:pt>
                <c:pt idx="765">
                  <c:v>16</c:v>
                </c:pt>
                <c:pt idx="766">
                  <c:v>11</c:v>
                </c:pt>
                <c:pt idx="767">
                  <c:v>15</c:v>
                </c:pt>
                <c:pt idx="768">
                  <c:v>14</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20</c:v>
                </c:pt>
                <c:pt idx="798">
                  <c:v>20</c:v>
                </c:pt>
                <c:pt idx="799">
                  <c:v>17</c:v>
                </c:pt>
                <c:pt idx="800">
                  <c:v>15</c:v>
                </c:pt>
                <c:pt idx="801">
                  <c:v>14</c:v>
                </c:pt>
                <c:pt idx="802">
                  <c:v>17</c:v>
                </c:pt>
                <c:pt idx="803">
                  <c:v>17</c:v>
                </c:pt>
                <c:pt idx="804">
                  <c:v>22</c:v>
                </c:pt>
                <c:pt idx="805">
                  <c:v>13</c:v>
                </c:pt>
                <c:pt idx="806">
                  <c:v>19</c:v>
                </c:pt>
                <c:pt idx="807">
                  <c:v>14</c:v>
                </c:pt>
                <c:pt idx="808">
                  <c:v>22</c:v>
                </c:pt>
                <c:pt idx="809">
                  <c:v>17</c:v>
                </c:pt>
                <c:pt idx="810">
                  <c:v>12</c:v>
                </c:pt>
                <c:pt idx="811">
                  <c:v>16</c:v>
                </c:pt>
                <c:pt idx="812">
                  <c:v>11</c:v>
                </c:pt>
                <c:pt idx="813">
                  <c:v>11</c:v>
                </c:pt>
                <c:pt idx="814">
                  <c:v>14</c:v>
                </c:pt>
                <c:pt idx="815">
                  <c:v>11</c:v>
                </c:pt>
                <c:pt idx="816">
                  <c:v>15</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13</c:v>
                </c:pt>
                <c:pt idx="837">
                  <c:v>17</c:v>
                </c:pt>
                <c:pt idx="838">
                  <c:v>12</c:v>
                </c:pt>
                <c:pt idx="839">
                  <c:v>13</c:v>
                </c:pt>
                <c:pt idx="840">
                  <c:v>12</c:v>
                </c:pt>
                <c:pt idx="841">
                  <c:v>22</c:v>
                </c:pt>
                <c:pt idx="842">
                  <c:v>11</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13</c:v>
                </c:pt>
                <c:pt idx="864">
                  <c:v>17</c:v>
                </c:pt>
                <c:pt idx="865">
                  <c:v>19</c:v>
                </c:pt>
                <c:pt idx="866">
                  <c:v>12</c:v>
                </c:pt>
                <c:pt idx="867">
                  <c:v>22</c:v>
                </c:pt>
                <c:pt idx="868">
                  <c:v>12</c:v>
                </c:pt>
                <c:pt idx="869">
                  <c:v>11</c:v>
                </c:pt>
                <c:pt idx="870">
                  <c:v>15</c:v>
                </c:pt>
                <c:pt idx="871">
                  <c:v>13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c:v>
                </c:pt>
                <c:pt idx="886">
                  <c:v>21</c:v>
                </c:pt>
                <c:pt idx="887">
                  <c:v>17</c:v>
                </c:pt>
                <c:pt idx="888">
                  <c:v>11</c:v>
                </c:pt>
                <c:pt idx="889">
                  <c:v>14</c:v>
                </c:pt>
                <c:pt idx="890">
                  <c:v>17</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20</c:v>
                </c:pt>
                <c:pt idx="913">
                  <c:v>16</c:v>
                </c:pt>
                <c:pt idx="914">
                  <c:v>15</c:v>
                </c:pt>
                <c:pt idx="915">
                  <c:v>20</c:v>
                </c:pt>
                <c:pt idx="916">
                  <c:v>14</c:v>
                </c:pt>
                <c:pt idx="917">
                  <c:v>12</c:v>
                </c:pt>
                <c:pt idx="918">
                  <c:v>24</c:v>
                </c:pt>
                <c:pt idx="919">
                  <c:v>12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12</c:v>
                </c:pt>
                <c:pt idx="943">
                  <c:v>12</c:v>
                </c:pt>
                <c:pt idx="944">
                  <c:v>11</c:v>
                </c:pt>
                <c:pt idx="945">
                  <c:v>11</c:v>
                </c:pt>
                <c:pt idx="946">
                  <c:v>12</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16</c:v>
                </c:pt>
                <c:pt idx="972">
                  <c:v>15</c:v>
                </c:pt>
                <c:pt idx="973">
                  <c:v>12</c:v>
                </c:pt>
                <c:pt idx="974">
                  <c:v>20</c:v>
                </c:pt>
                <c:pt idx="975">
                  <c:v>17</c:v>
                </c:pt>
                <c:pt idx="976">
                  <c:v>12</c:v>
                </c:pt>
                <c:pt idx="977">
                  <c:v>20</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11</c:v>
                </c:pt>
                <c:pt idx="994">
                  <c:v>11</c:v>
                </c:pt>
                <c:pt idx="995">
                  <c:v>14</c:v>
                </c:pt>
                <c:pt idx="996">
                  <c:v>11</c:v>
                </c:pt>
                <c:pt idx="997">
                  <c:v>13</c:v>
                </c:pt>
                <c:pt idx="998">
                  <c:v>12</c:v>
                </c:pt>
                <c:pt idx="999">
                  <c:v>14</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14</c:v>
                </c:pt>
                <c:pt idx="1016">
                  <c:v>12</c:v>
                </c:pt>
                <c:pt idx="1017">
                  <c:v>14</c:v>
                </c:pt>
                <c:pt idx="1018">
                  <c:v>16</c:v>
                </c:pt>
                <c:pt idx="1019">
                  <c:v>13</c:v>
                </c:pt>
                <c:pt idx="1020">
                  <c:v>12</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13</c:v>
                </c:pt>
                <c:pt idx="1037">
                  <c:v>18</c:v>
                </c:pt>
                <c:pt idx="1038">
                  <c:v>11</c:v>
                </c:pt>
                <c:pt idx="1039">
                  <c:v>15</c:v>
                </c:pt>
                <c:pt idx="1040">
                  <c:v>11</c:v>
                </c:pt>
                <c:pt idx="1041">
                  <c:v>18</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21</c:v>
                </c:pt>
                <c:pt idx="1065">
                  <c:v>16</c:v>
                </c:pt>
                <c:pt idx="1066">
                  <c:v>11</c:v>
                </c:pt>
                <c:pt idx="1067">
                  <c:v>17</c:v>
                </c:pt>
                <c:pt idx="1068">
                  <c:v>11</c:v>
                </c:pt>
                <c:pt idx="1069">
                  <c:v>14</c:v>
                </c:pt>
                <c:pt idx="1070">
                  <c:v>14</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21</c:v>
                </c:pt>
                <c:pt idx="1097">
                  <c:v>14</c:v>
                </c:pt>
                <c:pt idx="1098">
                  <c:v>18</c:v>
                </c:pt>
                <c:pt idx="1099">
                  <c:v>12</c:v>
                </c:pt>
                <c:pt idx="1100">
                  <c:v>23</c:v>
                </c:pt>
                <c:pt idx="1101">
                  <c:v>12</c:v>
                </c:pt>
                <c:pt idx="1102">
                  <c:v>21</c:v>
                </c:pt>
                <c:pt idx="1103">
                  <c:v>14</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11</c:v>
                </c:pt>
                <c:pt idx="1173">
                  <c:v>12</c:v>
                </c:pt>
                <c:pt idx="1174">
                  <c:v>17</c:v>
                </c:pt>
                <c:pt idx="1175">
                  <c:v>21</c:v>
                </c:pt>
                <c:pt idx="1176">
                  <c:v>16</c:v>
                </c:pt>
                <c:pt idx="1177">
                  <c:v>15</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11</c:v>
                </c:pt>
                <c:pt idx="1202">
                  <c:v>19</c:v>
                </c:pt>
                <c:pt idx="1203">
                  <c:v>15</c:v>
                </c:pt>
                <c:pt idx="1204">
                  <c:v>11</c:v>
                </c:pt>
                <c:pt idx="1205">
                  <c:v>12</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13</c:v>
                </c:pt>
                <c:pt idx="1227">
                  <c:v>14</c:v>
                </c:pt>
                <c:pt idx="1228">
                  <c:v>19</c:v>
                </c:pt>
                <c:pt idx="1229">
                  <c:v>16</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15</c:v>
                </c:pt>
                <c:pt idx="1254">
                  <c:v>12</c:v>
                </c:pt>
                <c:pt idx="1255">
                  <c:v>20</c:v>
                </c:pt>
                <c:pt idx="1256">
                  <c:v>14</c:v>
                </c:pt>
                <c:pt idx="1257">
                  <c:v>13</c:v>
                </c:pt>
                <c:pt idx="1258">
                  <c:v>13</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12</c:v>
                </c:pt>
                <c:pt idx="1327">
                  <c:v>12</c:v>
                </c:pt>
                <c:pt idx="1328">
                  <c:v>21</c:v>
                </c:pt>
                <c:pt idx="1329">
                  <c:v>11</c:v>
                </c:pt>
                <c:pt idx="1330">
                  <c:v>13</c:v>
                </c:pt>
                <c:pt idx="1331">
                  <c:v>12</c:v>
                </c:pt>
                <c:pt idx="1332">
                  <c:v>24</c:v>
                </c:pt>
                <c:pt idx="1333">
                  <c:v>21</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23</c:v>
                </c:pt>
                <c:pt idx="1354">
                  <c:v>16</c:v>
                </c:pt>
                <c:pt idx="1355">
                  <c:v>16</c:v>
                </c:pt>
                <c:pt idx="1356">
                  <c:v>21</c:v>
                </c:pt>
                <c:pt idx="1357">
                  <c:v>13</c:v>
                </c:pt>
                <c:pt idx="1358">
                  <c:v>11</c:v>
                </c:pt>
                <c:pt idx="1359">
                  <c:v>12</c:v>
                </c:pt>
                <c:pt idx="1360">
                  <c:v>12</c:v>
                </c:pt>
                <c:pt idx="1361">
                  <c:v>18</c:v>
                </c:pt>
                <c:pt idx="1362">
                  <c:v>12</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12</c:v>
                </c:pt>
                <c:pt idx="1388">
                  <c:v>18</c:v>
                </c:pt>
                <c:pt idx="1389">
                  <c:v>21</c:v>
                </c:pt>
                <c:pt idx="1390">
                  <c:v>12</c:v>
                </c:pt>
                <c:pt idx="1391">
                  <c:v>14</c:v>
                </c:pt>
                <c:pt idx="1392">
                  <c:v>11</c:v>
                </c:pt>
                <c:pt idx="1393">
                  <c:v>14</c:v>
                </c:pt>
                <c:pt idx="1394">
                  <c:v>24</c:v>
                </c:pt>
                <c:pt idx="1395">
                  <c:v>11</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22</c:v>
                </c:pt>
                <c:pt idx="1421">
                  <c:v>18</c:v>
                </c:pt>
                <c:pt idx="1422">
                  <c:v>11</c:v>
                </c:pt>
                <c:pt idx="1423">
                  <c:v>12</c:v>
                </c:pt>
                <c:pt idx="1424">
                  <c:v>19</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14</c:v>
                </c:pt>
                <c:pt idx="1461">
                  <c:v>13</c:v>
                </c:pt>
                <c:pt idx="1462">
                  <c:v>11</c:v>
                </c:pt>
                <c:pt idx="1463">
                  <c:v>19</c:v>
                </c:pt>
                <c:pt idx="1464">
                  <c:v>18</c:v>
                </c:pt>
                <c:pt idx="1465">
                  <c:v>17</c:v>
                </c:pt>
                <c:pt idx="1466">
                  <c:v>15</c:v>
                </c:pt>
                <c:pt idx="1467">
                  <c:v>20</c:v>
                </c:pt>
                <c:pt idx="1468">
                  <c:v>14</c:v>
                </c:pt>
                <c:pt idx="1469">
                  <c:v>12</c:v>
                </c:pt>
              </c:numCache>
            </c:numRef>
          </c:yVal>
          <c:smooth val="0"/>
          <c:extLst>
            <c:ext xmlns:c16="http://schemas.microsoft.com/office/drawing/2014/chart" uri="{C3380CC4-5D6E-409C-BE32-E72D297353CC}">
              <c16:uniqueId val="{00000001-9502-444D-859B-3DA675F5CAC7}"/>
            </c:ext>
          </c:extLst>
        </c:ser>
        <c:dLbls>
          <c:showLegendKey val="0"/>
          <c:showVal val="0"/>
          <c:showCatName val="0"/>
          <c:showSerName val="0"/>
          <c:showPercent val="0"/>
          <c:showBubbleSize val="0"/>
        </c:dLbls>
        <c:axId val="865177040"/>
        <c:axId val="651931264"/>
      </c:scatterChart>
      <c:valAx>
        <c:axId val="86517704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651931264"/>
        <c:crosses val="autoZero"/>
        <c:crossBetween val="midCat"/>
      </c:valAx>
      <c:valAx>
        <c:axId val="6519312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8651770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 Residual Plot</a:t>
            </a:r>
          </a:p>
        </c:rich>
      </c:tx>
      <c:layout/>
      <c:overlay val="0"/>
    </c:title>
    <c:autoTitleDeleted val="0"/>
    <c:plotArea>
      <c:layout/>
      <c:scatterChart>
        <c:scatterStyle val="lineMarker"/>
        <c:varyColors val="0"/>
        <c:ser>
          <c:idx val="0"/>
          <c:order val="0"/>
          <c:spPr>
            <a:ln w="19050">
              <a:noFill/>
            </a:ln>
          </c:spPr>
          <c:xVal>
            <c:numRef>
              <c:f>'Q2.2'!$B$8:$B$1477</c:f>
              <c:numCache>
                <c:formatCode>General</c:formatCode>
                <c:ptCount val="1470"/>
                <c:pt idx="0">
                  <c:v>3</c:v>
                </c:pt>
                <c:pt idx="1">
                  <c:v>4</c:v>
                </c:pt>
                <c:pt idx="2">
                  <c:v>3</c:v>
                </c:pt>
                <c:pt idx="3">
                  <c:v>3</c:v>
                </c:pt>
                <c:pt idx="4">
                  <c:v>3</c:v>
                </c:pt>
                <c:pt idx="5">
                  <c:v>3</c:v>
                </c:pt>
                <c:pt idx="6">
                  <c:v>4</c:v>
                </c:pt>
                <c:pt idx="7">
                  <c:v>4</c:v>
                </c:pt>
                <c:pt idx="8">
                  <c:v>4</c:v>
                </c:pt>
                <c:pt idx="9">
                  <c:v>3</c:v>
                </c:pt>
                <c:pt idx="10">
                  <c:v>3</c:v>
                </c:pt>
                <c:pt idx="11">
                  <c:v>3</c:v>
                </c:pt>
                <c:pt idx="12">
                  <c:v>3</c:v>
                </c:pt>
                <c:pt idx="13">
                  <c:v>3</c:v>
                </c:pt>
                <c:pt idx="14">
                  <c:v>3</c:v>
                </c:pt>
                <c:pt idx="15">
                  <c:v>3</c:v>
                </c:pt>
                <c:pt idx="16">
                  <c:v>3</c:v>
                </c:pt>
                <c:pt idx="17">
                  <c:v>3</c:v>
                </c:pt>
                <c:pt idx="18">
                  <c:v>3</c:v>
                </c:pt>
                <c:pt idx="19">
                  <c:v>2</c:v>
                </c:pt>
                <c:pt idx="20">
                  <c:v>3</c:v>
                </c:pt>
                <c:pt idx="21">
                  <c:v>4</c:v>
                </c:pt>
                <c:pt idx="22">
                  <c:v>3</c:v>
                </c:pt>
                <c:pt idx="23">
                  <c:v>3</c:v>
                </c:pt>
                <c:pt idx="24">
                  <c:v>3</c:v>
                </c:pt>
                <c:pt idx="25">
                  <c:v>3</c:v>
                </c:pt>
                <c:pt idx="26">
                  <c:v>4</c:v>
                </c:pt>
                <c:pt idx="27">
                  <c:v>3</c:v>
                </c:pt>
                <c:pt idx="28">
                  <c:v>3</c:v>
                </c:pt>
                <c:pt idx="29">
                  <c:v>3</c:v>
                </c:pt>
                <c:pt idx="30">
                  <c:v>2</c:v>
                </c:pt>
                <c:pt idx="31">
                  <c:v>3</c:v>
                </c:pt>
                <c:pt idx="32">
                  <c:v>3</c:v>
                </c:pt>
                <c:pt idx="33">
                  <c:v>3</c:v>
                </c:pt>
                <c:pt idx="34">
                  <c:v>3</c:v>
                </c:pt>
                <c:pt idx="35">
                  <c:v>3</c:v>
                </c:pt>
                <c:pt idx="36">
                  <c:v>3</c:v>
                </c:pt>
                <c:pt idx="37">
                  <c:v>3</c:v>
                </c:pt>
                <c:pt idx="38">
                  <c:v>3</c:v>
                </c:pt>
                <c:pt idx="39">
                  <c:v>3</c:v>
                </c:pt>
                <c:pt idx="40">
                  <c:v>3</c:v>
                </c:pt>
                <c:pt idx="41">
                  <c:v>3</c:v>
                </c:pt>
                <c:pt idx="42">
                  <c:v>3</c:v>
                </c:pt>
                <c:pt idx="43">
                  <c:v>3</c:v>
                </c:pt>
                <c:pt idx="44">
                  <c:v>4</c:v>
                </c:pt>
                <c:pt idx="45">
                  <c:v>3</c:v>
                </c:pt>
                <c:pt idx="46">
                  <c:v>4</c:v>
                </c:pt>
                <c:pt idx="47">
                  <c:v>4</c:v>
                </c:pt>
                <c:pt idx="48">
                  <c:v>4</c:v>
                </c:pt>
                <c:pt idx="49">
                  <c:v>3</c:v>
                </c:pt>
                <c:pt idx="50">
                  <c:v>3</c:v>
                </c:pt>
                <c:pt idx="51">
                  <c:v>3</c:v>
                </c:pt>
                <c:pt idx="52">
                  <c:v>4</c:v>
                </c:pt>
                <c:pt idx="53">
                  <c:v>3</c:v>
                </c:pt>
                <c:pt idx="54">
                  <c:v>3</c:v>
                </c:pt>
                <c:pt idx="55">
                  <c:v>3</c:v>
                </c:pt>
                <c:pt idx="56">
                  <c:v>4</c:v>
                </c:pt>
                <c:pt idx="57">
                  <c:v>3</c:v>
                </c:pt>
                <c:pt idx="58">
                  <c:v>4</c:v>
                </c:pt>
                <c:pt idx="59">
                  <c:v>3</c:v>
                </c:pt>
                <c:pt idx="60">
                  <c:v>4</c:v>
                </c:pt>
                <c:pt idx="61">
                  <c:v>2</c:v>
                </c:pt>
                <c:pt idx="62">
                  <c:v>3</c:v>
                </c:pt>
                <c:pt idx="63">
                  <c:v>2</c:v>
                </c:pt>
                <c:pt idx="64">
                  <c:v>3</c:v>
                </c:pt>
                <c:pt idx="65">
                  <c:v>3</c:v>
                </c:pt>
                <c:pt idx="66">
                  <c:v>3</c:v>
                </c:pt>
                <c:pt idx="67">
                  <c:v>3</c:v>
                </c:pt>
                <c:pt idx="68">
                  <c:v>3</c:v>
                </c:pt>
                <c:pt idx="69">
                  <c:v>3</c:v>
                </c:pt>
                <c:pt idx="70">
                  <c:v>3</c:v>
                </c:pt>
                <c:pt idx="71">
                  <c:v>4</c:v>
                </c:pt>
                <c:pt idx="72">
                  <c:v>3</c:v>
                </c:pt>
                <c:pt idx="73">
                  <c:v>3</c:v>
                </c:pt>
                <c:pt idx="74">
                  <c:v>3</c:v>
                </c:pt>
                <c:pt idx="75">
                  <c:v>4</c:v>
                </c:pt>
                <c:pt idx="76">
                  <c:v>3</c:v>
                </c:pt>
                <c:pt idx="77">
                  <c:v>3</c:v>
                </c:pt>
                <c:pt idx="78">
                  <c:v>3</c:v>
                </c:pt>
                <c:pt idx="79">
                  <c:v>4</c:v>
                </c:pt>
                <c:pt idx="80">
                  <c:v>3</c:v>
                </c:pt>
                <c:pt idx="81">
                  <c:v>3</c:v>
                </c:pt>
                <c:pt idx="82">
                  <c:v>3</c:v>
                </c:pt>
                <c:pt idx="83">
                  <c:v>3</c:v>
                </c:pt>
                <c:pt idx="84">
                  <c:v>3</c:v>
                </c:pt>
                <c:pt idx="85">
                  <c:v>2</c:v>
                </c:pt>
                <c:pt idx="86">
                  <c:v>3</c:v>
                </c:pt>
                <c:pt idx="87">
                  <c:v>4</c:v>
                </c:pt>
                <c:pt idx="88">
                  <c:v>3</c:v>
                </c:pt>
                <c:pt idx="89">
                  <c:v>3</c:v>
                </c:pt>
                <c:pt idx="90">
                  <c:v>4</c:v>
                </c:pt>
                <c:pt idx="91">
                  <c:v>4</c:v>
                </c:pt>
                <c:pt idx="92">
                  <c:v>3</c:v>
                </c:pt>
                <c:pt idx="93">
                  <c:v>3</c:v>
                </c:pt>
                <c:pt idx="94">
                  <c:v>3</c:v>
                </c:pt>
                <c:pt idx="95">
                  <c:v>2</c:v>
                </c:pt>
                <c:pt idx="96">
                  <c:v>4</c:v>
                </c:pt>
                <c:pt idx="97">
                  <c:v>3</c:v>
                </c:pt>
                <c:pt idx="98">
                  <c:v>3</c:v>
                </c:pt>
                <c:pt idx="99">
                  <c:v>3</c:v>
                </c:pt>
                <c:pt idx="100">
                  <c:v>4</c:v>
                </c:pt>
                <c:pt idx="101">
                  <c:v>3</c:v>
                </c:pt>
                <c:pt idx="102">
                  <c:v>3</c:v>
                </c:pt>
                <c:pt idx="103">
                  <c:v>3</c:v>
                </c:pt>
                <c:pt idx="104">
                  <c:v>3</c:v>
                </c:pt>
                <c:pt idx="105">
                  <c:v>4</c:v>
                </c:pt>
                <c:pt idx="106">
                  <c:v>3</c:v>
                </c:pt>
                <c:pt idx="107">
                  <c:v>3</c:v>
                </c:pt>
                <c:pt idx="108">
                  <c:v>3</c:v>
                </c:pt>
                <c:pt idx="109">
                  <c:v>3</c:v>
                </c:pt>
                <c:pt idx="110">
                  <c:v>4</c:v>
                </c:pt>
                <c:pt idx="111">
                  <c:v>4</c:v>
                </c:pt>
                <c:pt idx="112">
                  <c:v>3</c:v>
                </c:pt>
                <c:pt idx="113">
                  <c:v>2</c:v>
                </c:pt>
                <c:pt idx="114">
                  <c:v>3</c:v>
                </c:pt>
                <c:pt idx="115">
                  <c:v>3</c:v>
                </c:pt>
                <c:pt idx="116">
                  <c:v>3</c:v>
                </c:pt>
                <c:pt idx="117">
                  <c:v>3</c:v>
                </c:pt>
                <c:pt idx="118">
                  <c:v>4</c:v>
                </c:pt>
                <c:pt idx="119">
                  <c:v>3</c:v>
                </c:pt>
                <c:pt idx="120">
                  <c:v>4</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4</c:v>
                </c:pt>
                <c:pt idx="135">
                  <c:v>4</c:v>
                </c:pt>
                <c:pt idx="136">
                  <c:v>3</c:v>
                </c:pt>
                <c:pt idx="137">
                  <c:v>3</c:v>
                </c:pt>
                <c:pt idx="138">
                  <c:v>3</c:v>
                </c:pt>
                <c:pt idx="139">
                  <c:v>3</c:v>
                </c:pt>
                <c:pt idx="140">
                  <c:v>4</c:v>
                </c:pt>
                <c:pt idx="141">
                  <c:v>3</c:v>
                </c:pt>
                <c:pt idx="142">
                  <c:v>4</c:v>
                </c:pt>
                <c:pt idx="143">
                  <c:v>3</c:v>
                </c:pt>
                <c:pt idx="144">
                  <c:v>3</c:v>
                </c:pt>
                <c:pt idx="145">
                  <c:v>3</c:v>
                </c:pt>
                <c:pt idx="146">
                  <c:v>3</c:v>
                </c:pt>
                <c:pt idx="147">
                  <c:v>3</c:v>
                </c:pt>
                <c:pt idx="148">
                  <c:v>4</c:v>
                </c:pt>
                <c:pt idx="149">
                  <c:v>3</c:v>
                </c:pt>
                <c:pt idx="150">
                  <c:v>3</c:v>
                </c:pt>
                <c:pt idx="151">
                  <c:v>3</c:v>
                </c:pt>
                <c:pt idx="152">
                  <c:v>4</c:v>
                </c:pt>
                <c:pt idx="153">
                  <c:v>3</c:v>
                </c:pt>
                <c:pt idx="154">
                  <c:v>3</c:v>
                </c:pt>
                <c:pt idx="155">
                  <c:v>3</c:v>
                </c:pt>
                <c:pt idx="156">
                  <c:v>3</c:v>
                </c:pt>
                <c:pt idx="157">
                  <c:v>4</c:v>
                </c:pt>
                <c:pt idx="158">
                  <c:v>3</c:v>
                </c:pt>
                <c:pt idx="159">
                  <c:v>3</c:v>
                </c:pt>
                <c:pt idx="160">
                  <c:v>4</c:v>
                </c:pt>
                <c:pt idx="161">
                  <c:v>3</c:v>
                </c:pt>
                <c:pt idx="162">
                  <c:v>3</c:v>
                </c:pt>
                <c:pt idx="163">
                  <c:v>3</c:v>
                </c:pt>
                <c:pt idx="164">
                  <c:v>3</c:v>
                </c:pt>
                <c:pt idx="165">
                  <c:v>3</c:v>
                </c:pt>
                <c:pt idx="166">
                  <c:v>3</c:v>
                </c:pt>
                <c:pt idx="167">
                  <c:v>3</c:v>
                </c:pt>
                <c:pt idx="168">
                  <c:v>4</c:v>
                </c:pt>
                <c:pt idx="169">
                  <c:v>4</c:v>
                </c:pt>
                <c:pt idx="170">
                  <c:v>3</c:v>
                </c:pt>
                <c:pt idx="171">
                  <c:v>4</c:v>
                </c:pt>
                <c:pt idx="172">
                  <c:v>3</c:v>
                </c:pt>
                <c:pt idx="173">
                  <c:v>3</c:v>
                </c:pt>
                <c:pt idx="174">
                  <c:v>3</c:v>
                </c:pt>
                <c:pt idx="175">
                  <c:v>3</c:v>
                </c:pt>
                <c:pt idx="176">
                  <c:v>3</c:v>
                </c:pt>
                <c:pt idx="177">
                  <c:v>4</c:v>
                </c:pt>
                <c:pt idx="178">
                  <c:v>4</c:v>
                </c:pt>
                <c:pt idx="179">
                  <c:v>2</c:v>
                </c:pt>
                <c:pt idx="180">
                  <c:v>4</c:v>
                </c:pt>
                <c:pt idx="181">
                  <c:v>3</c:v>
                </c:pt>
                <c:pt idx="182">
                  <c:v>4</c:v>
                </c:pt>
                <c:pt idx="183">
                  <c:v>3</c:v>
                </c:pt>
                <c:pt idx="184">
                  <c:v>2</c:v>
                </c:pt>
                <c:pt idx="185">
                  <c:v>3</c:v>
                </c:pt>
                <c:pt idx="186">
                  <c:v>3</c:v>
                </c:pt>
                <c:pt idx="187">
                  <c:v>3</c:v>
                </c:pt>
                <c:pt idx="188">
                  <c:v>3</c:v>
                </c:pt>
                <c:pt idx="189">
                  <c:v>3</c:v>
                </c:pt>
                <c:pt idx="190">
                  <c:v>3</c:v>
                </c:pt>
                <c:pt idx="191">
                  <c:v>3</c:v>
                </c:pt>
                <c:pt idx="192">
                  <c:v>3</c:v>
                </c:pt>
                <c:pt idx="193">
                  <c:v>3</c:v>
                </c:pt>
                <c:pt idx="194">
                  <c:v>4</c:v>
                </c:pt>
                <c:pt idx="195">
                  <c:v>2</c:v>
                </c:pt>
                <c:pt idx="196">
                  <c:v>3</c:v>
                </c:pt>
                <c:pt idx="197">
                  <c:v>3</c:v>
                </c:pt>
                <c:pt idx="198">
                  <c:v>3</c:v>
                </c:pt>
                <c:pt idx="199">
                  <c:v>3</c:v>
                </c:pt>
                <c:pt idx="200">
                  <c:v>3</c:v>
                </c:pt>
                <c:pt idx="201">
                  <c:v>3</c:v>
                </c:pt>
                <c:pt idx="202">
                  <c:v>3</c:v>
                </c:pt>
                <c:pt idx="203">
                  <c:v>3</c:v>
                </c:pt>
                <c:pt idx="204">
                  <c:v>3</c:v>
                </c:pt>
                <c:pt idx="205">
                  <c:v>4</c:v>
                </c:pt>
                <c:pt idx="206">
                  <c:v>3</c:v>
                </c:pt>
                <c:pt idx="207">
                  <c:v>3</c:v>
                </c:pt>
                <c:pt idx="208">
                  <c:v>3</c:v>
                </c:pt>
                <c:pt idx="209">
                  <c:v>3</c:v>
                </c:pt>
                <c:pt idx="210">
                  <c:v>3</c:v>
                </c:pt>
                <c:pt idx="211">
                  <c:v>4</c:v>
                </c:pt>
                <c:pt idx="212">
                  <c:v>3</c:v>
                </c:pt>
                <c:pt idx="213">
                  <c:v>3</c:v>
                </c:pt>
                <c:pt idx="214">
                  <c:v>2</c:v>
                </c:pt>
                <c:pt idx="215">
                  <c:v>3</c:v>
                </c:pt>
                <c:pt idx="216">
                  <c:v>3</c:v>
                </c:pt>
                <c:pt idx="217">
                  <c:v>3</c:v>
                </c:pt>
                <c:pt idx="218">
                  <c:v>2</c:v>
                </c:pt>
                <c:pt idx="219">
                  <c:v>3</c:v>
                </c:pt>
                <c:pt idx="220">
                  <c:v>3</c:v>
                </c:pt>
                <c:pt idx="221">
                  <c:v>4</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4</c:v>
                </c:pt>
                <c:pt idx="236">
                  <c:v>4</c:v>
                </c:pt>
                <c:pt idx="237">
                  <c:v>3</c:v>
                </c:pt>
                <c:pt idx="238">
                  <c:v>2</c:v>
                </c:pt>
                <c:pt idx="239">
                  <c:v>3</c:v>
                </c:pt>
                <c:pt idx="240">
                  <c:v>3</c:v>
                </c:pt>
                <c:pt idx="241">
                  <c:v>3</c:v>
                </c:pt>
                <c:pt idx="242">
                  <c:v>3</c:v>
                </c:pt>
                <c:pt idx="243">
                  <c:v>3</c:v>
                </c:pt>
                <c:pt idx="244">
                  <c:v>3</c:v>
                </c:pt>
                <c:pt idx="245">
                  <c:v>3</c:v>
                </c:pt>
                <c:pt idx="246">
                  <c:v>3</c:v>
                </c:pt>
                <c:pt idx="247">
                  <c:v>3</c:v>
                </c:pt>
                <c:pt idx="248">
                  <c:v>3</c:v>
                </c:pt>
                <c:pt idx="249">
                  <c:v>3</c:v>
                </c:pt>
                <c:pt idx="250">
                  <c:v>3</c:v>
                </c:pt>
                <c:pt idx="251">
                  <c:v>4</c:v>
                </c:pt>
                <c:pt idx="252">
                  <c:v>3</c:v>
                </c:pt>
                <c:pt idx="253">
                  <c:v>3</c:v>
                </c:pt>
                <c:pt idx="254">
                  <c:v>3</c:v>
                </c:pt>
                <c:pt idx="255">
                  <c:v>3</c:v>
                </c:pt>
                <c:pt idx="256">
                  <c:v>2</c:v>
                </c:pt>
                <c:pt idx="257">
                  <c:v>3</c:v>
                </c:pt>
                <c:pt idx="258">
                  <c:v>3</c:v>
                </c:pt>
                <c:pt idx="259">
                  <c:v>2</c:v>
                </c:pt>
                <c:pt idx="260">
                  <c:v>4</c:v>
                </c:pt>
                <c:pt idx="261">
                  <c:v>3</c:v>
                </c:pt>
                <c:pt idx="262">
                  <c:v>3</c:v>
                </c:pt>
                <c:pt idx="263">
                  <c:v>3</c:v>
                </c:pt>
                <c:pt idx="264">
                  <c:v>3</c:v>
                </c:pt>
                <c:pt idx="265">
                  <c:v>3</c:v>
                </c:pt>
                <c:pt idx="266">
                  <c:v>4</c:v>
                </c:pt>
                <c:pt idx="267">
                  <c:v>2</c:v>
                </c:pt>
                <c:pt idx="268">
                  <c:v>3</c:v>
                </c:pt>
                <c:pt idx="269">
                  <c:v>3</c:v>
                </c:pt>
                <c:pt idx="270">
                  <c:v>3</c:v>
                </c:pt>
                <c:pt idx="271">
                  <c:v>3</c:v>
                </c:pt>
                <c:pt idx="272">
                  <c:v>4</c:v>
                </c:pt>
                <c:pt idx="273">
                  <c:v>3</c:v>
                </c:pt>
                <c:pt idx="274">
                  <c:v>3</c:v>
                </c:pt>
                <c:pt idx="275">
                  <c:v>3</c:v>
                </c:pt>
                <c:pt idx="276">
                  <c:v>3</c:v>
                </c:pt>
                <c:pt idx="277">
                  <c:v>4</c:v>
                </c:pt>
                <c:pt idx="278">
                  <c:v>4</c:v>
                </c:pt>
                <c:pt idx="279">
                  <c:v>3</c:v>
                </c:pt>
                <c:pt idx="280">
                  <c:v>3</c:v>
                </c:pt>
                <c:pt idx="281">
                  <c:v>4</c:v>
                </c:pt>
                <c:pt idx="282">
                  <c:v>3</c:v>
                </c:pt>
                <c:pt idx="283">
                  <c:v>3</c:v>
                </c:pt>
                <c:pt idx="284">
                  <c:v>3</c:v>
                </c:pt>
                <c:pt idx="285">
                  <c:v>3</c:v>
                </c:pt>
                <c:pt idx="286">
                  <c:v>4</c:v>
                </c:pt>
                <c:pt idx="287">
                  <c:v>3</c:v>
                </c:pt>
                <c:pt idx="288">
                  <c:v>3</c:v>
                </c:pt>
                <c:pt idx="289">
                  <c:v>4</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4</c:v>
                </c:pt>
                <c:pt idx="326">
                  <c:v>3</c:v>
                </c:pt>
                <c:pt idx="327">
                  <c:v>3</c:v>
                </c:pt>
                <c:pt idx="328">
                  <c:v>3</c:v>
                </c:pt>
                <c:pt idx="329">
                  <c:v>3</c:v>
                </c:pt>
                <c:pt idx="330">
                  <c:v>3</c:v>
                </c:pt>
                <c:pt idx="331">
                  <c:v>3</c:v>
                </c:pt>
                <c:pt idx="332">
                  <c:v>3</c:v>
                </c:pt>
                <c:pt idx="333">
                  <c:v>3</c:v>
                </c:pt>
                <c:pt idx="334">
                  <c:v>3</c:v>
                </c:pt>
                <c:pt idx="335">
                  <c:v>4</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4</c:v>
                </c:pt>
                <c:pt idx="353">
                  <c:v>3</c:v>
                </c:pt>
                <c:pt idx="354">
                  <c:v>3</c:v>
                </c:pt>
                <c:pt idx="355">
                  <c:v>3</c:v>
                </c:pt>
                <c:pt idx="356">
                  <c:v>4</c:v>
                </c:pt>
                <c:pt idx="357">
                  <c:v>3</c:v>
                </c:pt>
                <c:pt idx="358">
                  <c:v>3</c:v>
                </c:pt>
                <c:pt idx="359">
                  <c:v>3</c:v>
                </c:pt>
                <c:pt idx="360">
                  <c:v>3</c:v>
                </c:pt>
                <c:pt idx="361">
                  <c:v>3</c:v>
                </c:pt>
                <c:pt idx="362">
                  <c:v>4</c:v>
                </c:pt>
                <c:pt idx="363">
                  <c:v>3</c:v>
                </c:pt>
                <c:pt idx="364">
                  <c:v>4</c:v>
                </c:pt>
                <c:pt idx="365">
                  <c:v>3</c:v>
                </c:pt>
                <c:pt idx="366">
                  <c:v>3</c:v>
                </c:pt>
                <c:pt idx="367">
                  <c:v>3</c:v>
                </c:pt>
                <c:pt idx="368">
                  <c:v>3</c:v>
                </c:pt>
                <c:pt idx="369">
                  <c:v>3</c:v>
                </c:pt>
                <c:pt idx="370">
                  <c:v>3</c:v>
                </c:pt>
                <c:pt idx="371">
                  <c:v>3</c:v>
                </c:pt>
                <c:pt idx="372">
                  <c:v>3</c:v>
                </c:pt>
                <c:pt idx="373">
                  <c:v>3</c:v>
                </c:pt>
                <c:pt idx="374">
                  <c:v>3</c:v>
                </c:pt>
                <c:pt idx="375">
                  <c:v>4</c:v>
                </c:pt>
                <c:pt idx="376">
                  <c:v>3</c:v>
                </c:pt>
                <c:pt idx="377">
                  <c:v>3</c:v>
                </c:pt>
                <c:pt idx="378">
                  <c:v>3</c:v>
                </c:pt>
                <c:pt idx="379">
                  <c:v>3</c:v>
                </c:pt>
                <c:pt idx="380">
                  <c:v>3</c:v>
                </c:pt>
                <c:pt idx="381">
                  <c:v>3</c:v>
                </c:pt>
                <c:pt idx="382">
                  <c:v>4</c:v>
                </c:pt>
                <c:pt idx="383">
                  <c:v>3</c:v>
                </c:pt>
                <c:pt idx="384">
                  <c:v>3</c:v>
                </c:pt>
                <c:pt idx="385">
                  <c:v>4</c:v>
                </c:pt>
                <c:pt idx="386">
                  <c:v>3</c:v>
                </c:pt>
                <c:pt idx="387">
                  <c:v>3</c:v>
                </c:pt>
                <c:pt idx="388">
                  <c:v>3</c:v>
                </c:pt>
                <c:pt idx="389">
                  <c:v>3</c:v>
                </c:pt>
                <c:pt idx="390">
                  <c:v>3</c:v>
                </c:pt>
                <c:pt idx="391">
                  <c:v>4</c:v>
                </c:pt>
                <c:pt idx="392">
                  <c:v>3</c:v>
                </c:pt>
                <c:pt idx="393">
                  <c:v>3</c:v>
                </c:pt>
                <c:pt idx="394">
                  <c:v>3</c:v>
                </c:pt>
                <c:pt idx="395">
                  <c:v>4</c:v>
                </c:pt>
                <c:pt idx="396">
                  <c:v>3</c:v>
                </c:pt>
                <c:pt idx="397">
                  <c:v>3</c:v>
                </c:pt>
                <c:pt idx="398">
                  <c:v>3</c:v>
                </c:pt>
                <c:pt idx="399">
                  <c:v>3</c:v>
                </c:pt>
                <c:pt idx="400">
                  <c:v>3</c:v>
                </c:pt>
                <c:pt idx="401">
                  <c:v>3</c:v>
                </c:pt>
                <c:pt idx="402">
                  <c:v>3</c:v>
                </c:pt>
                <c:pt idx="403">
                  <c:v>3</c:v>
                </c:pt>
                <c:pt idx="404">
                  <c:v>3</c:v>
                </c:pt>
                <c:pt idx="405">
                  <c:v>3</c:v>
                </c:pt>
                <c:pt idx="406">
                  <c:v>3</c:v>
                </c:pt>
                <c:pt idx="407">
                  <c:v>4</c:v>
                </c:pt>
                <c:pt idx="408">
                  <c:v>3</c:v>
                </c:pt>
                <c:pt idx="409">
                  <c:v>3</c:v>
                </c:pt>
                <c:pt idx="410">
                  <c:v>4</c:v>
                </c:pt>
                <c:pt idx="411">
                  <c:v>3</c:v>
                </c:pt>
                <c:pt idx="412">
                  <c:v>3</c:v>
                </c:pt>
                <c:pt idx="413">
                  <c:v>3</c:v>
                </c:pt>
                <c:pt idx="414">
                  <c:v>3</c:v>
                </c:pt>
                <c:pt idx="415">
                  <c:v>3</c:v>
                </c:pt>
                <c:pt idx="416">
                  <c:v>4</c:v>
                </c:pt>
                <c:pt idx="417">
                  <c:v>3</c:v>
                </c:pt>
                <c:pt idx="418">
                  <c:v>4</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4</c:v>
                </c:pt>
                <c:pt idx="435">
                  <c:v>3</c:v>
                </c:pt>
                <c:pt idx="436">
                  <c:v>3</c:v>
                </c:pt>
                <c:pt idx="437">
                  <c:v>3</c:v>
                </c:pt>
                <c:pt idx="438">
                  <c:v>3</c:v>
                </c:pt>
                <c:pt idx="439">
                  <c:v>3</c:v>
                </c:pt>
                <c:pt idx="440">
                  <c:v>3</c:v>
                </c:pt>
                <c:pt idx="441">
                  <c:v>3</c:v>
                </c:pt>
                <c:pt idx="442">
                  <c:v>3</c:v>
                </c:pt>
                <c:pt idx="443">
                  <c:v>3</c:v>
                </c:pt>
                <c:pt idx="444">
                  <c:v>3</c:v>
                </c:pt>
                <c:pt idx="445">
                  <c:v>4</c:v>
                </c:pt>
                <c:pt idx="446">
                  <c:v>3</c:v>
                </c:pt>
                <c:pt idx="447">
                  <c:v>3</c:v>
                </c:pt>
                <c:pt idx="448">
                  <c:v>3</c:v>
                </c:pt>
                <c:pt idx="449">
                  <c:v>3</c:v>
                </c:pt>
                <c:pt idx="450">
                  <c:v>3</c:v>
                </c:pt>
                <c:pt idx="451">
                  <c:v>4</c:v>
                </c:pt>
                <c:pt idx="452">
                  <c:v>3</c:v>
                </c:pt>
                <c:pt idx="453">
                  <c:v>3</c:v>
                </c:pt>
                <c:pt idx="454">
                  <c:v>3</c:v>
                </c:pt>
                <c:pt idx="455">
                  <c:v>3</c:v>
                </c:pt>
                <c:pt idx="456">
                  <c:v>4</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3</c:v>
                </c:pt>
                <c:pt idx="471">
                  <c:v>3</c:v>
                </c:pt>
                <c:pt idx="472">
                  <c:v>3</c:v>
                </c:pt>
                <c:pt idx="473">
                  <c:v>3</c:v>
                </c:pt>
                <c:pt idx="474">
                  <c:v>3</c:v>
                </c:pt>
                <c:pt idx="475">
                  <c:v>4</c:v>
                </c:pt>
                <c:pt idx="476">
                  <c:v>4</c:v>
                </c:pt>
                <c:pt idx="477">
                  <c:v>3</c:v>
                </c:pt>
                <c:pt idx="478">
                  <c:v>3</c:v>
                </c:pt>
                <c:pt idx="479">
                  <c:v>3</c:v>
                </c:pt>
                <c:pt idx="480">
                  <c:v>3</c:v>
                </c:pt>
                <c:pt idx="481">
                  <c:v>3</c:v>
                </c:pt>
                <c:pt idx="482">
                  <c:v>3</c:v>
                </c:pt>
                <c:pt idx="483">
                  <c:v>3</c:v>
                </c:pt>
                <c:pt idx="484">
                  <c:v>4</c:v>
                </c:pt>
                <c:pt idx="485">
                  <c:v>3</c:v>
                </c:pt>
                <c:pt idx="486">
                  <c:v>3</c:v>
                </c:pt>
                <c:pt idx="487">
                  <c:v>3</c:v>
                </c:pt>
                <c:pt idx="488">
                  <c:v>3</c:v>
                </c:pt>
                <c:pt idx="489">
                  <c:v>3</c:v>
                </c:pt>
                <c:pt idx="490">
                  <c:v>3</c:v>
                </c:pt>
                <c:pt idx="491">
                  <c:v>3</c:v>
                </c:pt>
                <c:pt idx="492">
                  <c:v>3</c:v>
                </c:pt>
                <c:pt idx="493">
                  <c:v>3</c:v>
                </c:pt>
                <c:pt idx="494">
                  <c:v>3</c:v>
                </c:pt>
                <c:pt idx="495">
                  <c:v>3</c:v>
                </c:pt>
                <c:pt idx="496">
                  <c:v>3</c:v>
                </c:pt>
                <c:pt idx="497">
                  <c:v>3</c:v>
                </c:pt>
                <c:pt idx="498">
                  <c:v>4</c:v>
                </c:pt>
                <c:pt idx="499">
                  <c:v>3</c:v>
                </c:pt>
                <c:pt idx="500">
                  <c:v>3</c:v>
                </c:pt>
                <c:pt idx="501">
                  <c:v>4</c:v>
                </c:pt>
                <c:pt idx="502">
                  <c:v>4</c:v>
                </c:pt>
                <c:pt idx="503">
                  <c:v>3</c:v>
                </c:pt>
                <c:pt idx="504">
                  <c:v>3</c:v>
                </c:pt>
                <c:pt idx="505">
                  <c:v>3</c:v>
                </c:pt>
                <c:pt idx="506">
                  <c:v>3</c:v>
                </c:pt>
                <c:pt idx="507">
                  <c:v>3</c:v>
                </c:pt>
                <c:pt idx="508">
                  <c:v>3</c:v>
                </c:pt>
                <c:pt idx="509">
                  <c:v>4</c:v>
                </c:pt>
                <c:pt idx="510">
                  <c:v>3</c:v>
                </c:pt>
                <c:pt idx="511">
                  <c:v>3</c:v>
                </c:pt>
                <c:pt idx="512">
                  <c:v>3</c:v>
                </c:pt>
                <c:pt idx="513">
                  <c:v>3</c:v>
                </c:pt>
                <c:pt idx="514">
                  <c:v>3</c:v>
                </c:pt>
                <c:pt idx="515">
                  <c:v>3</c:v>
                </c:pt>
                <c:pt idx="516">
                  <c:v>3</c:v>
                </c:pt>
                <c:pt idx="517">
                  <c:v>4</c:v>
                </c:pt>
                <c:pt idx="518">
                  <c:v>4</c:v>
                </c:pt>
                <c:pt idx="519">
                  <c:v>3</c:v>
                </c:pt>
                <c:pt idx="520">
                  <c:v>3</c:v>
                </c:pt>
                <c:pt idx="521">
                  <c:v>4</c:v>
                </c:pt>
                <c:pt idx="522">
                  <c:v>3</c:v>
                </c:pt>
                <c:pt idx="523">
                  <c:v>3</c:v>
                </c:pt>
                <c:pt idx="524">
                  <c:v>3</c:v>
                </c:pt>
                <c:pt idx="525">
                  <c:v>3</c:v>
                </c:pt>
                <c:pt idx="526">
                  <c:v>3</c:v>
                </c:pt>
                <c:pt idx="527">
                  <c:v>3</c:v>
                </c:pt>
                <c:pt idx="528">
                  <c:v>3</c:v>
                </c:pt>
                <c:pt idx="529">
                  <c:v>3</c:v>
                </c:pt>
                <c:pt idx="530">
                  <c:v>3</c:v>
                </c:pt>
                <c:pt idx="531">
                  <c:v>3</c:v>
                </c:pt>
                <c:pt idx="532">
                  <c:v>3</c:v>
                </c:pt>
                <c:pt idx="533">
                  <c:v>4</c:v>
                </c:pt>
                <c:pt idx="534">
                  <c:v>3</c:v>
                </c:pt>
                <c:pt idx="535">
                  <c:v>3</c:v>
                </c:pt>
                <c:pt idx="536">
                  <c:v>3</c:v>
                </c:pt>
                <c:pt idx="537">
                  <c:v>4</c:v>
                </c:pt>
                <c:pt idx="538">
                  <c:v>3</c:v>
                </c:pt>
                <c:pt idx="539">
                  <c:v>3</c:v>
                </c:pt>
                <c:pt idx="540">
                  <c:v>3</c:v>
                </c:pt>
                <c:pt idx="541">
                  <c:v>3</c:v>
                </c:pt>
                <c:pt idx="542">
                  <c:v>3</c:v>
                </c:pt>
                <c:pt idx="543">
                  <c:v>3</c:v>
                </c:pt>
                <c:pt idx="544">
                  <c:v>3</c:v>
                </c:pt>
                <c:pt idx="545">
                  <c:v>4</c:v>
                </c:pt>
                <c:pt idx="546">
                  <c:v>3</c:v>
                </c:pt>
                <c:pt idx="547">
                  <c:v>3</c:v>
                </c:pt>
                <c:pt idx="548">
                  <c:v>3</c:v>
                </c:pt>
                <c:pt idx="549">
                  <c:v>3</c:v>
                </c:pt>
                <c:pt idx="550">
                  <c:v>3</c:v>
                </c:pt>
                <c:pt idx="551">
                  <c:v>3</c:v>
                </c:pt>
                <c:pt idx="552">
                  <c:v>3</c:v>
                </c:pt>
                <c:pt idx="553">
                  <c:v>4</c:v>
                </c:pt>
                <c:pt idx="554">
                  <c:v>3</c:v>
                </c:pt>
                <c:pt idx="555">
                  <c:v>3</c:v>
                </c:pt>
                <c:pt idx="556">
                  <c:v>3</c:v>
                </c:pt>
                <c:pt idx="557">
                  <c:v>3</c:v>
                </c:pt>
                <c:pt idx="558">
                  <c:v>3</c:v>
                </c:pt>
                <c:pt idx="559">
                  <c:v>3</c:v>
                </c:pt>
                <c:pt idx="560">
                  <c:v>3</c:v>
                </c:pt>
                <c:pt idx="561">
                  <c:v>3</c:v>
                </c:pt>
                <c:pt idx="562">
                  <c:v>3</c:v>
                </c:pt>
                <c:pt idx="563">
                  <c:v>4</c:v>
                </c:pt>
                <c:pt idx="564">
                  <c:v>3</c:v>
                </c:pt>
                <c:pt idx="565">
                  <c:v>3</c:v>
                </c:pt>
                <c:pt idx="566">
                  <c:v>3</c:v>
                </c:pt>
                <c:pt idx="567">
                  <c:v>4</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4</c:v>
                </c:pt>
                <c:pt idx="582">
                  <c:v>4</c:v>
                </c:pt>
                <c:pt idx="583">
                  <c:v>3</c:v>
                </c:pt>
                <c:pt idx="584">
                  <c:v>3</c:v>
                </c:pt>
                <c:pt idx="585">
                  <c:v>4</c:v>
                </c:pt>
                <c:pt idx="586">
                  <c:v>3</c:v>
                </c:pt>
                <c:pt idx="587">
                  <c:v>4</c:v>
                </c:pt>
                <c:pt idx="588">
                  <c:v>3</c:v>
                </c:pt>
                <c:pt idx="589">
                  <c:v>3</c:v>
                </c:pt>
                <c:pt idx="590">
                  <c:v>3</c:v>
                </c:pt>
                <c:pt idx="591">
                  <c:v>3</c:v>
                </c:pt>
                <c:pt idx="592">
                  <c:v>3</c:v>
                </c:pt>
                <c:pt idx="593">
                  <c:v>3</c:v>
                </c:pt>
                <c:pt idx="594">
                  <c:v>4</c:v>
                </c:pt>
                <c:pt idx="595">
                  <c:v>3</c:v>
                </c:pt>
                <c:pt idx="596">
                  <c:v>3</c:v>
                </c:pt>
                <c:pt idx="597">
                  <c:v>3</c:v>
                </c:pt>
                <c:pt idx="598">
                  <c:v>3</c:v>
                </c:pt>
                <c:pt idx="599">
                  <c:v>3</c:v>
                </c:pt>
                <c:pt idx="600">
                  <c:v>3</c:v>
                </c:pt>
                <c:pt idx="601">
                  <c:v>3</c:v>
                </c:pt>
                <c:pt idx="602">
                  <c:v>4</c:v>
                </c:pt>
                <c:pt idx="603">
                  <c:v>3</c:v>
                </c:pt>
                <c:pt idx="604">
                  <c:v>3</c:v>
                </c:pt>
                <c:pt idx="605">
                  <c:v>3</c:v>
                </c:pt>
                <c:pt idx="606">
                  <c:v>3</c:v>
                </c:pt>
                <c:pt idx="607">
                  <c:v>3</c:v>
                </c:pt>
                <c:pt idx="608">
                  <c:v>3</c:v>
                </c:pt>
                <c:pt idx="609">
                  <c:v>4</c:v>
                </c:pt>
                <c:pt idx="610">
                  <c:v>3</c:v>
                </c:pt>
                <c:pt idx="611">
                  <c:v>4</c:v>
                </c:pt>
                <c:pt idx="612">
                  <c:v>4</c:v>
                </c:pt>
                <c:pt idx="613">
                  <c:v>3</c:v>
                </c:pt>
                <c:pt idx="614">
                  <c:v>3</c:v>
                </c:pt>
                <c:pt idx="615">
                  <c:v>3</c:v>
                </c:pt>
                <c:pt idx="616">
                  <c:v>3</c:v>
                </c:pt>
                <c:pt idx="617">
                  <c:v>3</c:v>
                </c:pt>
                <c:pt idx="618">
                  <c:v>3</c:v>
                </c:pt>
                <c:pt idx="619">
                  <c:v>4</c:v>
                </c:pt>
                <c:pt idx="620">
                  <c:v>3</c:v>
                </c:pt>
                <c:pt idx="621">
                  <c:v>3</c:v>
                </c:pt>
                <c:pt idx="622">
                  <c:v>3</c:v>
                </c:pt>
                <c:pt idx="623">
                  <c:v>3</c:v>
                </c:pt>
                <c:pt idx="624">
                  <c:v>3</c:v>
                </c:pt>
                <c:pt idx="625">
                  <c:v>3</c:v>
                </c:pt>
                <c:pt idx="626">
                  <c:v>3</c:v>
                </c:pt>
                <c:pt idx="627">
                  <c:v>4</c:v>
                </c:pt>
                <c:pt idx="628">
                  <c:v>3</c:v>
                </c:pt>
                <c:pt idx="629">
                  <c:v>3</c:v>
                </c:pt>
                <c:pt idx="630">
                  <c:v>4</c:v>
                </c:pt>
                <c:pt idx="631">
                  <c:v>4</c:v>
                </c:pt>
                <c:pt idx="632">
                  <c:v>3</c:v>
                </c:pt>
                <c:pt idx="633">
                  <c:v>4</c:v>
                </c:pt>
                <c:pt idx="634">
                  <c:v>3</c:v>
                </c:pt>
                <c:pt idx="635">
                  <c:v>4</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4</c:v>
                </c:pt>
                <c:pt idx="652">
                  <c:v>3</c:v>
                </c:pt>
                <c:pt idx="653">
                  <c:v>3</c:v>
                </c:pt>
                <c:pt idx="654">
                  <c:v>3</c:v>
                </c:pt>
                <c:pt idx="655">
                  <c:v>3</c:v>
                </c:pt>
                <c:pt idx="656">
                  <c:v>4</c:v>
                </c:pt>
                <c:pt idx="657">
                  <c:v>3</c:v>
                </c:pt>
                <c:pt idx="658">
                  <c:v>3</c:v>
                </c:pt>
                <c:pt idx="659">
                  <c:v>3</c:v>
                </c:pt>
                <c:pt idx="660">
                  <c:v>3</c:v>
                </c:pt>
                <c:pt idx="661">
                  <c:v>4</c:v>
                </c:pt>
                <c:pt idx="662">
                  <c:v>3</c:v>
                </c:pt>
                <c:pt idx="663">
                  <c:v>3</c:v>
                </c:pt>
                <c:pt idx="664">
                  <c:v>3</c:v>
                </c:pt>
                <c:pt idx="665">
                  <c:v>3</c:v>
                </c:pt>
                <c:pt idx="666">
                  <c:v>3</c:v>
                </c:pt>
                <c:pt idx="667">
                  <c:v>3</c:v>
                </c:pt>
                <c:pt idx="668">
                  <c:v>3</c:v>
                </c:pt>
                <c:pt idx="669">
                  <c:v>4</c:v>
                </c:pt>
                <c:pt idx="670">
                  <c:v>3</c:v>
                </c:pt>
                <c:pt idx="671">
                  <c:v>3</c:v>
                </c:pt>
                <c:pt idx="672">
                  <c:v>3</c:v>
                </c:pt>
                <c:pt idx="673">
                  <c:v>3</c:v>
                </c:pt>
                <c:pt idx="674">
                  <c:v>3</c:v>
                </c:pt>
                <c:pt idx="675">
                  <c:v>3</c:v>
                </c:pt>
                <c:pt idx="676">
                  <c:v>4</c:v>
                </c:pt>
                <c:pt idx="677">
                  <c:v>3</c:v>
                </c:pt>
                <c:pt idx="678">
                  <c:v>3</c:v>
                </c:pt>
                <c:pt idx="679">
                  <c:v>3</c:v>
                </c:pt>
                <c:pt idx="680">
                  <c:v>3</c:v>
                </c:pt>
                <c:pt idx="681">
                  <c:v>3</c:v>
                </c:pt>
                <c:pt idx="682">
                  <c:v>4</c:v>
                </c:pt>
                <c:pt idx="683">
                  <c:v>3</c:v>
                </c:pt>
                <c:pt idx="684">
                  <c:v>3</c:v>
                </c:pt>
                <c:pt idx="685">
                  <c:v>3</c:v>
                </c:pt>
                <c:pt idx="686">
                  <c:v>3</c:v>
                </c:pt>
                <c:pt idx="687">
                  <c:v>4</c:v>
                </c:pt>
                <c:pt idx="688">
                  <c:v>3</c:v>
                </c:pt>
                <c:pt idx="689">
                  <c:v>3</c:v>
                </c:pt>
                <c:pt idx="690">
                  <c:v>3</c:v>
                </c:pt>
                <c:pt idx="691">
                  <c:v>3</c:v>
                </c:pt>
                <c:pt idx="692">
                  <c:v>3</c:v>
                </c:pt>
                <c:pt idx="693">
                  <c:v>3</c:v>
                </c:pt>
                <c:pt idx="694">
                  <c:v>3</c:v>
                </c:pt>
                <c:pt idx="695">
                  <c:v>3</c:v>
                </c:pt>
                <c:pt idx="696">
                  <c:v>3</c:v>
                </c:pt>
                <c:pt idx="697">
                  <c:v>3</c:v>
                </c:pt>
                <c:pt idx="698">
                  <c:v>3</c:v>
                </c:pt>
                <c:pt idx="699">
                  <c:v>3</c:v>
                </c:pt>
                <c:pt idx="700">
                  <c:v>4</c:v>
                </c:pt>
                <c:pt idx="701">
                  <c:v>3</c:v>
                </c:pt>
                <c:pt idx="702">
                  <c:v>3</c:v>
                </c:pt>
                <c:pt idx="703">
                  <c:v>3</c:v>
                </c:pt>
                <c:pt idx="704">
                  <c:v>3</c:v>
                </c:pt>
                <c:pt idx="705">
                  <c:v>3</c:v>
                </c:pt>
                <c:pt idx="706">
                  <c:v>3</c:v>
                </c:pt>
                <c:pt idx="707">
                  <c:v>3</c:v>
                </c:pt>
                <c:pt idx="708">
                  <c:v>3</c:v>
                </c:pt>
                <c:pt idx="709">
                  <c:v>4</c:v>
                </c:pt>
                <c:pt idx="710">
                  <c:v>3</c:v>
                </c:pt>
                <c:pt idx="711">
                  <c:v>4</c:v>
                </c:pt>
                <c:pt idx="712">
                  <c:v>3</c:v>
                </c:pt>
                <c:pt idx="713">
                  <c:v>3</c:v>
                </c:pt>
                <c:pt idx="714">
                  <c:v>4</c:v>
                </c:pt>
                <c:pt idx="715">
                  <c:v>3</c:v>
                </c:pt>
                <c:pt idx="716">
                  <c:v>3</c:v>
                </c:pt>
                <c:pt idx="717">
                  <c:v>3</c:v>
                </c:pt>
                <c:pt idx="718">
                  <c:v>3</c:v>
                </c:pt>
                <c:pt idx="719">
                  <c:v>3</c:v>
                </c:pt>
                <c:pt idx="720">
                  <c:v>3</c:v>
                </c:pt>
                <c:pt idx="721">
                  <c:v>3</c:v>
                </c:pt>
                <c:pt idx="722">
                  <c:v>3</c:v>
                </c:pt>
                <c:pt idx="723">
                  <c:v>3</c:v>
                </c:pt>
                <c:pt idx="724">
                  <c:v>3</c:v>
                </c:pt>
                <c:pt idx="725">
                  <c:v>4</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4</c:v>
                </c:pt>
                <c:pt idx="741">
                  <c:v>3</c:v>
                </c:pt>
                <c:pt idx="742">
                  <c:v>3</c:v>
                </c:pt>
                <c:pt idx="743">
                  <c:v>3</c:v>
                </c:pt>
                <c:pt idx="744">
                  <c:v>3</c:v>
                </c:pt>
                <c:pt idx="745">
                  <c:v>3</c:v>
                </c:pt>
                <c:pt idx="746">
                  <c:v>4</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4</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4</c:v>
                </c:pt>
                <c:pt idx="779">
                  <c:v>3</c:v>
                </c:pt>
                <c:pt idx="780">
                  <c:v>3</c:v>
                </c:pt>
                <c:pt idx="781">
                  <c:v>3</c:v>
                </c:pt>
                <c:pt idx="782">
                  <c:v>3</c:v>
                </c:pt>
                <c:pt idx="783">
                  <c:v>3</c:v>
                </c:pt>
                <c:pt idx="784">
                  <c:v>3</c:v>
                </c:pt>
                <c:pt idx="785">
                  <c:v>4</c:v>
                </c:pt>
                <c:pt idx="786">
                  <c:v>3</c:v>
                </c:pt>
                <c:pt idx="787">
                  <c:v>3</c:v>
                </c:pt>
                <c:pt idx="788">
                  <c:v>3</c:v>
                </c:pt>
                <c:pt idx="789">
                  <c:v>3</c:v>
                </c:pt>
                <c:pt idx="790">
                  <c:v>3</c:v>
                </c:pt>
                <c:pt idx="791">
                  <c:v>4</c:v>
                </c:pt>
                <c:pt idx="792">
                  <c:v>4</c:v>
                </c:pt>
                <c:pt idx="793">
                  <c:v>3</c:v>
                </c:pt>
                <c:pt idx="794">
                  <c:v>3</c:v>
                </c:pt>
                <c:pt idx="795">
                  <c:v>3</c:v>
                </c:pt>
                <c:pt idx="796">
                  <c:v>3</c:v>
                </c:pt>
                <c:pt idx="797">
                  <c:v>4</c:v>
                </c:pt>
                <c:pt idx="798">
                  <c:v>4</c:v>
                </c:pt>
                <c:pt idx="799">
                  <c:v>3</c:v>
                </c:pt>
                <c:pt idx="800">
                  <c:v>3</c:v>
                </c:pt>
                <c:pt idx="801">
                  <c:v>3</c:v>
                </c:pt>
                <c:pt idx="802">
                  <c:v>3</c:v>
                </c:pt>
                <c:pt idx="803">
                  <c:v>3</c:v>
                </c:pt>
                <c:pt idx="804">
                  <c:v>4</c:v>
                </c:pt>
                <c:pt idx="805">
                  <c:v>3</c:v>
                </c:pt>
                <c:pt idx="806">
                  <c:v>3</c:v>
                </c:pt>
                <c:pt idx="807">
                  <c:v>3</c:v>
                </c:pt>
                <c:pt idx="808">
                  <c:v>4</c:v>
                </c:pt>
                <c:pt idx="809">
                  <c:v>3</c:v>
                </c:pt>
                <c:pt idx="810">
                  <c:v>3</c:v>
                </c:pt>
                <c:pt idx="811">
                  <c:v>3</c:v>
                </c:pt>
                <c:pt idx="812">
                  <c:v>3</c:v>
                </c:pt>
                <c:pt idx="813">
                  <c:v>3</c:v>
                </c:pt>
                <c:pt idx="814">
                  <c:v>3</c:v>
                </c:pt>
                <c:pt idx="815">
                  <c:v>3</c:v>
                </c:pt>
                <c:pt idx="816">
                  <c:v>3</c:v>
                </c:pt>
                <c:pt idx="817">
                  <c:v>4</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4</c:v>
                </c:pt>
                <c:pt idx="835">
                  <c:v>3</c:v>
                </c:pt>
                <c:pt idx="836">
                  <c:v>3</c:v>
                </c:pt>
                <c:pt idx="837">
                  <c:v>3</c:v>
                </c:pt>
                <c:pt idx="838">
                  <c:v>3</c:v>
                </c:pt>
                <c:pt idx="839">
                  <c:v>3</c:v>
                </c:pt>
                <c:pt idx="840">
                  <c:v>3</c:v>
                </c:pt>
                <c:pt idx="841">
                  <c:v>4</c:v>
                </c:pt>
                <c:pt idx="842">
                  <c:v>3</c:v>
                </c:pt>
                <c:pt idx="843">
                  <c:v>4</c:v>
                </c:pt>
                <c:pt idx="844">
                  <c:v>3</c:v>
                </c:pt>
                <c:pt idx="845">
                  <c:v>3</c:v>
                </c:pt>
                <c:pt idx="846">
                  <c:v>3</c:v>
                </c:pt>
                <c:pt idx="847">
                  <c:v>4</c:v>
                </c:pt>
                <c:pt idx="848">
                  <c:v>3</c:v>
                </c:pt>
                <c:pt idx="849">
                  <c:v>3</c:v>
                </c:pt>
                <c:pt idx="850">
                  <c:v>3</c:v>
                </c:pt>
                <c:pt idx="851">
                  <c:v>3</c:v>
                </c:pt>
                <c:pt idx="852">
                  <c:v>3</c:v>
                </c:pt>
                <c:pt idx="853">
                  <c:v>4</c:v>
                </c:pt>
                <c:pt idx="854">
                  <c:v>3</c:v>
                </c:pt>
                <c:pt idx="855">
                  <c:v>3</c:v>
                </c:pt>
                <c:pt idx="856">
                  <c:v>3</c:v>
                </c:pt>
                <c:pt idx="857">
                  <c:v>3</c:v>
                </c:pt>
                <c:pt idx="858">
                  <c:v>3</c:v>
                </c:pt>
                <c:pt idx="859">
                  <c:v>3</c:v>
                </c:pt>
                <c:pt idx="860">
                  <c:v>3</c:v>
                </c:pt>
                <c:pt idx="861">
                  <c:v>4</c:v>
                </c:pt>
                <c:pt idx="862">
                  <c:v>3</c:v>
                </c:pt>
                <c:pt idx="863">
                  <c:v>3</c:v>
                </c:pt>
                <c:pt idx="864">
                  <c:v>3</c:v>
                </c:pt>
                <c:pt idx="865">
                  <c:v>3</c:v>
                </c:pt>
                <c:pt idx="866">
                  <c:v>3</c:v>
                </c:pt>
                <c:pt idx="867">
                  <c:v>4</c:v>
                </c:pt>
                <c:pt idx="868">
                  <c:v>3</c:v>
                </c:pt>
                <c:pt idx="869">
                  <c:v>3</c:v>
                </c:pt>
                <c:pt idx="870">
                  <c:v>3</c:v>
                </c:pt>
                <c:pt idx="871">
                  <c:v>3</c:v>
                </c:pt>
                <c:pt idx="872">
                  <c:v>3</c:v>
                </c:pt>
                <c:pt idx="873">
                  <c:v>3</c:v>
                </c:pt>
                <c:pt idx="874">
                  <c:v>3</c:v>
                </c:pt>
                <c:pt idx="875">
                  <c:v>4</c:v>
                </c:pt>
                <c:pt idx="876">
                  <c:v>3</c:v>
                </c:pt>
                <c:pt idx="877">
                  <c:v>3</c:v>
                </c:pt>
                <c:pt idx="878">
                  <c:v>3</c:v>
                </c:pt>
                <c:pt idx="879">
                  <c:v>3</c:v>
                </c:pt>
                <c:pt idx="880">
                  <c:v>4</c:v>
                </c:pt>
                <c:pt idx="881">
                  <c:v>3</c:v>
                </c:pt>
                <c:pt idx="882">
                  <c:v>4</c:v>
                </c:pt>
                <c:pt idx="883">
                  <c:v>3</c:v>
                </c:pt>
                <c:pt idx="884">
                  <c:v>3</c:v>
                </c:pt>
                <c:pt idx="885">
                  <c:v>3</c:v>
                </c:pt>
                <c:pt idx="886">
                  <c:v>4</c:v>
                </c:pt>
                <c:pt idx="887">
                  <c:v>3</c:v>
                </c:pt>
                <c:pt idx="888">
                  <c:v>3</c:v>
                </c:pt>
                <c:pt idx="889">
                  <c:v>3</c:v>
                </c:pt>
                <c:pt idx="890">
                  <c:v>3</c:v>
                </c:pt>
                <c:pt idx="891">
                  <c:v>3</c:v>
                </c:pt>
                <c:pt idx="892">
                  <c:v>4</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4</c:v>
                </c:pt>
                <c:pt idx="911">
                  <c:v>3</c:v>
                </c:pt>
                <c:pt idx="912">
                  <c:v>4</c:v>
                </c:pt>
                <c:pt idx="913">
                  <c:v>3</c:v>
                </c:pt>
                <c:pt idx="914">
                  <c:v>3</c:v>
                </c:pt>
                <c:pt idx="915">
                  <c:v>4</c:v>
                </c:pt>
                <c:pt idx="916">
                  <c:v>3</c:v>
                </c:pt>
                <c:pt idx="917">
                  <c:v>3</c:v>
                </c:pt>
                <c:pt idx="918">
                  <c:v>4</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4</c:v>
                </c:pt>
                <c:pt idx="937">
                  <c:v>3</c:v>
                </c:pt>
                <c:pt idx="938">
                  <c:v>3</c:v>
                </c:pt>
                <c:pt idx="939">
                  <c:v>3</c:v>
                </c:pt>
                <c:pt idx="940">
                  <c:v>3</c:v>
                </c:pt>
                <c:pt idx="941">
                  <c:v>3</c:v>
                </c:pt>
                <c:pt idx="942">
                  <c:v>3</c:v>
                </c:pt>
                <c:pt idx="943">
                  <c:v>3</c:v>
                </c:pt>
                <c:pt idx="944">
                  <c:v>3</c:v>
                </c:pt>
                <c:pt idx="945">
                  <c:v>3</c:v>
                </c:pt>
                <c:pt idx="946">
                  <c:v>3</c:v>
                </c:pt>
                <c:pt idx="947">
                  <c:v>3</c:v>
                </c:pt>
                <c:pt idx="948">
                  <c:v>4</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4</c:v>
                </c:pt>
                <c:pt idx="968">
                  <c:v>3</c:v>
                </c:pt>
                <c:pt idx="969">
                  <c:v>3</c:v>
                </c:pt>
                <c:pt idx="970">
                  <c:v>3</c:v>
                </c:pt>
                <c:pt idx="971">
                  <c:v>3</c:v>
                </c:pt>
                <c:pt idx="972">
                  <c:v>3</c:v>
                </c:pt>
                <c:pt idx="973">
                  <c:v>3</c:v>
                </c:pt>
                <c:pt idx="974">
                  <c:v>4</c:v>
                </c:pt>
                <c:pt idx="975">
                  <c:v>3</c:v>
                </c:pt>
                <c:pt idx="976">
                  <c:v>3</c:v>
                </c:pt>
                <c:pt idx="977">
                  <c:v>4</c:v>
                </c:pt>
                <c:pt idx="978">
                  <c:v>4</c:v>
                </c:pt>
                <c:pt idx="979">
                  <c:v>3</c:v>
                </c:pt>
                <c:pt idx="980">
                  <c:v>3</c:v>
                </c:pt>
                <c:pt idx="981">
                  <c:v>3</c:v>
                </c:pt>
                <c:pt idx="982">
                  <c:v>3</c:v>
                </c:pt>
                <c:pt idx="983">
                  <c:v>3</c:v>
                </c:pt>
                <c:pt idx="984">
                  <c:v>3</c:v>
                </c:pt>
                <c:pt idx="985">
                  <c:v>3</c:v>
                </c:pt>
                <c:pt idx="986">
                  <c:v>3</c:v>
                </c:pt>
                <c:pt idx="987">
                  <c:v>3</c:v>
                </c:pt>
                <c:pt idx="988">
                  <c:v>3</c:v>
                </c:pt>
                <c:pt idx="989">
                  <c:v>3</c:v>
                </c:pt>
                <c:pt idx="990">
                  <c:v>3</c:v>
                </c:pt>
                <c:pt idx="991">
                  <c:v>3</c:v>
                </c:pt>
                <c:pt idx="992">
                  <c:v>4</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4</c:v>
                </c:pt>
                <c:pt idx="1007">
                  <c:v>3</c:v>
                </c:pt>
                <c:pt idx="1008">
                  <c:v>3</c:v>
                </c:pt>
                <c:pt idx="1009">
                  <c:v>4</c:v>
                </c:pt>
                <c:pt idx="1010">
                  <c:v>3</c:v>
                </c:pt>
                <c:pt idx="1011">
                  <c:v>3</c:v>
                </c:pt>
                <c:pt idx="1012">
                  <c:v>3</c:v>
                </c:pt>
                <c:pt idx="1013">
                  <c:v>3</c:v>
                </c:pt>
                <c:pt idx="1014">
                  <c:v>3</c:v>
                </c:pt>
                <c:pt idx="1015">
                  <c:v>3</c:v>
                </c:pt>
                <c:pt idx="1016">
                  <c:v>3</c:v>
                </c:pt>
                <c:pt idx="1017">
                  <c:v>3</c:v>
                </c:pt>
                <c:pt idx="1018">
                  <c:v>3</c:v>
                </c:pt>
                <c:pt idx="1019">
                  <c:v>3</c:v>
                </c:pt>
                <c:pt idx="1020">
                  <c:v>3</c:v>
                </c:pt>
                <c:pt idx="1021">
                  <c:v>3</c:v>
                </c:pt>
                <c:pt idx="1022">
                  <c:v>3</c:v>
                </c:pt>
                <c:pt idx="1023">
                  <c:v>4</c:v>
                </c:pt>
                <c:pt idx="1024">
                  <c:v>3</c:v>
                </c:pt>
                <c:pt idx="1025">
                  <c:v>3</c:v>
                </c:pt>
                <c:pt idx="1026">
                  <c:v>3</c:v>
                </c:pt>
                <c:pt idx="1027">
                  <c:v>3</c:v>
                </c:pt>
                <c:pt idx="1028">
                  <c:v>3</c:v>
                </c:pt>
                <c:pt idx="1029">
                  <c:v>3</c:v>
                </c:pt>
                <c:pt idx="1030">
                  <c:v>3</c:v>
                </c:pt>
                <c:pt idx="1031">
                  <c:v>3</c:v>
                </c:pt>
                <c:pt idx="1032">
                  <c:v>4</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4</c:v>
                </c:pt>
                <c:pt idx="1054">
                  <c:v>3</c:v>
                </c:pt>
                <c:pt idx="1055">
                  <c:v>3</c:v>
                </c:pt>
                <c:pt idx="1056">
                  <c:v>3</c:v>
                </c:pt>
                <c:pt idx="1057">
                  <c:v>3</c:v>
                </c:pt>
                <c:pt idx="1058">
                  <c:v>4</c:v>
                </c:pt>
                <c:pt idx="1059">
                  <c:v>3</c:v>
                </c:pt>
                <c:pt idx="1060">
                  <c:v>3</c:v>
                </c:pt>
                <c:pt idx="1061">
                  <c:v>3</c:v>
                </c:pt>
                <c:pt idx="1062">
                  <c:v>3</c:v>
                </c:pt>
                <c:pt idx="1063">
                  <c:v>3</c:v>
                </c:pt>
                <c:pt idx="1064">
                  <c:v>4</c:v>
                </c:pt>
                <c:pt idx="1065">
                  <c:v>3</c:v>
                </c:pt>
                <c:pt idx="1066">
                  <c:v>3</c:v>
                </c:pt>
                <c:pt idx="1067">
                  <c:v>3</c:v>
                </c:pt>
                <c:pt idx="1068">
                  <c:v>3</c:v>
                </c:pt>
                <c:pt idx="1069">
                  <c:v>3</c:v>
                </c:pt>
                <c:pt idx="1070">
                  <c:v>3</c:v>
                </c:pt>
                <c:pt idx="1071">
                  <c:v>4</c:v>
                </c:pt>
                <c:pt idx="1072">
                  <c:v>3</c:v>
                </c:pt>
                <c:pt idx="1073">
                  <c:v>3</c:v>
                </c:pt>
                <c:pt idx="1074">
                  <c:v>3</c:v>
                </c:pt>
                <c:pt idx="1075">
                  <c:v>4</c:v>
                </c:pt>
                <c:pt idx="1076">
                  <c:v>4</c:v>
                </c:pt>
                <c:pt idx="1077">
                  <c:v>3</c:v>
                </c:pt>
                <c:pt idx="1078">
                  <c:v>3</c:v>
                </c:pt>
                <c:pt idx="1079">
                  <c:v>3</c:v>
                </c:pt>
                <c:pt idx="1080">
                  <c:v>3</c:v>
                </c:pt>
                <c:pt idx="1081">
                  <c:v>3</c:v>
                </c:pt>
                <c:pt idx="1082">
                  <c:v>3</c:v>
                </c:pt>
                <c:pt idx="1083">
                  <c:v>3</c:v>
                </c:pt>
                <c:pt idx="1084">
                  <c:v>3</c:v>
                </c:pt>
                <c:pt idx="1085">
                  <c:v>3</c:v>
                </c:pt>
                <c:pt idx="1086">
                  <c:v>3</c:v>
                </c:pt>
                <c:pt idx="1087">
                  <c:v>4</c:v>
                </c:pt>
                <c:pt idx="1088">
                  <c:v>3</c:v>
                </c:pt>
                <c:pt idx="1089">
                  <c:v>3</c:v>
                </c:pt>
                <c:pt idx="1090">
                  <c:v>3</c:v>
                </c:pt>
                <c:pt idx="1091">
                  <c:v>3</c:v>
                </c:pt>
                <c:pt idx="1092">
                  <c:v>4</c:v>
                </c:pt>
                <c:pt idx="1093">
                  <c:v>3</c:v>
                </c:pt>
                <c:pt idx="1094">
                  <c:v>3</c:v>
                </c:pt>
                <c:pt idx="1095">
                  <c:v>3</c:v>
                </c:pt>
                <c:pt idx="1096">
                  <c:v>4</c:v>
                </c:pt>
                <c:pt idx="1097">
                  <c:v>3</c:v>
                </c:pt>
                <c:pt idx="1098">
                  <c:v>3</c:v>
                </c:pt>
                <c:pt idx="1099">
                  <c:v>3</c:v>
                </c:pt>
                <c:pt idx="1100">
                  <c:v>4</c:v>
                </c:pt>
                <c:pt idx="1101">
                  <c:v>3</c:v>
                </c:pt>
                <c:pt idx="1102">
                  <c:v>4</c:v>
                </c:pt>
                <c:pt idx="1103">
                  <c:v>3</c:v>
                </c:pt>
                <c:pt idx="1104">
                  <c:v>3</c:v>
                </c:pt>
                <c:pt idx="1105">
                  <c:v>3</c:v>
                </c:pt>
                <c:pt idx="1106">
                  <c:v>3</c:v>
                </c:pt>
                <c:pt idx="1107">
                  <c:v>3</c:v>
                </c:pt>
                <c:pt idx="1108">
                  <c:v>3</c:v>
                </c:pt>
                <c:pt idx="1109">
                  <c:v>3</c:v>
                </c:pt>
                <c:pt idx="1110">
                  <c:v>3</c:v>
                </c:pt>
                <c:pt idx="1111">
                  <c:v>3</c:v>
                </c:pt>
                <c:pt idx="1112">
                  <c:v>3</c:v>
                </c:pt>
                <c:pt idx="1113">
                  <c:v>3</c:v>
                </c:pt>
                <c:pt idx="1114">
                  <c:v>3</c:v>
                </c:pt>
                <c:pt idx="1115">
                  <c:v>3</c:v>
                </c:pt>
                <c:pt idx="1116">
                  <c:v>4</c:v>
                </c:pt>
                <c:pt idx="1117">
                  <c:v>3</c:v>
                </c:pt>
                <c:pt idx="1118">
                  <c:v>4</c:v>
                </c:pt>
                <c:pt idx="1119">
                  <c:v>3</c:v>
                </c:pt>
                <c:pt idx="1120">
                  <c:v>3</c:v>
                </c:pt>
                <c:pt idx="1121">
                  <c:v>3</c:v>
                </c:pt>
                <c:pt idx="1122">
                  <c:v>3</c:v>
                </c:pt>
                <c:pt idx="1123">
                  <c:v>3</c:v>
                </c:pt>
                <c:pt idx="1124">
                  <c:v>3</c:v>
                </c:pt>
                <c:pt idx="1125">
                  <c:v>3</c:v>
                </c:pt>
                <c:pt idx="1126">
                  <c:v>3</c:v>
                </c:pt>
                <c:pt idx="1127">
                  <c:v>3</c:v>
                </c:pt>
                <c:pt idx="1128">
                  <c:v>3</c:v>
                </c:pt>
                <c:pt idx="1129">
                  <c:v>4</c:v>
                </c:pt>
                <c:pt idx="1130">
                  <c:v>3</c:v>
                </c:pt>
                <c:pt idx="1131">
                  <c:v>3</c:v>
                </c:pt>
                <c:pt idx="1132">
                  <c:v>3</c:v>
                </c:pt>
                <c:pt idx="1133">
                  <c:v>3</c:v>
                </c:pt>
                <c:pt idx="1134">
                  <c:v>3</c:v>
                </c:pt>
                <c:pt idx="1135">
                  <c:v>3</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4</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4</c:v>
                </c:pt>
                <c:pt idx="1167">
                  <c:v>3</c:v>
                </c:pt>
                <c:pt idx="1168">
                  <c:v>3</c:v>
                </c:pt>
                <c:pt idx="1169">
                  <c:v>3</c:v>
                </c:pt>
                <c:pt idx="1170">
                  <c:v>3</c:v>
                </c:pt>
                <c:pt idx="1171">
                  <c:v>3</c:v>
                </c:pt>
                <c:pt idx="1172">
                  <c:v>3</c:v>
                </c:pt>
                <c:pt idx="1173">
                  <c:v>3</c:v>
                </c:pt>
                <c:pt idx="1174">
                  <c:v>3</c:v>
                </c:pt>
                <c:pt idx="1175">
                  <c:v>4</c:v>
                </c:pt>
                <c:pt idx="1176">
                  <c:v>3</c:v>
                </c:pt>
                <c:pt idx="1177">
                  <c:v>3</c:v>
                </c:pt>
                <c:pt idx="1178">
                  <c:v>3</c:v>
                </c:pt>
                <c:pt idx="1179">
                  <c:v>3</c:v>
                </c:pt>
                <c:pt idx="1180">
                  <c:v>3</c:v>
                </c:pt>
                <c:pt idx="1181">
                  <c:v>3</c:v>
                </c:pt>
                <c:pt idx="1182">
                  <c:v>3</c:v>
                </c:pt>
                <c:pt idx="1183">
                  <c:v>4</c:v>
                </c:pt>
                <c:pt idx="1184">
                  <c:v>4</c:v>
                </c:pt>
                <c:pt idx="1185">
                  <c:v>4</c:v>
                </c:pt>
                <c:pt idx="1186">
                  <c:v>4</c:v>
                </c:pt>
                <c:pt idx="1187">
                  <c:v>3</c:v>
                </c:pt>
                <c:pt idx="1188">
                  <c:v>3</c:v>
                </c:pt>
                <c:pt idx="1189">
                  <c:v>3</c:v>
                </c:pt>
                <c:pt idx="1190">
                  <c:v>3</c:v>
                </c:pt>
                <c:pt idx="1191">
                  <c:v>3</c:v>
                </c:pt>
                <c:pt idx="1192">
                  <c:v>3</c:v>
                </c:pt>
                <c:pt idx="1193">
                  <c:v>4</c:v>
                </c:pt>
                <c:pt idx="1194">
                  <c:v>3</c:v>
                </c:pt>
                <c:pt idx="1195">
                  <c:v>3</c:v>
                </c:pt>
                <c:pt idx="1196">
                  <c:v>3</c:v>
                </c:pt>
                <c:pt idx="1197">
                  <c:v>3</c:v>
                </c:pt>
                <c:pt idx="1198">
                  <c:v>4</c:v>
                </c:pt>
                <c:pt idx="1199">
                  <c:v>3</c:v>
                </c:pt>
                <c:pt idx="1200">
                  <c:v>3</c:v>
                </c:pt>
                <c:pt idx="1201">
                  <c:v>3</c:v>
                </c:pt>
                <c:pt idx="1202">
                  <c:v>3</c:v>
                </c:pt>
                <c:pt idx="1203">
                  <c:v>3</c:v>
                </c:pt>
                <c:pt idx="1204">
                  <c:v>3</c:v>
                </c:pt>
                <c:pt idx="1205">
                  <c:v>3</c:v>
                </c:pt>
                <c:pt idx="1206">
                  <c:v>4</c:v>
                </c:pt>
                <c:pt idx="1207">
                  <c:v>3</c:v>
                </c:pt>
                <c:pt idx="1208">
                  <c:v>3</c:v>
                </c:pt>
                <c:pt idx="1209">
                  <c:v>4</c:v>
                </c:pt>
                <c:pt idx="1210">
                  <c:v>3</c:v>
                </c:pt>
                <c:pt idx="1211">
                  <c:v>3</c:v>
                </c:pt>
                <c:pt idx="1212">
                  <c:v>3</c:v>
                </c:pt>
                <c:pt idx="1213">
                  <c:v>4</c:v>
                </c:pt>
                <c:pt idx="1214">
                  <c:v>3</c:v>
                </c:pt>
                <c:pt idx="1215">
                  <c:v>3</c:v>
                </c:pt>
                <c:pt idx="1216">
                  <c:v>3</c:v>
                </c:pt>
                <c:pt idx="1217">
                  <c:v>3</c:v>
                </c:pt>
                <c:pt idx="1218">
                  <c:v>3</c:v>
                </c:pt>
                <c:pt idx="1219">
                  <c:v>3</c:v>
                </c:pt>
                <c:pt idx="1220">
                  <c:v>3</c:v>
                </c:pt>
                <c:pt idx="1221">
                  <c:v>4</c:v>
                </c:pt>
                <c:pt idx="1222">
                  <c:v>3</c:v>
                </c:pt>
                <c:pt idx="1223">
                  <c:v>3</c:v>
                </c:pt>
                <c:pt idx="1224">
                  <c:v>3</c:v>
                </c:pt>
                <c:pt idx="1225">
                  <c:v>3</c:v>
                </c:pt>
                <c:pt idx="1226">
                  <c:v>3</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4</c:v>
                </c:pt>
                <c:pt idx="1240">
                  <c:v>3</c:v>
                </c:pt>
                <c:pt idx="1241">
                  <c:v>3</c:v>
                </c:pt>
                <c:pt idx="1242">
                  <c:v>3</c:v>
                </c:pt>
                <c:pt idx="1243">
                  <c:v>4</c:v>
                </c:pt>
                <c:pt idx="1244">
                  <c:v>3</c:v>
                </c:pt>
                <c:pt idx="1245">
                  <c:v>3</c:v>
                </c:pt>
                <c:pt idx="1246">
                  <c:v>3</c:v>
                </c:pt>
                <c:pt idx="1247">
                  <c:v>3</c:v>
                </c:pt>
                <c:pt idx="1248">
                  <c:v>3</c:v>
                </c:pt>
                <c:pt idx="1249">
                  <c:v>3</c:v>
                </c:pt>
                <c:pt idx="1250">
                  <c:v>3</c:v>
                </c:pt>
                <c:pt idx="1251">
                  <c:v>3</c:v>
                </c:pt>
                <c:pt idx="1252">
                  <c:v>3</c:v>
                </c:pt>
                <c:pt idx="1253">
                  <c:v>3</c:v>
                </c:pt>
                <c:pt idx="1254">
                  <c:v>3</c:v>
                </c:pt>
                <c:pt idx="1255">
                  <c:v>4</c:v>
                </c:pt>
                <c:pt idx="1256">
                  <c:v>3</c:v>
                </c:pt>
                <c:pt idx="1257">
                  <c:v>3</c:v>
                </c:pt>
                <c:pt idx="1258">
                  <c:v>3</c:v>
                </c:pt>
                <c:pt idx="1259">
                  <c:v>3</c:v>
                </c:pt>
                <c:pt idx="1260">
                  <c:v>3</c:v>
                </c:pt>
                <c:pt idx="1261">
                  <c:v>3</c:v>
                </c:pt>
                <c:pt idx="1262">
                  <c:v>3</c:v>
                </c:pt>
                <c:pt idx="1263">
                  <c:v>4</c:v>
                </c:pt>
                <c:pt idx="1264">
                  <c:v>3</c:v>
                </c:pt>
                <c:pt idx="1265">
                  <c:v>3</c:v>
                </c:pt>
                <c:pt idx="1266">
                  <c:v>4</c:v>
                </c:pt>
                <c:pt idx="1267">
                  <c:v>3</c:v>
                </c:pt>
                <c:pt idx="1268">
                  <c:v>4</c:v>
                </c:pt>
                <c:pt idx="1269">
                  <c:v>3</c:v>
                </c:pt>
                <c:pt idx="1270">
                  <c:v>3</c:v>
                </c:pt>
                <c:pt idx="1271">
                  <c:v>3</c:v>
                </c:pt>
                <c:pt idx="1272">
                  <c:v>3</c:v>
                </c:pt>
                <c:pt idx="1273">
                  <c:v>3</c:v>
                </c:pt>
                <c:pt idx="1274">
                  <c:v>3</c:v>
                </c:pt>
                <c:pt idx="1275">
                  <c:v>3</c:v>
                </c:pt>
                <c:pt idx="1276">
                  <c:v>3</c:v>
                </c:pt>
                <c:pt idx="1277">
                  <c:v>3</c:v>
                </c:pt>
                <c:pt idx="1278">
                  <c:v>3</c:v>
                </c:pt>
                <c:pt idx="1279">
                  <c:v>3</c:v>
                </c:pt>
                <c:pt idx="1280">
                  <c:v>3</c:v>
                </c:pt>
                <c:pt idx="1281">
                  <c:v>3</c:v>
                </c:pt>
                <c:pt idx="1282">
                  <c:v>3</c:v>
                </c:pt>
                <c:pt idx="1283">
                  <c:v>3</c:v>
                </c:pt>
                <c:pt idx="1284">
                  <c:v>4</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4</c:v>
                </c:pt>
                <c:pt idx="1299">
                  <c:v>3</c:v>
                </c:pt>
                <c:pt idx="1300">
                  <c:v>4</c:v>
                </c:pt>
                <c:pt idx="1301">
                  <c:v>4</c:v>
                </c:pt>
                <c:pt idx="1302">
                  <c:v>3</c:v>
                </c:pt>
                <c:pt idx="1303">
                  <c:v>3</c:v>
                </c:pt>
                <c:pt idx="1304">
                  <c:v>3</c:v>
                </c:pt>
                <c:pt idx="1305">
                  <c:v>3</c:v>
                </c:pt>
                <c:pt idx="1306">
                  <c:v>3</c:v>
                </c:pt>
                <c:pt idx="1307">
                  <c:v>4</c:v>
                </c:pt>
                <c:pt idx="1308">
                  <c:v>4</c:v>
                </c:pt>
                <c:pt idx="1309">
                  <c:v>3</c:v>
                </c:pt>
                <c:pt idx="1310">
                  <c:v>3</c:v>
                </c:pt>
                <c:pt idx="1311">
                  <c:v>3</c:v>
                </c:pt>
                <c:pt idx="1312">
                  <c:v>3</c:v>
                </c:pt>
                <c:pt idx="1313">
                  <c:v>3</c:v>
                </c:pt>
                <c:pt idx="1314">
                  <c:v>4</c:v>
                </c:pt>
                <c:pt idx="1315">
                  <c:v>4</c:v>
                </c:pt>
                <c:pt idx="1316">
                  <c:v>4</c:v>
                </c:pt>
                <c:pt idx="1317">
                  <c:v>3</c:v>
                </c:pt>
                <c:pt idx="1318">
                  <c:v>3</c:v>
                </c:pt>
                <c:pt idx="1319">
                  <c:v>3</c:v>
                </c:pt>
                <c:pt idx="1320">
                  <c:v>4</c:v>
                </c:pt>
                <c:pt idx="1321">
                  <c:v>3</c:v>
                </c:pt>
                <c:pt idx="1322">
                  <c:v>3</c:v>
                </c:pt>
                <c:pt idx="1323">
                  <c:v>3</c:v>
                </c:pt>
                <c:pt idx="1324">
                  <c:v>3</c:v>
                </c:pt>
                <c:pt idx="1325">
                  <c:v>3</c:v>
                </c:pt>
                <c:pt idx="1326">
                  <c:v>3</c:v>
                </c:pt>
                <c:pt idx="1327">
                  <c:v>3</c:v>
                </c:pt>
                <c:pt idx="1328">
                  <c:v>4</c:v>
                </c:pt>
                <c:pt idx="1329">
                  <c:v>3</c:v>
                </c:pt>
                <c:pt idx="1330">
                  <c:v>3</c:v>
                </c:pt>
                <c:pt idx="1331">
                  <c:v>3</c:v>
                </c:pt>
                <c:pt idx="1332">
                  <c:v>4</c:v>
                </c:pt>
                <c:pt idx="1333">
                  <c:v>4</c:v>
                </c:pt>
                <c:pt idx="1334">
                  <c:v>3</c:v>
                </c:pt>
                <c:pt idx="1335">
                  <c:v>3</c:v>
                </c:pt>
                <c:pt idx="1336">
                  <c:v>4</c:v>
                </c:pt>
                <c:pt idx="1337">
                  <c:v>3</c:v>
                </c:pt>
                <c:pt idx="1338">
                  <c:v>3</c:v>
                </c:pt>
                <c:pt idx="1339">
                  <c:v>4</c:v>
                </c:pt>
                <c:pt idx="1340">
                  <c:v>3</c:v>
                </c:pt>
                <c:pt idx="1341">
                  <c:v>3</c:v>
                </c:pt>
                <c:pt idx="1342">
                  <c:v>3</c:v>
                </c:pt>
                <c:pt idx="1343">
                  <c:v>3</c:v>
                </c:pt>
                <c:pt idx="1344">
                  <c:v>4</c:v>
                </c:pt>
                <c:pt idx="1345">
                  <c:v>3</c:v>
                </c:pt>
                <c:pt idx="1346">
                  <c:v>3</c:v>
                </c:pt>
                <c:pt idx="1347">
                  <c:v>4</c:v>
                </c:pt>
                <c:pt idx="1348">
                  <c:v>3</c:v>
                </c:pt>
                <c:pt idx="1349">
                  <c:v>3</c:v>
                </c:pt>
                <c:pt idx="1350">
                  <c:v>3</c:v>
                </c:pt>
                <c:pt idx="1351">
                  <c:v>3</c:v>
                </c:pt>
                <c:pt idx="1352">
                  <c:v>3</c:v>
                </c:pt>
                <c:pt idx="1353">
                  <c:v>4</c:v>
                </c:pt>
                <c:pt idx="1354">
                  <c:v>3</c:v>
                </c:pt>
                <c:pt idx="1355">
                  <c:v>3</c:v>
                </c:pt>
                <c:pt idx="1356">
                  <c:v>4</c:v>
                </c:pt>
                <c:pt idx="1357">
                  <c:v>3</c:v>
                </c:pt>
                <c:pt idx="1358">
                  <c:v>3</c:v>
                </c:pt>
                <c:pt idx="1359">
                  <c:v>3</c:v>
                </c:pt>
                <c:pt idx="1360">
                  <c:v>3</c:v>
                </c:pt>
                <c:pt idx="1361">
                  <c:v>3</c:v>
                </c:pt>
                <c:pt idx="1362">
                  <c:v>3</c:v>
                </c:pt>
                <c:pt idx="1363">
                  <c:v>3</c:v>
                </c:pt>
                <c:pt idx="1364">
                  <c:v>3</c:v>
                </c:pt>
                <c:pt idx="1365">
                  <c:v>3</c:v>
                </c:pt>
                <c:pt idx="1366">
                  <c:v>3</c:v>
                </c:pt>
                <c:pt idx="1367">
                  <c:v>3</c:v>
                </c:pt>
                <c:pt idx="1368">
                  <c:v>3</c:v>
                </c:pt>
                <c:pt idx="1369">
                  <c:v>3</c:v>
                </c:pt>
                <c:pt idx="1370">
                  <c:v>3</c:v>
                </c:pt>
                <c:pt idx="1371">
                  <c:v>3</c:v>
                </c:pt>
                <c:pt idx="1372">
                  <c:v>4</c:v>
                </c:pt>
                <c:pt idx="1373">
                  <c:v>3</c:v>
                </c:pt>
                <c:pt idx="1374">
                  <c:v>3</c:v>
                </c:pt>
                <c:pt idx="1375">
                  <c:v>3</c:v>
                </c:pt>
                <c:pt idx="1376">
                  <c:v>3</c:v>
                </c:pt>
                <c:pt idx="1377">
                  <c:v>3</c:v>
                </c:pt>
                <c:pt idx="1378">
                  <c:v>3</c:v>
                </c:pt>
                <c:pt idx="1379">
                  <c:v>3</c:v>
                </c:pt>
                <c:pt idx="1380">
                  <c:v>3</c:v>
                </c:pt>
                <c:pt idx="1381">
                  <c:v>3</c:v>
                </c:pt>
                <c:pt idx="1382">
                  <c:v>3</c:v>
                </c:pt>
                <c:pt idx="1383">
                  <c:v>4</c:v>
                </c:pt>
                <c:pt idx="1384">
                  <c:v>4</c:v>
                </c:pt>
                <c:pt idx="1385">
                  <c:v>3</c:v>
                </c:pt>
                <c:pt idx="1386">
                  <c:v>3</c:v>
                </c:pt>
                <c:pt idx="1387">
                  <c:v>3</c:v>
                </c:pt>
                <c:pt idx="1388">
                  <c:v>3</c:v>
                </c:pt>
                <c:pt idx="1389">
                  <c:v>4</c:v>
                </c:pt>
                <c:pt idx="1390">
                  <c:v>3</c:v>
                </c:pt>
                <c:pt idx="1391">
                  <c:v>3</c:v>
                </c:pt>
                <c:pt idx="1392">
                  <c:v>3</c:v>
                </c:pt>
                <c:pt idx="1393">
                  <c:v>3</c:v>
                </c:pt>
                <c:pt idx="1394">
                  <c:v>4</c:v>
                </c:pt>
                <c:pt idx="1395">
                  <c:v>3</c:v>
                </c:pt>
                <c:pt idx="1396">
                  <c:v>3</c:v>
                </c:pt>
                <c:pt idx="1397">
                  <c:v>3</c:v>
                </c:pt>
                <c:pt idx="1398">
                  <c:v>4</c:v>
                </c:pt>
                <c:pt idx="1399">
                  <c:v>3</c:v>
                </c:pt>
                <c:pt idx="1400">
                  <c:v>3</c:v>
                </c:pt>
                <c:pt idx="1401">
                  <c:v>3</c:v>
                </c:pt>
                <c:pt idx="1402">
                  <c:v>3</c:v>
                </c:pt>
                <c:pt idx="1403">
                  <c:v>3</c:v>
                </c:pt>
                <c:pt idx="1404">
                  <c:v>3</c:v>
                </c:pt>
                <c:pt idx="1405">
                  <c:v>4</c:v>
                </c:pt>
                <c:pt idx="1406">
                  <c:v>3</c:v>
                </c:pt>
                <c:pt idx="1407">
                  <c:v>3</c:v>
                </c:pt>
                <c:pt idx="1408">
                  <c:v>3</c:v>
                </c:pt>
                <c:pt idx="1409">
                  <c:v>3</c:v>
                </c:pt>
                <c:pt idx="1410">
                  <c:v>3</c:v>
                </c:pt>
                <c:pt idx="1411">
                  <c:v>3</c:v>
                </c:pt>
                <c:pt idx="1412">
                  <c:v>3</c:v>
                </c:pt>
                <c:pt idx="1413">
                  <c:v>3</c:v>
                </c:pt>
                <c:pt idx="1414">
                  <c:v>4</c:v>
                </c:pt>
                <c:pt idx="1415">
                  <c:v>3</c:v>
                </c:pt>
                <c:pt idx="1416">
                  <c:v>3</c:v>
                </c:pt>
                <c:pt idx="1417">
                  <c:v>3</c:v>
                </c:pt>
                <c:pt idx="1418">
                  <c:v>3</c:v>
                </c:pt>
                <c:pt idx="1419">
                  <c:v>3</c:v>
                </c:pt>
                <c:pt idx="1420">
                  <c:v>4</c:v>
                </c:pt>
                <c:pt idx="1421">
                  <c:v>3</c:v>
                </c:pt>
                <c:pt idx="1422">
                  <c:v>3</c:v>
                </c:pt>
                <c:pt idx="1423">
                  <c:v>3</c:v>
                </c:pt>
                <c:pt idx="1424">
                  <c:v>3</c:v>
                </c:pt>
                <c:pt idx="1425">
                  <c:v>3</c:v>
                </c:pt>
                <c:pt idx="1426">
                  <c:v>3</c:v>
                </c:pt>
                <c:pt idx="1427">
                  <c:v>3</c:v>
                </c:pt>
                <c:pt idx="1428">
                  <c:v>3</c:v>
                </c:pt>
                <c:pt idx="1429">
                  <c:v>3</c:v>
                </c:pt>
                <c:pt idx="1430">
                  <c:v>3</c:v>
                </c:pt>
                <c:pt idx="1431">
                  <c:v>3</c:v>
                </c:pt>
                <c:pt idx="1432">
                  <c:v>4</c:v>
                </c:pt>
                <c:pt idx="1433">
                  <c:v>4</c:v>
                </c:pt>
                <c:pt idx="1434">
                  <c:v>3</c:v>
                </c:pt>
                <c:pt idx="1435">
                  <c:v>3</c:v>
                </c:pt>
                <c:pt idx="1436">
                  <c:v>3</c:v>
                </c:pt>
                <c:pt idx="1437">
                  <c:v>3</c:v>
                </c:pt>
                <c:pt idx="1438">
                  <c:v>3</c:v>
                </c:pt>
                <c:pt idx="1439">
                  <c:v>3</c:v>
                </c:pt>
                <c:pt idx="1440">
                  <c:v>3</c:v>
                </c:pt>
                <c:pt idx="1441">
                  <c:v>4</c:v>
                </c:pt>
                <c:pt idx="1442">
                  <c:v>3</c:v>
                </c:pt>
                <c:pt idx="1443">
                  <c:v>3</c:v>
                </c:pt>
                <c:pt idx="1444">
                  <c:v>3</c:v>
                </c:pt>
                <c:pt idx="1445">
                  <c:v>4</c:v>
                </c:pt>
                <c:pt idx="1446">
                  <c:v>4</c:v>
                </c:pt>
                <c:pt idx="1447">
                  <c:v>4</c:v>
                </c:pt>
                <c:pt idx="1448">
                  <c:v>3</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4</c:v>
                </c:pt>
                <c:pt idx="1468">
                  <c:v>3</c:v>
                </c:pt>
                <c:pt idx="1469">
                  <c:v>3</c:v>
                </c:pt>
              </c:numCache>
            </c:numRef>
          </c:xVal>
          <c:yVal>
            <c:numRef>
              <c:f>'Q2.2'!$I$56:$I$1525</c:f>
              <c:numCache>
                <c:formatCode>0.00</c:formatCode>
                <c:ptCount val="1470"/>
                <c:pt idx="0">
                  <c:v>-0.79788228112869497</c:v>
                </c:pt>
                <c:pt idx="1">
                  <c:v>0.88507271617628547</c:v>
                </c:pt>
                <c:pt idx="2">
                  <c:v>7.0882756176263939E-2</c:v>
                </c:pt>
                <c:pt idx="3">
                  <c:v>-1.9103609127630587</c:v>
                </c:pt>
                <c:pt idx="4">
                  <c:v>-2.722916311615684</c:v>
                </c:pt>
                <c:pt idx="5">
                  <c:v>-0.61043767998132026</c:v>
                </c:pt>
                <c:pt idx="6">
                  <c:v>-3.0212049832500263</c:v>
                </c:pt>
                <c:pt idx="7">
                  <c:v>0.99755134781064925</c:v>
                </c:pt>
                <c:pt idx="8">
                  <c:v>0.903829047236961</c:v>
                </c:pt>
                <c:pt idx="9">
                  <c:v>-1.0228395443974243</c:v>
                </c:pt>
                <c:pt idx="10">
                  <c:v>8.9639087236941251E-2</c:v>
                </c:pt>
                <c:pt idx="11">
                  <c:v>-0.70415998055500673</c:v>
                </c:pt>
                <c:pt idx="12">
                  <c:v>1.1646050567499504</c:v>
                </c:pt>
                <c:pt idx="13">
                  <c:v>-1.7041599805550067</c:v>
                </c:pt>
                <c:pt idx="14">
                  <c:v>-0.92911724382373606</c:v>
                </c:pt>
                <c:pt idx="15">
                  <c:v>-1.7041599805550067</c:v>
                </c:pt>
                <c:pt idx="16">
                  <c:v>-3.6291940110419958</c:v>
                </c:pt>
                <c:pt idx="17">
                  <c:v>-1.516715379407632</c:v>
                </c:pt>
                <c:pt idx="18">
                  <c:v>-4.159587545809984E-2</c:v>
                </c:pt>
                <c:pt idx="19">
                  <c:v>3.4628937283842962</c:v>
                </c:pt>
                <c:pt idx="20">
                  <c:v>1.2583273573236369</c:v>
                </c:pt>
                <c:pt idx="21">
                  <c:v>-2.1204983250026288E-2</c:v>
                </c:pt>
                <c:pt idx="22">
                  <c:v>-1.9103609127630587</c:v>
                </c:pt>
                <c:pt idx="23">
                  <c:v>-2.0415958754580998</c:v>
                </c:pt>
                <c:pt idx="24">
                  <c:v>-0.79788228112869497</c:v>
                </c:pt>
                <c:pt idx="25">
                  <c:v>-4.8353949432500496</c:v>
                </c:pt>
                <c:pt idx="26">
                  <c:v>1.6976281150289125</c:v>
                </c:pt>
                <c:pt idx="27">
                  <c:v>-1.9103609127630587</c:v>
                </c:pt>
                <c:pt idx="28">
                  <c:v>-2.0415958754580998</c:v>
                </c:pt>
                <c:pt idx="29">
                  <c:v>0.20211771887130503</c:v>
                </c:pt>
                <c:pt idx="30">
                  <c:v>4.3691714278106089</c:v>
                </c:pt>
                <c:pt idx="31">
                  <c:v>1.202117718871305</c:v>
                </c:pt>
                <c:pt idx="32">
                  <c:v>-1.9291172438237361</c:v>
                </c:pt>
                <c:pt idx="33">
                  <c:v>-2.0415958754580998</c:v>
                </c:pt>
                <c:pt idx="34">
                  <c:v>-0.9478735748844116</c:v>
                </c:pt>
                <c:pt idx="35">
                  <c:v>-2.516715379407632</c:v>
                </c:pt>
                <c:pt idx="36">
                  <c:v>-0.92911724382373606</c:v>
                </c:pt>
                <c:pt idx="37">
                  <c:v>1.202117718871305</c:v>
                </c:pt>
                <c:pt idx="38">
                  <c:v>1.2958400194449933</c:v>
                </c:pt>
                <c:pt idx="39">
                  <c:v>2.0521264251155884</c:v>
                </c:pt>
                <c:pt idx="40">
                  <c:v>0.20211771887130503</c:v>
                </c:pt>
                <c:pt idx="41">
                  <c:v>1.202117718871305</c:v>
                </c:pt>
                <c:pt idx="42">
                  <c:v>0.20211771887130503</c:v>
                </c:pt>
                <c:pt idx="43">
                  <c:v>-0.83539494325004959</c:v>
                </c:pt>
                <c:pt idx="44">
                  <c:v>0.88507271617628547</c:v>
                </c:pt>
                <c:pt idx="45">
                  <c:v>0.20211771887130503</c:v>
                </c:pt>
                <c:pt idx="46">
                  <c:v>-1.0024486521893508</c:v>
                </c:pt>
                <c:pt idx="47">
                  <c:v>1.110029979445013</c:v>
                </c:pt>
                <c:pt idx="48">
                  <c:v>-1.1149272838237145</c:v>
                </c:pt>
                <c:pt idx="49">
                  <c:v>1.1458487256892731</c:v>
                </c:pt>
                <c:pt idx="50">
                  <c:v>-1.9291172438237361</c:v>
                </c:pt>
                <c:pt idx="51">
                  <c:v>-1.0228395443974243</c:v>
                </c:pt>
                <c:pt idx="52">
                  <c:v>-1.1149272838237145</c:v>
                </c:pt>
                <c:pt idx="53">
                  <c:v>0.29584001944499327</c:v>
                </c:pt>
                <c:pt idx="54">
                  <c:v>2.9584041245419002</c:v>
                </c:pt>
                <c:pt idx="55">
                  <c:v>0.20211771887130503</c:v>
                </c:pt>
                <c:pt idx="56">
                  <c:v>-0.11492728382371453</c:v>
                </c:pt>
                <c:pt idx="57">
                  <c:v>1.3895623200186797</c:v>
                </c:pt>
                <c:pt idx="58">
                  <c:v>-0.11492728382371453</c:v>
                </c:pt>
                <c:pt idx="59">
                  <c:v>3.0708827561762639</c:v>
                </c:pt>
                <c:pt idx="60">
                  <c:v>-0.11492728382371453</c:v>
                </c:pt>
                <c:pt idx="61">
                  <c:v>4.3691714278106089</c:v>
                </c:pt>
                <c:pt idx="62">
                  <c:v>-2.9291172438237361</c:v>
                </c:pt>
                <c:pt idx="63">
                  <c:v>3.4628937283842962</c:v>
                </c:pt>
                <c:pt idx="64">
                  <c:v>-2.8353949432500496</c:v>
                </c:pt>
                <c:pt idx="65">
                  <c:v>-2.2839544397424305E-2</c:v>
                </c:pt>
                <c:pt idx="66">
                  <c:v>-0.81663861218937051</c:v>
                </c:pt>
                <c:pt idx="67">
                  <c:v>2.277083688384316</c:v>
                </c:pt>
                <c:pt idx="68">
                  <c:v>0.29584001944499327</c:v>
                </c:pt>
                <c:pt idx="69">
                  <c:v>2.0708827561762639</c:v>
                </c:pt>
                <c:pt idx="70">
                  <c:v>-1.7041599805550067</c:v>
                </c:pt>
                <c:pt idx="71">
                  <c:v>0.88507271617628547</c:v>
                </c:pt>
                <c:pt idx="72">
                  <c:v>2.277083688384316</c:v>
                </c:pt>
                <c:pt idx="73">
                  <c:v>2.277083688384316</c:v>
                </c:pt>
                <c:pt idx="74">
                  <c:v>-2.516715379407632</c:v>
                </c:pt>
                <c:pt idx="75">
                  <c:v>0.88507271617628547</c:v>
                </c:pt>
                <c:pt idx="76">
                  <c:v>1.2958400194449933</c:v>
                </c:pt>
                <c:pt idx="77">
                  <c:v>2.202117718871305</c:v>
                </c:pt>
                <c:pt idx="78">
                  <c:v>-2.8353949432500496</c:v>
                </c:pt>
                <c:pt idx="79">
                  <c:v>2.110029979445013</c:v>
                </c:pt>
                <c:pt idx="80">
                  <c:v>-0.70415998055500673</c:v>
                </c:pt>
                <c:pt idx="81">
                  <c:v>3.0708827561762639</c:v>
                </c:pt>
                <c:pt idx="82">
                  <c:v>-2.0415958754580998</c:v>
                </c:pt>
                <c:pt idx="83">
                  <c:v>0.20211771887130503</c:v>
                </c:pt>
                <c:pt idx="84">
                  <c:v>0.27708368838431596</c:v>
                </c:pt>
                <c:pt idx="85">
                  <c:v>4.3691714278106089</c:v>
                </c:pt>
                <c:pt idx="86">
                  <c:v>1.202117718871305</c:v>
                </c:pt>
                <c:pt idx="87">
                  <c:v>0.88507271617628547</c:v>
                </c:pt>
                <c:pt idx="88">
                  <c:v>2.9584041245419002</c:v>
                </c:pt>
                <c:pt idx="89">
                  <c:v>-4.159587545809984E-2</c:v>
                </c:pt>
                <c:pt idx="90">
                  <c:v>3.0163076788713248</c:v>
                </c:pt>
                <c:pt idx="91">
                  <c:v>-0.11492728382371453</c:v>
                </c:pt>
                <c:pt idx="92">
                  <c:v>-1.8166386121893705</c:v>
                </c:pt>
                <c:pt idx="93">
                  <c:v>0.29584001944499327</c:v>
                </c:pt>
                <c:pt idx="94">
                  <c:v>0.16460505674995041</c:v>
                </c:pt>
                <c:pt idx="95">
                  <c:v>5.3691714278106089</c:v>
                </c:pt>
                <c:pt idx="96">
                  <c:v>-2.4486521893507529E-3</c:v>
                </c:pt>
                <c:pt idx="97">
                  <c:v>-0.83539494325004959</c:v>
                </c:pt>
                <c:pt idx="98">
                  <c:v>-1.0228395443974243</c:v>
                </c:pt>
                <c:pt idx="99">
                  <c:v>-0.91036091276305875</c:v>
                </c:pt>
                <c:pt idx="100">
                  <c:v>-0.11492728382371453</c:v>
                </c:pt>
                <c:pt idx="101">
                  <c:v>1.202117718871305</c:v>
                </c:pt>
                <c:pt idx="102">
                  <c:v>1.9584041245419002</c:v>
                </c:pt>
                <c:pt idx="103">
                  <c:v>-1.8353949432500496</c:v>
                </c:pt>
                <c:pt idx="104">
                  <c:v>-2.0415958754580998</c:v>
                </c:pt>
                <c:pt idx="105">
                  <c:v>-0.20864958439740278</c:v>
                </c:pt>
                <c:pt idx="106">
                  <c:v>4.277083688384316</c:v>
                </c:pt>
                <c:pt idx="107">
                  <c:v>-2.8166386121893705</c:v>
                </c:pt>
                <c:pt idx="108">
                  <c:v>-1.7041599805550067</c:v>
                </c:pt>
                <c:pt idx="109">
                  <c:v>-1.9478735748844116</c:v>
                </c:pt>
                <c:pt idx="110">
                  <c:v>-1.2086495843974028</c:v>
                </c:pt>
                <c:pt idx="111">
                  <c:v>0.97879501674997371</c:v>
                </c:pt>
                <c:pt idx="112">
                  <c:v>-2.516715379407632</c:v>
                </c:pt>
                <c:pt idx="113">
                  <c:v>4.2566927961762442</c:v>
                </c:pt>
                <c:pt idx="114">
                  <c:v>1.1833613878106295</c:v>
                </c:pt>
                <c:pt idx="115">
                  <c:v>-1.6104376799813203</c:v>
                </c:pt>
                <c:pt idx="116">
                  <c:v>-0.70415998055500673</c:v>
                </c:pt>
                <c:pt idx="117">
                  <c:v>-1.1353181760317881</c:v>
                </c:pt>
                <c:pt idx="118">
                  <c:v>-0.11492728382371453</c:v>
                </c:pt>
                <c:pt idx="119">
                  <c:v>0.20211771887130503</c:v>
                </c:pt>
                <c:pt idx="120">
                  <c:v>4.6976281150289125</c:v>
                </c:pt>
                <c:pt idx="121">
                  <c:v>8.9639087236941251E-2</c:v>
                </c:pt>
                <c:pt idx="122">
                  <c:v>2.1646050567499504</c:v>
                </c:pt>
                <c:pt idx="123">
                  <c:v>-1.0228395443974243</c:v>
                </c:pt>
                <c:pt idx="124">
                  <c:v>3.9771604556025757</c:v>
                </c:pt>
                <c:pt idx="125">
                  <c:v>4.0708827561762639</c:v>
                </c:pt>
                <c:pt idx="126">
                  <c:v>0.20211771887130503</c:v>
                </c:pt>
                <c:pt idx="127">
                  <c:v>3.1646050567499504</c:v>
                </c:pt>
                <c:pt idx="128">
                  <c:v>-1.1353181760317881</c:v>
                </c:pt>
                <c:pt idx="129">
                  <c:v>1.2958400194449933</c:v>
                </c:pt>
                <c:pt idx="130">
                  <c:v>-4.7416726426763631</c:v>
                </c:pt>
                <c:pt idx="131">
                  <c:v>-0.79788228112869497</c:v>
                </c:pt>
                <c:pt idx="132">
                  <c:v>-0.79788228112869497</c:v>
                </c:pt>
                <c:pt idx="133">
                  <c:v>-2.8353949432500496</c:v>
                </c:pt>
                <c:pt idx="134">
                  <c:v>0.88507271617628547</c:v>
                </c:pt>
                <c:pt idx="135">
                  <c:v>0.11002997944501303</c:v>
                </c:pt>
                <c:pt idx="136">
                  <c:v>-0.13531817603178808</c:v>
                </c:pt>
                <c:pt idx="137">
                  <c:v>-0.92911724382373606</c:v>
                </c:pt>
                <c:pt idx="138">
                  <c:v>3.0708827561762639</c:v>
                </c:pt>
                <c:pt idx="139">
                  <c:v>2.0521264251155884</c:v>
                </c:pt>
                <c:pt idx="140">
                  <c:v>-0.11492728382371453</c:v>
                </c:pt>
                <c:pt idx="141">
                  <c:v>1.202117718871305</c:v>
                </c:pt>
                <c:pt idx="142">
                  <c:v>-1.0024486521893508</c:v>
                </c:pt>
                <c:pt idx="143">
                  <c:v>-0.92911724382373606</c:v>
                </c:pt>
                <c:pt idx="144">
                  <c:v>0.95840412454190016</c:v>
                </c:pt>
                <c:pt idx="145">
                  <c:v>0.38956232001867974</c:v>
                </c:pt>
                <c:pt idx="146">
                  <c:v>0.29584001944499327</c:v>
                </c:pt>
                <c:pt idx="147">
                  <c:v>0.29584001944499327</c:v>
                </c:pt>
                <c:pt idx="148">
                  <c:v>2.2225086110793768</c:v>
                </c:pt>
                <c:pt idx="149">
                  <c:v>1.0896390872369413</c:v>
                </c:pt>
                <c:pt idx="150">
                  <c:v>-1.9103609127630587</c:v>
                </c:pt>
                <c:pt idx="151">
                  <c:v>-1.722916311615684</c:v>
                </c:pt>
                <c:pt idx="152">
                  <c:v>-1.0024486521893508</c:v>
                </c:pt>
                <c:pt idx="153">
                  <c:v>3.277083688384316</c:v>
                </c:pt>
                <c:pt idx="154">
                  <c:v>-1.1353181760317881</c:v>
                </c:pt>
                <c:pt idx="155">
                  <c:v>-2.8353949432500496</c:v>
                </c:pt>
                <c:pt idx="156">
                  <c:v>2.0708827561762639</c:v>
                </c:pt>
                <c:pt idx="157">
                  <c:v>-9.6170952763038997E-2</c:v>
                </c:pt>
                <c:pt idx="158">
                  <c:v>-1.7041599805550067</c:v>
                </c:pt>
                <c:pt idx="159">
                  <c:v>2.1646050567499504</c:v>
                </c:pt>
                <c:pt idx="160">
                  <c:v>1.8850727161762855</c:v>
                </c:pt>
                <c:pt idx="161">
                  <c:v>2.1646050567499504</c:v>
                </c:pt>
                <c:pt idx="162">
                  <c:v>-0.79788228112869497</c:v>
                </c:pt>
                <c:pt idx="163">
                  <c:v>-1.8541512743107269</c:v>
                </c:pt>
                <c:pt idx="164">
                  <c:v>7.0882756176263939E-2</c:v>
                </c:pt>
                <c:pt idx="165">
                  <c:v>0.27708368838431596</c:v>
                </c:pt>
                <c:pt idx="166">
                  <c:v>0.20211771887130503</c:v>
                </c:pt>
                <c:pt idx="167">
                  <c:v>0.20211771887130503</c:v>
                </c:pt>
                <c:pt idx="168">
                  <c:v>0.79135041560259722</c:v>
                </c:pt>
                <c:pt idx="169">
                  <c:v>-1.0024486521893508</c:v>
                </c:pt>
                <c:pt idx="170">
                  <c:v>1.277083688384316</c:v>
                </c:pt>
                <c:pt idx="171">
                  <c:v>-2.0212049832500263</c:v>
                </c:pt>
                <c:pt idx="172">
                  <c:v>-0.91036091276305875</c:v>
                </c:pt>
                <c:pt idx="173">
                  <c:v>-0.79788228112869497</c:v>
                </c:pt>
                <c:pt idx="174">
                  <c:v>-1.7041599805550067</c:v>
                </c:pt>
                <c:pt idx="175">
                  <c:v>1.0521264251155884</c:v>
                </c:pt>
                <c:pt idx="176">
                  <c:v>-1.1353181760317881</c:v>
                </c:pt>
                <c:pt idx="177">
                  <c:v>0.79135041560259722</c:v>
                </c:pt>
                <c:pt idx="178">
                  <c:v>2.8850727161762855</c:v>
                </c:pt>
                <c:pt idx="179">
                  <c:v>5.3691714278106089</c:v>
                </c:pt>
                <c:pt idx="180">
                  <c:v>0.88507271617628547</c:v>
                </c:pt>
                <c:pt idx="181">
                  <c:v>0.27708368838431596</c:v>
                </c:pt>
                <c:pt idx="182">
                  <c:v>0.99755134781064925</c:v>
                </c:pt>
                <c:pt idx="183">
                  <c:v>7.0882756176263939E-2</c:v>
                </c:pt>
                <c:pt idx="184">
                  <c:v>4.3691714278106089</c:v>
                </c:pt>
                <c:pt idx="185">
                  <c:v>-1.722916311615684</c:v>
                </c:pt>
                <c:pt idx="186">
                  <c:v>-2.2839544397424305E-2</c:v>
                </c:pt>
                <c:pt idx="187">
                  <c:v>-1.9103609127630587</c:v>
                </c:pt>
                <c:pt idx="188">
                  <c:v>2.0708827561762639</c:v>
                </c:pt>
                <c:pt idx="189">
                  <c:v>3.277083688384316</c:v>
                </c:pt>
                <c:pt idx="190">
                  <c:v>-0.92911724382373606</c:v>
                </c:pt>
                <c:pt idx="191">
                  <c:v>1.277083688384316</c:v>
                </c:pt>
                <c:pt idx="192">
                  <c:v>-1.9291172438237361</c:v>
                </c:pt>
                <c:pt idx="193">
                  <c:v>-3.8541512743107269</c:v>
                </c:pt>
                <c:pt idx="194">
                  <c:v>0.88507271617628547</c:v>
                </c:pt>
                <c:pt idx="195">
                  <c:v>2.6503383295316709</c:v>
                </c:pt>
                <c:pt idx="196">
                  <c:v>-1.9103609127630587</c:v>
                </c:pt>
                <c:pt idx="197">
                  <c:v>0.16460505674995041</c:v>
                </c:pt>
                <c:pt idx="198">
                  <c:v>-2.2839544397424305E-2</c:v>
                </c:pt>
                <c:pt idx="199">
                  <c:v>1.0521264251155884</c:v>
                </c:pt>
                <c:pt idx="200">
                  <c:v>4.0708827561762639</c:v>
                </c:pt>
                <c:pt idx="201">
                  <c:v>-1.9478735748844116</c:v>
                </c:pt>
                <c:pt idx="202">
                  <c:v>1.1646050567499504</c:v>
                </c:pt>
                <c:pt idx="203">
                  <c:v>-1.9478735748844116</c:v>
                </c:pt>
                <c:pt idx="204">
                  <c:v>2.0521264251155884</c:v>
                </c:pt>
                <c:pt idx="205">
                  <c:v>-0.11492728382371453</c:v>
                </c:pt>
                <c:pt idx="206">
                  <c:v>0.37080598895800421</c:v>
                </c:pt>
                <c:pt idx="207">
                  <c:v>1.202117718871305</c:v>
                </c:pt>
                <c:pt idx="208">
                  <c:v>-2.0415958754580998</c:v>
                </c:pt>
                <c:pt idx="209">
                  <c:v>1.277083688384316</c:v>
                </c:pt>
                <c:pt idx="210">
                  <c:v>-0.79788228112869497</c:v>
                </c:pt>
                <c:pt idx="211">
                  <c:v>1.903829047236961</c:v>
                </c:pt>
                <c:pt idx="212">
                  <c:v>-2.2839544397424305E-2</c:v>
                </c:pt>
                <c:pt idx="213">
                  <c:v>2.1833613878106295</c:v>
                </c:pt>
                <c:pt idx="214">
                  <c:v>2.5566160289579827</c:v>
                </c:pt>
                <c:pt idx="215">
                  <c:v>1.0521264251155884</c:v>
                </c:pt>
                <c:pt idx="216">
                  <c:v>2.2958400194449933</c:v>
                </c:pt>
                <c:pt idx="217">
                  <c:v>-0.92911724382373606</c:v>
                </c:pt>
                <c:pt idx="218">
                  <c:v>4.4628937283842962</c:v>
                </c:pt>
                <c:pt idx="219">
                  <c:v>1.2958400194449933</c:v>
                </c:pt>
                <c:pt idx="220">
                  <c:v>1.277083688384316</c:v>
                </c:pt>
                <c:pt idx="221">
                  <c:v>2.0163076788713248</c:v>
                </c:pt>
                <c:pt idx="222">
                  <c:v>-2.9478735748844116</c:v>
                </c:pt>
                <c:pt idx="223">
                  <c:v>0.20211771887130503</c:v>
                </c:pt>
                <c:pt idx="224">
                  <c:v>-0.91036091276305875</c:v>
                </c:pt>
                <c:pt idx="225">
                  <c:v>0.95840412454190016</c:v>
                </c:pt>
                <c:pt idx="226">
                  <c:v>5.2126425115588404E-2</c:v>
                </c:pt>
                <c:pt idx="227">
                  <c:v>-1.1353181760317881</c:v>
                </c:pt>
                <c:pt idx="228">
                  <c:v>-0.92911724382373606</c:v>
                </c:pt>
                <c:pt idx="229">
                  <c:v>0.29584001944499327</c:v>
                </c:pt>
                <c:pt idx="230">
                  <c:v>-1.0415958754580998</c:v>
                </c:pt>
                <c:pt idx="231">
                  <c:v>-0.79788228112869497</c:v>
                </c:pt>
                <c:pt idx="232">
                  <c:v>1.1646050567499504</c:v>
                </c:pt>
                <c:pt idx="233">
                  <c:v>-0.79788228112869497</c:v>
                </c:pt>
                <c:pt idx="234">
                  <c:v>-0.61043767998132026</c:v>
                </c:pt>
                <c:pt idx="235">
                  <c:v>-0.11492728382371453</c:v>
                </c:pt>
                <c:pt idx="236">
                  <c:v>-2.1149272838237145</c:v>
                </c:pt>
                <c:pt idx="237">
                  <c:v>3.0708827561762639</c:v>
                </c:pt>
                <c:pt idx="238">
                  <c:v>3.2566927961762442</c:v>
                </c:pt>
                <c:pt idx="239">
                  <c:v>-0.92911724382373606</c:v>
                </c:pt>
                <c:pt idx="240">
                  <c:v>-2.2839544397424305E-2</c:v>
                </c:pt>
                <c:pt idx="241">
                  <c:v>1.0521264251155884</c:v>
                </c:pt>
                <c:pt idx="242">
                  <c:v>1.277083688384316</c:v>
                </c:pt>
                <c:pt idx="243">
                  <c:v>5.2126425115588404E-2</c:v>
                </c:pt>
                <c:pt idx="244">
                  <c:v>-0.79788228112869497</c:v>
                </c:pt>
                <c:pt idx="245">
                  <c:v>-0.70415998055500673</c:v>
                </c:pt>
                <c:pt idx="246">
                  <c:v>0.29584001944499327</c:v>
                </c:pt>
                <c:pt idx="247">
                  <c:v>0.29584001944499327</c:v>
                </c:pt>
                <c:pt idx="248">
                  <c:v>1.2958400194449933</c:v>
                </c:pt>
                <c:pt idx="249">
                  <c:v>0.25832735732363687</c:v>
                </c:pt>
                <c:pt idx="250">
                  <c:v>-1.7041599805550067</c:v>
                </c:pt>
                <c:pt idx="251">
                  <c:v>2.8850727161762855</c:v>
                </c:pt>
                <c:pt idx="252">
                  <c:v>2.0521264251155884</c:v>
                </c:pt>
                <c:pt idx="253">
                  <c:v>0.29584001944499327</c:v>
                </c:pt>
                <c:pt idx="254">
                  <c:v>-2.0415958754580998</c:v>
                </c:pt>
                <c:pt idx="255">
                  <c:v>-2.0228395443974243</c:v>
                </c:pt>
                <c:pt idx="256">
                  <c:v>3.4628937283842962</c:v>
                </c:pt>
                <c:pt idx="257">
                  <c:v>3.1646050567499504</c:v>
                </c:pt>
                <c:pt idx="258">
                  <c:v>-0.79788228112869497</c:v>
                </c:pt>
                <c:pt idx="259">
                  <c:v>2.3504150967499307</c:v>
                </c:pt>
                <c:pt idx="260">
                  <c:v>-1.9087263516156625</c:v>
                </c:pt>
                <c:pt idx="261">
                  <c:v>1.9584041245419002</c:v>
                </c:pt>
                <c:pt idx="262">
                  <c:v>0.29584001944499327</c:v>
                </c:pt>
                <c:pt idx="263">
                  <c:v>-0.91036091276305875</c:v>
                </c:pt>
                <c:pt idx="264">
                  <c:v>-0.79788228112869497</c:v>
                </c:pt>
                <c:pt idx="265">
                  <c:v>4.0708827561762639</c:v>
                </c:pt>
                <c:pt idx="266">
                  <c:v>-0.20864958439740278</c:v>
                </c:pt>
                <c:pt idx="267">
                  <c:v>2.6503383295316709</c:v>
                </c:pt>
                <c:pt idx="268">
                  <c:v>-1.1353181760317881</c:v>
                </c:pt>
                <c:pt idx="269">
                  <c:v>-0.79788228112869497</c:v>
                </c:pt>
                <c:pt idx="270">
                  <c:v>2.202117718871305</c:v>
                </c:pt>
                <c:pt idx="271">
                  <c:v>-0.91036091276305875</c:v>
                </c:pt>
                <c:pt idx="272">
                  <c:v>0.88507271617628547</c:v>
                </c:pt>
                <c:pt idx="273">
                  <c:v>-1.1353181760317881</c:v>
                </c:pt>
                <c:pt idx="274">
                  <c:v>2.0708827561762639</c:v>
                </c:pt>
                <c:pt idx="275">
                  <c:v>1.0521264251155884</c:v>
                </c:pt>
                <c:pt idx="276">
                  <c:v>2.1646050567499504</c:v>
                </c:pt>
                <c:pt idx="277">
                  <c:v>0.97879501674997371</c:v>
                </c:pt>
                <c:pt idx="278">
                  <c:v>0.11002997944501303</c:v>
                </c:pt>
                <c:pt idx="279">
                  <c:v>-0.72291631161568404</c:v>
                </c:pt>
                <c:pt idx="280">
                  <c:v>0.16460505674995041</c:v>
                </c:pt>
                <c:pt idx="281">
                  <c:v>2.8850727161762855</c:v>
                </c:pt>
                <c:pt idx="282">
                  <c:v>1.0521264251155884</c:v>
                </c:pt>
                <c:pt idx="283">
                  <c:v>2.0521264251155884</c:v>
                </c:pt>
                <c:pt idx="284">
                  <c:v>-0.61043767998132026</c:v>
                </c:pt>
                <c:pt idx="285">
                  <c:v>-0.70415998055500673</c:v>
                </c:pt>
                <c:pt idx="286">
                  <c:v>0.99755134781064925</c:v>
                </c:pt>
                <c:pt idx="287">
                  <c:v>-1.1353181760317881</c:v>
                </c:pt>
                <c:pt idx="288">
                  <c:v>8.9639087236941251E-2</c:v>
                </c:pt>
                <c:pt idx="289">
                  <c:v>-1.1149272838237145</c:v>
                </c:pt>
                <c:pt idx="290">
                  <c:v>-0.79788228112869497</c:v>
                </c:pt>
                <c:pt idx="291">
                  <c:v>-1.8166386121893705</c:v>
                </c:pt>
                <c:pt idx="292">
                  <c:v>-1.9103609127630587</c:v>
                </c:pt>
                <c:pt idx="293">
                  <c:v>-0.70415998055500673</c:v>
                </c:pt>
                <c:pt idx="294">
                  <c:v>-0.70415998055500673</c:v>
                </c:pt>
                <c:pt idx="295">
                  <c:v>1.0896390872369413</c:v>
                </c:pt>
                <c:pt idx="296">
                  <c:v>-1.0228395443974243</c:v>
                </c:pt>
                <c:pt idx="297">
                  <c:v>0.27708368838431596</c:v>
                </c:pt>
                <c:pt idx="298">
                  <c:v>1.0521264251155884</c:v>
                </c:pt>
                <c:pt idx="299">
                  <c:v>3.0708827561762639</c:v>
                </c:pt>
                <c:pt idx="300">
                  <c:v>3.1646050567499504</c:v>
                </c:pt>
                <c:pt idx="301">
                  <c:v>-0.70415998055500673</c:v>
                </c:pt>
                <c:pt idx="302">
                  <c:v>3.1646050567499504</c:v>
                </c:pt>
                <c:pt idx="303">
                  <c:v>-0.79788228112869497</c:v>
                </c:pt>
                <c:pt idx="304">
                  <c:v>5.2126425115588404E-2</c:v>
                </c:pt>
                <c:pt idx="305">
                  <c:v>0.27708368838431596</c:v>
                </c:pt>
                <c:pt idx="306">
                  <c:v>-0.92911724382373606</c:v>
                </c:pt>
                <c:pt idx="307">
                  <c:v>3.1833613878106295</c:v>
                </c:pt>
                <c:pt idx="308">
                  <c:v>-1.0228395443974243</c:v>
                </c:pt>
                <c:pt idx="309">
                  <c:v>0.20211771887130503</c:v>
                </c:pt>
                <c:pt idx="310">
                  <c:v>-0.70415998055500673</c:v>
                </c:pt>
                <c:pt idx="311">
                  <c:v>2.1646050567499504</c:v>
                </c:pt>
                <c:pt idx="312">
                  <c:v>1.0521264251155884</c:v>
                </c:pt>
                <c:pt idx="313">
                  <c:v>-1.9103609127630587</c:v>
                </c:pt>
                <c:pt idx="314">
                  <c:v>2.202117718871305</c:v>
                </c:pt>
                <c:pt idx="315">
                  <c:v>2.0521264251155884</c:v>
                </c:pt>
                <c:pt idx="316">
                  <c:v>-0.70415998055500673</c:v>
                </c:pt>
                <c:pt idx="317">
                  <c:v>1.1833613878106295</c:v>
                </c:pt>
                <c:pt idx="318">
                  <c:v>-0.91036091276305875</c:v>
                </c:pt>
                <c:pt idx="319">
                  <c:v>-2.8166386121893705</c:v>
                </c:pt>
                <c:pt idx="320">
                  <c:v>-0.79788228112869497</c:v>
                </c:pt>
                <c:pt idx="321">
                  <c:v>-1.6104376799813203</c:v>
                </c:pt>
                <c:pt idx="322">
                  <c:v>-1.8541512743107269</c:v>
                </c:pt>
                <c:pt idx="323">
                  <c:v>1.202117718871305</c:v>
                </c:pt>
                <c:pt idx="324">
                  <c:v>-0.61043767998132026</c:v>
                </c:pt>
                <c:pt idx="325">
                  <c:v>1.8850727161762855</c:v>
                </c:pt>
                <c:pt idx="326">
                  <c:v>-1.0415958754580998</c:v>
                </c:pt>
                <c:pt idx="327">
                  <c:v>2.1646050567499504</c:v>
                </c:pt>
                <c:pt idx="328">
                  <c:v>-2.0415958754580998</c:v>
                </c:pt>
                <c:pt idx="329">
                  <c:v>-0.79788228112869497</c:v>
                </c:pt>
                <c:pt idx="330">
                  <c:v>-1.7041599805550067</c:v>
                </c:pt>
                <c:pt idx="331">
                  <c:v>8.9639087236941251E-2</c:v>
                </c:pt>
                <c:pt idx="332">
                  <c:v>-2.0228395443974243</c:v>
                </c:pt>
                <c:pt idx="333">
                  <c:v>0.16460505674995041</c:v>
                </c:pt>
                <c:pt idx="334">
                  <c:v>-1.1353181760317881</c:v>
                </c:pt>
                <c:pt idx="335">
                  <c:v>1.6976281150289125</c:v>
                </c:pt>
                <c:pt idx="336">
                  <c:v>-0.79788228112869497</c:v>
                </c:pt>
                <c:pt idx="337">
                  <c:v>0.95840412454190016</c:v>
                </c:pt>
                <c:pt idx="338">
                  <c:v>-1.9291172438237361</c:v>
                </c:pt>
                <c:pt idx="339">
                  <c:v>3.277083688384316</c:v>
                </c:pt>
                <c:pt idx="340">
                  <c:v>-0.9478735748844116</c:v>
                </c:pt>
                <c:pt idx="341">
                  <c:v>-2.0415958754580998</c:v>
                </c:pt>
                <c:pt idx="342">
                  <c:v>-2.0415958754580998</c:v>
                </c:pt>
                <c:pt idx="343">
                  <c:v>0.18336138781062949</c:v>
                </c:pt>
                <c:pt idx="344">
                  <c:v>-1.722916311615684</c:v>
                </c:pt>
                <c:pt idx="345">
                  <c:v>0.20211771887130503</c:v>
                </c:pt>
                <c:pt idx="346">
                  <c:v>1.1833613878106295</c:v>
                </c:pt>
                <c:pt idx="347">
                  <c:v>3.1646050567499504</c:v>
                </c:pt>
                <c:pt idx="348">
                  <c:v>-1.1353181760317881</c:v>
                </c:pt>
                <c:pt idx="349">
                  <c:v>-2.2839544397424305E-2</c:v>
                </c:pt>
                <c:pt idx="350">
                  <c:v>-0.79788228112869497</c:v>
                </c:pt>
                <c:pt idx="351">
                  <c:v>-0.81663861218937051</c:v>
                </c:pt>
                <c:pt idx="352">
                  <c:v>-2.4486521893507529E-3</c:v>
                </c:pt>
                <c:pt idx="353">
                  <c:v>1.202117718871305</c:v>
                </c:pt>
                <c:pt idx="354">
                  <c:v>-0.70415998055500673</c:v>
                </c:pt>
                <c:pt idx="355">
                  <c:v>1.1646050567499504</c:v>
                </c:pt>
                <c:pt idx="356">
                  <c:v>0.88507271617628547</c:v>
                </c:pt>
                <c:pt idx="357">
                  <c:v>-2.8166386121893705</c:v>
                </c:pt>
                <c:pt idx="358">
                  <c:v>-1.9478735748844116</c:v>
                </c:pt>
                <c:pt idx="359">
                  <c:v>-1.7041599805550067</c:v>
                </c:pt>
                <c:pt idx="360">
                  <c:v>-0.79788228112869497</c:v>
                </c:pt>
                <c:pt idx="361">
                  <c:v>-1.0228395443974243</c:v>
                </c:pt>
                <c:pt idx="362">
                  <c:v>1.8850727161762855</c:v>
                </c:pt>
                <c:pt idx="363">
                  <c:v>-1.9291172438237361</c:v>
                </c:pt>
                <c:pt idx="364">
                  <c:v>-2.1149272838237145</c:v>
                </c:pt>
                <c:pt idx="365">
                  <c:v>-0.92911724382373606</c:v>
                </c:pt>
                <c:pt idx="366">
                  <c:v>2.1646050567499504</c:v>
                </c:pt>
                <c:pt idx="367">
                  <c:v>-1.0415958754580998</c:v>
                </c:pt>
                <c:pt idx="368">
                  <c:v>-0.70415998055500673</c:v>
                </c:pt>
                <c:pt idx="369">
                  <c:v>2.1833613878106295</c:v>
                </c:pt>
                <c:pt idx="370">
                  <c:v>-0.62919401104199579</c:v>
                </c:pt>
                <c:pt idx="371">
                  <c:v>-0.9478735748844116</c:v>
                </c:pt>
                <c:pt idx="372">
                  <c:v>4.0708827561762639</c:v>
                </c:pt>
                <c:pt idx="373">
                  <c:v>-1.9103609127630587</c:v>
                </c:pt>
                <c:pt idx="374">
                  <c:v>-0.9478735748844116</c:v>
                </c:pt>
                <c:pt idx="375">
                  <c:v>0.97879501674997371</c:v>
                </c:pt>
                <c:pt idx="376">
                  <c:v>-2.6104376799813203</c:v>
                </c:pt>
                <c:pt idx="377">
                  <c:v>-1.0228395443974243</c:v>
                </c:pt>
                <c:pt idx="378">
                  <c:v>-1.516715379407632</c:v>
                </c:pt>
                <c:pt idx="379">
                  <c:v>1.202117718871305</c:v>
                </c:pt>
                <c:pt idx="380">
                  <c:v>0.20211771887130503</c:v>
                </c:pt>
                <c:pt idx="381">
                  <c:v>2.1646050567499504</c:v>
                </c:pt>
                <c:pt idx="382">
                  <c:v>-0.11492728382371453</c:v>
                </c:pt>
                <c:pt idx="383">
                  <c:v>-1.722916311615684</c:v>
                </c:pt>
                <c:pt idx="384">
                  <c:v>-1.9291172438237361</c:v>
                </c:pt>
                <c:pt idx="385">
                  <c:v>0.88507271617628547</c:v>
                </c:pt>
                <c:pt idx="386">
                  <c:v>0.20211771887130503</c:v>
                </c:pt>
                <c:pt idx="387">
                  <c:v>-1.8166386121893705</c:v>
                </c:pt>
                <c:pt idx="388">
                  <c:v>1.277083688384316</c:v>
                </c:pt>
                <c:pt idx="389">
                  <c:v>-0.91036091276305875</c:v>
                </c:pt>
                <c:pt idx="390">
                  <c:v>-2.8166386121893705</c:v>
                </c:pt>
                <c:pt idx="391">
                  <c:v>1.903829047236961</c:v>
                </c:pt>
                <c:pt idx="392">
                  <c:v>-0.79788228112869497</c:v>
                </c:pt>
                <c:pt idx="393">
                  <c:v>-0.83539494325004959</c:v>
                </c:pt>
                <c:pt idx="394">
                  <c:v>0.20211771887130503</c:v>
                </c:pt>
                <c:pt idx="395">
                  <c:v>-2.1149272838237145</c:v>
                </c:pt>
                <c:pt idx="396">
                  <c:v>-0.92911724382373606</c:v>
                </c:pt>
                <c:pt idx="397">
                  <c:v>-1.7041599805550067</c:v>
                </c:pt>
                <c:pt idx="398">
                  <c:v>-0.83539494325004959</c:v>
                </c:pt>
                <c:pt idx="399">
                  <c:v>-0.70415998055500673</c:v>
                </c:pt>
                <c:pt idx="400">
                  <c:v>-2.2839544397424305E-2</c:v>
                </c:pt>
                <c:pt idx="401">
                  <c:v>-0.79788228112869497</c:v>
                </c:pt>
                <c:pt idx="402">
                  <c:v>-0.79788228112869497</c:v>
                </c:pt>
                <c:pt idx="403">
                  <c:v>0.37080598895800421</c:v>
                </c:pt>
                <c:pt idx="404">
                  <c:v>0.20211771887130503</c:v>
                </c:pt>
                <c:pt idx="405">
                  <c:v>0.29584001944499327</c:v>
                </c:pt>
                <c:pt idx="406">
                  <c:v>-0.92911724382373606</c:v>
                </c:pt>
                <c:pt idx="407">
                  <c:v>-1.1149272838237145</c:v>
                </c:pt>
                <c:pt idx="408">
                  <c:v>-0.61043767998132026</c:v>
                </c:pt>
                <c:pt idx="409">
                  <c:v>-0.79788228112869497</c:v>
                </c:pt>
                <c:pt idx="410">
                  <c:v>-0.30237188497108747</c:v>
                </c:pt>
                <c:pt idx="411">
                  <c:v>-2.6104376799813203</c:v>
                </c:pt>
                <c:pt idx="412">
                  <c:v>-2.2839544397424305E-2</c:v>
                </c:pt>
                <c:pt idx="413">
                  <c:v>-1.7041599805550067</c:v>
                </c:pt>
                <c:pt idx="414">
                  <c:v>1.277083688384316</c:v>
                </c:pt>
                <c:pt idx="415">
                  <c:v>1.9771604556025757</c:v>
                </c:pt>
                <c:pt idx="416">
                  <c:v>0.88507271617628547</c:v>
                </c:pt>
                <c:pt idx="417">
                  <c:v>-2.2839544397424305E-2</c:v>
                </c:pt>
                <c:pt idx="418">
                  <c:v>-0.11492728382371453</c:v>
                </c:pt>
                <c:pt idx="419">
                  <c:v>-1.9478735748844116</c:v>
                </c:pt>
                <c:pt idx="420">
                  <c:v>3.0708827561762639</c:v>
                </c:pt>
                <c:pt idx="421">
                  <c:v>2.1833613878106295</c:v>
                </c:pt>
                <c:pt idx="422">
                  <c:v>-0.70415998055500673</c:v>
                </c:pt>
                <c:pt idx="423">
                  <c:v>-0.79788228112869497</c:v>
                </c:pt>
                <c:pt idx="424">
                  <c:v>-0.70415998055500673</c:v>
                </c:pt>
                <c:pt idx="425">
                  <c:v>7.0882756176263939E-2</c:v>
                </c:pt>
                <c:pt idx="426">
                  <c:v>-1.1353181760317881</c:v>
                </c:pt>
                <c:pt idx="427">
                  <c:v>2.9584041245419002</c:v>
                </c:pt>
                <c:pt idx="428">
                  <c:v>1.202117718871305</c:v>
                </c:pt>
                <c:pt idx="429">
                  <c:v>-2.8353949432500496</c:v>
                </c:pt>
                <c:pt idx="430">
                  <c:v>0.97716045560257569</c:v>
                </c:pt>
                <c:pt idx="431">
                  <c:v>-0.79788228112869497</c:v>
                </c:pt>
                <c:pt idx="432">
                  <c:v>-0.70415998055500673</c:v>
                </c:pt>
                <c:pt idx="433">
                  <c:v>2.9584041245419002</c:v>
                </c:pt>
                <c:pt idx="434">
                  <c:v>2.8850727161762855</c:v>
                </c:pt>
                <c:pt idx="435">
                  <c:v>0.20211771887130503</c:v>
                </c:pt>
                <c:pt idx="436">
                  <c:v>1.202117718871305</c:v>
                </c:pt>
                <c:pt idx="437">
                  <c:v>0.18336138781062949</c:v>
                </c:pt>
                <c:pt idx="438">
                  <c:v>0.20211771887130503</c:v>
                </c:pt>
                <c:pt idx="439">
                  <c:v>-2.0228395443974243</c:v>
                </c:pt>
                <c:pt idx="440">
                  <c:v>1.3895623200186797</c:v>
                </c:pt>
                <c:pt idx="441">
                  <c:v>1.1646050567499504</c:v>
                </c:pt>
                <c:pt idx="442">
                  <c:v>-1.1353181760317881</c:v>
                </c:pt>
                <c:pt idx="443">
                  <c:v>1.0708827561762639</c:v>
                </c:pt>
                <c:pt idx="444">
                  <c:v>-2.0415958754580998</c:v>
                </c:pt>
                <c:pt idx="445">
                  <c:v>0.88507271617628547</c:v>
                </c:pt>
                <c:pt idx="446">
                  <c:v>-1.1353181760317881</c:v>
                </c:pt>
                <c:pt idx="447">
                  <c:v>-3.0228395443974243</c:v>
                </c:pt>
                <c:pt idx="448">
                  <c:v>-0.83539494325004959</c:v>
                </c:pt>
                <c:pt idx="449">
                  <c:v>-0.79788228112869497</c:v>
                </c:pt>
                <c:pt idx="450">
                  <c:v>1.202117718871305</c:v>
                </c:pt>
                <c:pt idx="451">
                  <c:v>-1.1149272838237145</c:v>
                </c:pt>
                <c:pt idx="452">
                  <c:v>3.1646050567499504</c:v>
                </c:pt>
                <c:pt idx="453">
                  <c:v>-3.722916311615684</c:v>
                </c:pt>
                <c:pt idx="454">
                  <c:v>-0.70415998055500673</c:v>
                </c:pt>
                <c:pt idx="455">
                  <c:v>2.2583273573236369</c:v>
                </c:pt>
                <c:pt idx="456">
                  <c:v>-0.20864958439740278</c:v>
                </c:pt>
                <c:pt idx="457">
                  <c:v>1.0896390872369413</c:v>
                </c:pt>
                <c:pt idx="458">
                  <c:v>2.0896390872369413</c:v>
                </c:pt>
                <c:pt idx="459">
                  <c:v>2.0708827561762639</c:v>
                </c:pt>
                <c:pt idx="460">
                  <c:v>0.20211771887130503</c:v>
                </c:pt>
                <c:pt idx="461">
                  <c:v>0.16460505674995041</c:v>
                </c:pt>
                <c:pt idx="462">
                  <c:v>-2.516715379407632</c:v>
                </c:pt>
                <c:pt idx="463">
                  <c:v>1.9584041245419002</c:v>
                </c:pt>
                <c:pt idx="464">
                  <c:v>5.2126425115588404E-2</c:v>
                </c:pt>
                <c:pt idx="465">
                  <c:v>-0.79788228112869497</c:v>
                </c:pt>
                <c:pt idx="466">
                  <c:v>-0.9478735748844116</c:v>
                </c:pt>
                <c:pt idx="467">
                  <c:v>8.9639087236941251E-2</c:v>
                </c:pt>
                <c:pt idx="468">
                  <c:v>0.20211771887130503</c:v>
                </c:pt>
                <c:pt idx="469">
                  <c:v>-3.6291940110419958</c:v>
                </c:pt>
                <c:pt idx="470">
                  <c:v>1.202117718871305</c:v>
                </c:pt>
                <c:pt idx="471">
                  <c:v>3.1646050567499504</c:v>
                </c:pt>
                <c:pt idx="472">
                  <c:v>-0.91036091276305875</c:v>
                </c:pt>
                <c:pt idx="473">
                  <c:v>2.0708827561762639</c:v>
                </c:pt>
                <c:pt idx="474">
                  <c:v>-0.79788228112869497</c:v>
                </c:pt>
                <c:pt idx="475">
                  <c:v>-2.1149272838237145</c:v>
                </c:pt>
                <c:pt idx="476">
                  <c:v>-0.20864958439740278</c:v>
                </c:pt>
                <c:pt idx="477">
                  <c:v>-1.9103609127630587</c:v>
                </c:pt>
                <c:pt idx="478">
                  <c:v>-1.9103609127630587</c:v>
                </c:pt>
                <c:pt idx="479">
                  <c:v>0.16460505674995041</c:v>
                </c:pt>
                <c:pt idx="480">
                  <c:v>1.9584041245419002</c:v>
                </c:pt>
                <c:pt idx="481">
                  <c:v>0.29584001944499327</c:v>
                </c:pt>
                <c:pt idx="482">
                  <c:v>2.277083688384316</c:v>
                </c:pt>
                <c:pt idx="483">
                  <c:v>-2.0415958754580998</c:v>
                </c:pt>
                <c:pt idx="484">
                  <c:v>-1.0212049832500263</c:v>
                </c:pt>
                <c:pt idx="485">
                  <c:v>-0.70415998055500673</c:v>
                </c:pt>
                <c:pt idx="486">
                  <c:v>-2.6104376799813203</c:v>
                </c:pt>
                <c:pt idx="487">
                  <c:v>-0.81663861218937051</c:v>
                </c:pt>
                <c:pt idx="488">
                  <c:v>-0.61043767998132026</c:v>
                </c:pt>
                <c:pt idx="489">
                  <c:v>-2.0415958754580998</c:v>
                </c:pt>
                <c:pt idx="490">
                  <c:v>2.277083688384316</c:v>
                </c:pt>
                <c:pt idx="491">
                  <c:v>-1.0228395443974243</c:v>
                </c:pt>
                <c:pt idx="492">
                  <c:v>-1.7041599805550067</c:v>
                </c:pt>
                <c:pt idx="493">
                  <c:v>-2.8166386121893705</c:v>
                </c:pt>
                <c:pt idx="494">
                  <c:v>2.1646050567499504</c:v>
                </c:pt>
                <c:pt idx="495">
                  <c:v>-0.79788228112869497</c:v>
                </c:pt>
                <c:pt idx="496">
                  <c:v>-1.7041599805550067</c:v>
                </c:pt>
                <c:pt idx="497">
                  <c:v>0.20211771887130503</c:v>
                </c:pt>
                <c:pt idx="498">
                  <c:v>-1.0024486521893508</c:v>
                </c:pt>
                <c:pt idx="499">
                  <c:v>-0.91036091276305875</c:v>
                </c:pt>
                <c:pt idx="500">
                  <c:v>0.20211771887130503</c:v>
                </c:pt>
                <c:pt idx="501">
                  <c:v>-1.0024486521893508</c:v>
                </c:pt>
                <c:pt idx="502">
                  <c:v>-2.1149272838237145</c:v>
                </c:pt>
                <c:pt idx="503">
                  <c:v>-0.70415998055500673</c:v>
                </c:pt>
                <c:pt idx="504">
                  <c:v>2.202117718871305</c:v>
                </c:pt>
                <c:pt idx="505">
                  <c:v>1.202117718871305</c:v>
                </c:pt>
                <c:pt idx="506">
                  <c:v>-0.83539494325004959</c:v>
                </c:pt>
                <c:pt idx="507">
                  <c:v>-2.2839544397424305E-2</c:v>
                </c:pt>
                <c:pt idx="508">
                  <c:v>1.202117718871305</c:v>
                </c:pt>
                <c:pt idx="509">
                  <c:v>0.88507271617628547</c:v>
                </c:pt>
                <c:pt idx="510">
                  <c:v>0.27708368838431596</c:v>
                </c:pt>
                <c:pt idx="511">
                  <c:v>-2.8166386121893705</c:v>
                </c:pt>
                <c:pt idx="512">
                  <c:v>-10.828946296898653</c:v>
                </c:pt>
                <c:pt idx="513">
                  <c:v>-0.79788228112869497</c:v>
                </c:pt>
                <c:pt idx="514">
                  <c:v>-1.7041599805550067</c:v>
                </c:pt>
                <c:pt idx="515">
                  <c:v>3.0708827561762639</c:v>
                </c:pt>
                <c:pt idx="516">
                  <c:v>-0.74167264267636313</c:v>
                </c:pt>
                <c:pt idx="517">
                  <c:v>9.1273648384337491E-2</c:v>
                </c:pt>
                <c:pt idx="518">
                  <c:v>-1.2086495843974028</c:v>
                </c:pt>
                <c:pt idx="519">
                  <c:v>1.9584041245419002</c:v>
                </c:pt>
                <c:pt idx="520">
                  <c:v>-3.6291940110419958</c:v>
                </c:pt>
                <c:pt idx="521">
                  <c:v>-3.0212049832500263</c:v>
                </c:pt>
                <c:pt idx="522">
                  <c:v>-0.8541512743107269</c:v>
                </c:pt>
                <c:pt idx="523">
                  <c:v>-0.79788228112869497</c:v>
                </c:pt>
                <c:pt idx="524">
                  <c:v>0.18336138781062949</c:v>
                </c:pt>
                <c:pt idx="525">
                  <c:v>-2.2839544397424305E-2</c:v>
                </c:pt>
                <c:pt idx="526">
                  <c:v>-2.8166386121893705</c:v>
                </c:pt>
                <c:pt idx="527">
                  <c:v>0.20211771887130503</c:v>
                </c:pt>
                <c:pt idx="528">
                  <c:v>-2.2839544397424305E-2</c:v>
                </c:pt>
                <c:pt idx="529">
                  <c:v>0.29584001944499327</c:v>
                </c:pt>
                <c:pt idx="530">
                  <c:v>-0.79788228112869497</c:v>
                </c:pt>
                <c:pt idx="531">
                  <c:v>-1.9478735748844116</c:v>
                </c:pt>
                <c:pt idx="532">
                  <c:v>0.20211771887130503</c:v>
                </c:pt>
                <c:pt idx="533">
                  <c:v>2.0163076788713248</c:v>
                </c:pt>
                <c:pt idx="534">
                  <c:v>2.2583273573236369</c:v>
                </c:pt>
                <c:pt idx="535">
                  <c:v>-1.0415958754580998</c:v>
                </c:pt>
                <c:pt idx="536">
                  <c:v>0.38956232001867974</c:v>
                </c:pt>
                <c:pt idx="537">
                  <c:v>-1.1149272838237145</c:v>
                </c:pt>
                <c:pt idx="538">
                  <c:v>-0.70415998055500673</c:v>
                </c:pt>
                <c:pt idx="539">
                  <c:v>0.27708368838431596</c:v>
                </c:pt>
                <c:pt idx="540">
                  <c:v>8.9639087236941251E-2</c:v>
                </c:pt>
                <c:pt idx="541">
                  <c:v>2.202117718871305</c:v>
                </c:pt>
                <c:pt idx="542">
                  <c:v>-2.2839544397424305E-2</c:v>
                </c:pt>
                <c:pt idx="543">
                  <c:v>-2.2839544397424305E-2</c:v>
                </c:pt>
                <c:pt idx="544">
                  <c:v>-0.70415998055500673</c:v>
                </c:pt>
                <c:pt idx="545">
                  <c:v>0.88507271617628547</c:v>
                </c:pt>
                <c:pt idx="546">
                  <c:v>-1.7041599805550067</c:v>
                </c:pt>
                <c:pt idx="547">
                  <c:v>-4.7416726426763631</c:v>
                </c:pt>
                <c:pt idx="548">
                  <c:v>1.9584041245419002</c:v>
                </c:pt>
                <c:pt idx="549">
                  <c:v>-2.8166386121893705</c:v>
                </c:pt>
                <c:pt idx="550">
                  <c:v>2.202117718871305</c:v>
                </c:pt>
                <c:pt idx="551">
                  <c:v>-0.62919401104199579</c:v>
                </c:pt>
                <c:pt idx="552">
                  <c:v>-0.79788228112869497</c:v>
                </c:pt>
                <c:pt idx="553">
                  <c:v>-1.2086495843974028</c:v>
                </c:pt>
                <c:pt idx="554">
                  <c:v>2.9584041245419002</c:v>
                </c:pt>
                <c:pt idx="555">
                  <c:v>1.0896390872369413</c:v>
                </c:pt>
                <c:pt idx="556">
                  <c:v>5.2126425115588404E-2</c:v>
                </c:pt>
                <c:pt idx="557">
                  <c:v>-0.79788228112869497</c:v>
                </c:pt>
                <c:pt idx="558">
                  <c:v>-1.9478735748844116</c:v>
                </c:pt>
                <c:pt idx="559">
                  <c:v>-1.0228395443974243</c:v>
                </c:pt>
                <c:pt idx="560">
                  <c:v>2.202117718871305</c:v>
                </c:pt>
                <c:pt idx="561">
                  <c:v>-1.7041599805550067</c:v>
                </c:pt>
                <c:pt idx="562">
                  <c:v>-2.1353181760317881</c:v>
                </c:pt>
                <c:pt idx="563">
                  <c:v>0.88507271617628547</c:v>
                </c:pt>
                <c:pt idx="564">
                  <c:v>-1.0228395443974243</c:v>
                </c:pt>
                <c:pt idx="565">
                  <c:v>2.1646050567499504</c:v>
                </c:pt>
                <c:pt idx="566">
                  <c:v>-3.6291940110419958</c:v>
                </c:pt>
                <c:pt idx="567">
                  <c:v>-0.11492728382371453</c:v>
                </c:pt>
                <c:pt idx="568">
                  <c:v>1.202117718871305</c:v>
                </c:pt>
                <c:pt idx="569">
                  <c:v>1.1833613878106295</c:v>
                </c:pt>
                <c:pt idx="570">
                  <c:v>1.0521264251155884</c:v>
                </c:pt>
                <c:pt idx="571">
                  <c:v>-1.1353181760317881</c:v>
                </c:pt>
                <c:pt idx="572">
                  <c:v>0.20211771887130503</c:v>
                </c:pt>
                <c:pt idx="573">
                  <c:v>2.0708827561762639</c:v>
                </c:pt>
                <c:pt idx="574">
                  <c:v>-1.8541512743107269</c:v>
                </c:pt>
                <c:pt idx="575">
                  <c:v>-0.79788228112869497</c:v>
                </c:pt>
                <c:pt idx="576">
                  <c:v>2.0521264251155884</c:v>
                </c:pt>
                <c:pt idx="577">
                  <c:v>1.202117718871305</c:v>
                </c:pt>
                <c:pt idx="578">
                  <c:v>-2.516715379407632</c:v>
                </c:pt>
                <c:pt idx="579">
                  <c:v>-1.7041599805550067</c:v>
                </c:pt>
                <c:pt idx="580">
                  <c:v>-0.9478735748844116</c:v>
                </c:pt>
                <c:pt idx="581">
                  <c:v>-0.90872635161566251</c:v>
                </c:pt>
                <c:pt idx="582">
                  <c:v>0.97879501674997371</c:v>
                </c:pt>
                <c:pt idx="583">
                  <c:v>1.1646050567499504</c:v>
                </c:pt>
                <c:pt idx="584">
                  <c:v>-0.61043767998132026</c:v>
                </c:pt>
                <c:pt idx="585">
                  <c:v>-2.0212049832500263</c:v>
                </c:pt>
                <c:pt idx="586">
                  <c:v>-2.8166386121893705</c:v>
                </c:pt>
                <c:pt idx="587">
                  <c:v>-1.0024486521893508</c:v>
                </c:pt>
                <c:pt idx="588">
                  <c:v>0.16460505674995041</c:v>
                </c:pt>
                <c:pt idx="589">
                  <c:v>-1.7041599805550067</c:v>
                </c:pt>
                <c:pt idx="590">
                  <c:v>-1.7041599805550067</c:v>
                </c:pt>
                <c:pt idx="591">
                  <c:v>0.27708368838431596</c:v>
                </c:pt>
                <c:pt idx="592">
                  <c:v>-0.79788228112869497</c:v>
                </c:pt>
                <c:pt idx="593">
                  <c:v>0.27708368838431596</c:v>
                </c:pt>
                <c:pt idx="594">
                  <c:v>0.97879501674997371</c:v>
                </c:pt>
                <c:pt idx="595">
                  <c:v>-1.8166386121893705</c:v>
                </c:pt>
                <c:pt idx="596">
                  <c:v>-1.0228395443974243</c:v>
                </c:pt>
                <c:pt idx="597">
                  <c:v>0.29584001944499327</c:v>
                </c:pt>
                <c:pt idx="598">
                  <c:v>1.1646050567499504</c:v>
                </c:pt>
                <c:pt idx="599">
                  <c:v>8.9639087236941251E-2</c:v>
                </c:pt>
                <c:pt idx="600">
                  <c:v>-1.8166386121893705</c:v>
                </c:pt>
                <c:pt idx="601">
                  <c:v>-0.92911724382373606</c:v>
                </c:pt>
                <c:pt idx="602">
                  <c:v>0.97879501674997371</c:v>
                </c:pt>
                <c:pt idx="603">
                  <c:v>-0.92911724382373606</c:v>
                </c:pt>
                <c:pt idx="604">
                  <c:v>8.9639087236941251E-2</c:v>
                </c:pt>
                <c:pt idx="605">
                  <c:v>1.1833613878106295</c:v>
                </c:pt>
                <c:pt idx="606">
                  <c:v>-4.159587545809984E-2</c:v>
                </c:pt>
                <c:pt idx="607">
                  <c:v>1.0521264251155884</c:v>
                </c:pt>
                <c:pt idx="608">
                  <c:v>-0.9478735748844116</c:v>
                </c:pt>
                <c:pt idx="609">
                  <c:v>2.9975513478106492</c:v>
                </c:pt>
                <c:pt idx="610">
                  <c:v>-4.159587545809984E-2</c:v>
                </c:pt>
                <c:pt idx="611">
                  <c:v>-2.4486521893507529E-3</c:v>
                </c:pt>
                <c:pt idx="612">
                  <c:v>-1.0024486521893508</c:v>
                </c:pt>
                <c:pt idx="613">
                  <c:v>2.0521264251155884</c:v>
                </c:pt>
                <c:pt idx="614">
                  <c:v>-0.92911724382373606</c:v>
                </c:pt>
                <c:pt idx="615">
                  <c:v>-0.79788228112869497</c:v>
                </c:pt>
                <c:pt idx="616">
                  <c:v>-2.2839544397424305E-2</c:v>
                </c:pt>
                <c:pt idx="617">
                  <c:v>-1.8166386121893705</c:v>
                </c:pt>
                <c:pt idx="618">
                  <c:v>1.202117718871305</c:v>
                </c:pt>
                <c:pt idx="619">
                  <c:v>-1.0212049832500263</c:v>
                </c:pt>
                <c:pt idx="620">
                  <c:v>-1.7041599805550067</c:v>
                </c:pt>
                <c:pt idx="621">
                  <c:v>-1.1353181760317881</c:v>
                </c:pt>
                <c:pt idx="622">
                  <c:v>-0.79788228112869497</c:v>
                </c:pt>
                <c:pt idx="623">
                  <c:v>-0.70415998055500673</c:v>
                </c:pt>
                <c:pt idx="624">
                  <c:v>1.9584041245419002</c:v>
                </c:pt>
                <c:pt idx="625">
                  <c:v>-0.70415998055500673</c:v>
                </c:pt>
                <c:pt idx="626">
                  <c:v>-2.516715379407632</c:v>
                </c:pt>
                <c:pt idx="627">
                  <c:v>0.79135041560259722</c:v>
                </c:pt>
                <c:pt idx="628">
                  <c:v>4.0708827561762639</c:v>
                </c:pt>
                <c:pt idx="629">
                  <c:v>0.29584001944499327</c:v>
                </c:pt>
                <c:pt idx="630">
                  <c:v>0.79135041560259722</c:v>
                </c:pt>
                <c:pt idx="631">
                  <c:v>0.97879501674997371</c:v>
                </c:pt>
                <c:pt idx="632">
                  <c:v>-2.0415958754580998</c:v>
                </c:pt>
                <c:pt idx="633">
                  <c:v>-0.20864958439740278</c:v>
                </c:pt>
                <c:pt idx="634">
                  <c:v>2.1646050567499504</c:v>
                </c:pt>
                <c:pt idx="635">
                  <c:v>-9.6170952763038997E-2</c:v>
                </c:pt>
                <c:pt idx="636">
                  <c:v>4.277083688384316</c:v>
                </c:pt>
                <c:pt idx="637">
                  <c:v>0.20211771887130503</c:v>
                </c:pt>
                <c:pt idx="638">
                  <c:v>-0.70415998055500673</c:v>
                </c:pt>
                <c:pt idx="639">
                  <c:v>-0.9478735748844116</c:v>
                </c:pt>
                <c:pt idx="640">
                  <c:v>0.95840412454190016</c:v>
                </c:pt>
                <c:pt idx="641">
                  <c:v>1.0896390872369413</c:v>
                </c:pt>
                <c:pt idx="642">
                  <c:v>4.0708827561762639</c:v>
                </c:pt>
                <c:pt idx="643">
                  <c:v>1.202117718871305</c:v>
                </c:pt>
                <c:pt idx="644">
                  <c:v>2.0521264251155884</c:v>
                </c:pt>
                <c:pt idx="645">
                  <c:v>4.0708827561762639</c:v>
                </c:pt>
                <c:pt idx="646">
                  <c:v>-1.1353181760317881</c:v>
                </c:pt>
                <c:pt idx="647">
                  <c:v>2.1833613878106295</c:v>
                </c:pt>
                <c:pt idx="648">
                  <c:v>-1.9478735748844116</c:v>
                </c:pt>
                <c:pt idx="649">
                  <c:v>1.0521264251155884</c:v>
                </c:pt>
                <c:pt idx="650">
                  <c:v>0.29584001944499327</c:v>
                </c:pt>
                <c:pt idx="651">
                  <c:v>-0.11492728382371453</c:v>
                </c:pt>
                <c:pt idx="652">
                  <c:v>1.202117718871305</c:v>
                </c:pt>
                <c:pt idx="653">
                  <c:v>-0.79788228112869497</c:v>
                </c:pt>
                <c:pt idx="654">
                  <c:v>-1.7041599805550067</c:v>
                </c:pt>
                <c:pt idx="655">
                  <c:v>-1.9103609127630587</c:v>
                </c:pt>
                <c:pt idx="656">
                  <c:v>1.8850727161762855</c:v>
                </c:pt>
                <c:pt idx="657">
                  <c:v>-2.0415958754580998</c:v>
                </c:pt>
                <c:pt idx="658">
                  <c:v>0.29584001944499327</c:v>
                </c:pt>
                <c:pt idx="659">
                  <c:v>-1.1353181760317881</c:v>
                </c:pt>
                <c:pt idx="660">
                  <c:v>-2.0415958754580998</c:v>
                </c:pt>
                <c:pt idx="661">
                  <c:v>-2.4486521893507529E-3</c:v>
                </c:pt>
                <c:pt idx="662">
                  <c:v>-1.9291172438237361</c:v>
                </c:pt>
                <c:pt idx="663">
                  <c:v>2.0521264251155884</c:v>
                </c:pt>
                <c:pt idx="664">
                  <c:v>5.2126425115588404E-2</c:v>
                </c:pt>
                <c:pt idx="665">
                  <c:v>1.9584041245419002</c:v>
                </c:pt>
                <c:pt idx="666">
                  <c:v>3.1646050567499504</c:v>
                </c:pt>
                <c:pt idx="667">
                  <c:v>1.202117718871305</c:v>
                </c:pt>
                <c:pt idx="668">
                  <c:v>2.1646050567499504</c:v>
                </c:pt>
                <c:pt idx="669">
                  <c:v>-1.1149272838237145</c:v>
                </c:pt>
                <c:pt idx="670">
                  <c:v>3.1646050567499504</c:v>
                </c:pt>
                <c:pt idx="671">
                  <c:v>1.0896390872369413</c:v>
                </c:pt>
                <c:pt idx="672">
                  <c:v>2.0708827561762639</c:v>
                </c:pt>
                <c:pt idx="673">
                  <c:v>-1.7041599805550067</c:v>
                </c:pt>
                <c:pt idx="674">
                  <c:v>-0.81663861218937051</c:v>
                </c:pt>
                <c:pt idx="675">
                  <c:v>7.0882756176263939E-2</c:v>
                </c:pt>
                <c:pt idx="676">
                  <c:v>2.8850727161762855</c:v>
                </c:pt>
                <c:pt idx="677">
                  <c:v>-1.9103609127630587</c:v>
                </c:pt>
                <c:pt idx="678">
                  <c:v>1.1646050567499504</c:v>
                </c:pt>
                <c:pt idx="679">
                  <c:v>-1.0228395443974243</c:v>
                </c:pt>
                <c:pt idx="680">
                  <c:v>1.0521264251155884</c:v>
                </c:pt>
                <c:pt idx="681">
                  <c:v>-0.61043767998132026</c:v>
                </c:pt>
                <c:pt idx="682">
                  <c:v>-1.2086495843974028</c:v>
                </c:pt>
                <c:pt idx="683">
                  <c:v>3.0708827561762639</c:v>
                </c:pt>
                <c:pt idx="684">
                  <c:v>-1.8166386121893705</c:v>
                </c:pt>
                <c:pt idx="685">
                  <c:v>-0.70415998055500673</c:v>
                </c:pt>
                <c:pt idx="686">
                  <c:v>1.202117718871305</c:v>
                </c:pt>
                <c:pt idx="687">
                  <c:v>-2.4486521893507529E-3</c:v>
                </c:pt>
                <c:pt idx="688">
                  <c:v>-0.81663861218937051</c:v>
                </c:pt>
                <c:pt idx="689">
                  <c:v>3.1646050567499504</c:v>
                </c:pt>
                <c:pt idx="690">
                  <c:v>-0.79788228112869497</c:v>
                </c:pt>
                <c:pt idx="691">
                  <c:v>1.0896390872369413</c:v>
                </c:pt>
                <c:pt idx="692">
                  <c:v>0.20211771887130503</c:v>
                </c:pt>
                <c:pt idx="693">
                  <c:v>-1.7041599805550067</c:v>
                </c:pt>
                <c:pt idx="694">
                  <c:v>-2.0415958754580998</c:v>
                </c:pt>
                <c:pt idx="695">
                  <c:v>-2.8166386121893705</c:v>
                </c:pt>
                <c:pt idx="696">
                  <c:v>-0.91036091276305875</c:v>
                </c:pt>
                <c:pt idx="697">
                  <c:v>-1.9478735748844116</c:v>
                </c:pt>
                <c:pt idx="698">
                  <c:v>0.16460505674995041</c:v>
                </c:pt>
                <c:pt idx="699">
                  <c:v>-1.9478735748844116</c:v>
                </c:pt>
                <c:pt idx="700">
                  <c:v>2.9975513478106492</c:v>
                </c:pt>
                <c:pt idx="701">
                  <c:v>-1.0228395443974243</c:v>
                </c:pt>
                <c:pt idx="702">
                  <c:v>-1.9103609127630587</c:v>
                </c:pt>
                <c:pt idx="703">
                  <c:v>1.202117718871305</c:v>
                </c:pt>
                <c:pt idx="704">
                  <c:v>0.29584001944499327</c:v>
                </c:pt>
                <c:pt idx="705">
                  <c:v>2.1646050567499504</c:v>
                </c:pt>
                <c:pt idx="706">
                  <c:v>0.37080598895800421</c:v>
                </c:pt>
                <c:pt idx="707">
                  <c:v>2.2583273573236369</c:v>
                </c:pt>
                <c:pt idx="708">
                  <c:v>1.202117718871305</c:v>
                </c:pt>
                <c:pt idx="709">
                  <c:v>0.79135041560259722</c:v>
                </c:pt>
                <c:pt idx="710">
                  <c:v>-1.9103609127630587</c:v>
                </c:pt>
                <c:pt idx="711">
                  <c:v>1.0163076788713248</c:v>
                </c:pt>
                <c:pt idx="712">
                  <c:v>1.0521264251155884</c:v>
                </c:pt>
                <c:pt idx="713">
                  <c:v>-2.9478735748844116</c:v>
                </c:pt>
                <c:pt idx="714">
                  <c:v>-0.11492728382371453</c:v>
                </c:pt>
                <c:pt idx="715">
                  <c:v>8.9639087236941251E-2</c:v>
                </c:pt>
                <c:pt idx="716">
                  <c:v>1.1646050567499504</c:v>
                </c:pt>
                <c:pt idx="717">
                  <c:v>1.0896390872369413</c:v>
                </c:pt>
                <c:pt idx="718">
                  <c:v>1.3895623200186797</c:v>
                </c:pt>
                <c:pt idx="719">
                  <c:v>5.2126425115588404E-2</c:v>
                </c:pt>
                <c:pt idx="720">
                  <c:v>-0.79788228112869497</c:v>
                </c:pt>
                <c:pt idx="721">
                  <c:v>2.1646050567499504</c:v>
                </c:pt>
                <c:pt idx="722">
                  <c:v>1.1646050567499504</c:v>
                </c:pt>
                <c:pt idx="723">
                  <c:v>-2.8353949432500496</c:v>
                </c:pt>
                <c:pt idx="724">
                  <c:v>7.0882756176263939E-2</c:v>
                </c:pt>
                <c:pt idx="725">
                  <c:v>0.97879501674997371</c:v>
                </c:pt>
                <c:pt idx="726">
                  <c:v>0.20211771887130503</c:v>
                </c:pt>
                <c:pt idx="727">
                  <c:v>-1.9478735748844116</c:v>
                </c:pt>
                <c:pt idx="728">
                  <c:v>-1.9103609127630587</c:v>
                </c:pt>
                <c:pt idx="729">
                  <c:v>-0.79788228112869497</c:v>
                </c:pt>
                <c:pt idx="730">
                  <c:v>-2.516715379407632</c:v>
                </c:pt>
                <c:pt idx="731">
                  <c:v>1.1833613878106295</c:v>
                </c:pt>
                <c:pt idx="732">
                  <c:v>2.277083688384316</c:v>
                </c:pt>
                <c:pt idx="733">
                  <c:v>-2.516715379407632</c:v>
                </c:pt>
                <c:pt idx="734">
                  <c:v>2.0896390872369413</c:v>
                </c:pt>
                <c:pt idx="735">
                  <c:v>-1.9291172438237361</c:v>
                </c:pt>
                <c:pt idx="736">
                  <c:v>-0.92911724382373606</c:v>
                </c:pt>
                <c:pt idx="737">
                  <c:v>-2.2839544397424305E-2</c:v>
                </c:pt>
                <c:pt idx="738">
                  <c:v>-4.159587545809984E-2</c:v>
                </c:pt>
                <c:pt idx="739">
                  <c:v>1.0521264251155884</c:v>
                </c:pt>
                <c:pt idx="740">
                  <c:v>-2.1149272838237145</c:v>
                </c:pt>
                <c:pt idx="741">
                  <c:v>-1.0228395443974243</c:v>
                </c:pt>
                <c:pt idx="742">
                  <c:v>1.0521264251155884</c:v>
                </c:pt>
                <c:pt idx="743">
                  <c:v>0.29584001944499327</c:v>
                </c:pt>
                <c:pt idx="744">
                  <c:v>2.0896390872369413</c:v>
                </c:pt>
                <c:pt idx="745">
                  <c:v>1.0896390872369413</c:v>
                </c:pt>
                <c:pt idx="746">
                  <c:v>2.8101067466632763</c:v>
                </c:pt>
                <c:pt idx="747">
                  <c:v>-0.70415998055500673</c:v>
                </c:pt>
                <c:pt idx="748">
                  <c:v>2.8646818239682119</c:v>
                </c:pt>
                <c:pt idx="749">
                  <c:v>-0.13531817603178808</c:v>
                </c:pt>
                <c:pt idx="750">
                  <c:v>1.0521264251155884</c:v>
                </c:pt>
                <c:pt idx="751">
                  <c:v>-0.70415998055500673</c:v>
                </c:pt>
                <c:pt idx="752">
                  <c:v>0.37080598895800421</c:v>
                </c:pt>
                <c:pt idx="753">
                  <c:v>1.202117718871305</c:v>
                </c:pt>
                <c:pt idx="754">
                  <c:v>2.9584041245419002</c:v>
                </c:pt>
                <c:pt idx="755">
                  <c:v>1.202117718871305</c:v>
                </c:pt>
                <c:pt idx="756">
                  <c:v>-0.91036091276305875</c:v>
                </c:pt>
                <c:pt idx="757">
                  <c:v>-0.79788228112869497</c:v>
                </c:pt>
                <c:pt idx="758">
                  <c:v>-1.1353181760317881</c:v>
                </c:pt>
                <c:pt idx="759">
                  <c:v>1.277083688384316</c:v>
                </c:pt>
                <c:pt idx="760">
                  <c:v>-1.8166386121893705</c:v>
                </c:pt>
                <c:pt idx="761">
                  <c:v>-2.2839544397424305E-2</c:v>
                </c:pt>
                <c:pt idx="762">
                  <c:v>2.202117718871305</c:v>
                </c:pt>
                <c:pt idx="763">
                  <c:v>3.1646050567499504</c:v>
                </c:pt>
                <c:pt idx="764">
                  <c:v>-0.11492728382371453</c:v>
                </c:pt>
                <c:pt idx="765">
                  <c:v>0.16460505674995041</c:v>
                </c:pt>
                <c:pt idx="766">
                  <c:v>-1.9103609127630587</c:v>
                </c:pt>
                <c:pt idx="767">
                  <c:v>0.27708368838431596</c:v>
                </c:pt>
                <c:pt idx="768">
                  <c:v>2.202117718871305</c:v>
                </c:pt>
                <c:pt idx="769">
                  <c:v>-1.9291172438237361</c:v>
                </c:pt>
                <c:pt idx="770">
                  <c:v>5.2126425115588404E-2</c:v>
                </c:pt>
                <c:pt idx="771">
                  <c:v>-2.8166386121893705</c:v>
                </c:pt>
                <c:pt idx="772">
                  <c:v>3.1646050567499504</c:v>
                </c:pt>
                <c:pt idx="773">
                  <c:v>-1.7041599805550067</c:v>
                </c:pt>
                <c:pt idx="774">
                  <c:v>2.2958400194449933</c:v>
                </c:pt>
                <c:pt idx="775">
                  <c:v>0.29584001944499327</c:v>
                </c:pt>
                <c:pt idx="776">
                  <c:v>-1.1353181760317881</c:v>
                </c:pt>
                <c:pt idx="777">
                  <c:v>0.29584001944499327</c:v>
                </c:pt>
                <c:pt idx="778">
                  <c:v>-2.1204983250026288E-2</c:v>
                </c:pt>
                <c:pt idx="779">
                  <c:v>-0.91036091276305875</c:v>
                </c:pt>
                <c:pt idx="780">
                  <c:v>-0.70415998055500673</c:v>
                </c:pt>
                <c:pt idx="781">
                  <c:v>2.1833613878106295</c:v>
                </c:pt>
                <c:pt idx="782">
                  <c:v>0.27708368838431596</c:v>
                </c:pt>
                <c:pt idx="783">
                  <c:v>-3.7416726426763631</c:v>
                </c:pt>
                <c:pt idx="784">
                  <c:v>3.0708827561762639</c:v>
                </c:pt>
                <c:pt idx="785">
                  <c:v>-2.1149272838237145</c:v>
                </c:pt>
                <c:pt idx="786">
                  <c:v>4.0708827561762639</c:v>
                </c:pt>
                <c:pt idx="787">
                  <c:v>3.277083688384316</c:v>
                </c:pt>
                <c:pt idx="788">
                  <c:v>-1.0228395443974243</c:v>
                </c:pt>
                <c:pt idx="789">
                  <c:v>1.2958400194449933</c:v>
                </c:pt>
                <c:pt idx="790">
                  <c:v>-1.0415958754580998</c:v>
                </c:pt>
                <c:pt idx="791">
                  <c:v>-0.11492728382371453</c:v>
                </c:pt>
                <c:pt idx="792">
                  <c:v>1.903829047236961</c:v>
                </c:pt>
                <c:pt idx="793">
                  <c:v>0.16460505674995041</c:v>
                </c:pt>
                <c:pt idx="794">
                  <c:v>5.2126425115588404E-2</c:v>
                </c:pt>
                <c:pt idx="795">
                  <c:v>-2.0415958754580998</c:v>
                </c:pt>
                <c:pt idx="796">
                  <c:v>-1.9478735748844116</c:v>
                </c:pt>
                <c:pt idx="797">
                  <c:v>-1.0024486521893508</c:v>
                </c:pt>
                <c:pt idx="798">
                  <c:v>-1.2086495843974028</c:v>
                </c:pt>
                <c:pt idx="799">
                  <c:v>2.277083688384316</c:v>
                </c:pt>
                <c:pt idx="800">
                  <c:v>1.1833613878106295</c:v>
                </c:pt>
                <c:pt idx="801">
                  <c:v>-2.2839544397424305E-2</c:v>
                </c:pt>
                <c:pt idx="802">
                  <c:v>2.277083688384316</c:v>
                </c:pt>
                <c:pt idx="803">
                  <c:v>0.95840412454190016</c:v>
                </c:pt>
                <c:pt idx="804">
                  <c:v>-1.0212049832500263</c:v>
                </c:pt>
                <c:pt idx="805">
                  <c:v>-1.9291172438237361</c:v>
                </c:pt>
                <c:pt idx="806">
                  <c:v>3.1646050567499504</c:v>
                </c:pt>
                <c:pt idx="807">
                  <c:v>-0.92911724382373606</c:v>
                </c:pt>
                <c:pt idx="808">
                  <c:v>-0.11492728382371453</c:v>
                </c:pt>
                <c:pt idx="809">
                  <c:v>2.277083688384316</c:v>
                </c:pt>
                <c:pt idx="810">
                  <c:v>-2.722916311615684</c:v>
                </c:pt>
                <c:pt idx="811">
                  <c:v>1.277083688384316</c:v>
                </c:pt>
                <c:pt idx="812">
                  <c:v>-0.79788228112869497</c:v>
                </c:pt>
                <c:pt idx="813">
                  <c:v>-0.79788228112869497</c:v>
                </c:pt>
                <c:pt idx="814">
                  <c:v>-0.92911724382373606</c:v>
                </c:pt>
                <c:pt idx="815">
                  <c:v>-2.8166386121893705</c:v>
                </c:pt>
                <c:pt idx="816">
                  <c:v>0.27708368838431596</c:v>
                </c:pt>
                <c:pt idx="817">
                  <c:v>-2.1149272838237145</c:v>
                </c:pt>
                <c:pt idx="818">
                  <c:v>-2.516715379407632</c:v>
                </c:pt>
                <c:pt idx="819">
                  <c:v>3.1833613878106295</c:v>
                </c:pt>
                <c:pt idx="820">
                  <c:v>-0.79788228112869497</c:v>
                </c:pt>
                <c:pt idx="821">
                  <c:v>3.1833613878106295</c:v>
                </c:pt>
                <c:pt idx="822">
                  <c:v>-0.79788228112869497</c:v>
                </c:pt>
                <c:pt idx="823">
                  <c:v>0.18336138781062949</c:v>
                </c:pt>
                <c:pt idx="824">
                  <c:v>2.9584041245419002</c:v>
                </c:pt>
                <c:pt idx="825">
                  <c:v>-1.0415958754580998</c:v>
                </c:pt>
                <c:pt idx="826">
                  <c:v>-1.9291172438237361</c:v>
                </c:pt>
                <c:pt idx="827">
                  <c:v>-0.92911724382373606</c:v>
                </c:pt>
                <c:pt idx="828">
                  <c:v>-0.91036091276305875</c:v>
                </c:pt>
                <c:pt idx="829">
                  <c:v>1.1646050567499504</c:v>
                </c:pt>
                <c:pt idx="830">
                  <c:v>-0.79788228112869497</c:v>
                </c:pt>
                <c:pt idx="831">
                  <c:v>0.20211771887130503</c:v>
                </c:pt>
                <c:pt idx="832">
                  <c:v>0.29584001944499327</c:v>
                </c:pt>
                <c:pt idx="833">
                  <c:v>-1.9291172438237361</c:v>
                </c:pt>
                <c:pt idx="834">
                  <c:v>-1.0024486521893508</c:v>
                </c:pt>
                <c:pt idx="835">
                  <c:v>1.1646050567499504</c:v>
                </c:pt>
                <c:pt idx="836">
                  <c:v>0.29584001944499327</c:v>
                </c:pt>
                <c:pt idx="837">
                  <c:v>1.1646050567499504</c:v>
                </c:pt>
                <c:pt idx="838">
                  <c:v>0.20211771887130503</c:v>
                </c:pt>
                <c:pt idx="839">
                  <c:v>1.202117718871305</c:v>
                </c:pt>
                <c:pt idx="840">
                  <c:v>-0.70415998055500673</c:v>
                </c:pt>
                <c:pt idx="841">
                  <c:v>2.110029979445013</c:v>
                </c:pt>
                <c:pt idx="842">
                  <c:v>-0.79788228112869497</c:v>
                </c:pt>
                <c:pt idx="843">
                  <c:v>-1.0212049832500263</c:v>
                </c:pt>
                <c:pt idx="844">
                  <c:v>3.0708827561762639</c:v>
                </c:pt>
                <c:pt idx="845">
                  <c:v>0.29584001944499327</c:v>
                </c:pt>
                <c:pt idx="846">
                  <c:v>3.0708827561762639</c:v>
                </c:pt>
                <c:pt idx="847">
                  <c:v>-1.2086495843974028</c:v>
                </c:pt>
                <c:pt idx="848">
                  <c:v>0.29584001944499327</c:v>
                </c:pt>
                <c:pt idx="849">
                  <c:v>-1.0228395443974243</c:v>
                </c:pt>
                <c:pt idx="850">
                  <c:v>-0.70415998055500673</c:v>
                </c:pt>
                <c:pt idx="851">
                  <c:v>1.202117718871305</c:v>
                </c:pt>
                <c:pt idx="852">
                  <c:v>0.29584001944499327</c:v>
                </c:pt>
                <c:pt idx="853">
                  <c:v>2.8850727161762855</c:v>
                </c:pt>
                <c:pt idx="854">
                  <c:v>3.1646050567499504</c:v>
                </c:pt>
                <c:pt idx="855">
                  <c:v>0.29584001944499327</c:v>
                </c:pt>
                <c:pt idx="856">
                  <c:v>-2.9291172438237361</c:v>
                </c:pt>
                <c:pt idx="857">
                  <c:v>-1.9103609127630587</c:v>
                </c:pt>
                <c:pt idx="858">
                  <c:v>2.1646050567499504</c:v>
                </c:pt>
                <c:pt idx="859">
                  <c:v>1.9584041245419002</c:v>
                </c:pt>
                <c:pt idx="860">
                  <c:v>-1.7041599805550067</c:v>
                </c:pt>
                <c:pt idx="861">
                  <c:v>1.9975513478106492</c:v>
                </c:pt>
                <c:pt idx="862">
                  <c:v>-1.0228395443974243</c:v>
                </c:pt>
                <c:pt idx="863">
                  <c:v>-1.9291172438237361</c:v>
                </c:pt>
                <c:pt idx="864">
                  <c:v>2.0708827561762639</c:v>
                </c:pt>
                <c:pt idx="865">
                  <c:v>3.1646050567499504</c:v>
                </c:pt>
                <c:pt idx="866">
                  <c:v>-0.91036091276305875</c:v>
                </c:pt>
                <c:pt idx="867">
                  <c:v>-0.11492728382371453</c:v>
                </c:pt>
                <c:pt idx="868">
                  <c:v>-0.70415998055500673</c:v>
                </c:pt>
                <c:pt idx="869">
                  <c:v>-3.722916311615684</c:v>
                </c:pt>
                <c:pt idx="870">
                  <c:v>0.27708368838431596</c:v>
                </c:pt>
                <c:pt idx="871">
                  <c:v>8.9639087236941251E-2</c:v>
                </c:pt>
                <c:pt idx="872">
                  <c:v>0.20211771887130503</c:v>
                </c:pt>
                <c:pt idx="873">
                  <c:v>-2.2839544397424305E-2</c:v>
                </c:pt>
                <c:pt idx="874">
                  <c:v>-1.0228395443974243</c:v>
                </c:pt>
                <c:pt idx="875">
                  <c:v>2.8850727161762855</c:v>
                </c:pt>
                <c:pt idx="876">
                  <c:v>-0.8541512743107269</c:v>
                </c:pt>
                <c:pt idx="877">
                  <c:v>-0.79788228112869497</c:v>
                </c:pt>
                <c:pt idx="878">
                  <c:v>0.37080598895800421</c:v>
                </c:pt>
                <c:pt idx="879">
                  <c:v>1.0521264251155884</c:v>
                </c:pt>
                <c:pt idx="880">
                  <c:v>-9.6170952763038997E-2</c:v>
                </c:pt>
                <c:pt idx="881">
                  <c:v>-2.2839544397424305E-2</c:v>
                </c:pt>
                <c:pt idx="882">
                  <c:v>-2.0212049832500263</c:v>
                </c:pt>
                <c:pt idx="883">
                  <c:v>0.29584001944499327</c:v>
                </c:pt>
                <c:pt idx="884">
                  <c:v>-1.8166386121893705</c:v>
                </c:pt>
                <c:pt idx="885">
                  <c:v>-1.1353181760317881</c:v>
                </c:pt>
                <c:pt idx="886">
                  <c:v>-2.4486521893507529E-3</c:v>
                </c:pt>
                <c:pt idx="887">
                  <c:v>5.2126425115588404E-2</c:v>
                </c:pt>
                <c:pt idx="888">
                  <c:v>-1.7041599805550067</c:v>
                </c:pt>
                <c:pt idx="889">
                  <c:v>2.202117718871305</c:v>
                </c:pt>
                <c:pt idx="890">
                  <c:v>1.1646050567499504</c:v>
                </c:pt>
                <c:pt idx="891">
                  <c:v>1.202117718871305</c:v>
                </c:pt>
                <c:pt idx="892">
                  <c:v>4.903829047236961</c:v>
                </c:pt>
                <c:pt idx="893">
                  <c:v>-1.9478735748844116</c:v>
                </c:pt>
                <c:pt idx="894">
                  <c:v>-1.1353181760317881</c:v>
                </c:pt>
                <c:pt idx="895">
                  <c:v>-0.70415998055500673</c:v>
                </c:pt>
                <c:pt idx="896">
                  <c:v>2.9584041245419002</c:v>
                </c:pt>
                <c:pt idx="897">
                  <c:v>0.95840412454190016</c:v>
                </c:pt>
                <c:pt idx="898">
                  <c:v>-1.1353181760317881</c:v>
                </c:pt>
                <c:pt idx="899">
                  <c:v>-1.9291172438237361</c:v>
                </c:pt>
                <c:pt idx="900">
                  <c:v>-0.91036091276305875</c:v>
                </c:pt>
                <c:pt idx="901">
                  <c:v>-1.9103609127630587</c:v>
                </c:pt>
                <c:pt idx="902">
                  <c:v>-0.79788228112869497</c:v>
                </c:pt>
                <c:pt idx="903">
                  <c:v>-0.79788228112869497</c:v>
                </c:pt>
                <c:pt idx="904">
                  <c:v>-0.70415998055500673</c:v>
                </c:pt>
                <c:pt idx="905">
                  <c:v>-2.0415958754580998</c:v>
                </c:pt>
                <c:pt idx="906">
                  <c:v>1.1646050567499504</c:v>
                </c:pt>
                <c:pt idx="907">
                  <c:v>-1.9103609127630587</c:v>
                </c:pt>
                <c:pt idx="908">
                  <c:v>-2.7416726426763631</c:v>
                </c:pt>
                <c:pt idx="909">
                  <c:v>-2.516715379407632</c:v>
                </c:pt>
                <c:pt idx="910">
                  <c:v>0.99755134781064925</c:v>
                </c:pt>
                <c:pt idx="911">
                  <c:v>-1.1353181760317881</c:v>
                </c:pt>
                <c:pt idx="912">
                  <c:v>-2.1149272838237145</c:v>
                </c:pt>
                <c:pt idx="913">
                  <c:v>3.0896390872369413</c:v>
                </c:pt>
                <c:pt idx="914">
                  <c:v>1.1833613878106295</c:v>
                </c:pt>
                <c:pt idx="915">
                  <c:v>-9.6170952763038997E-2</c:v>
                </c:pt>
                <c:pt idx="916">
                  <c:v>0.18336138781062949</c:v>
                </c:pt>
                <c:pt idx="917">
                  <c:v>0.20211771887130503</c:v>
                </c:pt>
                <c:pt idx="918">
                  <c:v>1.8850727161762855</c:v>
                </c:pt>
                <c:pt idx="919">
                  <c:v>0.20211771887130503</c:v>
                </c:pt>
                <c:pt idx="920">
                  <c:v>-0.81663861218937051</c:v>
                </c:pt>
                <c:pt idx="921">
                  <c:v>-1.7041599805550067</c:v>
                </c:pt>
                <c:pt idx="922">
                  <c:v>2.202117718871305</c:v>
                </c:pt>
                <c:pt idx="923">
                  <c:v>-2.8166386121893705</c:v>
                </c:pt>
                <c:pt idx="924">
                  <c:v>-2.2839544397424305E-2</c:v>
                </c:pt>
                <c:pt idx="925">
                  <c:v>0.37080598895800421</c:v>
                </c:pt>
                <c:pt idx="926">
                  <c:v>-2.0415958754580998</c:v>
                </c:pt>
                <c:pt idx="927">
                  <c:v>-1.9103609127630587</c:v>
                </c:pt>
                <c:pt idx="928">
                  <c:v>-0.79788228112869497</c:v>
                </c:pt>
                <c:pt idx="929">
                  <c:v>-0.70415998055500673</c:v>
                </c:pt>
                <c:pt idx="930">
                  <c:v>-0.92911724382373606</c:v>
                </c:pt>
                <c:pt idx="931">
                  <c:v>2.1646050567499504</c:v>
                </c:pt>
                <c:pt idx="932">
                  <c:v>-1.0228395443974243</c:v>
                </c:pt>
                <c:pt idx="933">
                  <c:v>-0.79788228112869497</c:v>
                </c:pt>
                <c:pt idx="934">
                  <c:v>2.1646050567499504</c:v>
                </c:pt>
                <c:pt idx="935">
                  <c:v>-2.8541512743107269</c:v>
                </c:pt>
                <c:pt idx="936">
                  <c:v>0.99755134781064925</c:v>
                </c:pt>
                <c:pt idx="937">
                  <c:v>-0.81663861218937051</c:v>
                </c:pt>
                <c:pt idx="938">
                  <c:v>0.20211771887130503</c:v>
                </c:pt>
                <c:pt idx="939">
                  <c:v>2.1646050567499504</c:v>
                </c:pt>
                <c:pt idx="940">
                  <c:v>1.202117718871305</c:v>
                </c:pt>
                <c:pt idx="941">
                  <c:v>-0.70415998055500673</c:v>
                </c:pt>
                <c:pt idx="942">
                  <c:v>-0.91036091276305875</c:v>
                </c:pt>
                <c:pt idx="943">
                  <c:v>0.20211771887130503</c:v>
                </c:pt>
                <c:pt idx="944">
                  <c:v>-0.79788228112869497</c:v>
                </c:pt>
                <c:pt idx="945">
                  <c:v>-0.79788228112869497</c:v>
                </c:pt>
                <c:pt idx="946">
                  <c:v>-1.8166386121893705</c:v>
                </c:pt>
                <c:pt idx="947">
                  <c:v>4.277083688384316</c:v>
                </c:pt>
                <c:pt idx="948">
                  <c:v>0.88507271617628547</c:v>
                </c:pt>
                <c:pt idx="949">
                  <c:v>-2.6104376799813203</c:v>
                </c:pt>
                <c:pt idx="950">
                  <c:v>3.1646050567499504</c:v>
                </c:pt>
                <c:pt idx="951">
                  <c:v>8.9639087236941251E-2</c:v>
                </c:pt>
                <c:pt idx="952">
                  <c:v>-1.9103609127630587</c:v>
                </c:pt>
                <c:pt idx="953">
                  <c:v>0.20211771887130503</c:v>
                </c:pt>
                <c:pt idx="954">
                  <c:v>-1.9291172438237361</c:v>
                </c:pt>
                <c:pt idx="955">
                  <c:v>-2.2839544397424305E-2</c:v>
                </c:pt>
                <c:pt idx="956">
                  <c:v>1.0896390872369413</c:v>
                </c:pt>
                <c:pt idx="957">
                  <c:v>0.16460505674995041</c:v>
                </c:pt>
                <c:pt idx="958">
                  <c:v>-0.79788228112869497</c:v>
                </c:pt>
                <c:pt idx="959">
                  <c:v>0.29584001944499327</c:v>
                </c:pt>
                <c:pt idx="960">
                  <c:v>5.2126425115588404E-2</c:v>
                </c:pt>
                <c:pt idx="961">
                  <c:v>-1.7041599805550067</c:v>
                </c:pt>
                <c:pt idx="962">
                  <c:v>-2.8166386121893705</c:v>
                </c:pt>
                <c:pt idx="963">
                  <c:v>0.27708368838431596</c:v>
                </c:pt>
                <c:pt idx="964">
                  <c:v>-0.70415998055500673</c:v>
                </c:pt>
                <c:pt idx="965">
                  <c:v>-0.79788228112869497</c:v>
                </c:pt>
                <c:pt idx="966">
                  <c:v>1.2958400194449933</c:v>
                </c:pt>
                <c:pt idx="967">
                  <c:v>0.99755134781064925</c:v>
                </c:pt>
                <c:pt idx="968">
                  <c:v>-0.74167264267636313</c:v>
                </c:pt>
                <c:pt idx="969">
                  <c:v>-0.79788228112869497</c:v>
                </c:pt>
                <c:pt idx="970">
                  <c:v>-1.1353181760317881</c:v>
                </c:pt>
                <c:pt idx="971">
                  <c:v>2.1833613878106295</c:v>
                </c:pt>
                <c:pt idx="972">
                  <c:v>-1.9478735748844116</c:v>
                </c:pt>
                <c:pt idx="973">
                  <c:v>-0.70415998055500673</c:v>
                </c:pt>
                <c:pt idx="974">
                  <c:v>-3.0212049832500263</c:v>
                </c:pt>
                <c:pt idx="975">
                  <c:v>1.1646050567499504</c:v>
                </c:pt>
                <c:pt idx="976">
                  <c:v>-1.8166386121893705</c:v>
                </c:pt>
                <c:pt idx="977">
                  <c:v>-9.6170952763038997E-2</c:v>
                </c:pt>
                <c:pt idx="978">
                  <c:v>-1.9087263516156625</c:v>
                </c:pt>
                <c:pt idx="979">
                  <c:v>-1.9291172438237361</c:v>
                </c:pt>
                <c:pt idx="980">
                  <c:v>-2.0415958754580998</c:v>
                </c:pt>
                <c:pt idx="981">
                  <c:v>2.1646050567499504</c:v>
                </c:pt>
                <c:pt idx="982">
                  <c:v>-1.9103609127630587</c:v>
                </c:pt>
                <c:pt idx="983">
                  <c:v>-0.79788228112869497</c:v>
                </c:pt>
                <c:pt idx="984">
                  <c:v>-1.7041599805550067</c:v>
                </c:pt>
                <c:pt idx="985">
                  <c:v>-0.83539494325004959</c:v>
                </c:pt>
                <c:pt idx="986">
                  <c:v>-0.70415998055500673</c:v>
                </c:pt>
                <c:pt idx="987">
                  <c:v>-2.8166386121893705</c:v>
                </c:pt>
                <c:pt idx="988">
                  <c:v>-1.1353181760317881</c:v>
                </c:pt>
                <c:pt idx="989">
                  <c:v>-0.83539494325004959</c:v>
                </c:pt>
                <c:pt idx="990">
                  <c:v>1.202117718871305</c:v>
                </c:pt>
                <c:pt idx="991">
                  <c:v>8.9639087236941251E-2</c:v>
                </c:pt>
                <c:pt idx="992">
                  <c:v>-2.4486521893507529E-3</c:v>
                </c:pt>
                <c:pt idx="993">
                  <c:v>-1.9103609127630587</c:v>
                </c:pt>
                <c:pt idx="994">
                  <c:v>-1.9103609127630587</c:v>
                </c:pt>
                <c:pt idx="995">
                  <c:v>-0.92911724382373606</c:v>
                </c:pt>
                <c:pt idx="996">
                  <c:v>-1.7041599805550067</c:v>
                </c:pt>
                <c:pt idx="997">
                  <c:v>-1.0228395443974243</c:v>
                </c:pt>
                <c:pt idx="998">
                  <c:v>-0.70415998055500673</c:v>
                </c:pt>
                <c:pt idx="999">
                  <c:v>2.202117718871305</c:v>
                </c:pt>
                <c:pt idx="1000">
                  <c:v>1.202117718871305</c:v>
                </c:pt>
                <c:pt idx="1001">
                  <c:v>2.1646050567499504</c:v>
                </c:pt>
                <c:pt idx="1002">
                  <c:v>-0.79788228112869497</c:v>
                </c:pt>
                <c:pt idx="1003">
                  <c:v>-2.6104376799813203</c:v>
                </c:pt>
                <c:pt idx="1004">
                  <c:v>-2.516715379407632</c:v>
                </c:pt>
                <c:pt idx="1005">
                  <c:v>0.29584001944499327</c:v>
                </c:pt>
                <c:pt idx="1006">
                  <c:v>-1.2086495843974028</c:v>
                </c:pt>
                <c:pt idx="1007">
                  <c:v>-0.70415998055500673</c:v>
                </c:pt>
                <c:pt idx="1008">
                  <c:v>2.0521264251155884</c:v>
                </c:pt>
                <c:pt idx="1009">
                  <c:v>-1.1149272838237145</c:v>
                </c:pt>
                <c:pt idx="1010">
                  <c:v>1.202117718871305</c:v>
                </c:pt>
                <c:pt idx="1011">
                  <c:v>1.277083688384316</c:v>
                </c:pt>
                <c:pt idx="1012">
                  <c:v>0.20211771887130503</c:v>
                </c:pt>
                <c:pt idx="1013">
                  <c:v>2.202117718871305</c:v>
                </c:pt>
                <c:pt idx="1014">
                  <c:v>-2.8166386121893705</c:v>
                </c:pt>
                <c:pt idx="1015">
                  <c:v>2.202117718871305</c:v>
                </c:pt>
                <c:pt idx="1016">
                  <c:v>-1.8166386121893705</c:v>
                </c:pt>
                <c:pt idx="1017">
                  <c:v>2.202117718871305</c:v>
                </c:pt>
                <c:pt idx="1018">
                  <c:v>-4.159587545809984E-2</c:v>
                </c:pt>
                <c:pt idx="1019">
                  <c:v>0.29584001944499327</c:v>
                </c:pt>
                <c:pt idx="1020">
                  <c:v>-0.70415998055500673</c:v>
                </c:pt>
                <c:pt idx="1021">
                  <c:v>-0.70415998055500673</c:v>
                </c:pt>
                <c:pt idx="1022">
                  <c:v>-2.7416726426763631</c:v>
                </c:pt>
                <c:pt idx="1023">
                  <c:v>-0.11492728382371453</c:v>
                </c:pt>
                <c:pt idx="1024">
                  <c:v>3.1646050567499504</c:v>
                </c:pt>
                <c:pt idx="1025">
                  <c:v>-1.6104376799813203</c:v>
                </c:pt>
                <c:pt idx="1026">
                  <c:v>0.20211771887130503</c:v>
                </c:pt>
                <c:pt idx="1027">
                  <c:v>3.1833613878106295</c:v>
                </c:pt>
                <c:pt idx="1028">
                  <c:v>-2.516715379407632</c:v>
                </c:pt>
                <c:pt idx="1029">
                  <c:v>-0.79788228112869497</c:v>
                </c:pt>
                <c:pt idx="1030">
                  <c:v>1.0521264251155884</c:v>
                </c:pt>
                <c:pt idx="1031">
                  <c:v>-0.79788228112869497</c:v>
                </c:pt>
                <c:pt idx="1032">
                  <c:v>1.9975513478106492</c:v>
                </c:pt>
                <c:pt idx="1033">
                  <c:v>-1.9103609127630587</c:v>
                </c:pt>
                <c:pt idx="1034">
                  <c:v>3.9771604556025757</c:v>
                </c:pt>
                <c:pt idx="1035">
                  <c:v>1.2583273573236369</c:v>
                </c:pt>
                <c:pt idx="1036">
                  <c:v>1.202117718871305</c:v>
                </c:pt>
                <c:pt idx="1037">
                  <c:v>1.0521264251155884</c:v>
                </c:pt>
                <c:pt idx="1038">
                  <c:v>-0.79788228112869497</c:v>
                </c:pt>
                <c:pt idx="1039">
                  <c:v>-0.83539494325004959</c:v>
                </c:pt>
                <c:pt idx="1040">
                  <c:v>-2.8166386121893705</c:v>
                </c:pt>
                <c:pt idx="1041">
                  <c:v>2.1646050567499504</c:v>
                </c:pt>
                <c:pt idx="1042">
                  <c:v>-0.92911724382373606</c:v>
                </c:pt>
                <c:pt idx="1043">
                  <c:v>-3.6291940110419958</c:v>
                </c:pt>
                <c:pt idx="1044">
                  <c:v>-2.2839544397424305E-2</c:v>
                </c:pt>
                <c:pt idx="1045">
                  <c:v>-0.92911724382373606</c:v>
                </c:pt>
                <c:pt idx="1046">
                  <c:v>-0.81663861218937051</c:v>
                </c:pt>
                <c:pt idx="1047">
                  <c:v>2.202117718871305</c:v>
                </c:pt>
                <c:pt idx="1048">
                  <c:v>1.0521264251155884</c:v>
                </c:pt>
                <c:pt idx="1049">
                  <c:v>-0.83539494325004959</c:v>
                </c:pt>
                <c:pt idx="1050">
                  <c:v>1.202117718871305</c:v>
                </c:pt>
                <c:pt idx="1051">
                  <c:v>0.20211771887130503</c:v>
                </c:pt>
                <c:pt idx="1052">
                  <c:v>-1.0228395443974243</c:v>
                </c:pt>
                <c:pt idx="1053">
                  <c:v>1.8850727161762855</c:v>
                </c:pt>
                <c:pt idx="1054">
                  <c:v>1.0896390872369413</c:v>
                </c:pt>
                <c:pt idx="1055">
                  <c:v>2.202117718871305</c:v>
                </c:pt>
                <c:pt idx="1056">
                  <c:v>-0.83539494325004959</c:v>
                </c:pt>
                <c:pt idx="1057">
                  <c:v>-2.8166386121893705</c:v>
                </c:pt>
                <c:pt idx="1058">
                  <c:v>-2.1204983250026288E-2</c:v>
                </c:pt>
                <c:pt idx="1059">
                  <c:v>-1.0228395443974243</c:v>
                </c:pt>
                <c:pt idx="1060">
                  <c:v>-0.79788228112869497</c:v>
                </c:pt>
                <c:pt idx="1061">
                  <c:v>-1.722916311615684</c:v>
                </c:pt>
                <c:pt idx="1062">
                  <c:v>2.1646050567499504</c:v>
                </c:pt>
                <c:pt idx="1063">
                  <c:v>-0.92911724382373606</c:v>
                </c:pt>
                <c:pt idx="1064">
                  <c:v>-2.4486521893507529E-3</c:v>
                </c:pt>
                <c:pt idx="1065">
                  <c:v>0.16460505674995041</c:v>
                </c:pt>
                <c:pt idx="1066">
                  <c:v>-2.8166386121893705</c:v>
                </c:pt>
                <c:pt idx="1067">
                  <c:v>1.1646050567499504</c:v>
                </c:pt>
                <c:pt idx="1068">
                  <c:v>-1.7041599805550067</c:v>
                </c:pt>
                <c:pt idx="1069">
                  <c:v>-0.92911724382373606</c:v>
                </c:pt>
                <c:pt idx="1070">
                  <c:v>2.202117718871305</c:v>
                </c:pt>
                <c:pt idx="1071">
                  <c:v>3.7913504156025972</c:v>
                </c:pt>
                <c:pt idx="1072">
                  <c:v>8.9639087236941251E-2</c:v>
                </c:pt>
                <c:pt idx="1073">
                  <c:v>1.0896390872369413</c:v>
                </c:pt>
                <c:pt idx="1074">
                  <c:v>1.1646050567499504</c:v>
                </c:pt>
                <c:pt idx="1075">
                  <c:v>2.8850727161762855</c:v>
                </c:pt>
                <c:pt idx="1076">
                  <c:v>-2.1149272838237145</c:v>
                </c:pt>
                <c:pt idx="1077">
                  <c:v>0.29584001944499327</c:v>
                </c:pt>
                <c:pt idx="1078">
                  <c:v>0.29584001944499327</c:v>
                </c:pt>
                <c:pt idx="1079">
                  <c:v>3.277083688384316</c:v>
                </c:pt>
                <c:pt idx="1080">
                  <c:v>-0.91036091276305875</c:v>
                </c:pt>
                <c:pt idx="1081">
                  <c:v>4.0708827561762639</c:v>
                </c:pt>
                <c:pt idx="1082">
                  <c:v>-2.2839544397424305E-2</c:v>
                </c:pt>
                <c:pt idx="1083">
                  <c:v>1.2958400194449933</c:v>
                </c:pt>
                <c:pt idx="1084">
                  <c:v>-0.92911724382373606</c:v>
                </c:pt>
                <c:pt idx="1085">
                  <c:v>-0.91036091276305875</c:v>
                </c:pt>
                <c:pt idx="1086">
                  <c:v>1.202117718871305</c:v>
                </c:pt>
                <c:pt idx="1087">
                  <c:v>2.8850727161762855</c:v>
                </c:pt>
                <c:pt idx="1088">
                  <c:v>0.18336138781062949</c:v>
                </c:pt>
                <c:pt idx="1089">
                  <c:v>5.2126425115588404E-2</c:v>
                </c:pt>
                <c:pt idx="1090">
                  <c:v>1.202117718871305</c:v>
                </c:pt>
                <c:pt idx="1091">
                  <c:v>-0.81663861218937051</c:v>
                </c:pt>
                <c:pt idx="1092">
                  <c:v>-2.1149272838237145</c:v>
                </c:pt>
                <c:pt idx="1093">
                  <c:v>-1.1353181760317881</c:v>
                </c:pt>
                <c:pt idx="1094">
                  <c:v>0.20211771887130503</c:v>
                </c:pt>
                <c:pt idx="1095">
                  <c:v>-0.91036091276305875</c:v>
                </c:pt>
                <c:pt idx="1096">
                  <c:v>-1.1149272838237145</c:v>
                </c:pt>
                <c:pt idx="1097">
                  <c:v>1.2958400194449933</c:v>
                </c:pt>
                <c:pt idx="1098">
                  <c:v>1.0521264251155884</c:v>
                </c:pt>
                <c:pt idx="1099">
                  <c:v>-1.8166386121893705</c:v>
                </c:pt>
                <c:pt idx="1100">
                  <c:v>2.903829047236961</c:v>
                </c:pt>
                <c:pt idx="1101">
                  <c:v>-1.8166386121893705</c:v>
                </c:pt>
                <c:pt idx="1102">
                  <c:v>-1.1149272838237145</c:v>
                </c:pt>
                <c:pt idx="1103">
                  <c:v>-2.2839544397424305E-2</c:v>
                </c:pt>
                <c:pt idx="1104">
                  <c:v>1.2583273573236369</c:v>
                </c:pt>
                <c:pt idx="1105">
                  <c:v>0.29584001944499327</c:v>
                </c:pt>
                <c:pt idx="1106">
                  <c:v>-1.7041599805550067</c:v>
                </c:pt>
                <c:pt idx="1107">
                  <c:v>-1.9103609127630587</c:v>
                </c:pt>
                <c:pt idx="1108">
                  <c:v>5.1833613878106295</c:v>
                </c:pt>
                <c:pt idx="1109">
                  <c:v>-1.8166386121893705</c:v>
                </c:pt>
                <c:pt idx="1110">
                  <c:v>0.20211771887130503</c:v>
                </c:pt>
                <c:pt idx="1111">
                  <c:v>-4.159587545809984E-2</c:v>
                </c:pt>
                <c:pt idx="1112">
                  <c:v>-2.8166386121893705</c:v>
                </c:pt>
                <c:pt idx="1113">
                  <c:v>2.202117718871305</c:v>
                </c:pt>
                <c:pt idx="1114">
                  <c:v>-0.70415998055500673</c:v>
                </c:pt>
                <c:pt idx="1115">
                  <c:v>1.202117718871305</c:v>
                </c:pt>
                <c:pt idx="1116">
                  <c:v>-0.20864958439740278</c:v>
                </c:pt>
                <c:pt idx="1117">
                  <c:v>5.2126425115588404E-2</c:v>
                </c:pt>
                <c:pt idx="1118">
                  <c:v>-1.1149272838237145</c:v>
                </c:pt>
                <c:pt idx="1119">
                  <c:v>-2.8166386121893705</c:v>
                </c:pt>
                <c:pt idx="1120">
                  <c:v>-0.91036091276305875</c:v>
                </c:pt>
                <c:pt idx="1121">
                  <c:v>-1.9291172438237361</c:v>
                </c:pt>
                <c:pt idx="1122">
                  <c:v>1.0521264251155884</c:v>
                </c:pt>
                <c:pt idx="1123">
                  <c:v>0.16460505674995041</c:v>
                </c:pt>
                <c:pt idx="1124">
                  <c:v>-1.9103609127630587</c:v>
                </c:pt>
                <c:pt idx="1125">
                  <c:v>2.0521264251155884</c:v>
                </c:pt>
                <c:pt idx="1126">
                  <c:v>0.16460505674995041</c:v>
                </c:pt>
                <c:pt idx="1127">
                  <c:v>-0.74167264267636313</c:v>
                </c:pt>
                <c:pt idx="1128">
                  <c:v>-1.516715379407632</c:v>
                </c:pt>
                <c:pt idx="1129">
                  <c:v>0.79135041560259722</c:v>
                </c:pt>
                <c:pt idx="1130">
                  <c:v>1.1646050567499504</c:v>
                </c:pt>
                <c:pt idx="1131">
                  <c:v>-0.92911724382373606</c:v>
                </c:pt>
                <c:pt idx="1132">
                  <c:v>0.27708368838431596</c:v>
                </c:pt>
                <c:pt idx="1133">
                  <c:v>-3.6291940110419958</c:v>
                </c:pt>
                <c:pt idx="1134">
                  <c:v>1.9584041245419002</c:v>
                </c:pt>
                <c:pt idx="1135">
                  <c:v>0.48328462059236799</c:v>
                </c:pt>
                <c:pt idx="1136">
                  <c:v>2.277083688384316</c:v>
                </c:pt>
                <c:pt idx="1137">
                  <c:v>-0.92911724382373606</c:v>
                </c:pt>
                <c:pt idx="1138">
                  <c:v>-0.83539494325004959</c:v>
                </c:pt>
                <c:pt idx="1139">
                  <c:v>5.2126425115588404E-2</c:v>
                </c:pt>
                <c:pt idx="1140">
                  <c:v>-1.1353181760317881</c:v>
                </c:pt>
                <c:pt idx="1141">
                  <c:v>-1.8166386121893705</c:v>
                </c:pt>
                <c:pt idx="1142">
                  <c:v>2.202117718871305</c:v>
                </c:pt>
                <c:pt idx="1143">
                  <c:v>1.1833613878106295</c:v>
                </c:pt>
                <c:pt idx="1144">
                  <c:v>0.29584001944499327</c:v>
                </c:pt>
                <c:pt idx="1145">
                  <c:v>-0.91036091276305875</c:v>
                </c:pt>
                <c:pt idx="1146">
                  <c:v>-2.1353181760317881</c:v>
                </c:pt>
                <c:pt idx="1147">
                  <c:v>2.202117718871305</c:v>
                </c:pt>
                <c:pt idx="1148">
                  <c:v>1.202117718871305</c:v>
                </c:pt>
                <c:pt idx="1149">
                  <c:v>-1.7041599805550067</c:v>
                </c:pt>
                <c:pt idx="1150">
                  <c:v>-0.79788228112869497</c:v>
                </c:pt>
                <c:pt idx="1151">
                  <c:v>0.69762811502891253</c:v>
                </c:pt>
                <c:pt idx="1152">
                  <c:v>1.0521264251155884</c:v>
                </c:pt>
                <c:pt idx="1153">
                  <c:v>0.20211771887130503</c:v>
                </c:pt>
                <c:pt idx="1154">
                  <c:v>-1.7041599805550067</c:v>
                </c:pt>
                <c:pt idx="1155">
                  <c:v>7.0882756176263939E-2</c:v>
                </c:pt>
                <c:pt idx="1156">
                  <c:v>-1.9291172438237361</c:v>
                </c:pt>
                <c:pt idx="1157">
                  <c:v>-0.91036091276305875</c:v>
                </c:pt>
                <c:pt idx="1158">
                  <c:v>1.1646050567499504</c:v>
                </c:pt>
                <c:pt idx="1159">
                  <c:v>-1.0228395443974243</c:v>
                </c:pt>
                <c:pt idx="1160">
                  <c:v>2.9584041245419002</c:v>
                </c:pt>
                <c:pt idx="1161">
                  <c:v>4.0708827561762639</c:v>
                </c:pt>
                <c:pt idx="1162">
                  <c:v>3.1833613878106295</c:v>
                </c:pt>
                <c:pt idx="1163">
                  <c:v>-1.9103609127630587</c:v>
                </c:pt>
                <c:pt idx="1164">
                  <c:v>-1.9478735748844116</c:v>
                </c:pt>
                <c:pt idx="1165">
                  <c:v>-0.79788228112869497</c:v>
                </c:pt>
                <c:pt idx="1166">
                  <c:v>3.7913504156025972</c:v>
                </c:pt>
                <c:pt idx="1167">
                  <c:v>-1.1353181760317881</c:v>
                </c:pt>
                <c:pt idx="1168">
                  <c:v>-3.0415958754580998</c:v>
                </c:pt>
                <c:pt idx="1169">
                  <c:v>0.25832735732363687</c:v>
                </c:pt>
                <c:pt idx="1170">
                  <c:v>1.202117718871305</c:v>
                </c:pt>
                <c:pt idx="1171">
                  <c:v>0.38956232001867974</c:v>
                </c:pt>
                <c:pt idx="1172">
                  <c:v>-2.8166386121893705</c:v>
                </c:pt>
                <c:pt idx="1173">
                  <c:v>0.20211771887130503</c:v>
                </c:pt>
                <c:pt idx="1174">
                  <c:v>1.1646050567499504</c:v>
                </c:pt>
                <c:pt idx="1175">
                  <c:v>-2.4486521893507529E-3</c:v>
                </c:pt>
                <c:pt idx="1176">
                  <c:v>1.277083688384316</c:v>
                </c:pt>
                <c:pt idx="1177">
                  <c:v>1.1833613878106295</c:v>
                </c:pt>
                <c:pt idx="1178">
                  <c:v>3.1646050567499504</c:v>
                </c:pt>
                <c:pt idx="1179">
                  <c:v>-0.91036091276305875</c:v>
                </c:pt>
                <c:pt idx="1180">
                  <c:v>-1.9103609127630587</c:v>
                </c:pt>
                <c:pt idx="1181">
                  <c:v>4.0708827561762639</c:v>
                </c:pt>
                <c:pt idx="1182">
                  <c:v>7.0882756176263939E-2</c:v>
                </c:pt>
                <c:pt idx="1183">
                  <c:v>-3.0212049832500263</c:v>
                </c:pt>
                <c:pt idx="1184">
                  <c:v>2.8850727161762855</c:v>
                </c:pt>
                <c:pt idx="1185">
                  <c:v>3.903829047236961</c:v>
                </c:pt>
                <c:pt idx="1186">
                  <c:v>1.8850727161762855</c:v>
                </c:pt>
                <c:pt idx="1187">
                  <c:v>-1.9478735748844116</c:v>
                </c:pt>
                <c:pt idx="1188">
                  <c:v>-0.81663861218937051</c:v>
                </c:pt>
                <c:pt idx="1189">
                  <c:v>-1.1353181760317881</c:v>
                </c:pt>
                <c:pt idx="1190">
                  <c:v>-0.81663861218937051</c:v>
                </c:pt>
                <c:pt idx="1191">
                  <c:v>-0.79788228112869497</c:v>
                </c:pt>
                <c:pt idx="1192">
                  <c:v>1.277083688384316</c:v>
                </c:pt>
                <c:pt idx="1193">
                  <c:v>1.903829047236961</c:v>
                </c:pt>
                <c:pt idx="1194">
                  <c:v>1.0896390872369413</c:v>
                </c:pt>
                <c:pt idx="1195">
                  <c:v>-0.92911724382373606</c:v>
                </c:pt>
                <c:pt idx="1196">
                  <c:v>0.16460505674995041</c:v>
                </c:pt>
                <c:pt idx="1197">
                  <c:v>-1.7041599805550067</c:v>
                </c:pt>
                <c:pt idx="1198">
                  <c:v>2.8850727161762855</c:v>
                </c:pt>
                <c:pt idx="1199">
                  <c:v>-2.2839544397424305E-2</c:v>
                </c:pt>
                <c:pt idx="1200">
                  <c:v>1.0521264251155884</c:v>
                </c:pt>
                <c:pt idx="1201">
                  <c:v>-1.7041599805550067</c:v>
                </c:pt>
                <c:pt idx="1202">
                  <c:v>3.1646050567499504</c:v>
                </c:pt>
                <c:pt idx="1203">
                  <c:v>-2.8541512743107269</c:v>
                </c:pt>
                <c:pt idx="1204">
                  <c:v>-0.79788228112869497</c:v>
                </c:pt>
                <c:pt idx="1205">
                  <c:v>-1.8166386121893705</c:v>
                </c:pt>
                <c:pt idx="1206">
                  <c:v>-2.1149272838237145</c:v>
                </c:pt>
                <c:pt idx="1207">
                  <c:v>-1.8166386121893705</c:v>
                </c:pt>
                <c:pt idx="1208">
                  <c:v>-2.0415958754580998</c:v>
                </c:pt>
                <c:pt idx="1209">
                  <c:v>-3.0212049832500263</c:v>
                </c:pt>
                <c:pt idx="1210">
                  <c:v>2.1646050567499504</c:v>
                </c:pt>
                <c:pt idx="1211">
                  <c:v>-1.1353181760317881</c:v>
                </c:pt>
                <c:pt idx="1212">
                  <c:v>-0.70415998055500673</c:v>
                </c:pt>
                <c:pt idx="1213">
                  <c:v>-1.1149272838237145</c:v>
                </c:pt>
                <c:pt idx="1214">
                  <c:v>1.1458487256892731</c:v>
                </c:pt>
                <c:pt idx="1215">
                  <c:v>-2.0415958754580998</c:v>
                </c:pt>
                <c:pt idx="1216">
                  <c:v>5.2126425115588404E-2</c:v>
                </c:pt>
                <c:pt idx="1217">
                  <c:v>-0.74167264267636313</c:v>
                </c:pt>
                <c:pt idx="1218">
                  <c:v>-2.0228395443974243</c:v>
                </c:pt>
                <c:pt idx="1219">
                  <c:v>1.1646050567499504</c:v>
                </c:pt>
                <c:pt idx="1220">
                  <c:v>-1.9478735748844116</c:v>
                </c:pt>
                <c:pt idx="1221">
                  <c:v>1.9975513478106492</c:v>
                </c:pt>
                <c:pt idx="1222">
                  <c:v>-1.9103609127630587</c:v>
                </c:pt>
                <c:pt idx="1223">
                  <c:v>-0.79788228112869497</c:v>
                </c:pt>
                <c:pt idx="1224">
                  <c:v>0.97716045560257569</c:v>
                </c:pt>
                <c:pt idx="1225">
                  <c:v>-2.8166386121893705</c:v>
                </c:pt>
                <c:pt idx="1226">
                  <c:v>-1.0228395443974243</c:v>
                </c:pt>
                <c:pt idx="1227">
                  <c:v>-0.92911724382373606</c:v>
                </c:pt>
                <c:pt idx="1228">
                  <c:v>4.0708827561762639</c:v>
                </c:pt>
                <c:pt idx="1229">
                  <c:v>-0.9478735748844116</c:v>
                </c:pt>
                <c:pt idx="1230">
                  <c:v>0.29584001944499327</c:v>
                </c:pt>
                <c:pt idx="1231">
                  <c:v>1.0896390872369413</c:v>
                </c:pt>
                <c:pt idx="1232">
                  <c:v>0.16460505674995041</c:v>
                </c:pt>
                <c:pt idx="1233">
                  <c:v>0.20211771887130503</c:v>
                </c:pt>
                <c:pt idx="1234">
                  <c:v>-3.722916311615684</c:v>
                </c:pt>
                <c:pt idx="1235">
                  <c:v>-0.70415998055500673</c:v>
                </c:pt>
                <c:pt idx="1236">
                  <c:v>0.29584001944499327</c:v>
                </c:pt>
                <c:pt idx="1237">
                  <c:v>2.0896390872369413</c:v>
                </c:pt>
                <c:pt idx="1238">
                  <c:v>8.9639087236941251E-2</c:v>
                </c:pt>
                <c:pt idx="1239">
                  <c:v>-2.1149272838237145</c:v>
                </c:pt>
                <c:pt idx="1240">
                  <c:v>-1.9478735748844116</c:v>
                </c:pt>
                <c:pt idx="1241">
                  <c:v>-1.0228395443974243</c:v>
                </c:pt>
                <c:pt idx="1242">
                  <c:v>1.0896390872369413</c:v>
                </c:pt>
                <c:pt idx="1243">
                  <c:v>1.8101067466632763</c:v>
                </c:pt>
                <c:pt idx="1244">
                  <c:v>2.1833613878106295</c:v>
                </c:pt>
                <c:pt idx="1245">
                  <c:v>-2.0415958754580998</c:v>
                </c:pt>
                <c:pt idx="1246">
                  <c:v>-1.7041599805550067</c:v>
                </c:pt>
                <c:pt idx="1247">
                  <c:v>3.1646050567499504</c:v>
                </c:pt>
                <c:pt idx="1248">
                  <c:v>-0.79788228112869497</c:v>
                </c:pt>
                <c:pt idx="1249">
                  <c:v>8.9639087236941251E-2</c:v>
                </c:pt>
                <c:pt idx="1250">
                  <c:v>-2.516715379407632</c:v>
                </c:pt>
                <c:pt idx="1251">
                  <c:v>-1.7041599805550067</c:v>
                </c:pt>
                <c:pt idx="1252">
                  <c:v>-3.8541512743107269</c:v>
                </c:pt>
                <c:pt idx="1253">
                  <c:v>0.27708368838431596</c:v>
                </c:pt>
                <c:pt idx="1254">
                  <c:v>0.20211771887130503</c:v>
                </c:pt>
                <c:pt idx="1255">
                  <c:v>-2.1149272838237145</c:v>
                </c:pt>
                <c:pt idx="1256">
                  <c:v>0.18336138781062949</c:v>
                </c:pt>
                <c:pt idx="1257">
                  <c:v>1.202117718871305</c:v>
                </c:pt>
                <c:pt idx="1258">
                  <c:v>0.29584001944499327</c:v>
                </c:pt>
                <c:pt idx="1259">
                  <c:v>-0.74167264267636313</c:v>
                </c:pt>
                <c:pt idx="1260">
                  <c:v>1.0896390872369413</c:v>
                </c:pt>
                <c:pt idx="1261">
                  <c:v>0.86468182396821192</c:v>
                </c:pt>
                <c:pt idx="1262">
                  <c:v>1.0708827561762639</c:v>
                </c:pt>
                <c:pt idx="1263">
                  <c:v>0.99755134781064925</c:v>
                </c:pt>
                <c:pt idx="1264">
                  <c:v>-0.70415998055500673</c:v>
                </c:pt>
                <c:pt idx="1265">
                  <c:v>0.27708368838431596</c:v>
                </c:pt>
                <c:pt idx="1266">
                  <c:v>-2.1149272838237145</c:v>
                </c:pt>
                <c:pt idx="1267">
                  <c:v>-0.92911724382373606</c:v>
                </c:pt>
                <c:pt idx="1268">
                  <c:v>-9.6170952763038997E-2</c:v>
                </c:pt>
                <c:pt idx="1269">
                  <c:v>1.202117718871305</c:v>
                </c:pt>
                <c:pt idx="1270">
                  <c:v>0.20211771887130503</c:v>
                </c:pt>
                <c:pt idx="1271">
                  <c:v>-1.722916311615684</c:v>
                </c:pt>
                <c:pt idx="1272">
                  <c:v>-1.7041599805550067</c:v>
                </c:pt>
                <c:pt idx="1273">
                  <c:v>2.277083688384316</c:v>
                </c:pt>
                <c:pt idx="1274">
                  <c:v>-2.0415958754580998</c:v>
                </c:pt>
                <c:pt idx="1275">
                  <c:v>-2.6104376799813203</c:v>
                </c:pt>
                <c:pt idx="1276">
                  <c:v>0.18336138781062949</c:v>
                </c:pt>
                <c:pt idx="1277">
                  <c:v>5.2126425115588404E-2</c:v>
                </c:pt>
                <c:pt idx="1278">
                  <c:v>0.29584001944499327</c:v>
                </c:pt>
                <c:pt idx="1279">
                  <c:v>-0.91036091276305875</c:v>
                </c:pt>
                <c:pt idx="1280">
                  <c:v>-0.81663861218937051</c:v>
                </c:pt>
                <c:pt idx="1281">
                  <c:v>1.0521264251155884</c:v>
                </c:pt>
                <c:pt idx="1282">
                  <c:v>1.1458487256892731</c:v>
                </c:pt>
                <c:pt idx="1283">
                  <c:v>-1.7041599805550067</c:v>
                </c:pt>
                <c:pt idx="1284">
                  <c:v>-2.4486521893507529E-3</c:v>
                </c:pt>
                <c:pt idx="1285">
                  <c:v>1.1833613878106295</c:v>
                </c:pt>
                <c:pt idx="1286">
                  <c:v>5.2126425115588404E-2</c:v>
                </c:pt>
                <c:pt idx="1287">
                  <c:v>1.0521264251155884</c:v>
                </c:pt>
                <c:pt idx="1288">
                  <c:v>-1.1353181760317881</c:v>
                </c:pt>
                <c:pt idx="1289">
                  <c:v>8.9639087236941251E-2</c:v>
                </c:pt>
                <c:pt idx="1290">
                  <c:v>5.2126425115588404E-2</c:v>
                </c:pt>
                <c:pt idx="1291">
                  <c:v>0.27708368838431596</c:v>
                </c:pt>
                <c:pt idx="1292">
                  <c:v>1.0521264251155884</c:v>
                </c:pt>
                <c:pt idx="1293">
                  <c:v>0.29584001944499327</c:v>
                </c:pt>
                <c:pt idx="1294">
                  <c:v>-3.6291940110419958</c:v>
                </c:pt>
                <c:pt idx="1295">
                  <c:v>1.202117718871305</c:v>
                </c:pt>
                <c:pt idx="1296">
                  <c:v>-2.2839544397424305E-2</c:v>
                </c:pt>
                <c:pt idx="1297">
                  <c:v>-1.9103609127630587</c:v>
                </c:pt>
                <c:pt idx="1298">
                  <c:v>0.99755134781064925</c:v>
                </c:pt>
                <c:pt idx="1299">
                  <c:v>5.2126425115588404E-2</c:v>
                </c:pt>
                <c:pt idx="1300">
                  <c:v>-0.90872635161566251</c:v>
                </c:pt>
                <c:pt idx="1301">
                  <c:v>0.99755134781064925</c:v>
                </c:pt>
                <c:pt idx="1302">
                  <c:v>1.9771604556025757</c:v>
                </c:pt>
                <c:pt idx="1303">
                  <c:v>-1.8166386121893705</c:v>
                </c:pt>
                <c:pt idx="1304">
                  <c:v>-0.70415998055500673</c:v>
                </c:pt>
                <c:pt idx="1305">
                  <c:v>-1.9478735748844116</c:v>
                </c:pt>
                <c:pt idx="1306">
                  <c:v>1.2958400194449933</c:v>
                </c:pt>
                <c:pt idx="1307">
                  <c:v>2.8850727161762855</c:v>
                </c:pt>
                <c:pt idx="1308">
                  <c:v>-0.30237188497108747</c:v>
                </c:pt>
                <c:pt idx="1309">
                  <c:v>1.202117718871305</c:v>
                </c:pt>
                <c:pt idx="1310">
                  <c:v>-2.2839544397424305E-2</c:v>
                </c:pt>
                <c:pt idx="1311">
                  <c:v>0.16460505674995041</c:v>
                </c:pt>
                <c:pt idx="1312">
                  <c:v>2.277083688384316</c:v>
                </c:pt>
                <c:pt idx="1313">
                  <c:v>1.1833613878106295</c:v>
                </c:pt>
                <c:pt idx="1314">
                  <c:v>0.99755134781064925</c:v>
                </c:pt>
                <c:pt idx="1315">
                  <c:v>0.99755134781064925</c:v>
                </c:pt>
                <c:pt idx="1316">
                  <c:v>-2.1149272838237145</c:v>
                </c:pt>
                <c:pt idx="1317">
                  <c:v>-1.1353181760317881</c:v>
                </c:pt>
                <c:pt idx="1318">
                  <c:v>1.202117718871305</c:v>
                </c:pt>
                <c:pt idx="1319">
                  <c:v>0.29584001944499327</c:v>
                </c:pt>
                <c:pt idx="1320">
                  <c:v>0.99755134781064925</c:v>
                </c:pt>
                <c:pt idx="1321">
                  <c:v>0.20211771887130503</c:v>
                </c:pt>
                <c:pt idx="1322">
                  <c:v>-1.1353181760317881</c:v>
                </c:pt>
                <c:pt idx="1323">
                  <c:v>-1.9478735748844116</c:v>
                </c:pt>
                <c:pt idx="1324">
                  <c:v>2.0708827561762639</c:v>
                </c:pt>
                <c:pt idx="1325">
                  <c:v>-1.9291172438237361</c:v>
                </c:pt>
                <c:pt idx="1326">
                  <c:v>-1.8166386121893705</c:v>
                </c:pt>
                <c:pt idx="1327">
                  <c:v>-2.516715379407632</c:v>
                </c:pt>
                <c:pt idx="1328">
                  <c:v>0.903829047236961</c:v>
                </c:pt>
                <c:pt idx="1329">
                  <c:v>-2.8166386121893705</c:v>
                </c:pt>
                <c:pt idx="1330">
                  <c:v>-1.9291172438237361</c:v>
                </c:pt>
                <c:pt idx="1331">
                  <c:v>-1.8166386121893705</c:v>
                </c:pt>
                <c:pt idx="1332">
                  <c:v>0.97879501674997371</c:v>
                </c:pt>
                <c:pt idx="1333">
                  <c:v>1.110029979445013</c:v>
                </c:pt>
                <c:pt idx="1334">
                  <c:v>2.9584041245419002</c:v>
                </c:pt>
                <c:pt idx="1335">
                  <c:v>-1.1353181760317881</c:v>
                </c:pt>
                <c:pt idx="1336">
                  <c:v>-1.2086495843974028</c:v>
                </c:pt>
                <c:pt idx="1337">
                  <c:v>3.1646050567499504</c:v>
                </c:pt>
                <c:pt idx="1338">
                  <c:v>1.202117718871305</c:v>
                </c:pt>
                <c:pt idx="1339">
                  <c:v>1.9975513478106492</c:v>
                </c:pt>
                <c:pt idx="1340">
                  <c:v>-1.9291172438237361</c:v>
                </c:pt>
                <c:pt idx="1341">
                  <c:v>-2.8166386121893705</c:v>
                </c:pt>
                <c:pt idx="1342">
                  <c:v>-0.61043767998132026</c:v>
                </c:pt>
                <c:pt idx="1343">
                  <c:v>2.202117718871305</c:v>
                </c:pt>
                <c:pt idx="1344">
                  <c:v>-0.11492728382371453</c:v>
                </c:pt>
                <c:pt idx="1345">
                  <c:v>-2.8166386121893705</c:v>
                </c:pt>
                <c:pt idx="1346">
                  <c:v>0.29584001944499327</c:v>
                </c:pt>
                <c:pt idx="1347">
                  <c:v>-0.20864958439740278</c:v>
                </c:pt>
                <c:pt idx="1348">
                  <c:v>-0.79788228112869497</c:v>
                </c:pt>
                <c:pt idx="1349">
                  <c:v>-1.9291172438237361</c:v>
                </c:pt>
                <c:pt idx="1350">
                  <c:v>-2.2839544397424305E-2</c:v>
                </c:pt>
                <c:pt idx="1351">
                  <c:v>-0.79788228112869497</c:v>
                </c:pt>
                <c:pt idx="1352">
                  <c:v>-0.62919401104199579</c:v>
                </c:pt>
                <c:pt idx="1353">
                  <c:v>-2.1204983250026288E-2</c:v>
                </c:pt>
                <c:pt idx="1354">
                  <c:v>-0.9478735748844116</c:v>
                </c:pt>
                <c:pt idx="1355">
                  <c:v>2.1833613878106295</c:v>
                </c:pt>
                <c:pt idx="1356">
                  <c:v>-2.4486521893507529E-3</c:v>
                </c:pt>
                <c:pt idx="1357">
                  <c:v>0.29584001944499327</c:v>
                </c:pt>
                <c:pt idx="1358">
                  <c:v>-0.79788228112869497</c:v>
                </c:pt>
                <c:pt idx="1359">
                  <c:v>-0.70415998055500673</c:v>
                </c:pt>
                <c:pt idx="1360">
                  <c:v>-2.516715379407632</c:v>
                </c:pt>
                <c:pt idx="1361">
                  <c:v>1.0521264251155884</c:v>
                </c:pt>
                <c:pt idx="1362">
                  <c:v>-0.70415998055500673</c:v>
                </c:pt>
                <c:pt idx="1363">
                  <c:v>-2.2839544397424305E-2</c:v>
                </c:pt>
                <c:pt idx="1364">
                  <c:v>-0.70415998055500673</c:v>
                </c:pt>
                <c:pt idx="1365">
                  <c:v>1.3708059889580042</c:v>
                </c:pt>
                <c:pt idx="1366">
                  <c:v>4.0708827561762639</c:v>
                </c:pt>
                <c:pt idx="1367">
                  <c:v>-2.8166386121893705</c:v>
                </c:pt>
                <c:pt idx="1368">
                  <c:v>-1.0415958754580998</c:v>
                </c:pt>
                <c:pt idx="1369">
                  <c:v>-0.79788228112869497</c:v>
                </c:pt>
                <c:pt idx="1370">
                  <c:v>2.1646050567499504</c:v>
                </c:pt>
                <c:pt idx="1371">
                  <c:v>2.1833613878106295</c:v>
                </c:pt>
                <c:pt idx="1372">
                  <c:v>2.8850727161762855</c:v>
                </c:pt>
                <c:pt idx="1373">
                  <c:v>2.1833613878106295</c:v>
                </c:pt>
                <c:pt idx="1374">
                  <c:v>1.202117718871305</c:v>
                </c:pt>
                <c:pt idx="1375">
                  <c:v>-2.2839544397424305E-2</c:v>
                </c:pt>
                <c:pt idx="1376">
                  <c:v>2.0521264251155884</c:v>
                </c:pt>
                <c:pt idx="1377">
                  <c:v>-1.9478735748844116</c:v>
                </c:pt>
                <c:pt idx="1378">
                  <c:v>0.20211771887130503</c:v>
                </c:pt>
                <c:pt idx="1379">
                  <c:v>-1.8166386121893705</c:v>
                </c:pt>
                <c:pt idx="1380">
                  <c:v>1.277083688384316</c:v>
                </c:pt>
                <c:pt idx="1381">
                  <c:v>-2.2839544397424305E-2</c:v>
                </c:pt>
                <c:pt idx="1382">
                  <c:v>1.202117718871305</c:v>
                </c:pt>
                <c:pt idx="1383">
                  <c:v>-1.0212049832500263</c:v>
                </c:pt>
                <c:pt idx="1384">
                  <c:v>-1.1149272838237145</c:v>
                </c:pt>
                <c:pt idx="1385">
                  <c:v>2.1646050567499504</c:v>
                </c:pt>
                <c:pt idx="1386">
                  <c:v>1.202117718871305</c:v>
                </c:pt>
                <c:pt idx="1387">
                  <c:v>0.20211771887130503</c:v>
                </c:pt>
                <c:pt idx="1388">
                  <c:v>1.0521264251155884</c:v>
                </c:pt>
                <c:pt idx="1389">
                  <c:v>-2.0212049832500263</c:v>
                </c:pt>
                <c:pt idx="1390">
                  <c:v>-0.70415998055500673</c:v>
                </c:pt>
                <c:pt idx="1391">
                  <c:v>1.2958400194449933</c:v>
                </c:pt>
                <c:pt idx="1392">
                  <c:v>-0.79788228112869497</c:v>
                </c:pt>
                <c:pt idx="1393">
                  <c:v>-1.1353181760317881</c:v>
                </c:pt>
                <c:pt idx="1394">
                  <c:v>0.97879501674997371</c:v>
                </c:pt>
                <c:pt idx="1395">
                  <c:v>-1.7041599805550067</c:v>
                </c:pt>
                <c:pt idx="1396">
                  <c:v>1.202117718871305</c:v>
                </c:pt>
                <c:pt idx="1397">
                  <c:v>-1.9103609127630587</c:v>
                </c:pt>
                <c:pt idx="1398">
                  <c:v>-1.0024486521893508</c:v>
                </c:pt>
                <c:pt idx="1399">
                  <c:v>1.1646050567499504</c:v>
                </c:pt>
                <c:pt idx="1400">
                  <c:v>-1.9103609127630587</c:v>
                </c:pt>
                <c:pt idx="1401">
                  <c:v>1.2583273573236369</c:v>
                </c:pt>
                <c:pt idx="1402">
                  <c:v>-0.79788228112869497</c:v>
                </c:pt>
                <c:pt idx="1403">
                  <c:v>0.20211771887130503</c:v>
                </c:pt>
                <c:pt idx="1404">
                  <c:v>-0.70415998055500673</c:v>
                </c:pt>
                <c:pt idx="1405">
                  <c:v>-1.0024486521893508</c:v>
                </c:pt>
                <c:pt idx="1406">
                  <c:v>3.1646050567499504</c:v>
                </c:pt>
                <c:pt idx="1407">
                  <c:v>-0.70415998055500673</c:v>
                </c:pt>
                <c:pt idx="1408">
                  <c:v>1.202117718871305</c:v>
                </c:pt>
                <c:pt idx="1409">
                  <c:v>-1.9103609127630587</c:v>
                </c:pt>
                <c:pt idx="1410">
                  <c:v>1.0896390872369413</c:v>
                </c:pt>
                <c:pt idx="1411">
                  <c:v>0.18336138781062949</c:v>
                </c:pt>
                <c:pt idx="1412">
                  <c:v>8.9639087236941251E-2</c:v>
                </c:pt>
                <c:pt idx="1413">
                  <c:v>3.1646050567499504</c:v>
                </c:pt>
                <c:pt idx="1414">
                  <c:v>0.88507271617628547</c:v>
                </c:pt>
                <c:pt idx="1415">
                  <c:v>-0.70415998055500673</c:v>
                </c:pt>
                <c:pt idx="1416">
                  <c:v>0.27708368838431596</c:v>
                </c:pt>
                <c:pt idx="1417">
                  <c:v>3.1646050567499504</c:v>
                </c:pt>
                <c:pt idx="1418">
                  <c:v>-1.7041599805550067</c:v>
                </c:pt>
                <c:pt idx="1419">
                  <c:v>5.2126425115588404E-2</c:v>
                </c:pt>
                <c:pt idx="1420">
                  <c:v>-0.11492728382371453</c:v>
                </c:pt>
                <c:pt idx="1421">
                  <c:v>3.277083688384316</c:v>
                </c:pt>
                <c:pt idx="1422">
                  <c:v>-1.7041599805550067</c:v>
                </c:pt>
                <c:pt idx="1423">
                  <c:v>-2.0228395443974243</c:v>
                </c:pt>
                <c:pt idx="1424">
                  <c:v>3.1646050567499504</c:v>
                </c:pt>
                <c:pt idx="1425">
                  <c:v>1.202117718871305</c:v>
                </c:pt>
                <c:pt idx="1426">
                  <c:v>-0.81663861218937051</c:v>
                </c:pt>
                <c:pt idx="1427">
                  <c:v>2.0521264251155884</c:v>
                </c:pt>
                <c:pt idx="1428">
                  <c:v>0.18336138781062949</c:v>
                </c:pt>
                <c:pt idx="1429">
                  <c:v>0.29584001944499327</c:v>
                </c:pt>
                <c:pt idx="1430">
                  <c:v>0.20211771887130503</c:v>
                </c:pt>
                <c:pt idx="1431">
                  <c:v>2.0521264251155884</c:v>
                </c:pt>
                <c:pt idx="1432">
                  <c:v>1.9787950167499737</c:v>
                </c:pt>
                <c:pt idx="1433">
                  <c:v>0.99755134781064925</c:v>
                </c:pt>
                <c:pt idx="1434">
                  <c:v>-1.9478735748844116</c:v>
                </c:pt>
                <c:pt idx="1435">
                  <c:v>-0.70415998055500673</c:v>
                </c:pt>
                <c:pt idx="1436">
                  <c:v>-0.79788228112869497</c:v>
                </c:pt>
                <c:pt idx="1437">
                  <c:v>0.29584001944499327</c:v>
                </c:pt>
                <c:pt idx="1438">
                  <c:v>2.0521264251155884</c:v>
                </c:pt>
                <c:pt idx="1439">
                  <c:v>2.9584041245419002</c:v>
                </c:pt>
                <c:pt idx="1440">
                  <c:v>8.9639087236941251E-2</c:v>
                </c:pt>
                <c:pt idx="1441">
                  <c:v>-2.4486521893507529E-3</c:v>
                </c:pt>
                <c:pt idx="1442">
                  <c:v>-1.1353181760317881</c:v>
                </c:pt>
                <c:pt idx="1443">
                  <c:v>-1.7041599805550067</c:v>
                </c:pt>
                <c:pt idx="1444">
                  <c:v>-1.7041599805550067</c:v>
                </c:pt>
                <c:pt idx="1445">
                  <c:v>0.88507271617628547</c:v>
                </c:pt>
                <c:pt idx="1446">
                  <c:v>0.903829047236961</c:v>
                </c:pt>
                <c:pt idx="1447">
                  <c:v>1.8850727161762855</c:v>
                </c:pt>
                <c:pt idx="1448">
                  <c:v>-2.8166386121893705</c:v>
                </c:pt>
                <c:pt idx="1449">
                  <c:v>2.202117718871305</c:v>
                </c:pt>
                <c:pt idx="1450">
                  <c:v>-0.9478735748844116</c:v>
                </c:pt>
                <c:pt idx="1451">
                  <c:v>-0.79788228112869497</c:v>
                </c:pt>
                <c:pt idx="1452">
                  <c:v>0.20211771887130503</c:v>
                </c:pt>
                <c:pt idx="1453">
                  <c:v>0.29584001944499327</c:v>
                </c:pt>
                <c:pt idx="1454">
                  <c:v>-0.83539494325004959</c:v>
                </c:pt>
                <c:pt idx="1455">
                  <c:v>-0.92911724382373606</c:v>
                </c:pt>
                <c:pt idx="1456">
                  <c:v>-0.92911724382373606</c:v>
                </c:pt>
                <c:pt idx="1457">
                  <c:v>-2.2839544397424305E-2</c:v>
                </c:pt>
                <c:pt idx="1458">
                  <c:v>0.20211771887130503</c:v>
                </c:pt>
                <c:pt idx="1459">
                  <c:v>-0.81663861218937051</c:v>
                </c:pt>
                <c:pt idx="1460">
                  <c:v>1.2958400194449933</c:v>
                </c:pt>
                <c:pt idx="1461">
                  <c:v>0.29584001944499327</c:v>
                </c:pt>
                <c:pt idx="1462">
                  <c:v>-1.7041599805550067</c:v>
                </c:pt>
                <c:pt idx="1463">
                  <c:v>3.1646050567499504</c:v>
                </c:pt>
                <c:pt idx="1464">
                  <c:v>3.0708827561762639</c:v>
                </c:pt>
                <c:pt idx="1465">
                  <c:v>5.2126425115588404E-2</c:v>
                </c:pt>
                <c:pt idx="1466">
                  <c:v>2.2958400194449933</c:v>
                </c:pt>
                <c:pt idx="1467">
                  <c:v>-3.0212049832500263</c:v>
                </c:pt>
                <c:pt idx="1468">
                  <c:v>0.18336138781062949</c:v>
                </c:pt>
                <c:pt idx="1469">
                  <c:v>-2.516715379407632</c:v>
                </c:pt>
              </c:numCache>
            </c:numRef>
          </c:yVal>
          <c:smooth val="0"/>
          <c:extLst>
            <c:ext xmlns:c16="http://schemas.microsoft.com/office/drawing/2014/chart" uri="{C3380CC4-5D6E-409C-BE32-E72D297353CC}">
              <c16:uniqueId val="{00000001-1EE8-491F-B216-A249D9EC95B4}"/>
            </c:ext>
          </c:extLst>
        </c:ser>
        <c:dLbls>
          <c:showLegendKey val="0"/>
          <c:showVal val="0"/>
          <c:showCatName val="0"/>
          <c:showSerName val="0"/>
          <c:showPercent val="0"/>
          <c:showBubbleSize val="0"/>
        </c:dLbls>
        <c:axId val="913618128"/>
        <c:axId val="902120816"/>
      </c:scatterChart>
      <c:valAx>
        <c:axId val="913618128"/>
        <c:scaling>
          <c:orientation val="minMax"/>
        </c:scaling>
        <c:delete val="0"/>
        <c:axPos val="b"/>
        <c:title>
          <c:tx>
            <c:rich>
              <a:bodyPr/>
              <a:lstStyle/>
              <a:p>
                <a:pPr>
                  <a:defRPr/>
                </a:pPr>
                <a:endParaRPr lang="en-AU"/>
              </a:p>
            </c:rich>
          </c:tx>
          <c:layout/>
          <c:overlay val="0"/>
        </c:title>
        <c:numFmt formatCode="General" sourceLinked="1"/>
        <c:majorTickMark val="out"/>
        <c:minorTickMark val="none"/>
        <c:tickLblPos val="nextTo"/>
        <c:crossAx val="902120816"/>
        <c:crosses val="autoZero"/>
        <c:crossBetween val="midCat"/>
      </c:valAx>
      <c:valAx>
        <c:axId val="902120816"/>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91361812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 Residual Plot</a:t>
            </a:r>
          </a:p>
        </c:rich>
      </c:tx>
      <c:layout/>
      <c:overlay val="0"/>
    </c:title>
    <c:autoTitleDeleted val="0"/>
    <c:plotArea>
      <c:layout/>
      <c:scatterChart>
        <c:scatterStyle val="lineMarker"/>
        <c:varyColors val="0"/>
        <c:ser>
          <c:idx val="0"/>
          <c:order val="0"/>
          <c:spPr>
            <a:ln w="19050">
              <a:noFill/>
            </a:ln>
          </c:spPr>
          <c:xVal>
            <c:numRef>
              <c:f>'Q2.2'!$C$8:$C$1477</c:f>
              <c:numCache>
                <c:formatCode>General</c:formatCode>
                <c:ptCount val="1470"/>
                <c:pt idx="0">
                  <c:v>1</c:v>
                </c:pt>
                <c:pt idx="1">
                  <c:v>4</c:v>
                </c:pt>
                <c:pt idx="2">
                  <c:v>3</c:v>
                </c:pt>
                <c:pt idx="3">
                  <c:v>2</c:v>
                </c:pt>
                <c:pt idx="4">
                  <c:v>2</c:v>
                </c:pt>
                <c:pt idx="5">
                  <c:v>1</c:v>
                </c:pt>
                <c:pt idx="6">
                  <c:v>4</c:v>
                </c:pt>
                <c:pt idx="7">
                  <c:v>3</c:v>
                </c:pt>
                <c:pt idx="8">
                  <c:v>3</c:v>
                </c:pt>
                <c:pt idx="9">
                  <c:v>3</c:v>
                </c:pt>
                <c:pt idx="10">
                  <c:v>2</c:v>
                </c:pt>
                <c:pt idx="11">
                  <c:v>1</c:v>
                </c:pt>
                <c:pt idx="12">
                  <c:v>3</c:v>
                </c:pt>
                <c:pt idx="13">
                  <c:v>1</c:v>
                </c:pt>
                <c:pt idx="14">
                  <c:v>3</c:v>
                </c:pt>
                <c:pt idx="15">
                  <c:v>1</c:v>
                </c:pt>
                <c:pt idx="16">
                  <c:v>2</c:v>
                </c:pt>
                <c:pt idx="17">
                  <c:v>1</c:v>
                </c:pt>
                <c:pt idx="18">
                  <c:v>4</c:v>
                </c:pt>
                <c:pt idx="19">
                  <c:v>1</c:v>
                </c:pt>
                <c:pt idx="20">
                  <c:v>3</c:v>
                </c:pt>
                <c:pt idx="21">
                  <c:v>4</c:v>
                </c:pt>
                <c:pt idx="22">
                  <c:v>2</c:v>
                </c:pt>
                <c:pt idx="23">
                  <c:v>4</c:v>
                </c:pt>
                <c:pt idx="24">
                  <c:v>1</c:v>
                </c:pt>
                <c:pt idx="25">
                  <c:v>3</c:v>
                </c:pt>
                <c:pt idx="26">
                  <c:v>4</c:v>
                </c:pt>
                <c:pt idx="27">
                  <c:v>2</c:v>
                </c:pt>
                <c:pt idx="28">
                  <c:v>4</c:v>
                </c:pt>
                <c:pt idx="29">
                  <c:v>1</c:v>
                </c:pt>
                <c:pt idx="30">
                  <c:v>1</c:v>
                </c:pt>
                <c:pt idx="31">
                  <c:v>1</c:v>
                </c:pt>
                <c:pt idx="32">
                  <c:v>3</c:v>
                </c:pt>
                <c:pt idx="33">
                  <c:v>4</c:v>
                </c:pt>
                <c:pt idx="34">
                  <c:v>4</c:v>
                </c:pt>
                <c:pt idx="35">
                  <c:v>1</c:v>
                </c:pt>
                <c:pt idx="36">
                  <c:v>3</c:v>
                </c:pt>
                <c:pt idx="37">
                  <c:v>1</c:v>
                </c:pt>
                <c:pt idx="38">
                  <c:v>1</c:v>
                </c:pt>
                <c:pt idx="39">
                  <c:v>4</c:v>
                </c:pt>
                <c:pt idx="40">
                  <c:v>1</c:v>
                </c:pt>
                <c:pt idx="41">
                  <c:v>1</c:v>
                </c:pt>
                <c:pt idx="42">
                  <c:v>1</c:v>
                </c:pt>
                <c:pt idx="43">
                  <c:v>3</c:v>
                </c:pt>
                <c:pt idx="44">
                  <c:v>4</c:v>
                </c:pt>
                <c:pt idx="45">
                  <c:v>1</c:v>
                </c:pt>
                <c:pt idx="46">
                  <c:v>3</c:v>
                </c:pt>
                <c:pt idx="47">
                  <c:v>2</c:v>
                </c:pt>
                <c:pt idx="48">
                  <c:v>4</c:v>
                </c:pt>
                <c:pt idx="49">
                  <c:v>4</c:v>
                </c:pt>
                <c:pt idx="50">
                  <c:v>3</c:v>
                </c:pt>
                <c:pt idx="51">
                  <c:v>3</c:v>
                </c:pt>
                <c:pt idx="52">
                  <c:v>4</c:v>
                </c:pt>
                <c:pt idx="53">
                  <c:v>1</c:v>
                </c:pt>
                <c:pt idx="54">
                  <c:v>4</c:v>
                </c:pt>
                <c:pt idx="55">
                  <c:v>1</c:v>
                </c:pt>
                <c:pt idx="56">
                  <c:v>4</c:v>
                </c:pt>
                <c:pt idx="57">
                  <c:v>1</c:v>
                </c:pt>
                <c:pt idx="58">
                  <c:v>4</c:v>
                </c:pt>
                <c:pt idx="59">
                  <c:v>3</c:v>
                </c:pt>
                <c:pt idx="60">
                  <c:v>4</c:v>
                </c:pt>
                <c:pt idx="61">
                  <c:v>1</c:v>
                </c:pt>
                <c:pt idx="62">
                  <c:v>3</c:v>
                </c:pt>
                <c:pt idx="63">
                  <c:v>1</c:v>
                </c:pt>
                <c:pt idx="64">
                  <c:v>3</c:v>
                </c:pt>
                <c:pt idx="65">
                  <c:v>3</c:v>
                </c:pt>
                <c:pt idx="66">
                  <c:v>2</c:v>
                </c:pt>
                <c:pt idx="67">
                  <c:v>2</c:v>
                </c:pt>
                <c:pt idx="68">
                  <c:v>1</c:v>
                </c:pt>
                <c:pt idx="69">
                  <c:v>3</c:v>
                </c:pt>
                <c:pt idx="70">
                  <c:v>1</c:v>
                </c:pt>
                <c:pt idx="71">
                  <c:v>4</c:v>
                </c:pt>
                <c:pt idx="72">
                  <c:v>2</c:v>
                </c:pt>
                <c:pt idx="73">
                  <c:v>2</c:v>
                </c:pt>
                <c:pt idx="74">
                  <c:v>1</c:v>
                </c:pt>
                <c:pt idx="75">
                  <c:v>4</c:v>
                </c:pt>
                <c:pt idx="76">
                  <c:v>1</c:v>
                </c:pt>
                <c:pt idx="77">
                  <c:v>1</c:v>
                </c:pt>
                <c:pt idx="78">
                  <c:v>3</c:v>
                </c:pt>
                <c:pt idx="79">
                  <c:v>2</c:v>
                </c:pt>
                <c:pt idx="80">
                  <c:v>1</c:v>
                </c:pt>
                <c:pt idx="81">
                  <c:v>3</c:v>
                </c:pt>
                <c:pt idx="82">
                  <c:v>4</c:v>
                </c:pt>
                <c:pt idx="83">
                  <c:v>1</c:v>
                </c:pt>
                <c:pt idx="84">
                  <c:v>2</c:v>
                </c:pt>
                <c:pt idx="85">
                  <c:v>1</c:v>
                </c:pt>
                <c:pt idx="86">
                  <c:v>1</c:v>
                </c:pt>
                <c:pt idx="87">
                  <c:v>4</c:v>
                </c:pt>
                <c:pt idx="88">
                  <c:v>4</c:v>
                </c:pt>
                <c:pt idx="89">
                  <c:v>4</c:v>
                </c:pt>
                <c:pt idx="90">
                  <c:v>2</c:v>
                </c:pt>
                <c:pt idx="91">
                  <c:v>4</c:v>
                </c:pt>
                <c:pt idx="92">
                  <c:v>2</c:v>
                </c:pt>
                <c:pt idx="93">
                  <c:v>1</c:v>
                </c:pt>
                <c:pt idx="94">
                  <c:v>3</c:v>
                </c:pt>
                <c:pt idx="95">
                  <c:v>1</c:v>
                </c:pt>
                <c:pt idx="96">
                  <c:v>3</c:v>
                </c:pt>
                <c:pt idx="97">
                  <c:v>3</c:v>
                </c:pt>
                <c:pt idx="98">
                  <c:v>3</c:v>
                </c:pt>
                <c:pt idx="99">
                  <c:v>2</c:v>
                </c:pt>
                <c:pt idx="100">
                  <c:v>4</c:v>
                </c:pt>
                <c:pt idx="101">
                  <c:v>1</c:v>
                </c:pt>
                <c:pt idx="102">
                  <c:v>4</c:v>
                </c:pt>
                <c:pt idx="103">
                  <c:v>3</c:v>
                </c:pt>
                <c:pt idx="104">
                  <c:v>4</c:v>
                </c:pt>
                <c:pt idx="105">
                  <c:v>4</c:v>
                </c:pt>
                <c:pt idx="106">
                  <c:v>2</c:v>
                </c:pt>
                <c:pt idx="107">
                  <c:v>2</c:v>
                </c:pt>
                <c:pt idx="108">
                  <c:v>1</c:v>
                </c:pt>
                <c:pt idx="109">
                  <c:v>4</c:v>
                </c:pt>
                <c:pt idx="110">
                  <c:v>4</c:v>
                </c:pt>
                <c:pt idx="111">
                  <c:v>4</c:v>
                </c:pt>
                <c:pt idx="112">
                  <c:v>1</c:v>
                </c:pt>
                <c:pt idx="113">
                  <c:v>2</c:v>
                </c:pt>
                <c:pt idx="114">
                  <c:v>2</c:v>
                </c:pt>
                <c:pt idx="115">
                  <c:v>1</c:v>
                </c:pt>
                <c:pt idx="116">
                  <c:v>1</c:v>
                </c:pt>
                <c:pt idx="117">
                  <c:v>4</c:v>
                </c:pt>
                <c:pt idx="118">
                  <c:v>4</c:v>
                </c:pt>
                <c:pt idx="119">
                  <c:v>1</c:v>
                </c:pt>
                <c:pt idx="120">
                  <c:v>4</c:v>
                </c:pt>
                <c:pt idx="121">
                  <c:v>2</c:v>
                </c:pt>
                <c:pt idx="122">
                  <c:v>3</c:v>
                </c:pt>
                <c:pt idx="123">
                  <c:v>3</c:v>
                </c:pt>
                <c:pt idx="124">
                  <c:v>3</c:v>
                </c:pt>
                <c:pt idx="125">
                  <c:v>3</c:v>
                </c:pt>
                <c:pt idx="126">
                  <c:v>1</c:v>
                </c:pt>
                <c:pt idx="127">
                  <c:v>3</c:v>
                </c:pt>
                <c:pt idx="128">
                  <c:v>4</c:v>
                </c:pt>
                <c:pt idx="129">
                  <c:v>1</c:v>
                </c:pt>
                <c:pt idx="130">
                  <c:v>3</c:v>
                </c:pt>
                <c:pt idx="131">
                  <c:v>1</c:v>
                </c:pt>
                <c:pt idx="132">
                  <c:v>1</c:v>
                </c:pt>
                <c:pt idx="133">
                  <c:v>3</c:v>
                </c:pt>
                <c:pt idx="134">
                  <c:v>4</c:v>
                </c:pt>
                <c:pt idx="135">
                  <c:v>2</c:v>
                </c:pt>
                <c:pt idx="136">
                  <c:v>4</c:v>
                </c:pt>
                <c:pt idx="137">
                  <c:v>3</c:v>
                </c:pt>
                <c:pt idx="138">
                  <c:v>3</c:v>
                </c:pt>
                <c:pt idx="139">
                  <c:v>4</c:v>
                </c:pt>
                <c:pt idx="140">
                  <c:v>4</c:v>
                </c:pt>
                <c:pt idx="141">
                  <c:v>1</c:v>
                </c:pt>
                <c:pt idx="142">
                  <c:v>3</c:v>
                </c:pt>
                <c:pt idx="143">
                  <c:v>3</c:v>
                </c:pt>
                <c:pt idx="144">
                  <c:v>4</c:v>
                </c:pt>
                <c:pt idx="145">
                  <c:v>1</c:v>
                </c:pt>
                <c:pt idx="146">
                  <c:v>1</c:v>
                </c:pt>
                <c:pt idx="147">
                  <c:v>1</c:v>
                </c:pt>
                <c:pt idx="148">
                  <c:v>1</c:v>
                </c:pt>
                <c:pt idx="149">
                  <c:v>2</c:v>
                </c:pt>
                <c:pt idx="150">
                  <c:v>2</c:v>
                </c:pt>
                <c:pt idx="151">
                  <c:v>2</c:v>
                </c:pt>
                <c:pt idx="152">
                  <c:v>3</c:v>
                </c:pt>
                <c:pt idx="153">
                  <c:v>2</c:v>
                </c:pt>
                <c:pt idx="154">
                  <c:v>4</c:v>
                </c:pt>
                <c:pt idx="155">
                  <c:v>3</c:v>
                </c:pt>
                <c:pt idx="156">
                  <c:v>3</c:v>
                </c:pt>
                <c:pt idx="157">
                  <c:v>3</c:v>
                </c:pt>
                <c:pt idx="158">
                  <c:v>1</c:v>
                </c:pt>
                <c:pt idx="159">
                  <c:v>3</c:v>
                </c:pt>
                <c:pt idx="160">
                  <c:v>4</c:v>
                </c:pt>
                <c:pt idx="161">
                  <c:v>3</c:v>
                </c:pt>
                <c:pt idx="162">
                  <c:v>1</c:v>
                </c:pt>
                <c:pt idx="163">
                  <c:v>4</c:v>
                </c:pt>
                <c:pt idx="164">
                  <c:v>3</c:v>
                </c:pt>
                <c:pt idx="165">
                  <c:v>2</c:v>
                </c:pt>
                <c:pt idx="166">
                  <c:v>1</c:v>
                </c:pt>
                <c:pt idx="167">
                  <c:v>1</c:v>
                </c:pt>
                <c:pt idx="168">
                  <c:v>4</c:v>
                </c:pt>
                <c:pt idx="169">
                  <c:v>3</c:v>
                </c:pt>
                <c:pt idx="170">
                  <c:v>2</c:v>
                </c:pt>
                <c:pt idx="171">
                  <c:v>4</c:v>
                </c:pt>
                <c:pt idx="172">
                  <c:v>2</c:v>
                </c:pt>
                <c:pt idx="173">
                  <c:v>1</c:v>
                </c:pt>
                <c:pt idx="174">
                  <c:v>1</c:v>
                </c:pt>
                <c:pt idx="175">
                  <c:v>4</c:v>
                </c:pt>
                <c:pt idx="176">
                  <c:v>4</c:v>
                </c:pt>
                <c:pt idx="177">
                  <c:v>4</c:v>
                </c:pt>
                <c:pt idx="178">
                  <c:v>4</c:v>
                </c:pt>
                <c:pt idx="179">
                  <c:v>1</c:v>
                </c:pt>
                <c:pt idx="180">
                  <c:v>4</c:v>
                </c:pt>
                <c:pt idx="181">
                  <c:v>2</c:v>
                </c:pt>
                <c:pt idx="182">
                  <c:v>3</c:v>
                </c:pt>
                <c:pt idx="183">
                  <c:v>3</c:v>
                </c:pt>
                <c:pt idx="184">
                  <c:v>1</c:v>
                </c:pt>
                <c:pt idx="185">
                  <c:v>2</c:v>
                </c:pt>
                <c:pt idx="186">
                  <c:v>3</c:v>
                </c:pt>
                <c:pt idx="187">
                  <c:v>2</c:v>
                </c:pt>
                <c:pt idx="188">
                  <c:v>3</c:v>
                </c:pt>
                <c:pt idx="189">
                  <c:v>2</c:v>
                </c:pt>
                <c:pt idx="190">
                  <c:v>3</c:v>
                </c:pt>
                <c:pt idx="191">
                  <c:v>2</c:v>
                </c:pt>
                <c:pt idx="192">
                  <c:v>3</c:v>
                </c:pt>
                <c:pt idx="193">
                  <c:v>4</c:v>
                </c:pt>
                <c:pt idx="194">
                  <c:v>4</c:v>
                </c:pt>
                <c:pt idx="195">
                  <c:v>1</c:v>
                </c:pt>
                <c:pt idx="196">
                  <c:v>2</c:v>
                </c:pt>
                <c:pt idx="197">
                  <c:v>3</c:v>
                </c:pt>
                <c:pt idx="198">
                  <c:v>3</c:v>
                </c:pt>
                <c:pt idx="199">
                  <c:v>4</c:v>
                </c:pt>
                <c:pt idx="200">
                  <c:v>3</c:v>
                </c:pt>
                <c:pt idx="201">
                  <c:v>4</c:v>
                </c:pt>
                <c:pt idx="202">
                  <c:v>3</c:v>
                </c:pt>
                <c:pt idx="203">
                  <c:v>4</c:v>
                </c:pt>
                <c:pt idx="204">
                  <c:v>4</c:v>
                </c:pt>
                <c:pt idx="205">
                  <c:v>4</c:v>
                </c:pt>
                <c:pt idx="206">
                  <c:v>2</c:v>
                </c:pt>
                <c:pt idx="207">
                  <c:v>1</c:v>
                </c:pt>
                <c:pt idx="208">
                  <c:v>4</c:v>
                </c:pt>
                <c:pt idx="209">
                  <c:v>2</c:v>
                </c:pt>
                <c:pt idx="210">
                  <c:v>1</c:v>
                </c:pt>
                <c:pt idx="211">
                  <c:v>3</c:v>
                </c:pt>
                <c:pt idx="212">
                  <c:v>3</c:v>
                </c:pt>
                <c:pt idx="213">
                  <c:v>2</c:v>
                </c:pt>
                <c:pt idx="214">
                  <c:v>1</c:v>
                </c:pt>
                <c:pt idx="215">
                  <c:v>4</c:v>
                </c:pt>
                <c:pt idx="216">
                  <c:v>1</c:v>
                </c:pt>
                <c:pt idx="217">
                  <c:v>3</c:v>
                </c:pt>
                <c:pt idx="218">
                  <c:v>1</c:v>
                </c:pt>
                <c:pt idx="219">
                  <c:v>1</c:v>
                </c:pt>
                <c:pt idx="220">
                  <c:v>2</c:v>
                </c:pt>
                <c:pt idx="221">
                  <c:v>2</c:v>
                </c:pt>
                <c:pt idx="222">
                  <c:v>4</c:v>
                </c:pt>
                <c:pt idx="223">
                  <c:v>1</c:v>
                </c:pt>
                <c:pt idx="224">
                  <c:v>2</c:v>
                </c:pt>
                <c:pt idx="225">
                  <c:v>4</c:v>
                </c:pt>
                <c:pt idx="226">
                  <c:v>4</c:v>
                </c:pt>
                <c:pt idx="227">
                  <c:v>4</c:v>
                </c:pt>
                <c:pt idx="228">
                  <c:v>3</c:v>
                </c:pt>
                <c:pt idx="229">
                  <c:v>1</c:v>
                </c:pt>
                <c:pt idx="230">
                  <c:v>4</c:v>
                </c:pt>
                <c:pt idx="231">
                  <c:v>1</c:v>
                </c:pt>
                <c:pt idx="232">
                  <c:v>3</c:v>
                </c:pt>
                <c:pt idx="233">
                  <c:v>1</c:v>
                </c:pt>
                <c:pt idx="234">
                  <c:v>1</c:v>
                </c:pt>
                <c:pt idx="235">
                  <c:v>4</c:v>
                </c:pt>
                <c:pt idx="236">
                  <c:v>4</c:v>
                </c:pt>
                <c:pt idx="237">
                  <c:v>3</c:v>
                </c:pt>
                <c:pt idx="238">
                  <c:v>2</c:v>
                </c:pt>
                <c:pt idx="239">
                  <c:v>3</c:v>
                </c:pt>
                <c:pt idx="240">
                  <c:v>3</c:v>
                </c:pt>
                <c:pt idx="241">
                  <c:v>4</c:v>
                </c:pt>
                <c:pt idx="242">
                  <c:v>2</c:v>
                </c:pt>
                <c:pt idx="243">
                  <c:v>4</c:v>
                </c:pt>
                <c:pt idx="244">
                  <c:v>1</c:v>
                </c:pt>
                <c:pt idx="245">
                  <c:v>1</c:v>
                </c:pt>
                <c:pt idx="246">
                  <c:v>1</c:v>
                </c:pt>
                <c:pt idx="247">
                  <c:v>1</c:v>
                </c:pt>
                <c:pt idx="248">
                  <c:v>1</c:v>
                </c:pt>
                <c:pt idx="249">
                  <c:v>3</c:v>
                </c:pt>
                <c:pt idx="250">
                  <c:v>1</c:v>
                </c:pt>
                <c:pt idx="251">
                  <c:v>4</c:v>
                </c:pt>
                <c:pt idx="252">
                  <c:v>4</c:v>
                </c:pt>
                <c:pt idx="253">
                  <c:v>1</c:v>
                </c:pt>
                <c:pt idx="254">
                  <c:v>4</c:v>
                </c:pt>
                <c:pt idx="255">
                  <c:v>3</c:v>
                </c:pt>
                <c:pt idx="256">
                  <c:v>1</c:v>
                </c:pt>
                <c:pt idx="257">
                  <c:v>3</c:v>
                </c:pt>
                <c:pt idx="258">
                  <c:v>1</c:v>
                </c:pt>
                <c:pt idx="259">
                  <c:v>2</c:v>
                </c:pt>
                <c:pt idx="260">
                  <c:v>3</c:v>
                </c:pt>
                <c:pt idx="261">
                  <c:v>4</c:v>
                </c:pt>
                <c:pt idx="262">
                  <c:v>1</c:v>
                </c:pt>
                <c:pt idx="263">
                  <c:v>2</c:v>
                </c:pt>
                <c:pt idx="264">
                  <c:v>1</c:v>
                </c:pt>
                <c:pt idx="265">
                  <c:v>3</c:v>
                </c:pt>
                <c:pt idx="266">
                  <c:v>4</c:v>
                </c:pt>
                <c:pt idx="267">
                  <c:v>1</c:v>
                </c:pt>
                <c:pt idx="268">
                  <c:v>4</c:v>
                </c:pt>
                <c:pt idx="269">
                  <c:v>1</c:v>
                </c:pt>
                <c:pt idx="270">
                  <c:v>1</c:v>
                </c:pt>
                <c:pt idx="271">
                  <c:v>2</c:v>
                </c:pt>
                <c:pt idx="272">
                  <c:v>4</c:v>
                </c:pt>
                <c:pt idx="273">
                  <c:v>4</c:v>
                </c:pt>
                <c:pt idx="274">
                  <c:v>3</c:v>
                </c:pt>
                <c:pt idx="275">
                  <c:v>4</c:v>
                </c:pt>
                <c:pt idx="276">
                  <c:v>3</c:v>
                </c:pt>
                <c:pt idx="277">
                  <c:v>4</c:v>
                </c:pt>
                <c:pt idx="278">
                  <c:v>2</c:v>
                </c:pt>
                <c:pt idx="279">
                  <c:v>2</c:v>
                </c:pt>
                <c:pt idx="280">
                  <c:v>3</c:v>
                </c:pt>
                <c:pt idx="281">
                  <c:v>4</c:v>
                </c:pt>
                <c:pt idx="282">
                  <c:v>4</c:v>
                </c:pt>
                <c:pt idx="283">
                  <c:v>4</c:v>
                </c:pt>
                <c:pt idx="284">
                  <c:v>1</c:v>
                </c:pt>
                <c:pt idx="285">
                  <c:v>1</c:v>
                </c:pt>
                <c:pt idx="286">
                  <c:v>3</c:v>
                </c:pt>
                <c:pt idx="287">
                  <c:v>4</c:v>
                </c:pt>
                <c:pt idx="288">
                  <c:v>2</c:v>
                </c:pt>
                <c:pt idx="289">
                  <c:v>4</c:v>
                </c:pt>
                <c:pt idx="290">
                  <c:v>1</c:v>
                </c:pt>
                <c:pt idx="291">
                  <c:v>2</c:v>
                </c:pt>
                <c:pt idx="292">
                  <c:v>2</c:v>
                </c:pt>
                <c:pt idx="293">
                  <c:v>1</c:v>
                </c:pt>
                <c:pt idx="294">
                  <c:v>1</c:v>
                </c:pt>
                <c:pt idx="295">
                  <c:v>2</c:v>
                </c:pt>
                <c:pt idx="296">
                  <c:v>3</c:v>
                </c:pt>
                <c:pt idx="297">
                  <c:v>2</c:v>
                </c:pt>
                <c:pt idx="298">
                  <c:v>4</c:v>
                </c:pt>
                <c:pt idx="299">
                  <c:v>3</c:v>
                </c:pt>
                <c:pt idx="300">
                  <c:v>3</c:v>
                </c:pt>
                <c:pt idx="301">
                  <c:v>1</c:v>
                </c:pt>
                <c:pt idx="302">
                  <c:v>3</c:v>
                </c:pt>
                <c:pt idx="303">
                  <c:v>1</c:v>
                </c:pt>
                <c:pt idx="304">
                  <c:v>4</c:v>
                </c:pt>
                <c:pt idx="305">
                  <c:v>2</c:v>
                </c:pt>
                <c:pt idx="306">
                  <c:v>3</c:v>
                </c:pt>
                <c:pt idx="307">
                  <c:v>2</c:v>
                </c:pt>
                <c:pt idx="308">
                  <c:v>3</c:v>
                </c:pt>
                <c:pt idx="309">
                  <c:v>1</c:v>
                </c:pt>
                <c:pt idx="310">
                  <c:v>1</c:v>
                </c:pt>
                <c:pt idx="311">
                  <c:v>3</c:v>
                </c:pt>
                <c:pt idx="312">
                  <c:v>4</c:v>
                </c:pt>
                <c:pt idx="313">
                  <c:v>2</c:v>
                </c:pt>
                <c:pt idx="314">
                  <c:v>1</c:v>
                </c:pt>
                <c:pt idx="315">
                  <c:v>4</c:v>
                </c:pt>
                <c:pt idx="316">
                  <c:v>1</c:v>
                </c:pt>
                <c:pt idx="317">
                  <c:v>2</c:v>
                </c:pt>
                <c:pt idx="318">
                  <c:v>2</c:v>
                </c:pt>
                <c:pt idx="319">
                  <c:v>2</c:v>
                </c:pt>
                <c:pt idx="320">
                  <c:v>1</c:v>
                </c:pt>
                <c:pt idx="321">
                  <c:v>1</c:v>
                </c:pt>
                <c:pt idx="322">
                  <c:v>4</c:v>
                </c:pt>
                <c:pt idx="323">
                  <c:v>1</c:v>
                </c:pt>
                <c:pt idx="324">
                  <c:v>1</c:v>
                </c:pt>
                <c:pt idx="325">
                  <c:v>4</c:v>
                </c:pt>
                <c:pt idx="326">
                  <c:v>4</c:v>
                </c:pt>
                <c:pt idx="327">
                  <c:v>3</c:v>
                </c:pt>
                <c:pt idx="328">
                  <c:v>4</c:v>
                </c:pt>
                <c:pt idx="329">
                  <c:v>1</c:v>
                </c:pt>
                <c:pt idx="330">
                  <c:v>1</c:v>
                </c:pt>
                <c:pt idx="331">
                  <c:v>2</c:v>
                </c:pt>
                <c:pt idx="332">
                  <c:v>3</c:v>
                </c:pt>
                <c:pt idx="333">
                  <c:v>3</c:v>
                </c:pt>
                <c:pt idx="334">
                  <c:v>4</c:v>
                </c:pt>
                <c:pt idx="335">
                  <c:v>4</c:v>
                </c:pt>
                <c:pt idx="336">
                  <c:v>1</c:v>
                </c:pt>
                <c:pt idx="337">
                  <c:v>4</c:v>
                </c:pt>
                <c:pt idx="338">
                  <c:v>3</c:v>
                </c:pt>
                <c:pt idx="339">
                  <c:v>2</c:v>
                </c:pt>
                <c:pt idx="340">
                  <c:v>4</c:v>
                </c:pt>
                <c:pt idx="341">
                  <c:v>4</c:v>
                </c:pt>
                <c:pt idx="342">
                  <c:v>4</c:v>
                </c:pt>
                <c:pt idx="343">
                  <c:v>2</c:v>
                </c:pt>
                <c:pt idx="344">
                  <c:v>2</c:v>
                </c:pt>
                <c:pt idx="345">
                  <c:v>1</c:v>
                </c:pt>
                <c:pt idx="346">
                  <c:v>2</c:v>
                </c:pt>
                <c:pt idx="347">
                  <c:v>3</c:v>
                </c:pt>
                <c:pt idx="348">
                  <c:v>4</c:v>
                </c:pt>
                <c:pt idx="349">
                  <c:v>3</c:v>
                </c:pt>
                <c:pt idx="350">
                  <c:v>1</c:v>
                </c:pt>
                <c:pt idx="351">
                  <c:v>2</c:v>
                </c:pt>
                <c:pt idx="352">
                  <c:v>3</c:v>
                </c:pt>
                <c:pt idx="353">
                  <c:v>1</c:v>
                </c:pt>
                <c:pt idx="354">
                  <c:v>1</c:v>
                </c:pt>
                <c:pt idx="355">
                  <c:v>3</c:v>
                </c:pt>
                <c:pt idx="356">
                  <c:v>4</c:v>
                </c:pt>
                <c:pt idx="357">
                  <c:v>2</c:v>
                </c:pt>
                <c:pt idx="358">
                  <c:v>4</c:v>
                </c:pt>
                <c:pt idx="359">
                  <c:v>1</c:v>
                </c:pt>
                <c:pt idx="360">
                  <c:v>1</c:v>
                </c:pt>
                <c:pt idx="361">
                  <c:v>3</c:v>
                </c:pt>
                <c:pt idx="362">
                  <c:v>4</c:v>
                </c:pt>
                <c:pt idx="363">
                  <c:v>3</c:v>
                </c:pt>
                <c:pt idx="364">
                  <c:v>4</c:v>
                </c:pt>
                <c:pt idx="365">
                  <c:v>3</c:v>
                </c:pt>
                <c:pt idx="366">
                  <c:v>3</c:v>
                </c:pt>
                <c:pt idx="367">
                  <c:v>4</c:v>
                </c:pt>
                <c:pt idx="368">
                  <c:v>1</c:v>
                </c:pt>
                <c:pt idx="369">
                  <c:v>2</c:v>
                </c:pt>
                <c:pt idx="370">
                  <c:v>2</c:v>
                </c:pt>
                <c:pt idx="371">
                  <c:v>4</c:v>
                </c:pt>
                <c:pt idx="372">
                  <c:v>3</c:v>
                </c:pt>
                <c:pt idx="373">
                  <c:v>2</c:v>
                </c:pt>
                <c:pt idx="374">
                  <c:v>4</c:v>
                </c:pt>
                <c:pt idx="375">
                  <c:v>4</c:v>
                </c:pt>
                <c:pt idx="376">
                  <c:v>1</c:v>
                </c:pt>
                <c:pt idx="377">
                  <c:v>3</c:v>
                </c:pt>
                <c:pt idx="378">
                  <c:v>1</c:v>
                </c:pt>
                <c:pt idx="379">
                  <c:v>1</c:v>
                </c:pt>
                <c:pt idx="380">
                  <c:v>1</c:v>
                </c:pt>
                <c:pt idx="381">
                  <c:v>3</c:v>
                </c:pt>
                <c:pt idx="382">
                  <c:v>4</c:v>
                </c:pt>
                <c:pt idx="383">
                  <c:v>2</c:v>
                </c:pt>
                <c:pt idx="384">
                  <c:v>3</c:v>
                </c:pt>
                <c:pt idx="385">
                  <c:v>4</c:v>
                </c:pt>
                <c:pt idx="386">
                  <c:v>1</c:v>
                </c:pt>
                <c:pt idx="387">
                  <c:v>2</c:v>
                </c:pt>
                <c:pt idx="388">
                  <c:v>2</c:v>
                </c:pt>
                <c:pt idx="389">
                  <c:v>2</c:v>
                </c:pt>
                <c:pt idx="390">
                  <c:v>2</c:v>
                </c:pt>
                <c:pt idx="391">
                  <c:v>3</c:v>
                </c:pt>
                <c:pt idx="392">
                  <c:v>1</c:v>
                </c:pt>
                <c:pt idx="393">
                  <c:v>3</c:v>
                </c:pt>
                <c:pt idx="394">
                  <c:v>1</c:v>
                </c:pt>
                <c:pt idx="395">
                  <c:v>4</c:v>
                </c:pt>
                <c:pt idx="396">
                  <c:v>3</c:v>
                </c:pt>
                <c:pt idx="397">
                  <c:v>1</c:v>
                </c:pt>
                <c:pt idx="398">
                  <c:v>3</c:v>
                </c:pt>
                <c:pt idx="399">
                  <c:v>1</c:v>
                </c:pt>
                <c:pt idx="400">
                  <c:v>3</c:v>
                </c:pt>
                <c:pt idx="401">
                  <c:v>1</c:v>
                </c:pt>
                <c:pt idx="402">
                  <c:v>1</c:v>
                </c:pt>
                <c:pt idx="403">
                  <c:v>2</c:v>
                </c:pt>
                <c:pt idx="404">
                  <c:v>1</c:v>
                </c:pt>
                <c:pt idx="405">
                  <c:v>1</c:v>
                </c:pt>
                <c:pt idx="406">
                  <c:v>3</c:v>
                </c:pt>
                <c:pt idx="407">
                  <c:v>4</c:v>
                </c:pt>
                <c:pt idx="408">
                  <c:v>1</c:v>
                </c:pt>
                <c:pt idx="409">
                  <c:v>1</c:v>
                </c:pt>
                <c:pt idx="410">
                  <c:v>4</c:v>
                </c:pt>
                <c:pt idx="411">
                  <c:v>1</c:v>
                </c:pt>
                <c:pt idx="412">
                  <c:v>3</c:v>
                </c:pt>
                <c:pt idx="413">
                  <c:v>1</c:v>
                </c:pt>
                <c:pt idx="414">
                  <c:v>2</c:v>
                </c:pt>
                <c:pt idx="415">
                  <c:v>3</c:v>
                </c:pt>
                <c:pt idx="416">
                  <c:v>4</c:v>
                </c:pt>
                <c:pt idx="417">
                  <c:v>3</c:v>
                </c:pt>
                <c:pt idx="418">
                  <c:v>4</c:v>
                </c:pt>
                <c:pt idx="419">
                  <c:v>4</c:v>
                </c:pt>
                <c:pt idx="420">
                  <c:v>3</c:v>
                </c:pt>
                <c:pt idx="421">
                  <c:v>2</c:v>
                </c:pt>
                <c:pt idx="422">
                  <c:v>1</c:v>
                </c:pt>
                <c:pt idx="423">
                  <c:v>1</c:v>
                </c:pt>
                <c:pt idx="424">
                  <c:v>1</c:v>
                </c:pt>
                <c:pt idx="425">
                  <c:v>3</c:v>
                </c:pt>
                <c:pt idx="426">
                  <c:v>4</c:v>
                </c:pt>
                <c:pt idx="427">
                  <c:v>4</c:v>
                </c:pt>
                <c:pt idx="428">
                  <c:v>1</c:v>
                </c:pt>
                <c:pt idx="429">
                  <c:v>3</c:v>
                </c:pt>
                <c:pt idx="430">
                  <c:v>3</c:v>
                </c:pt>
                <c:pt idx="431">
                  <c:v>1</c:v>
                </c:pt>
                <c:pt idx="432">
                  <c:v>1</c:v>
                </c:pt>
                <c:pt idx="433">
                  <c:v>4</c:v>
                </c:pt>
                <c:pt idx="434">
                  <c:v>4</c:v>
                </c:pt>
                <c:pt idx="435">
                  <c:v>1</c:v>
                </c:pt>
                <c:pt idx="436">
                  <c:v>1</c:v>
                </c:pt>
                <c:pt idx="437">
                  <c:v>2</c:v>
                </c:pt>
                <c:pt idx="438">
                  <c:v>1</c:v>
                </c:pt>
                <c:pt idx="439">
                  <c:v>3</c:v>
                </c:pt>
                <c:pt idx="440">
                  <c:v>1</c:v>
                </c:pt>
                <c:pt idx="441">
                  <c:v>3</c:v>
                </c:pt>
                <c:pt idx="442">
                  <c:v>4</c:v>
                </c:pt>
                <c:pt idx="443">
                  <c:v>3</c:v>
                </c:pt>
                <c:pt idx="444">
                  <c:v>4</c:v>
                </c:pt>
                <c:pt idx="445">
                  <c:v>4</c:v>
                </c:pt>
                <c:pt idx="446">
                  <c:v>4</c:v>
                </c:pt>
                <c:pt idx="447">
                  <c:v>3</c:v>
                </c:pt>
                <c:pt idx="448">
                  <c:v>3</c:v>
                </c:pt>
                <c:pt idx="449">
                  <c:v>1</c:v>
                </c:pt>
                <c:pt idx="450">
                  <c:v>1</c:v>
                </c:pt>
                <c:pt idx="451">
                  <c:v>4</c:v>
                </c:pt>
                <c:pt idx="452">
                  <c:v>3</c:v>
                </c:pt>
                <c:pt idx="453">
                  <c:v>2</c:v>
                </c:pt>
                <c:pt idx="454">
                  <c:v>1</c:v>
                </c:pt>
                <c:pt idx="455">
                  <c:v>3</c:v>
                </c:pt>
                <c:pt idx="456">
                  <c:v>4</c:v>
                </c:pt>
                <c:pt idx="457">
                  <c:v>2</c:v>
                </c:pt>
                <c:pt idx="458">
                  <c:v>2</c:v>
                </c:pt>
                <c:pt idx="459">
                  <c:v>3</c:v>
                </c:pt>
                <c:pt idx="460">
                  <c:v>1</c:v>
                </c:pt>
                <c:pt idx="461">
                  <c:v>3</c:v>
                </c:pt>
                <c:pt idx="462">
                  <c:v>1</c:v>
                </c:pt>
                <c:pt idx="463">
                  <c:v>4</c:v>
                </c:pt>
                <c:pt idx="464">
                  <c:v>4</c:v>
                </c:pt>
                <c:pt idx="465">
                  <c:v>1</c:v>
                </c:pt>
                <c:pt idx="466">
                  <c:v>4</c:v>
                </c:pt>
                <c:pt idx="467">
                  <c:v>2</c:v>
                </c:pt>
                <c:pt idx="468">
                  <c:v>1</c:v>
                </c:pt>
                <c:pt idx="469">
                  <c:v>2</c:v>
                </c:pt>
                <c:pt idx="470">
                  <c:v>1</c:v>
                </c:pt>
                <c:pt idx="471">
                  <c:v>3</c:v>
                </c:pt>
                <c:pt idx="472">
                  <c:v>2</c:v>
                </c:pt>
                <c:pt idx="473">
                  <c:v>3</c:v>
                </c:pt>
                <c:pt idx="474">
                  <c:v>1</c:v>
                </c:pt>
                <c:pt idx="475">
                  <c:v>4</c:v>
                </c:pt>
                <c:pt idx="476">
                  <c:v>4</c:v>
                </c:pt>
                <c:pt idx="477">
                  <c:v>2</c:v>
                </c:pt>
                <c:pt idx="478">
                  <c:v>2</c:v>
                </c:pt>
                <c:pt idx="479">
                  <c:v>3</c:v>
                </c:pt>
                <c:pt idx="480">
                  <c:v>4</c:v>
                </c:pt>
                <c:pt idx="481">
                  <c:v>1</c:v>
                </c:pt>
                <c:pt idx="482">
                  <c:v>2</c:v>
                </c:pt>
                <c:pt idx="483">
                  <c:v>4</c:v>
                </c:pt>
                <c:pt idx="484">
                  <c:v>4</c:v>
                </c:pt>
                <c:pt idx="485">
                  <c:v>1</c:v>
                </c:pt>
                <c:pt idx="486">
                  <c:v>1</c:v>
                </c:pt>
                <c:pt idx="487">
                  <c:v>2</c:v>
                </c:pt>
                <c:pt idx="488">
                  <c:v>1</c:v>
                </c:pt>
                <c:pt idx="489">
                  <c:v>4</c:v>
                </c:pt>
                <c:pt idx="490">
                  <c:v>2</c:v>
                </c:pt>
                <c:pt idx="491">
                  <c:v>3</c:v>
                </c:pt>
                <c:pt idx="492">
                  <c:v>1</c:v>
                </c:pt>
                <c:pt idx="493">
                  <c:v>2</c:v>
                </c:pt>
                <c:pt idx="494">
                  <c:v>3</c:v>
                </c:pt>
                <c:pt idx="495">
                  <c:v>1</c:v>
                </c:pt>
                <c:pt idx="496">
                  <c:v>1</c:v>
                </c:pt>
                <c:pt idx="497">
                  <c:v>1</c:v>
                </c:pt>
                <c:pt idx="498">
                  <c:v>3</c:v>
                </c:pt>
                <c:pt idx="499">
                  <c:v>2</c:v>
                </c:pt>
                <c:pt idx="500">
                  <c:v>1</c:v>
                </c:pt>
                <c:pt idx="501">
                  <c:v>3</c:v>
                </c:pt>
                <c:pt idx="502">
                  <c:v>4</c:v>
                </c:pt>
                <c:pt idx="503">
                  <c:v>1</c:v>
                </c:pt>
                <c:pt idx="504">
                  <c:v>1</c:v>
                </c:pt>
                <c:pt idx="505">
                  <c:v>1</c:v>
                </c:pt>
                <c:pt idx="506">
                  <c:v>3</c:v>
                </c:pt>
                <c:pt idx="507">
                  <c:v>3</c:v>
                </c:pt>
                <c:pt idx="508">
                  <c:v>1</c:v>
                </c:pt>
                <c:pt idx="509">
                  <c:v>4</c:v>
                </c:pt>
                <c:pt idx="510">
                  <c:v>2</c:v>
                </c:pt>
                <c:pt idx="511">
                  <c:v>2</c:v>
                </c:pt>
                <c:pt idx="512">
                  <c:v>11</c:v>
                </c:pt>
                <c:pt idx="513">
                  <c:v>1</c:v>
                </c:pt>
                <c:pt idx="514">
                  <c:v>1</c:v>
                </c:pt>
                <c:pt idx="515">
                  <c:v>3</c:v>
                </c:pt>
                <c:pt idx="516">
                  <c:v>3</c:v>
                </c:pt>
                <c:pt idx="517">
                  <c:v>3</c:v>
                </c:pt>
                <c:pt idx="518">
                  <c:v>4</c:v>
                </c:pt>
                <c:pt idx="519">
                  <c:v>4</c:v>
                </c:pt>
                <c:pt idx="520">
                  <c:v>2</c:v>
                </c:pt>
                <c:pt idx="521">
                  <c:v>4</c:v>
                </c:pt>
                <c:pt idx="522">
                  <c:v>4</c:v>
                </c:pt>
                <c:pt idx="523">
                  <c:v>1</c:v>
                </c:pt>
                <c:pt idx="524">
                  <c:v>2</c:v>
                </c:pt>
                <c:pt idx="525">
                  <c:v>3</c:v>
                </c:pt>
                <c:pt idx="526">
                  <c:v>2</c:v>
                </c:pt>
                <c:pt idx="527">
                  <c:v>1</c:v>
                </c:pt>
                <c:pt idx="528">
                  <c:v>3</c:v>
                </c:pt>
                <c:pt idx="529">
                  <c:v>1</c:v>
                </c:pt>
                <c:pt idx="530">
                  <c:v>1</c:v>
                </c:pt>
                <c:pt idx="531">
                  <c:v>4</c:v>
                </c:pt>
                <c:pt idx="532">
                  <c:v>1</c:v>
                </c:pt>
                <c:pt idx="533">
                  <c:v>2</c:v>
                </c:pt>
                <c:pt idx="534">
                  <c:v>3</c:v>
                </c:pt>
                <c:pt idx="535">
                  <c:v>4</c:v>
                </c:pt>
                <c:pt idx="536">
                  <c:v>1</c:v>
                </c:pt>
                <c:pt idx="537">
                  <c:v>4</c:v>
                </c:pt>
                <c:pt idx="538">
                  <c:v>1</c:v>
                </c:pt>
                <c:pt idx="539">
                  <c:v>2</c:v>
                </c:pt>
                <c:pt idx="540">
                  <c:v>2</c:v>
                </c:pt>
                <c:pt idx="541">
                  <c:v>1</c:v>
                </c:pt>
                <c:pt idx="542">
                  <c:v>3</c:v>
                </c:pt>
                <c:pt idx="543">
                  <c:v>3</c:v>
                </c:pt>
                <c:pt idx="544">
                  <c:v>1</c:v>
                </c:pt>
                <c:pt idx="545">
                  <c:v>4</c:v>
                </c:pt>
                <c:pt idx="546">
                  <c:v>1</c:v>
                </c:pt>
                <c:pt idx="547">
                  <c:v>3</c:v>
                </c:pt>
                <c:pt idx="548">
                  <c:v>4</c:v>
                </c:pt>
                <c:pt idx="549">
                  <c:v>2</c:v>
                </c:pt>
                <c:pt idx="550">
                  <c:v>1</c:v>
                </c:pt>
                <c:pt idx="551">
                  <c:v>2</c:v>
                </c:pt>
                <c:pt idx="552">
                  <c:v>1</c:v>
                </c:pt>
                <c:pt idx="553">
                  <c:v>4</c:v>
                </c:pt>
                <c:pt idx="554">
                  <c:v>4</c:v>
                </c:pt>
                <c:pt idx="555">
                  <c:v>2</c:v>
                </c:pt>
                <c:pt idx="556">
                  <c:v>4</c:v>
                </c:pt>
                <c:pt idx="557">
                  <c:v>1</c:v>
                </c:pt>
                <c:pt idx="558">
                  <c:v>4</c:v>
                </c:pt>
                <c:pt idx="559">
                  <c:v>3</c:v>
                </c:pt>
                <c:pt idx="560">
                  <c:v>1</c:v>
                </c:pt>
                <c:pt idx="561">
                  <c:v>1</c:v>
                </c:pt>
                <c:pt idx="562">
                  <c:v>4</c:v>
                </c:pt>
                <c:pt idx="563">
                  <c:v>4</c:v>
                </c:pt>
                <c:pt idx="564">
                  <c:v>3</c:v>
                </c:pt>
                <c:pt idx="565">
                  <c:v>3</c:v>
                </c:pt>
                <c:pt idx="566">
                  <c:v>2</c:v>
                </c:pt>
                <c:pt idx="567">
                  <c:v>4</c:v>
                </c:pt>
                <c:pt idx="568">
                  <c:v>1</c:v>
                </c:pt>
                <c:pt idx="569">
                  <c:v>2</c:v>
                </c:pt>
                <c:pt idx="570">
                  <c:v>4</c:v>
                </c:pt>
                <c:pt idx="571">
                  <c:v>4</c:v>
                </c:pt>
                <c:pt idx="572">
                  <c:v>1</c:v>
                </c:pt>
                <c:pt idx="573">
                  <c:v>3</c:v>
                </c:pt>
                <c:pt idx="574">
                  <c:v>4</c:v>
                </c:pt>
                <c:pt idx="575">
                  <c:v>1</c:v>
                </c:pt>
                <c:pt idx="576">
                  <c:v>4</c:v>
                </c:pt>
                <c:pt idx="577">
                  <c:v>1</c:v>
                </c:pt>
                <c:pt idx="578">
                  <c:v>1</c:v>
                </c:pt>
                <c:pt idx="579">
                  <c:v>1</c:v>
                </c:pt>
                <c:pt idx="580">
                  <c:v>4</c:v>
                </c:pt>
                <c:pt idx="581">
                  <c:v>3</c:v>
                </c:pt>
                <c:pt idx="582">
                  <c:v>4</c:v>
                </c:pt>
                <c:pt idx="583">
                  <c:v>3</c:v>
                </c:pt>
                <c:pt idx="584">
                  <c:v>1</c:v>
                </c:pt>
                <c:pt idx="585">
                  <c:v>4</c:v>
                </c:pt>
                <c:pt idx="586">
                  <c:v>2</c:v>
                </c:pt>
                <c:pt idx="587">
                  <c:v>3</c:v>
                </c:pt>
                <c:pt idx="588">
                  <c:v>3</c:v>
                </c:pt>
                <c:pt idx="589">
                  <c:v>1</c:v>
                </c:pt>
                <c:pt idx="590">
                  <c:v>1</c:v>
                </c:pt>
                <c:pt idx="591">
                  <c:v>2</c:v>
                </c:pt>
                <c:pt idx="592">
                  <c:v>1</c:v>
                </c:pt>
                <c:pt idx="593">
                  <c:v>2</c:v>
                </c:pt>
                <c:pt idx="594">
                  <c:v>4</c:v>
                </c:pt>
                <c:pt idx="595">
                  <c:v>2</c:v>
                </c:pt>
                <c:pt idx="596">
                  <c:v>3</c:v>
                </c:pt>
                <c:pt idx="597">
                  <c:v>1</c:v>
                </c:pt>
                <c:pt idx="598">
                  <c:v>3</c:v>
                </c:pt>
                <c:pt idx="599">
                  <c:v>2</c:v>
                </c:pt>
                <c:pt idx="600">
                  <c:v>2</c:v>
                </c:pt>
                <c:pt idx="601">
                  <c:v>3</c:v>
                </c:pt>
                <c:pt idx="602">
                  <c:v>4</c:v>
                </c:pt>
                <c:pt idx="603">
                  <c:v>3</c:v>
                </c:pt>
                <c:pt idx="604">
                  <c:v>2</c:v>
                </c:pt>
                <c:pt idx="605">
                  <c:v>2</c:v>
                </c:pt>
                <c:pt idx="606">
                  <c:v>4</c:v>
                </c:pt>
                <c:pt idx="607">
                  <c:v>4</c:v>
                </c:pt>
                <c:pt idx="608">
                  <c:v>4</c:v>
                </c:pt>
                <c:pt idx="609">
                  <c:v>3</c:v>
                </c:pt>
                <c:pt idx="610">
                  <c:v>4</c:v>
                </c:pt>
                <c:pt idx="611">
                  <c:v>3</c:v>
                </c:pt>
                <c:pt idx="612">
                  <c:v>3</c:v>
                </c:pt>
                <c:pt idx="613">
                  <c:v>4</c:v>
                </c:pt>
                <c:pt idx="614">
                  <c:v>3</c:v>
                </c:pt>
                <c:pt idx="615">
                  <c:v>1</c:v>
                </c:pt>
                <c:pt idx="616">
                  <c:v>3</c:v>
                </c:pt>
                <c:pt idx="617">
                  <c:v>2</c:v>
                </c:pt>
                <c:pt idx="618">
                  <c:v>1</c:v>
                </c:pt>
                <c:pt idx="619">
                  <c:v>4</c:v>
                </c:pt>
                <c:pt idx="620">
                  <c:v>1</c:v>
                </c:pt>
                <c:pt idx="621">
                  <c:v>4</c:v>
                </c:pt>
                <c:pt idx="622">
                  <c:v>1</c:v>
                </c:pt>
                <c:pt idx="623">
                  <c:v>1</c:v>
                </c:pt>
                <c:pt idx="624">
                  <c:v>4</c:v>
                </c:pt>
                <c:pt idx="625">
                  <c:v>1</c:v>
                </c:pt>
                <c:pt idx="626">
                  <c:v>1</c:v>
                </c:pt>
                <c:pt idx="627">
                  <c:v>4</c:v>
                </c:pt>
                <c:pt idx="628">
                  <c:v>3</c:v>
                </c:pt>
                <c:pt idx="629">
                  <c:v>1</c:v>
                </c:pt>
                <c:pt idx="630">
                  <c:v>4</c:v>
                </c:pt>
                <c:pt idx="631">
                  <c:v>4</c:v>
                </c:pt>
                <c:pt idx="632">
                  <c:v>4</c:v>
                </c:pt>
                <c:pt idx="633">
                  <c:v>4</c:v>
                </c:pt>
                <c:pt idx="634">
                  <c:v>3</c:v>
                </c:pt>
                <c:pt idx="635">
                  <c:v>3</c:v>
                </c:pt>
                <c:pt idx="636">
                  <c:v>2</c:v>
                </c:pt>
                <c:pt idx="637">
                  <c:v>1</c:v>
                </c:pt>
                <c:pt idx="638">
                  <c:v>1</c:v>
                </c:pt>
                <c:pt idx="639">
                  <c:v>4</c:v>
                </c:pt>
                <c:pt idx="640">
                  <c:v>4</c:v>
                </c:pt>
                <c:pt idx="641">
                  <c:v>2</c:v>
                </c:pt>
                <c:pt idx="642">
                  <c:v>3</c:v>
                </c:pt>
                <c:pt idx="643">
                  <c:v>1</c:v>
                </c:pt>
                <c:pt idx="644">
                  <c:v>4</c:v>
                </c:pt>
                <c:pt idx="645">
                  <c:v>3</c:v>
                </c:pt>
                <c:pt idx="646">
                  <c:v>4</c:v>
                </c:pt>
                <c:pt idx="647">
                  <c:v>2</c:v>
                </c:pt>
                <c:pt idx="648">
                  <c:v>4</c:v>
                </c:pt>
                <c:pt idx="649">
                  <c:v>4</c:v>
                </c:pt>
                <c:pt idx="650">
                  <c:v>1</c:v>
                </c:pt>
                <c:pt idx="651">
                  <c:v>4</c:v>
                </c:pt>
                <c:pt idx="652">
                  <c:v>1</c:v>
                </c:pt>
                <c:pt idx="653">
                  <c:v>1</c:v>
                </c:pt>
                <c:pt idx="654">
                  <c:v>1</c:v>
                </c:pt>
                <c:pt idx="655">
                  <c:v>2</c:v>
                </c:pt>
                <c:pt idx="656">
                  <c:v>4</c:v>
                </c:pt>
                <c:pt idx="657">
                  <c:v>4</c:v>
                </c:pt>
                <c:pt idx="658">
                  <c:v>1</c:v>
                </c:pt>
                <c:pt idx="659">
                  <c:v>4</c:v>
                </c:pt>
                <c:pt idx="660">
                  <c:v>4</c:v>
                </c:pt>
                <c:pt idx="661">
                  <c:v>3</c:v>
                </c:pt>
                <c:pt idx="662">
                  <c:v>3</c:v>
                </c:pt>
                <c:pt idx="663">
                  <c:v>4</c:v>
                </c:pt>
                <c:pt idx="664">
                  <c:v>4</c:v>
                </c:pt>
                <c:pt idx="665">
                  <c:v>4</c:v>
                </c:pt>
                <c:pt idx="666">
                  <c:v>3</c:v>
                </c:pt>
                <c:pt idx="667">
                  <c:v>1</c:v>
                </c:pt>
                <c:pt idx="668">
                  <c:v>3</c:v>
                </c:pt>
                <c:pt idx="669">
                  <c:v>4</c:v>
                </c:pt>
                <c:pt idx="670">
                  <c:v>3</c:v>
                </c:pt>
                <c:pt idx="671">
                  <c:v>2</c:v>
                </c:pt>
                <c:pt idx="672">
                  <c:v>3</c:v>
                </c:pt>
                <c:pt idx="673">
                  <c:v>1</c:v>
                </c:pt>
                <c:pt idx="674">
                  <c:v>2</c:v>
                </c:pt>
                <c:pt idx="675">
                  <c:v>3</c:v>
                </c:pt>
                <c:pt idx="676">
                  <c:v>4</c:v>
                </c:pt>
                <c:pt idx="677">
                  <c:v>2</c:v>
                </c:pt>
                <c:pt idx="678">
                  <c:v>3</c:v>
                </c:pt>
                <c:pt idx="679">
                  <c:v>3</c:v>
                </c:pt>
                <c:pt idx="680">
                  <c:v>4</c:v>
                </c:pt>
                <c:pt idx="681">
                  <c:v>1</c:v>
                </c:pt>
                <c:pt idx="682">
                  <c:v>4</c:v>
                </c:pt>
                <c:pt idx="683">
                  <c:v>3</c:v>
                </c:pt>
                <c:pt idx="684">
                  <c:v>2</c:v>
                </c:pt>
                <c:pt idx="685">
                  <c:v>1</c:v>
                </c:pt>
                <c:pt idx="686">
                  <c:v>1</c:v>
                </c:pt>
                <c:pt idx="687">
                  <c:v>3</c:v>
                </c:pt>
                <c:pt idx="688">
                  <c:v>2</c:v>
                </c:pt>
                <c:pt idx="689">
                  <c:v>3</c:v>
                </c:pt>
                <c:pt idx="690">
                  <c:v>1</c:v>
                </c:pt>
                <c:pt idx="691">
                  <c:v>2</c:v>
                </c:pt>
                <c:pt idx="692">
                  <c:v>1</c:v>
                </c:pt>
                <c:pt idx="693">
                  <c:v>1</c:v>
                </c:pt>
                <c:pt idx="694">
                  <c:v>4</c:v>
                </c:pt>
                <c:pt idx="695">
                  <c:v>2</c:v>
                </c:pt>
                <c:pt idx="696">
                  <c:v>2</c:v>
                </c:pt>
                <c:pt idx="697">
                  <c:v>4</c:v>
                </c:pt>
                <c:pt idx="698">
                  <c:v>3</c:v>
                </c:pt>
                <c:pt idx="699">
                  <c:v>4</c:v>
                </c:pt>
                <c:pt idx="700">
                  <c:v>3</c:v>
                </c:pt>
                <c:pt idx="701">
                  <c:v>3</c:v>
                </c:pt>
                <c:pt idx="702">
                  <c:v>2</c:v>
                </c:pt>
                <c:pt idx="703">
                  <c:v>1</c:v>
                </c:pt>
                <c:pt idx="704">
                  <c:v>1</c:v>
                </c:pt>
                <c:pt idx="705">
                  <c:v>3</c:v>
                </c:pt>
                <c:pt idx="706">
                  <c:v>2</c:v>
                </c:pt>
                <c:pt idx="707">
                  <c:v>3</c:v>
                </c:pt>
                <c:pt idx="708">
                  <c:v>1</c:v>
                </c:pt>
                <c:pt idx="709">
                  <c:v>4</c:v>
                </c:pt>
                <c:pt idx="710">
                  <c:v>2</c:v>
                </c:pt>
                <c:pt idx="711">
                  <c:v>2</c:v>
                </c:pt>
                <c:pt idx="712">
                  <c:v>4</c:v>
                </c:pt>
                <c:pt idx="713">
                  <c:v>4</c:v>
                </c:pt>
                <c:pt idx="714">
                  <c:v>4</c:v>
                </c:pt>
                <c:pt idx="715">
                  <c:v>2</c:v>
                </c:pt>
                <c:pt idx="716">
                  <c:v>3</c:v>
                </c:pt>
                <c:pt idx="717">
                  <c:v>2</c:v>
                </c:pt>
                <c:pt idx="718">
                  <c:v>1</c:v>
                </c:pt>
                <c:pt idx="719">
                  <c:v>4</c:v>
                </c:pt>
                <c:pt idx="720">
                  <c:v>1</c:v>
                </c:pt>
                <c:pt idx="721">
                  <c:v>3</c:v>
                </c:pt>
                <c:pt idx="722">
                  <c:v>3</c:v>
                </c:pt>
                <c:pt idx="723">
                  <c:v>3</c:v>
                </c:pt>
                <c:pt idx="724">
                  <c:v>3</c:v>
                </c:pt>
                <c:pt idx="725">
                  <c:v>4</c:v>
                </c:pt>
                <c:pt idx="726">
                  <c:v>1</c:v>
                </c:pt>
                <c:pt idx="727">
                  <c:v>4</c:v>
                </c:pt>
                <c:pt idx="728">
                  <c:v>2</c:v>
                </c:pt>
                <c:pt idx="729">
                  <c:v>1</c:v>
                </c:pt>
                <c:pt idx="730">
                  <c:v>1</c:v>
                </c:pt>
                <c:pt idx="731">
                  <c:v>2</c:v>
                </c:pt>
                <c:pt idx="732">
                  <c:v>2</c:v>
                </c:pt>
                <c:pt idx="733">
                  <c:v>1</c:v>
                </c:pt>
                <c:pt idx="734">
                  <c:v>2</c:v>
                </c:pt>
                <c:pt idx="735">
                  <c:v>3</c:v>
                </c:pt>
                <c:pt idx="736">
                  <c:v>3</c:v>
                </c:pt>
                <c:pt idx="737">
                  <c:v>3</c:v>
                </c:pt>
                <c:pt idx="738">
                  <c:v>4</c:v>
                </c:pt>
                <c:pt idx="739">
                  <c:v>4</c:v>
                </c:pt>
                <c:pt idx="740">
                  <c:v>4</c:v>
                </c:pt>
                <c:pt idx="741">
                  <c:v>3</c:v>
                </c:pt>
                <c:pt idx="742">
                  <c:v>4</c:v>
                </c:pt>
                <c:pt idx="743">
                  <c:v>1</c:v>
                </c:pt>
                <c:pt idx="744">
                  <c:v>2</c:v>
                </c:pt>
                <c:pt idx="745">
                  <c:v>2</c:v>
                </c:pt>
                <c:pt idx="746">
                  <c:v>3</c:v>
                </c:pt>
                <c:pt idx="747">
                  <c:v>1</c:v>
                </c:pt>
                <c:pt idx="748">
                  <c:v>4</c:v>
                </c:pt>
                <c:pt idx="749">
                  <c:v>4</c:v>
                </c:pt>
                <c:pt idx="750">
                  <c:v>4</c:v>
                </c:pt>
                <c:pt idx="751">
                  <c:v>1</c:v>
                </c:pt>
                <c:pt idx="752">
                  <c:v>2</c:v>
                </c:pt>
                <c:pt idx="753">
                  <c:v>1</c:v>
                </c:pt>
                <c:pt idx="754">
                  <c:v>4</c:v>
                </c:pt>
                <c:pt idx="755">
                  <c:v>1</c:v>
                </c:pt>
                <c:pt idx="756">
                  <c:v>2</c:v>
                </c:pt>
                <c:pt idx="757">
                  <c:v>1</c:v>
                </c:pt>
                <c:pt idx="758">
                  <c:v>4</c:v>
                </c:pt>
                <c:pt idx="759">
                  <c:v>2</c:v>
                </c:pt>
                <c:pt idx="760">
                  <c:v>2</c:v>
                </c:pt>
                <c:pt idx="761">
                  <c:v>3</c:v>
                </c:pt>
                <c:pt idx="762">
                  <c:v>1</c:v>
                </c:pt>
                <c:pt idx="763">
                  <c:v>3</c:v>
                </c:pt>
                <c:pt idx="764">
                  <c:v>4</c:v>
                </c:pt>
                <c:pt idx="765">
                  <c:v>3</c:v>
                </c:pt>
                <c:pt idx="766">
                  <c:v>2</c:v>
                </c:pt>
                <c:pt idx="767">
                  <c:v>2</c:v>
                </c:pt>
                <c:pt idx="768">
                  <c:v>1</c:v>
                </c:pt>
                <c:pt idx="769">
                  <c:v>3</c:v>
                </c:pt>
                <c:pt idx="770">
                  <c:v>4</c:v>
                </c:pt>
                <c:pt idx="771">
                  <c:v>2</c:v>
                </c:pt>
                <c:pt idx="772">
                  <c:v>3</c:v>
                </c:pt>
                <c:pt idx="773">
                  <c:v>1</c:v>
                </c:pt>
                <c:pt idx="774">
                  <c:v>1</c:v>
                </c:pt>
                <c:pt idx="775">
                  <c:v>1</c:v>
                </c:pt>
                <c:pt idx="776">
                  <c:v>4</c:v>
                </c:pt>
                <c:pt idx="777">
                  <c:v>1</c:v>
                </c:pt>
                <c:pt idx="778">
                  <c:v>4</c:v>
                </c:pt>
                <c:pt idx="779">
                  <c:v>2</c:v>
                </c:pt>
                <c:pt idx="780">
                  <c:v>1</c:v>
                </c:pt>
                <c:pt idx="781">
                  <c:v>2</c:v>
                </c:pt>
                <c:pt idx="782">
                  <c:v>2</c:v>
                </c:pt>
                <c:pt idx="783">
                  <c:v>3</c:v>
                </c:pt>
                <c:pt idx="784">
                  <c:v>3</c:v>
                </c:pt>
                <c:pt idx="785">
                  <c:v>4</c:v>
                </c:pt>
                <c:pt idx="786">
                  <c:v>3</c:v>
                </c:pt>
                <c:pt idx="787">
                  <c:v>2</c:v>
                </c:pt>
                <c:pt idx="788">
                  <c:v>3</c:v>
                </c:pt>
                <c:pt idx="789">
                  <c:v>1</c:v>
                </c:pt>
                <c:pt idx="790">
                  <c:v>4</c:v>
                </c:pt>
                <c:pt idx="791">
                  <c:v>4</c:v>
                </c:pt>
                <c:pt idx="792">
                  <c:v>3</c:v>
                </c:pt>
                <c:pt idx="793">
                  <c:v>3</c:v>
                </c:pt>
                <c:pt idx="794">
                  <c:v>4</c:v>
                </c:pt>
                <c:pt idx="795">
                  <c:v>4</c:v>
                </c:pt>
                <c:pt idx="796">
                  <c:v>4</c:v>
                </c:pt>
                <c:pt idx="797">
                  <c:v>3</c:v>
                </c:pt>
                <c:pt idx="798">
                  <c:v>4</c:v>
                </c:pt>
                <c:pt idx="799">
                  <c:v>2</c:v>
                </c:pt>
                <c:pt idx="800">
                  <c:v>2</c:v>
                </c:pt>
                <c:pt idx="801">
                  <c:v>3</c:v>
                </c:pt>
                <c:pt idx="802">
                  <c:v>2</c:v>
                </c:pt>
                <c:pt idx="803">
                  <c:v>4</c:v>
                </c:pt>
                <c:pt idx="804">
                  <c:v>4</c:v>
                </c:pt>
                <c:pt idx="805">
                  <c:v>3</c:v>
                </c:pt>
                <c:pt idx="806">
                  <c:v>3</c:v>
                </c:pt>
                <c:pt idx="807">
                  <c:v>3</c:v>
                </c:pt>
                <c:pt idx="808">
                  <c:v>4</c:v>
                </c:pt>
                <c:pt idx="809">
                  <c:v>2</c:v>
                </c:pt>
                <c:pt idx="810">
                  <c:v>2</c:v>
                </c:pt>
                <c:pt idx="811">
                  <c:v>2</c:v>
                </c:pt>
                <c:pt idx="812">
                  <c:v>1</c:v>
                </c:pt>
                <c:pt idx="813">
                  <c:v>1</c:v>
                </c:pt>
                <c:pt idx="814">
                  <c:v>3</c:v>
                </c:pt>
                <c:pt idx="815">
                  <c:v>2</c:v>
                </c:pt>
                <c:pt idx="816">
                  <c:v>2</c:v>
                </c:pt>
                <c:pt idx="817">
                  <c:v>4</c:v>
                </c:pt>
                <c:pt idx="818">
                  <c:v>1</c:v>
                </c:pt>
                <c:pt idx="819">
                  <c:v>2</c:v>
                </c:pt>
                <c:pt idx="820">
                  <c:v>1</c:v>
                </c:pt>
                <c:pt idx="821">
                  <c:v>2</c:v>
                </c:pt>
                <c:pt idx="822">
                  <c:v>1</c:v>
                </c:pt>
                <c:pt idx="823">
                  <c:v>2</c:v>
                </c:pt>
                <c:pt idx="824">
                  <c:v>4</c:v>
                </c:pt>
                <c:pt idx="825">
                  <c:v>4</c:v>
                </c:pt>
                <c:pt idx="826">
                  <c:v>3</c:v>
                </c:pt>
                <c:pt idx="827">
                  <c:v>3</c:v>
                </c:pt>
                <c:pt idx="828">
                  <c:v>2</c:v>
                </c:pt>
                <c:pt idx="829">
                  <c:v>3</c:v>
                </c:pt>
                <c:pt idx="830">
                  <c:v>1</c:v>
                </c:pt>
                <c:pt idx="831">
                  <c:v>1</c:v>
                </c:pt>
                <c:pt idx="832">
                  <c:v>1</c:v>
                </c:pt>
                <c:pt idx="833">
                  <c:v>3</c:v>
                </c:pt>
                <c:pt idx="834">
                  <c:v>3</c:v>
                </c:pt>
                <c:pt idx="835">
                  <c:v>3</c:v>
                </c:pt>
                <c:pt idx="836">
                  <c:v>1</c:v>
                </c:pt>
                <c:pt idx="837">
                  <c:v>3</c:v>
                </c:pt>
                <c:pt idx="838">
                  <c:v>1</c:v>
                </c:pt>
                <c:pt idx="839">
                  <c:v>1</c:v>
                </c:pt>
                <c:pt idx="840">
                  <c:v>1</c:v>
                </c:pt>
                <c:pt idx="841">
                  <c:v>2</c:v>
                </c:pt>
                <c:pt idx="842">
                  <c:v>1</c:v>
                </c:pt>
                <c:pt idx="843">
                  <c:v>4</c:v>
                </c:pt>
                <c:pt idx="844">
                  <c:v>3</c:v>
                </c:pt>
                <c:pt idx="845">
                  <c:v>1</c:v>
                </c:pt>
                <c:pt idx="846">
                  <c:v>3</c:v>
                </c:pt>
                <c:pt idx="847">
                  <c:v>4</c:v>
                </c:pt>
                <c:pt idx="848">
                  <c:v>1</c:v>
                </c:pt>
                <c:pt idx="849">
                  <c:v>3</c:v>
                </c:pt>
                <c:pt idx="850">
                  <c:v>1</c:v>
                </c:pt>
                <c:pt idx="851">
                  <c:v>1</c:v>
                </c:pt>
                <c:pt idx="852">
                  <c:v>1</c:v>
                </c:pt>
                <c:pt idx="853">
                  <c:v>4</c:v>
                </c:pt>
                <c:pt idx="854">
                  <c:v>3</c:v>
                </c:pt>
                <c:pt idx="855">
                  <c:v>1</c:v>
                </c:pt>
                <c:pt idx="856">
                  <c:v>3</c:v>
                </c:pt>
                <c:pt idx="857">
                  <c:v>2</c:v>
                </c:pt>
                <c:pt idx="858">
                  <c:v>3</c:v>
                </c:pt>
                <c:pt idx="859">
                  <c:v>4</c:v>
                </c:pt>
                <c:pt idx="860">
                  <c:v>1</c:v>
                </c:pt>
                <c:pt idx="861">
                  <c:v>3</c:v>
                </c:pt>
                <c:pt idx="862">
                  <c:v>3</c:v>
                </c:pt>
                <c:pt idx="863">
                  <c:v>3</c:v>
                </c:pt>
                <c:pt idx="864">
                  <c:v>3</c:v>
                </c:pt>
                <c:pt idx="865">
                  <c:v>3</c:v>
                </c:pt>
                <c:pt idx="866">
                  <c:v>2</c:v>
                </c:pt>
                <c:pt idx="867">
                  <c:v>4</c:v>
                </c:pt>
                <c:pt idx="868">
                  <c:v>1</c:v>
                </c:pt>
                <c:pt idx="869">
                  <c:v>2</c:v>
                </c:pt>
                <c:pt idx="870">
                  <c:v>2</c:v>
                </c:pt>
                <c:pt idx="871">
                  <c:v>2</c:v>
                </c:pt>
                <c:pt idx="872">
                  <c:v>1</c:v>
                </c:pt>
                <c:pt idx="873">
                  <c:v>3</c:v>
                </c:pt>
                <c:pt idx="874">
                  <c:v>3</c:v>
                </c:pt>
                <c:pt idx="875">
                  <c:v>4</c:v>
                </c:pt>
                <c:pt idx="876">
                  <c:v>4</c:v>
                </c:pt>
                <c:pt idx="877">
                  <c:v>1</c:v>
                </c:pt>
                <c:pt idx="878">
                  <c:v>2</c:v>
                </c:pt>
                <c:pt idx="879">
                  <c:v>4</c:v>
                </c:pt>
                <c:pt idx="880">
                  <c:v>3</c:v>
                </c:pt>
                <c:pt idx="881">
                  <c:v>3</c:v>
                </c:pt>
                <c:pt idx="882">
                  <c:v>4</c:v>
                </c:pt>
                <c:pt idx="883">
                  <c:v>1</c:v>
                </c:pt>
                <c:pt idx="884">
                  <c:v>2</c:v>
                </c:pt>
                <c:pt idx="885">
                  <c:v>4</c:v>
                </c:pt>
                <c:pt idx="886">
                  <c:v>3</c:v>
                </c:pt>
                <c:pt idx="887">
                  <c:v>4</c:v>
                </c:pt>
                <c:pt idx="888">
                  <c:v>1</c:v>
                </c:pt>
                <c:pt idx="889">
                  <c:v>1</c:v>
                </c:pt>
                <c:pt idx="890">
                  <c:v>3</c:v>
                </c:pt>
                <c:pt idx="891">
                  <c:v>1</c:v>
                </c:pt>
                <c:pt idx="892">
                  <c:v>3</c:v>
                </c:pt>
                <c:pt idx="893">
                  <c:v>4</c:v>
                </c:pt>
                <c:pt idx="894">
                  <c:v>4</c:v>
                </c:pt>
                <c:pt idx="895">
                  <c:v>1</c:v>
                </c:pt>
                <c:pt idx="896">
                  <c:v>4</c:v>
                </c:pt>
                <c:pt idx="897">
                  <c:v>4</c:v>
                </c:pt>
                <c:pt idx="898">
                  <c:v>4</c:v>
                </c:pt>
                <c:pt idx="899">
                  <c:v>3</c:v>
                </c:pt>
                <c:pt idx="900">
                  <c:v>2</c:v>
                </c:pt>
                <c:pt idx="901">
                  <c:v>2</c:v>
                </c:pt>
                <c:pt idx="902">
                  <c:v>1</c:v>
                </c:pt>
                <c:pt idx="903">
                  <c:v>1</c:v>
                </c:pt>
                <c:pt idx="904">
                  <c:v>1</c:v>
                </c:pt>
                <c:pt idx="905">
                  <c:v>4</c:v>
                </c:pt>
                <c:pt idx="906">
                  <c:v>3</c:v>
                </c:pt>
                <c:pt idx="907">
                  <c:v>2</c:v>
                </c:pt>
                <c:pt idx="908">
                  <c:v>3</c:v>
                </c:pt>
                <c:pt idx="909">
                  <c:v>1</c:v>
                </c:pt>
                <c:pt idx="910">
                  <c:v>3</c:v>
                </c:pt>
                <c:pt idx="911">
                  <c:v>4</c:v>
                </c:pt>
                <c:pt idx="912">
                  <c:v>4</c:v>
                </c:pt>
                <c:pt idx="913">
                  <c:v>2</c:v>
                </c:pt>
                <c:pt idx="914">
                  <c:v>2</c:v>
                </c:pt>
                <c:pt idx="915">
                  <c:v>3</c:v>
                </c:pt>
                <c:pt idx="916">
                  <c:v>2</c:v>
                </c:pt>
                <c:pt idx="917">
                  <c:v>1</c:v>
                </c:pt>
                <c:pt idx="918">
                  <c:v>4</c:v>
                </c:pt>
                <c:pt idx="919">
                  <c:v>1</c:v>
                </c:pt>
                <c:pt idx="920">
                  <c:v>2</c:v>
                </c:pt>
                <c:pt idx="921">
                  <c:v>1</c:v>
                </c:pt>
                <c:pt idx="922">
                  <c:v>1</c:v>
                </c:pt>
                <c:pt idx="923">
                  <c:v>2</c:v>
                </c:pt>
                <c:pt idx="924">
                  <c:v>3</c:v>
                </c:pt>
                <c:pt idx="925">
                  <c:v>2</c:v>
                </c:pt>
                <c:pt idx="926">
                  <c:v>4</c:v>
                </c:pt>
                <c:pt idx="927">
                  <c:v>2</c:v>
                </c:pt>
                <c:pt idx="928">
                  <c:v>1</c:v>
                </c:pt>
                <c:pt idx="929">
                  <c:v>1</c:v>
                </c:pt>
                <c:pt idx="930">
                  <c:v>3</c:v>
                </c:pt>
                <c:pt idx="931">
                  <c:v>3</c:v>
                </c:pt>
                <c:pt idx="932">
                  <c:v>3</c:v>
                </c:pt>
                <c:pt idx="933">
                  <c:v>1</c:v>
                </c:pt>
                <c:pt idx="934">
                  <c:v>3</c:v>
                </c:pt>
                <c:pt idx="935">
                  <c:v>4</c:v>
                </c:pt>
                <c:pt idx="936">
                  <c:v>3</c:v>
                </c:pt>
                <c:pt idx="937">
                  <c:v>2</c:v>
                </c:pt>
                <c:pt idx="938">
                  <c:v>1</c:v>
                </c:pt>
                <c:pt idx="939">
                  <c:v>3</c:v>
                </c:pt>
                <c:pt idx="940">
                  <c:v>1</c:v>
                </c:pt>
                <c:pt idx="941">
                  <c:v>1</c:v>
                </c:pt>
                <c:pt idx="942">
                  <c:v>2</c:v>
                </c:pt>
                <c:pt idx="943">
                  <c:v>1</c:v>
                </c:pt>
                <c:pt idx="944">
                  <c:v>1</c:v>
                </c:pt>
                <c:pt idx="945">
                  <c:v>1</c:v>
                </c:pt>
                <c:pt idx="946">
                  <c:v>2</c:v>
                </c:pt>
                <c:pt idx="947">
                  <c:v>2</c:v>
                </c:pt>
                <c:pt idx="948">
                  <c:v>4</c:v>
                </c:pt>
                <c:pt idx="949">
                  <c:v>1</c:v>
                </c:pt>
                <c:pt idx="950">
                  <c:v>3</c:v>
                </c:pt>
                <c:pt idx="951">
                  <c:v>2</c:v>
                </c:pt>
                <c:pt idx="952">
                  <c:v>2</c:v>
                </c:pt>
                <c:pt idx="953">
                  <c:v>1</c:v>
                </c:pt>
                <c:pt idx="954">
                  <c:v>3</c:v>
                </c:pt>
                <c:pt idx="955">
                  <c:v>3</c:v>
                </c:pt>
                <c:pt idx="956">
                  <c:v>2</c:v>
                </c:pt>
                <c:pt idx="957">
                  <c:v>3</c:v>
                </c:pt>
                <c:pt idx="958">
                  <c:v>1</c:v>
                </c:pt>
                <c:pt idx="959">
                  <c:v>1</c:v>
                </c:pt>
                <c:pt idx="960">
                  <c:v>4</c:v>
                </c:pt>
                <c:pt idx="961">
                  <c:v>1</c:v>
                </c:pt>
                <c:pt idx="962">
                  <c:v>2</c:v>
                </c:pt>
                <c:pt idx="963">
                  <c:v>2</c:v>
                </c:pt>
                <c:pt idx="964">
                  <c:v>1</c:v>
                </c:pt>
                <c:pt idx="965">
                  <c:v>1</c:v>
                </c:pt>
                <c:pt idx="966">
                  <c:v>1</c:v>
                </c:pt>
                <c:pt idx="967">
                  <c:v>3</c:v>
                </c:pt>
                <c:pt idx="968">
                  <c:v>3</c:v>
                </c:pt>
                <c:pt idx="969">
                  <c:v>1</c:v>
                </c:pt>
                <c:pt idx="970">
                  <c:v>4</c:v>
                </c:pt>
                <c:pt idx="971">
                  <c:v>2</c:v>
                </c:pt>
                <c:pt idx="972">
                  <c:v>4</c:v>
                </c:pt>
                <c:pt idx="973">
                  <c:v>1</c:v>
                </c:pt>
                <c:pt idx="974">
                  <c:v>4</c:v>
                </c:pt>
                <c:pt idx="975">
                  <c:v>3</c:v>
                </c:pt>
                <c:pt idx="976">
                  <c:v>2</c:v>
                </c:pt>
                <c:pt idx="977">
                  <c:v>3</c:v>
                </c:pt>
                <c:pt idx="978">
                  <c:v>3</c:v>
                </c:pt>
                <c:pt idx="979">
                  <c:v>3</c:v>
                </c:pt>
                <c:pt idx="980">
                  <c:v>4</c:v>
                </c:pt>
                <c:pt idx="981">
                  <c:v>3</c:v>
                </c:pt>
                <c:pt idx="982">
                  <c:v>2</c:v>
                </c:pt>
                <c:pt idx="983">
                  <c:v>1</c:v>
                </c:pt>
                <c:pt idx="984">
                  <c:v>1</c:v>
                </c:pt>
                <c:pt idx="985">
                  <c:v>3</c:v>
                </c:pt>
                <c:pt idx="986">
                  <c:v>1</c:v>
                </c:pt>
                <c:pt idx="987">
                  <c:v>2</c:v>
                </c:pt>
                <c:pt idx="988">
                  <c:v>4</c:v>
                </c:pt>
                <c:pt idx="989">
                  <c:v>3</c:v>
                </c:pt>
                <c:pt idx="990">
                  <c:v>1</c:v>
                </c:pt>
                <c:pt idx="991">
                  <c:v>2</c:v>
                </c:pt>
                <c:pt idx="992">
                  <c:v>3</c:v>
                </c:pt>
                <c:pt idx="993">
                  <c:v>2</c:v>
                </c:pt>
                <c:pt idx="994">
                  <c:v>2</c:v>
                </c:pt>
                <c:pt idx="995">
                  <c:v>3</c:v>
                </c:pt>
                <c:pt idx="996">
                  <c:v>1</c:v>
                </c:pt>
                <c:pt idx="997">
                  <c:v>3</c:v>
                </c:pt>
                <c:pt idx="998">
                  <c:v>1</c:v>
                </c:pt>
                <c:pt idx="999">
                  <c:v>1</c:v>
                </c:pt>
                <c:pt idx="1000">
                  <c:v>1</c:v>
                </c:pt>
                <c:pt idx="1001">
                  <c:v>3</c:v>
                </c:pt>
                <c:pt idx="1002">
                  <c:v>1</c:v>
                </c:pt>
                <c:pt idx="1003">
                  <c:v>1</c:v>
                </c:pt>
                <c:pt idx="1004">
                  <c:v>1</c:v>
                </c:pt>
                <c:pt idx="1005">
                  <c:v>1</c:v>
                </c:pt>
                <c:pt idx="1006">
                  <c:v>4</c:v>
                </c:pt>
                <c:pt idx="1007">
                  <c:v>1</c:v>
                </c:pt>
                <c:pt idx="1008">
                  <c:v>4</c:v>
                </c:pt>
                <c:pt idx="1009">
                  <c:v>4</c:v>
                </c:pt>
                <c:pt idx="1010">
                  <c:v>1</c:v>
                </c:pt>
                <c:pt idx="1011">
                  <c:v>2</c:v>
                </c:pt>
                <c:pt idx="1012">
                  <c:v>1</c:v>
                </c:pt>
                <c:pt idx="1013">
                  <c:v>1</c:v>
                </c:pt>
                <c:pt idx="1014">
                  <c:v>2</c:v>
                </c:pt>
                <c:pt idx="1015">
                  <c:v>1</c:v>
                </c:pt>
                <c:pt idx="1016">
                  <c:v>2</c:v>
                </c:pt>
                <c:pt idx="1017">
                  <c:v>1</c:v>
                </c:pt>
                <c:pt idx="1018">
                  <c:v>4</c:v>
                </c:pt>
                <c:pt idx="1019">
                  <c:v>1</c:v>
                </c:pt>
                <c:pt idx="1020">
                  <c:v>1</c:v>
                </c:pt>
                <c:pt idx="1021">
                  <c:v>1</c:v>
                </c:pt>
                <c:pt idx="1022">
                  <c:v>3</c:v>
                </c:pt>
                <c:pt idx="1023">
                  <c:v>4</c:v>
                </c:pt>
                <c:pt idx="1024">
                  <c:v>3</c:v>
                </c:pt>
                <c:pt idx="1025">
                  <c:v>1</c:v>
                </c:pt>
                <c:pt idx="1026">
                  <c:v>1</c:v>
                </c:pt>
                <c:pt idx="1027">
                  <c:v>2</c:v>
                </c:pt>
                <c:pt idx="1028">
                  <c:v>1</c:v>
                </c:pt>
                <c:pt idx="1029">
                  <c:v>1</c:v>
                </c:pt>
                <c:pt idx="1030">
                  <c:v>4</c:v>
                </c:pt>
                <c:pt idx="1031">
                  <c:v>1</c:v>
                </c:pt>
                <c:pt idx="1032">
                  <c:v>3</c:v>
                </c:pt>
                <c:pt idx="1033">
                  <c:v>2</c:v>
                </c:pt>
                <c:pt idx="1034">
                  <c:v>3</c:v>
                </c:pt>
                <c:pt idx="1035">
                  <c:v>3</c:v>
                </c:pt>
                <c:pt idx="1036">
                  <c:v>1</c:v>
                </c:pt>
                <c:pt idx="1037">
                  <c:v>4</c:v>
                </c:pt>
                <c:pt idx="1038">
                  <c:v>1</c:v>
                </c:pt>
                <c:pt idx="1039">
                  <c:v>3</c:v>
                </c:pt>
                <c:pt idx="1040">
                  <c:v>2</c:v>
                </c:pt>
                <c:pt idx="1041">
                  <c:v>3</c:v>
                </c:pt>
                <c:pt idx="1042">
                  <c:v>3</c:v>
                </c:pt>
                <c:pt idx="1043">
                  <c:v>2</c:v>
                </c:pt>
                <c:pt idx="1044">
                  <c:v>3</c:v>
                </c:pt>
                <c:pt idx="1045">
                  <c:v>3</c:v>
                </c:pt>
                <c:pt idx="1046">
                  <c:v>2</c:v>
                </c:pt>
                <c:pt idx="1047">
                  <c:v>1</c:v>
                </c:pt>
                <c:pt idx="1048">
                  <c:v>4</c:v>
                </c:pt>
                <c:pt idx="1049">
                  <c:v>3</c:v>
                </c:pt>
                <c:pt idx="1050">
                  <c:v>1</c:v>
                </c:pt>
                <c:pt idx="1051">
                  <c:v>1</c:v>
                </c:pt>
                <c:pt idx="1052">
                  <c:v>3</c:v>
                </c:pt>
                <c:pt idx="1053">
                  <c:v>4</c:v>
                </c:pt>
                <c:pt idx="1054">
                  <c:v>2</c:v>
                </c:pt>
                <c:pt idx="1055">
                  <c:v>1</c:v>
                </c:pt>
                <c:pt idx="1056">
                  <c:v>3</c:v>
                </c:pt>
                <c:pt idx="1057">
                  <c:v>2</c:v>
                </c:pt>
                <c:pt idx="1058">
                  <c:v>4</c:v>
                </c:pt>
                <c:pt idx="1059">
                  <c:v>3</c:v>
                </c:pt>
                <c:pt idx="1060">
                  <c:v>1</c:v>
                </c:pt>
                <c:pt idx="1061">
                  <c:v>2</c:v>
                </c:pt>
                <c:pt idx="1062">
                  <c:v>3</c:v>
                </c:pt>
                <c:pt idx="1063">
                  <c:v>3</c:v>
                </c:pt>
                <c:pt idx="1064">
                  <c:v>3</c:v>
                </c:pt>
                <c:pt idx="1065">
                  <c:v>3</c:v>
                </c:pt>
                <c:pt idx="1066">
                  <c:v>2</c:v>
                </c:pt>
                <c:pt idx="1067">
                  <c:v>3</c:v>
                </c:pt>
                <c:pt idx="1068">
                  <c:v>1</c:v>
                </c:pt>
                <c:pt idx="1069">
                  <c:v>3</c:v>
                </c:pt>
                <c:pt idx="1070">
                  <c:v>1</c:v>
                </c:pt>
                <c:pt idx="1071">
                  <c:v>4</c:v>
                </c:pt>
                <c:pt idx="1072">
                  <c:v>2</c:v>
                </c:pt>
                <c:pt idx="1073">
                  <c:v>2</c:v>
                </c:pt>
                <c:pt idx="1074">
                  <c:v>3</c:v>
                </c:pt>
                <c:pt idx="1075">
                  <c:v>4</c:v>
                </c:pt>
                <c:pt idx="1076">
                  <c:v>4</c:v>
                </c:pt>
                <c:pt idx="1077">
                  <c:v>1</c:v>
                </c:pt>
                <c:pt idx="1078">
                  <c:v>1</c:v>
                </c:pt>
                <c:pt idx="1079">
                  <c:v>2</c:v>
                </c:pt>
                <c:pt idx="1080">
                  <c:v>2</c:v>
                </c:pt>
                <c:pt idx="1081">
                  <c:v>3</c:v>
                </c:pt>
                <c:pt idx="1082">
                  <c:v>3</c:v>
                </c:pt>
                <c:pt idx="1083">
                  <c:v>1</c:v>
                </c:pt>
                <c:pt idx="1084">
                  <c:v>3</c:v>
                </c:pt>
                <c:pt idx="1085">
                  <c:v>2</c:v>
                </c:pt>
                <c:pt idx="1086">
                  <c:v>1</c:v>
                </c:pt>
                <c:pt idx="1087">
                  <c:v>4</c:v>
                </c:pt>
                <c:pt idx="1088">
                  <c:v>2</c:v>
                </c:pt>
                <c:pt idx="1089">
                  <c:v>4</c:v>
                </c:pt>
                <c:pt idx="1090">
                  <c:v>1</c:v>
                </c:pt>
                <c:pt idx="1091">
                  <c:v>2</c:v>
                </c:pt>
                <c:pt idx="1092">
                  <c:v>4</c:v>
                </c:pt>
                <c:pt idx="1093">
                  <c:v>4</c:v>
                </c:pt>
                <c:pt idx="1094">
                  <c:v>1</c:v>
                </c:pt>
                <c:pt idx="1095">
                  <c:v>2</c:v>
                </c:pt>
                <c:pt idx="1096">
                  <c:v>4</c:v>
                </c:pt>
                <c:pt idx="1097">
                  <c:v>1</c:v>
                </c:pt>
                <c:pt idx="1098">
                  <c:v>4</c:v>
                </c:pt>
                <c:pt idx="1099">
                  <c:v>2</c:v>
                </c:pt>
                <c:pt idx="1100">
                  <c:v>3</c:v>
                </c:pt>
                <c:pt idx="1101">
                  <c:v>2</c:v>
                </c:pt>
                <c:pt idx="1102">
                  <c:v>4</c:v>
                </c:pt>
                <c:pt idx="1103">
                  <c:v>3</c:v>
                </c:pt>
                <c:pt idx="1104">
                  <c:v>3</c:v>
                </c:pt>
                <c:pt idx="1105">
                  <c:v>1</c:v>
                </c:pt>
                <c:pt idx="1106">
                  <c:v>1</c:v>
                </c:pt>
                <c:pt idx="1107">
                  <c:v>2</c:v>
                </c:pt>
                <c:pt idx="1108">
                  <c:v>2</c:v>
                </c:pt>
                <c:pt idx="1109">
                  <c:v>2</c:v>
                </c:pt>
                <c:pt idx="1110">
                  <c:v>1</c:v>
                </c:pt>
                <c:pt idx="1111">
                  <c:v>4</c:v>
                </c:pt>
                <c:pt idx="1112">
                  <c:v>2</c:v>
                </c:pt>
                <c:pt idx="1113">
                  <c:v>1</c:v>
                </c:pt>
                <c:pt idx="1114">
                  <c:v>1</c:v>
                </c:pt>
                <c:pt idx="1115">
                  <c:v>1</c:v>
                </c:pt>
                <c:pt idx="1116">
                  <c:v>4</c:v>
                </c:pt>
                <c:pt idx="1117">
                  <c:v>4</c:v>
                </c:pt>
                <c:pt idx="1118">
                  <c:v>4</c:v>
                </c:pt>
                <c:pt idx="1119">
                  <c:v>2</c:v>
                </c:pt>
                <c:pt idx="1120">
                  <c:v>2</c:v>
                </c:pt>
                <c:pt idx="1121">
                  <c:v>3</c:v>
                </c:pt>
                <c:pt idx="1122">
                  <c:v>4</c:v>
                </c:pt>
                <c:pt idx="1123">
                  <c:v>3</c:v>
                </c:pt>
                <c:pt idx="1124">
                  <c:v>2</c:v>
                </c:pt>
                <c:pt idx="1125">
                  <c:v>4</c:v>
                </c:pt>
                <c:pt idx="1126">
                  <c:v>3</c:v>
                </c:pt>
                <c:pt idx="1127">
                  <c:v>3</c:v>
                </c:pt>
                <c:pt idx="1128">
                  <c:v>1</c:v>
                </c:pt>
                <c:pt idx="1129">
                  <c:v>4</c:v>
                </c:pt>
                <c:pt idx="1130">
                  <c:v>3</c:v>
                </c:pt>
                <c:pt idx="1131">
                  <c:v>3</c:v>
                </c:pt>
                <c:pt idx="1132">
                  <c:v>2</c:v>
                </c:pt>
                <c:pt idx="1133">
                  <c:v>2</c:v>
                </c:pt>
                <c:pt idx="1134">
                  <c:v>4</c:v>
                </c:pt>
                <c:pt idx="1135">
                  <c:v>1</c:v>
                </c:pt>
                <c:pt idx="1136">
                  <c:v>2</c:v>
                </c:pt>
                <c:pt idx="1137">
                  <c:v>3</c:v>
                </c:pt>
                <c:pt idx="1138">
                  <c:v>3</c:v>
                </c:pt>
                <c:pt idx="1139">
                  <c:v>4</c:v>
                </c:pt>
                <c:pt idx="1140">
                  <c:v>4</c:v>
                </c:pt>
                <c:pt idx="1141">
                  <c:v>2</c:v>
                </c:pt>
                <c:pt idx="1142">
                  <c:v>1</c:v>
                </c:pt>
                <c:pt idx="1143">
                  <c:v>2</c:v>
                </c:pt>
                <c:pt idx="1144">
                  <c:v>1</c:v>
                </c:pt>
                <c:pt idx="1145">
                  <c:v>2</c:v>
                </c:pt>
                <c:pt idx="1146">
                  <c:v>4</c:v>
                </c:pt>
                <c:pt idx="1147">
                  <c:v>1</c:v>
                </c:pt>
                <c:pt idx="1148">
                  <c:v>1</c:v>
                </c:pt>
                <c:pt idx="1149">
                  <c:v>1</c:v>
                </c:pt>
                <c:pt idx="1150">
                  <c:v>1</c:v>
                </c:pt>
                <c:pt idx="1151">
                  <c:v>4</c:v>
                </c:pt>
                <c:pt idx="1152">
                  <c:v>4</c:v>
                </c:pt>
                <c:pt idx="1153">
                  <c:v>1</c:v>
                </c:pt>
                <c:pt idx="1154">
                  <c:v>1</c:v>
                </c:pt>
                <c:pt idx="1155">
                  <c:v>3</c:v>
                </c:pt>
                <c:pt idx="1156">
                  <c:v>3</c:v>
                </c:pt>
                <c:pt idx="1157">
                  <c:v>2</c:v>
                </c:pt>
                <c:pt idx="1158">
                  <c:v>3</c:v>
                </c:pt>
                <c:pt idx="1159">
                  <c:v>3</c:v>
                </c:pt>
                <c:pt idx="1160">
                  <c:v>4</c:v>
                </c:pt>
                <c:pt idx="1161">
                  <c:v>3</c:v>
                </c:pt>
                <c:pt idx="1162">
                  <c:v>2</c:v>
                </c:pt>
                <c:pt idx="1163">
                  <c:v>2</c:v>
                </c:pt>
                <c:pt idx="1164">
                  <c:v>4</c:v>
                </c:pt>
                <c:pt idx="1165">
                  <c:v>1</c:v>
                </c:pt>
                <c:pt idx="1166">
                  <c:v>4</c:v>
                </c:pt>
                <c:pt idx="1167">
                  <c:v>4</c:v>
                </c:pt>
                <c:pt idx="1168">
                  <c:v>4</c:v>
                </c:pt>
                <c:pt idx="1169">
                  <c:v>3</c:v>
                </c:pt>
                <c:pt idx="1170">
                  <c:v>1</c:v>
                </c:pt>
                <c:pt idx="1171">
                  <c:v>1</c:v>
                </c:pt>
                <c:pt idx="1172">
                  <c:v>2</c:v>
                </c:pt>
                <c:pt idx="1173">
                  <c:v>1</c:v>
                </c:pt>
                <c:pt idx="1174">
                  <c:v>3</c:v>
                </c:pt>
                <c:pt idx="1175">
                  <c:v>3</c:v>
                </c:pt>
                <c:pt idx="1176">
                  <c:v>2</c:v>
                </c:pt>
                <c:pt idx="1177">
                  <c:v>2</c:v>
                </c:pt>
                <c:pt idx="1178">
                  <c:v>3</c:v>
                </c:pt>
                <c:pt idx="1179">
                  <c:v>2</c:v>
                </c:pt>
                <c:pt idx="1180">
                  <c:v>2</c:v>
                </c:pt>
                <c:pt idx="1181">
                  <c:v>3</c:v>
                </c:pt>
                <c:pt idx="1182">
                  <c:v>3</c:v>
                </c:pt>
                <c:pt idx="1183">
                  <c:v>4</c:v>
                </c:pt>
                <c:pt idx="1184">
                  <c:v>4</c:v>
                </c:pt>
                <c:pt idx="1185">
                  <c:v>3</c:v>
                </c:pt>
                <c:pt idx="1186">
                  <c:v>4</c:v>
                </c:pt>
                <c:pt idx="1187">
                  <c:v>4</c:v>
                </c:pt>
                <c:pt idx="1188">
                  <c:v>2</c:v>
                </c:pt>
                <c:pt idx="1189">
                  <c:v>4</c:v>
                </c:pt>
                <c:pt idx="1190">
                  <c:v>2</c:v>
                </c:pt>
                <c:pt idx="1191">
                  <c:v>1</c:v>
                </c:pt>
                <c:pt idx="1192">
                  <c:v>2</c:v>
                </c:pt>
                <c:pt idx="1193">
                  <c:v>3</c:v>
                </c:pt>
                <c:pt idx="1194">
                  <c:v>2</c:v>
                </c:pt>
                <c:pt idx="1195">
                  <c:v>3</c:v>
                </c:pt>
                <c:pt idx="1196">
                  <c:v>3</c:v>
                </c:pt>
                <c:pt idx="1197">
                  <c:v>1</c:v>
                </c:pt>
                <c:pt idx="1198">
                  <c:v>4</c:v>
                </c:pt>
                <c:pt idx="1199">
                  <c:v>3</c:v>
                </c:pt>
                <c:pt idx="1200">
                  <c:v>4</c:v>
                </c:pt>
                <c:pt idx="1201">
                  <c:v>1</c:v>
                </c:pt>
                <c:pt idx="1202">
                  <c:v>3</c:v>
                </c:pt>
                <c:pt idx="1203">
                  <c:v>4</c:v>
                </c:pt>
                <c:pt idx="1204">
                  <c:v>1</c:v>
                </c:pt>
                <c:pt idx="1205">
                  <c:v>2</c:v>
                </c:pt>
                <c:pt idx="1206">
                  <c:v>4</c:v>
                </c:pt>
                <c:pt idx="1207">
                  <c:v>2</c:v>
                </c:pt>
                <c:pt idx="1208">
                  <c:v>4</c:v>
                </c:pt>
                <c:pt idx="1209">
                  <c:v>4</c:v>
                </c:pt>
                <c:pt idx="1210">
                  <c:v>3</c:v>
                </c:pt>
                <c:pt idx="1211">
                  <c:v>4</c:v>
                </c:pt>
                <c:pt idx="1212">
                  <c:v>1</c:v>
                </c:pt>
                <c:pt idx="1213">
                  <c:v>4</c:v>
                </c:pt>
                <c:pt idx="1214">
                  <c:v>4</c:v>
                </c:pt>
                <c:pt idx="1215">
                  <c:v>4</c:v>
                </c:pt>
                <c:pt idx="1216">
                  <c:v>4</c:v>
                </c:pt>
                <c:pt idx="1217">
                  <c:v>3</c:v>
                </c:pt>
                <c:pt idx="1218">
                  <c:v>3</c:v>
                </c:pt>
                <c:pt idx="1219">
                  <c:v>3</c:v>
                </c:pt>
                <c:pt idx="1220">
                  <c:v>4</c:v>
                </c:pt>
                <c:pt idx="1221">
                  <c:v>3</c:v>
                </c:pt>
                <c:pt idx="1222">
                  <c:v>2</c:v>
                </c:pt>
                <c:pt idx="1223">
                  <c:v>1</c:v>
                </c:pt>
                <c:pt idx="1224">
                  <c:v>3</c:v>
                </c:pt>
                <c:pt idx="1225">
                  <c:v>2</c:v>
                </c:pt>
                <c:pt idx="1226">
                  <c:v>3</c:v>
                </c:pt>
                <c:pt idx="1227">
                  <c:v>3</c:v>
                </c:pt>
                <c:pt idx="1228">
                  <c:v>3</c:v>
                </c:pt>
                <c:pt idx="1229">
                  <c:v>4</c:v>
                </c:pt>
                <c:pt idx="1230">
                  <c:v>1</c:v>
                </c:pt>
                <c:pt idx="1231">
                  <c:v>2</c:v>
                </c:pt>
                <c:pt idx="1232">
                  <c:v>3</c:v>
                </c:pt>
                <c:pt idx="1233">
                  <c:v>1</c:v>
                </c:pt>
                <c:pt idx="1234">
                  <c:v>2</c:v>
                </c:pt>
                <c:pt idx="1235">
                  <c:v>1</c:v>
                </c:pt>
                <c:pt idx="1236">
                  <c:v>1</c:v>
                </c:pt>
                <c:pt idx="1237">
                  <c:v>2</c:v>
                </c:pt>
                <c:pt idx="1238">
                  <c:v>2</c:v>
                </c:pt>
                <c:pt idx="1239">
                  <c:v>4</c:v>
                </c:pt>
                <c:pt idx="1240">
                  <c:v>4</c:v>
                </c:pt>
                <c:pt idx="1241">
                  <c:v>3</c:v>
                </c:pt>
                <c:pt idx="1242">
                  <c:v>2</c:v>
                </c:pt>
                <c:pt idx="1243">
                  <c:v>3</c:v>
                </c:pt>
                <c:pt idx="1244">
                  <c:v>2</c:v>
                </c:pt>
                <c:pt idx="1245">
                  <c:v>4</c:v>
                </c:pt>
                <c:pt idx="1246">
                  <c:v>1</c:v>
                </c:pt>
                <c:pt idx="1247">
                  <c:v>3</c:v>
                </c:pt>
                <c:pt idx="1248">
                  <c:v>1</c:v>
                </c:pt>
                <c:pt idx="1249">
                  <c:v>2</c:v>
                </c:pt>
                <c:pt idx="1250">
                  <c:v>1</c:v>
                </c:pt>
                <c:pt idx="1251">
                  <c:v>1</c:v>
                </c:pt>
                <c:pt idx="1252">
                  <c:v>4</c:v>
                </c:pt>
                <c:pt idx="1253">
                  <c:v>2</c:v>
                </c:pt>
                <c:pt idx="1254">
                  <c:v>1</c:v>
                </c:pt>
                <c:pt idx="1255">
                  <c:v>4</c:v>
                </c:pt>
                <c:pt idx="1256">
                  <c:v>2</c:v>
                </c:pt>
                <c:pt idx="1257">
                  <c:v>1</c:v>
                </c:pt>
                <c:pt idx="1258">
                  <c:v>1</c:v>
                </c:pt>
                <c:pt idx="1259">
                  <c:v>3</c:v>
                </c:pt>
                <c:pt idx="1260">
                  <c:v>2</c:v>
                </c:pt>
                <c:pt idx="1261">
                  <c:v>4</c:v>
                </c:pt>
                <c:pt idx="1262">
                  <c:v>3</c:v>
                </c:pt>
                <c:pt idx="1263">
                  <c:v>3</c:v>
                </c:pt>
                <c:pt idx="1264">
                  <c:v>1</c:v>
                </c:pt>
                <c:pt idx="1265">
                  <c:v>2</c:v>
                </c:pt>
                <c:pt idx="1266">
                  <c:v>4</c:v>
                </c:pt>
                <c:pt idx="1267">
                  <c:v>3</c:v>
                </c:pt>
                <c:pt idx="1268">
                  <c:v>3</c:v>
                </c:pt>
                <c:pt idx="1269">
                  <c:v>1</c:v>
                </c:pt>
                <c:pt idx="1270">
                  <c:v>1</c:v>
                </c:pt>
                <c:pt idx="1271">
                  <c:v>2</c:v>
                </c:pt>
                <c:pt idx="1272">
                  <c:v>1</c:v>
                </c:pt>
                <c:pt idx="1273">
                  <c:v>2</c:v>
                </c:pt>
                <c:pt idx="1274">
                  <c:v>4</c:v>
                </c:pt>
                <c:pt idx="1275">
                  <c:v>1</c:v>
                </c:pt>
                <c:pt idx="1276">
                  <c:v>2</c:v>
                </c:pt>
                <c:pt idx="1277">
                  <c:v>4</c:v>
                </c:pt>
                <c:pt idx="1278">
                  <c:v>1</c:v>
                </c:pt>
                <c:pt idx="1279">
                  <c:v>2</c:v>
                </c:pt>
                <c:pt idx="1280">
                  <c:v>2</c:v>
                </c:pt>
                <c:pt idx="1281">
                  <c:v>4</c:v>
                </c:pt>
                <c:pt idx="1282">
                  <c:v>4</c:v>
                </c:pt>
                <c:pt idx="1283">
                  <c:v>1</c:v>
                </c:pt>
                <c:pt idx="1284">
                  <c:v>3</c:v>
                </c:pt>
                <c:pt idx="1285">
                  <c:v>2</c:v>
                </c:pt>
                <c:pt idx="1286">
                  <c:v>4</c:v>
                </c:pt>
                <c:pt idx="1287">
                  <c:v>4</c:v>
                </c:pt>
                <c:pt idx="1288">
                  <c:v>4</c:v>
                </c:pt>
                <c:pt idx="1289">
                  <c:v>2</c:v>
                </c:pt>
                <c:pt idx="1290">
                  <c:v>4</c:v>
                </c:pt>
                <c:pt idx="1291">
                  <c:v>2</c:v>
                </c:pt>
                <c:pt idx="1292">
                  <c:v>4</c:v>
                </c:pt>
                <c:pt idx="1293">
                  <c:v>1</c:v>
                </c:pt>
                <c:pt idx="1294">
                  <c:v>2</c:v>
                </c:pt>
                <c:pt idx="1295">
                  <c:v>1</c:v>
                </c:pt>
                <c:pt idx="1296">
                  <c:v>3</c:v>
                </c:pt>
                <c:pt idx="1297">
                  <c:v>2</c:v>
                </c:pt>
                <c:pt idx="1298">
                  <c:v>3</c:v>
                </c:pt>
                <c:pt idx="1299">
                  <c:v>4</c:v>
                </c:pt>
                <c:pt idx="1300">
                  <c:v>3</c:v>
                </c:pt>
                <c:pt idx="1301">
                  <c:v>3</c:v>
                </c:pt>
                <c:pt idx="1302">
                  <c:v>3</c:v>
                </c:pt>
                <c:pt idx="1303">
                  <c:v>2</c:v>
                </c:pt>
                <c:pt idx="1304">
                  <c:v>1</c:v>
                </c:pt>
                <c:pt idx="1305">
                  <c:v>4</c:v>
                </c:pt>
                <c:pt idx="1306">
                  <c:v>1</c:v>
                </c:pt>
                <c:pt idx="1307">
                  <c:v>4</c:v>
                </c:pt>
                <c:pt idx="1308">
                  <c:v>4</c:v>
                </c:pt>
                <c:pt idx="1309">
                  <c:v>1</c:v>
                </c:pt>
                <c:pt idx="1310">
                  <c:v>3</c:v>
                </c:pt>
                <c:pt idx="1311">
                  <c:v>3</c:v>
                </c:pt>
                <c:pt idx="1312">
                  <c:v>2</c:v>
                </c:pt>
                <c:pt idx="1313">
                  <c:v>2</c:v>
                </c:pt>
                <c:pt idx="1314">
                  <c:v>3</c:v>
                </c:pt>
                <c:pt idx="1315">
                  <c:v>3</c:v>
                </c:pt>
                <c:pt idx="1316">
                  <c:v>4</c:v>
                </c:pt>
                <c:pt idx="1317">
                  <c:v>4</c:v>
                </c:pt>
                <c:pt idx="1318">
                  <c:v>1</c:v>
                </c:pt>
                <c:pt idx="1319">
                  <c:v>1</c:v>
                </c:pt>
                <c:pt idx="1320">
                  <c:v>3</c:v>
                </c:pt>
                <c:pt idx="1321">
                  <c:v>1</c:v>
                </c:pt>
                <c:pt idx="1322">
                  <c:v>4</c:v>
                </c:pt>
                <c:pt idx="1323">
                  <c:v>4</c:v>
                </c:pt>
                <c:pt idx="1324">
                  <c:v>3</c:v>
                </c:pt>
                <c:pt idx="1325">
                  <c:v>3</c:v>
                </c:pt>
                <c:pt idx="1326">
                  <c:v>2</c:v>
                </c:pt>
                <c:pt idx="1327">
                  <c:v>1</c:v>
                </c:pt>
                <c:pt idx="1328">
                  <c:v>3</c:v>
                </c:pt>
                <c:pt idx="1329">
                  <c:v>2</c:v>
                </c:pt>
                <c:pt idx="1330">
                  <c:v>3</c:v>
                </c:pt>
                <c:pt idx="1331">
                  <c:v>2</c:v>
                </c:pt>
                <c:pt idx="1332">
                  <c:v>4</c:v>
                </c:pt>
                <c:pt idx="1333">
                  <c:v>2</c:v>
                </c:pt>
                <c:pt idx="1334">
                  <c:v>4</c:v>
                </c:pt>
                <c:pt idx="1335">
                  <c:v>4</c:v>
                </c:pt>
                <c:pt idx="1336">
                  <c:v>4</c:v>
                </c:pt>
                <c:pt idx="1337">
                  <c:v>3</c:v>
                </c:pt>
                <c:pt idx="1338">
                  <c:v>1</c:v>
                </c:pt>
                <c:pt idx="1339">
                  <c:v>3</c:v>
                </c:pt>
                <c:pt idx="1340">
                  <c:v>3</c:v>
                </c:pt>
                <c:pt idx="1341">
                  <c:v>2</c:v>
                </c:pt>
                <c:pt idx="1342">
                  <c:v>1</c:v>
                </c:pt>
                <c:pt idx="1343">
                  <c:v>1</c:v>
                </c:pt>
                <c:pt idx="1344">
                  <c:v>4</c:v>
                </c:pt>
                <c:pt idx="1345">
                  <c:v>2</c:v>
                </c:pt>
                <c:pt idx="1346">
                  <c:v>1</c:v>
                </c:pt>
                <c:pt idx="1347">
                  <c:v>4</c:v>
                </c:pt>
                <c:pt idx="1348">
                  <c:v>1</c:v>
                </c:pt>
                <c:pt idx="1349">
                  <c:v>3</c:v>
                </c:pt>
                <c:pt idx="1350">
                  <c:v>3</c:v>
                </c:pt>
                <c:pt idx="1351">
                  <c:v>1</c:v>
                </c:pt>
                <c:pt idx="1352">
                  <c:v>2</c:v>
                </c:pt>
                <c:pt idx="1353">
                  <c:v>4</c:v>
                </c:pt>
                <c:pt idx="1354">
                  <c:v>4</c:v>
                </c:pt>
                <c:pt idx="1355">
                  <c:v>2</c:v>
                </c:pt>
                <c:pt idx="1356">
                  <c:v>3</c:v>
                </c:pt>
                <c:pt idx="1357">
                  <c:v>1</c:v>
                </c:pt>
                <c:pt idx="1358">
                  <c:v>1</c:v>
                </c:pt>
                <c:pt idx="1359">
                  <c:v>1</c:v>
                </c:pt>
                <c:pt idx="1360">
                  <c:v>1</c:v>
                </c:pt>
                <c:pt idx="1361">
                  <c:v>4</c:v>
                </c:pt>
                <c:pt idx="1362">
                  <c:v>1</c:v>
                </c:pt>
                <c:pt idx="1363">
                  <c:v>3</c:v>
                </c:pt>
                <c:pt idx="1364">
                  <c:v>1</c:v>
                </c:pt>
                <c:pt idx="1365">
                  <c:v>2</c:v>
                </c:pt>
                <c:pt idx="1366">
                  <c:v>3</c:v>
                </c:pt>
                <c:pt idx="1367">
                  <c:v>2</c:v>
                </c:pt>
                <c:pt idx="1368">
                  <c:v>4</c:v>
                </c:pt>
                <c:pt idx="1369">
                  <c:v>1</c:v>
                </c:pt>
                <c:pt idx="1370">
                  <c:v>3</c:v>
                </c:pt>
                <c:pt idx="1371">
                  <c:v>2</c:v>
                </c:pt>
                <c:pt idx="1372">
                  <c:v>4</c:v>
                </c:pt>
                <c:pt idx="1373">
                  <c:v>2</c:v>
                </c:pt>
                <c:pt idx="1374">
                  <c:v>1</c:v>
                </c:pt>
                <c:pt idx="1375">
                  <c:v>3</c:v>
                </c:pt>
                <c:pt idx="1376">
                  <c:v>4</c:v>
                </c:pt>
                <c:pt idx="1377">
                  <c:v>4</c:v>
                </c:pt>
                <c:pt idx="1378">
                  <c:v>1</c:v>
                </c:pt>
                <c:pt idx="1379">
                  <c:v>2</c:v>
                </c:pt>
                <c:pt idx="1380">
                  <c:v>2</c:v>
                </c:pt>
                <c:pt idx="1381">
                  <c:v>3</c:v>
                </c:pt>
                <c:pt idx="1382">
                  <c:v>1</c:v>
                </c:pt>
                <c:pt idx="1383">
                  <c:v>4</c:v>
                </c:pt>
                <c:pt idx="1384">
                  <c:v>4</c:v>
                </c:pt>
                <c:pt idx="1385">
                  <c:v>3</c:v>
                </c:pt>
                <c:pt idx="1386">
                  <c:v>1</c:v>
                </c:pt>
                <c:pt idx="1387">
                  <c:v>1</c:v>
                </c:pt>
                <c:pt idx="1388">
                  <c:v>4</c:v>
                </c:pt>
                <c:pt idx="1389">
                  <c:v>4</c:v>
                </c:pt>
                <c:pt idx="1390">
                  <c:v>1</c:v>
                </c:pt>
                <c:pt idx="1391">
                  <c:v>1</c:v>
                </c:pt>
                <c:pt idx="1392">
                  <c:v>1</c:v>
                </c:pt>
                <c:pt idx="1393">
                  <c:v>4</c:v>
                </c:pt>
                <c:pt idx="1394">
                  <c:v>4</c:v>
                </c:pt>
                <c:pt idx="1395">
                  <c:v>1</c:v>
                </c:pt>
                <c:pt idx="1396">
                  <c:v>1</c:v>
                </c:pt>
                <c:pt idx="1397">
                  <c:v>2</c:v>
                </c:pt>
                <c:pt idx="1398">
                  <c:v>3</c:v>
                </c:pt>
                <c:pt idx="1399">
                  <c:v>3</c:v>
                </c:pt>
                <c:pt idx="1400">
                  <c:v>2</c:v>
                </c:pt>
                <c:pt idx="1401">
                  <c:v>3</c:v>
                </c:pt>
                <c:pt idx="1402">
                  <c:v>1</c:v>
                </c:pt>
                <c:pt idx="1403">
                  <c:v>1</c:v>
                </c:pt>
                <c:pt idx="1404">
                  <c:v>1</c:v>
                </c:pt>
                <c:pt idx="1405">
                  <c:v>3</c:v>
                </c:pt>
                <c:pt idx="1406">
                  <c:v>3</c:v>
                </c:pt>
                <c:pt idx="1407">
                  <c:v>1</c:v>
                </c:pt>
                <c:pt idx="1408">
                  <c:v>1</c:v>
                </c:pt>
                <c:pt idx="1409">
                  <c:v>2</c:v>
                </c:pt>
                <c:pt idx="1410">
                  <c:v>2</c:v>
                </c:pt>
                <c:pt idx="1411">
                  <c:v>2</c:v>
                </c:pt>
                <c:pt idx="1412">
                  <c:v>2</c:v>
                </c:pt>
                <c:pt idx="1413">
                  <c:v>3</c:v>
                </c:pt>
                <c:pt idx="1414">
                  <c:v>4</c:v>
                </c:pt>
                <c:pt idx="1415">
                  <c:v>1</c:v>
                </c:pt>
                <c:pt idx="1416">
                  <c:v>2</c:v>
                </c:pt>
                <c:pt idx="1417">
                  <c:v>3</c:v>
                </c:pt>
                <c:pt idx="1418">
                  <c:v>1</c:v>
                </c:pt>
                <c:pt idx="1419">
                  <c:v>4</c:v>
                </c:pt>
                <c:pt idx="1420">
                  <c:v>4</c:v>
                </c:pt>
                <c:pt idx="1421">
                  <c:v>2</c:v>
                </c:pt>
                <c:pt idx="1422">
                  <c:v>1</c:v>
                </c:pt>
                <c:pt idx="1423">
                  <c:v>3</c:v>
                </c:pt>
                <c:pt idx="1424">
                  <c:v>3</c:v>
                </c:pt>
                <c:pt idx="1425">
                  <c:v>1</c:v>
                </c:pt>
                <c:pt idx="1426">
                  <c:v>2</c:v>
                </c:pt>
                <c:pt idx="1427">
                  <c:v>4</c:v>
                </c:pt>
                <c:pt idx="1428">
                  <c:v>2</c:v>
                </c:pt>
                <c:pt idx="1429">
                  <c:v>1</c:v>
                </c:pt>
                <c:pt idx="1430">
                  <c:v>1</c:v>
                </c:pt>
                <c:pt idx="1431">
                  <c:v>4</c:v>
                </c:pt>
                <c:pt idx="1432">
                  <c:v>4</c:v>
                </c:pt>
                <c:pt idx="1433">
                  <c:v>3</c:v>
                </c:pt>
                <c:pt idx="1434">
                  <c:v>4</c:v>
                </c:pt>
                <c:pt idx="1435">
                  <c:v>1</c:v>
                </c:pt>
                <c:pt idx="1436">
                  <c:v>1</c:v>
                </c:pt>
                <c:pt idx="1437">
                  <c:v>1</c:v>
                </c:pt>
                <c:pt idx="1438">
                  <c:v>4</c:v>
                </c:pt>
                <c:pt idx="1439">
                  <c:v>4</c:v>
                </c:pt>
                <c:pt idx="1440">
                  <c:v>2</c:v>
                </c:pt>
                <c:pt idx="1441">
                  <c:v>3</c:v>
                </c:pt>
                <c:pt idx="1442">
                  <c:v>4</c:v>
                </c:pt>
                <c:pt idx="1443">
                  <c:v>1</c:v>
                </c:pt>
                <c:pt idx="1444">
                  <c:v>1</c:v>
                </c:pt>
                <c:pt idx="1445">
                  <c:v>4</c:v>
                </c:pt>
                <c:pt idx="1446">
                  <c:v>3</c:v>
                </c:pt>
                <c:pt idx="1447">
                  <c:v>4</c:v>
                </c:pt>
                <c:pt idx="1448">
                  <c:v>2</c:v>
                </c:pt>
                <c:pt idx="1449">
                  <c:v>1</c:v>
                </c:pt>
                <c:pt idx="1450">
                  <c:v>4</c:v>
                </c:pt>
                <c:pt idx="1451">
                  <c:v>1</c:v>
                </c:pt>
                <c:pt idx="1452">
                  <c:v>1</c:v>
                </c:pt>
                <c:pt idx="1453">
                  <c:v>1</c:v>
                </c:pt>
                <c:pt idx="1454">
                  <c:v>3</c:v>
                </c:pt>
                <c:pt idx="1455">
                  <c:v>3</c:v>
                </c:pt>
                <c:pt idx="1456">
                  <c:v>3</c:v>
                </c:pt>
                <c:pt idx="1457">
                  <c:v>3</c:v>
                </c:pt>
                <c:pt idx="1458">
                  <c:v>1</c:v>
                </c:pt>
                <c:pt idx="1459">
                  <c:v>2</c:v>
                </c:pt>
                <c:pt idx="1460">
                  <c:v>1</c:v>
                </c:pt>
                <c:pt idx="1461">
                  <c:v>1</c:v>
                </c:pt>
                <c:pt idx="1462">
                  <c:v>1</c:v>
                </c:pt>
                <c:pt idx="1463">
                  <c:v>3</c:v>
                </c:pt>
                <c:pt idx="1464">
                  <c:v>3</c:v>
                </c:pt>
                <c:pt idx="1465">
                  <c:v>4</c:v>
                </c:pt>
                <c:pt idx="1466">
                  <c:v>1</c:v>
                </c:pt>
                <c:pt idx="1467">
                  <c:v>4</c:v>
                </c:pt>
                <c:pt idx="1468">
                  <c:v>2</c:v>
                </c:pt>
                <c:pt idx="1469">
                  <c:v>1</c:v>
                </c:pt>
              </c:numCache>
            </c:numRef>
          </c:xVal>
          <c:yVal>
            <c:numRef>
              <c:f>'Q2.2'!$I$56:$I$1525</c:f>
              <c:numCache>
                <c:formatCode>0.00</c:formatCode>
                <c:ptCount val="1470"/>
                <c:pt idx="0">
                  <c:v>-0.79788228112869497</c:v>
                </c:pt>
                <c:pt idx="1">
                  <c:v>0.88507271617628547</c:v>
                </c:pt>
                <c:pt idx="2">
                  <c:v>7.0882756176263939E-2</c:v>
                </c:pt>
                <c:pt idx="3">
                  <c:v>-1.9103609127630587</c:v>
                </c:pt>
                <c:pt idx="4">
                  <c:v>-2.722916311615684</c:v>
                </c:pt>
                <c:pt idx="5">
                  <c:v>-0.61043767998132026</c:v>
                </c:pt>
                <c:pt idx="6">
                  <c:v>-3.0212049832500263</c:v>
                </c:pt>
                <c:pt idx="7">
                  <c:v>0.99755134781064925</c:v>
                </c:pt>
                <c:pt idx="8">
                  <c:v>0.903829047236961</c:v>
                </c:pt>
                <c:pt idx="9">
                  <c:v>-1.0228395443974243</c:v>
                </c:pt>
                <c:pt idx="10">
                  <c:v>8.9639087236941251E-2</c:v>
                </c:pt>
                <c:pt idx="11">
                  <c:v>-0.70415998055500673</c:v>
                </c:pt>
                <c:pt idx="12">
                  <c:v>1.1646050567499504</c:v>
                </c:pt>
                <c:pt idx="13">
                  <c:v>-1.7041599805550067</c:v>
                </c:pt>
                <c:pt idx="14">
                  <c:v>-0.92911724382373606</c:v>
                </c:pt>
                <c:pt idx="15">
                  <c:v>-1.7041599805550067</c:v>
                </c:pt>
                <c:pt idx="16">
                  <c:v>-3.6291940110419958</c:v>
                </c:pt>
                <c:pt idx="17">
                  <c:v>-1.516715379407632</c:v>
                </c:pt>
                <c:pt idx="18">
                  <c:v>-4.159587545809984E-2</c:v>
                </c:pt>
                <c:pt idx="19">
                  <c:v>3.4628937283842962</c:v>
                </c:pt>
                <c:pt idx="20">
                  <c:v>1.2583273573236369</c:v>
                </c:pt>
                <c:pt idx="21">
                  <c:v>-2.1204983250026288E-2</c:v>
                </c:pt>
                <c:pt idx="22">
                  <c:v>-1.9103609127630587</c:v>
                </c:pt>
                <c:pt idx="23">
                  <c:v>-2.0415958754580998</c:v>
                </c:pt>
                <c:pt idx="24">
                  <c:v>-0.79788228112869497</c:v>
                </c:pt>
                <c:pt idx="25">
                  <c:v>-4.8353949432500496</c:v>
                </c:pt>
                <c:pt idx="26">
                  <c:v>1.6976281150289125</c:v>
                </c:pt>
                <c:pt idx="27">
                  <c:v>-1.9103609127630587</c:v>
                </c:pt>
                <c:pt idx="28">
                  <c:v>-2.0415958754580998</c:v>
                </c:pt>
                <c:pt idx="29">
                  <c:v>0.20211771887130503</c:v>
                </c:pt>
                <c:pt idx="30">
                  <c:v>4.3691714278106089</c:v>
                </c:pt>
                <c:pt idx="31">
                  <c:v>1.202117718871305</c:v>
                </c:pt>
                <c:pt idx="32">
                  <c:v>-1.9291172438237361</c:v>
                </c:pt>
                <c:pt idx="33">
                  <c:v>-2.0415958754580998</c:v>
                </c:pt>
                <c:pt idx="34">
                  <c:v>-0.9478735748844116</c:v>
                </c:pt>
                <c:pt idx="35">
                  <c:v>-2.516715379407632</c:v>
                </c:pt>
                <c:pt idx="36">
                  <c:v>-0.92911724382373606</c:v>
                </c:pt>
                <c:pt idx="37">
                  <c:v>1.202117718871305</c:v>
                </c:pt>
                <c:pt idx="38">
                  <c:v>1.2958400194449933</c:v>
                </c:pt>
                <c:pt idx="39">
                  <c:v>2.0521264251155884</c:v>
                </c:pt>
                <c:pt idx="40">
                  <c:v>0.20211771887130503</c:v>
                </c:pt>
                <c:pt idx="41">
                  <c:v>1.202117718871305</c:v>
                </c:pt>
                <c:pt idx="42">
                  <c:v>0.20211771887130503</c:v>
                </c:pt>
                <c:pt idx="43">
                  <c:v>-0.83539494325004959</c:v>
                </c:pt>
                <c:pt idx="44">
                  <c:v>0.88507271617628547</c:v>
                </c:pt>
                <c:pt idx="45">
                  <c:v>0.20211771887130503</c:v>
                </c:pt>
                <c:pt idx="46">
                  <c:v>-1.0024486521893508</c:v>
                </c:pt>
                <c:pt idx="47">
                  <c:v>1.110029979445013</c:v>
                </c:pt>
                <c:pt idx="48">
                  <c:v>-1.1149272838237145</c:v>
                </c:pt>
                <c:pt idx="49">
                  <c:v>1.1458487256892731</c:v>
                </c:pt>
                <c:pt idx="50">
                  <c:v>-1.9291172438237361</c:v>
                </c:pt>
                <c:pt idx="51">
                  <c:v>-1.0228395443974243</c:v>
                </c:pt>
                <c:pt idx="52">
                  <c:v>-1.1149272838237145</c:v>
                </c:pt>
                <c:pt idx="53">
                  <c:v>0.29584001944499327</c:v>
                </c:pt>
                <c:pt idx="54">
                  <c:v>2.9584041245419002</c:v>
                </c:pt>
                <c:pt idx="55">
                  <c:v>0.20211771887130503</c:v>
                </c:pt>
                <c:pt idx="56">
                  <c:v>-0.11492728382371453</c:v>
                </c:pt>
                <c:pt idx="57">
                  <c:v>1.3895623200186797</c:v>
                </c:pt>
                <c:pt idx="58">
                  <c:v>-0.11492728382371453</c:v>
                </c:pt>
                <c:pt idx="59">
                  <c:v>3.0708827561762639</c:v>
                </c:pt>
                <c:pt idx="60">
                  <c:v>-0.11492728382371453</c:v>
                </c:pt>
                <c:pt idx="61">
                  <c:v>4.3691714278106089</c:v>
                </c:pt>
                <c:pt idx="62">
                  <c:v>-2.9291172438237361</c:v>
                </c:pt>
                <c:pt idx="63">
                  <c:v>3.4628937283842962</c:v>
                </c:pt>
                <c:pt idx="64">
                  <c:v>-2.8353949432500496</c:v>
                </c:pt>
                <c:pt idx="65">
                  <c:v>-2.2839544397424305E-2</c:v>
                </c:pt>
                <c:pt idx="66">
                  <c:v>-0.81663861218937051</c:v>
                </c:pt>
                <c:pt idx="67">
                  <c:v>2.277083688384316</c:v>
                </c:pt>
                <c:pt idx="68">
                  <c:v>0.29584001944499327</c:v>
                </c:pt>
                <c:pt idx="69">
                  <c:v>2.0708827561762639</c:v>
                </c:pt>
                <c:pt idx="70">
                  <c:v>-1.7041599805550067</c:v>
                </c:pt>
                <c:pt idx="71">
                  <c:v>0.88507271617628547</c:v>
                </c:pt>
                <c:pt idx="72">
                  <c:v>2.277083688384316</c:v>
                </c:pt>
                <c:pt idx="73">
                  <c:v>2.277083688384316</c:v>
                </c:pt>
                <c:pt idx="74">
                  <c:v>-2.516715379407632</c:v>
                </c:pt>
                <c:pt idx="75">
                  <c:v>0.88507271617628547</c:v>
                </c:pt>
                <c:pt idx="76">
                  <c:v>1.2958400194449933</c:v>
                </c:pt>
                <c:pt idx="77">
                  <c:v>2.202117718871305</c:v>
                </c:pt>
                <c:pt idx="78">
                  <c:v>-2.8353949432500496</c:v>
                </c:pt>
                <c:pt idx="79">
                  <c:v>2.110029979445013</c:v>
                </c:pt>
                <c:pt idx="80">
                  <c:v>-0.70415998055500673</c:v>
                </c:pt>
                <c:pt idx="81">
                  <c:v>3.0708827561762639</c:v>
                </c:pt>
                <c:pt idx="82">
                  <c:v>-2.0415958754580998</c:v>
                </c:pt>
                <c:pt idx="83">
                  <c:v>0.20211771887130503</c:v>
                </c:pt>
                <c:pt idx="84">
                  <c:v>0.27708368838431596</c:v>
                </c:pt>
                <c:pt idx="85">
                  <c:v>4.3691714278106089</c:v>
                </c:pt>
                <c:pt idx="86">
                  <c:v>1.202117718871305</c:v>
                </c:pt>
                <c:pt idx="87">
                  <c:v>0.88507271617628547</c:v>
                </c:pt>
                <c:pt idx="88">
                  <c:v>2.9584041245419002</c:v>
                </c:pt>
                <c:pt idx="89">
                  <c:v>-4.159587545809984E-2</c:v>
                </c:pt>
                <c:pt idx="90">
                  <c:v>3.0163076788713248</c:v>
                </c:pt>
                <c:pt idx="91">
                  <c:v>-0.11492728382371453</c:v>
                </c:pt>
                <c:pt idx="92">
                  <c:v>-1.8166386121893705</c:v>
                </c:pt>
                <c:pt idx="93">
                  <c:v>0.29584001944499327</c:v>
                </c:pt>
                <c:pt idx="94">
                  <c:v>0.16460505674995041</c:v>
                </c:pt>
                <c:pt idx="95">
                  <c:v>5.3691714278106089</c:v>
                </c:pt>
                <c:pt idx="96">
                  <c:v>-2.4486521893507529E-3</c:v>
                </c:pt>
                <c:pt idx="97">
                  <c:v>-0.83539494325004959</c:v>
                </c:pt>
                <c:pt idx="98">
                  <c:v>-1.0228395443974243</c:v>
                </c:pt>
                <c:pt idx="99">
                  <c:v>-0.91036091276305875</c:v>
                </c:pt>
                <c:pt idx="100">
                  <c:v>-0.11492728382371453</c:v>
                </c:pt>
                <c:pt idx="101">
                  <c:v>1.202117718871305</c:v>
                </c:pt>
                <c:pt idx="102">
                  <c:v>1.9584041245419002</c:v>
                </c:pt>
                <c:pt idx="103">
                  <c:v>-1.8353949432500496</c:v>
                </c:pt>
                <c:pt idx="104">
                  <c:v>-2.0415958754580998</c:v>
                </c:pt>
                <c:pt idx="105">
                  <c:v>-0.20864958439740278</c:v>
                </c:pt>
                <c:pt idx="106">
                  <c:v>4.277083688384316</c:v>
                </c:pt>
                <c:pt idx="107">
                  <c:v>-2.8166386121893705</c:v>
                </c:pt>
                <c:pt idx="108">
                  <c:v>-1.7041599805550067</c:v>
                </c:pt>
                <c:pt idx="109">
                  <c:v>-1.9478735748844116</c:v>
                </c:pt>
                <c:pt idx="110">
                  <c:v>-1.2086495843974028</c:v>
                </c:pt>
                <c:pt idx="111">
                  <c:v>0.97879501674997371</c:v>
                </c:pt>
                <c:pt idx="112">
                  <c:v>-2.516715379407632</c:v>
                </c:pt>
                <c:pt idx="113">
                  <c:v>4.2566927961762442</c:v>
                </c:pt>
                <c:pt idx="114">
                  <c:v>1.1833613878106295</c:v>
                </c:pt>
                <c:pt idx="115">
                  <c:v>-1.6104376799813203</c:v>
                </c:pt>
                <c:pt idx="116">
                  <c:v>-0.70415998055500673</c:v>
                </c:pt>
                <c:pt idx="117">
                  <c:v>-1.1353181760317881</c:v>
                </c:pt>
                <c:pt idx="118">
                  <c:v>-0.11492728382371453</c:v>
                </c:pt>
                <c:pt idx="119">
                  <c:v>0.20211771887130503</c:v>
                </c:pt>
                <c:pt idx="120">
                  <c:v>4.6976281150289125</c:v>
                </c:pt>
                <c:pt idx="121">
                  <c:v>8.9639087236941251E-2</c:v>
                </c:pt>
                <c:pt idx="122">
                  <c:v>2.1646050567499504</c:v>
                </c:pt>
                <c:pt idx="123">
                  <c:v>-1.0228395443974243</c:v>
                </c:pt>
                <c:pt idx="124">
                  <c:v>3.9771604556025757</c:v>
                </c:pt>
                <c:pt idx="125">
                  <c:v>4.0708827561762639</c:v>
                </c:pt>
                <c:pt idx="126">
                  <c:v>0.20211771887130503</c:v>
                </c:pt>
                <c:pt idx="127">
                  <c:v>3.1646050567499504</c:v>
                </c:pt>
                <c:pt idx="128">
                  <c:v>-1.1353181760317881</c:v>
                </c:pt>
                <c:pt idx="129">
                  <c:v>1.2958400194449933</c:v>
                </c:pt>
                <c:pt idx="130">
                  <c:v>-4.7416726426763631</c:v>
                </c:pt>
                <c:pt idx="131">
                  <c:v>-0.79788228112869497</c:v>
                </c:pt>
                <c:pt idx="132">
                  <c:v>-0.79788228112869497</c:v>
                </c:pt>
                <c:pt idx="133">
                  <c:v>-2.8353949432500496</c:v>
                </c:pt>
                <c:pt idx="134">
                  <c:v>0.88507271617628547</c:v>
                </c:pt>
                <c:pt idx="135">
                  <c:v>0.11002997944501303</c:v>
                </c:pt>
                <c:pt idx="136">
                  <c:v>-0.13531817603178808</c:v>
                </c:pt>
                <c:pt idx="137">
                  <c:v>-0.92911724382373606</c:v>
                </c:pt>
                <c:pt idx="138">
                  <c:v>3.0708827561762639</c:v>
                </c:pt>
                <c:pt idx="139">
                  <c:v>2.0521264251155884</c:v>
                </c:pt>
                <c:pt idx="140">
                  <c:v>-0.11492728382371453</c:v>
                </c:pt>
                <c:pt idx="141">
                  <c:v>1.202117718871305</c:v>
                </c:pt>
                <c:pt idx="142">
                  <c:v>-1.0024486521893508</c:v>
                </c:pt>
                <c:pt idx="143">
                  <c:v>-0.92911724382373606</c:v>
                </c:pt>
                <c:pt idx="144">
                  <c:v>0.95840412454190016</c:v>
                </c:pt>
                <c:pt idx="145">
                  <c:v>0.38956232001867974</c:v>
                </c:pt>
                <c:pt idx="146">
                  <c:v>0.29584001944499327</c:v>
                </c:pt>
                <c:pt idx="147">
                  <c:v>0.29584001944499327</c:v>
                </c:pt>
                <c:pt idx="148">
                  <c:v>2.2225086110793768</c:v>
                </c:pt>
                <c:pt idx="149">
                  <c:v>1.0896390872369413</c:v>
                </c:pt>
                <c:pt idx="150">
                  <c:v>-1.9103609127630587</c:v>
                </c:pt>
                <c:pt idx="151">
                  <c:v>-1.722916311615684</c:v>
                </c:pt>
                <c:pt idx="152">
                  <c:v>-1.0024486521893508</c:v>
                </c:pt>
                <c:pt idx="153">
                  <c:v>3.277083688384316</c:v>
                </c:pt>
                <c:pt idx="154">
                  <c:v>-1.1353181760317881</c:v>
                </c:pt>
                <c:pt idx="155">
                  <c:v>-2.8353949432500496</c:v>
                </c:pt>
                <c:pt idx="156">
                  <c:v>2.0708827561762639</c:v>
                </c:pt>
                <c:pt idx="157">
                  <c:v>-9.6170952763038997E-2</c:v>
                </c:pt>
                <c:pt idx="158">
                  <c:v>-1.7041599805550067</c:v>
                </c:pt>
                <c:pt idx="159">
                  <c:v>2.1646050567499504</c:v>
                </c:pt>
                <c:pt idx="160">
                  <c:v>1.8850727161762855</c:v>
                </c:pt>
                <c:pt idx="161">
                  <c:v>2.1646050567499504</c:v>
                </c:pt>
                <c:pt idx="162">
                  <c:v>-0.79788228112869497</c:v>
                </c:pt>
                <c:pt idx="163">
                  <c:v>-1.8541512743107269</c:v>
                </c:pt>
                <c:pt idx="164">
                  <c:v>7.0882756176263939E-2</c:v>
                </c:pt>
                <c:pt idx="165">
                  <c:v>0.27708368838431596</c:v>
                </c:pt>
                <c:pt idx="166">
                  <c:v>0.20211771887130503</c:v>
                </c:pt>
                <c:pt idx="167">
                  <c:v>0.20211771887130503</c:v>
                </c:pt>
                <c:pt idx="168">
                  <c:v>0.79135041560259722</c:v>
                </c:pt>
                <c:pt idx="169">
                  <c:v>-1.0024486521893508</c:v>
                </c:pt>
                <c:pt idx="170">
                  <c:v>1.277083688384316</c:v>
                </c:pt>
                <c:pt idx="171">
                  <c:v>-2.0212049832500263</c:v>
                </c:pt>
                <c:pt idx="172">
                  <c:v>-0.91036091276305875</c:v>
                </c:pt>
                <c:pt idx="173">
                  <c:v>-0.79788228112869497</c:v>
                </c:pt>
                <c:pt idx="174">
                  <c:v>-1.7041599805550067</c:v>
                </c:pt>
                <c:pt idx="175">
                  <c:v>1.0521264251155884</c:v>
                </c:pt>
                <c:pt idx="176">
                  <c:v>-1.1353181760317881</c:v>
                </c:pt>
                <c:pt idx="177">
                  <c:v>0.79135041560259722</c:v>
                </c:pt>
                <c:pt idx="178">
                  <c:v>2.8850727161762855</c:v>
                </c:pt>
                <c:pt idx="179">
                  <c:v>5.3691714278106089</c:v>
                </c:pt>
                <c:pt idx="180">
                  <c:v>0.88507271617628547</c:v>
                </c:pt>
                <c:pt idx="181">
                  <c:v>0.27708368838431596</c:v>
                </c:pt>
                <c:pt idx="182">
                  <c:v>0.99755134781064925</c:v>
                </c:pt>
                <c:pt idx="183">
                  <c:v>7.0882756176263939E-2</c:v>
                </c:pt>
                <c:pt idx="184">
                  <c:v>4.3691714278106089</c:v>
                </c:pt>
                <c:pt idx="185">
                  <c:v>-1.722916311615684</c:v>
                </c:pt>
                <c:pt idx="186">
                  <c:v>-2.2839544397424305E-2</c:v>
                </c:pt>
                <c:pt idx="187">
                  <c:v>-1.9103609127630587</c:v>
                </c:pt>
                <c:pt idx="188">
                  <c:v>2.0708827561762639</c:v>
                </c:pt>
                <c:pt idx="189">
                  <c:v>3.277083688384316</c:v>
                </c:pt>
                <c:pt idx="190">
                  <c:v>-0.92911724382373606</c:v>
                </c:pt>
                <c:pt idx="191">
                  <c:v>1.277083688384316</c:v>
                </c:pt>
                <c:pt idx="192">
                  <c:v>-1.9291172438237361</c:v>
                </c:pt>
                <c:pt idx="193">
                  <c:v>-3.8541512743107269</c:v>
                </c:pt>
                <c:pt idx="194">
                  <c:v>0.88507271617628547</c:v>
                </c:pt>
                <c:pt idx="195">
                  <c:v>2.6503383295316709</c:v>
                </c:pt>
                <c:pt idx="196">
                  <c:v>-1.9103609127630587</c:v>
                </c:pt>
                <c:pt idx="197">
                  <c:v>0.16460505674995041</c:v>
                </c:pt>
                <c:pt idx="198">
                  <c:v>-2.2839544397424305E-2</c:v>
                </c:pt>
                <c:pt idx="199">
                  <c:v>1.0521264251155884</c:v>
                </c:pt>
                <c:pt idx="200">
                  <c:v>4.0708827561762639</c:v>
                </c:pt>
                <c:pt idx="201">
                  <c:v>-1.9478735748844116</c:v>
                </c:pt>
                <c:pt idx="202">
                  <c:v>1.1646050567499504</c:v>
                </c:pt>
                <c:pt idx="203">
                  <c:v>-1.9478735748844116</c:v>
                </c:pt>
                <c:pt idx="204">
                  <c:v>2.0521264251155884</c:v>
                </c:pt>
                <c:pt idx="205">
                  <c:v>-0.11492728382371453</c:v>
                </c:pt>
                <c:pt idx="206">
                  <c:v>0.37080598895800421</c:v>
                </c:pt>
                <c:pt idx="207">
                  <c:v>1.202117718871305</c:v>
                </c:pt>
                <c:pt idx="208">
                  <c:v>-2.0415958754580998</c:v>
                </c:pt>
                <c:pt idx="209">
                  <c:v>1.277083688384316</c:v>
                </c:pt>
                <c:pt idx="210">
                  <c:v>-0.79788228112869497</c:v>
                </c:pt>
                <c:pt idx="211">
                  <c:v>1.903829047236961</c:v>
                </c:pt>
                <c:pt idx="212">
                  <c:v>-2.2839544397424305E-2</c:v>
                </c:pt>
                <c:pt idx="213">
                  <c:v>2.1833613878106295</c:v>
                </c:pt>
                <c:pt idx="214">
                  <c:v>2.5566160289579827</c:v>
                </c:pt>
                <c:pt idx="215">
                  <c:v>1.0521264251155884</c:v>
                </c:pt>
                <c:pt idx="216">
                  <c:v>2.2958400194449933</c:v>
                </c:pt>
                <c:pt idx="217">
                  <c:v>-0.92911724382373606</c:v>
                </c:pt>
                <c:pt idx="218">
                  <c:v>4.4628937283842962</c:v>
                </c:pt>
                <c:pt idx="219">
                  <c:v>1.2958400194449933</c:v>
                </c:pt>
                <c:pt idx="220">
                  <c:v>1.277083688384316</c:v>
                </c:pt>
                <c:pt idx="221">
                  <c:v>2.0163076788713248</c:v>
                </c:pt>
                <c:pt idx="222">
                  <c:v>-2.9478735748844116</c:v>
                </c:pt>
                <c:pt idx="223">
                  <c:v>0.20211771887130503</c:v>
                </c:pt>
                <c:pt idx="224">
                  <c:v>-0.91036091276305875</c:v>
                </c:pt>
                <c:pt idx="225">
                  <c:v>0.95840412454190016</c:v>
                </c:pt>
                <c:pt idx="226">
                  <c:v>5.2126425115588404E-2</c:v>
                </c:pt>
                <c:pt idx="227">
                  <c:v>-1.1353181760317881</c:v>
                </c:pt>
                <c:pt idx="228">
                  <c:v>-0.92911724382373606</c:v>
                </c:pt>
                <c:pt idx="229">
                  <c:v>0.29584001944499327</c:v>
                </c:pt>
                <c:pt idx="230">
                  <c:v>-1.0415958754580998</c:v>
                </c:pt>
                <c:pt idx="231">
                  <c:v>-0.79788228112869497</c:v>
                </c:pt>
                <c:pt idx="232">
                  <c:v>1.1646050567499504</c:v>
                </c:pt>
                <c:pt idx="233">
                  <c:v>-0.79788228112869497</c:v>
                </c:pt>
                <c:pt idx="234">
                  <c:v>-0.61043767998132026</c:v>
                </c:pt>
                <c:pt idx="235">
                  <c:v>-0.11492728382371453</c:v>
                </c:pt>
                <c:pt idx="236">
                  <c:v>-2.1149272838237145</c:v>
                </c:pt>
                <c:pt idx="237">
                  <c:v>3.0708827561762639</c:v>
                </c:pt>
                <c:pt idx="238">
                  <c:v>3.2566927961762442</c:v>
                </c:pt>
                <c:pt idx="239">
                  <c:v>-0.92911724382373606</c:v>
                </c:pt>
                <c:pt idx="240">
                  <c:v>-2.2839544397424305E-2</c:v>
                </c:pt>
                <c:pt idx="241">
                  <c:v>1.0521264251155884</c:v>
                </c:pt>
                <c:pt idx="242">
                  <c:v>1.277083688384316</c:v>
                </c:pt>
                <c:pt idx="243">
                  <c:v>5.2126425115588404E-2</c:v>
                </c:pt>
                <c:pt idx="244">
                  <c:v>-0.79788228112869497</c:v>
                </c:pt>
                <c:pt idx="245">
                  <c:v>-0.70415998055500673</c:v>
                </c:pt>
                <c:pt idx="246">
                  <c:v>0.29584001944499327</c:v>
                </c:pt>
                <c:pt idx="247">
                  <c:v>0.29584001944499327</c:v>
                </c:pt>
                <c:pt idx="248">
                  <c:v>1.2958400194449933</c:v>
                </c:pt>
                <c:pt idx="249">
                  <c:v>0.25832735732363687</c:v>
                </c:pt>
                <c:pt idx="250">
                  <c:v>-1.7041599805550067</c:v>
                </c:pt>
                <c:pt idx="251">
                  <c:v>2.8850727161762855</c:v>
                </c:pt>
                <c:pt idx="252">
                  <c:v>2.0521264251155884</c:v>
                </c:pt>
                <c:pt idx="253">
                  <c:v>0.29584001944499327</c:v>
                </c:pt>
                <c:pt idx="254">
                  <c:v>-2.0415958754580998</c:v>
                </c:pt>
                <c:pt idx="255">
                  <c:v>-2.0228395443974243</c:v>
                </c:pt>
                <c:pt idx="256">
                  <c:v>3.4628937283842962</c:v>
                </c:pt>
                <c:pt idx="257">
                  <c:v>3.1646050567499504</c:v>
                </c:pt>
                <c:pt idx="258">
                  <c:v>-0.79788228112869497</c:v>
                </c:pt>
                <c:pt idx="259">
                  <c:v>2.3504150967499307</c:v>
                </c:pt>
                <c:pt idx="260">
                  <c:v>-1.9087263516156625</c:v>
                </c:pt>
                <c:pt idx="261">
                  <c:v>1.9584041245419002</c:v>
                </c:pt>
                <c:pt idx="262">
                  <c:v>0.29584001944499327</c:v>
                </c:pt>
                <c:pt idx="263">
                  <c:v>-0.91036091276305875</c:v>
                </c:pt>
                <c:pt idx="264">
                  <c:v>-0.79788228112869497</c:v>
                </c:pt>
                <c:pt idx="265">
                  <c:v>4.0708827561762639</c:v>
                </c:pt>
                <c:pt idx="266">
                  <c:v>-0.20864958439740278</c:v>
                </c:pt>
                <c:pt idx="267">
                  <c:v>2.6503383295316709</c:v>
                </c:pt>
                <c:pt idx="268">
                  <c:v>-1.1353181760317881</c:v>
                </c:pt>
                <c:pt idx="269">
                  <c:v>-0.79788228112869497</c:v>
                </c:pt>
                <c:pt idx="270">
                  <c:v>2.202117718871305</c:v>
                </c:pt>
                <c:pt idx="271">
                  <c:v>-0.91036091276305875</c:v>
                </c:pt>
                <c:pt idx="272">
                  <c:v>0.88507271617628547</c:v>
                </c:pt>
                <c:pt idx="273">
                  <c:v>-1.1353181760317881</c:v>
                </c:pt>
                <c:pt idx="274">
                  <c:v>2.0708827561762639</c:v>
                </c:pt>
                <c:pt idx="275">
                  <c:v>1.0521264251155884</c:v>
                </c:pt>
                <c:pt idx="276">
                  <c:v>2.1646050567499504</c:v>
                </c:pt>
                <c:pt idx="277">
                  <c:v>0.97879501674997371</c:v>
                </c:pt>
                <c:pt idx="278">
                  <c:v>0.11002997944501303</c:v>
                </c:pt>
                <c:pt idx="279">
                  <c:v>-0.72291631161568404</c:v>
                </c:pt>
                <c:pt idx="280">
                  <c:v>0.16460505674995041</c:v>
                </c:pt>
                <c:pt idx="281">
                  <c:v>2.8850727161762855</c:v>
                </c:pt>
                <c:pt idx="282">
                  <c:v>1.0521264251155884</c:v>
                </c:pt>
                <c:pt idx="283">
                  <c:v>2.0521264251155884</c:v>
                </c:pt>
                <c:pt idx="284">
                  <c:v>-0.61043767998132026</c:v>
                </c:pt>
                <c:pt idx="285">
                  <c:v>-0.70415998055500673</c:v>
                </c:pt>
                <c:pt idx="286">
                  <c:v>0.99755134781064925</c:v>
                </c:pt>
                <c:pt idx="287">
                  <c:v>-1.1353181760317881</c:v>
                </c:pt>
                <c:pt idx="288">
                  <c:v>8.9639087236941251E-2</c:v>
                </c:pt>
                <c:pt idx="289">
                  <c:v>-1.1149272838237145</c:v>
                </c:pt>
                <c:pt idx="290">
                  <c:v>-0.79788228112869497</c:v>
                </c:pt>
                <c:pt idx="291">
                  <c:v>-1.8166386121893705</c:v>
                </c:pt>
                <c:pt idx="292">
                  <c:v>-1.9103609127630587</c:v>
                </c:pt>
                <c:pt idx="293">
                  <c:v>-0.70415998055500673</c:v>
                </c:pt>
                <c:pt idx="294">
                  <c:v>-0.70415998055500673</c:v>
                </c:pt>
                <c:pt idx="295">
                  <c:v>1.0896390872369413</c:v>
                </c:pt>
                <c:pt idx="296">
                  <c:v>-1.0228395443974243</c:v>
                </c:pt>
                <c:pt idx="297">
                  <c:v>0.27708368838431596</c:v>
                </c:pt>
                <c:pt idx="298">
                  <c:v>1.0521264251155884</c:v>
                </c:pt>
                <c:pt idx="299">
                  <c:v>3.0708827561762639</c:v>
                </c:pt>
                <c:pt idx="300">
                  <c:v>3.1646050567499504</c:v>
                </c:pt>
                <c:pt idx="301">
                  <c:v>-0.70415998055500673</c:v>
                </c:pt>
                <c:pt idx="302">
                  <c:v>3.1646050567499504</c:v>
                </c:pt>
                <c:pt idx="303">
                  <c:v>-0.79788228112869497</c:v>
                </c:pt>
                <c:pt idx="304">
                  <c:v>5.2126425115588404E-2</c:v>
                </c:pt>
                <c:pt idx="305">
                  <c:v>0.27708368838431596</c:v>
                </c:pt>
                <c:pt idx="306">
                  <c:v>-0.92911724382373606</c:v>
                </c:pt>
                <c:pt idx="307">
                  <c:v>3.1833613878106295</c:v>
                </c:pt>
                <c:pt idx="308">
                  <c:v>-1.0228395443974243</c:v>
                </c:pt>
                <c:pt idx="309">
                  <c:v>0.20211771887130503</c:v>
                </c:pt>
                <c:pt idx="310">
                  <c:v>-0.70415998055500673</c:v>
                </c:pt>
                <c:pt idx="311">
                  <c:v>2.1646050567499504</c:v>
                </c:pt>
                <c:pt idx="312">
                  <c:v>1.0521264251155884</c:v>
                </c:pt>
                <c:pt idx="313">
                  <c:v>-1.9103609127630587</c:v>
                </c:pt>
                <c:pt idx="314">
                  <c:v>2.202117718871305</c:v>
                </c:pt>
                <c:pt idx="315">
                  <c:v>2.0521264251155884</c:v>
                </c:pt>
                <c:pt idx="316">
                  <c:v>-0.70415998055500673</c:v>
                </c:pt>
                <c:pt idx="317">
                  <c:v>1.1833613878106295</c:v>
                </c:pt>
                <c:pt idx="318">
                  <c:v>-0.91036091276305875</c:v>
                </c:pt>
                <c:pt idx="319">
                  <c:v>-2.8166386121893705</c:v>
                </c:pt>
                <c:pt idx="320">
                  <c:v>-0.79788228112869497</c:v>
                </c:pt>
                <c:pt idx="321">
                  <c:v>-1.6104376799813203</c:v>
                </c:pt>
                <c:pt idx="322">
                  <c:v>-1.8541512743107269</c:v>
                </c:pt>
                <c:pt idx="323">
                  <c:v>1.202117718871305</c:v>
                </c:pt>
                <c:pt idx="324">
                  <c:v>-0.61043767998132026</c:v>
                </c:pt>
                <c:pt idx="325">
                  <c:v>1.8850727161762855</c:v>
                </c:pt>
                <c:pt idx="326">
                  <c:v>-1.0415958754580998</c:v>
                </c:pt>
                <c:pt idx="327">
                  <c:v>2.1646050567499504</c:v>
                </c:pt>
                <c:pt idx="328">
                  <c:v>-2.0415958754580998</c:v>
                </c:pt>
                <c:pt idx="329">
                  <c:v>-0.79788228112869497</c:v>
                </c:pt>
                <c:pt idx="330">
                  <c:v>-1.7041599805550067</c:v>
                </c:pt>
                <c:pt idx="331">
                  <c:v>8.9639087236941251E-2</c:v>
                </c:pt>
                <c:pt idx="332">
                  <c:v>-2.0228395443974243</c:v>
                </c:pt>
                <c:pt idx="333">
                  <c:v>0.16460505674995041</c:v>
                </c:pt>
                <c:pt idx="334">
                  <c:v>-1.1353181760317881</c:v>
                </c:pt>
                <c:pt idx="335">
                  <c:v>1.6976281150289125</c:v>
                </c:pt>
                <c:pt idx="336">
                  <c:v>-0.79788228112869497</c:v>
                </c:pt>
                <c:pt idx="337">
                  <c:v>0.95840412454190016</c:v>
                </c:pt>
                <c:pt idx="338">
                  <c:v>-1.9291172438237361</c:v>
                </c:pt>
                <c:pt idx="339">
                  <c:v>3.277083688384316</c:v>
                </c:pt>
                <c:pt idx="340">
                  <c:v>-0.9478735748844116</c:v>
                </c:pt>
                <c:pt idx="341">
                  <c:v>-2.0415958754580998</c:v>
                </c:pt>
                <c:pt idx="342">
                  <c:v>-2.0415958754580998</c:v>
                </c:pt>
                <c:pt idx="343">
                  <c:v>0.18336138781062949</c:v>
                </c:pt>
                <c:pt idx="344">
                  <c:v>-1.722916311615684</c:v>
                </c:pt>
                <c:pt idx="345">
                  <c:v>0.20211771887130503</c:v>
                </c:pt>
                <c:pt idx="346">
                  <c:v>1.1833613878106295</c:v>
                </c:pt>
                <c:pt idx="347">
                  <c:v>3.1646050567499504</c:v>
                </c:pt>
                <c:pt idx="348">
                  <c:v>-1.1353181760317881</c:v>
                </c:pt>
                <c:pt idx="349">
                  <c:v>-2.2839544397424305E-2</c:v>
                </c:pt>
                <c:pt idx="350">
                  <c:v>-0.79788228112869497</c:v>
                </c:pt>
                <c:pt idx="351">
                  <c:v>-0.81663861218937051</c:v>
                </c:pt>
                <c:pt idx="352">
                  <c:v>-2.4486521893507529E-3</c:v>
                </c:pt>
                <c:pt idx="353">
                  <c:v>1.202117718871305</c:v>
                </c:pt>
                <c:pt idx="354">
                  <c:v>-0.70415998055500673</c:v>
                </c:pt>
                <c:pt idx="355">
                  <c:v>1.1646050567499504</c:v>
                </c:pt>
                <c:pt idx="356">
                  <c:v>0.88507271617628547</c:v>
                </c:pt>
                <c:pt idx="357">
                  <c:v>-2.8166386121893705</c:v>
                </c:pt>
                <c:pt idx="358">
                  <c:v>-1.9478735748844116</c:v>
                </c:pt>
                <c:pt idx="359">
                  <c:v>-1.7041599805550067</c:v>
                </c:pt>
                <c:pt idx="360">
                  <c:v>-0.79788228112869497</c:v>
                </c:pt>
                <c:pt idx="361">
                  <c:v>-1.0228395443974243</c:v>
                </c:pt>
                <c:pt idx="362">
                  <c:v>1.8850727161762855</c:v>
                </c:pt>
                <c:pt idx="363">
                  <c:v>-1.9291172438237361</c:v>
                </c:pt>
                <c:pt idx="364">
                  <c:v>-2.1149272838237145</c:v>
                </c:pt>
                <c:pt idx="365">
                  <c:v>-0.92911724382373606</c:v>
                </c:pt>
                <c:pt idx="366">
                  <c:v>2.1646050567499504</c:v>
                </c:pt>
                <c:pt idx="367">
                  <c:v>-1.0415958754580998</c:v>
                </c:pt>
                <c:pt idx="368">
                  <c:v>-0.70415998055500673</c:v>
                </c:pt>
                <c:pt idx="369">
                  <c:v>2.1833613878106295</c:v>
                </c:pt>
                <c:pt idx="370">
                  <c:v>-0.62919401104199579</c:v>
                </c:pt>
                <c:pt idx="371">
                  <c:v>-0.9478735748844116</c:v>
                </c:pt>
                <c:pt idx="372">
                  <c:v>4.0708827561762639</c:v>
                </c:pt>
                <c:pt idx="373">
                  <c:v>-1.9103609127630587</c:v>
                </c:pt>
                <c:pt idx="374">
                  <c:v>-0.9478735748844116</c:v>
                </c:pt>
                <c:pt idx="375">
                  <c:v>0.97879501674997371</c:v>
                </c:pt>
                <c:pt idx="376">
                  <c:v>-2.6104376799813203</c:v>
                </c:pt>
                <c:pt idx="377">
                  <c:v>-1.0228395443974243</c:v>
                </c:pt>
                <c:pt idx="378">
                  <c:v>-1.516715379407632</c:v>
                </c:pt>
                <c:pt idx="379">
                  <c:v>1.202117718871305</c:v>
                </c:pt>
                <c:pt idx="380">
                  <c:v>0.20211771887130503</c:v>
                </c:pt>
                <c:pt idx="381">
                  <c:v>2.1646050567499504</c:v>
                </c:pt>
                <c:pt idx="382">
                  <c:v>-0.11492728382371453</c:v>
                </c:pt>
                <c:pt idx="383">
                  <c:v>-1.722916311615684</c:v>
                </c:pt>
                <c:pt idx="384">
                  <c:v>-1.9291172438237361</c:v>
                </c:pt>
                <c:pt idx="385">
                  <c:v>0.88507271617628547</c:v>
                </c:pt>
                <c:pt idx="386">
                  <c:v>0.20211771887130503</c:v>
                </c:pt>
                <c:pt idx="387">
                  <c:v>-1.8166386121893705</c:v>
                </c:pt>
                <c:pt idx="388">
                  <c:v>1.277083688384316</c:v>
                </c:pt>
                <c:pt idx="389">
                  <c:v>-0.91036091276305875</c:v>
                </c:pt>
                <c:pt idx="390">
                  <c:v>-2.8166386121893705</c:v>
                </c:pt>
                <c:pt idx="391">
                  <c:v>1.903829047236961</c:v>
                </c:pt>
                <c:pt idx="392">
                  <c:v>-0.79788228112869497</c:v>
                </c:pt>
                <c:pt idx="393">
                  <c:v>-0.83539494325004959</c:v>
                </c:pt>
                <c:pt idx="394">
                  <c:v>0.20211771887130503</c:v>
                </c:pt>
                <c:pt idx="395">
                  <c:v>-2.1149272838237145</c:v>
                </c:pt>
                <c:pt idx="396">
                  <c:v>-0.92911724382373606</c:v>
                </c:pt>
                <c:pt idx="397">
                  <c:v>-1.7041599805550067</c:v>
                </c:pt>
                <c:pt idx="398">
                  <c:v>-0.83539494325004959</c:v>
                </c:pt>
                <c:pt idx="399">
                  <c:v>-0.70415998055500673</c:v>
                </c:pt>
                <c:pt idx="400">
                  <c:v>-2.2839544397424305E-2</c:v>
                </c:pt>
                <c:pt idx="401">
                  <c:v>-0.79788228112869497</c:v>
                </c:pt>
                <c:pt idx="402">
                  <c:v>-0.79788228112869497</c:v>
                </c:pt>
                <c:pt idx="403">
                  <c:v>0.37080598895800421</c:v>
                </c:pt>
                <c:pt idx="404">
                  <c:v>0.20211771887130503</c:v>
                </c:pt>
                <c:pt idx="405">
                  <c:v>0.29584001944499327</c:v>
                </c:pt>
                <c:pt idx="406">
                  <c:v>-0.92911724382373606</c:v>
                </c:pt>
                <c:pt idx="407">
                  <c:v>-1.1149272838237145</c:v>
                </c:pt>
                <c:pt idx="408">
                  <c:v>-0.61043767998132026</c:v>
                </c:pt>
                <c:pt idx="409">
                  <c:v>-0.79788228112869497</c:v>
                </c:pt>
                <c:pt idx="410">
                  <c:v>-0.30237188497108747</c:v>
                </c:pt>
                <c:pt idx="411">
                  <c:v>-2.6104376799813203</c:v>
                </c:pt>
                <c:pt idx="412">
                  <c:v>-2.2839544397424305E-2</c:v>
                </c:pt>
                <c:pt idx="413">
                  <c:v>-1.7041599805550067</c:v>
                </c:pt>
                <c:pt idx="414">
                  <c:v>1.277083688384316</c:v>
                </c:pt>
                <c:pt idx="415">
                  <c:v>1.9771604556025757</c:v>
                </c:pt>
                <c:pt idx="416">
                  <c:v>0.88507271617628547</c:v>
                </c:pt>
                <c:pt idx="417">
                  <c:v>-2.2839544397424305E-2</c:v>
                </c:pt>
                <c:pt idx="418">
                  <c:v>-0.11492728382371453</c:v>
                </c:pt>
                <c:pt idx="419">
                  <c:v>-1.9478735748844116</c:v>
                </c:pt>
                <c:pt idx="420">
                  <c:v>3.0708827561762639</c:v>
                </c:pt>
                <c:pt idx="421">
                  <c:v>2.1833613878106295</c:v>
                </c:pt>
                <c:pt idx="422">
                  <c:v>-0.70415998055500673</c:v>
                </c:pt>
                <c:pt idx="423">
                  <c:v>-0.79788228112869497</c:v>
                </c:pt>
                <c:pt idx="424">
                  <c:v>-0.70415998055500673</c:v>
                </c:pt>
                <c:pt idx="425">
                  <c:v>7.0882756176263939E-2</c:v>
                </c:pt>
                <c:pt idx="426">
                  <c:v>-1.1353181760317881</c:v>
                </c:pt>
                <c:pt idx="427">
                  <c:v>2.9584041245419002</c:v>
                </c:pt>
                <c:pt idx="428">
                  <c:v>1.202117718871305</c:v>
                </c:pt>
                <c:pt idx="429">
                  <c:v>-2.8353949432500496</c:v>
                </c:pt>
                <c:pt idx="430">
                  <c:v>0.97716045560257569</c:v>
                </c:pt>
                <c:pt idx="431">
                  <c:v>-0.79788228112869497</c:v>
                </c:pt>
                <c:pt idx="432">
                  <c:v>-0.70415998055500673</c:v>
                </c:pt>
                <c:pt idx="433">
                  <c:v>2.9584041245419002</c:v>
                </c:pt>
                <c:pt idx="434">
                  <c:v>2.8850727161762855</c:v>
                </c:pt>
                <c:pt idx="435">
                  <c:v>0.20211771887130503</c:v>
                </c:pt>
                <c:pt idx="436">
                  <c:v>1.202117718871305</c:v>
                </c:pt>
                <c:pt idx="437">
                  <c:v>0.18336138781062949</c:v>
                </c:pt>
                <c:pt idx="438">
                  <c:v>0.20211771887130503</c:v>
                </c:pt>
                <c:pt idx="439">
                  <c:v>-2.0228395443974243</c:v>
                </c:pt>
                <c:pt idx="440">
                  <c:v>1.3895623200186797</c:v>
                </c:pt>
                <c:pt idx="441">
                  <c:v>1.1646050567499504</c:v>
                </c:pt>
                <c:pt idx="442">
                  <c:v>-1.1353181760317881</c:v>
                </c:pt>
                <c:pt idx="443">
                  <c:v>1.0708827561762639</c:v>
                </c:pt>
                <c:pt idx="444">
                  <c:v>-2.0415958754580998</c:v>
                </c:pt>
                <c:pt idx="445">
                  <c:v>0.88507271617628547</c:v>
                </c:pt>
                <c:pt idx="446">
                  <c:v>-1.1353181760317881</c:v>
                </c:pt>
                <c:pt idx="447">
                  <c:v>-3.0228395443974243</c:v>
                </c:pt>
                <c:pt idx="448">
                  <c:v>-0.83539494325004959</c:v>
                </c:pt>
                <c:pt idx="449">
                  <c:v>-0.79788228112869497</c:v>
                </c:pt>
                <c:pt idx="450">
                  <c:v>1.202117718871305</c:v>
                </c:pt>
                <c:pt idx="451">
                  <c:v>-1.1149272838237145</c:v>
                </c:pt>
                <c:pt idx="452">
                  <c:v>3.1646050567499504</c:v>
                </c:pt>
                <c:pt idx="453">
                  <c:v>-3.722916311615684</c:v>
                </c:pt>
                <c:pt idx="454">
                  <c:v>-0.70415998055500673</c:v>
                </c:pt>
                <c:pt idx="455">
                  <c:v>2.2583273573236369</c:v>
                </c:pt>
                <c:pt idx="456">
                  <c:v>-0.20864958439740278</c:v>
                </c:pt>
                <c:pt idx="457">
                  <c:v>1.0896390872369413</c:v>
                </c:pt>
                <c:pt idx="458">
                  <c:v>2.0896390872369413</c:v>
                </c:pt>
                <c:pt idx="459">
                  <c:v>2.0708827561762639</c:v>
                </c:pt>
                <c:pt idx="460">
                  <c:v>0.20211771887130503</c:v>
                </c:pt>
                <c:pt idx="461">
                  <c:v>0.16460505674995041</c:v>
                </c:pt>
                <c:pt idx="462">
                  <c:v>-2.516715379407632</c:v>
                </c:pt>
                <c:pt idx="463">
                  <c:v>1.9584041245419002</c:v>
                </c:pt>
                <c:pt idx="464">
                  <c:v>5.2126425115588404E-2</c:v>
                </c:pt>
                <c:pt idx="465">
                  <c:v>-0.79788228112869497</c:v>
                </c:pt>
                <c:pt idx="466">
                  <c:v>-0.9478735748844116</c:v>
                </c:pt>
                <c:pt idx="467">
                  <c:v>8.9639087236941251E-2</c:v>
                </c:pt>
                <c:pt idx="468">
                  <c:v>0.20211771887130503</c:v>
                </c:pt>
                <c:pt idx="469">
                  <c:v>-3.6291940110419958</c:v>
                </c:pt>
                <c:pt idx="470">
                  <c:v>1.202117718871305</c:v>
                </c:pt>
                <c:pt idx="471">
                  <c:v>3.1646050567499504</c:v>
                </c:pt>
                <c:pt idx="472">
                  <c:v>-0.91036091276305875</c:v>
                </c:pt>
                <c:pt idx="473">
                  <c:v>2.0708827561762639</c:v>
                </c:pt>
                <c:pt idx="474">
                  <c:v>-0.79788228112869497</c:v>
                </c:pt>
                <c:pt idx="475">
                  <c:v>-2.1149272838237145</c:v>
                </c:pt>
                <c:pt idx="476">
                  <c:v>-0.20864958439740278</c:v>
                </c:pt>
                <c:pt idx="477">
                  <c:v>-1.9103609127630587</c:v>
                </c:pt>
                <c:pt idx="478">
                  <c:v>-1.9103609127630587</c:v>
                </c:pt>
                <c:pt idx="479">
                  <c:v>0.16460505674995041</c:v>
                </c:pt>
                <c:pt idx="480">
                  <c:v>1.9584041245419002</c:v>
                </c:pt>
                <c:pt idx="481">
                  <c:v>0.29584001944499327</c:v>
                </c:pt>
                <c:pt idx="482">
                  <c:v>2.277083688384316</c:v>
                </c:pt>
                <c:pt idx="483">
                  <c:v>-2.0415958754580998</c:v>
                </c:pt>
                <c:pt idx="484">
                  <c:v>-1.0212049832500263</c:v>
                </c:pt>
                <c:pt idx="485">
                  <c:v>-0.70415998055500673</c:v>
                </c:pt>
                <c:pt idx="486">
                  <c:v>-2.6104376799813203</c:v>
                </c:pt>
                <c:pt idx="487">
                  <c:v>-0.81663861218937051</c:v>
                </c:pt>
                <c:pt idx="488">
                  <c:v>-0.61043767998132026</c:v>
                </c:pt>
                <c:pt idx="489">
                  <c:v>-2.0415958754580998</c:v>
                </c:pt>
                <c:pt idx="490">
                  <c:v>2.277083688384316</c:v>
                </c:pt>
                <c:pt idx="491">
                  <c:v>-1.0228395443974243</c:v>
                </c:pt>
                <c:pt idx="492">
                  <c:v>-1.7041599805550067</c:v>
                </c:pt>
                <c:pt idx="493">
                  <c:v>-2.8166386121893705</c:v>
                </c:pt>
                <c:pt idx="494">
                  <c:v>2.1646050567499504</c:v>
                </c:pt>
                <c:pt idx="495">
                  <c:v>-0.79788228112869497</c:v>
                </c:pt>
                <c:pt idx="496">
                  <c:v>-1.7041599805550067</c:v>
                </c:pt>
                <c:pt idx="497">
                  <c:v>0.20211771887130503</c:v>
                </c:pt>
                <c:pt idx="498">
                  <c:v>-1.0024486521893508</c:v>
                </c:pt>
                <c:pt idx="499">
                  <c:v>-0.91036091276305875</c:v>
                </c:pt>
                <c:pt idx="500">
                  <c:v>0.20211771887130503</c:v>
                </c:pt>
                <c:pt idx="501">
                  <c:v>-1.0024486521893508</c:v>
                </c:pt>
                <c:pt idx="502">
                  <c:v>-2.1149272838237145</c:v>
                </c:pt>
                <c:pt idx="503">
                  <c:v>-0.70415998055500673</c:v>
                </c:pt>
                <c:pt idx="504">
                  <c:v>2.202117718871305</c:v>
                </c:pt>
                <c:pt idx="505">
                  <c:v>1.202117718871305</c:v>
                </c:pt>
                <c:pt idx="506">
                  <c:v>-0.83539494325004959</c:v>
                </c:pt>
                <c:pt idx="507">
                  <c:v>-2.2839544397424305E-2</c:v>
                </c:pt>
                <c:pt idx="508">
                  <c:v>1.202117718871305</c:v>
                </c:pt>
                <c:pt idx="509">
                  <c:v>0.88507271617628547</c:v>
                </c:pt>
                <c:pt idx="510">
                  <c:v>0.27708368838431596</c:v>
                </c:pt>
                <c:pt idx="511">
                  <c:v>-2.8166386121893705</c:v>
                </c:pt>
                <c:pt idx="512">
                  <c:v>-10.828946296898653</c:v>
                </c:pt>
                <c:pt idx="513">
                  <c:v>-0.79788228112869497</c:v>
                </c:pt>
                <c:pt idx="514">
                  <c:v>-1.7041599805550067</c:v>
                </c:pt>
                <c:pt idx="515">
                  <c:v>3.0708827561762639</c:v>
                </c:pt>
                <c:pt idx="516">
                  <c:v>-0.74167264267636313</c:v>
                </c:pt>
                <c:pt idx="517">
                  <c:v>9.1273648384337491E-2</c:v>
                </c:pt>
                <c:pt idx="518">
                  <c:v>-1.2086495843974028</c:v>
                </c:pt>
                <c:pt idx="519">
                  <c:v>1.9584041245419002</c:v>
                </c:pt>
                <c:pt idx="520">
                  <c:v>-3.6291940110419958</c:v>
                </c:pt>
                <c:pt idx="521">
                  <c:v>-3.0212049832500263</c:v>
                </c:pt>
                <c:pt idx="522">
                  <c:v>-0.8541512743107269</c:v>
                </c:pt>
                <c:pt idx="523">
                  <c:v>-0.79788228112869497</c:v>
                </c:pt>
                <c:pt idx="524">
                  <c:v>0.18336138781062949</c:v>
                </c:pt>
                <c:pt idx="525">
                  <c:v>-2.2839544397424305E-2</c:v>
                </c:pt>
                <c:pt idx="526">
                  <c:v>-2.8166386121893705</c:v>
                </c:pt>
                <c:pt idx="527">
                  <c:v>0.20211771887130503</c:v>
                </c:pt>
                <c:pt idx="528">
                  <c:v>-2.2839544397424305E-2</c:v>
                </c:pt>
                <c:pt idx="529">
                  <c:v>0.29584001944499327</c:v>
                </c:pt>
                <c:pt idx="530">
                  <c:v>-0.79788228112869497</c:v>
                </c:pt>
                <c:pt idx="531">
                  <c:v>-1.9478735748844116</c:v>
                </c:pt>
                <c:pt idx="532">
                  <c:v>0.20211771887130503</c:v>
                </c:pt>
                <c:pt idx="533">
                  <c:v>2.0163076788713248</c:v>
                </c:pt>
                <c:pt idx="534">
                  <c:v>2.2583273573236369</c:v>
                </c:pt>
                <c:pt idx="535">
                  <c:v>-1.0415958754580998</c:v>
                </c:pt>
                <c:pt idx="536">
                  <c:v>0.38956232001867974</c:v>
                </c:pt>
                <c:pt idx="537">
                  <c:v>-1.1149272838237145</c:v>
                </c:pt>
                <c:pt idx="538">
                  <c:v>-0.70415998055500673</c:v>
                </c:pt>
                <c:pt idx="539">
                  <c:v>0.27708368838431596</c:v>
                </c:pt>
                <c:pt idx="540">
                  <c:v>8.9639087236941251E-2</c:v>
                </c:pt>
                <c:pt idx="541">
                  <c:v>2.202117718871305</c:v>
                </c:pt>
                <c:pt idx="542">
                  <c:v>-2.2839544397424305E-2</c:v>
                </c:pt>
                <c:pt idx="543">
                  <c:v>-2.2839544397424305E-2</c:v>
                </c:pt>
                <c:pt idx="544">
                  <c:v>-0.70415998055500673</c:v>
                </c:pt>
                <c:pt idx="545">
                  <c:v>0.88507271617628547</c:v>
                </c:pt>
                <c:pt idx="546">
                  <c:v>-1.7041599805550067</c:v>
                </c:pt>
                <c:pt idx="547">
                  <c:v>-4.7416726426763631</c:v>
                </c:pt>
                <c:pt idx="548">
                  <c:v>1.9584041245419002</c:v>
                </c:pt>
                <c:pt idx="549">
                  <c:v>-2.8166386121893705</c:v>
                </c:pt>
                <c:pt idx="550">
                  <c:v>2.202117718871305</c:v>
                </c:pt>
                <c:pt idx="551">
                  <c:v>-0.62919401104199579</c:v>
                </c:pt>
                <c:pt idx="552">
                  <c:v>-0.79788228112869497</c:v>
                </c:pt>
                <c:pt idx="553">
                  <c:v>-1.2086495843974028</c:v>
                </c:pt>
                <c:pt idx="554">
                  <c:v>2.9584041245419002</c:v>
                </c:pt>
                <c:pt idx="555">
                  <c:v>1.0896390872369413</c:v>
                </c:pt>
                <c:pt idx="556">
                  <c:v>5.2126425115588404E-2</c:v>
                </c:pt>
                <c:pt idx="557">
                  <c:v>-0.79788228112869497</c:v>
                </c:pt>
                <c:pt idx="558">
                  <c:v>-1.9478735748844116</c:v>
                </c:pt>
                <c:pt idx="559">
                  <c:v>-1.0228395443974243</c:v>
                </c:pt>
                <c:pt idx="560">
                  <c:v>2.202117718871305</c:v>
                </c:pt>
                <c:pt idx="561">
                  <c:v>-1.7041599805550067</c:v>
                </c:pt>
                <c:pt idx="562">
                  <c:v>-2.1353181760317881</c:v>
                </c:pt>
                <c:pt idx="563">
                  <c:v>0.88507271617628547</c:v>
                </c:pt>
                <c:pt idx="564">
                  <c:v>-1.0228395443974243</c:v>
                </c:pt>
                <c:pt idx="565">
                  <c:v>2.1646050567499504</c:v>
                </c:pt>
                <c:pt idx="566">
                  <c:v>-3.6291940110419958</c:v>
                </c:pt>
                <c:pt idx="567">
                  <c:v>-0.11492728382371453</c:v>
                </c:pt>
                <c:pt idx="568">
                  <c:v>1.202117718871305</c:v>
                </c:pt>
                <c:pt idx="569">
                  <c:v>1.1833613878106295</c:v>
                </c:pt>
                <c:pt idx="570">
                  <c:v>1.0521264251155884</c:v>
                </c:pt>
                <c:pt idx="571">
                  <c:v>-1.1353181760317881</c:v>
                </c:pt>
                <c:pt idx="572">
                  <c:v>0.20211771887130503</c:v>
                </c:pt>
                <c:pt idx="573">
                  <c:v>2.0708827561762639</c:v>
                </c:pt>
                <c:pt idx="574">
                  <c:v>-1.8541512743107269</c:v>
                </c:pt>
                <c:pt idx="575">
                  <c:v>-0.79788228112869497</c:v>
                </c:pt>
                <c:pt idx="576">
                  <c:v>2.0521264251155884</c:v>
                </c:pt>
                <c:pt idx="577">
                  <c:v>1.202117718871305</c:v>
                </c:pt>
                <c:pt idx="578">
                  <c:v>-2.516715379407632</c:v>
                </c:pt>
                <c:pt idx="579">
                  <c:v>-1.7041599805550067</c:v>
                </c:pt>
                <c:pt idx="580">
                  <c:v>-0.9478735748844116</c:v>
                </c:pt>
                <c:pt idx="581">
                  <c:v>-0.90872635161566251</c:v>
                </c:pt>
                <c:pt idx="582">
                  <c:v>0.97879501674997371</c:v>
                </c:pt>
                <c:pt idx="583">
                  <c:v>1.1646050567499504</c:v>
                </c:pt>
                <c:pt idx="584">
                  <c:v>-0.61043767998132026</c:v>
                </c:pt>
                <c:pt idx="585">
                  <c:v>-2.0212049832500263</c:v>
                </c:pt>
                <c:pt idx="586">
                  <c:v>-2.8166386121893705</c:v>
                </c:pt>
                <c:pt idx="587">
                  <c:v>-1.0024486521893508</c:v>
                </c:pt>
                <c:pt idx="588">
                  <c:v>0.16460505674995041</c:v>
                </c:pt>
                <c:pt idx="589">
                  <c:v>-1.7041599805550067</c:v>
                </c:pt>
                <c:pt idx="590">
                  <c:v>-1.7041599805550067</c:v>
                </c:pt>
                <c:pt idx="591">
                  <c:v>0.27708368838431596</c:v>
                </c:pt>
                <c:pt idx="592">
                  <c:v>-0.79788228112869497</c:v>
                </c:pt>
                <c:pt idx="593">
                  <c:v>0.27708368838431596</c:v>
                </c:pt>
                <c:pt idx="594">
                  <c:v>0.97879501674997371</c:v>
                </c:pt>
                <c:pt idx="595">
                  <c:v>-1.8166386121893705</c:v>
                </c:pt>
                <c:pt idx="596">
                  <c:v>-1.0228395443974243</c:v>
                </c:pt>
                <c:pt idx="597">
                  <c:v>0.29584001944499327</c:v>
                </c:pt>
                <c:pt idx="598">
                  <c:v>1.1646050567499504</c:v>
                </c:pt>
                <c:pt idx="599">
                  <c:v>8.9639087236941251E-2</c:v>
                </c:pt>
                <c:pt idx="600">
                  <c:v>-1.8166386121893705</c:v>
                </c:pt>
                <c:pt idx="601">
                  <c:v>-0.92911724382373606</c:v>
                </c:pt>
                <c:pt idx="602">
                  <c:v>0.97879501674997371</c:v>
                </c:pt>
                <c:pt idx="603">
                  <c:v>-0.92911724382373606</c:v>
                </c:pt>
                <c:pt idx="604">
                  <c:v>8.9639087236941251E-2</c:v>
                </c:pt>
                <c:pt idx="605">
                  <c:v>1.1833613878106295</c:v>
                </c:pt>
                <c:pt idx="606">
                  <c:v>-4.159587545809984E-2</c:v>
                </c:pt>
                <c:pt idx="607">
                  <c:v>1.0521264251155884</c:v>
                </c:pt>
                <c:pt idx="608">
                  <c:v>-0.9478735748844116</c:v>
                </c:pt>
                <c:pt idx="609">
                  <c:v>2.9975513478106492</c:v>
                </c:pt>
                <c:pt idx="610">
                  <c:v>-4.159587545809984E-2</c:v>
                </c:pt>
                <c:pt idx="611">
                  <c:v>-2.4486521893507529E-3</c:v>
                </c:pt>
                <c:pt idx="612">
                  <c:v>-1.0024486521893508</c:v>
                </c:pt>
                <c:pt idx="613">
                  <c:v>2.0521264251155884</c:v>
                </c:pt>
                <c:pt idx="614">
                  <c:v>-0.92911724382373606</c:v>
                </c:pt>
                <c:pt idx="615">
                  <c:v>-0.79788228112869497</c:v>
                </c:pt>
                <c:pt idx="616">
                  <c:v>-2.2839544397424305E-2</c:v>
                </c:pt>
                <c:pt idx="617">
                  <c:v>-1.8166386121893705</c:v>
                </c:pt>
                <c:pt idx="618">
                  <c:v>1.202117718871305</c:v>
                </c:pt>
                <c:pt idx="619">
                  <c:v>-1.0212049832500263</c:v>
                </c:pt>
                <c:pt idx="620">
                  <c:v>-1.7041599805550067</c:v>
                </c:pt>
                <c:pt idx="621">
                  <c:v>-1.1353181760317881</c:v>
                </c:pt>
                <c:pt idx="622">
                  <c:v>-0.79788228112869497</c:v>
                </c:pt>
                <c:pt idx="623">
                  <c:v>-0.70415998055500673</c:v>
                </c:pt>
                <c:pt idx="624">
                  <c:v>1.9584041245419002</c:v>
                </c:pt>
                <c:pt idx="625">
                  <c:v>-0.70415998055500673</c:v>
                </c:pt>
                <c:pt idx="626">
                  <c:v>-2.516715379407632</c:v>
                </c:pt>
                <c:pt idx="627">
                  <c:v>0.79135041560259722</c:v>
                </c:pt>
                <c:pt idx="628">
                  <c:v>4.0708827561762639</c:v>
                </c:pt>
                <c:pt idx="629">
                  <c:v>0.29584001944499327</c:v>
                </c:pt>
                <c:pt idx="630">
                  <c:v>0.79135041560259722</c:v>
                </c:pt>
                <c:pt idx="631">
                  <c:v>0.97879501674997371</c:v>
                </c:pt>
                <c:pt idx="632">
                  <c:v>-2.0415958754580998</c:v>
                </c:pt>
                <c:pt idx="633">
                  <c:v>-0.20864958439740278</c:v>
                </c:pt>
                <c:pt idx="634">
                  <c:v>2.1646050567499504</c:v>
                </c:pt>
                <c:pt idx="635">
                  <c:v>-9.6170952763038997E-2</c:v>
                </c:pt>
                <c:pt idx="636">
                  <c:v>4.277083688384316</c:v>
                </c:pt>
                <c:pt idx="637">
                  <c:v>0.20211771887130503</c:v>
                </c:pt>
                <c:pt idx="638">
                  <c:v>-0.70415998055500673</c:v>
                </c:pt>
                <c:pt idx="639">
                  <c:v>-0.9478735748844116</c:v>
                </c:pt>
                <c:pt idx="640">
                  <c:v>0.95840412454190016</c:v>
                </c:pt>
                <c:pt idx="641">
                  <c:v>1.0896390872369413</c:v>
                </c:pt>
                <c:pt idx="642">
                  <c:v>4.0708827561762639</c:v>
                </c:pt>
                <c:pt idx="643">
                  <c:v>1.202117718871305</c:v>
                </c:pt>
                <c:pt idx="644">
                  <c:v>2.0521264251155884</c:v>
                </c:pt>
                <c:pt idx="645">
                  <c:v>4.0708827561762639</c:v>
                </c:pt>
                <c:pt idx="646">
                  <c:v>-1.1353181760317881</c:v>
                </c:pt>
                <c:pt idx="647">
                  <c:v>2.1833613878106295</c:v>
                </c:pt>
                <c:pt idx="648">
                  <c:v>-1.9478735748844116</c:v>
                </c:pt>
                <c:pt idx="649">
                  <c:v>1.0521264251155884</c:v>
                </c:pt>
                <c:pt idx="650">
                  <c:v>0.29584001944499327</c:v>
                </c:pt>
                <c:pt idx="651">
                  <c:v>-0.11492728382371453</c:v>
                </c:pt>
                <c:pt idx="652">
                  <c:v>1.202117718871305</c:v>
                </c:pt>
                <c:pt idx="653">
                  <c:v>-0.79788228112869497</c:v>
                </c:pt>
                <c:pt idx="654">
                  <c:v>-1.7041599805550067</c:v>
                </c:pt>
                <c:pt idx="655">
                  <c:v>-1.9103609127630587</c:v>
                </c:pt>
                <c:pt idx="656">
                  <c:v>1.8850727161762855</c:v>
                </c:pt>
                <c:pt idx="657">
                  <c:v>-2.0415958754580998</c:v>
                </c:pt>
                <c:pt idx="658">
                  <c:v>0.29584001944499327</c:v>
                </c:pt>
                <c:pt idx="659">
                  <c:v>-1.1353181760317881</c:v>
                </c:pt>
                <c:pt idx="660">
                  <c:v>-2.0415958754580998</c:v>
                </c:pt>
                <c:pt idx="661">
                  <c:v>-2.4486521893507529E-3</c:v>
                </c:pt>
                <c:pt idx="662">
                  <c:v>-1.9291172438237361</c:v>
                </c:pt>
                <c:pt idx="663">
                  <c:v>2.0521264251155884</c:v>
                </c:pt>
                <c:pt idx="664">
                  <c:v>5.2126425115588404E-2</c:v>
                </c:pt>
                <c:pt idx="665">
                  <c:v>1.9584041245419002</c:v>
                </c:pt>
                <c:pt idx="666">
                  <c:v>3.1646050567499504</c:v>
                </c:pt>
                <c:pt idx="667">
                  <c:v>1.202117718871305</c:v>
                </c:pt>
                <c:pt idx="668">
                  <c:v>2.1646050567499504</c:v>
                </c:pt>
                <c:pt idx="669">
                  <c:v>-1.1149272838237145</c:v>
                </c:pt>
                <c:pt idx="670">
                  <c:v>3.1646050567499504</c:v>
                </c:pt>
                <c:pt idx="671">
                  <c:v>1.0896390872369413</c:v>
                </c:pt>
                <c:pt idx="672">
                  <c:v>2.0708827561762639</c:v>
                </c:pt>
                <c:pt idx="673">
                  <c:v>-1.7041599805550067</c:v>
                </c:pt>
                <c:pt idx="674">
                  <c:v>-0.81663861218937051</c:v>
                </c:pt>
                <c:pt idx="675">
                  <c:v>7.0882756176263939E-2</c:v>
                </c:pt>
                <c:pt idx="676">
                  <c:v>2.8850727161762855</c:v>
                </c:pt>
                <c:pt idx="677">
                  <c:v>-1.9103609127630587</c:v>
                </c:pt>
                <c:pt idx="678">
                  <c:v>1.1646050567499504</c:v>
                </c:pt>
                <c:pt idx="679">
                  <c:v>-1.0228395443974243</c:v>
                </c:pt>
                <c:pt idx="680">
                  <c:v>1.0521264251155884</c:v>
                </c:pt>
                <c:pt idx="681">
                  <c:v>-0.61043767998132026</c:v>
                </c:pt>
                <c:pt idx="682">
                  <c:v>-1.2086495843974028</c:v>
                </c:pt>
                <c:pt idx="683">
                  <c:v>3.0708827561762639</c:v>
                </c:pt>
                <c:pt idx="684">
                  <c:v>-1.8166386121893705</c:v>
                </c:pt>
                <c:pt idx="685">
                  <c:v>-0.70415998055500673</c:v>
                </c:pt>
                <c:pt idx="686">
                  <c:v>1.202117718871305</c:v>
                </c:pt>
                <c:pt idx="687">
                  <c:v>-2.4486521893507529E-3</c:v>
                </c:pt>
                <c:pt idx="688">
                  <c:v>-0.81663861218937051</c:v>
                </c:pt>
                <c:pt idx="689">
                  <c:v>3.1646050567499504</c:v>
                </c:pt>
                <c:pt idx="690">
                  <c:v>-0.79788228112869497</c:v>
                </c:pt>
                <c:pt idx="691">
                  <c:v>1.0896390872369413</c:v>
                </c:pt>
                <c:pt idx="692">
                  <c:v>0.20211771887130503</c:v>
                </c:pt>
                <c:pt idx="693">
                  <c:v>-1.7041599805550067</c:v>
                </c:pt>
                <c:pt idx="694">
                  <c:v>-2.0415958754580998</c:v>
                </c:pt>
                <c:pt idx="695">
                  <c:v>-2.8166386121893705</c:v>
                </c:pt>
                <c:pt idx="696">
                  <c:v>-0.91036091276305875</c:v>
                </c:pt>
                <c:pt idx="697">
                  <c:v>-1.9478735748844116</c:v>
                </c:pt>
                <c:pt idx="698">
                  <c:v>0.16460505674995041</c:v>
                </c:pt>
                <c:pt idx="699">
                  <c:v>-1.9478735748844116</c:v>
                </c:pt>
                <c:pt idx="700">
                  <c:v>2.9975513478106492</c:v>
                </c:pt>
                <c:pt idx="701">
                  <c:v>-1.0228395443974243</c:v>
                </c:pt>
                <c:pt idx="702">
                  <c:v>-1.9103609127630587</c:v>
                </c:pt>
                <c:pt idx="703">
                  <c:v>1.202117718871305</c:v>
                </c:pt>
                <c:pt idx="704">
                  <c:v>0.29584001944499327</c:v>
                </c:pt>
                <c:pt idx="705">
                  <c:v>2.1646050567499504</c:v>
                </c:pt>
                <c:pt idx="706">
                  <c:v>0.37080598895800421</c:v>
                </c:pt>
                <c:pt idx="707">
                  <c:v>2.2583273573236369</c:v>
                </c:pt>
                <c:pt idx="708">
                  <c:v>1.202117718871305</c:v>
                </c:pt>
                <c:pt idx="709">
                  <c:v>0.79135041560259722</c:v>
                </c:pt>
                <c:pt idx="710">
                  <c:v>-1.9103609127630587</c:v>
                </c:pt>
                <c:pt idx="711">
                  <c:v>1.0163076788713248</c:v>
                </c:pt>
                <c:pt idx="712">
                  <c:v>1.0521264251155884</c:v>
                </c:pt>
                <c:pt idx="713">
                  <c:v>-2.9478735748844116</c:v>
                </c:pt>
                <c:pt idx="714">
                  <c:v>-0.11492728382371453</c:v>
                </c:pt>
                <c:pt idx="715">
                  <c:v>8.9639087236941251E-2</c:v>
                </c:pt>
                <c:pt idx="716">
                  <c:v>1.1646050567499504</c:v>
                </c:pt>
                <c:pt idx="717">
                  <c:v>1.0896390872369413</c:v>
                </c:pt>
                <c:pt idx="718">
                  <c:v>1.3895623200186797</c:v>
                </c:pt>
                <c:pt idx="719">
                  <c:v>5.2126425115588404E-2</c:v>
                </c:pt>
                <c:pt idx="720">
                  <c:v>-0.79788228112869497</c:v>
                </c:pt>
                <c:pt idx="721">
                  <c:v>2.1646050567499504</c:v>
                </c:pt>
                <c:pt idx="722">
                  <c:v>1.1646050567499504</c:v>
                </c:pt>
                <c:pt idx="723">
                  <c:v>-2.8353949432500496</c:v>
                </c:pt>
                <c:pt idx="724">
                  <c:v>7.0882756176263939E-2</c:v>
                </c:pt>
                <c:pt idx="725">
                  <c:v>0.97879501674997371</c:v>
                </c:pt>
                <c:pt idx="726">
                  <c:v>0.20211771887130503</c:v>
                </c:pt>
                <c:pt idx="727">
                  <c:v>-1.9478735748844116</c:v>
                </c:pt>
                <c:pt idx="728">
                  <c:v>-1.9103609127630587</c:v>
                </c:pt>
                <c:pt idx="729">
                  <c:v>-0.79788228112869497</c:v>
                </c:pt>
                <c:pt idx="730">
                  <c:v>-2.516715379407632</c:v>
                </c:pt>
                <c:pt idx="731">
                  <c:v>1.1833613878106295</c:v>
                </c:pt>
                <c:pt idx="732">
                  <c:v>2.277083688384316</c:v>
                </c:pt>
                <c:pt idx="733">
                  <c:v>-2.516715379407632</c:v>
                </c:pt>
                <c:pt idx="734">
                  <c:v>2.0896390872369413</c:v>
                </c:pt>
                <c:pt idx="735">
                  <c:v>-1.9291172438237361</c:v>
                </c:pt>
                <c:pt idx="736">
                  <c:v>-0.92911724382373606</c:v>
                </c:pt>
                <c:pt idx="737">
                  <c:v>-2.2839544397424305E-2</c:v>
                </c:pt>
                <c:pt idx="738">
                  <c:v>-4.159587545809984E-2</c:v>
                </c:pt>
                <c:pt idx="739">
                  <c:v>1.0521264251155884</c:v>
                </c:pt>
                <c:pt idx="740">
                  <c:v>-2.1149272838237145</c:v>
                </c:pt>
                <c:pt idx="741">
                  <c:v>-1.0228395443974243</c:v>
                </c:pt>
                <c:pt idx="742">
                  <c:v>1.0521264251155884</c:v>
                </c:pt>
                <c:pt idx="743">
                  <c:v>0.29584001944499327</c:v>
                </c:pt>
                <c:pt idx="744">
                  <c:v>2.0896390872369413</c:v>
                </c:pt>
                <c:pt idx="745">
                  <c:v>1.0896390872369413</c:v>
                </c:pt>
                <c:pt idx="746">
                  <c:v>2.8101067466632763</c:v>
                </c:pt>
                <c:pt idx="747">
                  <c:v>-0.70415998055500673</c:v>
                </c:pt>
                <c:pt idx="748">
                  <c:v>2.8646818239682119</c:v>
                </c:pt>
                <c:pt idx="749">
                  <c:v>-0.13531817603178808</c:v>
                </c:pt>
                <c:pt idx="750">
                  <c:v>1.0521264251155884</c:v>
                </c:pt>
                <c:pt idx="751">
                  <c:v>-0.70415998055500673</c:v>
                </c:pt>
                <c:pt idx="752">
                  <c:v>0.37080598895800421</c:v>
                </c:pt>
                <c:pt idx="753">
                  <c:v>1.202117718871305</c:v>
                </c:pt>
                <c:pt idx="754">
                  <c:v>2.9584041245419002</c:v>
                </c:pt>
                <c:pt idx="755">
                  <c:v>1.202117718871305</c:v>
                </c:pt>
                <c:pt idx="756">
                  <c:v>-0.91036091276305875</c:v>
                </c:pt>
                <c:pt idx="757">
                  <c:v>-0.79788228112869497</c:v>
                </c:pt>
                <c:pt idx="758">
                  <c:v>-1.1353181760317881</c:v>
                </c:pt>
                <c:pt idx="759">
                  <c:v>1.277083688384316</c:v>
                </c:pt>
                <c:pt idx="760">
                  <c:v>-1.8166386121893705</c:v>
                </c:pt>
                <c:pt idx="761">
                  <c:v>-2.2839544397424305E-2</c:v>
                </c:pt>
                <c:pt idx="762">
                  <c:v>2.202117718871305</c:v>
                </c:pt>
                <c:pt idx="763">
                  <c:v>3.1646050567499504</c:v>
                </c:pt>
                <c:pt idx="764">
                  <c:v>-0.11492728382371453</c:v>
                </c:pt>
                <c:pt idx="765">
                  <c:v>0.16460505674995041</c:v>
                </c:pt>
                <c:pt idx="766">
                  <c:v>-1.9103609127630587</c:v>
                </c:pt>
                <c:pt idx="767">
                  <c:v>0.27708368838431596</c:v>
                </c:pt>
                <c:pt idx="768">
                  <c:v>2.202117718871305</c:v>
                </c:pt>
                <c:pt idx="769">
                  <c:v>-1.9291172438237361</c:v>
                </c:pt>
                <c:pt idx="770">
                  <c:v>5.2126425115588404E-2</c:v>
                </c:pt>
                <c:pt idx="771">
                  <c:v>-2.8166386121893705</c:v>
                </c:pt>
                <c:pt idx="772">
                  <c:v>3.1646050567499504</c:v>
                </c:pt>
                <c:pt idx="773">
                  <c:v>-1.7041599805550067</c:v>
                </c:pt>
                <c:pt idx="774">
                  <c:v>2.2958400194449933</c:v>
                </c:pt>
                <c:pt idx="775">
                  <c:v>0.29584001944499327</c:v>
                </c:pt>
                <c:pt idx="776">
                  <c:v>-1.1353181760317881</c:v>
                </c:pt>
                <c:pt idx="777">
                  <c:v>0.29584001944499327</c:v>
                </c:pt>
                <c:pt idx="778">
                  <c:v>-2.1204983250026288E-2</c:v>
                </c:pt>
                <c:pt idx="779">
                  <c:v>-0.91036091276305875</c:v>
                </c:pt>
                <c:pt idx="780">
                  <c:v>-0.70415998055500673</c:v>
                </c:pt>
                <c:pt idx="781">
                  <c:v>2.1833613878106295</c:v>
                </c:pt>
                <c:pt idx="782">
                  <c:v>0.27708368838431596</c:v>
                </c:pt>
                <c:pt idx="783">
                  <c:v>-3.7416726426763631</c:v>
                </c:pt>
                <c:pt idx="784">
                  <c:v>3.0708827561762639</c:v>
                </c:pt>
                <c:pt idx="785">
                  <c:v>-2.1149272838237145</c:v>
                </c:pt>
                <c:pt idx="786">
                  <c:v>4.0708827561762639</c:v>
                </c:pt>
                <c:pt idx="787">
                  <c:v>3.277083688384316</c:v>
                </c:pt>
                <c:pt idx="788">
                  <c:v>-1.0228395443974243</c:v>
                </c:pt>
                <c:pt idx="789">
                  <c:v>1.2958400194449933</c:v>
                </c:pt>
                <c:pt idx="790">
                  <c:v>-1.0415958754580998</c:v>
                </c:pt>
                <c:pt idx="791">
                  <c:v>-0.11492728382371453</c:v>
                </c:pt>
                <c:pt idx="792">
                  <c:v>1.903829047236961</c:v>
                </c:pt>
                <c:pt idx="793">
                  <c:v>0.16460505674995041</c:v>
                </c:pt>
                <c:pt idx="794">
                  <c:v>5.2126425115588404E-2</c:v>
                </c:pt>
                <c:pt idx="795">
                  <c:v>-2.0415958754580998</c:v>
                </c:pt>
                <c:pt idx="796">
                  <c:v>-1.9478735748844116</c:v>
                </c:pt>
                <c:pt idx="797">
                  <c:v>-1.0024486521893508</c:v>
                </c:pt>
                <c:pt idx="798">
                  <c:v>-1.2086495843974028</c:v>
                </c:pt>
                <c:pt idx="799">
                  <c:v>2.277083688384316</c:v>
                </c:pt>
                <c:pt idx="800">
                  <c:v>1.1833613878106295</c:v>
                </c:pt>
                <c:pt idx="801">
                  <c:v>-2.2839544397424305E-2</c:v>
                </c:pt>
                <c:pt idx="802">
                  <c:v>2.277083688384316</c:v>
                </c:pt>
                <c:pt idx="803">
                  <c:v>0.95840412454190016</c:v>
                </c:pt>
                <c:pt idx="804">
                  <c:v>-1.0212049832500263</c:v>
                </c:pt>
                <c:pt idx="805">
                  <c:v>-1.9291172438237361</c:v>
                </c:pt>
                <c:pt idx="806">
                  <c:v>3.1646050567499504</c:v>
                </c:pt>
                <c:pt idx="807">
                  <c:v>-0.92911724382373606</c:v>
                </c:pt>
                <c:pt idx="808">
                  <c:v>-0.11492728382371453</c:v>
                </c:pt>
                <c:pt idx="809">
                  <c:v>2.277083688384316</c:v>
                </c:pt>
                <c:pt idx="810">
                  <c:v>-2.722916311615684</c:v>
                </c:pt>
                <c:pt idx="811">
                  <c:v>1.277083688384316</c:v>
                </c:pt>
                <c:pt idx="812">
                  <c:v>-0.79788228112869497</c:v>
                </c:pt>
                <c:pt idx="813">
                  <c:v>-0.79788228112869497</c:v>
                </c:pt>
                <c:pt idx="814">
                  <c:v>-0.92911724382373606</c:v>
                </c:pt>
                <c:pt idx="815">
                  <c:v>-2.8166386121893705</c:v>
                </c:pt>
                <c:pt idx="816">
                  <c:v>0.27708368838431596</c:v>
                </c:pt>
                <c:pt idx="817">
                  <c:v>-2.1149272838237145</c:v>
                </c:pt>
                <c:pt idx="818">
                  <c:v>-2.516715379407632</c:v>
                </c:pt>
                <c:pt idx="819">
                  <c:v>3.1833613878106295</c:v>
                </c:pt>
                <c:pt idx="820">
                  <c:v>-0.79788228112869497</c:v>
                </c:pt>
                <c:pt idx="821">
                  <c:v>3.1833613878106295</c:v>
                </c:pt>
                <c:pt idx="822">
                  <c:v>-0.79788228112869497</c:v>
                </c:pt>
                <c:pt idx="823">
                  <c:v>0.18336138781062949</c:v>
                </c:pt>
                <c:pt idx="824">
                  <c:v>2.9584041245419002</c:v>
                </c:pt>
                <c:pt idx="825">
                  <c:v>-1.0415958754580998</c:v>
                </c:pt>
                <c:pt idx="826">
                  <c:v>-1.9291172438237361</c:v>
                </c:pt>
                <c:pt idx="827">
                  <c:v>-0.92911724382373606</c:v>
                </c:pt>
                <c:pt idx="828">
                  <c:v>-0.91036091276305875</c:v>
                </c:pt>
                <c:pt idx="829">
                  <c:v>1.1646050567499504</c:v>
                </c:pt>
                <c:pt idx="830">
                  <c:v>-0.79788228112869497</c:v>
                </c:pt>
                <c:pt idx="831">
                  <c:v>0.20211771887130503</c:v>
                </c:pt>
                <c:pt idx="832">
                  <c:v>0.29584001944499327</c:v>
                </c:pt>
                <c:pt idx="833">
                  <c:v>-1.9291172438237361</c:v>
                </c:pt>
                <c:pt idx="834">
                  <c:v>-1.0024486521893508</c:v>
                </c:pt>
                <c:pt idx="835">
                  <c:v>1.1646050567499504</c:v>
                </c:pt>
                <c:pt idx="836">
                  <c:v>0.29584001944499327</c:v>
                </c:pt>
                <c:pt idx="837">
                  <c:v>1.1646050567499504</c:v>
                </c:pt>
                <c:pt idx="838">
                  <c:v>0.20211771887130503</c:v>
                </c:pt>
                <c:pt idx="839">
                  <c:v>1.202117718871305</c:v>
                </c:pt>
                <c:pt idx="840">
                  <c:v>-0.70415998055500673</c:v>
                </c:pt>
                <c:pt idx="841">
                  <c:v>2.110029979445013</c:v>
                </c:pt>
                <c:pt idx="842">
                  <c:v>-0.79788228112869497</c:v>
                </c:pt>
                <c:pt idx="843">
                  <c:v>-1.0212049832500263</c:v>
                </c:pt>
                <c:pt idx="844">
                  <c:v>3.0708827561762639</c:v>
                </c:pt>
                <c:pt idx="845">
                  <c:v>0.29584001944499327</c:v>
                </c:pt>
                <c:pt idx="846">
                  <c:v>3.0708827561762639</c:v>
                </c:pt>
                <c:pt idx="847">
                  <c:v>-1.2086495843974028</c:v>
                </c:pt>
                <c:pt idx="848">
                  <c:v>0.29584001944499327</c:v>
                </c:pt>
                <c:pt idx="849">
                  <c:v>-1.0228395443974243</c:v>
                </c:pt>
                <c:pt idx="850">
                  <c:v>-0.70415998055500673</c:v>
                </c:pt>
                <c:pt idx="851">
                  <c:v>1.202117718871305</c:v>
                </c:pt>
                <c:pt idx="852">
                  <c:v>0.29584001944499327</c:v>
                </c:pt>
                <c:pt idx="853">
                  <c:v>2.8850727161762855</c:v>
                </c:pt>
                <c:pt idx="854">
                  <c:v>3.1646050567499504</c:v>
                </c:pt>
                <c:pt idx="855">
                  <c:v>0.29584001944499327</c:v>
                </c:pt>
                <c:pt idx="856">
                  <c:v>-2.9291172438237361</c:v>
                </c:pt>
                <c:pt idx="857">
                  <c:v>-1.9103609127630587</c:v>
                </c:pt>
                <c:pt idx="858">
                  <c:v>2.1646050567499504</c:v>
                </c:pt>
                <c:pt idx="859">
                  <c:v>1.9584041245419002</c:v>
                </c:pt>
                <c:pt idx="860">
                  <c:v>-1.7041599805550067</c:v>
                </c:pt>
                <c:pt idx="861">
                  <c:v>1.9975513478106492</c:v>
                </c:pt>
                <c:pt idx="862">
                  <c:v>-1.0228395443974243</c:v>
                </c:pt>
                <c:pt idx="863">
                  <c:v>-1.9291172438237361</c:v>
                </c:pt>
                <c:pt idx="864">
                  <c:v>2.0708827561762639</c:v>
                </c:pt>
                <c:pt idx="865">
                  <c:v>3.1646050567499504</c:v>
                </c:pt>
                <c:pt idx="866">
                  <c:v>-0.91036091276305875</c:v>
                </c:pt>
                <c:pt idx="867">
                  <c:v>-0.11492728382371453</c:v>
                </c:pt>
                <c:pt idx="868">
                  <c:v>-0.70415998055500673</c:v>
                </c:pt>
                <c:pt idx="869">
                  <c:v>-3.722916311615684</c:v>
                </c:pt>
                <c:pt idx="870">
                  <c:v>0.27708368838431596</c:v>
                </c:pt>
                <c:pt idx="871">
                  <c:v>8.9639087236941251E-2</c:v>
                </c:pt>
                <c:pt idx="872">
                  <c:v>0.20211771887130503</c:v>
                </c:pt>
                <c:pt idx="873">
                  <c:v>-2.2839544397424305E-2</c:v>
                </c:pt>
                <c:pt idx="874">
                  <c:v>-1.0228395443974243</c:v>
                </c:pt>
                <c:pt idx="875">
                  <c:v>2.8850727161762855</c:v>
                </c:pt>
                <c:pt idx="876">
                  <c:v>-0.8541512743107269</c:v>
                </c:pt>
                <c:pt idx="877">
                  <c:v>-0.79788228112869497</c:v>
                </c:pt>
                <c:pt idx="878">
                  <c:v>0.37080598895800421</c:v>
                </c:pt>
                <c:pt idx="879">
                  <c:v>1.0521264251155884</c:v>
                </c:pt>
                <c:pt idx="880">
                  <c:v>-9.6170952763038997E-2</c:v>
                </c:pt>
                <c:pt idx="881">
                  <c:v>-2.2839544397424305E-2</c:v>
                </c:pt>
                <c:pt idx="882">
                  <c:v>-2.0212049832500263</c:v>
                </c:pt>
                <c:pt idx="883">
                  <c:v>0.29584001944499327</c:v>
                </c:pt>
                <c:pt idx="884">
                  <c:v>-1.8166386121893705</c:v>
                </c:pt>
                <c:pt idx="885">
                  <c:v>-1.1353181760317881</c:v>
                </c:pt>
                <c:pt idx="886">
                  <c:v>-2.4486521893507529E-3</c:v>
                </c:pt>
                <c:pt idx="887">
                  <c:v>5.2126425115588404E-2</c:v>
                </c:pt>
                <c:pt idx="888">
                  <c:v>-1.7041599805550067</c:v>
                </c:pt>
                <c:pt idx="889">
                  <c:v>2.202117718871305</c:v>
                </c:pt>
                <c:pt idx="890">
                  <c:v>1.1646050567499504</c:v>
                </c:pt>
                <c:pt idx="891">
                  <c:v>1.202117718871305</c:v>
                </c:pt>
                <c:pt idx="892">
                  <c:v>4.903829047236961</c:v>
                </c:pt>
                <c:pt idx="893">
                  <c:v>-1.9478735748844116</c:v>
                </c:pt>
                <c:pt idx="894">
                  <c:v>-1.1353181760317881</c:v>
                </c:pt>
                <c:pt idx="895">
                  <c:v>-0.70415998055500673</c:v>
                </c:pt>
                <c:pt idx="896">
                  <c:v>2.9584041245419002</c:v>
                </c:pt>
                <c:pt idx="897">
                  <c:v>0.95840412454190016</c:v>
                </c:pt>
                <c:pt idx="898">
                  <c:v>-1.1353181760317881</c:v>
                </c:pt>
                <c:pt idx="899">
                  <c:v>-1.9291172438237361</c:v>
                </c:pt>
                <c:pt idx="900">
                  <c:v>-0.91036091276305875</c:v>
                </c:pt>
                <c:pt idx="901">
                  <c:v>-1.9103609127630587</c:v>
                </c:pt>
                <c:pt idx="902">
                  <c:v>-0.79788228112869497</c:v>
                </c:pt>
                <c:pt idx="903">
                  <c:v>-0.79788228112869497</c:v>
                </c:pt>
                <c:pt idx="904">
                  <c:v>-0.70415998055500673</c:v>
                </c:pt>
                <c:pt idx="905">
                  <c:v>-2.0415958754580998</c:v>
                </c:pt>
                <c:pt idx="906">
                  <c:v>1.1646050567499504</c:v>
                </c:pt>
                <c:pt idx="907">
                  <c:v>-1.9103609127630587</c:v>
                </c:pt>
                <c:pt idx="908">
                  <c:v>-2.7416726426763631</c:v>
                </c:pt>
                <c:pt idx="909">
                  <c:v>-2.516715379407632</c:v>
                </c:pt>
                <c:pt idx="910">
                  <c:v>0.99755134781064925</c:v>
                </c:pt>
                <c:pt idx="911">
                  <c:v>-1.1353181760317881</c:v>
                </c:pt>
                <c:pt idx="912">
                  <c:v>-2.1149272838237145</c:v>
                </c:pt>
                <c:pt idx="913">
                  <c:v>3.0896390872369413</c:v>
                </c:pt>
                <c:pt idx="914">
                  <c:v>1.1833613878106295</c:v>
                </c:pt>
                <c:pt idx="915">
                  <c:v>-9.6170952763038997E-2</c:v>
                </c:pt>
                <c:pt idx="916">
                  <c:v>0.18336138781062949</c:v>
                </c:pt>
                <c:pt idx="917">
                  <c:v>0.20211771887130503</c:v>
                </c:pt>
                <c:pt idx="918">
                  <c:v>1.8850727161762855</c:v>
                </c:pt>
                <c:pt idx="919">
                  <c:v>0.20211771887130503</c:v>
                </c:pt>
                <c:pt idx="920">
                  <c:v>-0.81663861218937051</c:v>
                </c:pt>
                <c:pt idx="921">
                  <c:v>-1.7041599805550067</c:v>
                </c:pt>
                <c:pt idx="922">
                  <c:v>2.202117718871305</c:v>
                </c:pt>
                <c:pt idx="923">
                  <c:v>-2.8166386121893705</c:v>
                </c:pt>
                <c:pt idx="924">
                  <c:v>-2.2839544397424305E-2</c:v>
                </c:pt>
                <c:pt idx="925">
                  <c:v>0.37080598895800421</c:v>
                </c:pt>
                <c:pt idx="926">
                  <c:v>-2.0415958754580998</c:v>
                </c:pt>
                <c:pt idx="927">
                  <c:v>-1.9103609127630587</c:v>
                </c:pt>
                <c:pt idx="928">
                  <c:v>-0.79788228112869497</c:v>
                </c:pt>
                <c:pt idx="929">
                  <c:v>-0.70415998055500673</c:v>
                </c:pt>
                <c:pt idx="930">
                  <c:v>-0.92911724382373606</c:v>
                </c:pt>
                <c:pt idx="931">
                  <c:v>2.1646050567499504</c:v>
                </c:pt>
                <c:pt idx="932">
                  <c:v>-1.0228395443974243</c:v>
                </c:pt>
                <c:pt idx="933">
                  <c:v>-0.79788228112869497</c:v>
                </c:pt>
                <c:pt idx="934">
                  <c:v>2.1646050567499504</c:v>
                </c:pt>
                <c:pt idx="935">
                  <c:v>-2.8541512743107269</c:v>
                </c:pt>
                <c:pt idx="936">
                  <c:v>0.99755134781064925</c:v>
                </c:pt>
                <c:pt idx="937">
                  <c:v>-0.81663861218937051</c:v>
                </c:pt>
                <c:pt idx="938">
                  <c:v>0.20211771887130503</c:v>
                </c:pt>
                <c:pt idx="939">
                  <c:v>2.1646050567499504</c:v>
                </c:pt>
                <c:pt idx="940">
                  <c:v>1.202117718871305</c:v>
                </c:pt>
                <c:pt idx="941">
                  <c:v>-0.70415998055500673</c:v>
                </c:pt>
                <c:pt idx="942">
                  <c:v>-0.91036091276305875</c:v>
                </c:pt>
                <c:pt idx="943">
                  <c:v>0.20211771887130503</c:v>
                </c:pt>
                <c:pt idx="944">
                  <c:v>-0.79788228112869497</c:v>
                </c:pt>
                <c:pt idx="945">
                  <c:v>-0.79788228112869497</c:v>
                </c:pt>
                <c:pt idx="946">
                  <c:v>-1.8166386121893705</c:v>
                </c:pt>
                <c:pt idx="947">
                  <c:v>4.277083688384316</c:v>
                </c:pt>
                <c:pt idx="948">
                  <c:v>0.88507271617628547</c:v>
                </c:pt>
                <c:pt idx="949">
                  <c:v>-2.6104376799813203</c:v>
                </c:pt>
                <c:pt idx="950">
                  <c:v>3.1646050567499504</c:v>
                </c:pt>
                <c:pt idx="951">
                  <c:v>8.9639087236941251E-2</c:v>
                </c:pt>
                <c:pt idx="952">
                  <c:v>-1.9103609127630587</c:v>
                </c:pt>
                <c:pt idx="953">
                  <c:v>0.20211771887130503</c:v>
                </c:pt>
                <c:pt idx="954">
                  <c:v>-1.9291172438237361</c:v>
                </c:pt>
                <c:pt idx="955">
                  <c:v>-2.2839544397424305E-2</c:v>
                </c:pt>
                <c:pt idx="956">
                  <c:v>1.0896390872369413</c:v>
                </c:pt>
                <c:pt idx="957">
                  <c:v>0.16460505674995041</c:v>
                </c:pt>
                <c:pt idx="958">
                  <c:v>-0.79788228112869497</c:v>
                </c:pt>
                <c:pt idx="959">
                  <c:v>0.29584001944499327</c:v>
                </c:pt>
                <c:pt idx="960">
                  <c:v>5.2126425115588404E-2</c:v>
                </c:pt>
                <c:pt idx="961">
                  <c:v>-1.7041599805550067</c:v>
                </c:pt>
                <c:pt idx="962">
                  <c:v>-2.8166386121893705</c:v>
                </c:pt>
                <c:pt idx="963">
                  <c:v>0.27708368838431596</c:v>
                </c:pt>
                <c:pt idx="964">
                  <c:v>-0.70415998055500673</c:v>
                </c:pt>
                <c:pt idx="965">
                  <c:v>-0.79788228112869497</c:v>
                </c:pt>
                <c:pt idx="966">
                  <c:v>1.2958400194449933</c:v>
                </c:pt>
                <c:pt idx="967">
                  <c:v>0.99755134781064925</c:v>
                </c:pt>
                <c:pt idx="968">
                  <c:v>-0.74167264267636313</c:v>
                </c:pt>
                <c:pt idx="969">
                  <c:v>-0.79788228112869497</c:v>
                </c:pt>
                <c:pt idx="970">
                  <c:v>-1.1353181760317881</c:v>
                </c:pt>
                <c:pt idx="971">
                  <c:v>2.1833613878106295</c:v>
                </c:pt>
                <c:pt idx="972">
                  <c:v>-1.9478735748844116</c:v>
                </c:pt>
                <c:pt idx="973">
                  <c:v>-0.70415998055500673</c:v>
                </c:pt>
                <c:pt idx="974">
                  <c:v>-3.0212049832500263</c:v>
                </c:pt>
                <c:pt idx="975">
                  <c:v>1.1646050567499504</c:v>
                </c:pt>
                <c:pt idx="976">
                  <c:v>-1.8166386121893705</c:v>
                </c:pt>
                <c:pt idx="977">
                  <c:v>-9.6170952763038997E-2</c:v>
                </c:pt>
                <c:pt idx="978">
                  <c:v>-1.9087263516156625</c:v>
                </c:pt>
                <c:pt idx="979">
                  <c:v>-1.9291172438237361</c:v>
                </c:pt>
                <c:pt idx="980">
                  <c:v>-2.0415958754580998</c:v>
                </c:pt>
                <c:pt idx="981">
                  <c:v>2.1646050567499504</c:v>
                </c:pt>
                <c:pt idx="982">
                  <c:v>-1.9103609127630587</c:v>
                </c:pt>
                <c:pt idx="983">
                  <c:v>-0.79788228112869497</c:v>
                </c:pt>
                <c:pt idx="984">
                  <c:v>-1.7041599805550067</c:v>
                </c:pt>
                <c:pt idx="985">
                  <c:v>-0.83539494325004959</c:v>
                </c:pt>
                <c:pt idx="986">
                  <c:v>-0.70415998055500673</c:v>
                </c:pt>
                <c:pt idx="987">
                  <c:v>-2.8166386121893705</c:v>
                </c:pt>
                <c:pt idx="988">
                  <c:v>-1.1353181760317881</c:v>
                </c:pt>
                <c:pt idx="989">
                  <c:v>-0.83539494325004959</c:v>
                </c:pt>
                <c:pt idx="990">
                  <c:v>1.202117718871305</c:v>
                </c:pt>
                <c:pt idx="991">
                  <c:v>8.9639087236941251E-2</c:v>
                </c:pt>
                <c:pt idx="992">
                  <c:v>-2.4486521893507529E-3</c:v>
                </c:pt>
                <c:pt idx="993">
                  <c:v>-1.9103609127630587</c:v>
                </c:pt>
                <c:pt idx="994">
                  <c:v>-1.9103609127630587</c:v>
                </c:pt>
                <c:pt idx="995">
                  <c:v>-0.92911724382373606</c:v>
                </c:pt>
                <c:pt idx="996">
                  <c:v>-1.7041599805550067</c:v>
                </c:pt>
                <c:pt idx="997">
                  <c:v>-1.0228395443974243</c:v>
                </c:pt>
                <c:pt idx="998">
                  <c:v>-0.70415998055500673</c:v>
                </c:pt>
                <c:pt idx="999">
                  <c:v>2.202117718871305</c:v>
                </c:pt>
                <c:pt idx="1000">
                  <c:v>1.202117718871305</c:v>
                </c:pt>
                <c:pt idx="1001">
                  <c:v>2.1646050567499504</c:v>
                </c:pt>
                <c:pt idx="1002">
                  <c:v>-0.79788228112869497</c:v>
                </c:pt>
                <c:pt idx="1003">
                  <c:v>-2.6104376799813203</c:v>
                </c:pt>
                <c:pt idx="1004">
                  <c:v>-2.516715379407632</c:v>
                </c:pt>
                <c:pt idx="1005">
                  <c:v>0.29584001944499327</c:v>
                </c:pt>
                <c:pt idx="1006">
                  <c:v>-1.2086495843974028</c:v>
                </c:pt>
                <c:pt idx="1007">
                  <c:v>-0.70415998055500673</c:v>
                </c:pt>
                <c:pt idx="1008">
                  <c:v>2.0521264251155884</c:v>
                </c:pt>
                <c:pt idx="1009">
                  <c:v>-1.1149272838237145</c:v>
                </c:pt>
                <c:pt idx="1010">
                  <c:v>1.202117718871305</c:v>
                </c:pt>
                <c:pt idx="1011">
                  <c:v>1.277083688384316</c:v>
                </c:pt>
                <c:pt idx="1012">
                  <c:v>0.20211771887130503</c:v>
                </c:pt>
                <c:pt idx="1013">
                  <c:v>2.202117718871305</c:v>
                </c:pt>
                <c:pt idx="1014">
                  <c:v>-2.8166386121893705</c:v>
                </c:pt>
                <c:pt idx="1015">
                  <c:v>2.202117718871305</c:v>
                </c:pt>
                <c:pt idx="1016">
                  <c:v>-1.8166386121893705</c:v>
                </c:pt>
                <c:pt idx="1017">
                  <c:v>2.202117718871305</c:v>
                </c:pt>
                <c:pt idx="1018">
                  <c:v>-4.159587545809984E-2</c:v>
                </c:pt>
                <c:pt idx="1019">
                  <c:v>0.29584001944499327</c:v>
                </c:pt>
                <c:pt idx="1020">
                  <c:v>-0.70415998055500673</c:v>
                </c:pt>
                <c:pt idx="1021">
                  <c:v>-0.70415998055500673</c:v>
                </c:pt>
                <c:pt idx="1022">
                  <c:v>-2.7416726426763631</c:v>
                </c:pt>
                <c:pt idx="1023">
                  <c:v>-0.11492728382371453</c:v>
                </c:pt>
                <c:pt idx="1024">
                  <c:v>3.1646050567499504</c:v>
                </c:pt>
                <c:pt idx="1025">
                  <c:v>-1.6104376799813203</c:v>
                </c:pt>
                <c:pt idx="1026">
                  <c:v>0.20211771887130503</c:v>
                </c:pt>
                <c:pt idx="1027">
                  <c:v>3.1833613878106295</c:v>
                </c:pt>
                <c:pt idx="1028">
                  <c:v>-2.516715379407632</c:v>
                </c:pt>
                <c:pt idx="1029">
                  <c:v>-0.79788228112869497</c:v>
                </c:pt>
                <c:pt idx="1030">
                  <c:v>1.0521264251155884</c:v>
                </c:pt>
                <c:pt idx="1031">
                  <c:v>-0.79788228112869497</c:v>
                </c:pt>
                <c:pt idx="1032">
                  <c:v>1.9975513478106492</c:v>
                </c:pt>
                <c:pt idx="1033">
                  <c:v>-1.9103609127630587</c:v>
                </c:pt>
                <c:pt idx="1034">
                  <c:v>3.9771604556025757</c:v>
                </c:pt>
                <c:pt idx="1035">
                  <c:v>1.2583273573236369</c:v>
                </c:pt>
                <c:pt idx="1036">
                  <c:v>1.202117718871305</c:v>
                </c:pt>
                <c:pt idx="1037">
                  <c:v>1.0521264251155884</c:v>
                </c:pt>
                <c:pt idx="1038">
                  <c:v>-0.79788228112869497</c:v>
                </c:pt>
                <c:pt idx="1039">
                  <c:v>-0.83539494325004959</c:v>
                </c:pt>
                <c:pt idx="1040">
                  <c:v>-2.8166386121893705</c:v>
                </c:pt>
                <c:pt idx="1041">
                  <c:v>2.1646050567499504</c:v>
                </c:pt>
                <c:pt idx="1042">
                  <c:v>-0.92911724382373606</c:v>
                </c:pt>
                <c:pt idx="1043">
                  <c:v>-3.6291940110419958</c:v>
                </c:pt>
                <c:pt idx="1044">
                  <c:v>-2.2839544397424305E-2</c:v>
                </c:pt>
                <c:pt idx="1045">
                  <c:v>-0.92911724382373606</c:v>
                </c:pt>
                <c:pt idx="1046">
                  <c:v>-0.81663861218937051</c:v>
                </c:pt>
                <c:pt idx="1047">
                  <c:v>2.202117718871305</c:v>
                </c:pt>
                <c:pt idx="1048">
                  <c:v>1.0521264251155884</c:v>
                </c:pt>
                <c:pt idx="1049">
                  <c:v>-0.83539494325004959</c:v>
                </c:pt>
                <c:pt idx="1050">
                  <c:v>1.202117718871305</c:v>
                </c:pt>
                <c:pt idx="1051">
                  <c:v>0.20211771887130503</c:v>
                </c:pt>
                <c:pt idx="1052">
                  <c:v>-1.0228395443974243</c:v>
                </c:pt>
                <c:pt idx="1053">
                  <c:v>1.8850727161762855</c:v>
                </c:pt>
                <c:pt idx="1054">
                  <c:v>1.0896390872369413</c:v>
                </c:pt>
                <c:pt idx="1055">
                  <c:v>2.202117718871305</c:v>
                </c:pt>
                <c:pt idx="1056">
                  <c:v>-0.83539494325004959</c:v>
                </c:pt>
                <c:pt idx="1057">
                  <c:v>-2.8166386121893705</c:v>
                </c:pt>
                <c:pt idx="1058">
                  <c:v>-2.1204983250026288E-2</c:v>
                </c:pt>
                <c:pt idx="1059">
                  <c:v>-1.0228395443974243</c:v>
                </c:pt>
                <c:pt idx="1060">
                  <c:v>-0.79788228112869497</c:v>
                </c:pt>
                <c:pt idx="1061">
                  <c:v>-1.722916311615684</c:v>
                </c:pt>
                <c:pt idx="1062">
                  <c:v>2.1646050567499504</c:v>
                </c:pt>
                <c:pt idx="1063">
                  <c:v>-0.92911724382373606</c:v>
                </c:pt>
                <c:pt idx="1064">
                  <c:v>-2.4486521893507529E-3</c:v>
                </c:pt>
                <c:pt idx="1065">
                  <c:v>0.16460505674995041</c:v>
                </c:pt>
                <c:pt idx="1066">
                  <c:v>-2.8166386121893705</c:v>
                </c:pt>
                <c:pt idx="1067">
                  <c:v>1.1646050567499504</c:v>
                </c:pt>
                <c:pt idx="1068">
                  <c:v>-1.7041599805550067</c:v>
                </c:pt>
                <c:pt idx="1069">
                  <c:v>-0.92911724382373606</c:v>
                </c:pt>
                <c:pt idx="1070">
                  <c:v>2.202117718871305</c:v>
                </c:pt>
                <c:pt idx="1071">
                  <c:v>3.7913504156025972</c:v>
                </c:pt>
                <c:pt idx="1072">
                  <c:v>8.9639087236941251E-2</c:v>
                </c:pt>
                <c:pt idx="1073">
                  <c:v>1.0896390872369413</c:v>
                </c:pt>
                <c:pt idx="1074">
                  <c:v>1.1646050567499504</c:v>
                </c:pt>
                <c:pt idx="1075">
                  <c:v>2.8850727161762855</c:v>
                </c:pt>
                <c:pt idx="1076">
                  <c:v>-2.1149272838237145</c:v>
                </c:pt>
                <c:pt idx="1077">
                  <c:v>0.29584001944499327</c:v>
                </c:pt>
                <c:pt idx="1078">
                  <c:v>0.29584001944499327</c:v>
                </c:pt>
                <c:pt idx="1079">
                  <c:v>3.277083688384316</c:v>
                </c:pt>
                <c:pt idx="1080">
                  <c:v>-0.91036091276305875</c:v>
                </c:pt>
                <c:pt idx="1081">
                  <c:v>4.0708827561762639</c:v>
                </c:pt>
                <c:pt idx="1082">
                  <c:v>-2.2839544397424305E-2</c:v>
                </c:pt>
                <c:pt idx="1083">
                  <c:v>1.2958400194449933</c:v>
                </c:pt>
                <c:pt idx="1084">
                  <c:v>-0.92911724382373606</c:v>
                </c:pt>
                <c:pt idx="1085">
                  <c:v>-0.91036091276305875</c:v>
                </c:pt>
                <c:pt idx="1086">
                  <c:v>1.202117718871305</c:v>
                </c:pt>
                <c:pt idx="1087">
                  <c:v>2.8850727161762855</c:v>
                </c:pt>
                <c:pt idx="1088">
                  <c:v>0.18336138781062949</c:v>
                </c:pt>
                <c:pt idx="1089">
                  <c:v>5.2126425115588404E-2</c:v>
                </c:pt>
                <c:pt idx="1090">
                  <c:v>1.202117718871305</c:v>
                </c:pt>
                <c:pt idx="1091">
                  <c:v>-0.81663861218937051</c:v>
                </c:pt>
                <c:pt idx="1092">
                  <c:v>-2.1149272838237145</c:v>
                </c:pt>
                <c:pt idx="1093">
                  <c:v>-1.1353181760317881</c:v>
                </c:pt>
                <c:pt idx="1094">
                  <c:v>0.20211771887130503</c:v>
                </c:pt>
                <c:pt idx="1095">
                  <c:v>-0.91036091276305875</c:v>
                </c:pt>
                <c:pt idx="1096">
                  <c:v>-1.1149272838237145</c:v>
                </c:pt>
                <c:pt idx="1097">
                  <c:v>1.2958400194449933</c:v>
                </c:pt>
                <c:pt idx="1098">
                  <c:v>1.0521264251155884</c:v>
                </c:pt>
                <c:pt idx="1099">
                  <c:v>-1.8166386121893705</c:v>
                </c:pt>
                <c:pt idx="1100">
                  <c:v>2.903829047236961</c:v>
                </c:pt>
                <c:pt idx="1101">
                  <c:v>-1.8166386121893705</c:v>
                </c:pt>
                <c:pt idx="1102">
                  <c:v>-1.1149272838237145</c:v>
                </c:pt>
                <c:pt idx="1103">
                  <c:v>-2.2839544397424305E-2</c:v>
                </c:pt>
                <c:pt idx="1104">
                  <c:v>1.2583273573236369</c:v>
                </c:pt>
                <c:pt idx="1105">
                  <c:v>0.29584001944499327</c:v>
                </c:pt>
                <c:pt idx="1106">
                  <c:v>-1.7041599805550067</c:v>
                </c:pt>
                <c:pt idx="1107">
                  <c:v>-1.9103609127630587</c:v>
                </c:pt>
                <c:pt idx="1108">
                  <c:v>5.1833613878106295</c:v>
                </c:pt>
                <c:pt idx="1109">
                  <c:v>-1.8166386121893705</c:v>
                </c:pt>
                <c:pt idx="1110">
                  <c:v>0.20211771887130503</c:v>
                </c:pt>
                <c:pt idx="1111">
                  <c:v>-4.159587545809984E-2</c:v>
                </c:pt>
                <c:pt idx="1112">
                  <c:v>-2.8166386121893705</c:v>
                </c:pt>
                <c:pt idx="1113">
                  <c:v>2.202117718871305</c:v>
                </c:pt>
                <c:pt idx="1114">
                  <c:v>-0.70415998055500673</c:v>
                </c:pt>
                <c:pt idx="1115">
                  <c:v>1.202117718871305</c:v>
                </c:pt>
                <c:pt idx="1116">
                  <c:v>-0.20864958439740278</c:v>
                </c:pt>
                <c:pt idx="1117">
                  <c:v>5.2126425115588404E-2</c:v>
                </c:pt>
                <c:pt idx="1118">
                  <c:v>-1.1149272838237145</c:v>
                </c:pt>
                <c:pt idx="1119">
                  <c:v>-2.8166386121893705</c:v>
                </c:pt>
                <c:pt idx="1120">
                  <c:v>-0.91036091276305875</c:v>
                </c:pt>
                <c:pt idx="1121">
                  <c:v>-1.9291172438237361</c:v>
                </c:pt>
                <c:pt idx="1122">
                  <c:v>1.0521264251155884</c:v>
                </c:pt>
                <c:pt idx="1123">
                  <c:v>0.16460505674995041</c:v>
                </c:pt>
                <c:pt idx="1124">
                  <c:v>-1.9103609127630587</c:v>
                </c:pt>
                <c:pt idx="1125">
                  <c:v>2.0521264251155884</c:v>
                </c:pt>
                <c:pt idx="1126">
                  <c:v>0.16460505674995041</c:v>
                </c:pt>
                <c:pt idx="1127">
                  <c:v>-0.74167264267636313</c:v>
                </c:pt>
                <c:pt idx="1128">
                  <c:v>-1.516715379407632</c:v>
                </c:pt>
                <c:pt idx="1129">
                  <c:v>0.79135041560259722</c:v>
                </c:pt>
                <c:pt idx="1130">
                  <c:v>1.1646050567499504</c:v>
                </c:pt>
                <c:pt idx="1131">
                  <c:v>-0.92911724382373606</c:v>
                </c:pt>
                <c:pt idx="1132">
                  <c:v>0.27708368838431596</c:v>
                </c:pt>
                <c:pt idx="1133">
                  <c:v>-3.6291940110419958</c:v>
                </c:pt>
                <c:pt idx="1134">
                  <c:v>1.9584041245419002</c:v>
                </c:pt>
                <c:pt idx="1135">
                  <c:v>0.48328462059236799</c:v>
                </c:pt>
                <c:pt idx="1136">
                  <c:v>2.277083688384316</c:v>
                </c:pt>
                <c:pt idx="1137">
                  <c:v>-0.92911724382373606</c:v>
                </c:pt>
                <c:pt idx="1138">
                  <c:v>-0.83539494325004959</c:v>
                </c:pt>
                <c:pt idx="1139">
                  <c:v>5.2126425115588404E-2</c:v>
                </c:pt>
                <c:pt idx="1140">
                  <c:v>-1.1353181760317881</c:v>
                </c:pt>
                <c:pt idx="1141">
                  <c:v>-1.8166386121893705</c:v>
                </c:pt>
                <c:pt idx="1142">
                  <c:v>2.202117718871305</c:v>
                </c:pt>
                <c:pt idx="1143">
                  <c:v>1.1833613878106295</c:v>
                </c:pt>
                <c:pt idx="1144">
                  <c:v>0.29584001944499327</c:v>
                </c:pt>
                <c:pt idx="1145">
                  <c:v>-0.91036091276305875</c:v>
                </c:pt>
                <c:pt idx="1146">
                  <c:v>-2.1353181760317881</c:v>
                </c:pt>
                <c:pt idx="1147">
                  <c:v>2.202117718871305</c:v>
                </c:pt>
                <c:pt idx="1148">
                  <c:v>1.202117718871305</c:v>
                </c:pt>
                <c:pt idx="1149">
                  <c:v>-1.7041599805550067</c:v>
                </c:pt>
                <c:pt idx="1150">
                  <c:v>-0.79788228112869497</c:v>
                </c:pt>
                <c:pt idx="1151">
                  <c:v>0.69762811502891253</c:v>
                </c:pt>
                <c:pt idx="1152">
                  <c:v>1.0521264251155884</c:v>
                </c:pt>
                <c:pt idx="1153">
                  <c:v>0.20211771887130503</c:v>
                </c:pt>
                <c:pt idx="1154">
                  <c:v>-1.7041599805550067</c:v>
                </c:pt>
                <c:pt idx="1155">
                  <c:v>7.0882756176263939E-2</c:v>
                </c:pt>
                <c:pt idx="1156">
                  <c:v>-1.9291172438237361</c:v>
                </c:pt>
                <c:pt idx="1157">
                  <c:v>-0.91036091276305875</c:v>
                </c:pt>
                <c:pt idx="1158">
                  <c:v>1.1646050567499504</c:v>
                </c:pt>
                <c:pt idx="1159">
                  <c:v>-1.0228395443974243</c:v>
                </c:pt>
                <c:pt idx="1160">
                  <c:v>2.9584041245419002</c:v>
                </c:pt>
                <c:pt idx="1161">
                  <c:v>4.0708827561762639</c:v>
                </c:pt>
                <c:pt idx="1162">
                  <c:v>3.1833613878106295</c:v>
                </c:pt>
                <c:pt idx="1163">
                  <c:v>-1.9103609127630587</c:v>
                </c:pt>
                <c:pt idx="1164">
                  <c:v>-1.9478735748844116</c:v>
                </c:pt>
                <c:pt idx="1165">
                  <c:v>-0.79788228112869497</c:v>
                </c:pt>
                <c:pt idx="1166">
                  <c:v>3.7913504156025972</c:v>
                </c:pt>
                <c:pt idx="1167">
                  <c:v>-1.1353181760317881</c:v>
                </c:pt>
                <c:pt idx="1168">
                  <c:v>-3.0415958754580998</c:v>
                </c:pt>
                <c:pt idx="1169">
                  <c:v>0.25832735732363687</c:v>
                </c:pt>
                <c:pt idx="1170">
                  <c:v>1.202117718871305</c:v>
                </c:pt>
                <c:pt idx="1171">
                  <c:v>0.38956232001867974</c:v>
                </c:pt>
                <c:pt idx="1172">
                  <c:v>-2.8166386121893705</c:v>
                </c:pt>
                <c:pt idx="1173">
                  <c:v>0.20211771887130503</c:v>
                </c:pt>
                <c:pt idx="1174">
                  <c:v>1.1646050567499504</c:v>
                </c:pt>
                <c:pt idx="1175">
                  <c:v>-2.4486521893507529E-3</c:v>
                </c:pt>
                <c:pt idx="1176">
                  <c:v>1.277083688384316</c:v>
                </c:pt>
                <c:pt idx="1177">
                  <c:v>1.1833613878106295</c:v>
                </c:pt>
                <c:pt idx="1178">
                  <c:v>3.1646050567499504</c:v>
                </c:pt>
                <c:pt idx="1179">
                  <c:v>-0.91036091276305875</c:v>
                </c:pt>
                <c:pt idx="1180">
                  <c:v>-1.9103609127630587</c:v>
                </c:pt>
                <c:pt idx="1181">
                  <c:v>4.0708827561762639</c:v>
                </c:pt>
                <c:pt idx="1182">
                  <c:v>7.0882756176263939E-2</c:v>
                </c:pt>
                <c:pt idx="1183">
                  <c:v>-3.0212049832500263</c:v>
                </c:pt>
                <c:pt idx="1184">
                  <c:v>2.8850727161762855</c:v>
                </c:pt>
                <c:pt idx="1185">
                  <c:v>3.903829047236961</c:v>
                </c:pt>
                <c:pt idx="1186">
                  <c:v>1.8850727161762855</c:v>
                </c:pt>
                <c:pt idx="1187">
                  <c:v>-1.9478735748844116</c:v>
                </c:pt>
                <c:pt idx="1188">
                  <c:v>-0.81663861218937051</c:v>
                </c:pt>
                <c:pt idx="1189">
                  <c:v>-1.1353181760317881</c:v>
                </c:pt>
                <c:pt idx="1190">
                  <c:v>-0.81663861218937051</c:v>
                </c:pt>
                <c:pt idx="1191">
                  <c:v>-0.79788228112869497</c:v>
                </c:pt>
                <c:pt idx="1192">
                  <c:v>1.277083688384316</c:v>
                </c:pt>
                <c:pt idx="1193">
                  <c:v>1.903829047236961</c:v>
                </c:pt>
                <c:pt idx="1194">
                  <c:v>1.0896390872369413</c:v>
                </c:pt>
                <c:pt idx="1195">
                  <c:v>-0.92911724382373606</c:v>
                </c:pt>
                <c:pt idx="1196">
                  <c:v>0.16460505674995041</c:v>
                </c:pt>
                <c:pt idx="1197">
                  <c:v>-1.7041599805550067</c:v>
                </c:pt>
                <c:pt idx="1198">
                  <c:v>2.8850727161762855</c:v>
                </c:pt>
                <c:pt idx="1199">
                  <c:v>-2.2839544397424305E-2</c:v>
                </c:pt>
                <c:pt idx="1200">
                  <c:v>1.0521264251155884</c:v>
                </c:pt>
                <c:pt idx="1201">
                  <c:v>-1.7041599805550067</c:v>
                </c:pt>
                <c:pt idx="1202">
                  <c:v>3.1646050567499504</c:v>
                </c:pt>
                <c:pt idx="1203">
                  <c:v>-2.8541512743107269</c:v>
                </c:pt>
                <c:pt idx="1204">
                  <c:v>-0.79788228112869497</c:v>
                </c:pt>
                <c:pt idx="1205">
                  <c:v>-1.8166386121893705</c:v>
                </c:pt>
                <c:pt idx="1206">
                  <c:v>-2.1149272838237145</c:v>
                </c:pt>
                <c:pt idx="1207">
                  <c:v>-1.8166386121893705</c:v>
                </c:pt>
                <c:pt idx="1208">
                  <c:v>-2.0415958754580998</c:v>
                </c:pt>
                <c:pt idx="1209">
                  <c:v>-3.0212049832500263</c:v>
                </c:pt>
                <c:pt idx="1210">
                  <c:v>2.1646050567499504</c:v>
                </c:pt>
                <c:pt idx="1211">
                  <c:v>-1.1353181760317881</c:v>
                </c:pt>
                <c:pt idx="1212">
                  <c:v>-0.70415998055500673</c:v>
                </c:pt>
                <c:pt idx="1213">
                  <c:v>-1.1149272838237145</c:v>
                </c:pt>
                <c:pt idx="1214">
                  <c:v>1.1458487256892731</c:v>
                </c:pt>
                <c:pt idx="1215">
                  <c:v>-2.0415958754580998</c:v>
                </c:pt>
                <c:pt idx="1216">
                  <c:v>5.2126425115588404E-2</c:v>
                </c:pt>
                <c:pt idx="1217">
                  <c:v>-0.74167264267636313</c:v>
                </c:pt>
                <c:pt idx="1218">
                  <c:v>-2.0228395443974243</c:v>
                </c:pt>
                <c:pt idx="1219">
                  <c:v>1.1646050567499504</c:v>
                </c:pt>
                <c:pt idx="1220">
                  <c:v>-1.9478735748844116</c:v>
                </c:pt>
                <c:pt idx="1221">
                  <c:v>1.9975513478106492</c:v>
                </c:pt>
                <c:pt idx="1222">
                  <c:v>-1.9103609127630587</c:v>
                </c:pt>
                <c:pt idx="1223">
                  <c:v>-0.79788228112869497</c:v>
                </c:pt>
                <c:pt idx="1224">
                  <c:v>0.97716045560257569</c:v>
                </c:pt>
                <c:pt idx="1225">
                  <c:v>-2.8166386121893705</c:v>
                </c:pt>
                <c:pt idx="1226">
                  <c:v>-1.0228395443974243</c:v>
                </c:pt>
                <c:pt idx="1227">
                  <c:v>-0.92911724382373606</c:v>
                </c:pt>
                <c:pt idx="1228">
                  <c:v>4.0708827561762639</c:v>
                </c:pt>
                <c:pt idx="1229">
                  <c:v>-0.9478735748844116</c:v>
                </c:pt>
                <c:pt idx="1230">
                  <c:v>0.29584001944499327</c:v>
                </c:pt>
                <c:pt idx="1231">
                  <c:v>1.0896390872369413</c:v>
                </c:pt>
                <c:pt idx="1232">
                  <c:v>0.16460505674995041</c:v>
                </c:pt>
                <c:pt idx="1233">
                  <c:v>0.20211771887130503</c:v>
                </c:pt>
                <c:pt idx="1234">
                  <c:v>-3.722916311615684</c:v>
                </c:pt>
                <c:pt idx="1235">
                  <c:v>-0.70415998055500673</c:v>
                </c:pt>
                <c:pt idx="1236">
                  <c:v>0.29584001944499327</c:v>
                </c:pt>
                <c:pt idx="1237">
                  <c:v>2.0896390872369413</c:v>
                </c:pt>
                <c:pt idx="1238">
                  <c:v>8.9639087236941251E-2</c:v>
                </c:pt>
                <c:pt idx="1239">
                  <c:v>-2.1149272838237145</c:v>
                </c:pt>
                <c:pt idx="1240">
                  <c:v>-1.9478735748844116</c:v>
                </c:pt>
                <c:pt idx="1241">
                  <c:v>-1.0228395443974243</c:v>
                </c:pt>
                <c:pt idx="1242">
                  <c:v>1.0896390872369413</c:v>
                </c:pt>
                <c:pt idx="1243">
                  <c:v>1.8101067466632763</c:v>
                </c:pt>
                <c:pt idx="1244">
                  <c:v>2.1833613878106295</c:v>
                </c:pt>
                <c:pt idx="1245">
                  <c:v>-2.0415958754580998</c:v>
                </c:pt>
                <c:pt idx="1246">
                  <c:v>-1.7041599805550067</c:v>
                </c:pt>
                <c:pt idx="1247">
                  <c:v>3.1646050567499504</c:v>
                </c:pt>
                <c:pt idx="1248">
                  <c:v>-0.79788228112869497</c:v>
                </c:pt>
                <c:pt idx="1249">
                  <c:v>8.9639087236941251E-2</c:v>
                </c:pt>
                <c:pt idx="1250">
                  <c:v>-2.516715379407632</c:v>
                </c:pt>
                <c:pt idx="1251">
                  <c:v>-1.7041599805550067</c:v>
                </c:pt>
                <c:pt idx="1252">
                  <c:v>-3.8541512743107269</c:v>
                </c:pt>
                <c:pt idx="1253">
                  <c:v>0.27708368838431596</c:v>
                </c:pt>
                <c:pt idx="1254">
                  <c:v>0.20211771887130503</c:v>
                </c:pt>
                <c:pt idx="1255">
                  <c:v>-2.1149272838237145</c:v>
                </c:pt>
                <c:pt idx="1256">
                  <c:v>0.18336138781062949</c:v>
                </c:pt>
                <c:pt idx="1257">
                  <c:v>1.202117718871305</c:v>
                </c:pt>
                <c:pt idx="1258">
                  <c:v>0.29584001944499327</c:v>
                </c:pt>
                <c:pt idx="1259">
                  <c:v>-0.74167264267636313</c:v>
                </c:pt>
                <c:pt idx="1260">
                  <c:v>1.0896390872369413</c:v>
                </c:pt>
                <c:pt idx="1261">
                  <c:v>0.86468182396821192</c:v>
                </c:pt>
                <c:pt idx="1262">
                  <c:v>1.0708827561762639</c:v>
                </c:pt>
                <c:pt idx="1263">
                  <c:v>0.99755134781064925</c:v>
                </c:pt>
                <c:pt idx="1264">
                  <c:v>-0.70415998055500673</c:v>
                </c:pt>
                <c:pt idx="1265">
                  <c:v>0.27708368838431596</c:v>
                </c:pt>
                <c:pt idx="1266">
                  <c:v>-2.1149272838237145</c:v>
                </c:pt>
                <c:pt idx="1267">
                  <c:v>-0.92911724382373606</c:v>
                </c:pt>
                <c:pt idx="1268">
                  <c:v>-9.6170952763038997E-2</c:v>
                </c:pt>
                <c:pt idx="1269">
                  <c:v>1.202117718871305</c:v>
                </c:pt>
                <c:pt idx="1270">
                  <c:v>0.20211771887130503</c:v>
                </c:pt>
                <c:pt idx="1271">
                  <c:v>-1.722916311615684</c:v>
                </c:pt>
                <c:pt idx="1272">
                  <c:v>-1.7041599805550067</c:v>
                </c:pt>
                <c:pt idx="1273">
                  <c:v>2.277083688384316</c:v>
                </c:pt>
                <c:pt idx="1274">
                  <c:v>-2.0415958754580998</c:v>
                </c:pt>
                <c:pt idx="1275">
                  <c:v>-2.6104376799813203</c:v>
                </c:pt>
                <c:pt idx="1276">
                  <c:v>0.18336138781062949</c:v>
                </c:pt>
                <c:pt idx="1277">
                  <c:v>5.2126425115588404E-2</c:v>
                </c:pt>
                <c:pt idx="1278">
                  <c:v>0.29584001944499327</c:v>
                </c:pt>
                <c:pt idx="1279">
                  <c:v>-0.91036091276305875</c:v>
                </c:pt>
                <c:pt idx="1280">
                  <c:v>-0.81663861218937051</c:v>
                </c:pt>
                <c:pt idx="1281">
                  <c:v>1.0521264251155884</c:v>
                </c:pt>
                <c:pt idx="1282">
                  <c:v>1.1458487256892731</c:v>
                </c:pt>
                <c:pt idx="1283">
                  <c:v>-1.7041599805550067</c:v>
                </c:pt>
                <c:pt idx="1284">
                  <c:v>-2.4486521893507529E-3</c:v>
                </c:pt>
                <c:pt idx="1285">
                  <c:v>1.1833613878106295</c:v>
                </c:pt>
                <c:pt idx="1286">
                  <c:v>5.2126425115588404E-2</c:v>
                </c:pt>
                <c:pt idx="1287">
                  <c:v>1.0521264251155884</c:v>
                </c:pt>
                <c:pt idx="1288">
                  <c:v>-1.1353181760317881</c:v>
                </c:pt>
                <c:pt idx="1289">
                  <c:v>8.9639087236941251E-2</c:v>
                </c:pt>
                <c:pt idx="1290">
                  <c:v>5.2126425115588404E-2</c:v>
                </c:pt>
                <c:pt idx="1291">
                  <c:v>0.27708368838431596</c:v>
                </c:pt>
                <c:pt idx="1292">
                  <c:v>1.0521264251155884</c:v>
                </c:pt>
                <c:pt idx="1293">
                  <c:v>0.29584001944499327</c:v>
                </c:pt>
                <c:pt idx="1294">
                  <c:v>-3.6291940110419958</c:v>
                </c:pt>
                <c:pt idx="1295">
                  <c:v>1.202117718871305</c:v>
                </c:pt>
                <c:pt idx="1296">
                  <c:v>-2.2839544397424305E-2</c:v>
                </c:pt>
                <c:pt idx="1297">
                  <c:v>-1.9103609127630587</c:v>
                </c:pt>
                <c:pt idx="1298">
                  <c:v>0.99755134781064925</c:v>
                </c:pt>
                <c:pt idx="1299">
                  <c:v>5.2126425115588404E-2</c:v>
                </c:pt>
                <c:pt idx="1300">
                  <c:v>-0.90872635161566251</c:v>
                </c:pt>
                <c:pt idx="1301">
                  <c:v>0.99755134781064925</c:v>
                </c:pt>
                <c:pt idx="1302">
                  <c:v>1.9771604556025757</c:v>
                </c:pt>
                <c:pt idx="1303">
                  <c:v>-1.8166386121893705</c:v>
                </c:pt>
                <c:pt idx="1304">
                  <c:v>-0.70415998055500673</c:v>
                </c:pt>
                <c:pt idx="1305">
                  <c:v>-1.9478735748844116</c:v>
                </c:pt>
                <c:pt idx="1306">
                  <c:v>1.2958400194449933</c:v>
                </c:pt>
                <c:pt idx="1307">
                  <c:v>2.8850727161762855</c:v>
                </c:pt>
                <c:pt idx="1308">
                  <c:v>-0.30237188497108747</c:v>
                </c:pt>
                <c:pt idx="1309">
                  <c:v>1.202117718871305</c:v>
                </c:pt>
                <c:pt idx="1310">
                  <c:v>-2.2839544397424305E-2</c:v>
                </c:pt>
                <c:pt idx="1311">
                  <c:v>0.16460505674995041</c:v>
                </c:pt>
                <c:pt idx="1312">
                  <c:v>2.277083688384316</c:v>
                </c:pt>
                <c:pt idx="1313">
                  <c:v>1.1833613878106295</c:v>
                </c:pt>
                <c:pt idx="1314">
                  <c:v>0.99755134781064925</c:v>
                </c:pt>
                <c:pt idx="1315">
                  <c:v>0.99755134781064925</c:v>
                </c:pt>
                <c:pt idx="1316">
                  <c:v>-2.1149272838237145</c:v>
                </c:pt>
                <c:pt idx="1317">
                  <c:v>-1.1353181760317881</c:v>
                </c:pt>
                <c:pt idx="1318">
                  <c:v>1.202117718871305</c:v>
                </c:pt>
                <c:pt idx="1319">
                  <c:v>0.29584001944499327</c:v>
                </c:pt>
                <c:pt idx="1320">
                  <c:v>0.99755134781064925</c:v>
                </c:pt>
                <c:pt idx="1321">
                  <c:v>0.20211771887130503</c:v>
                </c:pt>
                <c:pt idx="1322">
                  <c:v>-1.1353181760317881</c:v>
                </c:pt>
                <c:pt idx="1323">
                  <c:v>-1.9478735748844116</c:v>
                </c:pt>
                <c:pt idx="1324">
                  <c:v>2.0708827561762639</c:v>
                </c:pt>
                <c:pt idx="1325">
                  <c:v>-1.9291172438237361</c:v>
                </c:pt>
                <c:pt idx="1326">
                  <c:v>-1.8166386121893705</c:v>
                </c:pt>
                <c:pt idx="1327">
                  <c:v>-2.516715379407632</c:v>
                </c:pt>
                <c:pt idx="1328">
                  <c:v>0.903829047236961</c:v>
                </c:pt>
                <c:pt idx="1329">
                  <c:v>-2.8166386121893705</c:v>
                </c:pt>
                <c:pt idx="1330">
                  <c:v>-1.9291172438237361</c:v>
                </c:pt>
                <c:pt idx="1331">
                  <c:v>-1.8166386121893705</c:v>
                </c:pt>
                <c:pt idx="1332">
                  <c:v>0.97879501674997371</c:v>
                </c:pt>
                <c:pt idx="1333">
                  <c:v>1.110029979445013</c:v>
                </c:pt>
                <c:pt idx="1334">
                  <c:v>2.9584041245419002</c:v>
                </c:pt>
                <c:pt idx="1335">
                  <c:v>-1.1353181760317881</c:v>
                </c:pt>
                <c:pt idx="1336">
                  <c:v>-1.2086495843974028</c:v>
                </c:pt>
                <c:pt idx="1337">
                  <c:v>3.1646050567499504</c:v>
                </c:pt>
                <c:pt idx="1338">
                  <c:v>1.202117718871305</c:v>
                </c:pt>
                <c:pt idx="1339">
                  <c:v>1.9975513478106492</c:v>
                </c:pt>
                <c:pt idx="1340">
                  <c:v>-1.9291172438237361</c:v>
                </c:pt>
                <c:pt idx="1341">
                  <c:v>-2.8166386121893705</c:v>
                </c:pt>
                <c:pt idx="1342">
                  <c:v>-0.61043767998132026</c:v>
                </c:pt>
                <c:pt idx="1343">
                  <c:v>2.202117718871305</c:v>
                </c:pt>
                <c:pt idx="1344">
                  <c:v>-0.11492728382371453</c:v>
                </c:pt>
                <c:pt idx="1345">
                  <c:v>-2.8166386121893705</c:v>
                </c:pt>
                <c:pt idx="1346">
                  <c:v>0.29584001944499327</c:v>
                </c:pt>
                <c:pt idx="1347">
                  <c:v>-0.20864958439740278</c:v>
                </c:pt>
                <c:pt idx="1348">
                  <c:v>-0.79788228112869497</c:v>
                </c:pt>
                <c:pt idx="1349">
                  <c:v>-1.9291172438237361</c:v>
                </c:pt>
                <c:pt idx="1350">
                  <c:v>-2.2839544397424305E-2</c:v>
                </c:pt>
                <c:pt idx="1351">
                  <c:v>-0.79788228112869497</c:v>
                </c:pt>
                <c:pt idx="1352">
                  <c:v>-0.62919401104199579</c:v>
                </c:pt>
                <c:pt idx="1353">
                  <c:v>-2.1204983250026288E-2</c:v>
                </c:pt>
                <c:pt idx="1354">
                  <c:v>-0.9478735748844116</c:v>
                </c:pt>
                <c:pt idx="1355">
                  <c:v>2.1833613878106295</c:v>
                </c:pt>
                <c:pt idx="1356">
                  <c:v>-2.4486521893507529E-3</c:v>
                </c:pt>
                <c:pt idx="1357">
                  <c:v>0.29584001944499327</c:v>
                </c:pt>
                <c:pt idx="1358">
                  <c:v>-0.79788228112869497</c:v>
                </c:pt>
                <c:pt idx="1359">
                  <c:v>-0.70415998055500673</c:v>
                </c:pt>
                <c:pt idx="1360">
                  <c:v>-2.516715379407632</c:v>
                </c:pt>
                <c:pt idx="1361">
                  <c:v>1.0521264251155884</c:v>
                </c:pt>
                <c:pt idx="1362">
                  <c:v>-0.70415998055500673</c:v>
                </c:pt>
                <c:pt idx="1363">
                  <c:v>-2.2839544397424305E-2</c:v>
                </c:pt>
                <c:pt idx="1364">
                  <c:v>-0.70415998055500673</c:v>
                </c:pt>
                <c:pt idx="1365">
                  <c:v>1.3708059889580042</c:v>
                </c:pt>
                <c:pt idx="1366">
                  <c:v>4.0708827561762639</c:v>
                </c:pt>
                <c:pt idx="1367">
                  <c:v>-2.8166386121893705</c:v>
                </c:pt>
                <c:pt idx="1368">
                  <c:v>-1.0415958754580998</c:v>
                </c:pt>
                <c:pt idx="1369">
                  <c:v>-0.79788228112869497</c:v>
                </c:pt>
                <c:pt idx="1370">
                  <c:v>2.1646050567499504</c:v>
                </c:pt>
                <c:pt idx="1371">
                  <c:v>2.1833613878106295</c:v>
                </c:pt>
                <c:pt idx="1372">
                  <c:v>2.8850727161762855</c:v>
                </c:pt>
                <c:pt idx="1373">
                  <c:v>2.1833613878106295</c:v>
                </c:pt>
                <c:pt idx="1374">
                  <c:v>1.202117718871305</c:v>
                </c:pt>
                <c:pt idx="1375">
                  <c:v>-2.2839544397424305E-2</c:v>
                </c:pt>
                <c:pt idx="1376">
                  <c:v>2.0521264251155884</c:v>
                </c:pt>
                <c:pt idx="1377">
                  <c:v>-1.9478735748844116</c:v>
                </c:pt>
                <c:pt idx="1378">
                  <c:v>0.20211771887130503</c:v>
                </c:pt>
                <c:pt idx="1379">
                  <c:v>-1.8166386121893705</c:v>
                </c:pt>
                <c:pt idx="1380">
                  <c:v>1.277083688384316</c:v>
                </c:pt>
                <c:pt idx="1381">
                  <c:v>-2.2839544397424305E-2</c:v>
                </c:pt>
                <c:pt idx="1382">
                  <c:v>1.202117718871305</c:v>
                </c:pt>
                <c:pt idx="1383">
                  <c:v>-1.0212049832500263</c:v>
                </c:pt>
                <c:pt idx="1384">
                  <c:v>-1.1149272838237145</c:v>
                </c:pt>
                <c:pt idx="1385">
                  <c:v>2.1646050567499504</c:v>
                </c:pt>
                <c:pt idx="1386">
                  <c:v>1.202117718871305</c:v>
                </c:pt>
                <c:pt idx="1387">
                  <c:v>0.20211771887130503</c:v>
                </c:pt>
                <c:pt idx="1388">
                  <c:v>1.0521264251155884</c:v>
                </c:pt>
                <c:pt idx="1389">
                  <c:v>-2.0212049832500263</c:v>
                </c:pt>
                <c:pt idx="1390">
                  <c:v>-0.70415998055500673</c:v>
                </c:pt>
                <c:pt idx="1391">
                  <c:v>1.2958400194449933</c:v>
                </c:pt>
                <c:pt idx="1392">
                  <c:v>-0.79788228112869497</c:v>
                </c:pt>
                <c:pt idx="1393">
                  <c:v>-1.1353181760317881</c:v>
                </c:pt>
                <c:pt idx="1394">
                  <c:v>0.97879501674997371</c:v>
                </c:pt>
                <c:pt idx="1395">
                  <c:v>-1.7041599805550067</c:v>
                </c:pt>
                <c:pt idx="1396">
                  <c:v>1.202117718871305</c:v>
                </c:pt>
                <c:pt idx="1397">
                  <c:v>-1.9103609127630587</c:v>
                </c:pt>
                <c:pt idx="1398">
                  <c:v>-1.0024486521893508</c:v>
                </c:pt>
                <c:pt idx="1399">
                  <c:v>1.1646050567499504</c:v>
                </c:pt>
                <c:pt idx="1400">
                  <c:v>-1.9103609127630587</c:v>
                </c:pt>
                <c:pt idx="1401">
                  <c:v>1.2583273573236369</c:v>
                </c:pt>
                <c:pt idx="1402">
                  <c:v>-0.79788228112869497</c:v>
                </c:pt>
                <c:pt idx="1403">
                  <c:v>0.20211771887130503</c:v>
                </c:pt>
                <c:pt idx="1404">
                  <c:v>-0.70415998055500673</c:v>
                </c:pt>
                <c:pt idx="1405">
                  <c:v>-1.0024486521893508</c:v>
                </c:pt>
                <c:pt idx="1406">
                  <c:v>3.1646050567499504</c:v>
                </c:pt>
                <c:pt idx="1407">
                  <c:v>-0.70415998055500673</c:v>
                </c:pt>
                <c:pt idx="1408">
                  <c:v>1.202117718871305</c:v>
                </c:pt>
                <c:pt idx="1409">
                  <c:v>-1.9103609127630587</c:v>
                </c:pt>
                <c:pt idx="1410">
                  <c:v>1.0896390872369413</c:v>
                </c:pt>
                <c:pt idx="1411">
                  <c:v>0.18336138781062949</c:v>
                </c:pt>
                <c:pt idx="1412">
                  <c:v>8.9639087236941251E-2</c:v>
                </c:pt>
                <c:pt idx="1413">
                  <c:v>3.1646050567499504</c:v>
                </c:pt>
                <c:pt idx="1414">
                  <c:v>0.88507271617628547</c:v>
                </c:pt>
                <c:pt idx="1415">
                  <c:v>-0.70415998055500673</c:v>
                </c:pt>
                <c:pt idx="1416">
                  <c:v>0.27708368838431596</c:v>
                </c:pt>
                <c:pt idx="1417">
                  <c:v>3.1646050567499504</c:v>
                </c:pt>
                <c:pt idx="1418">
                  <c:v>-1.7041599805550067</c:v>
                </c:pt>
                <c:pt idx="1419">
                  <c:v>5.2126425115588404E-2</c:v>
                </c:pt>
                <c:pt idx="1420">
                  <c:v>-0.11492728382371453</c:v>
                </c:pt>
                <c:pt idx="1421">
                  <c:v>3.277083688384316</c:v>
                </c:pt>
                <c:pt idx="1422">
                  <c:v>-1.7041599805550067</c:v>
                </c:pt>
                <c:pt idx="1423">
                  <c:v>-2.0228395443974243</c:v>
                </c:pt>
                <c:pt idx="1424">
                  <c:v>3.1646050567499504</c:v>
                </c:pt>
                <c:pt idx="1425">
                  <c:v>1.202117718871305</c:v>
                </c:pt>
                <c:pt idx="1426">
                  <c:v>-0.81663861218937051</c:v>
                </c:pt>
                <c:pt idx="1427">
                  <c:v>2.0521264251155884</c:v>
                </c:pt>
                <c:pt idx="1428">
                  <c:v>0.18336138781062949</c:v>
                </c:pt>
                <c:pt idx="1429">
                  <c:v>0.29584001944499327</c:v>
                </c:pt>
                <c:pt idx="1430">
                  <c:v>0.20211771887130503</c:v>
                </c:pt>
                <c:pt idx="1431">
                  <c:v>2.0521264251155884</c:v>
                </c:pt>
                <c:pt idx="1432">
                  <c:v>1.9787950167499737</c:v>
                </c:pt>
                <c:pt idx="1433">
                  <c:v>0.99755134781064925</c:v>
                </c:pt>
                <c:pt idx="1434">
                  <c:v>-1.9478735748844116</c:v>
                </c:pt>
                <c:pt idx="1435">
                  <c:v>-0.70415998055500673</c:v>
                </c:pt>
                <c:pt idx="1436">
                  <c:v>-0.79788228112869497</c:v>
                </c:pt>
                <c:pt idx="1437">
                  <c:v>0.29584001944499327</c:v>
                </c:pt>
                <c:pt idx="1438">
                  <c:v>2.0521264251155884</c:v>
                </c:pt>
                <c:pt idx="1439">
                  <c:v>2.9584041245419002</c:v>
                </c:pt>
                <c:pt idx="1440">
                  <c:v>8.9639087236941251E-2</c:v>
                </c:pt>
                <c:pt idx="1441">
                  <c:v>-2.4486521893507529E-3</c:v>
                </c:pt>
                <c:pt idx="1442">
                  <c:v>-1.1353181760317881</c:v>
                </c:pt>
                <c:pt idx="1443">
                  <c:v>-1.7041599805550067</c:v>
                </c:pt>
                <c:pt idx="1444">
                  <c:v>-1.7041599805550067</c:v>
                </c:pt>
                <c:pt idx="1445">
                  <c:v>0.88507271617628547</c:v>
                </c:pt>
                <c:pt idx="1446">
                  <c:v>0.903829047236961</c:v>
                </c:pt>
                <c:pt idx="1447">
                  <c:v>1.8850727161762855</c:v>
                </c:pt>
                <c:pt idx="1448">
                  <c:v>-2.8166386121893705</c:v>
                </c:pt>
                <c:pt idx="1449">
                  <c:v>2.202117718871305</c:v>
                </c:pt>
                <c:pt idx="1450">
                  <c:v>-0.9478735748844116</c:v>
                </c:pt>
                <c:pt idx="1451">
                  <c:v>-0.79788228112869497</c:v>
                </c:pt>
                <c:pt idx="1452">
                  <c:v>0.20211771887130503</c:v>
                </c:pt>
                <c:pt idx="1453">
                  <c:v>0.29584001944499327</c:v>
                </c:pt>
                <c:pt idx="1454">
                  <c:v>-0.83539494325004959</c:v>
                </c:pt>
                <c:pt idx="1455">
                  <c:v>-0.92911724382373606</c:v>
                </c:pt>
                <c:pt idx="1456">
                  <c:v>-0.92911724382373606</c:v>
                </c:pt>
                <c:pt idx="1457">
                  <c:v>-2.2839544397424305E-2</c:v>
                </c:pt>
                <c:pt idx="1458">
                  <c:v>0.20211771887130503</c:v>
                </c:pt>
                <c:pt idx="1459">
                  <c:v>-0.81663861218937051</c:v>
                </c:pt>
                <c:pt idx="1460">
                  <c:v>1.2958400194449933</c:v>
                </c:pt>
                <c:pt idx="1461">
                  <c:v>0.29584001944499327</c:v>
                </c:pt>
                <c:pt idx="1462">
                  <c:v>-1.7041599805550067</c:v>
                </c:pt>
                <c:pt idx="1463">
                  <c:v>3.1646050567499504</c:v>
                </c:pt>
                <c:pt idx="1464">
                  <c:v>3.0708827561762639</c:v>
                </c:pt>
                <c:pt idx="1465">
                  <c:v>5.2126425115588404E-2</c:v>
                </c:pt>
                <c:pt idx="1466">
                  <c:v>2.2958400194449933</c:v>
                </c:pt>
                <c:pt idx="1467">
                  <c:v>-3.0212049832500263</c:v>
                </c:pt>
                <c:pt idx="1468">
                  <c:v>0.18336138781062949</c:v>
                </c:pt>
                <c:pt idx="1469">
                  <c:v>-2.516715379407632</c:v>
                </c:pt>
              </c:numCache>
            </c:numRef>
          </c:yVal>
          <c:smooth val="0"/>
          <c:extLst>
            <c:ext xmlns:c16="http://schemas.microsoft.com/office/drawing/2014/chart" uri="{C3380CC4-5D6E-409C-BE32-E72D297353CC}">
              <c16:uniqueId val="{00000001-ED5A-45B0-BED5-132FBFB97624}"/>
            </c:ext>
          </c:extLst>
        </c:ser>
        <c:dLbls>
          <c:showLegendKey val="0"/>
          <c:showVal val="0"/>
          <c:showCatName val="0"/>
          <c:showSerName val="0"/>
          <c:showPercent val="0"/>
          <c:showBubbleSize val="0"/>
        </c:dLbls>
        <c:axId val="913610528"/>
        <c:axId val="902127888"/>
      </c:scatterChart>
      <c:valAx>
        <c:axId val="913610528"/>
        <c:scaling>
          <c:orientation val="minMax"/>
        </c:scaling>
        <c:delete val="0"/>
        <c:axPos val="b"/>
        <c:title>
          <c:tx>
            <c:rich>
              <a:bodyPr/>
              <a:lstStyle/>
              <a:p>
                <a:pPr>
                  <a:defRPr/>
                </a:pPr>
                <a:endParaRPr lang="en-AU"/>
              </a:p>
            </c:rich>
          </c:tx>
          <c:layout/>
          <c:overlay val="0"/>
        </c:title>
        <c:numFmt formatCode="General" sourceLinked="1"/>
        <c:majorTickMark val="out"/>
        <c:minorTickMark val="none"/>
        <c:tickLblPos val="nextTo"/>
        <c:crossAx val="902127888"/>
        <c:crosses val="autoZero"/>
        <c:crossBetween val="midCat"/>
      </c:valAx>
      <c:valAx>
        <c:axId val="902127888"/>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91361052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 Residual Plot</a:t>
            </a:r>
          </a:p>
        </c:rich>
      </c:tx>
      <c:layout/>
      <c:overlay val="0"/>
    </c:title>
    <c:autoTitleDeleted val="0"/>
    <c:plotArea>
      <c:layout/>
      <c:scatterChart>
        <c:scatterStyle val="lineMarker"/>
        <c:varyColors val="0"/>
        <c:ser>
          <c:idx val="0"/>
          <c:order val="0"/>
          <c:spPr>
            <a:ln w="19050">
              <a:noFill/>
            </a:ln>
          </c:spPr>
          <c:xVal>
            <c:numRef>
              <c:f>'Q2.2'!$D$8:$D$1477</c:f>
              <c:numCache>
                <c:formatCode>General</c:formatCode>
                <c:ptCount val="1470"/>
                <c:pt idx="0">
                  <c:v>1</c:v>
                </c:pt>
                <c:pt idx="1">
                  <c:v>3</c:v>
                </c:pt>
                <c:pt idx="2">
                  <c:v>2</c:v>
                </c:pt>
                <c:pt idx="3">
                  <c:v>1</c:v>
                </c:pt>
                <c:pt idx="4">
                  <c:v>3</c:v>
                </c:pt>
                <c:pt idx="5">
                  <c:v>3</c:v>
                </c:pt>
                <c:pt idx="6">
                  <c:v>4</c:v>
                </c:pt>
                <c:pt idx="7">
                  <c:v>3</c:v>
                </c:pt>
                <c:pt idx="8">
                  <c:v>2</c:v>
                </c:pt>
                <c:pt idx="9">
                  <c:v>1</c:v>
                </c:pt>
                <c:pt idx="10">
                  <c:v>1</c:v>
                </c:pt>
                <c:pt idx="11">
                  <c:v>2</c:v>
                </c:pt>
                <c:pt idx="12">
                  <c:v>3</c:v>
                </c:pt>
                <c:pt idx="13">
                  <c:v>2</c:v>
                </c:pt>
                <c:pt idx="14">
                  <c:v>2</c:v>
                </c:pt>
                <c:pt idx="15">
                  <c:v>2</c:v>
                </c:pt>
                <c:pt idx="16">
                  <c:v>4</c:v>
                </c:pt>
                <c:pt idx="17">
                  <c:v>4</c:v>
                </c:pt>
                <c:pt idx="18">
                  <c:v>2</c:v>
                </c:pt>
                <c:pt idx="19">
                  <c:v>2</c:v>
                </c:pt>
                <c:pt idx="20">
                  <c:v>4</c:v>
                </c:pt>
                <c:pt idx="21">
                  <c:v>4</c:v>
                </c:pt>
                <c:pt idx="22">
                  <c:v>1</c:v>
                </c:pt>
                <c:pt idx="23">
                  <c:v>2</c:v>
                </c:pt>
                <c:pt idx="24">
                  <c:v>1</c:v>
                </c:pt>
                <c:pt idx="25">
                  <c:v>3</c:v>
                </c:pt>
                <c:pt idx="26">
                  <c:v>1</c:v>
                </c:pt>
                <c:pt idx="27">
                  <c:v>1</c:v>
                </c:pt>
                <c:pt idx="28">
                  <c:v>2</c:v>
                </c:pt>
                <c:pt idx="29">
                  <c:v>1</c:v>
                </c:pt>
                <c:pt idx="30">
                  <c:v>1</c:v>
                </c:pt>
                <c:pt idx="31">
                  <c:v>1</c:v>
                </c:pt>
                <c:pt idx="32">
                  <c:v>2</c:v>
                </c:pt>
                <c:pt idx="33">
                  <c:v>2</c:v>
                </c:pt>
                <c:pt idx="34">
                  <c:v>3</c:v>
                </c:pt>
                <c:pt idx="35">
                  <c:v>4</c:v>
                </c:pt>
                <c:pt idx="36">
                  <c:v>2</c:v>
                </c:pt>
                <c:pt idx="37">
                  <c:v>1</c:v>
                </c:pt>
                <c:pt idx="38">
                  <c:v>2</c:v>
                </c:pt>
                <c:pt idx="39">
                  <c:v>3</c:v>
                </c:pt>
                <c:pt idx="40">
                  <c:v>1</c:v>
                </c:pt>
                <c:pt idx="41">
                  <c:v>1</c:v>
                </c:pt>
                <c:pt idx="42">
                  <c:v>1</c:v>
                </c:pt>
                <c:pt idx="43">
                  <c:v>3</c:v>
                </c:pt>
                <c:pt idx="44">
                  <c:v>3</c:v>
                </c:pt>
                <c:pt idx="45">
                  <c:v>1</c:v>
                </c:pt>
                <c:pt idx="46">
                  <c:v>3</c:v>
                </c:pt>
                <c:pt idx="47">
                  <c:v>3</c:v>
                </c:pt>
                <c:pt idx="48">
                  <c:v>3</c:v>
                </c:pt>
                <c:pt idx="49">
                  <c:v>4</c:v>
                </c:pt>
                <c:pt idx="50">
                  <c:v>2</c:v>
                </c:pt>
                <c:pt idx="51">
                  <c:v>1</c:v>
                </c:pt>
                <c:pt idx="52">
                  <c:v>3</c:v>
                </c:pt>
                <c:pt idx="53">
                  <c:v>2</c:v>
                </c:pt>
                <c:pt idx="54">
                  <c:v>2</c:v>
                </c:pt>
                <c:pt idx="55">
                  <c:v>1</c:v>
                </c:pt>
                <c:pt idx="56">
                  <c:v>3</c:v>
                </c:pt>
                <c:pt idx="57">
                  <c:v>3</c:v>
                </c:pt>
                <c:pt idx="58">
                  <c:v>3</c:v>
                </c:pt>
                <c:pt idx="59">
                  <c:v>2</c:v>
                </c:pt>
                <c:pt idx="60">
                  <c:v>3</c:v>
                </c:pt>
                <c:pt idx="61">
                  <c:v>1</c:v>
                </c:pt>
                <c:pt idx="62">
                  <c:v>2</c:v>
                </c:pt>
                <c:pt idx="63">
                  <c:v>2</c:v>
                </c:pt>
                <c:pt idx="64">
                  <c:v>3</c:v>
                </c:pt>
                <c:pt idx="65">
                  <c:v>1</c:v>
                </c:pt>
                <c:pt idx="66">
                  <c:v>2</c:v>
                </c:pt>
                <c:pt idx="67">
                  <c:v>3</c:v>
                </c:pt>
                <c:pt idx="68">
                  <c:v>2</c:v>
                </c:pt>
                <c:pt idx="69">
                  <c:v>2</c:v>
                </c:pt>
                <c:pt idx="70">
                  <c:v>2</c:v>
                </c:pt>
                <c:pt idx="71">
                  <c:v>3</c:v>
                </c:pt>
                <c:pt idx="72">
                  <c:v>3</c:v>
                </c:pt>
                <c:pt idx="73">
                  <c:v>3</c:v>
                </c:pt>
                <c:pt idx="74">
                  <c:v>4</c:v>
                </c:pt>
                <c:pt idx="75">
                  <c:v>3</c:v>
                </c:pt>
                <c:pt idx="76">
                  <c:v>2</c:v>
                </c:pt>
                <c:pt idx="77">
                  <c:v>1</c:v>
                </c:pt>
                <c:pt idx="78">
                  <c:v>3</c:v>
                </c:pt>
                <c:pt idx="79">
                  <c:v>3</c:v>
                </c:pt>
                <c:pt idx="80">
                  <c:v>2</c:v>
                </c:pt>
                <c:pt idx="81">
                  <c:v>2</c:v>
                </c:pt>
                <c:pt idx="82">
                  <c:v>2</c:v>
                </c:pt>
                <c:pt idx="83">
                  <c:v>1</c:v>
                </c:pt>
                <c:pt idx="84">
                  <c:v>3</c:v>
                </c:pt>
                <c:pt idx="85">
                  <c:v>1</c:v>
                </c:pt>
                <c:pt idx="86">
                  <c:v>1</c:v>
                </c:pt>
                <c:pt idx="87">
                  <c:v>3</c:v>
                </c:pt>
                <c:pt idx="88">
                  <c:v>2</c:v>
                </c:pt>
                <c:pt idx="89">
                  <c:v>2</c:v>
                </c:pt>
                <c:pt idx="90">
                  <c:v>2</c:v>
                </c:pt>
                <c:pt idx="91">
                  <c:v>3</c:v>
                </c:pt>
                <c:pt idx="92">
                  <c:v>2</c:v>
                </c:pt>
                <c:pt idx="93">
                  <c:v>2</c:v>
                </c:pt>
                <c:pt idx="94">
                  <c:v>3</c:v>
                </c:pt>
                <c:pt idx="95">
                  <c:v>1</c:v>
                </c:pt>
                <c:pt idx="96">
                  <c:v>3</c:v>
                </c:pt>
                <c:pt idx="97">
                  <c:v>3</c:v>
                </c:pt>
                <c:pt idx="98">
                  <c:v>1</c:v>
                </c:pt>
                <c:pt idx="99">
                  <c:v>1</c:v>
                </c:pt>
                <c:pt idx="100">
                  <c:v>3</c:v>
                </c:pt>
                <c:pt idx="101">
                  <c:v>1</c:v>
                </c:pt>
                <c:pt idx="102">
                  <c:v>2</c:v>
                </c:pt>
                <c:pt idx="103">
                  <c:v>3</c:v>
                </c:pt>
                <c:pt idx="104">
                  <c:v>2</c:v>
                </c:pt>
                <c:pt idx="105">
                  <c:v>2</c:v>
                </c:pt>
                <c:pt idx="106">
                  <c:v>3</c:v>
                </c:pt>
                <c:pt idx="107">
                  <c:v>2</c:v>
                </c:pt>
                <c:pt idx="108">
                  <c:v>2</c:v>
                </c:pt>
                <c:pt idx="109">
                  <c:v>3</c:v>
                </c:pt>
                <c:pt idx="110">
                  <c:v>2</c:v>
                </c:pt>
                <c:pt idx="111">
                  <c:v>4</c:v>
                </c:pt>
                <c:pt idx="112">
                  <c:v>4</c:v>
                </c:pt>
                <c:pt idx="113">
                  <c:v>1</c:v>
                </c:pt>
                <c:pt idx="114">
                  <c:v>2</c:v>
                </c:pt>
                <c:pt idx="115">
                  <c:v>3</c:v>
                </c:pt>
                <c:pt idx="116">
                  <c:v>2</c:v>
                </c:pt>
                <c:pt idx="117">
                  <c:v>1</c:v>
                </c:pt>
                <c:pt idx="118">
                  <c:v>3</c:v>
                </c:pt>
                <c:pt idx="119">
                  <c:v>1</c:v>
                </c:pt>
                <c:pt idx="120">
                  <c:v>1</c:v>
                </c:pt>
                <c:pt idx="121">
                  <c:v>1</c:v>
                </c:pt>
                <c:pt idx="122">
                  <c:v>3</c:v>
                </c:pt>
                <c:pt idx="123">
                  <c:v>1</c:v>
                </c:pt>
                <c:pt idx="124">
                  <c:v>1</c:v>
                </c:pt>
                <c:pt idx="125">
                  <c:v>2</c:v>
                </c:pt>
                <c:pt idx="126">
                  <c:v>1</c:v>
                </c:pt>
                <c:pt idx="127">
                  <c:v>3</c:v>
                </c:pt>
                <c:pt idx="128">
                  <c:v>1</c:v>
                </c:pt>
                <c:pt idx="129">
                  <c:v>2</c:v>
                </c:pt>
                <c:pt idx="130">
                  <c:v>4</c:v>
                </c:pt>
                <c:pt idx="131">
                  <c:v>1</c:v>
                </c:pt>
                <c:pt idx="132">
                  <c:v>1</c:v>
                </c:pt>
                <c:pt idx="133">
                  <c:v>3</c:v>
                </c:pt>
                <c:pt idx="134">
                  <c:v>3</c:v>
                </c:pt>
                <c:pt idx="135">
                  <c:v>3</c:v>
                </c:pt>
                <c:pt idx="136">
                  <c:v>1</c:v>
                </c:pt>
                <c:pt idx="137">
                  <c:v>2</c:v>
                </c:pt>
                <c:pt idx="138">
                  <c:v>2</c:v>
                </c:pt>
                <c:pt idx="139">
                  <c:v>3</c:v>
                </c:pt>
                <c:pt idx="140">
                  <c:v>3</c:v>
                </c:pt>
                <c:pt idx="141">
                  <c:v>1</c:v>
                </c:pt>
                <c:pt idx="142">
                  <c:v>3</c:v>
                </c:pt>
                <c:pt idx="143">
                  <c:v>2</c:v>
                </c:pt>
                <c:pt idx="144">
                  <c:v>2</c:v>
                </c:pt>
                <c:pt idx="145">
                  <c:v>3</c:v>
                </c:pt>
                <c:pt idx="146">
                  <c:v>2</c:v>
                </c:pt>
                <c:pt idx="147">
                  <c:v>2</c:v>
                </c:pt>
                <c:pt idx="148">
                  <c:v>3</c:v>
                </c:pt>
                <c:pt idx="149">
                  <c:v>1</c:v>
                </c:pt>
                <c:pt idx="150">
                  <c:v>1</c:v>
                </c:pt>
                <c:pt idx="151">
                  <c:v>3</c:v>
                </c:pt>
                <c:pt idx="152">
                  <c:v>3</c:v>
                </c:pt>
                <c:pt idx="153">
                  <c:v>3</c:v>
                </c:pt>
                <c:pt idx="154">
                  <c:v>1</c:v>
                </c:pt>
                <c:pt idx="155">
                  <c:v>3</c:v>
                </c:pt>
                <c:pt idx="156">
                  <c:v>2</c:v>
                </c:pt>
                <c:pt idx="157">
                  <c:v>2</c:v>
                </c:pt>
                <c:pt idx="158">
                  <c:v>2</c:v>
                </c:pt>
                <c:pt idx="159">
                  <c:v>3</c:v>
                </c:pt>
                <c:pt idx="160">
                  <c:v>3</c:v>
                </c:pt>
                <c:pt idx="161">
                  <c:v>3</c:v>
                </c:pt>
                <c:pt idx="162">
                  <c:v>1</c:v>
                </c:pt>
                <c:pt idx="163">
                  <c:v>4</c:v>
                </c:pt>
                <c:pt idx="164">
                  <c:v>2</c:v>
                </c:pt>
                <c:pt idx="165">
                  <c:v>3</c:v>
                </c:pt>
                <c:pt idx="166">
                  <c:v>1</c:v>
                </c:pt>
                <c:pt idx="167">
                  <c:v>1</c:v>
                </c:pt>
                <c:pt idx="168">
                  <c:v>2</c:v>
                </c:pt>
                <c:pt idx="169">
                  <c:v>3</c:v>
                </c:pt>
                <c:pt idx="170">
                  <c:v>3</c:v>
                </c:pt>
                <c:pt idx="171">
                  <c:v>4</c:v>
                </c:pt>
                <c:pt idx="172">
                  <c:v>1</c:v>
                </c:pt>
                <c:pt idx="173">
                  <c:v>1</c:v>
                </c:pt>
                <c:pt idx="174">
                  <c:v>2</c:v>
                </c:pt>
                <c:pt idx="175">
                  <c:v>3</c:v>
                </c:pt>
                <c:pt idx="176">
                  <c:v>1</c:v>
                </c:pt>
                <c:pt idx="177">
                  <c:v>2</c:v>
                </c:pt>
                <c:pt idx="178">
                  <c:v>3</c:v>
                </c:pt>
                <c:pt idx="179">
                  <c:v>1</c:v>
                </c:pt>
                <c:pt idx="180">
                  <c:v>3</c:v>
                </c:pt>
                <c:pt idx="181">
                  <c:v>3</c:v>
                </c:pt>
                <c:pt idx="182">
                  <c:v>3</c:v>
                </c:pt>
                <c:pt idx="183">
                  <c:v>2</c:v>
                </c:pt>
                <c:pt idx="184">
                  <c:v>1</c:v>
                </c:pt>
                <c:pt idx="185">
                  <c:v>3</c:v>
                </c:pt>
                <c:pt idx="186">
                  <c:v>1</c:v>
                </c:pt>
                <c:pt idx="187">
                  <c:v>1</c:v>
                </c:pt>
                <c:pt idx="188">
                  <c:v>2</c:v>
                </c:pt>
                <c:pt idx="189">
                  <c:v>3</c:v>
                </c:pt>
                <c:pt idx="190">
                  <c:v>2</c:v>
                </c:pt>
                <c:pt idx="191">
                  <c:v>3</c:v>
                </c:pt>
                <c:pt idx="192">
                  <c:v>2</c:v>
                </c:pt>
                <c:pt idx="193">
                  <c:v>4</c:v>
                </c:pt>
                <c:pt idx="194">
                  <c:v>3</c:v>
                </c:pt>
                <c:pt idx="195">
                  <c:v>4</c:v>
                </c:pt>
                <c:pt idx="196">
                  <c:v>1</c:v>
                </c:pt>
                <c:pt idx="197">
                  <c:v>3</c:v>
                </c:pt>
                <c:pt idx="198">
                  <c:v>1</c:v>
                </c:pt>
                <c:pt idx="199">
                  <c:v>3</c:v>
                </c:pt>
                <c:pt idx="200">
                  <c:v>2</c:v>
                </c:pt>
                <c:pt idx="201">
                  <c:v>3</c:v>
                </c:pt>
                <c:pt idx="202">
                  <c:v>3</c:v>
                </c:pt>
                <c:pt idx="203">
                  <c:v>3</c:v>
                </c:pt>
                <c:pt idx="204">
                  <c:v>3</c:v>
                </c:pt>
                <c:pt idx="205">
                  <c:v>3</c:v>
                </c:pt>
                <c:pt idx="206">
                  <c:v>4</c:v>
                </c:pt>
                <c:pt idx="207">
                  <c:v>1</c:v>
                </c:pt>
                <c:pt idx="208">
                  <c:v>2</c:v>
                </c:pt>
                <c:pt idx="209">
                  <c:v>3</c:v>
                </c:pt>
                <c:pt idx="210">
                  <c:v>1</c:v>
                </c:pt>
                <c:pt idx="211">
                  <c:v>2</c:v>
                </c:pt>
                <c:pt idx="212">
                  <c:v>1</c:v>
                </c:pt>
                <c:pt idx="213">
                  <c:v>2</c:v>
                </c:pt>
                <c:pt idx="214">
                  <c:v>3</c:v>
                </c:pt>
                <c:pt idx="215">
                  <c:v>3</c:v>
                </c:pt>
                <c:pt idx="216">
                  <c:v>2</c:v>
                </c:pt>
                <c:pt idx="217">
                  <c:v>2</c:v>
                </c:pt>
                <c:pt idx="218">
                  <c:v>2</c:v>
                </c:pt>
                <c:pt idx="219">
                  <c:v>2</c:v>
                </c:pt>
                <c:pt idx="220">
                  <c:v>3</c:v>
                </c:pt>
                <c:pt idx="221">
                  <c:v>2</c:v>
                </c:pt>
                <c:pt idx="222">
                  <c:v>3</c:v>
                </c:pt>
                <c:pt idx="223">
                  <c:v>1</c:v>
                </c:pt>
                <c:pt idx="224">
                  <c:v>1</c:v>
                </c:pt>
                <c:pt idx="225">
                  <c:v>2</c:v>
                </c:pt>
                <c:pt idx="226">
                  <c:v>3</c:v>
                </c:pt>
                <c:pt idx="227">
                  <c:v>1</c:v>
                </c:pt>
                <c:pt idx="228">
                  <c:v>2</c:v>
                </c:pt>
                <c:pt idx="229">
                  <c:v>2</c:v>
                </c:pt>
                <c:pt idx="230">
                  <c:v>2</c:v>
                </c:pt>
                <c:pt idx="231">
                  <c:v>1</c:v>
                </c:pt>
                <c:pt idx="232">
                  <c:v>3</c:v>
                </c:pt>
                <c:pt idx="233">
                  <c:v>1</c:v>
                </c:pt>
                <c:pt idx="234">
                  <c:v>3</c:v>
                </c:pt>
                <c:pt idx="235">
                  <c:v>3</c:v>
                </c:pt>
                <c:pt idx="236">
                  <c:v>3</c:v>
                </c:pt>
                <c:pt idx="237">
                  <c:v>2</c:v>
                </c:pt>
                <c:pt idx="238">
                  <c:v>1</c:v>
                </c:pt>
                <c:pt idx="239">
                  <c:v>2</c:v>
                </c:pt>
                <c:pt idx="240">
                  <c:v>1</c:v>
                </c:pt>
                <c:pt idx="241">
                  <c:v>3</c:v>
                </c:pt>
                <c:pt idx="242">
                  <c:v>3</c:v>
                </c:pt>
                <c:pt idx="243">
                  <c:v>3</c:v>
                </c:pt>
                <c:pt idx="244">
                  <c:v>1</c:v>
                </c:pt>
                <c:pt idx="245">
                  <c:v>2</c:v>
                </c:pt>
                <c:pt idx="246">
                  <c:v>2</c:v>
                </c:pt>
                <c:pt idx="247">
                  <c:v>2</c:v>
                </c:pt>
                <c:pt idx="248">
                  <c:v>2</c:v>
                </c:pt>
                <c:pt idx="249">
                  <c:v>4</c:v>
                </c:pt>
                <c:pt idx="250">
                  <c:v>2</c:v>
                </c:pt>
                <c:pt idx="251">
                  <c:v>3</c:v>
                </c:pt>
                <c:pt idx="252">
                  <c:v>3</c:v>
                </c:pt>
                <c:pt idx="253">
                  <c:v>2</c:v>
                </c:pt>
                <c:pt idx="254">
                  <c:v>2</c:v>
                </c:pt>
                <c:pt idx="255">
                  <c:v>1</c:v>
                </c:pt>
                <c:pt idx="256">
                  <c:v>2</c:v>
                </c:pt>
                <c:pt idx="257">
                  <c:v>3</c:v>
                </c:pt>
                <c:pt idx="258">
                  <c:v>1</c:v>
                </c:pt>
                <c:pt idx="259">
                  <c:v>2</c:v>
                </c:pt>
                <c:pt idx="260">
                  <c:v>4</c:v>
                </c:pt>
                <c:pt idx="261">
                  <c:v>2</c:v>
                </c:pt>
                <c:pt idx="262">
                  <c:v>2</c:v>
                </c:pt>
                <c:pt idx="263">
                  <c:v>1</c:v>
                </c:pt>
                <c:pt idx="264">
                  <c:v>1</c:v>
                </c:pt>
                <c:pt idx="265">
                  <c:v>2</c:v>
                </c:pt>
                <c:pt idx="266">
                  <c:v>2</c:v>
                </c:pt>
                <c:pt idx="267">
                  <c:v>4</c:v>
                </c:pt>
                <c:pt idx="268">
                  <c:v>1</c:v>
                </c:pt>
                <c:pt idx="269">
                  <c:v>1</c:v>
                </c:pt>
                <c:pt idx="270">
                  <c:v>1</c:v>
                </c:pt>
                <c:pt idx="271">
                  <c:v>1</c:v>
                </c:pt>
                <c:pt idx="272">
                  <c:v>3</c:v>
                </c:pt>
                <c:pt idx="273">
                  <c:v>1</c:v>
                </c:pt>
                <c:pt idx="274">
                  <c:v>2</c:v>
                </c:pt>
                <c:pt idx="275">
                  <c:v>3</c:v>
                </c:pt>
                <c:pt idx="276">
                  <c:v>3</c:v>
                </c:pt>
                <c:pt idx="277">
                  <c:v>4</c:v>
                </c:pt>
                <c:pt idx="278">
                  <c:v>3</c:v>
                </c:pt>
                <c:pt idx="279">
                  <c:v>3</c:v>
                </c:pt>
                <c:pt idx="280">
                  <c:v>3</c:v>
                </c:pt>
                <c:pt idx="281">
                  <c:v>3</c:v>
                </c:pt>
                <c:pt idx="282">
                  <c:v>3</c:v>
                </c:pt>
                <c:pt idx="283">
                  <c:v>3</c:v>
                </c:pt>
                <c:pt idx="284">
                  <c:v>3</c:v>
                </c:pt>
                <c:pt idx="285">
                  <c:v>2</c:v>
                </c:pt>
                <c:pt idx="286">
                  <c:v>3</c:v>
                </c:pt>
                <c:pt idx="287">
                  <c:v>1</c:v>
                </c:pt>
                <c:pt idx="288">
                  <c:v>1</c:v>
                </c:pt>
                <c:pt idx="289">
                  <c:v>3</c:v>
                </c:pt>
                <c:pt idx="290">
                  <c:v>1</c:v>
                </c:pt>
                <c:pt idx="291">
                  <c:v>2</c:v>
                </c:pt>
                <c:pt idx="292">
                  <c:v>1</c:v>
                </c:pt>
                <c:pt idx="293">
                  <c:v>2</c:v>
                </c:pt>
                <c:pt idx="294">
                  <c:v>2</c:v>
                </c:pt>
                <c:pt idx="295">
                  <c:v>1</c:v>
                </c:pt>
                <c:pt idx="296">
                  <c:v>1</c:v>
                </c:pt>
                <c:pt idx="297">
                  <c:v>3</c:v>
                </c:pt>
                <c:pt idx="298">
                  <c:v>3</c:v>
                </c:pt>
                <c:pt idx="299">
                  <c:v>2</c:v>
                </c:pt>
                <c:pt idx="300">
                  <c:v>3</c:v>
                </c:pt>
                <c:pt idx="301">
                  <c:v>2</c:v>
                </c:pt>
                <c:pt idx="302">
                  <c:v>3</c:v>
                </c:pt>
                <c:pt idx="303">
                  <c:v>1</c:v>
                </c:pt>
                <c:pt idx="304">
                  <c:v>3</c:v>
                </c:pt>
                <c:pt idx="305">
                  <c:v>3</c:v>
                </c:pt>
                <c:pt idx="306">
                  <c:v>2</c:v>
                </c:pt>
                <c:pt idx="307">
                  <c:v>2</c:v>
                </c:pt>
                <c:pt idx="308">
                  <c:v>1</c:v>
                </c:pt>
                <c:pt idx="309">
                  <c:v>1</c:v>
                </c:pt>
                <c:pt idx="310">
                  <c:v>2</c:v>
                </c:pt>
                <c:pt idx="311">
                  <c:v>3</c:v>
                </c:pt>
                <c:pt idx="312">
                  <c:v>3</c:v>
                </c:pt>
                <c:pt idx="313">
                  <c:v>1</c:v>
                </c:pt>
                <c:pt idx="314">
                  <c:v>1</c:v>
                </c:pt>
                <c:pt idx="315">
                  <c:v>3</c:v>
                </c:pt>
                <c:pt idx="316">
                  <c:v>2</c:v>
                </c:pt>
                <c:pt idx="317">
                  <c:v>2</c:v>
                </c:pt>
                <c:pt idx="318">
                  <c:v>1</c:v>
                </c:pt>
                <c:pt idx="319">
                  <c:v>2</c:v>
                </c:pt>
                <c:pt idx="320">
                  <c:v>1</c:v>
                </c:pt>
                <c:pt idx="321">
                  <c:v>3</c:v>
                </c:pt>
                <c:pt idx="322">
                  <c:v>4</c:v>
                </c:pt>
                <c:pt idx="323">
                  <c:v>1</c:v>
                </c:pt>
                <c:pt idx="324">
                  <c:v>3</c:v>
                </c:pt>
                <c:pt idx="325">
                  <c:v>3</c:v>
                </c:pt>
                <c:pt idx="326">
                  <c:v>2</c:v>
                </c:pt>
                <c:pt idx="327">
                  <c:v>3</c:v>
                </c:pt>
                <c:pt idx="328">
                  <c:v>2</c:v>
                </c:pt>
                <c:pt idx="329">
                  <c:v>1</c:v>
                </c:pt>
                <c:pt idx="330">
                  <c:v>2</c:v>
                </c:pt>
                <c:pt idx="331">
                  <c:v>1</c:v>
                </c:pt>
                <c:pt idx="332">
                  <c:v>1</c:v>
                </c:pt>
                <c:pt idx="333">
                  <c:v>3</c:v>
                </c:pt>
                <c:pt idx="334">
                  <c:v>1</c:v>
                </c:pt>
                <c:pt idx="335">
                  <c:v>1</c:v>
                </c:pt>
                <c:pt idx="336">
                  <c:v>1</c:v>
                </c:pt>
                <c:pt idx="337">
                  <c:v>2</c:v>
                </c:pt>
                <c:pt idx="338">
                  <c:v>2</c:v>
                </c:pt>
                <c:pt idx="339">
                  <c:v>3</c:v>
                </c:pt>
                <c:pt idx="340">
                  <c:v>3</c:v>
                </c:pt>
                <c:pt idx="341">
                  <c:v>2</c:v>
                </c:pt>
                <c:pt idx="342">
                  <c:v>2</c:v>
                </c:pt>
                <c:pt idx="343">
                  <c:v>2</c:v>
                </c:pt>
                <c:pt idx="344">
                  <c:v>3</c:v>
                </c:pt>
                <c:pt idx="345">
                  <c:v>1</c:v>
                </c:pt>
                <c:pt idx="346">
                  <c:v>2</c:v>
                </c:pt>
                <c:pt idx="347">
                  <c:v>3</c:v>
                </c:pt>
                <c:pt idx="348">
                  <c:v>1</c:v>
                </c:pt>
                <c:pt idx="349">
                  <c:v>1</c:v>
                </c:pt>
                <c:pt idx="350">
                  <c:v>1</c:v>
                </c:pt>
                <c:pt idx="351">
                  <c:v>2</c:v>
                </c:pt>
                <c:pt idx="352">
                  <c:v>3</c:v>
                </c:pt>
                <c:pt idx="353">
                  <c:v>1</c:v>
                </c:pt>
                <c:pt idx="354">
                  <c:v>2</c:v>
                </c:pt>
                <c:pt idx="355">
                  <c:v>3</c:v>
                </c:pt>
                <c:pt idx="356">
                  <c:v>3</c:v>
                </c:pt>
                <c:pt idx="357">
                  <c:v>2</c:v>
                </c:pt>
                <c:pt idx="358">
                  <c:v>3</c:v>
                </c:pt>
                <c:pt idx="359">
                  <c:v>2</c:v>
                </c:pt>
                <c:pt idx="360">
                  <c:v>1</c:v>
                </c:pt>
                <c:pt idx="361">
                  <c:v>1</c:v>
                </c:pt>
                <c:pt idx="362">
                  <c:v>3</c:v>
                </c:pt>
                <c:pt idx="363">
                  <c:v>2</c:v>
                </c:pt>
                <c:pt idx="364">
                  <c:v>3</c:v>
                </c:pt>
                <c:pt idx="365">
                  <c:v>2</c:v>
                </c:pt>
                <c:pt idx="366">
                  <c:v>3</c:v>
                </c:pt>
                <c:pt idx="367">
                  <c:v>2</c:v>
                </c:pt>
                <c:pt idx="368">
                  <c:v>2</c:v>
                </c:pt>
                <c:pt idx="369">
                  <c:v>2</c:v>
                </c:pt>
                <c:pt idx="370">
                  <c:v>4</c:v>
                </c:pt>
                <c:pt idx="371">
                  <c:v>3</c:v>
                </c:pt>
                <c:pt idx="372">
                  <c:v>2</c:v>
                </c:pt>
                <c:pt idx="373">
                  <c:v>1</c:v>
                </c:pt>
                <c:pt idx="374">
                  <c:v>3</c:v>
                </c:pt>
                <c:pt idx="375">
                  <c:v>4</c:v>
                </c:pt>
                <c:pt idx="376">
                  <c:v>3</c:v>
                </c:pt>
                <c:pt idx="377">
                  <c:v>1</c:v>
                </c:pt>
                <c:pt idx="378">
                  <c:v>4</c:v>
                </c:pt>
                <c:pt idx="379">
                  <c:v>1</c:v>
                </c:pt>
                <c:pt idx="380">
                  <c:v>1</c:v>
                </c:pt>
                <c:pt idx="381">
                  <c:v>3</c:v>
                </c:pt>
                <c:pt idx="382">
                  <c:v>3</c:v>
                </c:pt>
                <c:pt idx="383">
                  <c:v>3</c:v>
                </c:pt>
                <c:pt idx="384">
                  <c:v>2</c:v>
                </c:pt>
                <c:pt idx="385">
                  <c:v>3</c:v>
                </c:pt>
                <c:pt idx="386">
                  <c:v>1</c:v>
                </c:pt>
                <c:pt idx="387">
                  <c:v>2</c:v>
                </c:pt>
                <c:pt idx="388">
                  <c:v>3</c:v>
                </c:pt>
                <c:pt idx="389">
                  <c:v>1</c:v>
                </c:pt>
                <c:pt idx="390">
                  <c:v>2</c:v>
                </c:pt>
                <c:pt idx="391">
                  <c:v>2</c:v>
                </c:pt>
                <c:pt idx="392">
                  <c:v>1</c:v>
                </c:pt>
                <c:pt idx="393">
                  <c:v>3</c:v>
                </c:pt>
                <c:pt idx="394">
                  <c:v>1</c:v>
                </c:pt>
                <c:pt idx="395">
                  <c:v>3</c:v>
                </c:pt>
                <c:pt idx="396">
                  <c:v>2</c:v>
                </c:pt>
                <c:pt idx="397">
                  <c:v>2</c:v>
                </c:pt>
                <c:pt idx="398">
                  <c:v>3</c:v>
                </c:pt>
                <c:pt idx="399">
                  <c:v>2</c:v>
                </c:pt>
                <c:pt idx="400">
                  <c:v>1</c:v>
                </c:pt>
                <c:pt idx="401">
                  <c:v>1</c:v>
                </c:pt>
                <c:pt idx="402">
                  <c:v>1</c:v>
                </c:pt>
                <c:pt idx="403">
                  <c:v>4</c:v>
                </c:pt>
                <c:pt idx="404">
                  <c:v>1</c:v>
                </c:pt>
                <c:pt idx="405">
                  <c:v>2</c:v>
                </c:pt>
                <c:pt idx="406">
                  <c:v>2</c:v>
                </c:pt>
                <c:pt idx="407">
                  <c:v>3</c:v>
                </c:pt>
                <c:pt idx="408">
                  <c:v>3</c:v>
                </c:pt>
                <c:pt idx="409">
                  <c:v>1</c:v>
                </c:pt>
                <c:pt idx="410">
                  <c:v>1</c:v>
                </c:pt>
                <c:pt idx="411">
                  <c:v>3</c:v>
                </c:pt>
                <c:pt idx="412">
                  <c:v>1</c:v>
                </c:pt>
                <c:pt idx="413">
                  <c:v>2</c:v>
                </c:pt>
                <c:pt idx="414">
                  <c:v>3</c:v>
                </c:pt>
                <c:pt idx="415">
                  <c:v>1</c:v>
                </c:pt>
                <c:pt idx="416">
                  <c:v>3</c:v>
                </c:pt>
                <c:pt idx="417">
                  <c:v>1</c:v>
                </c:pt>
                <c:pt idx="418">
                  <c:v>3</c:v>
                </c:pt>
                <c:pt idx="419">
                  <c:v>3</c:v>
                </c:pt>
                <c:pt idx="420">
                  <c:v>2</c:v>
                </c:pt>
                <c:pt idx="421">
                  <c:v>2</c:v>
                </c:pt>
                <c:pt idx="422">
                  <c:v>2</c:v>
                </c:pt>
                <c:pt idx="423">
                  <c:v>1</c:v>
                </c:pt>
                <c:pt idx="424">
                  <c:v>2</c:v>
                </c:pt>
                <c:pt idx="425">
                  <c:v>2</c:v>
                </c:pt>
                <c:pt idx="426">
                  <c:v>1</c:v>
                </c:pt>
                <c:pt idx="427">
                  <c:v>2</c:v>
                </c:pt>
                <c:pt idx="428">
                  <c:v>1</c:v>
                </c:pt>
                <c:pt idx="429">
                  <c:v>3</c:v>
                </c:pt>
                <c:pt idx="430">
                  <c:v>1</c:v>
                </c:pt>
                <c:pt idx="431">
                  <c:v>1</c:v>
                </c:pt>
                <c:pt idx="432">
                  <c:v>2</c:v>
                </c:pt>
                <c:pt idx="433">
                  <c:v>2</c:v>
                </c:pt>
                <c:pt idx="434">
                  <c:v>3</c:v>
                </c:pt>
                <c:pt idx="435">
                  <c:v>1</c:v>
                </c:pt>
                <c:pt idx="436">
                  <c:v>1</c:v>
                </c:pt>
                <c:pt idx="437">
                  <c:v>2</c:v>
                </c:pt>
                <c:pt idx="438">
                  <c:v>1</c:v>
                </c:pt>
                <c:pt idx="439">
                  <c:v>1</c:v>
                </c:pt>
                <c:pt idx="440">
                  <c:v>3</c:v>
                </c:pt>
                <c:pt idx="441">
                  <c:v>3</c:v>
                </c:pt>
                <c:pt idx="442">
                  <c:v>1</c:v>
                </c:pt>
                <c:pt idx="443">
                  <c:v>2</c:v>
                </c:pt>
                <c:pt idx="444">
                  <c:v>2</c:v>
                </c:pt>
                <c:pt idx="445">
                  <c:v>3</c:v>
                </c:pt>
                <c:pt idx="446">
                  <c:v>1</c:v>
                </c:pt>
                <c:pt idx="447">
                  <c:v>1</c:v>
                </c:pt>
                <c:pt idx="448">
                  <c:v>3</c:v>
                </c:pt>
                <c:pt idx="449">
                  <c:v>1</c:v>
                </c:pt>
                <c:pt idx="450">
                  <c:v>1</c:v>
                </c:pt>
                <c:pt idx="451">
                  <c:v>3</c:v>
                </c:pt>
                <c:pt idx="452">
                  <c:v>3</c:v>
                </c:pt>
                <c:pt idx="453">
                  <c:v>3</c:v>
                </c:pt>
                <c:pt idx="454">
                  <c:v>2</c:v>
                </c:pt>
                <c:pt idx="455">
                  <c:v>4</c:v>
                </c:pt>
                <c:pt idx="456">
                  <c:v>2</c:v>
                </c:pt>
                <c:pt idx="457">
                  <c:v>1</c:v>
                </c:pt>
                <c:pt idx="458">
                  <c:v>1</c:v>
                </c:pt>
                <c:pt idx="459">
                  <c:v>2</c:v>
                </c:pt>
                <c:pt idx="460">
                  <c:v>1</c:v>
                </c:pt>
                <c:pt idx="461">
                  <c:v>3</c:v>
                </c:pt>
                <c:pt idx="462">
                  <c:v>4</c:v>
                </c:pt>
                <c:pt idx="463">
                  <c:v>2</c:v>
                </c:pt>
                <c:pt idx="464">
                  <c:v>3</c:v>
                </c:pt>
                <c:pt idx="465">
                  <c:v>1</c:v>
                </c:pt>
                <c:pt idx="466">
                  <c:v>3</c:v>
                </c:pt>
                <c:pt idx="467">
                  <c:v>1</c:v>
                </c:pt>
                <c:pt idx="468">
                  <c:v>1</c:v>
                </c:pt>
                <c:pt idx="469">
                  <c:v>4</c:v>
                </c:pt>
                <c:pt idx="470">
                  <c:v>1</c:v>
                </c:pt>
                <c:pt idx="471">
                  <c:v>3</c:v>
                </c:pt>
                <c:pt idx="472">
                  <c:v>1</c:v>
                </c:pt>
                <c:pt idx="473">
                  <c:v>2</c:v>
                </c:pt>
                <c:pt idx="474">
                  <c:v>1</c:v>
                </c:pt>
                <c:pt idx="475">
                  <c:v>3</c:v>
                </c:pt>
                <c:pt idx="476">
                  <c:v>2</c:v>
                </c:pt>
                <c:pt idx="477">
                  <c:v>1</c:v>
                </c:pt>
                <c:pt idx="478">
                  <c:v>1</c:v>
                </c:pt>
                <c:pt idx="479">
                  <c:v>3</c:v>
                </c:pt>
                <c:pt idx="480">
                  <c:v>2</c:v>
                </c:pt>
                <c:pt idx="481">
                  <c:v>2</c:v>
                </c:pt>
                <c:pt idx="482">
                  <c:v>3</c:v>
                </c:pt>
                <c:pt idx="483">
                  <c:v>2</c:v>
                </c:pt>
                <c:pt idx="484">
                  <c:v>4</c:v>
                </c:pt>
                <c:pt idx="485">
                  <c:v>2</c:v>
                </c:pt>
                <c:pt idx="486">
                  <c:v>3</c:v>
                </c:pt>
                <c:pt idx="487">
                  <c:v>2</c:v>
                </c:pt>
                <c:pt idx="488">
                  <c:v>3</c:v>
                </c:pt>
                <c:pt idx="489">
                  <c:v>2</c:v>
                </c:pt>
                <c:pt idx="490">
                  <c:v>3</c:v>
                </c:pt>
                <c:pt idx="491">
                  <c:v>1</c:v>
                </c:pt>
                <c:pt idx="492">
                  <c:v>2</c:v>
                </c:pt>
                <c:pt idx="493">
                  <c:v>2</c:v>
                </c:pt>
                <c:pt idx="494">
                  <c:v>3</c:v>
                </c:pt>
                <c:pt idx="495">
                  <c:v>1</c:v>
                </c:pt>
                <c:pt idx="496">
                  <c:v>2</c:v>
                </c:pt>
                <c:pt idx="497">
                  <c:v>1</c:v>
                </c:pt>
                <c:pt idx="498">
                  <c:v>3</c:v>
                </c:pt>
                <c:pt idx="499">
                  <c:v>1</c:v>
                </c:pt>
                <c:pt idx="500">
                  <c:v>1</c:v>
                </c:pt>
                <c:pt idx="501">
                  <c:v>3</c:v>
                </c:pt>
                <c:pt idx="502">
                  <c:v>3</c:v>
                </c:pt>
                <c:pt idx="503">
                  <c:v>2</c:v>
                </c:pt>
                <c:pt idx="504">
                  <c:v>1</c:v>
                </c:pt>
                <c:pt idx="505">
                  <c:v>1</c:v>
                </c:pt>
                <c:pt idx="506">
                  <c:v>3</c:v>
                </c:pt>
                <c:pt idx="507">
                  <c:v>1</c:v>
                </c:pt>
                <c:pt idx="508">
                  <c:v>1</c:v>
                </c:pt>
                <c:pt idx="509">
                  <c:v>3</c:v>
                </c:pt>
                <c:pt idx="510">
                  <c:v>3</c:v>
                </c:pt>
                <c:pt idx="511">
                  <c:v>2</c:v>
                </c:pt>
                <c:pt idx="512">
                  <c:v>2</c:v>
                </c:pt>
                <c:pt idx="513">
                  <c:v>1</c:v>
                </c:pt>
                <c:pt idx="514">
                  <c:v>2</c:v>
                </c:pt>
                <c:pt idx="515">
                  <c:v>2</c:v>
                </c:pt>
                <c:pt idx="516">
                  <c:v>4</c:v>
                </c:pt>
                <c:pt idx="517">
                  <c:v>4</c:v>
                </c:pt>
                <c:pt idx="518">
                  <c:v>2</c:v>
                </c:pt>
                <c:pt idx="519">
                  <c:v>2</c:v>
                </c:pt>
                <c:pt idx="520">
                  <c:v>4</c:v>
                </c:pt>
                <c:pt idx="521">
                  <c:v>4</c:v>
                </c:pt>
                <c:pt idx="522">
                  <c:v>4</c:v>
                </c:pt>
                <c:pt idx="523">
                  <c:v>1</c:v>
                </c:pt>
                <c:pt idx="524">
                  <c:v>2</c:v>
                </c:pt>
                <c:pt idx="525">
                  <c:v>1</c:v>
                </c:pt>
                <c:pt idx="526">
                  <c:v>2</c:v>
                </c:pt>
                <c:pt idx="527">
                  <c:v>1</c:v>
                </c:pt>
                <c:pt idx="528">
                  <c:v>1</c:v>
                </c:pt>
                <c:pt idx="529">
                  <c:v>2</c:v>
                </c:pt>
                <c:pt idx="530">
                  <c:v>1</c:v>
                </c:pt>
                <c:pt idx="531">
                  <c:v>3</c:v>
                </c:pt>
                <c:pt idx="532">
                  <c:v>1</c:v>
                </c:pt>
                <c:pt idx="533">
                  <c:v>2</c:v>
                </c:pt>
                <c:pt idx="534">
                  <c:v>4</c:v>
                </c:pt>
                <c:pt idx="535">
                  <c:v>2</c:v>
                </c:pt>
                <c:pt idx="536">
                  <c:v>3</c:v>
                </c:pt>
                <c:pt idx="537">
                  <c:v>3</c:v>
                </c:pt>
                <c:pt idx="538">
                  <c:v>2</c:v>
                </c:pt>
                <c:pt idx="539">
                  <c:v>3</c:v>
                </c:pt>
                <c:pt idx="540">
                  <c:v>1</c:v>
                </c:pt>
                <c:pt idx="541">
                  <c:v>1</c:v>
                </c:pt>
                <c:pt idx="542">
                  <c:v>1</c:v>
                </c:pt>
                <c:pt idx="543">
                  <c:v>1</c:v>
                </c:pt>
                <c:pt idx="544">
                  <c:v>2</c:v>
                </c:pt>
                <c:pt idx="545">
                  <c:v>3</c:v>
                </c:pt>
                <c:pt idx="546">
                  <c:v>2</c:v>
                </c:pt>
                <c:pt idx="547">
                  <c:v>4</c:v>
                </c:pt>
                <c:pt idx="548">
                  <c:v>2</c:v>
                </c:pt>
                <c:pt idx="549">
                  <c:v>2</c:v>
                </c:pt>
                <c:pt idx="550">
                  <c:v>1</c:v>
                </c:pt>
                <c:pt idx="551">
                  <c:v>4</c:v>
                </c:pt>
                <c:pt idx="552">
                  <c:v>1</c:v>
                </c:pt>
                <c:pt idx="553">
                  <c:v>2</c:v>
                </c:pt>
                <c:pt idx="554">
                  <c:v>2</c:v>
                </c:pt>
                <c:pt idx="555">
                  <c:v>1</c:v>
                </c:pt>
                <c:pt idx="556">
                  <c:v>3</c:v>
                </c:pt>
                <c:pt idx="557">
                  <c:v>1</c:v>
                </c:pt>
                <c:pt idx="558">
                  <c:v>3</c:v>
                </c:pt>
                <c:pt idx="559">
                  <c:v>1</c:v>
                </c:pt>
                <c:pt idx="560">
                  <c:v>1</c:v>
                </c:pt>
                <c:pt idx="561">
                  <c:v>2</c:v>
                </c:pt>
                <c:pt idx="562">
                  <c:v>1</c:v>
                </c:pt>
                <c:pt idx="563">
                  <c:v>3</c:v>
                </c:pt>
                <c:pt idx="564">
                  <c:v>1</c:v>
                </c:pt>
                <c:pt idx="565">
                  <c:v>3</c:v>
                </c:pt>
                <c:pt idx="566">
                  <c:v>4</c:v>
                </c:pt>
                <c:pt idx="567">
                  <c:v>3</c:v>
                </c:pt>
                <c:pt idx="568">
                  <c:v>1</c:v>
                </c:pt>
                <c:pt idx="569">
                  <c:v>2</c:v>
                </c:pt>
                <c:pt idx="570">
                  <c:v>3</c:v>
                </c:pt>
                <c:pt idx="571">
                  <c:v>1</c:v>
                </c:pt>
                <c:pt idx="572">
                  <c:v>1</c:v>
                </c:pt>
                <c:pt idx="573">
                  <c:v>2</c:v>
                </c:pt>
                <c:pt idx="574">
                  <c:v>4</c:v>
                </c:pt>
                <c:pt idx="575">
                  <c:v>1</c:v>
                </c:pt>
                <c:pt idx="576">
                  <c:v>3</c:v>
                </c:pt>
                <c:pt idx="577">
                  <c:v>1</c:v>
                </c:pt>
                <c:pt idx="578">
                  <c:v>4</c:v>
                </c:pt>
                <c:pt idx="579">
                  <c:v>2</c:v>
                </c:pt>
                <c:pt idx="580">
                  <c:v>3</c:v>
                </c:pt>
                <c:pt idx="581">
                  <c:v>4</c:v>
                </c:pt>
                <c:pt idx="582">
                  <c:v>4</c:v>
                </c:pt>
                <c:pt idx="583">
                  <c:v>3</c:v>
                </c:pt>
                <c:pt idx="584">
                  <c:v>3</c:v>
                </c:pt>
                <c:pt idx="585">
                  <c:v>4</c:v>
                </c:pt>
                <c:pt idx="586">
                  <c:v>2</c:v>
                </c:pt>
                <c:pt idx="587">
                  <c:v>3</c:v>
                </c:pt>
                <c:pt idx="588">
                  <c:v>3</c:v>
                </c:pt>
                <c:pt idx="589">
                  <c:v>2</c:v>
                </c:pt>
                <c:pt idx="590">
                  <c:v>2</c:v>
                </c:pt>
                <c:pt idx="591">
                  <c:v>3</c:v>
                </c:pt>
                <c:pt idx="592">
                  <c:v>1</c:v>
                </c:pt>
                <c:pt idx="593">
                  <c:v>3</c:v>
                </c:pt>
                <c:pt idx="594">
                  <c:v>4</c:v>
                </c:pt>
                <c:pt idx="595">
                  <c:v>2</c:v>
                </c:pt>
                <c:pt idx="596">
                  <c:v>1</c:v>
                </c:pt>
                <c:pt idx="597">
                  <c:v>2</c:v>
                </c:pt>
                <c:pt idx="598">
                  <c:v>3</c:v>
                </c:pt>
                <c:pt idx="599">
                  <c:v>1</c:v>
                </c:pt>
                <c:pt idx="600">
                  <c:v>2</c:v>
                </c:pt>
                <c:pt idx="601">
                  <c:v>2</c:v>
                </c:pt>
                <c:pt idx="602">
                  <c:v>4</c:v>
                </c:pt>
                <c:pt idx="603">
                  <c:v>2</c:v>
                </c:pt>
                <c:pt idx="604">
                  <c:v>1</c:v>
                </c:pt>
                <c:pt idx="605">
                  <c:v>2</c:v>
                </c:pt>
                <c:pt idx="606">
                  <c:v>2</c:v>
                </c:pt>
                <c:pt idx="607">
                  <c:v>3</c:v>
                </c:pt>
                <c:pt idx="608">
                  <c:v>3</c:v>
                </c:pt>
                <c:pt idx="609">
                  <c:v>3</c:v>
                </c:pt>
                <c:pt idx="610">
                  <c:v>2</c:v>
                </c:pt>
                <c:pt idx="611">
                  <c:v>3</c:v>
                </c:pt>
                <c:pt idx="612">
                  <c:v>3</c:v>
                </c:pt>
                <c:pt idx="613">
                  <c:v>3</c:v>
                </c:pt>
                <c:pt idx="614">
                  <c:v>2</c:v>
                </c:pt>
                <c:pt idx="615">
                  <c:v>1</c:v>
                </c:pt>
                <c:pt idx="616">
                  <c:v>1</c:v>
                </c:pt>
                <c:pt idx="617">
                  <c:v>2</c:v>
                </c:pt>
                <c:pt idx="618">
                  <c:v>1</c:v>
                </c:pt>
                <c:pt idx="619">
                  <c:v>4</c:v>
                </c:pt>
                <c:pt idx="620">
                  <c:v>2</c:v>
                </c:pt>
                <c:pt idx="621">
                  <c:v>1</c:v>
                </c:pt>
                <c:pt idx="622">
                  <c:v>1</c:v>
                </c:pt>
                <c:pt idx="623">
                  <c:v>2</c:v>
                </c:pt>
                <c:pt idx="624">
                  <c:v>2</c:v>
                </c:pt>
                <c:pt idx="625">
                  <c:v>2</c:v>
                </c:pt>
                <c:pt idx="626">
                  <c:v>4</c:v>
                </c:pt>
                <c:pt idx="627">
                  <c:v>2</c:v>
                </c:pt>
                <c:pt idx="628">
                  <c:v>2</c:v>
                </c:pt>
                <c:pt idx="629">
                  <c:v>2</c:v>
                </c:pt>
                <c:pt idx="630">
                  <c:v>2</c:v>
                </c:pt>
                <c:pt idx="631">
                  <c:v>4</c:v>
                </c:pt>
                <c:pt idx="632">
                  <c:v>2</c:v>
                </c:pt>
                <c:pt idx="633">
                  <c:v>2</c:v>
                </c:pt>
                <c:pt idx="634">
                  <c:v>3</c:v>
                </c:pt>
                <c:pt idx="635">
                  <c:v>2</c:v>
                </c:pt>
                <c:pt idx="636">
                  <c:v>3</c:v>
                </c:pt>
                <c:pt idx="637">
                  <c:v>1</c:v>
                </c:pt>
                <c:pt idx="638">
                  <c:v>2</c:v>
                </c:pt>
                <c:pt idx="639">
                  <c:v>3</c:v>
                </c:pt>
                <c:pt idx="640">
                  <c:v>2</c:v>
                </c:pt>
                <c:pt idx="641">
                  <c:v>1</c:v>
                </c:pt>
                <c:pt idx="642">
                  <c:v>2</c:v>
                </c:pt>
                <c:pt idx="643">
                  <c:v>1</c:v>
                </c:pt>
                <c:pt idx="644">
                  <c:v>3</c:v>
                </c:pt>
                <c:pt idx="645">
                  <c:v>2</c:v>
                </c:pt>
                <c:pt idx="646">
                  <c:v>1</c:v>
                </c:pt>
                <c:pt idx="647">
                  <c:v>2</c:v>
                </c:pt>
                <c:pt idx="648">
                  <c:v>3</c:v>
                </c:pt>
                <c:pt idx="649">
                  <c:v>3</c:v>
                </c:pt>
                <c:pt idx="650">
                  <c:v>2</c:v>
                </c:pt>
                <c:pt idx="651">
                  <c:v>3</c:v>
                </c:pt>
                <c:pt idx="652">
                  <c:v>1</c:v>
                </c:pt>
                <c:pt idx="653">
                  <c:v>1</c:v>
                </c:pt>
                <c:pt idx="654">
                  <c:v>2</c:v>
                </c:pt>
                <c:pt idx="655">
                  <c:v>1</c:v>
                </c:pt>
                <c:pt idx="656">
                  <c:v>3</c:v>
                </c:pt>
                <c:pt idx="657">
                  <c:v>2</c:v>
                </c:pt>
                <c:pt idx="658">
                  <c:v>2</c:v>
                </c:pt>
                <c:pt idx="659">
                  <c:v>1</c:v>
                </c:pt>
                <c:pt idx="660">
                  <c:v>2</c:v>
                </c:pt>
                <c:pt idx="661">
                  <c:v>3</c:v>
                </c:pt>
                <c:pt idx="662">
                  <c:v>2</c:v>
                </c:pt>
                <c:pt idx="663">
                  <c:v>3</c:v>
                </c:pt>
                <c:pt idx="664">
                  <c:v>3</c:v>
                </c:pt>
                <c:pt idx="665">
                  <c:v>2</c:v>
                </c:pt>
                <c:pt idx="666">
                  <c:v>3</c:v>
                </c:pt>
                <c:pt idx="667">
                  <c:v>1</c:v>
                </c:pt>
                <c:pt idx="668">
                  <c:v>3</c:v>
                </c:pt>
                <c:pt idx="669">
                  <c:v>3</c:v>
                </c:pt>
                <c:pt idx="670">
                  <c:v>3</c:v>
                </c:pt>
                <c:pt idx="671">
                  <c:v>1</c:v>
                </c:pt>
                <c:pt idx="672">
                  <c:v>2</c:v>
                </c:pt>
                <c:pt idx="673">
                  <c:v>2</c:v>
                </c:pt>
                <c:pt idx="674">
                  <c:v>2</c:v>
                </c:pt>
                <c:pt idx="675">
                  <c:v>2</c:v>
                </c:pt>
                <c:pt idx="676">
                  <c:v>3</c:v>
                </c:pt>
                <c:pt idx="677">
                  <c:v>1</c:v>
                </c:pt>
                <c:pt idx="678">
                  <c:v>3</c:v>
                </c:pt>
                <c:pt idx="679">
                  <c:v>1</c:v>
                </c:pt>
                <c:pt idx="680">
                  <c:v>3</c:v>
                </c:pt>
                <c:pt idx="681">
                  <c:v>3</c:v>
                </c:pt>
                <c:pt idx="682">
                  <c:v>2</c:v>
                </c:pt>
                <c:pt idx="683">
                  <c:v>2</c:v>
                </c:pt>
                <c:pt idx="684">
                  <c:v>2</c:v>
                </c:pt>
                <c:pt idx="685">
                  <c:v>2</c:v>
                </c:pt>
                <c:pt idx="686">
                  <c:v>1</c:v>
                </c:pt>
                <c:pt idx="687">
                  <c:v>3</c:v>
                </c:pt>
                <c:pt idx="688">
                  <c:v>2</c:v>
                </c:pt>
                <c:pt idx="689">
                  <c:v>3</c:v>
                </c:pt>
                <c:pt idx="690">
                  <c:v>1</c:v>
                </c:pt>
                <c:pt idx="691">
                  <c:v>1</c:v>
                </c:pt>
                <c:pt idx="692">
                  <c:v>1</c:v>
                </c:pt>
                <c:pt idx="693">
                  <c:v>2</c:v>
                </c:pt>
                <c:pt idx="694">
                  <c:v>2</c:v>
                </c:pt>
                <c:pt idx="695">
                  <c:v>2</c:v>
                </c:pt>
                <c:pt idx="696">
                  <c:v>1</c:v>
                </c:pt>
                <c:pt idx="697">
                  <c:v>3</c:v>
                </c:pt>
                <c:pt idx="698">
                  <c:v>3</c:v>
                </c:pt>
                <c:pt idx="699">
                  <c:v>3</c:v>
                </c:pt>
                <c:pt idx="700">
                  <c:v>3</c:v>
                </c:pt>
                <c:pt idx="701">
                  <c:v>1</c:v>
                </c:pt>
                <c:pt idx="702">
                  <c:v>1</c:v>
                </c:pt>
                <c:pt idx="703">
                  <c:v>1</c:v>
                </c:pt>
                <c:pt idx="704">
                  <c:v>2</c:v>
                </c:pt>
                <c:pt idx="705">
                  <c:v>3</c:v>
                </c:pt>
                <c:pt idx="706">
                  <c:v>4</c:v>
                </c:pt>
                <c:pt idx="707">
                  <c:v>4</c:v>
                </c:pt>
                <c:pt idx="708">
                  <c:v>1</c:v>
                </c:pt>
                <c:pt idx="709">
                  <c:v>2</c:v>
                </c:pt>
                <c:pt idx="710">
                  <c:v>1</c:v>
                </c:pt>
                <c:pt idx="711">
                  <c:v>2</c:v>
                </c:pt>
                <c:pt idx="712">
                  <c:v>3</c:v>
                </c:pt>
                <c:pt idx="713">
                  <c:v>3</c:v>
                </c:pt>
                <c:pt idx="714">
                  <c:v>3</c:v>
                </c:pt>
                <c:pt idx="715">
                  <c:v>1</c:v>
                </c:pt>
                <c:pt idx="716">
                  <c:v>3</c:v>
                </c:pt>
                <c:pt idx="717">
                  <c:v>1</c:v>
                </c:pt>
                <c:pt idx="718">
                  <c:v>3</c:v>
                </c:pt>
                <c:pt idx="719">
                  <c:v>3</c:v>
                </c:pt>
                <c:pt idx="720">
                  <c:v>1</c:v>
                </c:pt>
                <c:pt idx="721">
                  <c:v>3</c:v>
                </c:pt>
                <c:pt idx="722">
                  <c:v>3</c:v>
                </c:pt>
                <c:pt idx="723">
                  <c:v>3</c:v>
                </c:pt>
                <c:pt idx="724">
                  <c:v>2</c:v>
                </c:pt>
                <c:pt idx="725">
                  <c:v>4</c:v>
                </c:pt>
                <c:pt idx="726">
                  <c:v>1</c:v>
                </c:pt>
                <c:pt idx="727">
                  <c:v>3</c:v>
                </c:pt>
                <c:pt idx="728">
                  <c:v>1</c:v>
                </c:pt>
                <c:pt idx="729">
                  <c:v>1</c:v>
                </c:pt>
                <c:pt idx="730">
                  <c:v>4</c:v>
                </c:pt>
                <c:pt idx="731">
                  <c:v>2</c:v>
                </c:pt>
                <c:pt idx="732">
                  <c:v>3</c:v>
                </c:pt>
                <c:pt idx="733">
                  <c:v>4</c:v>
                </c:pt>
                <c:pt idx="734">
                  <c:v>1</c:v>
                </c:pt>
                <c:pt idx="735">
                  <c:v>2</c:v>
                </c:pt>
                <c:pt idx="736">
                  <c:v>2</c:v>
                </c:pt>
                <c:pt idx="737">
                  <c:v>1</c:v>
                </c:pt>
                <c:pt idx="738">
                  <c:v>2</c:v>
                </c:pt>
                <c:pt idx="739">
                  <c:v>3</c:v>
                </c:pt>
                <c:pt idx="740">
                  <c:v>3</c:v>
                </c:pt>
                <c:pt idx="741">
                  <c:v>1</c:v>
                </c:pt>
                <c:pt idx="742">
                  <c:v>3</c:v>
                </c:pt>
                <c:pt idx="743">
                  <c:v>2</c:v>
                </c:pt>
                <c:pt idx="744">
                  <c:v>1</c:v>
                </c:pt>
                <c:pt idx="745">
                  <c:v>1</c:v>
                </c:pt>
                <c:pt idx="746">
                  <c:v>1</c:v>
                </c:pt>
                <c:pt idx="747">
                  <c:v>2</c:v>
                </c:pt>
                <c:pt idx="748">
                  <c:v>1</c:v>
                </c:pt>
                <c:pt idx="749">
                  <c:v>1</c:v>
                </c:pt>
                <c:pt idx="750">
                  <c:v>3</c:v>
                </c:pt>
                <c:pt idx="751">
                  <c:v>2</c:v>
                </c:pt>
                <c:pt idx="752">
                  <c:v>4</c:v>
                </c:pt>
                <c:pt idx="753">
                  <c:v>1</c:v>
                </c:pt>
                <c:pt idx="754">
                  <c:v>2</c:v>
                </c:pt>
                <c:pt idx="755">
                  <c:v>1</c:v>
                </c:pt>
                <c:pt idx="756">
                  <c:v>1</c:v>
                </c:pt>
                <c:pt idx="757">
                  <c:v>1</c:v>
                </c:pt>
                <c:pt idx="758">
                  <c:v>1</c:v>
                </c:pt>
                <c:pt idx="759">
                  <c:v>3</c:v>
                </c:pt>
                <c:pt idx="760">
                  <c:v>2</c:v>
                </c:pt>
                <c:pt idx="761">
                  <c:v>1</c:v>
                </c:pt>
                <c:pt idx="762">
                  <c:v>1</c:v>
                </c:pt>
                <c:pt idx="763">
                  <c:v>3</c:v>
                </c:pt>
                <c:pt idx="764">
                  <c:v>3</c:v>
                </c:pt>
                <c:pt idx="765">
                  <c:v>3</c:v>
                </c:pt>
                <c:pt idx="766">
                  <c:v>1</c:v>
                </c:pt>
                <c:pt idx="767">
                  <c:v>3</c:v>
                </c:pt>
                <c:pt idx="768">
                  <c:v>1</c:v>
                </c:pt>
                <c:pt idx="769">
                  <c:v>2</c:v>
                </c:pt>
                <c:pt idx="770">
                  <c:v>3</c:v>
                </c:pt>
                <c:pt idx="771">
                  <c:v>2</c:v>
                </c:pt>
                <c:pt idx="772">
                  <c:v>3</c:v>
                </c:pt>
                <c:pt idx="773">
                  <c:v>2</c:v>
                </c:pt>
                <c:pt idx="774">
                  <c:v>2</c:v>
                </c:pt>
                <c:pt idx="775">
                  <c:v>2</c:v>
                </c:pt>
                <c:pt idx="776">
                  <c:v>1</c:v>
                </c:pt>
                <c:pt idx="777">
                  <c:v>2</c:v>
                </c:pt>
                <c:pt idx="778">
                  <c:v>4</c:v>
                </c:pt>
                <c:pt idx="779">
                  <c:v>1</c:v>
                </c:pt>
                <c:pt idx="780">
                  <c:v>2</c:v>
                </c:pt>
                <c:pt idx="781">
                  <c:v>2</c:v>
                </c:pt>
                <c:pt idx="782">
                  <c:v>3</c:v>
                </c:pt>
                <c:pt idx="783">
                  <c:v>4</c:v>
                </c:pt>
                <c:pt idx="784">
                  <c:v>2</c:v>
                </c:pt>
                <c:pt idx="785">
                  <c:v>3</c:v>
                </c:pt>
                <c:pt idx="786">
                  <c:v>2</c:v>
                </c:pt>
                <c:pt idx="787">
                  <c:v>3</c:v>
                </c:pt>
                <c:pt idx="788">
                  <c:v>1</c:v>
                </c:pt>
                <c:pt idx="789">
                  <c:v>2</c:v>
                </c:pt>
                <c:pt idx="790">
                  <c:v>2</c:v>
                </c:pt>
                <c:pt idx="791">
                  <c:v>3</c:v>
                </c:pt>
                <c:pt idx="792">
                  <c:v>2</c:v>
                </c:pt>
                <c:pt idx="793">
                  <c:v>3</c:v>
                </c:pt>
                <c:pt idx="794">
                  <c:v>3</c:v>
                </c:pt>
                <c:pt idx="795">
                  <c:v>2</c:v>
                </c:pt>
                <c:pt idx="796">
                  <c:v>3</c:v>
                </c:pt>
                <c:pt idx="797">
                  <c:v>3</c:v>
                </c:pt>
                <c:pt idx="798">
                  <c:v>2</c:v>
                </c:pt>
                <c:pt idx="799">
                  <c:v>3</c:v>
                </c:pt>
                <c:pt idx="800">
                  <c:v>2</c:v>
                </c:pt>
                <c:pt idx="801">
                  <c:v>1</c:v>
                </c:pt>
                <c:pt idx="802">
                  <c:v>3</c:v>
                </c:pt>
                <c:pt idx="803">
                  <c:v>2</c:v>
                </c:pt>
                <c:pt idx="804">
                  <c:v>4</c:v>
                </c:pt>
                <c:pt idx="805">
                  <c:v>2</c:v>
                </c:pt>
                <c:pt idx="806">
                  <c:v>3</c:v>
                </c:pt>
                <c:pt idx="807">
                  <c:v>2</c:v>
                </c:pt>
                <c:pt idx="808">
                  <c:v>3</c:v>
                </c:pt>
                <c:pt idx="809">
                  <c:v>3</c:v>
                </c:pt>
                <c:pt idx="810">
                  <c:v>3</c:v>
                </c:pt>
                <c:pt idx="811">
                  <c:v>3</c:v>
                </c:pt>
                <c:pt idx="812">
                  <c:v>1</c:v>
                </c:pt>
                <c:pt idx="813">
                  <c:v>1</c:v>
                </c:pt>
                <c:pt idx="814">
                  <c:v>2</c:v>
                </c:pt>
                <c:pt idx="815">
                  <c:v>2</c:v>
                </c:pt>
                <c:pt idx="816">
                  <c:v>3</c:v>
                </c:pt>
                <c:pt idx="817">
                  <c:v>3</c:v>
                </c:pt>
                <c:pt idx="818">
                  <c:v>4</c:v>
                </c:pt>
                <c:pt idx="819">
                  <c:v>2</c:v>
                </c:pt>
                <c:pt idx="820">
                  <c:v>1</c:v>
                </c:pt>
                <c:pt idx="821">
                  <c:v>2</c:v>
                </c:pt>
                <c:pt idx="822">
                  <c:v>1</c:v>
                </c:pt>
                <c:pt idx="823">
                  <c:v>2</c:v>
                </c:pt>
                <c:pt idx="824">
                  <c:v>2</c:v>
                </c:pt>
                <c:pt idx="825">
                  <c:v>2</c:v>
                </c:pt>
                <c:pt idx="826">
                  <c:v>2</c:v>
                </c:pt>
                <c:pt idx="827">
                  <c:v>2</c:v>
                </c:pt>
                <c:pt idx="828">
                  <c:v>1</c:v>
                </c:pt>
                <c:pt idx="829">
                  <c:v>3</c:v>
                </c:pt>
                <c:pt idx="830">
                  <c:v>1</c:v>
                </c:pt>
                <c:pt idx="831">
                  <c:v>1</c:v>
                </c:pt>
                <c:pt idx="832">
                  <c:v>2</c:v>
                </c:pt>
                <c:pt idx="833">
                  <c:v>2</c:v>
                </c:pt>
                <c:pt idx="834">
                  <c:v>3</c:v>
                </c:pt>
                <c:pt idx="835">
                  <c:v>3</c:v>
                </c:pt>
                <c:pt idx="836">
                  <c:v>2</c:v>
                </c:pt>
                <c:pt idx="837">
                  <c:v>3</c:v>
                </c:pt>
                <c:pt idx="838">
                  <c:v>1</c:v>
                </c:pt>
                <c:pt idx="839">
                  <c:v>1</c:v>
                </c:pt>
                <c:pt idx="840">
                  <c:v>2</c:v>
                </c:pt>
                <c:pt idx="841">
                  <c:v>3</c:v>
                </c:pt>
                <c:pt idx="842">
                  <c:v>1</c:v>
                </c:pt>
                <c:pt idx="843">
                  <c:v>4</c:v>
                </c:pt>
                <c:pt idx="844">
                  <c:v>2</c:v>
                </c:pt>
                <c:pt idx="845">
                  <c:v>2</c:v>
                </c:pt>
                <c:pt idx="846">
                  <c:v>2</c:v>
                </c:pt>
                <c:pt idx="847">
                  <c:v>2</c:v>
                </c:pt>
                <c:pt idx="848">
                  <c:v>2</c:v>
                </c:pt>
                <c:pt idx="849">
                  <c:v>1</c:v>
                </c:pt>
                <c:pt idx="850">
                  <c:v>2</c:v>
                </c:pt>
                <c:pt idx="851">
                  <c:v>1</c:v>
                </c:pt>
                <c:pt idx="852">
                  <c:v>2</c:v>
                </c:pt>
                <c:pt idx="853">
                  <c:v>3</c:v>
                </c:pt>
                <c:pt idx="854">
                  <c:v>3</c:v>
                </c:pt>
                <c:pt idx="855">
                  <c:v>2</c:v>
                </c:pt>
                <c:pt idx="856">
                  <c:v>2</c:v>
                </c:pt>
                <c:pt idx="857">
                  <c:v>1</c:v>
                </c:pt>
                <c:pt idx="858">
                  <c:v>3</c:v>
                </c:pt>
                <c:pt idx="859">
                  <c:v>2</c:v>
                </c:pt>
                <c:pt idx="860">
                  <c:v>2</c:v>
                </c:pt>
                <c:pt idx="861">
                  <c:v>3</c:v>
                </c:pt>
                <c:pt idx="862">
                  <c:v>1</c:v>
                </c:pt>
                <c:pt idx="863">
                  <c:v>2</c:v>
                </c:pt>
                <c:pt idx="864">
                  <c:v>2</c:v>
                </c:pt>
                <c:pt idx="865">
                  <c:v>3</c:v>
                </c:pt>
                <c:pt idx="866">
                  <c:v>1</c:v>
                </c:pt>
                <c:pt idx="867">
                  <c:v>3</c:v>
                </c:pt>
                <c:pt idx="868">
                  <c:v>2</c:v>
                </c:pt>
                <c:pt idx="869">
                  <c:v>3</c:v>
                </c:pt>
                <c:pt idx="870">
                  <c:v>3</c:v>
                </c:pt>
                <c:pt idx="871">
                  <c:v>1</c:v>
                </c:pt>
                <c:pt idx="872">
                  <c:v>1</c:v>
                </c:pt>
                <c:pt idx="873">
                  <c:v>1</c:v>
                </c:pt>
                <c:pt idx="874">
                  <c:v>1</c:v>
                </c:pt>
                <c:pt idx="875">
                  <c:v>3</c:v>
                </c:pt>
                <c:pt idx="876">
                  <c:v>4</c:v>
                </c:pt>
                <c:pt idx="877">
                  <c:v>1</c:v>
                </c:pt>
                <c:pt idx="878">
                  <c:v>4</c:v>
                </c:pt>
                <c:pt idx="879">
                  <c:v>3</c:v>
                </c:pt>
                <c:pt idx="880">
                  <c:v>2</c:v>
                </c:pt>
                <c:pt idx="881">
                  <c:v>1</c:v>
                </c:pt>
                <c:pt idx="882">
                  <c:v>4</c:v>
                </c:pt>
                <c:pt idx="883">
                  <c:v>2</c:v>
                </c:pt>
                <c:pt idx="884">
                  <c:v>2</c:v>
                </c:pt>
                <c:pt idx="885">
                  <c:v>1</c:v>
                </c:pt>
                <c:pt idx="886">
                  <c:v>3</c:v>
                </c:pt>
                <c:pt idx="887">
                  <c:v>3</c:v>
                </c:pt>
                <c:pt idx="888">
                  <c:v>2</c:v>
                </c:pt>
                <c:pt idx="889">
                  <c:v>1</c:v>
                </c:pt>
                <c:pt idx="890">
                  <c:v>3</c:v>
                </c:pt>
                <c:pt idx="891">
                  <c:v>1</c:v>
                </c:pt>
                <c:pt idx="892">
                  <c:v>2</c:v>
                </c:pt>
                <c:pt idx="893">
                  <c:v>3</c:v>
                </c:pt>
                <c:pt idx="894">
                  <c:v>1</c:v>
                </c:pt>
                <c:pt idx="895">
                  <c:v>2</c:v>
                </c:pt>
                <c:pt idx="896">
                  <c:v>2</c:v>
                </c:pt>
                <c:pt idx="897">
                  <c:v>2</c:v>
                </c:pt>
                <c:pt idx="898">
                  <c:v>1</c:v>
                </c:pt>
                <c:pt idx="899">
                  <c:v>2</c:v>
                </c:pt>
                <c:pt idx="900">
                  <c:v>1</c:v>
                </c:pt>
                <c:pt idx="901">
                  <c:v>1</c:v>
                </c:pt>
                <c:pt idx="902">
                  <c:v>1</c:v>
                </c:pt>
                <c:pt idx="903">
                  <c:v>1</c:v>
                </c:pt>
                <c:pt idx="904">
                  <c:v>2</c:v>
                </c:pt>
                <c:pt idx="905">
                  <c:v>2</c:v>
                </c:pt>
                <c:pt idx="906">
                  <c:v>3</c:v>
                </c:pt>
                <c:pt idx="907">
                  <c:v>1</c:v>
                </c:pt>
                <c:pt idx="908">
                  <c:v>4</c:v>
                </c:pt>
                <c:pt idx="909">
                  <c:v>4</c:v>
                </c:pt>
                <c:pt idx="910">
                  <c:v>3</c:v>
                </c:pt>
                <c:pt idx="911">
                  <c:v>1</c:v>
                </c:pt>
                <c:pt idx="912">
                  <c:v>3</c:v>
                </c:pt>
                <c:pt idx="913">
                  <c:v>1</c:v>
                </c:pt>
                <c:pt idx="914">
                  <c:v>2</c:v>
                </c:pt>
                <c:pt idx="915">
                  <c:v>2</c:v>
                </c:pt>
                <c:pt idx="916">
                  <c:v>2</c:v>
                </c:pt>
                <c:pt idx="917">
                  <c:v>1</c:v>
                </c:pt>
                <c:pt idx="918">
                  <c:v>3</c:v>
                </c:pt>
                <c:pt idx="919">
                  <c:v>1</c:v>
                </c:pt>
                <c:pt idx="920">
                  <c:v>2</c:v>
                </c:pt>
                <c:pt idx="921">
                  <c:v>2</c:v>
                </c:pt>
                <c:pt idx="922">
                  <c:v>1</c:v>
                </c:pt>
                <c:pt idx="923">
                  <c:v>2</c:v>
                </c:pt>
                <c:pt idx="924">
                  <c:v>1</c:v>
                </c:pt>
                <c:pt idx="925">
                  <c:v>4</c:v>
                </c:pt>
                <c:pt idx="926">
                  <c:v>2</c:v>
                </c:pt>
                <c:pt idx="927">
                  <c:v>1</c:v>
                </c:pt>
                <c:pt idx="928">
                  <c:v>1</c:v>
                </c:pt>
                <c:pt idx="929">
                  <c:v>2</c:v>
                </c:pt>
                <c:pt idx="930">
                  <c:v>2</c:v>
                </c:pt>
                <c:pt idx="931">
                  <c:v>3</c:v>
                </c:pt>
                <c:pt idx="932">
                  <c:v>1</c:v>
                </c:pt>
                <c:pt idx="933">
                  <c:v>1</c:v>
                </c:pt>
                <c:pt idx="934">
                  <c:v>3</c:v>
                </c:pt>
                <c:pt idx="935">
                  <c:v>4</c:v>
                </c:pt>
                <c:pt idx="936">
                  <c:v>3</c:v>
                </c:pt>
                <c:pt idx="937">
                  <c:v>2</c:v>
                </c:pt>
                <c:pt idx="938">
                  <c:v>1</c:v>
                </c:pt>
                <c:pt idx="939">
                  <c:v>3</c:v>
                </c:pt>
                <c:pt idx="940">
                  <c:v>1</c:v>
                </c:pt>
                <c:pt idx="941">
                  <c:v>2</c:v>
                </c:pt>
                <c:pt idx="942">
                  <c:v>1</c:v>
                </c:pt>
                <c:pt idx="943">
                  <c:v>1</c:v>
                </c:pt>
                <c:pt idx="944">
                  <c:v>1</c:v>
                </c:pt>
                <c:pt idx="945">
                  <c:v>1</c:v>
                </c:pt>
                <c:pt idx="946">
                  <c:v>2</c:v>
                </c:pt>
                <c:pt idx="947">
                  <c:v>3</c:v>
                </c:pt>
                <c:pt idx="948">
                  <c:v>3</c:v>
                </c:pt>
                <c:pt idx="949">
                  <c:v>3</c:v>
                </c:pt>
                <c:pt idx="950">
                  <c:v>3</c:v>
                </c:pt>
                <c:pt idx="951">
                  <c:v>1</c:v>
                </c:pt>
                <c:pt idx="952">
                  <c:v>1</c:v>
                </c:pt>
                <c:pt idx="953">
                  <c:v>1</c:v>
                </c:pt>
                <c:pt idx="954">
                  <c:v>2</c:v>
                </c:pt>
                <c:pt idx="955">
                  <c:v>1</c:v>
                </c:pt>
                <c:pt idx="956">
                  <c:v>1</c:v>
                </c:pt>
                <c:pt idx="957">
                  <c:v>3</c:v>
                </c:pt>
                <c:pt idx="958">
                  <c:v>1</c:v>
                </c:pt>
                <c:pt idx="959">
                  <c:v>2</c:v>
                </c:pt>
                <c:pt idx="960">
                  <c:v>3</c:v>
                </c:pt>
                <c:pt idx="961">
                  <c:v>2</c:v>
                </c:pt>
                <c:pt idx="962">
                  <c:v>2</c:v>
                </c:pt>
                <c:pt idx="963">
                  <c:v>3</c:v>
                </c:pt>
                <c:pt idx="964">
                  <c:v>2</c:v>
                </c:pt>
                <c:pt idx="965">
                  <c:v>1</c:v>
                </c:pt>
                <c:pt idx="966">
                  <c:v>2</c:v>
                </c:pt>
                <c:pt idx="967">
                  <c:v>3</c:v>
                </c:pt>
                <c:pt idx="968">
                  <c:v>4</c:v>
                </c:pt>
                <c:pt idx="969">
                  <c:v>1</c:v>
                </c:pt>
                <c:pt idx="970">
                  <c:v>1</c:v>
                </c:pt>
                <c:pt idx="971">
                  <c:v>2</c:v>
                </c:pt>
                <c:pt idx="972">
                  <c:v>3</c:v>
                </c:pt>
                <c:pt idx="973">
                  <c:v>2</c:v>
                </c:pt>
                <c:pt idx="974">
                  <c:v>4</c:v>
                </c:pt>
                <c:pt idx="975">
                  <c:v>3</c:v>
                </c:pt>
                <c:pt idx="976">
                  <c:v>2</c:v>
                </c:pt>
                <c:pt idx="977">
                  <c:v>2</c:v>
                </c:pt>
                <c:pt idx="978">
                  <c:v>4</c:v>
                </c:pt>
                <c:pt idx="979">
                  <c:v>2</c:v>
                </c:pt>
                <c:pt idx="980">
                  <c:v>2</c:v>
                </c:pt>
                <c:pt idx="981">
                  <c:v>3</c:v>
                </c:pt>
                <c:pt idx="982">
                  <c:v>1</c:v>
                </c:pt>
                <c:pt idx="983">
                  <c:v>1</c:v>
                </c:pt>
                <c:pt idx="984">
                  <c:v>2</c:v>
                </c:pt>
                <c:pt idx="985">
                  <c:v>3</c:v>
                </c:pt>
                <c:pt idx="986">
                  <c:v>2</c:v>
                </c:pt>
                <c:pt idx="987">
                  <c:v>2</c:v>
                </c:pt>
                <c:pt idx="988">
                  <c:v>1</c:v>
                </c:pt>
                <c:pt idx="989">
                  <c:v>3</c:v>
                </c:pt>
                <c:pt idx="990">
                  <c:v>1</c:v>
                </c:pt>
                <c:pt idx="991">
                  <c:v>1</c:v>
                </c:pt>
                <c:pt idx="992">
                  <c:v>3</c:v>
                </c:pt>
                <c:pt idx="993">
                  <c:v>1</c:v>
                </c:pt>
                <c:pt idx="994">
                  <c:v>1</c:v>
                </c:pt>
                <c:pt idx="995">
                  <c:v>2</c:v>
                </c:pt>
                <c:pt idx="996">
                  <c:v>2</c:v>
                </c:pt>
                <c:pt idx="997">
                  <c:v>1</c:v>
                </c:pt>
                <c:pt idx="998">
                  <c:v>2</c:v>
                </c:pt>
                <c:pt idx="999">
                  <c:v>1</c:v>
                </c:pt>
                <c:pt idx="1000">
                  <c:v>1</c:v>
                </c:pt>
                <c:pt idx="1001">
                  <c:v>3</c:v>
                </c:pt>
                <c:pt idx="1002">
                  <c:v>1</c:v>
                </c:pt>
                <c:pt idx="1003">
                  <c:v>3</c:v>
                </c:pt>
                <c:pt idx="1004">
                  <c:v>4</c:v>
                </c:pt>
                <c:pt idx="1005">
                  <c:v>2</c:v>
                </c:pt>
                <c:pt idx="1006">
                  <c:v>2</c:v>
                </c:pt>
                <c:pt idx="1007">
                  <c:v>2</c:v>
                </c:pt>
                <c:pt idx="1008">
                  <c:v>3</c:v>
                </c:pt>
                <c:pt idx="1009">
                  <c:v>3</c:v>
                </c:pt>
                <c:pt idx="1010">
                  <c:v>1</c:v>
                </c:pt>
                <c:pt idx="1011">
                  <c:v>3</c:v>
                </c:pt>
                <c:pt idx="1012">
                  <c:v>1</c:v>
                </c:pt>
                <c:pt idx="1013">
                  <c:v>1</c:v>
                </c:pt>
                <c:pt idx="1014">
                  <c:v>2</c:v>
                </c:pt>
                <c:pt idx="1015">
                  <c:v>1</c:v>
                </c:pt>
                <c:pt idx="1016">
                  <c:v>2</c:v>
                </c:pt>
                <c:pt idx="1017">
                  <c:v>1</c:v>
                </c:pt>
                <c:pt idx="1018">
                  <c:v>2</c:v>
                </c:pt>
                <c:pt idx="1019">
                  <c:v>2</c:v>
                </c:pt>
                <c:pt idx="1020">
                  <c:v>2</c:v>
                </c:pt>
                <c:pt idx="1021">
                  <c:v>2</c:v>
                </c:pt>
                <c:pt idx="1022">
                  <c:v>4</c:v>
                </c:pt>
                <c:pt idx="1023">
                  <c:v>3</c:v>
                </c:pt>
                <c:pt idx="1024">
                  <c:v>3</c:v>
                </c:pt>
                <c:pt idx="1025">
                  <c:v>3</c:v>
                </c:pt>
                <c:pt idx="1026">
                  <c:v>1</c:v>
                </c:pt>
                <c:pt idx="1027">
                  <c:v>2</c:v>
                </c:pt>
                <c:pt idx="1028">
                  <c:v>4</c:v>
                </c:pt>
                <c:pt idx="1029">
                  <c:v>1</c:v>
                </c:pt>
                <c:pt idx="1030">
                  <c:v>3</c:v>
                </c:pt>
                <c:pt idx="1031">
                  <c:v>1</c:v>
                </c:pt>
                <c:pt idx="1032">
                  <c:v>3</c:v>
                </c:pt>
                <c:pt idx="1033">
                  <c:v>1</c:v>
                </c:pt>
                <c:pt idx="1034">
                  <c:v>1</c:v>
                </c:pt>
                <c:pt idx="1035">
                  <c:v>4</c:v>
                </c:pt>
                <c:pt idx="1036">
                  <c:v>1</c:v>
                </c:pt>
                <c:pt idx="1037">
                  <c:v>3</c:v>
                </c:pt>
                <c:pt idx="1038">
                  <c:v>1</c:v>
                </c:pt>
                <c:pt idx="1039">
                  <c:v>3</c:v>
                </c:pt>
                <c:pt idx="1040">
                  <c:v>2</c:v>
                </c:pt>
                <c:pt idx="1041">
                  <c:v>3</c:v>
                </c:pt>
                <c:pt idx="1042">
                  <c:v>2</c:v>
                </c:pt>
                <c:pt idx="1043">
                  <c:v>4</c:v>
                </c:pt>
                <c:pt idx="1044">
                  <c:v>1</c:v>
                </c:pt>
                <c:pt idx="1045">
                  <c:v>2</c:v>
                </c:pt>
                <c:pt idx="1046">
                  <c:v>2</c:v>
                </c:pt>
                <c:pt idx="1047">
                  <c:v>1</c:v>
                </c:pt>
                <c:pt idx="1048">
                  <c:v>3</c:v>
                </c:pt>
                <c:pt idx="1049">
                  <c:v>3</c:v>
                </c:pt>
                <c:pt idx="1050">
                  <c:v>1</c:v>
                </c:pt>
                <c:pt idx="1051">
                  <c:v>1</c:v>
                </c:pt>
                <c:pt idx="1052">
                  <c:v>1</c:v>
                </c:pt>
                <c:pt idx="1053">
                  <c:v>3</c:v>
                </c:pt>
                <c:pt idx="1054">
                  <c:v>1</c:v>
                </c:pt>
                <c:pt idx="1055">
                  <c:v>1</c:v>
                </c:pt>
                <c:pt idx="1056">
                  <c:v>3</c:v>
                </c:pt>
                <c:pt idx="1057">
                  <c:v>2</c:v>
                </c:pt>
                <c:pt idx="1058">
                  <c:v>4</c:v>
                </c:pt>
                <c:pt idx="1059">
                  <c:v>1</c:v>
                </c:pt>
                <c:pt idx="1060">
                  <c:v>1</c:v>
                </c:pt>
                <c:pt idx="1061">
                  <c:v>3</c:v>
                </c:pt>
                <c:pt idx="1062">
                  <c:v>3</c:v>
                </c:pt>
                <c:pt idx="1063">
                  <c:v>2</c:v>
                </c:pt>
                <c:pt idx="1064">
                  <c:v>3</c:v>
                </c:pt>
                <c:pt idx="1065">
                  <c:v>3</c:v>
                </c:pt>
                <c:pt idx="1066">
                  <c:v>2</c:v>
                </c:pt>
                <c:pt idx="1067">
                  <c:v>3</c:v>
                </c:pt>
                <c:pt idx="1068">
                  <c:v>2</c:v>
                </c:pt>
                <c:pt idx="1069">
                  <c:v>2</c:v>
                </c:pt>
                <c:pt idx="1070">
                  <c:v>1</c:v>
                </c:pt>
                <c:pt idx="1071">
                  <c:v>2</c:v>
                </c:pt>
                <c:pt idx="1072">
                  <c:v>1</c:v>
                </c:pt>
                <c:pt idx="1073">
                  <c:v>1</c:v>
                </c:pt>
                <c:pt idx="1074">
                  <c:v>3</c:v>
                </c:pt>
                <c:pt idx="1075">
                  <c:v>3</c:v>
                </c:pt>
                <c:pt idx="1076">
                  <c:v>3</c:v>
                </c:pt>
                <c:pt idx="1077">
                  <c:v>2</c:v>
                </c:pt>
                <c:pt idx="1078">
                  <c:v>2</c:v>
                </c:pt>
                <c:pt idx="1079">
                  <c:v>3</c:v>
                </c:pt>
                <c:pt idx="1080">
                  <c:v>1</c:v>
                </c:pt>
                <c:pt idx="1081">
                  <c:v>2</c:v>
                </c:pt>
                <c:pt idx="1082">
                  <c:v>1</c:v>
                </c:pt>
                <c:pt idx="1083">
                  <c:v>2</c:v>
                </c:pt>
                <c:pt idx="1084">
                  <c:v>2</c:v>
                </c:pt>
                <c:pt idx="1085">
                  <c:v>1</c:v>
                </c:pt>
                <c:pt idx="1086">
                  <c:v>1</c:v>
                </c:pt>
                <c:pt idx="1087">
                  <c:v>3</c:v>
                </c:pt>
                <c:pt idx="1088">
                  <c:v>2</c:v>
                </c:pt>
                <c:pt idx="1089">
                  <c:v>3</c:v>
                </c:pt>
                <c:pt idx="1090">
                  <c:v>1</c:v>
                </c:pt>
                <c:pt idx="1091">
                  <c:v>2</c:v>
                </c:pt>
                <c:pt idx="1092">
                  <c:v>3</c:v>
                </c:pt>
                <c:pt idx="1093">
                  <c:v>1</c:v>
                </c:pt>
                <c:pt idx="1094">
                  <c:v>1</c:v>
                </c:pt>
                <c:pt idx="1095">
                  <c:v>1</c:v>
                </c:pt>
                <c:pt idx="1096">
                  <c:v>3</c:v>
                </c:pt>
                <c:pt idx="1097">
                  <c:v>2</c:v>
                </c:pt>
                <c:pt idx="1098">
                  <c:v>3</c:v>
                </c:pt>
                <c:pt idx="1099">
                  <c:v>2</c:v>
                </c:pt>
                <c:pt idx="1100">
                  <c:v>2</c:v>
                </c:pt>
                <c:pt idx="1101">
                  <c:v>2</c:v>
                </c:pt>
                <c:pt idx="1102">
                  <c:v>3</c:v>
                </c:pt>
                <c:pt idx="1103">
                  <c:v>1</c:v>
                </c:pt>
                <c:pt idx="1104">
                  <c:v>4</c:v>
                </c:pt>
                <c:pt idx="1105">
                  <c:v>2</c:v>
                </c:pt>
                <c:pt idx="1106">
                  <c:v>2</c:v>
                </c:pt>
                <c:pt idx="1107">
                  <c:v>1</c:v>
                </c:pt>
                <c:pt idx="1108">
                  <c:v>2</c:v>
                </c:pt>
                <c:pt idx="1109">
                  <c:v>2</c:v>
                </c:pt>
                <c:pt idx="1110">
                  <c:v>1</c:v>
                </c:pt>
                <c:pt idx="1111">
                  <c:v>2</c:v>
                </c:pt>
                <c:pt idx="1112">
                  <c:v>2</c:v>
                </c:pt>
                <c:pt idx="1113">
                  <c:v>1</c:v>
                </c:pt>
                <c:pt idx="1114">
                  <c:v>2</c:v>
                </c:pt>
                <c:pt idx="1115">
                  <c:v>1</c:v>
                </c:pt>
                <c:pt idx="1116">
                  <c:v>2</c:v>
                </c:pt>
                <c:pt idx="1117">
                  <c:v>3</c:v>
                </c:pt>
                <c:pt idx="1118">
                  <c:v>3</c:v>
                </c:pt>
                <c:pt idx="1119">
                  <c:v>2</c:v>
                </c:pt>
                <c:pt idx="1120">
                  <c:v>1</c:v>
                </c:pt>
                <c:pt idx="1121">
                  <c:v>2</c:v>
                </c:pt>
                <c:pt idx="1122">
                  <c:v>3</c:v>
                </c:pt>
                <c:pt idx="1123">
                  <c:v>3</c:v>
                </c:pt>
                <c:pt idx="1124">
                  <c:v>1</c:v>
                </c:pt>
                <c:pt idx="1125">
                  <c:v>3</c:v>
                </c:pt>
                <c:pt idx="1126">
                  <c:v>3</c:v>
                </c:pt>
                <c:pt idx="1127">
                  <c:v>4</c:v>
                </c:pt>
                <c:pt idx="1128">
                  <c:v>4</c:v>
                </c:pt>
                <c:pt idx="1129">
                  <c:v>2</c:v>
                </c:pt>
                <c:pt idx="1130">
                  <c:v>3</c:v>
                </c:pt>
                <c:pt idx="1131">
                  <c:v>2</c:v>
                </c:pt>
                <c:pt idx="1132">
                  <c:v>3</c:v>
                </c:pt>
                <c:pt idx="1133">
                  <c:v>4</c:v>
                </c:pt>
                <c:pt idx="1134">
                  <c:v>2</c:v>
                </c:pt>
                <c:pt idx="1135">
                  <c:v>4</c:v>
                </c:pt>
                <c:pt idx="1136">
                  <c:v>3</c:v>
                </c:pt>
                <c:pt idx="1137">
                  <c:v>2</c:v>
                </c:pt>
                <c:pt idx="1138">
                  <c:v>3</c:v>
                </c:pt>
                <c:pt idx="1139">
                  <c:v>3</c:v>
                </c:pt>
                <c:pt idx="1140">
                  <c:v>1</c:v>
                </c:pt>
                <c:pt idx="1141">
                  <c:v>2</c:v>
                </c:pt>
                <c:pt idx="1142">
                  <c:v>1</c:v>
                </c:pt>
                <c:pt idx="1143">
                  <c:v>2</c:v>
                </c:pt>
                <c:pt idx="1144">
                  <c:v>2</c:v>
                </c:pt>
                <c:pt idx="1145">
                  <c:v>1</c:v>
                </c:pt>
                <c:pt idx="1146">
                  <c:v>1</c:v>
                </c:pt>
                <c:pt idx="1147">
                  <c:v>1</c:v>
                </c:pt>
                <c:pt idx="1148">
                  <c:v>1</c:v>
                </c:pt>
                <c:pt idx="1149">
                  <c:v>2</c:v>
                </c:pt>
                <c:pt idx="1150">
                  <c:v>1</c:v>
                </c:pt>
                <c:pt idx="1151">
                  <c:v>1</c:v>
                </c:pt>
                <c:pt idx="1152">
                  <c:v>3</c:v>
                </c:pt>
                <c:pt idx="1153">
                  <c:v>1</c:v>
                </c:pt>
                <c:pt idx="1154">
                  <c:v>2</c:v>
                </c:pt>
                <c:pt idx="1155">
                  <c:v>2</c:v>
                </c:pt>
                <c:pt idx="1156">
                  <c:v>2</c:v>
                </c:pt>
                <c:pt idx="1157">
                  <c:v>1</c:v>
                </c:pt>
                <c:pt idx="1158">
                  <c:v>3</c:v>
                </c:pt>
                <c:pt idx="1159">
                  <c:v>1</c:v>
                </c:pt>
                <c:pt idx="1160">
                  <c:v>2</c:v>
                </c:pt>
                <c:pt idx="1161">
                  <c:v>2</c:v>
                </c:pt>
                <c:pt idx="1162">
                  <c:v>2</c:v>
                </c:pt>
                <c:pt idx="1163">
                  <c:v>1</c:v>
                </c:pt>
                <c:pt idx="1164">
                  <c:v>3</c:v>
                </c:pt>
                <c:pt idx="1165">
                  <c:v>1</c:v>
                </c:pt>
                <c:pt idx="1166">
                  <c:v>2</c:v>
                </c:pt>
                <c:pt idx="1167">
                  <c:v>1</c:v>
                </c:pt>
                <c:pt idx="1168">
                  <c:v>2</c:v>
                </c:pt>
                <c:pt idx="1169">
                  <c:v>4</c:v>
                </c:pt>
                <c:pt idx="1170">
                  <c:v>1</c:v>
                </c:pt>
                <c:pt idx="1171">
                  <c:v>3</c:v>
                </c:pt>
                <c:pt idx="1172">
                  <c:v>2</c:v>
                </c:pt>
                <c:pt idx="1173">
                  <c:v>1</c:v>
                </c:pt>
                <c:pt idx="1174">
                  <c:v>3</c:v>
                </c:pt>
                <c:pt idx="1175">
                  <c:v>3</c:v>
                </c:pt>
                <c:pt idx="1176">
                  <c:v>3</c:v>
                </c:pt>
                <c:pt idx="1177">
                  <c:v>2</c:v>
                </c:pt>
                <c:pt idx="1178">
                  <c:v>3</c:v>
                </c:pt>
                <c:pt idx="1179">
                  <c:v>1</c:v>
                </c:pt>
                <c:pt idx="1180">
                  <c:v>1</c:v>
                </c:pt>
                <c:pt idx="1181">
                  <c:v>2</c:v>
                </c:pt>
                <c:pt idx="1182">
                  <c:v>2</c:v>
                </c:pt>
                <c:pt idx="1183">
                  <c:v>4</c:v>
                </c:pt>
                <c:pt idx="1184">
                  <c:v>3</c:v>
                </c:pt>
                <c:pt idx="1185">
                  <c:v>2</c:v>
                </c:pt>
                <c:pt idx="1186">
                  <c:v>3</c:v>
                </c:pt>
                <c:pt idx="1187">
                  <c:v>3</c:v>
                </c:pt>
                <c:pt idx="1188">
                  <c:v>2</c:v>
                </c:pt>
                <c:pt idx="1189">
                  <c:v>1</c:v>
                </c:pt>
                <c:pt idx="1190">
                  <c:v>2</c:v>
                </c:pt>
                <c:pt idx="1191">
                  <c:v>1</c:v>
                </c:pt>
                <c:pt idx="1192">
                  <c:v>3</c:v>
                </c:pt>
                <c:pt idx="1193">
                  <c:v>2</c:v>
                </c:pt>
                <c:pt idx="1194">
                  <c:v>1</c:v>
                </c:pt>
                <c:pt idx="1195">
                  <c:v>2</c:v>
                </c:pt>
                <c:pt idx="1196">
                  <c:v>3</c:v>
                </c:pt>
                <c:pt idx="1197">
                  <c:v>2</c:v>
                </c:pt>
                <c:pt idx="1198">
                  <c:v>3</c:v>
                </c:pt>
                <c:pt idx="1199">
                  <c:v>1</c:v>
                </c:pt>
                <c:pt idx="1200">
                  <c:v>3</c:v>
                </c:pt>
                <c:pt idx="1201">
                  <c:v>2</c:v>
                </c:pt>
                <c:pt idx="1202">
                  <c:v>3</c:v>
                </c:pt>
                <c:pt idx="1203">
                  <c:v>4</c:v>
                </c:pt>
                <c:pt idx="1204">
                  <c:v>1</c:v>
                </c:pt>
                <c:pt idx="1205">
                  <c:v>2</c:v>
                </c:pt>
                <c:pt idx="1206">
                  <c:v>3</c:v>
                </c:pt>
                <c:pt idx="1207">
                  <c:v>2</c:v>
                </c:pt>
                <c:pt idx="1208">
                  <c:v>2</c:v>
                </c:pt>
                <c:pt idx="1209">
                  <c:v>4</c:v>
                </c:pt>
                <c:pt idx="1210">
                  <c:v>3</c:v>
                </c:pt>
                <c:pt idx="1211">
                  <c:v>1</c:v>
                </c:pt>
                <c:pt idx="1212">
                  <c:v>2</c:v>
                </c:pt>
                <c:pt idx="1213">
                  <c:v>3</c:v>
                </c:pt>
                <c:pt idx="1214">
                  <c:v>4</c:v>
                </c:pt>
                <c:pt idx="1215">
                  <c:v>2</c:v>
                </c:pt>
                <c:pt idx="1216">
                  <c:v>3</c:v>
                </c:pt>
                <c:pt idx="1217">
                  <c:v>4</c:v>
                </c:pt>
                <c:pt idx="1218">
                  <c:v>1</c:v>
                </c:pt>
                <c:pt idx="1219">
                  <c:v>3</c:v>
                </c:pt>
                <c:pt idx="1220">
                  <c:v>3</c:v>
                </c:pt>
                <c:pt idx="1221">
                  <c:v>3</c:v>
                </c:pt>
                <c:pt idx="1222">
                  <c:v>1</c:v>
                </c:pt>
                <c:pt idx="1223">
                  <c:v>1</c:v>
                </c:pt>
                <c:pt idx="1224">
                  <c:v>1</c:v>
                </c:pt>
                <c:pt idx="1225">
                  <c:v>2</c:v>
                </c:pt>
                <c:pt idx="1226">
                  <c:v>1</c:v>
                </c:pt>
                <c:pt idx="1227">
                  <c:v>2</c:v>
                </c:pt>
                <c:pt idx="1228">
                  <c:v>2</c:v>
                </c:pt>
                <c:pt idx="1229">
                  <c:v>3</c:v>
                </c:pt>
                <c:pt idx="1230">
                  <c:v>2</c:v>
                </c:pt>
                <c:pt idx="1231">
                  <c:v>1</c:v>
                </c:pt>
                <c:pt idx="1232">
                  <c:v>3</c:v>
                </c:pt>
                <c:pt idx="1233">
                  <c:v>1</c:v>
                </c:pt>
                <c:pt idx="1234">
                  <c:v>3</c:v>
                </c:pt>
                <c:pt idx="1235">
                  <c:v>2</c:v>
                </c:pt>
                <c:pt idx="1236">
                  <c:v>2</c:v>
                </c:pt>
                <c:pt idx="1237">
                  <c:v>1</c:v>
                </c:pt>
                <c:pt idx="1238">
                  <c:v>1</c:v>
                </c:pt>
                <c:pt idx="1239">
                  <c:v>3</c:v>
                </c:pt>
                <c:pt idx="1240">
                  <c:v>3</c:v>
                </c:pt>
                <c:pt idx="1241">
                  <c:v>1</c:v>
                </c:pt>
                <c:pt idx="1242">
                  <c:v>1</c:v>
                </c:pt>
                <c:pt idx="1243">
                  <c:v>1</c:v>
                </c:pt>
                <c:pt idx="1244">
                  <c:v>2</c:v>
                </c:pt>
                <c:pt idx="1245">
                  <c:v>2</c:v>
                </c:pt>
                <c:pt idx="1246">
                  <c:v>2</c:v>
                </c:pt>
                <c:pt idx="1247">
                  <c:v>3</c:v>
                </c:pt>
                <c:pt idx="1248">
                  <c:v>1</c:v>
                </c:pt>
                <c:pt idx="1249">
                  <c:v>1</c:v>
                </c:pt>
                <c:pt idx="1250">
                  <c:v>4</c:v>
                </c:pt>
                <c:pt idx="1251">
                  <c:v>2</c:v>
                </c:pt>
                <c:pt idx="1252">
                  <c:v>4</c:v>
                </c:pt>
                <c:pt idx="1253">
                  <c:v>3</c:v>
                </c:pt>
                <c:pt idx="1254">
                  <c:v>1</c:v>
                </c:pt>
                <c:pt idx="1255">
                  <c:v>3</c:v>
                </c:pt>
                <c:pt idx="1256">
                  <c:v>2</c:v>
                </c:pt>
                <c:pt idx="1257">
                  <c:v>1</c:v>
                </c:pt>
                <c:pt idx="1258">
                  <c:v>2</c:v>
                </c:pt>
                <c:pt idx="1259">
                  <c:v>4</c:v>
                </c:pt>
                <c:pt idx="1260">
                  <c:v>1</c:v>
                </c:pt>
                <c:pt idx="1261">
                  <c:v>1</c:v>
                </c:pt>
                <c:pt idx="1262">
                  <c:v>2</c:v>
                </c:pt>
                <c:pt idx="1263">
                  <c:v>3</c:v>
                </c:pt>
                <c:pt idx="1264">
                  <c:v>2</c:v>
                </c:pt>
                <c:pt idx="1265">
                  <c:v>3</c:v>
                </c:pt>
                <c:pt idx="1266">
                  <c:v>3</c:v>
                </c:pt>
                <c:pt idx="1267">
                  <c:v>2</c:v>
                </c:pt>
                <c:pt idx="1268">
                  <c:v>2</c:v>
                </c:pt>
                <c:pt idx="1269">
                  <c:v>1</c:v>
                </c:pt>
                <c:pt idx="1270">
                  <c:v>1</c:v>
                </c:pt>
                <c:pt idx="1271">
                  <c:v>3</c:v>
                </c:pt>
                <c:pt idx="1272">
                  <c:v>2</c:v>
                </c:pt>
                <c:pt idx="1273">
                  <c:v>3</c:v>
                </c:pt>
                <c:pt idx="1274">
                  <c:v>2</c:v>
                </c:pt>
                <c:pt idx="1275">
                  <c:v>3</c:v>
                </c:pt>
                <c:pt idx="1276">
                  <c:v>2</c:v>
                </c:pt>
                <c:pt idx="1277">
                  <c:v>3</c:v>
                </c:pt>
                <c:pt idx="1278">
                  <c:v>2</c:v>
                </c:pt>
                <c:pt idx="1279">
                  <c:v>1</c:v>
                </c:pt>
                <c:pt idx="1280">
                  <c:v>2</c:v>
                </c:pt>
                <c:pt idx="1281">
                  <c:v>3</c:v>
                </c:pt>
                <c:pt idx="1282">
                  <c:v>4</c:v>
                </c:pt>
                <c:pt idx="1283">
                  <c:v>2</c:v>
                </c:pt>
                <c:pt idx="1284">
                  <c:v>3</c:v>
                </c:pt>
                <c:pt idx="1285">
                  <c:v>2</c:v>
                </c:pt>
                <c:pt idx="1286">
                  <c:v>3</c:v>
                </c:pt>
                <c:pt idx="1287">
                  <c:v>3</c:v>
                </c:pt>
                <c:pt idx="1288">
                  <c:v>1</c:v>
                </c:pt>
                <c:pt idx="1289">
                  <c:v>1</c:v>
                </c:pt>
                <c:pt idx="1290">
                  <c:v>3</c:v>
                </c:pt>
                <c:pt idx="1291">
                  <c:v>3</c:v>
                </c:pt>
                <c:pt idx="1292">
                  <c:v>3</c:v>
                </c:pt>
                <c:pt idx="1293">
                  <c:v>2</c:v>
                </c:pt>
                <c:pt idx="1294">
                  <c:v>4</c:v>
                </c:pt>
                <c:pt idx="1295">
                  <c:v>1</c:v>
                </c:pt>
                <c:pt idx="1296">
                  <c:v>1</c:v>
                </c:pt>
                <c:pt idx="1297">
                  <c:v>1</c:v>
                </c:pt>
                <c:pt idx="1298">
                  <c:v>3</c:v>
                </c:pt>
                <c:pt idx="1299">
                  <c:v>3</c:v>
                </c:pt>
                <c:pt idx="1300">
                  <c:v>4</c:v>
                </c:pt>
                <c:pt idx="1301">
                  <c:v>3</c:v>
                </c:pt>
                <c:pt idx="1302">
                  <c:v>1</c:v>
                </c:pt>
                <c:pt idx="1303">
                  <c:v>2</c:v>
                </c:pt>
                <c:pt idx="1304">
                  <c:v>2</c:v>
                </c:pt>
                <c:pt idx="1305">
                  <c:v>3</c:v>
                </c:pt>
                <c:pt idx="1306">
                  <c:v>2</c:v>
                </c:pt>
                <c:pt idx="1307">
                  <c:v>3</c:v>
                </c:pt>
                <c:pt idx="1308">
                  <c:v>1</c:v>
                </c:pt>
                <c:pt idx="1309">
                  <c:v>1</c:v>
                </c:pt>
                <c:pt idx="1310">
                  <c:v>1</c:v>
                </c:pt>
                <c:pt idx="1311">
                  <c:v>3</c:v>
                </c:pt>
                <c:pt idx="1312">
                  <c:v>3</c:v>
                </c:pt>
                <c:pt idx="1313">
                  <c:v>2</c:v>
                </c:pt>
                <c:pt idx="1314">
                  <c:v>3</c:v>
                </c:pt>
                <c:pt idx="1315">
                  <c:v>3</c:v>
                </c:pt>
                <c:pt idx="1316">
                  <c:v>3</c:v>
                </c:pt>
                <c:pt idx="1317">
                  <c:v>1</c:v>
                </c:pt>
                <c:pt idx="1318">
                  <c:v>1</c:v>
                </c:pt>
                <c:pt idx="1319">
                  <c:v>2</c:v>
                </c:pt>
                <c:pt idx="1320">
                  <c:v>3</c:v>
                </c:pt>
                <c:pt idx="1321">
                  <c:v>1</c:v>
                </c:pt>
                <c:pt idx="1322">
                  <c:v>1</c:v>
                </c:pt>
                <c:pt idx="1323">
                  <c:v>3</c:v>
                </c:pt>
                <c:pt idx="1324">
                  <c:v>2</c:v>
                </c:pt>
                <c:pt idx="1325">
                  <c:v>2</c:v>
                </c:pt>
                <c:pt idx="1326">
                  <c:v>2</c:v>
                </c:pt>
                <c:pt idx="1327">
                  <c:v>4</c:v>
                </c:pt>
                <c:pt idx="1328">
                  <c:v>2</c:v>
                </c:pt>
                <c:pt idx="1329">
                  <c:v>2</c:v>
                </c:pt>
                <c:pt idx="1330">
                  <c:v>2</c:v>
                </c:pt>
                <c:pt idx="1331">
                  <c:v>2</c:v>
                </c:pt>
                <c:pt idx="1332">
                  <c:v>4</c:v>
                </c:pt>
                <c:pt idx="1333">
                  <c:v>3</c:v>
                </c:pt>
                <c:pt idx="1334">
                  <c:v>2</c:v>
                </c:pt>
                <c:pt idx="1335">
                  <c:v>1</c:v>
                </c:pt>
                <c:pt idx="1336">
                  <c:v>2</c:v>
                </c:pt>
                <c:pt idx="1337">
                  <c:v>3</c:v>
                </c:pt>
                <c:pt idx="1338">
                  <c:v>1</c:v>
                </c:pt>
                <c:pt idx="1339">
                  <c:v>3</c:v>
                </c:pt>
                <c:pt idx="1340">
                  <c:v>2</c:v>
                </c:pt>
                <c:pt idx="1341">
                  <c:v>2</c:v>
                </c:pt>
                <c:pt idx="1342">
                  <c:v>3</c:v>
                </c:pt>
                <c:pt idx="1343">
                  <c:v>1</c:v>
                </c:pt>
                <c:pt idx="1344">
                  <c:v>3</c:v>
                </c:pt>
                <c:pt idx="1345">
                  <c:v>2</c:v>
                </c:pt>
                <c:pt idx="1346">
                  <c:v>2</c:v>
                </c:pt>
                <c:pt idx="1347">
                  <c:v>2</c:v>
                </c:pt>
                <c:pt idx="1348">
                  <c:v>1</c:v>
                </c:pt>
                <c:pt idx="1349">
                  <c:v>2</c:v>
                </c:pt>
                <c:pt idx="1350">
                  <c:v>1</c:v>
                </c:pt>
                <c:pt idx="1351">
                  <c:v>1</c:v>
                </c:pt>
                <c:pt idx="1352">
                  <c:v>4</c:v>
                </c:pt>
                <c:pt idx="1353">
                  <c:v>4</c:v>
                </c:pt>
                <c:pt idx="1354">
                  <c:v>3</c:v>
                </c:pt>
                <c:pt idx="1355">
                  <c:v>2</c:v>
                </c:pt>
                <c:pt idx="1356">
                  <c:v>3</c:v>
                </c:pt>
                <c:pt idx="1357">
                  <c:v>2</c:v>
                </c:pt>
                <c:pt idx="1358">
                  <c:v>1</c:v>
                </c:pt>
                <c:pt idx="1359">
                  <c:v>2</c:v>
                </c:pt>
                <c:pt idx="1360">
                  <c:v>4</c:v>
                </c:pt>
                <c:pt idx="1361">
                  <c:v>3</c:v>
                </c:pt>
                <c:pt idx="1362">
                  <c:v>2</c:v>
                </c:pt>
                <c:pt idx="1363">
                  <c:v>1</c:v>
                </c:pt>
                <c:pt idx="1364">
                  <c:v>2</c:v>
                </c:pt>
                <c:pt idx="1365">
                  <c:v>4</c:v>
                </c:pt>
                <c:pt idx="1366">
                  <c:v>2</c:v>
                </c:pt>
                <c:pt idx="1367">
                  <c:v>2</c:v>
                </c:pt>
                <c:pt idx="1368">
                  <c:v>2</c:v>
                </c:pt>
                <c:pt idx="1369">
                  <c:v>1</c:v>
                </c:pt>
                <c:pt idx="1370">
                  <c:v>3</c:v>
                </c:pt>
                <c:pt idx="1371">
                  <c:v>2</c:v>
                </c:pt>
                <c:pt idx="1372">
                  <c:v>3</c:v>
                </c:pt>
                <c:pt idx="1373">
                  <c:v>2</c:v>
                </c:pt>
                <c:pt idx="1374">
                  <c:v>1</c:v>
                </c:pt>
                <c:pt idx="1375">
                  <c:v>1</c:v>
                </c:pt>
                <c:pt idx="1376">
                  <c:v>3</c:v>
                </c:pt>
                <c:pt idx="1377">
                  <c:v>3</c:v>
                </c:pt>
                <c:pt idx="1378">
                  <c:v>1</c:v>
                </c:pt>
                <c:pt idx="1379">
                  <c:v>2</c:v>
                </c:pt>
                <c:pt idx="1380">
                  <c:v>3</c:v>
                </c:pt>
                <c:pt idx="1381">
                  <c:v>1</c:v>
                </c:pt>
                <c:pt idx="1382">
                  <c:v>1</c:v>
                </c:pt>
                <c:pt idx="1383">
                  <c:v>4</c:v>
                </c:pt>
                <c:pt idx="1384">
                  <c:v>3</c:v>
                </c:pt>
                <c:pt idx="1385">
                  <c:v>3</c:v>
                </c:pt>
                <c:pt idx="1386">
                  <c:v>1</c:v>
                </c:pt>
                <c:pt idx="1387">
                  <c:v>1</c:v>
                </c:pt>
                <c:pt idx="1388">
                  <c:v>3</c:v>
                </c:pt>
                <c:pt idx="1389">
                  <c:v>4</c:v>
                </c:pt>
                <c:pt idx="1390">
                  <c:v>2</c:v>
                </c:pt>
                <c:pt idx="1391">
                  <c:v>2</c:v>
                </c:pt>
                <c:pt idx="1392">
                  <c:v>1</c:v>
                </c:pt>
                <c:pt idx="1393">
                  <c:v>1</c:v>
                </c:pt>
                <c:pt idx="1394">
                  <c:v>4</c:v>
                </c:pt>
                <c:pt idx="1395">
                  <c:v>2</c:v>
                </c:pt>
                <c:pt idx="1396">
                  <c:v>1</c:v>
                </c:pt>
                <c:pt idx="1397">
                  <c:v>1</c:v>
                </c:pt>
                <c:pt idx="1398">
                  <c:v>3</c:v>
                </c:pt>
                <c:pt idx="1399">
                  <c:v>3</c:v>
                </c:pt>
                <c:pt idx="1400">
                  <c:v>1</c:v>
                </c:pt>
                <c:pt idx="1401">
                  <c:v>4</c:v>
                </c:pt>
                <c:pt idx="1402">
                  <c:v>1</c:v>
                </c:pt>
                <c:pt idx="1403">
                  <c:v>1</c:v>
                </c:pt>
                <c:pt idx="1404">
                  <c:v>2</c:v>
                </c:pt>
                <c:pt idx="1405">
                  <c:v>3</c:v>
                </c:pt>
                <c:pt idx="1406">
                  <c:v>3</c:v>
                </c:pt>
                <c:pt idx="1407">
                  <c:v>2</c:v>
                </c:pt>
                <c:pt idx="1408">
                  <c:v>1</c:v>
                </c:pt>
                <c:pt idx="1409">
                  <c:v>1</c:v>
                </c:pt>
                <c:pt idx="1410">
                  <c:v>1</c:v>
                </c:pt>
                <c:pt idx="1411">
                  <c:v>2</c:v>
                </c:pt>
                <c:pt idx="1412">
                  <c:v>1</c:v>
                </c:pt>
                <c:pt idx="1413">
                  <c:v>3</c:v>
                </c:pt>
                <c:pt idx="1414">
                  <c:v>3</c:v>
                </c:pt>
                <c:pt idx="1415">
                  <c:v>2</c:v>
                </c:pt>
                <c:pt idx="1416">
                  <c:v>3</c:v>
                </c:pt>
                <c:pt idx="1417">
                  <c:v>3</c:v>
                </c:pt>
                <c:pt idx="1418">
                  <c:v>2</c:v>
                </c:pt>
                <c:pt idx="1419">
                  <c:v>3</c:v>
                </c:pt>
                <c:pt idx="1420">
                  <c:v>3</c:v>
                </c:pt>
                <c:pt idx="1421">
                  <c:v>3</c:v>
                </c:pt>
                <c:pt idx="1422">
                  <c:v>2</c:v>
                </c:pt>
                <c:pt idx="1423">
                  <c:v>1</c:v>
                </c:pt>
                <c:pt idx="1424">
                  <c:v>3</c:v>
                </c:pt>
                <c:pt idx="1425">
                  <c:v>1</c:v>
                </c:pt>
                <c:pt idx="1426">
                  <c:v>2</c:v>
                </c:pt>
                <c:pt idx="1427">
                  <c:v>3</c:v>
                </c:pt>
                <c:pt idx="1428">
                  <c:v>2</c:v>
                </c:pt>
                <c:pt idx="1429">
                  <c:v>2</c:v>
                </c:pt>
                <c:pt idx="1430">
                  <c:v>1</c:v>
                </c:pt>
                <c:pt idx="1431">
                  <c:v>3</c:v>
                </c:pt>
                <c:pt idx="1432">
                  <c:v>4</c:v>
                </c:pt>
                <c:pt idx="1433">
                  <c:v>3</c:v>
                </c:pt>
                <c:pt idx="1434">
                  <c:v>3</c:v>
                </c:pt>
                <c:pt idx="1435">
                  <c:v>2</c:v>
                </c:pt>
                <c:pt idx="1436">
                  <c:v>1</c:v>
                </c:pt>
                <c:pt idx="1437">
                  <c:v>2</c:v>
                </c:pt>
                <c:pt idx="1438">
                  <c:v>3</c:v>
                </c:pt>
                <c:pt idx="1439">
                  <c:v>2</c:v>
                </c:pt>
                <c:pt idx="1440">
                  <c:v>1</c:v>
                </c:pt>
                <c:pt idx="1441">
                  <c:v>3</c:v>
                </c:pt>
                <c:pt idx="1442">
                  <c:v>1</c:v>
                </c:pt>
                <c:pt idx="1443">
                  <c:v>2</c:v>
                </c:pt>
                <c:pt idx="1444">
                  <c:v>2</c:v>
                </c:pt>
                <c:pt idx="1445">
                  <c:v>3</c:v>
                </c:pt>
                <c:pt idx="1446">
                  <c:v>2</c:v>
                </c:pt>
                <c:pt idx="1447">
                  <c:v>3</c:v>
                </c:pt>
                <c:pt idx="1448">
                  <c:v>2</c:v>
                </c:pt>
                <c:pt idx="1449">
                  <c:v>1</c:v>
                </c:pt>
                <c:pt idx="1450">
                  <c:v>3</c:v>
                </c:pt>
                <c:pt idx="1451">
                  <c:v>1</c:v>
                </c:pt>
                <c:pt idx="1452">
                  <c:v>1</c:v>
                </c:pt>
                <c:pt idx="1453">
                  <c:v>2</c:v>
                </c:pt>
                <c:pt idx="1454">
                  <c:v>3</c:v>
                </c:pt>
                <c:pt idx="1455">
                  <c:v>2</c:v>
                </c:pt>
                <c:pt idx="1456">
                  <c:v>2</c:v>
                </c:pt>
                <c:pt idx="1457">
                  <c:v>1</c:v>
                </c:pt>
                <c:pt idx="1458">
                  <c:v>1</c:v>
                </c:pt>
                <c:pt idx="1459">
                  <c:v>2</c:v>
                </c:pt>
                <c:pt idx="1460">
                  <c:v>2</c:v>
                </c:pt>
                <c:pt idx="1461">
                  <c:v>2</c:v>
                </c:pt>
                <c:pt idx="1462">
                  <c:v>2</c:v>
                </c:pt>
                <c:pt idx="1463">
                  <c:v>3</c:v>
                </c:pt>
                <c:pt idx="1464">
                  <c:v>2</c:v>
                </c:pt>
                <c:pt idx="1465">
                  <c:v>3</c:v>
                </c:pt>
                <c:pt idx="1466">
                  <c:v>2</c:v>
                </c:pt>
                <c:pt idx="1467">
                  <c:v>4</c:v>
                </c:pt>
                <c:pt idx="1468">
                  <c:v>2</c:v>
                </c:pt>
                <c:pt idx="1469">
                  <c:v>4</c:v>
                </c:pt>
              </c:numCache>
            </c:numRef>
          </c:xVal>
          <c:yVal>
            <c:numRef>
              <c:f>'Q2.2'!$I$56:$I$1525</c:f>
              <c:numCache>
                <c:formatCode>0.00</c:formatCode>
                <c:ptCount val="1470"/>
                <c:pt idx="0">
                  <c:v>-0.79788228112869497</c:v>
                </c:pt>
                <c:pt idx="1">
                  <c:v>0.88507271617628547</c:v>
                </c:pt>
                <c:pt idx="2">
                  <c:v>7.0882756176263939E-2</c:v>
                </c:pt>
                <c:pt idx="3">
                  <c:v>-1.9103609127630587</c:v>
                </c:pt>
                <c:pt idx="4">
                  <c:v>-2.722916311615684</c:v>
                </c:pt>
                <c:pt idx="5">
                  <c:v>-0.61043767998132026</c:v>
                </c:pt>
                <c:pt idx="6">
                  <c:v>-3.0212049832500263</c:v>
                </c:pt>
                <c:pt idx="7">
                  <c:v>0.99755134781064925</c:v>
                </c:pt>
                <c:pt idx="8">
                  <c:v>0.903829047236961</c:v>
                </c:pt>
                <c:pt idx="9">
                  <c:v>-1.0228395443974243</c:v>
                </c:pt>
                <c:pt idx="10">
                  <c:v>8.9639087236941251E-2</c:v>
                </c:pt>
                <c:pt idx="11">
                  <c:v>-0.70415998055500673</c:v>
                </c:pt>
                <c:pt idx="12">
                  <c:v>1.1646050567499504</c:v>
                </c:pt>
                <c:pt idx="13">
                  <c:v>-1.7041599805550067</c:v>
                </c:pt>
                <c:pt idx="14">
                  <c:v>-0.92911724382373606</c:v>
                </c:pt>
                <c:pt idx="15">
                  <c:v>-1.7041599805550067</c:v>
                </c:pt>
                <c:pt idx="16">
                  <c:v>-3.6291940110419958</c:v>
                </c:pt>
                <c:pt idx="17">
                  <c:v>-1.516715379407632</c:v>
                </c:pt>
                <c:pt idx="18">
                  <c:v>-4.159587545809984E-2</c:v>
                </c:pt>
                <c:pt idx="19">
                  <c:v>3.4628937283842962</c:v>
                </c:pt>
                <c:pt idx="20">
                  <c:v>1.2583273573236369</c:v>
                </c:pt>
                <c:pt idx="21">
                  <c:v>-2.1204983250026288E-2</c:v>
                </c:pt>
                <c:pt idx="22">
                  <c:v>-1.9103609127630587</c:v>
                </c:pt>
                <c:pt idx="23">
                  <c:v>-2.0415958754580998</c:v>
                </c:pt>
                <c:pt idx="24">
                  <c:v>-0.79788228112869497</c:v>
                </c:pt>
                <c:pt idx="25">
                  <c:v>-4.8353949432500496</c:v>
                </c:pt>
                <c:pt idx="26">
                  <c:v>1.6976281150289125</c:v>
                </c:pt>
                <c:pt idx="27">
                  <c:v>-1.9103609127630587</c:v>
                </c:pt>
                <c:pt idx="28">
                  <c:v>-2.0415958754580998</c:v>
                </c:pt>
                <c:pt idx="29">
                  <c:v>0.20211771887130503</c:v>
                </c:pt>
                <c:pt idx="30">
                  <c:v>4.3691714278106089</c:v>
                </c:pt>
                <c:pt idx="31">
                  <c:v>1.202117718871305</c:v>
                </c:pt>
                <c:pt idx="32">
                  <c:v>-1.9291172438237361</c:v>
                </c:pt>
                <c:pt idx="33">
                  <c:v>-2.0415958754580998</c:v>
                </c:pt>
                <c:pt idx="34">
                  <c:v>-0.9478735748844116</c:v>
                </c:pt>
                <c:pt idx="35">
                  <c:v>-2.516715379407632</c:v>
                </c:pt>
                <c:pt idx="36">
                  <c:v>-0.92911724382373606</c:v>
                </c:pt>
                <c:pt idx="37">
                  <c:v>1.202117718871305</c:v>
                </c:pt>
                <c:pt idx="38">
                  <c:v>1.2958400194449933</c:v>
                </c:pt>
                <c:pt idx="39">
                  <c:v>2.0521264251155884</c:v>
                </c:pt>
                <c:pt idx="40">
                  <c:v>0.20211771887130503</c:v>
                </c:pt>
                <c:pt idx="41">
                  <c:v>1.202117718871305</c:v>
                </c:pt>
                <c:pt idx="42">
                  <c:v>0.20211771887130503</c:v>
                </c:pt>
                <c:pt idx="43">
                  <c:v>-0.83539494325004959</c:v>
                </c:pt>
                <c:pt idx="44">
                  <c:v>0.88507271617628547</c:v>
                </c:pt>
                <c:pt idx="45">
                  <c:v>0.20211771887130503</c:v>
                </c:pt>
                <c:pt idx="46">
                  <c:v>-1.0024486521893508</c:v>
                </c:pt>
                <c:pt idx="47">
                  <c:v>1.110029979445013</c:v>
                </c:pt>
                <c:pt idx="48">
                  <c:v>-1.1149272838237145</c:v>
                </c:pt>
                <c:pt idx="49">
                  <c:v>1.1458487256892731</c:v>
                </c:pt>
                <c:pt idx="50">
                  <c:v>-1.9291172438237361</c:v>
                </c:pt>
                <c:pt idx="51">
                  <c:v>-1.0228395443974243</c:v>
                </c:pt>
                <c:pt idx="52">
                  <c:v>-1.1149272838237145</c:v>
                </c:pt>
                <c:pt idx="53">
                  <c:v>0.29584001944499327</c:v>
                </c:pt>
                <c:pt idx="54">
                  <c:v>2.9584041245419002</c:v>
                </c:pt>
                <c:pt idx="55">
                  <c:v>0.20211771887130503</c:v>
                </c:pt>
                <c:pt idx="56">
                  <c:v>-0.11492728382371453</c:v>
                </c:pt>
                <c:pt idx="57">
                  <c:v>1.3895623200186797</c:v>
                </c:pt>
                <c:pt idx="58">
                  <c:v>-0.11492728382371453</c:v>
                </c:pt>
                <c:pt idx="59">
                  <c:v>3.0708827561762639</c:v>
                </c:pt>
                <c:pt idx="60">
                  <c:v>-0.11492728382371453</c:v>
                </c:pt>
                <c:pt idx="61">
                  <c:v>4.3691714278106089</c:v>
                </c:pt>
                <c:pt idx="62">
                  <c:v>-2.9291172438237361</c:v>
                </c:pt>
                <c:pt idx="63">
                  <c:v>3.4628937283842962</c:v>
                </c:pt>
                <c:pt idx="64">
                  <c:v>-2.8353949432500496</c:v>
                </c:pt>
                <c:pt idx="65">
                  <c:v>-2.2839544397424305E-2</c:v>
                </c:pt>
                <c:pt idx="66">
                  <c:v>-0.81663861218937051</c:v>
                </c:pt>
                <c:pt idx="67">
                  <c:v>2.277083688384316</c:v>
                </c:pt>
                <c:pt idx="68">
                  <c:v>0.29584001944499327</c:v>
                </c:pt>
                <c:pt idx="69">
                  <c:v>2.0708827561762639</c:v>
                </c:pt>
                <c:pt idx="70">
                  <c:v>-1.7041599805550067</c:v>
                </c:pt>
                <c:pt idx="71">
                  <c:v>0.88507271617628547</c:v>
                </c:pt>
                <c:pt idx="72">
                  <c:v>2.277083688384316</c:v>
                </c:pt>
                <c:pt idx="73">
                  <c:v>2.277083688384316</c:v>
                </c:pt>
                <c:pt idx="74">
                  <c:v>-2.516715379407632</c:v>
                </c:pt>
                <c:pt idx="75">
                  <c:v>0.88507271617628547</c:v>
                </c:pt>
                <c:pt idx="76">
                  <c:v>1.2958400194449933</c:v>
                </c:pt>
                <c:pt idx="77">
                  <c:v>2.202117718871305</c:v>
                </c:pt>
                <c:pt idx="78">
                  <c:v>-2.8353949432500496</c:v>
                </c:pt>
                <c:pt idx="79">
                  <c:v>2.110029979445013</c:v>
                </c:pt>
                <c:pt idx="80">
                  <c:v>-0.70415998055500673</c:v>
                </c:pt>
                <c:pt idx="81">
                  <c:v>3.0708827561762639</c:v>
                </c:pt>
                <c:pt idx="82">
                  <c:v>-2.0415958754580998</c:v>
                </c:pt>
                <c:pt idx="83">
                  <c:v>0.20211771887130503</c:v>
                </c:pt>
                <c:pt idx="84">
                  <c:v>0.27708368838431596</c:v>
                </c:pt>
                <c:pt idx="85">
                  <c:v>4.3691714278106089</c:v>
                </c:pt>
                <c:pt idx="86">
                  <c:v>1.202117718871305</c:v>
                </c:pt>
                <c:pt idx="87">
                  <c:v>0.88507271617628547</c:v>
                </c:pt>
                <c:pt idx="88">
                  <c:v>2.9584041245419002</c:v>
                </c:pt>
                <c:pt idx="89">
                  <c:v>-4.159587545809984E-2</c:v>
                </c:pt>
                <c:pt idx="90">
                  <c:v>3.0163076788713248</c:v>
                </c:pt>
                <c:pt idx="91">
                  <c:v>-0.11492728382371453</c:v>
                </c:pt>
                <c:pt idx="92">
                  <c:v>-1.8166386121893705</c:v>
                </c:pt>
                <c:pt idx="93">
                  <c:v>0.29584001944499327</c:v>
                </c:pt>
                <c:pt idx="94">
                  <c:v>0.16460505674995041</c:v>
                </c:pt>
                <c:pt idx="95">
                  <c:v>5.3691714278106089</c:v>
                </c:pt>
                <c:pt idx="96">
                  <c:v>-2.4486521893507529E-3</c:v>
                </c:pt>
                <c:pt idx="97">
                  <c:v>-0.83539494325004959</c:v>
                </c:pt>
                <c:pt idx="98">
                  <c:v>-1.0228395443974243</c:v>
                </c:pt>
                <c:pt idx="99">
                  <c:v>-0.91036091276305875</c:v>
                </c:pt>
                <c:pt idx="100">
                  <c:v>-0.11492728382371453</c:v>
                </c:pt>
                <c:pt idx="101">
                  <c:v>1.202117718871305</c:v>
                </c:pt>
                <c:pt idx="102">
                  <c:v>1.9584041245419002</c:v>
                </c:pt>
                <c:pt idx="103">
                  <c:v>-1.8353949432500496</c:v>
                </c:pt>
                <c:pt idx="104">
                  <c:v>-2.0415958754580998</c:v>
                </c:pt>
                <c:pt idx="105">
                  <c:v>-0.20864958439740278</c:v>
                </c:pt>
                <c:pt idx="106">
                  <c:v>4.277083688384316</c:v>
                </c:pt>
                <c:pt idx="107">
                  <c:v>-2.8166386121893705</c:v>
                </c:pt>
                <c:pt idx="108">
                  <c:v>-1.7041599805550067</c:v>
                </c:pt>
                <c:pt idx="109">
                  <c:v>-1.9478735748844116</c:v>
                </c:pt>
                <c:pt idx="110">
                  <c:v>-1.2086495843974028</c:v>
                </c:pt>
                <c:pt idx="111">
                  <c:v>0.97879501674997371</c:v>
                </c:pt>
                <c:pt idx="112">
                  <c:v>-2.516715379407632</c:v>
                </c:pt>
                <c:pt idx="113">
                  <c:v>4.2566927961762442</c:v>
                </c:pt>
                <c:pt idx="114">
                  <c:v>1.1833613878106295</c:v>
                </c:pt>
                <c:pt idx="115">
                  <c:v>-1.6104376799813203</c:v>
                </c:pt>
                <c:pt idx="116">
                  <c:v>-0.70415998055500673</c:v>
                </c:pt>
                <c:pt idx="117">
                  <c:v>-1.1353181760317881</c:v>
                </c:pt>
                <c:pt idx="118">
                  <c:v>-0.11492728382371453</c:v>
                </c:pt>
                <c:pt idx="119">
                  <c:v>0.20211771887130503</c:v>
                </c:pt>
                <c:pt idx="120">
                  <c:v>4.6976281150289125</c:v>
                </c:pt>
                <c:pt idx="121">
                  <c:v>8.9639087236941251E-2</c:v>
                </c:pt>
                <c:pt idx="122">
                  <c:v>2.1646050567499504</c:v>
                </c:pt>
                <c:pt idx="123">
                  <c:v>-1.0228395443974243</c:v>
                </c:pt>
                <c:pt idx="124">
                  <c:v>3.9771604556025757</c:v>
                </c:pt>
                <c:pt idx="125">
                  <c:v>4.0708827561762639</c:v>
                </c:pt>
                <c:pt idx="126">
                  <c:v>0.20211771887130503</c:v>
                </c:pt>
                <c:pt idx="127">
                  <c:v>3.1646050567499504</c:v>
                </c:pt>
                <c:pt idx="128">
                  <c:v>-1.1353181760317881</c:v>
                </c:pt>
                <c:pt idx="129">
                  <c:v>1.2958400194449933</c:v>
                </c:pt>
                <c:pt idx="130">
                  <c:v>-4.7416726426763631</c:v>
                </c:pt>
                <c:pt idx="131">
                  <c:v>-0.79788228112869497</c:v>
                </c:pt>
                <c:pt idx="132">
                  <c:v>-0.79788228112869497</c:v>
                </c:pt>
                <c:pt idx="133">
                  <c:v>-2.8353949432500496</c:v>
                </c:pt>
                <c:pt idx="134">
                  <c:v>0.88507271617628547</c:v>
                </c:pt>
                <c:pt idx="135">
                  <c:v>0.11002997944501303</c:v>
                </c:pt>
                <c:pt idx="136">
                  <c:v>-0.13531817603178808</c:v>
                </c:pt>
                <c:pt idx="137">
                  <c:v>-0.92911724382373606</c:v>
                </c:pt>
                <c:pt idx="138">
                  <c:v>3.0708827561762639</c:v>
                </c:pt>
                <c:pt idx="139">
                  <c:v>2.0521264251155884</c:v>
                </c:pt>
                <c:pt idx="140">
                  <c:v>-0.11492728382371453</c:v>
                </c:pt>
                <c:pt idx="141">
                  <c:v>1.202117718871305</c:v>
                </c:pt>
                <c:pt idx="142">
                  <c:v>-1.0024486521893508</c:v>
                </c:pt>
                <c:pt idx="143">
                  <c:v>-0.92911724382373606</c:v>
                </c:pt>
                <c:pt idx="144">
                  <c:v>0.95840412454190016</c:v>
                </c:pt>
                <c:pt idx="145">
                  <c:v>0.38956232001867974</c:v>
                </c:pt>
                <c:pt idx="146">
                  <c:v>0.29584001944499327</c:v>
                </c:pt>
                <c:pt idx="147">
                  <c:v>0.29584001944499327</c:v>
                </c:pt>
                <c:pt idx="148">
                  <c:v>2.2225086110793768</c:v>
                </c:pt>
                <c:pt idx="149">
                  <c:v>1.0896390872369413</c:v>
                </c:pt>
                <c:pt idx="150">
                  <c:v>-1.9103609127630587</c:v>
                </c:pt>
                <c:pt idx="151">
                  <c:v>-1.722916311615684</c:v>
                </c:pt>
                <c:pt idx="152">
                  <c:v>-1.0024486521893508</c:v>
                </c:pt>
                <c:pt idx="153">
                  <c:v>3.277083688384316</c:v>
                </c:pt>
                <c:pt idx="154">
                  <c:v>-1.1353181760317881</c:v>
                </c:pt>
                <c:pt idx="155">
                  <c:v>-2.8353949432500496</c:v>
                </c:pt>
                <c:pt idx="156">
                  <c:v>2.0708827561762639</c:v>
                </c:pt>
                <c:pt idx="157">
                  <c:v>-9.6170952763038997E-2</c:v>
                </c:pt>
                <c:pt idx="158">
                  <c:v>-1.7041599805550067</c:v>
                </c:pt>
                <c:pt idx="159">
                  <c:v>2.1646050567499504</c:v>
                </c:pt>
                <c:pt idx="160">
                  <c:v>1.8850727161762855</c:v>
                </c:pt>
                <c:pt idx="161">
                  <c:v>2.1646050567499504</c:v>
                </c:pt>
                <c:pt idx="162">
                  <c:v>-0.79788228112869497</c:v>
                </c:pt>
                <c:pt idx="163">
                  <c:v>-1.8541512743107269</c:v>
                </c:pt>
                <c:pt idx="164">
                  <c:v>7.0882756176263939E-2</c:v>
                </c:pt>
                <c:pt idx="165">
                  <c:v>0.27708368838431596</c:v>
                </c:pt>
                <c:pt idx="166">
                  <c:v>0.20211771887130503</c:v>
                </c:pt>
                <c:pt idx="167">
                  <c:v>0.20211771887130503</c:v>
                </c:pt>
                <c:pt idx="168">
                  <c:v>0.79135041560259722</c:v>
                </c:pt>
                <c:pt idx="169">
                  <c:v>-1.0024486521893508</c:v>
                </c:pt>
                <c:pt idx="170">
                  <c:v>1.277083688384316</c:v>
                </c:pt>
                <c:pt idx="171">
                  <c:v>-2.0212049832500263</c:v>
                </c:pt>
                <c:pt idx="172">
                  <c:v>-0.91036091276305875</c:v>
                </c:pt>
                <c:pt idx="173">
                  <c:v>-0.79788228112869497</c:v>
                </c:pt>
                <c:pt idx="174">
                  <c:v>-1.7041599805550067</c:v>
                </c:pt>
                <c:pt idx="175">
                  <c:v>1.0521264251155884</c:v>
                </c:pt>
                <c:pt idx="176">
                  <c:v>-1.1353181760317881</c:v>
                </c:pt>
                <c:pt idx="177">
                  <c:v>0.79135041560259722</c:v>
                </c:pt>
                <c:pt idx="178">
                  <c:v>2.8850727161762855</c:v>
                </c:pt>
                <c:pt idx="179">
                  <c:v>5.3691714278106089</c:v>
                </c:pt>
                <c:pt idx="180">
                  <c:v>0.88507271617628547</c:v>
                </c:pt>
                <c:pt idx="181">
                  <c:v>0.27708368838431596</c:v>
                </c:pt>
                <c:pt idx="182">
                  <c:v>0.99755134781064925</c:v>
                </c:pt>
                <c:pt idx="183">
                  <c:v>7.0882756176263939E-2</c:v>
                </c:pt>
                <c:pt idx="184">
                  <c:v>4.3691714278106089</c:v>
                </c:pt>
                <c:pt idx="185">
                  <c:v>-1.722916311615684</c:v>
                </c:pt>
                <c:pt idx="186">
                  <c:v>-2.2839544397424305E-2</c:v>
                </c:pt>
                <c:pt idx="187">
                  <c:v>-1.9103609127630587</c:v>
                </c:pt>
                <c:pt idx="188">
                  <c:v>2.0708827561762639</c:v>
                </c:pt>
                <c:pt idx="189">
                  <c:v>3.277083688384316</c:v>
                </c:pt>
                <c:pt idx="190">
                  <c:v>-0.92911724382373606</c:v>
                </c:pt>
                <c:pt idx="191">
                  <c:v>1.277083688384316</c:v>
                </c:pt>
                <c:pt idx="192">
                  <c:v>-1.9291172438237361</c:v>
                </c:pt>
                <c:pt idx="193">
                  <c:v>-3.8541512743107269</c:v>
                </c:pt>
                <c:pt idx="194">
                  <c:v>0.88507271617628547</c:v>
                </c:pt>
                <c:pt idx="195">
                  <c:v>2.6503383295316709</c:v>
                </c:pt>
                <c:pt idx="196">
                  <c:v>-1.9103609127630587</c:v>
                </c:pt>
                <c:pt idx="197">
                  <c:v>0.16460505674995041</c:v>
                </c:pt>
                <c:pt idx="198">
                  <c:v>-2.2839544397424305E-2</c:v>
                </c:pt>
                <c:pt idx="199">
                  <c:v>1.0521264251155884</c:v>
                </c:pt>
                <c:pt idx="200">
                  <c:v>4.0708827561762639</c:v>
                </c:pt>
                <c:pt idx="201">
                  <c:v>-1.9478735748844116</c:v>
                </c:pt>
                <c:pt idx="202">
                  <c:v>1.1646050567499504</c:v>
                </c:pt>
                <c:pt idx="203">
                  <c:v>-1.9478735748844116</c:v>
                </c:pt>
                <c:pt idx="204">
                  <c:v>2.0521264251155884</c:v>
                </c:pt>
                <c:pt idx="205">
                  <c:v>-0.11492728382371453</c:v>
                </c:pt>
                <c:pt idx="206">
                  <c:v>0.37080598895800421</c:v>
                </c:pt>
                <c:pt idx="207">
                  <c:v>1.202117718871305</c:v>
                </c:pt>
                <c:pt idx="208">
                  <c:v>-2.0415958754580998</c:v>
                </c:pt>
                <c:pt idx="209">
                  <c:v>1.277083688384316</c:v>
                </c:pt>
                <c:pt idx="210">
                  <c:v>-0.79788228112869497</c:v>
                </c:pt>
                <c:pt idx="211">
                  <c:v>1.903829047236961</c:v>
                </c:pt>
                <c:pt idx="212">
                  <c:v>-2.2839544397424305E-2</c:v>
                </c:pt>
                <c:pt idx="213">
                  <c:v>2.1833613878106295</c:v>
                </c:pt>
                <c:pt idx="214">
                  <c:v>2.5566160289579827</c:v>
                </c:pt>
                <c:pt idx="215">
                  <c:v>1.0521264251155884</c:v>
                </c:pt>
                <c:pt idx="216">
                  <c:v>2.2958400194449933</c:v>
                </c:pt>
                <c:pt idx="217">
                  <c:v>-0.92911724382373606</c:v>
                </c:pt>
                <c:pt idx="218">
                  <c:v>4.4628937283842962</c:v>
                </c:pt>
                <c:pt idx="219">
                  <c:v>1.2958400194449933</c:v>
                </c:pt>
                <c:pt idx="220">
                  <c:v>1.277083688384316</c:v>
                </c:pt>
                <c:pt idx="221">
                  <c:v>2.0163076788713248</c:v>
                </c:pt>
                <c:pt idx="222">
                  <c:v>-2.9478735748844116</c:v>
                </c:pt>
                <c:pt idx="223">
                  <c:v>0.20211771887130503</c:v>
                </c:pt>
                <c:pt idx="224">
                  <c:v>-0.91036091276305875</c:v>
                </c:pt>
                <c:pt idx="225">
                  <c:v>0.95840412454190016</c:v>
                </c:pt>
                <c:pt idx="226">
                  <c:v>5.2126425115588404E-2</c:v>
                </c:pt>
                <c:pt idx="227">
                  <c:v>-1.1353181760317881</c:v>
                </c:pt>
                <c:pt idx="228">
                  <c:v>-0.92911724382373606</c:v>
                </c:pt>
                <c:pt idx="229">
                  <c:v>0.29584001944499327</c:v>
                </c:pt>
                <c:pt idx="230">
                  <c:v>-1.0415958754580998</c:v>
                </c:pt>
                <c:pt idx="231">
                  <c:v>-0.79788228112869497</c:v>
                </c:pt>
                <c:pt idx="232">
                  <c:v>1.1646050567499504</c:v>
                </c:pt>
                <c:pt idx="233">
                  <c:v>-0.79788228112869497</c:v>
                </c:pt>
                <c:pt idx="234">
                  <c:v>-0.61043767998132026</c:v>
                </c:pt>
                <c:pt idx="235">
                  <c:v>-0.11492728382371453</c:v>
                </c:pt>
                <c:pt idx="236">
                  <c:v>-2.1149272838237145</c:v>
                </c:pt>
                <c:pt idx="237">
                  <c:v>3.0708827561762639</c:v>
                </c:pt>
                <c:pt idx="238">
                  <c:v>3.2566927961762442</c:v>
                </c:pt>
                <c:pt idx="239">
                  <c:v>-0.92911724382373606</c:v>
                </c:pt>
                <c:pt idx="240">
                  <c:v>-2.2839544397424305E-2</c:v>
                </c:pt>
                <c:pt idx="241">
                  <c:v>1.0521264251155884</c:v>
                </c:pt>
                <c:pt idx="242">
                  <c:v>1.277083688384316</c:v>
                </c:pt>
                <c:pt idx="243">
                  <c:v>5.2126425115588404E-2</c:v>
                </c:pt>
                <c:pt idx="244">
                  <c:v>-0.79788228112869497</c:v>
                </c:pt>
                <c:pt idx="245">
                  <c:v>-0.70415998055500673</c:v>
                </c:pt>
                <c:pt idx="246">
                  <c:v>0.29584001944499327</c:v>
                </c:pt>
                <c:pt idx="247">
                  <c:v>0.29584001944499327</c:v>
                </c:pt>
                <c:pt idx="248">
                  <c:v>1.2958400194449933</c:v>
                </c:pt>
                <c:pt idx="249">
                  <c:v>0.25832735732363687</c:v>
                </c:pt>
                <c:pt idx="250">
                  <c:v>-1.7041599805550067</c:v>
                </c:pt>
                <c:pt idx="251">
                  <c:v>2.8850727161762855</c:v>
                </c:pt>
                <c:pt idx="252">
                  <c:v>2.0521264251155884</c:v>
                </c:pt>
                <c:pt idx="253">
                  <c:v>0.29584001944499327</c:v>
                </c:pt>
                <c:pt idx="254">
                  <c:v>-2.0415958754580998</c:v>
                </c:pt>
                <c:pt idx="255">
                  <c:v>-2.0228395443974243</c:v>
                </c:pt>
                <c:pt idx="256">
                  <c:v>3.4628937283842962</c:v>
                </c:pt>
                <c:pt idx="257">
                  <c:v>3.1646050567499504</c:v>
                </c:pt>
                <c:pt idx="258">
                  <c:v>-0.79788228112869497</c:v>
                </c:pt>
                <c:pt idx="259">
                  <c:v>2.3504150967499307</c:v>
                </c:pt>
                <c:pt idx="260">
                  <c:v>-1.9087263516156625</c:v>
                </c:pt>
                <c:pt idx="261">
                  <c:v>1.9584041245419002</c:v>
                </c:pt>
                <c:pt idx="262">
                  <c:v>0.29584001944499327</c:v>
                </c:pt>
                <c:pt idx="263">
                  <c:v>-0.91036091276305875</c:v>
                </c:pt>
                <c:pt idx="264">
                  <c:v>-0.79788228112869497</c:v>
                </c:pt>
                <c:pt idx="265">
                  <c:v>4.0708827561762639</c:v>
                </c:pt>
                <c:pt idx="266">
                  <c:v>-0.20864958439740278</c:v>
                </c:pt>
                <c:pt idx="267">
                  <c:v>2.6503383295316709</c:v>
                </c:pt>
                <c:pt idx="268">
                  <c:v>-1.1353181760317881</c:v>
                </c:pt>
                <c:pt idx="269">
                  <c:v>-0.79788228112869497</c:v>
                </c:pt>
                <c:pt idx="270">
                  <c:v>2.202117718871305</c:v>
                </c:pt>
                <c:pt idx="271">
                  <c:v>-0.91036091276305875</c:v>
                </c:pt>
                <c:pt idx="272">
                  <c:v>0.88507271617628547</c:v>
                </c:pt>
                <c:pt idx="273">
                  <c:v>-1.1353181760317881</c:v>
                </c:pt>
                <c:pt idx="274">
                  <c:v>2.0708827561762639</c:v>
                </c:pt>
                <c:pt idx="275">
                  <c:v>1.0521264251155884</c:v>
                </c:pt>
                <c:pt idx="276">
                  <c:v>2.1646050567499504</c:v>
                </c:pt>
                <c:pt idx="277">
                  <c:v>0.97879501674997371</c:v>
                </c:pt>
                <c:pt idx="278">
                  <c:v>0.11002997944501303</c:v>
                </c:pt>
                <c:pt idx="279">
                  <c:v>-0.72291631161568404</c:v>
                </c:pt>
                <c:pt idx="280">
                  <c:v>0.16460505674995041</c:v>
                </c:pt>
                <c:pt idx="281">
                  <c:v>2.8850727161762855</c:v>
                </c:pt>
                <c:pt idx="282">
                  <c:v>1.0521264251155884</c:v>
                </c:pt>
                <c:pt idx="283">
                  <c:v>2.0521264251155884</c:v>
                </c:pt>
                <c:pt idx="284">
                  <c:v>-0.61043767998132026</c:v>
                </c:pt>
                <c:pt idx="285">
                  <c:v>-0.70415998055500673</c:v>
                </c:pt>
                <c:pt idx="286">
                  <c:v>0.99755134781064925</c:v>
                </c:pt>
                <c:pt idx="287">
                  <c:v>-1.1353181760317881</c:v>
                </c:pt>
                <c:pt idx="288">
                  <c:v>8.9639087236941251E-2</c:v>
                </c:pt>
                <c:pt idx="289">
                  <c:v>-1.1149272838237145</c:v>
                </c:pt>
                <c:pt idx="290">
                  <c:v>-0.79788228112869497</c:v>
                </c:pt>
                <c:pt idx="291">
                  <c:v>-1.8166386121893705</c:v>
                </c:pt>
                <c:pt idx="292">
                  <c:v>-1.9103609127630587</c:v>
                </c:pt>
                <c:pt idx="293">
                  <c:v>-0.70415998055500673</c:v>
                </c:pt>
                <c:pt idx="294">
                  <c:v>-0.70415998055500673</c:v>
                </c:pt>
                <c:pt idx="295">
                  <c:v>1.0896390872369413</c:v>
                </c:pt>
                <c:pt idx="296">
                  <c:v>-1.0228395443974243</c:v>
                </c:pt>
                <c:pt idx="297">
                  <c:v>0.27708368838431596</c:v>
                </c:pt>
                <c:pt idx="298">
                  <c:v>1.0521264251155884</c:v>
                </c:pt>
                <c:pt idx="299">
                  <c:v>3.0708827561762639</c:v>
                </c:pt>
                <c:pt idx="300">
                  <c:v>3.1646050567499504</c:v>
                </c:pt>
                <c:pt idx="301">
                  <c:v>-0.70415998055500673</c:v>
                </c:pt>
                <c:pt idx="302">
                  <c:v>3.1646050567499504</c:v>
                </c:pt>
                <c:pt idx="303">
                  <c:v>-0.79788228112869497</c:v>
                </c:pt>
                <c:pt idx="304">
                  <c:v>5.2126425115588404E-2</c:v>
                </c:pt>
                <c:pt idx="305">
                  <c:v>0.27708368838431596</c:v>
                </c:pt>
                <c:pt idx="306">
                  <c:v>-0.92911724382373606</c:v>
                </c:pt>
                <c:pt idx="307">
                  <c:v>3.1833613878106295</c:v>
                </c:pt>
                <c:pt idx="308">
                  <c:v>-1.0228395443974243</c:v>
                </c:pt>
                <c:pt idx="309">
                  <c:v>0.20211771887130503</c:v>
                </c:pt>
                <c:pt idx="310">
                  <c:v>-0.70415998055500673</c:v>
                </c:pt>
                <c:pt idx="311">
                  <c:v>2.1646050567499504</c:v>
                </c:pt>
                <c:pt idx="312">
                  <c:v>1.0521264251155884</c:v>
                </c:pt>
                <c:pt idx="313">
                  <c:v>-1.9103609127630587</c:v>
                </c:pt>
                <c:pt idx="314">
                  <c:v>2.202117718871305</c:v>
                </c:pt>
                <c:pt idx="315">
                  <c:v>2.0521264251155884</c:v>
                </c:pt>
                <c:pt idx="316">
                  <c:v>-0.70415998055500673</c:v>
                </c:pt>
                <c:pt idx="317">
                  <c:v>1.1833613878106295</c:v>
                </c:pt>
                <c:pt idx="318">
                  <c:v>-0.91036091276305875</c:v>
                </c:pt>
                <c:pt idx="319">
                  <c:v>-2.8166386121893705</c:v>
                </c:pt>
                <c:pt idx="320">
                  <c:v>-0.79788228112869497</c:v>
                </c:pt>
                <c:pt idx="321">
                  <c:v>-1.6104376799813203</c:v>
                </c:pt>
                <c:pt idx="322">
                  <c:v>-1.8541512743107269</c:v>
                </c:pt>
                <c:pt idx="323">
                  <c:v>1.202117718871305</c:v>
                </c:pt>
                <c:pt idx="324">
                  <c:v>-0.61043767998132026</c:v>
                </c:pt>
                <c:pt idx="325">
                  <c:v>1.8850727161762855</c:v>
                </c:pt>
                <c:pt idx="326">
                  <c:v>-1.0415958754580998</c:v>
                </c:pt>
                <c:pt idx="327">
                  <c:v>2.1646050567499504</c:v>
                </c:pt>
                <c:pt idx="328">
                  <c:v>-2.0415958754580998</c:v>
                </c:pt>
                <c:pt idx="329">
                  <c:v>-0.79788228112869497</c:v>
                </c:pt>
                <c:pt idx="330">
                  <c:v>-1.7041599805550067</c:v>
                </c:pt>
                <c:pt idx="331">
                  <c:v>8.9639087236941251E-2</c:v>
                </c:pt>
                <c:pt idx="332">
                  <c:v>-2.0228395443974243</c:v>
                </c:pt>
                <c:pt idx="333">
                  <c:v>0.16460505674995041</c:v>
                </c:pt>
                <c:pt idx="334">
                  <c:v>-1.1353181760317881</c:v>
                </c:pt>
                <c:pt idx="335">
                  <c:v>1.6976281150289125</c:v>
                </c:pt>
                <c:pt idx="336">
                  <c:v>-0.79788228112869497</c:v>
                </c:pt>
                <c:pt idx="337">
                  <c:v>0.95840412454190016</c:v>
                </c:pt>
                <c:pt idx="338">
                  <c:v>-1.9291172438237361</c:v>
                </c:pt>
                <c:pt idx="339">
                  <c:v>3.277083688384316</c:v>
                </c:pt>
                <c:pt idx="340">
                  <c:v>-0.9478735748844116</c:v>
                </c:pt>
                <c:pt idx="341">
                  <c:v>-2.0415958754580998</c:v>
                </c:pt>
                <c:pt idx="342">
                  <c:v>-2.0415958754580998</c:v>
                </c:pt>
                <c:pt idx="343">
                  <c:v>0.18336138781062949</c:v>
                </c:pt>
                <c:pt idx="344">
                  <c:v>-1.722916311615684</c:v>
                </c:pt>
                <c:pt idx="345">
                  <c:v>0.20211771887130503</c:v>
                </c:pt>
                <c:pt idx="346">
                  <c:v>1.1833613878106295</c:v>
                </c:pt>
                <c:pt idx="347">
                  <c:v>3.1646050567499504</c:v>
                </c:pt>
                <c:pt idx="348">
                  <c:v>-1.1353181760317881</c:v>
                </c:pt>
                <c:pt idx="349">
                  <c:v>-2.2839544397424305E-2</c:v>
                </c:pt>
                <c:pt idx="350">
                  <c:v>-0.79788228112869497</c:v>
                </c:pt>
                <c:pt idx="351">
                  <c:v>-0.81663861218937051</c:v>
                </c:pt>
                <c:pt idx="352">
                  <c:v>-2.4486521893507529E-3</c:v>
                </c:pt>
                <c:pt idx="353">
                  <c:v>1.202117718871305</c:v>
                </c:pt>
                <c:pt idx="354">
                  <c:v>-0.70415998055500673</c:v>
                </c:pt>
                <c:pt idx="355">
                  <c:v>1.1646050567499504</c:v>
                </c:pt>
                <c:pt idx="356">
                  <c:v>0.88507271617628547</c:v>
                </c:pt>
                <c:pt idx="357">
                  <c:v>-2.8166386121893705</c:v>
                </c:pt>
                <c:pt idx="358">
                  <c:v>-1.9478735748844116</c:v>
                </c:pt>
                <c:pt idx="359">
                  <c:v>-1.7041599805550067</c:v>
                </c:pt>
                <c:pt idx="360">
                  <c:v>-0.79788228112869497</c:v>
                </c:pt>
                <c:pt idx="361">
                  <c:v>-1.0228395443974243</c:v>
                </c:pt>
                <c:pt idx="362">
                  <c:v>1.8850727161762855</c:v>
                </c:pt>
                <c:pt idx="363">
                  <c:v>-1.9291172438237361</c:v>
                </c:pt>
                <c:pt idx="364">
                  <c:v>-2.1149272838237145</c:v>
                </c:pt>
                <c:pt idx="365">
                  <c:v>-0.92911724382373606</c:v>
                </c:pt>
                <c:pt idx="366">
                  <c:v>2.1646050567499504</c:v>
                </c:pt>
                <c:pt idx="367">
                  <c:v>-1.0415958754580998</c:v>
                </c:pt>
                <c:pt idx="368">
                  <c:v>-0.70415998055500673</c:v>
                </c:pt>
                <c:pt idx="369">
                  <c:v>2.1833613878106295</c:v>
                </c:pt>
                <c:pt idx="370">
                  <c:v>-0.62919401104199579</c:v>
                </c:pt>
                <c:pt idx="371">
                  <c:v>-0.9478735748844116</c:v>
                </c:pt>
                <c:pt idx="372">
                  <c:v>4.0708827561762639</c:v>
                </c:pt>
                <c:pt idx="373">
                  <c:v>-1.9103609127630587</c:v>
                </c:pt>
                <c:pt idx="374">
                  <c:v>-0.9478735748844116</c:v>
                </c:pt>
                <c:pt idx="375">
                  <c:v>0.97879501674997371</c:v>
                </c:pt>
                <c:pt idx="376">
                  <c:v>-2.6104376799813203</c:v>
                </c:pt>
                <c:pt idx="377">
                  <c:v>-1.0228395443974243</c:v>
                </c:pt>
                <c:pt idx="378">
                  <c:v>-1.516715379407632</c:v>
                </c:pt>
                <c:pt idx="379">
                  <c:v>1.202117718871305</c:v>
                </c:pt>
                <c:pt idx="380">
                  <c:v>0.20211771887130503</c:v>
                </c:pt>
                <c:pt idx="381">
                  <c:v>2.1646050567499504</c:v>
                </c:pt>
                <c:pt idx="382">
                  <c:v>-0.11492728382371453</c:v>
                </c:pt>
                <c:pt idx="383">
                  <c:v>-1.722916311615684</c:v>
                </c:pt>
                <c:pt idx="384">
                  <c:v>-1.9291172438237361</c:v>
                </c:pt>
                <c:pt idx="385">
                  <c:v>0.88507271617628547</c:v>
                </c:pt>
                <c:pt idx="386">
                  <c:v>0.20211771887130503</c:v>
                </c:pt>
                <c:pt idx="387">
                  <c:v>-1.8166386121893705</c:v>
                </c:pt>
                <c:pt idx="388">
                  <c:v>1.277083688384316</c:v>
                </c:pt>
                <c:pt idx="389">
                  <c:v>-0.91036091276305875</c:v>
                </c:pt>
                <c:pt idx="390">
                  <c:v>-2.8166386121893705</c:v>
                </c:pt>
                <c:pt idx="391">
                  <c:v>1.903829047236961</c:v>
                </c:pt>
                <c:pt idx="392">
                  <c:v>-0.79788228112869497</c:v>
                </c:pt>
                <c:pt idx="393">
                  <c:v>-0.83539494325004959</c:v>
                </c:pt>
                <c:pt idx="394">
                  <c:v>0.20211771887130503</c:v>
                </c:pt>
                <c:pt idx="395">
                  <c:v>-2.1149272838237145</c:v>
                </c:pt>
                <c:pt idx="396">
                  <c:v>-0.92911724382373606</c:v>
                </c:pt>
                <c:pt idx="397">
                  <c:v>-1.7041599805550067</c:v>
                </c:pt>
                <c:pt idx="398">
                  <c:v>-0.83539494325004959</c:v>
                </c:pt>
                <c:pt idx="399">
                  <c:v>-0.70415998055500673</c:v>
                </c:pt>
                <c:pt idx="400">
                  <c:v>-2.2839544397424305E-2</c:v>
                </c:pt>
                <c:pt idx="401">
                  <c:v>-0.79788228112869497</c:v>
                </c:pt>
                <c:pt idx="402">
                  <c:v>-0.79788228112869497</c:v>
                </c:pt>
                <c:pt idx="403">
                  <c:v>0.37080598895800421</c:v>
                </c:pt>
                <c:pt idx="404">
                  <c:v>0.20211771887130503</c:v>
                </c:pt>
                <c:pt idx="405">
                  <c:v>0.29584001944499327</c:v>
                </c:pt>
                <c:pt idx="406">
                  <c:v>-0.92911724382373606</c:v>
                </c:pt>
                <c:pt idx="407">
                  <c:v>-1.1149272838237145</c:v>
                </c:pt>
                <c:pt idx="408">
                  <c:v>-0.61043767998132026</c:v>
                </c:pt>
                <c:pt idx="409">
                  <c:v>-0.79788228112869497</c:v>
                </c:pt>
                <c:pt idx="410">
                  <c:v>-0.30237188497108747</c:v>
                </c:pt>
                <c:pt idx="411">
                  <c:v>-2.6104376799813203</c:v>
                </c:pt>
                <c:pt idx="412">
                  <c:v>-2.2839544397424305E-2</c:v>
                </c:pt>
                <c:pt idx="413">
                  <c:v>-1.7041599805550067</c:v>
                </c:pt>
                <c:pt idx="414">
                  <c:v>1.277083688384316</c:v>
                </c:pt>
                <c:pt idx="415">
                  <c:v>1.9771604556025757</c:v>
                </c:pt>
                <c:pt idx="416">
                  <c:v>0.88507271617628547</c:v>
                </c:pt>
                <c:pt idx="417">
                  <c:v>-2.2839544397424305E-2</c:v>
                </c:pt>
                <c:pt idx="418">
                  <c:v>-0.11492728382371453</c:v>
                </c:pt>
                <c:pt idx="419">
                  <c:v>-1.9478735748844116</c:v>
                </c:pt>
                <c:pt idx="420">
                  <c:v>3.0708827561762639</c:v>
                </c:pt>
                <c:pt idx="421">
                  <c:v>2.1833613878106295</c:v>
                </c:pt>
                <c:pt idx="422">
                  <c:v>-0.70415998055500673</c:v>
                </c:pt>
                <c:pt idx="423">
                  <c:v>-0.79788228112869497</c:v>
                </c:pt>
                <c:pt idx="424">
                  <c:v>-0.70415998055500673</c:v>
                </c:pt>
                <c:pt idx="425">
                  <c:v>7.0882756176263939E-2</c:v>
                </c:pt>
                <c:pt idx="426">
                  <c:v>-1.1353181760317881</c:v>
                </c:pt>
                <c:pt idx="427">
                  <c:v>2.9584041245419002</c:v>
                </c:pt>
                <c:pt idx="428">
                  <c:v>1.202117718871305</c:v>
                </c:pt>
                <c:pt idx="429">
                  <c:v>-2.8353949432500496</c:v>
                </c:pt>
                <c:pt idx="430">
                  <c:v>0.97716045560257569</c:v>
                </c:pt>
                <c:pt idx="431">
                  <c:v>-0.79788228112869497</c:v>
                </c:pt>
                <c:pt idx="432">
                  <c:v>-0.70415998055500673</c:v>
                </c:pt>
                <c:pt idx="433">
                  <c:v>2.9584041245419002</c:v>
                </c:pt>
                <c:pt idx="434">
                  <c:v>2.8850727161762855</c:v>
                </c:pt>
                <c:pt idx="435">
                  <c:v>0.20211771887130503</c:v>
                </c:pt>
                <c:pt idx="436">
                  <c:v>1.202117718871305</c:v>
                </c:pt>
                <c:pt idx="437">
                  <c:v>0.18336138781062949</c:v>
                </c:pt>
                <c:pt idx="438">
                  <c:v>0.20211771887130503</c:v>
                </c:pt>
                <c:pt idx="439">
                  <c:v>-2.0228395443974243</c:v>
                </c:pt>
                <c:pt idx="440">
                  <c:v>1.3895623200186797</c:v>
                </c:pt>
                <c:pt idx="441">
                  <c:v>1.1646050567499504</c:v>
                </c:pt>
                <c:pt idx="442">
                  <c:v>-1.1353181760317881</c:v>
                </c:pt>
                <c:pt idx="443">
                  <c:v>1.0708827561762639</c:v>
                </c:pt>
                <c:pt idx="444">
                  <c:v>-2.0415958754580998</c:v>
                </c:pt>
                <c:pt idx="445">
                  <c:v>0.88507271617628547</c:v>
                </c:pt>
                <c:pt idx="446">
                  <c:v>-1.1353181760317881</c:v>
                </c:pt>
                <c:pt idx="447">
                  <c:v>-3.0228395443974243</c:v>
                </c:pt>
                <c:pt idx="448">
                  <c:v>-0.83539494325004959</c:v>
                </c:pt>
                <c:pt idx="449">
                  <c:v>-0.79788228112869497</c:v>
                </c:pt>
                <c:pt idx="450">
                  <c:v>1.202117718871305</c:v>
                </c:pt>
                <c:pt idx="451">
                  <c:v>-1.1149272838237145</c:v>
                </c:pt>
                <c:pt idx="452">
                  <c:v>3.1646050567499504</c:v>
                </c:pt>
                <c:pt idx="453">
                  <c:v>-3.722916311615684</c:v>
                </c:pt>
                <c:pt idx="454">
                  <c:v>-0.70415998055500673</c:v>
                </c:pt>
                <c:pt idx="455">
                  <c:v>2.2583273573236369</c:v>
                </c:pt>
                <c:pt idx="456">
                  <c:v>-0.20864958439740278</c:v>
                </c:pt>
                <c:pt idx="457">
                  <c:v>1.0896390872369413</c:v>
                </c:pt>
                <c:pt idx="458">
                  <c:v>2.0896390872369413</c:v>
                </c:pt>
                <c:pt idx="459">
                  <c:v>2.0708827561762639</c:v>
                </c:pt>
                <c:pt idx="460">
                  <c:v>0.20211771887130503</c:v>
                </c:pt>
                <c:pt idx="461">
                  <c:v>0.16460505674995041</c:v>
                </c:pt>
                <c:pt idx="462">
                  <c:v>-2.516715379407632</c:v>
                </c:pt>
                <c:pt idx="463">
                  <c:v>1.9584041245419002</c:v>
                </c:pt>
                <c:pt idx="464">
                  <c:v>5.2126425115588404E-2</c:v>
                </c:pt>
                <c:pt idx="465">
                  <c:v>-0.79788228112869497</c:v>
                </c:pt>
                <c:pt idx="466">
                  <c:v>-0.9478735748844116</c:v>
                </c:pt>
                <c:pt idx="467">
                  <c:v>8.9639087236941251E-2</c:v>
                </c:pt>
                <c:pt idx="468">
                  <c:v>0.20211771887130503</c:v>
                </c:pt>
                <c:pt idx="469">
                  <c:v>-3.6291940110419958</c:v>
                </c:pt>
                <c:pt idx="470">
                  <c:v>1.202117718871305</c:v>
                </c:pt>
                <c:pt idx="471">
                  <c:v>3.1646050567499504</c:v>
                </c:pt>
                <c:pt idx="472">
                  <c:v>-0.91036091276305875</c:v>
                </c:pt>
                <c:pt idx="473">
                  <c:v>2.0708827561762639</c:v>
                </c:pt>
                <c:pt idx="474">
                  <c:v>-0.79788228112869497</c:v>
                </c:pt>
                <c:pt idx="475">
                  <c:v>-2.1149272838237145</c:v>
                </c:pt>
                <c:pt idx="476">
                  <c:v>-0.20864958439740278</c:v>
                </c:pt>
                <c:pt idx="477">
                  <c:v>-1.9103609127630587</c:v>
                </c:pt>
                <c:pt idx="478">
                  <c:v>-1.9103609127630587</c:v>
                </c:pt>
                <c:pt idx="479">
                  <c:v>0.16460505674995041</c:v>
                </c:pt>
                <c:pt idx="480">
                  <c:v>1.9584041245419002</c:v>
                </c:pt>
                <c:pt idx="481">
                  <c:v>0.29584001944499327</c:v>
                </c:pt>
                <c:pt idx="482">
                  <c:v>2.277083688384316</c:v>
                </c:pt>
                <c:pt idx="483">
                  <c:v>-2.0415958754580998</c:v>
                </c:pt>
                <c:pt idx="484">
                  <c:v>-1.0212049832500263</c:v>
                </c:pt>
                <c:pt idx="485">
                  <c:v>-0.70415998055500673</c:v>
                </c:pt>
                <c:pt idx="486">
                  <c:v>-2.6104376799813203</c:v>
                </c:pt>
                <c:pt idx="487">
                  <c:v>-0.81663861218937051</c:v>
                </c:pt>
                <c:pt idx="488">
                  <c:v>-0.61043767998132026</c:v>
                </c:pt>
                <c:pt idx="489">
                  <c:v>-2.0415958754580998</c:v>
                </c:pt>
                <c:pt idx="490">
                  <c:v>2.277083688384316</c:v>
                </c:pt>
                <c:pt idx="491">
                  <c:v>-1.0228395443974243</c:v>
                </c:pt>
                <c:pt idx="492">
                  <c:v>-1.7041599805550067</c:v>
                </c:pt>
                <c:pt idx="493">
                  <c:v>-2.8166386121893705</c:v>
                </c:pt>
                <c:pt idx="494">
                  <c:v>2.1646050567499504</c:v>
                </c:pt>
                <c:pt idx="495">
                  <c:v>-0.79788228112869497</c:v>
                </c:pt>
                <c:pt idx="496">
                  <c:v>-1.7041599805550067</c:v>
                </c:pt>
                <c:pt idx="497">
                  <c:v>0.20211771887130503</c:v>
                </c:pt>
                <c:pt idx="498">
                  <c:v>-1.0024486521893508</c:v>
                </c:pt>
                <c:pt idx="499">
                  <c:v>-0.91036091276305875</c:v>
                </c:pt>
                <c:pt idx="500">
                  <c:v>0.20211771887130503</c:v>
                </c:pt>
                <c:pt idx="501">
                  <c:v>-1.0024486521893508</c:v>
                </c:pt>
                <c:pt idx="502">
                  <c:v>-2.1149272838237145</c:v>
                </c:pt>
                <c:pt idx="503">
                  <c:v>-0.70415998055500673</c:v>
                </c:pt>
                <c:pt idx="504">
                  <c:v>2.202117718871305</c:v>
                </c:pt>
                <c:pt idx="505">
                  <c:v>1.202117718871305</c:v>
                </c:pt>
                <c:pt idx="506">
                  <c:v>-0.83539494325004959</c:v>
                </c:pt>
                <c:pt idx="507">
                  <c:v>-2.2839544397424305E-2</c:v>
                </c:pt>
                <c:pt idx="508">
                  <c:v>1.202117718871305</c:v>
                </c:pt>
                <c:pt idx="509">
                  <c:v>0.88507271617628547</c:v>
                </c:pt>
                <c:pt idx="510">
                  <c:v>0.27708368838431596</c:v>
                </c:pt>
                <c:pt idx="511">
                  <c:v>-2.8166386121893705</c:v>
                </c:pt>
                <c:pt idx="512">
                  <c:v>-10.828946296898653</c:v>
                </c:pt>
                <c:pt idx="513">
                  <c:v>-0.79788228112869497</c:v>
                </c:pt>
                <c:pt idx="514">
                  <c:v>-1.7041599805550067</c:v>
                </c:pt>
                <c:pt idx="515">
                  <c:v>3.0708827561762639</c:v>
                </c:pt>
                <c:pt idx="516">
                  <c:v>-0.74167264267636313</c:v>
                </c:pt>
                <c:pt idx="517">
                  <c:v>9.1273648384337491E-2</c:v>
                </c:pt>
                <c:pt idx="518">
                  <c:v>-1.2086495843974028</c:v>
                </c:pt>
                <c:pt idx="519">
                  <c:v>1.9584041245419002</c:v>
                </c:pt>
                <c:pt idx="520">
                  <c:v>-3.6291940110419958</c:v>
                </c:pt>
                <c:pt idx="521">
                  <c:v>-3.0212049832500263</c:v>
                </c:pt>
                <c:pt idx="522">
                  <c:v>-0.8541512743107269</c:v>
                </c:pt>
                <c:pt idx="523">
                  <c:v>-0.79788228112869497</c:v>
                </c:pt>
                <c:pt idx="524">
                  <c:v>0.18336138781062949</c:v>
                </c:pt>
                <c:pt idx="525">
                  <c:v>-2.2839544397424305E-2</c:v>
                </c:pt>
                <c:pt idx="526">
                  <c:v>-2.8166386121893705</c:v>
                </c:pt>
                <c:pt idx="527">
                  <c:v>0.20211771887130503</c:v>
                </c:pt>
                <c:pt idx="528">
                  <c:v>-2.2839544397424305E-2</c:v>
                </c:pt>
                <c:pt idx="529">
                  <c:v>0.29584001944499327</c:v>
                </c:pt>
                <c:pt idx="530">
                  <c:v>-0.79788228112869497</c:v>
                </c:pt>
                <c:pt idx="531">
                  <c:v>-1.9478735748844116</c:v>
                </c:pt>
                <c:pt idx="532">
                  <c:v>0.20211771887130503</c:v>
                </c:pt>
                <c:pt idx="533">
                  <c:v>2.0163076788713248</c:v>
                </c:pt>
                <c:pt idx="534">
                  <c:v>2.2583273573236369</c:v>
                </c:pt>
                <c:pt idx="535">
                  <c:v>-1.0415958754580998</c:v>
                </c:pt>
                <c:pt idx="536">
                  <c:v>0.38956232001867974</c:v>
                </c:pt>
                <c:pt idx="537">
                  <c:v>-1.1149272838237145</c:v>
                </c:pt>
                <c:pt idx="538">
                  <c:v>-0.70415998055500673</c:v>
                </c:pt>
                <c:pt idx="539">
                  <c:v>0.27708368838431596</c:v>
                </c:pt>
                <c:pt idx="540">
                  <c:v>8.9639087236941251E-2</c:v>
                </c:pt>
                <c:pt idx="541">
                  <c:v>2.202117718871305</c:v>
                </c:pt>
                <c:pt idx="542">
                  <c:v>-2.2839544397424305E-2</c:v>
                </c:pt>
                <c:pt idx="543">
                  <c:v>-2.2839544397424305E-2</c:v>
                </c:pt>
                <c:pt idx="544">
                  <c:v>-0.70415998055500673</c:v>
                </c:pt>
                <c:pt idx="545">
                  <c:v>0.88507271617628547</c:v>
                </c:pt>
                <c:pt idx="546">
                  <c:v>-1.7041599805550067</c:v>
                </c:pt>
                <c:pt idx="547">
                  <c:v>-4.7416726426763631</c:v>
                </c:pt>
                <c:pt idx="548">
                  <c:v>1.9584041245419002</c:v>
                </c:pt>
                <c:pt idx="549">
                  <c:v>-2.8166386121893705</c:v>
                </c:pt>
                <c:pt idx="550">
                  <c:v>2.202117718871305</c:v>
                </c:pt>
                <c:pt idx="551">
                  <c:v>-0.62919401104199579</c:v>
                </c:pt>
                <c:pt idx="552">
                  <c:v>-0.79788228112869497</c:v>
                </c:pt>
                <c:pt idx="553">
                  <c:v>-1.2086495843974028</c:v>
                </c:pt>
                <c:pt idx="554">
                  <c:v>2.9584041245419002</c:v>
                </c:pt>
                <c:pt idx="555">
                  <c:v>1.0896390872369413</c:v>
                </c:pt>
                <c:pt idx="556">
                  <c:v>5.2126425115588404E-2</c:v>
                </c:pt>
                <c:pt idx="557">
                  <c:v>-0.79788228112869497</c:v>
                </c:pt>
                <c:pt idx="558">
                  <c:v>-1.9478735748844116</c:v>
                </c:pt>
                <c:pt idx="559">
                  <c:v>-1.0228395443974243</c:v>
                </c:pt>
                <c:pt idx="560">
                  <c:v>2.202117718871305</c:v>
                </c:pt>
                <c:pt idx="561">
                  <c:v>-1.7041599805550067</c:v>
                </c:pt>
                <c:pt idx="562">
                  <c:v>-2.1353181760317881</c:v>
                </c:pt>
                <c:pt idx="563">
                  <c:v>0.88507271617628547</c:v>
                </c:pt>
                <c:pt idx="564">
                  <c:v>-1.0228395443974243</c:v>
                </c:pt>
                <c:pt idx="565">
                  <c:v>2.1646050567499504</c:v>
                </c:pt>
                <c:pt idx="566">
                  <c:v>-3.6291940110419958</c:v>
                </c:pt>
                <c:pt idx="567">
                  <c:v>-0.11492728382371453</c:v>
                </c:pt>
                <c:pt idx="568">
                  <c:v>1.202117718871305</c:v>
                </c:pt>
                <c:pt idx="569">
                  <c:v>1.1833613878106295</c:v>
                </c:pt>
                <c:pt idx="570">
                  <c:v>1.0521264251155884</c:v>
                </c:pt>
                <c:pt idx="571">
                  <c:v>-1.1353181760317881</c:v>
                </c:pt>
                <c:pt idx="572">
                  <c:v>0.20211771887130503</c:v>
                </c:pt>
                <c:pt idx="573">
                  <c:v>2.0708827561762639</c:v>
                </c:pt>
                <c:pt idx="574">
                  <c:v>-1.8541512743107269</c:v>
                </c:pt>
                <c:pt idx="575">
                  <c:v>-0.79788228112869497</c:v>
                </c:pt>
                <c:pt idx="576">
                  <c:v>2.0521264251155884</c:v>
                </c:pt>
                <c:pt idx="577">
                  <c:v>1.202117718871305</c:v>
                </c:pt>
                <c:pt idx="578">
                  <c:v>-2.516715379407632</c:v>
                </c:pt>
                <c:pt idx="579">
                  <c:v>-1.7041599805550067</c:v>
                </c:pt>
                <c:pt idx="580">
                  <c:v>-0.9478735748844116</c:v>
                </c:pt>
                <c:pt idx="581">
                  <c:v>-0.90872635161566251</c:v>
                </c:pt>
                <c:pt idx="582">
                  <c:v>0.97879501674997371</c:v>
                </c:pt>
                <c:pt idx="583">
                  <c:v>1.1646050567499504</c:v>
                </c:pt>
                <c:pt idx="584">
                  <c:v>-0.61043767998132026</c:v>
                </c:pt>
                <c:pt idx="585">
                  <c:v>-2.0212049832500263</c:v>
                </c:pt>
                <c:pt idx="586">
                  <c:v>-2.8166386121893705</c:v>
                </c:pt>
                <c:pt idx="587">
                  <c:v>-1.0024486521893508</c:v>
                </c:pt>
                <c:pt idx="588">
                  <c:v>0.16460505674995041</c:v>
                </c:pt>
                <c:pt idx="589">
                  <c:v>-1.7041599805550067</c:v>
                </c:pt>
                <c:pt idx="590">
                  <c:v>-1.7041599805550067</c:v>
                </c:pt>
                <c:pt idx="591">
                  <c:v>0.27708368838431596</c:v>
                </c:pt>
                <c:pt idx="592">
                  <c:v>-0.79788228112869497</c:v>
                </c:pt>
                <c:pt idx="593">
                  <c:v>0.27708368838431596</c:v>
                </c:pt>
                <c:pt idx="594">
                  <c:v>0.97879501674997371</c:v>
                </c:pt>
                <c:pt idx="595">
                  <c:v>-1.8166386121893705</c:v>
                </c:pt>
                <c:pt idx="596">
                  <c:v>-1.0228395443974243</c:v>
                </c:pt>
                <c:pt idx="597">
                  <c:v>0.29584001944499327</c:v>
                </c:pt>
                <c:pt idx="598">
                  <c:v>1.1646050567499504</c:v>
                </c:pt>
                <c:pt idx="599">
                  <c:v>8.9639087236941251E-2</c:v>
                </c:pt>
                <c:pt idx="600">
                  <c:v>-1.8166386121893705</c:v>
                </c:pt>
                <c:pt idx="601">
                  <c:v>-0.92911724382373606</c:v>
                </c:pt>
                <c:pt idx="602">
                  <c:v>0.97879501674997371</c:v>
                </c:pt>
                <c:pt idx="603">
                  <c:v>-0.92911724382373606</c:v>
                </c:pt>
                <c:pt idx="604">
                  <c:v>8.9639087236941251E-2</c:v>
                </c:pt>
                <c:pt idx="605">
                  <c:v>1.1833613878106295</c:v>
                </c:pt>
                <c:pt idx="606">
                  <c:v>-4.159587545809984E-2</c:v>
                </c:pt>
                <c:pt idx="607">
                  <c:v>1.0521264251155884</c:v>
                </c:pt>
                <c:pt idx="608">
                  <c:v>-0.9478735748844116</c:v>
                </c:pt>
                <c:pt idx="609">
                  <c:v>2.9975513478106492</c:v>
                </c:pt>
                <c:pt idx="610">
                  <c:v>-4.159587545809984E-2</c:v>
                </c:pt>
                <c:pt idx="611">
                  <c:v>-2.4486521893507529E-3</c:v>
                </c:pt>
                <c:pt idx="612">
                  <c:v>-1.0024486521893508</c:v>
                </c:pt>
                <c:pt idx="613">
                  <c:v>2.0521264251155884</c:v>
                </c:pt>
                <c:pt idx="614">
                  <c:v>-0.92911724382373606</c:v>
                </c:pt>
                <c:pt idx="615">
                  <c:v>-0.79788228112869497</c:v>
                </c:pt>
                <c:pt idx="616">
                  <c:v>-2.2839544397424305E-2</c:v>
                </c:pt>
                <c:pt idx="617">
                  <c:v>-1.8166386121893705</c:v>
                </c:pt>
                <c:pt idx="618">
                  <c:v>1.202117718871305</c:v>
                </c:pt>
                <c:pt idx="619">
                  <c:v>-1.0212049832500263</c:v>
                </c:pt>
                <c:pt idx="620">
                  <c:v>-1.7041599805550067</c:v>
                </c:pt>
                <c:pt idx="621">
                  <c:v>-1.1353181760317881</c:v>
                </c:pt>
                <c:pt idx="622">
                  <c:v>-0.79788228112869497</c:v>
                </c:pt>
                <c:pt idx="623">
                  <c:v>-0.70415998055500673</c:v>
                </c:pt>
                <c:pt idx="624">
                  <c:v>1.9584041245419002</c:v>
                </c:pt>
                <c:pt idx="625">
                  <c:v>-0.70415998055500673</c:v>
                </c:pt>
                <c:pt idx="626">
                  <c:v>-2.516715379407632</c:v>
                </c:pt>
                <c:pt idx="627">
                  <c:v>0.79135041560259722</c:v>
                </c:pt>
                <c:pt idx="628">
                  <c:v>4.0708827561762639</c:v>
                </c:pt>
                <c:pt idx="629">
                  <c:v>0.29584001944499327</c:v>
                </c:pt>
                <c:pt idx="630">
                  <c:v>0.79135041560259722</c:v>
                </c:pt>
                <c:pt idx="631">
                  <c:v>0.97879501674997371</c:v>
                </c:pt>
                <c:pt idx="632">
                  <c:v>-2.0415958754580998</c:v>
                </c:pt>
                <c:pt idx="633">
                  <c:v>-0.20864958439740278</c:v>
                </c:pt>
                <c:pt idx="634">
                  <c:v>2.1646050567499504</c:v>
                </c:pt>
                <c:pt idx="635">
                  <c:v>-9.6170952763038997E-2</c:v>
                </c:pt>
                <c:pt idx="636">
                  <c:v>4.277083688384316</c:v>
                </c:pt>
                <c:pt idx="637">
                  <c:v>0.20211771887130503</c:v>
                </c:pt>
                <c:pt idx="638">
                  <c:v>-0.70415998055500673</c:v>
                </c:pt>
                <c:pt idx="639">
                  <c:v>-0.9478735748844116</c:v>
                </c:pt>
                <c:pt idx="640">
                  <c:v>0.95840412454190016</c:v>
                </c:pt>
                <c:pt idx="641">
                  <c:v>1.0896390872369413</c:v>
                </c:pt>
                <c:pt idx="642">
                  <c:v>4.0708827561762639</c:v>
                </c:pt>
                <c:pt idx="643">
                  <c:v>1.202117718871305</c:v>
                </c:pt>
                <c:pt idx="644">
                  <c:v>2.0521264251155884</c:v>
                </c:pt>
                <c:pt idx="645">
                  <c:v>4.0708827561762639</c:v>
                </c:pt>
                <c:pt idx="646">
                  <c:v>-1.1353181760317881</c:v>
                </c:pt>
                <c:pt idx="647">
                  <c:v>2.1833613878106295</c:v>
                </c:pt>
                <c:pt idx="648">
                  <c:v>-1.9478735748844116</c:v>
                </c:pt>
                <c:pt idx="649">
                  <c:v>1.0521264251155884</c:v>
                </c:pt>
                <c:pt idx="650">
                  <c:v>0.29584001944499327</c:v>
                </c:pt>
                <c:pt idx="651">
                  <c:v>-0.11492728382371453</c:v>
                </c:pt>
                <c:pt idx="652">
                  <c:v>1.202117718871305</c:v>
                </c:pt>
                <c:pt idx="653">
                  <c:v>-0.79788228112869497</c:v>
                </c:pt>
                <c:pt idx="654">
                  <c:v>-1.7041599805550067</c:v>
                </c:pt>
                <c:pt idx="655">
                  <c:v>-1.9103609127630587</c:v>
                </c:pt>
                <c:pt idx="656">
                  <c:v>1.8850727161762855</c:v>
                </c:pt>
                <c:pt idx="657">
                  <c:v>-2.0415958754580998</c:v>
                </c:pt>
                <c:pt idx="658">
                  <c:v>0.29584001944499327</c:v>
                </c:pt>
                <c:pt idx="659">
                  <c:v>-1.1353181760317881</c:v>
                </c:pt>
                <c:pt idx="660">
                  <c:v>-2.0415958754580998</c:v>
                </c:pt>
                <c:pt idx="661">
                  <c:v>-2.4486521893507529E-3</c:v>
                </c:pt>
                <c:pt idx="662">
                  <c:v>-1.9291172438237361</c:v>
                </c:pt>
                <c:pt idx="663">
                  <c:v>2.0521264251155884</c:v>
                </c:pt>
                <c:pt idx="664">
                  <c:v>5.2126425115588404E-2</c:v>
                </c:pt>
                <c:pt idx="665">
                  <c:v>1.9584041245419002</c:v>
                </c:pt>
                <c:pt idx="666">
                  <c:v>3.1646050567499504</c:v>
                </c:pt>
                <c:pt idx="667">
                  <c:v>1.202117718871305</c:v>
                </c:pt>
                <c:pt idx="668">
                  <c:v>2.1646050567499504</c:v>
                </c:pt>
                <c:pt idx="669">
                  <c:v>-1.1149272838237145</c:v>
                </c:pt>
                <c:pt idx="670">
                  <c:v>3.1646050567499504</c:v>
                </c:pt>
                <c:pt idx="671">
                  <c:v>1.0896390872369413</c:v>
                </c:pt>
                <c:pt idx="672">
                  <c:v>2.0708827561762639</c:v>
                </c:pt>
                <c:pt idx="673">
                  <c:v>-1.7041599805550067</c:v>
                </c:pt>
                <c:pt idx="674">
                  <c:v>-0.81663861218937051</c:v>
                </c:pt>
                <c:pt idx="675">
                  <c:v>7.0882756176263939E-2</c:v>
                </c:pt>
                <c:pt idx="676">
                  <c:v>2.8850727161762855</c:v>
                </c:pt>
                <c:pt idx="677">
                  <c:v>-1.9103609127630587</c:v>
                </c:pt>
                <c:pt idx="678">
                  <c:v>1.1646050567499504</c:v>
                </c:pt>
                <c:pt idx="679">
                  <c:v>-1.0228395443974243</c:v>
                </c:pt>
                <c:pt idx="680">
                  <c:v>1.0521264251155884</c:v>
                </c:pt>
                <c:pt idx="681">
                  <c:v>-0.61043767998132026</c:v>
                </c:pt>
                <c:pt idx="682">
                  <c:v>-1.2086495843974028</c:v>
                </c:pt>
                <c:pt idx="683">
                  <c:v>3.0708827561762639</c:v>
                </c:pt>
                <c:pt idx="684">
                  <c:v>-1.8166386121893705</c:v>
                </c:pt>
                <c:pt idx="685">
                  <c:v>-0.70415998055500673</c:v>
                </c:pt>
                <c:pt idx="686">
                  <c:v>1.202117718871305</c:v>
                </c:pt>
                <c:pt idx="687">
                  <c:v>-2.4486521893507529E-3</c:v>
                </c:pt>
                <c:pt idx="688">
                  <c:v>-0.81663861218937051</c:v>
                </c:pt>
                <c:pt idx="689">
                  <c:v>3.1646050567499504</c:v>
                </c:pt>
                <c:pt idx="690">
                  <c:v>-0.79788228112869497</c:v>
                </c:pt>
                <c:pt idx="691">
                  <c:v>1.0896390872369413</c:v>
                </c:pt>
                <c:pt idx="692">
                  <c:v>0.20211771887130503</c:v>
                </c:pt>
                <c:pt idx="693">
                  <c:v>-1.7041599805550067</c:v>
                </c:pt>
                <c:pt idx="694">
                  <c:v>-2.0415958754580998</c:v>
                </c:pt>
                <c:pt idx="695">
                  <c:v>-2.8166386121893705</c:v>
                </c:pt>
                <c:pt idx="696">
                  <c:v>-0.91036091276305875</c:v>
                </c:pt>
                <c:pt idx="697">
                  <c:v>-1.9478735748844116</c:v>
                </c:pt>
                <c:pt idx="698">
                  <c:v>0.16460505674995041</c:v>
                </c:pt>
                <c:pt idx="699">
                  <c:v>-1.9478735748844116</c:v>
                </c:pt>
                <c:pt idx="700">
                  <c:v>2.9975513478106492</c:v>
                </c:pt>
                <c:pt idx="701">
                  <c:v>-1.0228395443974243</c:v>
                </c:pt>
                <c:pt idx="702">
                  <c:v>-1.9103609127630587</c:v>
                </c:pt>
                <c:pt idx="703">
                  <c:v>1.202117718871305</c:v>
                </c:pt>
                <c:pt idx="704">
                  <c:v>0.29584001944499327</c:v>
                </c:pt>
                <c:pt idx="705">
                  <c:v>2.1646050567499504</c:v>
                </c:pt>
                <c:pt idx="706">
                  <c:v>0.37080598895800421</c:v>
                </c:pt>
                <c:pt idx="707">
                  <c:v>2.2583273573236369</c:v>
                </c:pt>
                <c:pt idx="708">
                  <c:v>1.202117718871305</c:v>
                </c:pt>
                <c:pt idx="709">
                  <c:v>0.79135041560259722</c:v>
                </c:pt>
                <c:pt idx="710">
                  <c:v>-1.9103609127630587</c:v>
                </c:pt>
                <c:pt idx="711">
                  <c:v>1.0163076788713248</c:v>
                </c:pt>
                <c:pt idx="712">
                  <c:v>1.0521264251155884</c:v>
                </c:pt>
                <c:pt idx="713">
                  <c:v>-2.9478735748844116</c:v>
                </c:pt>
                <c:pt idx="714">
                  <c:v>-0.11492728382371453</c:v>
                </c:pt>
                <c:pt idx="715">
                  <c:v>8.9639087236941251E-2</c:v>
                </c:pt>
                <c:pt idx="716">
                  <c:v>1.1646050567499504</c:v>
                </c:pt>
                <c:pt idx="717">
                  <c:v>1.0896390872369413</c:v>
                </c:pt>
                <c:pt idx="718">
                  <c:v>1.3895623200186797</c:v>
                </c:pt>
                <c:pt idx="719">
                  <c:v>5.2126425115588404E-2</c:v>
                </c:pt>
                <c:pt idx="720">
                  <c:v>-0.79788228112869497</c:v>
                </c:pt>
                <c:pt idx="721">
                  <c:v>2.1646050567499504</c:v>
                </c:pt>
                <c:pt idx="722">
                  <c:v>1.1646050567499504</c:v>
                </c:pt>
                <c:pt idx="723">
                  <c:v>-2.8353949432500496</c:v>
                </c:pt>
                <c:pt idx="724">
                  <c:v>7.0882756176263939E-2</c:v>
                </c:pt>
                <c:pt idx="725">
                  <c:v>0.97879501674997371</c:v>
                </c:pt>
                <c:pt idx="726">
                  <c:v>0.20211771887130503</c:v>
                </c:pt>
                <c:pt idx="727">
                  <c:v>-1.9478735748844116</c:v>
                </c:pt>
                <c:pt idx="728">
                  <c:v>-1.9103609127630587</c:v>
                </c:pt>
                <c:pt idx="729">
                  <c:v>-0.79788228112869497</c:v>
                </c:pt>
                <c:pt idx="730">
                  <c:v>-2.516715379407632</c:v>
                </c:pt>
                <c:pt idx="731">
                  <c:v>1.1833613878106295</c:v>
                </c:pt>
                <c:pt idx="732">
                  <c:v>2.277083688384316</c:v>
                </c:pt>
                <c:pt idx="733">
                  <c:v>-2.516715379407632</c:v>
                </c:pt>
                <c:pt idx="734">
                  <c:v>2.0896390872369413</c:v>
                </c:pt>
                <c:pt idx="735">
                  <c:v>-1.9291172438237361</c:v>
                </c:pt>
                <c:pt idx="736">
                  <c:v>-0.92911724382373606</c:v>
                </c:pt>
                <c:pt idx="737">
                  <c:v>-2.2839544397424305E-2</c:v>
                </c:pt>
                <c:pt idx="738">
                  <c:v>-4.159587545809984E-2</c:v>
                </c:pt>
                <c:pt idx="739">
                  <c:v>1.0521264251155884</c:v>
                </c:pt>
                <c:pt idx="740">
                  <c:v>-2.1149272838237145</c:v>
                </c:pt>
                <c:pt idx="741">
                  <c:v>-1.0228395443974243</c:v>
                </c:pt>
                <c:pt idx="742">
                  <c:v>1.0521264251155884</c:v>
                </c:pt>
                <c:pt idx="743">
                  <c:v>0.29584001944499327</c:v>
                </c:pt>
                <c:pt idx="744">
                  <c:v>2.0896390872369413</c:v>
                </c:pt>
                <c:pt idx="745">
                  <c:v>1.0896390872369413</c:v>
                </c:pt>
                <c:pt idx="746">
                  <c:v>2.8101067466632763</c:v>
                </c:pt>
                <c:pt idx="747">
                  <c:v>-0.70415998055500673</c:v>
                </c:pt>
                <c:pt idx="748">
                  <c:v>2.8646818239682119</c:v>
                </c:pt>
                <c:pt idx="749">
                  <c:v>-0.13531817603178808</c:v>
                </c:pt>
                <c:pt idx="750">
                  <c:v>1.0521264251155884</c:v>
                </c:pt>
                <c:pt idx="751">
                  <c:v>-0.70415998055500673</c:v>
                </c:pt>
                <c:pt idx="752">
                  <c:v>0.37080598895800421</c:v>
                </c:pt>
                <c:pt idx="753">
                  <c:v>1.202117718871305</c:v>
                </c:pt>
                <c:pt idx="754">
                  <c:v>2.9584041245419002</c:v>
                </c:pt>
                <c:pt idx="755">
                  <c:v>1.202117718871305</c:v>
                </c:pt>
                <c:pt idx="756">
                  <c:v>-0.91036091276305875</c:v>
                </c:pt>
                <c:pt idx="757">
                  <c:v>-0.79788228112869497</c:v>
                </c:pt>
                <c:pt idx="758">
                  <c:v>-1.1353181760317881</c:v>
                </c:pt>
                <c:pt idx="759">
                  <c:v>1.277083688384316</c:v>
                </c:pt>
                <c:pt idx="760">
                  <c:v>-1.8166386121893705</c:v>
                </c:pt>
                <c:pt idx="761">
                  <c:v>-2.2839544397424305E-2</c:v>
                </c:pt>
                <c:pt idx="762">
                  <c:v>2.202117718871305</c:v>
                </c:pt>
                <c:pt idx="763">
                  <c:v>3.1646050567499504</c:v>
                </c:pt>
                <c:pt idx="764">
                  <c:v>-0.11492728382371453</c:v>
                </c:pt>
                <c:pt idx="765">
                  <c:v>0.16460505674995041</c:v>
                </c:pt>
                <c:pt idx="766">
                  <c:v>-1.9103609127630587</c:v>
                </c:pt>
                <c:pt idx="767">
                  <c:v>0.27708368838431596</c:v>
                </c:pt>
                <c:pt idx="768">
                  <c:v>2.202117718871305</c:v>
                </c:pt>
                <c:pt idx="769">
                  <c:v>-1.9291172438237361</c:v>
                </c:pt>
                <c:pt idx="770">
                  <c:v>5.2126425115588404E-2</c:v>
                </c:pt>
                <c:pt idx="771">
                  <c:v>-2.8166386121893705</c:v>
                </c:pt>
                <c:pt idx="772">
                  <c:v>3.1646050567499504</c:v>
                </c:pt>
                <c:pt idx="773">
                  <c:v>-1.7041599805550067</c:v>
                </c:pt>
                <c:pt idx="774">
                  <c:v>2.2958400194449933</c:v>
                </c:pt>
                <c:pt idx="775">
                  <c:v>0.29584001944499327</c:v>
                </c:pt>
                <c:pt idx="776">
                  <c:v>-1.1353181760317881</c:v>
                </c:pt>
                <c:pt idx="777">
                  <c:v>0.29584001944499327</c:v>
                </c:pt>
                <c:pt idx="778">
                  <c:v>-2.1204983250026288E-2</c:v>
                </c:pt>
                <c:pt idx="779">
                  <c:v>-0.91036091276305875</c:v>
                </c:pt>
                <c:pt idx="780">
                  <c:v>-0.70415998055500673</c:v>
                </c:pt>
                <c:pt idx="781">
                  <c:v>2.1833613878106295</c:v>
                </c:pt>
                <c:pt idx="782">
                  <c:v>0.27708368838431596</c:v>
                </c:pt>
                <c:pt idx="783">
                  <c:v>-3.7416726426763631</c:v>
                </c:pt>
                <c:pt idx="784">
                  <c:v>3.0708827561762639</c:v>
                </c:pt>
                <c:pt idx="785">
                  <c:v>-2.1149272838237145</c:v>
                </c:pt>
                <c:pt idx="786">
                  <c:v>4.0708827561762639</c:v>
                </c:pt>
                <c:pt idx="787">
                  <c:v>3.277083688384316</c:v>
                </c:pt>
                <c:pt idx="788">
                  <c:v>-1.0228395443974243</c:v>
                </c:pt>
                <c:pt idx="789">
                  <c:v>1.2958400194449933</c:v>
                </c:pt>
                <c:pt idx="790">
                  <c:v>-1.0415958754580998</c:v>
                </c:pt>
                <c:pt idx="791">
                  <c:v>-0.11492728382371453</c:v>
                </c:pt>
                <c:pt idx="792">
                  <c:v>1.903829047236961</c:v>
                </c:pt>
                <c:pt idx="793">
                  <c:v>0.16460505674995041</c:v>
                </c:pt>
                <c:pt idx="794">
                  <c:v>5.2126425115588404E-2</c:v>
                </c:pt>
                <c:pt idx="795">
                  <c:v>-2.0415958754580998</c:v>
                </c:pt>
                <c:pt idx="796">
                  <c:v>-1.9478735748844116</c:v>
                </c:pt>
                <c:pt idx="797">
                  <c:v>-1.0024486521893508</c:v>
                </c:pt>
                <c:pt idx="798">
                  <c:v>-1.2086495843974028</c:v>
                </c:pt>
                <c:pt idx="799">
                  <c:v>2.277083688384316</c:v>
                </c:pt>
                <c:pt idx="800">
                  <c:v>1.1833613878106295</c:v>
                </c:pt>
                <c:pt idx="801">
                  <c:v>-2.2839544397424305E-2</c:v>
                </c:pt>
                <c:pt idx="802">
                  <c:v>2.277083688384316</c:v>
                </c:pt>
                <c:pt idx="803">
                  <c:v>0.95840412454190016</c:v>
                </c:pt>
                <c:pt idx="804">
                  <c:v>-1.0212049832500263</c:v>
                </c:pt>
                <c:pt idx="805">
                  <c:v>-1.9291172438237361</c:v>
                </c:pt>
                <c:pt idx="806">
                  <c:v>3.1646050567499504</c:v>
                </c:pt>
                <c:pt idx="807">
                  <c:v>-0.92911724382373606</c:v>
                </c:pt>
                <c:pt idx="808">
                  <c:v>-0.11492728382371453</c:v>
                </c:pt>
                <c:pt idx="809">
                  <c:v>2.277083688384316</c:v>
                </c:pt>
                <c:pt idx="810">
                  <c:v>-2.722916311615684</c:v>
                </c:pt>
                <c:pt idx="811">
                  <c:v>1.277083688384316</c:v>
                </c:pt>
                <c:pt idx="812">
                  <c:v>-0.79788228112869497</c:v>
                </c:pt>
                <c:pt idx="813">
                  <c:v>-0.79788228112869497</c:v>
                </c:pt>
                <c:pt idx="814">
                  <c:v>-0.92911724382373606</c:v>
                </c:pt>
                <c:pt idx="815">
                  <c:v>-2.8166386121893705</c:v>
                </c:pt>
                <c:pt idx="816">
                  <c:v>0.27708368838431596</c:v>
                </c:pt>
                <c:pt idx="817">
                  <c:v>-2.1149272838237145</c:v>
                </c:pt>
                <c:pt idx="818">
                  <c:v>-2.516715379407632</c:v>
                </c:pt>
                <c:pt idx="819">
                  <c:v>3.1833613878106295</c:v>
                </c:pt>
                <c:pt idx="820">
                  <c:v>-0.79788228112869497</c:v>
                </c:pt>
                <c:pt idx="821">
                  <c:v>3.1833613878106295</c:v>
                </c:pt>
                <c:pt idx="822">
                  <c:v>-0.79788228112869497</c:v>
                </c:pt>
                <c:pt idx="823">
                  <c:v>0.18336138781062949</c:v>
                </c:pt>
                <c:pt idx="824">
                  <c:v>2.9584041245419002</c:v>
                </c:pt>
                <c:pt idx="825">
                  <c:v>-1.0415958754580998</c:v>
                </c:pt>
                <c:pt idx="826">
                  <c:v>-1.9291172438237361</c:v>
                </c:pt>
                <c:pt idx="827">
                  <c:v>-0.92911724382373606</c:v>
                </c:pt>
                <c:pt idx="828">
                  <c:v>-0.91036091276305875</c:v>
                </c:pt>
                <c:pt idx="829">
                  <c:v>1.1646050567499504</c:v>
                </c:pt>
                <c:pt idx="830">
                  <c:v>-0.79788228112869497</c:v>
                </c:pt>
                <c:pt idx="831">
                  <c:v>0.20211771887130503</c:v>
                </c:pt>
                <c:pt idx="832">
                  <c:v>0.29584001944499327</c:v>
                </c:pt>
                <c:pt idx="833">
                  <c:v>-1.9291172438237361</c:v>
                </c:pt>
                <c:pt idx="834">
                  <c:v>-1.0024486521893508</c:v>
                </c:pt>
                <c:pt idx="835">
                  <c:v>1.1646050567499504</c:v>
                </c:pt>
                <c:pt idx="836">
                  <c:v>0.29584001944499327</c:v>
                </c:pt>
                <c:pt idx="837">
                  <c:v>1.1646050567499504</c:v>
                </c:pt>
                <c:pt idx="838">
                  <c:v>0.20211771887130503</c:v>
                </c:pt>
                <c:pt idx="839">
                  <c:v>1.202117718871305</c:v>
                </c:pt>
                <c:pt idx="840">
                  <c:v>-0.70415998055500673</c:v>
                </c:pt>
                <c:pt idx="841">
                  <c:v>2.110029979445013</c:v>
                </c:pt>
                <c:pt idx="842">
                  <c:v>-0.79788228112869497</c:v>
                </c:pt>
                <c:pt idx="843">
                  <c:v>-1.0212049832500263</c:v>
                </c:pt>
                <c:pt idx="844">
                  <c:v>3.0708827561762639</c:v>
                </c:pt>
                <c:pt idx="845">
                  <c:v>0.29584001944499327</c:v>
                </c:pt>
                <c:pt idx="846">
                  <c:v>3.0708827561762639</c:v>
                </c:pt>
                <c:pt idx="847">
                  <c:v>-1.2086495843974028</c:v>
                </c:pt>
                <c:pt idx="848">
                  <c:v>0.29584001944499327</c:v>
                </c:pt>
                <c:pt idx="849">
                  <c:v>-1.0228395443974243</c:v>
                </c:pt>
                <c:pt idx="850">
                  <c:v>-0.70415998055500673</c:v>
                </c:pt>
                <c:pt idx="851">
                  <c:v>1.202117718871305</c:v>
                </c:pt>
                <c:pt idx="852">
                  <c:v>0.29584001944499327</c:v>
                </c:pt>
                <c:pt idx="853">
                  <c:v>2.8850727161762855</c:v>
                </c:pt>
                <c:pt idx="854">
                  <c:v>3.1646050567499504</c:v>
                </c:pt>
                <c:pt idx="855">
                  <c:v>0.29584001944499327</c:v>
                </c:pt>
                <c:pt idx="856">
                  <c:v>-2.9291172438237361</c:v>
                </c:pt>
                <c:pt idx="857">
                  <c:v>-1.9103609127630587</c:v>
                </c:pt>
                <c:pt idx="858">
                  <c:v>2.1646050567499504</c:v>
                </c:pt>
                <c:pt idx="859">
                  <c:v>1.9584041245419002</c:v>
                </c:pt>
                <c:pt idx="860">
                  <c:v>-1.7041599805550067</c:v>
                </c:pt>
                <c:pt idx="861">
                  <c:v>1.9975513478106492</c:v>
                </c:pt>
                <c:pt idx="862">
                  <c:v>-1.0228395443974243</c:v>
                </c:pt>
                <c:pt idx="863">
                  <c:v>-1.9291172438237361</c:v>
                </c:pt>
                <c:pt idx="864">
                  <c:v>2.0708827561762639</c:v>
                </c:pt>
                <c:pt idx="865">
                  <c:v>3.1646050567499504</c:v>
                </c:pt>
                <c:pt idx="866">
                  <c:v>-0.91036091276305875</c:v>
                </c:pt>
                <c:pt idx="867">
                  <c:v>-0.11492728382371453</c:v>
                </c:pt>
                <c:pt idx="868">
                  <c:v>-0.70415998055500673</c:v>
                </c:pt>
                <c:pt idx="869">
                  <c:v>-3.722916311615684</c:v>
                </c:pt>
                <c:pt idx="870">
                  <c:v>0.27708368838431596</c:v>
                </c:pt>
                <c:pt idx="871">
                  <c:v>8.9639087236941251E-2</c:v>
                </c:pt>
                <c:pt idx="872">
                  <c:v>0.20211771887130503</c:v>
                </c:pt>
                <c:pt idx="873">
                  <c:v>-2.2839544397424305E-2</c:v>
                </c:pt>
                <c:pt idx="874">
                  <c:v>-1.0228395443974243</c:v>
                </c:pt>
                <c:pt idx="875">
                  <c:v>2.8850727161762855</c:v>
                </c:pt>
                <c:pt idx="876">
                  <c:v>-0.8541512743107269</c:v>
                </c:pt>
                <c:pt idx="877">
                  <c:v>-0.79788228112869497</c:v>
                </c:pt>
                <c:pt idx="878">
                  <c:v>0.37080598895800421</c:v>
                </c:pt>
                <c:pt idx="879">
                  <c:v>1.0521264251155884</c:v>
                </c:pt>
                <c:pt idx="880">
                  <c:v>-9.6170952763038997E-2</c:v>
                </c:pt>
                <c:pt idx="881">
                  <c:v>-2.2839544397424305E-2</c:v>
                </c:pt>
                <c:pt idx="882">
                  <c:v>-2.0212049832500263</c:v>
                </c:pt>
                <c:pt idx="883">
                  <c:v>0.29584001944499327</c:v>
                </c:pt>
                <c:pt idx="884">
                  <c:v>-1.8166386121893705</c:v>
                </c:pt>
                <c:pt idx="885">
                  <c:v>-1.1353181760317881</c:v>
                </c:pt>
                <c:pt idx="886">
                  <c:v>-2.4486521893507529E-3</c:v>
                </c:pt>
                <c:pt idx="887">
                  <c:v>5.2126425115588404E-2</c:v>
                </c:pt>
                <c:pt idx="888">
                  <c:v>-1.7041599805550067</c:v>
                </c:pt>
                <c:pt idx="889">
                  <c:v>2.202117718871305</c:v>
                </c:pt>
                <c:pt idx="890">
                  <c:v>1.1646050567499504</c:v>
                </c:pt>
                <c:pt idx="891">
                  <c:v>1.202117718871305</c:v>
                </c:pt>
                <c:pt idx="892">
                  <c:v>4.903829047236961</c:v>
                </c:pt>
                <c:pt idx="893">
                  <c:v>-1.9478735748844116</c:v>
                </c:pt>
                <c:pt idx="894">
                  <c:v>-1.1353181760317881</c:v>
                </c:pt>
                <c:pt idx="895">
                  <c:v>-0.70415998055500673</c:v>
                </c:pt>
                <c:pt idx="896">
                  <c:v>2.9584041245419002</c:v>
                </c:pt>
                <c:pt idx="897">
                  <c:v>0.95840412454190016</c:v>
                </c:pt>
                <c:pt idx="898">
                  <c:v>-1.1353181760317881</c:v>
                </c:pt>
                <c:pt idx="899">
                  <c:v>-1.9291172438237361</c:v>
                </c:pt>
                <c:pt idx="900">
                  <c:v>-0.91036091276305875</c:v>
                </c:pt>
                <c:pt idx="901">
                  <c:v>-1.9103609127630587</c:v>
                </c:pt>
                <c:pt idx="902">
                  <c:v>-0.79788228112869497</c:v>
                </c:pt>
                <c:pt idx="903">
                  <c:v>-0.79788228112869497</c:v>
                </c:pt>
                <c:pt idx="904">
                  <c:v>-0.70415998055500673</c:v>
                </c:pt>
                <c:pt idx="905">
                  <c:v>-2.0415958754580998</c:v>
                </c:pt>
                <c:pt idx="906">
                  <c:v>1.1646050567499504</c:v>
                </c:pt>
                <c:pt idx="907">
                  <c:v>-1.9103609127630587</c:v>
                </c:pt>
                <c:pt idx="908">
                  <c:v>-2.7416726426763631</c:v>
                </c:pt>
                <c:pt idx="909">
                  <c:v>-2.516715379407632</c:v>
                </c:pt>
                <c:pt idx="910">
                  <c:v>0.99755134781064925</c:v>
                </c:pt>
                <c:pt idx="911">
                  <c:v>-1.1353181760317881</c:v>
                </c:pt>
                <c:pt idx="912">
                  <c:v>-2.1149272838237145</c:v>
                </c:pt>
                <c:pt idx="913">
                  <c:v>3.0896390872369413</c:v>
                </c:pt>
                <c:pt idx="914">
                  <c:v>1.1833613878106295</c:v>
                </c:pt>
                <c:pt idx="915">
                  <c:v>-9.6170952763038997E-2</c:v>
                </c:pt>
                <c:pt idx="916">
                  <c:v>0.18336138781062949</c:v>
                </c:pt>
                <c:pt idx="917">
                  <c:v>0.20211771887130503</c:v>
                </c:pt>
                <c:pt idx="918">
                  <c:v>1.8850727161762855</c:v>
                </c:pt>
                <c:pt idx="919">
                  <c:v>0.20211771887130503</c:v>
                </c:pt>
                <c:pt idx="920">
                  <c:v>-0.81663861218937051</c:v>
                </c:pt>
                <c:pt idx="921">
                  <c:v>-1.7041599805550067</c:v>
                </c:pt>
                <c:pt idx="922">
                  <c:v>2.202117718871305</c:v>
                </c:pt>
                <c:pt idx="923">
                  <c:v>-2.8166386121893705</c:v>
                </c:pt>
                <c:pt idx="924">
                  <c:v>-2.2839544397424305E-2</c:v>
                </c:pt>
                <c:pt idx="925">
                  <c:v>0.37080598895800421</c:v>
                </c:pt>
                <c:pt idx="926">
                  <c:v>-2.0415958754580998</c:v>
                </c:pt>
                <c:pt idx="927">
                  <c:v>-1.9103609127630587</c:v>
                </c:pt>
                <c:pt idx="928">
                  <c:v>-0.79788228112869497</c:v>
                </c:pt>
                <c:pt idx="929">
                  <c:v>-0.70415998055500673</c:v>
                </c:pt>
                <c:pt idx="930">
                  <c:v>-0.92911724382373606</c:v>
                </c:pt>
                <c:pt idx="931">
                  <c:v>2.1646050567499504</c:v>
                </c:pt>
                <c:pt idx="932">
                  <c:v>-1.0228395443974243</c:v>
                </c:pt>
                <c:pt idx="933">
                  <c:v>-0.79788228112869497</c:v>
                </c:pt>
                <c:pt idx="934">
                  <c:v>2.1646050567499504</c:v>
                </c:pt>
                <c:pt idx="935">
                  <c:v>-2.8541512743107269</c:v>
                </c:pt>
                <c:pt idx="936">
                  <c:v>0.99755134781064925</c:v>
                </c:pt>
                <c:pt idx="937">
                  <c:v>-0.81663861218937051</c:v>
                </c:pt>
                <c:pt idx="938">
                  <c:v>0.20211771887130503</c:v>
                </c:pt>
                <c:pt idx="939">
                  <c:v>2.1646050567499504</c:v>
                </c:pt>
                <c:pt idx="940">
                  <c:v>1.202117718871305</c:v>
                </c:pt>
                <c:pt idx="941">
                  <c:v>-0.70415998055500673</c:v>
                </c:pt>
                <c:pt idx="942">
                  <c:v>-0.91036091276305875</c:v>
                </c:pt>
                <c:pt idx="943">
                  <c:v>0.20211771887130503</c:v>
                </c:pt>
                <c:pt idx="944">
                  <c:v>-0.79788228112869497</c:v>
                </c:pt>
                <c:pt idx="945">
                  <c:v>-0.79788228112869497</c:v>
                </c:pt>
                <c:pt idx="946">
                  <c:v>-1.8166386121893705</c:v>
                </c:pt>
                <c:pt idx="947">
                  <c:v>4.277083688384316</c:v>
                </c:pt>
                <c:pt idx="948">
                  <c:v>0.88507271617628547</c:v>
                </c:pt>
                <c:pt idx="949">
                  <c:v>-2.6104376799813203</c:v>
                </c:pt>
                <c:pt idx="950">
                  <c:v>3.1646050567499504</c:v>
                </c:pt>
                <c:pt idx="951">
                  <c:v>8.9639087236941251E-2</c:v>
                </c:pt>
                <c:pt idx="952">
                  <c:v>-1.9103609127630587</c:v>
                </c:pt>
                <c:pt idx="953">
                  <c:v>0.20211771887130503</c:v>
                </c:pt>
                <c:pt idx="954">
                  <c:v>-1.9291172438237361</c:v>
                </c:pt>
                <c:pt idx="955">
                  <c:v>-2.2839544397424305E-2</c:v>
                </c:pt>
                <c:pt idx="956">
                  <c:v>1.0896390872369413</c:v>
                </c:pt>
                <c:pt idx="957">
                  <c:v>0.16460505674995041</c:v>
                </c:pt>
                <c:pt idx="958">
                  <c:v>-0.79788228112869497</c:v>
                </c:pt>
                <c:pt idx="959">
                  <c:v>0.29584001944499327</c:v>
                </c:pt>
                <c:pt idx="960">
                  <c:v>5.2126425115588404E-2</c:v>
                </c:pt>
                <c:pt idx="961">
                  <c:v>-1.7041599805550067</c:v>
                </c:pt>
                <c:pt idx="962">
                  <c:v>-2.8166386121893705</c:v>
                </c:pt>
                <c:pt idx="963">
                  <c:v>0.27708368838431596</c:v>
                </c:pt>
                <c:pt idx="964">
                  <c:v>-0.70415998055500673</c:v>
                </c:pt>
                <c:pt idx="965">
                  <c:v>-0.79788228112869497</c:v>
                </c:pt>
                <c:pt idx="966">
                  <c:v>1.2958400194449933</c:v>
                </c:pt>
                <c:pt idx="967">
                  <c:v>0.99755134781064925</c:v>
                </c:pt>
                <c:pt idx="968">
                  <c:v>-0.74167264267636313</c:v>
                </c:pt>
                <c:pt idx="969">
                  <c:v>-0.79788228112869497</c:v>
                </c:pt>
                <c:pt idx="970">
                  <c:v>-1.1353181760317881</c:v>
                </c:pt>
                <c:pt idx="971">
                  <c:v>2.1833613878106295</c:v>
                </c:pt>
                <c:pt idx="972">
                  <c:v>-1.9478735748844116</c:v>
                </c:pt>
                <c:pt idx="973">
                  <c:v>-0.70415998055500673</c:v>
                </c:pt>
                <c:pt idx="974">
                  <c:v>-3.0212049832500263</c:v>
                </c:pt>
                <c:pt idx="975">
                  <c:v>1.1646050567499504</c:v>
                </c:pt>
                <c:pt idx="976">
                  <c:v>-1.8166386121893705</c:v>
                </c:pt>
                <c:pt idx="977">
                  <c:v>-9.6170952763038997E-2</c:v>
                </c:pt>
                <c:pt idx="978">
                  <c:v>-1.9087263516156625</c:v>
                </c:pt>
                <c:pt idx="979">
                  <c:v>-1.9291172438237361</c:v>
                </c:pt>
                <c:pt idx="980">
                  <c:v>-2.0415958754580998</c:v>
                </c:pt>
                <c:pt idx="981">
                  <c:v>2.1646050567499504</c:v>
                </c:pt>
                <c:pt idx="982">
                  <c:v>-1.9103609127630587</c:v>
                </c:pt>
                <c:pt idx="983">
                  <c:v>-0.79788228112869497</c:v>
                </c:pt>
                <c:pt idx="984">
                  <c:v>-1.7041599805550067</c:v>
                </c:pt>
                <c:pt idx="985">
                  <c:v>-0.83539494325004959</c:v>
                </c:pt>
                <c:pt idx="986">
                  <c:v>-0.70415998055500673</c:v>
                </c:pt>
                <c:pt idx="987">
                  <c:v>-2.8166386121893705</c:v>
                </c:pt>
                <c:pt idx="988">
                  <c:v>-1.1353181760317881</c:v>
                </c:pt>
                <c:pt idx="989">
                  <c:v>-0.83539494325004959</c:v>
                </c:pt>
                <c:pt idx="990">
                  <c:v>1.202117718871305</c:v>
                </c:pt>
                <c:pt idx="991">
                  <c:v>8.9639087236941251E-2</c:v>
                </c:pt>
                <c:pt idx="992">
                  <c:v>-2.4486521893507529E-3</c:v>
                </c:pt>
                <c:pt idx="993">
                  <c:v>-1.9103609127630587</c:v>
                </c:pt>
                <c:pt idx="994">
                  <c:v>-1.9103609127630587</c:v>
                </c:pt>
                <c:pt idx="995">
                  <c:v>-0.92911724382373606</c:v>
                </c:pt>
                <c:pt idx="996">
                  <c:v>-1.7041599805550067</c:v>
                </c:pt>
                <c:pt idx="997">
                  <c:v>-1.0228395443974243</c:v>
                </c:pt>
                <c:pt idx="998">
                  <c:v>-0.70415998055500673</c:v>
                </c:pt>
                <c:pt idx="999">
                  <c:v>2.202117718871305</c:v>
                </c:pt>
                <c:pt idx="1000">
                  <c:v>1.202117718871305</c:v>
                </c:pt>
                <c:pt idx="1001">
                  <c:v>2.1646050567499504</c:v>
                </c:pt>
                <c:pt idx="1002">
                  <c:v>-0.79788228112869497</c:v>
                </c:pt>
                <c:pt idx="1003">
                  <c:v>-2.6104376799813203</c:v>
                </c:pt>
                <c:pt idx="1004">
                  <c:v>-2.516715379407632</c:v>
                </c:pt>
                <c:pt idx="1005">
                  <c:v>0.29584001944499327</c:v>
                </c:pt>
                <c:pt idx="1006">
                  <c:v>-1.2086495843974028</c:v>
                </c:pt>
                <c:pt idx="1007">
                  <c:v>-0.70415998055500673</c:v>
                </c:pt>
                <c:pt idx="1008">
                  <c:v>2.0521264251155884</c:v>
                </c:pt>
                <c:pt idx="1009">
                  <c:v>-1.1149272838237145</c:v>
                </c:pt>
                <c:pt idx="1010">
                  <c:v>1.202117718871305</c:v>
                </c:pt>
                <c:pt idx="1011">
                  <c:v>1.277083688384316</c:v>
                </c:pt>
                <c:pt idx="1012">
                  <c:v>0.20211771887130503</c:v>
                </c:pt>
                <c:pt idx="1013">
                  <c:v>2.202117718871305</c:v>
                </c:pt>
                <c:pt idx="1014">
                  <c:v>-2.8166386121893705</c:v>
                </c:pt>
                <c:pt idx="1015">
                  <c:v>2.202117718871305</c:v>
                </c:pt>
                <c:pt idx="1016">
                  <c:v>-1.8166386121893705</c:v>
                </c:pt>
                <c:pt idx="1017">
                  <c:v>2.202117718871305</c:v>
                </c:pt>
                <c:pt idx="1018">
                  <c:v>-4.159587545809984E-2</c:v>
                </c:pt>
                <c:pt idx="1019">
                  <c:v>0.29584001944499327</c:v>
                </c:pt>
                <c:pt idx="1020">
                  <c:v>-0.70415998055500673</c:v>
                </c:pt>
                <c:pt idx="1021">
                  <c:v>-0.70415998055500673</c:v>
                </c:pt>
                <c:pt idx="1022">
                  <c:v>-2.7416726426763631</c:v>
                </c:pt>
                <c:pt idx="1023">
                  <c:v>-0.11492728382371453</c:v>
                </c:pt>
                <c:pt idx="1024">
                  <c:v>3.1646050567499504</c:v>
                </c:pt>
                <c:pt idx="1025">
                  <c:v>-1.6104376799813203</c:v>
                </c:pt>
                <c:pt idx="1026">
                  <c:v>0.20211771887130503</c:v>
                </c:pt>
                <c:pt idx="1027">
                  <c:v>3.1833613878106295</c:v>
                </c:pt>
                <c:pt idx="1028">
                  <c:v>-2.516715379407632</c:v>
                </c:pt>
                <c:pt idx="1029">
                  <c:v>-0.79788228112869497</c:v>
                </c:pt>
                <c:pt idx="1030">
                  <c:v>1.0521264251155884</c:v>
                </c:pt>
                <c:pt idx="1031">
                  <c:v>-0.79788228112869497</c:v>
                </c:pt>
                <c:pt idx="1032">
                  <c:v>1.9975513478106492</c:v>
                </c:pt>
                <c:pt idx="1033">
                  <c:v>-1.9103609127630587</c:v>
                </c:pt>
                <c:pt idx="1034">
                  <c:v>3.9771604556025757</c:v>
                </c:pt>
                <c:pt idx="1035">
                  <c:v>1.2583273573236369</c:v>
                </c:pt>
                <c:pt idx="1036">
                  <c:v>1.202117718871305</c:v>
                </c:pt>
                <c:pt idx="1037">
                  <c:v>1.0521264251155884</c:v>
                </c:pt>
                <c:pt idx="1038">
                  <c:v>-0.79788228112869497</c:v>
                </c:pt>
                <c:pt idx="1039">
                  <c:v>-0.83539494325004959</c:v>
                </c:pt>
                <c:pt idx="1040">
                  <c:v>-2.8166386121893705</c:v>
                </c:pt>
                <c:pt idx="1041">
                  <c:v>2.1646050567499504</c:v>
                </c:pt>
                <c:pt idx="1042">
                  <c:v>-0.92911724382373606</c:v>
                </c:pt>
                <c:pt idx="1043">
                  <c:v>-3.6291940110419958</c:v>
                </c:pt>
                <c:pt idx="1044">
                  <c:v>-2.2839544397424305E-2</c:v>
                </c:pt>
                <c:pt idx="1045">
                  <c:v>-0.92911724382373606</c:v>
                </c:pt>
                <c:pt idx="1046">
                  <c:v>-0.81663861218937051</c:v>
                </c:pt>
                <c:pt idx="1047">
                  <c:v>2.202117718871305</c:v>
                </c:pt>
                <c:pt idx="1048">
                  <c:v>1.0521264251155884</c:v>
                </c:pt>
                <c:pt idx="1049">
                  <c:v>-0.83539494325004959</c:v>
                </c:pt>
                <c:pt idx="1050">
                  <c:v>1.202117718871305</c:v>
                </c:pt>
                <c:pt idx="1051">
                  <c:v>0.20211771887130503</c:v>
                </c:pt>
                <c:pt idx="1052">
                  <c:v>-1.0228395443974243</c:v>
                </c:pt>
                <c:pt idx="1053">
                  <c:v>1.8850727161762855</c:v>
                </c:pt>
                <c:pt idx="1054">
                  <c:v>1.0896390872369413</c:v>
                </c:pt>
                <c:pt idx="1055">
                  <c:v>2.202117718871305</c:v>
                </c:pt>
                <c:pt idx="1056">
                  <c:v>-0.83539494325004959</c:v>
                </c:pt>
                <c:pt idx="1057">
                  <c:v>-2.8166386121893705</c:v>
                </c:pt>
                <c:pt idx="1058">
                  <c:v>-2.1204983250026288E-2</c:v>
                </c:pt>
                <c:pt idx="1059">
                  <c:v>-1.0228395443974243</c:v>
                </c:pt>
                <c:pt idx="1060">
                  <c:v>-0.79788228112869497</c:v>
                </c:pt>
                <c:pt idx="1061">
                  <c:v>-1.722916311615684</c:v>
                </c:pt>
                <c:pt idx="1062">
                  <c:v>2.1646050567499504</c:v>
                </c:pt>
                <c:pt idx="1063">
                  <c:v>-0.92911724382373606</c:v>
                </c:pt>
                <c:pt idx="1064">
                  <c:v>-2.4486521893507529E-3</c:v>
                </c:pt>
                <c:pt idx="1065">
                  <c:v>0.16460505674995041</c:v>
                </c:pt>
                <c:pt idx="1066">
                  <c:v>-2.8166386121893705</c:v>
                </c:pt>
                <c:pt idx="1067">
                  <c:v>1.1646050567499504</c:v>
                </c:pt>
                <c:pt idx="1068">
                  <c:v>-1.7041599805550067</c:v>
                </c:pt>
                <c:pt idx="1069">
                  <c:v>-0.92911724382373606</c:v>
                </c:pt>
                <c:pt idx="1070">
                  <c:v>2.202117718871305</c:v>
                </c:pt>
                <c:pt idx="1071">
                  <c:v>3.7913504156025972</c:v>
                </c:pt>
                <c:pt idx="1072">
                  <c:v>8.9639087236941251E-2</c:v>
                </c:pt>
                <c:pt idx="1073">
                  <c:v>1.0896390872369413</c:v>
                </c:pt>
                <c:pt idx="1074">
                  <c:v>1.1646050567499504</c:v>
                </c:pt>
                <c:pt idx="1075">
                  <c:v>2.8850727161762855</c:v>
                </c:pt>
                <c:pt idx="1076">
                  <c:v>-2.1149272838237145</c:v>
                </c:pt>
                <c:pt idx="1077">
                  <c:v>0.29584001944499327</c:v>
                </c:pt>
                <c:pt idx="1078">
                  <c:v>0.29584001944499327</c:v>
                </c:pt>
                <c:pt idx="1079">
                  <c:v>3.277083688384316</c:v>
                </c:pt>
                <c:pt idx="1080">
                  <c:v>-0.91036091276305875</c:v>
                </c:pt>
                <c:pt idx="1081">
                  <c:v>4.0708827561762639</c:v>
                </c:pt>
                <c:pt idx="1082">
                  <c:v>-2.2839544397424305E-2</c:v>
                </c:pt>
                <c:pt idx="1083">
                  <c:v>1.2958400194449933</c:v>
                </c:pt>
                <c:pt idx="1084">
                  <c:v>-0.92911724382373606</c:v>
                </c:pt>
                <c:pt idx="1085">
                  <c:v>-0.91036091276305875</c:v>
                </c:pt>
                <c:pt idx="1086">
                  <c:v>1.202117718871305</c:v>
                </c:pt>
                <c:pt idx="1087">
                  <c:v>2.8850727161762855</c:v>
                </c:pt>
                <c:pt idx="1088">
                  <c:v>0.18336138781062949</c:v>
                </c:pt>
                <c:pt idx="1089">
                  <c:v>5.2126425115588404E-2</c:v>
                </c:pt>
                <c:pt idx="1090">
                  <c:v>1.202117718871305</c:v>
                </c:pt>
                <c:pt idx="1091">
                  <c:v>-0.81663861218937051</c:v>
                </c:pt>
                <c:pt idx="1092">
                  <c:v>-2.1149272838237145</c:v>
                </c:pt>
                <c:pt idx="1093">
                  <c:v>-1.1353181760317881</c:v>
                </c:pt>
                <c:pt idx="1094">
                  <c:v>0.20211771887130503</c:v>
                </c:pt>
                <c:pt idx="1095">
                  <c:v>-0.91036091276305875</c:v>
                </c:pt>
                <c:pt idx="1096">
                  <c:v>-1.1149272838237145</c:v>
                </c:pt>
                <c:pt idx="1097">
                  <c:v>1.2958400194449933</c:v>
                </c:pt>
                <c:pt idx="1098">
                  <c:v>1.0521264251155884</c:v>
                </c:pt>
                <c:pt idx="1099">
                  <c:v>-1.8166386121893705</c:v>
                </c:pt>
                <c:pt idx="1100">
                  <c:v>2.903829047236961</c:v>
                </c:pt>
                <c:pt idx="1101">
                  <c:v>-1.8166386121893705</c:v>
                </c:pt>
                <c:pt idx="1102">
                  <c:v>-1.1149272838237145</c:v>
                </c:pt>
                <c:pt idx="1103">
                  <c:v>-2.2839544397424305E-2</c:v>
                </c:pt>
                <c:pt idx="1104">
                  <c:v>1.2583273573236369</c:v>
                </c:pt>
                <c:pt idx="1105">
                  <c:v>0.29584001944499327</c:v>
                </c:pt>
                <c:pt idx="1106">
                  <c:v>-1.7041599805550067</c:v>
                </c:pt>
                <c:pt idx="1107">
                  <c:v>-1.9103609127630587</c:v>
                </c:pt>
                <c:pt idx="1108">
                  <c:v>5.1833613878106295</c:v>
                </c:pt>
                <c:pt idx="1109">
                  <c:v>-1.8166386121893705</c:v>
                </c:pt>
                <c:pt idx="1110">
                  <c:v>0.20211771887130503</c:v>
                </c:pt>
                <c:pt idx="1111">
                  <c:v>-4.159587545809984E-2</c:v>
                </c:pt>
                <c:pt idx="1112">
                  <c:v>-2.8166386121893705</c:v>
                </c:pt>
                <c:pt idx="1113">
                  <c:v>2.202117718871305</c:v>
                </c:pt>
                <c:pt idx="1114">
                  <c:v>-0.70415998055500673</c:v>
                </c:pt>
                <c:pt idx="1115">
                  <c:v>1.202117718871305</c:v>
                </c:pt>
                <c:pt idx="1116">
                  <c:v>-0.20864958439740278</c:v>
                </c:pt>
                <c:pt idx="1117">
                  <c:v>5.2126425115588404E-2</c:v>
                </c:pt>
                <c:pt idx="1118">
                  <c:v>-1.1149272838237145</c:v>
                </c:pt>
                <c:pt idx="1119">
                  <c:v>-2.8166386121893705</c:v>
                </c:pt>
                <c:pt idx="1120">
                  <c:v>-0.91036091276305875</c:v>
                </c:pt>
                <c:pt idx="1121">
                  <c:v>-1.9291172438237361</c:v>
                </c:pt>
                <c:pt idx="1122">
                  <c:v>1.0521264251155884</c:v>
                </c:pt>
                <c:pt idx="1123">
                  <c:v>0.16460505674995041</c:v>
                </c:pt>
                <c:pt idx="1124">
                  <c:v>-1.9103609127630587</c:v>
                </c:pt>
                <c:pt idx="1125">
                  <c:v>2.0521264251155884</c:v>
                </c:pt>
                <c:pt idx="1126">
                  <c:v>0.16460505674995041</c:v>
                </c:pt>
                <c:pt idx="1127">
                  <c:v>-0.74167264267636313</c:v>
                </c:pt>
                <c:pt idx="1128">
                  <c:v>-1.516715379407632</c:v>
                </c:pt>
                <c:pt idx="1129">
                  <c:v>0.79135041560259722</c:v>
                </c:pt>
                <c:pt idx="1130">
                  <c:v>1.1646050567499504</c:v>
                </c:pt>
                <c:pt idx="1131">
                  <c:v>-0.92911724382373606</c:v>
                </c:pt>
                <c:pt idx="1132">
                  <c:v>0.27708368838431596</c:v>
                </c:pt>
                <c:pt idx="1133">
                  <c:v>-3.6291940110419958</c:v>
                </c:pt>
                <c:pt idx="1134">
                  <c:v>1.9584041245419002</c:v>
                </c:pt>
                <c:pt idx="1135">
                  <c:v>0.48328462059236799</c:v>
                </c:pt>
                <c:pt idx="1136">
                  <c:v>2.277083688384316</c:v>
                </c:pt>
                <c:pt idx="1137">
                  <c:v>-0.92911724382373606</c:v>
                </c:pt>
                <c:pt idx="1138">
                  <c:v>-0.83539494325004959</c:v>
                </c:pt>
                <c:pt idx="1139">
                  <c:v>5.2126425115588404E-2</c:v>
                </c:pt>
                <c:pt idx="1140">
                  <c:v>-1.1353181760317881</c:v>
                </c:pt>
                <c:pt idx="1141">
                  <c:v>-1.8166386121893705</c:v>
                </c:pt>
                <c:pt idx="1142">
                  <c:v>2.202117718871305</c:v>
                </c:pt>
                <c:pt idx="1143">
                  <c:v>1.1833613878106295</c:v>
                </c:pt>
                <c:pt idx="1144">
                  <c:v>0.29584001944499327</c:v>
                </c:pt>
                <c:pt idx="1145">
                  <c:v>-0.91036091276305875</c:v>
                </c:pt>
                <c:pt idx="1146">
                  <c:v>-2.1353181760317881</c:v>
                </c:pt>
                <c:pt idx="1147">
                  <c:v>2.202117718871305</c:v>
                </c:pt>
                <c:pt idx="1148">
                  <c:v>1.202117718871305</c:v>
                </c:pt>
                <c:pt idx="1149">
                  <c:v>-1.7041599805550067</c:v>
                </c:pt>
                <c:pt idx="1150">
                  <c:v>-0.79788228112869497</c:v>
                </c:pt>
                <c:pt idx="1151">
                  <c:v>0.69762811502891253</c:v>
                </c:pt>
                <c:pt idx="1152">
                  <c:v>1.0521264251155884</c:v>
                </c:pt>
                <c:pt idx="1153">
                  <c:v>0.20211771887130503</c:v>
                </c:pt>
                <c:pt idx="1154">
                  <c:v>-1.7041599805550067</c:v>
                </c:pt>
                <c:pt idx="1155">
                  <c:v>7.0882756176263939E-2</c:v>
                </c:pt>
                <c:pt idx="1156">
                  <c:v>-1.9291172438237361</c:v>
                </c:pt>
                <c:pt idx="1157">
                  <c:v>-0.91036091276305875</c:v>
                </c:pt>
                <c:pt idx="1158">
                  <c:v>1.1646050567499504</c:v>
                </c:pt>
                <c:pt idx="1159">
                  <c:v>-1.0228395443974243</c:v>
                </c:pt>
                <c:pt idx="1160">
                  <c:v>2.9584041245419002</c:v>
                </c:pt>
                <c:pt idx="1161">
                  <c:v>4.0708827561762639</c:v>
                </c:pt>
                <c:pt idx="1162">
                  <c:v>3.1833613878106295</c:v>
                </c:pt>
                <c:pt idx="1163">
                  <c:v>-1.9103609127630587</c:v>
                </c:pt>
                <c:pt idx="1164">
                  <c:v>-1.9478735748844116</c:v>
                </c:pt>
                <c:pt idx="1165">
                  <c:v>-0.79788228112869497</c:v>
                </c:pt>
                <c:pt idx="1166">
                  <c:v>3.7913504156025972</c:v>
                </c:pt>
                <c:pt idx="1167">
                  <c:v>-1.1353181760317881</c:v>
                </c:pt>
                <c:pt idx="1168">
                  <c:v>-3.0415958754580998</c:v>
                </c:pt>
                <c:pt idx="1169">
                  <c:v>0.25832735732363687</c:v>
                </c:pt>
                <c:pt idx="1170">
                  <c:v>1.202117718871305</c:v>
                </c:pt>
                <c:pt idx="1171">
                  <c:v>0.38956232001867974</c:v>
                </c:pt>
                <c:pt idx="1172">
                  <c:v>-2.8166386121893705</c:v>
                </c:pt>
                <c:pt idx="1173">
                  <c:v>0.20211771887130503</c:v>
                </c:pt>
                <c:pt idx="1174">
                  <c:v>1.1646050567499504</c:v>
                </c:pt>
                <c:pt idx="1175">
                  <c:v>-2.4486521893507529E-3</c:v>
                </c:pt>
                <c:pt idx="1176">
                  <c:v>1.277083688384316</c:v>
                </c:pt>
                <c:pt idx="1177">
                  <c:v>1.1833613878106295</c:v>
                </c:pt>
                <c:pt idx="1178">
                  <c:v>3.1646050567499504</c:v>
                </c:pt>
                <c:pt idx="1179">
                  <c:v>-0.91036091276305875</c:v>
                </c:pt>
                <c:pt idx="1180">
                  <c:v>-1.9103609127630587</c:v>
                </c:pt>
                <c:pt idx="1181">
                  <c:v>4.0708827561762639</c:v>
                </c:pt>
                <c:pt idx="1182">
                  <c:v>7.0882756176263939E-2</c:v>
                </c:pt>
                <c:pt idx="1183">
                  <c:v>-3.0212049832500263</c:v>
                </c:pt>
                <c:pt idx="1184">
                  <c:v>2.8850727161762855</c:v>
                </c:pt>
                <c:pt idx="1185">
                  <c:v>3.903829047236961</c:v>
                </c:pt>
                <c:pt idx="1186">
                  <c:v>1.8850727161762855</c:v>
                </c:pt>
                <c:pt idx="1187">
                  <c:v>-1.9478735748844116</c:v>
                </c:pt>
                <c:pt idx="1188">
                  <c:v>-0.81663861218937051</c:v>
                </c:pt>
                <c:pt idx="1189">
                  <c:v>-1.1353181760317881</c:v>
                </c:pt>
                <c:pt idx="1190">
                  <c:v>-0.81663861218937051</c:v>
                </c:pt>
                <c:pt idx="1191">
                  <c:v>-0.79788228112869497</c:v>
                </c:pt>
                <c:pt idx="1192">
                  <c:v>1.277083688384316</c:v>
                </c:pt>
                <c:pt idx="1193">
                  <c:v>1.903829047236961</c:v>
                </c:pt>
                <c:pt idx="1194">
                  <c:v>1.0896390872369413</c:v>
                </c:pt>
                <c:pt idx="1195">
                  <c:v>-0.92911724382373606</c:v>
                </c:pt>
                <c:pt idx="1196">
                  <c:v>0.16460505674995041</c:v>
                </c:pt>
                <c:pt idx="1197">
                  <c:v>-1.7041599805550067</c:v>
                </c:pt>
                <c:pt idx="1198">
                  <c:v>2.8850727161762855</c:v>
                </c:pt>
                <c:pt idx="1199">
                  <c:v>-2.2839544397424305E-2</c:v>
                </c:pt>
                <c:pt idx="1200">
                  <c:v>1.0521264251155884</c:v>
                </c:pt>
                <c:pt idx="1201">
                  <c:v>-1.7041599805550067</c:v>
                </c:pt>
                <c:pt idx="1202">
                  <c:v>3.1646050567499504</c:v>
                </c:pt>
                <c:pt idx="1203">
                  <c:v>-2.8541512743107269</c:v>
                </c:pt>
                <c:pt idx="1204">
                  <c:v>-0.79788228112869497</c:v>
                </c:pt>
                <c:pt idx="1205">
                  <c:v>-1.8166386121893705</c:v>
                </c:pt>
                <c:pt idx="1206">
                  <c:v>-2.1149272838237145</c:v>
                </c:pt>
                <c:pt idx="1207">
                  <c:v>-1.8166386121893705</c:v>
                </c:pt>
                <c:pt idx="1208">
                  <c:v>-2.0415958754580998</c:v>
                </c:pt>
                <c:pt idx="1209">
                  <c:v>-3.0212049832500263</c:v>
                </c:pt>
                <c:pt idx="1210">
                  <c:v>2.1646050567499504</c:v>
                </c:pt>
                <c:pt idx="1211">
                  <c:v>-1.1353181760317881</c:v>
                </c:pt>
                <c:pt idx="1212">
                  <c:v>-0.70415998055500673</c:v>
                </c:pt>
                <c:pt idx="1213">
                  <c:v>-1.1149272838237145</c:v>
                </c:pt>
                <c:pt idx="1214">
                  <c:v>1.1458487256892731</c:v>
                </c:pt>
                <c:pt idx="1215">
                  <c:v>-2.0415958754580998</c:v>
                </c:pt>
                <c:pt idx="1216">
                  <c:v>5.2126425115588404E-2</c:v>
                </c:pt>
                <c:pt idx="1217">
                  <c:v>-0.74167264267636313</c:v>
                </c:pt>
                <c:pt idx="1218">
                  <c:v>-2.0228395443974243</c:v>
                </c:pt>
                <c:pt idx="1219">
                  <c:v>1.1646050567499504</c:v>
                </c:pt>
                <c:pt idx="1220">
                  <c:v>-1.9478735748844116</c:v>
                </c:pt>
                <c:pt idx="1221">
                  <c:v>1.9975513478106492</c:v>
                </c:pt>
                <c:pt idx="1222">
                  <c:v>-1.9103609127630587</c:v>
                </c:pt>
                <c:pt idx="1223">
                  <c:v>-0.79788228112869497</c:v>
                </c:pt>
                <c:pt idx="1224">
                  <c:v>0.97716045560257569</c:v>
                </c:pt>
                <c:pt idx="1225">
                  <c:v>-2.8166386121893705</c:v>
                </c:pt>
                <c:pt idx="1226">
                  <c:v>-1.0228395443974243</c:v>
                </c:pt>
                <c:pt idx="1227">
                  <c:v>-0.92911724382373606</c:v>
                </c:pt>
                <c:pt idx="1228">
                  <c:v>4.0708827561762639</c:v>
                </c:pt>
                <c:pt idx="1229">
                  <c:v>-0.9478735748844116</c:v>
                </c:pt>
                <c:pt idx="1230">
                  <c:v>0.29584001944499327</c:v>
                </c:pt>
                <c:pt idx="1231">
                  <c:v>1.0896390872369413</c:v>
                </c:pt>
                <c:pt idx="1232">
                  <c:v>0.16460505674995041</c:v>
                </c:pt>
                <c:pt idx="1233">
                  <c:v>0.20211771887130503</c:v>
                </c:pt>
                <c:pt idx="1234">
                  <c:v>-3.722916311615684</c:v>
                </c:pt>
                <c:pt idx="1235">
                  <c:v>-0.70415998055500673</c:v>
                </c:pt>
                <c:pt idx="1236">
                  <c:v>0.29584001944499327</c:v>
                </c:pt>
                <c:pt idx="1237">
                  <c:v>2.0896390872369413</c:v>
                </c:pt>
                <c:pt idx="1238">
                  <c:v>8.9639087236941251E-2</c:v>
                </c:pt>
                <c:pt idx="1239">
                  <c:v>-2.1149272838237145</c:v>
                </c:pt>
                <c:pt idx="1240">
                  <c:v>-1.9478735748844116</c:v>
                </c:pt>
                <c:pt idx="1241">
                  <c:v>-1.0228395443974243</c:v>
                </c:pt>
                <c:pt idx="1242">
                  <c:v>1.0896390872369413</c:v>
                </c:pt>
                <c:pt idx="1243">
                  <c:v>1.8101067466632763</c:v>
                </c:pt>
                <c:pt idx="1244">
                  <c:v>2.1833613878106295</c:v>
                </c:pt>
                <c:pt idx="1245">
                  <c:v>-2.0415958754580998</c:v>
                </c:pt>
                <c:pt idx="1246">
                  <c:v>-1.7041599805550067</c:v>
                </c:pt>
                <c:pt idx="1247">
                  <c:v>3.1646050567499504</c:v>
                </c:pt>
                <c:pt idx="1248">
                  <c:v>-0.79788228112869497</c:v>
                </c:pt>
                <c:pt idx="1249">
                  <c:v>8.9639087236941251E-2</c:v>
                </c:pt>
                <c:pt idx="1250">
                  <c:v>-2.516715379407632</c:v>
                </c:pt>
                <c:pt idx="1251">
                  <c:v>-1.7041599805550067</c:v>
                </c:pt>
                <c:pt idx="1252">
                  <c:v>-3.8541512743107269</c:v>
                </c:pt>
                <c:pt idx="1253">
                  <c:v>0.27708368838431596</c:v>
                </c:pt>
                <c:pt idx="1254">
                  <c:v>0.20211771887130503</c:v>
                </c:pt>
                <c:pt idx="1255">
                  <c:v>-2.1149272838237145</c:v>
                </c:pt>
                <c:pt idx="1256">
                  <c:v>0.18336138781062949</c:v>
                </c:pt>
                <c:pt idx="1257">
                  <c:v>1.202117718871305</c:v>
                </c:pt>
                <c:pt idx="1258">
                  <c:v>0.29584001944499327</c:v>
                </c:pt>
                <c:pt idx="1259">
                  <c:v>-0.74167264267636313</c:v>
                </c:pt>
                <c:pt idx="1260">
                  <c:v>1.0896390872369413</c:v>
                </c:pt>
                <c:pt idx="1261">
                  <c:v>0.86468182396821192</c:v>
                </c:pt>
                <c:pt idx="1262">
                  <c:v>1.0708827561762639</c:v>
                </c:pt>
                <c:pt idx="1263">
                  <c:v>0.99755134781064925</c:v>
                </c:pt>
                <c:pt idx="1264">
                  <c:v>-0.70415998055500673</c:v>
                </c:pt>
                <c:pt idx="1265">
                  <c:v>0.27708368838431596</c:v>
                </c:pt>
                <c:pt idx="1266">
                  <c:v>-2.1149272838237145</c:v>
                </c:pt>
                <c:pt idx="1267">
                  <c:v>-0.92911724382373606</c:v>
                </c:pt>
                <c:pt idx="1268">
                  <c:v>-9.6170952763038997E-2</c:v>
                </c:pt>
                <c:pt idx="1269">
                  <c:v>1.202117718871305</c:v>
                </c:pt>
                <c:pt idx="1270">
                  <c:v>0.20211771887130503</c:v>
                </c:pt>
                <c:pt idx="1271">
                  <c:v>-1.722916311615684</c:v>
                </c:pt>
                <c:pt idx="1272">
                  <c:v>-1.7041599805550067</c:v>
                </c:pt>
                <c:pt idx="1273">
                  <c:v>2.277083688384316</c:v>
                </c:pt>
                <c:pt idx="1274">
                  <c:v>-2.0415958754580998</c:v>
                </c:pt>
                <c:pt idx="1275">
                  <c:v>-2.6104376799813203</c:v>
                </c:pt>
                <c:pt idx="1276">
                  <c:v>0.18336138781062949</c:v>
                </c:pt>
                <c:pt idx="1277">
                  <c:v>5.2126425115588404E-2</c:v>
                </c:pt>
                <c:pt idx="1278">
                  <c:v>0.29584001944499327</c:v>
                </c:pt>
                <c:pt idx="1279">
                  <c:v>-0.91036091276305875</c:v>
                </c:pt>
                <c:pt idx="1280">
                  <c:v>-0.81663861218937051</c:v>
                </c:pt>
                <c:pt idx="1281">
                  <c:v>1.0521264251155884</c:v>
                </c:pt>
                <c:pt idx="1282">
                  <c:v>1.1458487256892731</c:v>
                </c:pt>
                <c:pt idx="1283">
                  <c:v>-1.7041599805550067</c:v>
                </c:pt>
                <c:pt idx="1284">
                  <c:v>-2.4486521893507529E-3</c:v>
                </c:pt>
                <c:pt idx="1285">
                  <c:v>1.1833613878106295</c:v>
                </c:pt>
                <c:pt idx="1286">
                  <c:v>5.2126425115588404E-2</c:v>
                </c:pt>
                <c:pt idx="1287">
                  <c:v>1.0521264251155884</c:v>
                </c:pt>
                <c:pt idx="1288">
                  <c:v>-1.1353181760317881</c:v>
                </c:pt>
                <c:pt idx="1289">
                  <c:v>8.9639087236941251E-2</c:v>
                </c:pt>
                <c:pt idx="1290">
                  <c:v>5.2126425115588404E-2</c:v>
                </c:pt>
                <c:pt idx="1291">
                  <c:v>0.27708368838431596</c:v>
                </c:pt>
                <c:pt idx="1292">
                  <c:v>1.0521264251155884</c:v>
                </c:pt>
                <c:pt idx="1293">
                  <c:v>0.29584001944499327</c:v>
                </c:pt>
                <c:pt idx="1294">
                  <c:v>-3.6291940110419958</c:v>
                </c:pt>
                <c:pt idx="1295">
                  <c:v>1.202117718871305</c:v>
                </c:pt>
                <c:pt idx="1296">
                  <c:v>-2.2839544397424305E-2</c:v>
                </c:pt>
                <c:pt idx="1297">
                  <c:v>-1.9103609127630587</c:v>
                </c:pt>
                <c:pt idx="1298">
                  <c:v>0.99755134781064925</c:v>
                </c:pt>
                <c:pt idx="1299">
                  <c:v>5.2126425115588404E-2</c:v>
                </c:pt>
                <c:pt idx="1300">
                  <c:v>-0.90872635161566251</c:v>
                </c:pt>
                <c:pt idx="1301">
                  <c:v>0.99755134781064925</c:v>
                </c:pt>
                <c:pt idx="1302">
                  <c:v>1.9771604556025757</c:v>
                </c:pt>
                <c:pt idx="1303">
                  <c:v>-1.8166386121893705</c:v>
                </c:pt>
                <c:pt idx="1304">
                  <c:v>-0.70415998055500673</c:v>
                </c:pt>
                <c:pt idx="1305">
                  <c:v>-1.9478735748844116</c:v>
                </c:pt>
                <c:pt idx="1306">
                  <c:v>1.2958400194449933</c:v>
                </c:pt>
                <c:pt idx="1307">
                  <c:v>2.8850727161762855</c:v>
                </c:pt>
                <c:pt idx="1308">
                  <c:v>-0.30237188497108747</c:v>
                </c:pt>
                <c:pt idx="1309">
                  <c:v>1.202117718871305</c:v>
                </c:pt>
                <c:pt idx="1310">
                  <c:v>-2.2839544397424305E-2</c:v>
                </c:pt>
                <c:pt idx="1311">
                  <c:v>0.16460505674995041</c:v>
                </c:pt>
                <c:pt idx="1312">
                  <c:v>2.277083688384316</c:v>
                </c:pt>
                <c:pt idx="1313">
                  <c:v>1.1833613878106295</c:v>
                </c:pt>
                <c:pt idx="1314">
                  <c:v>0.99755134781064925</c:v>
                </c:pt>
                <c:pt idx="1315">
                  <c:v>0.99755134781064925</c:v>
                </c:pt>
                <c:pt idx="1316">
                  <c:v>-2.1149272838237145</c:v>
                </c:pt>
                <c:pt idx="1317">
                  <c:v>-1.1353181760317881</c:v>
                </c:pt>
                <c:pt idx="1318">
                  <c:v>1.202117718871305</c:v>
                </c:pt>
                <c:pt idx="1319">
                  <c:v>0.29584001944499327</c:v>
                </c:pt>
                <c:pt idx="1320">
                  <c:v>0.99755134781064925</c:v>
                </c:pt>
                <c:pt idx="1321">
                  <c:v>0.20211771887130503</c:v>
                </c:pt>
                <c:pt idx="1322">
                  <c:v>-1.1353181760317881</c:v>
                </c:pt>
                <c:pt idx="1323">
                  <c:v>-1.9478735748844116</c:v>
                </c:pt>
                <c:pt idx="1324">
                  <c:v>2.0708827561762639</c:v>
                </c:pt>
                <c:pt idx="1325">
                  <c:v>-1.9291172438237361</c:v>
                </c:pt>
                <c:pt idx="1326">
                  <c:v>-1.8166386121893705</c:v>
                </c:pt>
                <c:pt idx="1327">
                  <c:v>-2.516715379407632</c:v>
                </c:pt>
                <c:pt idx="1328">
                  <c:v>0.903829047236961</c:v>
                </c:pt>
                <c:pt idx="1329">
                  <c:v>-2.8166386121893705</c:v>
                </c:pt>
                <c:pt idx="1330">
                  <c:v>-1.9291172438237361</c:v>
                </c:pt>
                <c:pt idx="1331">
                  <c:v>-1.8166386121893705</c:v>
                </c:pt>
                <c:pt idx="1332">
                  <c:v>0.97879501674997371</c:v>
                </c:pt>
                <c:pt idx="1333">
                  <c:v>1.110029979445013</c:v>
                </c:pt>
                <c:pt idx="1334">
                  <c:v>2.9584041245419002</c:v>
                </c:pt>
                <c:pt idx="1335">
                  <c:v>-1.1353181760317881</c:v>
                </c:pt>
                <c:pt idx="1336">
                  <c:v>-1.2086495843974028</c:v>
                </c:pt>
                <c:pt idx="1337">
                  <c:v>3.1646050567499504</c:v>
                </c:pt>
                <c:pt idx="1338">
                  <c:v>1.202117718871305</c:v>
                </c:pt>
                <c:pt idx="1339">
                  <c:v>1.9975513478106492</c:v>
                </c:pt>
                <c:pt idx="1340">
                  <c:v>-1.9291172438237361</c:v>
                </c:pt>
                <c:pt idx="1341">
                  <c:v>-2.8166386121893705</c:v>
                </c:pt>
                <c:pt idx="1342">
                  <c:v>-0.61043767998132026</c:v>
                </c:pt>
                <c:pt idx="1343">
                  <c:v>2.202117718871305</c:v>
                </c:pt>
                <c:pt idx="1344">
                  <c:v>-0.11492728382371453</c:v>
                </c:pt>
                <c:pt idx="1345">
                  <c:v>-2.8166386121893705</c:v>
                </c:pt>
                <c:pt idx="1346">
                  <c:v>0.29584001944499327</c:v>
                </c:pt>
                <c:pt idx="1347">
                  <c:v>-0.20864958439740278</c:v>
                </c:pt>
                <c:pt idx="1348">
                  <c:v>-0.79788228112869497</c:v>
                </c:pt>
                <c:pt idx="1349">
                  <c:v>-1.9291172438237361</c:v>
                </c:pt>
                <c:pt idx="1350">
                  <c:v>-2.2839544397424305E-2</c:v>
                </c:pt>
                <c:pt idx="1351">
                  <c:v>-0.79788228112869497</c:v>
                </c:pt>
                <c:pt idx="1352">
                  <c:v>-0.62919401104199579</c:v>
                </c:pt>
                <c:pt idx="1353">
                  <c:v>-2.1204983250026288E-2</c:v>
                </c:pt>
                <c:pt idx="1354">
                  <c:v>-0.9478735748844116</c:v>
                </c:pt>
                <c:pt idx="1355">
                  <c:v>2.1833613878106295</c:v>
                </c:pt>
                <c:pt idx="1356">
                  <c:v>-2.4486521893507529E-3</c:v>
                </c:pt>
                <c:pt idx="1357">
                  <c:v>0.29584001944499327</c:v>
                </c:pt>
                <c:pt idx="1358">
                  <c:v>-0.79788228112869497</c:v>
                </c:pt>
                <c:pt idx="1359">
                  <c:v>-0.70415998055500673</c:v>
                </c:pt>
                <c:pt idx="1360">
                  <c:v>-2.516715379407632</c:v>
                </c:pt>
                <c:pt idx="1361">
                  <c:v>1.0521264251155884</c:v>
                </c:pt>
                <c:pt idx="1362">
                  <c:v>-0.70415998055500673</c:v>
                </c:pt>
                <c:pt idx="1363">
                  <c:v>-2.2839544397424305E-2</c:v>
                </c:pt>
                <c:pt idx="1364">
                  <c:v>-0.70415998055500673</c:v>
                </c:pt>
                <c:pt idx="1365">
                  <c:v>1.3708059889580042</c:v>
                </c:pt>
                <c:pt idx="1366">
                  <c:v>4.0708827561762639</c:v>
                </c:pt>
                <c:pt idx="1367">
                  <c:v>-2.8166386121893705</c:v>
                </c:pt>
                <c:pt idx="1368">
                  <c:v>-1.0415958754580998</c:v>
                </c:pt>
                <c:pt idx="1369">
                  <c:v>-0.79788228112869497</c:v>
                </c:pt>
                <c:pt idx="1370">
                  <c:v>2.1646050567499504</c:v>
                </c:pt>
                <c:pt idx="1371">
                  <c:v>2.1833613878106295</c:v>
                </c:pt>
                <c:pt idx="1372">
                  <c:v>2.8850727161762855</c:v>
                </c:pt>
                <c:pt idx="1373">
                  <c:v>2.1833613878106295</c:v>
                </c:pt>
                <c:pt idx="1374">
                  <c:v>1.202117718871305</c:v>
                </c:pt>
                <c:pt idx="1375">
                  <c:v>-2.2839544397424305E-2</c:v>
                </c:pt>
                <c:pt idx="1376">
                  <c:v>2.0521264251155884</c:v>
                </c:pt>
                <c:pt idx="1377">
                  <c:v>-1.9478735748844116</c:v>
                </c:pt>
                <c:pt idx="1378">
                  <c:v>0.20211771887130503</c:v>
                </c:pt>
                <c:pt idx="1379">
                  <c:v>-1.8166386121893705</c:v>
                </c:pt>
                <c:pt idx="1380">
                  <c:v>1.277083688384316</c:v>
                </c:pt>
                <c:pt idx="1381">
                  <c:v>-2.2839544397424305E-2</c:v>
                </c:pt>
                <c:pt idx="1382">
                  <c:v>1.202117718871305</c:v>
                </c:pt>
                <c:pt idx="1383">
                  <c:v>-1.0212049832500263</c:v>
                </c:pt>
                <c:pt idx="1384">
                  <c:v>-1.1149272838237145</c:v>
                </c:pt>
                <c:pt idx="1385">
                  <c:v>2.1646050567499504</c:v>
                </c:pt>
                <c:pt idx="1386">
                  <c:v>1.202117718871305</c:v>
                </c:pt>
                <c:pt idx="1387">
                  <c:v>0.20211771887130503</c:v>
                </c:pt>
                <c:pt idx="1388">
                  <c:v>1.0521264251155884</c:v>
                </c:pt>
                <c:pt idx="1389">
                  <c:v>-2.0212049832500263</c:v>
                </c:pt>
                <c:pt idx="1390">
                  <c:v>-0.70415998055500673</c:v>
                </c:pt>
                <c:pt idx="1391">
                  <c:v>1.2958400194449933</c:v>
                </c:pt>
                <c:pt idx="1392">
                  <c:v>-0.79788228112869497</c:v>
                </c:pt>
                <c:pt idx="1393">
                  <c:v>-1.1353181760317881</c:v>
                </c:pt>
                <c:pt idx="1394">
                  <c:v>0.97879501674997371</c:v>
                </c:pt>
                <c:pt idx="1395">
                  <c:v>-1.7041599805550067</c:v>
                </c:pt>
                <c:pt idx="1396">
                  <c:v>1.202117718871305</c:v>
                </c:pt>
                <c:pt idx="1397">
                  <c:v>-1.9103609127630587</c:v>
                </c:pt>
                <c:pt idx="1398">
                  <c:v>-1.0024486521893508</c:v>
                </c:pt>
                <c:pt idx="1399">
                  <c:v>1.1646050567499504</c:v>
                </c:pt>
                <c:pt idx="1400">
                  <c:v>-1.9103609127630587</c:v>
                </c:pt>
                <c:pt idx="1401">
                  <c:v>1.2583273573236369</c:v>
                </c:pt>
                <c:pt idx="1402">
                  <c:v>-0.79788228112869497</c:v>
                </c:pt>
                <c:pt idx="1403">
                  <c:v>0.20211771887130503</c:v>
                </c:pt>
                <c:pt idx="1404">
                  <c:v>-0.70415998055500673</c:v>
                </c:pt>
                <c:pt idx="1405">
                  <c:v>-1.0024486521893508</c:v>
                </c:pt>
                <c:pt idx="1406">
                  <c:v>3.1646050567499504</c:v>
                </c:pt>
                <c:pt idx="1407">
                  <c:v>-0.70415998055500673</c:v>
                </c:pt>
                <c:pt idx="1408">
                  <c:v>1.202117718871305</c:v>
                </c:pt>
                <c:pt idx="1409">
                  <c:v>-1.9103609127630587</c:v>
                </c:pt>
                <c:pt idx="1410">
                  <c:v>1.0896390872369413</c:v>
                </c:pt>
                <c:pt idx="1411">
                  <c:v>0.18336138781062949</c:v>
                </c:pt>
                <c:pt idx="1412">
                  <c:v>8.9639087236941251E-2</c:v>
                </c:pt>
                <c:pt idx="1413">
                  <c:v>3.1646050567499504</c:v>
                </c:pt>
                <c:pt idx="1414">
                  <c:v>0.88507271617628547</c:v>
                </c:pt>
                <c:pt idx="1415">
                  <c:v>-0.70415998055500673</c:v>
                </c:pt>
                <c:pt idx="1416">
                  <c:v>0.27708368838431596</c:v>
                </c:pt>
                <c:pt idx="1417">
                  <c:v>3.1646050567499504</c:v>
                </c:pt>
                <c:pt idx="1418">
                  <c:v>-1.7041599805550067</c:v>
                </c:pt>
                <c:pt idx="1419">
                  <c:v>5.2126425115588404E-2</c:v>
                </c:pt>
                <c:pt idx="1420">
                  <c:v>-0.11492728382371453</c:v>
                </c:pt>
                <c:pt idx="1421">
                  <c:v>3.277083688384316</c:v>
                </c:pt>
                <c:pt idx="1422">
                  <c:v>-1.7041599805550067</c:v>
                </c:pt>
                <c:pt idx="1423">
                  <c:v>-2.0228395443974243</c:v>
                </c:pt>
                <c:pt idx="1424">
                  <c:v>3.1646050567499504</c:v>
                </c:pt>
                <c:pt idx="1425">
                  <c:v>1.202117718871305</c:v>
                </c:pt>
                <c:pt idx="1426">
                  <c:v>-0.81663861218937051</c:v>
                </c:pt>
                <c:pt idx="1427">
                  <c:v>2.0521264251155884</c:v>
                </c:pt>
                <c:pt idx="1428">
                  <c:v>0.18336138781062949</c:v>
                </c:pt>
                <c:pt idx="1429">
                  <c:v>0.29584001944499327</c:v>
                </c:pt>
                <c:pt idx="1430">
                  <c:v>0.20211771887130503</c:v>
                </c:pt>
                <c:pt idx="1431">
                  <c:v>2.0521264251155884</c:v>
                </c:pt>
                <c:pt idx="1432">
                  <c:v>1.9787950167499737</c:v>
                </c:pt>
                <c:pt idx="1433">
                  <c:v>0.99755134781064925</c:v>
                </c:pt>
                <c:pt idx="1434">
                  <c:v>-1.9478735748844116</c:v>
                </c:pt>
                <c:pt idx="1435">
                  <c:v>-0.70415998055500673</c:v>
                </c:pt>
                <c:pt idx="1436">
                  <c:v>-0.79788228112869497</c:v>
                </c:pt>
                <c:pt idx="1437">
                  <c:v>0.29584001944499327</c:v>
                </c:pt>
                <c:pt idx="1438">
                  <c:v>2.0521264251155884</c:v>
                </c:pt>
                <c:pt idx="1439">
                  <c:v>2.9584041245419002</c:v>
                </c:pt>
                <c:pt idx="1440">
                  <c:v>8.9639087236941251E-2</c:v>
                </c:pt>
                <c:pt idx="1441">
                  <c:v>-2.4486521893507529E-3</c:v>
                </c:pt>
                <c:pt idx="1442">
                  <c:v>-1.1353181760317881</c:v>
                </c:pt>
                <c:pt idx="1443">
                  <c:v>-1.7041599805550067</c:v>
                </c:pt>
                <c:pt idx="1444">
                  <c:v>-1.7041599805550067</c:v>
                </c:pt>
                <c:pt idx="1445">
                  <c:v>0.88507271617628547</c:v>
                </c:pt>
                <c:pt idx="1446">
                  <c:v>0.903829047236961</c:v>
                </c:pt>
                <c:pt idx="1447">
                  <c:v>1.8850727161762855</c:v>
                </c:pt>
                <c:pt idx="1448">
                  <c:v>-2.8166386121893705</c:v>
                </c:pt>
                <c:pt idx="1449">
                  <c:v>2.202117718871305</c:v>
                </c:pt>
                <c:pt idx="1450">
                  <c:v>-0.9478735748844116</c:v>
                </c:pt>
                <c:pt idx="1451">
                  <c:v>-0.79788228112869497</c:v>
                </c:pt>
                <c:pt idx="1452">
                  <c:v>0.20211771887130503</c:v>
                </c:pt>
                <c:pt idx="1453">
                  <c:v>0.29584001944499327</c:v>
                </c:pt>
                <c:pt idx="1454">
                  <c:v>-0.83539494325004959</c:v>
                </c:pt>
                <c:pt idx="1455">
                  <c:v>-0.92911724382373606</c:v>
                </c:pt>
                <c:pt idx="1456">
                  <c:v>-0.92911724382373606</c:v>
                </c:pt>
                <c:pt idx="1457">
                  <c:v>-2.2839544397424305E-2</c:v>
                </c:pt>
                <c:pt idx="1458">
                  <c:v>0.20211771887130503</c:v>
                </c:pt>
                <c:pt idx="1459">
                  <c:v>-0.81663861218937051</c:v>
                </c:pt>
                <c:pt idx="1460">
                  <c:v>1.2958400194449933</c:v>
                </c:pt>
                <c:pt idx="1461">
                  <c:v>0.29584001944499327</c:v>
                </c:pt>
                <c:pt idx="1462">
                  <c:v>-1.7041599805550067</c:v>
                </c:pt>
                <c:pt idx="1463">
                  <c:v>3.1646050567499504</c:v>
                </c:pt>
                <c:pt idx="1464">
                  <c:v>3.0708827561762639</c:v>
                </c:pt>
                <c:pt idx="1465">
                  <c:v>5.2126425115588404E-2</c:v>
                </c:pt>
                <c:pt idx="1466">
                  <c:v>2.2958400194449933</c:v>
                </c:pt>
                <c:pt idx="1467">
                  <c:v>-3.0212049832500263</c:v>
                </c:pt>
                <c:pt idx="1468">
                  <c:v>0.18336138781062949</c:v>
                </c:pt>
                <c:pt idx="1469">
                  <c:v>-2.516715379407632</c:v>
                </c:pt>
              </c:numCache>
            </c:numRef>
          </c:yVal>
          <c:smooth val="0"/>
          <c:extLst>
            <c:ext xmlns:c16="http://schemas.microsoft.com/office/drawing/2014/chart" uri="{C3380CC4-5D6E-409C-BE32-E72D297353CC}">
              <c16:uniqueId val="{00000001-4E95-4F26-9820-9E08DF6A6114}"/>
            </c:ext>
          </c:extLst>
        </c:ser>
        <c:dLbls>
          <c:showLegendKey val="0"/>
          <c:showVal val="0"/>
          <c:showCatName val="0"/>
          <c:showSerName val="0"/>
          <c:showPercent val="0"/>
          <c:showBubbleSize val="0"/>
        </c:dLbls>
        <c:axId val="913619728"/>
        <c:axId val="902136208"/>
      </c:scatterChart>
      <c:valAx>
        <c:axId val="913619728"/>
        <c:scaling>
          <c:orientation val="minMax"/>
        </c:scaling>
        <c:delete val="0"/>
        <c:axPos val="b"/>
        <c:title>
          <c:tx>
            <c:rich>
              <a:bodyPr/>
              <a:lstStyle/>
              <a:p>
                <a:pPr>
                  <a:defRPr/>
                </a:pPr>
                <a:endParaRPr lang="en-AU"/>
              </a:p>
            </c:rich>
          </c:tx>
          <c:layout/>
          <c:overlay val="0"/>
        </c:title>
        <c:numFmt formatCode="General" sourceLinked="1"/>
        <c:majorTickMark val="out"/>
        <c:minorTickMark val="none"/>
        <c:tickLblPos val="nextTo"/>
        <c:crossAx val="902136208"/>
        <c:crosses val="autoZero"/>
        <c:crossBetween val="midCat"/>
      </c:valAx>
      <c:valAx>
        <c:axId val="902136208"/>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91361972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Normal Probability Plot</a:t>
            </a:r>
          </a:p>
        </c:rich>
      </c:tx>
      <c:layout/>
      <c:overlay val="0"/>
    </c:title>
    <c:autoTitleDeleted val="0"/>
    <c:plotArea>
      <c:layout/>
      <c:scatterChart>
        <c:scatterStyle val="lineMarker"/>
        <c:varyColors val="0"/>
        <c:ser>
          <c:idx val="0"/>
          <c:order val="0"/>
          <c:spPr>
            <a:ln w="19050">
              <a:noFill/>
            </a:ln>
          </c:spPr>
          <c:xVal>
            <c:numRef>
              <c:f>'Q2.2'!$L$56:$L$1525</c:f>
              <c:numCache>
                <c:formatCode>0.00</c:formatCode>
                <c:ptCount val="1470"/>
                <c:pt idx="0">
                  <c:v>3.4013605442176874E-2</c:v>
                </c:pt>
                <c:pt idx="1">
                  <c:v>0.10204081632653061</c:v>
                </c:pt>
                <c:pt idx="2">
                  <c:v>0.17006802721088438</c:v>
                </c:pt>
                <c:pt idx="3">
                  <c:v>0.23809523809523811</c:v>
                </c:pt>
                <c:pt idx="4">
                  <c:v>0.30612244897959184</c:v>
                </c:pt>
                <c:pt idx="5">
                  <c:v>0.37414965986394561</c:v>
                </c:pt>
                <c:pt idx="6">
                  <c:v>0.44217687074829931</c:v>
                </c:pt>
                <c:pt idx="7">
                  <c:v>0.51020408163265307</c:v>
                </c:pt>
                <c:pt idx="8">
                  <c:v>0.57823129251700689</c:v>
                </c:pt>
                <c:pt idx="9">
                  <c:v>0.6462585034013606</c:v>
                </c:pt>
                <c:pt idx="10">
                  <c:v>0.71428571428571441</c:v>
                </c:pt>
                <c:pt idx="11">
                  <c:v>0.78231292517006812</c:v>
                </c:pt>
                <c:pt idx="12">
                  <c:v>0.85034013605442182</c:v>
                </c:pt>
                <c:pt idx="13">
                  <c:v>0.91836734693877564</c:v>
                </c:pt>
                <c:pt idx="14">
                  <c:v>0.98639455782312935</c:v>
                </c:pt>
                <c:pt idx="15">
                  <c:v>1.0544217687074831</c:v>
                </c:pt>
                <c:pt idx="16">
                  <c:v>1.1224489795918369</c:v>
                </c:pt>
                <c:pt idx="17">
                  <c:v>1.1904761904761907</c:v>
                </c:pt>
                <c:pt idx="18">
                  <c:v>1.2585034013605443</c:v>
                </c:pt>
                <c:pt idx="19">
                  <c:v>1.3265306122448981</c:v>
                </c:pt>
                <c:pt idx="20">
                  <c:v>1.3945578231292519</c:v>
                </c:pt>
                <c:pt idx="21">
                  <c:v>1.4625850340136055</c:v>
                </c:pt>
                <c:pt idx="22">
                  <c:v>1.5306122448979593</c:v>
                </c:pt>
                <c:pt idx="23">
                  <c:v>1.5986394557823131</c:v>
                </c:pt>
                <c:pt idx="24">
                  <c:v>1.6666666666666667</c:v>
                </c:pt>
                <c:pt idx="25">
                  <c:v>1.7346938775510206</c:v>
                </c:pt>
                <c:pt idx="26">
                  <c:v>1.8027210884353744</c:v>
                </c:pt>
                <c:pt idx="27">
                  <c:v>1.8707482993197282</c:v>
                </c:pt>
                <c:pt idx="28">
                  <c:v>1.9387755102040818</c:v>
                </c:pt>
                <c:pt idx="29">
                  <c:v>2.0068027210884356</c:v>
                </c:pt>
                <c:pt idx="30">
                  <c:v>2.074829931972789</c:v>
                </c:pt>
                <c:pt idx="31">
                  <c:v>2.1428571428571428</c:v>
                </c:pt>
                <c:pt idx="32">
                  <c:v>2.2108843537414966</c:v>
                </c:pt>
                <c:pt idx="33">
                  <c:v>2.2789115646258504</c:v>
                </c:pt>
                <c:pt idx="34">
                  <c:v>2.3469387755102042</c:v>
                </c:pt>
                <c:pt idx="35">
                  <c:v>2.4149659863945581</c:v>
                </c:pt>
                <c:pt idx="36">
                  <c:v>2.4829931972789114</c:v>
                </c:pt>
                <c:pt idx="37">
                  <c:v>2.5510204081632653</c:v>
                </c:pt>
                <c:pt idx="38">
                  <c:v>2.6190476190476191</c:v>
                </c:pt>
                <c:pt idx="39">
                  <c:v>2.6870748299319729</c:v>
                </c:pt>
                <c:pt idx="40">
                  <c:v>2.7551020408163267</c:v>
                </c:pt>
                <c:pt idx="41">
                  <c:v>2.8231292517006805</c:v>
                </c:pt>
                <c:pt idx="42">
                  <c:v>2.8911564625850339</c:v>
                </c:pt>
                <c:pt idx="43">
                  <c:v>2.9591836734693877</c:v>
                </c:pt>
                <c:pt idx="44">
                  <c:v>3.0272108843537415</c:v>
                </c:pt>
                <c:pt idx="45">
                  <c:v>3.0952380952380953</c:v>
                </c:pt>
                <c:pt idx="46">
                  <c:v>3.1632653061224492</c:v>
                </c:pt>
                <c:pt idx="47">
                  <c:v>3.231292517006803</c:v>
                </c:pt>
                <c:pt idx="48">
                  <c:v>3.2993197278911564</c:v>
                </c:pt>
                <c:pt idx="49">
                  <c:v>3.3673469387755102</c:v>
                </c:pt>
                <c:pt idx="50">
                  <c:v>3.435374149659864</c:v>
                </c:pt>
                <c:pt idx="51">
                  <c:v>3.5034013605442178</c:v>
                </c:pt>
                <c:pt idx="52">
                  <c:v>3.5714285714285716</c:v>
                </c:pt>
                <c:pt idx="53">
                  <c:v>3.6394557823129254</c:v>
                </c:pt>
                <c:pt idx="54">
                  <c:v>3.7074829931972793</c:v>
                </c:pt>
                <c:pt idx="55">
                  <c:v>3.7755102040816326</c:v>
                </c:pt>
                <c:pt idx="56">
                  <c:v>3.8435374149659864</c:v>
                </c:pt>
                <c:pt idx="57">
                  <c:v>3.9115646258503403</c:v>
                </c:pt>
                <c:pt idx="58">
                  <c:v>3.9795918367346941</c:v>
                </c:pt>
                <c:pt idx="59">
                  <c:v>4.0476190476190483</c:v>
                </c:pt>
                <c:pt idx="60">
                  <c:v>4.1156462585034017</c:v>
                </c:pt>
                <c:pt idx="61">
                  <c:v>4.183673469387756</c:v>
                </c:pt>
                <c:pt idx="62">
                  <c:v>4.2517006802721093</c:v>
                </c:pt>
                <c:pt idx="63">
                  <c:v>4.3197278911564636</c:v>
                </c:pt>
                <c:pt idx="64">
                  <c:v>4.387755102040817</c:v>
                </c:pt>
                <c:pt idx="65">
                  <c:v>4.4557823129251704</c:v>
                </c:pt>
                <c:pt idx="66">
                  <c:v>4.5238095238095246</c:v>
                </c:pt>
                <c:pt idx="67">
                  <c:v>4.591836734693878</c:v>
                </c:pt>
                <c:pt idx="68">
                  <c:v>4.6598639455782322</c:v>
                </c:pt>
                <c:pt idx="69">
                  <c:v>4.7278911564625856</c:v>
                </c:pt>
                <c:pt idx="70">
                  <c:v>4.7959183673469399</c:v>
                </c:pt>
                <c:pt idx="71">
                  <c:v>4.8639455782312933</c:v>
                </c:pt>
                <c:pt idx="72">
                  <c:v>4.9319727891156466</c:v>
                </c:pt>
                <c:pt idx="73">
                  <c:v>5.0000000000000009</c:v>
                </c:pt>
                <c:pt idx="74">
                  <c:v>5.0680272108843543</c:v>
                </c:pt>
                <c:pt idx="75">
                  <c:v>5.1360544217687085</c:v>
                </c:pt>
                <c:pt idx="76">
                  <c:v>5.2040816326530619</c:v>
                </c:pt>
                <c:pt idx="77">
                  <c:v>5.2721088435374153</c:v>
                </c:pt>
                <c:pt idx="78">
                  <c:v>5.3401360544217695</c:v>
                </c:pt>
                <c:pt idx="79">
                  <c:v>5.4081632653061229</c:v>
                </c:pt>
                <c:pt idx="80">
                  <c:v>5.4761904761904772</c:v>
                </c:pt>
                <c:pt idx="81">
                  <c:v>5.5442176870748305</c:v>
                </c:pt>
                <c:pt idx="82">
                  <c:v>5.6122448979591848</c:v>
                </c:pt>
                <c:pt idx="83">
                  <c:v>5.6802721088435382</c:v>
                </c:pt>
                <c:pt idx="84">
                  <c:v>5.7482993197278915</c:v>
                </c:pt>
                <c:pt idx="85">
                  <c:v>5.8163265306122458</c:v>
                </c:pt>
                <c:pt idx="86">
                  <c:v>5.8843537414965992</c:v>
                </c:pt>
                <c:pt idx="87">
                  <c:v>5.9523809523809534</c:v>
                </c:pt>
                <c:pt idx="88">
                  <c:v>6.0204081632653068</c:v>
                </c:pt>
                <c:pt idx="89">
                  <c:v>6.0884353741496611</c:v>
                </c:pt>
                <c:pt idx="90">
                  <c:v>6.1564625850340144</c:v>
                </c:pt>
                <c:pt idx="91">
                  <c:v>6.2244897959183678</c:v>
                </c:pt>
                <c:pt idx="92">
                  <c:v>6.2925170068027221</c:v>
                </c:pt>
                <c:pt idx="93">
                  <c:v>6.3605442176870755</c:v>
                </c:pt>
                <c:pt idx="94">
                  <c:v>6.4285714285714297</c:v>
                </c:pt>
                <c:pt idx="95">
                  <c:v>6.4965986394557831</c:v>
                </c:pt>
                <c:pt idx="96">
                  <c:v>6.5646258503401365</c:v>
                </c:pt>
                <c:pt idx="97">
                  <c:v>6.6326530612244907</c:v>
                </c:pt>
                <c:pt idx="98">
                  <c:v>6.7006802721088441</c:v>
                </c:pt>
                <c:pt idx="99">
                  <c:v>6.7687074829931984</c:v>
                </c:pt>
                <c:pt idx="100">
                  <c:v>6.8367346938775517</c:v>
                </c:pt>
                <c:pt idx="101">
                  <c:v>6.904761904761906</c:v>
                </c:pt>
                <c:pt idx="102">
                  <c:v>6.9727891156462594</c:v>
                </c:pt>
                <c:pt idx="103">
                  <c:v>7.0408163265306127</c:v>
                </c:pt>
                <c:pt idx="104">
                  <c:v>7.108843537414967</c:v>
                </c:pt>
                <c:pt idx="105">
                  <c:v>7.1768707482993204</c:v>
                </c:pt>
                <c:pt idx="106">
                  <c:v>7.2448979591836746</c:v>
                </c:pt>
                <c:pt idx="107">
                  <c:v>7.312925170068028</c:v>
                </c:pt>
                <c:pt idx="108">
                  <c:v>7.3809523809523823</c:v>
                </c:pt>
                <c:pt idx="109">
                  <c:v>7.4489795918367356</c:v>
                </c:pt>
                <c:pt idx="110">
                  <c:v>7.517006802721089</c:v>
                </c:pt>
                <c:pt idx="111">
                  <c:v>7.5850340136054433</c:v>
                </c:pt>
                <c:pt idx="112">
                  <c:v>7.6530612244897966</c:v>
                </c:pt>
                <c:pt idx="113">
                  <c:v>7.7210884353741509</c:v>
                </c:pt>
                <c:pt idx="114">
                  <c:v>7.7891156462585043</c:v>
                </c:pt>
                <c:pt idx="115">
                  <c:v>7.8571428571428585</c:v>
                </c:pt>
                <c:pt idx="116">
                  <c:v>7.9251700680272119</c:v>
                </c:pt>
                <c:pt idx="117">
                  <c:v>7.9931972789115653</c:v>
                </c:pt>
                <c:pt idx="118">
                  <c:v>8.0612244897959187</c:v>
                </c:pt>
                <c:pt idx="119">
                  <c:v>8.1292517006802729</c:v>
                </c:pt>
                <c:pt idx="120">
                  <c:v>8.1972789115646254</c:v>
                </c:pt>
                <c:pt idx="121">
                  <c:v>8.2653061224489797</c:v>
                </c:pt>
                <c:pt idx="122">
                  <c:v>8.3333333333333339</c:v>
                </c:pt>
                <c:pt idx="123">
                  <c:v>8.4013605442176864</c:v>
                </c:pt>
                <c:pt idx="124">
                  <c:v>8.4693877551020407</c:v>
                </c:pt>
                <c:pt idx="125">
                  <c:v>8.5374149659863949</c:v>
                </c:pt>
                <c:pt idx="126">
                  <c:v>8.6054421768707492</c:v>
                </c:pt>
                <c:pt idx="127">
                  <c:v>8.6734693877551017</c:v>
                </c:pt>
                <c:pt idx="128">
                  <c:v>8.7414965986394559</c:v>
                </c:pt>
                <c:pt idx="129">
                  <c:v>8.8095238095238102</c:v>
                </c:pt>
                <c:pt idx="130">
                  <c:v>8.8775510204081627</c:v>
                </c:pt>
                <c:pt idx="131">
                  <c:v>8.9455782312925169</c:v>
                </c:pt>
                <c:pt idx="132">
                  <c:v>9.0136054421768712</c:v>
                </c:pt>
                <c:pt idx="133">
                  <c:v>9.0816326530612255</c:v>
                </c:pt>
                <c:pt idx="134">
                  <c:v>9.149659863945578</c:v>
                </c:pt>
                <c:pt idx="135">
                  <c:v>9.2176870748299322</c:v>
                </c:pt>
                <c:pt idx="136">
                  <c:v>9.2857142857142865</c:v>
                </c:pt>
                <c:pt idx="137">
                  <c:v>9.353741496598639</c:v>
                </c:pt>
                <c:pt idx="138">
                  <c:v>9.4217687074829932</c:v>
                </c:pt>
                <c:pt idx="139">
                  <c:v>9.4897959183673475</c:v>
                </c:pt>
                <c:pt idx="140">
                  <c:v>9.5578231292517017</c:v>
                </c:pt>
                <c:pt idx="141">
                  <c:v>9.6258503401360542</c:v>
                </c:pt>
                <c:pt idx="142">
                  <c:v>9.6938775510204085</c:v>
                </c:pt>
                <c:pt idx="143">
                  <c:v>9.7619047619047628</c:v>
                </c:pt>
                <c:pt idx="144">
                  <c:v>9.8299319727891152</c:v>
                </c:pt>
                <c:pt idx="145">
                  <c:v>9.8979591836734695</c:v>
                </c:pt>
                <c:pt idx="146">
                  <c:v>9.9659863945578238</c:v>
                </c:pt>
                <c:pt idx="147">
                  <c:v>10.034013605442178</c:v>
                </c:pt>
                <c:pt idx="148">
                  <c:v>10.102040816326531</c:v>
                </c:pt>
                <c:pt idx="149">
                  <c:v>10.170068027210885</c:v>
                </c:pt>
                <c:pt idx="150">
                  <c:v>10.238095238095239</c:v>
                </c:pt>
                <c:pt idx="151">
                  <c:v>10.306122448979592</c:v>
                </c:pt>
                <c:pt idx="152">
                  <c:v>10.374149659863946</c:v>
                </c:pt>
                <c:pt idx="153">
                  <c:v>10.4421768707483</c:v>
                </c:pt>
                <c:pt idx="154">
                  <c:v>10.510204081632653</c:v>
                </c:pt>
                <c:pt idx="155">
                  <c:v>10.578231292517007</c:v>
                </c:pt>
                <c:pt idx="156">
                  <c:v>10.646258503401361</c:v>
                </c:pt>
                <c:pt idx="157">
                  <c:v>10.714285714285715</c:v>
                </c:pt>
                <c:pt idx="158">
                  <c:v>10.782312925170068</c:v>
                </c:pt>
                <c:pt idx="159">
                  <c:v>10.850340136054422</c:v>
                </c:pt>
                <c:pt idx="160">
                  <c:v>10.918367346938776</c:v>
                </c:pt>
                <c:pt idx="161">
                  <c:v>10.986394557823129</c:v>
                </c:pt>
                <c:pt idx="162">
                  <c:v>11.054421768707483</c:v>
                </c:pt>
                <c:pt idx="163">
                  <c:v>11.122448979591837</c:v>
                </c:pt>
                <c:pt idx="164">
                  <c:v>11.190476190476192</c:v>
                </c:pt>
                <c:pt idx="165">
                  <c:v>11.258503401360544</c:v>
                </c:pt>
                <c:pt idx="166">
                  <c:v>11.326530612244898</c:v>
                </c:pt>
                <c:pt idx="167">
                  <c:v>11.394557823129253</c:v>
                </c:pt>
                <c:pt idx="168">
                  <c:v>11.462585034013605</c:v>
                </c:pt>
                <c:pt idx="169">
                  <c:v>11.530612244897959</c:v>
                </c:pt>
                <c:pt idx="170">
                  <c:v>11.598639455782314</c:v>
                </c:pt>
                <c:pt idx="171">
                  <c:v>11.666666666666668</c:v>
                </c:pt>
                <c:pt idx="172">
                  <c:v>11.73469387755102</c:v>
                </c:pt>
                <c:pt idx="173">
                  <c:v>11.802721088435375</c:v>
                </c:pt>
                <c:pt idx="174">
                  <c:v>11.870748299319729</c:v>
                </c:pt>
                <c:pt idx="175">
                  <c:v>11.938775510204081</c:v>
                </c:pt>
                <c:pt idx="176">
                  <c:v>12.006802721088436</c:v>
                </c:pt>
                <c:pt idx="177">
                  <c:v>12.07482993197279</c:v>
                </c:pt>
                <c:pt idx="178">
                  <c:v>12.142857142857144</c:v>
                </c:pt>
                <c:pt idx="179">
                  <c:v>12.210884353741497</c:v>
                </c:pt>
                <c:pt idx="180">
                  <c:v>12.278911564625851</c:v>
                </c:pt>
                <c:pt idx="181">
                  <c:v>12.346938775510205</c:v>
                </c:pt>
                <c:pt idx="182">
                  <c:v>12.414965986394558</c:v>
                </c:pt>
                <c:pt idx="183">
                  <c:v>12.482993197278912</c:v>
                </c:pt>
                <c:pt idx="184">
                  <c:v>12.551020408163266</c:v>
                </c:pt>
                <c:pt idx="185">
                  <c:v>12.61904761904762</c:v>
                </c:pt>
                <c:pt idx="186">
                  <c:v>12.687074829931973</c:v>
                </c:pt>
                <c:pt idx="187">
                  <c:v>12.755102040816327</c:v>
                </c:pt>
                <c:pt idx="188">
                  <c:v>12.823129251700681</c:v>
                </c:pt>
                <c:pt idx="189">
                  <c:v>12.891156462585034</c:v>
                </c:pt>
                <c:pt idx="190">
                  <c:v>12.959183673469388</c:v>
                </c:pt>
                <c:pt idx="191">
                  <c:v>13.027210884353742</c:v>
                </c:pt>
                <c:pt idx="192">
                  <c:v>13.095238095238095</c:v>
                </c:pt>
                <c:pt idx="193">
                  <c:v>13.163265306122449</c:v>
                </c:pt>
                <c:pt idx="194">
                  <c:v>13.231292517006803</c:v>
                </c:pt>
                <c:pt idx="195">
                  <c:v>13.299319727891158</c:v>
                </c:pt>
                <c:pt idx="196">
                  <c:v>13.36734693877551</c:v>
                </c:pt>
                <c:pt idx="197">
                  <c:v>13.435374149659864</c:v>
                </c:pt>
                <c:pt idx="198">
                  <c:v>13.503401360544219</c:v>
                </c:pt>
                <c:pt idx="199">
                  <c:v>13.571428571428571</c:v>
                </c:pt>
                <c:pt idx="200">
                  <c:v>13.639455782312925</c:v>
                </c:pt>
                <c:pt idx="201">
                  <c:v>13.70748299319728</c:v>
                </c:pt>
                <c:pt idx="202">
                  <c:v>13.775510204081634</c:v>
                </c:pt>
                <c:pt idx="203">
                  <c:v>13.843537414965986</c:v>
                </c:pt>
                <c:pt idx="204">
                  <c:v>13.911564625850341</c:v>
                </c:pt>
                <c:pt idx="205">
                  <c:v>13.979591836734695</c:v>
                </c:pt>
                <c:pt idx="206">
                  <c:v>14.047619047619047</c:v>
                </c:pt>
                <c:pt idx="207">
                  <c:v>14.115646258503402</c:v>
                </c:pt>
                <c:pt idx="208">
                  <c:v>14.183673469387756</c:v>
                </c:pt>
                <c:pt idx="209">
                  <c:v>14.25170068027211</c:v>
                </c:pt>
                <c:pt idx="210">
                  <c:v>14.319727891156463</c:v>
                </c:pt>
                <c:pt idx="211">
                  <c:v>14.387755102040817</c:v>
                </c:pt>
                <c:pt idx="212">
                  <c:v>14.455782312925171</c:v>
                </c:pt>
                <c:pt idx="213">
                  <c:v>14.523809523809524</c:v>
                </c:pt>
                <c:pt idx="214">
                  <c:v>14.591836734693878</c:v>
                </c:pt>
                <c:pt idx="215">
                  <c:v>14.659863945578232</c:v>
                </c:pt>
                <c:pt idx="216">
                  <c:v>14.727891156462587</c:v>
                </c:pt>
                <c:pt idx="217">
                  <c:v>14.795918367346939</c:v>
                </c:pt>
                <c:pt idx="218">
                  <c:v>14.863945578231293</c:v>
                </c:pt>
                <c:pt idx="219">
                  <c:v>14.931972789115648</c:v>
                </c:pt>
                <c:pt idx="220">
                  <c:v>15</c:v>
                </c:pt>
                <c:pt idx="221">
                  <c:v>15.068027210884354</c:v>
                </c:pt>
                <c:pt idx="222">
                  <c:v>15.136054421768709</c:v>
                </c:pt>
                <c:pt idx="223">
                  <c:v>15.204081632653063</c:v>
                </c:pt>
                <c:pt idx="224">
                  <c:v>15.272108843537415</c:v>
                </c:pt>
                <c:pt idx="225">
                  <c:v>15.34013605442177</c:v>
                </c:pt>
                <c:pt idx="226">
                  <c:v>15.408163265306124</c:v>
                </c:pt>
                <c:pt idx="227">
                  <c:v>15.476190476190476</c:v>
                </c:pt>
                <c:pt idx="228">
                  <c:v>15.544217687074831</c:v>
                </c:pt>
                <c:pt idx="229">
                  <c:v>15.612244897959185</c:v>
                </c:pt>
                <c:pt idx="230">
                  <c:v>15.680272108843539</c:v>
                </c:pt>
                <c:pt idx="231">
                  <c:v>15.748299319727892</c:v>
                </c:pt>
                <c:pt idx="232">
                  <c:v>15.816326530612246</c:v>
                </c:pt>
                <c:pt idx="233">
                  <c:v>15.8843537414966</c:v>
                </c:pt>
                <c:pt idx="234">
                  <c:v>15.952380952380953</c:v>
                </c:pt>
                <c:pt idx="235">
                  <c:v>16.020408163265309</c:v>
                </c:pt>
                <c:pt idx="236">
                  <c:v>16.088435374149661</c:v>
                </c:pt>
                <c:pt idx="237">
                  <c:v>16.156462585034014</c:v>
                </c:pt>
                <c:pt idx="238">
                  <c:v>16.22448979591837</c:v>
                </c:pt>
                <c:pt idx="239">
                  <c:v>16.292517006802722</c:v>
                </c:pt>
                <c:pt idx="240">
                  <c:v>16.360544217687075</c:v>
                </c:pt>
                <c:pt idx="241">
                  <c:v>16.428571428571431</c:v>
                </c:pt>
                <c:pt idx="242">
                  <c:v>16.496598639455783</c:v>
                </c:pt>
                <c:pt idx="243">
                  <c:v>16.564625850340136</c:v>
                </c:pt>
                <c:pt idx="244">
                  <c:v>16.632653061224492</c:v>
                </c:pt>
                <c:pt idx="245">
                  <c:v>16.700680272108844</c:v>
                </c:pt>
                <c:pt idx="246">
                  <c:v>16.768707482993197</c:v>
                </c:pt>
                <c:pt idx="247">
                  <c:v>16.836734693877553</c:v>
                </c:pt>
                <c:pt idx="248">
                  <c:v>16.904761904761905</c:v>
                </c:pt>
                <c:pt idx="249">
                  <c:v>16.972789115646261</c:v>
                </c:pt>
                <c:pt idx="250">
                  <c:v>17.040816326530614</c:v>
                </c:pt>
                <c:pt idx="251">
                  <c:v>17.108843537414966</c:v>
                </c:pt>
                <c:pt idx="252">
                  <c:v>17.176870748299322</c:v>
                </c:pt>
                <c:pt idx="253">
                  <c:v>17.244897959183675</c:v>
                </c:pt>
                <c:pt idx="254">
                  <c:v>17.312925170068027</c:v>
                </c:pt>
                <c:pt idx="255">
                  <c:v>17.380952380952383</c:v>
                </c:pt>
                <c:pt idx="256">
                  <c:v>17.448979591836736</c:v>
                </c:pt>
                <c:pt idx="257">
                  <c:v>17.517006802721088</c:v>
                </c:pt>
                <c:pt idx="258">
                  <c:v>17.585034013605444</c:v>
                </c:pt>
                <c:pt idx="259">
                  <c:v>17.653061224489797</c:v>
                </c:pt>
                <c:pt idx="260">
                  <c:v>17.721088435374149</c:v>
                </c:pt>
                <c:pt idx="261">
                  <c:v>17.789115646258505</c:v>
                </c:pt>
                <c:pt idx="262">
                  <c:v>17.857142857142858</c:v>
                </c:pt>
                <c:pt idx="263">
                  <c:v>17.92517006802721</c:v>
                </c:pt>
                <c:pt idx="264">
                  <c:v>17.993197278911566</c:v>
                </c:pt>
                <c:pt idx="265">
                  <c:v>18.061224489795919</c:v>
                </c:pt>
                <c:pt idx="266">
                  <c:v>18.129251700680275</c:v>
                </c:pt>
                <c:pt idx="267">
                  <c:v>18.197278911564627</c:v>
                </c:pt>
                <c:pt idx="268">
                  <c:v>18.26530612244898</c:v>
                </c:pt>
                <c:pt idx="269">
                  <c:v>18.333333333333336</c:v>
                </c:pt>
                <c:pt idx="270">
                  <c:v>18.401360544217688</c:v>
                </c:pt>
                <c:pt idx="271">
                  <c:v>18.469387755102041</c:v>
                </c:pt>
                <c:pt idx="272">
                  <c:v>18.537414965986397</c:v>
                </c:pt>
                <c:pt idx="273">
                  <c:v>18.605442176870749</c:v>
                </c:pt>
                <c:pt idx="274">
                  <c:v>18.673469387755102</c:v>
                </c:pt>
                <c:pt idx="275">
                  <c:v>18.741496598639458</c:v>
                </c:pt>
                <c:pt idx="276">
                  <c:v>18.80952380952381</c:v>
                </c:pt>
                <c:pt idx="277">
                  <c:v>18.877551020408163</c:v>
                </c:pt>
                <c:pt idx="278">
                  <c:v>18.945578231292519</c:v>
                </c:pt>
                <c:pt idx="279">
                  <c:v>19.013605442176871</c:v>
                </c:pt>
                <c:pt idx="280">
                  <c:v>19.081632653061227</c:v>
                </c:pt>
                <c:pt idx="281">
                  <c:v>19.14965986394558</c:v>
                </c:pt>
                <c:pt idx="282">
                  <c:v>19.217687074829932</c:v>
                </c:pt>
                <c:pt idx="283">
                  <c:v>19.285714285714288</c:v>
                </c:pt>
                <c:pt idx="284">
                  <c:v>19.353741496598641</c:v>
                </c:pt>
                <c:pt idx="285">
                  <c:v>19.421768707482993</c:v>
                </c:pt>
                <c:pt idx="286">
                  <c:v>19.489795918367349</c:v>
                </c:pt>
                <c:pt idx="287">
                  <c:v>19.557823129251702</c:v>
                </c:pt>
                <c:pt idx="288">
                  <c:v>19.625850340136054</c:v>
                </c:pt>
                <c:pt idx="289">
                  <c:v>19.69387755102041</c:v>
                </c:pt>
                <c:pt idx="290">
                  <c:v>19.761904761904763</c:v>
                </c:pt>
                <c:pt idx="291">
                  <c:v>19.829931972789115</c:v>
                </c:pt>
                <c:pt idx="292">
                  <c:v>19.897959183673471</c:v>
                </c:pt>
                <c:pt idx="293">
                  <c:v>19.965986394557824</c:v>
                </c:pt>
                <c:pt idx="294">
                  <c:v>20.03401360544218</c:v>
                </c:pt>
                <c:pt idx="295">
                  <c:v>20.102040816326532</c:v>
                </c:pt>
                <c:pt idx="296">
                  <c:v>20.170068027210885</c:v>
                </c:pt>
                <c:pt idx="297">
                  <c:v>20.238095238095241</c:v>
                </c:pt>
                <c:pt idx="298">
                  <c:v>20.306122448979593</c:v>
                </c:pt>
                <c:pt idx="299">
                  <c:v>20.374149659863946</c:v>
                </c:pt>
                <c:pt idx="300">
                  <c:v>20.442176870748302</c:v>
                </c:pt>
                <c:pt idx="301">
                  <c:v>20.510204081632654</c:v>
                </c:pt>
                <c:pt idx="302">
                  <c:v>20.578231292517007</c:v>
                </c:pt>
                <c:pt idx="303">
                  <c:v>20.646258503401363</c:v>
                </c:pt>
                <c:pt idx="304">
                  <c:v>20.714285714285715</c:v>
                </c:pt>
                <c:pt idx="305">
                  <c:v>20.782312925170068</c:v>
                </c:pt>
                <c:pt idx="306">
                  <c:v>20.850340136054424</c:v>
                </c:pt>
                <c:pt idx="307">
                  <c:v>20.918367346938776</c:v>
                </c:pt>
                <c:pt idx="308">
                  <c:v>20.986394557823129</c:v>
                </c:pt>
                <c:pt idx="309">
                  <c:v>21.054421768707485</c:v>
                </c:pt>
                <c:pt idx="310">
                  <c:v>21.122448979591837</c:v>
                </c:pt>
                <c:pt idx="311">
                  <c:v>21.190476190476193</c:v>
                </c:pt>
                <c:pt idx="312">
                  <c:v>21.258503401360546</c:v>
                </c:pt>
                <c:pt idx="313">
                  <c:v>21.326530612244898</c:v>
                </c:pt>
                <c:pt idx="314">
                  <c:v>21.394557823129254</c:v>
                </c:pt>
                <c:pt idx="315">
                  <c:v>21.462585034013607</c:v>
                </c:pt>
                <c:pt idx="316">
                  <c:v>21.530612244897959</c:v>
                </c:pt>
                <c:pt idx="317">
                  <c:v>21.598639455782315</c:v>
                </c:pt>
                <c:pt idx="318">
                  <c:v>21.666666666666668</c:v>
                </c:pt>
                <c:pt idx="319">
                  <c:v>21.73469387755102</c:v>
                </c:pt>
                <c:pt idx="320">
                  <c:v>21.802721088435376</c:v>
                </c:pt>
                <c:pt idx="321">
                  <c:v>21.870748299319729</c:v>
                </c:pt>
                <c:pt idx="322">
                  <c:v>21.938775510204081</c:v>
                </c:pt>
                <c:pt idx="323">
                  <c:v>22.006802721088437</c:v>
                </c:pt>
                <c:pt idx="324">
                  <c:v>22.07482993197279</c:v>
                </c:pt>
                <c:pt idx="325">
                  <c:v>22.142857142857146</c:v>
                </c:pt>
                <c:pt idx="326">
                  <c:v>22.210884353741498</c:v>
                </c:pt>
                <c:pt idx="327">
                  <c:v>22.278911564625851</c:v>
                </c:pt>
                <c:pt idx="328">
                  <c:v>22.346938775510207</c:v>
                </c:pt>
                <c:pt idx="329">
                  <c:v>22.414965986394559</c:v>
                </c:pt>
                <c:pt idx="330">
                  <c:v>22.482993197278912</c:v>
                </c:pt>
                <c:pt idx="331">
                  <c:v>22.551020408163268</c:v>
                </c:pt>
                <c:pt idx="332">
                  <c:v>22.61904761904762</c:v>
                </c:pt>
                <c:pt idx="333">
                  <c:v>22.687074829931973</c:v>
                </c:pt>
                <c:pt idx="334">
                  <c:v>22.755102040816329</c:v>
                </c:pt>
                <c:pt idx="335">
                  <c:v>22.823129251700681</c:v>
                </c:pt>
                <c:pt idx="336">
                  <c:v>22.891156462585034</c:v>
                </c:pt>
                <c:pt idx="337">
                  <c:v>22.95918367346939</c:v>
                </c:pt>
                <c:pt idx="338">
                  <c:v>23.027210884353742</c:v>
                </c:pt>
                <c:pt idx="339">
                  <c:v>23.095238095238098</c:v>
                </c:pt>
                <c:pt idx="340">
                  <c:v>23.163265306122451</c:v>
                </c:pt>
                <c:pt idx="341">
                  <c:v>23.231292517006803</c:v>
                </c:pt>
                <c:pt idx="342">
                  <c:v>23.299319727891159</c:v>
                </c:pt>
                <c:pt idx="343">
                  <c:v>23.367346938775512</c:v>
                </c:pt>
                <c:pt idx="344">
                  <c:v>23.435374149659864</c:v>
                </c:pt>
                <c:pt idx="345">
                  <c:v>23.50340136054422</c:v>
                </c:pt>
                <c:pt idx="346">
                  <c:v>23.571428571428573</c:v>
                </c:pt>
                <c:pt idx="347">
                  <c:v>23.639455782312925</c:v>
                </c:pt>
                <c:pt idx="348">
                  <c:v>23.707482993197281</c:v>
                </c:pt>
                <c:pt idx="349">
                  <c:v>23.775510204081634</c:v>
                </c:pt>
                <c:pt idx="350">
                  <c:v>23.843537414965986</c:v>
                </c:pt>
                <c:pt idx="351">
                  <c:v>23.911564625850342</c:v>
                </c:pt>
                <c:pt idx="352">
                  <c:v>23.979591836734695</c:v>
                </c:pt>
                <c:pt idx="353">
                  <c:v>24.047619047619047</c:v>
                </c:pt>
                <c:pt idx="354">
                  <c:v>24.115646258503403</c:v>
                </c:pt>
                <c:pt idx="355">
                  <c:v>24.183673469387756</c:v>
                </c:pt>
                <c:pt idx="356">
                  <c:v>24.251700680272112</c:v>
                </c:pt>
                <c:pt idx="357">
                  <c:v>24.319727891156464</c:v>
                </c:pt>
                <c:pt idx="358">
                  <c:v>24.387755102040817</c:v>
                </c:pt>
                <c:pt idx="359">
                  <c:v>24.455782312925173</c:v>
                </c:pt>
                <c:pt idx="360">
                  <c:v>24.523809523809526</c:v>
                </c:pt>
                <c:pt idx="361">
                  <c:v>24.591836734693878</c:v>
                </c:pt>
                <c:pt idx="362">
                  <c:v>24.659863945578234</c:v>
                </c:pt>
                <c:pt idx="363">
                  <c:v>24.727891156462587</c:v>
                </c:pt>
                <c:pt idx="364">
                  <c:v>24.795918367346939</c:v>
                </c:pt>
                <c:pt idx="365">
                  <c:v>24.863945578231295</c:v>
                </c:pt>
                <c:pt idx="366">
                  <c:v>24.931972789115648</c:v>
                </c:pt>
                <c:pt idx="367">
                  <c:v>25</c:v>
                </c:pt>
                <c:pt idx="368">
                  <c:v>25.068027210884356</c:v>
                </c:pt>
                <c:pt idx="369">
                  <c:v>25.136054421768709</c:v>
                </c:pt>
                <c:pt idx="370">
                  <c:v>25.204081632653065</c:v>
                </c:pt>
                <c:pt idx="371">
                  <c:v>25.272108843537417</c:v>
                </c:pt>
                <c:pt idx="372">
                  <c:v>25.34013605442177</c:v>
                </c:pt>
                <c:pt idx="373">
                  <c:v>25.408163265306126</c:v>
                </c:pt>
                <c:pt idx="374">
                  <c:v>25.476190476190478</c:v>
                </c:pt>
                <c:pt idx="375">
                  <c:v>25.544217687074831</c:v>
                </c:pt>
                <c:pt idx="376">
                  <c:v>25.612244897959187</c:v>
                </c:pt>
                <c:pt idx="377">
                  <c:v>25.680272108843539</c:v>
                </c:pt>
                <c:pt idx="378">
                  <c:v>25.748299319727892</c:v>
                </c:pt>
                <c:pt idx="379">
                  <c:v>25.816326530612248</c:v>
                </c:pt>
                <c:pt idx="380">
                  <c:v>25.8843537414966</c:v>
                </c:pt>
                <c:pt idx="381">
                  <c:v>25.952380952380953</c:v>
                </c:pt>
                <c:pt idx="382">
                  <c:v>26.020408163265309</c:v>
                </c:pt>
                <c:pt idx="383">
                  <c:v>26.088435374149661</c:v>
                </c:pt>
                <c:pt idx="384">
                  <c:v>26.156462585034014</c:v>
                </c:pt>
                <c:pt idx="385">
                  <c:v>26.22448979591837</c:v>
                </c:pt>
                <c:pt idx="386">
                  <c:v>26.292517006802722</c:v>
                </c:pt>
                <c:pt idx="387">
                  <c:v>26.360544217687078</c:v>
                </c:pt>
                <c:pt idx="388">
                  <c:v>26.428571428571431</c:v>
                </c:pt>
                <c:pt idx="389">
                  <c:v>26.496598639455783</c:v>
                </c:pt>
                <c:pt idx="390">
                  <c:v>26.564625850340139</c:v>
                </c:pt>
                <c:pt idx="391">
                  <c:v>26.632653061224492</c:v>
                </c:pt>
                <c:pt idx="392">
                  <c:v>26.700680272108844</c:v>
                </c:pt>
                <c:pt idx="393">
                  <c:v>26.7687074829932</c:v>
                </c:pt>
                <c:pt idx="394">
                  <c:v>26.836734693877553</c:v>
                </c:pt>
                <c:pt idx="395">
                  <c:v>26.904761904761905</c:v>
                </c:pt>
                <c:pt idx="396">
                  <c:v>26.972789115646261</c:v>
                </c:pt>
                <c:pt idx="397">
                  <c:v>27.040816326530614</c:v>
                </c:pt>
                <c:pt idx="398">
                  <c:v>27.108843537414966</c:v>
                </c:pt>
                <c:pt idx="399">
                  <c:v>27.176870748299322</c:v>
                </c:pt>
                <c:pt idx="400">
                  <c:v>27.244897959183675</c:v>
                </c:pt>
                <c:pt idx="401">
                  <c:v>27.312925170068031</c:v>
                </c:pt>
                <c:pt idx="402">
                  <c:v>27.380952380952383</c:v>
                </c:pt>
                <c:pt idx="403">
                  <c:v>27.448979591836736</c:v>
                </c:pt>
                <c:pt idx="404">
                  <c:v>27.517006802721092</c:v>
                </c:pt>
                <c:pt idx="405">
                  <c:v>27.585034013605444</c:v>
                </c:pt>
                <c:pt idx="406">
                  <c:v>27.653061224489797</c:v>
                </c:pt>
                <c:pt idx="407">
                  <c:v>27.721088435374153</c:v>
                </c:pt>
                <c:pt idx="408">
                  <c:v>27.789115646258505</c:v>
                </c:pt>
                <c:pt idx="409">
                  <c:v>27.857142857142858</c:v>
                </c:pt>
                <c:pt idx="410">
                  <c:v>27.925170068027214</c:v>
                </c:pt>
                <c:pt idx="411">
                  <c:v>27.993197278911566</c:v>
                </c:pt>
                <c:pt idx="412">
                  <c:v>28.061224489795919</c:v>
                </c:pt>
                <c:pt idx="413">
                  <c:v>28.129251700680275</c:v>
                </c:pt>
                <c:pt idx="414">
                  <c:v>28.197278911564627</c:v>
                </c:pt>
                <c:pt idx="415">
                  <c:v>28.265306122448983</c:v>
                </c:pt>
                <c:pt idx="416">
                  <c:v>28.333333333333336</c:v>
                </c:pt>
                <c:pt idx="417">
                  <c:v>28.401360544217688</c:v>
                </c:pt>
                <c:pt idx="418">
                  <c:v>28.469387755102044</c:v>
                </c:pt>
                <c:pt idx="419">
                  <c:v>28.537414965986397</c:v>
                </c:pt>
                <c:pt idx="420">
                  <c:v>28.605442176870749</c:v>
                </c:pt>
                <c:pt idx="421">
                  <c:v>28.673469387755105</c:v>
                </c:pt>
                <c:pt idx="422">
                  <c:v>28.741496598639458</c:v>
                </c:pt>
                <c:pt idx="423">
                  <c:v>28.80952380952381</c:v>
                </c:pt>
                <c:pt idx="424">
                  <c:v>28.877551020408166</c:v>
                </c:pt>
                <c:pt idx="425">
                  <c:v>28.945578231292519</c:v>
                </c:pt>
                <c:pt idx="426">
                  <c:v>29.013605442176871</c:v>
                </c:pt>
                <c:pt idx="427">
                  <c:v>29.081632653061227</c:v>
                </c:pt>
                <c:pt idx="428">
                  <c:v>29.14965986394558</c:v>
                </c:pt>
                <c:pt idx="429">
                  <c:v>29.217687074829932</c:v>
                </c:pt>
                <c:pt idx="430">
                  <c:v>29.285714285714288</c:v>
                </c:pt>
                <c:pt idx="431">
                  <c:v>29.353741496598641</c:v>
                </c:pt>
                <c:pt idx="432">
                  <c:v>29.421768707482997</c:v>
                </c:pt>
                <c:pt idx="433">
                  <c:v>29.489795918367349</c:v>
                </c:pt>
                <c:pt idx="434">
                  <c:v>29.557823129251702</c:v>
                </c:pt>
                <c:pt idx="435">
                  <c:v>29.625850340136058</c:v>
                </c:pt>
                <c:pt idx="436">
                  <c:v>29.69387755102041</c:v>
                </c:pt>
                <c:pt idx="437">
                  <c:v>29.761904761904763</c:v>
                </c:pt>
                <c:pt idx="438">
                  <c:v>29.829931972789119</c:v>
                </c:pt>
                <c:pt idx="439">
                  <c:v>29.897959183673471</c:v>
                </c:pt>
                <c:pt idx="440">
                  <c:v>29.965986394557824</c:v>
                </c:pt>
                <c:pt idx="441">
                  <c:v>30.03401360544218</c:v>
                </c:pt>
                <c:pt idx="442">
                  <c:v>30.102040816326532</c:v>
                </c:pt>
                <c:pt idx="443">
                  <c:v>30.170068027210885</c:v>
                </c:pt>
                <c:pt idx="444">
                  <c:v>30.238095238095241</c:v>
                </c:pt>
                <c:pt idx="445">
                  <c:v>30.306122448979593</c:v>
                </c:pt>
                <c:pt idx="446">
                  <c:v>30.374149659863949</c:v>
                </c:pt>
                <c:pt idx="447">
                  <c:v>30.442176870748302</c:v>
                </c:pt>
                <c:pt idx="448">
                  <c:v>30.510204081632654</c:v>
                </c:pt>
                <c:pt idx="449">
                  <c:v>30.57823129251701</c:v>
                </c:pt>
                <c:pt idx="450">
                  <c:v>30.646258503401363</c:v>
                </c:pt>
                <c:pt idx="451">
                  <c:v>30.714285714285715</c:v>
                </c:pt>
                <c:pt idx="452">
                  <c:v>30.782312925170071</c:v>
                </c:pt>
                <c:pt idx="453">
                  <c:v>30.850340136054424</c:v>
                </c:pt>
                <c:pt idx="454">
                  <c:v>30.918367346938776</c:v>
                </c:pt>
                <c:pt idx="455">
                  <c:v>30.986394557823132</c:v>
                </c:pt>
                <c:pt idx="456">
                  <c:v>31.054421768707485</c:v>
                </c:pt>
                <c:pt idx="457">
                  <c:v>31.122448979591837</c:v>
                </c:pt>
                <c:pt idx="458">
                  <c:v>31.190476190476193</c:v>
                </c:pt>
                <c:pt idx="459">
                  <c:v>31.258503401360546</c:v>
                </c:pt>
                <c:pt idx="460">
                  <c:v>31.326530612244902</c:v>
                </c:pt>
                <c:pt idx="461">
                  <c:v>31.394557823129254</c:v>
                </c:pt>
                <c:pt idx="462">
                  <c:v>31.462585034013607</c:v>
                </c:pt>
                <c:pt idx="463">
                  <c:v>31.530612244897963</c:v>
                </c:pt>
                <c:pt idx="464">
                  <c:v>31.598639455782315</c:v>
                </c:pt>
                <c:pt idx="465">
                  <c:v>31.666666666666668</c:v>
                </c:pt>
                <c:pt idx="466">
                  <c:v>31.734693877551024</c:v>
                </c:pt>
                <c:pt idx="467">
                  <c:v>31.802721088435376</c:v>
                </c:pt>
                <c:pt idx="468">
                  <c:v>31.870748299319729</c:v>
                </c:pt>
                <c:pt idx="469">
                  <c:v>31.938775510204085</c:v>
                </c:pt>
                <c:pt idx="470">
                  <c:v>32.006802721088441</c:v>
                </c:pt>
                <c:pt idx="471">
                  <c:v>32.074829931972793</c:v>
                </c:pt>
                <c:pt idx="472">
                  <c:v>32.142857142857146</c:v>
                </c:pt>
                <c:pt idx="473">
                  <c:v>32.210884353741498</c:v>
                </c:pt>
                <c:pt idx="474">
                  <c:v>32.278911564625851</c:v>
                </c:pt>
                <c:pt idx="475">
                  <c:v>32.346938775510203</c:v>
                </c:pt>
                <c:pt idx="476">
                  <c:v>32.414965986394563</c:v>
                </c:pt>
                <c:pt idx="477">
                  <c:v>32.482993197278915</c:v>
                </c:pt>
                <c:pt idx="478">
                  <c:v>32.551020408163268</c:v>
                </c:pt>
                <c:pt idx="479">
                  <c:v>32.61904761904762</c:v>
                </c:pt>
                <c:pt idx="480">
                  <c:v>32.687074829931973</c:v>
                </c:pt>
                <c:pt idx="481">
                  <c:v>32.755102040816325</c:v>
                </c:pt>
                <c:pt idx="482">
                  <c:v>32.823129251700685</c:v>
                </c:pt>
                <c:pt idx="483">
                  <c:v>32.891156462585037</c:v>
                </c:pt>
                <c:pt idx="484">
                  <c:v>32.95918367346939</c:v>
                </c:pt>
                <c:pt idx="485">
                  <c:v>33.027210884353742</c:v>
                </c:pt>
                <c:pt idx="486">
                  <c:v>33.095238095238095</c:v>
                </c:pt>
                <c:pt idx="487">
                  <c:v>33.163265306122454</c:v>
                </c:pt>
                <c:pt idx="488">
                  <c:v>33.231292517006807</c:v>
                </c:pt>
                <c:pt idx="489">
                  <c:v>33.299319727891159</c:v>
                </c:pt>
                <c:pt idx="490">
                  <c:v>33.367346938775512</c:v>
                </c:pt>
                <c:pt idx="491">
                  <c:v>33.435374149659864</c:v>
                </c:pt>
                <c:pt idx="492">
                  <c:v>33.503401360544217</c:v>
                </c:pt>
                <c:pt idx="493">
                  <c:v>33.571428571428577</c:v>
                </c:pt>
                <c:pt idx="494">
                  <c:v>33.639455782312929</c:v>
                </c:pt>
                <c:pt idx="495">
                  <c:v>33.707482993197281</c:v>
                </c:pt>
                <c:pt idx="496">
                  <c:v>33.775510204081634</c:v>
                </c:pt>
                <c:pt idx="497">
                  <c:v>33.843537414965986</c:v>
                </c:pt>
                <c:pt idx="498">
                  <c:v>33.911564625850346</c:v>
                </c:pt>
                <c:pt idx="499">
                  <c:v>33.979591836734699</c:v>
                </c:pt>
                <c:pt idx="500">
                  <c:v>34.047619047619051</c:v>
                </c:pt>
                <c:pt idx="501">
                  <c:v>34.115646258503403</c:v>
                </c:pt>
                <c:pt idx="502">
                  <c:v>34.183673469387756</c:v>
                </c:pt>
                <c:pt idx="503">
                  <c:v>34.251700680272108</c:v>
                </c:pt>
                <c:pt idx="504">
                  <c:v>34.319727891156468</c:v>
                </c:pt>
                <c:pt idx="505">
                  <c:v>34.387755102040821</c:v>
                </c:pt>
                <c:pt idx="506">
                  <c:v>34.455782312925173</c:v>
                </c:pt>
                <c:pt idx="507">
                  <c:v>34.523809523809526</c:v>
                </c:pt>
                <c:pt idx="508">
                  <c:v>34.591836734693878</c:v>
                </c:pt>
                <c:pt idx="509">
                  <c:v>34.65986394557823</c:v>
                </c:pt>
                <c:pt idx="510">
                  <c:v>34.72789115646259</c:v>
                </c:pt>
                <c:pt idx="511">
                  <c:v>34.795918367346943</c:v>
                </c:pt>
                <c:pt idx="512">
                  <c:v>34.863945578231295</c:v>
                </c:pt>
                <c:pt idx="513">
                  <c:v>34.931972789115648</c:v>
                </c:pt>
                <c:pt idx="514">
                  <c:v>35</c:v>
                </c:pt>
                <c:pt idx="515">
                  <c:v>35.06802721088436</c:v>
                </c:pt>
                <c:pt idx="516">
                  <c:v>35.136054421768712</c:v>
                </c:pt>
                <c:pt idx="517">
                  <c:v>35.204081632653065</c:v>
                </c:pt>
                <c:pt idx="518">
                  <c:v>35.272108843537417</c:v>
                </c:pt>
                <c:pt idx="519">
                  <c:v>35.34013605442177</c:v>
                </c:pt>
                <c:pt idx="520">
                  <c:v>35.408163265306122</c:v>
                </c:pt>
                <c:pt idx="521">
                  <c:v>35.476190476190482</c:v>
                </c:pt>
                <c:pt idx="522">
                  <c:v>35.544217687074834</c:v>
                </c:pt>
                <c:pt idx="523">
                  <c:v>35.612244897959187</c:v>
                </c:pt>
                <c:pt idx="524">
                  <c:v>35.680272108843539</c:v>
                </c:pt>
                <c:pt idx="525">
                  <c:v>35.748299319727892</c:v>
                </c:pt>
                <c:pt idx="526">
                  <c:v>35.816326530612244</c:v>
                </c:pt>
                <c:pt idx="527">
                  <c:v>35.884353741496604</c:v>
                </c:pt>
                <c:pt idx="528">
                  <c:v>35.952380952380956</c:v>
                </c:pt>
                <c:pt idx="529">
                  <c:v>36.020408163265309</c:v>
                </c:pt>
                <c:pt idx="530">
                  <c:v>36.088435374149661</c:v>
                </c:pt>
                <c:pt idx="531">
                  <c:v>36.156462585034014</c:v>
                </c:pt>
                <c:pt idx="532">
                  <c:v>36.224489795918373</c:v>
                </c:pt>
                <c:pt idx="533">
                  <c:v>36.292517006802726</c:v>
                </c:pt>
                <c:pt idx="534">
                  <c:v>36.360544217687078</c:v>
                </c:pt>
                <c:pt idx="535">
                  <c:v>36.428571428571431</c:v>
                </c:pt>
                <c:pt idx="536">
                  <c:v>36.496598639455783</c:v>
                </c:pt>
                <c:pt idx="537">
                  <c:v>36.564625850340136</c:v>
                </c:pt>
                <c:pt idx="538">
                  <c:v>36.632653061224495</c:v>
                </c:pt>
                <c:pt idx="539">
                  <c:v>36.700680272108848</c:v>
                </c:pt>
                <c:pt idx="540">
                  <c:v>36.7687074829932</c:v>
                </c:pt>
                <c:pt idx="541">
                  <c:v>36.836734693877553</c:v>
                </c:pt>
                <c:pt idx="542">
                  <c:v>36.904761904761905</c:v>
                </c:pt>
                <c:pt idx="543">
                  <c:v>36.972789115646265</c:v>
                </c:pt>
                <c:pt idx="544">
                  <c:v>37.040816326530617</c:v>
                </c:pt>
                <c:pt idx="545">
                  <c:v>37.10884353741497</c:v>
                </c:pt>
                <c:pt idx="546">
                  <c:v>37.176870748299322</c:v>
                </c:pt>
                <c:pt idx="547">
                  <c:v>37.244897959183675</c:v>
                </c:pt>
                <c:pt idx="548">
                  <c:v>37.312925170068027</c:v>
                </c:pt>
                <c:pt idx="549">
                  <c:v>37.380952380952387</c:v>
                </c:pt>
                <c:pt idx="550">
                  <c:v>37.448979591836739</c:v>
                </c:pt>
                <c:pt idx="551">
                  <c:v>37.517006802721092</c:v>
                </c:pt>
                <c:pt idx="552">
                  <c:v>37.585034013605444</c:v>
                </c:pt>
                <c:pt idx="553">
                  <c:v>37.653061224489797</c:v>
                </c:pt>
                <c:pt idx="554">
                  <c:v>37.721088435374149</c:v>
                </c:pt>
                <c:pt idx="555">
                  <c:v>37.789115646258509</c:v>
                </c:pt>
                <c:pt idx="556">
                  <c:v>37.857142857142861</c:v>
                </c:pt>
                <c:pt idx="557">
                  <c:v>37.925170068027214</c:v>
                </c:pt>
                <c:pt idx="558">
                  <c:v>37.993197278911566</c:v>
                </c:pt>
                <c:pt idx="559">
                  <c:v>38.061224489795919</c:v>
                </c:pt>
                <c:pt idx="560">
                  <c:v>38.129251700680278</c:v>
                </c:pt>
                <c:pt idx="561">
                  <c:v>38.197278911564631</c:v>
                </c:pt>
                <c:pt idx="562">
                  <c:v>38.265306122448983</c:v>
                </c:pt>
                <c:pt idx="563">
                  <c:v>38.333333333333336</c:v>
                </c:pt>
                <c:pt idx="564">
                  <c:v>38.401360544217688</c:v>
                </c:pt>
                <c:pt idx="565">
                  <c:v>38.469387755102041</c:v>
                </c:pt>
                <c:pt idx="566">
                  <c:v>38.5374149659864</c:v>
                </c:pt>
                <c:pt idx="567">
                  <c:v>38.605442176870753</c:v>
                </c:pt>
                <c:pt idx="568">
                  <c:v>38.673469387755105</c:v>
                </c:pt>
                <c:pt idx="569">
                  <c:v>38.741496598639458</c:v>
                </c:pt>
                <c:pt idx="570">
                  <c:v>38.80952380952381</c:v>
                </c:pt>
                <c:pt idx="571">
                  <c:v>38.877551020408163</c:v>
                </c:pt>
                <c:pt idx="572">
                  <c:v>38.945578231292522</c:v>
                </c:pt>
                <c:pt idx="573">
                  <c:v>39.013605442176875</c:v>
                </c:pt>
                <c:pt idx="574">
                  <c:v>39.081632653061227</c:v>
                </c:pt>
                <c:pt idx="575">
                  <c:v>39.14965986394558</c:v>
                </c:pt>
                <c:pt idx="576">
                  <c:v>39.217687074829932</c:v>
                </c:pt>
                <c:pt idx="577">
                  <c:v>39.285714285714292</c:v>
                </c:pt>
                <c:pt idx="578">
                  <c:v>39.353741496598644</c:v>
                </c:pt>
                <c:pt idx="579">
                  <c:v>39.421768707482997</c:v>
                </c:pt>
                <c:pt idx="580">
                  <c:v>39.489795918367349</c:v>
                </c:pt>
                <c:pt idx="581">
                  <c:v>39.557823129251702</c:v>
                </c:pt>
                <c:pt idx="582">
                  <c:v>39.625850340136054</c:v>
                </c:pt>
                <c:pt idx="583">
                  <c:v>39.693877551020414</c:v>
                </c:pt>
                <c:pt idx="584">
                  <c:v>39.761904761904766</c:v>
                </c:pt>
                <c:pt idx="585">
                  <c:v>39.829931972789119</c:v>
                </c:pt>
                <c:pt idx="586">
                  <c:v>39.897959183673471</c:v>
                </c:pt>
                <c:pt idx="587">
                  <c:v>39.965986394557824</c:v>
                </c:pt>
                <c:pt idx="588">
                  <c:v>40.034013605442183</c:v>
                </c:pt>
                <c:pt idx="589">
                  <c:v>40.102040816326536</c:v>
                </c:pt>
                <c:pt idx="590">
                  <c:v>40.170068027210888</c:v>
                </c:pt>
                <c:pt idx="591">
                  <c:v>40.238095238095241</c:v>
                </c:pt>
                <c:pt idx="592">
                  <c:v>40.306122448979593</c:v>
                </c:pt>
                <c:pt idx="593">
                  <c:v>40.374149659863946</c:v>
                </c:pt>
                <c:pt idx="594">
                  <c:v>40.442176870748305</c:v>
                </c:pt>
                <c:pt idx="595">
                  <c:v>40.510204081632658</c:v>
                </c:pt>
                <c:pt idx="596">
                  <c:v>40.57823129251701</c:v>
                </c:pt>
                <c:pt idx="597">
                  <c:v>40.646258503401363</c:v>
                </c:pt>
                <c:pt idx="598">
                  <c:v>40.714285714285715</c:v>
                </c:pt>
                <c:pt idx="599">
                  <c:v>40.782312925170068</c:v>
                </c:pt>
                <c:pt idx="600">
                  <c:v>40.850340136054427</c:v>
                </c:pt>
                <c:pt idx="601">
                  <c:v>40.91836734693878</c:v>
                </c:pt>
                <c:pt idx="602">
                  <c:v>40.986394557823132</c:v>
                </c:pt>
                <c:pt idx="603">
                  <c:v>41.054421768707485</c:v>
                </c:pt>
                <c:pt idx="604">
                  <c:v>41.122448979591837</c:v>
                </c:pt>
                <c:pt idx="605">
                  <c:v>41.190476190476197</c:v>
                </c:pt>
                <c:pt idx="606">
                  <c:v>41.258503401360549</c:v>
                </c:pt>
                <c:pt idx="607">
                  <c:v>41.326530612244902</c:v>
                </c:pt>
                <c:pt idx="608">
                  <c:v>41.394557823129254</c:v>
                </c:pt>
                <c:pt idx="609">
                  <c:v>41.462585034013607</c:v>
                </c:pt>
                <c:pt idx="610">
                  <c:v>41.530612244897959</c:v>
                </c:pt>
                <c:pt idx="611">
                  <c:v>41.598639455782319</c:v>
                </c:pt>
                <c:pt idx="612">
                  <c:v>41.666666666666671</c:v>
                </c:pt>
                <c:pt idx="613">
                  <c:v>41.734693877551024</c:v>
                </c:pt>
                <c:pt idx="614">
                  <c:v>41.802721088435376</c:v>
                </c:pt>
                <c:pt idx="615">
                  <c:v>41.870748299319729</c:v>
                </c:pt>
                <c:pt idx="616">
                  <c:v>41.938775510204081</c:v>
                </c:pt>
                <c:pt idx="617">
                  <c:v>42.006802721088441</c:v>
                </c:pt>
                <c:pt idx="618">
                  <c:v>42.074829931972793</c:v>
                </c:pt>
                <c:pt idx="619">
                  <c:v>42.142857142857146</c:v>
                </c:pt>
                <c:pt idx="620">
                  <c:v>42.210884353741498</c:v>
                </c:pt>
                <c:pt idx="621">
                  <c:v>42.278911564625851</c:v>
                </c:pt>
                <c:pt idx="622">
                  <c:v>42.34693877551021</c:v>
                </c:pt>
                <c:pt idx="623">
                  <c:v>42.414965986394563</c:v>
                </c:pt>
                <c:pt idx="624">
                  <c:v>42.482993197278915</c:v>
                </c:pt>
                <c:pt idx="625">
                  <c:v>42.551020408163268</c:v>
                </c:pt>
                <c:pt idx="626">
                  <c:v>42.61904761904762</c:v>
                </c:pt>
                <c:pt idx="627">
                  <c:v>42.687074829931973</c:v>
                </c:pt>
                <c:pt idx="628">
                  <c:v>42.755102040816332</c:v>
                </c:pt>
                <c:pt idx="629">
                  <c:v>42.823129251700685</c:v>
                </c:pt>
                <c:pt idx="630">
                  <c:v>42.891156462585037</c:v>
                </c:pt>
                <c:pt idx="631">
                  <c:v>42.95918367346939</c:v>
                </c:pt>
                <c:pt idx="632">
                  <c:v>43.027210884353742</c:v>
                </c:pt>
                <c:pt idx="633">
                  <c:v>43.095238095238102</c:v>
                </c:pt>
                <c:pt idx="634">
                  <c:v>43.163265306122454</c:v>
                </c:pt>
                <c:pt idx="635">
                  <c:v>43.231292517006807</c:v>
                </c:pt>
                <c:pt idx="636">
                  <c:v>43.299319727891159</c:v>
                </c:pt>
                <c:pt idx="637">
                  <c:v>43.367346938775512</c:v>
                </c:pt>
                <c:pt idx="638">
                  <c:v>43.435374149659864</c:v>
                </c:pt>
                <c:pt idx="639">
                  <c:v>43.503401360544224</c:v>
                </c:pt>
                <c:pt idx="640">
                  <c:v>43.571428571428577</c:v>
                </c:pt>
                <c:pt idx="641">
                  <c:v>43.639455782312929</c:v>
                </c:pt>
                <c:pt idx="642">
                  <c:v>43.707482993197281</c:v>
                </c:pt>
                <c:pt idx="643">
                  <c:v>43.775510204081634</c:v>
                </c:pt>
                <c:pt idx="644">
                  <c:v>43.843537414965986</c:v>
                </c:pt>
                <c:pt idx="645">
                  <c:v>43.911564625850346</c:v>
                </c:pt>
                <c:pt idx="646">
                  <c:v>43.979591836734699</c:v>
                </c:pt>
                <c:pt idx="647">
                  <c:v>44.047619047619051</c:v>
                </c:pt>
                <c:pt idx="648">
                  <c:v>44.115646258503403</c:v>
                </c:pt>
                <c:pt idx="649">
                  <c:v>44.183673469387756</c:v>
                </c:pt>
                <c:pt idx="650">
                  <c:v>44.251700680272116</c:v>
                </c:pt>
                <c:pt idx="651">
                  <c:v>44.319727891156468</c:v>
                </c:pt>
                <c:pt idx="652">
                  <c:v>44.387755102040821</c:v>
                </c:pt>
                <c:pt idx="653">
                  <c:v>44.455782312925173</c:v>
                </c:pt>
                <c:pt idx="654">
                  <c:v>44.523809523809526</c:v>
                </c:pt>
                <c:pt idx="655">
                  <c:v>44.591836734693878</c:v>
                </c:pt>
                <c:pt idx="656">
                  <c:v>44.659863945578238</c:v>
                </c:pt>
                <c:pt idx="657">
                  <c:v>44.72789115646259</c:v>
                </c:pt>
                <c:pt idx="658">
                  <c:v>44.795918367346943</c:v>
                </c:pt>
                <c:pt idx="659">
                  <c:v>44.863945578231295</c:v>
                </c:pt>
                <c:pt idx="660">
                  <c:v>44.931972789115648</c:v>
                </c:pt>
                <c:pt idx="661">
                  <c:v>45</c:v>
                </c:pt>
                <c:pt idx="662">
                  <c:v>45.06802721088436</c:v>
                </c:pt>
                <c:pt idx="663">
                  <c:v>45.136054421768712</c:v>
                </c:pt>
                <c:pt idx="664">
                  <c:v>45.204081632653065</c:v>
                </c:pt>
                <c:pt idx="665">
                  <c:v>45.272108843537417</c:v>
                </c:pt>
                <c:pt idx="666">
                  <c:v>45.34013605442177</c:v>
                </c:pt>
                <c:pt idx="667">
                  <c:v>45.408163265306129</c:v>
                </c:pt>
                <c:pt idx="668">
                  <c:v>45.476190476190482</c:v>
                </c:pt>
                <c:pt idx="669">
                  <c:v>45.544217687074834</c:v>
                </c:pt>
                <c:pt idx="670">
                  <c:v>45.612244897959187</c:v>
                </c:pt>
                <c:pt idx="671">
                  <c:v>45.680272108843539</c:v>
                </c:pt>
                <c:pt idx="672">
                  <c:v>45.748299319727892</c:v>
                </c:pt>
                <c:pt idx="673">
                  <c:v>45.816326530612251</c:v>
                </c:pt>
                <c:pt idx="674">
                  <c:v>45.884353741496604</c:v>
                </c:pt>
                <c:pt idx="675">
                  <c:v>45.952380952380956</c:v>
                </c:pt>
                <c:pt idx="676">
                  <c:v>46.020408163265309</c:v>
                </c:pt>
                <c:pt idx="677">
                  <c:v>46.088435374149661</c:v>
                </c:pt>
                <c:pt idx="678">
                  <c:v>46.156462585034021</c:v>
                </c:pt>
                <c:pt idx="679">
                  <c:v>46.224489795918373</c:v>
                </c:pt>
                <c:pt idx="680">
                  <c:v>46.292517006802726</c:v>
                </c:pt>
                <c:pt idx="681">
                  <c:v>46.360544217687078</c:v>
                </c:pt>
                <c:pt idx="682">
                  <c:v>46.428571428571431</c:v>
                </c:pt>
                <c:pt idx="683">
                  <c:v>46.496598639455783</c:v>
                </c:pt>
                <c:pt idx="684">
                  <c:v>46.564625850340143</c:v>
                </c:pt>
                <c:pt idx="685">
                  <c:v>46.632653061224495</c:v>
                </c:pt>
                <c:pt idx="686">
                  <c:v>46.700680272108848</c:v>
                </c:pt>
                <c:pt idx="687">
                  <c:v>46.7687074829932</c:v>
                </c:pt>
                <c:pt idx="688">
                  <c:v>46.836734693877553</c:v>
                </c:pt>
                <c:pt idx="689">
                  <c:v>46.904761904761905</c:v>
                </c:pt>
                <c:pt idx="690">
                  <c:v>46.972789115646265</c:v>
                </c:pt>
                <c:pt idx="691">
                  <c:v>47.040816326530617</c:v>
                </c:pt>
                <c:pt idx="692">
                  <c:v>47.10884353741497</c:v>
                </c:pt>
                <c:pt idx="693">
                  <c:v>47.176870748299322</c:v>
                </c:pt>
                <c:pt idx="694">
                  <c:v>47.244897959183675</c:v>
                </c:pt>
                <c:pt idx="695">
                  <c:v>47.312925170068034</c:v>
                </c:pt>
                <c:pt idx="696">
                  <c:v>47.380952380952387</c:v>
                </c:pt>
                <c:pt idx="697">
                  <c:v>47.448979591836739</c:v>
                </c:pt>
                <c:pt idx="698">
                  <c:v>47.517006802721092</c:v>
                </c:pt>
                <c:pt idx="699">
                  <c:v>47.585034013605444</c:v>
                </c:pt>
                <c:pt idx="700">
                  <c:v>47.653061224489797</c:v>
                </c:pt>
                <c:pt idx="701">
                  <c:v>47.721088435374156</c:v>
                </c:pt>
                <c:pt idx="702">
                  <c:v>47.789115646258509</c:v>
                </c:pt>
                <c:pt idx="703">
                  <c:v>47.857142857142861</c:v>
                </c:pt>
                <c:pt idx="704">
                  <c:v>47.925170068027214</c:v>
                </c:pt>
                <c:pt idx="705">
                  <c:v>47.993197278911566</c:v>
                </c:pt>
                <c:pt idx="706">
                  <c:v>48.061224489795919</c:v>
                </c:pt>
                <c:pt idx="707">
                  <c:v>48.129251700680278</c:v>
                </c:pt>
                <c:pt idx="708">
                  <c:v>48.197278911564631</c:v>
                </c:pt>
                <c:pt idx="709">
                  <c:v>48.265306122448983</c:v>
                </c:pt>
                <c:pt idx="710">
                  <c:v>48.333333333333336</c:v>
                </c:pt>
                <c:pt idx="711">
                  <c:v>48.401360544217688</c:v>
                </c:pt>
                <c:pt idx="712">
                  <c:v>48.469387755102048</c:v>
                </c:pt>
                <c:pt idx="713">
                  <c:v>48.5374149659864</c:v>
                </c:pt>
                <c:pt idx="714">
                  <c:v>48.605442176870753</c:v>
                </c:pt>
                <c:pt idx="715">
                  <c:v>48.673469387755105</c:v>
                </c:pt>
                <c:pt idx="716">
                  <c:v>48.741496598639458</c:v>
                </c:pt>
                <c:pt idx="717">
                  <c:v>48.80952380952381</c:v>
                </c:pt>
                <c:pt idx="718">
                  <c:v>48.87755102040817</c:v>
                </c:pt>
                <c:pt idx="719">
                  <c:v>48.945578231292522</c:v>
                </c:pt>
                <c:pt idx="720">
                  <c:v>49.013605442176875</c:v>
                </c:pt>
                <c:pt idx="721">
                  <c:v>49.081632653061227</c:v>
                </c:pt>
                <c:pt idx="722">
                  <c:v>49.14965986394558</c:v>
                </c:pt>
                <c:pt idx="723">
                  <c:v>49.217687074829939</c:v>
                </c:pt>
                <c:pt idx="724">
                  <c:v>49.285714285714292</c:v>
                </c:pt>
                <c:pt idx="725">
                  <c:v>49.353741496598644</c:v>
                </c:pt>
                <c:pt idx="726">
                  <c:v>49.421768707482997</c:v>
                </c:pt>
                <c:pt idx="727">
                  <c:v>49.489795918367349</c:v>
                </c:pt>
                <c:pt idx="728">
                  <c:v>49.557823129251702</c:v>
                </c:pt>
                <c:pt idx="729">
                  <c:v>49.625850340136061</c:v>
                </c:pt>
                <c:pt idx="730">
                  <c:v>49.693877551020414</c:v>
                </c:pt>
                <c:pt idx="731">
                  <c:v>49.761904761904766</c:v>
                </c:pt>
                <c:pt idx="732">
                  <c:v>49.829931972789119</c:v>
                </c:pt>
                <c:pt idx="733">
                  <c:v>49.897959183673471</c:v>
                </c:pt>
                <c:pt idx="734">
                  <c:v>49.965986394557824</c:v>
                </c:pt>
                <c:pt idx="735">
                  <c:v>50.034013605442183</c:v>
                </c:pt>
                <c:pt idx="736">
                  <c:v>50.102040816326536</c:v>
                </c:pt>
                <c:pt idx="737">
                  <c:v>50.170068027210888</c:v>
                </c:pt>
                <c:pt idx="738">
                  <c:v>50.238095238095241</c:v>
                </c:pt>
                <c:pt idx="739">
                  <c:v>50.306122448979593</c:v>
                </c:pt>
                <c:pt idx="740">
                  <c:v>50.374149659863953</c:v>
                </c:pt>
                <c:pt idx="741">
                  <c:v>50.442176870748305</c:v>
                </c:pt>
                <c:pt idx="742">
                  <c:v>50.510204081632658</c:v>
                </c:pt>
                <c:pt idx="743">
                  <c:v>50.57823129251701</c:v>
                </c:pt>
                <c:pt idx="744">
                  <c:v>50.646258503401363</c:v>
                </c:pt>
                <c:pt idx="745">
                  <c:v>50.714285714285715</c:v>
                </c:pt>
                <c:pt idx="746">
                  <c:v>50.782312925170075</c:v>
                </c:pt>
                <c:pt idx="747">
                  <c:v>50.850340136054427</c:v>
                </c:pt>
                <c:pt idx="748">
                  <c:v>50.91836734693878</c:v>
                </c:pt>
                <c:pt idx="749">
                  <c:v>50.986394557823132</c:v>
                </c:pt>
                <c:pt idx="750">
                  <c:v>51.054421768707485</c:v>
                </c:pt>
                <c:pt idx="751">
                  <c:v>51.122448979591837</c:v>
                </c:pt>
                <c:pt idx="752">
                  <c:v>51.190476190476197</c:v>
                </c:pt>
                <c:pt idx="753">
                  <c:v>51.258503401360549</c:v>
                </c:pt>
                <c:pt idx="754">
                  <c:v>51.326530612244902</c:v>
                </c:pt>
                <c:pt idx="755">
                  <c:v>51.394557823129254</c:v>
                </c:pt>
                <c:pt idx="756">
                  <c:v>51.462585034013607</c:v>
                </c:pt>
                <c:pt idx="757">
                  <c:v>51.530612244897966</c:v>
                </c:pt>
                <c:pt idx="758">
                  <c:v>51.598639455782319</c:v>
                </c:pt>
                <c:pt idx="759">
                  <c:v>51.666666666666671</c:v>
                </c:pt>
                <c:pt idx="760">
                  <c:v>51.734693877551024</c:v>
                </c:pt>
                <c:pt idx="761">
                  <c:v>51.802721088435376</c:v>
                </c:pt>
                <c:pt idx="762">
                  <c:v>51.870748299319729</c:v>
                </c:pt>
                <c:pt idx="763">
                  <c:v>51.938775510204088</c:v>
                </c:pt>
                <c:pt idx="764">
                  <c:v>52.006802721088441</c:v>
                </c:pt>
                <c:pt idx="765">
                  <c:v>52.074829931972793</c:v>
                </c:pt>
                <c:pt idx="766">
                  <c:v>52.142857142857146</c:v>
                </c:pt>
                <c:pt idx="767">
                  <c:v>52.210884353741498</c:v>
                </c:pt>
                <c:pt idx="768">
                  <c:v>52.278911564625851</c:v>
                </c:pt>
                <c:pt idx="769">
                  <c:v>52.34693877551021</c:v>
                </c:pt>
                <c:pt idx="770">
                  <c:v>52.414965986394563</c:v>
                </c:pt>
                <c:pt idx="771">
                  <c:v>52.482993197278915</c:v>
                </c:pt>
                <c:pt idx="772">
                  <c:v>52.551020408163268</c:v>
                </c:pt>
                <c:pt idx="773">
                  <c:v>52.61904761904762</c:v>
                </c:pt>
                <c:pt idx="774">
                  <c:v>52.68707482993198</c:v>
                </c:pt>
                <c:pt idx="775">
                  <c:v>52.755102040816332</c:v>
                </c:pt>
                <c:pt idx="776">
                  <c:v>52.823129251700685</c:v>
                </c:pt>
                <c:pt idx="777">
                  <c:v>52.891156462585037</c:v>
                </c:pt>
                <c:pt idx="778">
                  <c:v>52.95918367346939</c:v>
                </c:pt>
                <c:pt idx="779">
                  <c:v>53.027210884353742</c:v>
                </c:pt>
                <c:pt idx="780">
                  <c:v>53.095238095238102</c:v>
                </c:pt>
                <c:pt idx="781">
                  <c:v>53.163265306122454</c:v>
                </c:pt>
                <c:pt idx="782">
                  <c:v>53.231292517006807</c:v>
                </c:pt>
                <c:pt idx="783">
                  <c:v>53.299319727891159</c:v>
                </c:pt>
                <c:pt idx="784">
                  <c:v>53.367346938775512</c:v>
                </c:pt>
                <c:pt idx="785">
                  <c:v>53.435374149659872</c:v>
                </c:pt>
                <c:pt idx="786">
                  <c:v>53.503401360544224</c:v>
                </c:pt>
                <c:pt idx="787">
                  <c:v>53.571428571428577</c:v>
                </c:pt>
                <c:pt idx="788">
                  <c:v>53.639455782312929</c:v>
                </c:pt>
                <c:pt idx="789">
                  <c:v>53.707482993197281</c:v>
                </c:pt>
                <c:pt idx="790">
                  <c:v>53.775510204081634</c:v>
                </c:pt>
                <c:pt idx="791">
                  <c:v>53.843537414965994</c:v>
                </c:pt>
                <c:pt idx="792">
                  <c:v>53.911564625850346</c:v>
                </c:pt>
                <c:pt idx="793">
                  <c:v>53.979591836734699</c:v>
                </c:pt>
                <c:pt idx="794">
                  <c:v>54.047619047619051</c:v>
                </c:pt>
                <c:pt idx="795">
                  <c:v>54.115646258503403</c:v>
                </c:pt>
                <c:pt idx="796">
                  <c:v>54.183673469387756</c:v>
                </c:pt>
                <c:pt idx="797">
                  <c:v>54.251700680272116</c:v>
                </c:pt>
                <c:pt idx="798">
                  <c:v>54.319727891156468</c:v>
                </c:pt>
                <c:pt idx="799">
                  <c:v>54.387755102040821</c:v>
                </c:pt>
                <c:pt idx="800">
                  <c:v>54.455782312925173</c:v>
                </c:pt>
                <c:pt idx="801">
                  <c:v>54.523809523809526</c:v>
                </c:pt>
                <c:pt idx="802">
                  <c:v>54.591836734693885</c:v>
                </c:pt>
                <c:pt idx="803">
                  <c:v>54.659863945578238</c:v>
                </c:pt>
                <c:pt idx="804">
                  <c:v>54.72789115646259</c:v>
                </c:pt>
                <c:pt idx="805">
                  <c:v>54.795918367346943</c:v>
                </c:pt>
                <c:pt idx="806">
                  <c:v>54.863945578231295</c:v>
                </c:pt>
                <c:pt idx="807">
                  <c:v>54.931972789115648</c:v>
                </c:pt>
                <c:pt idx="808">
                  <c:v>55.000000000000007</c:v>
                </c:pt>
                <c:pt idx="809">
                  <c:v>55.06802721088436</c:v>
                </c:pt>
                <c:pt idx="810">
                  <c:v>55.136054421768712</c:v>
                </c:pt>
                <c:pt idx="811">
                  <c:v>55.204081632653065</c:v>
                </c:pt>
                <c:pt idx="812">
                  <c:v>55.272108843537417</c:v>
                </c:pt>
                <c:pt idx="813">
                  <c:v>55.34013605442177</c:v>
                </c:pt>
                <c:pt idx="814">
                  <c:v>55.408163265306129</c:v>
                </c:pt>
                <c:pt idx="815">
                  <c:v>55.476190476190482</c:v>
                </c:pt>
                <c:pt idx="816">
                  <c:v>55.544217687074834</c:v>
                </c:pt>
                <c:pt idx="817">
                  <c:v>55.612244897959187</c:v>
                </c:pt>
                <c:pt idx="818">
                  <c:v>55.680272108843539</c:v>
                </c:pt>
                <c:pt idx="819">
                  <c:v>55.748299319727899</c:v>
                </c:pt>
                <c:pt idx="820">
                  <c:v>55.816326530612251</c:v>
                </c:pt>
                <c:pt idx="821">
                  <c:v>55.884353741496604</c:v>
                </c:pt>
                <c:pt idx="822">
                  <c:v>55.952380952380956</c:v>
                </c:pt>
                <c:pt idx="823">
                  <c:v>56.020408163265309</c:v>
                </c:pt>
                <c:pt idx="824">
                  <c:v>56.088435374149661</c:v>
                </c:pt>
                <c:pt idx="825">
                  <c:v>56.156462585034021</c:v>
                </c:pt>
                <c:pt idx="826">
                  <c:v>56.224489795918373</c:v>
                </c:pt>
                <c:pt idx="827">
                  <c:v>56.292517006802726</c:v>
                </c:pt>
                <c:pt idx="828">
                  <c:v>56.360544217687078</c:v>
                </c:pt>
                <c:pt idx="829">
                  <c:v>56.428571428571431</c:v>
                </c:pt>
                <c:pt idx="830">
                  <c:v>56.49659863945579</c:v>
                </c:pt>
                <c:pt idx="831">
                  <c:v>56.564625850340143</c:v>
                </c:pt>
                <c:pt idx="832">
                  <c:v>56.632653061224495</c:v>
                </c:pt>
                <c:pt idx="833">
                  <c:v>56.700680272108848</c:v>
                </c:pt>
                <c:pt idx="834">
                  <c:v>56.7687074829932</c:v>
                </c:pt>
                <c:pt idx="835">
                  <c:v>56.836734693877553</c:v>
                </c:pt>
                <c:pt idx="836">
                  <c:v>56.904761904761912</c:v>
                </c:pt>
                <c:pt idx="837">
                  <c:v>56.972789115646265</c:v>
                </c:pt>
                <c:pt idx="838">
                  <c:v>57.040816326530617</c:v>
                </c:pt>
                <c:pt idx="839">
                  <c:v>57.10884353741497</c:v>
                </c:pt>
                <c:pt idx="840">
                  <c:v>57.176870748299322</c:v>
                </c:pt>
                <c:pt idx="841">
                  <c:v>57.244897959183675</c:v>
                </c:pt>
                <c:pt idx="842">
                  <c:v>57.312925170068034</c:v>
                </c:pt>
                <c:pt idx="843">
                  <c:v>57.380952380952387</c:v>
                </c:pt>
                <c:pt idx="844">
                  <c:v>57.448979591836739</c:v>
                </c:pt>
                <c:pt idx="845">
                  <c:v>57.517006802721092</c:v>
                </c:pt>
                <c:pt idx="846">
                  <c:v>57.585034013605444</c:v>
                </c:pt>
                <c:pt idx="847">
                  <c:v>57.653061224489804</c:v>
                </c:pt>
                <c:pt idx="848">
                  <c:v>57.721088435374156</c:v>
                </c:pt>
                <c:pt idx="849">
                  <c:v>57.789115646258509</c:v>
                </c:pt>
                <c:pt idx="850">
                  <c:v>57.857142857142861</c:v>
                </c:pt>
                <c:pt idx="851">
                  <c:v>57.925170068027214</c:v>
                </c:pt>
                <c:pt idx="852">
                  <c:v>57.993197278911566</c:v>
                </c:pt>
                <c:pt idx="853">
                  <c:v>58.061224489795926</c:v>
                </c:pt>
                <c:pt idx="854">
                  <c:v>58.129251700680278</c:v>
                </c:pt>
                <c:pt idx="855">
                  <c:v>58.197278911564631</c:v>
                </c:pt>
                <c:pt idx="856">
                  <c:v>58.265306122448983</c:v>
                </c:pt>
                <c:pt idx="857">
                  <c:v>58.333333333333336</c:v>
                </c:pt>
                <c:pt idx="858">
                  <c:v>58.401360544217688</c:v>
                </c:pt>
                <c:pt idx="859">
                  <c:v>58.469387755102048</c:v>
                </c:pt>
                <c:pt idx="860">
                  <c:v>58.5374149659864</c:v>
                </c:pt>
                <c:pt idx="861">
                  <c:v>58.605442176870753</c:v>
                </c:pt>
                <c:pt idx="862">
                  <c:v>58.673469387755105</c:v>
                </c:pt>
                <c:pt idx="863">
                  <c:v>58.741496598639458</c:v>
                </c:pt>
                <c:pt idx="864">
                  <c:v>58.809523809523817</c:v>
                </c:pt>
                <c:pt idx="865">
                  <c:v>58.87755102040817</c:v>
                </c:pt>
                <c:pt idx="866">
                  <c:v>58.945578231292522</c:v>
                </c:pt>
                <c:pt idx="867">
                  <c:v>59.013605442176875</c:v>
                </c:pt>
                <c:pt idx="868">
                  <c:v>59.081632653061227</c:v>
                </c:pt>
                <c:pt idx="869">
                  <c:v>59.14965986394558</c:v>
                </c:pt>
                <c:pt idx="870">
                  <c:v>59.217687074829939</c:v>
                </c:pt>
                <c:pt idx="871">
                  <c:v>59.285714285714292</c:v>
                </c:pt>
                <c:pt idx="872">
                  <c:v>59.353741496598644</c:v>
                </c:pt>
                <c:pt idx="873">
                  <c:v>59.421768707482997</c:v>
                </c:pt>
                <c:pt idx="874">
                  <c:v>59.489795918367349</c:v>
                </c:pt>
                <c:pt idx="875">
                  <c:v>59.557823129251709</c:v>
                </c:pt>
                <c:pt idx="876">
                  <c:v>59.625850340136061</c:v>
                </c:pt>
                <c:pt idx="877">
                  <c:v>59.693877551020414</c:v>
                </c:pt>
                <c:pt idx="878">
                  <c:v>59.761904761904766</c:v>
                </c:pt>
                <c:pt idx="879">
                  <c:v>59.829931972789119</c:v>
                </c:pt>
                <c:pt idx="880">
                  <c:v>59.897959183673471</c:v>
                </c:pt>
                <c:pt idx="881">
                  <c:v>59.965986394557831</c:v>
                </c:pt>
                <c:pt idx="882">
                  <c:v>60.034013605442183</c:v>
                </c:pt>
                <c:pt idx="883">
                  <c:v>60.102040816326536</c:v>
                </c:pt>
                <c:pt idx="884">
                  <c:v>60.170068027210888</c:v>
                </c:pt>
                <c:pt idx="885">
                  <c:v>60.238095238095241</c:v>
                </c:pt>
                <c:pt idx="886">
                  <c:v>60.306122448979593</c:v>
                </c:pt>
                <c:pt idx="887">
                  <c:v>60.374149659863953</c:v>
                </c:pt>
                <c:pt idx="888">
                  <c:v>60.442176870748305</c:v>
                </c:pt>
                <c:pt idx="889">
                  <c:v>60.510204081632658</c:v>
                </c:pt>
                <c:pt idx="890">
                  <c:v>60.57823129251701</c:v>
                </c:pt>
                <c:pt idx="891">
                  <c:v>60.646258503401363</c:v>
                </c:pt>
                <c:pt idx="892">
                  <c:v>60.714285714285722</c:v>
                </c:pt>
                <c:pt idx="893">
                  <c:v>60.782312925170075</c:v>
                </c:pt>
                <c:pt idx="894">
                  <c:v>60.850340136054427</c:v>
                </c:pt>
                <c:pt idx="895">
                  <c:v>60.91836734693878</c:v>
                </c:pt>
                <c:pt idx="896">
                  <c:v>60.986394557823132</c:v>
                </c:pt>
                <c:pt idx="897">
                  <c:v>61.054421768707485</c:v>
                </c:pt>
                <c:pt idx="898">
                  <c:v>61.122448979591844</c:v>
                </c:pt>
                <c:pt idx="899">
                  <c:v>61.190476190476197</c:v>
                </c:pt>
                <c:pt idx="900">
                  <c:v>61.258503401360549</c:v>
                </c:pt>
                <c:pt idx="901">
                  <c:v>61.326530612244902</c:v>
                </c:pt>
                <c:pt idx="902">
                  <c:v>61.394557823129254</c:v>
                </c:pt>
                <c:pt idx="903">
                  <c:v>61.462585034013607</c:v>
                </c:pt>
                <c:pt idx="904">
                  <c:v>61.530612244897966</c:v>
                </c:pt>
                <c:pt idx="905">
                  <c:v>61.598639455782319</c:v>
                </c:pt>
                <c:pt idx="906">
                  <c:v>61.666666666666671</c:v>
                </c:pt>
                <c:pt idx="907">
                  <c:v>61.734693877551024</c:v>
                </c:pt>
                <c:pt idx="908">
                  <c:v>61.802721088435376</c:v>
                </c:pt>
                <c:pt idx="909">
                  <c:v>61.870748299319736</c:v>
                </c:pt>
                <c:pt idx="910">
                  <c:v>61.938775510204088</c:v>
                </c:pt>
                <c:pt idx="911">
                  <c:v>62.006802721088441</c:v>
                </c:pt>
                <c:pt idx="912">
                  <c:v>62.074829931972793</c:v>
                </c:pt>
                <c:pt idx="913">
                  <c:v>62.142857142857146</c:v>
                </c:pt>
                <c:pt idx="914">
                  <c:v>62.210884353741498</c:v>
                </c:pt>
                <c:pt idx="915">
                  <c:v>62.278911564625858</c:v>
                </c:pt>
                <c:pt idx="916">
                  <c:v>62.34693877551021</c:v>
                </c:pt>
                <c:pt idx="917">
                  <c:v>62.414965986394563</c:v>
                </c:pt>
                <c:pt idx="918">
                  <c:v>62.482993197278915</c:v>
                </c:pt>
                <c:pt idx="919">
                  <c:v>62.551020408163268</c:v>
                </c:pt>
                <c:pt idx="920">
                  <c:v>62.619047619047628</c:v>
                </c:pt>
                <c:pt idx="921">
                  <c:v>62.68707482993198</c:v>
                </c:pt>
                <c:pt idx="922">
                  <c:v>62.755102040816332</c:v>
                </c:pt>
                <c:pt idx="923">
                  <c:v>62.823129251700685</c:v>
                </c:pt>
                <c:pt idx="924">
                  <c:v>62.891156462585037</c:v>
                </c:pt>
                <c:pt idx="925">
                  <c:v>62.95918367346939</c:v>
                </c:pt>
                <c:pt idx="926">
                  <c:v>63.02721088435375</c:v>
                </c:pt>
                <c:pt idx="927">
                  <c:v>63.095238095238102</c:v>
                </c:pt>
                <c:pt idx="928">
                  <c:v>63.163265306122454</c:v>
                </c:pt>
                <c:pt idx="929">
                  <c:v>63.231292517006807</c:v>
                </c:pt>
                <c:pt idx="930">
                  <c:v>63.299319727891159</c:v>
                </c:pt>
                <c:pt idx="931">
                  <c:v>63.367346938775512</c:v>
                </c:pt>
                <c:pt idx="932">
                  <c:v>63.435374149659872</c:v>
                </c:pt>
                <c:pt idx="933">
                  <c:v>63.503401360544224</c:v>
                </c:pt>
                <c:pt idx="934">
                  <c:v>63.571428571428577</c:v>
                </c:pt>
                <c:pt idx="935">
                  <c:v>63.639455782312929</c:v>
                </c:pt>
                <c:pt idx="936">
                  <c:v>63.707482993197281</c:v>
                </c:pt>
                <c:pt idx="937">
                  <c:v>63.775510204081641</c:v>
                </c:pt>
                <c:pt idx="938">
                  <c:v>63.843537414965994</c:v>
                </c:pt>
                <c:pt idx="939">
                  <c:v>63.911564625850346</c:v>
                </c:pt>
                <c:pt idx="940">
                  <c:v>63.979591836734699</c:v>
                </c:pt>
                <c:pt idx="941">
                  <c:v>64.047619047619065</c:v>
                </c:pt>
                <c:pt idx="942">
                  <c:v>64.115646258503418</c:v>
                </c:pt>
                <c:pt idx="943">
                  <c:v>64.18367346938777</c:v>
                </c:pt>
                <c:pt idx="944">
                  <c:v>64.251700680272123</c:v>
                </c:pt>
                <c:pt idx="945">
                  <c:v>64.319727891156475</c:v>
                </c:pt>
                <c:pt idx="946">
                  <c:v>64.387755102040828</c:v>
                </c:pt>
                <c:pt idx="947">
                  <c:v>64.45578231292518</c:v>
                </c:pt>
                <c:pt idx="948">
                  <c:v>64.523809523809533</c:v>
                </c:pt>
                <c:pt idx="949">
                  <c:v>64.591836734693885</c:v>
                </c:pt>
                <c:pt idx="950">
                  <c:v>64.659863945578238</c:v>
                </c:pt>
                <c:pt idx="951">
                  <c:v>64.727891156462604</c:v>
                </c:pt>
                <c:pt idx="952">
                  <c:v>64.795918367346957</c:v>
                </c:pt>
                <c:pt idx="953">
                  <c:v>64.863945578231309</c:v>
                </c:pt>
                <c:pt idx="954">
                  <c:v>64.931972789115662</c:v>
                </c:pt>
                <c:pt idx="955">
                  <c:v>65.000000000000014</c:v>
                </c:pt>
                <c:pt idx="956">
                  <c:v>65.068027210884367</c:v>
                </c:pt>
                <c:pt idx="957">
                  <c:v>65.136054421768719</c:v>
                </c:pt>
                <c:pt idx="958">
                  <c:v>65.204081632653072</c:v>
                </c:pt>
                <c:pt idx="959">
                  <c:v>65.272108843537424</c:v>
                </c:pt>
                <c:pt idx="960">
                  <c:v>65.340136054421777</c:v>
                </c:pt>
                <c:pt idx="961">
                  <c:v>65.408163265306129</c:v>
                </c:pt>
                <c:pt idx="962">
                  <c:v>65.476190476190482</c:v>
                </c:pt>
                <c:pt idx="963">
                  <c:v>65.544217687074848</c:v>
                </c:pt>
                <c:pt idx="964">
                  <c:v>65.612244897959201</c:v>
                </c:pt>
                <c:pt idx="965">
                  <c:v>65.680272108843553</c:v>
                </c:pt>
                <c:pt idx="966">
                  <c:v>65.748299319727906</c:v>
                </c:pt>
                <c:pt idx="967">
                  <c:v>65.816326530612258</c:v>
                </c:pt>
                <c:pt idx="968">
                  <c:v>65.884353741496611</c:v>
                </c:pt>
                <c:pt idx="969">
                  <c:v>65.952380952380963</c:v>
                </c:pt>
                <c:pt idx="970">
                  <c:v>66.020408163265316</c:v>
                </c:pt>
                <c:pt idx="971">
                  <c:v>66.088435374149668</c:v>
                </c:pt>
                <c:pt idx="972">
                  <c:v>66.156462585034021</c:v>
                </c:pt>
                <c:pt idx="973">
                  <c:v>66.224489795918373</c:v>
                </c:pt>
                <c:pt idx="974">
                  <c:v>66.29251700680274</c:v>
                </c:pt>
                <c:pt idx="975">
                  <c:v>66.360544217687092</c:v>
                </c:pt>
                <c:pt idx="976">
                  <c:v>66.428571428571445</c:v>
                </c:pt>
                <c:pt idx="977">
                  <c:v>66.496598639455797</c:v>
                </c:pt>
                <c:pt idx="978">
                  <c:v>66.56462585034015</c:v>
                </c:pt>
                <c:pt idx="979">
                  <c:v>66.632653061224502</c:v>
                </c:pt>
                <c:pt idx="980">
                  <c:v>66.700680272108855</c:v>
                </c:pt>
                <c:pt idx="981">
                  <c:v>66.768707482993207</c:v>
                </c:pt>
                <c:pt idx="982">
                  <c:v>66.83673469387756</c:v>
                </c:pt>
                <c:pt idx="983">
                  <c:v>66.904761904761912</c:v>
                </c:pt>
                <c:pt idx="984">
                  <c:v>66.972789115646265</c:v>
                </c:pt>
                <c:pt idx="985">
                  <c:v>67.040816326530631</c:v>
                </c:pt>
                <c:pt idx="986">
                  <c:v>67.108843537414984</c:v>
                </c:pt>
                <c:pt idx="987">
                  <c:v>67.176870748299336</c:v>
                </c:pt>
                <c:pt idx="988">
                  <c:v>67.244897959183689</c:v>
                </c:pt>
                <c:pt idx="989">
                  <c:v>67.312925170068041</c:v>
                </c:pt>
                <c:pt idx="990">
                  <c:v>67.380952380952394</c:v>
                </c:pt>
                <c:pt idx="991">
                  <c:v>67.448979591836746</c:v>
                </c:pt>
                <c:pt idx="992">
                  <c:v>67.517006802721099</c:v>
                </c:pt>
                <c:pt idx="993">
                  <c:v>67.585034013605451</c:v>
                </c:pt>
                <c:pt idx="994">
                  <c:v>67.653061224489804</c:v>
                </c:pt>
                <c:pt idx="995">
                  <c:v>67.721088435374156</c:v>
                </c:pt>
                <c:pt idx="996">
                  <c:v>67.789115646258523</c:v>
                </c:pt>
                <c:pt idx="997">
                  <c:v>67.857142857142875</c:v>
                </c:pt>
                <c:pt idx="998">
                  <c:v>67.925170068027228</c:v>
                </c:pt>
                <c:pt idx="999">
                  <c:v>67.99319727891158</c:v>
                </c:pt>
                <c:pt idx="1000">
                  <c:v>68.061224489795933</c:v>
                </c:pt>
                <c:pt idx="1001">
                  <c:v>68.129251700680285</c:v>
                </c:pt>
                <c:pt idx="1002">
                  <c:v>68.197278911564638</c:v>
                </c:pt>
                <c:pt idx="1003">
                  <c:v>68.26530612244899</c:v>
                </c:pt>
                <c:pt idx="1004">
                  <c:v>68.333333333333343</c:v>
                </c:pt>
                <c:pt idx="1005">
                  <c:v>68.401360544217695</c:v>
                </c:pt>
                <c:pt idx="1006">
                  <c:v>68.469387755102048</c:v>
                </c:pt>
                <c:pt idx="1007">
                  <c:v>68.5374149659864</c:v>
                </c:pt>
                <c:pt idx="1008">
                  <c:v>68.605442176870767</c:v>
                </c:pt>
                <c:pt idx="1009">
                  <c:v>68.673469387755119</c:v>
                </c:pt>
                <c:pt idx="1010">
                  <c:v>68.741496598639472</c:v>
                </c:pt>
                <c:pt idx="1011">
                  <c:v>68.809523809523824</c:v>
                </c:pt>
                <c:pt idx="1012">
                  <c:v>68.877551020408177</c:v>
                </c:pt>
                <c:pt idx="1013">
                  <c:v>68.945578231292529</c:v>
                </c:pt>
                <c:pt idx="1014">
                  <c:v>69.013605442176882</c:v>
                </c:pt>
                <c:pt idx="1015">
                  <c:v>69.081632653061234</c:v>
                </c:pt>
                <c:pt idx="1016">
                  <c:v>69.149659863945587</c:v>
                </c:pt>
                <c:pt idx="1017">
                  <c:v>69.217687074829939</c:v>
                </c:pt>
                <c:pt idx="1018">
                  <c:v>69.285714285714292</c:v>
                </c:pt>
                <c:pt idx="1019">
                  <c:v>69.353741496598659</c:v>
                </c:pt>
                <c:pt idx="1020">
                  <c:v>69.421768707483011</c:v>
                </c:pt>
                <c:pt idx="1021">
                  <c:v>69.489795918367363</c:v>
                </c:pt>
                <c:pt idx="1022">
                  <c:v>69.557823129251716</c:v>
                </c:pt>
                <c:pt idx="1023">
                  <c:v>69.625850340136068</c:v>
                </c:pt>
                <c:pt idx="1024">
                  <c:v>69.693877551020421</c:v>
                </c:pt>
                <c:pt idx="1025">
                  <c:v>69.761904761904773</c:v>
                </c:pt>
                <c:pt idx="1026">
                  <c:v>69.829931972789126</c:v>
                </c:pt>
                <c:pt idx="1027">
                  <c:v>69.897959183673478</c:v>
                </c:pt>
                <c:pt idx="1028">
                  <c:v>69.965986394557831</c:v>
                </c:pt>
                <c:pt idx="1029">
                  <c:v>70.034013605442183</c:v>
                </c:pt>
                <c:pt idx="1030">
                  <c:v>70.10204081632655</c:v>
                </c:pt>
                <c:pt idx="1031">
                  <c:v>70.170068027210903</c:v>
                </c:pt>
                <c:pt idx="1032">
                  <c:v>70.238095238095255</c:v>
                </c:pt>
                <c:pt idx="1033">
                  <c:v>70.306122448979607</c:v>
                </c:pt>
                <c:pt idx="1034">
                  <c:v>70.37414965986396</c:v>
                </c:pt>
                <c:pt idx="1035">
                  <c:v>70.442176870748312</c:v>
                </c:pt>
                <c:pt idx="1036">
                  <c:v>70.510204081632665</c:v>
                </c:pt>
                <c:pt idx="1037">
                  <c:v>70.578231292517017</c:v>
                </c:pt>
                <c:pt idx="1038">
                  <c:v>70.64625850340137</c:v>
                </c:pt>
                <c:pt idx="1039">
                  <c:v>70.714285714285722</c:v>
                </c:pt>
                <c:pt idx="1040">
                  <c:v>70.782312925170075</c:v>
                </c:pt>
                <c:pt idx="1041">
                  <c:v>70.850340136054442</c:v>
                </c:pt>
                <c:pt idx="1042">
                  <c:v>70.918367346938794</c:v>
                </c:pt>
                <c:pt idx="1043">
                  <c:v>70.986394557823147</c:v>
                </c:pt>
                <c:pt idx="1044">
                  <c:v>71.054421768707499</c:v>
                </c:pt>
                <c:pt idx="1045">
                  <c:v>71.122448979591852</c:v>
                </c:pt>
                <c:pt idx="1046">
                  <c:v>71.190476190476204</c:v>
                </c:pt>
                <c:pt idx="1047">
                  <c:v>71.258503401360556</c:v>
                </c:pt>
                <c:pt idx="1048">
                  <c:v>71.326530612244909</c:v>
                </c:pt>
                <c:pt idx="1049">
                  <c:v>71.394557823129261</c:v>
                </c:pt>
                <c:pt idx="1050">
                  <c:v>71.462585034013614</c:v>
                </c:pt>
                <c:pt idx="1051">
                  <c:v>71.530612244897966</c:v>
                </c:pt>
                <c:pt idx="1052">
                  <c:v>71.598639455782319</c:v>
                </c:pt>
                <c:pt idx="1053">
                  <c:v>71.666666666666686</c:v>
                </c:pt>
                <c:pt idx="1054">
                  <c:v>71.734693877551038</c:v>
                </c:pt>
                <c:pt idx="1055">
                  <c:v>71.802721088435391</c:v>
                </c:pt>
                <c:pt idx="1056">
                  <c:v>71.870748299319743</c:v>
                </c:pt>
                <c:pt idx="1057">
                  <c:v>71.938775510204096</c:v>
                </c:pt>
                <c:pt idx="1058">
                  <c:v>72.006802721088448</c:v>
                </c:pt>
                <c:pt idx="1059">
                  <c:v>72.074829931972801</c:v>
                </c:pt>
                <c:pt idx="1060">
                  <c:v>72.142857142857153</c:v>
                </c:pt>
                <c:pt idx="1061">
                  <c:v>72.210884353741505</c:v>
                </c:pt>
                <c:pt idx="1062">
                  <c:v>72.278911564625858</c:v>
                </c:pt>
                <c:pt idx="1063">
                  <c:v>72.34693877551021</c:v>
                </c:pt>
                <c:pt idx="1064">
                  <c:v>72.414965986394577</c:v>
                </c:pt>
                <c:pt idx="1065">
                  <c:v>72.48299319727893</c:v>
                </c:pt>
                <c:pt idx="1066">
                  <c:v>72.551020408163282</c:v>
                </c:pt>
                <c:pt idx="1067">
                  <c:v>72.619047619047635</c:v>
                </c:pt>
                <c:pt idx="1068">
                  <c:v>72.687074829931987</c:v>
                </c:pt>
                <c:pt idx="1069">
                  <c:v>72.75510204081634</c:v>
                </c:pt>
                <c:pt idx="1070">
                  <c:v>72.823129251700692</c:v>
                </c:pt>
                <c:pt idx="1071">
                  <c:v>72.891156462585045</c:v>
                </c:pt>
                <c:pt idx="1072">
                  <c:v>72.959183673469397</c:v>
                </c:pt>
                <c:pt idx="1073">
                  <c:v>73.02721088435375</c:v>
                </c:pt>
                <c:pt idx="1074">
                  <c:v>73.095238095238102</c:v>
                </c:pt>
                <c:pt idx="1075">
                  <c:v>73.163265306122469</c:v>
                </c:pt>
                <c:pt idx="1076">
                  <c:v>73.231292517006821</c:v>
                </c:pt>
                <c:pt idx="1077">
                  <c:v>73.299319727891174</c:v>
                </c:pt>
                <c:pt idx="1078">
                  <c:v>73.367346938775526</c:v>
                </c:pt>
                <c:pt idx="1079">
                  <c:v>73.435374149659879</c:v>
                </c:pt>
                <c:pt idx="1080">
                  <c:v>73.503401360544231</c:v>
                </c:pt>
                <c:pt idx="1081">
                  <c:v>73.571428571428584</c:v>
                </c:pt>
                <c:pt idx="1082">
                  <c:v>73.639455782312936</c:v>
                </c:pt>
                <c:pt idx="1083">
                  <c:v>73.707482993197289</c:v>
                </c:pt>
                <c:pt idx="1084">
                  <c:v>73.775510204081641</c:v>
                </c:pt>
                <c:pt idx="1085">
                  <c:v>73.843537414965994</c:v>
                </c:pt>
                <c:pt idx="1086">
                  <c:v>73.91156462585036</c:v>
                </c:pt>
                <c:pt idx="1087">
                  <c:v>73.979591836734713</c:v>
                </c:pt>
                <c:pt idx="1088">
                  <c:v>74.047619047619065</c:v>
                </c:pt>
                <c:pt idx="1089">
                  <c:v>74.115646258503418</c:v>
                </c:pt>
                <c:pt idx="1090">
                  <c:v>74.18367346938777</c:v>
                </c:pt>
                <c:pt idx="1091">
                  <c:v>74.251700680272123</c:v>
                </c:pt>
                <c:pt idx="1092">
                  <c:v>74.319727891156475</c:v>
                </c:pt>
                <c:pt idx="1093">
                  <c:v>74.387755102040828</c:v>
                </c:pt>
                <c:pt idx="1094">
                  <c:v>74.45578231292518</c:v>
                </c:pt>
                <c:pt idx="1095">
                  <c:v>74.523809523809533</c:v>
                </c:pt>
                <c:pt idx="1096">
                  <c:v>74.591836734693885</c:v>
                </c:pt>
                <c:pt idx="1097">
                  <c:v>74.659863945578238</c:v>
                </c:pt>
                <c:pt idx="1098">
                  <c:v>74.727891156462604</c:v>
                </c:pt>
                <c:pt idx="1099">
                  <c:v>74.795918367346957</c:v>
                </c:pt>
                <c:pt idx="1100">
                  <c:v>74.863945578231309</c:v>
                </c:pt>
                <c:pt idx="1101">
                  <c:v>74.931972789115662</c:v>
                </c:pt>
                <c:pt idx="1102">
                  <c:v>75.000000000000014</c:v>
                </c:pt>
                <c:pt idx="1103">
                  <c:v>75.068027210884367</c:v>
                </c:pt>
                <c:pt idx="1104">
                  <c:v>75.136054421768719</c:v>
                </c:pt>
                <c:pt idx="1105">
                  <c:v>75.204081632653072</c:v>
                </c:pt>
                <c:pt idx="1106">
                  <c:v>75.272108843537424</c:v>
                </c:pt>
                <c:pt idx="1107">
                  <c:v>75.340136054421777</c:v>
                </c:pt>
                <c:pt idx="1108">
                  <c:v>75.408163265306129</c:v>
                </c:pt>
                <c:pt idx="1109">
                  <c:v>75.476190476190496</c:v>
                </c:pt>
                <c:pt idx="1110">
                  <c:v>75.544217687074848</c:v>
                </c:pt>
                <c:pt idx="1111">
                  <c:v>75.612244897959201</c:v>
                </c:pt>
                <c:pt idx="1112">
                  <c:v>75.680272108843553</c:v>
                </c:pt>
                <c:pt idx="1113">
                  <c:v>75.748299319727906</c:v>
                </c:pt>
                <c:pt idx="1114">
                  <c:v>75.816326530612258</c:v>
                </c:pt>
                <c:pt idx="1115">
                  <c:v>75.884353741496611</c:v>
                </c:pt>
                <c:pt idx="1116">
                  <c:v>75.952380952380963</c:v>
                </c:pt>
                <c:pt idx="1117">
                  <c:v>76.020408163265316</c:v>
                </c:pt>
                <c:pt idx="1118">
                  <c:v>76.088435374149668</c:v>
                </c:pt>
                <c:pt idx="1119">
                  <c:v>76.156462585034021</c:v>
                </c:pt>
                <c:pt idx="1120">
                  <c:v>76.224489795918387</c:v>
                </c:pt>
                <c:pt idx="1121">
                  <c:v>76.29251700680274</c:v>
                </c:pt>
                <c:pt idx="1122">
                  <c:v>76.360544217687092</c:v>
                </c:pt>
                <c:pt idx="1123">
                  <c:v>76.428571428571445</c:v>
                </c:pt>
                <c:pt idx="1124">
                  <c:v>76.496598639455797</c:v>
                </c:pt>
                <c:pt idx="1125">
                  <c:v>76.56462585034015</c:v>
                </c:pt>
                <c:pt idx="1126">
                  <c:v>76.632653061224502</c:v>
                </c:pt>
                <c:pt idx="1127">
                  <c:v>76.700680272108855</c:v>
                </c:pt>
                <c:pt idx="1128">
                  <c:v>76.768707482993207</c:v>
                </c:pt>
                <c:pt idx="1129">
                  <c:v>76.83673469387756</c:v>
                </c:pt>
                <c:pt idx="1130">
                  <c:v>76.904761904761912</c:v>
                </c:pt>
                <c:pt idx="1131">
                  <c:v>76.972789115646279</c:v>
                </c:pt>
                <c:pt idx="1132">
                  <c:v>77.040816326530631</c:v>
                </c:pt>
                <c:pt idx="1133">
                  <c:v>77.108843537414984</c:v>
                </c:pt>
                <c:pt idx="1134">
                  <c:v>77.176870748299336</c:v>
                </c:pt>
                <c:pt idx="1135">
                  <c:v>77.244897959183689</c:v>
                </c:pt>
                <c:pt idx="1136">
                  <c:v>77.312925170068041</c:v>
                </c:pt>
                <c:pt idx="1137">
                  <c:v>77.380952380952394</c:v>
                </c:pt>
                <c:pt idx="1138">
                  <c:v>77.448979591836746</c:v>
                </c:pt>
                <c:pt idx="1139">
                  <c:v>77.517006802721099</c:v>
                </c:pt>
                <c:pt idx="1140">
                  <c:v>77.585034013605451</c:v>
                </c:pt>
                <c:pt idx="1141">
                  <c:v>77.653061224489804</c:v>
                </c:pt>
                <c:pt idx="1142">
                  <c:v>77.721088435374156</c:v>
                </c:pt>
                <c:pt idx="1143">
                  <c:v>77.789115646258523</c:v>
                </c:pt>
                <c:pt idx="1144">
                  <c:v>77.857142857142875</c:v>
                </c:pt>
                <c:pt idx="1145">
                  <c:v>77.925170068027228</c:v>
                </c:pt>
                <c:pt idx="1146">
                  <c:v>77.99319727891158</c:v>
                </c:pt>
                <c:pt idx="1147">
                  <c:v>78.061224489795933</c:v>
                </c:pt>
                <c:pt idx="1148">
                  <c:v>78.129251700680285</c:v>
                </c:pt>
                <c:pt idx="1149">
                  <c:v>78.197278911564638</c:v>
                </c:pt>
                <c:pt idx="1150">
                  <c:v>78.26530612244899</c:v>
                </c:pt>
                <c:pt idx="1151">
                  <c:v>78.333333333333343</c:v>
                </c:pt>
                <c:pt idx="1152">
                  <c:v>78.401360544217695</c:v>
                </c:pt>
                <c:pt idx="1153">
                  <c:v>78.469387755102048</c:v>
                </c:pt>
                <c:pt idx="1154">
                  <c:v>78.537414965986414</c:v>
                </c:pt>
                <c:pt idx="1155">
                  <c:v>78.605442176870767</c:v>
                </c:pt>
                <c:pt idx="1156">
                  <c:v>78.673469387755119</c:v>
                </c:pt>
                <c:pt idx="1157">
                  <c:v>78.741496598639472</c:v>
                </c:pt>
                <c:pt idx="1158">
                  <c:v>78.809523809523824</c:v>
                </c:pt>
                <c:pt idx="1159">
                  <c:v>78.877551020408177</c:v>
                </c:pt>
                <c:pt idx="1160">
                  <c:v>78.945578231292529</c:v>
                </c:pt>
                <c:pt idx="1161">
                  <c:v>79.013605442176882</c:v>
                </c:pt>
                <c:pt idx="1162">
                  <c:v>79.081632653061234</c:v>
                </c:pt>
                <c:pt idx="1163">
                  <c:v>79.149659863945587</c:v>
                </c:pt>
                <c:pt idx="1164">
                  <c:v>79.217687074829939</c:v>
                </c:pt>
                <c:pt idx="1165">
                  <c:v>79.285714285714306</c:v>
                </c:pt>
                <c:pt idx="1166">
                  <c:v>79.353741496598659</c:v>
                </c:pt>
                <c:pt idx="1167">
                  <c:v>79.421768707483011</c:v>
                </c:pt>
                <c:pt idx="1168">
                  <c:v>79.489795918367363</c:v>
                </c:pt>
                <c:pt idx="1169">
                  <c:v>79.557823129251716</c:v>
                </c:pt>
                <c:pt idx="1170">
                  <c:v>79.625850340136068</c:v>
                </c:pt>
                <c:pt idx="1171">
                  <c:v>79.693877551020421</c:v>
                </c:pt>
                <c:pt idx="1172">
                  <c:v>79.761904761904773</c:v>
                </c:pt>
                <c:pt idx="1173">
                  <c:v>79.829931972789126</c:v>
                </c:pt>
                <c:pt idx="1174">
                  <c:v>79.897959183673478</c:v>
                </c:pt>
                <c:pt idx="1175">
                  <c:v>79.965986394557831</c:v>
                </c:pt>
                <c:pt idx="1176">
                  <c:v>80.034013605442198</c:v>
                </c:pt>
                <c:pt idx="1177">
                  <c:v>80.10204081632655</c:v>
                </c:pt>
                <c:pt idx="1178">
                  <c:v>80.170068027210903</c:v>
                </c:pt>
                <c:pt idx="1179">
                  <c:v>80.238095238095255</c:v>
                </c:pt>
                <c:pt idx="1180">
                  <c:v>80.306122448979607</c:v>
                </c:pt>
                <c:pt idx="1181">
                  <c:v>80.37414965986396</c:v>
                </c:pt>
                <c:pt idx="1182">
                  <c:v>80.442176870748312</c:v>
                </c:pt>
                <c:pt idx="1183">
                  <c:v>80.510204081632665</c:v>
                </c:pt>
                <c:pt idx="1184">
                  <c:v>80.578231292517017</c:v>
                </c:pt>
                <c:pt idx="1185">
                  <c:v>80.64625850340137</c:v>
                </c:pt>
                <c:pt idx="1186">
                  <c:v>80.714285714285722</c:v>
                </c:pt>
                <c:pt idx="1187">
                  <c:v>80.782312925170075</c:v>
                </c:pt>
                <c:pt idx="1188">
                  <c:v>80.850340136054442</c:v>
                </c:pt>
                <c:pt idx="1189">
                  <c:v>80.918367346938794</c:v>
                </c:pt>
                <c:pt idx="1190">
                  <c:v>80.986394557823147</c:v>
                </c:pt>
                <c:pt idx="1191">
                  <c:v>81.054421768707499</c:v>
                </c:pt>
                <c:pt idx="1192">
                  <c:v>81.122448979591852</c:v>
                </c:pt>
                <c:pt idx="1193">
                  <c:v>81.190476190476204</c:v>
                </c:pt>
                <c:pt idx="1194">
                  <c:v>81.258503401360556</c:v>
                </c:pt>
                <c:pt idx="1195">
                  <c:v>81.326530612244909</c:v>
                </c:pt>
                <c:pt idx="1196">
                  <c:v>81.394557823129261</c:v>
                </c:pt>
                <c:pt idx="1197">
                  <c:v>81.462585034013614</c:v>
                </c:pt>
                <c:pt idx="1198">
                  <c:v>81.530612244897966</c:v>
                </c:pt>
                <c:pt idx="1199">
                  <c:v>81.598639455782333</c:v>
                </c:pt>
                <c:pt idx="1200">
                  <c:v>81.666666666666686</c:v>
                </c:pt>
                <c:pt idx="1201">
                  <c:v>81.734693877551038</c:v>
                </c:pt>
                <c:pt idx="1202">
                  <c:v>81.802721088435391</c:v>
                </c:pt>
                <c:pt idx="1203">
                  <c:v>81.870748299319743</c:v>
                </c:pt>
                <c:pt idx="1204">
                  <c:v>81.938775510204096</c:v>
                </c:pt>
                <c:pt idx="1205">
                  <c:v>82.006802721088448</c:v>
                </c:pt>
                <c:pt idx="1206">
                  <c:v>82.074829931972801</c:v>
                </c:pt>
                <c:pt idx="1207">
                  <c:v>82.142857142857153</c:v>
                </c:pt>
                <c:pt idx="1208">
                  <c:v>82.210884353741505</c:v>
                </c:pt>
                <c:pt idx="1209">
                  <c:v>82.278911564625858</c:v>
                </c:pt>
                <c:pt idx="1210">
                  <c:v>82.346938775510225</c:v>
                </c:pt>
                <c:pt idx="1211">
                  <c:v>82.414965986394577</c:v>
                </c:pt>
                <c:pt idx="1212">
                  <c:v>82.48299319727893</c:v>
                </c:pt>
                <c:pt idx="1213">
                  <c:v>82.551020408163282</c:v>
                </c:pt>
                <c:pt idx="1214">
                  <c:v>82.619047619047635</c:v>
                </c:pt>
                <c:pt idx="1215">
                  <c:v>82.687074829931987</c:v>
                </c:pt>
                <c:pt idx="1216">
                  <c:v>82.75510204081634</c:v>
                </c:pt>
                <c:pt idx="1217">
                  <c:v>82.823129251700692</c:v>
                </c:pt>
                <c:pt idx="1218">
                  <c:v>82.891156462585045</c:v>
                </c:pt>
                <c:pt idx="1219">
                  <c:v>82.959183673469397</c:v>
                </c:pt>
                <c:pt idx="1220">
                  <c:v>83.02721088435375</c:v>
                </c:pt>
                <c:pt idx="1221">
                  <c:v>83.095238095238116</c:v>
                </c:pt>
                <c:pt idx="1222">
                  <c:v>83.163265306122469</c:v>
                </c:pt>
                <c:pt idx="1223">
                  <c:v>83.231292517006821</c:v>
                </c:pt>
                <c:pt idx="1224">
                  <c:v>83.299319727891174</c:v>
                </c:pt>
                <c:pt idx="1225">
                  <c:v>83.367346938775526</c:v>
                </c:pt>
                <c:pt idx="1226">
                  <c:v>83.435374149659879</c:v>
                </c:pt>
                <c:pt idx="1227">
                  <c:v>83.503401360544231</c:v>
                </c:pt>
                <c:pt idx="1228">
                  <c:v>83.571428571428584</c:v>
                </c:pt>
                <c:pt idx="1229">
                  <c:v>83.639455782312936</c:v>
                </c:pt>
                <c:pt idx="1230">
                  <c:v>83.707482993197289</c:v>
                </c:pt>
                <c:pt idx="1231">
                  <c:v>83.775510204081641</c:v>
                </c:pt>
                <c:pt idx="1232">
                  <c:v>83.843537414965994</c:v>
                </c:pt>
                <c:pt idx="1233">
                  <c:v>83.91156462585036</c:v>
                </c:pt>
                <c:pt idx="1234">
                  <c:v>83.979591836734713</c:v>
                </c:pt>
                <c:pt idx="1235">
                  <c:v>84.047619047619065</c:v>
                </c:pt>
                <c:pt idx="1236">
                  <c:v>84.115646258503418</c:v>
                </c:pt>
                <c:pt idx="1237">
                  <c:v>84.18367346938777</c:v>
                </c:pt>
                <c:pt idx="1238">
                  <c:v>84.251700680272123</c:v>
                </c:pt>
                <c:pt idx="1239">
                  <c:v>84.319727891156475</c:v>
                </c:pt>
                <c:pt idx="1240">
                  <c:v>84.387755102040828</c:v>
                </c:pt>
                <c:pt idx="1241">
                  <c:v>84.45578231292518</c:v>
                </c:pt>
                <c:pt idx="1242">
                  <c:v>84.523809523809533</c:v>
                </c:pt>
                <c:pt idx="1243">
                  <c:v>84.591836734693885</c:v>
                </c:pt>
                <c:pt idx="1244">
                  <c:v>84.659863945578252</c:v>
                </c:pt>
                <c:pt idx="1245">
                  <c:v>84.727891156462604</c:v>
                </c:pt>
                <c:pt idx="1246">
                  <c:v>84.795918367346957</c:v>
                </c:pt>
                <c:pt idx="1247">
                  <c:v>84.863945578231309</c:v>
                </c:pt>
                <c:pt idx="1248">
                  <c:v>84.931972789115662</c:v>
                </c:pt>
                <c:pt idx="1249">
                  <c:v>85.000000000000014</c:v>
                </c:pt>
                <c:pt idx="1250">
                  <c:v>85.068027210884367</c:v>
                </c:pt>
                <c:pt idx="1251">
                  <c:v>85.136054421768719</c:v>
                </c:pt>
                <c:pt idx="1252">
                  <c:v>85.204081632653072</c:v>
                </c:pt>
                <c:pt idx="1253">
                  <c:v>85.272108843537424</c:v>
                </c:pt>
                <c:pt idx="1254">
                  <c:v>85.340136054421777</c:v>
                </c:pt>
                <c:pt idx="1255">
                  <c:v>85.408163265306143</c:v>
                </c:pt>
                <c:pt idx="1256">
                  <c:v>85.476190476190496</c:v>
                </c:pt>
                <c:pt idx="1257">
                  <c:v>85.544217687074848</c:v>
                </c:pt>
                <c:pt idx="1258">
                  <c:v>85.612244897959201</c:v>
                </c:pt>
                <c:pt idx="1259">
                  <c:v>85.680272108843553</c:v>
                </c:pt>
                <c:pt idx="1260">
                  <c:v>85.748299319727906</c:v>
                </c:pt>
                <c:pt idx="1261">
                  <c:v>85.816326530612258</c:v>
                </c:pt>
                <c:pt idx="1262">
                  <c:v>85.884353741496611</c:v>
                </c:pt>
                <c:pt idx="1263">
                  <c:v>85.952380952380963</c:v>
                </c:pt>
                <c:pt idx="1264">
                  <c:v>86.020408163265316</c:v>
                </c:pt>
                <c:pt idx="1265">
                  <c:v>86.088435374149668</c:v>
                </c:pt>
                <c:pt idx="1266">
                  <c:v>86.156462585034035</c:v>
                </c:pt>
                <c:pt idx="1267">
                  <c:v>86.224489795918387</c:v>
                </c:pt>
                <c:pt idx="1268">
                  <c:v>86.29251700680274</c:v>
                </c:pt>
                <c:pt idx="1269">
                  <c:v>86.360544217687092</c:v>
                </c:pt>
                <c:pt idx="1270">
                  <c:v>86.428571428571445</c:v>
                </c:pt>
                <c:pt idx="1271">
                  <c:v>86.496598639455797</c:v>
                </c:pt>
                <c:pt idx="1272">
                  <c:v>86.56462585034015</c:v>
                </c:pt>
                <c:pt idx="1273">
                  <c:v>86.632653061224502</c:v>
                </c:pt>
                <c:pt idx="1274">
                  <c:v>86.700680272108855</c:v>
                </c:pt>
                <c:pt idx="1275">
                  <c:v>86.768707482993207</c:v>
                </c:pt>
                <c:pt idx="1276">
                  <c:v>86.83673469387756</c:v>
                </c:pt>
                <c:pt idx="1277">
                  <c:v>86.904761904761912</c:v>
                </c:pt>
                <c:pt idx="1278">
                  <c:v>86.972789115646279</c:v>
                </c:pt>
                <c:pt idx="1279">
                  <c:v>87.040816326530631</c:v>
                </c:pt>
                <c:pt idx="1280">
                  <c:v>87.108843537414984</c:v>
                </c:pt>
                <c:pt idx="1281">
                  <c:v>87.176870748299336</c:v>
                </c:pt>
                <c:pt idx="1282">
                  <c:v>87.244897959183689</c:v>
                </c:pt>
                <c:pt idx="1283">
                  <c:v>87.312925170068041</c:v>
                </c:pt>
                <c:pt idx="1284">
                  <c:v>87.380952380952394</c:v>
                </c:pt>
                <c:pt idx="1285">
                  <c:v>87.448979591836746</c:v>
                </c:pt>
                <c:pt idx="1286">
                  <c:v>87.517006802721099</c:v>
                </c:pt>
                <c:pt idx="1287">
                  <c:v>87.585034013605451</c:v>
                </c:pt>
                <c:pt idx="1288">
                  <c:v>87.653061224489804</c:v>
                </c:pt>
                <c:pt idx="1289">
                  <c:v>87.72108843537417</c:v>
                </c:pt>
                <c:pt idx="1290">
                  <c:v>87.789115646258523</c:v>
                </c:pt>
                <c:pt idx="1291">
                  <c:v>87.857142857142875</c:v>
                </c:pt>
                <c:pt idx="1292">
                  <c:v>87.925170068027228</c:v>
                </c:pt>
                <c:pt idx="1293">
                  <c:v>87.99319727891158</c:v>
                </c:pt>
                <c:pt idx="1294">
                  <c:v>88.061224489795933</c:v>
                </c:pt>
                <c:pt idx="1295">
                  <c:v>88.129251700680285</c:v>
                </c:pt>
                <c:pt idx="1296">
                  <c:v>88.197278911564638</c:v>
                </c:pt>
                <c:pt idx="1297">
                  <c:v>88.26530612244899</c:v>
                </c:pt>
                <c:pt idx="1298">
                  <c:v>88.333333333333343</c:v>
                </c:pt>
                <c:pt idx="1299">
                  <c:v>88.401360544217695</c:v>
                </c:pt>
                <c:pt idx="1300">
                  <c:v>88.469387755102062</c:v>
                </c:pt>
                <c:pt idx="1301">
                  <c:v>88.537414965986414</c:v>
                </c:pt>
                <c:pt idx="1302">
                  <c:v>88.605442176870767</c:v>
                </c:pt>
                <c:pt idx="1303">
                  <c:v>88.673469387755119</c:v>
                </c:pt>
                <c:pt idx="1304">
                  <c:v>88.741496598639472</c:v>
                </c:pt>
                <c:pt idx="1305">
                  <c:v>88.809523809523824</c:v>
                </c:pt>
                <c:pt idx="1306">
                  <c:v>88.877551020408177</c:v>
                </c:pt>
                <c:pt idx="1307">
                  <c:v>88.945578231292529</c:v>
                </c:pt>
                <c:pt idx="1308">
                  <c:v>89.013605442176882</c:v>
                </c:pt>
                <c:pt idx="1309">
                  <c:v>89.081632653061234</c:v>
                </c:pt>
                <c:pt idx="1310">
                  <c:v>89.149659863945587</c:v>
                </c:pt>
                <c:pt idx="1311">
                  <c:v>89.217687074829954</c:v>
                </c:pt>
                <c:pt idx="1312">
                  <c:v>89.285714285714306</c:v>
                </c:pt>
                <c:pt idx="1313">
                  <c:v>89.353741496598659</c:v>
                </c:pt>
                <c:pt idx="1314">
                  <c:v>89.421768707483011</c:v>
                </c:pt>
                <c:pt idx="1315">
                  <c:v>89.489795918367363</c:v>
                </c:pt>
                <c:pt idx="1316">
                  <c:v>89.557823129251716</c:v>
                </c:pt>
                <c:pt idx="1317">
                  <c:v>89.625850340136068</c:v>
                </c:pt>
                <c:pt idx="1318">
                  <c:v>89.693877551020421</c:v>
                </c:pt>
                <c:pt idx="1319">
                  <c:v>89.761904761904773</c:v>
                </c:pt>
                <c:pt idx="1320">
                  <c:v>89.829931972789126</c:v>
                </c:pt>
                <c:pt idx="1321">
                  <c:v>89.897959183673478</c:v>
                </c:pt>
                <c:pt idx="1322">
                  <c:v>89.965986394557831</c:v>
                </c:pt>
                <c:pt idx="1323">
                  <c:v>90.034013605442198</c:v>
                </c:pt>
                <c:pt idx="1324">
                  <c:v>90.10204081632655</c:v>
                </c:pt>
                <c:pt idx="1325">
                  <c:v>90.170068027210903</c:v>
                </c:pt>
                <c:pt idx="1326">
                  <c:v>90.238095238095255</c:v>
                </c:pt>
                <c:pt idx="1327">
                  <c:v>90.306122448979607</c:v>
                </c:pt>
                <c:pt idx="1328">
                  <c:v>90.37414965986396</c:v>
                </c:pt>
                <c:pt idx="1329">
                  <c:v>90.442176870748312</c:v>
                </c:pt>
                <c:pt idx="1330">
                  <c:v>90.510204081632665</c:v>
                </c:pt>
                <c:pt idx="1331">
                  <c:v>90.578231292517017</c:v>
                </c:pt>
                <c:pt idx="1332">
                  <c:v>90.64625850340137</c:v>
                </c:pt>
                <c:pt idx="1333">
                  <c:v>90.714285714285722</c:v>
                </c:pt>
                <c:pt idx="1334">
                  <c:v>90.782312925170089</c:v>
                </c:pt>
                <c:pt idx="1335">
                  <c:v>90.850340136054442</c:v>
                </c:pt>
                <c:pt idx="1336">
                  <c:v>90.918367346938794</c:v>
                </c:pt>
                <c:pt idx="1337">
                  <c:v>90.986394557823147</c:v>
                </c:pt>
                <c:pt idx="1338">
                  <c:v>91.054421768707499</c:v>
                </c:pt>
                <c:pt idx="1339">
                  <c:v>91.122448979591852</c:v>
                </c:pt>
                <c:pt idx="1340">
                  <c:v>91.190476190476204</c:v>
                </c:pt>
                <c:pt idx="1341">
                  <c:v>91.258503401360556</c:v>
                </c:pt>
                <c:pt idx="1342">
                  <c:v>91.326530612244909</c:v>
                </c:pt>
                <c:pt idx="1343">
                  <c:v>91.394557823129261</c:v>
                </c:pt>
                <c:pt idx="1344">
                  <c:v>91.462585034013614</c:v>
                </c:pt>
                <c:pt idx="1345">
                  <c:v>91.530612244897981</c:v>
                </c:pt>
                <c:pt idx="1346">
                  <c:v>91.598639455782333</c:v>
                </c:pt>
                <c:pt idx="1347">
                  <c:v>91.666666666666686</c:v>
                </c:pt>
                <c:pt idx="1348">
                  <c:v>91.734693877551038</c:v>
                </c:pt>
                <c:pt idx="1349">
                  <c:v>91.802721088435391</c:v>
                </c:pt>
                <c:pt idx="1350">
                  <c:v>91.870748299319743</c:v>
                </c:pt>
                <c:pt idx="1351">
                  <c:v>91.938775510204096</c:v>
                </c:pt>
                <c:pt idx="1352">
                  <c:v>92.006802721088448</c:v>
                </c:pt>
                <c:pt idx="1353">
                  <c:v>92.074829931972801</c:v>
                </c:pt>
                <c:pt idx="1354">
                  <c:v>92.142857142857153</c:v>
                </c:pt>
                <c:pt idx="1355">
                  <c:v>92.210884353741505</c:v>
                </c:pt>
                <c:pt idx="1356">
                  <c:v>92.278911564625872</c:v>
                </c:pt>
                <c:pt idx="1357">
                  <c:v>92.346938775510225</c:v>
                </c:pt>
                <c:pt idx="1358">
                  <c:v>92.414965986394577</c:v>
                </c:pt>
                <c:pt idx="1359">
                  <c:v>92.48299319727893</c:v>
                </c:pt>
                <c:pt idx="1360">
                  <c:v>92.551020408163282</c:v>
                </c:pt>
                <c:pt idx="1361">
                  <c:v>92.619047619047635</c:v>
                </c:pt>
                <c:pt idx="1362">
                  <c:v>92.687074829931987</c:v>
                </c:pt>
                <c:pt idx="1363">
                  <c:v>92.75510204081634</c:v>
                </c:pt>
                <c:pt idx="1364">
                  <c:v>92.823129251700692</c:v>
                </c:pt>
                <c:pt idx="1365">
                  <c:v>92.891156462585045</c:v>
                </c:pt>
                <c:pt idx="1366">
                  <c:v>92.959183673469397</c:v>
                </c:pt>
                <c:pt idx="1367">
                  <c:v>93.02721088435375</c:v>
                </c:pt>
                <c:pt idx="1368">
                  <c:v>93.095238095238116</c:v>
                </c:pt>
                <c:pt idx="1369">
                  <c:v>93.163265306122469</c:v>
                </c:pt>
                <c:pt idx="1370">
                  <c:v>93.231292517006821</c:v>
                </c:pt>
                <c:pt idx="1371">
                  <c:v>93.299319727891174</c:v>
                </c:pt>
                <c:pt idx="1372">
                  <c:v>93.367346938775526</c:v>
                </c:pt>
                <c:pt idx="1373">
                  <c:v>93.435374149659879</c:v>
                </c:pt>
                <c:pt idx="1374">
                  <c:v>93.503401360544231</c:v>
                </c:pt>
                <c:pt idx="1375">
                  <c:v>93.571428571428584</c:v>
                </c:pt>
                <c:pt idx="1376">
                  <c:v>93.639455782312936</c:v>
                </c:pt>
                <c:pt idx="1377">
                  <c:v>93.707482993197289</c:v>
                </c:pt>
                <c:pt idx="1378">
                  <c:v>93.775510204081641</c:v>
                </c:pt>
                <c:pt idx="1379">
                  <c:v>93.843537414966008</c:v>
                </c:pt>
                <c:pt idx="1380">
                  <c:v>93.91156462585036</c:v>
                </c:pt>
                <c:pt idx="1381">
                  <c:v>93.979591836734713</c:v>
                </c:pt>
                <c:pt idx="1382">
                  <c:v>94.047619047619065</c:v>
                </c:pt>
                <c:pt idx="1383">
                  <c:v>94.115646258503418</c:v>
                </c:pt>
                <c:pt idx="1384">
                  <c:v>94.18367346938777</c:v>
                </c:pt>
                <c:pt idx="1385">
                  <c:v>94.251700680272123</c:v>
                </c:pt>
                <c:pt idx="1386">
                  <c:v>94.319727891156475</c:v>
                </c:pt>
                <c:pt idx="1387">
                  <c:v>94.387755102040828</c:v>
                </c:pt>
                <c:pt idx="1388">
                  <c:v>94.45578231292518</c:v>
                </c:pt>
                <c:pt idx="1389">
                  <c:v>94.523809523809533</c:v>
                </c:pt>
                <c:pt idx="1390">
                  <c:v>94.591836734693899</c:v>
                </c:pt>
                <c:pt idx="1391">
                  <c:v>94.659863945578252</c:v>
                </c:pt>
                <c:pt idx="1392">
                  <c:v>94.727891156462604</c:v>
                </c:pt>
                <c:pt idx="1393">
                  <c:v>94.795918367346957</c:v>
                </c:pt>
                <c:pt idx="1394">
                  <c:v>94.863945578231309</c:v>
                </c:pt>
                <c:pt idx="1395">
                  <c:v>94.931972789115662</c:v>
                </c:pt>
                <c:pt idx="1396">
                  <c:v>95.000000000000014</c:v>
                </c:pt>
                <c:pt idx="1397">
                  <c:v>95.068027210884367</c:v>
                </c:pt>
                <c:pt idx="1398">
                  <c:v>95.136054421768719</c:v>
                </c:pt>
                <c:pt idx="1399">
                  <c:v>95.204081632653072</c:v>
                </c:pt>
                <c:pt idx="1400">
                  <c:v>95.272108843537424</c:v>
                </c:pt>
                <c:pt idx="1401">
                  <c:v>95.340136054421791</c:v>
                </c:pt>
                <c:pt idx="1402">
                  <c:v>95.408163265306143</c:v>
                </c:pt>
                <c:pt idx="1403">
                  <c:v>95.476190476190496</c:v>
                </c:pt>
                <c:pt idx="1404">
                  <c:v>95.544217687074848</c:v>
                </c:pt>
                <c:pt idx="1405">
                  <c:v>95.612244897959201</c:v>
                </c:pt>
                <c:pt idx="1406">
                  <c:v>95.680272108843553</c:v>
                </c:pt>
                <c:pt idx="1407">
                  <c:v>95.748299319727906</c:v>
                </c:pt>
                <c:pt idx="1408">
                  <c:v>95.816326530612258</c:v>
                </c:pt>
                <c:pt idx="1409">
                  <c:v>95.884353741496611</c:v>
                </c:pt>
                <c:pt idx="1410">
                  <c:v>95.952380952380963</c:v>
                </c:pt>
                <c:pt idx="1411">
                  <c:v>96.020408163265316</c:v>
                </c:pt>
                <c:pt idx="1412">
                  <c:v>96.088435374149668</c:v>
                </c:pt>
                <c:pt idx="1413">
                  <c:v>96.156462585034035</c:v>
                </c:pt>
                <c:pt idx="1414">
                  <c:v>96.224489795918387</c:v>
                </c:pt>
                <c:pt idx="1415">
                  <c:v>96.29251700680274</c:v>
                </c:pt>
                <c:pt idx="1416">
                  <c:v>96.360544217687092</c:v>
                </c:pt>
                <c:pt idx="1417">
                  <c:v>96.428571428571445</c:v>
                </c:pt>
                <c:pt idx="1418">
                  <c:v>96.496598639455797</c:v>
                </c:pt>
                <c:pt idx="1419">
                  <c:v>96.56462585034015</c:v>
                </c:pt>
                <c:pt idx="1420">
                  <c:v>96.632653061224502</c:v>
                </c:pt>
                <c:pt idx="1421">
                  <c:v>96.700680272108855</c:v>
                </c:pt>
                <c:pt idx="1422">
                  <c:v>96.768707482993207</c:v>
                </c:pt>
                <c:pt idx="1423">
                  <c:v>96.83673469387756</c:v>
                </c:pt>
                <c:pt idx="1424">
                  <c:v>96.904761904761926</c:v>
                </c:pt>
                <c:pt idx="1425">
                  <c:v>96.972789115646279</c:v>
                </c:pt>
                <c:pt idx="1426">
                  <c:v>97.040816326530631</c:v>
                </c:pt>
                <c:pt idx="1427">
                  <c:v>97.108843537414984</c:v>
                </c:pt>
                <c:pt idx="1428">
                  <c:v>97.176870748299336</c:v>
                </c:pt>
                <c:pt idx="1429">
                  <c:v>97.244897959183689</c:v>
                </c:pt>
                <c:pt idx="1430">
                  <c:v>97.312925170068041</c:v>
                </c:pt>
                <c:pt idx="1431">
                  <c:v>97.380952380952394</c:v>
                </c:pt>
                <c:pt idx="1432">
                  <c:v>97.448979591836746</c:v>
                </c:pt>
                <c:pt idx="1433">
                  <c:v>97.517006802721099</c:v>
                </c:pt>
                <c:pt idx="1434">
                  <c:v>97.585034013605451</c:v>
                </c:pt>
                <c:pt idx="1435">
                  <c:v>97.653061224489818</c:v>
                </c:pt>
                <c:pt idx="1436">
                  <c:v>97.72108843537417</c:v>
                </c:pt>
                <c:pt idx="1437">
                  <c:v>97.789115646258523</c:v>
                </c:pt>
                <c:pt idx="1438">
                  <c:v>97.857142857142875</c:v>
                </c:pt>
                <c:pt idx="1439">
                  <c:v>97.925170068027228</c:v>
                </c:pt>
                <c:pt idx="1440">
                  <c:v>97.99319727891158</c:v>
                </c:pt>
                <c:pt idx="1441">
                  <c:v>98.061224489795933</c:v>
                </c:pt>
                <c:pt idx="1442">
                  <c:v>98.129251700680285</c:v>
                </c:pt>
                <c:pt idx="1443">
                  <c:v>98.197278911564638</c:v>
                </c:pt>
                <c:pt idx="1444">
                  <c:v>98.26530612244899</c:v>
                </c:pt>
                <c:pt idx="1445">
                  <c:v>98.333333333333343</c:v>
                </c:pt>
                <c:pt idx="1446">
                  <c:v>98.40136054421771</c:v>
                </c:pt>
                <c:pt idx="1447">
                  <c:v>98.469387755102062</c:v>
                </c:pt>
                <c:pt idx="1448">
                  <c:v>98.537414965986414</c:v>
                </c:pt>
                <c:pt idx="1449">
                  <c:v>98.605442176870767</c:v>
                </c:pt>
                <c:pt idx="1450">
                  <c:v>98.673469387755119</c:v>
                </c:pt>
                <c:pt idx="1451">
                  <c:v>98.741496598639472</c:v>
                </c:pt>
                <c:pt idx="1452">
                  <c:v>98.809523809523824</c:v>
                </c:pt>
                <c:pt idx="1453">
                  <c:v>98.877551020408177</c:v>
                </c:pt>
                <c:pt idx="1454">
                  <c:v>98.945578231292529</c:v>
                </c:pt>
                <c:pt idx="1455">
                  <c:v>99.013605442176882</c:v>
                </c:pt>
                <c:pt idx="1456">
                  <c:v>99.081632653061234</c:v>
                </c:pt>
                <c:pt idx="1457">
                  <c:v>99.149659863945587</c:v>
                </c:pt>
                <c:pt idx="1458">
                  <c:v>99.217687074829954</c:v>
                </c:pt>
                <c:pt idx="1459">
                  <c:v>99.285714285714306</c:v>
                </c:pt>
                <c:pt idx="1460">
                  <c:v>99.353741496598659</c:v>
                </c:pt>
                <c:pt idx="1461">
                  <c:v>99.421768707483011</c:v>
                </c:pt>
                <c:pt idx="1462">
                  <c:v>99.489795918367363</c:v>
                </c:pt>
                <c:pt idx="1463">
                  <c:v>99.557823129251716</c:v>
                </c:pt>
                <c:pt idx="1464">
                  <c:v>99.625850340136068</c:v>
                </c:pt>
                <c:pt idx="1465">
                  <c:v>99.693877551020421</c:v>
                </c:pt>
                <c:pt idx="1466">
                  <c:v>99.761904761904773</c:v>
                </c:pt>
                <c:pt idx="1467">
                  <c:v>99.829931972789126</c:v>
                </c:pt>
                <c:pt idx="1468">
                  <c:v>99.897959183673478</c:v>
                </c:pt>
                <c:pt idx="1469">
                  <c:v>99.965986394557845</c:v>
                </c:pt>
              </c:numCache>
            </c:numRef>
          </c:xVal>
          <c:yVal>
            <c:numRef>
              <c:f>'Q2.2'!$M$56:$M$1525</c:f>
              <c:numCache>
                <c:formatCode>0.00</c:formatCode>
                <c:ptCount val="1470"/>
                <c:pt idx="0">
                  <c:v>11</c:v>
                </c:pt>
                <c:pt idx="1">
                  <c:v>11</c:v>
                </c:pt>
                <c:pt idx="2">
                  <c:v>11</c:v>
                </c:pt>
                <c:pt idx="3">
                  <c:v>11</c:v>
                </c:pt>
                <c:pt idx="4">
                  <c:v>11</c:v>
                </c:pt>
                <c:pt idx="5">
                  <c:v>11</c:v>
                </c:pt>
                <c:pt idx="6">
                  <c:v>11</c:v>
                </c:pt>
                <c:pt idx="7">
                  <c:v>11</c:v>
                </c:pt>
                <c:pt idx="8">
                  <c:v>11</c:v>
                </c:pt>
                <c:pt idx="9">
                  <c:v>11</c:v>
                </c:pt>
                <c:pt idx="10">
                  <c:v>11</c:v>
                </c:pt>
                <c:pt idx="11">
                  <c:v>11</c:v>
                </c:pt>
                <c:pt idx="12">
                  <c:v>11</c:v>
                </c:pt>
                <c:pt idx="13">
                  <c:v>11</c:v>
                </c:pt>
                <c:pt idx="14">
                  <c:v>11</c:v>
                </c:pt>
                <c:pt idx="15">
                  <c:v>11</c:v>
                </c:pt>
                <c:pt idx="16">
                  <c:v>11</c:v>
                </c:pt>
                <c:pt idx="17">
                  <c:v>11</c:v>
                </c:pt>
                <c:pt idx="18">
                  <c:v>11</c:v>
                </c:pt>
                <c:pt idx="19">
                  <c:v>11</c:v>
                </c:pt>
                <c:pt idx="20">
                  <c:v>11</c:v>
                </c:pt>
                <c:pt idx="21">
                  <c:v>11</c:v>
                </c:pt>
                <c:pt idx="22">
                  <c:v>11</c:v>
                </c:pt>
                <c:pt idx="23">
                  <c:v>11</c:v>
                </c:pt>
                <c:pt idx="24">
                  <c:v>11</c:v>
                </c:pt>
                <c:pt idx="25">
                  <c:v>11</c:v>
                </c:pt>
                <c:pt idx="26">
                  <c:v>11</c:v>
                </c:pt>
                <c:pt idx="27">
                  <c:v>11</c:v>
                </c:pt>
                <c:pt idx="28">
                  <c:v>11</c:v>
                </c:pt>
                <c:pt idx="29">
                  <c:v>11</c:v>
                </c:pt>
                <c:pt idx="30">
                  <c:v>11</c:v>
                </c:pt>
                <c:pt idx="31">
                  <c:v>11</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11</c:v>
                </c:pt>
                <c:pt idx="47">
                  <c:v>11</c:v>
                </c:pt>
                <c:pt idx="48">
                  <c:v>11</c:v>
                </c:pt>
                <c:pt idx="49">
                  <c:v>11</c:v>
                </c:pt>
                <c:pt idx="50">
                  <c:v>11</c:v>
                </c:pt>
                <c:pt idx="51">
                  <c:v>11</c:v>
                </c:pt>
                <c:pt idx="52">
                  <c:v>11</c:v>
                </c:pt>
                <c:pt idx="53">
                  <c:v>11</c:v>
                </c:pt>
                <c:pt idx="54">
                  <c:v>11</c:v>
                </c:pt>
                <c:pt idx="55">
                  <c:v>11</c:v>
                </c:pt>
                <c:pt idx="56">
                  <c:v>11</c:v>
                </c:pt>
                <c:pt idx="57">
                  <c:v>11</c:v>
                </c:pt>
                <c:pt idx="58">
                  <c:v>11</c:v>
                </c:pt>
                <c:pt idx="59">
                  <c:v>11</c:v>
                </c:pt>
                <c:pt idx="60">
                  <c:v>11</c:v>
                </c:pt>
                <c:pt idx="61">
                  <c:v>11</c:v>
                </c:pt>
                <c:pt idx="62">
                  <c:v>11</c:v>
                </c:pt>
                <c:pt idx="63">
                  <c:v>11</c:v>
                </c:pt>
                <c:pt idx="64">
                  <c:v>11</c:v>
                </c:pt>
                <c:pt idx="65">
                  <c:v>11</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11</c:v>
                </c:pt>
                <c:pt idx="81">
                  <c:v>11</c:v>
                </c:pt>
                <c:pt idx="82">
                  <c:v>11</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11</c:v>
                </c:pt>
                <c:pt idx="99">
                  <c:v>11</c:v>
                </c:pt>
                <c:pt idx="100">
                  <c:v>11</c:v>
                </c:pt>
                <c:pt idx="101">
                  <c:v>11</c:v>
                </c:pt>
                <c:pt idx="102">
                  <c:v>11</c:v>
                </c:pt>
                <c:pt idx="103">
                  <c:v>11</c:v>
                </c:pt>
                <c:pt idx="104">
                  <c:v>11</c:v>
                </c:pt>
                <c:pt idx="105">
                  <c:v>11</c:v>
                </c:pt>
                <c:pt idx="106">
                  <c:v>11</c:v>
                </c:pt>
                <c:pt idx="107">
                  <c:v>11</c:v>
                </c:pt>
                <c:pt idx="108">
                  <c:v>11</c:v>
                </c:pt>
                <c:pt idx="109">
                  <c:v>11</c:v>
                </c:pt>
                <c:pt idx="110">
                  <c:v>11</c:v>
                </c:pt>
                <c:pt idx="111">
                  <c:v>11</c:v>
                </c:pt>
                <c:pt idx="112">
                  <c:v>11</c:v>
                </c:pt>
                <c:pt idx="113">
                  <c:v>11</c:v>
                </c:pt>
                <c:pt idx="114">
                  <c:v>11</c:v>
                </c:pt>
                <c:pt idx="115">
                  <c:v>11</c:v>
                </c:pt>
                <c:pt idx="116">
                  <c:v>11</c:v>
                </c:pt>
                <c:pt idx="117">
                  <c:v>11</c:v>
                </c:pt>
                <c:pt idx="118">
                  <c:v>11</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11</c:v>
                </c:pt>
                <c:pt idx="133">
                  <c:v>11</c:v>
                </c:pt>
                <c:pt idx="134">
                  <c:v>11</c:v>
                </c:pt>
                <c:pt idx="135">
                  <c:v>11</c:v>
                </c:pt>
                <c:pt idx="136">
                  <c:v>11</c:v>
                </c:pt>
                <c:pt idx="137">
                  <c:v>11</c:v>
                </c:pt>
                <c:pt idx="138">
                  <c:v>11</c:v>
                </c:pt>
                <c:pt idx="139">
                  <c:v>11</c:v>
                </c:pt>
                <c:pt idx="140">
                  <c:v>11</c:v>
                </c:pt>
                <c:pt idx="141">
                  <c:v>11</c:v>
                </c:pt>
                <c:pt idx="142">
                  <c:v>11</c:v>
                </c:pt>
                <c:pt idx="143">
                  <c:v>11</c:v>
                </c:pt>
                <c:pt idx="144">
                  <c:v>11</c:v>
                </c:pt>
                <c:pt idx="145">
                  <c:v>11</c:v>
                </c:pt>
                <c:pt idx="146">
                  <c:v>11</c:v>
                </c:pt>
                <c:pt idx="147">
                  <c:v>11</c:v>
                </c:pt>
                <c:pt idx="148">
                  <c:v>11</c:v>
                </c:pt>
                <c:pt idx="149">
                  <c:v>11</c:v>
                </c:pt>
                <c:pt idx="150">
                  <c:v>11</c:v>
                </c:pt>
                <c:pt idx="151">
                  <c:v>11</c:v>
                </c:pt>
                <c:pt idx="152">
                  <c:v>11</c:v>
                </c:pt>
                <c:pt idx="153">
                  <c:v>11</c:v>
                </c:pt>
                <c:pt idx="154">
                  <c:v>11</c:v>
                </c:pt>
                <c:pt idx="155">
                  <c:v>11</c:v>
                </c:pt>
                <c:pt idx="156">
                  <c:v>11</c:v>
                </c:pt>
                <c:pt idx="157">
                  <c:v>11</c:v>
                </c:pt>
                <c:pt idx="158">
                  <c:v>11</c:v>
                </c:pt>
                <c:pt idx="159">
                  <c:v>11</c:v>
                </c:pt>
                <c:pt idx="160">
                  <c:v>11</c:v>
                </c:pt>
                <c:pt idx="161">
                  <c:v>11</c:v>
                </c:pt>
                <c:pt idx="162">
                  <c:v>11</c:v>
                </c:pt>
                <c:pt idx="163">
                  <c:v>11</c:v>
                </c:pt>
                <c:pt idx="164">
                  <c:v>11</c:v>
                </c:pt>
                <c:pt idx="165">
                  <c:v>11</c:v>
                </c:pt>
                <c:pt idx="166">
                  <c:v>11</c:v>
                </c:pt>
                <c:pt idx="167">
                  <c:v>11</c:v>
                </c:pt>
                <c:pt idx="168">
                  <c:v>11</c:v>
                </c:pt>
                <c:pt idx="169">
                  <c:v>11</c:v>
                </c:pt>
                <c:pt idx="170">
                  <c:v>11</c:v>
                </c:pt>
                <c:pt idx="171">
                  <c:v>11</c:v>
                </c:pt>
                <c:pt idx="172">
                  <c:v>11</c:v>
                </c:pt>
                <c:pt idx="173">
                  <c:v>11</c:v>
                </c:pt>
                <c:pt idx="174">
                  <c:v>11</c:v>
                </c:pt>
                <c:pt idx="175">
                  <c:v>11</c:v>
                </c:pt>
                <c:pt idx="176">
                  <c:v>11</c:v>
                </c:pt>
                <c:pt idx="177">
                  <c:v>11</c:v>
                </c:pt>
                <c:pt idx="178">
                  <c:v>11</c:v>
                </c:pt>
                <c:pt idx="179">
                  <c:v>11</c:v>
                </c:pt>
                <c:pt idx="180">
                  <c:v>11</c:v>
                </c:pt>
                <c:pt idx="181">
                  <c:v>11</c:v>
                </c:pt>
                <c:pt idx="182">
                  <c:v>11</c:v>
                </c:pt>
                <c:pt idx="183">
                  <c:v>11</c:v>
                </c:pt>
                <c:pt idx="184">
                  <c:v>11</c:v>
                </c:pt>
                <c:pt idx="185">
                  <c:v>11</c:v>
                </c:pt>
                <c:pt idx="186">
                  <c:v>11</c:v>
                </c:pt>
                <c:pt idx="187">
                  <c:v>11</c:v>
                </c:pt>
                <c:pt idx="188">
                  <c:v>11</c:v>
                </c:pt>
                <c:pt idx="189">
                  <c:v>11</c:v>
                </c:pt>
                <c:pt idx="190">
                  <c:v>11</c:v>
                </c:pt>
                <c:pt idx="191">
                  <c:v>11</c:v>
                </c:pt>
                <c:pt idx="192">
                  <c:v>11</c:v>
                </c:pt>
                <c:pt idx="193">
                  <c:v>11</c:v>
                </c:pt>
                <c:pt idx="194">
                  <c:v>11</c:v>
                </c:pt>
                <c:pt idx="195">
                  <c:v>11</c:v>
                </c:pt>
                <c:pt idx="196">
                  <c:v>11</c:v>
                </c:pt>
                <c:pt idx="197">
                  <c:v>11</c:v>
                </c:pt>
                <c:pt idx="198">
                  <c:v>11</c:v>
                </c:pt>
                <c:pt idx="199">
                  <c:v>11</c:v>
                </c:pt>
                <c:pt idx="200">
                  <c:v>11</c:v>
                </c:pt>
                <c:pt idx="201">
                  <c:v>11</c:v>
                </c:pt>
                <c:pt idx="202">
                  <c:v>11</c:v>
                </c:pt>
                <c:pt idx="203">
                  <c:v>11</c:v>
                </c:pt>
                <c:pt idx="204">
                  <c:v>11</c:v>
                </c:pt>
                <c:pt idx="205">
                  <c:v>11</c:v>
                </c:pt>
                <c:pt idx="206">
                  <c:v>11</c:v>
                </c:pt>
                <c:pt idx="207">
                  <c:v>11</c:v>
                </c:pt>
                <c:pt idx="208">
                  <c:v>11</c:v>
                </c:pt>
                <c:pt idx="209">
                  <c:v>11</c:v>
                </c:pt>
                <c:pt idx="210">
                  <c:v>12</c:v>
                </c:pt>
                <c:pt idx="211">
                  <c:v>12</c:v>
                </c:pt>
                <c:pt idx="212">
                  <c:v>12</c:v>
                </c:pt>
                <c:pt idx="213">
                  <c:v>12</c:v>
                </c:pt>
                <c:pt idx="214">
                  <c:v>12</c:v>
                </c:pt>
                <c:pt idx="215">
                  <c:v>12</c:v>
                </c:pt>
                <c:pt idx="216">
                  <c:v>12</c:v>
                </c:pt>
                <c:pt idx="217">
                  <c:v>12</c:v>
                </c:pt>
                <c:pt idx="218">
                  <c:v>12</c:v>
                </c:pt>
                <c:pt idx="219">
                  <c:v>12</c:v>
                </c:pt>
                <c:pt idx="220">
                  <c:v>12</c:v>
                </c:pt>
                <c:pt idx="221">
                  <c:v>12</c:v>
                </c:pt>
                <c:pt idx="222">
                  <c:v>12</c:v>
                </c:pt>
                <c:pt idx="223">
                  <c:v>12</c:v>
                </c:pt>
                <c:pt idx="224">
                  <c:v>12</c:v>
                </c:pt>
                <c:pt idx="225">
                  <c:v>12</c:v>
                </c:pt>
                <c:pt idx="226">
                  <c:v>12</c:v>
                </c:pt>
                <c:pt idx="227">
                  <c:v>12</c:v>
                </c:pt>
                <c:pt idx="228">
                  <c:v>12</c:v>
                </c:pt>
                <c:pt idx="229">
                  <c:v>12</c:v>
                </c:pt>
                <c:pt idx="230">
                  <c:v>12</c:v>
                </c:pt>
                <c:pt idx="231">
                  <c:v>12</c:v>
                </c:pt>
                <c:pt idx="232">
                  <c:v>12</c:v>
                </c:pt>
                <c:pt idx="233">
                  <c:v>12</c:v>
                </c:pt>
                <c:pt idx="234">
                  <c:v>12</c:v>
                </c:pt>
                <c:pt idx="235">
                  <c:v>12</c:v>
                </c:pt>
                <c:pt idx="236">
                  <c:v>12</c:v>
                </c:pt>
                <c:pt idx="237">
                  <c:v>12</c:v>
                </c:pt>
                <c:pt idx="238">
                  <c:v>12</c:v>
                </c:pt>
                <c:pt idx="239">
                  <c:v>12</c:v>
                </c:pt>
                <c:pt idx="240">
                  <c:v>12</c:v>
                </c:pt>
                <c:pt idx="241">
                  <c:v>12</c:v>
                </c:pt>
                <c:pt idx="242">
                  <c:v>12</c:v>
                </c:pt>
                <c:pt idx="243">
                  <c:v>12</c:v>
                </c:pt>
                <c:pt idx="244">
                  <c:v>12</c:v>
                </c:pt>
                <c:pt idx="245">
                  <c:v>12</c:v>
                </c:pt>
                <c:pt idx="246">
                  <c:v>12</c:v>
                </c:pt>
                <c:pt idx="247">
                  <c:v>12</c:v>
                </c:pt>
                <c:pt idx="248">
                  <c:v>12</c:v>
                </c:pt>
                <c:pt idx="249">
                  <c:v>12</c:v>
                </c:pt>
                <c:pt idx="250">
                  <c:v>12</c:v>
                </c:pt>
                <c:pt idx="251">
                  <c:v>12</c:v>
                </c:pt>
                <c:pt idx="252">
                  <c:v>12</c:v>
                </c:pt>
                <c:pt idx="253">
                  <c:v>12</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12</c:v>
                </c:pt>
                <c:pt idx="289">
                  <c:v>12</c:v>
                </c:pt>
                <c:pt idx="290">
                  <c:v>12</c:v>
                </c:pt>
                <c:pt idx="291">
                  <c:v>12</c:v>
                </c:pt>
                <c:pt idx="292">
                  <c:v>12</c:v>
                </c:pt>
                <c:pt idx="293">
                  <c:v>12</c:v>
                </c:pt>
                <c:pt idx="294">
                  <c:v>12</c:v>
                </c:pt>
                <c:pt idx="295">
                  <c:v>12</c:v>
                </c:pt>
                <c:pt idx="296">
                  <c:v>12</c:v>
                </c:pt>
                <c:pt idx="297">
                  <c:v>12</c:v>
                </c:pt>
                <c:pt idx="298">
                  <c:v>12</c:v>
                </c:pt>
                <c:pt idx="299">
                  <c:v>12</c:v>
                </c:pt>
                <c:pt idx="300">
                  <c:v>12</c:v>
                </c:pt>
                <c:pt idx="301">
                  <c:v>12</c:v>
                </c:pt>
                <c:pt idx="302">
                  <c:v>12</c:v>
                </c:pt>
                <c:pt idx="303">
                  <c:v>12</c:v>
                </c:pt>
                <c:pt idx="304">
                  <c:v>12</c:v>
                </c:pt>
                <c:pt idx="305">
                  <c:v>12</c:v>
                </c:pt>
                <c:pt idx="306">
                  <c:v>12</c:v>
                </c:pt>
                <c:pt idx="307">
                  <c:v>12</c:v>
                </c:pt>
                <c:pt idx="308">
                  <c:v>12</c:v>
                </c:pt>
                <c:pt idx="309">
                  <c:v>12</c:v>
                </c:pt>
                <c:pt idx="310">
                  <c:v>12</c:v>
                </c:pt>
                <c:pt idx="311">
                  <c:v>12</c:v>
                </c:pt>
                <c:pt idx="312">
                  <c:v>12</c:v>
                </c:pt>
                <c:pt idx="313">
                  <c:v>12</c:v>
                </c:pt>
                <c:pt idx="314">
                  <c:v>12</c:v>
                </c:pt>
                <c:pt idx="315">
                  <c:v>12</c:v>
                </c:pt>
                <c:pt idx="316">
                  <c:v>12</c:v>
                </c:pt>
                <c:pt idx="317">
                  <c:v>12</c:v>
                </c:pt>
                <c:pt idx="318">
                  <c:v>12</c:v>
                </c:pt>
                <c:pt idx="319">
                  <c:v>12</c:v>
                </c:pt>
                <c:pt idx="320">
                  <c:v>12</c:v>
                </c:pt>
                <c:pt idx="321">
                  <c:v>12</c:v>
                </c:pt>
                <c:pt idx="322">
                  <c:v>12</c:v>
                </c:pt>
                <c:pt idx="323">
                  <c:v>12</c:v>
                </c:pt>
                <c:pt idx="324">
                  <c:v>12</c:v>
                </c:pt>
                <c:pt idx="325">
                  <c:v>12</c:v>
                </c:pt>
                <c:pt idx="326">
                  <c:v>12</c:v>
                </c:pt>
                <c:pt idx="327">
                  <c:v>12</c:v>
                </c:pt>
                <c:pt idx="328">
                  <c:v>12</c:v>
                </c:pt>
                <c:pt idx="329">
                  <c:v>12</c:v>
                </c:pt>
                <c:pt idx="330">
                  <c:v>12</c:v>
                </c:pt>
                <c:pt idx="331">
                  <c:v>12</c:v>
                </c:pt>
                <c:pt idx="332">
                  <c:v>12</c:v>
                </c:pt>
                <c:pt idx="333">
                  <c:v>12</c:v>
                </c:pt>
                <c:pt idx="334">
                  <c:v>12</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12</c:v>
                </c:pt>
                <c:pt idx="403">
                  <c:v>12</c:v>
                </c:pt>
                <c:pt idx="404">
                  <c:v>12</c:v>
                </c:pt>
                <c:pt idx="405">
                  <c:v>12</c:v>
                </c:pt>
                <c:pt idx="406">
                  <c:v>12</c:v>
                </c:pt>
                <c:pt idx="407">
                  <c:v>12</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14</c:v>
                </c:pt>
                <c:pt idx="618">
                  <c:v>14</c:v>
                </c:pt>
                <c:pt idx="619">
                  <c:v>14</c:v>
                </c:pt>
                <c:pt idx="620">
                  <c:v>14</c:v>
                </c:pt>
                <c:pt idx="621">
                  <c:v>14</c:v>
                </c:pt>
                <c:pt idx="622">
                  <c:v>14</c:v>
                </c:pt>
                <c:pt idx="623">
                  <c:v>14</c:v>
                </c:pt>
                <c:pt idx="624">
                  <c:v>14</c:v>
                </c:pt>
                <c:pt idx="625">
                  <c:v>14</c:v>
                </c:pt>
                <c:pt idx="626">
                  <c:v>14</c:v>
                </c:pt>
                <c:pt idx="627">
                  <c:v>14</c:v>
                </c:pt>
                <c:pt idx="628">
                  <c:v>14</c:v>
                </c:pt>
                <c:pt idx="629">
                  <c:v>14</c:v>
                </c:pt>
                <c:pt idx="630">
                  <c:v>14</c:v>
                </c:pt>
                <c:pt idx="631">
                  <c:v>14</c:v>
                </c:pt>
                <c:pt idx="632">
                  <c:v>14</c:v>
                </c:pt>
                <c:pt idx="633">
                  <c:v>14</c:v>
                </c:pt>
                <c:pt idx="634">
                  <c:v>14</c:v>
                </c:pt>
                <c:pt idx="635">
                  <c:v>14</c:v>
                </c:pt>
                <c:pt idx="636">
                  <c:v>14</c:v>
                </c:pt>
                <c:pt idx="637">
                  <c:v>14</c:v>
                </c:pt>
                <c:pt idx="638">
                  <c:v>14</c:v>
                </c:pt>
                <c:pt idx="639">
                  <c:v>14</c:v>
                </c:pt>
                <c:pt idx="640">
                  <c:v>14</c:v>
                </c:pt>
                <c:pt idx="641">
                  <c:v>14</c:v>
                </c:pt>
                <c:pt idx="642">
                  <c:v>14</c:v>
                </c:pt>
                <c:pt idx="643">
                  <c:v>14</c:v>
                </c:pt>
                <c:pt idx="644">
                  <c:v>14</c:v>
                </c:pt>
                <c:pt idx="645">
                  <c:v>14</c:v>
                </c:pt>
                <c:pt idx="646">
                  <c:v>14</c:v>
                </c:pt>
                <c:pt idx="647">
                  <c:v>14</c:v>
                </c:pt>
                <c:pt idx="648">
                  <c:v>14</c:v>
                </c:pt>
                <c:pt idx="649">
                  <c:v>14</c:v>
                </c:pt>
                <c:pt idx="650">
                  <c:v>14</c:v>
                </c:pt>
                <c:pt idx="651">
                  <c:v>14</c:v>
                </c:pt>
                <c:pt idx="652">
                  <c:v>14</c:v>
                </c:pt>
                <c:pt idx="653">
                  <c:v>14</c:v>
                </c:pt>
                <c:pt idx="654">
                  <c:v>14</c:v>
                </c:pt>
                <c:pt idx="655">
                  <c:v>14</c:v>
                </c:pt>
                <c:pt idx="656">
                  <c:v>14</c:v>
                </c:pt>
                <c:pt idx="657">
                  <c:v>14</c:v>
                </c:pt>
                <c:pt idx="658">
                  <c:v>14</c:v>
                </c:pt>
                <c:pt idx="659">
                  <c:v>14</c:v>
                </c:pt>
                <c:pt idx="660">
                  <c:v>14</c:v>
                </c:pt>
                <c:pt idx="661">
                  <c:v>14</c:v>
                </c:pt>
                <c:pt idx="662">
                  <c:v>14</c:v>
                </c:pt>
                <c:pt idx="663">
                  <c:v>14</c:v>
                </c:pt>
                <c:pt idx="664">
                  <c:v>14</c:v>
                </c:pt>
                <c:pt idx="665">
                  <c:v>14</c:v>
                </c:pt>
                <c:pt idx="666">
                  <c:v>14</c:v>
                </c:pt>
                <c:pt idx="667">
                  <c:v>14</c:v>
                </c:pt>
                <c:pt idx="668">
                  <c:v>14</c:v>
                </c:pt>
                <c:pt idx="669">
                  <c:v>14</c:v>
                </c:pt>
                <c:pt idx="670">
                  <c:v>14</c:v>
                </c:pt>
                <c:pt idx="671">
                  <c:v>14</c:v>
                </c:pt>
                <c:pt idx="672">
                  <c:v>14</c:v>
                </c:pt>
                <c:pt idx="673">
                  <c:v>14</c:v>
                </c:pt>
                <c:pt idx="674">
                  <c:v>14</c:v>
                </c:pt>
                <c:pt idx="675">
                  <c:v>14</c:v>
                </c:pt>
                <c:pt idx="676">
                  <c:v>14</c:v>
                </c:pt>
                <c:pt idx="677">
                  <c:v>14</c:v>
                </c:pt>
                <c:pt idx="678">
                  <c:v>14</c:v>
                </c:pt>
                <c:pt idx="679">
                  <c:v>14</c:v>
                </c:pt>
                <c:pt idx="680">
                  <c:v>14</c:v>
                </c:pt>
                <c:pt idx="681">
                  <c:v>14</c:v>
                </c:pt>
                <c:pt idx="682">
                  <c:v>14</c:v>
                </c:pt>
                <c:pt idx="683">
                  <c:v>14</c:v>
                </c:pt>
                <c:pt idx="684">
                  <c:v>14</c:v>
                </c:pt>
                <c:pt idx="685">
                  <c:v>14</c:v>
                </c:pt>
                <c:pt idx="686">
                  <c:v>14</c:v>
                </c:pt>
                <c:pt idx="687">
                  <c:v>14</c:v>
                </c:pt>
                <c:pt idx="688">
                  <c:v>14</c:v>
                </c:pt>
                <c:pt idx="689">
                  <c:v>14</c:v>
                </c:pt>
                <c:pt idx="690">
                  <c:v>14</c:v>
                </c:pt>
                <c:pt idx="691">
                  <c:v>14</c:v>
                </c:pt>
                <c:pt idx="692">
                  <c:v>14</c:v>
                </c:pt>
                <c:pt idx="693">
                  <c:v>14</c:v>
                </c:pt>
                <c:pt idx="694">
                  <c:v>14</c:v>
                </c:pt>
                <c:pt idx="695">
                  <c:v>14</c:v>
                </c:pt>
                <c:pt idx="696">
                  <c:v>14</c:v>
                </c:pt>
                <c:pt idx="697">
                  <c:v>14</c:v>
                </c:pt>
                <c:pt idx="698">
                  <c:v>14</c:v>
                </c:pt>
                <c:pt idx="699">
                  <c:v>14</c:v>
                </c:pt>
                <c:pt idx="700">
                  <c:v>14</c:v>
                </c:pt>
                <c:pt idx="701">
                  <c:v>14</c:v>
                </c:pt>
                <c:pt idx="702">
                  <c:v>14</c:v>
                </c:pt>
                <c:pt idx="703">
                  <c:v>14</c:v>
                </c:pt>
                <c:pt idx="704">
                  <c:v>14</c:v>
                </c:pt>
                <c:pt idx="705">
                  <c:v>14</c:v>
                </c:pt>
                <c:pt idx="706">
                  <c:v>14</c:v>
                </c:pt>
                <c:pt idx="707">
                  <c:v>14</c:v>
                </c:pt>
                <c:pt idx="708">
                  <c:v>14</c:v>
                </c:pt>
                <c:pt idx="709">
                  <c:v>14</c:v>
                </c:pt>
                <c:pt idx="710">
                  <c:v>14</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14</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14</c:v>
                </c:pt>
                <c:pt idx="752">
                  <c:v>14</c:v>
                </c:pt>
                <c:pt idx="753">
                  <c:v>14</c:v>
                </c:pt>
                <c:pt idx="754">
                  <c:v>14</c:v>
                </c:pt>
                <c:pt idx="755">
                  <c:v>14</c:v>
                </c:pt>
                <c:pt idx="756">
                  <c:v>14</c:v>
                </c:pt>
                <c:pt idx="757">
                  <c:v>14</c:v>
                </c:pt>
                <c:pt idx="758">
                  <c:v>14</c:v>
                </c:pt>
                <c:pt idx="759">
                  <c:v>14</c:v>
                </c:pt>
                <c:pt idx="760">
                  <c:v>14</c:v>
                </c:pt>
                <c:pt idx="761">
                  <c:v>14</c:v>
                </c:pt>
                <c:pt idx="762">
                  <c:v>14</c:v>
                </c:pt>
                <c:pt idx="763">
                  <c:v>14</c:v>
                </c:pt>
                <c:pt idx="764">
                  <c:v>14</c:v>
                </c:pt>
                <c:pt idx="765">
                  <c:v>14</c:v>
                </c:pt>
                <c:pt idx="766">
                  <c:v>14</c:v>
                </c:pt>
                <c:pt idx="767">
                  <c:v>14</c:v>
                </c:pt>
                <c:pt idx="768">
                  <c:v>14</c:v>
                </c:pt>
                <c:pt idx="769">
                  <c:v>14</c:v>
                </c:pt>
                <c:pt idx="770">
                  <c:v>14</c:v>
                </c:pt>
                <c:pt idx="771">
                  <c:v>14</c:v>
                </c:pt>
                <c:pt idx="772">
                  <c:v>14</c:v>
                </c:pt>
                <c:pt idx="773">
                  <c:v>14</c:v>
                </c:pt>
                <c:pt idx="774">
                  <c:v>14</c:v>
                </c:pt>
                <c:pt idx="775">
                  <c:v>14</c:v>
                </c:pt>
                <c:pt idx="776">
                  <c:v>14</c:v>
                </c:pt>
                <c:pt idx="777">
                  <c:v>14</c:v>
                </c:pt>
                <c:pt idx="778">
                  <c:v>14</c:v>
                </c:pt>
                <c:pt idx="779">
                  <c:v>14</c:v>
                </c:pt>
                <c:pt idx="780">
                  <c:v>14</c:v>
                </c:pt>
                <c:pt idx="781">
                  <c:v>14</c:v>
                </c:pt>
                <c:pt idx="782">
                  <c:v>14</c:v>
                </c:pt>
                <c:pt idx="783">
                  <c:v>14</c:v>
                </c:pt>
                <c:pt idx="784">
                  <c:v>14</c:v>
                </c:pt>
                <c:pt idx="785">
                  <c:v>14</c:v>
                </c:pt>
                <c:pt idx="786">
                  <c:v>14</c:v>
                </c:pt>
                <c:pt idx="787">
                  <c:v>14</c:v>
                </c:pt>
                <c:pt idx="788">
                  <c:v>14</c:v>
                </c:pt>
                <c:pt idx="789">
                  <c:v>14</c:v>
                </c:pt>
                <c:pt idx="790">
                  <c:v>14</c:v>
                </c:pt>
                <c:pt idx="791">
                  <c:v>14</c:v>
                </c:pt>
                <c:pt idx="792">
                  <c:v>14</c:v>
                </c:pt>
                <c:pt idx="793">
                  <c:v>14</c:v>
                </c:pt>
                <c:pt idx="794">
                  <c:v>14</c:v>
                </c:pt>
                <c:pt idx="795">
                  <c:v>14</c:v>
                </c:pt>
                <c:pt idx="796">
                  <c:v>14</c:v>
                </c:pt>
                <c:pt idx="797">
                  <c:v>14</c:v>
                </c:pt>
                <c:pt idx="798">
                  <c:v>14</c:v>
                </c:pt>
                <c:pt idx="799">
                  <c:v>14</c:v>
                </c:pt>
                <c:pt idx="800">
                  <c:v>14</c:v>
                </c:pt>
                <c:pt idx="801">
                  <c:v>14</c:v>
                </c:pt>
                <c:pt idx="802">
                  <c:v>14</c:v>
                </c:pt>
                <c:pt idx="803">
                  <c:v>14</c:v>
                </c:pt>
                <c:pt idx="804">
                  <c:v>14</c:v>
                </c:pt>
                <c:pt idx="805">
                  <c:v>14</c:v>
                </c:pt>
                <c:pt idx="806">
                  <c:v>14</c:v>
                </c:pt>
                <c:pt idx="807">
                  <c:v>14</c:v>
                </c:pt>
                <c:pt idx="808">
                  <c:v>14</c:v>
                </c:pt>
                <c:pt idx="809">
                  <c:v>14</c:v>
                </c:pt>
                <c:pt idx="810">
                  <c:v>14</c:v>
                </c:pt>
                <c:pt idx="811">
                  <c:v>14</c:v>
                </c:pt>
                <c:pt idx="812">
                  <c:v>14</c:v>
                </c:pt>
                <c:pt idx="813">
                  <c:v>14</c:v>
                </c:pt>
                <c:pt idx="814">
                  <c:v>14</c:v>
                </c:pt>
                <c:pt idx="815">
                  <c:v>14</c:v>
                </c:pt>
                <c:pt idx="816">
                  <c:v>14</c:v>
                </c:pt>
                <c:pt idx="817">
                  <c:v>14</c:v>
                </c:pt>
                <c:pt idx="818">
                  <c:v>15</c:v>
                </c:pt>
                <c:pt idx="819">
                  <c:v>15</c:v>
                </c:pt>
                <c:pt idx="820">
                  <c:v>15</c:v>
                </c:pt>
                <c:pt idx="821">
                  <c:v>15</c:v>
                </c:pt>
                <c:pt idx="822">
                  <c:v>15</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15</c:v>
                </c:pt>
                <c:pt idx="839">
                  <c:v>15</c:v>
                </c:pt>
                <c:pt idx="840">
                  <c:v>15</c:v>
                </c:pt>
                <c:pt idx="841">
                  <c:v>15</c:v>
                </c:pt>
                <c:pt idx="842">
                  <c:v>15</c:v>
                </c:pt>
                <c:pt idx="843">
                  <c:v>15</c:v>
                </c:pt>
                <c:pt idx="844">
                  <c:v>15</c:v>
                </c:pt>
                <c:pt idx="845">
                  <c:v>15</c:v>
                </c:pt>
                <c:pt idx="846">
                  <c:v>15</c:v>
                </c:pt>
                <c:pt idx="847">
                  <c:v>15</c:v>
                </c:pt>
                <c:pt idx="848">
                  <c:v>15</c:v>
                </c:pt>
                <c:pt idx="849">
                  <c:v>15</c:v>
                </c:pt>
                <c:pt idx="850">
                  <c:v>15</c:v>
                </c:pt>
                <c:pt idx="851">
                  <c:v>15</c:v>
                </c:pt>
                <c:pt idx="852">
                  <c:v>15</c:v>
                </c:pt>
                <c:pt idx="853">
                  <c:v>15</c:v>
                </c:pt>
                <c:pt idx="854">
                  <c:v>15</c:v>
                </c:pt>
                <c:pt idx="855">
                  <c:v>15</c:v>
                </c:pt>
                <c:pt idx="856">
                  <c:v>15</c:v>
                </c:pt>
                <c:pt idx="857">
                  <c:v>15</c:v>
                </c:pt>
                <c:pt idx="858">
                  <c:v>15</c:v>
                </c:pt>
                <c:pt idx="859">
                  <c:v>15</c:v>
                </c:pt>
                <c:pt idx="860">
                  <c:v>15</c:v>
                </c:pt>
                <c:pt idx="861">
                  <c:v>15</c:v>
                </c:pt>
                <c:pt idx="862">
                  <c:v>15</c:v>
                </c:pt>
                <c:pt idx="863">
                  <c:v>15</c:v>
                </c:pt>
                <c:pt idx="864">
                  <c:v>15</c:v>
                </c:pt>
                <c:pt idx="865">
                  <c:v>15</c:v>
                </c:pt>
                <c:pt idx="866">
                  <c:v>15</c:v>
                </c:pt>
                <c:pt idx="867">
                  <c:v>15</c:v>
                </c:pt>
                <c:pt idx="868">
                  <c:v>15</c:v>
                </c:pt>
                <c:pt idx="869">
                  <c:v>15</c:v>
                </c:pt>
                <c:pt idx="870">
                  <c:v>15</c:v>
                </c:pt>
                <c:pt idx="871">
                  <c:v>15</c:v>
                </c:pt>
                <c:pt idx="872">
                  <c:v>15</c:v>
                </c:pt>
                <c:pt idx="873">
                  <c:v>15</c:v>
                </c:pt>
                <c:pt idx="874">
                  <c:v>15</c:v>
                </c:pt>
                <c:pt idx="875">
                  <c:v>15</c:v>
                </c:pt>
                <c:pt idx="876">
                  <c:v>15</c:v>
                </c:pt>
                <c:pt idx="877">
                  <c:v>15</c:v>
                </c:pt>
                <c:pt idx="878">
                  <c:v>15</c:v>
                </c:pt>
                <c:pt idx="879">
                  <c:v>15</c:v>
                </c:pt>
                <c:pt idx="880">
                  <c:v>15</c:v>
                </c:pt>
                <c:pt idx="881">
                  <c:v>15</c:v>
                </c:pt>
                <c:pt idx="882">
                  <c:v>15</c:v>
                </c:pt>
                <c:pt idx="883">
                  <c:v>15</c:v>
                </c:pt>
                <c:pt idx="884">
                  <c:v>15</c:v>
                </c:pt>
                <c:pt idx="885">
                  <c:v>15</c:v>
                </c:pt>
                <c:pt idx="886">
                  <c:v>15</c:v>
                </c:pt>
                <c:pt idx="887">
                  <c:v>15</c:v>
                </c:pt>
                <c:pt idx="888">
                  <c:v>15</c:v>
                </c:pt>
                <c:pt idx="889">
                  <c:v>15</c:v>
                </c:pt>
                <c:pt idx="890">
                  <c:v>15</c:v>
                </c:pt>
                <c:pt idx="891">
                  <c:v>15</c:v>
                </c:pt>
                <c:pt idx="892">
                  <c:v>15</c:v>
                </c:pt>
                <c:pt idx="893">
                  <c:v>15</c:v>
                </c:pt>
                <c:pt idx="894">
                  <c:v>15</c:v>
                </c:pt>
                <c:pt idx="895">
                  <c:v>15</c:v>
                </c:pt>
                <c:pt idx="896">
                  <c:v>15</c:v>
                </c:pt>
                <c:pt idx="897">
                  <c:v>15</c:v>
                </c:pt>
                <c:pt idx="898">
                  <c:v>15</c:v>
                </c:pt>
                <c:pt idx="899">
                  <c:v>15</c:v>
                </c:pt>
                <c:pt idx="900">
                  <c:v>15</c:v>
                </c:pt>
                <c:pt idx="901">
                  <c:v>15</c:v>
                </c:pt>
                <c:pt idx="902">
                  <c:v>15</c:v>
                </c:pt>
                <c:pt idx="903">
                  <c:v>15</c:v>
                </c:pt>
                <c:pt idx="904">
                  <c:v>15</c:v>
                </c:pt>
                <c:pt idx="905">
                  <c:v>15</c:v>
                </c:pt>
                <c:pt idx="906">
                  <c:v>15</c:v>
                </c:pt>
                <c:pt idx="907">
                  <c:v>15</c:v>
                </c:pt>
                <c:pt idx="908">
                  <c:v>15</c:v>
                </c:pt>
                <c:pt idx="909">
                  <c:v>15</c:v>
                </c:pt>
                <c:pt idx="910">
                  <c:v>15</c:v>
                </c:pt>
                <c:pt idx="911">
                  <c:v>15</c:v>
                </c:pt>
                <c:pt idx="912">
                  <c:v>15</c:v>
                </c:pt>
                <c:pt idx="913">
                  <c:v>15</c:v>
                </c:pt>
                <c:pt idx="914">
                  <c:v>15</c:v>
                </c:pt>
                <c:pt idx="915">
                  <c:v>15</c:v>
                </c:pt>
                <c:pt idx="916">
                  <c:v>15</c:v>
                </c:pt>
                <c:pt idx="917">
                  <c:v>15</c:v>
                </c:pt>
                <c:pt idx="918">
                  <c:v>15</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pt idx="942">
                  <c:v>16</c:v>
                </c:pt>
                <c:pt idx="943">
                  <c:v>16</c:v>
                </c:pt>
                <c:pt idx="944">
                  <c:v>16</c:v>
                </c:pt>
                <c:pt idx="945">
                  <c:v>16</c:v>
                </c:pt>
                <c:pt idx="946">
                  <c:v>16</c:v>
                </c:pt>
                <c:pt idx="947">
                  <c:v>16</c:v>
                </c:pt>
                <c:pt idx="948">
                  <c:v>16</c:v>
                </c:pt>
                <c:pt idx="949">
                  <c:v>16</c:v>
                </c:pt>
                <c:pt idx="950">
                  <c:v>16</c:v>
                </c:pt>
                <c:pt idx="951">
                  <c:v>16</c:v>
                </c:pt>
                <c:pt idx="952">
                  <c:v>16</c:v>
                </c:pt>
                <c:pt idx="953">
                  <c:v>16</c:v>
                </c:pt>
                <c:pt idx="954">
                  <c:v>16</c:v>
                </c:pt>
                <c:pt idx="955">
                  <c:v>16</c:v>
                </c:pt>
                <c:pt idx="956">
                  <c:v>16</c:v>
                </c:pt>
                <c:pt idx="957">
                  <c:v>16</c:v>
                </c:pt>
                <c:pt idx="958">
                  <c:v>16</c:v>
                </c:pt>
                <c:pt idx="959">
                  <c:v>16</c:v>
                </c:pt>
                <c:pt idx="960">
                  <c:v>16</c:v>
                </c:pt>
                <c:pt idx="961">
                  <c:v>16</c:v>
                </c:pt>
                <c:pt idx="962">
                  <c:v>16</c:v>
                </c:pt>
                <c:pt idx="963">
                  <c:v>16</c:v>
                </c:pt>
                <c:pt idx="964">
                  <c:v>16</c:v>
                </c:pt>
                <c:pt idx="965">
                  <c:v>16</c:v>
                </c:pt>
                <c:pt idx="966">
                  <c:v>16</c:v>
                </c:pt>
                <c:pt idx="967">
                  <c:v>16</c:v>
                </c:pt>
                <c:pt idx="968">
                  <c:v>16</c:v>
                </c:pt>
                <c:pt idx="969">
                  <c:v>16</c:v>
                </c:pt>
                <c:pt idx="970">
                  <c:v>16</c:v>
                </c:pt>
                <c:pt idx="971">
                  <c:v>16</c:v>
                </c:pt>
                <c:pt idx="972">
                  <c:v>16</c:v>
                </c:pt>
                <c:pt idx="973">
                  <c:v>16</c:v>
                </c:pt>
                <c:pt idx="974">
                  <c:v>16</c:v>
                </c:pt>
                <c:pt idx="975">
                  <c:v>16</c:v>
                </c:pt>
                <c:pt idx="976">
                  <c:v>16</c:v>
                </c:pt>
                <c:pt idx="977">
                  <c:v>16</c:v>
                </c:pt>
                <c:pt idx="978">
                  <c:v>16</c:v>
                </c:pt>
                <c:pt idx="979">
                  <c:v>16</c:v>
                </c:pt>
                <c:pt idx="980">
                  <c:v>16</c:v>
                </c:pt>
                <c:pt idx="981">
                  <c:v>16</c:v>
                </c:pt>
                <c:pt idx="982">
                  <c:v>16</c:v>
                </c:pt>
                <c:pt idx="983">
                  <c:v>16</c:v>
                </c:pt>
                <c:pt idx="984">
                  <c:v>16</c:v>
                </c:pt>
                <c:pt idx="985">
                  <c:v>16</c:v>
                </c:pt>
                <c:pt idx="986">
                  <c:v>16</c:v>
                </c:pt>
                <c:pt idx="987">
                  <c:v>16</c:v>
                </c:pt>
                <c:pt idx="988">
                  <c:v>16</c:v>
                </c:pt>
                <c:pt idx="989">
                  <c:v>16</c:v>
                </c:pt>
                <c:pt idx="990">
                  <c:v>16</c:v>
                </c:pt>
                <c:pt idx="991">
                  <c:v>16</c:v>
                </c:pt>
                <c:pt idx="992">
                  <c:v>16</c:v>
                </c:pt>
                <c:pt idx="993">
                  <c:v>16</c:v>
                </c:pt>
                <c:pt idx="994">
                  <c:v>16</c:v>
                </c:pt>
                <c:pt idx="995">
                  <c:v>16</c:v>
                </c:pt>
                <c:pt idx="996">
                  <c:v>16</c:v>
                </c:pt>
                <c:pt idx="997">
                  <c:v>17</c:v>
                </c:pt>
                <c:pt idx="998">
                  <c:v>17</c:v>
                </c:pt>
                <c:pt idx="999">
                  <c:v>17</c:v>
                </c:pt>
                <c:pt idx="1000">
                  <c:v>17</c:v>
                </c:pt>
                <c:pt idx="1001">
                  <c:v>17</c:v>
                </c:pt>
                <c:pt idx="1002">
                  <c:v>17</c:v>
                </c:pt>
                <c:pt idx="1003">
                  <c:v>17</c:v>
                </c:pt>
                <c:pt idx="1004">
                  <c:v>17</c:v>
                </c:pt>
                <c:pt idx="1005">
                  <c:v>17</c:v>
                </c:pt>
                <c:pt idx="1006">
                  <c:v>17</c:v>
                </c:pt>
                <c:pt idx="1007">
                  <c:v>17</c:v>
                </c:pt>
                <c:pt idx="1008">
                  <c:v>17</c:v>
                </c:pt>
                <c:pt idx="1009">
                  <c:v>17</c:v>
                </c:pt>
                <c:pt idx="1010">
                  <c:v>17</c:v>
                </c:pt>
                <c:pt idx="1011">
                  <c:v>17</c:v>
                </c:pt>
                <c:pt idx="1012">
                  <c:v>17</c:v>
                </c:pt>
                <c:pt idx="1013">
                  <c:v>17</c:v>
                </c:pt>
                <c:pt idx="1014">
                  <c:v>17</c:v>
                </c:pt>
                <c:pt idx="1015">
                  <c:v>17</c:v>
                </c:pt>
                <c:pt idx="1016">
                  <c:v>17</c:v>
                </c:pt>
                <c:pt idx="1017">
                  <c:v>17</c:v>
                </c:pt>
                <c:pt idx="1018">
                  <c:v>17</c:v>
                </c:pt>
                <c:pt idx="1019">
                  <c:v>17</c:v>
                </c:pt>
                <c:pt idx="1020">
                  <c:v>17</c:v>
                </c:pt>
                <c:pt idx="1021">
                  <c:v>17</c:v>
                </c:pt>
                <c:pt idx="1022">
                  <c:v>17</c:v>
                </c:pt>
                <c:pt idx="1023">
                  <c:v>17</c:v>
                </c:pt>
                <c:pt idx="1024">
                  <c:v>17</c:v>
                </c:pt>
                <c:pt idx="1025">
                  <c:v>17</c:v>
                </c:pt>
                <c:pt idx="1026">
                  <c:v>17</c:v>
                </c:pt>
                <c:pt idx="1027">
                  <c:v>17</c:v>
                </c:pt>
                <c:pt idx="1028">
                  <c:v>17</c:v>
                </c:pt>
                <c:pt idx="1029">
                  <c:v>17</c:v>
                </c:pt>
                <c:pt idx="1030">
                  <c:v>17</c:v>
                </c:pt>
                <c:pt idx="1031">
                  <c:v>17</c:v>
                </c:pt>
                <c:pt idx="1032">
                  <c:v>17</c:v>
                </c:pt>
                <c:pt idx="1033">
                  <c:v>17</c:v>
                </c:pt>
                <c:pt idx="1034">
                  <c:v>17</c:v>
                </c:pt>
                <c:pt idx="1035">
                  <c:v>17</c:v>
                </c:pt>
                <c:pt idx="1036">
                  <c:v>17</c:v>
                </c:pt>
                <c:pt idx="1037">
                  <c:v>17</c:v>
                </c:pt>
                <c:pt idx="1038">
                  <c:v>17</c:v>
                </c:pt>
                <c:pt idx="1039">
                  <c:v>17</c:v>
                </c:pt>
                <c:pt idx="1040">
                  <c:v>17</c:v>
                </c:pt>
                <c:pt idx="1041">
                  <c:v>17</c:v>
                </c:pt>
                <c:pt idx="1042">
                  <c:v>17</c:v>
                </c:pt>
                <c:pt idx="1043">
                  <c:v>17</c:v>
                </c:pt>
                <c:pt idx="1044">
                  <c:v>17</c:v>
                </c:pt>
                <c:pt idx="1045">
                  <c:v>17</c:v>
                </c:pt>
                <c:pt idx="1046">
                  <c:v>17</c:v>
                </c:pt>
                <c:pt idx="1047">
                  <c:v>17</c:v>
                </c:pt>
                <c:pt idx="1048">
                  <c:v>17</c:v>
                </c:pt>
                <c:pt idx="1049">
                  <c:v>17</c:v>
                </c:pt>
                <c:pt idx="1050">
                  <c:v>17</c:v>
                </c:pt>
                <c:pt idx="1051">
                  <c:v>17</c:v>
                </c:pt>
                <c:pt idx="1052">
                  <c:v>17</c:v>
                </c:pt>
                <c:pt idx="1053">
                  <c:v>17</c:v>
                </c:pt>
                <c:pt idx="1054">
                  <c:v>17</c:v>
                </c:pt>
                <c:pt idx="1055">
                  <c:v>17</c:v>
                </c:pt>
                <c:pt idx="1056">
                  <c:v>17</c:v>
                </c:pt>
                <c:pt idx="1057">
                  <c:v>17</c:v>
                </c:pt>
                <c:pt idx="1058">
                  <c:v>17</c:v>
                </c:pt>
                <c:pt idx="1059">
                  <c:v>17</c:v>
                </c:pt>
                <c:pt idx="1060">
                  <c:v>17</c:v>
                </c:pt>
                <c:pt idx="1061">
                  <c:v>17</c:v>
                </c:pt>
                <c:pt idx="1062">
                  <c:v>17</c:v>
                </c:pt>
                <c:pt idx="1063">
                  <c:v>17</c:v>
                </c:pt>
                <c:pt idx="1064">
                  <c:v>17</c:v>
                </c:pt>
                <c:pt idx="1065">
                  <c:v>17</c:v>
                </c:pt>
                <c:pt idx="1066">
                  <c:v>17</c:v>
                </c:pt>
                <c:pt idx="1067">
                  <c:v>17</c:v>
                </c:pt>
                <c:pt idx="1068">
                  <c:v>17</c:v>
                </c:pt>
                <c:pt idx="1069">
                  <c:v>17</c:v>
                </c:pt>
                <c:pt idx="1070">
                  <c:v>17</c:v>
                </c:pt>
                <c:pt idx="1071">
                  <c:v>17</c:v>
                </c:pt>
                <c:pt idx="1072">
                  <c:v>17</c:v>
                </c:pt>
                <c:pt idx="1073">
                  <c:v>17</c:v>
                </c:pt>
                <c:pt idx="1074">
                  <c:v>17</c:v>
                </c:pt>
                <c:pt idx="1075">
                  <c:v>17</c:v>
                </c:pt>
                <c:pt idx="1076">
                  <c:v>17</c:v>
                </c:pt>
                <c:pt idx="1077">
                  <c:v>17</c:v>
                </c:pt>
                <c:pt idx="1078">
                  <c:v>17</c:v>
                </c:pt>
                <c:pt idx="1079">
                  <c:v>18</c:v>
                </c:pt>
                <c:pt idx="1080">
                  <c:v>18</c:v>
                </c:pt>
                <c:pt idx="1081">
                  <c:v>18</c:v>
                </c:pt>
                <c:pt idx="1082">
                  <c:v>18</c:v>
                </c:pt>
                <c:pt idx="1083">
                  <c:v>18</c:v>
                </c:pt>
                <c:pt idx="1084">
                  <c:v>18</c:v>
                </c:pt>
                <c:pt idx="1085">
                  <c:v>18</c:v>
                </c:pt>
                <c:pt idx="1086">
                  <c:v>18</c:v>
                </c:pt>
                <c:pt idx="1087">
                  <c:v>18</c:v>
                </c:pt>
                <c:pt idx="1088">
                  <c:v>18</c:v>
                </c:pt>
                <c:pt idx="1089">
                  <c:v>18</c:v>
                </c:pt>
                <c:pt idx="1090">
                  <c:v>18</c:v>
                </c:pt>
                <c:pt idx="1091">
                  <c:v>18</c:v>
                </c:pt>
                <c:pt idx="1092">
                  <c:v>18</c:v>
                </c:pt>
                <c:pt idx="1093">
                  <c:v>18</c:v>
                </c:pt>
                <c:pt idx="1094">
                  <c:v>18</c:v>
                </c:pt>
                <c:pt idx="1095">
                  <c:v>18</c:v>
                </c:pt>
                <c:pt idx="1096">
                  <c:v>18</c:v>
                </c:pt>
                <c:pt idx="1097">
                  <c:v>18</c:v>
                </c:pt>
                <c:pt idx="1098">
                  <c:v>18</c:v>
                </c:pt>
                <c:pt idx="1099">
                  <c:v>18</c:v>
                </c:pt>
                <c:pt idx="1100">
                  <c:v>18</c:v>
                </c:pt>
                <c:pt idx="1101">
                  <c:v>18</c:v>
                </c:pt>
                <c:pt idx="1102">
                  <c:v>18</c:v>
                </c:pt>
                <c:pt idx="1103">
                  <c:v>18</c:v>
                </c:pt>
                <c:pt idx="1104">
                  <c:v>18</c:v>
                </c:pt>
                <c:pt idx="1105">
                  <c:v>18</c:v>
                </c:pt>
                <c:pt idx="1106">
                  <c:v>18</c:v>
                </c:pt>
                <c:pt idx="1107">
                  <c:v>18</c:v>
                </c:pt>
                <c:pt idx="1108">
                  <c:v>18</c:v>
                </c:pt>
                <c:pt idx="1109">
                  <c:v>18</c:v>
                </c:pt>
                <c:pt idx="1110">
                  <c:v>18</c:v>
                </c:pt>
                <c:pt idx="1111">
                  <c:v>18</c:v>
                </c:pt>
                <c:pt idx="1112">
                  <c:v>18</c:v>
                </c:pt>
                <c:pt idx="1113">
                  <c:v>18</c:v>
                </c:pt>
                <c:pt idx="1114">
                  <c:v>18</c:v>
                </c:pt>
                <c:pt idx="1115">
                  <c:v>18</c:v>
                </c:pt>
                <c:pt idx="1116">
                  <c:v>18</c:v>
                </c:pt>
                <c:pt idx="1117">
                  <c:v>18</c:v>
                </c:pt>
                <c:pt idx="1118">
                  <c:v>18</c:v>
                </c:pt>
                <c:pt idx="1119">
                  <c:v>18</c:v>
                </c:pt>
                <c:pt idx="1120">
                  <c:v>18</c:v>
                </c:pt>
                <c:pt idx="1121">
                  <c:v>18</c:v>
                </c:pt>
                <c:pt idx="1122">
                  <c:v>18</c:v>
                </c:pt>
                <c:pt idx="1123">
                  <c:v>18</c:v>
                </c:pt>
                <c:pt idx="1124">
                  <c:v>18</c:v>
                </c:pt>
                <c:pt idx="1125">
                  <c:v>18</c:v>
                </c:pt>
                <c:pt idx="1126">
                  <c:v>18</c:v>
                </c:pt>
                <c:pt idx="1127">
                  <c:v>18</c:v>
                </c:pt>
                <c:pt idx="1128">
                  <c:v>18</c:v>
                </c:pt>
                <c:pt idx="1129">
                  <c:v>18</c:v>
                </c:pt>
                <c:pt idx="1130">
                  <c:v>18</c:v>
                </c:pt>
                <c:pt idx="1131">
                  <c:v>18</c:v>
                </c:pt>
                <c:pt idx="1132">
                  <c:v>18</c:v>
                </c:pt>
                <c:pt idx="1133">
                  <c:v>18</c:v>
                </c:pt>
                <c:pt idx="1134">
                  <c:v>18</c:v>
                </c:pt>
                <c:pt idx="1135">
                  <c:v>18</c:v>
                </c:pt>
                <c:pt idx="1136">
                  <c:v>18</c:v>
                </c:pt>
                <c:pt idx="1137">
                  <c:v>18</c:v>
                </c:pt>
                <c:pt idx="1138">
                  <c:v>18</c:v>
                </c:pt>
                <c:pt idx="1139">
                  <c:v>18</c:v>
                </c:pt>
                <c:pt idx="1140">
                  <c:v>18</c:v>
                </c:pt>
                <c:pt idx="1141">
                  <c:v>18</c:v>
                </c:pt>
                <c:pt idx="1142">
                  <c:v>18</c:v>
                </c:pt>
                <c:pt idx="1143">
                  <c:v>18</c:v>
                </c:pt>
                <c:pt idx="1144">
                  <c:v>18</c:v>
                </c:pt>
                <c:pt idx="1145">
                  <c:v>18</c:v>
                </c:pt>
                <c:pt idx="1146">
                  <c:v>18</c:v>
                </c:pt>
                <c:pt idx="1147">
                  <c:v>18</c:v>
                </c:pt>
                <c:pt idx="1148">
                  <c:v>18</c:v>
                </c:pt>
                <c:pt idx="1149">
                  <c:v>18</c:v>
                </c:pt>
                <c:pt idx="1150">
                  <c:v>18</c:v>
                </c:pt>
                <c:pt idx="1151">
                  <c:v>18</c:v>
                </c:pt>
                <c:pt idx="1152">
                  <c:v>18</c:v>
                </c:pt>
                <c:pt idx="1153">
                  <c:v>18</c:v>
                </c:pt>
                <c:pt idx="1154">
                  <c:v>18</c:v>
                </c:pt>
                <c:pt idx="1155">
                  <c:v>18</c:v>
                </c:pt>
                <c:pt idx="1156">
                  <c:v>18</c:v>
                </c:pt>
                <c:pt idx="1157">
                  <c:v>18</c:v>
                </c:pt>
                <c:pt idx="1158">
                  <c:v>18</c:v>
                </c:pt>
                <c:pt idx="1159">
                  <c:v>18</c:v>
                </c:pt>
                <c:pt idx="1160">
                  <c:v>18</c:v>
                </c:pt>
                <c:pt idx="1161">
                  <c:v>18</c:v>
                </c:pt>
                <c:pt idx="1162">
                  <c:v>18</c:v>
                </c:pt>
                <c:pt idx="1163">
                  <c:v>18</c:v>
                </c:pt>
                <c:pt idx="1164">
                  <c:v>18</c:v>
                </c:pt>
                <c:pt idx="1165">
                  <c:v>18</c:v>
                </c:pt>
                <c:pt idx="1166">
                  <c:v>18</c:v>
                </c:pt>
                <c:pt idx="1167">
                  <c:v>18</c:v>
                </c:pt>
                <c:pt idx="1168">
                  <c:v>19</c:v>
                </c:pt>
                <c:pt idx="1169">
                  <c:v>19</c:v>
                </c:pt>
                <c:pt idx="1170">
                  <c:v>19</c:v>
                </c:pt>
                <c:pt idx="1171">
                  <c:v>19</c:v>
                </c:pt>
                <c:pt idx="1172">
                  <c:v>19</c:v>
                </c:pt>
                <c:pt idx="1173">
                  <c:v>19</c:v>
                </c:pt>
                <c:pt idx="1174">
                  <c:v>19</c:v>
                </c:pt>
                <c:pt idx="1175">
                  <c:v>19</c:v>
                </c:pt>
                <c:pt idx="1176">
                  <c:v>19</c:v>
                </c:pt>
                <c:pt idx="1177">
                  <c:v>19</c:v>
                </c:pt>
                <c:pt idx="1178">
                  <c:v>19</c:v>
                </c:pt>
                <c:pt idx="1179">
                  <c:v>19</c:v>
                </c:pt>
                <c:pt idx="1180">
                  <c:v>19</c:v>
                </c:pt>
                <c:pt idx="1181">
                  <c:v>19</c:v>
                </c:pt>
                <c:pt idx="1182">
                  <c:v>19</c:v>
                </c:pt>
                <c:pt idx="1183">
                  <c:v>19</c:v>
                </c:pt>
                <c:pt idx="1184">
                  <c:v>19</c:v>
                </c:pt>
                <c:pt idx="1185">
                  <c:v>19</c:v>
                </c:pt>
                <c:pt idx="1186">
                  <c:v>19</c:v>
                </c:pt>
                <c:pt idx="1187">
                  <c:v>19</c:v>
                </c:pt>
                <c:pt idx="1188">
                  <c:v>19</c:v>
                </c:pt>
                <c:pt idx="1189">
                  <c:v>19</c:v>
                </c:pt>
                <c:pt idx="1190">
                  <c:v>19</c:v>
                </c:pt>
                <c:pt idx="1191">
                  <c:v>19</c:v>
                </c:pt>
                <c:pt idx="1192">
                  <c:v>19</c:v>
                </c:pt>
                <c:pt idx="1193">
                  <c:v>19</c:v>
                </c:pt>
                <c:pt idx="1194">
                  <c:v>19</c:v>
                </c:pt>
                <c:pt idx="1195">
                  <c:v>19</c:v>
                </c:pt>
                <c:pt idx="1196">
                  <c:v>19</c:v>
                </c:pt>
                <c:pt idx="1197">
                  <c:v>19</c:v>
                </c:pt>
                <c:pt idx="1198">
                  <c:v>19</c:v>
                </c:pt>
                <c:pt idx="1199">
                  <c:v>19</c:v>
                </c:pt>
                <c:pt idx="1200">
                  <c:v>19</c:v>
                </c:pt>
                <c:pt idx="1201">
                  <c:v>19</c:v>
                </c:pt>
                <c:pt idx="1202">
                  <c:v>19</c:v>
                </c:pt>
                <c:pt idx="1203">
                  <c:v>19</c:v>
                </c:pt>
                <c:pt idx="1204">
                  <c:v>19</c:v>
                </c:pt>
                <c:pt idx="1205">
                  <c:v>19</c:v>
                </c:pt>
                <c:pt idx="1206">
                  <c:v>19</c:v>
                </c:pt>
                <c:pt idx="1207">
                  <c:v>19</c:v>
                </c:pt>
                <c:pt idx="1208">
                  <c:v>19</c:v>
                </c:pt>
                <c:pt idx="1209">
                  <c:v>19</c:v>
                </c:pt>
                <c:pt idx="1210">
                  <c:v>19</c:v>
                </c:pt>
                <c:pt idx="1211">
                  <c:v>19</c:v>
                </c:pt>
                <c:pt idx="1212">
                  <c:v>19</c:v>
                </c:pt>
                <c:pt idx="1213">
                  <c:v>19</c:v>
                </c:pt>
                <c:pt idx="1214">
                  <c:v>19</c:v>
                </c:pt>
                <c:pt idx="1215">
                  <c:v>19</c:v>
                </c:pt>
                <c:pt idx="1216">
                  <c:v>19</c:v>
                </c:pt>
                <c:pt idx="1217">
                  <c:v>19</c:v>
                </c:pt>
                <c:pt idx="1218">
                  <c:v>19</c:v>
                </c:pt>
                <c:pt idx="1219">
                  <c:v>19</c:v>
                </c:pt>
                <c:pt idx="1220">
                  <c:v>19</c:v>
                </c:pt>
                <c:pt idx="1221">
                  <c:v>19</c:v>
                </c:pt>
                <c:pt idx="1222">
                  <c:v>19</c:v>
                </c:pt>
                <c:pt idx="1223">
                  <c:v>19</c:v>
                </c:pt>
                <c:pt idx="1224">
                  <c:v>19</c:v>
                </c:pt>
                <c:pt idx="1225">
                  <c:v>19</c:v>
                </c:pt>
                <c:pt idx="1226">
                  <c:v>19</c:v>
                </c:pt>
                <c:pt idx="1227">
                  <c:v>19</c:v>
                </c:pt>
                <c:pt idx="1228">
                  <c:v>19</c:v>
                </c:pt>
                <c:pt idx="1229">
                  <c:v>19</c:v>
                </c:pt>
                <c:pt idx="1230">
                  <c:v>19</c:v>
                </c:pt>
                <c:pt idx="1231">
                  <c:v>19</c:v>
                </c:pt>
                <c:pt idx="1232">
                  <c:v>19</c:v>
                </c:pt>
                <c:pt idx="1233">
                  <c:v>19</c:v>
                </c:pt>
                <c:pt idx="1234">
                  <c:v>19</c:v>
                </c:pt>
                <c:pt idx="1235">
                  <c:v>19</c:v>
                </c:pt>
                <c:pt idx="1236">
                  <c:v>19</c:v>
                </c:pt>
                <c:pt idx="1237">
                  <c:v>19</c:v>
                </c:pt>
                <c:pt idx="1238">
                  <c:v>19</c:v>
                </c:pt>
                <c:pt idx="1239">
                  <c:v>19</c:v>
                </c:pt>
                <c:pt idx="1240">
                  <c:v>19</c:v>
                </c:pt>
                <c:pt idx="1241">
                  <c:v>19</c:v>
                </c:pt>
                <c:pt idx="1242">
                  <c:v>19</c:v>
                </c:pt>
                <c:pt idx="1243">
                  <c:v>19</c:v>
                </c:pt>
                <c:pt idx="1244">
                  <c:v>20</c:v>
                </c:pt>
                <c:pt idx="1245">
                  <c:v>20</c:v>
                </c:pt>
                <c:pt idx="1246">
                  <c:v>20</c:v>
                </c:pt>
                <c:pt idx="1247">
                  <c:v>20</c:v>
                </c:pt>
                <c:pt idx="1248">
                  <c:v>20</c:v>
                </c:pt>
                <c:pt idx="1249">
                  <c:v>20</c:v>
                </c:pt>
                <c:pt idx="1250">
                  <c:v>20</c:v>
                </c:pt>
                <c:pt idx="1251">
                  <c:v>20</c:v>
                </c:pt>
                <c:pt idx="1252">
                  <c:v>20</c:v>
                </c:pt>
                <c:pt idx="1253">
                  <c:v>20</c:v>
                </c:pt>
                <c:pt idx="1254">
                  <c:v>20</c:v>
                </c:pt>
                <c:pt idx="1255">
                  <c:v>20</c:v>
                </c:pt>
                <c:pt idx="1256">
                  <c:v>20</c:v>
                </c:pt>
                <c:pt idx="1257">
                  <c:v>20</c:v>
                </c:pt>
                <c:pt idx="1258">
                  <c:v>20</c:v>
                </c:pt>
                <c:pt idx="1259">
                  <c:v>20</c:v>
                </c:pt>
                <c:pt idx="1260">
                  <c:v>20</c:v>
                </c:pt>
                <c:pt idx="1261">
                  <c:v>20</c:v>
                </c:pt>
                <c:pt idx="1262">
                  <c:v>20</c:v>
                </c:pt>
                <c:pt idx="1263">
                  <c:v>20</c:v>
                </c:pt>
                <c:pt idx="1264">
                  <c:v>20</c:v>
                </c:pt>
                <c:pt idx="1265">
                  <c:v>20</c:v>
                </c:pt>
                <c:pt idx="1266">
                  <c:v>20</c:v>
                </c:pt>
                <c:pt idx="1267">
                  <c:v>20</c:v>
                </c:pt>
                <c:pt idx="1268">
                  <c:v>20</c:v>
                </c:pt>
                <c:pt idx="1269">
                  <c:v>20</c:v>
                </c:pt>
                <c:pt idx="1270">
                  <c:v>20</c:v>
                </c:pt>
                <c:pt idx="1271">
                  <c:v>20</c:v>
                </c:pt>
                <c:pt idx="1272">
                  <c:v>20</c:v>
                </c:pt>
                <c:pt idx="1273">
                  <c:v>20</c:v>
                </c:pt>
                <c:pt idx="1274">
                  <c:v>20</c:v>
                </c:pt>
                <c:pt idx="1275">
                  <c:v>20</c:v>
                </c:pt>
                <c:pt idx="1276">
                  <c:v>20</c:v>
                </c:pt>
                <c:pt idx="1277">
                  <c:v>20</c:v>
                </c:pt>
                <c:pt idx="1278">
                  <c:v>20</c:v>
                </c:pt>
                <c:pt idx="1279">
                  <c:v>20</c:v>
                </c:pt>
                <c:pt idx="1280">
                  <c:v>20</c:v>
                </c:pt>
                <c:pt idx="1281">
                  <c:v>20</c:v>
                </c:pt>
                <c:pt idx="1282">
                  <c:v>20</c:v>
                </c:pt>
                <c:pt idx="1283">
                  <c:v>20</c:v>
                </c:pt>
                <c:pt idx="1284">
                  <c:v>20</c:v>
                </c:pt>
                <c:pt idx="1285">
                  <c:v>20</c:v>
                </c:pt>
                <c:pt idx="1286">
                  <c:v>20</c:v>
                </c:pt>
                <c:pt idx="1287">
                  <c:v>20</c:v>
                </c:pt>
                <c:pt idx="1288">
                  <c:v>20</c:v>
                </c:pt>
                <c:pt idx="1289">
                  <c:v>20</c:v>
                </c:pt>
                <c:pt idx="1290">
                  <c:v>20</c:v>
                </c:pt>
                <c:pt idx="1291">
                  <c:v>20</c:v>
                </c:pt>
                <c:pt idx="1292">
                  <c:v>20</c:v>
                </c:pt>
                <c:pt idx="1293">
                  <c:v>20</c:v>
                </c:pt>
                <c:pt idx="1294">
                  <c:v>20</c:v>
                </c:pt>
                <c:pt idx="1295">
                  <c:v>20</c:v>
                </c:pt>
                <c:pt idx="1296">
                  <c:v>20</c:v>
                </c:pt>
                <c:pt idx="1297">
                  <c:v>20</c:v>
                </c:pt>
                <c:pt idx="1298">
                  <c:v>20</c:v>
                </c:pt>
                <c:pt idx="1299">
                  <c:v>21</c:v>
                </c:pt>
                <c:pt idx="1300">
                  <c:v>21</c:v>
                </c:pt>
                <c:pt idx="1301">
                  <c:v>21</c:v>
                </c:pt>
                <c:pt idx="1302">
                  <c:v>21</c:v>
                </c:pt>
                <c:pt idx="1303">
                  <c:v>21</c:v>
                </c:pt>
                <c:pt idx="1304">
                  <c:v>21</c:v>
                </c:pt>
                <c:pt idx="1305">
                  <c:v>21</c:v>
                </c:pt>
                <c:pt idx="1306">
                  <c:v>21</c:v>
                </c:pt>
                <c:pt idx="1307">
                  <c:v>21</c:v>
                </c:pt>
                <c:pt idx="1308">
                  <c:v>21</c:v>
                </c:pt>
                <c:pt idx="1309">
                  <c:v>21</c:v>
                </c:pt>
                <c:pt idx="1310">
                  <c:v>21</c:v>
                </c:pt>
                <c:pt idx="1311">
                  <c:v>21</c:v>
                </c:pt>
                <c:pt idx="1312">
                  <c:v>21</c:v>
                </c:pt>
                <c:pt idx="1313">
                  <c:v>21</c:v>
                </c:pt>
                <c:pt idx="1314">
                  <c:v>21</c:v>
                </c:pt>
                <c:pt idx="1315">
                  <c:v>21</c:v>
                </c:pt>
                <c:pt idx="1316">
                  <c:v>21</c:v>
                </c:pt>
                <c:pt idx="1317">
                  <c:v>21</c:v>
                </c:pt>
                <c:pt idx="1318">
                  <c:v>21</c:v>
                </c:pt>
                <c:pt idx="1319">
                  <c:v>21</c:v>
                </c:pt>
                <c:pt idx="1320">
                  <c:v>21</c:v>
                </c:pt>
                <c:pt idx="1321">
                  <c:v>21</c:v>
                </c:pt>
                <c:pt idx="1322">
                  <c:v>21</c:v>
                </c:pt>
                <c:pt idx="1323">
                  <c:v>21</c:v>
                </c:pt>
                <c:pt idx="1324">
                  <c:v>21</c:v>
                </c:pt>
                <c:pt idx="1325">
                  <c:v>21</c:v>
                </c:pt>
                <c:pt idx="1326">
                  <c:v>21</c:v>
                </c:pt>
                <c:pt idx="1327">
                  <c:v>21</c:v>
                </c:pt>
                <c:pt idx="1328">
                  <c:v>21</c:v>
                </c:pt>
                <c:pt idx="1329">
                  <c:v>21</c:v>
                </c:pt>
                <c:pt idx="1330">
                  <c:v>21</c:v>
                </c:pt>
                <c:pt idx="1331">
                  <c:v>21</c:v>
                </c:pt>
                <c:pt idx="1332">
                  <c:v>21</c:v>
                </c:pt>
                <c:pt idx="1333">
                  <c:v>21</c:v>
                </c:pt>
                <c:pt idx="1334">
                  <c:v>21</c:v>
                </c:pt>
                <c:pt idx="1335">
                  <c:v>21</c:v>
                </c:pt>
                <c:pt idx="1336">
                  <c:v>21</c:v>
                </c:pt>
                <c:pt idx="1337">
                  <c:v>21</c:v>
                </c:pt>
                <c:pt idx="1338">
                  <c:v>21</c:v>
                </c:pt>
                <c:pt idx="1339">
                  <c:v>21</c:v>
                </c:pt>
                <c:pt idx="1340">
                  <c:v>21</c:v>
                </c:pt>
                <c:pt idx="1341">
                  <c:v>21</c:v>
                </c:pt>
                <c:pt idx="1342">
                  <c:v>21</c:v>
                </c:pt>
                <c:pt idx="1343">
                  <c:v>21</c:v>
                </c:pt>
                <c:pt idx="1344">
                  <c:v>21</c:v>
                </c:pt>
                <c:pt idx="1345">
                  <c:v>21</c:v>
                </c:pt>
                <c:pt idx="1346">
                  <c:v>21</c:v>
                </c:pt>
                <c:pt idx="1347">
                  <c:v>22</c:v>
                </c:pt>
                <c:pt idx="1348">
                  <c:v>22</c:v>
                </c:pt>
                <c:pt idx="1349">
                  <c:v>22</c:v>
                </c:pt>
                <c:pt idx="1350">
                  <c:v>22</c:v>
                </c:pt>
                <c:pt idx="1351">
                  <c:v>22</c:v>
                </c:pt>
                <c:pt idx="1352">
                  <c:v>22</c:v>
                </c:pt>
                <c:pt idx="1353">
                  <c:v>22</c:v>
                </c:pt>
                <c:pt idx="1354">
                  <c:v>22</c:v>
                </c:pt>
                <c:pt idx="1355">
                  <c:v>22</c:v>
                </c:pt>
                <c:pt idx="1356">
                  <c:v>22</c:v>
                </c:pt>
                <c:pt idx="1357">
                  <c:v>22</c:v>
                </c:pt>
                <c:pt idx="1358">
                  <c:v>22</c:v>
                </c:pt>
                <c:pt idx="1359">
                  <c:v>22</c:v>
                </c:pt>
                <c:pt idx="1360">
                  <c:v>22</c:v>
                </c:pt>
                <c:pt idx="1361">
                  <c:v>22</c:v>
                </c:pt>
                <c:pt idx="1362">
                  <c:v>22</c:v>
                </c:pt>
                <c:pt idx="1363">
                  <c:v>22</c:v>
                </c:pt>
                <c:pt idx="1364">
                  <c:v>22</c:v>
                </c:pt>
                <c:pt idx="1365">
                  <c:v>22</c:v>
                </c:pt>
                <c:pt idx="1366">
                  <c:v>22</c:v>
                </c:pt>
                <c:pt idx="1367">
                  <c:v>22</c:v>
                </c:pt>
                <c:pt idx="1368">
                  <c:v>22</c:v>
                </c:pt>
                <c:pt idx="1369">
                  <c:v>22</c:v>
                </c:pt>
                <c:pt idx="1370">
                  <c:v>22</c:v>
                </c:pt>
                <c:pt idx="1371">
                  <c:v>22</c:v>
                </c:pt>
                <c:pt idx="1372">
                  <c:v>22</c:v>
                </c:pt>
                <c:pt idx="1373">
                  <c:v>22</c:v>
                </c:pt>
                <c:pt idx="1374">
                  <c:v>22</c:v>
                </c:pt>
                <c:pt idx="1375">
                  <c:v>22</c:v>
                </c:pt>
                <c:pt idx="1376">
                  <c:v>22</c:v>
                </c:pt>
                <c:pt idx="1377">
                  <c:v>22</c:v>
                </c:pt>
                <c:pt idx="1378">
                  <c:v>22</c:v>
                </c:pt>
                <c:pt idx="1379">
                  <c:v>22</c:v>
                </c:pt>
                <c:pt idx="1380">
                  <c:v>22</c:v>
                </c:pt>
                <c:pt idx="1381">
                  <c:v>22</c:v>
                </c:pt>
                <c:pt idx="1382">
                  <c:v>22</c:v>
                </c:pt>
                <c:pt idx="1383">
                  <c:v>22</c:v>
                </c:pt>
                <c:pt idx="1384">
                  <c:v>22</c:v>
                </c:pt>
                <c:pt idx="1385">
                  <c:v>22</c:v>
                </c:pt>
                <c:pt idx="1386">
                  <c:v>22</c:v>
                </c:pt>
                <c:pt idx="1387">
                  <c:v>22</c:v>
                </c:pt>
                <c:pt idx="1388">
                  <c:v>22</c:v>
                </c:pt>
                <c:pt idx="1389">
                  <c:v>22</c:v>
                </c:pt>
                <c:pt idx="1390">
                  <c:v>22</c:v>
                </c:pt>
                <c:pt idx="1391">
                  <c:v>22</c:v>
                </c:pt>
                <c:pt idx="1392">
                  <c:v>22</c:v>
                </c:pt>
                <c:pt idx="1393">
                  <c:v>22</c:v>
                </c:pt>
                <c:pt idx="1394">
                  <c:v>22</c:v>
                </c:pt>
                <c:pt idx="1395">
                  <c:v>22</c:v>
                </c:pt>
                <c:pt idx="1396">
                  <c:v>22</c:v>
                </c:pt>
                <c:pt idx="1397">
                  <c:v>22</c:v>
                </c:pt>
                <c:pt idx="1398">
                  <c:v>22</c:v>
                </c:pt>
                <c:pt idx="1399">
                  <c:v>22</c:v>
                </c:pt>
                <c:pt idx="1400">
                  <c:v>22</c:v>
                </c:pt>
                <c:pt idx="1401">
                  <c:v>22</c:v>
                </c:pt>
                <c:pt idx="1402">
                  <c:v>22</c:v>
                </c:pt>
                <c:pt idx="1403">
                  <c:v>23</c:v>
                </c:pt>
                <c:pt idx="1404">
                  <c:v>23</c:v>
                </c:pt>
                <c:pt idx="1405">
                  <c:v>23</c:v>
                </c:pt>
                <c:pt idx="1406">
                  <c:v>23</c:v>
                </c:pt>
                <c:pt idx="1407">
                  <c:v>23</c:v>
                </c:pt>
                <c:pt idx="1408">
                  <c:v>23</c:v>
                </c:pt>
                <c:pt idx="1409">
                  <c:v>23</c:v>
                </c:pt>
                <c:pt idx="1410">
                  <c:v>23</c:v>
                </c:pt>
                <c:pt idx="1411">
                  <c:v>23</c:v>
                </c:pt>
                <c:pt idx="1412">
                  <c:v>23</c:v>
                </c:pt>
                <c:pt idx="1413">
                  <c:v>23</c:v>
                </c:pt>
                <c:pt idx="1414">
                  <c:v>23</c:v>
                </c:pt>
                <c:pt idx="1415">
                  <c:v>23</c:v>
                </c:pt>
                <c:pt idx="1416">
                  <c:v>23</c:v>
                </c:pt>
                <c:pt idx="1417">
                  <c:v>23</c:v>
                </c:pt>
                <c:pt idx="1418">
                  <c:v>23</c:v>
                </c:pt>
                <c:pt idx="1419">
                  <c:v>23</c:v>
                </c:pt>
                <c:pt idx="1420">
                  <c:v>23</c:v>
                </c:pt>
                <c:pt idx="1421">
                  <c:v>23</c:v>
                </c:pt>
                <c:pt idx="1422">
                  <c:v>23</c:v>
                </c:pt>
                <c:pt idx="1423">
                  <c:v>23</c:v>
                </c:pt>
                <c:pt idx="1424">
                  <c:v>23</c:v>
                </c:pt>
                <c:pt idx="1425">
                  <c:v>23</c:v>
                </c:pt>
                <c:pt idx="1426">
                  <c:v>23</c:v>
                </c:pt>
                <c:pt idx="1427">
                  <c:v>23</c:v>
                </c:pt>
                <c:pt idx="1428">
                  <c:v>23</c:v>
                </c:pt>
                <c:pt idx="1429">
                  <c:v>23</c:v>
                </c:pt>
                <c:pt idx="1430">
                  <c:v>23</c:v>
                </c:pt>
                <c:pt idx="1431">
                  <c:v>24</c:v>
                </c:pt>
                <c:pt idx="1432">
                  <c:v>24</c:v>
                </c:pt>
                <c:pt idx="1433">
                  <c:v>24</c:v>
                </c:pt>
                <c:pt idx="1434">
                  <c:v>24</c:v>
                </c:pt>
                <c:pt idx="1435">
                  <c:v>24</c:v>
                </c:pt>
                <c:pt idx="1436">
                  <c:v>24</c:v>
                </c:pt>
                <c:pt idx="1437">
                  <c:v>24</c:v>
                </c:pt>
                <c:pt idx="1438">
                  <c:v>24</c:v>
                </c:pt>
                <c:pt idx="1439">
                  <c:v>24</c:v>
                </c:pt>
                <c:pt idx="1440">
                  <c:v>24</c:v>
                </c:pt>
                <c:pt idx="1441">
                  <c:v>24</c:v>
                </c:pt>
                <c:pt idx="1442">
                  <c:v>24</c:v>
                </c:pt>
                <c:pt idx="1443">
                  <c:v>24</c:v>
                </c:pt>
                <c:pt idx="1444">
                  <c:v>24</c:v>
                </c:pt>
                <c:pt idx="1445">
                  <c:v>24</c:v>
                </c:pt>
                <c:pt idx="1446">
                  <c:v>24</c:v>
                </c:pt>
                <c:pt idx="1447">
                  <c:v>24</c:v>
                </c:pt>
                <c:pt idx="1448">
                  <c:v>24</c:v>
                </c:pt>
                <c:pt idx="1449">
                  <c:v>24</c:v>
                </c:pt>
                <c:pt idx="1450">
                  <c:v>24</c:v>
                </c:pt>
                <c:pt idx="1451">
                  <c:v>24</c:v>
                </c:pt>
                <c:pt idx="1452">
                  <c:v>25</c:v>
                </c:pt>
                <c:pt idx="1453">
                  <c:v>25</c:v>
                </c:pt>
                <c:pt idx="1454">
                  <c:v>25</c:v>
                </c:pt>
                <c:pt idx="1455">
                  <c:v>25</c:v>
                </c:pt>
                <c:pt idx="1456">
                  <c:v>25</c:v>
                </c:pt>
                <c:pt idx="1457">
                  <c:v>25</c:v>
                </c:pt>
                <c:pt idx="1458">
                  <c:v>25</c:v>
                </c:pt>
                <c:pt idx="1459">
                  <c:v>25</c:v>
                </c:pt>
                <c:pt idx="1460">
                  <c:v>25</c:v>
                </c:pt>
                <c:pt idx="1461">
                  <c:v>25</c:v>
                </c:pt>
                <c:pt idx="1462">
                  <c:v>25</c:v>
                </c:pt>
                <c:pt idx="1463">
                  <c:v>25</c:v>
                </c:pt>
                <c:pt idx="1464">
                  <c:v>25</c:v>
                </c:pt>
                <c:pt idx="1465">
                  <c:v>25</c:v>
                </c:pt>
                <c:pt idx="1466">
                  <c:v>25</c:v>
                </c:pt>
                <c:pt idx="1467">
                  <c:v>25</c:v>
                </c:pt>
                <c:pt idx="1468">
                  <c:v>25</c:v>
                </c:pt>
                <c:pt idx="1469">
                  <c:v>25</c:v>
                </c:pt>
              </c:numCache>
            </c:numRef>
          </c:yVal>
          <c:smooth val="0"/>
          <c:extLst>
            <c:ext xmlns:c16="http://schemas.microsoft.com/office/drawing/2014/chart" uri="{C3380CC4-5D6E-409C-BE32-E72D297353CC}">
              <c16:uniqueId val="{00000001-BA3B-4C0F-A55D-12FD98E27DC3}"/>
            </c:ext>
          </c:extLst>
        </c:ser>
        <c:dLbls>
          <c:showLegendKey val="0"/>
          <c:showVal val="0"/>
          <c:showCatName val="0"/>
          <c:showSerName val="0"/>
          <c:showPercent val="0"/>
          <c:showBubbleSize val="0"/>
        </c:dLbls>
        <c:axId val="976645040"/>
        <c:axId val="1763243136"/>
      </c:scatterChart>
      <c:valAx>
        <c:axId val="976645040"/>
        <c:scaling>
          <c:orientation val="minMax"/>
        </c:scaling>
        <c:delete val="0"/>
        <c:axPos val="b"/>
        <c:title>
          <c:tx>
            <c:rich>
              <a:bodyPr/>
              <a:lstStyle/>
              <a:p>
                <a:pPr>
                  <a:defRPr/>
                </a:pPr>
                <a:r>
                  <a:rPr lang="en-AU"/>
                  <a:t>Sample Percentile</a:t>
                </a:r>
              </a:p>
            </c:rich>
          </c:tx>
          <c:layout/>
          <c:overlay val="0"/>
        </c:title>
        <c:numFmt formatCode="0.00" sourceLinked="1"/>
        <c:majorTickMark val="out"/>
        <c:minorTickMark val="none"/>
        <c:tickLblPos val="nextTo"/>
        <c:crossAx val="1763243136"/>
        <c:crosses val="autoZero"/>
        <c:crossBetween val="midCat"/>
      </c:valAx>
      <c:valAx>
        <c:axId val="1763243136"/>
        <c:scaling>
          <c:orientation val="minMax"/>
        </c:scaling>
        <c:delete val="0"/>
        <c:axPos val="l"/>
        <c:title>
          <c:tx>
            <c:rich>
              <a:bodyPr/>
              <a:lstStyle/>
              <a:p>
                <a:pPr>
                  <a:defRPr/>
                </a:pPr>
                <a:endParaRPr lang="en-AU"/>
              </a:p>
            </c:rich>
          </c:tx>
          <c:layout/>
          <c:overlay val="0"/>
        </c:title>
        <c:numFmt formatCode="0.00" sourceLinked="1"/>
        <c:majorTickMark val="out"/>
        <c:minorTickMark val="none"/>
        <c:tickLblPos val="nextTo"/>
        <c:crossAx val="976645040"/>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JobSatisfaction^2  Residual Plot</a:t>
            </a:r>
          </a:p>
        </c:rich>
      </c:tx>
      <c:layout/>
      <c:overlay val="0"/>
    </c:title>
    <c:autoTitleDeleted val="0"/>
    <c:plotArea>
      <c:layout/>
      <c:scatterChart>
        <c:scatterStyle val="lineMarker"/>
        <c:varyColors val="0"/>
        <c:ser>
          <c:idx val="0"/>
          <c:order val="0"/>
          <c:spPr>
            <a:ln w="19050">
              <a:noFill/>
            </a:ln>
          </c:spPr>
          <c:xVal>
            <c:numRef>
              <c:f>'Q3 (a)'!$B$17:$B$1486</c:f>
              <c:numCache>
                <c:formatCode>General</c:formatCode>
                <c:ptCount val="1470"/>
                <c:pt idx="0">
                  <c:v>9</c:v>
                </c:pt>
                <c:pt idx="1">
                  <c:v>16</c:v>
                </c:pt>
                <c:pt idx="2">
                  <c:v>9</c:v>
                </c:pt>
                <c:pt idx="3">
                  <c:v>1</c:v>
                </c:pt>
                <c:pt idx="4">
                  <c:v>16</c:v>
                </c:pt>
                <c:pt idx="5">
                  <c:v>9</c:v>
                </c:pt>
                <c:pt idx="6">
                  <c:v>16</c:v>
                </c:pt>
                <c:pt idx="7">
                  <c:v>16</c:v>
                </c:pt>
                <c:pt idx="8">
                  <c:v>1</c:v>
                </c:pt>
                <c:pt idx="9">
                  <c:v>1</c:v>
                </c:pt>
                <c:pt idx="10">
                  <c:v>1</c:v>
                </c:pt>
                <c:pt idx="11">
                  <c:v>4</c:v>
                </c:pt>
                <c:pt idx="12">
                  <c:v>16</c:v>
                </c:pt>
                <c:pt idx="13">
                  <c:v>9</c:v>
                </c:pt>
                <c:pt idx="14">
                  <c:v>1</c:v>
                </c:pt>
                <c:pt idx="15">
                  <c:v>9</c:v>
                </c:pt>
                <c:pt idx="16">
                  <c:v>4</c:v>
                </c:pt>
                <c:pt idx="17">
                  <c:v>9</c:v>
                </c:pt>
                <c:pt idx="18">
                  <c:v>1</c:v>
                </c:pt>
                <c:pt idx="19">
                  <c:v>1</c:v>
                </c:pt>
                <c:pt idx="20">
                  <c:v>16</c:v>
                </c:pt>
                <c:pt idx="21">
                  <c:v>1</c:v>
                </c:pt>
                <c:pt idx="22">
                  <c:v>1</c:v>
                </c:pt>
                <c:pt idx="23">
                  <c:v>16</c:v>
                </c:pt>
                <c:pt idx="24">
                  <c:v>16</c:v>
                </c:pt>
                <c:pt idx="25">
                  <c:v>16</c:v>
                </c:pt>
                <c:pt idx="26">
                  <c:v>4</c:v>
                </c:pt>
                <c:pt idx="27">
                  <c:v>16</c:v>
                </c:pt>
                <c:pt idx="28">
                  <c:v>9</c:v>
                </c:pt>
                <c:pt idx="29">
                  <c:v>1</c:v>
                </c:pt>
                <c:pt idx="30">
                  <c:v>4</c:v>
                </c:pt>
                <c:pt idx="31">
                  <c:v>9</c:v>
                </c:pt>
                <c:pt idx="32">
                  <c:v>9</c:v>
                </c:pt>
                <c:pt idx="33">
                  <c:v>16</c:v>
                </c:pt>
                <c:pt idx="34">
                  <c:v>16</c:v>
                </c:pt>
                <c:pt idx="35">
                  <c:v>9</c:v>
                </c:pt>
                <c:pt idx="36">
                  <c:v>9</c:v>
                </c:pt>
                <c:pt idx="37">
                  <c:v>16</c:v>
                </c:pt>
                <c:pt idx="38">
                  <c:v>16</c:v>
                </c:pt>
                <c:pt idx="39">
                  <c:v>16</c:v>
                </c:pt>
                <c:pt idx="40">
                  <c:v>1</c:v>
                </c:pt>
                <c:pt idx="41">
                  <c:v>4</c:v>
                </c:pt>
                <c:pt idx="42">
                  <c:v>1</c:v>
                </c:pt>
                <c:pt idx="43">
                  <c:v>1</c:v>
                </c:pt>
                <c:pt idx="44">
                  <c:v>1</c:v>
                </c:pt>
                <c:pt idx="45">
                  <c:v>1</c:v>
                </c:pt>
                <c:pt idx="46">
                  <c:v>9</c:v>
                </c:pt>
                <c:pt idx="47">
                  <c:v>16</c:v>
                </c:pt>
                <c:pt idx="48">
                  <c:v>16</c:v>
                </c:pt>
                <c:pt idx="49">
                  <c:v>9</c:v>
                </c:pt>
                <c:pt idx="50">
                  <c:v>4</c:v>
                </c:pt>
                <c:pt idx="51">
                  <c:v>9</c:v>
                </c:pt>
                <c:pt idx="52">
                  <c:v>16</c:v>
                </c:pt>
                <c:pt idx="53">
                  <c:v>1</c:v>
                </c:pt>
                <c:pt idx="54">
                  <c:v>9</c:v>
                </c:pt>
                <c:pt idx="55">
                  <c:v>9</c:v>
                </c:pt>
                <c:pt idx="56">
                  <c:v>9</c:v>
                </c:pt>
                <c:pt idx="57">
                  <c:v>16</c:v>
                </c:pt>
                <c:pt idx="58">
                  <c:v>4</c:v>
                </c:pt>
                <c:pt idx="59">
                  <c:v>9</c:v>
                </c:pt>
                <c:pt idx="60">
                  <c:v>16</c:v>
                </c:pt>
                <c:pt idx="61">
                  <c:v>16</c:v>
                </c:pt>
                <c:pt idx="62">
                  <c:v>9</c:v>
                </c:pt>
                <c:pt idx="63">
                  <c:v>9</c:v>
                </c:pt>
                <c:pt idx="64">
                  <c:v>4</c:v>
                </c:pt>
                <c:pt idx="65">
                  <c:v>9</c:v>
                </c:pt>
                <c:pt idx="66">
                  <c:v>16</c:v>
                </c:pt>
                <c:pt idx="67">
                  <c:v>4</c:v>
                </c:pt>
                <c:pt idx="68">
                  <c:v>9</c:v>
                </c:pt>
                <c:pt idx="69">
                  <c:v>1</c:v>
                </c:pt>
                <c:pt idx="70">
                  <c:v>16</c:v>
                </c:pt>
                <c:pt idx="71">
                  <c:v>1</c:v>
                </c:pt>
                <c:pt idx="72">
                  <c:v>1</c:v>
                </c:pt>
                <c:pt idx="73">
                  <c:v>1</c:v>
                </c:pt>
                <c:pt idx="74">
                  <c:v>1</c:v>
                </c:pt>
                <c:pt idx="75">
                  <c:v>9</c:v>
                </c:pt>
                <c:pt idx="76">
                  <c:v>4</c:v>
                </c:pt>
                <c:pt idx="77">
                  <c:v>4</c:v>
                </c:pt>
                <c:pt idx="78">
                  <c:v>1</c:v>
                </c:pt>
                <c:pt idx="79">
                  <c:v>16</c:v>
                </c:pt>
                <c:pt idx="80">
                  <c:v>9</c:v>
                </c:pt>
                <c:pt idx="81">
                  <c:v>16</c:v>
                </c:pt>
                <c:pt idx="82">
                  <c:v>16</c:v>
                </c:pt>
                <c:pt idx="83">
                  <c:v>1</c:v>
                </c:pt>
                <c:pt idx="84">
                  <c:v>4</c:v>
                </c:pt>
                <c:pt idx="85">
                  <c:v>16</c:v>
                </c:pt>
                <c:pt idx="86">
                  <c:v>4</c:v>
                </c:pt>
                <c:pt idx="87">
                  <c:v>4</c:v>
                </c:pt>
                <c:pt idx="88">
                  <c:v>9</c:v>
                </c:pt>
                <c:pt idx="89">
                  <c:v>9</c:v>
                </c:pt>
                <c:pt idx="90">
                  <c:v>1</c:v>
                </c:pt>
                <c:pt idx="91">
                  <c:v>9</c:v>
                </c:pt>
                <c:pt idx="92">
                  <c:v>16</c:v>
                </c:pt>
                <c:pt idx="93">
                  <c:v>9</c:v>
                </c:pt>
                <c:pt idx="94">
                  <c:v>1</c:v>
                </c:pt>
                <c:pt idx="95">
                  <c:v>1</c:v>
                </c:pt>
                <c:pt idx="96">
                  <c:v>9</c:v>
                </c:pt>
                <c:pt idx="97">
                  <c:v>1</c:v>
                </c:pt>
                <c:pt idx="98">
                  <c:v>16</c:v>
                </c:pt>
                <c:pt idx="99">
                  <c:v>4</c:v>
                </c:pt>
                <c:pt idx="100">
                  <c:v>1</c:v>
                </c:pt>
                <c:pt idx="101">
                  <c:v>9</c:v>
                </c:pt>
                <c:pt idx="102">
                  <c:v>16</c:v>
                </c:pt>
                <c:pt idx="103">
                  <c:v>9</c:v>
                </c:pt>
                <c:pt idx="104">
                  <c:v>1</c:v>
                </c:pt>
                <c:pt idx="105">
                  <c:v>9</c:v>
                </c:pt>
                <c:pt idx="106">
                  <c:v>1</c:v>
                </c:pt>
                <c:pt idx="107">
                  <c:v>16</c:v>
                </c:pt>
                <c:pt idx="108">
                  <c:v>1</c:v>
                </c:pt>
                <c:pt idx="109">
                  <c:v>16</c:v>
                </c:pt>
                <c:pt idx="110">
                  <c:v>16</c:v>
                </c:pt>
                <c:pt idx="111">
                  <c:v>9</c:v>
                </c:pt>
                <c:pt idx="112">
                  <c:v>16</c:v>
                </c:pt>
                <c:pt idx="113">
                  <c:v>4</c:v>
                </c:pt>
                <c:pt idx="114">
                  <c:v>4</c:v>
                </c:pt>
                <c:pt idx="115">
                  <c:v>9</c:v>
                </c:pt>
                <c:pt idx="116">
                  <c:v>16</c:v>
                </c:pt>
                <c:pt idx="117">
                  <c:v>9</c:v>
                </c:pt>
                <c:pt idx="118">
                  <c:v>4</c:v>
                </c:pt>
                <c:pt idx="119">
                  <c:v>4</c:v>
                </c:pt>
                <c:pt idx="120">
                  <c:v>9</c:v>
                </c:pt>
                <c:pt idx="121">
                  <c:v>16</c:v>
                </c:pt>
                <c:pt idx="122">
                  <c:v>9</c:v>
                </c:pt>
                <c:pt idx="123">
                  <c:v>4</c:v>
                </c:pt>
                <c:pt idx="124">
                  <c:v>4</c:v>
                </c:pt>
                <c:pt idx="125">
                  <c:v>16</c:v>
                </c:pt>
                <c:pt idx="126">
                  <c:v>16</c:v>
                </c:pt>
                <c:pt idx="127">
                  <c:v>4</c:v>
                </c:pt>
                <c:pt idx="128">
                  <c:v>9</c:v>
                </c:pt>
                <c:pt idx="129">
                  <c:v>16</c:v>
                </c:pt>
                <c:pt idx="130">
                  <c:v>4</c:v>
                </c:pt>
                <c:pt idx="131">
                  <c:v>1</c:v>
                </c:pt>
                <c:pt idx="132">
                  <c:v>9</c:v>
                </c:pt>
                <c:pt idx="133">
                  <c:v>16</c:v>
                </c:pt>
                <c:pt idx="134">
                  <c:v>1</c:v>
                </c:pt>
                <c:pt idx="135">
                  <c:v>1</c:v>
                </c:pt>
                <c:pt idx="136">
                  <c:v>4</c:v>
                </c:pt>
                <c:pt idx="137">
                  <c:v>16</c:v>
                </c:pt>
                <c:pt idx="138">
                  <c:v>4</c:v>
                </c:pt>
                <c:pt idx="139">
                  <c:v>9</c:v>
                </c:pt>
                <c:pt idx="140">
                  <c:v>16</c:v>
                </c:pt>
                <c:pt idx="141">
                  <c:v>4</c:v>
                </c:pt>
                <c:pt idx="142">
                  <c:v>16</c:v>
                </c:pt>
                <c:pt idx="143">
                  <c:v>4</c:v>
                </c:pt>
                <c:pt idx="144">
                  <c:v>1</c:v>
                </c:pt>
                <c:pt idx="145">
                  <c:v>1</c:v>
                </c:pt>
                <c:pt idx="146">
                  <c:v>1</c:v>
                </c:pt>
                <c:pt idx="147">
                  <c:v>1</c:v>
                </c:pt>
                <c:pt idx="148">
                  <c:v>9</c:v>
                </c:pt>
                <c:pt idx="149">
                  <c:v>9</c:v>
                </c:pt>
                <c:pt idx="150">
                  <c:v>4</c:v>
                </c:pt>
                <c:pt idx="151">
                  <c:v>4</c:v>
                </c:pt>
                <c:pt idx="152">
                  <c:v>16</c:v>
                </c:pt>
                <c:pt idx="153">
                  <c:v>9</c:v>
                </c:pt>
                <c:pt idx="154">
                  <c:v>4</c:v>
                </c:pt>
                <c:pt idx="155">
                  <c:v>1</c:v>
                </c:pt>
                <c:pt idx="156">
                  <c:v>1</c:v>
                </c:pt>
                <c:pt idx="157">
                  <c:v>9</c:v>
                </c:pt>
                <c:pt idx="158">
                  <c:v>1</c:v>
                </c:pt>
                <c:pt idx="159">
                  <c:v>9</c:v>
                </c:pt>
                <c:pt idx="160">
                  <c:v>16</c:v>
                </c:pt>
                <c:pt idx="161">
                  <c:v>4</c:v>
                </c:pt>
                <c:pt idx="162">
                  <c:v>9</c:v>
                </c:pt>
                <c:pt idx="163">
                  <c:v>9</c:v>
                </c:pt>
                <c:pt idx="164">
                  <c:v>16</c:v>
                </c:pt>
                <c:pt idx="165">
                  <c:v>16</c:v>
                </c:pt>
                <c:pt idx="166">
                  <c:v>16</c:v>
                </c:pt>
                <c:pt idx="167">
                  <c:v>1</c:v>
                </c:pt>
                <c:pt idx="168">
                  <c:v>4</c:v>
                </c:pt>
                <c:pt idx="169">
                  <c:v>1</c:v>
                </c:pt>
                <c:pt idx="170">
                  <c:v>9</c:v>
                </c:pt>
                <c:pt idx="171">
                  <c:v>1</c:v>
                </c:pt>
                <c:pt idx="172">
                  <c:v>9</c:v>
                </c:pt>
                <c:pt idx="173">
                  <c:v>9</c:v>
                </c:pt>
                <c:pt idx="174">
                  <c:v>1</c:v>
                </c:pt>
                <c:pt idx="175">
                  <c:v>4</c:v>
                </c:pt>
                <c:pt idx="176">
                  <c:v>1</c:v>
                </c:pt>
                <c:pt idx="177">
                  <c:v>9</c:v>
                </c:pt>
                <c:pt idx="178">
                  <c:v>9</c:v>
                </c:pt>
                <c:pt idx="179">
                  <c:v>4</c:v>
                </c:pt>
                <c:pt idx="180">
                  <c:v>4</c:v>
                </c:pt>
                <c:pt idx="181">
                  <c:v>9</c:v>
                </c:pt>
                <c:pt idx="182">
                  <c:v>4</c:v>
                </c:pt>
                <c:pt idx="183">
                  <c:v>1</c:v>
                </c:pt>
                <c:pt idx="184">
                  <c:v>1</c:v>
                </c:pt>
                <c:pt idx="185">
                  <c:v>16</c:v>
                </c:pt>
                <c:pt idx="186">
                  <c:v>9</c:v>
                </c:pt>
                <c:pt idx="187">
                  <c:v>9</c:v>
                </c:pt>
                <c:pt idx="188">
                  <c:v>16</c:v>
                </c:pt>
                <c:pt idx="189">
                  <c:v>16</c:v>
                </c:pt>
                <c:pt idx="190">
                  <c:v>1</c:v>
                </c:pt>
                <c:pt idx="191">
                  <c:v>1</c:v>
                </c:pt>
                <c:pt idx="192">
                  <c:v>4</c:v>
                </c:pt>
                <c:pt idx="193">
                  <c:v>1</c:v>
                </c:pt>
                <c:pt idx="194">
                  <c:v>9</c:v>
                </c:pt>
                <c:pt idx="195">
                  <c:v>9</c:v>
                </c:pt>
                <c:pt idx="196">
                  <c:v>4</c:v>
                </c:pt>
                <c:pt idx="197">
                  <c:v>16</c:v>
                </c:pt>
                <c:pt idx="198">
                  <c:v>4</c:v>
                </c:pt>
                <c:pt idx="199">
                  <c:v>16</c:v>
                </c:pt>
                <c:pt idx="200">
                  <c:v>1</c:v>
                </c:pt>
                <c:pt idx="201">
                  <c:v>4</c:v>
                </c:pt>
                <c:pt idx="202">
                  <c:v>4</c:v>
                </c:pt>
                <c:pt idx="203">
                  <c:v>9</c:v>
                </c:pt>
                <c:pt idx="204">
                  <c:v>16</c:v>
                </c:pt>
                <c:pt idx="205">
                  <c:v>16</c:v>
                </c:pt>
                <c:pt idx="206">
                  <c:v>1</c:v>
                </c:pt>
                <c:pt idx="207">
                  <c:v>1</c:v>
                </c:pt>
                <c:pt idx="208">
                  <c:v>9</c:v>
                </c:pt>
                <c:pt idx="209">
                  <c:v>16</c:v>
                </c:pt>
                <c:pt idx="210">
                  <c:v>9</c:v>
                </c:pt>
                <c:pt idx="211">
                  <c:v>1</c:v>
                </c:pt>
                <c:pt idx="212">
                  <c:v>4</c:v>
                </c:pt>
                <c:pt idx="213">
                  <c:v>4</c:v>
                </c:pt>
                <c:pt idx="214">
                  <c:v>4</c:v>
                </c:pt>
                <c:pt idx="215">
                  <c:v>16</c:v>
                </c:pt>
                <c:pt idx="216">
                  <c:v>9</c:v>
                </c:pt>
                <c:pt idx="217">
                  <c:v>4</c:v>
                </c:pt>
                <c:pt idx="218">
                  <c:v>9</c:v>
                </c:pt>
                <c:pt idx="219">
                  <c:v>1</c:v>
                </c:pt>
                <c:pt idx="220">
                  <c:v>9</c:v>
                </c:pt>
                <c:pt idx="221">
                  <c:v>9</c:v>
                </c:pt>
                <c:pt idx="222">
                  <c:v>4</c:v>
                </c:pt>
                <c:pt idx="223">
                  <c:v>16</c:v>
                </c:pt>
                <c:pt idx="224">
                  <c:v>9</c:v>
                </c:pt>
                <c:pt idx="225">
                  <c:v>1</c:v>
                </c:pt>
                <c:pt idx="226">
                  <c:v>9</c:v>
                </c:pt>
                <c:pt idx="227">
                  <c:v>9</c:v>
                </c:pt>
                <c:pt idx="228">
                  <c:v>4</c:v>
                </c:pt>
                <c:pt idx="229">
                  <c:v>4</c:v>
                </c:pt>
                <c:pt idx="230">
                  <c:v>1</c:v>
                </c:pt>
                <c:pt idx="231">
                  <c:v>4</c:v>
                </c:pt>
                <c:pt idx="232">
                  <c:v>16</c:v>
                </c:pt>
                <c:pt idx="233">
                  <c:v>1</c:v>
                </c:pt>
                <c:pt idx="234">
                  <c:v>1</c:v>
                </c:pt>
                <c:pt idx="235">
                  <c:v>4</c:v>
                </c:pt>
                <c:pt idx="236">
                  <c:v>1</c:v>
                </c:pt>
                <c:pt idx="237">
                  <c:v>16</c:v>
                </c:pt>
                <c:pt idx="238">
                  <c:v>1</c:v>
                </c:pt>
                <c:pt idx="239">
                  <c:v>4</c:v>
                </c:pt>
                <c:pt idx="240">
                  <c:v>16</c:v>
                </c:pt>
                <c:pt idx="241">
                  <c:v>1</c:v>
                </c:pt>
                <c:pt idx="242">
                  <c:v>16</c:v>
                </c:pt>
                <c:pt idx="243">
                  <c:v>16</c:v>
                </c:pt>
                <c:pt idx="244">
                  <c:v>1</c:v>
                </c:pt>
                <c:pt idx="245">
                  <c:v>1</c:v>
                </c:pt>
                <c:pt idx="246">
                  <c:v>4</c:v>
                </c:pt>
                <c:pt idx="247">
                  <c:v>16</c:v>
                </c:pt>
                <c:pt idx="248">
                  <c:v>9</c:v>
                </c:pt>
                <c:pt idx="249">
                  <c:v>16</c:v>
                </c:pt>
                <c:pt idx="250">
                  <c:v>1</c:v>
                </c:pt>
                <c:pt idx="251">
                  <c:v>1</c:v>
                </c:pt>
                <c:pt idx="252">
                  <c:v>9</c:v>
                </c:pt>
                <c:pt idx="253">
                  <c:v>9</c:v>
                </c:pt>
                <c:pt idx="254">
                  <c:v>1</c:v>
                </c:pt>
                <c:pt idx="255">
                  <c:v>9</c:v>
                </c:pt>
                <c:pt idx="256">
                  <c:v>4</c:v>
                </c:pt>
                <c:pt idx="257">
                  <c:v>9</c:v>
                </c:pt>
                <c:pt idx="258">
                  <c:v>4</c:v>
                </c:pt>
                <c:pt idx="259">
                  <c:v>1</c:v>
                </c:pt>
                <c:pt idx="260">
                  <c:v>9</c:v>
                </c:pt>
                <c:pt idx="261">
                  <c:v>4</c:v>
                </c:pt>
                <c:pt idx="262">
                  <c:v>9</c:v>
                </c:pt>
                <c:pt idx="263">
                  <c:v>1</c:v>
                </c:pt>
                <c:pt idx="264">
                  <c:v>16</c:v>
                </c:pt>
                <c:pt idx="265">
                  <c:v>9</c:v>
                </c:pt>
                <c:pt idx="266">
                  <c:v>4</c:v>
                </c:pt>
                <c:pt idx="267">
                  <c:v>4</c:v>
                </c:pt>
                <c:pt idx="268">
                  <c:v>16</c:v>
                </c:pt>
                <c:pt idx="269">
                  <c:v>9</c:v>
                </c:pt>
                <c:pt idx="270">
                  <c:v>1</c:v>
                </c:pt>
                <c:pt idx="271">
                  <c:v>9</c:v>
                </c:pt>
                <c:pt idx="272">
                  <c:v>4</c:v>
                </c:pt>
                <c:pt idx="273">
                  <c:v>9</c:v>
                </c:pt>
                <c:pt idx="274">
                  <c:v>9</c:v>
                </c:pt>
                <c:pt idx="275">
                  <c:v>1</c:v>
                </c:pt>
                <c:pt idx="276">
                  <c:v>1</c:v>
                </c:pt>
                <c:pt idx="277">
                  <c:v>16</c:v>
                </c:pt>
                <c:pt idx="278">
                  <c:v>16</c:v>
                </c:pt>
                <c:pt idx="279">
                  <c:v>4</c:v>
                </c:pt>
                <c:pt idx="280">
                  <c:v>9</c:v>
                </c:pt>
                <c:pt idx="281">
                  <c:v>16</c:v>
                </c:pt>
                <c:pt idx="282">
                  <c:v>16</c:v>
                </c:pt>
                <c:pt idx="283">
                  <c:v>16</c:v>
                </c:pt>
                <c:pt idx="284">
                  <c:v>9</c:v>
                </c:pt>
                <c:pt idx="285">
                  <c:v>9</c:v>
                </c:pt>
                <c:pt idx="286">
                  <c:v>1</c:v>
                </c:pt>
                <c:pt idx="287">
                  <c:v>4</c:v>
                </c:pt>
                <c:pt idx="288">
                  <c:v>4</c:v>
                </c:pt>
                <c:pt idx="289">
                  <c:v>1</c:v>
                </c:pt>
                <c:pt idx="290">
                  <c:v>4</c:v>
                </c:pt>
                <c:pt idx="291">
                  <c:v>16</c:v>
                </c:pt>
                <c:pt idx="292">
                  <c:v>16</c:v>
                </c:pt>
                <c:pt idx="293">
                  <c:v>16</c:v>
                </c:pt>
                <c:pt idx="294">
                  <c:v>4</c:v>
                </c:pt>
                <c:pt idx="295">
                  <c:v>16</c:v>
                </c:pt>
                <c:pt idx="296">
                  <c:v>16</c:v>
                </c:pt>
                <c:pt idx="297">
                  <c:v>9</c:v>
                </c:pt>
                <c:pt idx="298">
                  <c:v>16</c:v>
                </c:pt>
                <c:pt idx="299">
                  <c:v>1</c:v>
                </c:pt>
                <c:pt idx="300">
                  <c:v>1</c:v>
                </c:pt>
                <c:pt idx="301">
                  <c:v>4</c:v>
                </c:pt>
                <c:pt idx="302">
                  <c:v>9</c:v>
                </c:pt>
                <c:pt idx="303">
                  <c:v>1</c:v>
                </c:pt>
                <c:pt idx="304">
                  <c:v>9</c:v>
                </c:pt>
                <c:pt idx="305">
                  <c:v>4</c:v>
                </c:pt>
                <c:pt idx="306">
                  <c:v>1</c:v>
                </c:pt>
                <c:pt idx="307">
                  <c:v>9</c:v>
                </c:pt>
                <c:pt idx="308">
                  <c:v>1</c:v>
                </c:pt>
                <c:pt idx="309">
                  <c:v>16</c:v>
                </c:pt>
                <c:pt idx="310">
                  <c:v>1</c:v>
                </c:pt>
                <c:pt idx="311">
                  <c:v>1</c:v>
                </c:pt>
                <c:pt idx="312">
                  <c:v>9</c:v>
                </c:pt>
                <c:pt idx="313">
                  <c:v>1</c:v>
                </c:pt>
                <c:pt idx="314">
                  <c:v>9</c:v>
                </c:pt>
                <c:pt idx="315">
                  <c:v>16</c:v>
                </c:pt>
                <c:pt idx="316">
                  <c:v>1</c:v>
                </c:pt>
                <c:pt idx="317">
                  <c:v>1</c:v>
                </c:pt>
                <c:pt idx="318">
                  <c:v>9</c:v>
                </c:pt>
                <c:pt idx="319">
                  <c:v>4</c:v>
                </c:pt>
                <c:pt idx="320">
                  <c:v>4</c:v>
                </c:pt>
                <c:pt idx="321">
                  <c:v>16</c:v>
                </c:pt>
                <c:pt idx="322">
                  <c:v>9</c:v>
                </c:pt>
                <c:pt idx="323">
                  <c:v>4</c:v>
                </c:pt>
                <c:pt idx="324">
                  <c:v>16</c:v>
                </c:pt>
                <c:pt idx="325">
                  <c:v>16</c:v>
                </c:pt>
                <c:pt idx="326">
                  <c:v>1</c:v>
                </c:pt>
                <c:pt idx="327">
                  <c:v>9</c:v>
                </c:pt>
                <c:pt idx="328">
                  <c:v>1</c:v>
                </c:pt>
                <c:pt idx="329">
                  <c:v>1</c:v>
                </c:pt>
                <c:pt idx="330">
                  <c:v>4</c:v>
                </c:pt>
                <c:pt idx="331">
                  <c:v>16</c:v>
                </c:pt>
                <c:pt idx="332">
                  <c:v>9</c:v>
                </c:pt>
                <c:pt idx="333">
                  <c:v>9</c:v>
                </c:pt>
                <c:pt idx="334">
                  <c:v>1</c:v>
                </c:pt>
                <c:pt idx="335">
                  <c:v>16</c:v>
                </c:pt>
                <c:pt idx="336">
                  <c:v>9</c:v>
                </c:pt>
                <c:pt idx="337">
                  <c:v>1</c:v>
                </c:pt>
                <c:pt idx="338">
                  <c:v>4</c:v>
                </c:pt>
                <c:pt idx="339">
                  <c:v>16</c:v>
                </c:pt>
                <c:pt idx="340">
                  <c:v>1</c:v>
                </c:pt>
                <c:pt idx="341">
                  <c:v>16</c:v>
                </c:pt>
                <c:pt idx="342">
                  <c:v>4</c:v>
                </c:pt>
                <c:pt idx="343">
                  <c:v>9</c:v>
                </c:pt>
                <c:pt idx="344">
                  <c:v>1</c:v>
                </c:pt>
                <c:pt idx="345">
                  <c:v>4</c:v>
                </c:pt>
                <c:pt idx="346">
                  <c:v>9</c:v>
                </c:pt>
                <c:pt idx="347">
                  <c:v>16</c:v>
                </c:pt>
                <c:pt idx="348">
                  <c:v>4</c:v>
                </c:pt>
                <c:pt idx="349">
                  <c:v>16</c:v>
                </c:pt>
                <c:pt idx="350">
                  <c:v>4</c:v>
                </c:pt>
                <c:pt idx="351">
                  <c:v>1</c:v>
                </c:pt>
                <c:pt idx="352">
                  <c:v>9</c:v>
                </c:pt>
                <c:pt idx="353">
                  <c:v>1</c:v>
                </c:pt>
                <c:pt idx="354">
                  <c:v>4</c:v>
                </c:pt>
                <c:pt idx="355">
                  <c:v>16</c:v>
                </c:pt>
                <c:pt idx="356">
                  <c:v>9</c:v>
                </c:pt>
                <c:pt idx="357">
                  <c:v>9</c:v>
                </c:pt>
                <c:pt idx="358">
                  <c:v>9</c:v>
                </c:pt>
                <c:pt idx="359">
                  <c:v>16</c:v>
                </c:pt>
                <c:pt idx="360">
                  <c:v>1</c:v>
                </c:pt>
                <c:pt idx="361">
                  <c:v>1</c:v>
                </c:pt>
                <c:pt idx="362">
                  <c:v>9</c:v>
                </c:pt>
                <c:pt idx="363">
                  <c:v>1</c:v>
                </c:pt>
                <c:pt idx="364">
                  <c:v>16</c:v>
                </c:pt>
                <c:pt idx="365">
                  <c:v>9</c:v>
                </c:pt>
                <c:pt idx="366">
                  <c:v>1</c:v>
                </c:pt>
                <c:pt idx="367">
                  <c:v>16</c:v>
                </c:pt>
                <c:pt idx="368">
                  <c:v>9</c:v>
                </c:pt>
                <c:pt idx="369">
                  <c:v>16</c:v>
                </c:pt>
                <c:pt idx="370">
                  <c:v>16</c:v>
                </c:pt>
                <c:pt idx="371">
                  <c:v>4</c:v>
                </c:pt>
                <c:pt idx="372">
                  <c:v>1</c:v>
                </c:pt>
                <c:pt idx="373">
                  <c:v>4</c:v>
                </c:pt>
                <c:pt idx="374">
                  <c:v>1</c:v>
                </c:pt>
                <c:pt idx="375">
                  <c:v>1</c:v>
                </c:pt>
                <c:pt idx="376">
                  <c:v>1</c:v>
                </c:pt>
                <c:pt idx="377">
                  <c:v>16</c:v>
                </c:pt>
                <c:pt idx="378">
                  <c:v>4</c:v>
                </c:pt>
                <c:pt idx="379">
                  <c:v>1</c:v>
                </c:pt>
                <c:pt idx="380">
                  <c:v>1</c:v>
                </c:pt>
                <c:pt idx="381">
                  <c:v>16</c:v>
                </c:pt>
                <c:pt idx="382">
                  <c:v>16</c:v>
                </c:pt>
                <c:pt idx="383">
                  <c:v>1</c:v>
                </c:pt>
                <c:pt idx="384">
                  <c:v>1</c:v>
                </c:pt>
                <c:pt idx="385">
                  <c:v>1</c:v>
                </c:pt>
                <c:pt idx="386">
                  <c:v>4</c:v>
                </c:pt>
                <c:pt idx="387">
                  <c:v>1</c:v>
                </c:pt>
                <c:pt idx="388">
                  <c:v>16</c:v>
                </c:pt>
                <c:pt idx="389">
                  <c:v>4</c:v>
                </c:pt>
                <c:pt idx="390">
                  <c:v>16</c:v>
                </c:pt>
                <c:pt idx="391">
                  <c:v>4</c:v>
                </c:pt>
                <c:pt idx="392">
                  <c:v>16</c:v>
                </c:pt>
                <c:pt idx="393">
                  <c:v>9</c:v>
                </c:pt>
                <c:pt idx="394">
                  <c:v>1</c:v>
                </c:pt>
                <c:pt idx="395">
                  <c:v>1</c:v>
                </c:pt>
                <c:pt idx="396">
                  <c:v>4</c:v>
                </c:pt>
                <c:pt idx="397">
                  <c:v>1</c:v>
                </c:pt>
                <c:pt idx="398">
                  <c:v>9</c:v>
                </c:pt>
                <c:pt idx="399">
                  <c:v>16</c:v>
                </c:pt>
                <c:pt idx="400">
                  <c:v>9</c:v>
                </c:pt>
                <c:pt idx="401">
                  <c:v>1</c:v>
                </c:pt>
                <c:pt idx="402">
                  <c:v>1</c:v>
                </c:pt>
                <c:pt idx="403">
                  <c:v>16</c:v>
                </c:pt>
                <c:pt idx="404">
                  <c:v>1</c:v>
                </c:pt>
                <c:pt idx="405">
                  <c:v>9</c:v>
                </c:pt>
                <c:pt idx="406">
                  <c:v>16</c:v>
                </c:pt>
                <c:pt idx="407">
                  <c:v>9</c:v>
                </c:pt>
                <c:pt idx="408">
                  <c:v>4</c:v>
                </c:pt>
                <c:pt idx="409">
                  <c:v>9</c:v>
                </c:pt>
                <c:pt idx="410">
                  <c:v>16</c:v>
                </c:pt>
                <c:pt idx="411">
                  <c:v>4</c:v>
                </c:pt>
                <c:pt idx="412">
                  <c:v>1</c:v>
                </c:pt>
                <c:pt idx="413">
                  <c:v>9</c:v>
                </c:pt>
                <c:pt idx="414">
                  <c:v>9</c:v>
                </c:pt>
                <c:pt idx="415">
                  <c:v>1</c:v>
                </c:pt>
                <c:pt idx="416">
                  <c:v>1</c:v>
                </c:pt>
                <c:pt idx="417">
                  <c:v>4</c:v>
                </c:pt>
                <c:pt idx="418">
                  <c:v>1</c:v>
                </c:pt>
                <c:pt idx="419">
                  <c:v>16</c:v>
                </c:pt>
                <c:pt idx="420">
                  <c:v>1</c:v>
                </c:pt>
                <c:pt idx="421">
                  <c:v>1</c:v>
                </c:pt>
                <c:pt idx="422">
                  <c:v>4</c:v>
                </c:pt>
                <c:pt idx="423">
                  <c:v>9</c:v>
                </c:pt>
                <c:pt idx="424">
                  <c:v>1</c:v>
                </c:pt>
                <c:pt idx="425">
                  <c:v>1</c:v>
                </c:pt>
                <c:pt idx="426">
                  <c:v>9</c:v>
                </c:pt>
                <c:pt idx="427">
                  <c:v>1</c:v>
                </c:pt>
                <c:pt idx="428">
                  <c:v>4</c:v>
                </c:pt>
                <c:pt idx="429">
                  <c:v>121</c:v>
                </c:pt>
                <c:pt idx="430">
                  <c:v>9</c:v>
                </c:pt>
                <c:pt idx="431">
                  <c:v>9</c:v>
                </c:pt>
                <c:pt idx="432">
                  <c:v>4</c:v>
                </c:pt>
                <c:pt idx="433">
                  <c:v>9</c:v>
                </c:pt>
                <c:pt idx="434">
                  <c:v>1</c:v>
                </c:pt>
                <c:pt idx="435">
                  <c:v>4</c:v>
                </c:pt>
                <c:pt idx="436">
                  <c:v>9</c:v>
                </c:pt>
                <c:pt idx="437">
                  <c:v>1</c:v>
                </c:pt>
                <c:pt idx="438">
                  <c:v>9</c:v>
                </c:pt>
                <c:pt idx="439">
                  <c:v>16</c:v>
                </c:pt>
                <c:pt idx="440">
                  <c:v>16</c:v>
                </c:pt>
                <c:pt idx="441">
                  <c:v>4</c:v>
                </c:pt>
                <c:pt idx="442">
                  <c:v>16</c:v>
                </c:pt>
                <c:pt idx="443">
                  <c:v>9</c:v>
                </c:pt>
                <c:pt idx="444">
                  <c:v>1</c:v>
                </c:pt>
                <c:pt idx="445">
                  <c:v>16</c:v>
                </c:pt>
                <c:pt idx="446">
                  <c:v>16</c:v>
                </c:pt>
                <c:pt idx="447">
                  <c:v>16</c:v>
                </c:pt>
                <c:pt idx="448">
                  <c:v>16</c:v>
                </c:pt>
                <c:pt idx="449">
                  <c:v>9</c:v>
                </c:pt>
                <c:pt idx="450">
                  <c:v>9</c:v>
                </c:pt>
                <c:pt idx="451">
                  <c:v>9</c:v>
                </c:pt>
                <c:pt idx="452">
                  <c:v>4</c:v>
                </c:pt>
                <c:pt idx="453">
                  <c:v>9</c:v>
                </c:pt>
                <c:pt idx="454">
                  <c:v>9</c:v>
                </c:pt>
                <c:pt idx="455">
                  <c:v>4</c:v>
                </c:pt>
                <c:pt idx="456">
                  <c:v>16</c:v>
                </c:pt>
                <c:pt idx="457">
                  <c:v>16</c:v>
                </c:pt>
                <c:pt idx="458">
                  <c:v>4</c:v>
                </c:pt>
                <c:pt idx="459">
                  <c:v>1</c:v>
                </c:pt>
                <c:pt idx="460">
                  <c:v>16</c:v>
                </c:pt>
                <c:pt idx="461">
                  <c:v>16</c:v>
                </c:pt>
                <c:pt idx="462">
                  <c:v>16</c:v>
                </c:pt>
                <c:pt idx="463">
                  <c:v>4</c:v>
                </c:pt>
                <c:pt idx="464">
                  <c:v>1</c:v>
                </c:pt>
                <c:pt idx="465">
                  <c:v>16</c:v>
                </c:pt>
                <c:pt idx="466">
                  <c:v>16</c:v>
                </c:pt>
                <c:pt idx="467">
                  <c:v>9</c:v>
                </c:pt>
                <c:pt idx="468">
                  <c:v>9</c:v>
                </c:pt>
                <c:pt idx="469">
                  <c:v>1</c:v>
                </c:pt>
                <c:pt idx="470">
                  <c:v>16</c:v>
                </c:pt>
                <c:pt idx="471">
                  <c:v>9</c:v>
                </c:pt>
                <c:pt idx="472">
                  <c:v>16</c:v>
                </c:pt>
                <c:pt idx="473">
                  <c:v>9</c:v>
                </c:pt>
                <c:pt idx="474">
                  <c:v>9</c:v>
                </c:pt>
                <c:pt idx="475">
                  <c:v>16</c:v>
                </c:pt>
                <c:pt idx="476">
                  <c:v>1</c:v>
                </c:pt>
                <c:pt idx="477">
                  <c:v>16</c:v>
                </c:pt>
                <c:pt idx="478">
                  <c:v>9</c:v>
                </c:pt>
                <c:pt idx="479">
                  <c:v>16</c:v>
                </c:pt>
                <c:pt idx="480">
                  <c:v>16</c:v>
                </c:pt>
                <c:pt idx="481">
                  <c:v>4</c:v>
                </c:pt>
                <c:pt idx="482">
                  <c:v>1</c:v>
                </c:pt>
                <c:pt idx="483">
                  <c:v>9</c:v>
                </c:pt>
                <c:pt idx="484">
                  <c:v>16</c:v>
                </c:pt>
                <c:pt idx="485">
                  <c:v>4</c:v>
                </c:pt>
                <c:pt idx="486">
                  <c:v>9</c:v>
                </c:pt>
                <c:pt idx="487">
                  <c:v>9</c:v>
                </c:pt>
                <c:pt idx="488">
                  <c:v>16</c:v>
                </c:pt>
                <c:pt idx="489">
                  <c:v>16</c:v>
                </c:pt>
                <c:pt idx="490">
                  <c:v>16</c:v>
                </c:pt>
                <c:pt idx="491">
                  <c:v>16</c:v>
                </c:pt>
                <c:pt idx="492">
                  <c:v>1</c:v>
                </c:pt>
                <c:pt idx="493">
                  <c:v>9</c:v>
                </c:pt>
                <c:pt idx="494">
                  <c:v>16</c:v>
                </c:pt>
                <c:pt idx="495">
                  <c:v>16</c:v>
                </c:pt>
                <c:pt idx="496">
                  <c:v>4</c:v>
                </c:pt>
                <c:pt idx="497">
                  <c:v>9</c:v>
                </c:pt>
                <c:pt idx="498">
                  <c:v>4</c:v>
                </c:pt>
                <c:pt idx="499">
                  <c:v>16</c:v>
                </c:pt>
                <c:pt idx="500">
                  <c:v>9</c:v>
                </c:pt>
                <c:pt idx="501">
                  <c:v>16</c:v>
                </c:pt>
                <c:pt idx="502">
                  <c:v>16</c:v>
                </c:pt>
                <c:pt idx="503">
                  <c:v>4</c:v>
                </c:pt>
                <c:pt idx="504">
                  <c:v>4</c:v>
                </c:pt>
                <c:pt idx="505">
                  <c:v>1</c:v>
                </c:pt>
                <c:pt idx="506">
                  <c:v>1</c:v>
                </c:pt>
                <c:pt idx="507">
                  <c:v>1</c:v>
                </c:pt>
                <c:pt idx="508">
                  <c:v>9</c:v>
                </c:pt>
                <c:pt idx="509">
                  <c:v>1</c:v>
                </c:pt>
                <c:pt idx="510">
                  <c:v>1</c:v>
                </c:pt>
                <c:pt idx="511">
                  <c:v>9</c:v>
                </c:pt>
                <c:pt idx="512">
                  <c:v>1</c:v>
                </c:pt>
                <c:pt idx="513">
                  <c:v>1</c:v>
                </c:pt>
                <c:pt idx="514">
                  <c:v>9</c:v>
                </c:pt>
                <c:pt idx="515">
                  <c:v>9</c:v>
                </c:pt>
                <c:pt idx="516">
                  <c:v>16</c:v>
                </c:pt>
                <c:pt idx="517">
                  <c:v>4</c:v>
                </c:pt>
                <c:pt idx="518">
                  <c:v>9</c:v>
                </c:pt>
                <c:pt idx="519">
                  <c:v>1</c:v>
                </c:pt>
                <c:pt idx="520">
                  <c:v>16</c:v>
                </c:pt>
                <c:pt idx="521">
                  <c:v>9</c:v>
                </c:pt>
                <c:pt idx="522">
                  <c:v>1</c:v>
                </c:pt>
                <c:pt idx="523">
                  <c:v>1</c:v>
                </c:pt>
                <c:pt idx="524">
                  <c:v>9</c:v>
                </c:pt>
                <c:pt idx="525">
                  <c:v>1</c:v>
                </c:pt>
                <c:pt idx="526">
                  <c:v>1</c:v>
                </c:pt>
                <c:pt idx="527">
                  <c:v>9</c:v>
                </c:pt>
                <c:pt idx="528">
                  <c:v>1</c:v>
                </c:pt>
                <c:pt idx="529">
                  <c:v>1</c:v>
                </c:pt>
                <c:pt idx="530">
                  <c:v>1</c:v>
                </c:pt>
                <c:pt idx="531">
                  <c:v>1</c:v>
                </c:pt>
                <c:pt idx="532">
                  <c:v>4</c:v>
                </c:pt>
                <c:pt idx="533">
                  <c:v>4</c:v>
                </c:pt>
                <c:pt idx="534">
                  <c:v>1</c:v>
                </c:pt>
                <c:pt idx="535">
                  <c:v>9</c:v>
                </c:pt>
                <c:pt idx="536">
                  <c:v>1</c:v>
                </c:pt>
                <c:pt idx="537">
                  <c:v>9</c:v>
                </c:pt>
                <c:pt idx="538">
                  <c:v>4</c:v>
                </c:pt>
                <c:pt idx="539">
                  <c:v>16</c:v>
                </c:pt>
                <c:pt idx="540">
                  <c:v>9</c:v>
                </c:pt>
                <c:pt idx="541">
                  <c:v>4</c:v>
                </c:pt>
                <c:pt idx="542">
                  <c:v>9</c:v>
                </c:pt>
                <c:pt idx="543">
                  <c:v>4</c:v>
                </c:pt>
                <c:pt idx="544">
                  <c:v>16</c:v>
                </c:pt>
                <c:pt idx="545">
                  <c:v>4</c:v>
                </c:pt>
                <c:pt idx="546">
                  <c:v>4</c:v>
                </c:pt>
                <c:pt idx="547">
                  <c:v>1</c:v>
                </c:pt>
                <c:pt idx="548">
                  <c:v>9</c:v>
                </c:pt>
                <c:pt idx="549">
                  <c:v>9</c:v>
                </c:pt>
                <c:pt idx="550">
                  <c:v>1</c:v>
                </c:pt>
                <c:pt idx="551">
                  <c:v>1</c:v>
                </c:pt>
                <c:pt idx="552">
                  <c:v>1</c:v>
                </c:pt>
                <c:pt idx="553">
                  <c:v>4</c:v>
                </c:pt>
                <c:pt idx="554">
                  <c:v>1</c:v>
                </c:pt>
                <c:pt idx="555">
                  <c:v>1</c:v>
                </c:pt>
                <c:pt idx="556">
                  <c:v>16</c:v>
                </c:pt>
                <c:pt idx="557">
                  <c:v>1</c:v>
                </c:pt>
                <c:pt idx="558">
                  <c:v>9</c:v>
                </c:pt>
                <c:pt idx="559">
                  <c:v>1</c:v>
                </c:pt>
                <c:pt idx="560">
                  <c:v>1</c:v>
                </c:pt>
                <c:pt idx="561">
                  <c:v>9</c:v>
                </c:pt>
                <c:pt idx="562">
                  <c:v>9</c:v>
                </c:pt>
                <c:pt idx="563">
                  <c:v>9</c:v>
                </c:pt>
                <c:pt idx="564">
                  <c:v>4</c:v>
                </c:pt>
                <c:pt idx="565">
                  <c:v>9</c:v>
                </c:pt>
                <c:pt idx="566">
                  <c:v>9</c:v>
                </c:pt>
                <c:pt idx="567">
                  <c:v>9</c:v>
                </c:pt>
                <c:pt idx="568">
                  <c:v>1</c:v>
                </c:pt>
                <c:pt idx="569">
                  <c:v>16</c:v>
                </c:pt>
                <c:pt idx="570">
                  <c:v>4</c:v>
                </c:pt>
                <c:pt idx="571">
                  <c:v>16</c:v>
                </c:pt>
                <c:pt idx="572">
                  <c:v>4</c:v>
                </c:pt>
                <c:pt idx="573">
                  <c:v>16</c:v>
                </c:pt>
                <c:pt idx="574">
                  <c:v>16</c:v>
                </c:pt>
                <c:pt idx="575">
                  <c:v>1</c:v>
                </c:pt>
                <c:pt idx="576">
                  <c:v>4</c:v>
                </c:pt>
                <c:pt idx="577">
                  <c:v>4</c:v>
                </c:pt>
                <c:pt idx="578">
                  <c:v>1</c:v>
                </c:pt>
                <c:pt idx="579">
                  <c:v>16</c:v>
                </c:pt>
                <c:pt idx="580">
                  <c:v>4</c:v>
                </c:pt>
                <c:pt idx="581">
                  <c:v>9</c:v>
                </c:pt>
                <c:pt idx="582">
                  <c:v>9</c:v>
                </c:pt>
                <c:pt idx="583">
                  <c:v>1</c:v>
                </c:pt>
                <c:pt idx="584">
                  <c:v>9</c:v>
                </c:pt>
                <c:pt idx="585">
                  <c:v>9</c:v>
                </c:pt>
                <c:pt idx="586">
                  <c:v>16</c:v>
                </c:pt>
                <c:pt idx="587">
                  <c:v>1</c:v>
                </c:pt>
                <c:pt idx="588">
                  <c:v>4</c:v>
                </c:pt>
                <c:pt idx="589">
                  <c:v>16</c:v>
                </c:pt>
                <c:pt idx="590">
                  <c:v>1</c:v>
                </c:pt>
                <c:pt idx="591">
                  <c:v>9</c:v>
                </c:pt>
                <c:pt idx="592">
                  <c:v>16</c:v>
                </c:pt>
                <c:pt idx="593">
                  <c:v>16</c:v>
                </c:pt>
                <c:pt idx="594">
                  <c:v>16</c:v>
                </c:pt>
                <c:pt idx="595">
                  <c:v>9</c:v>
                </c:pt>
                <c:pt idx="596">
                  <c:v>1</c:v>
                </c:pt>
                <c:pt idx="597">
                  <c:v>1</c:v>
                </c:pt>
                <c:pt idx="598">
                  <c:v>4</c:v>
                </c:pt>
                <c:pt idx="599">
                  <c:v>1</c:v>
                </c:pt>
                <c:pt idx="600">
                  <c:v>4</c:v>
                </c:pt>
                <c:pt idx="601">
                  <c:v>9</c:v>
                </c:pt>
                <c:pt idx="602">
                  <c:v>9</c:v>
                </c:pt>
                <c:pt idx="603">
                  <c:v>16</c:v>
                </c:pt>
                <c:pt idx="604">
                  <c:v>4</c:v>
                </c:pt>
                <c:pt idx="605">
                  <c:v>4</c:v>
                </c:pt>
                <c:pt idx="606">
                  <c:v>1</c:v>
                </c:pt>
                <c:pt idx="607">
                  <c:v>9</c:v>
                </c:pt>
                <c:pt idx="608">
                  <c:v>16</c:v>
                </c:pt>
                <c:pt idx="609">
                  <c:v>4</c:v>
                </c:pt>
                <c:pt idx="610">
                  <c:v>16</c:v>
                </c:pt>
                <c:pt idx="611">
                  <c:v>9</c:v>
                </c:pt>
                <c:pt idx="612">
                  <c:v>9</c:v>
                </c:pt>
                <c:pt idx="613">
                  <c:v>9</c:v>
                </c:pt>
                <c:pt idx="614">
                  <c:v>9</c:v>
                </c:pt>
                <c:pt idx="615">
                  <c:v>1</c:v>
                </c:pt>
                <c:pt idx="616">
                  <c:v>1</c:v>
                </c:pt>
                <c:pt idx="617">
                  <c:v>4</c:v>
                </c:pt>
                <c:pt idx="618">
                  <c:v>16</c:v>
                </c:pt>
                <c:pt idx="619">
                  <c:v>1</c:v>
                </c:pt>
                <c:pt idx="620">
                  <c:v>9</c:v>
                </c:pt>
                <c:pt idx="621">
                  <c:v>1</c:v>
                </c:pt>
                <c:pt idx="622">
                  <c:v>4</c:v>
                </c:pt>
                <c:pt idx="623">
                  <c:v>1</c:v>
                </c:pt>
                <c:pt idx="624">
                  <c:v>9</c:v>
                </c:pt>
                <c:pt idx="625">
                  <c:v>1</c:v>
                </c:pt>
                <c:pt idx="626">
                  <c:v>1</c:v>
                </c:pt>
                <c:pt idx="627">
                  <c:v>4</c:v>
                </c:pt>
                <c:pt idx="628">
                  <c:v>4</c:v>
                </c:pt>
                <c:pt idx="629">
                  <c:v>1</c:v>
                </c:pt>
                <c:pt idx="630">
                  <c:v>4</c:v>
                </c:pt>
                <c:pt idx="631">
                  <c:v>1</c:v>
                </c:pt>
                <c:pt idx="632">
                  <c:v>16</c:v>
                </c:pt>
                <c:pt idx="633">
                  <c:v>16</c:v>
                </c:pt>
                <c:pt idx="634">
                  <c:v>9</c:v>
                </c:pt>
                <c:pt idx="635">
                  <c:v>4</c:v>
                </c:pt>
                <c:pt idx="636">
                  <c:v>1</c:v>
                </c:pt>
                <c:pt idx="637">
                  <c:v>16</c:v>
                </c:pt>
                <c:pt idx="638">
                  <c:v>4</c:v>
                </c:pt>
                <c:pt idx="639">
                  <c:v>16</c:v>
                </c:pt>
                <c:pt idx="640">
                  <c:v>16</c:v>
                </c:pt>
                <c:pt idx="641">
                  <c:v>1</c:v>
                </c:pt>
                <c:pt idx="642">
                  <c:v>4</c:v>
                </c:pt>
                <c:pt idx="643">
                  <c:v>16</c:v>
                </c:pt>
                <c:pt idx="644">
                  <c:v>16</c:v>
                </c:pt>
                <c:pt idx="645">
                  <c:v>4</c:v>
                </c:pt>
                <c:pt idx="646">
                  <c:v>1</c:v>
                </c:pt>
                <c:pt idx="647">
                  <c:v>1</c:v>
                </c:pt>
                <c:pt idx="648">
                  <c:v>1</c:v>
                </c:pt>
                <c:pt idx="649">
                  <c:v>1</c:v>
                </c:pt>
                <c:pt idx="650">
                  <c:v>9</c:v>
                </c:pt>
                <c:pt idx="651">
                  <c:v>16</c:v>
                </c:pt>
                <c:pt idx="652">
                  <c:v>1</c:v>
                </c:pt>
                <c:pt idx="653">
                  <c:v>1</c:v>
                </c:pt>
                <c:pt idx="654">
                  <c:v>4</c:v>
                </c:pt>
                <c:pt idx="655">
                  <c:v>9</c:v>
                </c:pt>
                <c:pt idx="656">
                  <c:v>1</c:v>
                </c:pt>
                <c:pt idx="657">
                  <c:v>9</c:v>
                </c:pt>
                <c:pt idx="658">
                  <c:v>9</c:v>
                </c:pt>
                <c:pt idx="659">
                  <c:v>1</c:v>
                </c:pt>
                <c:pt idx="660">
                  <c:v>9</c:v>
                </c:pt>
                <c:pt idx="661">
                  <c:v>4</c:v>
                </c:pt>
                <c:pt idx="662">
                  <c:v>4</c:v>
                </c:pt>
                <c:pt idx="663">
                  <c:v>1</c:v>
                </c:pt>
                <c:pt idx="664">
                  <c:v>4</c:v>
                </c:pt>
                <c:pt idx="665">
                  <c:v>16</c:v>
                </c:pt>
                <c:pt idx="666">
                  <c:v>1</c:v>
                </c:pt>
                <c:pt idx="667">
                  <c:v>9</c:v>
                </c:pt>
                <c:pt idx="668">
                  <c:v>9</c:v>
                </c:pt>
                <c:pt idx="669">
                  <c:v>1</c:v>
                </c:pt>
                <c:pt idx="670">
                  <c:v>9</c:v>
                </c:pt>
                <c:pt idx="671">
                  <c:v>16</c:v>
                </c:pt>
                <c:pt idx="672">
                  <c:v>16</c:v>
                </c:pt>
                <c:pt idx="673">
                  <c:v>16</c:v>
                </c:pt>
                <c:pt idx="674">
                  <c:v>1</c:v>
                </c:pt>
                <c:pt idx="675">
                  <c:v>16</c:v>
                </c:pt>
                <c:pt idx="676">
                  <c:v>16</c:v>
                </c:pt>
                <c:pt idx="677">
                  <c:v>1</c:v>
                </c:pt>
                <c:pt idx="678">
                  <c:v>9</c:v>
                </c:pt>
                <c:pt idx="679">
                  <c:v>1</c:v>
                </c:pt>
                <c:pt idx="680">
                  <c:v>4</c:v>
                </c:pt>
                <c:pt idx="681">
                  <c:v>1</c:v>
                </c:pt>
                <c:pt idx="682">
                  <c:v>4</c:v>
                </c:pt>
                <c:pt idx="683">
                  <c:v>1</c:v>
                </c:pt>
                <c:pt idx="684">
                  <c:v>4</c:v>
                </c:pt>
                <c:pt idx="685">
                  <c:v>1</c:v>
                </c:pt>
                <c:pt idx="686">
                  <c:v>1</c:v>
                </c:pt>
                <c:pt idx="687">
                  <c:v>9</c:v>
                </c:pt>
                <c:pt idx="688">
                  <c:v>16</c:v>
                </c:pt>
                <c:pt idx="689">
                  <c:v>16</c:v>
                </c:pt>
                <c:pt idx="690">
                  <c:v>9</c:v>
                </c:pt>
                <c:pt idx="691">
                  <c:v>9</c:v>
                </c:pt>
                <c:pt idx="692">
                  <c:v>9</c:v>
                </c:pt>
                <c:pt idx="693">
                  <c:v>1</c:v>
                </c:pt>
                <c:pt idx="694">
                  <c:v>1</c:v>
                </c:pt>
                <c:pt idx="695">
                  <c:v>4</c:v>
                </c:pt>
                <c:pt idx="696">
                  <c:v>1</c:v>
                </c:pt>
                <c:pt idx="697">
                  <c:v>9</c:v>
                </c:pt>
                <c:pt idx="698">
                  <c:v>1</c:v>
                </c:pt>
                <c:pt idx="699">
                  <c:v>16</c:v>
                </c:pt>
                <c:pt idx="700">
                  <c:v>9</c:v>
                </c:pt>
                <c:pt idx="701">
                  <c:v>9</c:v>
                </c:pt>
                <c:pt idx="702">
                  <c:v>4</c:v>
                </c:pt>
                <c:pt idx="703">
                  <c:v>9</c:v>
                </c:pt>
                <c:pt idx="704">
                  <c:v>16</c:v>
                </c:pt>
                <c:pt idx="705">
                  <c:v>9</c:v>
                </c:pt>
                <c:pt idx="706">
                  <c:v>16</c:v>
                </c:pt>
                <c:pt idx="707">
                  <c:v>4</c:v>
                </c:pt>
                <c:pt idx="708">
                  <c:v>16</c:v>
                </c:pt>
                <c:pt idx="709">
                  <c:v>1</c:v>
                </c:pt>
                <c:pt idx="710">
                  <c:v>1</c:v>
                </c:pt>
                <c:pt idx="711">
                  <c:v>16</c:v>
                </c:pt>
                <c:pt idx="712">
                  <c:v>16</c:v>
                </c:pt>
                <c:pt idx="713">
                  <c:v>1</c:v>
                </c:pt>
                <c:pt idx="714">
                  <c:v>16</c:v>
                </c:pt>
                <c:pt idx="715">
                  <c:v>9</c:v>
                </c:pt>
                <c:pt idx="716">
                  <c:v>1</c:v>
                </c:pt>
                <c:pt idx="717">
                  <c:v>1</c:v>
                </c:pt>
                <c:pt idx="718">
                  <c:v>9</c:v>
                </c:pt>
                <c:pt idx="719">
                  <c:v>1</c:v>
                </c:pt>
                <c:pt idx="720">
                  <c:v>4</c:v>
                </c:pt>
                <c:pt idx="721">
                  <c:v>16</c:v>
                </c:pt>
                <c:pt idx="722">
                  <c:v>9</c:v>
                </c:pt>
                <c:pt idx="723">
                  <c:v>1</c:v>
                </c:pt>
                <c:pt idx="724">
                  <c:v>1</c:v>
                </c:pt>
                <c:pt idx="725">
                  <c:v>9</c:v>
                </c:pt>
                <c:pt idx="726">
                  <c:v>1</c:v>
                </c:pt>
                <c:pt idx="727">
                  <c:v>4</c:v>
                </c:pt>
                <c:pt idx="728">
                  <c:v>1</c:v>
                </c:pt>
                <c:pt idx="729">
                  <c:v>1</c:v>
                </c:pt>
                <c:pt idx="730">
                  <c:v>9</c:v>
                </c:pt>
                <c:pt idx="731">
                  <c:v>1</c:v>
                </c:pt>
                <c:pt idx="732">
                  <c:v>4</c:v>
                </c:pt>
                <c:pt idx="733">
                  <c:v>16</c:v>
                </c:pt>
                <c:pt idx="734">
                  <c:v>1</c:v>
                </c:pt>
                <c:pt idx="735">
                  <c:v>16</c:v>
                </c:pt>
                <c:pt idx="736">
                  <c:v>1</c:v>
                </c:pt>
                <c:pt idx="737">
                  <c:v>4</c:v>
                </c:pt>
                <c:pt idx="738">
                  <c:v>1</c:v>
                </c:pt>
                <c:pt idx="739">
                  <c:v>1</c:v>
                </c:pt>
                <c:pt idx="740">
                  <c:v>4</c:v>
                </c:pt>
                <c:pt idx="741">
                  <c:v>4</c:v>
                </c:pt>
                <c:pt idx="742">
                  <c:v>9</c:v>
                </c:pt>
                <c:pt idx="743">
                  <c:v>4</c:v>
                </c:pt>
                <c:pt idx="744">
                  <c:v>4</c:v>
                </c:pt>
                <c:pt idx="745">
                  <c:v>4</c:v>
                </c:pt>
                <c:pt idx="746">
                  <c:v>9</c:v>
                </c:pt>
                <c:pt idx="747">
                  <c:v>9</c:v>
                </c:pt>
                <c:pt idx="748">
                  <c:v>9</c:v>
                </c:pt>
                <c:pt idx="749">
                  <c:v>1</c:v>
                </c:pt>
                <c:pt idx="750">
                  <c:v>4</c:v>
                </c:pt>
                <c:pt idx="751">
                  <c:v>16</c:v>
                </c:pt>
                <c:pt idx="752">
                  <c:v>1</c:v>
                </c:pt>
                <c:pt idx="753">
                  <c:v>4</c:v>
                </c:pt>
                <c:pt idx="754">
                  <c:v>16</c:v>
                </c:pt>
                <c:pt idx="755">
                  <c:v>1</c:v>
                </c:pt>
                <c:pt idx="756">
                  <c:v>4</c:v>
                </c:pt>
                <c:pt idx="757">
                  <c:v>1</c:v>
                </c:pt>
                <c:pt idx="758">
                  <c:v>16</c:v>
                </c:pt>
                <c:pt idx="759">
                  <c:v>1</c:v>
                </c:pt>
                <c:pt idx="760">
                  <c:v>1</c:v>
                </c:pt>
                <c:pt idx="761">
                  <c:v>1</c:v>
                </c:pt>
                <c:pt idx="762">
                  <c:v>4</c:v>
                </c:pt>
                <c:pt idx="763">
                  <c:v>9</c:v>
                </c:pt>
                <c:pt idx="764">
                  <c:v>9</c:v>
                </c:pt>
                <c:pt idx="765">
                  <c:v>4</c:v>
                </c:pt>
                <c:pt idx="766">
                  <c:v>9</c:v>
                </c:pt>
                <c:pt idx="767">
                  <c:v>4</c:v>
                </c:pt>
                <c:pt idx="768">
                  <c:v>16</c:v>
                </c:pt>
                <c:pt idx="769">
                  <c:v>9</c:v>
                </c:pt>
                <c:pt idx="770">
                  <c:v>16</c:v>
                </c:pt>
                <c:pt idx="771">
                  <c:v>4</c:v>
                </c:pt>
                <c:pt idx="772">
                  <c:v>9</c:v>
                </c:pt>
                <c:pt idx="773">
                  <c:v>16</c:v>
                </c:pt>
                <c:pt idx="774">
                  <c:v>16</c:v>
                </c:pt>
                <c:pt idx="775">
                  <c:v>9</c:v>
                </c:pt>
                <c:pt idx="776">
                  <c:v>9</c:v>
                </c:pt>
                <c:pt idx="777">
                  <c:v>9</c:v>
                </c:pt>
                <c:pt idx="778">
                  <c:v>9</c:v>
                </c:pt>
                <c:pt idx="779">
                  <c:v>16</c:v>
                </c:pt>
                <c:pt idx="780">
                  <c:v>4</c:v>
                </c:pt>
                <c:pt idx="781">
                  <c:v>1</c:v>
                </c:pt>
                <c:pt idx="782">
                  <c:v>9</c:v>
                </c:pt>
                <c:pt idx="783">
                  <c:v>16</c:v>
                </c:pt>
                <c:pt idx="784">
                  <c:v>4</c:v>
                </c:pt>
                <c:pt idx="785">
                  <c:v>16</c:v>
                </c:pt>
                <c:pt idx="786">
                  <c:v>1</c:v>
                </c:pt>
                <c:pt idx="787">
                  <c:v>9</c:v>
                </c:pt>
                <c:pt idx="788">
                  <c:v>1</c:v>
                </c:pt>
                <c:pt idx="789">
                  <c:v>16</c:v>
                </c:pt>
                <c:pt idx="790">
                  <c:v>4</c:v>
                </c:pt>
                <c:pt idx="791">
                  <c:v>4</c:v>
                </c:pt>
                <c:pt idx="792">
                  <c:v>9</c:v>
                </c:pt>
                <c:pt idx="793">
                  <c:v>1</c:v>
                </c:pt>
                <c:pt idx="794">
                  <c:v>4</c:v>
                </c:pt>
                <c:pt idx="795">
                  <c:v>1</c:v>
                </c:pt>
                <c:pt idx="796">
                  <c:v>1</c:v>
                </c:pt>
                <c:pt idx="797">
                  <c:v>16</c:v>
                </c:pt>
                <c:pt idx="798">
                  <c:v>16</c:v>
                </c:pt>
                <c:pt idx="799">
                  <c:v>9</c:v>
                </c:pt>
                <c:pt idx="800">
                  <c:v>1</c:v>
                </c:pt>
                <c:pt idx="801">
                  <c:v>1</c:v>
                </c:pt>
                <c:pt idx="802">
                  <c:v>1</c:v>
                </c:pt>
                <c:pt idx="803">
                  <c:v>9</c:v>
                </c:pt>
                <c:pt idx="804">
                  <c:v>9</c:v>
                </c:pt>
                <c:pt idx="805">
                  <c:v>1</c:v>
                </c:pt>
                <c:pt idx="806">
                  <c:v>4</c:v>
                </c:pt>
                <c:pt idx="807">
                  <c:v>1</c:v>
                </c:pt>
                <c:pt idx="808">
                  <c:v>1</c:v>
                </c:pt>
                <c:pt idx="809">
                  <c:v>4</c:v>
                </c:pt>
                <c:pt idx="810">
                  <c:v>16</c:v>
                </c:pt>
                <c:pt idx="811">
                  <c:v>4</c:v>
                </c:pt>
                <c:pt idx="812">
                  <c:v>9</c:v>
                </c:pt>
                <c:pt idx="813">
                  <c:v>1</c:v>
                </c:pt>
                <c:pt idx="814">
                  <c:v>9</c:v>
                </c:pt>
                <c:pt idx="815">
                  <c:v>4</c:v>
                </c:pt>
                <c:pt idx="816">
                  <c:v>9</c:v>
                </c:pt>
                <c:pt idx="817">
                  <c:v>9</c:v>
                </c:pt>
                <c:pt idx="818">
                  <c:v>16</c:v>
                </c:pt>
                <c:pt idx="819">
                  <c:v>9</c:v>
                </c:pt>
                <c:pt idx="820">
                  <c:v>4</c:v>
                </c:pt>
                <c:pt idx="821">
                  <c:v>9</c:v>
                </c:pt>
                <c:pt idx="822">
                  <c:v>1</c:v>
                </c:pt>
                <c:pt idx="823">
                  <c:v>16</c:v>
                </c:pt>
                <c:pt idx="824">
                  <c:v>16</c:v>
                </c:pt>
                <c:pt idx="825">
                  <c:v>4</c:v>
                </c:pt>
                <c:pt idx="826">
                  <c:v>1</c:v>
                </c:pt>
                <c:pt idx="827">
                  <c:v>4</c:v>
                </c:pt>
                <c:pt idx="828">
                  <c:v>16</c:v>
                </c:pt>
                <c:pt idx="829">
                  <c:v>4</c:v>
                </c:pt>
                <c:pt idx="830">
                  <c:v>4</c:v>
                </c:pt>
                <c:pt idx="831">
                  <c:v>1</c:v>
                </c:pt>
                <c:pt idx="832">
                  <c:v>4</c:v>
                </c:pt>
                <c:pt idx="833">
                  <c:v>4</c:v>
                </c:pt>
                <c:pt idx="834">
                  <c:v>16</c:v>
                </c:pt>
                <c:pt idx="835">
                  <c:v>1</c:v>
                </c:pt>
                <c:pt idx="836">
                  <c:v>1</c:v>
                </c:pt>
                <c:pt idx="837">
                  <c:v>16</c:v>
                </c:pt>
                <c:pt idx="838">
                  <c:v>4</c:v>
                </c:pt>
                <c:pt idx="839">
                  <c:v>1</c:v>
                </c:pt>
                <c:pt idx="840">
                  <c:v>1</c:v>
                </c:pt>
                <c:pt idx="841">
                  <c:v>9</c:v>
                </c:pt>
                <c:pt idx="842">
                  <c:v>1</c:v>
                </c:pt>
                <c:pt idx="843">
                  <c:v>16</c:v>
                </c:pt>
                <c:pt idx="844">
                  <c:v>9</c:v>
                </c:pt>
                <c:pt idx="845">
                  <c:v>16</c:v>
                </c:pt>
                <c:pt idx="846">
                  <c:v>9</c:v>
                </c:pt>
                <c:pt idx="847">
                  <c:v>4</c:v>
                </c:pt>
                <c:pt idx="848">
                  <c:v>1</c:v>
                </c:pt>
                <c:pt idx="849">
                  <c:v>4</c:v>
                </c:pt>
                <c:pt idx="850">
                  <c:v>1</c:v>
                </c:pt>
                <c:pt idx="851">
                  <c:v>1</c:v>
                </c:pt>
                <c:pt idx="852">
                  <c:v>16</c:v>
                </c:pt>
                <c:pt idx="853">
                  <c:v>16</c:v>
                </c:pt>
                <c:pt idx="854">
                  <c:v>16</c:v>
                </c:pt>
                <c:pt idx="855">
                  <c:v>1</c:v>
                </c:pt>
                <c:pt idx="856">
                  <c:v>9</c:v>
                </c:pt>
                <c:pt idx="857">
                  <c:v>4</c:v>
                </c:pt>
                <c:pt idx="858">
                  <c:v>16</c:v>
                </c:pt>
                <c:pt idx="859">
                  <c:v>16</c:v>
                </c:pt>
                <c:pt idx="860">
                  <c:v>4</c:v>
                </c:pt>
                <c:pt idx="861">
                  <c:v>9</c:v>
                </c:pt>
                <c:pt idx="862">
                  <c:v>16</c:v>
                </c:pt>
                <c:pt idx="863">
                  <c:v>4</c:v>
                </c:pt>
                <c:pt idx="864">
                  <c:v>9</c:v>
                </c:pt>
                <c:pt idx="865">
                  <c:v>1</c:v>
                </c:pt>
                <c:pt idx="866">
                  <c:v>4</c:v>
                </c:pt>
                <c:pt idx="867">
                  <c:v>16</c:v>
                </c:pt>
                <c:pt idx="868">
                  <c:v>9</c:v>
                </c:pt>
                <c:pt idx="869">
                  <c:v>9</c:v>
                </c:pt>
                <c:pt idx="870">
                  <c:v>4</c:v>
                </c:pt>
                <c:pt idx="871">
                  <c:v>9</c:v>
                </c:pt>
                <c:pt idx="872">
                  <c:v>9</c:v>
                </c:pt>
                <c:pt idx="873">
                  <c:v>4</c:v>
                </c:pt>
                <c:pt idx="874">
                  <c:v>9</c:v>
                </c:pt>
                <c:pt idx="875">
                  <c:v>1</c:v>
                </c:pt>
                <c:pt idx="876">
                  <c:v>9</c:v>
                </c:pt>
                <c:pt idx="877">
                  <c:v>1</c:v>
                </c:pt>
                <c:pt idx="878">
                  <c:v>9</c:v>
                </c:pt>
                <c:pt idx="879">
                  <c:v>1</c:v>
                </c:pt>
                <c:pt idx="880">
                  <c:v>4</c:v>
                </c:pt>
                <c:pt idx="881">
                  <c:v>16</c:v>
                </c:pt>
                <c:pt idx="882">
                  <c:v>1</c:v>
                </c:pt>
                <c:pt idx="883">
                  <c:v>4</c:v>
                </c:pt>
                <c:pt idx="884">
                  <c:v>9</c:v>
                </c:pt>
                <c:pt idx="885">
                  <c:v>4</c:v>
                </c:pt>
                <c:pt idx="886">
                  <c:v>9</c:v>
                </c:pt>
                <c:pt idx="887">
                  <c:v>1</c:v>
                </c:pt>
                <c:pt idx="888">
                  <c:v>16</c:v>
                </c:pt>
                <c:pt idx="889">
                  <c:v>1</c:v>
                </c:pt>
                <c:pt idx="890">
                  <c:v>16</c:v>
                </c:pt>
                <c:pt idx="891">
                  <c:v>4</c:v>
                </c:pt>
                <c:pt idx="892">
                  <c:v>4</c:v>
                </c:pt>
                <c:pt idx="893">
                  <c:v>4</c:v>
                </c:pt>
                <c:pt idx="894">
                  <c:v>9</c:v>
                </c:pt>
                <c:pt idx="895">
                  <c:v>4</c:v>
                </c:pt>
                <c:pt idx="896">
                  <c:v>9</c:v>
                </c:pt>
                <c:pt idx="897">
                  <c:v>16</c:v>
                </c:pt>
                <c:pt idx="898">
                  <c:v>1</c:v>
                </c:pt>
                <c:pt idx="899">
                  <c:v>16</c:v>
                </c:pt>
                <c:pt idx="900">
                  <c:v>16</c:v>
                </c:pt>
                <c:pt idx="901">
                  <c:v>1</c:v>
                </c:pt>
                <c:pt idx="902">
                  <c:v>9</c:v>
                </c:pt>
                <c:pt idx="903">
                  <c:v>1</c:v>
                </c:pt>
                <c:pt idx="904">
                  <c:v>16</c:v>
                </c:pt>
                <c:pt idx="905">
                  <c:v>9</c:v>
                </c:pt>
                <c:pt idx="906">
                  <c:v>9</c:v>
                </c:pt>
                <c:pt idx="907">
                  <c:v>16</c:v>
                </c:pt>
                <c:pt idx="908">
                  <c:v>16</c:v>
                </c:pt>
                <c:pt idx="909">
                  <c:v>4</c:v>
                </c:pt>
                <c:pt idx="910">
                  <c:v>1</c:v>
                </c:pt>
                <c:pt idx="911">
                  <c:v>9</c:v>
                </c:pt>
                <c:pt idx="912">
                  <c:v>1</c:v>
                </c:pt>
                <c:pt idx="913">
                  <c:v>9</c:v>
                </c:pt>
                <c:pt idx="914">
                  <c:v>9</c:v>
                </c:pt>
                <c:pt idx="915">
                  <c:v>4</c:v>
                </c:pt>
                <c:pt idx="916">
                  <c:v>1</c:v>
                </c:pt>
                <c:pt idx="917">
                  <c:v>16</c:v>
                </c:pt>
                <c:pt idx="918">
                  <c:v>4</c:v>
                </c:pt>
                <c:pt idx="919">
                  <c:v>16</c:v>
                </c:pt>
                <c:pt idx="920">
                  <c:v>1</c:v>
                </c:pt>
                <c:pt idx="921">
                  <c:v>1</c:v>
                </c:pt>
                <c:pt idx="922">
                  <c:v>16</c:v>
                </c:pt>
                <c:pt idx="923">
                  <c:v>4</c:v>
                </c:pt>
                <c:pt idx="924">
                  <c:v>4</c:v>
                </c:pt>
                <c:pt idx="925">
                  <c:v>1</c:v>
                </c:pt>
                <c:pt idx="926">
                  <c:v>4</c:v>
                </c:pt>
                <c:pt idx="927">
                  <c:v>1</c:v>
                </c:pt>
                <c:pt idx="928">
                  <c:v>16</c:v>
                </c:pt>
                <c:pt idx="929">
                  <c:v>16</c:v>
                </c:pt>
                <c:pt idx="930">
                  <c:v>16</c:v>
                </c:pt>
                <c:pt idx="931">
                  <c:v>1</c:v>
                </c:pt>
                <c:pt idx="932">
                  <c:v>9</c:v>
                </c:pt>
                <c:pt idx="933">
                  <c:v>1</c:v>
                </c:pt>
                <c:pt idx="934">
                  <c:v>4</c:v>
                </c:pt>
                <c:pt idx="935">
                  <c:v>16</c:v>
                </c:pt>
                <c:pt idx="936">
                  <c:v>4</c:v>
                </c:pt>
                <c:pt idx="937">
                  <c:v>9</c:v>
                </c:pt>
                <c:pt idx="938">
                  <c:v>1</c:v>
                </c:pt>
                <c:pt idx="939">
                  <c:v>1</c:v>
                </c:pt>
                <c:pt idx="940">
                  <c:v>1</c:v>
                </c:pt>
                <c:pt idx="941">
                  <c:v>16</c:v>
                </c:pt>
                <c:pt idx="942">
                  <c:v>1</c:v>
                </c:pt>
                <c:pt idx="943">
                  <c:v>9</c:v>
                </c:pt>
                <c:pt idx="944">
                  <c:v>1</c:v>
                </c:pt>
                <c:pt idx="945">
                  <c:v>4</c:v>
                </c:pt>
                <c:pt idx="946">
                  <c:v>16</c:v>
                </c:pt>
                <c:pt idx="947">
                  <c:v>1</c:v>
                </c:pt>
                <c:pt idx="948">
                  <c:v>4</c:v>
                </c:pt>
                <c:pt idx="949">
                  <c:v>16</c:v>
                </c:pt>
                <c:pt idx="950">
                  <c:v>16</c:v>
                </c:pt>
                <c:pt idx="951">
                  <c:v>1</c:v>
                </c:pt>
                <c:pt idx="952">
                  <c:v>16</c:v>
                </c:pt>
                <c:pt idx="953">
                  <c:v>1</c:v>
                </c:pt>
                <c:pt idx="954">
                  <c:v>4</c:v>
                </c:pt>
                <c:pt idx="955">
                  <c:v>4</c:v>
                </c:pt>
                <c:pt idx="956">
                  <c:v>1</c:v>
                </c:pt>
                <c:pt idx="957">
                  <c:v>9</c:v>
                </c:pt>
                <c:pt idx="958">
                  <c:v>16</c:v>
                </c:pt>
                <c:pt idx="959">
                  <c:v>16</c:v>
                </c:pt>
                <c:pt idx="960">
                  <c:v>1</c:v>
                </c:pt>
                <c:pt idx="961">
                  <c:v>9</c:v>
                </c:pt>
                <c:pt idx="962">
                  <c:v>16</c:v>
                </c:pt>
                <c:pt idx="963">
                  <c:v>1</c:v>
                </c:pt>
                <c:pt idx="964">
                  <c:v>16</c:v>
                </c:pt>
                <c:pt idx="965">
                  <c:v>16</c:v>
                </c:pt>
                <c:pt idx="966">
                  <c:v>1</c:v>
                </c:pt>
                <c:pt idx="967">
                  <c:v>9</c:v>
                </c:pt>
                <c:pt idx="968">
                  <c:v>1</c:v>
                </c:pt>
                <c:pt idx="969">
                  <c:v>4</c:v>
                </c:pt>
                <c:pt idx="970">
                  <c:v>9</c:v>
                </c:pt>
                <c:pt idx="971">
                  <c:v>9</c:v>
                </c:pt>
                <c:pt idx="972">
                  <c:v>1</c:v>
                </c:pt>
                <c:pt idx="973">
                  <c:v>1</c:v>
                </c:pt>
                <c:pt idx="974">
                  <c:v>4</c:v>
                </c:pt>
                <c:pt idx="975">
                  <c:v>1</c:v>
                </c:pt>
                <c:pt idx="976">
                  <c:v>1</c:v>
                </c:pt>
                <c:pt idx="977">
                  <c:v>16</c:v>
                </c:pt>
                <c:pt idx="978">
                  <c:v>4</c:v>
                </c:pt>
                <c:pt idx="979">
                  <c:v>1</c:v>
                </c:pt>
                <c:pt idx="980">
                  <c:v>4</c:v>
                </c:pt>
                <c:pt idx="981">
                  <c:v>1</c:v>
                </c:pt>
                <c:pt idx="982">
                  <c:v>16</c:v>
                </c:pt>
                <c:pt idx="983">
                  <c:v>1</c:v>
                </c:pt>
                <c:pt idx="984">
                  <c:v>4</c:v>
                </c:pt>
                <c:pt idx="985">
                  <c:v>16</c:v>
                </c:pt>
                <c:pt idx="986">
                  <c:v>4</c:v>
                </c:pt>
                <c:pt idx="987">
                  <c:v>1</c:v>
                </c:pt>
                <c:pt idx="988">
                  <c:v>9</c:v>
                </c:pt>
                <c:pt idx="989">
                  <c:v>9</c:v>
                </c:pt>
                <c:pt idx="990">
                  <c:v>4</c:v>
                </c:pt>
                <c:pt idx="991">
                  <c:v>16</c:v>
                </c:pt>
                <c:pt idx="992">
                  <c:v>16</c:v>
                </c:pt>
                <c:pt idx="993">
                  <c:v>16</c:v>
                </c:pt>
                <c:pt idx="994">
                  <c:v>16</c:v>
                </c:pt>
                <c:pt idx="995">
                  <c:v>16</c:v>
                </c:pt>
                <c:pt idx="996">
                  <c:v>16</c:v>
                </c:pt>
                <c:pt idx="997">
                  <c:v>4</c:v>
                </c:pt>
                <c:pt idx="998">
                  <c:v>9</c:v>
                </c:pt>
                <c:pt idx="999">
                  <c:v>9</c:v>
                </c:pt>
                <c:pt idx="1000">
                  <c:v>16</c:v>
                </c:pt>
                <c:pt idx="1001">
                  <c:v>16</c:v>
                </c:pt>
                <c:pt idx="1002">
                  <c:v>4</c:v>
                </c:pt>
                <c:pt idx="1003">
                  <c:v>9</c:v>
                </c:pt>
                <c:pt idx="1004">
                  <c:v>9</c:v>
                </c:pt>
                <c:pt idx="1005">
                  <c:v>4</c:v>
                </c:pt>
                <c:pt idx="1006">
                  <c:v>4</c:v>
                </c:pt>
                <c:pt idx="1007">
                  <c:v>4</c:v>
                </c:pt>
                <c:pt idx="1008">
                  <c:v>4</c:v>
                </c:pt>
                <c:pt idx="1009">
                  <c:v>1</c:v>
                </c:pt>
                <c:pt idx="1010">
                  <c:v>16</c:v>
                </c:pt>
                <c:pt idx="1011">
                  <c:v>16</c:v>
                </c:pt>
                <c:pt idx="1012">
                  <c:v>9</c:v>
                </c:pt>
                <c:pt idx="1013">
                  <c:v>1</c:v>
                </c:pt>
                <c:pt idx="1014">
                  <c:v>9</c:v>
                </c:pt>
                <c:pt idx="1015">
                  <c:v>16</c:v>
                </c:pt>
                <c:pt idx="1016">
                  <c:v>9</c:v>
                </c:pt>
                <c:pt idx="1017">
                  <c:v>9</c:v>
                </c:pt>
                <c:pt idx="1018">
                  <c:v>16</c:v>
                </c:pt>
                <c:pt idx="1019">
                  <c:v>4</c:v>
                </c:pt>
                <c:pt idx="1020">
                  <c:v>16</c:v>
                </c:pt>
                <c:pt idx="1021">
                  <c:v>4</c:v>
                </c:pt>
                <c:pt idx="1022">
                  <c:v>9</c:v>
                </c:pt>
                <c:pt idx="1023">
                  <c:v>16</c:v>
                </c:pt>
                <c:pt idx="1024">
                  <c:v>16</c:v>
                </c:pt>
                <c:pt idx="1025">
                  <c:v>1</c:v>
                </c:pt>
                <c:pt idx="1026">
                  <c:v>1</c:v>
                </c:pt>
                <c:pt idx="1027">
                  <c:v>16</c:v>
                </c:pt>
                <c:pt idx="1028">
                  <c:v>1</c:v>
                </c:pt>
                <c:pt idx="1029">
                  <c:v>16</c:v>
                </c:pt>
                <c:pt idx="1030">
                  <c:v>16</c:v>
                </c:pt>
                <c:pt idx="1031">
                  <c:v>1</c:v>
                </c:pt>
                <c:pt idx="1032">
                  <c:v>1</c:v>
                </c:pt>
                <c:pt idx="1033">
                  <c:v>4</c:v>
                </c:pt>
                <c:pt idx="1034">
                  <c:v>4</c:v>
                </c:pt>
                <c:pt idx="1035">
                  <c:v>1</c:v>
                </c:pt>
                <c:pt idx="1036">
                  <c:v>9</c:v>
                </c:pt>
                <c:pt idx="1037">
                  <c:v>9</c:v>
                </c:pt>
                <c:pt idx="1038">
                  <c:v>9</c:v>
                </c:pt>
                <c:pt idx="1039">
                  <c:v>1</c:v>
                </c:pt>
                <c:pt idx="1040">
                  <c:v>1</c:v>
                </c:pt>
                <c:pt idx="1041">
                  <c:v>1</c:v>
                </c:pt>
                <c:pt idx="1042">
                  <c:v>4</c:v>
                </c:pt>
                <c:pt idx="1043">
                  <c:v>9</c:v>
                </c:pt>
                <c:pt idx="1044">
                  <c:v>16</c:v>
                </c:pt>
                <c:pt idx="1045">
                  <c:v>1</c:v>
                </c:pt>
                <c:pt idx="1046">
                  <c:v>16</c:v>
                </c:pt>
                <c:pt idx="1047">
                  <c:v>9</c:v>
                </c:pt>
                <c:pt idx="1048">
                  <c:v>4</c:v>
                </c:pt>
                <c:pt idx="1049">
                  <c:v>9</c:v>
                </c:pt>
                <c:pt idx="1050">
                  <c:v>1</c:v>
                </c:pt>
                <c:pt idx="1051">
                  <c:v>16</c:v>
                </c:pt>
                <c:pt idx="1052">
                  <c:v>9</c:v>
                </c:pt>
                <c:pt idx="1053">
                  <c:v>16</c:v>
                </c:pt>
                <c:pt idx="1054">
                  <c:v>9</c:v>
                </c:pt>
                <c:pt idx="1055">
                  <c:v>4</c:v>
                </c:pt>
                <c:pt idx="1056">
                  <c:v>16</c:v>
                </c:pt>
                <c:pt idx="1057">
                  <c:v>16</c:v>
                </c:pt>
                <c:pt idx="1058">
                  <c:v>4</c:v>
                </c:pt>
                <c:pt idx="1059">
                  <c:v>4</c:v>
                </c:pt>
                <c:pt idx="1060">
                  <c:v>1</c:v>
                </c:pt>
                <c:pt idx="1061">
                  <c:v>1</c:v>
                </c:pt>
                <c:pt idx="1062">
                  <c:v>1</c:v>
                </c:pt>
                <c:pt idx="1063">
                  <c:v>16</c:v>
                </c:pt>
                <c:pt idx="1064">
                  <c:v>1</c:v>
                </c:pt>
                <c:pt idx="1065">
                  <c:v>16</c:v>
                </c:pt>
                <c:pt idx="1066">
                  <c:v>1</c:v>
                </c:pt>
                <c:pt idx="1067">
                  <c:v>4</c:v>
                </c:pt>
                <c:pt idx="1068">
                  <c:v>1</c:v>
                </c:pt>
                <c:pt idx="1069">
                  <c:v>16</c:v>
                </c:pt>
                <c:pt idx="1070">
                  <c:v>1</c:v>
                </c:pt>
                <c:pt idx="1071">
                  <c:v>9</c:v>
                </c:pt>
                <c:pt idx="1072">
                  <c:v>4</c:v>
                </c:pt>
                <c:pt idx="1073">
                  <c:v>1</c:v>
                </c:pt>
                <c:pt idx="1074">
                  <c:v>1</c:v>
                </c:pt>
                <c:pt idx="1075">
                  <c:v>16</c:v>
                </c:pt>
                <c:pt idx="1076">
                  <c:v>1</c:v>
                </c:pt>
                <c:pt idx="1077">
                  <c:v>4</c:v>
                </c:pt>
                <c:pt idx="1078">
                  <c:v>16</c:v>
                </c:pt>
                <c:pt idx="1079">
                  <c:v>16</c:v>
                </c:pt>
                <c:pt idx="1080">
                  <c:v>9</c:v>
                </c:pt>
                <c:pt idx="1081">
                  <c:v>9</c:v>
                </c:pt>
                <c:pt idx="1082">
                  <c:v>1</c:v>
                </c:pt>
                <c:pt idx="1083">
                  <c:v>1</c:v>
                </c:pt>
                <c:pt idx="1084">
                  <c:v>9</c:v>
                </c:pt>
                <c:pt idx="1085">
                  <c:v>1</c:v>
                </c:pt>
                <c:pt idx="1086">
                  <c:v>1</c:v>
                </c:pt>
                <c:pt idx="1087">
                  <c:v>1</c:v>
                </c:pt>
                <c:pt idx="1088">
                  <c:v>1</c:v>
                </c:pt>
                <c:pt idx="1089">
                  <c:v>4</c:v>
                </c:pt>
                <c:pt idx="1090">
                  <c:v>9</c:v>
                </c:pt>
                <c:pt idx="1091">
                  <c:v>1</c:v>
                </c:pt>
                <c:pt idx="1092">
                  <c:v>9</c:v>
                </c:pt>
                <c:pt idx="1093">
                  <c:v>4</c:v>
                </c:pt>
                <c:pt idx="1094">
                  <c:v>1</c:v>
                </c:pt>
                <c:pt idx="1095">
                  <c:v>1</c:v>
                </c:pt>
                <c:pt idx="1096">
                  <c:v>4</c:v>
                </c:pt>
                <c:pt idx="1097">
                  <c:v>1</c:v>
                </c:pt>
                <c:pt idx="1098">
                  <c:v>4</c:v>
                </c:pt>
                <c:pt idx="1099">
                  <c:v>4</c:v>
                </c:pt>
                <c:pt idx="1100">
                  <c:v>1</c:v>
                </c:pt>
                <c:pt idx="1101">
                  <c:v>1</c:v>
                </c:pt>
                <c:pt idx="1102">
                  <c:v>1</c:v>
                </c:pt>
                <c:pt idx="1103">
                  <c:v>9</c:v>
                </c:pt>
                <c:pt idx="1104">
                  <c:v>16</c:v>
                </c:pt>
                <c:pt idx="1105">
                  <c:v>9</c:v>
                </c:pt>
                <c:pt idx="1106">
                  <c:v>16</c:v>
                </c:pt>
                <c:pt idx="1107">
                  <c:v>9</c:v>
                </c:pt>
                <c:pt idx="1108">
                  <c:v>4</c:v>
                </c:pt>
                <c:pt idx="1109">
                  <c:v>1</c:v>
                </c:pt>
                <c:pt idx="1110">
                  <c:v>1</c:v>
                </c:pt>
                <c:pt idx="1111">
                  <c:v>9</c:v>
                </c:pt>
                <c:pt idx="1112">
                  <c:v>16</c:v>
                </c:pt>
                <c:pt idx="1113">
                  <c:v>9</c:v>
                </c:pt>
                <c:pt idx="1114">
                  <c:v>16</c:v>
                </c:pt>
                <c:pt idx="1115">
                  <c:v>9</c:v>
                </c:pt>
                <c:pt idx="1116">
                  <c:v>9</c:v>
                </c:pt>
                <c:pt idx="1117">
                  <c:v>4</c:v>
                </c:pt>
                <c:pt idx="1118">
                  <c:v>1</c:v>
                </c:pt>
                <c:pt idx="1119">
                  <c:v>9</c:v>
                </c:pt>
                <c:pt idx="1120">
                  <c:v>9</c:v>
                </c:pt>
                <c:pt idx="1121">
                  <c:v>16</c:v>
                </c:pt>
                <c:pt idx="1122">
                  <c:v>9</c:v>
                </c:pt>
                <c:pt idx="1123">
                  <c:v>16</c:v>
                </c:pt>
                <c:pt idx="1124">
                  <c:v>1</c:v>
                </c:pt>
                <c:pt idx="1125">
                  <c:v>16</c:v>
                </c:pt>
                <c:pt idx="1126">
                  <c:v>16</c:v>
                </c:pt>
                <c:pt idx="1127">
                  <c:v>1</c:v>
                </c:pt>
                <c:pt idx="1128">
                  <c:v>16</c:v>
                </c:pt>
                <c:pt idx="1129">
                  <c:v>1</c:v>
                </c:pt>
                <c:pt idx="1130">
                  <c:v>9</c:v>
                </c:pt>
                <c:pt idx="1131">
                  <c:v>16</c:v>
                </c:pt>
                <c:pt idx="1132">
                  <c:v>4</c:v>
                </c:pt>
                <c:pt idx="1133">
                  <c:v>4</c:v>
                </c:pt>
                <c:pt idx="1134">
                  <c:v>1</c:v>
                </c:pt>
                <c:pt idx="1135">
                  <c:v>1</c:v>
                </c:pt>
                <c:pt idx="1136">
                  <c:v>4</c:v>
                </c:pt>
                <c:pt idx="1137">
                  <c:v>9</c:v>
                </c:pt>
                <c:pt idx="1138">
                  <c:v>1</c:v>
                </c:pt>
                <c:pt idx="1139">
                  <c:v>9</c:v>
                </c:pt>
                <c:pt idx="1140">
                  <c:v>9</c:v>
                </c:pt>
                <c:pt idx="1141">
                  <c:v>9</c:v>
                </c:pt>
                <c:pt idx="1142">
                  <c:v>1</c:v>
                </c:pt>
                <c:pt idx="1143">
                  <c:v>1</c:v>
                </c:pt>
                <c:pt idx="1144">
                  <c:v>1</c:v>
                </c:pt>
                <c:pt idx="1145">
                  <c:v>16</c:v>
                </c:pt>
                <c:pt idx="1146">
                  <c:v>1</c:v>
                </c:pt>
                <c:pt idx="1147">
                  <c:v>1</c:v>
                </c:pt>
                <c:pt idx="1148">
                  <c:v>16</c:v>
                </c:pt>
                <c:pt idx="1149">
                  <c:v>1</c:v>
                </c:pt>
                <c:pt idx="1150">
                  <c:v>9</c:v>
                </c:pt>
                <c:pt idx="1151">
                  <c:v>4</c:v>
                </c:pt>
                <c:pt idx="1152">
                  <c:v>9</c:v>
                </c:pt>
                <c:pt idx="1153">
                  <c:v>1</c:v>
                </c:pt>
                <c:pt idx="1154">
                  <c:v>1</c:v>
                </c:pt>
                <c:pt idx="1155">
                  <c:v>16</c:v>
                </c:pt>
                <c:pt idx="1156">
                  <c:v>9</c:v>
                </c:pt>
                <c:pt idx="1157">
                  <c:v>16</c:v>
                </c:pt>
                <c:pt idx="1158">
                  <c:v>16</c:v>
                </c:pt>
                <c:pt idx="1159">
                  <c:v>1</c:v>
                </c:pt>
                <c:pt idx="1160">
                  <c:v>4</c:v>
                </c:pt>
                <c:pt idx="1161">
                  <c:v>16</c:v>
                </c:pt>
                <c:pt idx="1162">
                  <c:v>1</c:v>
                </c:pt>
                <c:pt idx="1163">
                  <c:v>1</c:v>
                </c:pt>
                <c:pt idx="1164">
                  <c:v>16</c:v>
                </c:pt>
                <c:pt idx="1165">
                  <c:v>1</c:v>
                </c:pt>
                <c:pt idx="1166">
                  <c:v>9</c:v>
                </c:pt>
                <c:pt idx="1167">
                  <c:v>9</c:v>
                </c:pt>
                <c:pt idx="1168">
                  <c:v>1</c:v>
                </c:pt>
                <c:pt idx="1169">
                  <c:v>16</c:v>
                </c:pt>
                <c:pt idx="1170">
                  <c:v>16</c:v>
                </c:pt>
                <c:pt idx="1171">
                  <c:v>16</c:v>
                </c:pt>
                <c:pt idx="1172">
                  <c:v>4</c:v>
                </c:pt>
                <c:pt idx="1173">
                  <c:v>9</c:v>
                </c:pt>
                <c:pt idx="1174">
                  <c:v>4</c:v>
                </c:pt>
                <c:pt idx="1175">
                  <c:v>1</c:v>
                </c:pt>
                <c:pt idx="1176">
                  <c:v>4</c:v>
                </c:pt>
                <c:pt idx="1177">
                  <c:v>4</c:v>
                </c:pt>
                <c:pt idx="1178">
                  <c:v>1</c:v>
                </c:pt>
                <c:pt idx="1179">
                  <c:v>16</c:v>
                </c:pt>
                <c:pt idx="1180">
                  <c:v>16</c:v>
                </c:pt>
                <c:pt idx="1181">
                  <c:v>16</c:v>
                </c:pt>
                <c:pt idx="1182">
                  <c:v>9</c:v>
                </c:pt>
                <c:pt idx="1183">
                  <c:v>9</c:v>
                </c:pt>
                <c:pt idx="1184">
                  <c:v>9</c:v>
                </c:pt>
                <c:pt idx="1185">
                  <c:v>16</c:v>
                </c:pt>
                <c:pt idx="1186">
                  <c:v>4</c:v>
                </c:pt>
                <c:pt idx="1187">
                  <c:v>1</c:v>
                </c:pt>
                <c:pt idx="1188">
                  <c:v>9</c:v>
                </c:pt>
                <c:pt idx="1189">
                  <c:v>1</c:v>
                </c:pt>
                <c:pt idx="1190">
                  <c:v>16</c:v>
                </c:pt>
                <c:pt idx="1191">
                  <c:v>1</c:v>
                </c:pt>
                <c:pt idx="1192">
                  <c:v>9</c:v>
                </c:pt>
                <c:pt idx="1193">
                  <c:v>9</c:v>
                </c:pt>
                <c:pt idx="1194">
                  <c:v>1</c:v>
                </c:pt>
                <c:pt idx="1195">
                  <c:v>16</c:v>
                </c:pt>
                <c:pt idx="1196">
                  <c:v>1</c:v>
                </c:pt>
                <c:pt idx="1197">
                  <c:v>9</c:v>
                </c:pt>
                <c:pt idx="1198">
                  <c:v>9</c:v>
                </c:pt>
                <c:pt idx="1199">
                  <c:v>9</c:v>
                </c:pt>
                <c:pt idx="1200">
                  <c:v>1</c:v>
                </c:pt>
                <c:pt idx="1201">
                  <c:v>1</c:v>
                </c:pt>
                <c:pt idx="1202">
                  <c:v>16</c:v>
                </c:pt>
                <c:pt idx="1203">
                  <c:v>16</c:v>
                </c:pt>
                <c:pt idx="1204">
                  <c:v>9</c:v>
                </c:pt>
                <c:pt idx="1205">
                  <c:v>1</c:v>
                </c:pt>
                <c:pt idx="1206">
                  <c:v>1</c:v>
                </c:pt>
                <c:pt idx="1207">
                  <c:v>16</c:v>
                </c:pt>
                <c:pt idx="1208">
                  <c:v>9</c:v>
                </c:pt>
                <c:pt idx="1209">
                  <c:v>16</c:v>
                </c:pt>
                <c:pt idx="1210">
                  <c:v>16</c:v>
                </c:pt>
                <c:pt idx="1211">
                  <c:v>16</c:v>
                </c:pt>
                <c:pt idx="1212">
                  <c:v>1</c:v>
                </c:pt>
                <c:pt idx="1213">
                  <c:v>16</c:v>
                </c:pt>
                <c:pt idx="1214">
                  <c:v>4</c:v>
                </c:pt>
                <c:pt idx="1215">
                  <c:v>9</c:v>
                </c:pt>
                <c:pt idx="1216">
                  <c:v>4</c:v>
                </c:pt>
                <c:pt idx="1217">
                  <c:v>16</c:v>
                </c:pt>
                <c:pt idx="1218">
                  <c:v>1</c:v>
                </c:pt>
                <c:pt idx="1219">
                  <c:v>9</c:v>
                </c:pt>
                <c:pt idx="1220">
                  <c:v>16</c:v>
                </c:pt>
                <c:pt idx="1221">
                  <c:v>1</c:v>
                </c:pt>
                <c:pt idx="1222">
                  <c:v>9</c:v>
                </c:pt>
                <c:pt idx="1223">
                  <c:v>16</c:v>
                </c:pt>
                <c:pt idx="1224">
                  <c:v>16</c:v>
                </c:pt>
                <c:pt idx="1225">
                  <c:v>16</c:v>
                </c:pt>
                <c:pt idx="1226">
                  <c:v>4</c:v>
                </c:pt>
                <c:pt idx="1227">
                  <c:v>9</c:v>
                </c:pt>
                <c:pt idx="1228">
                  <c:v>4</c:v>
                </c:pt>
                <c:pt idx="1229">
                  <c:v>1</c:v>
                </c:pt>
                <c:pt idx="1230">
                  <c:v>9</c:v>
                </c:pt>
                <c:pt idx="1231">
                  <c:v>1</c:v>
                </c:pt>
                <c:pt idx="1232">
                  <c:v>1</c:v>
                </c:pt>
                <c:pt idx="1233">
                  <c:v>16</c:v>
                </c:pt>
                <c:pt idx="1234">
                  <c:v>1</c:v>
                </c:pt>
                <c:pt idx="1235">
                  <c:v>1</c:v>
                </c:pt>
                <c:pt idx="1236">
                  <c:v>16</c:v>
                </c:pt>
                <c:pt idx="1237">
                  <c:v>4</c:v>
                </c:pt>
                <c:pt idx="1238">
                  <c:v>16</c:v>
                </c:pt>
                <c:pt idx="1239">
                  <c:v>16</c:v>
                </c:pt>
                <c:pt idx="1240">
                  <c:v>16</c:v>
                </c:pt>
                <c:pt idx="1241">
                  <c:v>16</c:v>
                </c:pt>
                <c:pt idx="1242">
                  <c:v>4</c:v>
                </c:pt>
                <c:pt idx="1243">
                  <c:v>16</c:v>
                </c:pt>
                <c:pt idx="1244">
                  <c:v>9</c:v>
                </c:pt>
                <c:pt idx="1245">
                  <c:v>9</c:v>
                </c:pt>
                <c:pt idx="1246">
                  <c:v>16</c:v>
                </c:pt>
                <c:pt idx="1247">
                  <c:v>4</c:v>
                </c:pt>
                <c:pt idx="1248">
                  <c:v>1</c:v>
                </c:pt>
                <c:pt idx="1249">
                  <c:v>1</c:v>
                </c:pt>
                <c:pt idx="1250">
                  <c:v>4</c:v>
                </c:pt>
                <c:pt idx="1251">
                  <c:v>1</c:v>
                </c:pt>
                <c:pt idx="1252">
                  <c:v>1</c:v>
                </c:pt>
                <c:pt idx="1253">
                  <c:v>1</c:v>
                </c:pt>
                <c:pt idx="1254">
                  <c:v>9</c:v>
                </c:pt>
                <c:pt idx="1255">
                  <c:v>4</c:v>
                </c:pt>
                <c:pt idx="1256">
                  <c:v>1</c:v>
                </c:pt>
                <c:pt idx="1257">
                  <c:v>9</c:v>
                </c:pt>
                <c:pt idx="1258">
                  <c:v>9</c:v>
                </c:pt>
                <c:pt idx="1259">
                  <c:v>1</c:v>
                </c:pt>
                <c:pt idx="1260">
                  <c:v>1</c:v>
                </c:pt>
                <c:pt idx="1261">
                  <c:v>16</c:v>
                </c:pt>
                <c:pt idx="1262">
                  <c:v>4</c:v>
                </c:pt>
                <c:pt idx="1263">
                  <c:v>4</c:v>
                </c:pt>
                <c:pt idx="1264">
                  <c:v>4</c:v>
                </c:pt>
                <c:pt idx="1265">
                  <c:v>1</c:v>
                </c:pt>
                <c:pt idx="1266">
                  <c:v>9</c:v>
                </c:pt>
                <c:pt idx="1267">
                  <c:v>16</c:v>
                </c:pt>
                <c:pt idx="1268">
                  <c:v>16</c:v>
                </c:pt>
                <c:pt idx="1269">
                  <c:v>4</c:v>
                </c:pt>
                <c:pt idx="1270">
                  <c:v>1</c:v>
                </c:pt>
                <c:pt idx="1271">
                  <c:v>4</c:v>
                </c:pt>
                <c:pt idx="1272">
                  <c:v>9</c:v>
                </c:pt>
                <c:pt idx="1273">
                  <c:v>9</c:v>
                </c:pt>
                <c:pt idx="1274">
                  <c:v>4</c:v>
                </c:pt>
                <c:pt idx="1275">
                  <c:v>16</c:v>
                </c:pt>
                <c:pt idx="1276">
                  <c:v>9</c:v>
                </c:pt>
                <c:pt idx="1277">
                  <c:v>16</c:v>
                </c:pt>
                <c:pt idx="1278">
                  <c:v>4</c:v>
                </c:pt>
                <c:pt idx="1279">
                  <c:v>4</c:v>
                </c:pt>
                <c:pt idx="1280">
                  <c:v>1</c:v>
                </c:pt>
                <c:pt idx="1281">
                  <c:v>16</c:v>
                </c:pt>
                <c:pt idx="1282">
                  <c:v>9</c:v>
                </c:pt>
                <c:pt idx="1283">
                  <c:v>1</c:v>
                </c:pt>
                <c:pt idx="1284">
                  <c:v>16</c:v>
                </c:pt>
                <c:pt idx="1285">
                  <c:v>9</c:v>
                </c:pt>
                <c:pt idx="1286">
                  <c:v>4</c:v>
                </c:pt>
                <c:pt idx="1287">
                  <c:v>1</c:v>
                </c:pt>
                <c:pt idx="1288">
                  <c:v>16</c:v>
                </c:pt>
                <c:pt idx="1289">
                  <c:v>16</c:v>
                </c:pt>
                <c:pt idx="1290">
                  <c:v>1</c:v>
                </c:pt>
                <c:pt idx="1291">
                  <c:v>1</c:v>
                </c:pt>
                <c:pt idx="1292">
                  <c:v>4</c:v>
                </c:pt>
                <c:pt idx="1293">
                  <c:v>4</c:v>
                </c:pt>
                <c:pt idx="1294">
                  <c:v>4</c:v>
                </c:pt>
                <c:pt idx="1295">
                  <c:v>16</c:v>
                </c:pt>
                <c:pt idx="1296">
                  <c:v>1</c:v>
                </c:pt>
                <c:pt idx="1297">
                  <c:v>1</c:v>
                </c:pt>
                <c:pt idx="1298">
                  <c:v>16</c:v>
                </c:pt>
                <c:pt idx="1299">
                  <c:v>4</c:v>
                </c:pt>
                <c:pt idx="1300">
                  <c:v>1</c:v>
                </c:pt>
                <c:pt idx="1301">
                  <c:v>1</c:v>
                </c:pt>
                <c:pt idx="1302">
                  <c:v>9</c:v>
                </c:pt>
                <c:pt idx="1303">
                  <c:v>4</c:v>
                </c:pt>
                <c:pt idx="1304">
                  <c:v>1</c:v>
                </c:pt>
                <c:pt idx="1305">
                  <c:v>4</c:v>
                </c:pt>
                <c:pt idx="1306">
                  <c:v>9</c:v>
                </c:pt>
                <c:pt idx="1307">
                  <c:v>1</c:v>
                </c:pt>
                <c:pt idx="1308">
                  <c:v>16</c:v>
                </c:pt>
                <c:pt idx="1309">
                  <c:v>16</c:v>
                </c:pt>
                <c:pt idx="1310">
                  <c:v>16</c:v>
                </c:pt>
                <c:pt idx="1311">
                  <c:v>9</c:v>
                </c:pt>
                <c:pt idx="1312">
                  <c:v>16</c:v>
                </c:pt>
                <c:pt idx="1313">
                  <c:v>1</c:v>
                </c:pt>
                <c:pt idx="1314">
                  <c:v>9</c:v>
                </c:pt>
                <c:pt idx="1315">
                  <c:v>16</c:v>
                </c:pt>
                <c:pt idx="1316">
                  <c:v>9</c:v>
                </c:pt>
                <c:pt idx="1317">
                  <c:v>16</c:v>
                </c:pt>
                <c:pt idx="1318">
                  <c:v>1</c:v>
                </c:pt>
                <c:pt idx="1319">
                  <c:v>9</c:v>
                </c:pt>
                <c:pt idx="1320">
                  <c:v>1</c:v>
                </c:pt>
                <c:pt idx="1321">
                  <c:v>16</c:v>
                </c:pt>
                <c:pt idx="1322">
                  <c:v>1</c:v>
                </c:pt>
                <c:pt idx="1323">
                  <c:v>16</c:v>
                </c:pt>
                <c:pt idx="1324">
                  <c:v>4</c:v>
                </c:pt>
                <c:pt idx="1325">
                  <c:v>1</c:v>
                </c:pt>
                <c:pt idx="1326">
                  <c:v>9</c:v>
                </c:pt>
                <c:pt idx="1327">
                  <c:v>4</c:v>
                </c:pt>
                <c:pt idx="1328">
                  <c:v>16</c:v>
                </c:pt>
                <c:pt idx="1329">
                  <c:v>1</c:v>
                </c:pt>
                <c:pt idx="1330">
                  <c:v>16</c:v>
                </c:pt>
                <c:pt idx="1331">
                  <c:v>9</c:v>
                </c:pt>
                <c:pt idx="1332">
                  <c:v>16</c:v>
                </c:pt>
                <c:pt idx="1333">
                  <c:v>16</c:v>
                </c:pt>
                <c:pt idx="1334">
                  <c:v>4</c:v>
                </c:pt>
                <c:pt idx="1335">
                  <c:v>4</c:v>
                </c:pt>
                <c:pt idx="1336">
                  <c:v>1</c:v>
                </c:pt>
                <c:pt idx="1337">
                  <c:v>4</c:v>
                </c:pt>
                <c:pt idx="1338">
                  <c:v>4</c:v>
                </c:pt>
                <c:pt idx="1339">
                  <c:v>9</c:v>
                </c:pt>
                <c:pt idx="1340">
                  <c:v>4</c:v>
                </c:pt>
                <c:pt idx="1341">
                  <c:v>1</c:v>
                </c:pt>
                <c:pt idx="1342">
                  <c:v>1</c:v>
                </c:pt>
                <c:pt idx="1343">
                  <c:v>1</c:v>
                </c:pt>
                <c:pt idx="1344">
                  <c:v>16</c:v>
                </c:pt>
                <c:pt idx="1345">
                  <c:v>1</c:v>
                </c:pt>
                <c:pt idx="1346">
                  <c:v>16</c:v>
                </c:pt>
                <c:pt idx="1347">
                  <c:v>16</c:v>
                </c:pt>
                <c:pt idx="1348">
                  <c:v>16</c:v>
                </c:pt>
                <c:pt idx="1349">
                  <c:v>9</c:v>
                </c:pt>
                <c:pt idx="1350">
                  <c:v>16</c:v>
                </c:pt>
                <c:pt idx="1351">
                  <c:v>9</c:v>
                </c:pt>
                <c:pt idx="1352">
                  <c:v>16</c:v>
                </c:pt>
                <c:pt idx="1353">
                  <c:v>1</c:v>
                </c:pt>
                <c:pt idx="1354">
                  <c:v>16</c:v>
                </c:pt>
                <c:pt idx="1355">
                  <c:v>9</c:v>
                </c:pt>
                <c:pt idx="1356">
                  <c:v>9</c:v>
                </c:pt>
                <c:pt idx="1357">
                  <c:v>9</c:v>
                </c:pt>
                <c:pt idx="1358">
                  <c:v>9</c:v>
                </c:pt>
                <c:pt idx="1359">
                  <c:v>1</c:v>
                </c:pt>
                <c:pt idx="1360">
                  <c:v>4</c:v>
                </c:pt>
                <c:pt idx="1361">
                  <c:v>1</c:v>
                </c:pt>
                <c:pt idx="1362">
                  <c:v>1</c:v>
                </c:pt>
                <c:pt idx="1363">
                  <c:v>16</c:v>
                </c:pt>
                <c:pt idx="1364">
                  <c:v>9</c:v>
                </c:pt>
                <c:pt idx="1365">
                  <c:v>1</c:v>
                </c:pt>
                <c:pt idx="1366">
                  <c:v>1</c:v>
                </c:pt>
                <c:pt idx="1367">
                  <c:v>1</c:v>
                </c:pt>
                <c:pt idx="1368">
                  <c:v>16</c:v>
                </c:pt>
                <c:pt idx="1369">
                  <c:v>1</c:v>
                </c:pt>
                <c:pt idx="1370">
                  <c:v>9</c:v>
                </c:pt>
                <c:pt idx="1371">
                  <c:v>16</c:v>
                </c:pt>
                <c:pt idx="1372">
                  <c:v>16</c:v>
                </c:pt>
                <c:pt idx="1373">
                  <c:v>4</c:v>
                </c:pt>
                <c:pt idx="1374">
                  <c:v>1</c:v>
                </c:pt>
                <c:pt idx="1375">
                  <c:v>9</c:v>
                </c:pt>
                <c:pt idx="1376">
                  <c:v>4</c:v>
                </c:pt>
                <c:pt idx="1377">
                  <c:v>9</c:v>
                </c:pt>
                <c:pt idx="1378">
                  <c:v>1</c:v>
                </c:pt>
                <c:pt idx="1379">
                  <c:v>16</c:v>
                </c:pt>
                <c:pt idx="1380">
                  <c:v>9</c:v>
                </c:pt>
                <c:pt idx="1381">
                  <c:v>1</c:v>
                </c:pt>
                <c:pt idx="1382">
                  <c:v>4</c:v>
                </c:pt>
                <c:pt idx="1383">
                  <c:v>4</c:v>
                </c:pt>
                <c:pt idx="1384">
                  <c:v>16</c:v>
                </c:pt>
                <c:pt idx="1385">
                  <c:v>16</c:v>
                </c:pt>
                <c:pt idx="1386">
                  <c:v>9</c:v>
                </c:pt>
                <c:pt idx="1387">
                  <c:v>16</c:v>
                </c:pt>
                <c:pt idx="1388">
                  <c:v>4</c:v>
                </c:pt>
                <c:pt idx="1389">
                  <c:v>4</c:v>
                </c:pt>
                <c:pt idx="1390">
                  <c:v>16</c:v>
                </c:pt>
                <c:pt idx="1391">
                  <c:v>16</c:v>
                </c:pt>
                <c:pt idx="1392">
                  <c:v>1</c:v>
                </c:pt>
                <c:pt idx="1393">
                  <c:v>1</c:v>
                </c:pt>
                <c:pt idx="1394">
                  <c:v>9</c:v>
                </c:pt>
                <c:pt idx="1395">
                  <c:v>1</c:v>
                </c:pt>
                <c:pt idx="1396">
                  <c:v>4</c:v>
                </c:pt>
                <c:pt idx="1397">
                  <c:v>9</c:v>
                </c:pt>
                <c:pt idx="1398">
                  <c:v>1</c:v>
                </c:pt>
                <c:pt idx="1399">
                  <c:v>16</c:v>
                </c:pt>
                <c:pt idx="1400">
                  <c:v>9</c:v>
                </c:pt>
                <c:pt idx="1401">
                  <c:v>9</c:v>
                </c:pt>
                <c:pt idx="1402">
                  <c:v>16</c:v>
                </c:pt>
                <c:pt idx="1403">
                  <c:v>16</c:v>
                </c:pt>
                <c:pt idx="1404">
                  <c:v>9</c:v>
                </c:pt>
                <c:pt idx="1405">
                  <c:v>1</c:v>
                </c:pt>
                <c:pt idx="1406">
                  <c:v>4</c:v>
                </c:pt>
                <c:pt idx="1407">
                  <c:v>4</c:v>
                </c:pt>
                <c:pt idx="1408">
                  <c:v>9</c:v>
                </c:pt>
                <c:pt idx="1409">
                  <c:v>16</c:v>
                </c:pt>
                <c:pt idx="1410">
                  <c:v>9</c:v>
                </c:pt>
                <c:pt idx="1411">
                  <c:v>4</c:v>
                </c:pt>
                <c:pt idx="1412">
                  <c:v>4</c:v>
                </c:pt>
                <c:pt idx="1413">
                  <c:v>16</c:v>
                </c:pt>
                <c:pt idx="1414">
                  <c:v>16</c:v>
                </c:pt>
                <c:pt idx="1415">
                  <c:v>1</c:v>
                </c:pt>
                <c:pt idx="1416">
                  <c:v>1</c:v>
                </c:pt>
                <c:pt idx="1417">
                  <c:v>4</c:v>
                </c:pt>
                <c:pt idx="1418">
                  <c:v>1</c:v>
                </c:pt>
                <c:pt idx="1419">
                  <c:v>4</c:v>
                </c:pt>
                <c:pt idx="1420">
                  <c:v>4</c:v>
                </c:pt>
                <c:pt idx="1421">
                  <c:v>9</c:v>
                </c:pt>
                <c:pt idx="1422">
                  <c:v>9</c:v>
                </c:pt>
                <c:pt idx="1423">
                  <c:v>16</c:v>
                </c:pt>
                <c:pt idx="1424">
                  <c:v>9</c:v>
                </c:pt>
                <c:pt idx="1425">
                  <c:v>1</c:v>
                </c:pt>
                <c:pt idx="1426">
                  <c:v>9</c:v>
                </c:pt>
                <c:pt idx="1427">
                  <c:v>16</c:v>
                </c:pt>
                <c:pt idx="1428">
                  <c:v>16</c:v>
                </c:pt>
                <c:pt idx="1429">
                  <c:v>1</c:v>
                </c:pt>
                <c:pt idx="1430">
                  <c:v>16</c:v>
                </c:pt>
                <c:pt idx="1431">
                  <c:v>4</c:v>
                </c:pt>
                <c:pt idx="1432">
                  <c:v>4</c:v>
                </c:pt>
                <c:pt idx="1433">
                  <c:v>1</c:v>
                </c:pt>
                <c:pt idx="1434">
                  <c:v>9</c:v>
                </c:pt>
                <c:pt idx="1435">
                  <c:v>4</c:v>
                </c:pt>
                <c:pt idx="1436">
                  <c:v>16</c:v>
                </c:pt>
                <c:pt idx="1437">
                  <c:v>4</c:v>
                </c:pt>
                <c:pt idx="1438">
                  <c:v>1</c:v>
                </c:pt>
                <c:pt idx="1439">
                  <c:v>9</c:v>
                </c:pt>
                <c:pt idx="1440">
                  <c:v>1</c:v>
                </c:pt>
                <c:pt idx="1441">
                  <c:v>16</c:v>
                </c:pt>
                <c:pt idx="1442">
                  <c:v>9</c:v>
                </c:pt>
                <c:pt idx="1443">
                  <c:v>16</c:v>
                </c:pt>
                <c:pt idx="1444">
                  <c:v>4</c:v>
                </c:pt>
                <c:pt idx="1445">
                  <c:v>4</c:v>
                </c:pt>
                <c:pt idx="1446">
                  <c:v>9</c:v>
                </c:pt>
                <c:pt idx="1447">
                  <c:v>1</c:v>
                </c:pt>
                <c:pt idx="1448">
                  <c:v>16</c:v>
                </c:pt>
                <c:pt idx="1449">
                  <c:v>1</c:v>
                </c:pt>
                <c:pt idx="1450">
                  <c:v>4</c:v>
                </c:pt>
                <c:pt idx="1451">
                  <c:v>9</c:v>
                </c:pt>
                <c:pt idx="1452">
                  <c:v>4</c:v>
                </c:pt>
                <c:pt idx="1453">
                  <c:v>9</c:v>
                </c:pt>
                <c:pt idx="1454">
                  <c:v>1</c:v>
                </c:pt>
                <c:pt idx="1455">
                  <c:v>9</c:v>
                </c:pt>
                <c:pt idx="1456">
                  <c:v>9</c:v>
                </c:pt>
                <c:pt idx="1457">
                  <c:v>1</c:v>
                </c:pt>
                <c:pt idx="1458">
                  <c:v>16</c:v>
                </c:pt>
                <c:pt idx="1459">
                  <c:v>16</c:v>
                </c:pt>
                <c:pt idx="1460">
                  <c:v>9</c:v>
                </c:pt>
                <c:pt idx="1461">
                  <c:v>9</c:v>
                </c:pt>
                <c:pt idx="1462">
                  <c:v>4</c:v>
                </c:pt>
                <c:pt idx="1463">
                  <c:v>1</c:v>
                </c:pt>
                <c:pt idx="1464">
                  <c:v>1</c:v>
                </c:pt>
                <c:pt idx="1465">
                  <c:v>9</c:v>
                </c:pt>
                <c:pt idx="1466">
                  <c:v>1</c:v>
                </c:pt>
                <c:pt idx="1467">
                  <c:v>1</c:v>
                </c:pt>
                <c:pt idx="1468">
                  <c:v>9</c:v>
                </c:pt>
                <c:pt idx="1469">
                  <c:v>9</c:v>
                </c:pt>
              </c:numCache>
            </c:numRef>
          </c:xVal>
          <c:yVal>
            <c:numRef>
              <c:f>'Q3 (a)'!$I$42:$I$1511</c:f>
              <c:numCache>
                <c:formatCode>0.00</c:formatCode>
                <c:ptCount val="1470"/>
                <c:pt idx="0">
                  <c:v>-0.34343023775240766</c:v>
                </c:pt>
                <c:pt idx="1">
                  <c:v>-1.9587825783790223</c:v>
                </c:pt>
                <c:pt idx="2">
                  <c:v>1.0595559681450908</c:v>
                </c:pt>
                <c:pt idx="3">
                  <c:v>0.76477580455802752</c:v>
                </c:pt>
                <c:pt idx="4">
                  <c:v>-2.3617687842765207</c:v>
                </c:pt>
                <c:pt idx="5">
                  <c:v>-2.3434302377524077</c:v>
                </c:pt>
                <c:pt idx="6">
                  <c:v>-2.3617687842765207</c:v>
                </c:pt>
                <c:pt idx="7">
                  <c:v>-0.36176878427652071</c:v>
                </c:pt>
                <c:pt idx="8">
                  <c:v>-0.23522419544197248</c:v>
                </c:pt>
                <c:pt idx="9">
                  <c:v>0.76477580455802752</c:v>
                </c:pt>
                <c:pt idx="10">
                  <c:v>-0.23522419544197248</c:v>
                </c:pt>
                <c:pt idx="11">
                  <c:v>1.4350708310899378</c:v>
                </c:pt>
                <c:pt idx="12">
                  <c:v>2.6382312157234793</c:v>
                </c:pt>
                <c:pt idx="13">
                  <c:v>-2.3434302377524077</c:v>
                </c:pt>
                <c:pt idx="14">
                  <c:v>0.76477580455802752</c:v>
                </c:pt>
                <c:pt idx="15">
                  <c:v>-1.3434302377524077</c:v>
                </c:pt>
                <c:pt idx="16">
                  <c:v>3.0320846251924412</c:v>
                </c:pt>
                <c:pt idx="17">
                  <c:v>1.6565697622475923</c:v>
                </c:pt>
                <c:pt idx="18">
                  <c:v>-0.23522419544197248</c:v>
                </c:pt>
                <c:pt idx="19">
                  <c:v>1.7647758045580275</c:v>
                </c:pt>
                <c:pt idx="20">
                  <c:v>-2.3617687842765207</c:v>
                </c:pt>
                <c:pt idx="21">
                  <c:v>0.76477580455802752</c:v>
                </c:pt>
                <c:pt idx="22">
                  <c:v>0.76477580455802752</c:v>
                </c:pt>
                <c:pt idx="23">
                  <c:v>1.6382312157234793</c:v>
                </c:pt>
                <c:pt idx="24">
                  <c:v>-2.3617687842765207</c:v>
                </c:pt>
                <c:pt idx="25">
                  <c:v>-1.3617687842765207</c:v>
                </c:pt>
                <c:pt idx="26">
                  <c:v>1.0320846251924412</c:v>
                </c:pt>
                <c:pt idx="27">
                  <c:v>4.1217421620977746E-2</c:v>
                </c:pt>
                <c:pt idx="28">
                  <c:v>3.6565697622475923</c:v>
                </c:pt>
                <c:pt idx="29">
                  <c:v>3.167762010455526</c:v>
                </c:pt>
                <c:pt idx="30">
                  <c:v>3.2084625192441152E-2</c:v>
                </c:pt>
                <c:pt idx="31">
                  <c:v>1.6565697622475923</c:v>
                </c:pt>
                <c:pt idx="32">
                  <c:v>-0.94044403185490921</c:v>
                </c:pt>
                <c:pt idx="33">
                  <c:v>-0.95878257837902225</c:v>
                </c:pt>
                <c:pt idx="34">
                  <c:v>4.1217421620977746E-2</c:v>
                </c:pt>
                <c:pt idx="35">
                  <c:v>-2.3434302377524077</c:v>
                </c:pt>
                <c:pt idx="36">
                  <c:v>-1.3434302377524077</c:v>
                </c:pt>
                <c:pt idx="37">
                  <c:v>2.6382312157234793</c:v>
                </c:pt>
                <c:pt idx="38">
                  <c:v>1.6382312157234793</c:v>
                </c:pt>
                <c:pt idx="39">
                  <c:v>0.63823121572347929</c:v>
                </c:pt>
                <c:pt idx="40">
                  <c:v>-1.2352241954419725</c:v>
                </c:pt>
                <c:pt idx="41">
                  <c:v>2.0320846251924412</c:v>
                </c:pt>
                <c:pt idx="42">
                  <c:v>-1.2352241954419725</c:v>
                </c:pt>
                <c:pt idx="43">
                  <c:v>-1.2352241954419725</c:v>
                </c:pt>
                <c:pt idx="44">
                  <c:v>-1.2352241954419725</c:v>
                </c:pt>
                <c:pt idx="45">
                  <c:v>-1.2352241954419725</c:v>
                </c:pt>
                <c:pt idx="46">
                  <c:v>3.6565697622475923</c:v>
                </c:pt>
                <c:pt idx="47">
                  <c:v>-0.95878257837902225</c:v>
                </c:pt>
                <c:pt idx="48">
                  <c:v>2.0412174216209777</c:v>
                </c:pt>
                <c:pt idx="49">
                  <c:v>1.0595559681450908</c:v>
                </c:pt>
                <c:pt idx="50">
                  <c:v>-1.9679153748075588</c:v>
                </c:pt>
                <c:pt idx="51">
                  <c:v>-2.3434302377524077</c:v>
                </c:pt>
                <c:pt idx="52">
                  <c:v>1.6382312157234793</c:v>
                </c:pt>
                <c:pt idx="53">
                  <c:v>-0.23522419544197248</c:v>
                </c:pt>
                <c:pt idx="54">
                  <c:v>2.6565697622475923</c:v>
                </c:pt>
                <c:pt idx="55">
                  <c:v>0.65656976224759234</c:v>
                </c:pt>
                <c:pt idx="56">
                  <c:v>3.6565697622475923</c:v>
                </c:pt>
                <c:pt idx="57">
                  <c:v>-2.3617687842765207</c:v>
                </c:pt>
                <c:pt idx="58">
                  <c:v>-0.96791537480755885</c:v>
                </c:pt>
                <c:pt idx="59">
                  <c:v>5.9555968145090787E-2</c:v>
                </c:pt>
                <c:pt idx="60">
                  <c:v>1.0412174216209777</c:v>
                </c:pt>
                <c:pt idx="61">
                  <c:v>-1.3617687842765207</c:v>
                </c:pt>
                <c:pt idx="62">
                  <c:v>-2.3434302377524077</c:v>
                </c:pt>
                <c:pt idx="63">
                  <c:v>-1.3434302377524077</c:v>
                </c:pt>
                <c:pt idx="64">
                  <c:v>1.0320846251924412</c:v>
                </c:pt>
                <c:pt idx="65">
                  <c:v>2.6565697622475923</c:v>
                </c:pt>
                <c:pt idx="66">
                  <c:v>1.0412174216209777</c:v>
                </c:pt>
                <c:pt idx="67">
                  <c:v>-1.9679153748075588</c:v>
                </c:pt>
                <c:pt idx="68">
                  <c:v>1.0595559681450908</c:v>
                </c:pt>
                <c:pt idx="69">
                  <c:v>-0.23522419544197248</c:v>
                </c:pt>
                <c:pt idx="70">
                  <c:v>1.0412174216209777</c:v>
                </c:pt>
                <c:pt idx="71">
                  <c:v>-0.23522419544197248</c:v>
                </c:pt>
                <c:pt idx="72">
                  <c:v>-0.23522419544197248</c:v>
                </c:pt>
                <c:pt idx="73">
                  <c:v>0.76477580455802752</c:v>
                </c:pt>
                <c:pt idx="74">
                  <c:v>-1.2352241954419725</c:v>
                </c:pt>
                <c:pt idx="75">
                  <c:v>-3.3434302377524077</c:v>
                </c:pt>
                <c:pt idx="76">
                  <c:v>3.2084625192441152E-2</c:v>
                </c:pt>
                <c:pt idx="77">
                  <c:v>1.0320846251924412</c:v>
                </c:pt>
                <c:pt idx="78">
                  <c:v>-0.23522419544197248</c:v>
                </c:pt>
                <c:pt idx="79">
                  <c:v>1.6382312157234793</c:v>
                </c:pt>
                <c:pt idx="80">
                  <c:v>3.6565697622475923</c:v>
                </c:pt>
                <c:pt idx="81">
                  <c:v>-0.95878257837902225</c:v>
                </c:pt>
                <c:pt idx="82">
                  <c:v>1.6382312157234793</c:v>
                </c:pt>
                <c:pt idx="83">
                  <c:v>-1.2352241954419725</c:v>
                </c:pt>
                <c:pt idx="84">
                  <c:v>-0.96791537480755885</c:v>
                </c:pt>
                <c:pt idx="85">
                  <c:v>-2.3617687842765207</c:v>
                </c:pt>
                <c:pt idx="86">
                  <c:v>3.0320846251924412</c:v>
                </c:pt>
                <c:pt idx="87">
                  <c:v>-1.9679153748075588</c:v>
                </c:pt>
                <c:pt idx="88">
                  <c:v>-0.94044403185490921</c:v>
                </c:pt>
                <c:pt idx="89">
                  <c:v>-1.3434302377524077</c:v>
                </c:pt>
                <c:pt idx="90">
                  <c:v>-1.2352241954419725</c:v>
                </c:pt>
                <c:pt idx="91">
                  <c:v>2.6565697622475923</c:v>
                </c:pt>
                <c:pt idx="92">
                  <c:v>0.63823121572347929</c:v>
                </c:pt>
                <c:pt idx="93">
                  <c:v>-1.3434302377524077</c:v>
                </c:pt>
                <c:pt idx="94">
                  <c:v>-1.2352241954419725</c:v>
                </c:pt>
                <c:pt idx="95">
                  <c:v>-1.2352241954419725</c:v>
                </c:pt>
                <c:pt idx="96">
                  <c:v>-2.3434302377524077</c:v>
                </c:pt>
                <c:pt idx="97">
                  <c:v>1.7647758045580275</c:v>
                </c:pt>
                <c:pt idx="98">
                  <c:v>-0.95878257837902225</c:v>
                </c:pt>
                <c:pt idx="99">
                  <c:v>-2.9679153748075588</c:v>
                </c:pt>
                <c:pt idx="100">
                  <c:v>-1.2352241954419725</c:v>
                </c:pt>
                <c:pt idx="101">
                  <c:v>-1.3434302377524077</c:v>
                </c:pt>
                <c:pt idx="102">
                  <c:v>2.0412174216209777</c:v>
                </c:pt>
                <c:pt idx="103">
                  <c:v>-1.3434302377524077</c:v>
                </c:pt>
                <c:pt idx="104">
                  <c:v>-1.2352241954419725</c:v>
                </c:pt>
                <c:pt idx="105">
                  <c:v>3.6565697622475923</c:v>
                </c:pt>
                <c:pt idx="106">
                  <c:v>-0.23522419544197248</c:v>
                </c:pt>
                <c:pt idx="107">
                  <c:v>-2.3617687842765207</c:v>
                </c:pt>
                <c:pt idx="108">
                  <c:v>0.76477580455802752</c:v>
                </c:pt>
                <c:pt idx="109">
                  <c:v>2.0412174216209777</c:v>
                </c:pt>
                <c:pt idx="110">
                  <c:v>-2.3617687842765207</c:v>
                </c:pt>
                <c:pt idx="111">
                  <c:v>5.9555968145090787E-2</c:v>
                </c:pt>
                <c:pt idx="112">
                  <c:v>2.6382312157234793</c:v>
                </c:pt>
                <c:pt idx="113">
                  <c:v>3.2084625192441152E-2</c:v>
                </c:pt>
                <c:pt idx="114">
                  <c:v>-0.96791537480755885</c:v>
                </c:pt>
                <c:pt idx="115">
                  <c:v>1.6565697622475923</c:v>
                </c:pt>
                <c:pt idx="116">
                  <c:v>-1.9587825783790223</c:v>
                </c:pt>
                <c:pt idx="117">
                  <c:v>2.6565697622475923</c:v>
                </c:pt>
                <c:pt idx="118">
                  <c:v>-1.9679153748075588</c:v>
                </c:pt>
                <c:pt idx="119">
                  <c:v>-0.96791537480755885</c:v>
                </c:pt>
                <c:pt idx="120">
                  <c:v>3.6565697622475923</c:v>
                </c:pt>
                <c:pt idx="121">
                  <c:v>-2.3617687842765207</c:v>
                </c:pt>
                <c:pt idx="122">
                  <c:v>3.0595559681450908</c:v>
                </c:pt>
                <c:pt idx="123">
                  <c:v>2.0320846251924412</c:v>
                </c:pt>
                <c:pt idx="124">
                  <c:v>0.43507083108993783</c:v>
                </c:pt>
                <c:pt idx="125">
                  <c:v>0.63823121572347929</c:v>
                </c:pt>
                <c:pt idx="126">
                  <c:v>-1.3617687842765207</c:v>
                </c:pt>
                <c:pt idx="127">
                  <c:v>1.0320846251924412</c:v>
                </c:pt>
                <c:pt idx="128">
                  <c:v>-2.3434302377524077</c:v>
                </c:pt>
                <c:pt idx="129">
                  <c:v>1.6382312157234793</c:v>
                </c:pt>
                <c:pt idx="130">
                  <c:v>1.0320846251924412</c:v>
                </c:pt>
                <c:pt idx="131">
                  <c:v>-0.23522419544197248</c:v>
                </c:pt>
                <c:pt idx="132">
                  <c:v>-1.3434302377524077</c:v>
                </c:pt>
                <c:pt idx="133">
                  <c:v>4.1217421620977746E-2</c:v>
                </c:pt>
                <c:pt idx="134">
                  <c:v>0.76477580455802752</c:v>
                </c:pt>
                <c:pt idx="135">
                  <c:v>0.76477580455802752</c:v>
                </c:pt>
                <c:pt idx="136">
                  <c:v>-1.9679153748075588</c:v>
                </c:pt>
                <c:pt idx="137">
                  <c:v>-2.3617687842765207</c:v>
                </c:pt>
                <c:pt idx="138">
                  <c:v>1.0320846251924412</c:v>
                </c:pt>
                <c:pt idx="139">
                  <c:v>-1.3434302377524077</c:v>
                </c:pt>
                <c:pt idx="140">
                  <c:v>0.63823121572347929</c:v>
                </c:pt>
                <c:pt idx="141">
                  <c:v>2.0320846251924412</c:v>
                </c:pt>
                <c:pt idx="142">
                  <c:v>2.6382312157234793</c:v>
                </c:pt>
                <c:pt idx="143">
                  <c:v>-1.9679153748075588</c:v>
                </c:pt>
                <c:pt idx="144">
                  <c:v>-1.2352241954419725</c:v>
                </c:pt>
                <c:pt idx="145">
                  <c:v>-0.23522419544197248</c:v>
                </c:pt>
                <c:pt idx="146">
                  <c:v>-0.23522419544197248</c:v>
                </c:pt>
                <c:pt idx="147">
                  <c:v>-1.2352241954419725</c:v>
                </c:pt>
                <c:pt idx="148">
                  <c:v>-2.3434302377524077</c:v>
                </c:pt>
                <c:pt idx="149">
                  <c:v>1.6565697622475923</c:v>
                </c:pt>
                <c:pt idx="150">
                  <c:v>-1.9679153748075588</c:v>
                </c:pt>
                <c:pt idx="151">
                  <c:v>-0.96791537480755885</c:v>
                </c:pt>
                <c:pt idx="152">
                  <c:v>0.63823121572347929</c:v>
                </c:pt>
                <c:pt idx="153">
                  <c:v>-2.3434302377524077</c:v>
                </c:pt>
                <c:pt idx="154">
                  <c:v>-2.9679153748075588</c:v>
                </c:pt>
                <c:pt idx="155">
                  <c:v>-1.2352241954419725</c:v>
                </c:pt>
                <c:pt idx="156">
                  <c:v>-0.23522419544197248</c:v>
                </c:pt>
                <c:pt idx="157">
                  <c:v>1.6565697622475923</c:v>
                </c:pt>
                <c:pt idx="158">
                  <c:v>-0.23522419544197248</c:v>
                </c:pt>
                <c:pt idx="159">
                  <c:v>1.0595559681450908</c:v>
                </c:pt>
                <c:pt idx="160">
                  <c:v>-2.3617687842765207</c:v>
                </c:pt>
                <c:pt idx="161">
                  <c:v>2.0320846251924412</c:v>
                </c:pt>
                <c:pt idx="162">
                  <c:v>-1.3434302377524077</c:v>
                </c:pt>
                <c:pt idx="163">
                  <c:v>1.0595559681450908</c:v>
                </c:pt>
                <c:pt idx="164">
                  <c:v>-2.3617687842765207</c:v>
                </c:pt>
                <c:pt idx="165">
                  <c:v>-1.3617687842765207</c:v>
                </c:pt>
                <c:pt idx="166">
                  <c:v>-2.3617687842765207</c:v>
                </c:pt>
                <c:pt idx="167">
                  <c:v>-0.23522419544197248</c:v>
                </c:pt>
                <c:pt idx="168">
                  <c:v>-1.9679153748075588</c:v>
                </c:pt>
                <c:pt idx="169">
                  <c:v>1.7647758045580275</c:v>
                </c:pt>
                <c:pt idx="170">
                  <c:v>2.0595559681450908</c:v>
                </c:pt>
                <c:pt idx="171">
                  <c:v>-0.23522419544197248</c:v>
                </c:pt>
                <c:pt idx="172">
                  <c:v>-2.3434302377524077</c:v>
                </c:pt>
                <c:pt idx="173">
                  <c:v>-2.3434302377524077</c:v>
                </c:pt>
                <c:pt idx="174">
                  <c:v>-1.2352241954419725</c:v>
                </c:pt>
                <c:pt idx="175">
                  <c:v>-0.96791537480755885</c:v>
                </c:pt>
                <c:pt idx="176">
                  <c:v>-1.2352241954419725</c:v>
                </c:pt>
                <c:pt idx="177">
                  <c:v>-1.3434302377524077</c:v>
                </c:pt>
                <c:pt idx="178">
                  <c:v>1.6565697622475923</c:v>
                </c:pt>
                <c:pt idx="179">
                  <c:v>4.0320846251924412</c:v>
                </c:pt>
                <c:pt idx="180">
                  <c:v>3.2084625192441152E-2</c:v>
                </c:pt>
                <c:pt idx="181">
                  <c:v>2.6565697622475923</c:v>
                </c:pt>
                <c:pt idx="182">
                  <c:v>5.0320846251924412</c:v>
                </c:pt>
                <c:pt idx="183">
                  <c:v>-0.23522419544197248</c:v>
                </c:pt>
                <c:pt idx="184">
                  <c:v>0.76477580455802752</c:v>
                </c:pt>
                <c:pt idx="185">
                  <c:v>-0.95878257837902225</c:v>
                </c:pt>
                <c:pt idx="186">
                  <c:v>-2.3434302377524077</c:v>
                </c:pt>
                <c:pt idx="187">
                  <c:v>0.65656976224759234</c:v>
                </c:pt>
                <c:pt idx="188">
                  <c:v>4.1217421620977746E-2</c:v>
                </c:pt>
                <c:pt idx="189">
                  <c:v>1.6382312157234793</c:v>
                </c:pt>
                <c:pt idx="190">
                  <c:v>2.7647758045580275</c:v>
                </c:pt>
                <c:pt idx="191">
                  <c:v>-0.23522419544197248</c:v>
                </c:pt>
                <c:pt idx="192">
                  <c:v>-0.96791537480755885</c:v>
                </c:pt>
                <c:pt idx="193">
                  <c:v>-1.2352241954419725</c:v>
                </c:pt>
                <c:pt idx="194">
                  <c:v>0.65656976224759234</c:v>
                </c:pt>
                <c:pt idx="195">
                  <c:v>3.6565697622475923</c:v>
                </c:pt>
                <c:pt idx="196">
                  <c:v>-1.9679153748075588</c:v>
                </c:pt>
                <c:pt idx="197">
                  <c:v>-1.9587825783790223</c:v>
                </c:pt>
                <c:pt idx="198">
                  <c:v>-2.9679153748075588</c:v>
                </c:pt>
                <c:pt idx="199">
                  <c:v>-0.36176878427652071</c:v>
                </c:pt>
                <c:pt idx="200">
                  <c:v>-0.23522419544197248</c:v>
                </c:pt>
                <c:pt idx="201">
                  <c:v>-2.9679153748075588</c:v>
                </c:pt>
                <c:pt idx="202">
                  <c:v>1.0320846251924412</c:v>
                </c:pt>
                <c:pt idx="203">
                  <c:v>5.9555968145090787E-2</c:v>
                </c:pt>
                <c:pt idx="204">
                  <c:v>-2.3617687842765207</c:v>
                </c:pt>
                <c:pt idx="205">
                  <c:v>-1.9587825783790223</c:v>
                </c:pt>
                <c:pt idx="206">
                  <c:v>0.76477580455802752</c:v>
                </c:pt>
                <c:pt idx="207">
                  <c:v>0.76477580455802752</c:v>
                </c:pt>
                <c:pt idx="208">
                  <c:v>0.65656976224759234</c:v>
                </c:pt>
                <c:pt idx="209">
                  <c:v>-0.36176878427652071</c:v>
                </c:pt>
                <c:pt idx="210">
                  <c:v>0.65656976224759234</c:v>
                </c:pt>
                <c:pt idx="211">
                  <c:v>-0.23522419544197248</c:v>
                </c:pt>
                <c:pt idx="212">
                  <c:v>-0.96791537480755885</c:v>
                </c:pt>
                <c:pt idx="213">
                  <c:v>3.0320846251924412</c:v>
                </c:pt>
                <c:pt idx="214">
                  <c:v>-0.96791537480755885</c:v>
                </c:pt>
                <c:pt idx="215">
                  <c:v>1.6382312157234793</c:v>
                </c:pt>
                <c:pt idx="216">
                  <c:v>0.65656976224759234</c:v>
                </c:pt>
                <c:pt idx="217">
                  <c:v>3.0320846251924412</c:v>
                </c:pt>
                <c:pt idx="218">
                  <c:v>1.0595559681450908</c:v>
                </c:pt>
                <c:pt idx="219">
                  <c:v>0.76477580455802752</c:v>
                </c:pt>
                <c:pt idx="220">
                  <c:v>1.6565697622475923</c:v>
                </c:pt>
                <c:pt idx="221">
                  <c:v>-2.3434302377524077</c:v>
                </c:pt>
                <c:pt idx="222">
                  <c:v>-2.9679153748075588</c:v>
                </c:pt>
                <c:pt idx="223">
                  <c:v>2.0412174216209777</c:v>
                </c:pt>
                <c:pt idx="224">
                  <c:v>3.6565697622475923</c:v>
                </c:pt>
                <c:pt idx="225">
                  <c:v>0.76477580455802752</c:v>
                </c:pt>
                <c:pt idx="226">
                  <c:v>2.0595559681450908</c:v>
                </c:pt>
                <c:pt idx="227">
                  <c:v>-2.3434302377524077</c:v>
                </c:pt>
                <c:pt idx="228">
                  <c:v>1.0320846251924412</c:v>
                </c:pt>
                <c:pt idx="229">
                  <c:v>3.0320846251924412</c:v>
                </c:pt>
                <c:pt idx="230">
                  <c:v>-1.2352241954419725</c:v>
                </c:pt>
                <c:pt idx="231">
                  <c:v>2.0320846251924412</c:v>
                </c:pt>
                <c:pt idx="232">
                  <c:v>3.0412174216209777</c:v>
                </c:pt>
                <c:pt idx="233">
                  <c:v>0.76477580455802752</c:v>
                </c:pt>
                <c:pt idx="234">
                  <c:v>-0.23522419544197248</c:v>
                </c:pt>
                <c:pt idx="235">
                  <c:v>-1.9679153748075588</c:v>
                </c:pt>
                <c:pt idx="236">
                  <c:v>1.7647758045580275</c:v>
                </c:pt>
                <c:pt idx="237">
                  <c:v>2.0412174216209777</c:v>
                </c:pt>
                <c:pt idx="238">
                  <c:v>-1.2352241954419725</c:v>
                </c:pt>
                <c:pt idx="239">
                  <c:v>3.2084625192441152E-2</c:v>
                </c:pt>
                <c:pt idx="240">
                  <c:v>2.6382312157234793</c:v>
                </c:pt>
                <c:pt idx="241">
                  <c:v>0.76477580455802752</c:v>
                </c:pt>
                <c:pt idx="242">
                  <c:v>2.6382312157234793</c:v>
                </c:pt>
                <c:pt idx="243">
                  <c:v>-0.36176878427652071</c:v>
                </c:pt>
                <c:pt idx="244">
                  <c:v>4.3617895986605291</c:v>
                </c:pt>
                <c:pt idx="245">
                  <c:v>1.7647758045580275</c:v>
                </c:pt>
                <c:pt idx="246">
                  <c:v>3.0320846251924412</c:v>
                </c:pt>
                <c:pt idx="247">
                  <c:v>-2.3617687842765207</c:v>
                </c:pt>
                <c:pt idx="248">
                  <c:v>-0.34343023775240766</c:v>
                </c:pt>
                <c:pt idx="249">
                  <c:v>-2.3617687842765207</c:v>
                </c:pt>
                <c:pt idx="250">
                  <c:v>0.76477580455802752</c:v>
                </c:pt>
                <c:pt idx="251">
                  <c:v>1.7647758045580275</c:v>
                </c:pt>
                <c:pt idx="252">
                  <c:v>-0.94044403185490921</c:v>
                </c:pt>
                <c:pt idx="253">
                  <c:v>2.6565697622475923</c:v>
                </c:pt>
                <c:pt idx="254">
                  <c:v>-0.23522419544197248</c:v>
                </c:pt>
                <c:pt idx="255">
                  <c:v>3.6565697622475923</c:v>
                </c:pt>
                <c:pt idx="256">
                  <c:v>-0.96791537480755885</c:v>
                </c:pt>
                <c:pt idx="257">
                  <c:v>3.6565697622475923</c:v>
                </c:pt>
                <c:pt idx="258">
                  <c:v>3.0320846251924412</c:v>
                </c:pt>
                <c:pt idx="259">
                  <c:v>1.7647758045580275</c:v>
                </c:pt>
                <c:pt idx="260">
                  <c:v>3.6565697622475923</c:v>
                </c:pt>
                <c:pt idx="261">
                  <c:v>-2.9679153748075588</c:v>
                </c:pt>
                <c:pt idx="262">
                  <c:v>3.0595559681450908</c:v>
                </c:pt>
                <c:pt idx="263">
                  <c:v>0.76477580455802752</c:v>
                </c:pt>
                <c:pt idx="264">
                  <c:v>-2.3617687842765207</c:v>
                </c:pt>
                <c:pt idx="265">
                  <c:v>3.6565697622475923</c:v>
                </c:pt>
                <c:pt idx="266">
                  <c:v>3.2084625192441152E-2</c:v>
                </c:pt>
                <c:pt idx="267">
                  <c:v>-2.9679153748075588</c:v>
                </c:pt>
                <c:pt idx="268">
                  <c:v>-1.3617687842765207</c:v>
                </c:pt>
                <c:pt idx="269">
                  <c:v>1.6565697622475923</c:v>
                </c:pt>
                <c:pt idx="270">
                  <c:v>-1.2352241954419725</c:v>
                </c:pt>
                <c:pt idx="271">
                  <c:v>3.6565697622475923</c:v>
                </c:pt>
                <c:pt idx="272">
                  <c:v>-2.9679153748075588</c:v>
                </c:pt>
                <c:pt idx="273">
                  <c:v>-0.94044403185490921</c:v>
                </c:pt>
                <c:pt idx="274">
                  <c:v>-1.3434302377524077</c:v>
                </c:pt>
                <c:pt idx="275">
                  <c:v>-1.2352241954419725</c:v>
                </c:pt>
                <c:pt idx="276">
                  <c:v>0.76477580455802752</c:v>
                </c:pt>
                <c:pt idx="277">
                  <c:v>3.0412174216209777</c:v>
                </c:pt>
                <c:pt idx="278">
                  <c:v>0.63823121572347929</c:v>
                </c:pt>
                <c:pt idx="279">
                  <c:v>-1.9679153748075588</c:v>
                </c:pt>
                <c:pt idx="280">
                  <c:v>4.0595559681450908</c:v>
                </c:pt>
                <c:pt idx="281">
                  <c:v>0.63823121572347929</c:v>
                </c:pt>
                <c:pt idx="282">
                  <c:v>1.0412174216209777</c:v>
                </c:pt>
                <c:pt idx="283">
                  <c:v>1.6382312157234793</c:v>
                </c:pt>
                <c:pt idx="284">
                  <c:v>-1.3434302377524077</c:v>
                </c:pt>
                <c:pt idx="285">
                  <c:v>-0.34343023775240766</c:v>
                </c:pt>
                <c:pt idx="286">
                  <c:v>1.7647758045580275</c:v>
                </c:pt>
                <c:pt idx="287">
                  <c:v>-1.9679153748075588</c:v>
                </c:pt>
                <c:pt idx="288">
                  <c:v>3.0320846251924412</c:v>
                </c:pt>
                <c:pt idx="289">
                  <c:v>-0.23522419544197248</c:v>
                </c:pt>
                <c:pt idx="290">
                  <c:v>3.2084625192441152E-2</c:v>
                </c:pt>
                <c:pt idx="291">
                  <c:v>0.63823121572347929</c:v>
                </c:pt>
                <c:pt idx="292">
                  <c:v>0.63823121572347929</c:v>
                </c:pt>
                <c:pt idx="293">
                  <c:v>1.6382312157234793</c:v>
                </c:pt>
                <c:pt idx="294">
                  <c:v>-2.9679153748075588</c:v>
                </c:pt>
                <c:pt idx="295">
                  <c:v>-1.3617687842765207</c:v>
                </c:pt>
                <c:pt idx="296">
                  <c:v>-0.95878257837902225</c:v>
                </c:pt>
                <c:pt idx="297">
                  <c:v>-1.3434302377524077</c:v>
                </c:pt>
                <c:pt idx="298">
                  <c:v>1.6382312157234793</c:v>
                </c:pt>
                <c:pt idx="299">
                  <c:v>-0.23522419544197248</c:v>
                </c:pt>
                <c:pt idx="300">
                  <c:v>-0.23522419544197248</c:v>
                </c:pt>
                <c:pt idx="301">
                  <c:v>-1.9679153748075588</c:v>
                </c:pt>
                <c:pt idx="302">
                  <c:v>1.6565697622475923</c:v>
                </c:pt>
                <c:pt idx="303">
                  <c:v>-1.2352241954419725</c:v>
                </c:pt>
                <c:pt idx="304">
                  <c:v>-1.3434302377524077</c:v>
                </c:pt>
                <c:pt idx="305">
                  <c:v>-1.9679153748075588</c:v>
                </c:pt>
                <c:pt idx="306">
                  <c:v>4.3617895986605291</c:v>
                </c:pt>
                <c:pt idx="307">
                  <c:v>2.6565697622475923</c:v>
                </c:pt>
                <c:pt idx="308">
                  <c:v>-1.2352241954419725</c:v>
                </c:pt>
                <c:pt idx="309">
                  <c:v>4.1217421620977746E-2</c:v>
                </c:pt>
                <c:pt idx="310">
                  <c:v>-0.23522419544197248</c:v>
                </c:pt>
                <c:pt idx="311">
                  <c:v>0.76477580455802752</c:v>
                </c:pt>
                <c:pt idx="312">
                  <c:v>-1.3434302377524077</c:v>
                </c:pt>
                <c:pt idx="313">
                  <c:v>0.76477580455802752</c:v>
                </c:pt>
                <c:pt idx="314">
                  <c:v>-2.3434302377524077</c:v>
                </c:pt>
                <c:pt idx="315">
                  <c:v>2.6382312157234793</c:v>
                </c:pt>
                <c:pt idx="316">
                  <c:v>2.7647758045580275</c:v>
                </c:pt>
                <c:pt idx="317">
                  <c:v>0.76477580455802752</c:v>
                </c:pt>
                <c:pt idx="318">
                  <c:v>-2.3434302377524077</c:v>
                </c:pt>
                <c:pt idx="319">
                  <c:v>2.4350708310899378</c:v>
                </c:pt>
                <c:pt idx="320">
                  <c:v>1.0320846251924412</c:v>
                </c:pt>
                <c:pt idx="321">
                  <c:v>1.0412174216209777</c:v>
                </c:pt>
                <c:pt idx="322">
                  <c:v>5.9555968145090787E-2</c:v>
                </c:pt>
                <c:pt idx="323">
                  <c:v>-1.9679153748075588</c:v>
                </c:pt>
                <c:pt idx="324">
                  <c:v>4.1217421620977746E-2</c:v>
                </c:pt>
                <c:pt idx="325">
                  <c:v>-0.95878257837902225</c:v>
                </c:pt>
                <c:pt idx="326">
                  <c:v>-1.2352241954419725</c:v>
                </c:pt>
                <c:pt idx="327">
                  <c:v>-3.3434302377524077</c:v>
                </c:pt>
                <c:pt idx="328">
                  <c:v>-1.2352241954419725</c:v>
                </c:pt>
                <c:pt idx="329">
                  <c:v>-1.2352241954419725</c:v>
                </c:pt>
                <c:pt idx="330">
                  <c:v>0.43507083108993783</c:v>
                </c:pt>
                <c:pt idx="331">
                  <c:v>-1.3617687842765207</c:v>
                </c:pt>
                <c:pt idx="332">
                  <c:v>2.6565697622475923</c:v>
                </c:pt>
                <c:pt idx="333">
                  <c:v>-0.94044403185490921</c:v>
                </c:pt>
                <c:pt idx="334">
                  <c:v>1.7647758045580275</c:v>
                </c:pt>
                <c:pt idx="335">
                  <c:v>2.0412174216209777</c:v>
                </c:pt>
                <c:pt idx="336">
                  <c:v>2.6565697622475923</c:v>
                </c:pt>
                <c:pt idx="337">
                  <c:v>-1.2352241954419725</c:v>
                </c:pt>
                <c:pt idx="338">
                  <c:v>2.0320846251924412</c:v>
                </c:pt>
                <c:pt idx="339">
                  <c:v>1.6382312157234793</c:v>
                </c:pt>
                <c:pt idx="340">
                  <c:v>5.3617895986605291</c:v>
                </c:pt>
                <c:pt idx="341">
                  <c:v>1.0412174216209777</c:v>
                </c:pt>
                <c:pt idx="342">
                  <c:v>1.0320846251924412</c:v>
                </c:pt>
                <c:pt idx="343">
                  <c:v>-0.34343023775240766</c:v>
                </c:pt>
                <c:pt idx="344">
                  <c:v>4.3617895986605291</c:v>
                </c:pt>
                <c:pt idx="345">
                  <c:v>-2.9679153748075588</c:v>
                </c:pt>
                <c:pt idx="346">
                  <c:v>3.6565697622475923</c:v>
                </c:pt>
                <c:pt idx="347">
                  <c:v>-1.3617687842765207</c:v>
                </c:pt>
                <c:pt idx="348">
                  <c:v>2.0320846251924412</c:v>
                </c:pt>
                <c:pt idx="349">
                  <c:v>-2.3617687842765207</c:v>
                </c:pt>
                <c:pt idx="350">
                  <c:v>2.0320846251924412</c:v>
                </c:pt>
                <c:pt idx="351">
                  <c:v>4.3617895986605291</c:v>
                </c:pt>
                <c:pt idx="352">
                  <c:v>-1.3434302377524077</c:v>
                </c:pt>
                <c:pt idx="353">
                  <c:v>1.7647758045580275</c:v>
                </c:pt>
                <c:pt idx="354">
                  <c:v>1.4350708310899378</c:v>
                </c:pt>
                <c:pt idx="355">
                  <c:v>-1.3617687842765207</c:v>
                </c:pt>
                <c:pt idx="356">
                  <c:v>1.6565697622475923</c:v>
                </c:pt>
                <c:pt idx="357">
                  <c:v>-1.3434302377524077</c:v>
                </c:pt>
                <c:pt idx="358">
                  <c:v>-1.3434302377524077</c:v>
                </c:pt>
                <c:pt idx="359">
                  <c:v>1.6382312157234793</c:v>
                </c:pt>
                <c:pt idx="360">
                  <c:v>-0.23522419544197248</c:v>
                </c:pt>
                <c:pt idx="361">
                  <c:v>0.76477580455802752</c:v>
                </c:pt>
                <c:pt idx="362">
                  <c:v>1.6565697622475923</c:v>
                </c:pt>
                <c:pt idx="363">
                  <c:v>0.76477580455802752</c:v>
                </c:pt>
                <c:pt idx="364">
                  <c:v>-2.3617687842765207</c:v>
                </c:pt>
                <c:pt idx="365">
                  <c:v>-3.3434302377524077</c:v>
                </c:pt>
                <c:pt idx="366">
                  <c:v>0.76477580455802752</c:v>
                </c:pt>
                <c:pt idx="367">
                  <c:v>1.0412174216209777</c:v>
                </c:pt>
                <c:pt idx="368">
                  <c:v>1.6565697622475923</c:v>
                </c:pt>
                <c:pt idx="369">
                  <c:v>1.6382312157234793</c:v>
                </c:pt>
                <c:pt idx="370">
                  <c:v>-2.3617687842765207</c:v>
                </c:pt>
                <c:pt idx="371">
                  <c:v>-0.96791537480755885</c:v>
                </c:pt>
                <c:pt idx="372">
                  <c:v>-1.2352241954419725</c:v>
                </c:pt>
                <c:pt idx="373">
                  <c:v>-2.9679153748075588</c:v>
                </c:pt>
                <c:pt idx="374">
                  <c:v>-0.23522419544197248</c:v>
                </c:pt>
                <c:pt idx="375">
                  <c:v>-0.23522419544197248</c:v>
                </c:pt>
                <c:pt idx="376">
                  <c:v>-0.23522419544197248</c:v>
                </c:pt>
                <c:pt idx="377">
                  <c:v>1.6382312157234793</c:v>
                </c:pt>
                <c:pt idx="378">
                  <c:v>1.0320846251924412</c:v>
                </c:pt>
                <c:pt idx="379">
                  <c:v>0.76477580455802752</c:v>
                </c:pt>
                <c:pt idx="380">
                  <c:v>-1.2352241954419725</c:v>
                </c:pt>
                <c:pt idx="381">
                  <c:v>0.63823121572347929</c:v>
                </c:pt>
                <c:pt idx="382">
                  <c:v>-0.36176878427652071</c:v>
                </c:pt>
                <c:pt idx="383">
                  <c:v>-0.23522419544197248</c:v>
                </c:pt>
                <c:pt idx="384">
                  <c:v>-1.2352241954419725</c:v>
                </c:pt>
                <c:pt idx="385">
                  <c:v>-0.23522419544197248</c:v>
                </c:pt>
                <c:pt idx="386">
                  <c:v>-2.9679153748075588</c:v>
                </c:pt>
                <c:pt idx="387">
                  <c:v>-1.2352241954419725</c:v>
                </c:pt>
                <c:pt idx="388">
                  <c:v>2.0412174216209777</c:v>
                </c:pt>
                <c:pt idx="389">
                  <c:v>2.0320846251924412</c:v>
                </c:pt>
                <c:pt idx="390">
                  <c:v>-0.36176878427652071</c:v>
                </c:pt>
                <c:pt idx="391">
                  <c:v>-2.9679153748075588</c:v>
                </c:pt>
                <c:pt idx="392">
                  <c:v>2.0412174216209777</c:v>
                </c:pt>
                <c:pt idx="393">
                  <c:v>-2.3434302377524077</c:v>
                </c:pt>
                <c:pt idx="394">
                  <c:v>0.76477580455802752</c:v>
                </c:pt>
                <c:pt idx="395">
                  <c:v>-0.23522419544197248</c:v>
                </c:pt>
                <c:pt idx="396">
                  <c:v>2.0320846251924412</c:v>
                </c:pt>
                <c:pt idx="397">
                  <c:v>-1.2352241954419725</c:v>
                </c:pt>
                <c:pt idx="398">
                  <c:v>-0.34343023775240766</c:v>
                </c:pt>
                <c:pt idx="399">
                  <c:v>-1.9587825783790223</c:v>
                </c:pt>
                <c:pt idx="400">
                  <c:v>-1.3434302377524077</c:v>
                </c:pt>
                <c:pt idx="401">
                  <c:v>-0.23522419544197248</c:v>
                </c:pt>
                <c:pt idx="402">
                  <c:v>0.76477580455802752</c:v>
                </c:pt>
                <c:pt idx="403">
                  <c:v>-0.95878257837902225</c:v>
                </c:pt>
                <c:pt idx="404">
                  <c:v>0.76477580455802752</c:v>
                </c:pt>
                <c:pt idx="405">
                  <c:v>0.65656976224759234</c:v>
                </c:pt>
                <c:pt idx="406">
                  <c:v>4.1217421620977746E-2</c:v>
                </c:pt>
                <c:pt idx="407">
                  <c:v>2.6565697622475923</c:v>
                </c:pt>
                <c:pt idx="408">
                  <c:v>2.0320846251924412</c:v>
                </c:pt>
                <c:pt idx="409">
                  <c:v>-2.3434302377524077</c:v>
                </c:pt>
                <c:pt idx="410">
                  <c:v>2.6382312157234793</c:v>
                </c:pt>
                <c:pt idx="411">
                  <c:v>3.2084625192441152E-2</c:v>
                </c:pt>
                <c:pt idx="412">
                  <c:v>2.7647758045580275</c:v>
                </c:pt>
                <c:pt idx="413">
                  <c:v>1.6565697622475923</c:v>
                </c:pt>
                <c:pt idx="414">
                  <c:v>0.65656976224759234</c:v>
                </c:pt>
                <c:pt idx="415">
                  <c:v>-0.23522419544197248</c:v>
                </c:pt>
                <c:pt idx="416">
                  <c:v>-1.2352241954419725</c:v>
                </c:pt>
                <c:pt idx="417">
                  <c:v>-1.9679153748075588</c:v>
                </c:pt>
                <c:pt idx="418">
                  <c:v>0.76477580455802752</c:v>
                </c:pt>
                <c:pt idx="419">
                  <c:v>-2.3617687842765207</c:v>
                </c:pt>
                <c:pt idx="420">
                  <c:v>0.76477580455802752</c:v>
                </c:pt>
                <c:pt idx="421">
                  <c:v>-1.2352241954419725</c:v>
                </c:pt>
                <c:pt idx="422">
                  <c:v>-2.9679153748075588</c:v>
                </c:pt>
                <c:pt idx="423">
                  <c:v>2.6565697622475923</c:v>
                </c:pt>
                <c:pt idx="424">
                  <c:v>-1.2352241954419725</c:v>
                </c:pt>
                <c:pt idx="425">
                  <c:v>-0.23522419544197248</c:v>
                </c:pt>
                <c:pt idx="426">
                  <c:v>-0.94044403185490921</c:v>
                </c:pt>
                <c:pt idx="427">
                  <c:v>0.76477580455802752</c:v>
                </c:pt>
                <c:pt idx="428">
                  <c:v>-2.9679153748075588</c:v>
                </c:pt>
                <c:pt idx="429">
                  <c:v>-0.4892017501646535</c:v>
                </c:pt>
                <c:pt idx="430">
                  <c:v>0.65656976224759234</c:v>
                </c:pt>
                <c:pt idx="431">
                  <c:v>1.0595559681450908</c:v>
                </c:pt>
                <c:pt idx="432">
                  <c:v>-1.9679153748075588</c:v>
                </c:pt>
                <c:pt idx="433">
                  <c:v>-1.3434302377524077</c:v>
                </c:pt>
                <c:pt idx="434">
                  <c:v>1.7647758045580275</c:v>
                </c:pt>
                <c:pt idx="435">
                  <c:v>1.0320846251924412</c:v>
                </c:pt>
                <c:pt idx="436">
                  <c:v>-1.3434302377524077</c:v>
                </c:pt>
                <c:pt idx="437">
                  <c:v>-0.23522419544197248</c:v>
                </c:pt>
                <c:pt idx="438">
                  <c:v>-3.3434302377524077</c:v>
                </c:pt>
                <c:pt idx="439">
                  <c:v>1.6382312157234793</c:v>
                </c:pt>
                <c:pt idx="440">
                  <c:v>-1.9587825783790223</c:v>
                </c:pt>
                <c:pt idx="441">
                  <c:v>3.2084625192441152E-2</c:v>
                </c:pt>
                <c:pt idx="442">
                  <c:v>0.63823121572347929</c:v>
                </c:pt>
                <c:pt idx="443">
                  <c:v>2.6565697622475923</c:v>
                </c:pt>
                <c:pt idx="444">
                  <c:v>0.76477580455802752</c:v>
                </c:pt>
                <c:pt idx="445">
                  <c:v>-2.3617687842765207</c:v>
                </c:pt>
                <c:pt idx="446">
                  <c:v>-0.36176878427652071</c:v>
                </c:pt>
                <c:pt idx="447">
                  <c:v>2.6382312157234793</c:v>
                </c:pt>
                <c:pt idx="448">
                  <c:v>-0.36176878427652071</c:v>
                </c:pt>
                <c:pt idx="449">
                  <c:v>5.9555968145090787E-2</c:v>
                </c:pt>
                <c:pt idx="450">
                  <c:v>1.6565697622475923</c:v>
                </c:pt>
                <c:pt idx="451">
                  <c:v>-0.94044403185490921</c:v>
                </c:pt>
                <c:pt idx="452">
                  <c:v>1.0320846251924412</c:v>
                </c:pt>
                <c:pt idx="453">
                  <c:v>-2.3434302377524077</c:v>
                </c:pt>
                <c:pt idx="454">
                  <c:v>1.6565697622475923</c:v>
                </c:pt>
                <c:pt idx="455">
                  <c:v>-0.96791537480755885</c:v>
                </c:pt>
                <c:pt idx="456">
                  <c:v>-0.36176878427652071</c:v>
                </c:pt>
                <c:pt idx="457">
                  <c:v>2.6382312157234793</c:v>
                </c:pt>
                <c:pt idx="458">
                  <c:v>-1.9679153748075588</c:v>
                </c:pt>
                <c:pt idx="459">
                  <c:v>-1.2352241954419725</c:v>
                </c:pt>
                <c:pt idx="460">
                  <c:v>1.6382312157234793</c:v>
                </c:pt>
                <c:pt idx="461">
                  <c:v>4.1217421620977746E-2</c:v>
                </c:pt>
                <c:pt idx="462">
                  <c:v>2.0412174216209777</c:v>
                </c:pt>
                <c:pt idx="463">
                  <c:v>5.0320846251924412</c:v>
                </c:pt>
                <c:pt idx="464">
                  <c:v>-0.23522419544197248</c:v>
                </c:pt>
                <c:pt idx="465">
                  <c:v>-0.36176878427652071</c:v>
                </c:pt>
                <c:pt idx="466">
                  <c:v>0.63823121572347929</c:v>
                </c:pt>
                <c:pt idx="467">
                  <c:v>3.6565697622475923</c:v>
                </c:pt>
                <c:pt idx="468">
                  <c:v>3.6565697622475923</c:v>
                </c:pt>
                <c:pt idx="469">
                  <c:v>0.76477580455802752</c:v>
                </c:pt>
                <c:pt idx="470">
                  <c:v>-2.3617687842765207</c:v>
                </c:pt>
                <c:pt idx="471">
                  <c:v>-2.3434302377524077</c:v>
                </c:pt>
                <c:pt idx="472">
                  <c:v>1.6382312157234793</c:v>
                </c:pt>
                <c:pt idx="473">
                  <c:v>3.6565697622475923</c:v>
                </c:pt>
                <c:pt idx="474">
                  <c:v>2.6565697622475923</c:v>
                </c:pt>
                <c:pt idx="475">
                  <c:v>-0.95878257837902225</c:v>
                </c:pt>
                <c:pt idx="476">
                  <c:v>-1.2352241954419725</c:v>
                </c:pt>
                <c:pt idx="477">
                  <c:v>1.6382312157234793</c:v>
                </c:pt>
                <c:pt idx="478">
                  <c:v>0.65656976224759234</c:v>
                </c:pt>
                <c:pt idx="479">
                  <c:v>4.1217421620977746E-2</c:v>
                </c:pt>
                <c:pt idx="480">
                  <c:v>1.6382312157234793</c:v>
                </c:pt>
                <c:pt idx="481">
                  <c:v>3.2084625192441152E-2</c:v>
                </c:pt>
                <c:pt idx="482">
                  <c:v>-1.2352241954419725</c:v>
                </c:pt>
                <c:pt idx="483">
                  <c:v>-0.34343023775240766</c:v>
                </c:pt>
                <c:pt idx="484">
                  <c:v>2.0412174216209777</c:v>
                </c:pt>
                <c:pt idx="485">
                  <c:v>3.0320846251924412</c:v>
                </c:pt>
                <c:pt idx="486">
                  <c:v>-2.3434302377524077</c:v>
                </c:pt>
                <c:pt idx="487">
                  <c:v>-1.3434302377524077</c:v>
                </c:pt>
                <c:pt idx="488">
                  <c:v>1.6382312157234793</c:v>
                </c:pt>
                <c:pt idx="489">
                  <c:v>-1.9587825783790223</c:v>
                </c:pt>
                <c:pt idx="490">
                  <c:v>1.6382312157234793</c:v>
                </c:pt>
                <c:pt idx="491">
                  <c:v>2.6382312157234793</c:v>
                </c:pt>
                <c:pt idx="492">
                  <c:v>1.7647758045580275</c:v>
                </c:pt>
                <c:pt idx="493">
                  <c:v>0.65656976224759234</c:v>
                </c:pt>
                <c:pt idx="494">
                  <c:v>0.63823121572347929</c:v>
                </c:pt>
                <c:pt idx="495">
                  <c:v>-2.3617687842765207</c:v>
                </c:pt>
                <c:pt idx="496">
                  <c:v>1.0320846251924412</c:v>
                </c:pt>
                <c:pt idx="497">
                  <c:v>3.6565697622475923</c:v>
                </c:pt>
                <c:pt idx="498">
                  <c:v>4.0320846251924412</c:v>
                </c:pt>
                <c:pt idx="499">
                  <c:v>-1.3617687842765207</c:v>
                </c:pt>
                <c:pt idx="500">
                  <c:v>0.65656976224759234</c:v>
                </c:pt>
                <c:pt idx="501">
                  <c:v>0.63823121572347929</c:v>
                </c:pt>
                <c:pt idx="502">
                  <c:v>-1.9587825783790223</c:v>
                </c:pt>
                <c:pt idx="503">
                  <c:v>3.0320846251924412</c:v>
                </c:pt>
                <c:pt idx="504">
                  <c:v>-2.9679153748075588</c:v>
                </c:pt>
                <c:pt idx="505">
                  <c:v>-0.23522419544197248</c:v>
                </c:pt>
                <c:pt idx="506">
                  <c:v>-1.2352241954419725</c:v>
                </c:pt>
                <c:pt idx="507">
                  <c:v>-1.2352241954419725</c:v>
                </c:pt>
                <c:pt idx="508">
                  <c:v>1.6565697622475923</c:v>
                </c:pt>
                <c:pt idx="509">
                  <c:v>-0.23522419544197248</c:v>
                </c:pt>
                <c:pt idx="510">
                  <c:v>0.76477580455802752</c:v>
                </c:pt>
                <c:pt idx="511">
                  <c:v>-2.3434302377524077</c:v>
                </c:pt>
                <c:pt idx="512">
                  <c:v>0.76477580455802752</c:v>
                </c:pt>
                <c:pt idx="513">
                  <c:v>0.76477580455802752</c:v>
                </c:pt>
                <c:pt idx="514">
                  <c:v>3.6565697622475923</c:v>
                </c:pt>
                <c:pt idx="515">
                  <c:v>-3.3434302377524077</c:v>
                </c:pt>
                <c:pt idx="516">
                  <c:v>4.1217421620977746E-2</c:v>
                </c:pt>
                <c:pt idx="517">
                  <c:v>-2.9679153748075588</c:v>
                </c:pt>
                <c:pt idx="518">
                  <c:v>-0.94044403185490921</c:v>
                </c:pt>
                <c:pt idx="519">
                  <c:v>-1.2352241954419725</c:v>
                </c:pt>
                <c:pt idx="520">
                  <c:v>-1.3617687842765207</c:v>
                </c:pt>
                <c:pt idx="521">
                  <c:v>-0.94044403185490921</c:v>
                </c:pt>
                <c:pt idx="522">
                  <c:v>-0.23522419544197248</c:v>
                </c:pt>
                <c:pt idx="523">
                  <c:v>-1.2352241954419725</c:v>
                </c:pt>
                <c:pt idx="524">
                  <c:v>-1.3434302377524077</c:v>
                </c:pt>
                <c:pt idx="525">
                  <c:v>-0.23522419544197248</c:v>
                </c:pt>
                <c:pt idx="526">
                  <c:v>-1.2352241954419725</c:v>
                </c:pt>
                <c:pt idx="527">
                  <c:v>2.6565697622475923</c:v>
                </c:pt>
                <c:pt idx="528">
                  <c:v>-0.23522419544197248</c:v>
                </c:pt>
                <c:pt idx="529">
                  <c:v>0.76477580455802752</c:v>
                </c:pt>
                <c:pt idx="530">
                  <c:v>-0.23522419544197248</c:v>
                </c:pt>
                <c:pt idx="531">
                  <c:v>-1.2352241954419725</c:v>
                </c:pt>
                <c:pt idx="532">
                  <c:v>-0.96791537480755885</c:v>
                </c:pt>
                <c:pt idx="533">
                  <c:v>-2.9679153748075588</c:v>
                </c:pt>
                <c:pt idx="534">
                  <c:v>-0.23522419544197248</c:v>
                </c:pt>
                <c:pt idx="535">
                  <c:v>0.65656976224759234</c:v>
                </c:pt>
                <c:pt idx="536">
                  <c:v>-1.2352241954419725</c:v>
                </c:pt>
                <c:pt idx="537">
                  <c:v>1.0595559681450908</c:v>
                </c:pt>
                <c:pt idx="538">
                  <c:v>2.0320846251924412</c:v>
                </c:pt>
                <c:pt idx="539">
                  <c:v>-1.9587825783790223</c:v>
                </c:pt>
                <c:pt idx="540">
                  <c:v>2.6565697622475923</c:v>
                </c:pt>
                <c:pt idx="541">
                  <c:v>-2.9679153748075588</c:v>
                </c:pt>
                <c:pt idx="542">
                  <c:v>-0.34343023775240766</c:v>
                </c:pt>
                <c:pt idx="543">
                  <c:v>-2.9679153748075588</c:v>
                </c:pt>
                <c:pt idx="544">
                  <c:v>-2.3617687842765207</c:v>
                </c:pt>
                <c:pt idx="545">
                  <c:v>-0.96791537480755885</c:v>
                </c:pt>
                <c:pt idx="546">
                  <c:v>-2.9679153748075588</c:v>
                </c:pt>
                <c:pt idx="547">
                  <c:v>-1.2352241954419725</c:v>
                </c:pt>
                <c:pt idx="548">
                  <c:v>-2.3434302377524077</c:v>
                </c:pt>
                <c:pt idx="549">
                  <c:v>2.6565697622475923</c:v>
                </c:pt>
                <c:pt idx="550">
                  <c:v>-1.2352241954419725</c:v>
                </c:pt>
                <c:pt idx="551">
                  <c:v>-1.2352241954419725</c:v>
                </c:pt>
                <c:pt idx="552">
                  <c:v>1.7647758045580275</c:v>
                </c:pt>
                <c:pt idx="553">
                  <c:v>-2.9679153748075588</c:v>
                </c:pt>
                <c:pt idx="554">
                  <c:v>0.76477580455802752</c:v>
                </c:pt>
                <c:pt idx="555">
                  <c:v>-0.23522419544197248</c:v>
                </c:pt>
                <c:pt idx="556">
                  <c:v>4.1217421620977746E-2</c:v>
                </c:pt>
                <c:pt idx="557">
                  <c:v>-0.23522419544197248</c:v>
                </c:pt>
                <c:pt idx="558">
                  <c:v>2.6565697622475923</c:v>
                </c:pt>
                <c:pt idx="559">
                  <c:v>0.76477580455802752</c:v>
                </c:pt>
                <c:pt idx="560">
                  <c:v>-1.2352241954419725</c:v>
                </c:pt>
                <c:pt idx="561">
                  <c:v>-0.34343023775240766</c:v>
                </c:pt>
                <c:pt idx="562">
                  <c:v>-1.3434302377524077</c:v>
                </c:pt>
                <c:pt idx="563">
                  <c:v>-1.3434302377524077</c:v>
                </c:pt>
                <c:pt idx="564">
                  <c:v>-0.96791537480755885</c:v>
                </c:pt>
                <c:pt idx="565">
                  <c:v>-0.34343023775240766</c:v>
                </c:pt>
                <c:pt idx="566">
                  <c:v>2.6565697622475923</c:v>
                </c:pt>
                <c:pt idx="567">
                  <c:v>0.65656976224759234</c:v>
                </c:pt>
                <c:pt idx="568">
                  <c:v>1.7647758045580275</c:v>
                </c:pt>
                <c:pt idx="569">
                  <c:v>3.0412174216209777</c:v>
                </c:pt>
                <c:pt idx="570">
                  <c:v>-0.96791537480755885</c:v>
                </c:pt>
                <c:pt idx="571">
                  <c:v>3.0412174216209777</c:v>
                </c:pt>
                <c:pt idx="572">
                  <c:v>-1.9679153748075588</c:v>
                </c:pt>
                <c:pt idx="573">
                  <c:v>1.6382312157234793</c:v>
                </c:pt>
                <c:pt idx="574">
                  <c:v>-0.95878257837902225</c:v>
                </c:pt>
                <c:pt idx="575">
                  <c:v>0.76477580455802752</c:v>
                </c:pt>
                <c:pt idx="576">
                  <c:v>-1.9679153748075588</c:v>
                </c:pt>
                <c:pt idx="577">
                  <c:v>-2.9679153748075588</c:v>
                </c:pt>
                <c:pt idx="578">
                  <c:v>-0.23522419544197248</c:v>
                </c:pt>
                <c:pt idx="579">
                  <c:v>0.63823121572347929</c:v>
                </c:pt>
                <c:pt idx="580">
                  <c:v>-1.9679153748075588</c:v>
                </c:pt>
                <c:pt idx="581">
                  <c:v>0.65656976224759234</c:v>
                </c:pt>
                <c:pt idx="582">
                  <c:v>0.65656976224759234</c:v>
                </c:pt>
                <c:pt idx="583">
                  <c:v>0.76477580455802752</c:v>
                </c:pt>
                <c:pt idx="584">
                  <c:v>-1.3434302377524077</c:v>
                </c:pt>
                <c:pt idx="585">
                  <c:v>-1.3434302377524077</c:v>
                </c:pt>
                <c:pt idx="586">
                  <c:v>0.63823121572347929</c:v>
                </c:pt>
                <c:pt idx="587">
                  <c:v>0.76477580455802752</c:v>
                </c:pt>
                <c:pt idx="588">
                  <c:v>-1.9679153748075588</c:v>
                </c:pt>
                <c:pt idx="589">
                  <c:v>1.6382312157234793</c:v>
                </c:pt>
                <c:pt idx="590">
                  <c:v>-1.2352241954419725</c:v>
                </c:pt>
                <c:pt idx="591">
                  <c:v>-2.3434302377524077</c:v>
                </c:pt>
                <c:pt idx="592">
                  <c:v>-1.3617687842765207</c:v>
                </c:pt>
                <c:pt idx="593">
                  <c:v>3.0412174216209777</c:v>
                </c:pt>
                <c:pt idx="594">
                  <c:v>-2.3617687842765207</c:v>
                </c:pt>
                <c:pt idx="595">
                  <c:v>1.6565697622475923</c:v>
                </c:pt>
                <c:pt idx="596">
                  <c:v>0.76477580455802752</c:v>
                </c:pt>
                <c:pt idx="597">
                  <c:v>1.7647758045580275</c:v>
                </c:pt>
                <c:pt idx="598">
                  <c:v>-2.9679153748075588</c:v>
                </c:pt>
                <c:pt idx="599">
                  <c:v>-0.23522419544197248</c:v>
                </c:pt>
                <c:pt idx="600">
                  <c:v>2.0320846251924412</c:v>
                </c:pt>
                <c:pt idx="601">
                  <c:v>3.6565697622475923</c:v>
                </c:pt>
                <c:pt idx="602">
                  <c:v>-0.34343023775240766</c:v>
                </c:pt>
                <c:pt idx="603">
                  <c:v>-2.3617687842765207</c:v>
                </c:pt>
                <c:pt idx="604">
                  <c:v>2.0320846251924412</c:v>
                </c:pt>
                <c:pt idx="605">
                  <c:v>3.2084625192441152E-2</c:v>
                </c:pt>
                <c:pt idx="606">
                  <c:v>-1.2352241954419725</c:v>
                </c:pt>
                <c:pt idx="607">
                  <c:v>-1.3434302377524077</c:v>
                </c:pt>
                <c:pt idx="608">
                  <c:v>1.6382312157234793</c:v>
                </c:pt>
                <c:pt idx="609">
                  <c:v>-1.9679153748075588</c:v>
                </c:pt>
                <c:pt idx="610">
                  <c:v>-0.95878257837902225</c:v>
                </c:pt>
                <c:pt idx="611">
                  <c:v>-0.34343023775240766</c:v>
                </c:pt>
                <c:pt idx="612">
                  <c:v>-2.3434302377524077</c:v>
                </c:pt>
                <c:pt idx="613">
                  <c:v>-1.3434302377524077</c:v>
                </c:pt>
                <c:pt idx="614">
                  <c:v>3.6565697622475923</c:v>
                </c:pt>
                <c:pt idx="615">
                  <c:v>0.76477580455802752</c:v>
                </c:pt>
                <c:pt idx="616">
                  <c:v>0.76477580455802752</c:v>
                </c:pt>
                <c:pt idx="617">
                  <c:v>-0.96791537480755885</c:v>
                </c:pt>
                <c:pt idx="618">
                  <c:v>-2.3617687842765207</c:v>
                </c:pt>
                <c:pt idx="619">
                  <c:v>-1.2352241954419725</c:v>
                </c:pt>
                <c:pt idx="620">
                  <c:v>3.6565697622475923</c:v>
                </c:pt>
                <c:pt idx="621">
                  <c:v>-1.2352241954419725</c:v>
                </c:pt>
                <c:pt idx="622">
                  <c:v>-0.96791537480755885</c:v>
                </c:pt>
                <c:pt idx="623">
                  <c:v>-0.23522419544197248</c:v>
                </c:pt>
                <c:pt idx="624">
                  <c:v>-0.94044403185490921</c:v>
                </c:pt>
                <c:pt idx="625">
                  <c:v>-0.23522419544197248</c:v>
                </c:pt>
                <c:pt idx="626">
                  <c:v>-1.2352241954419725</c:v>
                </c:pt>
                <c:pt idx="627">
                  <c:v>3.2084625192441152E-2</c:v>
                </c:pt>
                <c:pt idx="628">
                  <c:v>1.0320846251924412</c:v>
                </c:pt>
                <c:pt idx="629">
                  <c:v>0.76477580455802752</c:v>
                </c:pt>
                <c:pt idx="630">
                  <c:v>-1.9679153748075588</c:v>
                </c:pt>
                <c:pt idx="631">
                  <c:v>1.7647758045580275</c:v>
                </c:pt>
                <c:pt idx="632">
                  <c:v>3.0412174216209777</c:v>
                </c:pt>
                <c:pt idx="633">
                  <c:v>-1.9587825783790223</c:v>
                </c:pt>
                <c:pt idx="634">
                  <c:v>-1.3434302377524077</c:v>
                </c:pt>
                <c:pt idx="635">
                  <c:v>1.0320846251924412</c:v>
                </c:pt>
                <c:pt idx="636">
                  <c:v>-0.23522419544197248</c:v>
                </c:pt>
                <c:pt idx="637">
                  <c:v>-1.3617687842765207</c:v>
                </c:pt>
                <c:pt idx="638">
                  <c:v>-1.9679153748075588</c:v>
                </c:pt>
                <c:pt idx="639">
                  <c:v>-2.3617687842765207</c:v>
                </c:pt>
                <c:pt idx="640">
                  <c:v>-1.9587825783790223</c:v>
                </c:pt>
                <c:pt idx="641">
                  <c:v>1.7647758045580275</c:v>
                </c:pt>
                <c:pt idx="642">
                  <c:v>-2.9679153748075588</c:v>
                </c:pt>
                <c:pt idx="643">
                  <c:v>1.0412174216209777</c:v>
                </c:pt>
                <c:pt idx="644">
                  <c:v>-0.36176878427652071</c:v>
                </c:pt>
                <c:pt idx="645">
                  <c:v>2.0320846251924412</c:v>
                </c:pt>
                <c:pt idx="646">
                  <c:v>-1.2352241954419725</c:v>
                </c:pt>
                <c:pt idx="647">
                  <c:v>-0.23522419544197248</c:v>
                </c:pt>
                <c:pt idx="648">
                  <c:v>-0.23522419544197248</c:v>
                </c:pt>
                <c:pt idx="649">
                  <c:v>-0.23522419544197248</c:v>
                </c:pt>
                <c:pt idx="650">
                  <c:v>3.6565697622475923</c:v>
                </c:pt>
                <c:pt idx="651">
                  <c:v>2.6382312157234793</c:v>
                </c:pt>
                <c:pt idx="652">
                  <c:v>0.76477580455802752</c:v>
                </c:pt>
                <c:pt idx="653">
                  <c:v>0.76477580455802752</c:v>
                </c:pt>
                <c:pt idx="654">
                  <c:v>-2.9679153748075588</c:v>
                </c:pt>
                <c:pt idx="655">
                  <c:v>3.6565697622475923</c:v>
                </c:pt>
                <c:pt idx="656">
                  <c:v>0.76477580455802752</c:v>
                </c:pt>
                <c:pt idx="657">
                  <c:v>3.6565697622475923</c:v>
                </c:pt>
                <c:pt idx="658">
                  <c:v>3.6565697622475923</c:v>
                </c:pt>
                <c:pt idx="659">
                  <c:v>-1.2352241954419725</c:v>
                </c:pt>
                <c:pt idx="660">
                  <c:v>-3.3434302377524077</c:v>
                </c:pt>
                <c:pt idx="661">
                  <c:v>-0.96791537480755885</c:v>
                </c:pt>
                <c:pt idx="662">
                  <c:v>3.2084625192441152E-2</c:v>
                </c:pt>
                <c:pt idx="663">
                  <c:v>-1.2352241954419725</c:v>
                </c:pt>
                <c:pt idx="664">
                  <c:v>-0.96791537480755885</c:v>
                </c:pt>
                <c:pt idx="665">
                  <c:v>-2.3617687842765207</c:v>
                </c:pt>
                <c:pt idx="666">
                  <c:v>1.7647758045580275</c:v>
                </c:pt>
                <c:pt idx="667">
                  <c:v>-1.3434302377524077</c:v>
                </c:pt>
                <c:pt idx="668">
                  <c:v>-1.3434302377524077</c:v>
                </c:pt>
                <c:pt idx="669">
                  <c:v>0.76477580455802752</c:v>
                </c:pt>
                <c:pt idx="670">
                  <c:v>2.6565697622475923</c:v>
                </c:pt>
                <c:pt idx="671">
                  <c:v>0.63823121572347929</c:v>
                </c:pt>
                <c:pt idx="672">
                  <c:v>-1.9587825783790223</c:v>
                </c:pt>
                <c:pt idx="673">
                  <c:v>1.0412174216209777</c:v>
                </c:pt>
                <c:pt idx="674">
                  <c:v>-0.23522419544197248</c:v>
                </c:pt>
                <c:pt idx="675">
                  <c:v>2.6382312157234793</c:v>
                </c:pt>
                <c:pt idx="676">
                  <c:v>-0.95878257837902225</c:v>
                </c:pt>
                <c:pt idx="677">
                  <c:v>4.3617895986605291</c:v>
                </c:pt>
                <c:pt idx="678">
                  <c:v>-3.3434302377524077</c:v>
                </c:pt>
                <c:pt idx="679">
                  <c:v>-1.2352241954419725</c:v>
                </c:pt>
                <c:pt idx="680">
                  <c:v>2.4350708310899378</c:v>
                </c:pt>
                <c:pt idx="681">
                  <c:v>5.3617895986605291</c:v>
                </c:pt>
                <c:pt idx="682">
                  <c:v>5.0320846251924412</c:v>
                </c:pt>
                <c:pt idx="683">
                  <c:v>-0.23522419544197248</c:v>
                </c:pt>
                <c:pt idx="684">
                  <c:v>3.6290984192949427</c:v>
                </c:pt>
                <c:pt idx="685">
                  <c:v>-0.23522419544197248</c:v>
                </c:pt>
                <c:pt idx="686">
                  <c:v>0.76477580455802752</c:v>
                </c:pt>
                <c:pt idx="687">
                  <c:v>2.6565697622475923</c:v>
                </c:pt>
                <c:pt idx="688">
                  <c:v>-0.36176878427652071</c:v>
                </c:pt>
                <c:pt idx="689">
                  <c:v>4.1217421620977746E-2</c:v>
                </c:pt>
                <c:pt idx="690">
                  <c:v>1.0595559681450908</c:v>
                </c:pt>
                <c:pt idx="691">
                  <c:v>0.65656976224759234</c:v>
                </c:pt>
                <c:pt idx="692">
                  <c:v>1.6565697622475923</c:v>
                </c:pt>
                <c:pt idx="693">
                  <c:v>2.7647758045580275</c:v>
                </c:pt>
                <c:pt idx="694">
                  <c:v>0.76477580455802752</c:v>
                </c:pt>
                <c:pt idx="695">
                  <c:v>2.6290984192949427</c:v>
                </c:pt>
                <c:pt idx="696">
                  <c:v>5.3617895986605291</c:v>
                </c:pt>
                <c:pt idx="697">
                  <c:v>0.65656976224759234</c:v>
                </c:pt>
                <c:pt idx="698">
                  <c:v>0.76477580455802752</c:v>
                </c:pt>
                <c:pt idx="699">
                  <c:v>-0.95878257837902225</c:v>
                </c:pt>
                <c:pt idx="700">
                  <c:v>3.6565697622475923</c:v>
                </c:pt>
                <c:pt idx="701">
                  <c:v>-2.3434302377524077</c:v>
                </c:pt>
                <c:pt idx="702">
                  <c:v>-1.9679153748075588</c:v>
                </c:pt>
                <c:pt idx="703">
                  <c:v>-3.3434302377524077</c:v>
                </c:pt>
                <c:pt idx="704">
                  <c:v>4.1217421620977746E-2</c:v>
                </c:pt>
                <c:pt idx="705">
                  <c:v>-1.3434302377524077</c:v>
                </c:pt>
                <c:pt idx="706">
                  <c:v>-1.3617687842765207</c:v>
                </c:pt>
                <c:pt idx="707">
                  <c:v>2.0320846251924412</c:v>
                </c:pt>
                <c:pt idx="708">
                  <c:v>-1.3617687842765207</c:v>
                </c:pt>
                <c:pt idx="709">
                  <c:v>-0.23522419544197248</c:v>
                </c:pt>
                <c:pt idx="710">
                  <c:v>0.76477580455802752</c:v>
                </c:pt>
                <c:pt idx="711">
                  <c:v>-2.3617687842765207</c:v>
                </c:pt>
                <c:pt idx="712">
                  <c:v>-2.3617687842765207</c:v>
                </c:pt>
                <c:pt idx="713">
                  <c:v>-1.2352241954419725</c:v>
                </c:pt>
                <c:pt idx="714">
                  <c:v>-1.9587825783790223</c:v>
                </c:pt>
                <c:pt idx="715">
                  <c:v>0.65656976224759234</c:v>
                </c:pt>
                <c:pt idx="716">
                  <c:v>-0.23522419544197248</c:v>
                </c:pt>
                <c:pt idx="717">
                  <c:v>-1.2352241954419725</c:v>
                </c:pt>
                <c:pt idx="718">
                  <c:v>-1.3434302377524077</c:v>
                </c:pt>
                <c:pt idx="719">
                  <c:v>1.7647758045580275</c:v>
                </c:pt>
                <c:pt idx="720">
                  <c:v>1.0320846251924412</c:v>
                </c:pt>
                <c:pt idx="721">
                  <c:v>1.6382312157234793</c:v>
                </c:pt>
                <c:pt idx="722">
                  <c:v>1.6565697622475923</c:v>
                </c:pt>
                <c:pt idx="723">
                  <c:v>-1.2352241954419725</c:v>
                </c:pt>
                <c:pt idx="724">
                  <c:v>0.76477580455802752</c:v>
                </c:pt>
                <c:pt idx="725">
                  <c:v>0.65656976224759234</c:v>
                </c:pt>
                <c:pt idx="726">
                  <c:v>0.76477580455802752</c:v>
                </c:pt>
                <c:pt idx="727">
                  <c:v>1.0320846251924412</c:v>
                </c:pt>
                <c:pt idx="728">
                  <c:v>0.76477580455802752</c:v>
                </c:pt>
                <c:pt idx="729">
                  <c:v>-0.23522419544197248</c:v>
                </c:pt>
                <c:pt idx="730">
                  <c:v>2.6565697622475923</c:v>
                </c:pt>
                <c:pt idx="731">
                  <c:v>0.76477580455802752</c:v>
                </c:pt>
                <c:pt idx="732">
                  <c:v>-2.9679153748075588</c:v>
                </c:pt>
                <c:pt idx="733">
                  <c:v>-2.3617687842765207</c:v>
                </c:pt>
                <c:pt idx="734">
                  <c:v>0.76477580455802752</c:v>
                </c:pt>
                <c:pt idx="735">
                  <c:v>-2.3617687842765207</c:v>
                </c:pt>
                <c:pt idx="736">
                  <c:v>-0.23522419544197248</c:v>
                </c:pt>
                <c:pt idx="737">
                  <c:v>1.0320846251924412</c:v>
                </c:pt>
                <c:pt idx="738">
                  <c:v>0.76477580455802752</c:v>
                </c:pt>
                <c:pt idx="739">
                  <c:v>0.76477580455802752</c:v>
                </c:pt>
                <c:pt idx="740">
                  <c:v>2.0320846251924412</c:v>
                </c:pt>
                <c:pt idx="741">
                  <c:v>1.0320846251924412</c:v>
                </c:pt>
                <c:pt idx="742">
                  <c:v>-2.3434302377524077</c:v>
                </c:pt>
                <c:pt idx="743">
                  <c:v>2.0320846251924412</c:v>
                </c:pt>
                <c:pt idx="744">
                  <c:v>3.0320846251924412</c:v>
                </c:pt>
                <c:pt idx="745">
                  <c:v>2.4350708310899378</c:v>
                </c:pt>
                <c:pt idx="746">
                  <c:v>2.6565697622475923</c:v>
                </c:pt>
                <c:pt idx="747">
                  <c:v>-2.3434302377524077</c:v>
                </c:pt>
                <c:pt idx="748">
                  <c:v>3.6565697622475923</c:v>
                </c:pt>
                <c:pt idx="749">
                  <c:v>-1.2352241954419725</c:v>
                </c:pt>
                <c:pt idx="750">
                  <c:v>2.0320846251924412</c:v>
                </c:pt>
                <c:pt idx="751">
                  <c:v>-2.3617687842765207</c:v>
                </c:pt>
                <c:pt idx="752">
                  <c:v>-1.2352241954419725</c:v>
                </c:pt>
                <c:pt idx="753">
                  <c:v>3.2084625192441152E-2</c:v>
                </c:pt>
                <c:pt idx="754">
                  <c:v>0.63823121572347929</c:v>
                </c:pt>
                <c:pt idx="755">
                  <c:v>-1.2352241954419725</c:v>
                </c:pt>
                <c:pt idx="756">
                  <c:v>-2.9679153748075588</c:v>
                </c:pt>
                <c:pt idx="757">
                  <c:v>-0.23522419544197248</c:v>
                </c:pt>
                <c:pt idx="758">
                  <c:v>-1.9587825783790223</c:v>
                </c:pt>
                <c:pt idx="759">
                  <c:v>1.7647758045580275</c:v>
                </c:pt>
                <c:pt idx="760">
                  <c:v>-0.23522419544197248</c:v>
                </c:pt>
                <c:pt idx="761">
                  <c:v>1.7647758045580275</c:v>
                </c:pt>
                <c:pt idx="762">
                  <c:v>-2.9679153748075588</c:v>
                </c:pt>
                <c:pt idx="763">
                  <c:v>5.9555968145090787E-2</c:v>
                </c:pt>
                <c:pt idx="764">
                  <c:v>-1.3434302377524077</c:v>
                </c:pt>
                <c:pt idx="765">
                  <c:v>-0.96791537480755885</c:v>
                </c:pt>
                <c:pt idx="766">
                  <c:v>2.0595559681450908</c:v>
                </c:pt>
                <c:pt idx="767">
                  <c:v>-2.9679153748075588</c:v>
                </c:pt>
                <c:pt idx="768">
                  <c:v>-0.95878257837902225</c:v>
                </c:pt>
                <c:pt idx="769">
                  <c:v>1.6565697622475923</c:v>
                </c:pt>
                <c:pt idx="770">
                  <c:v>-3.3617687842765207</c:v>
                </c:pt>
                <c:pt idx="771">
                  <c:v>-2.9679153748075588</c:v>
                </c:pt>
                <c:pt idx="772">
                  <c:v>1.0595559681450908</c:v>
                </c:pt>
                <c:pt idx="773">
                  <c:v>-1.3617687842765207</c:v>
                </c:pt>
                <c:pt idx="774">
                  <c:v>-2.3617687842765207</c:v>
                </c:pt>
                <c:pt idx="775">
                  <c:v>0.65656976224759234</c:v>
                </c:pt>
                <c:pt idx="776">
                  <c:v>1.6565697622475923</c:v>
                </c:pt>
                <c:pt idx="777">
                  <c:v>-2.3434302377524077</c:v>
                </c:pt>
                <c:pt idx="778">
                  <c:v>1.0595559681450908</c:v>
                </c:pt>
                <c:pt idx="779">
                  <c:v>-1.9587825783790223</c:v>
                </c:pt>
                <c:pt idx="780">
                  <c:v>-1.9679153748075588</c:v>
                </c:pt>
                <c:pt idx="781">
                  <c:v>-1.2352241954419725</c:v>
                </c:pt>
                <c:pt idx="782">
                  <c:v>5.9555968145090787E-2</c:v>
                </c:pt>
                <c:pt idx="783">
                  <c:v>0.63823121572347929</c:v>
                </c:pt>
                <c:pt idx="784">
                  <c:v>1.0320846251924412</c:v>
                </c:pt>
                <c:pt idx="785">
                  <c:v>0.63823121572347929</c:v>
                </c:pt>
                <c:pt idx="786">
                  <c:v>0.76477580455802752</c:v>
                </c:pt>
                <c:pt idx="787">
                  <c:v>1.0595559681450908</c:v>
                </c:pt>
                <c:pt idx="788">
                  <c:v>0.76477580455802752</c:v>
                </c:pt>
                <c:pt idx="789">
                  <c:v>4.1217421620977746E-2</c:v>
                </c:pt>
                <c:pt idx="790">
                  <c:v>-2.9679153748075588</c:v>
                </c:pt>
                <c:pt idx="791">
                  <c:v>2.0320846251924412</c:v>
                </c:pt>
                <c:pt idx="792">
                  <c:v>-1.3434302377524077</c:v>
                </c:pt>
                <c:pt idx="793">
                  <c:v>-0.23522419544197248</c:v>
                </c:pt>
                <c:pt idx="794">
                  <c:v>-2.9679153748075588</c:v>
                </c:pt>
                <c:pt idx="795">
                  <c:v>-0.23522419544197248</c:v>
                </c:pt>
                <c:pt idx="796">
                  <c:v>-1.2352241954419725</c:v>
                </c:pt>
                <c:pt idx="797">
                  <c:v>0.63823121572347929</c:v>
                </c:pt>
                <c:pt idx="798">
                  <c:v>4.1217421620977746E-2</c:v>
                </c:pt>
                <c:pt idx="799">
                  <c:v>1.0595559681450908</c:v>
                </c:pt>
                <c:pt idx="800">
                  <c:v>-0.23522419544197248</c:v>
                </c:pt>
                <c:pt idx="801">
                  <c:v>-0.23522419544197248</c:v>
                </c:pt>
                <c:pt idx="802">
                  <c:v>0.76477580455802752</c:v>
                </c:pt>
                <c:pt idx="803">
                  <c:v>-0.34343023775240766</c:v>
                </c:pt>
                <c:pt idx="804">
                  <c:v>-1.3434302377524077</c:v>
                </c:pt>
                <c:pt idx="805">
                  <c:v>-0.23522419544197248</c:v>
                </c:pt>
                <c:pt idx="806">
                  <c:v>-0.96791537480755885</c:v>
                </c:pt>
                <c:pt idx="807">
                  <c:v>-0.23522419544197248</c:v>
                </c:pt>
                <c:pt idx="808">
                  <c:v>-1.2352241954419725</c:v>
                </c:pt>
                <c:pt idx="809">
                  <c:v>-0.96791537480755885</c:v>
                </c:pt>
                <c:pt idx="810">
                  <c:v>1.0412174216209777</c:v>
                </c:pt>
                <c:pt idx="811">
                  <c:v>3.0320846251924412</c:v>
                </c:pt>
                <c:pt idx="812">
                  <c:v>2.6565697622475923</c:v>
                </c:pt>
                <c:pt idx="813">
                  <c:v>4.3617895986605291</c:v>
                </c:pt>
                <c:pt idx="814">
                  <c:v>-0.34343023775240766</c:v>
                </c:pt>
                <c:pt idx="815">
                  <c:v>-2.9679153748075588</c:v>
                </c:pt>
                <c:pt idx="816">
                  <c:v>2.6565697622475923</c:v>
                </c:pt>
                <c:pt idx="817">
                  <c:v>3.6565697622475923</c:v>
                </c:pt>
                <c:pt idx="818">
                  <c:v>4.1217421620977746E-2</c:v>
                </c:pt>
                <c:pt idx="819">
                  <c:v>-1.3434302377524077</c:v>
                </c:pt>
                <c:pt idx="820">
                  <c:v>1.0320846251924412</c:v>
                </c:pt>
                <c:pt idx="821">
                  <c:v>-0.94044403185490921</c:v>
                </c:pt>
                <c:pt idx="822">
                  <c:v>-1.2352241954419725</c:v>
                </c:pt>
                <c:pt idx="823">
                  <c:v>-2.3617687842765207</c:v>
                </c:pt>
                <c:pt idx="824">
                  <c:v>4.1217421620977746E-2</c:v>
                </c:pt>
                <c:pt idx="825">
                  <c:v>-1.9679153748075588</c:v>
                </c:pt>
                <c:pt idx="826">
                  <c:v>0.76477580455802752</c:v>
                </c:pt>
                <c:pt idx="827">
                  <c:v>2.6290984192949427</c:v>
                </c:pt>
                <c:pt idx="828">
                  <c:v>-2.3617687842765207</c:v>
                </c:pt>
                <c:pt idx="829">
                  <c:v>3.2084625192441152E-2</c:v>
                </c:pt>
                <c:pt idx="830">
                  <c:v>3.2084625192441152E-2</c:v>
                </c:pt>
                <c:pt idx="831">
                  <c:v>-1.2352241954419725</c:v>
                </c:pt>
                <c:pt idx="832">
                  <c:v>-0.96791537480755885</c:v>
                </c:pt>
                <c:pt idx="833">
                  <c:v>1.0320846251924412</c:v>
                </c:pt>
                <c:pt idx="834">
                  <c:v>-1.9587825783790223</c:v>
                </c:pt>
                <c:pt idx="835">
                  <c:v>-0.23522419544197248</c:v>
                </c:pt>
                <c:pt idx="836">
                  <c:v>0.76477580455802752</c:v>
                </c:pt>
                <c:pt idx="837">
                  <c:v>4.1217421620977746E-2</c:v>
                </c:pt>
                <c:pt idx="838">
                  <c:v>-1.9679153748075588</c:v>
                </c:pt>
                <c:pt idx="839">
                  <c:v>-1.2352241954419725</c:v>
                </c:pt>
                <c:pt idx="840">
                  <c:v>-1.2352241954419725</c:v>
                </c:pt>
                <c:pt idx="841">
                  <c:v>-1.3434302377524077</c:v>
                </c:pt>
                <c:pt idx="842">
                  <c:v>-1.2352241954419725</c:v>
                </c:pt>
                <c:pt idx="843">
                  <c:v>-1.9587825783790223</c:v>
                </c:pt>
                <c:pt idx="844">
                  <c:v>-0.34343023775240766</c:v>
                </c:pt>
                <c:pt idx="845">
                  <c:v>-0.95878257837902225</c:v>
                </c:pt>
                <c:pt idx="846">
                  <c:v>0.65656976224759234</c:v>
                </c:pt>
                <c:pt idx="847">
                  <c:v>-2.9679153748075588</c:v>
                </c:pt>
                <c:pt idx="848">
                  <c:v>-0.23522419544197248</c:v>
                </c:pt>
                <c:pt idx="849">
                  <c:v>-1.9679153748075588</c:v>
                </c:pt>
                <c:pt idx="850">
                  <c:v>-0.23522419544197248</c:v>
                </c:pt>
                <c:pt idx="851">
                  <c:v>-0.23522419544197248</c:v>
                </c:pt>
                <c:pt idx="852">
                  <c:v>-0.95878257837902225</c:v>
                </c:pt>
                <c:pt idx="853">
                  <c:v>2.6382312157234793</c:v>
                </c:pt>
                <c:pt idx="854">
                  <c:v>-1.3617687842765207</c:v>
                </c:pt>
                <c:pt idx="855">
                  <c:v>-1.2352241954419725</c:v>
                </c:pt>
                <c:pt idx="856">
                  <c:v>1.6565697622475923</c:v>
                </c:pt>
                <c:pt idx="857">
                  <c:v>-2.9679153748075588</c:v>
                </c:pt>
                <c:pt idx="858">
                  <c:v>4.1217421620977746E-2</c:v>
                </c:pt>
                <c:pt idx="859">
                  <c:v>-2.3617687842765207</c:v>
                </c:pt>
                <c:pt idx="860">
                  <c:v>-2.9679153748075588</c:v>
                </c:pt>
                <c:pt idx="861">
                  <c:v>3.6565697622475923</c:v>
                </c:pt>
                <c:pt idx="862">
                  <c:v>4.1217421620977746E-2</c:v>
                </c:pt>
                <c:pt idx="863">
                  <c:v>1.0320846251924412</c:v>
                </c:pt>
                <c:pt idx="864">
                  <c:v>1.6565697622475923</c:v>
                </c:pt>
                <c:pt idx="865">
                  <c:v>0.76477580455802752</c:v>
                </c:pt>
                <c:pt idx="866">
                  <c:v>-2.9679153748075588</c:v>
                </c:pt>
                <c:pt idx="867">
                  <c:v>1.6382312157234793</c:v>
                </c:pt>
                <c:pt idx="868">
                  <c:v>-2.3434302377524077</c:v>
                </c:pt>
                <c:pt idx="869">
                  <c:v>1.6565697622475923</c:v>
                </c:pt>
                <c:pt idx="870">
                  <c:v>3.2084625192441152E-2</c:v>
                </c:pt>
                <c:pt idx="871">
                  <c:v>2.6565697622475923</c:v>
                </c:pt>
                <c:pt idx="872">
                  <c:v>2.6565697622475923</c:v>
                </c:pt>
                <c:pt idx="873">
                  <c:v>-1.9679153748075588</c:v>
                </c:pt>
                <c:pt idx="874">
                  <c:v>-0.94044403185490921</c:v>
                </c:pt>
                <c:pt idx="875">
                  <c:v>-0.23522419544197248</c:v>
                </c:pt>
                <c:pt idx="876">
                  <c:v>-0.34343023775240766</c:v>
                </c:pt>
                <c:pt idx="877">
                  <c:v>0.76477580455802752</c:v>
                </c:pt>
                <c:pt idx="878">
                  <c:v>5.9555968145090787E-2</c:v>
                </c:pt>
                <c:pt idx="879">
                  <c:v>0.76477580455802752</c:v>
                </c:pt>
                <c:pt idx="880">
                  <c:v>2.0320846251924412</c:v>
                </c:pt>
                <c:pt idx="881">
                  <c:v>-0.36176878427652071</c:v>
                </c:pt>
                <c:pt idx="882">
                  <c:v>-0.23522419544197248</c:v>
                </c:pt>
                <c:pt idx="883">
                  <c:v>3.0320846251924412</c:v>
                </c:pt>
                <c:pt idx="884">
                  <c:v>2.6565697622475923</c:v>
                </c:pt>
                <c:pt idx="885">
                  <c:v>-2.9679153748075588</c:v>
                </c:pt>
                <c:pt idx="886">
                  <c:v>1.6565697622475923</c:v>
                </c:pt>
                <c:pt idx="887">
                  <c:v>1.7647758045580275</c:v>
                </c:pt>
                <c:pt idx="888">
                  <c:v>-1.9587825783790223</c:v>
                </c:pt>
                <c:pt idx="889">
                  <c:v>-0.23522419544197248</c:v>
                </c:pt>
                <c:pt idx="890">
                  <c:v>2.6382312157234793</c:v>
                </c:pt>
                <c:pt idx="891">
                  <c:v>1.0320846251924412</c:v>
                </c:pt>
                <c:pt idx="892">
                  <c:v>-1.9679153748075588</c:v>
                </c:pt>
                <c:pt idx="893">
                  <c:v>-1.9679153748075588</c:v>
                </c:pt>
                <c:pt idx="894">
                  <c:v>3.6565697622475923</c:v>
                </c:pt>
                <c:pt idx="895">
                  <c:v>-2.9679153748075588</c:v>
                </c:pt>
                <c:pt idx="896">
                  <c:v>5.9555968145090787E-2</c:v>
                </c:pt>
                <c:pt idx="897">
                  <c:v>-1.9587825783790223</c:v>
                </c:pt>
                <c:pt idx="898">
                  <c:v>-1.2352241954419725</c:v>
                </c:pt>
                <c:pt idx="899">
                  <c:v>-2.3617687842765207</c:v>
                </c:pt>
                <c:pt idx="900">
                  <c:v>-1.9587825783790223</c:v>
                </c:pt>
                <c:pt idx="901">
                  <c:v>-1.2352241954419725</c:v>
                </c:pt>
                <c:pt idx="902">
                  <c:v>0.65656976224759234</c:v>
                </c:pt>
                <c:pt idx="903">
                  <c:v>-0.23522419544197248</c:v>
                </c:pt>
                <c:pt idx="904">
                  <c:v>-2.3617687842765207</c:v>
                </c:pt>
                <c:pt idx="905">
                  <c:v>5.9555968145090787E-2</c:v>
                </c:pt>
                <c:pt idx="906">
                  <c:v>-1.3434302377524077</c:v>
                </c:pt>
                <c:pt idx="907">
                  <c:v>-1.3617687842765207</c:v>
                </c:pt>
                <c:pt idx="908">
                  <c:v>4.1217421620977746E-2</c:v>
                </c:pt>
                <c:pt idx="909">
                  <c:v>-2.9679153748075588</c:v>
                </c:pt>
                <c:pt idx="910">
                  <c:v>1.7647758045580275</c:v>
                </c:pt>
                <c:pt idx="911">
                  <c:v>3.6565697622475923</c:v>
                </c:pt>
                <c:pt idx="912">
                  <c:v>-0.23522419544197248</c:v>
                </c:pt>
                <c:pt idx="913">
                  <c:v>-0.94044403185490921</c:v>
                </c:pt>
                <c:pt idx="914">
                  <c:v>2.6565697622475923</c:v>
                </c:pt>
                <c:pt idx="915">
                  <c:v>-0.96791537480755885</c:v>
                </c:pt>
                <c:pt idx="916">
                  <c:v>0.76477580455802752</c:v>
                </c:pt>
                <c:pt idx="917">
                  <c:v>2.6382312157234793</c:v>
                </c:pt>
                <c:pt idx="918">
                  <c:v>0.43507083108993783</c:v>
                </c:pt>
                <c:pt idx="919">
                  <c:v>-0.36176878427652071</c:v>
                </c:pt>
                <c:pt idx="920">
                  <c:v>-1.2352241954419725</c:v>
                </c:pt>
                <c:pt idx="921">
                  <c:v>0.76477580455802752</c:v>
                </c:pt>
                <c:pt idx="922">
                  <c:v>0.63823121572347929</c:v>
                </c:pt>
                <c:pt idx="923">
                  <c:v>-0.96791537480755885</c:v>
                </c:pt>
                <c:pt idx="924">
                  <c:v>-1.9679153748075588</c:v>
                </c:pt>
                <c:pt idx="925">
                  <c:v>-1.2352241954419725</c:v>
                </c:pt>
                <c:pt idx="926">
                  <c:v>-2.9679153748075588</c:v>
                </c:pt>
                <c:pt idx="927">
                  <c:v>0.76477580455802752</c:v>
                </c:pt>
                <c:pt idx="928">
                  <c:v>-1.9587825783790223</c:v>
                </c:pt>
                <c:pt idx="929">
                  <c:v>1.0412174216209777</c:v>
                </c:pt>
                <c:pt idx="930">
                  <c:v>4.1217421620977746E-2</c:v>
                </c:pt>
                <c:pt idx="931">
                  <c:v>-1.2352241954419725</c:v>
                </c:pt>
                <c:pt idx="932">
                  <c:v>5.9555968145090787E-2</c:v>
                </c:pt>
                <c:pt idx="933">
                  <c:v>-1.2352241954419725</c:v>
                </c:pt>
                <c:pt idx="934">
                  <c:v>-0.96791537480755885</c:v>
                </c:pt>
                <c:pt idx="935">
                  <c:v>4.1217421620977746E-2</c:v>
                </c:pt>
                <c:pt idx="936">
                  <c:v>3.2084625192441152E-2</c:v>
                </c:pt>
                <c:pt idx="937">
                  <c:v>-0.94044403185490921</c:v>
                </c:pt>
                <c:pt idx="938">
                  <c:v>-0.23522419544197248</c:v>
                </c:pt>
                <c:pt idx="939">
                  <c:v>0.76477580455802752</c:v>
                </c:pt>
                <c:pt idx="940">
                  <c:v>-0.23522419544197248</c:v>
                </c:pt>
                <c:pt idx="941">
                  <c:v>-1.9587825783790223</c:v>
                </c:pt>
                <c:pt idx="942">
                  <c:v>-0.23522419544197248</c:v>
                </c:pt>
                <c:pt idx="943">
                  <c:v>-1.3434302377524077</c:v>
                </c:pt>
                <c:pt idx="944">
                  <c:v>1.7647758045580275</c:v>
                </c:pt>
                <c:pt idx="945">
                  <c:v>-0.96791537480755885</c:v>
                </c:pt>
                <c:pt idx="946">
                  <c:v>3.0412174216209777</c:v>
                </c:pt>
                <c:pt idx="947">
                  <c:v>-1.2352241954419725</c:v>
                </c:pt>
                <c:pt idx="948">
                  <c:v>-2.9679153748075588</c:v>
                </c:pt>
                <c:pt idx="949">
                  <c:v>-2.3617687842765207</c:v>
                </c:pt>
                <c:pt idx="950">
                  <c:v>-0.95878257837902225</c:v>
                </c:pt>
                <c:pt idx="951">
                  <c:v>0.76477580455802752</c:v>
                </c:pt>
                <c:pt idx="952">
                  <c:v>3.0412174216209777</c:v>
                </c:pt>
                <c:pt idx="953">
                  <c:v>4.3617895986605291</c:v>
                </c:pt>
                <c:pt idx="954">
                  <c:v>-2.9679153748075588</c:v>
                </c:pt>
                <c:pt idx="955">
                  <c:v>-0.96791537480755885</c:v>
                </c:pt>
                <c:pt idx="956">
                  <c:v>-0.23522419544197248</c:v>
                </c:pt>
                <c:pt idx="957">
                  <c:v>-0.34343023775240766</c:v>
                </c:pt>
                <c:pt idx="958">
                  <c:v>-1.3617687842765207</c:v>
                </c:pt>
                <c:pt idx="959">
                  <c:v>2.6382312157234793</c:v>
                </c:pt>
                <c:pt idx="960">
                  <c:v>-1.2352241954419725</c:v>
                </c:pt>
                <c:pt idx="961">
                  <c:v>-1.3434302377524077</c:v>
                </c:pt>
                <c:pt idx="962">
                  <c:v>4.1217421620977746E-2</c:v>
                </c:pt>
                <c:pt idx="963">
                  <c:v>-1.2352241954419725</c:v>
                </c:pt>
                <c:pt idx="964">
                  <c:v>3.0412174216209777</c:v>
                </c:pt>
                <c:pt idx="965">
                  <c:v>-0.36176878427652071</c:v>
                </c:pt>
                <c:pt idx="966">
                  <c:v>0.76477580455802752</c:v>
                </c:pt>
                <c:pt idx="967">
                  <c:v>-2.3434302377524077</c:v>
                </c:pt>
                <c:pt idx="968">
                  <c:v>1.7647758045580275</c:v>
                </c:pt>
                <c:pt idx="969">
                  <c:v>3.0320846251924412</c:v>
                </c:pt>
                <c:pt idx="970">
                  <c:v>3.6565697622475923</c:v>
                </c:pt>
                <c:pt idx="971">
                  <c:v>-2.3434302377524077</c:v>
                </c:pt>
                <c:pt idx="972">
                  <c:v>-0.23522419544197248</c:v>
                </c:pt>
                <c:pt idx="973">
                  <c:v>-1.2352241954419725</c:v>
                </c:pt>
                <c:pt idx="974">
                  <c:v>3.2084625192441152E-2</c:v>
                </c:pt>
                <c:pt idx="975">
                  <c:v>0.76477580455802752</c:v>
                </c:pt>
                <c:pt idx="976">
                  <c:v>0.76477580455802752</c:v>
                </c:pt>
                <c:pt idx="977">
                  <c:v>-0.95878257837902225</c:v>
                </c:pt>
                <c:pt idx="978">
                  <c:v>-2.9679153748075588</c:v>
                </c:pt>
                <c:pt idx="979">
                  <c:v>1.7647758045580275</c:v>
                </c:pt>
                <c:pt idx="980">
                  <c:v>-2.9679153748075588</c:v>
                </c:pt>
                <c:pt idx="981">
                  <c:v>-0.23522419544197248</c:v>
                </c:pt>
                <c:pt idx="982">
                  <c:v>2.6382312157234793</c:v>
                </c:pt>
                <c:pt idx="983">
                  <c:v>-1.2352241954419725</c:v>
                </c:pt>
                <c:pt idx="984">
                  <c:v>3.2084625192441152E-2</c:v>
                </c:pt>
                <c:pt idx="985">
                  <c:v>1.0412174216209777</c:v>
                </c:pt>
                <c:pt idx="986">
                  <c:v>-2.9679153748075588</c:v>
                </c:pt>
                <c:pt idx="987">
                  <c:v>0.76477580455802752</c:v>
                </c:pt>
                <c:pt idx="988">
                  <c:v>5.9555968145090787E-2</c:v>
                </c:pt>
                <c:pt idx="989">
                  <c:v>-2.3434302377524077</c:v>
                </c:pt>
                <c:pt idx="990">
                  <c:v>-2.9679153748075588</c:v>
                </c:pt>
                <c:pt idx="991">
                  <c:v>4.1217421620977746E-2</c:v>
                </c:pt>
                <c:pt idx="992">
                  <c:v>1.0412174216209777</c:v>
                </c:pt>
                <c:pt idx="993">
                  <c:v>4.1217421620977746E-2</c:v>
                </c:pt>
                <c:pt idx="994">
                  <c:v>2.0412174216209777</c:v>
                </c:pt>
                <c:pt idx="995">
                  <c:v>-2.3617687842765207</c:v>
                </c:pt>
                <c:pt idx="996">
                  <c:v>3.0412174216209777</c:v>
                </c:pt>
                <c:pt idx="997">
                  <c:v>-0.96791537480755885</c:v>
                </c:pt>
                <c:pt idx="998">
                  <c:v>2.6565697622475923</c:v>
                </c:pt>
                <c:pt idx="999">
                  <c:v>-2.3434302377524077</c:v>
                </c:pt>
                <c:pt idx="1000">
                  <c:v>1.0412174216209777</c:v>
                </c:pt>
                <c:pt idx="1001">
                  <c:v>0.63823121572347929</c:v>
                </c:pt>
                <c:pt idx="1002">
                  <c:v>-2.9679153748075588</c:v>
                </c:pt>
                <c:pt idx="1003">
                  <c:v>-0.94044403185490921</c:v>
                </c:pt>
                <c:pt idx="1004">
                  <c:v>-2.3434302377524077</c:v>
                </c:pt>
                <c:pt idx="1005">
                  <c:v>-1.9679153748075588</c:v>
                </c:pt>
                <c:pt idx="1006">
                  <c:v>-0.96791537480755885</c:v>
                </c:pt>
                <c:pt idx="1007">
                  <c:v>4.0320846251924412</c:v>
                </c:pt>
                <c:pt idx="1008">
                  <c:v>2.0320846251924412</c:v>
                </c:pt>
                <c:pt idx="1009">
                  <c:v>5.3617895986605291</c:v>
                </c:pt>
                <c:pt idx="1010">
                  <c:v>1.6382312157234793</c:v>
                </c:pt>
                <c:pt idx="1011">
                  <c:v>-1.3617687842765207</c:v>
                </c:pt>
                <c:pt idx="1012">
                  <c:v>-1.3434302377524077</c:v>
                </c:pt>
                <c:pt idx="1013">
                  <c:v>5.3617895986605291</c:v>
                </c:pt>
                <c:pt idx="1014">
                  <c:v>-1.3434302377524077</c:v>
                </c:pt>
                <c:pt idx="1015">
                  <c:v>-1.9587825783790223</c:v>
                </c:pt>
                <c:pt idx="1016">
                  <c:v>2.6565697622475923</c:v>
                </c:pt>
                <c:pt idx="1017">
                  <c:v>3.6565697622475923</c:v>
                </c:pt>
                <c:pt idx="1018">
                  <c:v>1.6382312157234793</c:v>
                </c:pt>
                <c:pt idx="1019">
                  <c:v>-1.9679153748075588</c:v>
                </c:pt>
                <c:pt idx="1020">
                  <c:v>-2.3617687842765207</c:v>
                </c:pt>
                <c:pt idx="1021">
                  <c:v>-1.9679153748075588</c:v>
                </c:pt>
                <c:pt idx="1022">
                  <c:v>2.6565697622475923</c:v>
                </c:pt>
                <c:pt idx="1023">
                  <c:v>1.6382312157234793</c:v>
                </c:pt>
                <c:pt idx="1024">
                  <c:v>2.6382312157234793</c:v>
                </c:pt>
                <c:pt idx="1025">
                  <c:v>-0.23522419544197248</c:v>
                </c:pt>
                <c:pt idx="1026">
                  <c:v>-1.2352241954419725</c:v>
                </c:pt>
                <c:pt idx="1027">
                  <c:v>2.6382312157234793</c:v>
                </c:pt>
                <c:pt idx="1028">
                  <c:v>-0.23522419544197248</c:v>
                </c:pt>
                <c:pt idx="1029">
                  <c:v>-0.36176878427652071</c:v>
                </c:pt>
                <c:pt idx="1030">
                  <c:v>-2.3617687842765207</c:v>
                </c:pt>
                <c:pt idx="1031">
                  <c:v>-1.2352241954419725</c:v>
                </c:pt>
                <c:pt idx="1032">
                  <c:v>-1.2352241954419725</c:v>
                </c:pt>
                <c:pt idx="1033">
                  <c:v>4.0320846251924412</c:v>
                </c:pt>
                <c:pt idx="1034">
                  <c:v>3.2084625192441152E-2</c:v>
                </c:pt>
                <c:pt idx="1035">
                  <c:v>0.76477580455802752</c:v>
                </c:pt>
                <c:pt idx="1036">
                  <c:v>1.6565697622475923</c:v>
                </c:pt>
                <c:pt idx="1037">
                  <c:v>-2.3434302377524077</c:v>
                </c:pt>
                <c:pt idx="1038">
                  <c:v>2.6565697622475923</c:v>
                </c:pt>
                <c:pt idx="1039">
                  <c:v>-1.2352241954419725</c:v>
                </c:pt>
                <c:pt idx="1040">
                  <c:v>-0.23522419544197248</c:v>
                </c:pt>
                <c:pt idx="1041">
                  <c:v>-1.2352241954419725</c:v>
                </c:pt>
                <c:pt idx="1042">
                  <c:v>2.0320846251924412</c:v>
                </c:pt>
                <c:pt idx="1043">
                  <c:v>-1.3434302377524077</c:v>
                </c:pt>
                <c:pt idx="1044">
                  <c:v>-2.3617687842765207</c:v>
                </c:pt>
                <c:pt idx="1045">
                  <c:v>-0.23522419544197248</c:v>
                </c:pt>
                <c:pt idx="1046">
                  <c:v>-2.3617687842765207</c:v>
                </c:pt>
                <c:pt idx="1047">
                  <c:v>3.6565697622475923</c:v>
                </c:pt>
                <c:pt idx="1048">
                  <c:v>-2.9679153748075588</c:v>
                </c:pt>
                <c:pt idx="1049">
                  <c:v>1.6565697622475923</c:v>
                </c:pt>
                <c:pt idx="1050">
                  <c:v>-0.23522419544197248</c:v>
                </c:pt>
                <c:pt idx="1051">
                  <c:v>4.1217421620977746E-2</c:v>
                </c:pt>
                <c:pt idx="1052">
                  <c:v>-2.3434302377524077</c:v>
                </c:pt>
                <c:pt idx="1053">
                  <c:v>-1.9587825783790223</c:v>
                </c:pt>
                <c:pt idx="1054">
                  <c:v>-0.34343023775240766</c:v>
                </c:pt>
                <c:pt idx="1055">
                  <c:v>1.0320846251924412</c:v>
                </c:pt>
                <c:pt idx="1056">
                  <c:v>-1.9587825783790223</c:v>
                </c:pt>
                <c:pt idx="1057">
                  <c:v>1.6382312157234793</c:v>
                </c:pt>
                <c:pt idx="1058">
                  <c:v>3.2084625192441152E-2</c:v>
                </c:pt>
                <c:pt idx="1059">
                  <c:v>-2.9679153748075588</c:v>
                </c:pt>
                <c:pt idx="1060">
                  <c:v>-0.23522419544197248</c:v>
                </c:pt>
                <c:pt idx="1061">
                  <c:v>0.76477580455802752</c:v>
                </c:pt>
                <c:pt idx="1062">
                  <c:v>-1.2352241954419725</c:v>
                </c:pt>
                <c:pt idx="1063">
                  <c:v>-1.3617687842765207</c:v>
                </c:pt>
                <c:pt idx="1064">
                  <c:v>-0.23522419544197248</c:v>
                </c:pt>
                <c:pt idx="1065">
                  <c:v>-0.95878257837902225</c:v>
                </c:pt>
                <c:pt idx="1066">
                  <c:v>-0.23522419544197248</c:v>
                </c:pt>
                <c:pt idx="1067">
                  <c:v>-0.96791537480755885</c:v>
                </c:pt>
                <c:pt idx="1068">
                  <c:v>1.7647758045580275</c:v>
                </c:pt>
                <c:pt idx="1069">
                  <c:v>1.0412174216209777</c:v>
                </c:pt>
                <c:pt idx="1070">
                  <c:v>-1.2352241954419725</c:v>
                </c:pt>
                <c:pt idx="1071">
                  <c:v>-2.3434302377524077</c:v>
                </c:pt>
                <c:pt idx="1072">
                  <c:v>1.0320846251924412</c:v>
                </c:pt>
                <c:pt idx="1073">
                  <c:v>-0.23522419544197248</c:v>
                </c:pt>
                <c:pt idx="1074">
                  <c:v>-0.23522419544197248</c:v>
                </c:pt>
                <c:pt idx="1075">
                  <c:v>2.0412174216209777</c:v>
                </c:pt>
                <c:pt idx="1076">
                  <c:v>0.76477580455802752</c:v>
                </c:pt>
                <c:pt idx="1077">
                  <c:v>1.0320846251924412</c:v>
                </c:pt>
                <c:pt idx="1078">
                  <c:v>2.0412174216209777</c:v>
                </c:pt>
                <c:pt idx="1079">
                  <c:v>-0.36176878427652071</c:v>
                </c:pt>
                <c:pt idx="1080">
                  <c:v>-0.94044403185490921</c:v>
                </c:pt>
                <c:pt idx="1081">
                  <c:v>-1.3434302377524077</c:v>
                </c:pt>
                <c:pt idx="1082">
                  <c:v>0.76477580455802752</c:v>
                </c:pt>
                <c:pt idx="1083">
                  <c:v>0.76477580455802752</c:v>
                </c:pt>
                <c:pt idx="1084">
                  <c:v>-0.34343023775240766</c:v>
                </c:pt>
                <c:pt idx="1085">
                  <c:v>-0.23522419544197248</c:v>
                </c:pt>
                <c:pt idx="1086">
                  <c:v>-1.2352241954419725</c:v>
                </c:pt>
                <c:pt idx="1087">
                  <c:v>-0.23522419544197248</c:v>
                </c:pt>
                <c:pt idx="1088">
                  <c:v>-1.2352241954419725</c:v>
                </c:pt>
                <c:pt idx="1089">
                  <c:v>-1.9679153748075588</c:v>
                </c:pt>
                <c:pt idx="1090">
                  <c:v>2.6565697622475923</c:v>
                </c:pt>
                <c:pt idx="1091">
                  <c:v>0.76477580455802752</c:v>
                </c:pt>
                <c:pt idx="1092">
                  <c:v>-2.3434302377524077</c:v>
                </c:pt>
                <c:pt idx="1093">
                  <c:v>-2.9679153748075588</c:v>
                </c:pt>
                <c:pt idx="1094">
                  <c:v>-0.23522419544197248</c:v>
                </c:pt>
                <c:pt idx="1095">
                  <c:v>-0.23522419544197248</c:v>
                </c:pt>
                <c:pt idx="1096">
                  <c:v>3.2084625192441152E-2</c:v>
                </c:pt>
                <c:pt idx="1097">
                  <c:v>-0.23522419544197248</c:v>
                </c:pt>
                <c:pt idx="1098">
                  <c:v>-1.9679153748075588</c:v>
                </c:pt>
                <c:pt idx="1099">
                  <c:v>-1.9679153748075588</c:v>
                </c:pt>
                <c:pt idx="1100">
                  <c:v>1.7647758045580275</c:v>
                </c:pt>
                <c:pt idx="1101">
                  <c:v>2.7647758045580275</c:v>
                </c:pt>
                <c:pt idx="1102">
                  <c:v>-0.23522419544197248</c:v>
                </c:pt>
                <c:pt idx="1103">
                  <c:v>-2.3434302377524077</c:v>
                </c:pt>
                <c:pt idx="1104">
                  <c:v>4.1217421620977746E-2</c:v>
                </c:pt>
                <c:pt idx="1105">
                  <c:v>1.0595559681450908</c:v>
                </c:pt>
                <c:pt idx="1106">
                  <c:v>-1.3617687842765207</c:v>
                </c:pt>
                <c:pt idx="1107">
                  <c:v>-1.3434302377524077</c:v>
                </c:pt>
                <c:pt idx="1108">
                  <c:v>3.0320846251924412</c:v>
                </c:pt>
                <c:pt idx="1109">
                  <c:v>-1.2352241954419725</c:v>
                </c:pt>
                <c:pt idx="1110">
                  <c:v>-1.2352241954419725</c:v>
                </c:pt>
                <c:pt idx="1111">
                  <c:v>-1.3434302377524077</c:v>
                </c:pt>
                <c:pt idx="1112">
                  <c:v>-1.3617687842765207</c:v>
                </c:pt>
                <c:pt idx="1113">
                  <c:v>1.6565697622475923</c:v>
                </c:pt>
                <c:pt idx="1114">
                  <c:v>4.1217421620977746E-2</c:v>
                </c:pt>
                <c:pt idx="1115">
                  <c:v>2.6565697622475923</c:v>
                </c:pt>
                <c:pt idx="1116">
                  <c:v>2.6565697622475923</c:v>
                </c:pt>
                <c:pt idx="1117">
                  <c:v>1.0320846251924412</c:v>
                </c:pt>
                <c:pt idx="1118">
                  <c:v>-0.23522419544197248</c:v>
                </c:pt>
                <c:pt idx="1119">
                  <c:v>-1.3434302377524077</c:v>
                </c:pt>
                <c:pt idx="1120">
                  <c:v>-2.3434302377524077</c:v>
                </c:pt>
                <c:pt idx="1121">
                  <c:v>1.6382312157234793</c:v>
                </c:pt>
                <c:pt idx="1122">
                  <c:v>-1.3434302377524077</c:v>
                </c:pt>
                <c:pt idx="1123">
                  <c:v>-0.95878257837902225</c:v>
                </c:pt>
                <c:pt idx="1124">
                  <c:v>1.7647758045580275</c:v>
                </c:pt>
                <c:pt idx="1125">
                  <c:v>-2.3617687842765207</c:v>
                </c:pt>
                <c:pt idx="1126">
                  <c:v>-2.3617687842765207</c:v>
                </c:pt>
                <c:pt idx="1127">
                  <c:v>-0.23522419544197248</c:v>
                </c:pt>
                <c:pt idx="1128">
                  <c:v>-2.3617687842765207</c:v>
                </c:pt>
                <c:pt idx="1129">
                  <c:v>-1.2352241954419725</c:v>
                </c:pt>
                <c:pt idx="1130">
                  <c:v>-2.3434302377524077</c:v>
                </c:pt>
                <c:pt idx="1131">
                  <c:v>-1.3617687842765207</c:v>
                </c:pt>
                <c:pt idx="1132">
                  <c:v>-1.9679153748075588</c:v>
                </c:pt>
                <c:pt idx="1133">
                  <c:v>5.0320846251924412</c:v>
                </c:pt>
                <c:pt idx="1134">
                  <c:v>-1.2352241954419725</c:v>
                </c:pt>
                <c:pt idx="1135">
                  <c:v>-1.2352241954419725</c:v>
                </c:pt>
                <c:pt idx="1136">
                  <c:v>1.0320846251924412</c:v>
                </c:pt>
                <c:pt idx="1137">
                  <c:v>0.65656976224759234</c:v>
                </c:pt>
                <c:pt idx="1138">
                  <c:v>-0.23522419544197248</c:v>
                </c:pt>
                <c:pt idx="1139">
                  <c:v>1.6565697622475923</c:v>
                </c:pt>
                <c:pt idx="1140">
                  <c:v>-2.3434302377524077</c:v>
                </c:pt>
                <c:pt idx="1141">
                  <c:v>-1.3434302377524077</c:v>
                </c:pt>
                <c:pt idx="1142">
                  <c:v>1.7647758045580275</c:v>
                </c:pt>
                <c:pt idx="1143">
                  <c:v>-0.23522419544197248</c:v>
                </c:pt>
                <c:pt idx="1144">
                  <c:v>-0.23522419544197248</c:v>
                </c:pt>
                <c:pt idx="1145">
                  <c:v>2.6382312157234793</c:v>
                </c:pt>
                <c:pt idx="1146">
                  <c:v>0.76477580455802752</c:v>
                </c:pt>
                <c:pt idx="1147">
                  <c:v>-1.2352241954419725</c:v>
                </c:pt>
                <c:pt idx="1148">
                  <c:v>1.6382312157234793</c:v>
                </c:pt>
                <c:pt idx="1149">
                  <c:v>-1.2352241954419725</c:v>
                </c:pt>
                <c:pt idx="1150">
                  <c:v>2.6565697622475923</c:v>
                </c:pt>
                <c:pt idx="1151">
                  <c:v>3.2084625192441152E-2</c:v>
                </c:pt>
                <c:pt idx="1152">
                  <c:v>-1.3434302377524077</c:v>
                </c:pt>
                <c:pt idx="1153">
                  <c:v>0.76477580455802752</c:v>
                </c:pt>
                <c:pt idx="1154">
                  <c:v>0.76477580455802752</c:v>
                </c:pt>
                <c:pt idx="1155">
                  <c:v>-0.95878257837902225</c:v>
                </c:pt>
                <c:pt idx="1156">
                  <c:v>-1.3434302377524077</c:v>
                </c:pt>
                <c:pt idx="1157">
                  <c:v>-0.36176878427652071</c:v>
                </c:pt>
                <c:pt idx="1158">
                  <c:v>-2.3617687842765207</c:v>
                </c:pt>
                <c:pt idx="1159">
                  <c:v>1.7647758045580275</c:v>
                </c:pt>
                <c:pt idx="1160">
                  <c:v>1.0320846251924412</c:v>
                </c:pt>
                <c:pt idx="1161">
                  <c:v>-3.3617687842765207</c:v>
                </c:pt>
                <c:pt idx="1162">
                  <c:v>0.76477580455802752</c:v>
                </c:pt>
                <c:pt idx="1163">
                  <c:v>-1.2352241954419725</c:v>
                </c:pt>
                <c:pt idx="1164">
                  <c:v>2.6382312157234793</c:v>
                </c:pt>
                <c:pt idx="1165">
                  <c:v>-1.2352241954419725</c:v>
                </c:pt>
                <c:pt idx="1166">
                  <c:v>1.6565697622475923</c:v>
                </c:pt>
                <c:pt idx="1167">
                  <c:v>-1.3434302377524077</c:v>
                </c:pt>
                <c:pt idx="1168">
                  <c:v>-1.2352241954419725</c:v>
                </c:pt>
                <c:pt idx="1169">
                  <c:v>-1.9587825783790223</c:v>
                </c:pt>
                <c:pt idx="1170">
                  <c:v>2.6382312157234793</c:v>
                </c:pt>
                <c:pt idx="1171">
                  <c:v>-1.3617687842765207</c:v>
                </c:pt>
                <c:pt idx="1172">
                  <c:v>3.2084625192441152E-2</c:v>
                </c:pt>
                <c:pt idx="1173">
                  <c:v>0.65656976224759234</c:v>
                </c:pt>
                <c:pt idx="1174">
                  <c:v>2.0320846251924412</c:v>
                </c:pt>
                <c:pt idx="1175">
                  <c:v>-1.2352241954419725</c:v>
                </c:pt>
                <c:pt idx="1176">
                  <c:v>1.0320846251924412</c:v>
                </c:pt>
                <c:pt idx="1177">
                  <c:v>3.2084625192441152E-2</c:v>
                </c:pt>
                <c:pt idx="1178">
                  <c:v>0.76477580455802752</c:v>
                </c:pt>
                <c:pt idx="1179">
                  <c:v>-2.3617687842765207</c:v>
                </c:pt>
                <c:pt idx="1180">
                  <c:v>1.6382312157234793</c:v>
                </c:pt>
                <c:pt idx="1181">
                  <c:v>-2.3617687842765207</c:v>
                </c:pt>
                <c:pt idx="1182">
                  <c:v>-1.3434302377524077</c:v>
                </c:pt>
                <c:pt idx="1183">
                  <c:v>1.0595559681450908</c:v>
                </c:pt>
                <c:pt idx="1184">
                  <c:v>1.0595559681450908</c:v>
                </c:pt>
                <c:pt idx="1185">
                  <c:v>-1.9587825783790223</c:v>
                </c:pt>
                <c:pt idx="1186">
                  <c:v>1.4350708310899378</c:v>
                </c:pt>
                <c:pt idx="1187">
                  <c:v>-1.2352241954419725</c:v>
                </c:pt>
                <c:pt idx="1188">
                  <c:v>-1.3434302377524077</c:v>
                </c:pt>
                <c:pt idx="1189">
                  <c:v>0.76477580455802752</c:v>
                </c:pt>
                <c:pt idx="1190">
                  <c:v>1.6382312157234793</c:v>
                </c:pt>
                <c:pt idx="1191">
                  <c:v>-0.23522419544197248</c:v>
                </c:pt>
                <c:pt idx="1192">
                  <c:v>2.6565697622475923</c:v>
                </c:pt>
                <c:pt idx="1193">
                  <c:v>2.6565697622475923</c:v>
                </c:pt>
                <c:pt idx="1194">
                  <c:v>0.76477580455802752</c:v>
                </c:pt>
                <c:pt idx="1195">
                  <c:v>-2.3617687842765207</c:v>
                </c:pt>
                <c:pt idx="1196">
                  <c:v>-1.2352241954419725</c:v>
                </c:pt>
                <c:pt idx="1197">
                  <c:v>-0.94044403185490921</c:v>
                </c:pt>
                <c:pt idx="1198">
                  <c:v>-0.94044403185490921</c:v>
                </c:pt>
                <c:pt idx="1199">
                  <c:v>3.6565697622475923</c:v>
                </c:pt>
                <c:pt idx="1200">
                  <c:v>0.76477580455802752</c:v>
                </c:pt>
                <c:pt idx="1201">
                  <c:v>0.76477580455802752</c:v>
                </c:pt>
                <c:pt idx="1202">
                  <c:v>2.6382312157234793</c:v>
                </c:pt>
                <c:pt idx="1203">
                  <c:v>1.0412174216209777</c:v>
                </c:pt>
                <c:pt idx="1204">
                  <c:v>5.9555968145090787E-2</c:v>
                </c:pt>
                <c:pt idx="1205">
                  <c:v>-1.2352241954419725</c:v>
                </c:pt>
                <c:pt idx="1206">
                  <c:v>2.7647758045580275</c:v>
                </c:pt>
                <c:pt idx="1207">
                  <c:v>-0.36176878427652071</c:v>
                </c:pt>
                <c:pt idx="1208">
                  <c:v>-0.34343023775240766</c:v>
                </c:pt>
                <c:pt idx="1209">
                  <c:v>1.0412174216209777</c:v>
                </c:pt>
                <c:pt idx="1210">
                  <c:v>4.1217421620977746E-2</c:v>
                </c:pt>
                <c:pt idx="1211">
                  <c:v>4.1217421620977746E-2</c:v>
                </c:pt>
                <c:pt idx="1212">
                  <c:v>-0.23522419544197248</c:v>
                </c:pt>
                <c:pt idx="1213">
                  <c:v>-0.36176878427652071</c:v>
                </c:pt>
                <c:pt idx="1214">
                  <c:v>-1.9679153748075588</c:v>
                </c:pt>
                <c:pt idx="1215">
                  <c:v>0.65656976224759234</c:v>
                </c:pt>
                <c:pt idx="1216">
                  <c:v>-0.96791537480755885</c:v>
                </c:pt>
                <c:pt idx="1217">
                  <c:v>-2.3617687842765207</c:v>
                </c:pt>
                <c:pt idx="1218">
                  <c:v>-0.23522419544197248</c:v>
                </c:pt>
                <c:pt idx="1219">
                  <c:v>-1.3434302377524077</c:v>
                </c:pt>
                <c:pt idx="1220">
                  <c:v>1.0412174216209777</c:v>
                </c:pt>
                <c:pt idx="1221">
                  <c:v>-1.2352241954419725</c:v>
                </c:pt>
                <c:pt idx="1222">
                  <c:v>1.0595559681450908</c:v>
                </c:pt>
                <c:pt idx="1223">
                  <c:v>-2.3617687842765207</c:v>
                </c:pt>
                <c:pt idx="1224">
                  <c:v>0.63823121572347929</c:v>
                </c:pt>
                <c:pt idx="1225">
                  <c:v>0.63823121572347929</c:v>
                </c:pt>
                <c:pt idx="1226">
                  <c:v>1.0320846251924412</c:v>
                </c:pt>
                <c:pt idx="1227">
                  <c:v>-1.3434302377524077</c:v>
                </c:pt>
                <c:pt idx="1228">
                  <c:v>3.0320846251924412</c:v>
                </c:pt>
                <c:pt idx="1229">
                  <c:v>0.76477580455802752</c:v>
                </c:pt>
                <c:pt idx="1230">
                  <c:v>-1.3434302377524077</c:v>
                </c:pt>
                <c:pt idx="1231">
                  <c:v>-1.2352241954419725</c:v>
                </c:pt>
                <c:pt idx="1232">
                  <c:v>-1.2352241954419725</c:v>
                </c:pt>
                <c:pt idx="1233">
                  <c:v>3.0412174216209777</c:v>
                </c:pt>
                <c:pt idx="1234">
                  <c:v>-1.2352241954419725</c:v>
                </c:pt>
                <c:pt idx="1235">
                  <c:v>-1.2352241954419725</c:v>
                </c:pt>
                <c:pt idx="1236">
                  <c:v>-1.3617687842765207</c:v>
                </c:pt>
                <c:pt idx="1237">
                  <c:v>-0.96791537480755885</c:v>
                </c:pt>
                <c:pt idx="1238">
                  <c:v>1.6382312157234793</c:v>
                </c:pt>
                <c:pt idx="1239">
                  <c:v>-0.36176878427652071</c:v>
                </c:pt>
                <c:pt idx="1240">
                  <c:v>4.1217421620977746E-2</c:v>
                </c:pt>
                <c:pt idx="1241">
                  <c:v>4.1217421620977746E-2</c:v>
                </c:pt>
                <c:pt idx="1242">
                  <c:v>3.2084625192441152E-2</c:v>
                </c:pt>
                <c:pt idx="1243">
                  <c:v>0.63823121572347929</c:v>
                </c:pt>
                <c:pt idx="1244">
                  <c:v>-2.3434302377524077</c:v>
                </c:pt>
                <c:pt idx="1245">
                  <c:v>5.9555968145090787E-2</c:v>
                </c:pt>
                <c:pt idx="1246">
                  <c:v>-1.3617687842765207</c:v>
                </c:pt>
                <c:pt idx="1247">
                  <c:v>-2.9679153748075588</c:v>
                </c:pt>
                <c:pt idx="1248">
                  <c:v>2.7647758045580275</c:v>
                </c:pt>
                <c:pt idx="1249">
                  <c:v>-1.2352241954419725</c:v>
                </c:pt>
                <c:pt idx="1250">
                  <c:v>3.0320846251924412</c:v>
                </c:pt>
                <c:pt idx="1251">
                  <c:v>0.76477580455802752</c:v>
                </c:pt>
                <c:pt idx="1252">
                  <c:v>0.76477580455802752</c:v>
                </c:pt>
                <c:pt idx="1253">
                  <c:v>0.76477580455802752</c:v>
                </c:pt>
                <c:pt idx="1254">
                  <c:v>-1.3434302377524077</c:v>
                </c:pt>
                <c:pt idx="1255">
                  <c:v>-0.96791537480755885</c:v>
                </c:pt>
                <c:pt idx="1256">
                  <c:v>-1.2352241954419725</c:v>
                </c:pt>
                <c:pt idx="1257">
                  <c:v>3.6565697622475923</c:v>
                </c:pt>
                <c:pt idx="1258">
                  <c:v>-2.3434302377524077</c:v>
                </c:pt>
                <c:pt idx="1259">
                  <c:v>0.76477580455802752</c:v>
                </c:pt>
                <c:pt idx="1260">
                  <c:v>-0.23522419544197248</c:v>
                </c:pt>
                <c:pt idx="1261">
                  <c:v>-0.95878257837902225</c:v>
                </c:pt>
                <c:pt idx="1262">
                  <c:v>-2.9679153748075588</c:v>
                </c:pt>
                <c:pt idx="1263">
                  <c:v>-2.9679153748075588</c:v>
                </c:pt>
                <c:pt idx="1264">
                  <c:v>-1.9679153748075588</c:v>
                </c:pt>
                <c:pt idx="1265">
                  <c:v>1.7647758045580275</c:v>
                </c:pt>
                <c:pt idx="1266">
                  <c:v>3.6565697622475923</c:v>
                </c:pt>
                <c:pt idx="1267">
                  <c:v>0.63823121572347929</c:v>
                </c:pt>
                <c:pt idx="1268">
                  <c:v>-2.3617687842765207</c:v>
                </c:pt>
                <c:pt idx="1269">
                  <c:v>-1.9679153748075588</c:v>
                </c:pt>
                <c:pt idx="1270">
                  <c:v>-1.2352241954419725</c:v>
                </c:pt>
                <c:pt idx="1271">
                  <c:v>-2.9679153748075588</c:v>
                </c:pt>
                <c:pt idx="1272">
                  <c:v>-0.34343023775240766</c:v>
                </c:pt>
                <c:pt idx="1273">
                  <c:v>-0.34343023775240766</c:v>
                </c:pt>
                <c:pt idx="1274">
                  <c:v>-1.9679153748075588</c:v>
                </c:pt>
                <c:pt idx="1275">
                  <c:v>3.0412174216209777</c:v>
                </c:pt>
                <c:pt idx="1276">
                  <c:v>-3.3434302377524077</c:v>
                </c:pt>
                <c:pt idx="1277">
                  <c:v>-1.3617687842765207</c:v>
                </c:pt>
                <c:pt idx="1278">
                  <c:v>3.2084625192441152E-2</c:v>
                </c:pt>
                <c:pt idx="1279">
                  <c:v>1.0320846251924412</c:v>
                </c:pt>
                <c:pt idx="1280">
                  <c:v>0.76477580455802752</c:v>
                </c:pt>
                <c:pt idx="1281">
                  <c:v>2.6382312157234793</c:v>
                </c:pt>
                <c:pt idx="1282">
                  <c:v>5.9555968145090787E-2</c:v>
                </c:pt>
                <c:pt idx="1283">
                  <c:v>0.76477580455802752</c:v>
                </c:pt>
                <c:pt idx="1284">
                  <c:v>-2.3617687842765207</c:v>
                </c:pt>
                <c:pt idx="1285">
                  <c:v>5.9555968145090787E-2</c:v>
                </c:pt>
                <c:pt idx="1286">
                  <c:v>-2.9679153748075588</c:v>
                </c:pt>
                <c:pt idx="1287">
                  <c:v>0.76477580455802752</c:v>
                </c:pt>
                <c:pt idx="1288">
                  <c:v>-0.95878257837902225</c:v>
                </c:pt>
                <c:pt idx="1289">
                  <c:v>-0.95878257837902225</c:v>
                </c:pt>
                <c:pt idx="1290">
                  <c:v>-1.2352241954419725</c:v>
                </c:pt>
                <c:pt idx="1291">
                  <c:v>-0.23522419544197248</c:v>
                </c:pt>
                <c:pt idx="1292">
                  <c:v>3.2084625192441152E-2</c:v>
                </c:pt>
                <c:pt idx="1293">
                  <c:v>-0.96791537480755885</c:v>
                </c:pt>
                <c:pt idx="1294">
                  <c:v>4.0320846251924412</c:v>
                </c:pt>
                <c:pt idx="1295">
                  <c:v>-1.3617687842765207</c:v>
                </c:pt>
                <c:pt idx="1296">
                  <c:v>-1.2352241954419725</c:v>
                </c:pt>
                <c:pt idx="1297">
                  <c:v>0.76477580455802752</c:v>
                </c:pt>
                <c:pt idx="1298">
                  <c:v>2.6382312157234793</c:v>
                </c:pt>
                <c:pt idx="1299">
                  <c:v>4.0320846251924412</c:v>
                </c:pt>
                <c:pt idx="1300">
                  <c:v>-0.23522419544197248</c:v>
                </c:pt>
                <c:pt idx="1301">
                  <c:v>-1.2352241954419725</c:v>
                </c:pt>
                <c:pt idx="1302">
                  <c:v>1.6565697622475923</c:v>
                </c:pt>
                <c:pt idx="1303">
                  <c:v>2.0320846251924412</c:v>
                </c:pt>
                <c:pt idx="1304">
                  <c:v>0.76477580455802752</c:v>
                </c:pt>
                <c:pt idx="1305">
                  <c:v>1.0320846251924412</c:v>
                </c:pt>
                <c:pt idx="1306">
                  <c:v>2.6565697622475923</c:v>
                </c:pt>
                <c:pt idx="1307">
                  <c:v>1.7647758045580275</c:v>
                </c:pt>
                <c:pt idx="1308">
                  <c:v>2.0412174216209777</c:v>
                </c:pt>
                <c:pt idx="1309">
                  <c:v>-1.3617687842765207</c:v>
                </c:pt>
                <c:pt idx="1310">
                  <c:v>-2.3617687842765207</c:v>
                </c:pt>
                <c:pt idx="1311">
                  <c:v>-2.3434302377524077</c:v>
                </c:pt>
                <c:pt idx="1312">
                  <c:v>-2.3617687842765207</c:v>
                </c:pt>
                <c:pt idx="1313">
                  <c:v>-1.2352241954419725</c:v>
                </c:pt>
                <c:pt idx="1314">
                  <c:v>-2.3434302377524077</c:v>
                </c:pt>
                <c:pt idx="1315">
                  <c:v>1.0412174216209777</c:v>
                </c:pt>
                <c:pt idx="1316">
                  <c:v>-4.3434302377524077</c:v>
                </c:pt>
                <c:pt idx="1317">
                  <c:v>-0.95878257837902225</c:v>
                </c:pt>
                <c:pt idx="1318">
                  <c:v>-0.23522419544197248</c:v>
                </c:pt>
                <c:pt idx="1319">
                  <c:v>1.6565697622475923</c:v>
                </c:pt>
                <c:pt idx="1320">
                  <c:v>-0.23522419544197248</c:v>
                </c:pt>
                <c:pt idx="1321">
                  <c:v>-3.3617687842765207</c:v>
                </c:pt>
                <c:pt idx="1322">
                  <c:v>-1.2352241954419725</c:v>
                </c:pt>
                <c:pt idx="1323">
                  <c:v>1.6382312157234793</c:v>
                </c:pt>
                <c:pt idx="1324">
                  <c:v>-2.9679153748075588</c:v>
                </c:pt>
                <c:pt idx="1325">
                  <c:v>0.76477580455802752</c:v>
                </c:pt>
                <c:pt idx="1326">
                  <c:v>2.6565697622475923</c:v>
                </c:pt>
                <c:pt idx="1327">
                  <c:v>-1.9679153748075588</c:v>
                </c:pt>
                <c:pt idx="1328">
                  <c:v>-1.9587825783790223</c:v>
                </c:pt>
                <c:pt idx="1329">
                  <c:v>-0.23522419544197248</c:v>
                </c:pt>
                <c:pt idx="1330">
                  <c:v>-1.9587825783790223</c:v>
                </c:pt>
                <c:pt idx="1331">
                  <c:v>5.9555968145090787E-2</c:v>
                </c:pt>
                <c:pt idx="1332">
                  <c:v>-2.3617687842765207</c:v>
                </c:pt>
                <c:pt idx="1333">
                  <c:v>2.6382312157234793</c:v>
                </c:pt>
                <c:pt idx="1334">
                  <c:v>-2.9679153748075588</c:v>
                </c:pt>
                <c:pt idx="1335">
                  <c:v>1.0320846251924412</c:v>
                </c:pt>
                <c:pt idx="1336">
                  <c:v>1.7647758045580275</c:v>
                </c:pt>
                <c:pt idx="1337">
                  <c:v>-2.9679153748075588</c:v>
                </c:pt>
                <c:pt idx="1338">
                  <c:v>-0.96791537480755885</c:v>
                </c:pt>
                <c:pt idx="1339">
                  <c:v>-1.3434302377524077</c:v>
                </c:pt>
                <c:pt idx="1340">
                  <c:v>-2.9679153748075588</c:v>
                </c:pt>
                <c:pt idx="1341">
                  <c:v>1.7647758045580275</c:v>
                </c:pt>
                <c:pt idx="1342">
                  <c:v>-1.2352241954419725</c:v>
                </c:pt>
                <c:pt idx="1343">
                  <c:v>0.76477580455802752</c:v>
                </c:pt>
                <c:pt idx="1344">
                  <c:v>1.6382312157234793</c:v>
                </c:pt>
                <c:pt idx="1345">
                  <c:v>0.76477580455802752</c:v>
                </c:pt>
                <c:pt idx="1346">
                  <c:v>2.0412174216209777</c:v>
                </c:pt>
                <c:pt idx="1347">
                  <c:v>1.0412174216209777</c:v>
                </c:pt>
                <c:pt idx="1348">
                  <c:v>-1.9587825783790223</c:v>
                </c:pt>
                <c:pt idx="1349">
                  <c:v>-1.3434302377524077</c:v>
                </c:pt>
                <c:pt idx="1350">
                  <c:v>1.6382312157234793</c:v>
                </c:pt>
                <c:pt idx="1351">
                  <c:v>1.6565697622475923</c:v>
                </c:pt>
                <c:pt idx="1352">
                  <c:v>2.0412174216209777</c:v>
                </c:pt>
                <c:pt idx="1353">
                  <c:v>-0.23522419544197248</c:v>
                </c:pt>
                <c:pt idx="1354">
                  <c:v>0.63823121572347929</c:v>
                </c:pt>
                <c:pt idx="1355">
                  <c:v>1.0595559681450908</c:v>
                </c:pt>
                <c:pt idx="1356">
                  <c:v>-2.3434302377524077</c:v>
                </c:pt>
                <c:pt idx="1357">
                  <c:v>1.6565697622475923</c:v>
                </c:pt>
                <c:pt idx="1358">
                  <c:v>2.6565697622475923</c:v>
                </c:pt>
                <c:pt idx="1359">
                  <c:v>-0.23522419544197248</c:v>
                </c:pt>
                <c:pt idx="1360">
                  <c:v>-2.9679153748075588</c:v>
                </c:pt>
                <c:pt idx="1361">
                  <c:v>-1.2352241954419725</c:v>
                </c:pt>
                <c:pt idx="1362">
                  <c:v>-1.2352241954419725</c:v>
                </c:pt>
                <c:pt idx="1363">
                  <c:v>2.6382312157234793</c:v>
                </c:pt>
                <c:pt idx="1364">
                  <c:v>-2.3434302377524077</c:v>
                </c:pt>
                <c:pt idx="1365">
                  <c:v>-0.23522419544197248</c:v>
                </c:pt>
                <c:pt idx="1366">
                  <c:v>-0.23522419544197248</c:v>
                </c:pt>
                <c:pt idx="1367">
                  <c:v>-0.23522419544197248</c:v>
                </c:pt>
                <c:pt idx="1368">
                  <c:v>-2.3617687842765207</c:v>
                </c:pt>
                <c:pt idx="1369">
                  <c:v>1.7647758045580275</c:v>
                </c:pt>
                <c:pt idx="1370">
                  <c:v>3.6565697622475923</c:v>
                </c:pt>
                <c:pt idx="1371">
                  <c:v>0.63823121572347929</c:v>
                </c:pt>
                <c:pt idx="1372">
                  <c:v>-2.3617687842765207</c:v>
                </c:pt>
                <c:pt idx="1373">
                  <c:v>-2.9679153748075588</c:v>
                </c:pt>
                <c:pt idx="1374">
                  <c:v>-0.23522419544197248</c:v>
                </c:pt>
                <c:pt idx="1375">
                  <c:v>-0.34343023775240766</c:v>
                </c:pt>
                <c:pt idx="1376">
                  <c:v>2.0320846251924412</c:v>
                </c:pt>
                <c:pt idx="1377">
                  <c:v>3.6565697622475923</c:v>
                </c:pt>
                <c:pt idx="1378">
                  <c:v>-1.2352241954419725</c:v>
                </c:pt>
                <c:pt idx="1379">
                  <c:v>-1.9587825783790223</c:v>
                </c:pt>
                <c:pt idx="1380">
                  <c:v>-2.3434302377524077</c:v>
                </c:pt>
                <c:pt idx="1381">
                  <c:v>0.76477580455802752</c:v>
                </c:pt>
                <c:pt idx="1382">
                  <c:v>-1.9679153748075588</c:v>
                </c:pt>
                <c:pt idx="1383">
                  <c:v>2.0320846251924412</c:v>
                </c:pt>
                <c:pt idx="1384">
                  <c:v>2.0412174216209777</c:v>
                </c:pt>
                <c:pt idx="1385">
                  <c:v>3.0412174216209777</c:v>
                </c:pt>
                <c:pt idx="1386">
                  <c:v>3.0595559681450908</c:v>
                </c:pt>
                <c:pt idx="1387">
                  <c:v>-2.3617687842765207</c:v>
                </c:pt>
                <c:pt idx="1388">
                  <c:v>-0.96791537480755885</c:v>
                </c:pt>
                <c:pt idx="1389">
                  <c:v>-1.9679153748075588</c:v>
                </c:pt>
                <c:pt idx="1390">
                  <c:v>-1.3617687842765207</c:v>
                </c:pt>
                <c:pt idx="1391">
                  <c:v>2.6382312157234793</c:v>
                </c:pt>
                <c:pt idx="1392">
                  <c:v>-0.23522419544197248</c:v>
                </c:pt>
                <c:pt idx="1393">
                  <c:v>1.7647758045580275</c:v>
                </c:pt>
                <c:pt idx="1394">
                  <c:v>-1.3434302377524077</c:v>
                </c:pt>
                <c:pt idx="1395">
                  <c:v>-1.2352241954419725</c:v>
                </c:pt>
                <c:pt idx="1396">
                  <c:v>2.0320846251924412</c:v>
                </c:pt>
                <c:pt idx="1397">
                  <c:v>-0.34343023775240766</c:v>
                </c:pt>
                <c:pt idx="1398">
                  <c:v>0.76477580455802752</c:v>
                </c:pt>
                <c:pt idx="1399">
                  <c:v>1.0412174216209777</c:v>
                </c:pt>
                <c:pt idx="1400">
                  <c:v>2.6565697622475923</c:v>
                </c:pt>
                <c:pt idx="1401">
                  <c:v>-1.3434302377524077</c:v>
                </c:pt>
                <c:pt idx="1402">
                  <c:v>1.6382312157234793</c:v>
                </c:pt>
                <c:pt idx="1403">
                  <c:v>3.0412174216209777</c:v>
                </c:pt>
                <c:pt idx="1404">
                  <c:v>-0.94044403185490921</c:v>
                </c:pt>
                <c:pt idx="1405">
                  <c:v>-1.2352241954419725</c:v>
                </c:pt>
                <c:pt idx="1406">
                  <c:v>-1.9679153748075588</c:v>
                </c:pt>
                <c:pt idx="1407">
                  <c:v>1.0320846251924412</c:v>
                </c:pt>
                <c:pt idx="1408">
                  <c:v>3.6565697622475923</c:v>
                </c:pt>
                <c:pt idx="1409">
                  <c:v>-1.3617687842765207</c:v>
                </c:pt>
                <c:pt idx="1410">
                  <c:v>2.6565697622475923</c:v>
                </c:pt>
                <c:pt idx="1411">
                  <c:v>-1.9679153748075588</c:v>
                </c:pt>
                <c:pt idx="1412">
                  <c:v>2.0320846251924412</c:v>
                </c:pt>
                <c:pt idx="1413">
                  <c:v>3.0412174216209777</c:v>
                </c:pt>
                <c:pt idx="1414">
                  <c:v>-1.9587825783790223</c:v>
                </c:pt>
                <c:pt idx="1415">
                  <c:v>-0.23522419544197248</c:v>
                </c:pt>
                <c:pt idx="1416">
                  <c:v>-0.23522419544197248</c:v>
                </c:pt>
                <c:pt idx="1417">
                  <c:v>-2.9679153748075588</c:v>
                </c:pt>
                <c:pt idx="1418">
                  <c:v>0.76477580455802752</c:v>
                </c:pt>
                <c:pt idx="1419">
                  <c:v>-1.9679153748075588</c:v>
                </c:pt>
                <c:pt idx="1420">
                  <c:v>3.0320846251924412</c:v>
                </c:pt>
                <c:pt idx="1421">
                  <c:v>-2.3434302377524077</c:v>
                </c:pt>
                <c:pt idx="1422">
                  <c:v>5.9555968145090787E-2</c:v>
                </c:pt>
                <c:pt idx="1423">
                  <c:v>2.0412174216209777</c:v>
                </c:pt>
                <c:pt idx="1424">
                  <c:v>-4.3434302377524077</c:v>
                </c:pt>
                <c:pt idx="1425">
                  <c:v>1.7647758045580275</c:v>
                </c:pt>
                <c:pt idx="1426">
                  <c:v>-1.3434302377524077</c:v>
                </c:pt>
                <c:pt idx="1427">
                  <c:v>3.0412174216209777</c:v>
                </c:pt>
                <c:pt idx="1428">
                  <c:v>4.1217421620977746E-2</c:v>
                </c:pt>
                <c:pt idx="1429">
                  <c:v>-1.2352241954419725</c:v>
                </c:pt>
                <c:pt idx="1430">
                  <c:v>2.6382312157234793</c:v>
                </c:pt>
                <c:pt idx="1431">
                  <c:v>1.4350708310899378</c:v>
                </c:pt>
                <c:pt idx="1432">
                  <c:v>-1.9679153748075588</c:v>
                </c:pt>
                <c:pt idx="1433">
                  <c:v>0.76477580455802752</c:v>
                </c:pt>
                <c:pt idx="1434">
                  <c:v>-2.3434302377524077</c:v>
                </c:pt>
                <c:pt idx="1435">
                  <c:v>2.0320846251924412</c:v>
                </c:pt>
                <c:pt idx="1436">
                  <c:v>1.0412174216209777</c:v>
                </c:pt>
                <c:pt idx="1437">
                  <c:v>1.0320846251924412</c:v>
                </c:pt>
                <c:pt idx="1438">
                  <c:v>-0.23522419544197248</c:v>
                </c:pt>
                <c:pt idx="1439">
                  <c:v>-2.3434302377524077</c:v>
                </c:pt>
                <c:pt idx="1440">
                  <c:v>-1.2352241954419725</c:v>
                </c:pt>
                <c:pt idx="1441">
                  <c:v>-2.3617687842765207</c:v>
                </c:pt>
                <c:pt idx="1442">
                  <c:v>-0.94044403185490921</c:v>
                </c:pt>
                <c:pt idx="1443">
                  <c:v>-1.3617687842765207</c:v>
                </c:pt>
                <c:pt idx="1444">
                  <c:v>-2.9679153748075588</c:v>
                </c:pt>
                <c:pt idx="1445">
                  <c:v>-1.9679153748075588</c:v>
                </c:pt>
                <c:pt idx="1446">
                  <c:v>-1.3434302377524077</c:v>
                </c:pt>
                <c:pt idx="1447">
                  <c:v>0.76477580455802752</c:v>
                </c:pt>
                <c:pt idx="1448">
                  <c:v>1.0412174216209777</c:v>
                </c:pt>
                <c:pt idx="1449">
                  <c:v>-0.23522419544197248</c:v>
                </c:pt>
                <c:pt idx="1450">
                  <c:v>-2.9679153748075588</c:v>
                </c:pt>
                <c:pt idx="1451">
                  <c:v>-1.3434302377524077</c:v>
                </c:pt>
                <c:pt idx="1452">
                  <c:v>-1.9679153748075588</c:v>
                </c:pt>
                <c:pt idx="1453">
                  <c:v>2.0595559681450908</c:v>
                </c:pt>
                <c:pt idx="1454">
                  <c:v>-1.2352241954419725</c:v>
                </c:pt>
                <c:pt idx="1455">
                  <c:v>-2.3434302377524077</c:v>
                </c:pt>
                <c:pt idx="1456">
                  <c:v>2.0595559681450908</c:v>
                </c:pt>
                <c:pt idx="1457">
                  <c:v>4.3617895986605291</c:v>
                </c:pt>
                <c:pt idx="1458">
                  <c:v>3.0412174216209777</c:v>
                </c:pt>
                <c:pt idx="1459">
                  <c:v>-0.36176878427652071</c:v>
                </c:pt>
                <c:pt idx="1460">
                  <c:v>1.6565697622475923</c:v>
                </c:pt>
                <c:pt idx="1461">
                  <c:v>1.0595559681450908</c:v>
                </c:pt>
                <c:pt idx="1462">
                  <c:v>-1.9679153748075588</c:v>
                </c:pt>
                <c:pt idx="1463">
                  <c:v>-0.23522419544197248</c:v>
                </c:pt>
                <c:pt idx="1464">
                  <c:v>-1.2352241954419725</c:v>
                </c:pt>
                <c:pt idx="1465">
                  <c:v>3.6565697622475923</c:v>
                </c:pt>
                <c:pt idx="1466">
                  <c:v>-0.23522419544197248</c:v>
                </c:pt>
                <c:pt idx="1467">
                  <c:v>-1.2352241954419725</c:v>
                </c:pt>
                <c:pt idx="1468">
                  <c:v>-2.3434302377524077</c:v>
                </c:pt>
                <c:pt idx="1469">
                  <c:v>-1.3434302377524077</c:v>
                </c:pt>
              </c:numCache>
            </c:numRef>
          </c:yVal>
          <c:smooth val="0"/>
          <c:extLst>
            <c:ext xmlns:c16="http://schemas.microsoft.com/office/drawing/2014/chart" uri="{C3380CC4-5D6E-409C-BE32-E72D297353CC}">
              <c16:uniqueId val="{00000001-358F-46B8-B034-4B4410480072}"/>
            </c:ext>
          </c:extLst>
        </c:ser>
        <c:dLbls>
          <c:showLegendKey val="0"/>
          <c:showVal val="0"/>
          <c:showCatName val="0"/>
          <c:showSerName val="0"/>
          <c:showPercent val="0"/>
          <c:showBubbleSize val="0"/>
        </c:dLbls>
        <c:axId val="1265975888"/>
        <c:axId val="1271506608"/>
      </c:scatterChart>
      <c:valAx>
        <c:axId val="1265975888"/>
        <c:scaling>
          <c:orientation val="minMax"/>
        </c:scaling>
        <c:delete val="0"/>
        <c:axPos val="b"/>
        <c:title>
          <c:tx>
            <c:rich>
              <a:bodyPr/>
              <a:lstStyle/>
              <a:p>
                <a:pPr>
                  <a:defRPr/>
                </a:pPr>
                <a:r>
                  <a:rPr lang="en-AU"/>
                  <a:t>JobSatisfaction^2</a:t>
                </a:r>
              </a:p>
            </c:rich>
          </c:tx>
          <c:layout/>
          <c:overlay val="0"/>
        </c:title>
        <c:numFmt formatCode="General" sourceLinked="1"/>
        <c:majorTickMark val="out"/>
        <c:minorTickMark val="none"/>
        <c:tickLblPos val="nextTo"/>
        <c:crossAx val="1271506608"/>
        <c:crosses val="autoZero"/>
        <c:crossBetween val="midCat"/>
      </c:valAx>
      <c:valAx>
        <c:axId val="1271506608"/>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126597588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JobSatisfaction  Residual Plot</a:t>
            </a:r>
          </a:p>
        </c:rich>
      </c:tx>
      <c:layout/>
      <c:overlay val="0"/>
    </c:title>
    <c:autoTitleDeleted val="0"/>
    <c:plotArea>
      <c:layout/>
      <c:scatterChart>
        <c:scatterStyle val="lineMarker"/>
        <c:varyColors val="0"/>
        <c:ser>
          <c:idx val="0"/>
          <c:order val="0"/>
          <c:spPr>
            <a:ln w="19050">
              <a:noFill/>
            </a:ln>
          </c:spPr>
          <c:xVal>
            <c:numRef>
              <c:f>'Q3 (a)'!$C$17:$C$1486</c:f>
              <c:numCache>
                <c:formatCode>General</c:formatCode>
                <c:ptCount val="1470"/>
                <c:pt idx="0">
                  <c:v>3</c:v>
                </c:pt>
                <c:pt idx="1">
                  <c:v>4</c:v>
                </c:pt>
                <c:pt idx="2">
                  <c:v>3</c:v>
                </c:pt>
                <c:pt idx="3">
                  <c:v>1</c:v>
                </c:pt>
                <c:pt idx="4">
                  <c:v>4</c:v>
                </c:pt>
                <c:pt idx="5">
                  <c:v>3</c:v>
                </c:pt>
                <c:pt idx="6">
                  <c:v>4</c:v>
                </c:pt>
                <c:pt idx="7">
                  <c:v>4</c:v>
                </c:pt>
                <c:pt idx="8">
                  <c:v>1</c:v>
                </c:pt>
                <c:pt idx="9">
                  <c:v>1</c:v>
                </c:pt>
                <c:pt idx="10">
                  <c:v>1</c:v>
                </c:pt>
                <c:pt idx="11">
                  <c:v>2</c:v>
                </c:pt>
                <c:pt idx="12">
                  <c:v>4</c:v>
                </c:pt>
                <c:pt idx="13">
                  <c:v>3</c:v>
                </c:pt>
                <c:pt idx="14">
                  <c:v>1</c:v>
                </c:pt>
                <c:pt idx="15">
                  <c:v>3</c:v>
                </c:pt>
                <c:pt idx="16">
                  <c:v>2</c:v>
                </c:pt>
                <c:pt idx="17">
                  <c:v>3</c:v>
                </c:pt>
                <c:pt idx="18">
                  <c:v>1</c:v>
                </c:pt>
                <c:pt idx="19">
                  <c:v>1</c:v>
                </c:pt>
                <c:pt idx="20">
                  <c:v>4</c:v>
                </c:pt>
                <c:pt idx="21">
                  <c:v>1</c:v>
                </c:pt>
                <c:pt idx="22">
                  <c:v>1</c:v>
                </c:pt>
                <c:pt idx="23">
                  <c:v>4</c:v>
                </c:pt>
                <c:pt idx="24">
                  <c:v>4</c:v>
                </c:pt>
                <c:pt idx="25">
                  <c:v>4</c:v>
                </c:pt>
                <c:pt idx="26">
                  <c:v>2</c:v>
                </c:pt>
                <c:pt idx="27">
                  <c:v>4</c:v>
                </c:pt>
                <c:pt idx="28">
                  <c:v>3</c:v>
                </c:pt>
                <c:pt idx="29">
                  <c:v>1</c:v>
                </c:pt>
                <c:pt idx="30">
                  <c:v>2</c:v>
                </c:pt>
                <c:pt idx="31">
                  <c:v>3</c:v>
                </c:pt>
                <c:pt idx="32">
                  <c:v>3</c:v>
                </c:pt>
                <c:pt idx="33">
                  <c:v>4</c:v>
                </c:pt>
                <c:pt idx="34">
                  <c:v>4</c:v>
                </c:pt>
                <c:pt idx="35">
                  <c:v>3</c:v>
                </c:pt>
                <c:pt idx="36">
                  <c:v>3</c:v>
                </c:pt>
                <c:pt idx="37">
                  <c:v>4</c:v>
                </c:pt>
                <c:pt idx="38">
                  <c:v>4</c:v>
                </c:pt>
                <c:pt idx="39">
                  <c:v>4</c:v>
                </c:pt>
                <c:pt idx="40">
                  <c:v>1</c:v>
                </c:pt>
                <c:pt idx="41">
                  <c:v>2</c:v>
                </c:pt>
                <c:pt idx="42">
                  <c:v>1</c:v>
                </c:pt>
                <c:pt idx="43">
                  <c:v>1</c:v>
                </c:pt>
                <c:pt idx="44">
                  <c:v>1</c:v>
                </c:pt>
                <c:pt idx="45">
                  <c:v>1</c:v>
                </c:pt>
                <c:pt idx="46">
                  <c:v>3</c:v>
                </c:pt>
                <c:pt idx="47">
                  <c:v>4</c:v>
                </c:pt>
                <c:pt idx="48">
                  <c:v>4</c:v>
                </c:pt>
                <c:pt idx="49">
                  <c:v>3</c:v>
                </c:pt>
                <c:pt idx="50">
                  <c:v>2</c:v>
                </c:pt>
                <c:pt idx="51">
                  <c:v>3</c:v>
                </c:pt>
                <c:pt idx="52">
                  <c:v>4</c:v>
                </c:pt>
                <c:pt idx="53">
                  <c:v>1</c:v>
                </c:pt>
                <c:pt idx="54">
                  <c:v>3</c:v>
                </c:pt>
                <c:pt idx="55">
                  <c:v>3</c:v>
                </c:pt>
                <c:pt idx="56">
                  <c:v>3</c:v>
                </c:pt>
                <c:pt idx="57">
                  <c:v>4</c:v>
                </c:pt>
                <c:pt idx="58">
                  <c:v>2</c:v>
                </c:pt>
                <c:pt idx="59">
                  <c:v>3</c:v>
                </c:pt>
                <c:pt idx="60">
                  <c:v>4</c:v>
                </c:pt>
                <c:pt idx="61">
                  <c:v>4</c:v>
                </c:pt>
                <c:pt idx="62">
                  <c:v>3</c:v>
                </c:pt>
                <c:pt idx="63">
                  <c:v>3</c:v>
                </c:pt>
                <c:pt idx="64">
                  <c:v>2</c:v>
                </c:pt>
                <c:pt idx="65">
                  <c:v>3</c:v>
                </c:pt>
                <c:pt idx="66">
                  <c:v>4</c:v>
                </c:pt>
                <c:pt idx="67">
                  <c:v>2</c:v>
                </c:pt>
                <c:pt idx="68">
                  <c:v>3</c:v>
                </c:pt>
                <c:pt idx="69">
                  <c:v>1</c:v>
                </c:pt>
                <c:pt idx="70">
                  <c:v>4</c:v>
                </c:pt>
                <c:pt idx="71">
                  <c:v>1</c:v>
                </c:pt>
                <c:pt idx="72">
                  <c:v>1</c:v>
                </c:pt>
                <c:pt idx="73">
                  <c:v>1</c:v>
                </c:pt>
                <c:pt idx="74">
                  <c:v>1</c:v>
                </c:pt>
                <c:pt idx="75">
                  <c:v>3</c:v>
                </c:pt>
                <c:pt idx="76">
                  <c:v>2</c:v>
                </c:pt>
                <c:pt idx="77">
                  <c:v>2</c:v>
                </c:pt>
                <c:pt idx="78">
                  <c:v>1</c:v>
                </c:pt>
                <c:pt idx="79">
                  <c:v>4</c:v>
                </c:pt>
                <c:pt idx="80">
                  <c:v>3</c:v>
                </c:pt>
                <c:pt idx="81">
                  <c:v>4</c:v>
                </c:pt>
                <c:pt idx="82">
                  <c:v>4</c:v>
                </c:pt>
                <c:pt idx="83">
                  <c:v>1</c:v>
                </c:pt>
                <c:pt idx="84">
                  <c:v>2</c:v>
                </c:pt>
                <c:pt idx="85">
                  <c:v>4</c:v>
                </c:pt>
                <c:pt idx="86">
                  <c:v>2</c:v>
                </c:pt>
                <c:pt idx="87">
                  <c:v>2</c:v>
                </c:pt>
                <c:pt idx="88">
                  <c:v>3</c:v>
                </c:pt>
                <c:pt idx="89">
                  <c:v>3</c:v>
                </c:pt>
                <c:pt idx="90">
                  <c:v>1</c:v>
                </c:pt>
                <c:pt idx="91">
                  <c:v>3</c:v>
                </c:pt>
                <c:pt idx="92">
                  <c:v>4</c:v>
                </c:pt>
                <c:pt idx="93">
                  <c:v>3</c:v>
                </c:pt>
                <c:pt idx="94">
                  <c:v>1</c:v>
                </c:pt>
                <c:pt idx="95">
                  <c:v>1</c:v>
                </c:pt>
                <c:pt idx="96">
                  <c:v>3</c:v>
                </c:pt>
                <c:pt idx="97">
                  <c:v>1</c:v>
                </c:pt>
                <c:pt idx="98">
                  <c:v>4</c:v>
                </c:pt>
                <c:pt idx="99">
                  <c:v>2</c:v>
                </c:pt>
                <c:pt idx="100">
                  <c:v>1</c:v>
                </c:pt>
                <c:pt idx="101">
                  <c:v>3</c:v>
                </c:pt>
                <c:pt idx="102">
                  <c:v>4</c:v>
                </c:pt>
                <c:pt idx="103">
                  <c:v>3</c:v>
                </c:pt>
                <c:pt idx="104">
                  <c:v>1</c:v>
                </c:pt>
                <c:pt idx="105">
                  <c:v>3</c:v>
                </c:pt>
                <c:pt idx="106">
                  <c:v>1</c:v>
                </c:pt>
                <c:pt idx="107">
                  <c:v>4</c:v>
                </c:pt>
                <c:pt idx="108">
                  <c:v>1</c:v>
                </c:pt>
                <c:pt idx="109">
                  <c:v>4</c:v>
                </c:pt>
                <c:pt idx="110">
                  <c:v>4</c:v>
                </c:pt>
                <c:pt idx="111">
                  <c:v>3</c:v>
                </c:pt>
                <c:pt idx="112">
                  <c:v>4</c:v>
                </c:pt>
                <c:pt idx="113">
                  <c:v>2</c:v>
                </c:pt>
                <c:pt idx="114">
                  <c:v>2</c:v>
                </c:pt>
                <c:pt idx="115">
                  <c:v>3</c:v>
                </c:pt>
                <c:pt idx="116">
                  <c:v>4</c:v>
                </c:pt>
                <c:pt idx="117">
                  <c:v>3</c:v>
                </c:pt>
                <c:pt idx="118">
                  <c:v>2</c:v>
                </c:pt>
                <c:pt idx="119">
                  <c:v>2</c:v>
                </c:pt>
                <c:pt idx="120">
                  <c:v>3</c:v>
                </c:pt>
                <c:pt idx="121">
                  <c:v>4</c:v>
                </c:pt>
                <c:pt idx="122">
                  <c:v>3</c:v>
                </c:pt>
                <c:pt idx="123">
                  <c:v>2</c:v>
                </c:pt>
                <c:pt idx="124">
                  <c:v>2</c:v>
                </c:pt>
                <c:pt idx="125">
                  <c:v>4</c:v>
                </c:pt>
                <c:pt idx="126">
                  <c:v>4</c:v>
                </c:pt>
                <c:pt idx="127">
                  <c:v>2</c:v>
                </c:pt>
                <c:pt idx="128">
                  <c:v>3</c:v>
                </c:pt>
                <c:pt idx="129">
                  <c:v>4</c:v>
                </c:pt>
                <c:pt idx="130">
                  <c:v>2</c:v>
                </c:pt>
                <c:pt idx="131">
                  <c:v>1</c:v>
                </c:pt>
                <c:pt idx="132">
                  <c:v>3</c:v>
                </c:pt>
                <c:pt idx="133">
                  <c:v>4</c:v>
                </c:pt>
                <c:pt idx="134">
                  <c:v>1</c:v>
                </c:pt>
                <c:pt idx="135">
                  <c:v>1</c:v>
                </c:pt>
                <c:pt idx="136">
                  <c:v>2</c:v>
                </c:pt>
                <c:pt idx="137">
                  <c:v>4</c:v>
                </c:pt>
                <c:pt idx="138">
                  <c:v>2</c:v>
                </c:pt>
                <c:pt idx="139">
                  <c:v>3</c:v>
                </c:pt>
                <c:pt idx="140">
                  <c:v>4</c:v>
                </c:pt>
                <c:pt idx="141">
                  <c:v>2</c:v>
                </c:pt>
                <c:pt idx="142">
                  <c:v>4</c:v>
                </c:pt>
                <c:pt idx="143">
                  <c:v>2</c:v>
                </c:pt>
                <c:pt idx="144">
                  <c:v>1</c:v>
                </c:pt>
                <c:pt idx="145">
                  <c:v>1</c:v>
                </c:pt>
                <c:pt idx="146">
                  <c:v>1</c:v>
                </c:pt>
                <c:pt idx="147">
                  <c:v>1</c:v>
                </c:pt>
                <c:pt idx="148">
                  <c:v>3</c:v>
                </c:pt>
                <c:pt idx="149">
                  <c:v>3</c:v>
                </c:pt>
                <c:pt idx="150">
                  <c:v>2</c:v>
                </c:pt>
                <c:pt idx="151">
                  <c:v>2</c:v>
                </c:pt>
                <c:pt idx="152">
                  <c:v>4</c:v>
                </c:pt>
                <c:pt idx="153">
                  <c:v>3</c:v>
                </c:pt>
                <c:pt idx="154">
                  <c:v>2</c:v>
                </c:pt>
                <c:pt idx="155">
                  <c:v>1</c:v>
                </c:pt>
                <c:pt idx="156">
                  <c:v>1</c:v>
                </c:pt>
                <c:pt idx="157">
                  <c:v>3</c:v>
                </c:pt>
                <c:pt idx="158">
                  <c:v>1</c:v>
                </c:pt>
                <c:pt idx="159">
                  <c:v>3</c:v>
                </c:pt>
                <c:pt idx="160">
                  <c:v>4</c:v>
                </c:pt>
                <c:pt idx="161">
                  <c:v>2</c:v>
                </c:pt>
                <c:pt idx="162">
                  <c:v>3</c:v>
                </c:pt>
                <c:pt idx="163">
                  <c:v>3</c:v>
                </c:pt>
                <c:pt idx="164">
                  <c:v>4</c:v>
                </c:pt>
                <c:pt idx="165">
                  <c:v>4</c:v>
                </c:pt>
                <c:pt idx="166">
                  <c:v>4</c:v>
                </c:pt>
                <c:pt idx="167">
                  <c:v>1</c:v>
                </c:pt>
                <c:pt idx="168">
                  <c:v>2</c:v>
                </c:pt>
                <c:pt idx="169">
                  <c:v>1</c:v>
                </c:pt>
                <c:pt idx="170">
                  <c:v>3</c:v>
                </c:pt>
                <c:pt idx="171">
                  <c:v>1</c:v>
                </c:pt>
                <c:pt idx="172">
                  <c:v>3</c:v>
                </c:pt>
                <c:pt idx="173">
                  <c:v>3</c:v>
                </c:pt>
                <c:pt idx="174">
                  <c:v>1</c:v>
                </c:pt>
                <c:pt idx="175">
                  <c:v>2</c:v>
                </c:pt>
                <c:pt idx="176">
                  <c:v>1</c:v>
                </c:pt>
                <c:pt idx="177">
                  <c:v>3</c:v>
                </c:pt>
                <c:pt idx="178">
                  <c:v>3</c:v>
                </c:pt>
                <c:pt idx="179">
                  <c:v>2</c:v>
                </c:pt>
                <c:pt idx="180">
                  <c:v>2</c:v>
                </c:pt>
                <c:pt idx="181">
                  <c:v>3</c:v>
                </c:pt>
                <c:pt idx="182">
                  <c:v>2</c:v>
                </c:pt>
                <c:pt idx="183">
                  <c:v>1</c:v>
                </c:pt>
                <c:pt idx="184">
                  <c:v>1</c:v>
                </c:pt>
                <c:pt idx="185">
                  <c:v>4</c:v>
                </c:pt>
                <c:pt idx="186">
                  <c:v>3</c:v>
                </c:pt>
                <c:pt idx="187">
                  <c:v>3</c:v>
                </c:pt>
                <c:pt idx="188">
                  <c:v>4</c:v>
                </c:pt>
                <c:pt idx="189">
                  <c:v>4</c:v>
                </c:pt>
                <c:pt idx="190">
                  <c:v>1</c:v>
                </c:pt>
                <c:pt idx="191">
                  <c:v>1</c:v>
                </c:pt>
                <c:pt idx="192">
                  <c:v>2</c:v>
                </c:pt>
                <c:pt idx="193">
                  <c:v>1</c:v>
                </c:pt>
                <c:pt idx="194">
                  <c:v>3</c:v>
                </c:pt>
                <c:pt idx="195">
                  <c:v>3</c:v>
                </c:pt>
                <c:pt idx="196">
                  <c:v>2</c:v>
                </c:pt>
                <c:pt idx="197">
                  <c:v>4</c:v>
                </c:pt>
                <c:pt idx="198">
                  <c:v>2</c:v>
                </c:pt>
                <c:pt idx="199">
                  <c:v>4</c:v>
                </c:pt>
                <c:pt idx="200">
                  <c:v>1</c:v>
                </c:pt>
                <c:pt idx="201">
                  <c:v>2</c:v>
                </c:pt>
                <c:pt idx="202">
                  <c:v>2</c:v>
                </c:pt>
                <c:pt idx="203">
                  <c:v>3</c:v>
                </c:pt>
                <c:pt idx="204">
                  <c:v>4</c:v>
                </c:pt>
                <c:pt idx="205">
                  <c:v>4</c:v>
                </c:pt>
                <c:pt idx="206">
                  <c:v>1</c:v>
                </c:pt>
                <c:pt idx="207">
                  <c:v>1</c:v>
                </c:pt>
                <c:pt idx="208">
                  <c:v>3</c:v>
                </c:pt>
                <c:pt idx="209">
                  <c:v>4</c:v>
                </c:pt>
                <c:pt idx="210">
                  <c:v>3</c:v>
                </c:pt>
                <c:pt idx="211">
                  <c:v>1</c:v>
                </c:pt>
                <c:pt idx="212">
                  <c:v>2</c:v>
                </c:pt>
                <c:pt idx="213">
                  <c:v>2</c:v>
                </c:pt>
                <c:pt idx="214">
                  <c:v>2</c:v>
                </c:pt>
                <c:pt idx="215">
                  <c:v>4</c:v>
                </c:pt>
                <c:pt idx="216">
                  <c:v>3</c:v>
                </c:pt>
                <c:pt idx="217">
                  <c:v>2</c:v>
                </c:pt>
                <c:pt idx="218">
                  <c:v>3</c:v>
                </c:pt>
                <c:pt idx="219">
                  <c:v>1</c:v>
                </c:pt>
                <c:pt idx="220">
                  <c:v>3</c:v>
                </c:pt>
                <c:pt idx="221">
                  <c:v>3</c:v>
                </c:pt>
                <c:pt idx="222">
                  <c:v>2</c:v>
                </c:pt>
                <c:pt idx="223">
                  <c:v>4</c:v>
                </c:pt>
                <c:pt idx="224">
                  <c:v>3</c:v>
                </c:pt>
                <c:pt idx="225">
                  <c:v>1</c:v>
                </c:pt>
                <c:pt idx="226">
                  <c:v>3</c:v>
                </c:pt>
                <c:pt idx="227">
                  <c:v>3</c:v>
                </c:pt>
                <c:pt idx="228">
                  <c:v>2</c:v>
                </c:pt>
                <c:pt idx="229">
                  <c:v>2</c:v>
                </c:pt>
                <c:pt idx="230">
                  <c:v>1</c:v>
                </c:pt>
                <c:pt idx="231">
                  <c:v>2</c:v>
                </c:pt>
                <c:pt idx="232">
                  <c:v>4</c:v>
                </c:pt>
                <c:pt idx="233">
                  <c:v>1</c:v>
                </c:pt>
                <c:pt idx="234">
                  <c:v>1</c:v>
                </c:pt>
                <c:pt idx="235">
                  <c:v>2</c:v>
                </c:pt>
                <c:pt idx="236">
                  <c:v>1</c:v>
                </c:pt>
                <c:pt idx="237">
                  <c:v>4</c:v>
                </c:pt>
                <c:pt idx="238">
                  <c:v>1</c:v>
                </c:pt>
                <c:pt idx="239">
                  <c:v>2</c:v>
                </c:pt>
                <c:pt idx="240">
                  <c:v>4</c:v>
                </c:pt>
                <c:pt idx="241">
                  <c:v>1</c:v>
                </c:pt>
                <c:pt idx="242">
                  <c:v>4</c:v>
                </c:pt>
                <c:pt idx="243">
                  <c:v>4</c:v>
                </c:pt>
                <c:pt idx="244">
                  <c:v>1</c:v>
                </c:pt>
                <c:pt idx="245">
                  <c:v>1</c:v>
                </c:pt>
                <c:pt idx="246">
                  <c:v>2</c:v>
                </c:pt>
                <c:pt idx="247">
                  <c:v>4</c:v>
                </c:pt>
                <c:pt idx="248">
                  <c:v>3</c:v>
                </c:pt>
                <c:pt idx="249">
                  <c:v>4</c:v>
                </c:pt>
                <c:pt idx="250">
                  <c:v>1</c:v>
                </c:pt>
                <c:pt idx="251">
                  <c:v>1</c:v>
                </c:pt>
                <c:pt idx="252">
                  <c:v>3</c:v>
                </c:pt>
                <c:pt idx="253">
                  <c:v>3</c:v>
                </c:pt>
                <c:pt idx="254">
                  <c:v>1</c:v>
                </c:pt>
                <c:pt idx="255">
                  <c:v>3</c:v>
                </c:pt>
                <c:pt idx="256">
                  <c:v>2</c:v>
                </c:pt>
                <c:pt idx="257">
                  <c:v>3</c:v>
                </c:pt>
                <c:pt idx="258">
                  <c:v>2</c:v>
                </c:pt>
                <c:pt idx="259">
                  <c:v>1</c:v>
                </c:pt>
                <c:pt idx="260">
                  <c:v>3</c:v>
                </c:pt>
                <c:pt idx="261">
                  <c:v>2</c:v>
                </c:pt>
                <c:pt idx="262">
                  <c:v>3</c:v>
                </c:pt>
                <c:pt idx="263">
                  <c:v>1</c:v>
                </c:pt>
                <c:pt idx="264">
                  <c:v>4</c:v>
                </c:pt>
                <c:pt idx="265">
                  <c:v>3</c:v>
                </c:pt>
                <c:pt idx="266">
                  <c:v>2</c:v>
                </c:pt>
                <c:pt idx="267">
                  <c:v>2</c:v>
                </c:pt>
                <c:pt idx="268">
                  <c:v>4</c:v>
                </c:pt>
                <c:pt idx="269">
                  <c:v>3</c:v>
                </c:pt>
                <c:pt idx="270">
                  <c:v>1</c:v>
                </c:pt>
                <c:pt idx="271">
                  <c:v>3</c:v>
                </c:pt>
                <c:pt idx="272">
                  <c:v>2</c:v>
                </c:pt>
                <c:pt idx="273">
                  <c:v>3</c:v>
                </c:pt>
                <c:pt idx="274">
                  <c:v>3</c:v>
                </c:pt>
                <c:pt idx="275">
                  <c:v>1</c:v>
                </c:pt>
                <c:pt idx="276">
                  <c:v>1</c:v>
                </c:pt>
                <c:pt idx="277">
                  <c:v>4</c:v>
                </c:pt>
                <c:pt idx="278">
                  <c:v>4</c:v>
                </c:pt>
                <c:pt idx="279">
                  <c:v>2</c:v>
                </c:pt>
                <c:pt idx="280">
                  <c:v>3</c:v>
                </c:pt>
                <c:pt idx="281">
                  <c:v>4</c:v>
                </c:pt>
                <c:pt idx="282">
                  <c:v>4</c:v>
                </c:pt>
                <c:pt idx="283">
                  <c:v>4</c:v>
                </c:pt>
                <c:pt idx="284">
                  <c:v>3</c:v>
                </c:pt>
                <c:pt idx="285">
                  <c:v>3</c:v>
                </c:pt>
                <c:pt idx="286">
                  <c:v>1</c:v>
                </c:pt>
                <c:pt idx="287">
                  <c:v>2</c:v>
                </c:pt>
                <c:pt idx="288">
                  <c:v>2</c:v>
                </c:pt>
                <c:pt idx="289">
                  <c:v>1</c:v>
                </c:pt>
                <c:pt idx="290">
                  <c:v>2</c:v>
                </c:pt>
                <c:pt idx="291">
                  <c:v>4</c:v>
                </c:pt>
                <c:pt idx="292">
                  <c:v>4</c:v>
                </c:pt>
                <c:pt idx="293">
                  <c:v>4</c:v>
                </c:pt>
                <c:pt idx="294">
                  <c:v>2</c:v>
                </c:pt>
                <c:pt idx="295">
                  <c:v>4</c:v>
                </c:pt>
                <c:pt idx="296">
                  <c:v>4</c:v>
                </c:pt>
                <c:pt idx="297">
                  <c:v>3</c:v>
                </c:pt>
                <c:pt idx="298">
                  <c:v>4</c:v>
                </c:pt>
                <c:pt idx="299">
                  <c:v>1</c:v>
                </c:pt>
                <c:pt idx="300">
                  <c:v>1</c:v>
                </c:pt>
                <c:pt idx="301">
                  <c:v>2</c:v>
                </c:pt>
                <c:pt idx="302">
                  <c:v>3</c:v>
                </c:pt>
                <c:pt idx="303">
                  <c:v>1</c:v>
                </c:pt>
                <c:pt idx="304">
                  <c:v>3</c:v>
                </c:pt>
                <c:pt idx="305">
                  <c:v>2</c:v>
                </c:pt>
                <c:pt idx="306">
                  <c:v>1</c:v>
                </c:pt>
                <c:pt idx="307">
                  <c:v>3</c:v>
                </c:pt>
                <c:pt idx="308">
                  <c:v>1</c:v>
                </c:pt>
                <c:pt idx="309">
                  <c:v>4</c:v>
                </c:pt>
                <c:pt idx="310">
                  <c:v>1</c:v>
                </c:pt>
                <c:pt idx="311">
                  <c:v>1</c:v>
                </c:pt>
                <c:pt idx="312">
                  <c:v>3</c:v>
                </c:pt>
                <c:pt idx="313">
                  <c:v>1</c:v>
                </c:pt>
                <c:pt idx="314">
                  <c:v>3</c:v>
                </c:pt>
                <c:pt idx="315">
                  <c:v>4</c:v>
                </c:pt>
                <c:pt idx="316">
                  <c:v>1</c:v>
                </c:pt>
                <c:pt idx="317">
                  <c:v>1</c:v>
                </c:pt>
                <c:pt idx="318">
                  <c:v>3</c:v>
                </c:pt>
                <c:pt idx="319">
                  <c:v>2</c:v>
                </c:pt>
                <c:pt idx="320">
                  <c:v>2</c:v>
                </c:pt>
                <c:pt idx="321">
                  <c:v>4</c:v>
                </c:pt>
                <c:pt idx="322">
                  <c:v>3</c:v>
                </c:pt>
                <c:pt idx="323">
                  <c:v>2</c:v>
                </c:pt>
                <c:pt idx="324">
                  <c:v>4</c:v>
                </c:pt>
                <c:pt idx="325">
                  <c:v>4</c:v>
                </c:pt>
                <c:pt idx="326">
                  <c:v>1</c:v>
                </c:pt>
                <c:pt idx="327">
                  <c:v>3</c:v>
                </c:pt>
                <c:pt idx="328">
                  <c:v>1</c:v>
                </c:pt>
                <c:pt idx="329">
                  <c:v>1</c:v>
                </c:pt>
                <c:pt idx="330">
                  <c:v>2</c:v>
                </c:pt>
                <c:pt idx="331">
                  <c:v>4</c:v>
                </c:pt>
                <c:pt idx="332">
                  <c:v>3</c:v>
                </c:pt>
                <c:pt idx="333">
                  <c:v>3</c:v>
                </c:pt>
                <c:pt idx="334">
                  <c:v>1</c:v>
                </c:pt>
                <c:pt idx="335">
                  <c:v>4</c:v>
                </c:pt>
                <c:pt idx="336">
                  <c:v>3</c:v>
                </c:pt>
                <c:pt idx="337">
                  <c:v>1</c:v>
                </c:pt>
                <c:pt idx="338">
                  <c:v>2</c:v>
                </c:pt>
                <c:pt idx="339">
                  <c:v>4</c:v>
                </c:pt>
                <c:pt idx="340">
                  <c:v>1</c:v>
                </c:pt>
                <c:pt idx="341">
                  <c:v>4</c:v>
                </c:pt>
                <c:pt idx="342">
                  <c:v>2</c:v>
                </c:pt>
                <c:pt idx="343">
                  <c:v>3</c:v>
                </c:pt>
                <c:pt idx="344">
                  <c:v>1</c:v>
                </c:pt>
                <c:pt idx="345">
                  <c:v>2</c:v>
                </c:pt>
                <c:pt idx="346">
                  <c:v>3</c:v>
                </c:pt>
                <c:pt idx="347">
                  <c:v>4</c:v>
                </c:pt>
                <c:pt idx="348">
                  <c:v>2</c:v>
                </c:pt>
                <c:pt idx="349">
                  <c:v>4</c:v>
                </c:pt>
                <c:pt idx="350">
                  <c:v>2</c:v>
                </c:pt>
                <c:pt idx="351">
                  <c:v>1</c:v>
                </c:pt>
                <c:pt idx="352">
                  <c:v>3</c:v>
                </c:pt>
                <c:pt idx="353">
                  <c:v>1</c:v>
                </c:pt>
                <c:pt idx="354">
                  <c:v>2</c:v>
                </c:pt>
                <c:pt idx="355">
                  <c:v>4</c:v>
                </c:pt>
                <c:pt idx="356">
                  <c:v>3</c:v>
                </c:pt>
                <c:pt idx="357">
                  <c:v>3</c:v>
                </c:pt>
                <c:pt idx="358">
                  <c:v>3</c:v>
                </c:pt>
                <c:pt idx="359">
                  <c:v>4</c:v>
                </c:pt>
                <c:pt idx="360">
                  <c:v>1</c:v>
                </c:pt>
                <c:pt idx="361">
                  <c:v>1</c:v>
                </c:pt>
                <c:pt idx="362">
                  <c:v>3</c:v>
                </c:pt>
                <c:pt idx="363">
                  <c:v>1</c:v>
                </c:pt>
                <c:pt idx="364">
                  <c:v>4</c:v>
                </c:pt>
                <c:pt idx="365">
                  <c:v>3</c:v>
                </c:pt>
                <c:pt idx="366">
                  <c:v>1</c:v>
                </c:pt>
                <c:pt idx="367">
                  <c:v>4</c:v>
                </c:pt>
                <c:pt idx="368">
                  <c:v>3</c:v>
                </c:pt>
                <c:pt idx="369">
                  <c:v>4</c:v>
                </c:pt>
                <c:pt idx="370">
                  <c:v>4</c:v>
                </c:pt>
                <c:pt idx="371">
                  <c:v>2</c:v>
                </c:pt>
                <c:pt idx="372">
                  <c:v>1</c:v>
                </c:pt>
                <c:pt idx="373">
                  <c:v>2</c:v>
                </c:pt>
                <c:pt idx="374">
                  <c:v>1</c:v>
                </c:pt>
                <c:pt idx="375">
                  <c:v>1</c:v>
                </c:pt>
                <c:pt idx="376">
                  <c:v>1</c:v>
                </c:pt>
                <c:pt idx="377">
                  <c:v>4</c:v>
                </c:pt>
                <c:pt idx="378">
                  <c:v>2</c:v>
                </c:pt>
                <c:pt idx="379">
                  <c:v>1</c:v>
                </c:pt>
                <c:pt idx="380">
                  <c:v>1</c:v>
                </c:pt>
                <c:pt idx="381">
                  <c:v>4</c:v>
                </c:pt>
                <c:pt idx="382">
                  <c:v>4</c:v>
                </c:pt>
                <c:pt idx="383">
                  <c:v>1</c:v>
                </c:pt>
                <c:pt idx="384">
                  <c:v>1</c:v>
                </c:pt>
                <c:pt idx="385">
                  <c:v>1</c:v>
                </c:pt>
                <c:pt idx="386">
                  <c:v>2</c:v>
                </c:pt>
                <c:pt idx="387">
                  <c:v>1</c:v>
                </c:pt>
                <c:pt idx="388">
                  <c:v>4</c:v>
                </c:pt>
                <c:pt idx="389">
                  <c:v>2</c:v>
                </c:pt>
                <c:pt idx="390">
                  <c:v>4</c:v>
                </c:pt>
                <c:pt idx="391">
                  <c:v>2</c:v>
                </c:pt>
                <c:pt idx="392">
                  <c:v>4</c:v>
                </c:pt>
                <c:pt idx="393">
                  <c:v>3</c:v>
                </c:pt>
                <c:pt idx="394">
                  <c:v>1</c:v>
                </c:pt>
                <c:pt idx="395">
                  <c:v>1</c:v>
                </c:pt>
                <c:pt idx="396">
                  <c:v>2</c:v>
                </c:pt>
                <c:pt idx="397">
                  <c:v>1</c:v>
                </c:pt>
                <c:pt idx="398">
                  <c:v>3</c:v>
                </c:pt>
                <c:pt idx="399">
                  <c:v>4</c:v>
                </c:pt>
                <c:pt idx="400">
                  <c:v>3</c:v>
                </c:pt>
                <c:pt idx="401">
                  <c:v>1</c:v>
                </c:pt>
                <c:pt idx="402">
                  <c:v>1</c:v>
                </c:pt>
                <c:pt idx="403">
                  <c:v>4</c:v>
                </c:pt>
                <c:pt idx="404">
                  <c:v>1</c:v>
                </c:pt>
                <c:pt idx="405">
                  <c:v>3</c:v>
                </c:pt>
                <c:pt idx="406">
                  <c:v>4</c:v>
                </c:pt>
                <c:pt idx="407">
                  <c:v>3</c:v>
                </c:pt>
                <c:pt idx="408">
                  <c:v>2</c:v>
                </c:pt>
                <c:pt idx="409">
                  <c:v>3</c:v>
                </c:pt>
                <c:pt idx="410">
                  <c:v>4</c:v>
                </c:pt>
                <c:pt idx="411">
                  <c:v>2</c:v>
                </c:pt>
                <c:pt idx="412">
                  <c:v>1</c:v>
                </c:pt>
                <c:pt idx="413">
                  <c:v>3</c:v>
                </c:pt>
                <c:pt idx="414">
                  <c:v>3</c:v>
                </c:pt>
                <c:pt idx="415">
                  <c:v>1</c:v>
                </c:pt>
                <c:pt idx="416">
                  <c:v>1</c:v>
                </c:pt>
                <c:pt idx="417">
                  <c:v>2</c:v>
                </c:pt>
                <c:pt idx="418">
                  <c:v>1</c:v>
                </c:pt>
                <c:pt idx="419">
                  <c:v>4</c:v>
                </c:pt>
                <c:pt idx="420">
                  <c:v>1</c:v>
                </c:pt>
                <c:pt idx="421">
                  <c:v>1</c:v>
                </c:pt>
                <c:pt idx="422">
                  <c:v>2</c:v>
                </c:pt>
                <c:pt idx="423">
                  <c:v>3</c:v>
                </c:pt>
                <c:pt idx="424">
                  <c:v>1</c:v>
                </c:pt>
                <c:pt idx="425">
                  <c:v>1</c:v>
                </c:pt>
                <c:pt idx="426">
                  <c:v>3</c:v>
                </c:pt>
                <c:pt idx="427">
                  <c:v>1</c:v>
                </c:pt>
                <c:pt idx="428">
                  <c:v>2</c:v>
                </c:pt>
                <c:pt idx="429">
                  <c:v>11</c:v>
                </c:pt>
                <c:pt idx="430">
                  <c:v>3</c:v>
                </c:pt>
                <c:pt idx="431">
                  <c:v>3</c:v>
                </c:pt>
                <c:pt idx="432">
                  <c:v>2</c:v>
                </c:pt>
                <c:pt idx="433">
                  <c:v>3</c:v>
                </c:pt>
                <c:pt idx="434">
                  <c:v>1</c:v>
                </c:pt>
                <c:pt idx="435">
                  <c:v>2</c:v>
                </c:pt>
                <c:pt idx="436">
                  <c:v>3</c:v>
                </c:pt>
                <c:pt idx="437">
                  <c:v>1</c:v>
                </c:pt>
                <c:pt idx="438">
                  <c:v>3</c:v>
                </c:pt>
                <c:pt idx="439">
                  <c:v>4</c:v>
                </c:pt>
                <c:pt idx="440">
                  <c:v>4</c:v>
                </c:pt>
                <c:pt idx="441">
                  <c:v>2</c:v>
                </c:pt>
                <c:pt idx="442">
                  <c:v>4</c:v>
                </c:pt>
                <c:pt idx="443">
                  <c:v>3</c:v>
                </c:pt>
                <c:pt idx="444">
                  <c:v>1</c:v>
                </c:pt>
                <c:pt idx="445">
                  <c:v>4</c:v>
                </c:pt>
                <c:pt idx="446">
                  <c:v>4</c:v>
                </c:pt>
                <c:pt idx="447">
                  <c:v>4</c:v>
                </c:pt>
                <c:pt idx="448">
                  <c:v>4</c:v>
                </c:pt>
                <c:pt idx="449">
                  <c:v>3</c:v>
                </c:pt>
                <c:pt idx="450">
                  <c:v>3</c:v>
                </c:pt>
                <c:pt idx="451">
                  <c:v>3</c:v>
                </c:pt>
                <c:pt idx="452">
                  <c:v>2</c:v>
                </c:pt>
                <c:pt idx="453">
                  <c:v>3</c:v>
                </c:pt>
                <c:pt idx="454">
                  <c:v>3</c:v>
                </c:pt>
                <c:pt idx="455">
                  <c:v>2</c:v>
                </c:pt>
                <c:pt idx="456">
                  <c:v>4</c:v>
                </c:pt>
                <c:pt idx="457">
                  <c:v>4</c:v>
                </c:pt>
                <c:pt idx="458">
                  <c:v>2</c:v>
                </c:pt>
                <c:pt idx="459">
                  <c:v>1</c:v>
                </c:pt>
                <c:pt idx="460">
                  <c:v>4</c:v>
                </c:pt>
                <c:pt idx="461">
                  <c:v>4</c:v>
                </c:pt>
                <c:pt idx="462">
                  <c:v>4</c:v>
                </c:pt>
                <c:pt idx="463">
                  <c:v>2</c:v>
                </c:pt>
                <c:pt idx="464">
                  <c:v>1</c:v>
                </c:pt>
                <c:pt idx="465">
                  <c:v>4</c:v>
                </c:pt>
                <c:pt idx="466">
                  <c:v>4</c:v>
                </c:pt>
                <c:pt idx="467">
                  <c:v>3</c:v>
                </c:pt>
                <c:pt idx="468">
                  <c:v>3</c:v>
                </c:pt>
                <c:pt idx="469">
                  <c:v>1</c:v>
                </c:pt>
                <c:pt idx="470">
                  <c:v>4</c:v>
                </c:pt>
                <c:pt idx="471">
                  <c:v>3</c:v>
                </c:pt>
                <c:pt idx="472">
                  <c:v>4</c:v>
                </c:pt>
                <c:pt idx="473">
                  <c:v>3</c:v>
                </c:pt>
                <c:pt idx="474">
                  <c:v>3</c:v>
                </c:pt>
                <c:pt idx="475">
                  <c:v>4</c:v>
                </c:pt>
                <c:pt idx="476">
                  <c:v>1</c:v>
                </c:pt>
                <c:pt idx="477">
                  <c:v>4</c:v>
                </c:pt>
                <c:pt idx="478">
                  <c:v>3</c:v>
                </c:pt>
                <c:pt idx="479">
                  <c:v>4</c:v>
                </c:pt>
                <c:pt idx="480">
                  <c:v>4</c:v>
                </c:pt>
                <c:pt idx="481">
                  <c:v>2</c:v>
                </c:pt>
                <c:pt idx="482">
                  <c:v>1</c:v>
                </c:pt>
                <c:pt idx="483">
                  <c:v>3</c:v>
                </c:pt>
                <c:pt idx="484">
                  <c:v>4</c:v>
                </c:pt>
                <c:pt idx="485">
                  <c:v>2</c:v>
                </c:pt>
                <c:pt idx="486">
                  <c:v>3</c:v>
                </c:pt>
                <c:pt idx="487">
                  <c:v>3</c:v>
                </c:pt>
                <c:pt idx="488">
                  <c:v>4</c:v>
                </c:pt>
                <c:pt idx="489">
                  <c:v>4</c:v>
                </c:pt>
                <c:pt idx="490">
                  <c:v>4</c:v>
                </c:pt>
                <c:pt idx="491">
                  <c:v>4</c:v>
                </c:pt>
                <c:pt idx="492">
                  <c:v>1</c:v>
                </c:pt>
                <c:pt idx="493">
                  <c:v>3</c:v>
                </c:pt>
                <c:pt idx="494">
                  <c:v>4</c:v>
                </c:pt>
                <c:pt idx="495">
                  <c:v>4</c:v>
                </c:pt>
                <c:pt idx="496">
                  <c:v>2</c:v>
                </c:pt>
                <c:pt idx="497">
                  <c:v>3</c:v>
                </c:pt>
                <c:pt idx="498">
                  <c:v>2</c:v>
                </c:pt>
                <c:pt idx="499">
                  <c:v>4</c:v>
                </c:pt>
                <c:pt idx="500">
                  <c:v>3</c:v>
                </c:pt>
                <c:pt idx="501">
                  <c:v>4</c:v>
                </c:pt>
                <c:pt idx="502">
                  <c:v>4</c:v>
                </c:pt>
                <c:pt idx="503">
                  <c:v>2</c:v>
                </c:pt>
                <c:pt idx="504">
                  <c:v>2</c:v>
                </c:pt>
                <c:pt idx="505">
                  <c:v>1</c:v>
                </c:pt>
                <c:pt idx="506">
                  <c:v>1</c:v>
                </c:pt>
                <c:pt idx="507">
                  <c:v>1</c:v>
                </c:pt>
                <c:pt idx="508">
                  <c:v>3</c:v>
                </c:pt>
                <c:pt idx="509">
                  <c:v>1</c:v>
                </c:pt>
                <c:pt idx="510">
                  <c:v>1</c:v>
                </c:pt>
                <c:pt idx="511">
                  <c:v>3</c:v>
                </c:pt>
                <c:pt idx="512">
                  <c:v>1</c:v>
                </c:pt>
                <c:pt idx="513">
                  <c:v>1</c:v>
                </c:pt>
                <c:pt idx="514">
                  <c:v>3</c:v>
                </c:pt>
                <c:pt idx="515">
                  <c:v>3</c:v>
                </c:pt>
                <c:pt idx="516">
                  <c:v>4</c:v>
                </c:pt>
                <c:pt idx="517">
                  <c:v>2</c:v>
                </c:pt>
                <c:pt idx="518">
                  <c:v>3</c:v>
                </c:pt>
                <c:pt idx="519">
                  <c:v>1</c:v>
                </c:pt>
                <c:pt idx="520">
                  <c:v>4</c:v>
                </c:pt>
                <c:pt idx="521">
                  <c:v>3</c:v>
                </c:pt>
                <c:pt idx="522">
                  <c:v>1</c:v>
                </c:pt>
                <c:pt idx="523">
                  <c:v>1</c:v>
                </c:pt>
                <c:pt idx="524">
                  <c:v>3</c:v>
                </c:pt>
                <c:pt idx="525">
                  <c:v>1</c:v>
                </c:pt>
                <c:pt idx="526">
                  <c:v>1</c:v>
                </c:pt>
                <c:pt idx="527">
                  <c:v>3</c:v>
                </c:pt>
                <c:pt idx="528">
                  <c:v>1</c:v>
                </c:pt>
                <c:pt idx="529">
                  <c:v>1</c:v>
                </c:pt>
                <c:pt idx="530">
                  <c:v>1</c:v>
                </c:pt>
                <c:pt idx="531">
                  <c:v>1</c:v>
                </c:pt>
                <c:pt idx="532">
                  <c:v>2</c:v>
                </c:pt>
                <c:pt idx="533">
                  <c:v>2</c:v>
                </c:pt>
                <c:pt idx="534">
                  <c:v>1</c:v>
                </c:pt>
                <c:pt idx="535">
                  <c:v>3</c:v>
                </c:pt>
                <c:pt idx="536">
                  <c:v>1</c:v>
                </c:pt>
                <c:pt idx="537">
                  <c:v>3</c:v>
                </c:pt>
                <c:pt idx="538">
                  <c:v>2</c:v>
                </c:pt>
                <c:pt idx="539">
                  <c:v>4</c:v>
                </c:pt>
                <c:pt idx="540">
                  <c:v>3</c:v>
                </c:pt>
                <c:pt idx="541">
                  <c:v>2</c:v>
                </c:pt>
                <c:pt idx="542">
                  <c:v>3</c:v>
                </c:pt>
                <c:pt idx="543">
                  <c:v>2</c:v>
                </c:pt>
                <c:pt idx="544">
                  <c:v>4</c:v>
                </c:pt>
                <c:pt idx="545">
                  <c:v>2</c:v>
                </c:pt>
                <c:pt idx="546">
                  <c:v>2</c:v>
                </c:pt>
                <c:pt idx="547">
                  <c:v>1</c:v>
                </c:pt>
                <c:pt idx="548">
                  <c:v>3</c:v>
                </c:pt>
                <c:pt idx="549">
                  <c:v>3</c:v>
                </c:pt>
                <c:pt idx="550">
                  <c:v>1</c:v>
                </c:pt>
                <c:pt idx="551">
                  <c:v>1</c:v>
                </c:pt>
                <c:pt idx="552">
                  <c:v>1</c:v>
                </c:pt>
                <c:pt idx="553">
                  <c:v>2</c:v>
                </c:pt>
                <c:pt idx="554">
                  <c:v>1</c:v>
                </c:pt>
                <c:pt idx="555">
                  <c:v>1</c:v>
                </c:pt>
                <c:pt idx="556">
                  <c:v>4</c:v>
                </c:pt>
                <c:pt idx="557">
                  <c:v>1</c:v>
                </c:pt>
                <c:pt idx="558">
                  <c:v>3</c:v>
                </c:pt>
                <c:pt idx="559">
                  <c:v>1</c:v>
                </c:pt>
                <c:pt idx="560">
                  <c:v>1</c:v>
                </c:pt>
                <c:pt idx="561">
                  <c:v>3</c:v>
                </c:pt>
                <c:pt idx="562">
                  <c:v>3</c:v>
                </c:pt>
                <c:pt idx="563">
                  <c:v>3</c:v>
                </c:pt>
                <c:pt idx="564">
                  <c:v>2</c:v>
                </c:pt>
                <c:pt idx="565">
                  <c:v>3</c:v>
                </c:pt>
                <c:pt idx="566">
                  <c:v>3</c:v>
                </c:pt>
                <c:pt idx="567">
                  <c:v>3</c:v>
                </c:pt>
                <c:pt idx="568">
                  <c:v>1</c:v>
                </c:pt>
                <c:pt idx="569">
                  <c:v>4</c:v>
                </c:pt>
                <c:pt idx="570">
                  <c:v>2</c:v>
                </c:pt>
                <c:pt idx="571">
                  <c:v>4</c:v>
                </c:pt>
                <c:pt idx="572">
                  <c:v>2</c:v>
                </c:pt>
                <c:pt idx="573">
                  <c:v>4</c:v>
                </c:pt>
                <c:pt idx="574">
                  <c:v>4</c:v>
                </c:pt>
                <c:pt idx="575">
                  <c:v>1</c:v>
                </c:pt>
                <c:pt idx="576">
                  <c:v>2</c:v>
                </c:pt>
                <c:pt idx="577">
                  <c:v>2</c:v>
                </c:pt>
                <c:pt idx="578">
                  <c:v>1</c:v>
                </c:pt>
                <c:pt idx="579">
                  <c:v>4</c:v>
                </c:pt>
                <c:pt idx="580">
                  <c:v>2</c:v>
                </c:pt>
                <c:pt idx="581">
                  <c:v>3</c:v>
                </c:pt>
                <c:pt idx="582">
                  <c:v>3</c:v>
                </c:pt>
                <c:pt idx="583">
                  <c:v>1</c:v>
                </c:pt>
                <c:pt idx="584">
                  <c:v>3</c:v>
                </c:pt>
                <c:pt idx="585">
                  <c:v>3</c:v>
                </c:pt>
                <c:pt idx="586">
                  <c:v>4</c:v>
                </c:pt>
                <c:pt idx="587">
                  <c:v>1</c:v>
                </c:pt>
                <c:pt idx="588">
                  <c:v>2</c:v>
                </c:pt>
                <c:pt idx="589">
                  <c:v>4</c:v>
                </c:pt>
                <c:pt idx="590">
                  <c:v>1</c:v>
                </c:pt>
                <c:pt idx="591">
                  <c:v>3</c:v>
                </c:pt>
                <c:pt idx="592">
                  <c:v>4</c:v>
                </c:pt>
                <c:pt idx="593">
                  <c:v>4</c:v>
                </c:pt>
                <c:pt idx="594">
                  <c:v>4</c:v>
                </c:pt>
                <c:pt idx="595">
                  <c:v>3</c:v>
                </c:pt>
                <c:pt idx="596">
                  <c:v>1</c:v>
                </c:pt>
                <c:pt idx="597">
                  <c:v>1</c:v>
                </c:pt>
                <c:pt idx="598">
                  <c:v>2</c:v>
                </c:pt>
                <c:pt idx="599">
                  <c:v>1</c:v>
                </c:pt>
                <c:pt idx="600">
                  <c:v>2</c:v>
                </c:pt>
                <c:pt idx="601">
                  <c:v>3</c:v>
                </c:pt>
                <c:pt idx="602">
                  <c:v>3</c:v>
                </c:pt>
                <c:pt idx="603">
                  <c:v>4</c:v>
                </c:pt>
                <c:pt idx="604">
                  <c:v>2</c:v>
                </c:pt>
                <c:pt idx="605">
                  <c:v>2</c:v>
                </c:pt>
                <c:pt idx="606">
                  <c:v>1</c:v>
                </c:pt>
                <c:pt idx="607">
                  <c:v>3</c:v>
                </c:pt>
                <c:pt idx="608">
                  <c:v>4</c:v>
                </c:pt>
                <c:pt idx="609">
                  <c:v>2</c:v>
                </c:pt>
                <c:pt idx="610">
                  <c:v>4</c:v>
                </c:pt>
                <c:pt idx="611">
                  <c:v>3</c:v>
                </c:pt>
                <c:pt idx="612">
                  <c:v>3</c:v>
                </c:pt>
                <c:pt idx="613">
                  <c:v>3</c:v>
                </c:pt>
                <c:pt idx="614">
                  <c:v>3</c:v>
                </c:pt>
                <c:pt idx="615">
                  <c:v>1</c:v>
                </c:pt>
                <c:pt idx="616">
                  <c:v>1</c:v>
                </c:pt>
                <c:pt idx="617">
                  <c:v>2</c:v>
                </c:pt>
                <c:pt idx="618">
                  <c:v>4</c:v>
                </c:pt>
                <c:pt idx="619">
                  <c:v>1</c:v>
                </c:pt>
                <c:pt idx="620">
                  <c:v>3</c:v>
                </c:pt>
                <c:pt idx="621">
                  <c:v>1</c:v>
                </c:pt>
                <c:pt idx="622">
                  <c:v>2</c:v>
                </c:pt>
                <c:pt idx="623">
                  <c:v>1</c:v>
                </c:pt>
                <c:pt idx="624">
                  <c:v>3</c:v>
                </c:pt>
                <c:pt idx="625">
                  <c:v>1</c:v>
                </c:pt>
                <c:pt idx="626">
                  <c:v>1</c:v>
                </c:pt>
                <c:pt idx="627">
                  <c:v>2</c:v>
                </c:pt>
                <c:pt idx="628">
                  <c:v>2</c:v>
                </c:pt>
                <c:pt idx="629">
                  <c:v>1</c:v>
                </c:pt>
                <c:pt idx="630">
                  <c:v>2</c:v>
                </c:pt>
                <c:pt idx="631">
                  <c:v>1</c:v>
                </c:pt>
                <c:pt idx="632">
                  <c:v>4</c:v>
                </c:pt>
                <c:pt idx="633">
                  <c:v>4</c:v>
                </c:pt>
                <c:pt idx="634">
                  <c:v>3</c:v>
                </c:pt>
                <c:pt idx="635">
                  <c:v>2</c:v>
                </c:pt>
                <c:pt idx="636">
                  <c:v>1</c:v>
                </c:pt>
                <c:pt idx="637">
                  <c:v>4</c:v>
                </c:pt>
                <c:pt idx="638">
                  <c:v>2</c:v>
                </c:pt>
                <c:pt idx="639">
                  <c:v>4</c:v>
                </c:pt>
                <c:pt idx="640">
                  <c:v>4</c:v>
                </c:pt>
                <c:pt idx="641">
                  <c:v>1</c:v>
                </c:pt>
                <c:pt idx="642">
                  <c:v>2</c:v>
                </c:pt>
                <c:pt idx="643">
                  <c:v>4</c:v>
                </c:pt>
                <c:pt idx="644">
                  <c:v>4</c:v>
                </c:pt>
                <c:pt idx="645">
                  <c:v>2</c:v>
                </c:pt>
                <c:pt idx="646">
                  <c:v>1</c:v>
                </c:pt>
                <c:pt idx="647">
                  <c:v>1</c:v>
                </c:pt>
                <c:pt idx="648">
                  <c:v>1</c:v>
                </c:pt>
                <c:pt idx="649">
                  <c:v>1</c:v>
                </c:pt>
                <c:pt idx="650">
                  <c:v>3</c:v>
                </c:pt>
                <c:pt idx="651">
                  <c:v>4</c:v>
                </c:pt>
                <c:pt idx="652">
                  <c:v>1</c:v>
                </c:pt>
                <c:pt idx="653">
                  <c:v>1</c:v>
                </c:pt>
                <c:pt idx="654">
                  <c:v>2</c:v>
                </c:pt>
                <c:pt idx="655">
                  <c:v>3</c:v>
                </c:pt>
                <c:pt idx="656">
                  <c:v>1</c:v>
                </c:pt>
                <c:pt idx="657">
                  <c:v>3</c:v>
                </c:pt>
                <c:pt idx="658">
                  <c:v>3</c:v>
                </c:pt>
                <c:pt idx="659">
                  <c:v>1</c:v>
                </c:pt>
                <c:pt idx="660">
                  <c:v>3</c:v>
                </c:pt>
                <c:pt idx="661">
                  <c:v>2</c:v>
                </c:pt>
                <c:pt idx="662">
                  <c:v>2</c:v>
                </c:pt>
                <c:pt idx="663">
                  <c:v>1</c:v>
                </c:pt>
                <c:pt idx="664">
                  <c:v>2</c:v>
                </c:pt>
                <c:pt idx="665">
                  <c:v>4</c:v>
                </c:pt>
                <c:pt idx="666">
                  <c:v>1</c:v>
                </c:pt>
                <c:pt idx="667">
                  <c:v>3</c:v>
                </c:pt>
                <c:pt idx="668">
                  <c:v>3</c:v>
                </c:pt>
                <c:pt idx="669">
                  <c:v>1</c:v>
                </c:pt>
                <c:pt idx="670">
                  <c:v>3</c:v>
                </c:pt>
                <c:pt idx="671">
                  <c:v>4</c:v>
                </c:pt>
                <c:pt idx="672">
                  <c:v>4</c:v>
                </c:pt>
                <c:pt idx="673">
                  <c:v>4</c:v>
                </c:pt>
                <c:pt idx="674">
                  <c:v>1</c:v>
                </c:pt>
                <c:pt idx="675">
                  <c:v>4</c:v>
                </c:pt>
                <c:pt idx="676">
                  <c:v>4</c:v>
                </c:pt>
                <c:pt idx="677">
                  <c:v>1</c:v>
                </c:pt>
                <c:pt idx="678">
                  <c:v>3</c:v>
                </c:pt>
                <c:pt idx="679">
                  <c:v>1</c:v>
                </c:pt>
                <c:pt idx="680">
                  <c:v>2</c:v>
                </c:pt>
                <c:pt idx="681">
                  <c:v>1</c:v>
                </c:pt>
                <c:pt idx="682">
                  <c:v>2</c:v>
                </c:pt>
                <c:pt idx="683">
                  <c:v>1</c:v>
                </c:pt>
                <c:pt idx="684">
                  <c:v>2</c:v>
                </c:pt>
                <c:pt idx="685">
                  <c:v>1</c:v>
                </c:pt>
                <c:pt idx="686">
                  <c:v>1</c:v>
                </c:pt>
                <c:pt idx="687">
                  <c:v>3</c:v>
                </c:pt>
                <c:pt idx="688">
                  <c:v>4</c:v>
                </c:pt>
                <c:pt idx="689">
                  <c:v>4</c:v>
                </c:pt>
                <c:pt idx="690">
                  <c:v>3</c:v>
                </c:pt>
                <c:pt idx="691">
                  <c:v>3</c:v>
                </c:pt>
                <c:pt idx="692">
                  <c:v>3</c:v>
                </c:pt>
                <c:pt idx="693">
                  <c:v>1</c:v>
                </c:pt>
                <c:pt idx="694">
                  <c:v>1</c:v>
                </c:pt>
                <c:pt idx="695">
                  <c:v>2</c:v>
                </c:pt>
                <c:pt idx="696">
                  <c:v>1</c:v>
                </c:pt>
                <c:pt idx="697">
                  <c:v>3</c:v>
                </c:pt>
                <c:pt idx="698">
                  <c:v>1</c:v>
                </c:pt>
                <c:pt idx="699">
                  <c:v>4</c:v>
                </c:pt>
                <c:pt idx="700">
                  <c:v>3</c:v>
                </c:pt>
                <c:pt idx="701">
                  <c:v>3</c:v>
                </c:pt>
                <c:pt idx="702">
                  <c:v>2</c:v>
                </c:pt>
                <c:pt idx="703">
                  <c:v>3</c:v>
                </c:pt>
                <c:pt idx="704">
                  <c:v>4</c:v>
                </c:pt>
                <c:pt idx="705">
                  <c:v>3</c:v>
                </c:pt>
                <c:pt idx="706">
                  <c:v>4</c:v>
                </c:pt>
                <c:pt idx="707">
                  <c:v>2</c:v>
                </c:pt>
                <c:pt idx="708">
                  <c:v>4</c:v>
                </c:pt>
                <c:pt idx="709">
                  <c:v>1</c:v>
                </c:pt>
                <c:pt idx="710">
                  <c:v>1</c:v>
                </c:pt>
                <c:pt idx="711">
                  <c:v>4</c:v>
                </c:pt>
                <c:pt idx="712">
                  <c:v>4</c:v>
                </c:pt>
                <c:pt idx="713">
                  <c:v>1</c:v>
                </c:pt>
                <c:pt idx="714">
                  <c:v>4</c:v>
                </c:pt>
                <c:pt idx="715">
                  <c:v>3</c:v>
                </c:pt>
                <c:pt idx="716">
                  <c:v>1</c:v>
                </c:pt>
                <c:pt idx="717">
                  <c:v>1</c:v>
                </c:pt>
                <c:pt idx="718">
                  <c:v>3</c:v>
                </c:pt>
                <c:pt idx="719">
                  <c:v>1</c:v>
                </c:pt>
                <c:pt idx="720">
                  <c:v>2</c:v>
                </c:pt>
                <c:pt idx="721">
                  <c:v>4</c:v>
                </c:pt>
                <c:pt idx="722">
                  <c:v>3</c:v>
                </c:pt>
                <c:pt idx="723">
                  <c:v>1</c:v>
                </c:pt>
                <c:pt idx="724">
                  <c:v>1</c:v>
                </c:pt>
                <c:pt idx="725">
                  <c:v>3</c:v>
                </c:pt>
                <c:pt idx="726">
                  <c:v>1</c:v>
                </c:pt>
                <c:pt idx="727">
                  <c:v>2</c:v>
                </c:pt>
                <c:pt idx="728">
                  <c:v>1</c:v>
                </c:pt>
                <c:pt idx="729">
                  <c:v>1</c:v>
                </c:pt>
                <c:pt idx="730">
                  <c:v>3</c:v>
                </c:pt>
                <c:pt idx="731">
                  <c:v>1</c:v>
                </c:pt>
                <c:pt idx="732">
                  <c:v>2</c:v>
                </c:pt>
                <c:pt idx="733">
                  <c:v>4</c:v>
                </c:pt>
                <c:pt idx="734">
                  <c:v>1</c:v>
                </c:pt>
                <c:pt idx="735">
                  <c:v>4</c:v>
                </c:pt>
                <c:pt idx="736">
                  <c:v>1</c:v>
                </c:pt>
                <c:pt idx="737">
                  <c:v>2</c:v>
                </c:pt>
                <c:pt idx="738">
                  <c:v>1</c:v>
                </c:pt>
                <c:pt idx="739">
                  <c:v>1</c:v>
                </c:pt>
                <c:pt idx="740">
                  <c:v>2</c:v>
                </c:pt>
                <c:pt idx="741">
                  <c:v>2</c:v>
                </c:pt>
                <c:pt idx="742">
                  <c:v>3</c:v>
                </c:pt>
                <c:pt idx="743">
                  <c:v>2</c:v>
                </c:pt>
                <c:pt idx="744">
                  <c:v>2</c:v>
                </c:pt>
                <c:pt idx="745">
                  <c:v>2</c:v>
                </c:pt>
                <c:pt idx="746">
                  <c:v>3</c:v>
                </c:pt>
                <c:pt idx="747">
                  <c:v>3</c:v>
                </c:pt>
                <c:pt idx="748">
                  <c:v>3</c:v>
                </c:pt>
                <c:pt idx="749">
                  <c:v>1</c:v>
                </c:pt>
                <c:pt idx="750">
                  <c:v>2</c:v>
                </c:pt>
                <c:pt idx="751">
                  <c:v>4</c:v>
                </c:pt>
                <c:pt idx="752">
                  <c:v>1</c:v>
                </c:pt>
                <c:pt idx="753">
                  <c:v>2</c:v>
                </c:pt>
                <c:pt idx="754">
                  <c:v>4</c:v>
                </c:pt>
                <c:pt idx="755">
                  <c:v>1</c:v>
                </c:pt>
                <c:pt idx="756">
                  <c:v>2</c:v>
                </c:pt>
                <c:pt idx="757">
                  <c:v>1</c:v>
                </c:pt>
                <c:pt idx="758">
                  <c:v>4</c:v>
                </c:pt>
                <c:pt idx="759">
                  <c:v>1</c:v>
                </c:pt>
                <c:pt idx="760">
                  <c:v>1</c:v>
                </c:pt>
                <c:pt idx="761">
                  <c:v>1</c:v>
                </c:pt>
                <c:pt idx="762">
                  <c:v>2</c:v>
                </c:pt>
                <c:pt idx="763">
                  <c:v>3</c:v>
                </c:pt>
                <c:pt idx="764">
                  <c:v>3</c:v>
                </c:pt>
                <c:pt idx="765">
                  <c:v>2</c:v>
                </c:pt>
                <c:pt idx="766">
                  <c:v>3</c:v>
                </c:pt>
                <c:pt idx="767">
                  <c:v>2</c:v>
                </c:pt>
                <c:pt idx="768">
                  <c:v>4</c:v>
                </c:pt>
                <c:pt idx="769">
                  <c:v>3</c:v>
                </c:pt>
                <c:pt idx="770">
                  <c:v>4</c:v>
                </c:pt>
                <c:pt idx="771">
                  <c:v>2</c:v>
                </c:pt>
                <c:pt idx="772">
                  <c:v>3</c:v>
                </c:pt>
                <c:pt idx="773">
                  <c:v>4</c:v>
                </c:pt>
                <c:pt idx="774">
                  <c:v>4</c:v>
                </c:pt>
                <c:pt idx="775">
                  <c:v>3</c:v>
                </c:pt>
                <c:pt idx="776">
                  <c:v>3</c:v>
                </c:pt>
                <c:pt idx="777">
                  <c:v>3</c:v>
                </c:pt>
                <c:pt idx="778">
                  <c:v>3</c:v>
                </c:pt>
                <c:pt idx="779">
                  <c:v>4</c:v>
                </c:pt>
                <c:pt idx="780">
                  <c:v>2</c:v>
                </c:pt>
                <c:pt idx="781">
                  <c:v>1</c:v>
                </c:pt>
                <c:pt idx="782">
                  <c:v>3</c:v>
                </c:pt>
                <c:pt idx="783">
                  <c:v>4</c:v>
                </c:pt>
                <c:pt idx="784">
                  <c:v>2</c:v>
                </c:pt>
                <c:pt idx="785">
                  <c:v>4</c:v>
                </c:pt>
                <c:pt idx="786">
                  <c:v>1</c:v>
                </c:pt>
                <c:pt idx="787">
                  <c:v>3</c:v>
                </c:pt>
                <c:pt idx="788">
                  <c:v>1</c:v>
                </c:pt>
                <c:pt idx="789">
                  <c:v>4</c:v>
                </c:pt>
                <c:pt idx="790">
                  <c:v>2</c:v>
                </c:pt>
                <c:pt idx="791">
                  <c:v>2</c:v>
                </c:pt>
                <c:pt idx="792">
                  <c:v>3</c:v>
                </c:pt>
                <c:pt idx="793">
                  <c:v>1</c:v>
                </c:pt>
                <c:pt idx="794">
                  <c:v>2</c:v>
                </c:pt>
                <c:pt idx="795">
                  <c:v>1</c:v>
                </c:pt>
                <c:pt idx="796">
                  <c:v>1</c:v>
                </c:pt>
                <c:pt idx="797">
                  <c:v>4</c:v>
                </c:pt>
                <c:pt idx="798">
                  <c:v>4</c:v>
                </c:pt>
                <c:pt idx="799">
                  <c:v>3</c:v>
                </c:pt>
                <c:pt idx="800">
                  <c:v>1</c:v>
                </c:pt>
                <c:pt idx="801">
                  <c:v>1</c:v>
                </c:pt>
                <c:pt idx="802">
                  <c:v>1</c:v>
                </c:pt>
                <c:pt idx="803">
                  <c:v>3</c:v>
                </c:pt>
                <c:pt idx="804">
                  <c:v>3</c:v>
                </c:pt>
                <c:pt idx="805">
                  <c:v>1</c:v>
                </c:pt>
                <c:pt idx="806">
                  <c:v>2</c:v>
                </c:pt>
                <c:pt idx="807">
                  <c:v>1</c:v>
                </c:pt>
                <c:pt idx="808">
                  <c:v>1</c:v>
                </c:pt>
                <c:pt idx="809">
                  <c:v>2</c:v>
                </c:pt>
                <c:pt idx="810">
                  <c:v>4</c:v>
                </c:pt>
                <c:pt idx="811">
                  <c:v>2</c:v>
                </c:pt>
                <c:pt idx="812">
                  <c:v>3</c:v>
                </c:pt>
                <c:pt idx="813">
                  <c:v>1</c:v>
                </c:pt>
                <c:pt idx="814">
                  <c:v>3</c:v>
                </c:pt>
                <c:pt idx="815">
                  <c:v>2</c:v>
                </c:pt>
                <c:pt idx="816">
                  <c:v>3</c:v>
                </c:pt>
                <c:pt idx="817">
                  <c:v>3</c:v>
                </c:pt>
                <c:pt idx="818">
                  <c:v>4</c:v>
                </c:pt>
                <c:pt idx="819">
                  <c:v>3</c:v>
                </c:pt>
                <c:pt idx="820">
                  <c:v>2</c:v>
                </c:pt>
                <c:pt idx="821">
                  <c:v>3</c:v>
                </c:pt>
                <c:pt idx="822">
                  <c:v>1</c:v>
                </c:pt>
                <c:pt idx="823">
                  <c:v>4</c:v>
                </c:pt>
                <c:pt idx="824">
                  <c:v>4</c:v>
                </c:pt>
                <c:pt idx="825">
                  <c:v>2</c:v>
                </c:pt>
                <c:pt idx="826">
                  <c:v>1</c:v>
                </c:pt>
                <c:pt idx="827">
                  <c:v>2</c:v>
                </c:pt>
                <c:pt idx="828">
                  <c:v>4</c:v>
                </c:pt>
                <c:pt idx="829">
                  <c:v>2</c:v>
                </c:pt>
                <c:pt idx="830">
                  <c:v>2</c:v>
                </c:pt>
                <c:pt idx="831">
                  <c:v>1</c:v>
                </c:pt>
                <c:pt idx="832">
                  <c:v>2</c:v>
                </c:pt>
                <c:pt idx="833">
                  <c:v>2</c:v>
                </c:pt>
                <c:pt idx="834">
                  <c:v>4</c:v>
                </c:pt>
                <c:pt idx="835">
                  <c:v>1</c:v>
                </c:pt>
                <c:pt idx="836">
                  <c:v>1</c:v>
                </c:pt>
                <c:pt idx="837">
                  <c:v>4</c:v>
                </c:pt>
                <c:pt idx="838">
                  <c:v>2</c:v>
                </c:pt>
                <c:pt idx="839">
                  <c:v>1</c:v>
                </c:pt>
                <c:pt idx="840">
                  <c:v>1</c:v>
                </c:pt>
                <c:pt idx="841">
                  <c:v>3</c:v>
                </c:pt>
                <c:pt idx="842">
                  <c:v>1</c:v>
                </c:pt>
                <c:pt idx="843">
                  <c:v>4</c:v>
                </c:pt>
                <c:pt idx="844">
                  <c:v>3</c:v>
                </c:pt>
                <c:pt idx="845">
                  <c:v>4</c:v>
                </c:pt>
                <c:pt idx="846">
                  <c:v>3</c:v>
                </c:pt>
                <c:pt idx="847">
                  <c:v>2</c:v>
                </c:pt>
                <c:pt idx="848">
                  <c:v>1</c:v>
                </c:pt>
                <c:pt idx="849">
                  <c:v>2</c:v>
                </c:pt>
                <c:pt idx="850">
                  <c:v>1</c:v>
                </c:pt>
                <c:pt idx="851">
                  <c:v>1</c:v>
                </c:pt>
                <c:pt idx="852">
                  <c:v>4</c:v>
                </c:pt>
                <c:pt idx="853">
                  <c:v>4</c:v>
                </c:pt>
                <c:pt idx="854">
                  <c:v>4</c:v>
                </c:pt>
                <c:pt idx="855">
                  <c:v>1</c:v>
                </c:pt>
                <c:pt idx="856">
                  <c:v>3</c:v>
                </c:pt>
                <c:pt idx="857">
                  <c:v>2</c:v>
                </c:pt>
                <c:pt idx="858">
                  <c:v>4</c:v>
                </c:pt>
                <c:pt idx="859">
                  <c:v>4</c:v>
                </c:pt>
                <c:pt idx="860">
                  <c:v>2</c:v>
                </c:pt>
                <c:pt idx="861">
                  <c:v>3</c:v>
                </c:pt>
                <c:pt idx="862">
                  <c:v>4</c:v>
                </c:pt>
                <c:pt idx="863">
                  <c:v>2</c:v>
                </c:pt>
                <c:pt idx="864">
                  <c:v>3</c:v>
                </c:pt>
                <c:pt idx="865">
                  <c:v>1</c:v>
                </c:pt>
                <c:pt idx="866">
                  <c:v>2</c:v>
                </c:pt>
                <c:pt idx="867">
                  <c:v>4</c:v>
                </c:pt>
                <c:pt idx="868">
                  <c:v>3</c:v>
                </c:pt>
                <c:pt idx="869">
                  <c:v>3</c:v>
                </c:pt>
                <c:pt idx="870">
                  <c:v>2</c:v>
                </c:pt>
                <c:pt idx="871">
                  <c:v>3</c:v>
                </c:pt>
                <c:pt idx="872">
                  <c:v>3</c:v>
                </c:pt>
                <c:pt idx="873">
                  <c:v>2</c:v>
                </c:pt>
                <c:pt idx="874">
                  <c:v>3</c:v>
                </c:pt>
                <c:pt idx="875">
                  <c:v>1</c:v>
                </c:pt>
                <c:pt idx="876">
                  <c:v>3</c:v>
                </c:pt>
                <c:pt idx="877">
                  <c:v>1</c:v>
                </c:pt>
                <c:pt idx="878">
                  <c:v>3</c:v>
                </c:pt>
                <c:pt idx="879">
                  <c:v>1</c:v>
                </c:pt>
                <c:pt idx="880">
                  <c:v>2</c:v>
                </c:pt>
                <c:pt idx="881">
                  <c:v>4</c:v>
                </c:pt>
                <c:pt idx="882">
                  <c:v>1</c:v>
                </c:pt>
                <c:pt idx="883">
                  <c:v>2</c:v>
                </c:pt>
                <c:pt idx="884">
                  <c:v>3</c:v>
                </c:pt>
                <c:pt idx="885">
                  <c:v>2</c:v>
                </c:pt>
                <c:pt idx="886">
                  <c:v>3</c:v>
                </c:pt>
                <c:pt idx="887">
                  <c:v>1</c:v>
                </c:pt>
                <c:pt idx="888">
                  <c:v>4</c:v>
                </c:pt>
                <c:pt idx="889">
                  <c:v>1</c:v>
                </c:pt>
                <c:pt idx="890">
                  <c:v>4</c:v>
                </c:pt>
                <c:pt idx="891">
                  <c:v>2</c:v>
                </c:pt>
                <c:pt idx="892">
                  <c:v>2</c:v>
                </c:pt>
                <c:pt idx="893">
                  <c:v>2</c:v>
                </c:pt>
                <c:pt idx="894">
                  <c:v>3</c:v>
                </c:pt>
                <c:pt idx="895">
                  <c:v>2</c:v>
                </c:pt>
                <c:pt idx="896">
                  <c:v>3</c:v>
                </c:pt>
                <c:pt idx="897">
                  <c:v>4</c:v>
                </c:pt>
                <c:pt idx="898">
                  <c:v>1</c:v>
                </c:pt>
                <c:pt idx="899">
                  <c:v>4</c:v>
                </c:pt>
                <c:pt idx="900">
                  <c:v>4</c:v>
                </c:pt>
                <c:pt idx="901">
                  <c:v>1</c:v>
                </c:pt>
                <c:pt idx="902">
                  <c:v>3</c:v>
                </c:pt>
                <c:pt idx="903">
                  <c:v>1</c:v>
                </c:pt>
                <c:pt idx="904">
                  <c:v>4</c:v>
                </c:pt>
                <c:pt idx="905">
                  <c:v>3</c:v>
                </c:pt>
                <c:pt idx="906">
                  <c:v>3</c:v>
                </c:pt>
                <c:pt idx="907">
                  <c:v>4</c:v>
                </c:pt>
                <c:pt idx="908">
                  <c:v>4</c:v>
                </c:pt>
                <c:pt idx="909">
                  <c:v>2</c:v>
                </c:pt>
                <c:pt idx="910">
                  <c:v>1</c:v>
                </c:pt>
                <c:pt idx="911">
                  <c:v>3</c:v>
                </c:pt>
                <c:pt idx="912">
                  <c:v>1</c:v>
                </c:pt>
                <c:pt idx="913">
                  <c:v>3</c:v>
                </c:pt>
                <c:pt idx="914">
                  <c:v>3</c:v>
                </c:pt>
                <c:pt idx="915">
                  <c:v>2</c:v>
                </c:pt>
                <c:pt idx="916">
                  <c:v>1</c:v>
                </c:pt>
                <c:pt idx="917">
                  <c:v>4</c:v>
                </c:pt>
                <c:pt idx="918">
                  <c:v>2</c:v>
                </c:pt>
                <c:pt idx="919">
                  <c:v>4</c:v>
                </c:pt>
                <c:pt idx="920">
                  <c:v>1</c:v>
                </c:pt>
                <c:pt idx="921">
                  <c:v>1</c:v>
                </c:pt>
                <c:pt idx="922">
                  <c:v>4</c:v>
                </c:pt>
                <c:pt idx="923">
                  <c:v>2</c:v>
                </c:pt>
                <c:pt idx="924">
                  <c:v>2</c:v>
                </c:pt>
                <c:pt idx="925">
                  <c:v>1</c:v>
                </c:pt>
                <c:pt idx="926">
                  <c:v>2</c:v>
                </c:pt>
                <c:pt idx="927">
                  <c:v>1</c:v>
                </c:pt>
                <c:pt idx="928">
                  <c:v>4</c:v>
                </c:pt>
                <c:pt idx="929">
                  <c:v>4</c:v>
                </c:pt>
                <c:pt idx="930">
                  <c:v>4</c:v>
                </c:pt>
                <c:pt idx="931">
                  <c:v>1</c:v>
                </c:pt>
                <c:pt idx="932">
                  <c:v>3</c:v>
                </c:pt>
                <c:pt idx="933">
                  <c:v>1</c:v>
                </c:pt>
                <c:pt idx="934">
                  <c:v>2</c:v>
                </c:pt>
                <c:pt idx="935">
                  <c:v>4</c:v>
                </c:pt>
                <c:pt idx="936">
                  <c:v>2</c:v>
                </c:pt>
                <c:pt idx="937">
                  <c:v>3</c:v>
                </c:pt>
                <c:pt idx="938">
                  <c:v>1</c:v>
                </c:pt>
                <c:pt idx="939">
                  <c:v>1</c:v>
                </c:pt>
                <c:pt idx="940">
                  <c:v>1</c:v>
                </c:pt>
                <c:pt idx="941">
                  <c:v>4</c:v>
                </c:pt>
                <c:pt idx="942">
                  <c:v>1</c:v>
                </c:pt>
                <c:pt idx="943">
                  <c:v>3</c:v>
                </c:pt>
                <c:pt idx="944">
                  <c:v>1</c:v>
                </c:pt>
                <c:pt idx="945">
                  <c:v>2</c:v>
                </c:pt>
                <c:pt idx="946">
                  <c:v>4</c:v>
                </c:pt>
                <c:pt idx="947">
                  <c:v>1</c:v>
                </c:pt>
                <c:pt idx="948">
                  <c:v>2</c:v>
                </c:pt>
                <c:pt idx="949">
                  <c:v>4</c:v>
                </c:pt>
                <c:pt idx="950">
                  <c:v>4</c:v>
                </c:pt>
                <c:pt idx="951">
                  <c:v>1</c:v>
                </c:pt>
                <c:pt idx="952">
                  <c:v>4</c:v>
                </c:pt>
                <c:pt idx="953">
                  <c:v>1</c:v>
                </c:pt>
                <c:pt idx="954">
                  <c:v>2</c:v>
                </c:pt>
                <c:pt idx="955">
                  <c:v>2</c:v>
                </c:pt>
                <c:pt idx="956">
                  <c:v>1</c:v>
                </c:pt>
                <c:pt idx="957">
                  <c:v>3</c:v>
                </c:pt>
                <c:pt idx="958">
                  <c:v>4</c:v>
                </c:pt>
                <c:pt idx="959">
                  <c:v>4</c:v>
                </c:pt>
                <c:pt idx="960">
                  <c:v>1</c:v>
                </c:pt>
                <c:pt idx="961">
                  <c:v>3</c:v>
                </c:pt>
                <c:pt idx="962">
                  <c:v>4</c:v>
                </c:pt>
                <c:pt idx="963">
                  <c:v>1</c:v>
                </c:pt>
                <c:pt idx="964">
                  <c:v>4</c:v>
                </c:pt>
                <c:pt idx="965">
                  <c:v>4</c:v>
                </c:pt>
                <c:pt idx="966">
                  <c:v>1</c:v>
                </c:pt>
                <c:pt idx="967">
                  <c:v>3</c:v>
                </c:pt>
                <c:pt idx="968">
                  <c:v>1</c:v>
                </c:pt>
                <c:pt idx="969">
                  <c:v>2</c:v>
                </c:pt>
                <c:pt idx="970">
                  <c:v>3</c:v>
                </c:pt>
                <c:pt idx="971">
                  <c:v>3</c:v>
                </c:pt>
                <c:pt idx="972">
                  <c:v>1</c:v>
                </c:pt>
                <c:pt idx="973">
                  <c:v>1</c:v>
                </c:pt>
                <c:pt idx="974">
                  <c:v>2</c:v>
                </c:pt>
                <c:pt idx="975">
                  <c:v>1</c:v>
                </c:pt>
                <c:pt idx="976">
                  <c:v>1</c:v>
                </c:pt>
                <c:pt idx="977">
                  <c:v>4</c:v>
                </c:pt>
                <c:pt idx="978">
                  <c:v>2</c:v>
                </c:pt>
                <c:pt idx="979">
                  <c:v>1</c:v>
                </c:pt>
                <c:pt idx="980">
                  <c:v>2</c:v>
                </c:pt>
                <c:pt idx="981">
                  <c:v>1</c:v>
                </c:pt>
                <c:pt idx="982">
                  <c:v>4</c:v>
                </c:pt>
                <c:pt idx="983">
                  <c:v>1</c:v>
                </c:pt>
                <c:pt idx="984">
                  <c:v>2</c:v>
                </c:pt>
                <c:pt idx="985">
                  <c:v>4</c:v>
                </c:pt>
                <c:pt idx="986">
                  <c:v>2</c:v>
                </c:pt>
                <c:pt idx="987">
                  <c:v>1</c:v>
                </c:pt>
                <c:pt idx="988">
                  <c:v>3</c:v>
                </c:pt>
                <c:pt idx="989">
                  <c:v>3</c:v>
                </c:pt>
                <c:pt idx="990">
                  <c:v>2</c:v>
                </c:pt>
                <c:pt idx="991">
                  <c:v>4</c:v>
                </c:pt>
                <c:pt idx="992">
                  <c:v>4</c:v>
                </c:pt>
                <c:pt idx="993">
                  <c:v>4</c:v>
                </c:pt>
                <c:pt idx="994">
                  <c:v>4</c:v>
                </c:pt>
                <c:pt idx="995">
                  <c:v>4</c:v>
                </c:pt>
                <c:pt idx="996">
                  <c:v>4</c:v>
                </c:pt>
                <c:pt idx="997">
                  <c:v>2</c:v>
                </c:pt>
                <c:pt idx="998">
                  <c:v>3</c:v>
                </c:pt>
                <c:pt idx="999">
                  <c:v>3</c:v>
                </c:pt>
                <c:pt idx="1000">
                  <c:v>4</c:v>
                </c:pt>
                <c:pt idx="1001">
                  <c:v>4</c:v>
                </c:pt>
                <c:pt idx="1002">
                  <c:v>2</c:v>
                </c:pt>
                <c:pt idx="1003">
                  <c:v>3</c:v>
                </c:pt>
                <c:pt idx="1004">
                  <c:v>3</c:v>
                </c:pt>
                <c:pt idx="1005">
                  <c:v>2</c:v>
                </c:pt>
                <c:pt idx="1006">
                  <c:v>2</c:v>
                </c:pt>
                <c:pt idx="1007">
                  <c:v>2</c:v>
                </c:pt>
                <c:pt idx="1008">
                  <c:v>2</c:v>
                </c:pt>
                <c:pt idx="1009">
                  <c:v>1</c:v>
                </c:pt>
                <c:pt idx="1010">
                  <c:v>4</c:v>
                </c:pt>
                <c:pt idx="1011">
                  <c:v>4</c:v>
                </c:pt>
                <c:pt idx="1012">
                  <c:v>3</c:v>
                </c:pt>
                <c:pt idx="1013">
                  <c:v>1</c:v>
                </c:pt>
                <c:pt idx="1014">
                  <c:v>3</c:v>
                </c:pt>
                <c:pt idx="1015">
                  <c:v>4</c:v>
                </c:pt>
                <c:pt idx="1016">
                  <c:v>3</c:v>
                </c:pt>
                <c:pt idx="1017">
                  <c:v>3</c:v>
                </c:pt>
                <c:pt idx="1018">
                  <c:v>4</c:v>
                </c:pt>
                <c:pt idx="1019">
                  <c:v>2</c:v>
                </c:pt>
                <c:pt idx="1020">
                  <c:v>4</c:v>
                </c:pt>
                <c:pt idx="1021">
                  <c:v>2</c:v>
                </c:pt>
                <c:pt idx="1022">
                  <c:v>3</c:v>
                </c:pt>
                <c:pt idx="1023">
                  <c:v>4</c:v>
                </c:pt>
                <c:pt idx="1024">
                  <c:v>4</c:v>
                </c:pt>
                <c:pt idx="1025">
                  <c:v>1</c:v>
                </c:pt>
                <c:pt idx="1026">
                  <c:v>1</c:v>
                </c:pt>
                <c:pt idx="1027">
                  <c:v>4</c:v>
                </c:pt>
                <c:pt idx="1028">
                  <c:v>1</c:v>
                </c:pt>
                <c:pt idx="1029">
                  <c:v>4</c:v>
                </c:pt>
                <c:pt idx="1030">
                  <c:v>4</c:v>
                </c:pt>
                <c:pt idx="1031">
                  <c:v>1</c:v>
                </c:pt>
                <c:pt idx="1032">
                  <c:v>1</c:v>
                </c:pt>
                <c:pt idx="1033">
                  <c:v>2</c:v>
                </c:pt>
                <c:pt idx="1034">
                  <c:v>2</c:v>
                </c:pt>
                <c:pt idx="1035">
                  <c:v>1</c:v>
                </c:pt>
                <c:pt idx="1036">
                  <c:v>3</c:v>
                </c:pt>
                <c:pt idx="1037">
                  <c:v>3</c:v>
                </c:pt>
                <c:pt idx="1038">
                  <c:v>3</c:v>
                </c:pt>
                <c:pt idx="1039">
                  <c:v>1</c:v>
                </c:pt>
                <c:pt idx="1040">
                  <c:v>1</c:v>
                </c:pt>
                <c:pt idx="1041">
                  <c:v>1</c:v>
                </c:pt>
                <c:pt idx="1042">
                  <c:v>2</c:v>
                </c:pt>
                <c:pt idx="1043">
                  <c:v>3</c:v>
                </c:pt>
                <c:pt idx="1044">
                  <c:v>4</c:v>
                </c:pt>
                <c:pt idx="1045">
                  <c:v>1</c:v>
                </c:pt>
                <c:pt idx="1046">
                  <c:v>4</c:v>
                </c:pt>
                <c:pt idx="1047">
                  <c:v>3</c:v>
                </c:pt>
                <c:pt idx="1048">
                  <c:v>2</c:v>
                </c:pt>
                <c:pt idx="1049">
                  <c:v>3</c:v>
                </c:pt>
                <c:pt idx="1050">
                  <c:v>1</c:v>
                </c:pt>
                <c:pt idx="1051">
                  <c:v>4</c:v>
                </c:pt>
                <c:pt idx="1052">
                  <c:v>3</c:v>
                </c:pt>
                <c:pt idx="1053">
                  <c:v>4</c:v>
                </c:pt>
                <c:pt idx="1054">
                  <c:v>3</c:v>
                </c:pt>
                <c:pt idx="1055">
                  <c:v>2</c:v>
                </c:pt>
                <c:pt idx="1056">
                  <c:v>4</c:v>
                </c:pt>
                <c:pt idx="1057">
                  <c:v>4</c:v>
                </c:pt>
                <c:pt idx="1058">
                  <c:v>2</c:v>
                </c:pt>
                <c:pt idx="1059">
                  <c:v>2</c:v>
                </c:pt>
                <c:pt idx="1060">
                  <c:v>1</c:v>
                </c:pt>
                <c:pt idx="1061">
                  <c:v>1</c:v>
                </c:pt>
                <c:pt idx="1062">
                  <c:v>1</c:v>
                </c:pt>
                <c:pt idx="1063">
                  <c:v>4</c:v>
                </c:pt>
                <c:pt idx="1064">
                  <c:v>1</c:v>
                </c:pt>
                <c:pt idx="1065">
                  <c:v>4</c:v>
                </c:pt>
                <c:pt idx="1066">
                  <c:v>1</c:v>
                </c:pt>
                <c:pt idx="1067">
                  <c:v>2</c:v>
                </c:pt>
                <c:pt idx="1068">
                  <c:v>1</c:v>
                </c:pt>
                <c:pt idx="1069">
                  <c:v>4</c:v>
                </c:pt>
                <c:pt idx="1070">
                  <c:v>1</c:v>
                </c:pt>
                <c:pt idx="1071">
                  <c:v>3</c:v>
                </c:pt>
                <c:pt idx="1072">
                  <c:v>2</c:v>
                </c:pt>
                <c:pt idx="1073">
                  <c:v>1</c:v>
                </c:pt>
                <c:pt idx="1074">
                  <c:v>1</c:v>
                </c:pt>
                <c:pt idx="1075">
                  <c:v>4</c:v>
                </c:pt>
                <c:pt idx="1076">
                  <c:v>1</c:v>
                </c:pt>
                <c:pt idx="1077">
                  <c:v>2</c:v>
                </c:pt>
                <c:pt idx="1078">
                  <c:v>4</c:v>
                </c:pt>
                <c:pt idx="1079">
                  <c:v>4</c:v>
                </c:pt>
                <c:pt idx="1080">
                  <c:v>3</c:v>
                </c:pt>
                <c:pt idx="1081">
                  <c:v>3</c:v>
                </c:pt>
                <c:pt idx="1082">
                  <c:v>1</c:v>
                </c:pt>
                <c:pt idx="1083">
                  <c:v>1</c:v>
                </c:pt>
                <c:pt idx="1084">
                  <c:v>3</c:v>
                </c:pt>
                <c:pt idx="1085">
                  <c:v>1</c:v>
                </c:pt>
                <c:pt idx="1086">
                  <c:v>1</c:v>
                </c:pt>
                <c:pt idx="1087">
                  <c:v>1</c:v>
                </c:pt>
                <c:pt idx="1088">
                  <c:v>1</c:v>
                </c:pt>
                <c:pt idx="1089">
                  <c:v>2</c:v>
                </c:pt>
                <c:pt idx="1090">
                  <c:v>3</c:v>
                </c:pt>
                <c:pt idx="1091">
                  <c:v>1</c:v>
                </c:pt>
                <c:pt idx="1092">
                  <c:v>3</c:v>
                </c:pt>
                <c:pt idx="1093">
                  <c:v>2</c:v>
                </c:pt>
                <c:pt idx="1094">
                  <c:v>1</c:v>
                </c:pt>
                <c:pt idx="1095">
                  <c:v>1</c:v>
                </c:pt>
                <c:pt idx="1096">
                  <c:v>2</c:v>
                </c:pt>
                <c:pt idx="1097">
                  <c:v>1</c:v>
                </c:pt>
                <c:pt idx="1098">
                  <c:v>2</c:v>
                </c:pt>
                <c:pt idx="1099">
                  <c:v>2</c:v>
                </c:pt>
                <c:pt idx="1100">
                  <c:v>1</c:v>
                </c:pt>
                <c:pt idx="1101">
                  <c:v>1</c:v>
                </c:pt>
                <c:pt idx="1102">
                  <c:v>1</c:v>
                </c:pt>
                <c:pt idx="1103">
                  <c:v>3</c:v>
                </c:pt>
                <c:pt idx="1104">
                  <c:v>4</c:v>
                </c:pt>
                <c:pt idx="1105">
                  <c:v>3</c:v>
                </c:pt>
                <c:pt idx="1106">
                  <c:v>4</c:v>
                </c:pt>
                <c:pt idx="1107">
                  <c:v>3</c:v>
                </c:pt>
                <c:pt idx="1108">
                  <c:v>2</c:v>
                </c:pt>
                <c:pt idx="1109">
                  <c:v>1</c:v>
                </c:pt>
                <c:pt idx="1110">
                  <c:v>1</c:v>
                </c:pt>
                <c:pt idx="1111">
                  <c:v>3</c:v>
                </c:pt>
                <c:pt idx="1112">
                  <c:v>4</c:v>
                </c:pt>
                <c:pt idx="1113">
                  <c:v>3</c:v>
                </c:pt>
                <c:pt idx="1114">
                  <c:v>4</c:v>
                </c:pt>
                <c:pt idx="1115">
                  <c:v>3</c:v>
                </c:pt>
                <c:pt idx="1116">
                  <c:v>3</c:v>
                </c:pt>
                <c:pt idx="1117">
                  <c:v>2</c:v>
                </c:pt>
                <c:pt idx="1118">
                  <c:v>1</c:v>
                </c:pt>
                <c:pt idx="1119">
                  <c:v>3</c:v>
                </c:pt>
                <c:pt idx="1120">
                  <c:v>3</c:v>
                </c:pt>
                <c:pt idx="1121">
                  <c:v>4</c:v>
                </c:pt>
                <c:pt idx="1122">
                  <c:v>3</c:v>
                </c:pt>
                <c:pt idx="1123">
                  <c:v>4</c:v>
                </c:pt>
                <c:pt idx="1124">
                  <c:v>1</c:v>
                </c:pt>
                <c:pt idx="1125">
                  <c:v>4</c:v>
                </c:pt>
                <c:pt idx="1126">
                  <c:v>4</c:v>
                </c:pt>
                <c:pt idx="1127">
                  <c:v>1</c:v>
                </c:pt>
                <c:pt idx="1128">
                  <c:v>4</c:v>
                </c:pt>
                <c:pt idx="1129">
                  <c:v>1</c:v>
                </c:pt>
                <c:pt idx="1130">
                  <c:v>3</c:v>
                </c:pt>
                <c:pt idx="1131">
                  <c:v>4</c:v>
                </c:pt>
                <c:pt idx="1132">
                  <c:v>2</c:v>
                </c:pt>
                <c:pt idx="1133">
                  <c:v>2</c:v>
                </c:pt>
                <c:pt idx="1134">
                  <c:v>1</c:v>
                </c:pt>
                <c:pt idx="1135">
                  <c:v>1</c:v>
                </c:pt>
                <c:pt idx="1136">
                  <c:v>2</c:v>
                </c:pt>
                <c:pt idx="1137">
                  <c:v>3</c:v>
                </c:pt>
                <c:pt idx="1138">
                  <c:v>1</c:v>
                </c:pt>
                <c:pt idx="1139">
                  <c:v>3</c:v>
                </c:pt>
                <c:pt idx="1140">
                  <c:v>3</c:v>
                </c:pt>
                <c:pt idx="1141">
                  <c:v>3</c:v>
                </c:pt>
                <c:pt idx="1142">
                  <c:v>1</c:v>
                </c:pt>
                <c:pt idx="1143">
                  <c:v>1</c:v>
                </c:pt>
                <c:pt idx="1144">
                  <c:v>1</c:v>
                </c:pt>
                <c:pt idx="1145">
                  <c:v>4</c:v>
                </c:pt>
                <c:pt idx="1146">
                  <c:v>1</c:v>
                </c:pt>
                <c:pt idx="1147">
                  <c:v>1</c:v>
                </c:pt>
                <c:pt idx="1148">
                  <c:v>4</c:v>
                </c:pt>
                <c:pt idx="1149">
                  <c:v>1</c:v>
                </c:pt>
                <c:pt idx="1150">
                  <c:v>3</c:v>
                </c:pt>
                <c:pt idx="1151">
                  <c:v>2</c:v>
                </c:pt>
                <c:pt idx="1152">
                  <c:v>3</c:v>
                </c:pt>
                <c:pt idx="1153">
                  <c:v>1</c:v>
                </c:pt>
                <c:pt idx="1154">
                  <c:v>1</c:v>
                </c:pt>
                <c:pt idx="1155">
                  <c:v>4</c:v>
                </c:pt>
                <c:pt idx="1156">
                  <c:v>3</c:v>
                </c:pt>
                <c:pt idx="1157">
                  <c:v>4</c:v>
                </c:pt>
                <c:pt idx="1158">
                  <c:v>4</c:v>
                </c:pt>
                <c:pt idx="1159">
                  <c:v>1</c:v>
                </c:pt>
                <c:pt idx="1160">
                  <c:v>2</c:v>
                </c:pt>
                <c:pt idx="1161">
                  <c:v>4</c:v>
                </c:pt>
                <c:pt idx="1162">
                  <c:v>1</c:v>
                </c:pt>
                <c:pt idx="1163">
                  <c:v>1</c:v>
                </c:pt>
                <c:pt idx="1164">
                  <c:v>4</c:v>
                </c:pt>
                <c:pt idx="1165">
                  <c:v>1</c:v>
                </c:pt>
                <c:pt idx="1166">
                  <c:v>3</c:v>
                </c:pt>
                <c:pt idx="1167">
                  <c:v>3</c:v>
                </c:pt>
                <c:pt idx="1168">
                  <c:v>1</c:v>
                </c:pt>
                <c:pt idx="1169">
                  <c:v>4</c:v>
                </c:pt>
                <c:pt idx="1170">
                  <c:v>4</c:v>
                </c:pt>
                <c:pt idx="1171">
                  <c:v>4</c:v>
                </c:pt>
                <c:pt idx="1172">
                  <c:v>2</c:v>
                </c:pt>
                <c:pt idx="1173">
                  <c:v>3</c:v>
                </c:pt>
                <c:pt idx="1174">
                  <c:v>2</c:v>
                </c:pt>
                <c:pt idx="1175">
                  <c:v>1</c:v>
                </c:pt>
                <c:pt idx="1176">
                  <c:v>2</c:v>
                </c:pt>
                <c:pt idx="1177">
                  <c:v>2</c:v>
                </c:pt>
                <c:pt idx="1178">
                  <c:v>1</c:v>
                </c:pt>
                <c:pt idx="1179">
                  <c:v>4</c:v>
                </c:pt>
                <c:pt idx="1180">
                  <c:v>4</c:v>
                </c:pt>
                <c:pt idx="1181">
                  <c:v>4</c:v>
                </c:pt>
                <c:pt idx="1182">
                  <c:v>3</c:v>
                </c:pt>
                <c:pt idx="1183">
                  <c:v>3</c:v>
                </c:pt>
                <c:pt idx="1184">
                  <c:v>3</c:v>
                </c:pt>
                <c:pt idx="1185">
                  <c:v>4</c:v>
                </c:pt>
                <c:pt idx="1186">
                  <c:v>2</c:v>
                </c:pt>
                <c:pt idx="1187">
                  <c:v>1</c:v>
                </c:pt>
                <c:pt idx="1188">
                  <c:v>3</c:v>
                </c:pt>
                <c:pt idx="1189">
                  <c:v>1</c:v>
                </c:pt>
                <c:pt idx="1190">
                  <c:v>4</c:v>
                </c:pt>
                <c:pt idx="1191">
                  <c:v>1</c:v>
                </c:pt>
                <c:pt idx="1192">
                  <c:v>3</c:v>
                </c:pt>
                <c:pt idx="1193">
                  <c:v>3</c:v>
                </c:pt>
                <c:pt idx="1194">
                  <c:v>1</c:v>
                </c:pt>
                <c:pt idx="1195">
                  <c:v>4</c:v>
                </c:pt>
                <c:pt idx="1196">
                  <c:v>1</c:v>
                </c:pt>
                <c:pt idx="1197">
                  <c:v>3</c:v>
                </c:pt>
                <c:pt idx="1198">
                  <c:v>3</c:v>
                </c:pt>
                <c:pt idx="1199">
                  <c:v>3</c:v>
                </c:pt>
                <c:pt idx="1200">
                  <c:v>1</c:v>
                </c:pt>
                <c:pt idx="1201">
                  <c:v>1</c:v>
                </c:pt>
                <c:pt idx="1202">
                  <c:v>4</c:v>
                </c:pt>
                <c:pt idx="1203">
                  <c:v>4</c:v>
                </c:pt>
                <c:pt idx="1204">
                  <c:v>3</c:v>
                </c:pt>
                <c:pt idx="1205">
                  <c:v>1</c:v>
                </c:pt>
                <c:pt idx="1206">
                  <c:v>1</c:v>
                </c:pt>
                <c:pt idx="1207">
                  <c:v>4</c:v>
                </c:pt>
                <c:pt idx="1208">
                  <c:v>3</c:v>
                </c:pt>
                <c:pt idx="1209">
                  <c:v>4</c:v>
                </c:pt>
                <c:pt idx="1210">
                  <c:v>4</c:v>
                </c:pt>
                <c:pt idx="1211">
                  <c:v>4</c:v>
                </c:pt>
                <c:pt idx="1212">
                  <c:v>1</c:v>
                </c:pt>
                <c:pt idx="1213">
                  <c:v>4</c:v>
                </c:pt>
                <c:pt idx="1214">
                  <c:v>2</c:v>
                </c:pt>
                <c:pt idx="1215">
                  <c:v>3</c:v>
                </c:pt>
                <c:pt idx="1216">
                  <c:v>2</c:v>
                </c:pt>
                <c:pt idx="1217">
                  <c:v>4</c:v>
                </c:pt>
                <c:pt idx="1218">
                  <c:v>1</c:v>
                </c:pt>
                <c:pt idx="1219">
                  <c:v>3</c:v>
                </c:pt>
                <c:pt idx="1220">
                  <c:v>4</c:v>
                </c:pt>
                <c:pt idx="1221">
                  <c:v>1</c:v>
                </c:pt>
                <c:pt idx="1222">
                  <c:v>3</c:v>
                </c:pt>
                <c:pt idx="1223">
                  <c:v>4</c:v>
                </c:pt>
                <c:pt idx="1224">
                  <c:v>4</c:v>
                </c:pt>
                <c:pt idx="1225">
                  <c:v>4</c:v>
                </c:pt>
                <c:pt idx="1226">
                  <c:v>2</c:v>
                </c:pt>
                <c:pt idx="1227">
                  <c:v>3</c:v>
                </c:pt>
                <c:pt idx="1228">
                  <c:v>2</c:v>
                </c:pt>
                <c:pt idx="1229">
                  <c:v>1</c:v>
                </c:pt>
                <c:pt idx="1230">
                  <c:v>3</c:v>
                </c:pt>
                <c:pt idx="1231">
                  <c:v>1</c:v>
                </c:pt>
                <c:pt idx="1232">
                  <c:v>1</c:v>
                </c:pt>
                <c:pt idx="1233">
                  <c:v>4</c:v>
                </c:pt>
                <c:pt idx="1234">
                  <c:v>1</c:v>
                </c:pt>
                <c:pt idx="1235">
                  <c:v>1</c:v>
                </c:pt>
                <c:pt idx="1236">
                  <c:v>4</c:v>
                </c:pt>
                <c:pt idx="1237">
                  <c:v>2</c:v>
                </c:pt>
                <c:pt idx="1238">
                  <c:v>4</c:v>
                </c:pt>
                <c:pt idx="1239">
                  <c:v>4</c:v>
                </c:pt>
                <c:pt idx="1240">
                  <c:v>4</c:v>
                </c:pt>
                <c:pt idx="1241">
                  <c:v>4</c:v>
                </c:pt>
                <c:pt idx="1242">
                  <c:v>2</c:v>
                </c:pt>
                <c:pt idx="1243">
                  <c:v>4</c:v>
                </c:pt>
                <c:pt idx="1244">
                  <c:v>3</c:v>
                </c:pt>
                <c:pt idx="1245">
                  <c:v>3</c:v>
                </c:pt>
                <c:pt idx="1246">
                  <c:v>4</c:v>
                </c:pt>
                <c:pt idx="1247">
                  <c:v>2</c:v>
                </c:pt>
                <c:pt idx="1248">
                  <c:v>1</c:v>
                </c:pt>
                <c:pt idx="1249">
                  <c:v>1</c:v>
                </c:pt>
                <c:pt idx="1250">
                  <c:v>2</c:v>
                </c:pt>
                <c:pt idx="1251">
                  <c:v>1</c:v>
                </c:pt>
                <c:pt idx="1252">
                  <c:v>1</c:v>
                </c:pt>
                <c:pt idx="1253">
                  <c:v>1</c:v>
                </c:pt>
                <c:pt idx="1254">
                  <c:v>3</c:v>
                </c:pt>
                <c:pt idx="1255">
                  <c:v>2</c:v>
                </c:pt>
                <c:pt idx="1256">
                  <c:v>1</c:v>
                </c:pt>
                <c:pt idx="1257">
                  <c:v>3</c:v>
                </c:pt>
                <c:pt idx="1258">
                  <c:v>3</c:v>
                </c:pt>
                <c:pt idx="1259">
                  <c:v>1</c:v>
                </c:pt>
                <c:pt idx="1260">
                  <c:v>1</c:v>
                </c:pt>
                <c:pt idx="1261">
                  <c:v>4</c:v>
                </c:pt>
                <c:pt idx="1262">
                  <c:v>2</c:v>
                </c:pt>
                <c:pt idx="1263">
                  <c:v>2</c:v>
                </c:pt>
                <c:pt idx="1264">
                  <c:v>2</c:v>
                </c:pt>
                <c:pt idx="1265">
                  <c:v>1</c:v>
                </c:pt>
                <c:pt idx="1266">
                  <c:v>3</c:v>
                </c:pt>
                <c:pt idx="1267">
                  <c:v>4</c:v>
                </c:pt>
                <c:pt idx="1268">
                  <c:v>4</c:v>
                </c:pt>
                <c:pt idx="1269">
                  <c:v>2</c:v>
                </c:pt>
                <c:pt idx="1270">
                  <c:v>1</c:v>
                </c:pt>
                <c:pt idx="1271">
                  <c:v>2</c:v>
                </c:pt>
                <c:pt idx="1272">
                  <c:v>3</c:v>
                </c:pt>
                <c:pt idx="1273">
                  <c:v>3</c:v>
                </c:pt>
                <c:pt idx="1274">
                  <c:v>2</c:v>
                </c:pt>
                <c:pt idx="1275">
                  <c:v>4</c:v>
                </c:pt>
                <c:pt idx="1276">
                  <c:v>3</c:v>
                </c:pt>
                <c:pt idx="1277">
                  <c:v>4</c:v>
                </c:pt>
                <c:pt idx="1278">
                  <c:v>2</c:v>
                </c:pt>
                <c:pt idx="1279">
                  <c:v>2</c:v>
                </c:pt>
                <c:pt idx="1280">
                  <c:v>1</c:v>
                </c:pt>
                <c:pt idx="1281">
                  <c:v>4</c:v>
                </c:pt>
                <c:pt idx="1282">
                  <c:v>3</c:v>
                </c:pt>
                <c:pt idx="1283">
                  <c:v>1</c:v>
                </c:pt>
                <c:pt idx="1284">
                  <c:v>4</c:v>
                </c:pt>
                <c:pt idx="1285">
                  <c:v>3</c:v>
                </c:pt>
                <c:pt idx="1286">
                  <c:v>2</c:v>
                </c:pt>
                <c:pt idx="1287">
                  <c:v>1</c:v>
                </c:pt>
                <c:pt idx="1288">
                  <c:v>4</c:v>
                </c:pt>
                <c:pt idx="1289">
                  <c:v>4</c:v>
                </c:pt>
                <c:pt idx="1290">
                  <c:v>1</c:v>
                </c:pt>
                <c:pt idx="1291">
                  <c:v>1</c:v>
                </c:pt>
                <c:pt idx="1292">
                  <c:v>2</c:v>
                </c:pt>
                <c:pt idx="1293">
                  <c:v>2</c:v>
                </c:pt>
                <c:pt idx="1294">
                  <c:v>2</c:v>
                </c:pt>
                <c:pt idx="1295">
                  <c:v>4</c:v>
                </c:pt>
                <c:pt idx="1296">
                  <c:v>1</c:v>
                </c:pt>
                <c:pt idx="1297">
                  <c:v>1</c:v>
                </c:pt>
                <c:pt idx="1298">
                  <c:v>4</c:v>
                </c:pt>
                <c:pt idx="1299">
                  <c:v>2</c:v>
                </c:pt>
                <c:pt idx="1300">
                  <c:v>1</c:v>
                </c:pt>
                <c:pt idx="1301">
                  <c:v>1</c:v>
                </c:pt>
                <c:pt idx="1302">
                  <c:v>3</c:v>
                </c:pt>
                <c:pt idx="1303">
                  <c:v>2</c:v>
                </c:pt>
                <c:pt idx="1304">
                  <c:v>1</c:v>
                </c:pt>
                <c:pt idx="1305">
                  <c:v>2</c:v>
                </c:pt>
                <c:pt idx="1306">
                  <c:v>3</c:v>
                </c:pt>
                <c:pt idx="1307">
                  <c:v>1</c:v>
                </c:pt>
                <c:pt idx="1308">
                  <c:v>4</c:v>
                </c:pt>
                <c:pt idx="1309">
                  <c:v>4</c:v>
                </c:pt>
                <c:pt idx="1310">
                  <c:v>4</c:v>
                </c:pt>
                <c:pt idx="1311">
                  <c:v>3</c:v>
                </c:pt>
                <c:pt idx="1312">
                  <c:v>4</c:v>
                </c:pt>
                <c:pt idx="1313">
                  <c:v>1</c:v>
                </c:pt>
                <c:pt idx="1314">
                  <c:v>3</c:v>
                </c:pt>
                <c:pt idx="1315">
                  <c:v>4</c:v>
                </c:pt>
                <c:pt idx="1316">
                  <c:v>3</c:v>
                </c:pt>
                <c:pt idx="1317">
                  <c:v>4</c:v>
                </c:pt>
                <c:pt idx="1318">
                  <c:v>1</c:v>
                </c:pt>
                <c:pt idx="1319">
                  <c:v>3</c:v>
                </c:pt>
                <c:pt idx="1320">
                  <c:v>1</c:v>
                </c:pt>
                <c:pt idx="1321">
                  <c:v>4</c:v>
                </c:pt>
                <c:pt idx="1322">
                  <c:v>1</c:v>
                </c:pt>
                <c:pt idx="1323">
                  <c:v>4</c:v>
                </c:pt>
                <c:pt idx="1324">
                  <c:v>2</c:v>
                </c:pt>
                <c:pt idx="1325">
                  <c:v>1</c:v>
                </c:pt>
                <c:pt idx="1326">
                  <c:v>3</c:v>
                </c:pt>
                <c:pt idx="1327">
                  <c:v>2</c:v>
                </c:pt>
                <c:pt idx="1328">
                  <c:v>4</c:v>
                </c:pt>
                <c:pt idx="1329">
                  <c:v>1</c:v>
                </c:pt>
                <c:pt idx="1330">
                  <c:v>4</c:v>
                </c:pt>
                <c:pt idx="1331">
                  <c:v>3</c:v>
                </c:pt>
                <c:pt idx="1332">
                  <c:v>4</c:v>
                </c:pt>
                <c:pt idx="1333">
                  <c:v>4</c:v>
                </c:pt>
                <c:pt idx="1334">
                  <c:v>2</c:v>
                </c:pt>
                <c:pt idx="1335">
                  <c:v>2</c:v>
                </c:pt>
                <c:pt idx="1336">
                  <c:v>1</c:v>
                </c:pt>
                <c:pt idx="1337">
                  <c:v>2</c:v>
                </c:pt>
                <c:pt idx="1338">
                  <c:v>2</c:v>
                </c:pt>
                <c:pt idx="1339">
                  <c:v>3</c:v>
                </c:pt>
                <c:pt idx="1340">
                  <c:v>2</c:v>
                </c:pt>
                <c:pt idx="1341">
                  <c:v>1</c:v>
                </c:pt>
                <c:pt idx="1342">
                  <c:v>1</c:v>
                </c:pt>
                <c:pt idx="1343">
                  <c:v>1</c:v>
                </c:pt>
                <c:pt idx="1344">
                  <c:v>4</c:v>
                </c:pt>
                <c:pt idx="1345">
                  <c:v>1</c:v>
                </c:pt>
                <c:pt idx="1346">
                  <c:v>4</c:v>
                </c:pt>
                <c:pt idx="1347">
                  <c:v>4</c:v>
                </c:pt>
                <c:pt idx="1348">
                  <c:v>4</c:v>
                </c:pt>
                <c:pt idx="1349">
                  <c:v>3</c:v>
                </c:pt>
                <c:pt idx="1350">
                  <c:v>4</c:v>
                </c:pt>
                <c:pt idx="1351">
                  <c:v>3</c:v>
                </c:pt>
                <c:pt idx="1352">
                  <c:v>4</c:v>
                </c:pt>
                <c:pt idx="1353">
                  <c:v>1</c:v>
                </c:pt>
                <c:pt idx="1354">
                  <c:v>4</c:v>
                </c:pt>
                <c:pt idx="1355">
                  <c:v>3</c:v>
                </c:pt>
                <c:pt idx="1356">
                  <c:v>3</c:v>
                </c:pt>
                <c:pt idx="1357">
                  <c:v>3</c:v>
                </c:pt>
                <c:pt idx="1358">
                  <c:v>3</c:v>
                </c:pt>
                <c:pt idx="1359">
                  <c:v>1</c:v>
                </c:pt>
                <c:pt idx="1360">
                  <c:v>2</c:v>
                </c:pt>
                <c:pt idx="1361">
                  <c:v>1</c:v>
                </c:pt>
                <c:pt idx="1362">
                  <c:v>1</c:v>
                </c:pt>
                <c:pt idx="1363">
                  <c:v>4</c:v>
                </c:pt>
                <c:pt idx="1364">
                  <c:v>3</c:v>
                </c:pt>
                <c:pt idx="1365">
                  <c:v>1</c:v>
                </c:pt>
                <c:pt idx="1366">
                  <c:v>1</c:v>
                </c:pt>
                <c:pt idx="1367">
                  <c:v>1</c:v>
                </c:pt>
                <c:pt idx="1368">
                  <c:v>4</c:v>
                </c:pt>
                <c:pt idx="1369">
                  <c:v>1</c:v>
                </c:pt>
                <c:pt idx="1370">
                  <c:v>3</c:v>
                </c:pt>
                <c:pt idx="1371">
                  <c:v>4</c:v>
                </c:pt>
                <c:pt idx="1372">
                  <c:v>4</c:v>
                </c:pt>
                <c:pt idx="1373">
                  <c:v>2</c:v>
                </c:pt>
                <c:pt idx="1374">
                  <c:v>1</c:v>
                </c:pt>
                <c:pt idx="1375">
                  <c:v>3</c:v>
                </c:pt>
                <c:pt idx="1376">
                  <c:v>2</c:v>
                </c:pt>
                <c:pt idx="1377">
                  <c:v>3</c:v>
                </c:pt>
                <c:pt idx="1378">
                  <c:v>1</c:v>
                </c:pt>
                <c:pt idx="1379">
                  <c:v>4</c:v>
                </c:pt>
                <c:pt idx="1380">
                  <c:v>3</c:v>
                </c:pt>
                <c:pt idx="1381">
                  <c:v>1</c:v>
                </c:pt>
                <c:pt idx="1382">
                  <c:v>2</c:v>
                </c:pt>
                <c:pt idx="1383">
                  <c:v>2</c:v>
                </c:pt>
                <c:pt idx="1384">
                  <c:v>4</c:v>
                </c:pt>
                <c:pt idx="1385">
                  <c:v>4</c:v>
                </c:pt>
                <c:pt idx="1386">
                  <c:v>3</c:v>
                </c:pt>
                <c:pt idx="1387">
                  <c:v>4</c:v>
                </c:pt>
                <c:pt idx="1388">
                  <c:v>2</c:v>
                </c:pt>
                <c:pt idx="1389">
                  <c:v>2</c:v>
                </c:pt>
                <c:pt idx="1390">
                  <c:v>4</c:v>
                </c:pt>
                <c:pt idx="1391">
                  <c:v>4</c:v>
                </c:pt>
                <c:pt idx="1392">
                  <c:v>1</c:v>
                </c:pt>
                <c:pt idx="1393">
                  <c:v>1</c:v>
                </c:pt>
                <c:pt idx="1394">
                  <c:v>3</c:v>
                </c:pt>
                <c:pt idx="1395">
                  <c:v>1</c:v>
                </c:pt>
                <c:pt idx="1396">
                  <c:v>2</c:v>
                </c:pt>
                <c:pt idx="1397">
                  <c:v>3</c:v>
                </c:pt>
                <c:pt idx="1398">
                  <c:v>1</c:v>
                </c:pt>
                <c:pt idx="1399">
                  <c:v>4</c:v>
                </c:pt>
                <c:pt idx="1400">
                  <c:v>3</c:v>
                </c:pt>
                <c:pt idx="1401">
                  <c:v>3</c:v>
                </c:pt>
                <c:pt idx="1402">
                  <c:v>4</c:v>
                </c:pt>
                <c:pt idx="1403">
                  <c:v>4</c:v>
                </c:pt>
                <c:pt idx="1404">
                  <c:v>3</c:v>
                </c:pt>
                <c:pt idx="1405">
                  <c:v>1</c:v>
                </c:pt>
                <c:pt idx="1406">
                  <c:v>2</c:v>
                </c:pt>
                <c:pt idx="1407">
                  <c:v>2</c:v>
                </c:pt>
                <c:pt idx="1408">
                  <c:v>3</c:v>
                </c:pt>
                <c:pt idx="1409">
                  <c:v>4</c:v>
                </c:pt>
                <c:pt idx="1410">
                  <c:v>3</c:v>
                </c:pt>
                <c:pt idx="1411">
                  <c:v>2</c:v>
                </c:pt>
                <c:pt idx="1412">
                  <c:v>2</c:v>
                </c:pt>
                <c:pt idx="1413">
                  <c:v>4</c:v>
                </c:pt>
                <c:pt idx="1414">
                  <c:v>4</c:v>
                </c:pt>
                <c:pt idx="1415">
                  <c:v>1</c:v>
                </c:pt>
                <c:pt idx="1416">
                  <c:v>1</c:v>
                </c:pt>
                <c:pt idx="1417">
                  <c:v>2</c:v>
                </c:pt>
                <c:pt idx="1418">
                  <c:v>1</c:v>
                </c:pt>
                <c:pt idx="1419">
                  <c:v>2</c:v>
                </c:pt>
                <c:pt idx="1420">
                  <c:v>2</c:v>
                </c:pt>
                <c:pt idx="1421">
                  <c:v>3</c:v>
                </c:pt>
                <c:pt idx="1422">
                  <c:v>3</c:v>
                </c:pt>
                <c:pt idx="1423">
                  <c:v>4</c:v>
                </c:pt>
                <c:pt idx="1424">
                  <c:v>3</c:v>
                </c:pt>
                <c:pt idx="1425">
                  <c:v>1</c:v>
                </c:pt>
                <c:pt idx="1426">
                  <c:v>3</c:v>
                </c:pt>
                <c:pt idx="1427">
                  <c:v>4</c:v>
                </c:pt>
                <c:pt idx="1428">
                  <c:v>4</c:v>
                </c:pt>
                <c:pt idx="1429">
                  <c:v>1</c:v>
                </c:pt>
                <c:pt idx="1430">
                  <c:v>4</c:v>
                </c:pt>
                <c:pt idx="1431">
                  <c:v>2</c:v>
                </c:pt>
                <c:pt idx="1432">
                  <c:v>2</c:v>
                </c:pt>
                <c:pt idx="1433">
                  <c:v>1</c:v>
                </c:pt>
                <c:pt idx="1434">
                  <c:v>3</c:v>
                </c:pt>
                <c:pt idx="1435">
                  <c:v>2</c:v>
                </c:pt>
                <c:pt idx="1436">
                  <c:v>4</c:v>
                </c:pt>
                <c:pt idx="1437">
                  <c:v>2</c:v>
                </c:pt>
                <c:pt idx="1438">
                  <c:v>1</c:v>
                </c:pt>
                <c:pt idx="1439">
                  <c:v>3</c:v>
                </c:pt>
                <c:pt idx="1440">
                  <c:v>1</c:v>
                </c:pt>
                <c:pt idx="1441">
                  <c:v>4</c:v>
                </c:pt>
                <c:pt idx="1442">
                  <c:v>3</c:v>
                </c:pt>
                <c:pt idx="1443">
                  <c:v>4</c:v>
                </c:pt>
                <c:pt idx="1444">
                  <c:v>2</c:v>
                </c:pt>
                <c:pt idx="1445">
                  <c:v>2</c:v>
                </c:pt>
                <c:pt idx="1446">
                  <c:v>3</c:v>
                </c:pt>
                <c:pt idx="1447">
                  <c:v>1</c:v>
                </c:pt>
                <c:pt idx="1448">
                  <c:v>4</c:v>
                </c:pt>
                <c:pt idx="1449">
                  <c:v>1</c:v>
                </c:pt>
                <c:pt idx="1450">
                  <c:v>2</c:v>
                </c:pt>
                <c:pt idx="1451">
                  <c:v>3</c:v>
                </c:pt>
                <c:pt idx="1452">
                  <c:v>2</c:v>
                </c:pt>
                <c:pt idx="1453">
                  <c:v>3</c:v>
                </c:pt>
                <c:pt idx="1454">
                  <c:v>1</c:v>
                </c:pt>
                <c:pt idx="1455">
                  <c:v>3</c:v>
                </c:pt>
                <c:pt idx="1456">
                  <c:v>3</c:v>
                </c:pt>
                <c:pt idx="1457">
                  <c:v>1</c:v>
                </c:pt>
                <c:pt idx="1458">
                  <c:v>4</c:v>
                </c:pt>
                <c:pt idx="1459">
                  <c:v>4</c:v>
                </c:pt>
                <c:pt idx="1460">
                  <c:v>3</c:v>
                </c:pt>
                <c:pt idx="1461">
                  <c:v>3</c:v>
                </c:pt>
                <c:pt idx="1462">
                  <c:v>2</c:v>
                </c:pt>
                <c:pt idx="1463">
                  <c:v>1</c:v>
                </c:pt>
                <c:pt idx="1464">
                  <c:v>1</c:v>
                </c:pt>
                <c:pt idx="1465">
                  <c:v>3</c:v>
                </c:pt>
                <c:pt idx="1466">
                  <c:v>1</c:v>
                </c:pt>
                <c:pt idx="1467">
                  <c:v>1</c:v>
                </c:pt>
                <c:pt idx="1468">
                  <c:v>3</c:v>
                </c:pt>
                <c:pt idx="1469">
                  <c:v>3</c:v>
                </c:pt>
              </c:numCache>
            </c:numRef>
          </c:xVal>
          <c:yVal>
            <c:numRef>
              <c:f>'Q3 (a)'!$I$42:$I$1511</c:f>
              <c:numCache>
                <c:formatCode>0.00</c:formatCode>
                <c:ptCount val="1470"/>
                <c:pt idx="0">
                  <c:v>-0.34343023775240766</c:v>
                </c:pt>
                <c:pt idx="1">
                  <c:v>-1.9587825783790223</c:v>
                </c:pt>
                <c:pt idx="2">
                  <c:v>1.0595559681450908</c:v>
                </c:pt>
                <c:pt idx="3">
                  <c:v>0.76477580455802752</c:v>
                </c:pt>
                <c:pt idx="4">
                  <c:v>-2.3617687842765207</c:v>
                </c:pt>
                <c:pt idx="5">
                  <c:v>-2.3434302377524077</c:v>
                </c:pt>
                <c:pt idx="6">
                  <c:v>-2.3617687842765207</c:v>
                </c:pt>
                <c:pt idx="7">
                  <c:v>-0.36176878427652071</c:v>
                </c:pt>
                <c:pt idx="8">
                  <c:v>-0.23522419544197248</c:v>
                </c:pt>
                <c:pt idx="9">
                  <c:v>0.76477580455802752</c:v>
                </c:pt>
                <c:pt idx="10">
                  <c:v>-0.23522419544197248</c:v>
                </c:pt>
                <c:pt idx="11">
                  <c:v>1.4350708310899378</c:v>
                </c:pt>
                <c:pt idx="12">
                  <c:v>2.6382312157234793</c:v>
                </c:pt>
                <c:pt idx="13">
                  <c:v>-2.3434302377524077</c:v>
                </c:pt>
                <c:pt idx="14">
                  <c:v>0.76477580455802752</c:v>
                </c:pt>
                <c:pt idx="15">
                  <c:v>-1.3434302377524077</c:v>
                </c:pt>
                <c:pt idx="16">
                  <c:v>3.0320846251924412</c:v>
                </c:pt>
                <c:pt idx="17">
                  <c:v>1.6565697622475923</c:v>
                </c:pt>
                <c:pt idx="18">
                  <c:v>-0.23522419544197248</c:v>
                </c:pt>
                <c:pt idx="19">
                  <c:v>1.7647758045580275</c:v>
                </c:pt>
                <c:pt idx="20">
                  <c:v>-2.3617687842765207</c:v>
                </c:pt>
                <c:pt idx="21">
                  <c:v>0.76477580455802752</c:v>
                </c:pt>
                <c:pt idx="22">
                  <c:v>0.76477580455802752</c:v>
                </c:pt>
                <c:pt idx="23">
                  <c:v>1.6382312157234793</c:v>
                </c:pt>
                <c:pt idx="24">
                  <c:v>-2.3617687842765207</c:v>
                </c:pt>
                <c:pt idx="25">
                  <c:v>-1.3617687842765207</c:v>
                </c:pt>
                <c:pt idx="26">
                  <c:v>1.0320846251924412</c:v>
                </c:pt>
                <c:pt idx="27">
                  <c:v>4.1217421620977746E-2</c:v>
                </c:pt>
                <c:pt idx="28">
                  <c:v>3.6565697622475923</c:v>
                </c:pt>
                <c:pt idx="29">
                  <c:v>3.167762010455526</c:v>
                </c:pt>
                <c:pt idx="30">
                  <c:v>3.2084625192441152E-2</c:v>
                </c:pt>
                <c:pt idx="31">
                  <c:v>1.6565697622475923</c:v>
                </c:pt>
                <c:pt idx="32">
                  <c:v>-0.94044403185490921</c:v>
                </c:pt>
                <c:pt idx="33">
                  <c:v>-0.95878257837902225</c:v>
                </c:pt>
                <c:pt idx="34">
                  <c:v>4.1217421620977746E-2</c:v>
                </c:pt>
                <c:pt idx="35">
                  <c:v>-2.3434302377524077</c:v>
                </c:pt>
                <c:pt idx="36">
                  <c:v>-1.3434302377524077</c:v>
                </c:pt>
                <c:pt idx="37">
                  <c:v>2.6382312157234793</c:v>
                </c:pt>
                <c:pt idx="38">
                  <c:v>1.6382312157234793</c:v>
                </c:pt>
                <c:pt idx="39">
                  <c:v>0.63823121572347929</c:v>
                </c:pt>
                <c:pt idx="40">
                  <c:v>-1.2352241954419725</c:v>
                </c:pt>
                <c:pt idx="41">
                  <c:v>2.0320846251924412</c:v>
                </c:pt>
                <c:pt idx="42">
                  <c:v>-1.2352241954419725</c:v>
                </c:pt>
                <c:pt idx="43">
                  <c:v>-1.2352241954419725</c:v>
                </c:pt>
                <c:pt idx="44">
                  <c:v>-1.2352241954419725</c:v>
                </c:pt>
                <c:pt idx="45">
                  <c:v>-1.2352241954419725</c:v>
                </c:pt>
                <c:pt idx="46">
                  <c:v>3.6565697622475923</c:v>
                </c:pt>
                <c:pt idx="47">
                  <c:v>-0.95878257837902225</c:v>
                </c:pt>
                <c:pt idx="48">
                  <c:v>2.0412174216209777</c:v>
                </c:pt>
                <c:pt idx="49">
                  <c:v>1.0595559681450908</c:v>
                </c:pt>
                <c:pt idx="50">
                  <c:v>-1.9679153748075588</c:v>
                </c:pt>
                <c:pt idx="51">
                  <c:v>-2.3434302377524077</c:v>
                </c:pt>
                <c:pt idx="52">
                  <c:v>1.6382312157234793</c:v>
                </c:pt>
                <c:pt idx="53">
                  <c:v>-0.23522419544197248</c:v>
                </c:pt>
                <c:pt idx="54">
                  <c:v>2.6565697622475923</c:v>
                </c:pt>
                <c:pt idx="55">
                  <c:v>0.65656976224759234</c:v>
                </c:pt>
                <c:pt idx="56">
                  <c:v>3.6565697622475923</c:v>
                </c:pt>
                <c:pt idx="57">
                  <c:v>-2.3617687842765207</c:v>
                </c:pt>
                <c:pt idx="58">
                  <c:v>-0.96791537480755885</c:v>
                </c:pt>
                <c:pt idx="59">
                  <c:v>5.9555968145090787E-2</c:v>
                </c:pt>
                <c:pt idx="60">
                  <c:v>1.0412174216209777</c:v>
                </c:pt>
                <c:pt idx="61">
                  <c:v>-1.3617687842765207</c:v>
                </c:pt>
                <c:pt idx="62">
                  <c:v>-2.3434302377524077</c:v>
                </c:pt>
                <c:pt idx="63">
                  <c:v>-1.3434302377524077</c:v>
                </c:pt>
                <c:pt idx="64">
                  <c:v>1.0320846251924412</c:v>
                </c:pt>
                <c:pt idx="65">
                  <c:v>2.6565697622475923</c:v>
                </c:pt>
                <c:pt idx="66">
                  <c:v>1.0412174216209777</c:v>
                </c:pt>
                <c:pt idx="67">
                  <c:v>-1.9679153748075588</c:v>
                </c:pt>
                <c:pt idx="68">
                  <c:v>1.0595559681450908</c:v>
                </c:pt>
                <c:pt idx="69">
                  <c:v>-0.23522419544197248</c:v>
                </c:pt>
                <c:pt idx="70">
                  <c:v>1.0412174216209777</c:v>
                </c:pt>
                <c:pt idx="71">
                  <c:v>-0.23522419544197248</c:v>
                </c:pt>
                <c:pt idx="72">
                  <c:v>-0.23522419544197248</c:v>
                </c:pt>
                <c:pt idx="73">
                  <c:v>0.76477580455802752</c:v>
                </c:pt>
                <c:pt idx="74">
                  <c:v>-1.2352241954419725</c:v>
                </c:pt>
                <c:pt idx="75">
                  <c:v>-3.3434302377524077</c:v>
                </c:pt>
                <c:pt idx="76">
                  <c:v>3.2084625192441152E-2</c:v>
                </c:pt>
                <c:pt idx="77">
                  <c:v>1.0320846251924412</c:v>
                </c:pt>
                <c:pt idx="78">
                  <c:v>-0.23522419544197248</c:v>
                </c:pt>
                <c:pt idx="79">
                  <c:v>1.6382312157234793</c:v>
                </c:pt>
                <c:pt idx="80">
                  <c:v>3.6565697622475923</c:v>
                </c:pt>
                <c:pt idx="81">
                  <c:v>-0.95878257837902225</c:v>
                </c:pt>
                <c:pt idx="82">
                  <c:v>1.6382312157234793</c:v>
                </c:pt>
                <c:pt idx="83">
                  <c:v>-1.2352241954419725</c:v>
                </c:pt>
                <c:pt idx="84">
                  <c:v>-0.96791537480755885</c:v>
                </c:pt>
                <c:pt idx="85">
                  <c:v>-2.3617687842765207</c:v>
                </c:pt>
                <c:pt idx="86">
                  <c:v>3.0320846251924412</c:v>
                </c:pt>
                <c:pt idx="87">
                  <c:v>-1.9679153748075588</c:v>
                </c:pt>
                <c:pt idx="88">
                  <c:v>-0.94044403185490921</c:v>
                </c:pt>
                <c:pt idx="89">
                  <c:v>-1.3434302377524077</c:v>
                </c:pt>
                <c:pt idx="90">
                  <c:v>-1.2352241954419725</c:v>
                </c:pt>
                <c:pt idx="91">
                  <c:v>2.6565697622475923</c:v>
                </c:pt>
                <c:pt idx="92">
                  <c:v>0.63823121572347929</c:v>
                </c:pt>
                <c:pt idx="93">
                  <c:v>-1.3434302377524077</c:v>
                </c:pt>
                <c:pt idx="94">
                  <c:v>-1.2352241954419725</c:v>
                </c:pt>
                <c:pt idx="95">
                  <c:v>-1.2352241954419725</c:v>
                </c:pt>
                <c:pt idx="96">
                  <c:v>-2.3434302377524077</c:v>
                </c:pt>
                <c:pt idx="97">
                  <c:v>1.7647758045580275</c:v>
                </c:pt>
                <c:pt idx="98">
                  <c:v>-0.95878257837902225</c:v>
                </c:pt>
                <c:pt idx="99">
                  <c:v>-2.9679153748075588</c:v>
                </c:pt>
                <c:pt idx="100">
                  <c:v>-1.2352241954419725</c:v>
                </c:pt>
                <c:pt idx="101">
                  <c:v>-1.3434302377524077</c:v>
                </c:pt>
                <c:pt idx="102">
                  <c:v>2.0412174216209777</c:v>
                </c:pt>
                <c:pt idx="103">
                  <c:v>-1.3434302377524077</c:v>
                </c:pt>
                <c:pt idx="104">
                  <c:v>-1.2352241954419725</c:v>
                </c:pt>
                <c:pt idx="105">
                  <c:v>3.6565697622475923</c:v>
                </c:pt>
                <c:pt idx="106">
                  <c:v>-0.23522419544197248</c:v>
                </c:pt>
                <c:pt idx="107">
                  <c:v>-2.3617687842765207</c:v>
                </c:pt>
                <c:pt idx="108">
                  <c:v>0.76477580455802752</c:v>
                </c:pt>
                <c:pt idx="109">
                  <c:v>2.0412174216209777</c:v>
                </c:pt>
                <c:pt idx="110">
                  <c:v>-2.3617687842765207</c:v>
                </c:pt>
                <c:pt idx="111">
                  <c:v>5.9555968145090787E-2</c:v>
                </c:pt>
                <c:pt idx="112">
                  <c:v>2.6382312157234793</c:v>
                </c:pt>
                <c:pt idx="113">
                  <c:v>3.2084625192441152E-2</c:v>
                </c:pt>
                <c:pt idx="114">
                  <c:v>-0.96791537480755885</c:v>
                </c:pt>
                <c:pt idx="115">
                  <c:v>1.6565697622475923</c:v>
                </c:pt>
                <c:pt idx="116">
                  <c:v>-1.9587825783790223</c:v>
                </c:pt>
                <c:pt idx="117">
                  <c:v>2.6565697622475923</c:v>
                </c:pt>
                <c:pt idx="118">
                  <c:v>-1.9679153748075588</c:v>
                </c:pt>
                <c:pt idx="119">
                  <c:v>-0.96791537480755885</c:v>
                </c:pt>
                <c:pt idx="120">
                  <c:v>3.6565697622475923</c:v>
                </c:pt>
                <c:pt idx="121">
                  <c:v>-2.3617687842765207</c:v>
                </c:pt>
                <c:pt idx="122">
                  <c:v>3.0595559681450908</c:v>
                </c:pt>
                <c:pt idx="123">
                  <c:v>2.0320846251924412</c:v>
                </c:pt>
                <c:pt idx="124">
                  <c:v>0.43507083108993783</c:v>
                </c:pt>
                <c:pt idx="125">
                  <c:v>0.63823121572347929</c:v>
                </c:pt>
                <c:pt idx="126">
                  <c:v>-1.3617687842765207</c:v>
                </c:pt>
                <c:pt idx="127">
                  <c:v>1.0320846251924412</c:v>
                </c:pt>
                <c:pt idx="128">
                  <c:v>-2.3434302377524077</c:v>
                </c:pt>
                <c:pt idx="129">
                  <c:v>1.6382312157234793</c:v>
                </c:pt>
                <c:pt idx="130">
                  <c:v>1.0320846251924412</c:v>
                </c:pt>
                <c:pt idx="131">
                  <c:v>-0.23522419544197248</c:v>
                </c:pt>
                <c:pt idx="132">
                  <c:v>-1.3434302377524077</c:v>
                </c:pt>
                <c:pt idx="133">
                  <c:v>4.1217421620977746E-2</c:v>
                </c:pt>
                <c:pt idx="134">
                  <c:v>0.76477580455802752</c:v>
                </c:pt>
                <c:pt idx="135">
                  <c:v>0.76477580455802752</c:v>
                </c:pt>
                <c:pt idx="136">
                  <c:v>-1.9679153748075588</c:v>
                </c:pt>
                <c:pt idx="137">
                  <c:v>-2.3617687842765207</c:v>
                </c:pt>
                <c:pt idx="138">
                  <c:v>1.0320846251924412</c:v>
                </c:pt>
                <c:pt idx="139">
                  <c:v>-1.3434302377524077</c:v>
                </c:pt>
                <c:pt idx="140">
                  <c:v>0.63823121572347929</c:v>
                </c:pt>
                <c:pt idx="141">
                  <c:v>2.0320846251924412</c:v>
                </c:pt>
                <c:pt idx="142">
                  <c:v>2.6382312157234793</c:v>
                </c:pt>
                <c:pt idx="143">
                  <c:v>-1.9679153748075588</c:v>
                </c:pt>
                <c:pt idx="144">
                  <c:v>-1.2352241954419725</c:v>
                </c:pt>
                <c:pt idx="145">
                  <c:v>-0.23522419544197248</c:v>
                </c:pt>
                <c:pt idx="146">
                  <c:v>-0.23522419544197248</c:v>
                </c:pt>
                <c:pt idx="147">
                  <c:v>-1.2352241954419725</c:v>
                </c:pt>
                <c:pt idx="148">
                  <c:v>-2.3434302377524077</c:v>
                </c:pt>
                <c:pt idx="149">
                  <c:v>1.6565697622475923</c:v>
                </c:pt>
                <c:pt idx="150">
                  <c:v>-1.9679153748075588</c:v>
                </c:pt>
                <c:pt idx="151">
                  <c:v>-0.96791537480755885</c:v>
                </c:pt>
                <c:pt idx="152">
                  <c:v>0.63823121572347929</c:v>
                </c:pt>
                <c:pt idx="153">
                  <c:v>-2.3434302377524077</c:v>
                </c:pt>
                <c:pt idx="154">
                  <c:v>-2.9679153748075588</c:v>
                </c:pt>
                <c:pt idx="155">
                  <c:v>-1.2352241954419725</c:v>
                </c:pt>
                <c:pt idx="156">
                  <c:v>-0.23522419544197248</c:v>
                </c:pt>
                <c:pt idx="157">
                  <c:v>1.6565697622475923</c:v>
                </c:pt>
                <c:pt idx="158">
                  <c:v>-0.23522419544197248</c:v>
                </c:pt>
                <c:pt idx="159">
                  <c:v>1.0595559681450908</c:v>
                </c:pt>
                <c:pt idx="160">
                  <c:v>-2.3617687842765207</c:v>
                </c:pt>
                <c:pt idx="161">
                  <c:v>2.0320846251924412</c:v>
                </c:pt>
                <c:pt idx="162">
                  <c:v>-1.3434302377524077</c:v>
                </c:pt>
                <c:pt idx="163">
                  <c:v>1.0595559681450908</c:v>
                </c:pt>
                <c:pt idx="164">
                  <c:v>-2.3617687842765207</c:v>
                </c:pt>
                <c:pt idx="165">
                  <c:v>-1.3617687842765207</c:v>
                </c:pt>
                <c:pt idx="166">
                  <c:v>-2.3617687842765207</c:v>
                </c:pt>
                <c:pt idx="167">
                  <c:v>-0.23522419544197248</c:v>
                </c:pt>
                <c:pt idx="168">
                  <c:v>-1.9679153748075588</c:v>
                </c:pt>
                <c:pt idx="169">
                  <c:v>1.7647758045580275</c:v>
                </c:pt>
                <c:pt idx="170">
                  <c:v>2.0595559681450908</c:v>
                </c:pt>
                <c:pt idx="171">
                  <c:v>-0.23522419544197248</c:v>
                </c:pt>
                <c:pt idx="172">
                  <c:v>-2.3434302377524077</c:v>
                </c:pt>
                <c:pt idx="173">
                  <c:v>-2.3434302377524077</c:v>
                </c:pt>
                <c:pt idx="174">
                  <c:v>-1.2352241954419725</c:v>
                </c:pt>
                <c:pt idx="175">
                  <c:v>-0.96791537480755885</c:v>
                </c:pt>
                <c:pt idx="176">
                  <c:v>-1.2352241954419725</c:v>
                </c:pt>
                <c:pt idx="177">
                  <c:v>-1.3434302377524077</c:v>
                </c:pt>
                <c:pt idx="178">
                  <c:v>1.6565697622475923</c:v>
                </c:pt>
                <c:pt idx="179">
                  <c:v>4.0320846251924412</c:v>
                </c:pt>
                <c:pt idx="180">
                  <c:v>3.2084625192441152E-2</c:v>
                </c:pt>
                <c:pt idx="181">
                  <c:v>2.6565697622475923</c:v>
                </c:pt>
                <c:pt idx="182">
                  <c:v>5.0320846251924412</c:v>
                </c:pt>
                <c:pt idx="183">
                  <c:v>-0.23522419544197248</c:v>
                </c:pt>
                <c:pt idx="184">
                  <c:v>0.76477580455802752</c:v>
                </c:pt>
                <c:pt idx="185">
                  <c:v>-0.95878257837902225</c:v>
                </c:pt>
                <c:pt idx="186">
                  <c:v>-2.3434302377524077</c:v>
                </c:pt>
                <c:pt idx="187">
                  <c:v>0.65656976224759234</c:v>
                </c:pt>
                <c:pt idx="188">
                  <c:v>4.1217421620977746E-2</c:v>
                </c:pt>
                <c:pt idx="189">
                  <c:v>1.6382312157234793</c:v>
                </c:pt>
                <c:pt idx="190">
                  <c:v>2.7647758045580275</c:v>
                </c:pt>
                <c:pt idx="191">
                  <c:v>-0.23522419544197248</c:v>
                </c:pt>
                <c:pt idx="192">
                  <c:v>-0.96791537480755885</c:v>
                </c:pt>
                <c:pt idx="193">
                  <c:v>-1.2352241954419725</c:v>
                </c:pt>
                <c:pt idx="194">
                  <c:v>0.65656976224759234</c:v>
                </c:pt>
                <c:pt idx="195">
                  <c:v>3.6565697622475923</c:v>
                </c:pt>
                <c:pt idx="196">
                  <c:v>-1.9679153748075588</c:v>
                </c:pt>
                <c:pt idx="197">
                  <c:v>-1.9587825783790223</c:v>
                </c:pt>
                <c:pt idx="198">
                  <c:v>-2.9679153748075588</c:v>
                </c:pt>
                <c:pt idx="199">
                  <c:v>-0.36176878427652071</c:v>
                </c:pt>
                <c:pt idx="200">
                  <c:v>-0.23522419544197248</c:v>
                </c:pt>
                <c:pt idx="201">
                  <c:v>-2.9679153748075588</c:v>
                </c:pt>
                <c:pt idx="202">
                  <c:v>1.0320846251924412</c:v>
                </c:pt>
                <c:pt idx="203">
                  <c:v>5.9555968145090787E-2</c:v>
                </c:pt>
                <c:pt idx="204">
                  <c:v>-2.3617687842765207</c:v>
                </c:pt>
                <c:pt idx="205">
                  <c:v>-1.9587825783790223</c:v>
                </c:pt>
                <c:pt idx="206">
                  <c:v>0.76477580455802752</c:v>
                </c:pt>
                <c:pt idx="207">
                  <c:v>0.76477580455802752</c:v>
                </c:pt>
                <c:pt idx="208">
                  <c:v>0.65656976224759234</c:v>
                </c:pt>
                <c:pt idx="209">
                  <c:v>-0.36176878427652071</c:v>
                </c:pt>
                <c:pt idx="210">
                  <c:v>0.65656976224759234</c:v>
                </c:pt>
                <c:pt idx="211">
                  <c:v>-0.23522419544197248</c:v>
                </c:pt>
                <c:pt idx="212">
                  <c:v>-0.96791537480755885</c:v>
                </c:pt>
                <c:pt idx="213">
                  <c:v>3.0320846251924412</c:v>
                </c:pt>
                <c:pt idx="214">
                  <c:v>-0.96791537480755885</c:v>
                </c:pt>
                <c:pt idx="215">
                  <c:v>1.6382312157234793</c:v>
                </c:pt>
                <c:pt idx="216">
                  <c:v>0.65656976224759234</c:v>
                </c:pt>
                <c:pt idx="217">
                  <c:v>3.0320846251924412</c:v>
                </c:pt>
                <c:pt idx="218">
                  <c:v>1.0595559681450908</c:v>
                </c:pt>
                <c:pt idx="219">
                  <c:v>0.76477580455802752</c:v>
                </c:pt>
                <c:pt idx="220">
                  <c:v>1.6565697622475923</c:v>
                </c:pt>
                <c:pt idx="221">
                  <c:v>-2.3434302377524077</c:v>
                </c:pt>
                <c:pt idx="222">
                  <c:v>-2.9679153748075588</c:v>
                </c:pt>
                <c:pt idx="223">
                  <c:v>2.0412174216209777</c:v>
                </c:pt>
                <c:pt idx="224">
                  <c:v>3.6565697622475923</c:v>
                </c:pt>
                <c:pt idx="225">
                  <c:v>0.76477580455802752</c:v>
                </c:pt>
                <c:pt idx="226">
                  <c:v>2.0595559681450908</c:v>
                </c:pt>
                <c:pt idx="227">
                  <c:v>-2.3434302377524077</c:v>
                </c:pt>
                <c:pt idx="228">
                  <c:v>1.0320846251924412</c:v>
                </c:pt>
                <c:pt idx="229">
                  <c:v>3.0320846251924412</c:v>
                </c:pt>
                <c:pt idx="230">
                  <c:v>-1.2352241954419725</c:v>
                </c:pt>
                <c:pt idx="231">
                  <c:v>2.0320846251924412</c:v>
                </c:pt>
                <c:pt idx="232">
                  <c:v>3.0412174216209777</c:v>
                </c:pt>
                <c:pt idx="233">
                  <c:v>0.76477580455802752</c:v>
                </c:pt>
                <c:pt idx="234">
                  <c:v>-0.23522419544197248</c:v>
                </c:pt>
                <c:pt idx="235">
                  <c:v>-1.9679153748075588</c:v>
                </c:pt>
                <c:pt idx="236">
                  <c:v>1.7647758045580275</c:v>
                </c:pt>
                <c:pt idx="237">
                  <c:v>2.0412174216209777</c:v>
                </c:pt>
                <c:pt idx="238">
                  <c:v>-1.2352241954419725</c:v>
                </c:pt>
                <c:pt idx="239">
                  <c:v>3.2084625192441152E-2</c:v>
                </c:pt>
                <c:pt idx="240">
                  <c:v>2.6382312157234793</c:v>
                </c:pt>
                <c:pt idx="241">
                  <c:v>0.76477580455802752</c:v>
                </c:pt>
                <c:pt idx="242">
                  <c:v>2.6382312157234793</c:v>
                </c:pt>
                <c:pt idx="243">
                  <c:v>-0.36176878427652071</c:v>
                </c:pt>
                <c:pt idx="244">
                  <c:v>4.3617895986605291</c:v>
                </c:pt>
                <c:pt idx="245">
                  <c:v>1.7647758045580275</c:v>
                </c:pt>
                <c:pt idx="246">
                  <c:v>3.0320846251924412</c:v>
                </c:pt>
                <c:pt idx="247">
                  <c:v>-2.3617687842765207</c:v>
                </c:pt>
                <c:pt idx="248">
                  <c:v>-0.34343023775240766</c:v>
                </c:pt>
                <c:pt idx="249">
                  <c:v>-2.3617687842765207</c:v>
                </c:pt>
                <c:pt idx="250">
                  <c:v>0.76477580455802752</c:v>
                </c:pt>
                <c:pt idx="251">
                  <c:v>1.7647758045580275</c:v>
                </c:pt>
                <c:pt idx="252">
                  <c:v>-0.94044403185490921</c:v>
                </c:pt>
                <c:pt idx="253">
                  <c:v>2.6565697622475923</c:v>
                </c:pt>
                <c:pt idx="254">
                  <c:v>-0.23522419544197248</c:v>
                </c:pt>
                <c:pt idx="255">
                  <c:v>3.6565697622475923</c:v>
                </c:pt>
                <c:pt idx="256">
                  <c:v>-0.96791537480755885</c:v>
                </c:pt>
                <c:pt idx="257">
                  <c:v>3.6565697622475923</c:v>
                </c:pt>
                <c:pt idx="258">
                  <c:v>3.0320846251924412</c:v>
                </c:pt>
                <c:pt idx="259">
                  <c:v>1.7647758045580275</c:v>
                </c:pt>
                <c:pt idx="260">
                  <c:v>3.6565697622475923</c:v>
                </c:pt>
                <c:pt idx="261">
                  <c:v>-2.9679153748075588</c:v>
                </c:pt>
                <c:pt idx="262">
                  <c:v>3.0595559681450908</c:v>
                </c:pt>
                <c:pt idx="263">
                  <c:v>0.76477580455802752</c:v>
                </c:pt>
                <c:pt idx="264">
                  <c:v>-2.3617687842765207</c:v>
                </c:pt>
                <c:pt idx="265">
                  <c:v>3.6565697622475923</c:v>
                </c:pt>
                <c:pt idx="266">
                  <c:v>3.2084625192441152E-2</c:v>
                </c:pt>
                <c:pt idx="267">
                  <c:v>-2.9679153748075588</c:v>
                </c:pt>
                <c:pt idx="268">
                  <c:v>-1.3617687842765207</c:v>
                </c:pt>
                <c:pt idx="269">
                  <c:v>1.6565697622475923</c:v>
                </c:pt>
                <c:pt idx="270">
                  <c:v>-1.2352241954419725</c:v>
                </c:pt>
                <c:pt idx="271">
                  <c:v>3.6565697622475923</c:v>
                </c:pt>
                <c:pt idx="272">
                  <c:v>-2.9679153748075588</c:v>
                </c:pt>
                <c:pt idx="273">
                  <c:v>-0.94044403185490921</c:v>
                </c:pt>
                <c:pt idx="274">
                  <c:v>-1.3434302377524077</c:v>
                </c:pt>
                <c:pt idx="275">
                  <c:v>-1.2352241954419725</c:v>
                </c:pt>
                <c:pt idx="276">
                  <c:v>0.76477580455802752</c:v>
                </c:pt>
                <c:pt idx="277">
                  <c:v>3.0412174216209777</c:v>
                </c:pt>
                <c:pt idx="278">
                  <c:v>0.63823121572347929</c:v>
                </c:pt>
                <c:pt idx="279">
                  <c:v>-1.9679153748075588</c:v>
                </c:pt>
                <c:pt idx="280">
                  <c:v>4.0595559681450908</c:v>
                </c:pt>
                <c:pt idx="281">
                  <c:v>0.63823121572347929</c:v>
                </c:pt>
                <c:pt idx="282">
                  <c:v>1.0412174216209777</c:v>
                </c:pt>
                <c:pt idx="283">
                  <c:v>1.6382312157234793</c:v>
                </c:pt>
                <c:pt idx="284">
                  <c:v>-1.3434302377524077</c:v>
                </c:pt>
                <c:pt idx="285">
                  <c:v>-0.34343023775240766</c:v>
                </c:pt>
                <c:pt idx="286">
                  <c:v>1.7647758045580275</c:v>
                </c:pt>
                <c:pt idx="287">
                  <c:v>-1.9679153748075588</c:v>
                </c:pt>
                <c:pt idx="288">
                  <c:v>3.0320846251924412</c:v>
                </c:pt>
                <c:pt idx="289">
                  <c:v>-0.23522419544197248</c:v>
                </c:pt>
                <c:pt idx="290">
                  <c:v>3.2084625192441152E-2</c:v>
                </c:pt>
                <c:pt idx="291">
                  <c:v>0.63823121572347929</c:v>
                </c:pt>
                <c:pt idx="292">
                  <c:v>0.63823121572347929</c:v>
                </c:pt>
                <c:pt idx="293">
                  <c:v>1.6382312157234793</c:v>
                </c:pt>
                <c:pt idx="294">
                  <c:v>-2.9679153748075588</c:v>
                </c:pt>
                <c:pt idx="295">
                  <c:v>-1.3617687842765207</c:v>
                </c:pt>
                <c:pt idx="296">
                  <c:v>-0.95878257837902225</c:v>
                </c:pt>
                <c:pt idx="297">
                  <c:v>-1.3434302377524077</c:v>
                </c:pt>
                <c:pt idx="298">
                  <c:v>1.6382312157234793</c:v>
                </c:pt>
                <c:pt idx="299">
                  <c:v>-0.23522419544197248</c:v>
                </c:pt>
                <c:pt idx="300">
                  <c:v>-0.23522419544197248</c:v>
                </c:pt>
                <c:pt idx="301">
                  <c:v>-1.9679153748075588</c:v>
                </c:pt>
                <c:pt idx="302">
                  <c:v>1.6565697622475923</c:v>
                </c:pt>
                <c:pt idx="303">
                  <c:v>-1.2352241954419725</c:v>
                </c:pt>
                <c:pt idx="304">
                  <c:v>-1.3434302377524077</c:v>
                </c:pt>
                <c:pt idx="305">
                  <c:v>-1.9679153748075588</c:v>
                </c:pt>
                <c:pt idx="306">
                  <c:v>4.3617895986605291</c:v>
                </c:pt>
                <c:pt idx="307">
                  <c:v>2.6565697622475923</c:v>
                </c:pt>
                <c:pt idx="308">
                  <c:v>-1.2352241954419725</c:v>
                </c:pt>
                <c:pt idx="309">
                  <c:v>4.1217421620977746E-2</c:v>
                </c:pt>
                <c:pt idx="310">
                  <c:v>-0.23522419544197248</c:v>
                </c:pt>
                <c:pt idx="311">
                  <c:v>0.76477580455802752</c:v>
                </c:pt>
                <c:pt idx="312">
                  <c:v>-1.3434302377524077</c:v>
                </c:pt>
                <c:pt idx="313">
                  <c:v>0.76477580455802752</c:v>
                </c:pt>
                <c:pt idx="314">
                  <c:v>-2.3434302377524077</c:v>
                </c:pt>
                <c:pt idx="315">
                  <c:v>2.6382312157234793</c:v>
                </c:pt>
                <c:pt idx="316">
                  <c:v>2.7647758045580275</c:v>
                </c:pt>
                <c:pt idx="317">
                  <c:v>0.76477580455802752</c:v>
                </c:pt>
                <c:pt idx="318">
                  <c:v>-2.3434302377524077</c:v>
                </c:pt>
                <c:pt idx="319">
                  <c:v>2.4350708310899378</c:v>
                </c:pt>
                <c:pt idx="320">
                  <c:v>1.0320846251924412</c:v>
                </c:pt>
                <c:pt idx="321">
                  <c:v>1.0412174216209777</c:v>
                </c:pt>
                <c:pt idx="322">
                  <c:v>5.9555968145090787E-2</c:v>
                </c:pt>
                <c:pt idx="323">
                  <c:v>-1.9679153748075588</c:v>
                </c:pt>
                <c:pt idx="324">
                  <c:v>4.1217421620977746E-2</c:v>
                </c:pt>
                <c:pt idx="325">
                  <c:v>-0.95878257837902225</c:v>
                </c:pt>
                <c:pt idx="326">
                  <c:v>-1.2352241954419725</c:v>
                </c:pt>
                <c:pt idx="327">
                  <c:v>-3.3434302377524077</c:v>
                </c:pt>
                <c:pt idx="328">
                  <c:v>-1.2352241954419725</c:v>
                </c:pt>
                <c:pt idx="329">
                  <c:v>-1.2352241954419725</c:v>
                </c:pt>
                <c:pt idx="330">
                  <c:v>0.43507083108993783</c:v>
                </c:pt>
                <c:pt idx="331">
                  <c:v>-1.3617687842765207</c:v>
                </c:pt>
                <c:pt idx="332">
                  <c:v>2.6565697622475923</c:v>
                </c:pt>
                <c:pt idx="333">
                  <c:v>-0.94044403185490921</c:v>
                </c:pt>
                <c:pt idx="334">
                  <c:v>1.7647758045580275</c:v>
                </c:pt>
                <c:pt idx="335">
                  <c:v>2.0412174216209777</c:v>
                </c:pt>
                <c:pt idx="336">
                  <c:v>2.6565697622475923</c:v>
                </c:pt>
                <c:pt idx="337">
                  <c:v>-1.2352241954419725</c:v>
                </c:pt>
                <c:pt idx="338">
                  <c:v>2.0320846251924412</c:v>
                </c:pt>
                <c:pt idx="339">
                  <c:v>1.6382312157234793</c:v>
                </c:pt>
                <c:pt idx="340">
                  <c:v>5.3617895986605291</c:v>
                </c:pt>
                <c:pt idx="341">
                  <c:v>1.0412174216209777</c:v>
                </c:pt>
                <c:pt idx="342">
                  <c:v>1.0320846251924412</c:v>
                </c:pt>
                <c:pt idx="343">
                  <c:v>-0.34343023775240766</c:v>
                </c:pt>
                <c:pt idx="344">
                  <c:v>4.3617895986605291</c:v>
                </c:pt>
                <c:pt idx="345">
                  <c:v>-2.9679153748075588</c:v>
                </c:pt>
                <c:pt idx="346">
                  <c:v>3.6565697622475923</c:v>
                </c:pt>
                <c:pt idx="347">
                  <c:v>-1.3617687842765207</c:v>
                </c:pt>
                <c:pt idx="348">
                  <c:v>2.0320846251924412</c:v>
                </c:pt>
                <c:pt idx="349">
                  <c:v>-2.3617687842765207</c:v>
                </c:pt>
                <c:pt idx="350">
                  <c:v>2.0320846251924412</c:v>
                </c:pt>
                <c:pt idx="351">
                  <c:v>4.3617895986605291</c:v>
                </c:pt>
                <c:pt idx="352">
                  <c:v>-1.3434302377524077</c:v>
                </c:pt>
                <c:pt idx="353">
                  <c:v>1.7647758045580275</c:v>
                </c:pt>
                <c:pt idx="354">
                  <c:v>1.4350708310899378</c:v>
                </c:pt>
                <c:pt idx="355">
                  <c:v>-1.3617687842765207</c:v>
                </c:pt>
                <c:pt idx="356">
                  <c:v>1.6565697622475923</c:v>
                </c:pt>
                <c:pt idx="357">
                  <c:v>-1.3434302377524077</c:v>
                </c:pt>
                <c:pt idx="358">
                  <c:v>-1.3434302377524077</c:v>
                </c:pt>
                <c:pt idx="359">
                  <c:v>1.6382312157234793</c:v>
                </c:pt>
                <c:pt idx="360">
                  <c:v>-0.23522419544197248</c:v>
                </c:pt>
                <c:pt idx="361">
                  <c:v>0.76477580455802752</c:v>
                </c:pt>
                <c:pt idx="362">
                  <c:v>1.6565697622475923</c:v>
                </c:pt>
                <c:pt idx="363">
                  <c:v>0.76477580455802752</c:v>
                </c:pt>
                <c:pt idx="364">
                  <c:v>-2.3617687842765207</c:v>
                </c:pt>
                <c:pt idx="365">
                  <c:v>-3.3434302377524077</c:v>
                </c:pt>
                <c:pt idx="366">
                  <c:v>0.76477580455802752</c:v>
                </c:pt>
                <c:pt idx="367">
                  <c:v>1.0412174216209777</c:v>
                </c:pt>
                <c:pt idx="368">
                  <c:v>1.6565697622475923</c:v>
                </c:pt>
                <c:pt idx="369">
                  <c:v>1.6382312157234793</c:v>
                </c:pt>
                <c:pt idx="370">
                  <c:v>-2.3617687842765207</c:v>
                </c:pt>
                <c:pt idx="371">
                  <c:v>-0.96791537480755885</c:v>
                </c:pt>
                <c:pt idx="372">
                  <c:v>-1.2352241954419725</c:v>
                </c:pt>
                <c:pt idx="373">
                  <c:v>-2.9679153748075588</c:v>
                </c:pt>
                <c:pt idx="374">
                  <c:v>-0.23522419544197248</c:v>
                </c:pt>
                <c:pt idx="375">
                  <c:v>-0.23522419544197248</c:v>
                </c:pt>
                <c:pt idx="376">
                  <c:v>-0.23522419544197248</c:v>
                </c:pt>
                <c:pt idx="377">
                  <c:v>1.6382312157234793</c:v>
                </c:pt>
                <c:pt idx="378">
                  <c:v>1.0320846251924412</c:v>
                </c:pt>
                <c:pt idx="379">
                  <c:v>0.76477580455802752</c:v>
                </c:pt>
                <c:pt idx="380">
                  <c:v>-1.2352241954419725</c:v>
                </c:pt>
                <c:pt idx="381">
                  <c:v>0.63823121572347929</c:v>
                </c:pt>
                <c:pt idx="382">
                  <c:v>-0.36176878427652071</c:v>
                </c:pt>
                <c:pt idx="383">
                  <c:v>-0.23522419544197248</c:v>
                </c:pt>
                <c:pt idx="384">
                  <c:v>-1.2352241954419725</c:v>
                </c:pt>
                <c:pt idx="385">
                  <c:v>-0.23522419544197248</c:v>
                </c:pt>
                <c:pt idx="386">
                  <c:v>-2.9679153748075588</c:v>
                </c:pt>
                <c:pt idx="387">
                  <c:v>-1.2352241954419725</c:v>
                </c:pt>
                <c:pt idx="388">
                  <c:v>2.0412174216209777</c:v>
                </c:pt>
                <c:pt idx="389">
                  <c:v>2.0320846251924412</c:v>
                </c:pt>
                <c:pt idx="390">
                  <c:v>-0.36176878427652071</c:v>
                </c:pt>
                <c:pt idx="391">
                  <c:v>-2.9679153748075588</c:v>
                </c:pt>
                <c:pt idx="392">
                  <c:v>2.0412174216209777</c:v>
                </c:pt>
                <c:pt idx="393">
                  <c:v>-2.3434302377524077</c:v>
                </c:pt>
                <c:pt idx="394">
                  <c:v>0.76477580455802752</c:v>
                </c:pt>
                <c:pt idx="395">
                  <c:v>-0.23522419544197248</c:v>
                </c:pt>
                <c:pt idx="396">
                  <c:v>2.0320846251924412</c:v>
                </c:pt>
                <c:pt idx="397">
                  <c:v>-1.2352241954419725</c:v>
                </c:pt>
                <c:pt idx="398">
                  <c:v>-0.34343023775240766</c:v>
                </c:pt>
                <c:pt idx="399">
                  <c:v>-1.9587825783790223</c:v>
                </c:pt>
                <c:pt idx="400">
                  <c:v>-1.3434302377524077</c:v>
                </c:pt>
                <c:pt idx="401">
                  <c:v>-0.23522419544197248</c:v>
                </c:pt>
                <c:pt idx="402">
                  <c:v>0.76477580455802752</c:v>
                </c:pt>
                <c:pt idx="403">
                  <c:v>-0.95878257837902225</c:v>
                </c:pt>
                <c:pt idx="404">
                  <c:v>0.76477580455802752</c:v>
                </c:pt>
                <c:pt idx="405">
                  <c:v>0.65656976224759234</c:v>
                </c:pt>
                <c:pt idx="406">
                  <c:v>4.1217421620977746E-2</c:v>
                </c:pt>
                <c:pt idx="407">
                  <c:v>2.6565697622475923</c:v>
                </c:pt>
                <c:pt idx="408">
                  <c:v>2.0320846251924412</c:v>
                </c:pt>
                <c:pt idx="409">
                  <c:v>-2.3434302377524077</c:v>
                </c:pt>
                <c:pt idx="410">
                  <c:v>2.6382312157234793</c:v>
                </c:pt>
                <c:pt idx="411">
                  <c:v>3.2084625192441152E-2</c:v>
                </c:pt>
                <c:pt idx="412">
                  <c:v>2.7647758045580275</c:v>
                </c:pt>
                <c:pt idx="413">
                  <c:v>1.6565697622475923</c:v>
                </c:pt>
                <c:pt idx="414">
                  <c:v>0.65656976224759234</c:v>
                </c:pt>
                <c:pt idx="415">
                  <c:v>-0.23522419544197248</c:v>
                </c:pt>
                <c:pt idx="416">
                  <c:v>-1.2352241954419725</c:v>
                </c:pt>
                <c:pt idx="417">
                  <c:v>-1.9679153748075588</c:v>
                </c:pt>
                <c:pt idx="418">
                  <c:v>0.76477580455802752</c:v>
                </c:pt>
                <c:pt idx="419">
                  <c:v>-2.3617687842765207</c:v>
                </c:pt>
                <c:pt idx="420">
                  <c:v>0.76477580455802752</c:v>
                </c:pt>
                <c:pt idx="421">
                  <c:v>-1.2352241954419725</c:v>
                </c:pt>
                <c:pt idx="422">
                  <c:v>-2.9679153748075588</c:v>
                </c:pt>
                <c:pt idx="423">
                  <c:v>2.6565697622475923</c:v>
                </c:pt>
                <c:pt idx="424">
                  <c:v>-1.2352241954419725</c:v>
                </c:pt>
                <c:pt idx="425">
                  <c:v>-0.23522419544197248</c:v>
                </c:pt>
                <c:pt idx="426">
                  <c:v>-0.94044403185490921</c:v>
                </c:pt>
                <c:pt idx="427">
                  <c:v>0.76477580455802752</c:v>
                </c:pt>
                <c:pt idx="428">
                  <c:v>-2.9679153748075588</c:v>
                </c:pt>
                <c:pt idx="429">
                  <c:v>-0.4892017501646535</c:v>
                </c:pt>
                <c:pt idx="430">
                  <c:v>0.65656976224759234</c:v>
                </c:pt>
                <c:pt idx="431">
                  <c:v>1.0595559681450908</c:v>
                </c:pt>
                <c:pt idx="432">
                  <c:v>-1.9679153748075588</c:v>
                </c:pt>
                <c:pt idx="433">
                  <c:v>-1.3434302377524077</c:v>
                </c:pt>
                <c:pt idx="434">
                  <c:v>1.7647758045580275</c:v>
                </c:pt>
                <c:pt idx="435">
                  <c:v>1.0320846251924412</c:v>
                </c:pt>
                <c:pt idx="436">
                  <c:v>-1.3434302377524077</c:v>
                </c:pt>
                <c:pt idx="437">
                  <c:v>-0.23522419544197248</c:v>
                </c:pt>
                <c:pt idx="438">
                  <c:v>-3.3434302377524077</c:v>
                </c:pt>
                <c:pt idx="439">
                  <c:v>1.6382312157234793</c:v>
                </c:pt>
                <c:pt idx="440">
                  <c:v>-1.9587825783790223</c:v>
                </c:pt>
                <c:pt idx="441">
                  <c:v>3.2084625192441152E-2</c:v>
                </c:pt>
                <c:pt idx="442">
                  <c:v>0.63823121572347929</c:v>
                </c:pt>
                <c:pt idx="443">
                  <c:v>2.6565697622475923</c:v>
                </c:pt>
                <c:pt idx="444">
                  <c:v>0.76477580455802752</c:v>
                </c:pt>
                <c:pt idx="445">
                  <c:v>-2.3617687842765207</c:v>
                </c:pt>
                <c:pt idx="446">
                  <c:v>-0.36176878427652071</c:v>
                </c:pt>
                <c:pt idx="447">
                  <c:v>2.6382312157234793</c:v>
                </c:pt>
                <c:pt idx="448">
                  <c:v>-0.36176878427652071</c:v>
                </c:pt>
                <c:pt idx="449">
                  <c:v>5.9555968145090787E-2</c:v>
                </c:pt>
                <c:pt idx="450">
                  <c:v>1.6565697622475923</c:v>
                </c:pt>
                <c:pt idx="451">
                  <c:v>-0.94044403185490921</c:v>
                </c:pt>
                <c:pt idx="452">
                  <c:v>1.0320846251924412</c:v>
                </c:pt>
                <c:pt idx="453">
                  <c:v>-2.3434302377524077</c:v>
                </c:pt>
                <c:pt idx="454">
                  <c:v>1.6565697622475923</c:v>
                </c:pt>
                <c:pt idx="455">
                  <c:v>-0.96791537480755885</c:v>
                </c:pt>
                <c:pt idx="456">
                  <c:v>-0.36176878427652071</c:v>
                </c:pt>
                <c:pt idx="457">
                  <c:v>2.6382312157234793</c:v>
                </c:pt>
                <c:pt idx="458">
                  <c:v>-1.9679153748075588</c:v>
                </c:pt>
                <c:pt idx="459">
                  <c:v>-1.2352241954419725</c:v>
                </c:pt>
                <c:pt idx="460">
                  <c:v>1.6382312157234793</c:v>
                </c:pt>
                <c:pt idx="461">
                  <c:v>4.1217421620977746E-2</c:v>
                </c:pt>
                <c:pt idx="462">
                  <c:v>2.0412174216209777</c:v>
                </c:pt>
                <c:pt idx="463">
                  <c:v>5.0320846251924412</c:v>
                </c:pt>
                <c:pt idx="464">
                  <c:v>-0.23522419544197248</c:v>
                </c:pt>
                <c:pt idx="465">
                  <c:v>-0.36176878427652071</c:v>
                </c:pt>
                <c:pt idx="466">
                  <c:v>0.63823121572347929</c:v>
                </c:pt>
                <c:pt idx="467">
                  <c:v>3.6565697622475923</c:v>
                </c:pt>
                <c:pt idx="468">
                  <c:v>3.6565697622475923</c:v>
                </c:pt>
                <c:pt idx="469">
                  <c:v>0.76477580455802752</c:v>
                </c:pt>
                <c:pt idx="470">
                  <c:v>-2.3617687842765207</c:v>
                </c:pt>
                <c:pt idx="471">
                  <c:v>-2.3434302377524077</c:v>
                </c:pt>
                <c:pt idx="472">
                  <c:v>1.6382312157234793</c:v>
                </c:pt>
                <c:pt idx="473">
                  <c:v>3.6565697622475923</c:v>
                </c:pt>
                <c:pt idx="474">
                  <c:v>2.6565697622475923</c:v>
                </c:pt>
                <c:pt idx="475">
                  <c:v>-0.95878257837902225</c:v>
                </c:pt>
                <c:pt idx="476">
                  <c:v>-1.2352241954419725</c:v>
                </c:pt>
                <c:pt idx="477">
                  <c:v>1.6382312157234793</c:v>
                </c:pt>
                <c:pt idx="478">
                  <c:v>0.65656976224759234</c:v>
                </c:pt>
                <c:pt idx="479">
                  <c:v>4.1217421620977746E-2</c:v>
                </c:pt>
                <c:pt idx="480">
                  <c:v>1.6382312157234793</c:v>
                </c:pt>
                <c:pt idx="481">
                  <c:v>3.2084625192441152E-2</c:v>
                </c:pt>
                <c:pt idx="482">
                  <c:v>-1.2352241954419725</c:v>
                </c:pt>
                <c:pt idx="483">
                  <c:v>-0.34343023775240766</c:v>
                </c:pt>
                <c:pt idx="484">
                  <c:v>2.0412174216209777</c:v>
                </c:pt>
                <c:pt idx="485">
                  <c:v>3.0320846251924412</c:v>
                </c:pt>
                <c:pt idx="486">
                  <c:v>-2.3434302377524077</c:v>
                </c:pt>
                <c:pt idx="487">
                  <c:v>-1.3434302377524077</c:v>
                </c:pt>
                <c:pt idx="488">
                  <c:v>1.6382312157234793</c:v>
                </c:pt>
                <c:pt idx="489">
                  <c:v>-1.9587825783790223</c:v>
                </c:pt>
                <c:pt idx="490">
                  <c:v>1.6382312157234793</c:v>
                </c:pt>
                <c:pt idx="491">
                  <c:v>2.6382312157234793</c:v>
                </c:pt>
                <c:pt idx="492">
                  <c:v>1.7647758045580275</c:v>
                </c:pt>
                <c:pt idx="493">
                  <c:v>0.65656976224759234</c:v>
                </c:pt>
                <c:pt idx="494">
                  <c:v>0.63823121572347929</c:v>
                </c:pt>
                <c:pt idx="495">
                  <c:v>-2.3617687842765207</c:v>
                </c:pt>
                <c:pt idx="496">
                  <c:v>1.0320846251924412</c:v>
                </c:pt>
                <c:pt idx="497">
                  <c:v>3.6565697622475923</c:v>
                </c:pt>
                <c:pt idx="498">
                  <c:v>4.0320846251924412</c:v>
                </c:pt>
                <c:pt idx="499">
                  <c:v>-1.3617687842765207</c:v>
                </c:pt>
                <c:pt idx="500">
                  <c:v>0.65656976224759234</c:v>
                </c:pt>
                <c:pt idx="501">
                  <c:v>0.63823121572347929</c:v>
                </c:pt>
                <c:pt idx="502">
                  <c:v>-1.9587825783790223</c:v>
                </c:pt>
                <c:pt idx="503">
                  <c:v>3.0320846251924412</c:v>
                </c:pt>
                <c:pt idx="504">
                  <c:v>-2.9679153748075588</c:v>
                </c:pt>
                <c:pt idx="505">
                  <c:v>-0.23522419544197248</c:v>
                </c:pt>
                <c:pt idx="506">
                  <c:v>-1.2352241954419725</c:v>
                </c:pt>
                <c:pt idx="507">
                  <c:v>-1.2352241954419725</c:v>
                </c:pt>
                <c:pt idx="508">
                  <c:v>1.6565697622475923</c:v>
                </c:pt>
                <c:pt idx="509">
                  <c:v>-0.23522419544197248</c:v>
                </c:pt>
                <c:pt idx="510">
                  <c:v>0.76477580455802752</c:v>
                </c:pt>
                <c:pt idx="511">
                  <c:v>-2.3434302377524077</c:v>
                </c:pt>
                <c:pt idx="512">
                  <c:v>0.76477580455802752</c:v>
                </c:pt>
                <c:pt idx="513">
                  <c:v>0.76477580455802752</c:v>
                </c:pt>
                <c:pt idx="514">
                  <c:v>3.6565697622475923</c:v>
                </c:pt>
                <c:pt idx="515">
                  <c:v>-3.3434302377524077</c:v>
                </c:pt>
                <c:pt idx="516">
                  <c:v>4.1217421620977746E-2</c:v>
                </c:pt>
                <c:pt idx="517">
                  <c:v>-2.9679153748075588</c:v>
                </c:pt>
                <c:pt idx="518">
                  <c:v>-0.94044403185490921</c:v>
                </c:pt>
                <c:pt idx="519">
                  <c:v>-1.2352241954419725</c:v>
                </c:pt>
                <c:pt idx="520">
                  <c:v>-1.3617687842765207</c:v>
                </c:pt>
                <c:pt idx="521">
                  <c:v>-0.94044403185490921</c:v>
                </c:pt>
                <c:pt idx="522">
                  <c:v>-0.23522419544197248</c:v>
                </c:pt>
                <c:pt idx="523">
                  <c:v>-1.2352241954419725</c:v>
                </c:pt>
                <c:pt idx="524">
                  <c:v>-1.3434302377524077</c:v>
                </c:pt>
                <c:pt idx="525">
                  <c:v>-0.23522419544197248</c:v>
                </c:pt>
                <c:pt idx="526">
                  <c:v>-1.2352241954419725</c:v>
                </c:pt>
                <c:pt idx="527">
                  <c:v>2.6565697622475923</c:v>
                </c:pt>
                <c:pt idx="528">
                  <c:v>-0.23522419544197248</c:v>
                </c:pt>
                <c:pt idx="529">
                  <c:v>0.76477580455802752</c:v>
                </c:pt>
                <c:pt idx="530">
                  <c:v>-0.23522419544197248</c:v>
                </c:pt>
                <c:pt idx="531">
                  <c:v>-1.2352241954419725</c:v>
                </c:pt>
                <c:pt idx="532">
                  <c:v>-0.96791537480755885</c:v>
                </c:pt>
                <c:pt idx="533">
                  <c:v>-2.9679153748075588</c:v>
                </c:pt>
                <c:pt idx="534">
                  <c:v>-0.23522419544197248</c:v>
                </c:pt>
                <c:pt idx="535">
                  <c:v>0.65656976224759234</c:v>
                </c:pt>
                <c:pt idx="536">
                  <c:v>-1.2352241954419725</c:v>
                </c:pt>
                <c:pt idx="537">
                  <c:v>1.0595559681450908</c:v>
                </c:pt>
                <c:pt idx="538">
                  <c:v>2.0320846251924412</c:v>
                </c:pt>
                <c:pt idx="539">
                  <c:v>-1.9587825783790223</c:v>
                </c:pt>
                <c:pt idx="540">
                  <c:v>2.6565697622475923</c:v>
                </c:pt>
                <c:pt idx="541">
                  <c:v>-2.9679153748075588</c:v>
                </c:pt>
                <c:pt idx="542">
                  <c:v>-0.34343023775240766</c:v>
                </c:pt>
                <c:pt idx="543">
                  <c:v>-2.9679153748075588</c:v>
                </c:pt>
                <c:pt idx="544">
                  <c:v>-2.3617687842765207</c:v>
                </c:pt>
                <c:pt idx="545">
                  <c:v>-0.96791537480755885</c:v>
                </c:pt>
                <c:pt idx="546">
                  <c:v>-2.9679153748075588</c:v>
                </c:pt>
                <c:pt idx="547">
                  <c:v>-1.2352241954419725</c:v>
                </c:pt>
                <c:pt idx="548">
                  <c:v>-2.3434302377524077</c:v>
                </c:pt>
                <c:pt idx="549">
                  <c:v>2.6565697622475923</c:v>
                </c:pt>
                <c:pt idx="550">
                  <c:v>-1.2352241954419725</c:v>
                </c:pt>
                <c:pt idx="551">
                  <c:v>-1.2352241954419725</c:v>
                </c:pt>
                <c:pt idx="552">
                  <c:v>1.7647758045580275</c:v>
                </c:pt>
                <c:pt idx="553">
                  <c:v>-2.9679153748075588</c:v>
                </c:pt>
                <c:pt idx="554">
                  <c:v>0.76477580455802752</c:v>
                </c:pt>
                <c:pt idx="555">
                  <c:v>-0.23522419544197248</c:v>
                </c:pt>
                <c:pt idx="556">
                  <c:v>4.1217421620977746E-2</c:v>
                </c:pt>
                <c:pt idx="557">
                  <c:v>-0.23522419544197248</c:v>
                </c:pt>
                <c:pt idx="558">
                  <c:v>2.6565697622475923</c:v>
                </c:pt>
                <c:pt idx="559">
                  <c:v>0.76477580455802752</c:v>
                </c:pt>
                <c:pt idx="560">
                  <c:v>-1.2352241954419725</c:v>
                </c:pt>
                <c:pt idx="561">
                  <c:v>-0.34343023775240766</c:v>
                </c:pt>
                <c:pt idx="562">
                  <c:v>-1.3434302377524077</c:v>
                </c:pt>
                <c:pt idx="563">
                  <c:v>-1.3434302377524077</c:v>
                </c:pt>
                <c:pt idx="564">
                  <c:v>-0.96791537480755885</c:v>
                </c:pt>
                <c:pt idx="565">
                  <c:v>-0.34343023775240766</c:v>
                </c:pt>
                <c:pt idx="566">
                  <c:v>2.6565697622475923</c:v>
                </c:pt>
                <c:pt idx="567">
                  <c:v>0.65656976224759234</c:v>
                </c:pt>
                <c:pt idx="568">
                  <c:v>1.7647758045580275</c:v>
                </c:pt>
                <c:pt idx="569">
                  <c:v>3.0412174216209777</c:v>
                </c:pt>
                <c:pt idx="570">
                  <c:v>-0.96791537480755885</c:v>
                </c:pt>
                <c:pt idx="571">
                  <c:v>3.0412174216209777</c:v>
                </c:pt>
                <c:pt idx="572">
                  <c:v>-1.9679153748075588</c:v>
                </c:pt>
                <c:pt idx="573">
                  <c:v>1.6382312157234793</c:v>
                </c:pt>
                <c:pt idx="574">
                  <c:v>-0.95878257837902225</c:v>
                </c:pt>
                <c:pt idx="575">
                  <c:v>0.76477580455802752</c:v>
                </c:pt>
                <c:pt idx="576">
                  <c:v>-1.9679153748075588</c:v>
                </c:pt>
                <c:pt idx="577">
                  <c:v>-2.9679153748075588</c:v>
                </c:pt>
                <c:pt idx="578">
                  <c:v>-0.23522419544197248</c:v>
                </c:pt>
                <c:pt idx="579">
                  <c:v>0.63823121572347929</c:v>
                </c:pt>
                <c:pt idx="580">
                  <c:v>-1.9679153748075588</c:v>
                </c:pt>
                <c:pt idx="581">
                  <c:v>0.65656976224759234</c:v>
                </c:pt>
                <c:pt idx="582">
                  <c:v>0.65656976224759234</c:v>
                </c:pt>
                <c:pt idx="583">
                  <c:v>0.76477580455802752</c:v>
                </c:pt>
                <c:pt idx="584">
                  <c:v>-1.3434302377524077</c:v>
                </c:pt>
                <c:pt idx="585">
                  <c:v>-1.3434302377524077</c:v>
                </c:pt>
                <c:pt idx="586">
                  <c:v>0.63823121572347929</c:v>
                </c:pt>
                <c:pt idx="587">
                  <c:v>0.76477580455802752</c:v>
                </c:pt>
                <c:pt idx="588">
                  <c:v>-1.9679153748075588</c:v>
                </c:pt>
                <c:pt idx="589">
                  <c:v>1.6382312157234793</c:v>
                </c:pt>
                <c:pt idx="590">
                  <c:v>-1.2352241954419725</c:v>
                </c:pt>
                <c:pt idx="591">
                  <c:v>-2.3434302377524077</c:v>
                </c:pt>
                <c:pt idx="592">
                  <c:v>-1.3617687842765207</c:v>
                </c:pt>
                <c:pt idx="593">
                  <c:v>3.0412174216209777</c:v>
                </c:pt>
                <c:pt idx="594">
                  <c:v>-2.3617687842765207</c:v>
                </c:pt>
                <c:pt idx="595">
                  <c:v>1.6565697622475923</c:v>
                </c:pt>
                <c:pt idx="596">
                  <c:v>0.76477580455802752</c:v>
                </c:pt>
                <c:pt idx="597">
                  <c:v>1.7647758045580275</c:v>
                </c:pt>
                <c:pt idx="598">
                  <c:v>-2.9679153748075588</c:v>
                </c:pt>
                <c:pt idx="599">
                  <c:v>-0.23522419544197248</c:v>
                </c:pt>
                <c:pt idx="600">
                  <c:v>2.0320846251924412</c:v>
                </c:pt>
                <c:pt idx="601">
                  <c:v>3.6565697622475923</c:v>
                </c:pt>
                <c:pt idx="602">
                  <c:v>-0.34343023775240766</c:v>
                </c:pt>
                <c:pt idx="603">
                  <c:v>-2.3617687842765207</c:v>
                </c:pt>
                <c:pt idx="604">
                  <c:v>2.0320846251924412</c:v>
                </c:pt>
                <c:pt idx="605">
                  <c:v>3.2084625192441152E-2</c:v>
                </c:pt>
                <c:pt idx="606">
                  <c:v>-1.2352241954419725</c:v>
                </c:pt>
                <c:pt idx="607">
                  <c:v>-1.3434302377524077</c:v>
                </c:pt>
                <c:pt idx="608">
                  <c:v>1.6382312157234793</c:v>
                </c:pt>
                <c:pt idx="609">
                  <c:v>-1.9679153748075588</c:v>
                </c:pt>
                <c:pt idx="610">
                  <c:v>-0.95878257837902225</c:v>
                </c:pt>
                <c:pt idx="611">
                  <c:v>-0.34343023775240766</c:v>
                </c:pt>
                <c:pt idx="612">
                  <c:v>-2.3434302377524077</c:v>
                </c:pt>
                <c:pt idx="613">
                  <c:v>-1.3434302377524077</c:v>
                </c:pt>
                <c:pt idx="614">
                  <c:v>3.6565697622475923</c:v>
                </c:pt>
                <c:pt idx="615">
                  <c:v>0.76477580455802752</c:v>
                </c:pt>
                <c:pt idx="616">
                  <c:v>0.76477580455802752</c:v>
                </c:pt>
                <c:pt idx="617">
                  <c:v>-0.96791537480755885</c:v>
                </c:pt>
                <c:pt idx="618">
                  <c:v>-2.3617687842765207</c:v>
                </c:pt>
                <c:pt idx="619">
                  <c:v>-1.2352241954419725</c:v>
                </c:pt>
                <c:pt idx="620">
                  <c:v>3.6565697622475923</c:v>
                </c:pt>
                <c:pt idx="621">
                  <c:v>-1.2352241954419725</c:v>
                </c:pt>
                <c:pt idx="622">
                  <c:v>-0.96791537480755885</c:v>
                </c:pt>
                <c:pt idx="623">
                  <c:v>-0.23522419544197248</c:v>
                </c:pt>
                <c:pt idx="624">
                  <c:v>-0.94044403185490921</c:v>
                </c:pt>
                <c:pt idx="625">
                  <c:v>-0.23522419544197248</c:v>
                </c:pt>
                <c:pt idx="626">
                  <c:v>-1.2352241954419725</c:v>
                </c:pt>
                <c:pt idx="627">
                  <c:v>3.2084625192441152E-2</c:v>
                </c:pt>
                <c:pt idx="628">
                  <c:v>1.0320846251924412</c:v>
                </c:pt>
                <c:pt idx="629">
                  <c:v>0.76477580455802752</c:v>
                </c:pt>
                <c:pt idx="630">
                  <c:v>-1.9679153748075588</c:v>
                </c:pt>
                <c:pt idx="631">
                  <c:v>1.7647758045580275</c:v>
                </c:pt>
                <c:pt idx="632">
                  <c:v>3.0412174216209777</c:v>
                </c:pt>
                <c:pt idx="633">
                  <c:v>-1.9587825783790223</c:v>
                </c:pt>
                <c:pt idx="634">
                  <c:v>-1.3434302377524077</c:v>
                </c:pt>
                <c:pt idx="635">
                  <c:v>1.0320846251924412</c:v>
                </c:pt>
                <c:pt idx="636">
                  <c:v>-0.23522419544197248</c:v>
                </c:pt>
                <c:pt idx="637">
                  <c:v>-1.3617687842765207</c:v>
                </c:pt>
                <c:pt idx="638">
                  <c:v>-1.9679153748075588</c:v>
                </c:pt>
                <c:pt idx="639">
                  <c:v>-2.3617687842765207</c:v>
                </c:pt>
                <c:pt idx="640">
                  <c:v>-1.9587825783790223</c:v>
                </c:pt>
                <c:pt idx="641">
                  <c:v>1.7647758045580275</c:v>
                </c:pt>
                <c:pt idx="642">
                  <c:v>-2.9679153748075588</c:v>
                </c:pt>
                <c:pt idx="643">
                  <c:v>1.0412174216209777</c:v>
                </c:pt>
                <c:pt idx="644">
                  <c:v>-0.36176878427652071</c:v>
                </c:pt>
                <c:pt idx="645">
                  <c:v>2.0320846251924412</c:v>
                </c:pt>
                <c:pt idx="646">
                  <c:v>-1.2352241954419725</c:v>
                </c:pt>
                <c:pt idx="647">
                  <c:v>-0.23522419544197248</c:v>
                </c:pt>
                <c:pt idx="648">
                  <c:v>-0.23522419544197248</c:v>
                </c:pt>
                <c:pt idx="649">
                  <c:v>-0.23522419544197248</c:v>
                </c:pt>
                <c:pt idx="650">
                  <c:v>3.6565697622475923</c:v>
                </c:pt>
                <c:pt idx="651">
                  <c:v>2.6382312157234793</c:v>
                </c:pt>
                <c:pt idx="652">
                  <c:v>0.76477580455802752</c:v>
                </c:pt>
                <c:pt idx="653">
                  <c:v>0.76477580455802752</c:v>
                </c:pt>
                <c:pt idx="654">
                  <c:v>-2.9679153748075588</c:v>
                </c:pt>
                <c:pt idx="655">
                  <c:v>3.6565697622475923</c:v>
                </c:pt>
                <c:pt idx="656">
                  <c:v>0.76477580455802752</c:v>
                </c:pt>
                <c:pt idx="657">
                  <c:v>3.6565697622475923</c:v>
                </c:pt>
                <c:pt idx="658">
                  <c:v>3.6565697622475923</c:v>
                </c:pt>
                <c:pt idx="659">
                  <c:v>-1.2352241954419725</c:v>
                </c:pt>
                <c:pt idx="660">
                  <c:v>-3.3434302377524077</c:v>
                </c:pt>
                <c:pt idx="661">
                  <c:v>-0.96791537480755885</c:v>
                </c:pt>
                <c:pt idx="662">
                  <c:v>3.2084625192441152E-2</c:v>
                </c:pt>
                <c:pt idx="663">
                  <c:v>-1.2352241954419725</c:v>
                </c:pt>
                <c:pt idx="664">
                  <c:v>-0.96791537480755885</c:v>
                </c:pt>
                <c:pt idx="665">
                  <c:v>-2.3617687842765207</c:v>
                </c:pt>
                <c:pt idx="666">
                  <c:v>1.7647758045580275</c:v>
                </c:pt>
                <c:pt idx="667">
                  <c:v>-1.3434302377524077</c:v>
                </c:pt>
                <c:pt idx="668">
                  <c:v>-1.3434302377524077</c:v>
                </c:pt>
                <c:pt idx="669">
                  <c:v>0.76477580455802752</c:v>
                </c:pt>
                <c:pt idx="670">
                  <c:v>2.6565697622475923</c:v>
                </c:pt>
                <c:pt idx="671">
                  <c:v>0.63823121572347929</c:v>
                </c:pt>
                <c:pt idx="672">
                  <c:v>-1.9587825783790223</c:v>
                </c:pt>
                <c:pt idx="673">
                  <c:v>1.0412174216209777</c:v>
                </c:pt>
                <c:pt idx="674">
                  <c:v>-0.23522419544197248</c:v>
                </c:pt>
                <c:pt idx="675">
                  <c:v>2.6382312157234793</c:v>
                </c:pt>
                <c:pt idx="676">
                  <c:v>-0.95878257837902225</c:v>
                </c:pt>
                <c:pt idx="677">
                  <c:v>4.3617895986605291</c:v>
                </c:pt>
                <c:pt idx="678">
                  <c:v>-3.3434302377524077</c:v>
                </c:pt>
                <c:pt idx="679">
                  <c:v>-1.2352241954419725</c:v>
                </c:pt>
                <c:pt idx="680">
                  <c:v>2.4350708310899378</c:v>
                </c:pt>
                <c:pt idx="681">
                  <c:v>5.3617895986605291</c:v>
                </c:pt>
                <c:pt idx="682">
                  <c:v>5.0320846251924412</c:v>
                </c:pt>
                <c:pt idx="683">
                  <c:v>-0.23522419544197248</c:v>
                </c:pt>
                <c:pt idx="684">
                  <c:v>3.6290984192949427</c:v>
                </c:pt>
                <c:pt idx="685">
                  <c:v>-0.23522419544197248</c:v>
                </c:pt>
                <c:pt idx="686">
                  <c:v>0.76477580455802752</c:v>
                </c:pt>
                <c:pt idx="687">
                  <c:v>2.6565697622475923</c:v>
                </c:pt>
                <c:pt idx="688">
                  <c:v>-0.36176878427652071</c:v>
                </c:pt>
                <c:pt idx="689">
                  <c:v>4.1217421620977746E-2</c:v>
                </c:pt>
                <c:pt idx="690">
                  <c:v>1.0595559681450908</c:v>
                </c:pt>
                <c:pt idx="691">
                  <c:v>0.65656976224759234</c:v>
                </c:pt>
                <c:pt idx="692">
                  <c:v>1.6565697622475923</c:v>
                </c:pt>
                <c:pt idx="693">
                  <c:v>2.7647758045580275</c:v>
                </c:pt>
                <c:pt idx="694">
                  <c:v>0.76477580455802752</c:v>
                </c:pt>
                <c:pt idx="695">
                  <c:v>2.6290984192949427</c:v>
                </c:pt>
                <c:pt idx="696">
                  <c:v>5.3617895986605291</c:v>
                </c:pt>
                <c:pt idx="697">
                  <c:v>0.65656976224759234</c:v>
                </c:pt>
                <c:pt idx="698">
                  <c:v>0.76477580455802752</c:v>
                </c:pt>
                <c:pt idx="699">
                  <c:v>-0.95878257837902225</c:v>
                </c:pt>
                <c:pt idx="700">
                  <c:v>3.6565697622475923</c:v>
                </c:pt>
                <c:pt idx="701">
                  <c:v>-2.3434302377524077</c:v>
                </c:pt>
                <c:pt idx="702">
                  <c:v>-1.9679153748075588</c:v>
                </c:pt>
                <c:pt idx="703">
                  <c:v>-3.3434302377524077</c:v>
                </c:pt>
                <c:pt idx="704">
                  <c:v>4.1217421620977746E-2</c:v>
                </c:pt>
                <c:pt idx="705">
                  <c:v>-1.3434302377524077</c:v>
                </c:pt>
                <c:pt idx="706">
                  <c:v>-1.3617687842765207</c:v>
                </c:pt>
                <c:pt idx="707">
                  <c:v>2.0320846251924412</c:v>
                </c:pt>
                <c:pt idx="708">
                  <c:v>-1.3617687842765207</c:v>
                </c:pt>
                <c:pt idx="709">
                  <c:v>-0.23522419544197248</c:v>
                </c:pt>
                <c:pt idx="710">
                  <c:v>0.76477580455802752</c:v>
                </c:pt>
                <c:pt idx="711">
                  <c:v>-2.3617687842765207</c:v>
                </c:pt>
                <c:pt idx="712">
                  <c:v>-2.3617687842765207</c:v>
                </c:pt>
                <c:pt idx="713">
                  <c:v>-1.2352241954419725</c:v>
                </c:pt>
                <c:pt idx="714">
                  <c:v>-1.9587825783790223</c:v>
                </c:pt>
                <c:pt idx="715">
                  <c:v>0.65656976224759234</c:v>
                </c:pt>
                <c:pt idx="716">
                  <c:v>-0.23522419544197248</c:v>
                </c:pt>
                <c:pt idx="717">
                  <c:v>-1.2352241954419725</c:v>
                </c:pt>
                <c:pt idx="718">
                  <c:v>-1.3434302377524077</c:v>
                </c:pt>
                <c:pt idx="719">
                  <c:v>1.7647758045580275</c:v>
                </c:pt>
                <c:pt idx="720">
                  <c:v>1.0320846251924412</c:v>
                </c:pt>
                <c:pt idx="721">
                  <c:v>1.6382312157234793</c:v>
                </c:pt>
                <c:pt idx="722">
                  <c:v>1.6565697622475923</c:v>
                </c:pt>
                <c:pt idx="723">
                  <c:v>-1.2352241954419725</c:v>
                </c:pt>
                <c:pt idx="724">
                  <c:v>0.76477580455802752</c:v>
                </c:pt>
                <c:pt idx="725">
                  <c:v>0.65656976224759234</c:v>
                </c:pt>
                <c:pt idx="726">
                  <c:v>0.76477580455802752</c:v>
                </c:pt>
                <c:pt idx="727">
                  <c:v>1.0320846251924412</c:v>
                </c:pt>
                <c:pt idx="728">
                  <c:v>0.76477580455802752</c:v>
                </c:pt>
                <c:pt idx="729">
                  <c:v>-0.23522419544197248</c:v>
                </c:pt>
                <c:pt idx="730">
                  <c:v>2.6565697622475923</c:v>
                </c:pt>
                <c:pt idx="731">
                  <c:v>0.76477580455802752</c:v>
                </c:pt>
                <c:pt idx="732">
                  <c:v>-2.9679153748075588</c:v>
                </c:pt>
                <c:pt idx="733">
                  <c:v>-2.3617687842765207</c:v>
                </c:pt>
                <c:pt idx="734">
                  <c:v>0.76477580455802752</c:v>
                </c:pt>
                <c:pt idx="735">
                  <c:v>-2.3617687842765207</c:v>
                </c:pt>
                <c:pt idx="736">
                  <c:v>-0.23522419544197248</c:v>
                </c:pt>
                <c:pt idx="737">
                  <c:v>1.0320846251924412</c:v>
                </c:pt>
                <c:pt idx="738">
                  <c:v>0.76477580455802752</c:v>
                </c:pt>
                <c:pt idx="739">
                  <c:v>0.76477580455802752</c:v>
                </c:pt>
                <c:pt idx="740">
                  <c:v>2.0320846251924412</c:v>
                </c:pt>
                <c:pt idx="741">
                  <c:v>1.0320846251924412</c:v>
                </c:pt>
                <c:pt idx="742">
                  <c:v>-2.3434302377524077</c:v>
                </c:pt>
                <c:pt idx="743">
                  <c:v>2.0320846251924412</c:v>
                </c:pt>
                <c:pt idx="744">
                  <c:v>3.0320846251924412</c:v>
                </c:pt>
                <c:pt idx="745">
                  <c:v>2.4350708310899378</c:v>
                </c:pt>
                <c:pt idx="746">
                  <c:v>2.6565697622475923</c:v>
                </c:pt>
                <c:pt idx="747">
                  <c:v>-2.3434302377524077</c:v>
                </c:pt>
                <c:pt idx="748">
                  <c:v>3.6565697622475923</c:v>
                </c:pt>
                <c:pt idx="749">
                  <c:v>-1.2352241954419725</c:v>
                </c:pt>
                <c:pt idx="750">
                  <c:v>2.0320846251924412</c:v>
                </c:pt>
                <c:pt idx="751">
                  <c:v>-2.3617687842765207</c:v>
                </c:pt>
                <c:pt idx="752">
                  <c:v>-1.2352241954419725</c:v>
                </c:pt>
                <c:pt idx="753">
                  <c:v>3.2084625192441152E-2</c:v>
                </c:pt>
                <c:pt idx="754">
                  <c:v>0.63823121572347929</c:v>
                </c:pt>
                <c:pt idx="755">
                  <c:v>-1.2352241954419725</c:v>
                </c:pt>
                <c:pt idx="756">
                  <c:v>-2.9679153748075588</c:v>
                </c:pt>
                <c:pt idx="757">
                  <c:v>-0.23522419544197248</c:v>
                </c:pt>
                <c:pt idx="758">
                  <c:v>-1.9587825783790223</c:v>
                </c:pt>
                <c:pt idx="759">
                  <c:v>1.7647758045580275</c:v>
                </c:pt>
                <c:pt idx="760">
                  <c:v>-0.23522419544197248</c:v>
                </c:pt>
                <c:pt idx="761">
                  <c:v>1.7647758045580275</c:v>
                </c:pt>
                <c:pt idx="762">
                  <c:v>-2.9679153748075588</c:v>
                </c:pt>
                <c:pt idx="763">
                  <c:v>5.9555968145090787E-2</c:v>
                </c:pt>
                <c:pt idx="764">
                  <c:v>-1.3434302377524077</c:v>
                </c:pt>
                <c:pt idx="765">
                  <c:v>-0.96791537480755885</c:v>
                </c:pt>
                <c:pt idx="766">
                  <c:v>2.0595559681450908</c:v>
                </c:pt>
                <c:pt idx="767">
                  <c:v>-2.9679153748075588</c:v>
                </c:pt>
                <c:pt idx="768">
                  <c:v>-0.95878257837902225</c:v>
                </c:pt>
                <c:pt idx="769">
                  <c:v>1.6565697622475923</c:v>
                </c:pt>
                <c:pt idx="770">
                  <c:v>-3.3617687842765207</c:v>
                </c:pt>
                <c:pt idx="771">
                  <c:v>-2.9679153748075588</c:v>
                </c:pt>
                <c:pt idx="772">
                  <c:v>1.0595559681450908</c:v>
                </c:pt>
                <c:pt idx="773">
                  <c:v>-1.3617687842765207</c:v>
                </c:pt>
                <c:pt idx="774">
                  <c:v>-2.3617687842765207</c:v>
                </c:pt>
                <c:pt idx="775">
                  <c:v>0.65656976224759234</c:v>
                </c:pt>
                <c:pt idx="776">
                  <c:v>1.6565697622475923</c:v>
                </c:pt>
                <c:pt idx="777">
                  <c:v>-2.3434302377524077</c:v>
                </c:pt>
                <c:pt idx="778">
                  <c:v>1.0595559681450908</c:v>
                </c:pt>
                <c:pt idx="779">
                  <c:v>-1.9587825783790223</c:v>
                </c:pt>
                <c:pt idx="780">
                  <c:v>-1.9679153748075588</c:v>
                </c:pt>
                <c:pt idx="781">
                  <c:v>-1.2352241954419725</c:v>
                </c:pt>
                <c:pt idx="782">
                  <c:v>5.9555968145090787E-2</c:v>
                </c:pt>
                <c:pt idx="783">
                  <c:v>0.63823121572347929</c:v>
                </c:pt>
                <c:pt idx="784">
                  <c:v>1.0320846251924412</c:v>
                </c:pt>
                <c:pt idx="785">
                  <c:v>0.63823121572347929</c:v>
                </c:pt>
                <c:pt idx="786">
                  <c:v>0.76477580455802752</c:v>
                </c:pt>
                <c:pt idx="787">
                  <c:v>1.0595559681450908</c:v>
                </c:pt>
                <c:pt idx="788">
                  <c:v>0.76477580455802752</c:v>
                </c:pt>
                <c:pt idx="789">
                  <c:v>4.1217421620977746E-2</c:v>
                </c:pt>
                <c:pt idx="790">
                  <c:v>-2.9679153748075588</c:v>
                </c:pt>
                <c:pt idx="791">
                  <c:v>2.0320846251924412</c:v>
                </c:pt>
                <c:pt idx="792">
                  <c:v>-1.3434302377524077</c:v>
                </c:pt>
                <c:pt idx="793">
                  <c:v>-0.23522419544197248</c:v>
                </c:pt>
                <c:pt idx="794">
                  <c:v>-2.9679153748075588</c:v>
                </c:pt>
                <c:pt idx="795">
                  <c:v>-0.23522419544197248</c:v>
                </c:pt>
                <c:pt idx="796">
                  <c:v>-1.2352241954419725</c:v>
                </c:pt>
                <c:pt idx="797">
                  <c:v>0.63823121572347929</c:v>
                </c:pt>
                <c:pt idx="798">
                  <c:v>4.1217421620977746E-2</c:v>
                </c:pt>
                <c:pt idx="799">
                  <c:v>1.0595559681450908</c:v>
                </c:pt>
                <c:pt idx="800">
                  <c:v>-0.23522419544197248</c:v>
                </c:pt>
                <c:pt idx="801">
                  <c:v>-0.23522419544197248</c:v>
                </c:pt>
                <c:pt idx="802">
                  <c:v>0.76477580455802752</c:v>
                </c:pt>
                <c:pt idx="803">
                  <c:v>-0.34343023775240766</c:v>
                </c:pt>
                <c:pt idx="804">
                  <c:v>-1.3434302377524077</c:v>
                </c:pt>
                <c:pt idx="805">
                  <c:v>-0.23522419544197248</c:v>
                </c:pt>
                <c:pt idx="806">
                  <c:v>-0.96791537480755885</c:v>
                </c:pt>
                <c:pt idx="807">
                  <c:v>-0.23522419544197248</c:v>
                </c:pt>
                <c:pt idx="808">
                  <c:v>-1.2352241954419725</c:v>
                </c:pt>
                <c:pt idx="809">
                  <c:v>-0.96791537480755885</c:v>
                </c:pt>
                <c:pt idx="810">
                  <c:v>1.0412174216209777</c:v>
                </c:pt>
                <c:pt idx="811">
                  <c:v>3.0320846251924412</c:v>
                </c:pt>
                <c:pt idx="812">
                  <c:v>2.6565697622475923</c:v>
                </c:pt>
                <c:pt idx="813">
                  <c:v>4.3617895986605291</c:v>
                </c:pt>
                <c:pt idx="814">
                  <c:v>-0.34343023775240766</c:v>
                </c:pt>
                <c:pt idx="815">
                  <c:v>-2.9679153748075588</c:v>
                </c:pt>
                <c:pt idx="816">
                  <c:v>2.6565697622475923</c:v>
                </c:pt>
                <c:pt idx="817">
                  <c:v>3.6565697622475923</c:v>
                </c:pt>
                <c:pt idx="818">
                  <c:v>4.1217421620977746E-2</c:v>
                </c:pt>
                <c:pt idx="819">
                  <c:v>-1.3434302377524077</c:v>
                </c:pt>
                <c:pt idx="820">
                  <c:v>1.0320846251924412</c:v>
                </c:pt>
                <c:pt idx="821">
                  <c:v>-0.94044403185490921</c:v>
                </c:pt>
                <c:pt idx="822">
                  <c:v>-1.2352241954419725</c:v>
                </c:pt>
                <c:pt idx="823">
                  <c:v>-2.3617687842765207</c:v>
                </c:pt>
                <c:pt idx="824">
                  <c:v>4.1217421620977746E-2</c:v>
                </c:pt>
                <c:pt idx="825">
                  <c:v>-1.9679153748075588</c:v>
                </c:pt>
                <c:pt idx="826">
                  <c:v>0.76477580455802752</c:v>
                </c:pt>
                <c:pt idx="827">
                  <c:v>2.6290984192949427</c:v>
                </c:pt>
                <c:pt idx="828">
                  <c:v>-2.3617687842765207</c:v>
                </c:pt>
                <c:pt idx="829">
                  <c:v>3.2084625192441152E-2</c:v>
                </c:pt>
                <c:pt idx="830">
                  <c:v>3.2084625192441152E-2</c:v>
                </c:pt>
                <c:pt idx="831">
                  <c:v>-1.2352241954419725</c:v>
                </c:pt>
                <c:pt idx="832">
                  <c:v>-0.96791537480755885</c:v>
                </c:pt>
                <c:pt idx="833">
                  <c:v>1.0320846251924412</c:v>
                </c:pt>
                <c:pt idx="834">
                  <c:v>-1.9587825783790223</c:v>
                </c:pt>
                <c:pt idx="835">
                  <c:v>-0.23522419544197248</c:v>
                </c:pt>
                <c:pt idx="836">
                  <c:v>0.76477580455802752</c:v>
                </c:pt>
                <c:pt idx="837">
                  <c:v>4.1217421620977746E-2</c:v>
                </c:pt>
                <c:pt idx="838">
                  <c:v>-1.9679153748075588</c:v>
                </c:pt>
                <c:pt idx="839">
                  <c:v>-1.2352241954419725</c:v>
                </c:pt>
                <c:pt idx="840">
                  <c:v>-1.2352241954419725</c:v>
                </c:pt>
                <c:pt idx="841">
                  <c:v>-1.3434302377524077</c:v>
                </c:pt>
                <c:pt idx="842">
                  <c:v>-1.2352241954419725</c:v>
                </c:pt>
                <c:pt idx="843">
                  <c:v>-1.9587825783790223</c:v>
                </c:pt>
                <c:pt idx="844">
                  <c:v>-0.34343023775240766</c:v>
                </c:pt>
                <c:pt idx="845">
                  <c:v>-0.95878257837902225</c:v>
                </c:pt>
                <c:pt idx="846">
                  <c:v>0.65656976224759234</c:v>
                </c:pt>
                <c:pt idx="847">
                  <c:v>-2.9679153748075588</c:v>
                </c:pt>
                <c:pt idx="848">
                  <c:v>-0.23522419544197248</c:v>
                </c:pt>
                <c:pt idx="849">
                  <c:v>-1.9679153748075588</c:v>
                </c:pt>
                <c:pt idx="850">
                  <c:v>-0.23522419544197248</c:v>
                </c:pt>
                <c:pt idx="851">
                  <c:v>-0.23522419544197248</c:v>
                </c:pt>
                <c:pt idx="852">
                  <c:v>-0.95878257837902225</c:v>
                </c:pt>
                <c:pt idx="853">
                  <c:v>2.6382312157234793</c:v>
                </c:pt>
                <c:pt idx="854">
                  <c:v>-1.3617687842765207</c:v>
                </c:pt>
                <c:pt idx="855">
                  <c:v>-1.2352241954419725</c:v>
                </c:pt>
                <c:pt idx="856">
                  <c:v>1.6565697622475923</c:v>
                </c:pt>
                <c:pt idx="857">
                  <c:v>-2.9679153748075588</c:v>
                </c:pt>
                <c:pt idx="858">
                  <c:v>4.1217421620977746E-2</c:v>
                </c:pt>
                <c:pt idx="859">
                  <c:v>-2.3617687842765207</c:v>
                </c:pt>
                <c:pt idx="860">
                  <c:v>-2.9679153748075588</c:v>
                </c:pt>
                <c:pt idx="861">
                  <c:v>3.6565697622475923</c:v>
                </c:pt>
                <c:pt idx="862">
                  <c:v>4.1217421620977746E-2</c:v>
                </c:pt>
                <c:pt idx="863">
                  <c:v>1.0320846251924412</c:v>
                </c:pt>
                <c:pt idx="864">
                  <c:v>1.6565697622475923</c:v>
                </c:pt>
                <c:pt idx="865">
                  <c:v>0.76477580455802752</c:v>
                </c:pt>
                <c:pt idx="866">
                  <c:v>-2.9679153748075588</c:v>
                </c:pt>
                <c:pt idx="867">
                  <c:v>1.6382312157234793</c:v>
                </c:pt>
                <c:pt idx="868">
                  <c:v>-2.3434302377524077</c:v>
                </c:pt>
                <c:pt idx="869">
                  <c:v>1.6565697622475923</c:v>
                </c:pt>
                <c:pt idx="870">
                  <c:v>3.2084625192441152E-2</c:v>
                </c:pt>
                <c:pt idx="871">
                  <c:v>2.6565697622475923</c:v>
                </c:pt>
                <c:pt idx="872">
                  <c:v>2.6565697622475923</c:v>
                </c:pt>
                <c:pt idx="873">
                  <c:v>-1.9679153748075588</c:v>
                </c:pt>
                <c:pt idx="874">
                  <c:v>-0.94044403185490921</c:v>
                </c:pt>
                <c:pt idx="875">
                  <c:v>-0.23522419544197248</c:v>
                </c:pt>
                <c:pt idx="876">
                  <c:v>-0.34343023775240766</c:v>
                </c:pt>
                <c:pt idx="877">
                  <c:v>0.76477580455802752</c:v>
                </c:pt>
                <c:pt idx="878">
                  <c:v>5.9555968145090787E-2</c:v>
                </c:pt>
                <c:pt idx="879">
                  <c:v>0.76477580455802752</c:v>
                </c:pt>
                <c:pt idx="880">
                  <c:v>2.0320846251924412</c:v>
                </c:pt>
                <c:pt idx="881">
                  <c:v>-0.36176878427652071</c:v>
                </c:pt>
                <c:pt idx="882">
                  <c:v>-0.23522419544197248</c:v>
                </c:pt>
                <c:pt idx="883">
                  <c:v>3.0320846251924412</c:v>
                </c:pt>
                <c:pt idx="884">
                  <c:v>2.6565697622475923</c:v>
                </c:pt>
                <c:pt idx="885">
                  <c:v>-2.9679153748075588</c:v>
                </c:pt>
                <c:pt idx="886">
                  <c:v>1.6565697622475923</c:v>
                </c:pt>
                <c:pt idx="887">
                  <c:v>1.7647758045580275</c:v>
                </c:pt>
                <c:pt idx="888">
                  <c:v>-1.9587825783790223</c:v>
                </c:pt>
                <c:pt idx="889">
                  <c:v>-0.23522419544197248</c:v>
                </c:pt>
                <c:pt idx="890">
                  <c:v>2.6382312157234793</c:v>
                </c:pt>
                <c:pt idx="891">
                  <c:v>1.0320846251924412</c:v>
                </c:pt>
                <c:pt idx="892">
                  <c:v>-1.9679153748075588</c:v>
                </c:pt>
                <c:pt idx="893">
                  <c:v>-1.9679153748075588</c:v>
                </c:pt>
                <c:pt idx="894">
                  <c:v>3.6565697622475923</c:v>
                </c:pt>
                <c:pt idx="895">
                  <c:v>-2.9679153748075588</c:v>
                </c:pt>
                <c:pt idx="896">
                  <c:v>5.9555968145090787E-2</c:v>
                </c:pt>
                <c:pt idx="897">
                  <c:v>-1.9587825783790223</c:v>
                </c:pt>
                <c:pt idx="898">
                  <c:v>-1.2352241954419725</c:v>
                </c:pt>
                <c:pt idx="899">
                  <c:v>-2.3617687842765207</c:v>
                </c:pt>
                <c:pt idx="900">
                  <c:v>-1.9587825783790223</c:v>
                </c:pt>
                <c:pt idx="901">
                  <c:v>-1.2352241954419725</c:v>
                </c:pt>
                <c:pt idx="902">
                  <c:v>0.65656976224759234</c:v>
                </c:pt>
                <c:pt idx="903">
                  <c:v>-0.23522419544197248</c:v>
                </c:pt>
                <c:pt idx="904">
                  <c:v>-2.3617687842765207</c:v>
                </c:pt>
                <c:pt idx="905">
                  <c:v>5.9555968145090787E-2</c:v>
                </c:pt>
                <c:pt idx="906">
                  <c:v>-1.3434302377524077</c:v>
                </c:pt>
                <c:pt idx="907">
                  <c:v>-1.3617687842765207</c:v>
                </c:pt>
                <c:pt idx="908">
                  <c:v>4.1217421620977746E-2</c:v>
                </c:pt>
                <c:pt idx="909">
                  <c:v>-2.9679153748075588</c:v>
                </c:pt>
                <c:pt idx="910">
                  <c:v>1.7647758045580275</c:v>
                </c:pt>
                <c:pt idx="911">
                  <c:v>3.6565697622475923</c:v>
                </c:pt>
                <c:pt idx="912">
                  <c:v>-0.23522419544197248</c:v>
                </c:pt>
                <c:pt idx="913">
                  <c:v>-0.94044403185490921</c:v>
                </c:pt>
                <c:pt idx="914">
                  <c:v>2.6565697622475923</c:v>
                </c:pt>
                <c:pt idx="915">
                  <c:v>-0.96791537480755885</c:v>
                </c:pt>
                <c:pt idx="916">
                  <c:v>0.76477580455802752</c:v>
                </c:pt>
                <c:pt idx="917">
                  <c:v>2.6382312157234793</c:v>
                </c:pt>
                <c:pt idx="918">
                  <c:v>0.43507083108993783</c:v>
                </c:pt>
                <c:pt idx="919">
                  <c:v>-0.36176878427652071</c:v>
                </c:pt>
                <c:pt idx="920">
                  <c:v>-1.2352241954419725</c:v>
                </c:pt>
                <c:pt idx="921">
                  <c:v>0.76477580455802752</c:v>
                </c:pt>
                <c:pt idx="922">
                  <c:v>0.63823121572347929</c:v>
                </c:pt>
                <c:pt idx="923">
                  <c:v>-0.96791537480755885</c:v>
                </c:pt>
                <c:pt idx="924">
                  <c:v>-1.9679153748075588</c:v>
                </c:pt>
                <c:pt idx="925">
                  <c:v>-1.2352241954419725</c:v>
                </c:pt>
                <c:pt idx="926">
                  <c:v>-2.9679153748075588</c:v>
                </c:pt>
                <c:pt idx="927">
                  <c:v>0.76477580455802752</c:v>
                </c:pt>
                <c:pt idx="928">
                  <c:v>-1.9587825783790223</c:v>
                </c:pt>
                <c:pt idx="929">
                  <c:v>1.0412174216209777</c:v>
                </c:pt>
                <c:pt idx="930">
                  <c:v>4.1217421620977746E-2</c:v>
                </c:pt>
                <c:pt idx="931">
                  <c:v>-1.2352241954419725</c:v>
                </c:pt>
                <c:pt idx="932">
                  <c:v>5.9555968145090787E-2</c:v>
                </c:pt>
                <c:pt idx="933">
                  <c:v>-1.2352241954419725</c:v>
                </c:pt>
                <c:pt idx="934">
                  <c:v>-0.96791537480755885</c:v>
                </c:pt>
                <c:pt idx="935">
                  <c:v>4.1217421620977746E-2</c:v>
                </c:pt>
                <c:pt idx="936">
                  <c:v>3.2084625192441152E-2</c:v>
                </c:pt>
                <c:pt idx="937">
                  <c:v>-0.94044403185490921</c:v>
                </c:pt>
                <c:pt idx="938">
                  <c:v>-0.23522419544197248</c:v>
                </c:pt>
                <c:pt idx="939">
                  <c:v>0.76477580455802752</c:v>
                </c:pt>
                <c:pt idx="940">
                  <c:v>-0.23522419544197248</c:v>
                </c:pt>
                <c:pt idx="941">
                  <c:v>-1.9587825783790223</c:v>
                </c:pt>
                <c:pt idx="942">
                  <c:v>-0.23522419544197248</c:v>
                </c:pt>
                <c:pt idx="943">
                  <c:v>-1.3434302377524077</c:v>
                </c:pt>
                <c:pt idx="944">
                  <c:v>1.7647758045580275</c:v>
                </c:pt>
                <c:pt idx="945">
                  <c:v>-0.96791537480755885</c:v>
                </c:pt>
                <c:pt idx="946">
                  <c:v>3.0412174216209777</c:v>
                </c:pt>
                <c:pt idx="947">
                  <c:v>-1.2352241954419725</c:v>
                </c:pt>
                <c:pt idx="948">
                  <c:v>-2.9679153748075588</c:v>
                </c:pt>
                <c:pt idx="949">
                  <c:v>-2.3617687842765207</c:v>
                </c:pt>
                <c:pt idx="950">
                  <c:v>-0.95878257837902225</c:v>
                </c:pt>
                <c:pt idx="951">
                  <c:v>0.76477580455802752</c:v>
                </c:pt>
                <c:pt idx="952">
                  <c:v>3.0412174216209777</c:v>
                </c:pt>
                <c:pt idx="953">
                  <c:v>4.3617895986605291</c:v>
                </c:pt>
                <c:pt idx="954">
                  <c:v>-2.9679153748075588</c:v>
                </c:pt>
                <c:pt idx="955">
                  <c:v>-0.96791537480755885</c:v>
                </c:pt>
                <c:pt idx="956">
                  <c:v>-0.23522419544197248</c:v>
                </c:pt>
                <c:pt idx="957">
                  <c:v>-0.34343023775240766</c:v>
                </c:pt>
                <c:pt idx="958">
                  <c:v>-1.3617687842765207</c:v>
                </c:pt>
                <c:pt idx="959">
                  <c:v>2.6382312157234793</c:v>
                </c:pt>
                <c:pt idx="960">
                  <c:v>-1.2352241954419725</c:v>
                </c:pt>
                <c:pt idx="961">
                  <c:v>-1.3434302377524077</c:v>
                </c:pt>
                <c:pt idx="962">
                  <c:v>4.1217421620977746E-2</c:v>
                </c:pt>
                <c:pt idx="963">
                  <c:v>-1.2352241954419725</c:v>
                </c:pt>
                <c:pt idx="964">
                  <c:v>3.0412174216209777</c:v>
                </c:pt>
                <c:pt idx="965">
                  <c:v>-0.36176878427652071</c:v>
                </c:pt>
                <c:pt idx="966">
                  <c:v>0.76477580455802752</c:v>
                </c:pt>
                <c:pt idx="967">
                  <c:v>-2.3434302377524077</c:v>
                </c:pt>
                <c:pt idx="968">
                  <c:v>1.7647758045580275</c:v>
                </c:pt>
                <c:pt idx="969">
                  <c:v>3.0320846251924412</c:v>
                </c:pt>
                <c:pt idx="970">
                  <c:v>3.6565697622475923</c:v>
                </c:pt>
                <c:pt idx="971">
                  <c:v>-2.3434302377524077</c:v>
                </c:pt>
                <c:pt idx="972">
                  <c:v>-0.23522419544197248</c:v>
                </c:pt>
                <c:pt idx="973">
                  <c:v>-1.2352241954419725</c:v>
                </c:pt>
                <c:pt idx="974">
                  <c:v>3.2084625192441152E-2</c:v>
                </c:pt>
                <c:pt idx="975">
                  <c:v>0.76477580455802752</c:v>
                </c:pt>
                <c:pt idx="976">
                  <c:v>0.76477580455802752</c:v>
                </c:pt>
                <c:pt idx="977">
                  <c:v>-0.95878257837902225</c:v>
                </c:pt>
                <c:pt idx="978">
                  <c:v>-2.9679153748075588</c:v>
                </c:pt>
                <c:pt idx="979">
                  <c:v>1.7647758045580275</c:v>
                </c:pt>
                <c:pt idx="980">
                  <c:v>-2.9679153748075588</c:v>
                </c:pt>
                <c:pt idx="981">
                  <c:v>-0.23522419544197248</c:v>
                </c:pt>
                <c:pt idx="982">
                  <c:v>2.6382312157234793</c:v>
                </c:pt>
                <c:pt idx="983">
                  <c:v>-1.2352241954419725</c:v>
                </c:pt>
                <c:pt idx="984">
                  <c:v>3.2084625192441152E-2</c:v>
                </c:pt>
                <c:pt idx="985">
                  <c:v>1.0412174216209777</c:v>
                </c:pt>
                <c:pt idx="986">
                  <c:v>-2.9679153748075588</c:v>
                </c:pt>
                <c:pt idx="987">
                  <c:v>0.76477580455802752</c:v>
                </c:pt>
                <c:pt idx="988">
                  <c:v>5.9555968145090787E-2</c:v>
                </c:pt>
                <c:pt idx="989">
                  <c:v>-2.3434302377524077</c:v>
                </c:pt>
                <c:pt idx="990">
                  <c:v>-2.9679153748075588</c:v>
                </c:pt>
                <c:pt idx="991">
                  <c:v>4.1217421620977746E-2</c:v>
                </c:pt>
                <c:pt idx="992">
                  <c:v>1.0412174216209777</c:v>
                </c:pt>
                <c:pt idx="993">
                  <c:v>4.1217421620977746E-2</c:v>
                </c:pt>
                <c:pt idx="994">
                  <c:v>2.0412174216209777</c:v>
                </c:pt>
                <c:pt idx="995">
                  <c:v>-2.3617687842765207</c:v>
                </c:pt>
                <c:pt idx="996">
                  <c:v>3.0412174216209777</c:v>
                </c:pt>
                <c:pt idx="997">
                  <c:v>-0.96791537480755885</c:v>
                </c:pt>
                <c:pt idx="998">
                  <c:v>2.6565697622475923</c:v>
                </c:pt>
                <c:pt idx="999">
                  <c:v>-2.3434302377524077</c:v>
                </c:pt>
                <c:pt idx="1000">
                  <c:v>1.0412174216209777</c:v>
                </c:pt>
                <c:pt idx="1001">
                  <c:v>0.63823121572347929</c:v>
                </c:pt>
                <c:pt idx="1002">
                  <c:v>-2.9679153748075588</c:v>
                </c:pt>
                <c:pt idx="1003">
                  <c:v>-0.94044403185490921</c:v>
                </c:pt>
                <c:pt idx="1004">
                  <c:v>-2.3434302377524077</c:v>
                </c:pt>
                <c:pt idx="1005">
                  <c:v>-1.9679153748075588</c:v>
                </c:pt>
                <c:pt idx="1006">
                  <c:v>-0.96791537480755885</c:v>
                </c:pt>
                <c:pt idx="1007">
                  <c:v>4.0320846251924412</c:v>
                </c:pt>
                <c:pt idx="1008">
                  <c:v>2.0320846251924412</c:v>
                </c:pt>
                <c:pt idx="1009">
                  <c:v>5.3617895986605291</c:v>
                </c:pt>
                <c:pt idx="1010">
                  <c:v>1.6382312157234793</c:v>
                </c:pt>
                <c:pt idx="1011">
                  <c:v>-1.3617687842765207</c:v>
                </c:pt>
                <c:pt idx="1012">
                  <c:v>-1.3434302377524077</c:v>
                </c:pt>
                <c:pt idx="1013">
                  <c:v>5.3617895986605291</c:v>
                </c:pt>
                <c:pt idx="1014">
                  <c:v>-1.3434302377524077</c:v>
                </c:pt>
                <c:pt idx="1015">
                  <c:v>-1.9587825783790223</c:v>
                </c:pt>
                <c:pt idx="1016">
                  <c:v>2.6565697622475923</c:v>
                </c:pt>
                <c:pt idx="1017">
                  <c:v>3.6565697622475923</c:v>
                </c:pt>
                <c:pt idx="1018">
                  <c:v>1.6382312157234793</c:v>
                </c:pt>
                <c:pt idx="1019">
                  <c:v>-1.9679153748075588</c:v>
                </c:pt>
                <c:pt idx="1020">
                  <c:v>-2.3617687842765207</c:v>
                </c:pt>
                <c:pt idx="1021">
                  <c:v>-1.9679153748075588</c:v>
                </c:pt>
                <c:pt idx="1022">
                  <c:v>2.6565697622475923</c:v>
                </c:pt>
                <c:pt idx="1023">
                  <c:v>1.6382312157234793</c:v>
                </c:pt>
                <c:pt idx="1024">
                  <c:v>2.6382312157234793</c:v>
                </c:pt>
                <c:pt idx="1025">
                  <c:v>-0.23522419544197248</c:v>
                </c:pt>
                <c:pt idx="1026">
                  <c:v>-1.2352241954419725</c:v>
                </c:pt>
                <c:pt idx="1027">
                  <c:v>2.6382312157234793</c:v>
                </c:pt>
                <c:pt idx="1028">
                  <c:v>-0.23522419544197248</c:v>
                </c:pt>
                <c:pt idx="1029">
                  <c:v>-0.36176878427652071</c:v>
                </c:pt>
                <c:pt idx="1030">
                  <c:v>-2.3617687842765207</c:v>
                </c:pt>
                <c:pt idx="1031">
                  <c:v>-1.2352241954419725</c:v>
                </c:pt>
                <c:pt idx="1032">
                  <c:v>-1.2352241954419725</c:v>
                </c:pt>
                <c:pt idx="1033">
                  <c:v>4.0320846251924412</c:v>
                </c:pt>
                <c:pt idx="1034">
                  <c:v>3.2084625192441152E-2</c:v>
                </c:pt>
                <c:pt idx="1035">
                  <c:v>0.76477580455802752</c:v>
                </c:pt>
                <c:pt idx="1036">
                  <c:v>1.6565697622475923</c:v>
                </c:pt>
                <c:pt idx="1037">
                  <c:v>-2.3434302377524077</c:v>
                </c:pt>
                <c:pt idx="1038">
                  <c:v>2.6565697622475923</c:v>
                </c:pt>
                <c:pt idx="1039">
                  <c:v>-1.2352241954419725</c:v>
                </c:pt>
                <c:pt idx="1040">
                  <c:v>-0.23522419544197248</c:v>
                </c:pt>
                <c:pt idx="1041">
                  <c:v>-1.2352241954419725</c:v>
                </c:pt>
                <c:pt idx="1042">
                  <c:v>2.0320846251924412</c:v>
                </c:pt>
                <c:pt idx="1043">
                  <c:v>-1.3434302377524077</c:v>
                </c:pt>
                <c:pt idx="1044">
                  <c:v>-2.3617687842765207</c:v>
                </c:pt>
                <c:pt idx="1045">
                  <c:v>-0.23522419544197248</c:v>
                </c:pt>
                <c:pt idx="1046">
                  <c:v>-2.3617687842765207</c:v>
                </c:pt>
                <c:pt idx="1047">
                  <c:v>3.6565697622475923</c:v>
                </c:pt>
                <c:pt idx="1048">
                  <c:v>-2.9679153748075588</c:v>
                </c:pt>
                <c:pt idx="1049">
                  <c:v>1.6565697622475923</c:v>
                </c:pt>
                <c:pt idx="1050">
                  <c:v>-0.23522419544197248</c:v>
                </c:pt>
                <c:pt idx="1051">
                  <c:v>4.1217421620977746E-2</c:v>
                </c:pt>
                <c:pt idx="1052">
                  <c:v>-2.3434302377524077</c:v>
                </c:pt>
                <c:pt idx="1053">
                  <c:v>-1.9587825783790223</c:v>
                </c:pt>
                <c:pt idx="1054">
                  <c:v>-0.34343023775240766</c:v>
                </c:pt>
                <c:pt idx="1055">
                  <c:v>1.0320846251924412</c:v>
                </c:pt>
                <c:pt idx="1056">
                  <c:v>-1.9587825783790223</c:v>
                </c:pt>
                <c:pt idx="1057">
                  <c:v>1.6382312157234793</c:v>
                </c:pt>
                <c:pt idx="1058">
                  <c:v>3.2084625192441152E-2</c:v>
                </c:pt>
                <c:pt idx="1059">
                  <c:v>-2.9679153748075588</c:v>
                </c:pt>
                <c:pt idx="1060">
                  <c:v>-0.23522419544197248</c:v>
                </c:pt>
                <c:pt idx="1061">
                  <c:v>0.76477580455802752</c:v>
                </c:pt>
                <c:pt idx="1062">
                  <c:v>-1.2352241954419725</c:v>
                </c:pt>
                <c:pt idx="1063">
                  <c:v>-1.3617687842765207</c:v>
                </c:pt>
                <c:pt idx="1064">
                  <c:v>-0.23522419544197248</c:v>
                </c:pt>
                <c:pt idx="1065">
                  <c:v>-0.95878257837902225</c:v>
                </c:pt>
                <c:pt idx="1066">
                  <c:v>-0.23522419544197248</c:v>
                </c:pt>
                <c:pt idx="1067">
                  <c:v>-0.96791537480755885</c:v>
                </c:pt>
                <c:pt idx="1068">
                  <c:v>1.7647758045580275</c:v>
                </c:pt>
                <c:pt idx="1069">
                  <c:v>1.0412174216209777</c:v>
                </c:pt>
                <c:pt idx="1070">
                  <c:v>-1.2352241954419725</c:v>
                </c:pt>
                <c:pt idx="1071">
                  <c:v>-2.3434302377524077</c:v>
                </c:pt>
                <c:pt idx="1072">
                  <c:v>1.0320846251924412</c:v>
                </c:pt>
                <c:pt idx="1073">
                  <c:v>-0.23522419544197248</c:v>
                </c:pt>
                <c:pt idx="1074">
                  <c:v>-0.23522419544197248</c:v>
                </c:pt>
                <c:pt idx="1075">
                  <c:v>2.0412174216209777</c:v>
                </c:pt>
                <c:pt idx="1076">
                  <c:v>0.76477580455802752</c:v>
                </c:pt>
                <c:pt idx="1077">
                  <c:v>1.0320846251924412</c:v>
                </c:pt>
                <c:pt idx="1078">
                  <c:v>2.0412174216209777</c:v>
                </c:pt>
                <c:pt idx="1079">
                  <c:v>-0.36176878427652071</c:v>
                </c:pt>
                <c:pt idx="1080">
                  <c:v>-0.94044403185490921</c:v>
                </c:pt>
                <c:pt idx="1081">
                  <c:v>-1.3434302377524077</c:v>
                </c:pt>
                <c:pt idx="1082">
                  <c:v>0.76477580455802752</c:v>
                </c:pt>
                <c:pt idx="1083">
                  <c:v>0.76477580455802752</c:v>
                </c:pt>
                <c:pt idx="1084">
                  <c:v>-0.34343023775240766</c:v>
                </c:pt>
                <c:pt idx="1085">
                  <c:v>-0.23522419544197248</c:v>
                </c:pt>
                <c:pt idx="1086">
                  <c:v>-1.2352241954419725</c:v>
                </c:pt>
                <c:pt idx="1087">
                  <c:v>-0.23522419544197248</c:v>
                </c:pt>
                <c:pt idx="1088">
                  <c:v>-1.2352241954419725</c:v>
                </c:pt>
                <c:pt idx="1089">
                  <c:v>-1.9679153748075588</c:v>
                </c:pt>
                <c:pt idx="1090">
                  <c:v>2.6565697622475923</c:v>
                </c:pt>
                <c:pt idx="1091">
                  <c:v>0.76477580455802752</c:v>
                </c:pt>
                <c:pt idx="1092">
                  <c:v>-2.3434302377524077</c:v>
                </c:pt>
                <c:pt idx="1093">
                  <c:v>-2.9679153748075588</c:v>
                </c:pt>
                <c:pt idx="1094">
                  <c:v>-0.23522419544197248</c:v>
                </c:pt>
                <c:pt idx="1095">
                  <c:v>-0.23522419544197248</c:v>
                </c:pt>
                <c:pt idx="1096">
                  <c:v>3.2084625192441152E-2</c:v>
                </c:pt>
                <c:pt idx="1097">
                  <c:v>-0.23522419544197248</c:v>
                </c:pt>
                <c:pt idx="1098">
                  <c:v>-1.9679153748075588</c:v>
                </c:pt>
                <c:pt idx="1099">
                  <c:v>-1.9679153748075588</c:v>
                </c:pt>
                <c:pt idx="1100">
                  <c:v>1.7647758045580275</c:v>
                </c:pt>
                <c:pt idx="1101">
                  <c:v>2.7647758045580275</c:v>
                </c:pt>
                <c:pt idx="1102">
                  <c:v>-0.23522419544197248</c:v>
                </c:pt>
                <c:pt idx="1103">
                  <c:v>-2.3434302377524077</c:v>
                </c:pt>
                <c:pt idx="1104">
                  <c:v>4.1217421620977746E-2</c:v>
                </c:pt>
                <c:pt idx="1105">
                  <c:v>1.0595559681450908</c:v>
                </c:pt>
                <c:pt idx="1106">
                  <c:v>-1.3617687842765207</c:v>
                </c:pt>
                <c:pt idx="1107">
                  <c:v>-1.3434302377524077</c:v>
                </c:pt>
                <c:pt idx="1108">
                  <c:v>3.0320846251924412</c:v>
                </c:pt>
                <c:pt idx="1109">
                  <c:v>-1.2352241954419725</c:v>
                </c:pt>
                <c:pt idx="1110">
                  <c:v>-1.2352241954419725</c:v>
                </c:pt>
                <c:pt idx="1111">
                  <c:v>-1.3434302377524077</c:v>
                </c:pt>
                <c:pt idx="1112">
                  <c:v>-1.3617687842765207</c:v>
                </c:pt>
                <c:pt idx="1113">
                  <c:v>1.6565697622475923</c:v>
                </c:pt>
                <c:pt idx="1114">
                  <c:v>4.1217421620977746E-2</c:v>
                </c:pt>
                <c:pt idx="1115">
                  <c:v>2.6565697622475923</c:v>
                </c:pt>
                <c:pt idx="1116">
                  <c:v>2.6565697622475923</c:v>
                </c:pt>
                <c:pt idx="1117">
                  <c:v>1.0320846251924412</c:v>
                </c:pt>
                <c:pt idx="1118">
                  <c:v>-0.23522419544197248</c:v>
                </c:pt>
                <c:pt idx="1119">
                  <c:v>-1.3434302377524077</c:v>
                </c:pt>
                <c:pt idx="1120">
                  <c:v>-2.3434302377524077</c:v>
                </c:pt>
                <c:pt idx="1121">
                  <c:v>1.6382312157234793</c:v>
                </c:pt>
                <c:pt idx="1122">
                  <c:v>-1.3434302377524077</c:v>
                </c:pt>
                <c:pt idx="1123">
                  <c:v>-0.95878257837902225</c:v>
                </c:pt>
                <c:pt idx="1124">
                  <c:v>1.7647758045580275</c:v>
                </c:pt>
                <c:pt idx="1125">
                  <c:v>-2.3617687842765207</c:v>
                </c:pt>
                <c:pt idx="1126">
                  <c:v>-2.3617687842765207</c:v>
                </c:pt>
                <c:pt idx="1127">
                  <c:v>-0.23522419544197248</c:v>
                </c:pt>
                <c:pt idx="1128">
                  <c:v>-2.3617687842765207</c:v>
                </c:pt>
                <c:pt idx="1129">
                  <c:v>-1.2352241954419725</c:v>
                </c:pt>
                <c:pt idx="1130">
                  <c:v>-2.3434302377524077</c:v>
                </c:pt>
                <c:pt idx="1131">
                  <c:v>-1.3617687842765207</c:v>
                </c:pt>
                <c:pt idx="1132">
                  <c:v>-1.9679153748075588</c:v>
                </c:pt>
                <c:pt idx="1133">
                  <c:v>5.0320846251924412</c:v>
                </c:pt>
                <c:pt idx="1134">
                  <c:v>-1.2352241954419725</c:v>
                </c:pt>
                <c:pt idx="1135">
                  <c:v>-1.2352241954419725</c:v>
                </c:pt>
                <c:pt idx="1136">
                  <c:v>1.0320846251924412</c:v>
                </c:pt>
                <c:pt idx="1137">
                  <c:v>0.65656976224759234</c:v>
                </c:pt>
                <c:pt idx="1138">
                  <c:v>-0.23522419544197248</c:v>
                </c:pt>
                <c:pt idx="1139">
                  <c:v>1.6565697622475923</c:v>
                </c:pt>
                <c:pt idx="1140">
                  <c:v>-2.3434302377524077</c:v>
                </c:pt>
                <c:pt idx="1141">
                  <c:v>-1.3434302377524077</c:v>
                </c:pt>
                <c:pt idx="1142">
                  <c:v>1.7647758045580275</c:v>
                </c:pt>
                <c:pt idx="1143">
                  <c:v>-0.23522419544197248</c:v>
                </c:pt>
                <c:pt idx="1144">
                  <c:v>-0.23522419544197248</c:v>
                </c:pt>
                <c:pt idx="1145">
                  <c:v>2.6382312157234793</c:v>
                </c:pt>
                <c:pt idx="1146">
                  <c:v>0.76477580455802752</c:v>
                </c:pt>
                <c:pt idx="1147">
                  <c:v>-1.2352241954419725</c:v>
                </c:pt>
                <c:pt idx="1148">
                  <c:v>1.6382312157234793</c:v>
                </c:pt>
                <c:pt idx="1149">
                  <c:v>-1.2352241954419725</c:v>
                </c:pt>
                <c:pt idx="1150">
                  <c:v>2.6565697622475923</c:v>
                </c:pt>
                <c:pt idx="1151">
                  <c:v>3.2084625192441152E-2</c:v>
                </c:pt>
                <c:pt idx="1152">
                  <c:v>-1.3434302377524077</c:v>
                </c:pt>
                <c:pt idx="1153">
                  <c:v>0.76477580455802752</c:v>
                </c:pt>
                <c:pt idx="1154">
                  <c:v>0.76477580455802752</c:v>
                </c:pt>
                <c:pt idx="1155">
                  <c:v>-0.95878257837902225</c:v>
                </c:pt>
                <c:pt idx="1156">
                  <c:v>-1.3434302377524077</c:v>
                </c:pt>
                <c:pt idx="1157">
                  <c:v>-0.36176878427652071</c:v>
                </c:pt>
                <c:pt idx="1158">
                  <c:v>-2.3617687842765207</c:v>
                </c:pt>
                <c:pt idx="1159">
                  <c:v>1.7647758045580275</c:v>
                </c:pt>
                <c:pt idx="1160">
                  <c:v>1.0320846251924412</c:v>
                </c:pt>
                <c:pt idx="1161">
                  <c:v>-3.3617687842765207</c:v>
                </c:pt>
                <c:pt idx="1162">
                  <c:v>0.76477580455802752</c:v>
                </c:pt>
                <c:pt idx="1163">
                  <c:v>-1.2352241954419725</c:v>
                </c:pt>
                <c:pt idx="1164">
                  <c:v>2.6382312157234793</c:v>
                </c:pt>
                <c:pt idx="1165">
                  <c:v>-1.2352241954419725</c:v>
                </c:pt>
                <c:pt idx="1166">
                  <c:v>1.6565697622475923</c:v>
                </c:pt>
                <c:pt idx="1167">
                  <c:v>-1.3434302377524077</c:v>
                </c:pt>
                <c:pt idx="1168">
                  <c:v>-1.2352241954419725</c:v>
                </c:pt>
                <c:pt idx="1169">
                  <c:v>-1.9587825783790223</c:v>
                </c:pt>
                <c:pt idx="1170">
                  <c:v>2.6382312157234793</c:v>
                </c:pt>
                <c:pt idx="1171">
                  <c:v>-1.3617687842765207</c:v>
                </c:pt>
                <c:pt idx="1172">
                  <c:v>3.2084625192441152E-2</c:v>
                </c:pt>
                <c:pt idx="1173">
                  <c:v>0.65656976224759234</c:v>
                </c:pt>
                <c:pt idx="1174">
                  <c:v>2.0320846251924412</c:v>
                </c:pt>
                <c:pt idx="1175">
                  <c:v>-1.2352241954419725</c:v>
                </c:pt>
                <c:pt idx="1176">
                  <c:v>1.0320846251924412</c:v>
                </c:pt>
                <c:pt idx="1177">
                  <c:v>3.2084625192441152E-2</c:v>
                </c:pt>
                <c:pt idx="1178">
                  <c:v>0.76477580455802752</c:v>
                </c:pt>
                <c:pt idx="1179">
                  <c:v>-2.3617687842765207</c:v>
                </c:pt>
                <c:pt idx="1180">
                  <c:v>1.6382312157234793</c:v>
                </c:pt>
                <c:pt idx="1181">
                  <c:v>-2.3617687842765207</c:v>
                </c:pt>
                <c:pt idx="1182">
                  <c:v>-1.3434302377524077</c:v>
                </c:pt>
                <c:pt idx="1183">
                  <c:v>1.0595559681450908</c:v>
                </c:pt>
                <c:pt idx="1184">
                  <c:v>1.0595559681450908</c:v>
                </c:pt>
                <c:pt idx="1185">
                  <c:v>-1.9587825783790223</c:v>
                </c:pt>
                <c:pt idx="1186">
                  <c:v>1.4350708310899378</c:v>
                </c:pt>
                <c:pt idx="1187">
                  <c:v>-1.2352241954419725</c:v>
                </c:pt>
                <c:pt idx="1188">
                  <c:v>-1.3434302377524077</c:v>
                </c:pt>
                <c:pt idx="1189">
                  <c:v>0.76477580455802752</c:v>
                </c:pt>
                <c:pt idx="1190">
                  <c:v>1.6382312157234793</c:v>
                </c:pt>
                <c:pt idx="1191">
                  <c:v>-0.23522419544197248</c:v>
                </c:pt>
                <c:pt idx="1192">
                  <c:v>2.6565697622475923</c:v>
                </c:pt>
                <c:pt idx="1193">
                  <c:v>2.6565697622475923</c:v>
                </c:pt>
                <c:pt idx="1194">
                  <c:v>0.76477580455802752</c:v>
                </c:pt>
                <c:pt idx="1195">
                  <c:v>-2.3617687842765207</c:v>
                </c:pt>
                <c:pt idx="1196">
                  <c:v>-1.2352241954419725</c:v>
                </c:pt>
                <c:pt idx="1197">
                  <c:v>-0.94044403185490921</c:v>
                </c:pt>
                <c:pt idx="1198">
                  <c:v>-0.94044403185490921</c:v>
                </c:pt>
                <c:pt idx="1199">
                  <c:v>3.6565697622475923</c:v>
                </c:pt>
                <c:pt idx="1200">
                  <c:v>0.76477580455802752</c:v>
                </c:pt>
                <c:pt idx="1201">
                  <c:v>0.76477580455802752</c:v>
                </c:pt>
                <c:pt idx="1202">
                  <c:v>2.6382312157234793</c:v>
                </c:pt>
                <c:pt idx="1203">
                  <c:v>1.0412174216209777</c:v>
                </c:pt>
                <c:pt idx="1204">
                  <c:v>5.9555968145090787E-2</c:v>
                </c:pt>
                <c:pt idx="1205">
                  <c:v>-1.2352241954419725</c:v>
                </c:pt>
                <c:pt idx="1206">
                  <c:v>2.7647758045580275</c:v>
                </c:pt>
                <c:pt idx="1207">
                  <c:v>-0.36176878427652071</c:v>
                </c:pt>
                <c:pt idx="1208">
                  <c:v>-0.34343023775240766</c:v>
                </c:pt>
                <c:pt idx="1209">
                  <c:v>1.0412174216209777</c:v>
                </c:pt>
                <c:pt idx="1210">
                  <c:v>4.1217421620977746E-2</c:v>
                </c:pt>
                <c:pt idx="1211">
                  <c:v>4.1217421620977746E-2</c:v>
                </c:pt>
                <c:pt idx="1212">
                  <c:v>-0.23522419544197248</c:v>
                </c:pt>
                <c:pt idx="1213">
                  <c:v>-0.36176878427652071</c:v>
                </c:pt>
                <c:pt idx="1214">
                  <c:v>-1.9679153748075588</c:v>
                </c:pt>
                <c:pt idx="1215">
                  <c:v>0.65656976224759234</c:v>
                </c:pt>
                <c:pt idx="1216">
                  <c:v>-0.96791537480755885</c:v>
                </c:pt>
                <c:pt idx="1217">
                  <c:v>-2.3617687842765207</c:v>
                </c:pt>
                <c:pt idx="1218">
                  <c:v>-0.23522419544197248</c:v>
                </c:pt>
                <c:pt idx="1219">
                  <c:v>-1.3434302377524077</c:v>
                </c:pt>
                <c:pt idx="1220">
                  <c:v>1.0412174216209777</c:v>
                </c:pt>
                <c:pt idx="1221">
                  <c:v>-1.2352241954419725</c:v>
                </c:pt>
                <c:pt idx="1222">
                  <c:v>1.0595559681450908</c:v>
                </c:pt>
                <c:pt idx="1223">
                  <c:v>-2.3617687842765207</c:v>
                </c:pt>
                <c:pt idx="1224">
                  <c:v>0.63823121572347929</c:v>
                </c:pt>
                <c:pt idx="1225">
                  <c:v>0.63823121572347929</c:v>
                </c:pt>
                <c:pt idx="1226">
                  <c:v>1.0320846251924412</c:v>
                </c:pt>
                <c:pt idx="1227">
                  <c:v>-1.3434302377524077</c:v>
                </c:pt>
                <c:pt idx="1228">
                  <c:v>3.0320846251924412</c:v>
                </c:pt>
                <c:pt idx="1229">
                  <c:v>0.76477580455802752</c:v>
                </c:pt>
                <c:pt idx="1230">
                  <c:v>-1.3434302377524077</c:v>
                </c:pt>
                <c:pt idx="1231">
                  <c:v>-1.2352241954419725</c:v>
                </c:pt>
                <c:pt idx="1232">
                  <c:v>-1.2352241954419725</c:v>
                </c:pt>
                <c:pt idx="1233">
                  <c:v>3.0412174216209777</c:v>
                </c:pt>
                <c:pt idx="1234">
                  <c:v>-1.2352241954419725</c:v>
                </c:pt>
                <c:pt idx="1235">
                  <c:v>-1.2352241954419725</c:v>
                </c:pt>
                <c:pt idx="1236">
                  <c:v>-1.3617687842765207</c:v>
                </c:pt>
                <c:pt idx="1237">
                  <c:v>-0.96791537480755885</c:v>
                </c:pt>
                <c:pt idx="1238">
                  <c:v>1.6382312157234793</c:v>
                </c:pt>
                <c:pt idx="1239">
                  <c:v>-0.36176878427652071</c:v>
                </c:pt>
                <c:pt idx="1240">
                  <c:v>4.1217421620977746E-2</c:v>
                </c:pt>
                <c:pt idx="1241">
                  <c:v>4.1217421620977746E-2</c:v>
                </c:pt>
                <c:pt idx="1242">
                  <c:v>3.2084625192441152E-2</c:v>
                </c:pt>
                <c:pt idx="1243">
                  <c:v>0.63823121572347929</c:v>
                </c:pt>
                <c:pt idx="1244">
                  <c:v>-2.3434302377524077</c:v>
                </c:pt>
                <c:pt idx="1245">
                  <c:v>5.9555968145090787E-2</c:v>
                </c:pt>
                <c:pt idx="1246">
                  <c:v>-1.3617687842765207</c:v>
                </c:pt>
                <c:pt idx="1247">
                  <c:v>-2.9679153748075588</c:v>
                </c:pt>
                <c:pt idx="1248">
                  <c:v>2.7647758045580275</c:v>
                </c:pt>
                <c:pt idx="1249">
                  <c:v>-1.2352241954419725</c:v>
                </c:pt>
                <c:pt idx="1250">
                  <c:v>3.0320846251924412</c:v>
                </c:pt>
                <c:pt idx="1251">
                  <c:v>0.76477580455802752</c:v>
                </c:pt>
                <c:pt idx="1252">
                  <c:v>0.76477580455802752</c:v>
                </c:pt>
                <c:pt idx="1253">
                  <c:v>0.76477580455802752</c:v>
                </c:pt>
                <c:pt idx="1254">
                  <c:v>-1.3434302377524077</c:v>
                </c:pt>
                <c:pt idx="1255">
                  <c:v>-0.96791537480755885</c:v>
                </c:pt>
                <c:pt idx="1256">
                  <c:v>-1.2352241954419725</c:v>
                </c:pt>
                <c:pt idx="1257">
                  <c:v>3.6565697622475923</c:v>
                </c:pt>
                <c:pt idx="1258">
                  <c:v>-2.3434302377524077</c:v>
                </c:pt>
                <c:pt idx="1259">
                  <c:v>0.76477580455802752</c:v>
                </c:pt>
                <c:pt idx="1260">
                  <c:v>-0.23522419544197248</c:v>
                </c:pt>
                <c:pt idx="1261">
                  <c:v>-0.95878257837902225</c:v>
                </c:pt>
                <c:pt idx="1262">
                  <c:v>-2.9679153748075588</c:v>
                </c:pt>
                <c:pt idx="1263">
                  <c:v>-2.9679153748075588</c:v>
                </c:pt>
                <c:pt idx="1264">
                  <c:v>-1.9679153748075588</c:v>
                </c:pt>
                <c:pt idx="1265">
                  <c:v>1.7647758045580275</c:v>
                </c:pt>
                <c:pt idx="1266">
                  <c:v>3.6565697622475923</c:v>
                </c:pt>
                <c:pt idx="1267">
                  <c:v>0.63823121572347929</c:v>
                </c:pt>
                <c:pt idx="1268">
                  <c:v>-2.3617687842765207</c:v>
                </c:pt>
                <c:pt idx="1269">
                  <c:v>-1.9679153748075588</c:v>
                </c:pt>
                <c:pt idx="1270">
                  <c:v>-1.2352241954419725</c:v>
                </c:pt>
                <c:pt idx="1271">
                  <c:v>-2.9679153748075588</c:v>
                </c:pt>
                <c:pt idx="1272">
                  <c:v>-0.34343023775240766</c:v>
                </c:pt>
                <c:pt idx="1273">
                  <c:v>-0.34343023775240766</c:v>
                </c:pt>
                <c:pt idx="1274">
                  <c:v>-1.9679153748075588</c:v>
                </c:pt>
                <c:pt idx="1275">
                  <c:v>3.0412174216209777</c:v>
                </c:pt>
                <c:pt idx="1276">
                  <c:v>-3.3434302377524077</c:v>
                </c:pt>
                <c:pt idx="1277">
                  <c:v>-1.3617687842765207</c:v>
                </c:pt>
                <c:pt idx="1278">
                  <c:v>3.2084625192441152E-2</c:v>
                </c:pt>
                <c:pt idx="1279">
                  <c:v>1.0320846251924412</c:v>
                </c:pt>
                <c:pt idx="1280">
                  <c:v>0.76477580455802752</c:v>
                </c:pt>
                <c:pt idx="1281">
                  <c:v>2.6382312157234793</c:v>
                </c:pt>
                <c:pt idx="1282">
                  <c:v>5.9555968145090787E-2</c:v>
                </c:pt>
                <c:pt idx="1283">
                  <c:v>0.76477580455802752</c:v>
                </c:pt>
                <c:pt idx="1284">
                  <c:v>-2.3617687842765207</c:v>
                </c:pt>
                <c:pt idx="1285">
                  <c:v>5.9555968145090787E-2</c:v>
                </c:pt>
                <c:pt idx="1286">
                  <c:v>-2.9679153748075588</c:v>
                </c:pt>
                <c:pt idx="1287">
                  <c:v>0.76477580455802752</c:v>
                </c:pt>
                <c:pt idx="1288">
                  <c:v>-0.95878257837902225</c:v>
                </c:pt>
                <c:pt idx="1289">
                  <c:v>-0.95878257837902225</c:v>
                </c:pt>
                <c:pt idx="1290">
                  <c:v>-1.2352241954419725</c:v>
                </c:pt>
                <c:pt idx="1291">
                  <c:v>-0.23522419544197248</c:v>
                </c:pt>
                <c:pt idx="1292">
                  <c:v>3.2084625192441152E-2</c:v>
                </c:pt>
                <c:pt idx="1293">
                  <c:v>-0.96791537480755885</c:v>
                </c:pt>
                <c:pt idx="1294">
                  <c:v>4.0320846251924412</c:v>
                </c:pt>
                <c:pt idx="1295">
                  <c:v>-1.3617687842765207</c:v>
                </c:pt>
                <c:pt idx="1296">
                  <c:v>-1.2352241954419725</c:v>
                </c:pt>
                <c:pt idx="1297">
                  <c:v>0.76477580455802752</c:v>
                </c:pt>
                <c:pt idx="1298">
                  <c:v>2.6382312157234793</c:v>
                </c:pt>
                <c:pt idx="1299">
                  <c:v>4.0320846251924412</c:v>
                </c:pt>
                <c:pt idx="1300">
                  <c:v>-0.23522419544197248</c:v>
                </c:pt>
                <c:pt idx="1301">
                  <c:v>-1.2352241954419725</c:v>
                </c:pt>
                <c:pt idx="1302">
                  <c:v>1.6565697622475923</c:v>
                </c:pt>
                <c:pt idx="1303">
                  <c:v>2.0320846251924412</c:v>
                </c:pt>
                <c:pt idx="1304">
                  <c:v>0.76477580455802752</c:v>
                </c:pt>
                <c:pt idx="1305">
                  <c:v>1.0320846251924412</c:v>
                </c:pt>
                <c:pt idx="1306">
                  <c:v>2.6565697622475923</c:v>
                </c:pt>
                <c:pt idx="1307">
                  <c:v>1.7647758045580275</c:v>
                </c:pt>
                <c:pt idx="1308">
                  <c:v>2.0412174216209777</c:v>
                </c:pt>
                <c:pt idx="1309">
                  <c:v>-1.3617687842765207</c:v>
                </c:pt>
                <c:pt idx="1310">
                  <c:v>-2.3617687842765207</c:v>
                </c:pt>
                <c:pt idx="1311">
                  <c:v>-2.3434302377524077</c:v>
                </c:pt>
                <c:pt idx="1312">
                  <c:v>-2.3617687842765207</c:v>
                </c:pt>
                <c:pt idx="1313">
                  <c:v>-1.2352241954419725</c:v>
                </c:pt>
                <c:pt idx="1314">
                  <c:v>-2.3434302377524077</c:v>
                </c:pt>
                <c:pt idx="1315">
                  <c:v>1.0412174216209777</c:v>
                </c:pt>
                <c:pt idx="1316">
                  <c:v>-4.3434302377524077</c:v>
                </c:pt>
                <c:pt idx="1317">
                  <c:v>-0.95878257837902225</c:v>
                </c:pt>
                <c:pt idx="1318">
                  <c:v>-0.23522419544197248</c:v>
                </c:pt>
                <c:pt idx="1319">
                  <c:v>1.6565697622475923</c:v>
                </c:pt>
                <c:pt idx="1320">
                  <c:v>-0.23522419544197248</c:v>
                </c:pt>
                <c:pt idx="1321">
                  <c:v>-3.3617687842765207</c:v>
                </c:pt>
                <c:pt idx="1322">
                  <c:v>-1.2352241954419725</c:v>
                </c:pt>
                <c:pt idx="1323">
                  <c:v>1.6382312157234793</c:v>
                </c:pt>
                <c:pt idx="1324">
                  <c:v>-2.9679153748075588</c:v>
                </c:pt>
                <c:pt idx="1325">
                  <c:v>0.76477580455802752</c:v>
                </c:pt>
                <c:pt idx="1326">
                  <c:v>2.6565697622475923</c:v>
                </c:pt>
                <c:pt idx="1327">
                  <c:v>-1.9679153748075588</c:v>
                </c:pt>
                <c:pt idx="1328">
                  <c:v>-1.9587825783790223</c:v>
                </c:pt>
                <c:pt idx="1329">
                  <c:v>-0.23522419544197248</c:v>
                </c:pt>
                <c:pt idx="1330">
                  <c:v>-1.9587825783790223</c:v>
                </c:pt>
                <c:pt idx="1331">
                  <c:v>5.9555968145090787E-2</c:v>
                </c:pt>
                <c:pt idx="1332">
                  <c:v>-2.3617687842765207</c:v>
                </c:pt>
                <c:pt idx="1333">
                  <c:v>2.6382312157234793</c:v>
                </c:pt>
                <c:pt idx="1334">
                  <c:v>-2.9679153748075588</c:v>
                </c:pt>
                <c:pt idx="1335">
                  <c:v>1.0320846251924412</c:v>
                </c:pt>
                <c:pt idx="1336">
                  <c:v>1.7647758045580275</c:v>
                </c:pt>
                <c:pt idx="1337">
                  <c:v>-2.9679153748075588</c:v>
                </c:pt>
                <c:pt idx="1338">
                  <c:v>-0.96791537480755885</c:v>
                </c:pt>
                <c:pt idx="1339">
                  <c:v>-1.3434302377524077</c:v>
                </c:pt>
                <c:pt idx="1340">
                  <c:v>-2.9679153748075588</c:v>
                </c:pt>
                <c:pt idx="1341">
                  <c:v>1.7647758045580275</c:v>
                </c:pt>
                <c:pt idx="1342">
                  <c:v>-1.2352241954419725</c:v>
                </c:pt>
                <c:pt idx="1343">
                  <c:v>0.76477580455802752</c:v>
                </c:pt>
                <c:pt idx="1344">
                  <c:v>1.6382312157234793</c:v>
                </c:pt>
                <c:pt idx="1345">
                  <c:v>0.76477580455802752</c:v>
                </c:pt>
                <c:pt idx="1346">
                  <c:v>2.0412174216209777</c:v>
                </c:pt>
                <c:pt idx="1347">
                  <c:v>1.0412174216209777</c:v>
                </c:pt>
                <c:pt idx="1348">
                  <c:v>-1.9587825783790223</c:v>
                </c:pt>
                <c:pt idx="1349">
                  <c:v>-1.3434302377524077</c:v>
                </c:pt>
                <c:pt idx="1350">
                  <c:v>1.6382312157234793</c:v>
                </c:pt>
                <c:pt idx="1351">
                  <c:v>1.6565697622475923</c:v>
                </c:pt>
                <c:pt idx="1352">
                  <c:v>2.0412174216209777</c:v>
                </c:pt>
                <c:pt idx="1353">
                  <c:v>-0.23522419544197248</c:v>
                </c:pt>
                <c:pt idx="1354">
                  <c:v>0.63823121572347929</c:v>
                </c:pt>
                <c:pt idx="1355">
                  <c:v>1.0595559681450908</c:v>
                </c:pt>
                <c:pt idx="1356">
                  <c:v>-2.3434302377524077</c:v>
                </c:pt>
                <c:pt idx="1357">
                  <c:v>1.6565697622475923</c:v>
                </c:pt>
                <c:pt idx="1358">
                  <c:v>2.6565697622475923</c:v>
                </c:pt>
                <c:pt idx="1359">
                  <c:v>-0.23522419544197248</c:v>
                </c:pt>
                <c:pt idx="1360">
                  <c:v>-2.9679153748075588</c:v>
                </c:pt>
                <c:pt idx="1361">
                  <c:v>-1.2352241954419725</c:v>
                </c:pt>
                <c:pt idx="1362">
                  <c:v>-1.2352241954419725</c:v>
                </c:pt>
                <c:pt idx="1363">
                  <c:v>2.6382312157234793</c:v>
                </c:pt>
                <c:pt idx="1364">
                  <c:v>-2.3434302377524077</c:v>
                </c:pt>
                <c:pt idx="1365">
                  <c:v>-0.23522419544197248</c:v>
                </c:pt>
                <c:pt idx="1366">
                  <c:v>-0.23522419544197248</c:v>
                </c:pt>
                <c:pt idx="1367">
                  <c:v>-0.23522419544197248</c:v>
                </c:pt>
                <c:pt idx="1368">
                  <c:v>-2.3617687842765207</c:v>
                </c:pt>
                <c:pt idx="1369">
                  <c:v>1.7647758045580275</c:v>
                </c:pt>
                <c:pt idx="1370">
                  <c:v>3.6565697622475923</c:v>
                </c:pt>
                <c:pt idx="1371">
                  <c:v>0.63823121572347929</c:v>
                </c:pt>
                <c:pt idx="1372">
                  <c:v>-2.3617687842765207</c:v>
                </c:pt>
                <c:pt idx="1373">
                  <c:v>-2.9679153748075588</c:v>
                </c:pt>
                <c:pt idx="1374">
                  <c:v>-0.23522419544197248</c:v>
                </c:pt>
                <c:pt idx="1375">
                  <c:v>-0.34343023775240766</c:v>
                </c:pt>
                <c:pt idx="1376">
                  <c:v>2.0320846251924412</c:v>
                </c:pt>
                <c:pt idx="1377">
                  <c:v>3.6565697622475923</c:v>
                </c:pt>
                <c:pt idx="1378">
                  <c:v>-1.2352241954419725</c:v>
                </c:pt>
                <c:pt idx="1379">
                  <c:v>-1.9587825783790223</c:v>
                </c:pt>
                <c:pt idx="1380">
                  <c:v>-2.3434302377524077</c:v>
                </c:pt>
                <c:pt idx="1381">
                  <c:v>0.76477580455802752</c:v>
                </c:pt>
                <c:pt idx="1382">
                  <c:v>-1.9679153748075588</c:v>
                </c:pt>
                <c:pt idx="1383">
                  <c:v>2.0320846251924412</c:v>
                </c:pt>
                <c:pt idx="1384">
                  <c:v>2.0412174216209777</c:v>
                </c:pt>
                <c:pt idx="1385">
                  <c:v>3.0412174216209777</c:v>
                </c:pt>
                <c:pt idx="1386">
                  <c:v>3.0595559681450908</c:v>
                </c:pt>
                <c:pt idx="1387">
                  <c:v>-2.3617687842765207</c:v>
                </c:pt>
                <c:pt idx="1388">
                  <c:v>-0.96791537480755885</c:v>
                </c:pt>
                <c:pt idx="1389">
                  <c:v>-1.9679153748075588</c:v>
                </c:pt>
                <c:pt idx="1390">
                  <c:v>-1.3617687842765207</c:v>
                </c:pt>
                <c:pt idx="1391">
                  <c:v>2.6382312157234793</c:v>
                </c:pt>
                <c:pt idx="1392">
                  <c:v>-0.23522419544197248</c:v>
                </c:pt>
                <c:pt idx="1393">
                  <c:v>1.7647758045580275</c:v>
                </c:pt>
                <c:pt idx="1394">
                  <c:v>-1.3434302377524077</c:v>
                </c:pt>
                <c:pt idx="1395">
                  <c:v>-1.2352241954419725</c:v>
                </c:pt>
                <c:pt idx="1396">
                  <c:v>2.0320846251924412</c:v>
                </c:pt>
                <c:pt idx="1397">
                  <c:v>-0.34343023775240766</c:v>
                </c:pt>
                <c:pt idx="1398">
                  <c:v>0.76477580455802752</c:v>
                </c:pt>
                <c:pt idx="1399">
                  <c:v>1.0412174216209777</c:v>
                </c:pt>
                <c:pt idx="1400">
                  <c:v>2.6565697622475923</c:v>
                </c:pt>
                <c:pt idx="1401">
                  <c:v>-1.3434302377524077</c:v>
                </c:pt>
                <c:pt idx="1402">
                  <c:v>1.6382312157234793</c:v>
                </c:pt>
                <c:pt idx="1403">
                  <c:v>3.0412174216209777</c:v>
                </c:pt>
                <c:pt idx="1404">
                  <c:v>-0.94044403185490921</c:v>
                </c:pt>
                <c:pt idx="1405">
                  <c:v>-1.2352241954419725</c:v>
                </c:pt>
                <c:pt idx="1406">
                  <c:v>-1.9679153748075588</c:v>
                </c:pt>
                <c:pt idx="1407">
                  <c:v>1.0320846251924412</c:v>
                </c:pt>
                <c:pt idx="1408">
                  <c:v>3.6565697622475923</c:v>
                </c:pt>
                <c:pt idx="1409">
                  <c:v>-1.3617687842765207</c:v>
                </c:pt>
                <c:pt idx="1410">
                  <c:v>2.6565697622475923</c:v>
                </c:pt>
                <c:pt idx="1411">
                  <c:v>-1.9679153748075588</c:v>
                </c:pt>
                <c:pt idx="1412">
                  <c:v>2.0320846251924412</c:v>
                </c:pt>
                <c:pt idx="1413">
                  <c:v>3.0412174216209777</c:v>
                </c:pt>
                <c:pt idx="1414">
                  <c:v>-1.9587825783790223</c:v>
                </c:pt>
                <c:pt idx="1415">
                  <c:v>-0.23522419544197248</c:v>
                </c:pt>
                <c:pt idx="1416">
                  <c:v>-0.23522419544197248</c:v>
                </c:pt>
                <c:pt idx="1417">
                  <c:v>-2.9679153748075588</c:v>
                </c:pt>
                <c:pt idx="1418">
                  <c:v>0.76477580455802752</c:v>
                </c:pt>
                <c:pt idx="1419">
                  <c:v>-1.9679153748075588</c:v>
                </c:pt>
                <c:pt idx="1420">
                  <c:v>3.0320846251924412</c:v>
                </c:pt>
                <c:pt idx="1421">
                  <c:v>-2.3434302377524077</c:v>
                </c:pt>
                <c:pt idx="1422">
                  <c:v>5.9555968145090787E-2</c:v>
                </c:pt>
                <c:pt idx="1423">
                  <c:v>2.0412174216209777</c:v>
                </c:pt>
                <c:pt idx="1424">
                  <c:v>-4.3434302377524077</c:v>
                </c:pt>
                <c:pt idx="1425">
                  <c:v>1.7647758045580275</c:v>
                </c:pt>
                <c:pt idx="1426">
                  <c:v>-1.3434302377524077</c:v>
                </c:pt>
                <c:pt idx="1427">
                  <c:v>3.0412174216209777</c:v>
                </c:pt>
                <c:pt idx="1428">
                  <c:v>4.1217421620977746E-2</c:v>
                </c:pt>
                <c:pt idx="1429">
                  <c:v>-1.2352241954419725</c:v>
                </c:pt>
                <c:pt idx="1430">
                  <c:v>2.6382312157234793</c:v>
                </c:pt>
                <c:pt idx="1431">
                  <c:v>1.4350708310899378</c:v>
                </c:pt>
                <c:pt idx="1432">
                  <c:v>-1.9679153748075588</c:v>
                </c:pt>
                <c:pt idx="1433">
                  <c:v>0.76477580455802752</c:v>
                </c:pt>
                <c:pt idx="1434">
                  <c:v>-2.3434302377524077</c:v>
                </c:pt>
                <c:pt idx="1435">
                  <c:v>2.0320846251924412</c:v>
                </c:pt>
                <c:pt idx="1436">
                  <c:v>1.0412174216209777</c:v>
                </c:pt>
                <c:pt idx="1437">
                  <c:v>1.0320846251924412</c:v>
                </c:pt>
                <c:pt idx="1438">
                  <c:v>-0.23522419544197248</c:v>
                </c:pt>
                <c:pt idx="1439">
                  <c:v>-2.3434302377524077</c:v>
                </c:pt>
                <c:pt idx="1440">
                  <c:v>-1.2352241954419725</c:v>
                </c:pt>
                <c:pt idx="1441">
                  <c:v>-2.3617687842765207</c:v>
                </c:pt>
                <c:pt idx="1442">
                  <c:v>-0.94044403185490921</c:v>
                </c:pt>
                <c:pt idx="1443">
                  <c:v>-1.3617687842765207</c:v>
                </c:pt>
                <c:pt idx="1444">
                  <c:v>-2.9679153748075588</c:v>
                </c:pt>
                <c:pt idx="1445">
                  <c:v>-1.9679153748075588</c:v>
                </c:pt>
                <c:pt idx="1446">
                  <c:v>-1.3434302377524077</c:v>
                </c:pt>
                <c:pt idx="1447">
                  <c:v>0.76477580455802752</c:v>
                </c:pt>
                <c:pt idx="1448">
                  <c:v>1.0412174216209777</c:v>
                </c:pt>
                <c:pt idx="1449">
                  <c:v>-0.23522419544197248</c:v>
                </c:pt>
                <c:pt idx="1450">
                  <c:v>-2.9679153748075588</c:v>
                </c:pt>
                <c:pt idx="1451">
                  <c:v>-1.3434302377524077</c:v>
                </c:pt>
                <c:pt idx="1452">
                  <c:v>-1.9679153748075588</c:v>
                </c:pt>
                <c:pt idx="1453">
                  <c:v>2.0595559681450908</c:v>
                </c:pt>
                <c:pt idx="1454">
                  <c:v>-1.2352241954419725</c:v>
                </c:pt>
                <c:pt idx="1455">
                  <c:v>-2.3434302377524077</c:v>
                </c:pt>
                <c:pt idx="1456">
                  <c:v>2.0595559681450908</c:v>
                </c:pt>
                <c:pt idx="1457">
                  <c:v>4.3617895986605291</c:v>
                </c:pt>
                <c:pt idx="1458">
                  <c:v>3.0412174216209777</c:v>
                </c:pt>
                <c:pt idx="1459">
                  <c:v>-0.36176878427652071</c:v>
                </c:pt>
                <c:pt idx="1460">
                  <c:v>1.6565697622475923</c:v>
                </c:pt>
                <c:pt idx="1461">
                  <c:v>1.0595559681450908</c:v>
                </c:pt>
                <c:pt idx="1462">
                  <c:v>-1.9679153748075588</c:v>
                </c:pt>
                <c:pt idx="1463">
                  <c:v>-0.23522419544197248</c:v>
                </c:pt>
                <c:pt idx="1464">
                  <c:v>-1.2352241954419725</c:v>
                </c:pt>
                <c:pt idx="1465">
                  <c:v>3.6565697622475923</c:v>
                </c:pt>
                <c:pt idx="1466">
                  <c:v>-0.23522419544197248</c:v>
                </c:pt>
                <c:pt idx="1467">
                  <c:v>-1.2352241954419725</c:v>
                </c:pt>
                <c:pt idx="1468">
                  <c:v>-2.3434302377524077</c:v>
                </c:pt>
                <c:pt idx="1469">
                  <c:v>-1.3434302377524077</c:v>
                </c:pt>
              </c:numCache>
            </c:numRef>
          </c:yVal>
          <c:smooth val="0"/>
          <c:extLst>
            <c:ext xmlns:c16="http://schemas.microsoft.com/office/drawing/2014/chart" uri="{C3380CC4-5D6E-409C-BE32-E72D297353CC}">
              <c16:uniqueId val="{00000001-7B4C-4009-AD75-0FB095C70C5C}"/>
            </c:ext>
          </c:extLst>
        </c:ser>
        <c:dLbls>
          <c:showLegendKey val="0"/>
          <c:showVal val="0"/>
          <c:showCatName val="0"/>
          <c:showSerName val="0"/>
          <c:showPercent val="0"/>
          <c:showBubbleSize val="0"/>
        </c:dLbls>
        <c:axId val="1265976688"/>
        <c:axId val="1271501200"/>
      </c:scatterChart>
      <c:valAx>
        <c:axId val="1265976688"/>
        <c:scaling>
          <c:orientation val="minMax"/>
        </c:scaling>
        <c:delete val="0"/>
        <c:axPos val="b"/>
        <c:title>
          <c:tx>
            <c:rich>
              <a:bodyPr/>
              <a:lstStyle/>
              <a:p>
                <a:pPr>
                  <a:defRPr/>
                </a:pPr>
                <a:r>
                  <a:rPr lang="en-AU"/>
                  <a:t>JobSatisfaction</a:t>
                </a:r>
              </a:p>
            </c:rich>
          </c:tx>
          <c:layout/>
          <c:overlay val="0"/>
        </c:title>
        <c:numFmt formatCode="General" sourceLinked="1"/>
        <c:majorTickMark val="out"/>
        <c:minorTickMark val="none"/>
        <c:tickLblPos val="nextTo"/>
        <c:crossAx val="1271501200"/>
        <c:crosses val="autoZero"/>
        <c:crossBetween val="midCat"/>
      </c:valAx>
      <c:valAx>
        <c:axId val="1271501200"/>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126597668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PerformanceRating  Residual Plot</a:t>
            </a:r>
          </a:p>
        </c:rich>
      </c:tx>
      <c:layout/>
      <c:overlay val="0"/>
    </c:title>
    <c:autoTitleDeleted val="0"/>
    <c:plotArea>
      <c:layout/>
      <c:scatterChart>
        <c:scatterStyle val="lineMarker"/>
        <c:varyColors val="0"/>
        <c:ser>
          <c:idx val="0"/>
          <c:order val="0"/>
          <c:spPr>
            <a:ln w="19050">
              <a:noFill/>
            </a:ln>
          </c:spPr>
          <c:xVal>
            <c:numRef>
              <c:f>'Q3 (a)'!$D$17:$D$1486</c:f>
              <c:numCache>
                <c:formatCode>General</c:formatCode>
                <c:ptCount val="1470"/>
                <c:pt idx="0">
                  <c:v>3</c:v>
                </c:pt>
                <c:pt idx="1">
                  <c:v>4</c:v>
                </c:pt>
                <c:pt idx="2">
                  <c:v>4</c:v>
                </c:pt>
                <c:pt idx="3">
                  <c:v>3</c:v>
                </c:pt>
                <c:pt idx="4">
                  <c:v>3</c:v>
                </c:pt>
                <c:pt idx="5">
                  <c:v>3</c:v>
                </c:pt>
                <c:pt idx="6">
                  <c:v>3</c:v>
                </c:pt>
                <c:pt idx="7">
                  <c:v>3</c:v>
                </c:pt>
                <c:pt idx="8">
                  <c:v>3</c:v>
                </c:pt>
                <c:pt idx="9">
                  <c:v>3</c:v>
                </c:pt>
                <c:pt idx="10">
                  <c:v>3</c:v>
                </c:pt>
                <c:pt idx="11">
                  <c:v>4</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4</c:v>
                </c:pt>
                <c:pt idx="28">
                  <c:v>3</c:v>
                </c:pt>
                <c:pt idx="29">
                  <c:v>4</c:v>
                </c:pt>
                <c:pt idx="30">
                  <c:v>3</c:v>
                </c:pt>
                <c:pt idx="31">
                  <c:v>3</c:v>
                </c:pt>
                <c:pt idx="32">
                  <c:v>4</c:v>
                </c:pt>
                <c:pt idx="33">
                  <c:v>4</c:v>
                </c:pt>
                <c:pt idx="34">
                  <c:v>4</c:v>
                </c:pt>
                <c:pt idx="35">
                  <c:v>3</c:v>
                </c:pt>
                <c:pt idx="36">
                  <c:v>3</c:v>
                </c:pt>
                <c:pt idx="37">
                  <c:v>3</c:v>
                </c:pt>
                <c:pt idx="38">
                  <c:v>3</c:v>
                </c:pt>
                <c:pt idx="39">
                  <c:v>3</c:v>
                </c:pt>
                <c:pt idx="40">
                  <c:v>3</c:v>
                </c:pt>
                <c:pt idx="41">
                  <c:v>3</c:v>
                </c:pt>
                <c:pt idx="42">
                  <c:v>3</c:v>
                </c:pt>
                <c:pt idx="43">
                  <c:v>3</c:v>
                </c:pt>
                <c:pt idx="44">
                  <c:v>3</c:v>
                </c:pt>
                <c:pt idx="45">
                  <c:v>3</c:v>
                </c:pt>
                <c:pt idx="46">
                  <c:v>3</c:v>
                </c:pt>
                <c:pt idx="47">
                  <c:v>4</c:v>
                </c:pt>
                <c:pt idx="48">
                  <c:v>4</c:v>
                </c:pt>
                <c:pt idx="49">
                  <c:v>4</c:v>
                </c:pt>
                <c:pt idx="50">
                  <c:v>3</c:v>
                </c:pt>
                <c:pt idx="51">
                  <c:v>3</c:v>
                </c:pt>
                <c:pt idx="52">
                  <c:v>3</c:v>
                </c:pt>
                <c:pt idx="53">
                  <c:v>3</c:v>
                </c:pt>
                <c:pt idx="54">
                  <c:v>3</c:v>
                </c:pt>
                <c:pt idx="55">
                  <c:v>3</c:v>
                </c:pt>
                <c:pt idx="56">
                  <c:v>3</c:v>
                </c:pt>
                <c:pt idx="57">
                  <c:v>3</c:v>
                </c:pt>
                <c:pt idx="58">
                  <c:v>3</c:v>
                </c:pt>
                <c:pt idx="59">
                  <c:v>4</c:v>
                </c:pt>
                <c:pt idx="60">
                  <c:v>4</c:v>
                </c:pt>
                <c:pt idx="61">
                  <c:v>3</c:v>
                </c:pt>
                <c:pt idx="62">
                  <c:v>3</c:v>
                </c:pt>
                <c:pt idx="63">
                  <c:v>3</c:v>
                </c:pt>
                <c:pt idx="64">
                  <c:v>3</c:v>
                </c:pt>
                <c:pt idx="65">
                  <c:v>3</c:v>
                </c:pt>
                <c:pt idx="66">
                  <c:v>4</c:v>
                </c:pt>
                <c:pt idx="67">
                  <c:v>3</c:v>
                </c:pt>
                <c:pt idx="68">
                  <c:v>4</c:v>
                </c:pt>
                <c:pt idx="69">
                  <c:v>3</c:v>
                </c:pt>
                <c:pt idx="70">
                  <c:v>4</c:v>
                </c:pt>
                <c:pt idx="71">
                  <c:v>3</c:v>
                </c:pt>
                <c:pt idx="72">
                  <c:v>3</c:v>
                </c:pt>
                <c:pt idx="73">
                  <c:v>3</c:v>
                </c:pt>
                <c:pt idx="74">
                  <c:v>3</c:v>
                </c:pt>
                <c:pt idx="75">
                  <c:v>3</c:v>
                </c:pt>
                <c:pt idx="76">
                  <c:v>3</c:v>
                </c:pt>
                <c:pt idx="77">
                  <c:v>3</c:v>
                </c:pt>
                <c:pt idx="78">
                  <c:v>3</c:v>
                </c:pt>
                <c:pt idx="79">
                  <c:v>3</c:v>
                </c:pt>
                <c:pt idx="80">
                  <c:v>3</c:v>
                </c:pt>
                <c:pt idx="81">
                  <c:v>4</c:v>
                </c:pt>
                <c:pt idx="82">
                  <c:v>3</c:v>
                </c:pt>
                <c:pt idx="83">
                  <c:v>3</c:v>
                </c:pt>
                <c:pt idx="84">
                  <c:v>3</c:v>
                </c:pt>
                <c:pt idx="85">
                  <c:v>3</c:v>
                </c:pt>
                <c:pt idx="86">
                  <c:v>3</c:v>
                </c:pt>
                <c:pt idx="87">
                  <c:v>3</c:v>
                </c:pt>
                <c:pt idx="88">
                  <c:v>4</c:v>
                </c:pt>
                <c:pt idx="89">
                  <c:v>3</c:v>
                </c:pt>
                <c:pt idx="90">
                  <c:v>3</c:v>
                </c:pt>
                <c:pt idx="91">
                  <c:v>3</c:v>
                </c:pt>
                <c:pt idx="92">
                  <c:v>3</c:v>
                </c:pt>
                <c:pt idx="93">
                  <c:v>3</c:v>
                </c:pt>
                <c:pt idx="94">
                  <c:v>3</c:v>
                </c:pt>
                <c:pt idx="95">
                  <c:v>3</c:v>
                </c:pt>
                <c:pt idx="96">
                  <c:v>3</c:v>
                </c:pt>
                <c:pt idx="97">
                  <c:v>3</c:v>
                </c:pt>
                <c:pt idx="98">
                  <c:v>4</c:v>
                </c:pt>
                <c:pt idx="99">
                  <c:v>3</c:v>
                </c:pt>
                <c:pt idx="100">
                  <c:v>3</c:v>
                </c:pt>
                <c:pt idx="101">
                  <c:v>3</c:v>
                </c:pt>
                <c:pt idx="102">
                  <c:v>4</c:v>
                </c:pt>
                <c:pt idx="103">
                  <c:v>3</c:v>
                </c:pt>
                <c:pt idx="104">
                  <c:v>3</c:v>
                </c:pt>
                <c:pt idx="105">
                  <c:v>3</c:v>
                </c:pt>
                <c:pt idx="106">
                  <c:v>3</c:v>
                </c:pt>
                <c:pt idx="107">
                  <c:v>3</c:v>
                </c:pt>
                <c:pt idx="108">
                  <c:v>3</c:v>
                </c:pt>
                <c:pt idx="109">
                  <c:v>4</c:v>
                </c:pt>
                <c:pt idx="110">
                  <c:v>3</c:v>
                </c:pt>
                <c:pt idx="111">
                  <c:v>4</c:v>
                </c:pt>
                <c:pt idx="112">
                  <c:v>3</c:v>
                </c:pt>
                <c:pt idx="113">
                  <c:v>3</c:v>
                </c:pt>
                <c:pt idx="114">
                  <c:v>3</c:v>
                </c:pt>
                <c:pt idx="115">
                  <c:v>3</c:v>
                </c:pt>
                <c:pt idx="116">
                  <c:v>4</c:v>
                </c:pt>
                <c:pt idx="117">
                  <c:v>3</c:v>
                </c:pt>
                <c:pt idx="118">
                  <c:v>3</c:v>
                </c:pt>
                <c:pt idx="119">
                  <c:v>3</c:v>
                </c:pt>
                <c:pt idx="120">
                  <c:v>3</c:v>
                </c:pt>
                <c:pt idx="121">
                  <c:v>3</c:v>
                </c:pt>
                <c:pt idx="122">
                  <c:v>4</c:v>
                </c:pt>
                <c:pt idx="123">
                  <c:v>3</c:v>
                </c:pt>
                <c:pt idx="124">
                  <c:v>4</c:v>
                </c:pt>
                <c:pt idx="125">
                  <c:v>3</c:v>
                </c:pt>
                <c:pt idx="126">
                  <c:v>3</c:v>
                </c:pt>
                <c:pt idx="127">
                  <c:v>3</c:v>
                </c:pt>
                <c:pt idx="128">
                  <c:v>3</c:v>
                </c:pt>
                <c:pt idx="129">
                  <c:v>3</c:v>
                </c:pt>
                <c:pt idx="130">
                  <c:v>3</c:v>
                </c:pt>
                <c:pt idx="131">
                  <c:v>3</c:v>
                </c:pt>
                <c:pt idx="132">
                  <c:v>3</c:v>
                </c:pt>
                <c:pt idx="133">
                  <c:v>4</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3</c:v>
                </c:pt>
                <c:pt idx="155">
                  <c:v>3</c:v>
                </c:pt>
                <c:pt idx="156">
                  <c:v>3</c:v>
                </c:pt>
                <c:pt idx="157">
                  <c:v>3</c:v>
                </c:pt>
                <c:pt idx="158">
                  <c:v>3</c:v>
                </c:pt>
                <c:pt idx="159">
                  <c:v>4</c:v>
                </c:pt>
                <c:pt idx="160">
                  <c:v>3</c:v>
                </c:pt>
                <c:pt idx="161">
                  <c:v>3</c:v>
                </c:pt>
                <c:pt idx="162">
                  <c:v>3</c:v>
                </c:pt>
                <c:pt idx="163">
                  <c:v>4</c:v>
                </c:pt>
                <c:pt idx="164">
                  <c:v>3</c:v>
                </c:pt>
                <c:pt idx="165">
                  <c:v>3</c:v>
                </c:pt>
                <c:pt idx="166">
                  <c:v>3</c:v>
                </c:pt>
                <c:pt idx="167">
                  <c:v>3</c:v>
                </c:pt>
                <c:pt idx="168">
                  <c:v>3</c:v>
                </c:pt>
                <c:pt idx="169">
                  <c:v>3</c:v>
                </c:pt>
                <c:pt idx="170">
                  <c:v>4</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4</c:v>
                </c:pt>
                <c:pt idx="186">
                  <c:v>3</c:v>
                </c:pt>
                <c:pt idx="187">
                  <c:v>3</c:v>
                </c:pt>
                <c:pt idx="188">
                  <c:v>4</c:v>
                </c:pt>
                <c:pt idx="189">
                  <c:v>3</c:v>
                </c:pt>
                <c:pt idx="190">
                  <c:v>3</c:v>
                </c:pt>
                <c:pt idx="191">
                  <c:v>3</c:v>
                </c:pt>
                <c:pt idx="192">
                  <c:v>3</c:v>
                </c:pt>
                <c:pt idx="193">
                  <c:v>3</c:v>
                </c:pt>
                <c:pt idx="194">
                  <c:v>3</c:v>
                </c:pt>
                <c:pt idx="195">
                  <c:v>3</c:v>
                </c:pt>
                <c:pt idx="196">
                  <c:v>3</c:v>
                </c:pt>
                <c:pt idx="197">
                  <c:v>4</c:v>
                </c:pt>
                <c:pt idx="198">
                  <c:v>3</c:v>
                </c:pt>
                <c:pt idx="199">
                  <c:v>3</c:v>
                </c:pt>
                <c:pt idx="200">
                  <c:v>3</c:v>
                </c:pt>
                <c:pt idx="201">
                  <c:v>3</c:v>
                </c:pt>
                <c:pt idx="202">
                  <c:v>3</c:v>
                </c:pt>
                <c:pt idx="203">
                  <c:v>4</c:v>
                </c:pt>
                <c:pt idx="204">
                  <c:v>3</c:v>
                </c:pt>
                <c:pt idx="205">
                  <c:v>4</c:v>
                </c:pt>
                <c:pt idx="206">
                  <c:v>3</c:v>
                </c:pt>
                <c:pt idx="207">
                  <c:v>3</c:v>
                </c:pt>
                <c:pt idx="208">
                  <c:v>3</c:v>
                </c:pt>
                <c:pt idx="209">
                  <c:v>3</c:v>
                </c:pt>
                <c:pt idx="210">
                  <c:v>3</c:v>
                </c:pt>
                <c:pt idx="211">
                  <c:v>3</c:v>
                </c:pt>
                <c:pt idx="212">
                  <c:v>3</c:v>
                </c:pt>
                <c:pt idx="213">
                  <c:v>3</c:v>
                </c:pt>
                <c:pt idx="214">
                  <c:v>3</c:v>
                </c:pt>
                <c:pt idx="215">
                  <c:v>3</c:v>
                </c:pt>
                <c:pt idx="216">
                  <c:v>3</c:v>
                </c:pt>
                <c:pt idx="217">
                  <c:v>3</c:v>
                </c:pt>
                <c:pt idx="218">
                  <c:v>4</c:v>
                </c:pt>
                <c:pt idx="219">
                  <c:v>3</c:v>
                </c:pt>
                <c:pt idx="220">
                  <c:v>3</c:v>
                </c:pt>
                <c:pt idx="221">
                  <c:v>3</c:v>
                </c:pt>
                <c:pt idx="222">
                  <c:v>3</c:v>
                </c:pt>
                <c:pt idx="223">
                  <c:v>4</c:v>
                </c:pt>
                <c:pt idx="224">
                  <c:v>3</c:v>
                </c:pt>
                <c:pt idx="225">
                  <c:v>3</c:v>
                </c:pt>
                <c:pt idx="226">
                  <c:v>4</c:v>
                </c:pt>
                <c:pt idx="227">
                  <c:v>3</c:v>
                </c:pt>
                <c:pt idx="228">
                  <c:v>3</c:v>
                </c:pt>
                <c:pt idx="229">
                  <c:v>3</c:v>
                </c:pt>
                <c:pt idx="230">
                  <c:v>3</c:v>
                </c:pt>
                <c:pt idx="231">
                  <c:v>3</c:v>
                </c:pt>
                <c:pt idx="232">
                  <c:v>4</c:v>
                </c:pt>
                <c:pt idx="233">
                  <c:v>3</c:v>
                </c:pt>
                <c:pt idx="234">
                  <c:v>3</c:v>
                </c:pt>
                <c:pt idx="235">
                  <c:v>3</c:v>
                </c:pt>
                <c:pt idx="236">
                  <c:v>3</c:v>
                </c:pt>
                <c:pt idx="237">
                  <c:v>4</c:v>
                </c:pt>
                <c:pt idx="238">
                  <c:v>3</c:v>
                </c:pt>
                <c:pt idx="239">
                  <c:v>3</c:v>
                </c:pt>
                <c:pt idx="240">
                  <c:v>3</c:v>
                </c:pt>
                <c:pt idx="241">
                  <c:v>3</c:v>
                </c:pt>
                <c:pt idx="242">
                  <c:v>3</c:v>
                </c:pt>
                <c:pt idx="243">
                  <c:v>3</c:v>
                </c:pt>
                <c:pt idx="244">
                  <c:v>2</c:v>
                </c:pt>
                <c:pt idx="245">
                  <c:v>3</c:v>
                </c:pt>
                <c:pt idx="246">
                  <c:v>3</c:v>
                </c:pt>
                <c:pt idx="247">
                  <c:v>3</c:v>
                </c:pt>
                <c:pt idx="248">
                  <c:v>3</c:v>
                </c:pt>
                <c:pt idx="249">
                  <c:v>3</c:v>
                </c:pt>
                <c:pt idx="250">
                  <c:v>3</c:v>
                </c:pt>
                <c:pt idx="251">
                  <c:v>3</c:v>
                </c:pt>
                <c:pt idx="252">
                  <c:v>4</c:v>
                </c:pt>
                <c:pt idx="253">
                  <c:v>3</c:v>
                </c:pt>
                <c:pt idx="254">
                  <c:v>3</c:v>
                </c:pt>
                <c:pt idx="255">
                  <c:v>3</c:v>
                </c:pt>
                <c:pt idx="256">
                  <c:v>3</c:v>
                </c:pt>
                <c:pt idx="257">
                  <c:v>3</c:v>
                </c:pt>
                <c:pt idx="258">
                  <c:v>3</c:v>
                </c:pt>
                <c:pt idx="259">
                  <c:v>3</c:v>
                </c:pt>
                <c:pt idx="260">
                  <c:v>3</c:v>
                </c:pt>
                <c:pt idx="261">
                  <c:v>3</c:v>
                </c:pt>
                <c:pt idx="262">
                  <c:v>4</c:v>
                </c:pt>
                <c:pt idx="263">
                  <c:v>3</c:v>
                </c:pt>
                <c:pt idx="264">
                  <c:v>3</c:v>
                </c:pt>
                <c:pt idx="265">
                  <c:v>3</c:v>
                </c:pt>
                <c:pt idx="266">
                  <c:v>3</c:v>
                </c:pt>
                <c:pt idx="267">
                  <c:v>3</c:v>
                </c:pt>
                <c:pt idx="268">
                  <c:v>3</c:v>
                </c:pt>
                <c:pt idx="269">
                  <c:v>3</c:v>
                </c:pt>
                <c:pt idx="270">
                  <c:v>3</c:v>
                </c:pt>
                <c:pt idx="271">
                  <c:v>3</c:v>
                </c:pt>
                <c:pt idx="272">
                  <c:v>3</c:v>
                </c:pt>
                <c:pt idx="273">
                  <c:v>4</c:v>
                </c:pt>
                <c:pt idx="274">
                  <c:v>3</c:v>
                </c:pt>
                <c:pt idx="275">
                  <c:v>3</c:v>
                </c:pt>
                <c:pt idx="276">
                  <c:v>3</c:v>
                </c:pt>
                <c:pt idx="277">
                  <c:v>4</c:v>
                </c:pt>
                <c:pt idx="278">
                  <c:v>3</c:v>
                </c:pt>
                <c:pt idx="279">
                  <c:v>3</c:v>
                </c:pt>
                <c:pt idx="280">
                  <c:v>4</c:v>
                </c:pt>
                <c:pt idx="281">
                  <c:v>3</c:v>
                </c:pt>
                <c:pt idx="282">
                  <c:v>4</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4</c:v>
                </c:pt>
                <c:pt idx="297">
                  <c:v>3</c:v>
                </c:pt>
                <c:pt idx="298">
                  <c:v>3</c:v>
                </c:pt>
                <c:pt idx="299">
                  <c:v>3</c:v>
                </c:pt>
                <c:pt idx="300">
                  <c:v>3</c:v>
                </c:pt>
                <c:pt idx="301">
                  <c:v>3</c:v>
                </c:pt>
                <c:pt idx="302">
                  <c:v>3</c:v>
                </c:pt>
                <c:pt idx="303">
                  <c:v>3</c:v>
                </c:pt>
                <c:pt idx="304">
                  <c:v>3</c:v>
                </c:pt>
                <c:pt idx="305">
                  <c:v>3</c:v>
                </c:pt>
                <c:pt idx="306">
                  <c:v>2</c:v>
                </c:pt>
                <c:pt idx="307">
                  <c:v>3</c:v>
                </c:pt>
                <c:pt idx="308">
                  <c:v>3</c:v>
                </c:pt>
                <c:pt idx="309">
                  <c:v>4</c:v>
                </c:pt>
                <c:pt idx="310">
                  <c:v>3</c:v>
                </c:pt>
                <c:pt idx="311">
                  <c:v>3</c:v>
                </c:pt>
                <c:pt idx="312">
                  <c:v>3</c:v>
                </c:pt>
                <c:pt idx="313">
                  <c:v>3</c:v>
                </c:pt>
                <c:pt idx="314">
                  <c:v>3</c:v>
                </c:pt>
                <c:pt idx="315">
                  <c:v>3</c:v>
                </c:pt>
                <c:pt idx="316">
                  <c:v>3</c:v>
                </c:pt>
                <c:pt idx="317">
                  <c:v>3</c:v>
                </c:pt>
                <c:pt idx="318">
                  <c:v>3</c:v>
                </c:pt>
                <c:pt idx="319">
                  <c:v>4</c:v>
                </c:pt>
                <c:pt idx="320">
                  <c:v>3</c:v>
                </c:pt>
                <c:pt idx="321">
                  <c:v>4</c:v>
                </c:pt>
                <c:pt idx="322">
                  <c:v>4</c:v>
                </c:pt>
                <c:pt idx="323">
                  <c:v>3</c:v>
                </c:pt>
                <c:pt idx="324">
                  <c:v>4</c:v>
                </c:pt>
                <c:pt idx="325">
                  <c:v>4</c:v>
                </c:pt>
                <c:pt idx="326">
                  <c:v>3</c:v>
                </c:pt>
                <c:pt idx="327">
                  <c:v>3</c:v>
                </c:pt>
                <c:pt idx="328">
                  <c:v>3</c:v>
                </c:pt>
                <c:pt idx="329">
                  <c:v>3</c:v>
                </c:pt>
                <c:pt idx="330">
                  <c:v>4</c:v>
                </c:pt>
                <c:pt idx="331">
                  <c:v>3</c:v>
                </c:pt>
                <c:pt idx="332">
                  <c:v>3</c:v>
                </c:pt>
                <c:pt idx="333">
                  <c:v>4</c:v>
                </c:pt>
                <c:pt idx="334">
                  <c:v>3</c:v>
                </c:pt>
                <c:pt idx="335">
                  <c:v>4</c:v>
                </c:pt>
                <c:pt idx="336">
                  <c:v>3</c:v>
                </c:pt>
                <c:pt idx="337">
                  <c:v>3</c:v>
                </c:pt>
                <c:pt idx="338">
                  <c:v>3</c:v>
                </c:pt>
                <c:pt idx="339">
                  <c:v>3</c:v>
                </c:pt>
                <c:pt idx="340">
                  <c:v>2</c:v>
                </c:pt>
                <c:pt idx="341">
                  <c:v>4</c:v>
                </c:pt>
                <c:pt idx="342">
                  <c:v>3</c:v>
                </c:pt>
                <c:pt idx="343">
                  <c:v>3</c:v>
                </c:pt>
                <c:pt idx="344">
                  <c:v>2</c:v>
                </c:pt>
                <c:pt idx="345">
                  <c:v>3</c:v>
                </c:pt>
                <c:pt idx="346">
                  <c:v>3</c:v>
                </c:pt>
                <c:pt idx="347">
                  <c:v>3</c:v>
                </c:pt>
                <c:pt idx="348">
                  <c:v>3</c:v>
                </c:pt>
                <c:pt idx="349">
                  <c:v>3</c:v>
                </c:pt>
                <c:pt idx="350">
                  <c:v>3</c:v>
                </c:pt>
                <c:pt idx="351">
                  <c:v>2</c:v>
                </c:pt>
                <c:pt idx="352">
                  <c:v>3</c:v>
                </c:pt>
                <c:pt idx="353">
                  <c:v>3</c:v>
                </c:pt>
                <c:pt idx="354">
                  <c:v>4</c:v>
                </c:pt>
                <c:pt idx="355">
                  <c:v>3</c:v>
                </c:pt>
                <c:pt idx="356">
                  <c:v>3</c:v>
                </c:pt>
                <c:pt idx="357">
                  <c:v>3</c:v>
                </c:pt>
                <c:pt idx="358">
                  <c:v>3</c:v>
                </c:pt>
                <c:pt idx="359">
                  <c:v>3</c:v>
                </c:pt>
                <c:pt idx="360">
                  <c:v>3</c:v>
                </c:pt>
                <c:pt idx="361">
                  <c:v>3</c:v>
                </c:pt>
                <c:pt idx="362">
                  <c:v>3</c:v>
                </c:pt>
                <c:pt idx="363">
                  <c:v>3</c:v>
                </c:pt>
                <c:pt idx="364">
                  <c:v>3</c:v>
                </c:pt>
                <c:pt idx="365">
                  <c:v>3</c:v>
                </c:pt>
                <c:pt idx="366">
                  <c:v>3</c:v>
                </c:pt>
                <c:pt idx="367">
                  <c:v>4</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4</c:v>
                </c:pt>
                <c:pt idx="389">
                  <c:v>3</c:v>
                </c:pt>
                <c:pt idx="390">
                  <c:v>3</c:v>
                </c:pt>
                <c:pt idx="391">
                  <c:v>3</c:v>
                </c:pt>
                <c:pt idx="392">
                  <c:v>4</c:v>
                </c:pt>
                <c:pt idx="393">
                  <c:v>3</c:v>
                </c:pt>
                <c:pt idx="394">
                  <c:v>3</c:v>
                </c:pt>
                <c:pt idx="395">
                  <c:v>3</c:v>
                </c:pt>
                <c:pt idx="396">
                  <c:v>3</c:v>
                </c:pt>
                <c:pt idx="397">
                  <c:v>3</c:v>
                </c:pt>
                <c:pt idx="398">
                  <c:v>3</c:v>
                </c:pt>
                <c:pt idx="399">
                  <c:v>4</c:v>
                </c:pt>
                <c:pt idx="400">
                  <c:v>3</c:v>
                </c:pt>
                <c:pt idx="401">
                  <c:v>3</c:v>
                </c:pt>
                <c:pt idx="402">
                  <c:v>3</c:v>
                </c:pt>
                <c:pt idx="403">
                  <c:v>4</c:v>
                </c:pt>
                <c:pt idx="404">
                  <c:v>3</c:v>
                </c:pt>
                <c:pt idx="405">
                  <c:v>3</c:v>
                </c:pt>
                <c:pt idx="406">
                  <c:v>4</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4</c:v>
                </c:pt>
                <c:pt idx="427">
                  <c:v>3</c:v>
                </c:pt>
                <c:pt idx="428">
                  <c:v>3</c:v>
                </c:pt>
                <c:pt idx="429">
                  <c:v>3</c:v>
                </c:pt>
                <c:pt idx="430">
                  <c:v>3</c:v>
                </c:pt>
                <c:pt idx="431">
                  <c:v>4</c:v>
                </c:pt>
                <c:pt idx="432">
                  <c:v>3</c:v>
                </c:pt>
                <c:pt idx="433">
                  <c:v>3</c:v>
                </c:pt>
                <c:pt idx="434">
                  <c:v>3</c:v>
                </c:pt>
                <c:pt idx="435">
                  <c:v>3</c:v>
                </c:pt>
                <c:pt idx="436">
                  <c:v>3</c:v>
                </c:pt>
                <c:pt idx="437">
                  <c:v>3</c:v>
                </c:pt>
                <c:pt idx="438">
                  <c:v>3</c:v>
                </c:pt>
                <c:pt idx="439">
                  <c:v>3</c:v>
                </c:pt>
                <c:pt idx="440">
                  <c:v>4</c:v>
                </c:pt>
                <c:pt idx="441">
                  <c:v>3</c:v>
                </c:pt>
                <c:pt idx="442">
                  <c:v>3</c:v>
                </c:pt>
                <c:pt idx="443">
                  <c:v>3</c:v>
                </c:pt>
                <c:pt idx="444">
                  <c:v>3</c:v>
                </c:pt>
                <c:pt idx="445">
                  <c:v>3</c:v>
                </c:pt>
                <c:pt idx="446">
                  <c:v>3</c:v>
                </c:pt>
                <c:pt idx="447">
                  <c:v>3</c:v>
                </c:pt>
                <c:pt idx="448">
                  <c:v>3</c:v>
                </c:pt>
                <c:pt idx="449">
                  <c:v>4</c:v>
                </c:pt>
                <c:pt idx="450">
                  <c:v>3</c:v>
                </c:pt>
                <c:pt idx="451">
                  <c:v>4</c:v>
                </c:pt>
                <c:pt idx="452">
                  <c:v>3</c:v>
                </c:pt>
                <c:pt idx="453">
                  <c:v>3</c:v>
                </c:pt>
                <c:pt idx="454">
                  <c:v>3</c:v>
                </c:pt>
                <c:pt idx="455">
                  <c:v>3</c:v>
                </c:pt>
                <c:pt idx="456">
                  <c:v>3</c:v>
                </c:pt>
                <c:pt idx="457">
                  <c:v>3</c:v>
                </c:pt>
                <c:pt idx="458">
                  <c:v>3</c:v>
                </c:pt>
                <c:pt idx="459">
                  <c:v>3</c:v>
                </c:pt>
                <c:pt idx="460">
                  <c:v>3</c:v>
                </c:pt>
                <c:pt idx="461">
                  <c:v>4</c:v>
                </c:pt>
                <c:pt idx="462">
                  <c:v>4</c:v>
                </c:pt>
                <c:pt idx="463">
                  <c:v>3</c:v>
                </c:pt>
                <c:pt idx="464">
                  <c:v>3</c:v>
                </c:pt>
                <c:pt idx="465">
                  <c:v>3</c:v>
                </c:pt>
                <c:pt idx="466">
                  <c:v>3</c:v>
                </c:pt>
                <c:pt idx="467">
                  <c:v>3</c:v>
                </c:pt>
                <c:pt idx="468">
                  <c:v>3</c:v>
                </c:pt>
                <c:pt idx="469">
                  <c:v>3</c:v>
                </c:pt>
                <c:pt idx="470">
                  <c:v>3</c:v>
                </c:pt>
                <c:pt idx="471">
                  <c:v>3</c:v>
                </c:pt>
                <c:pt idx="472">
                  <c:v>3</c:v>
                </c:pt>
                <c:pt idx="473">
                  <c:v>3</c:v>
                </c:pt>
                <c:pt idx="474">
                  <c:v>3</c:v>
                </c:pt>
                <c:pt idx="475">
                  <c:v>4</c:v>
                </c:pt>
                <c:pt idx="476">
                  <c:v>3</c:v>
                </c:pt>
                <c:pt idx="477">
                  <c:v>3</c:v>
                </c:pt>
                <c:pt idx="478">
                  <c:v>3</c:v>
                </c:pt>
                <c:pt idx="479">
                  <c:v>4</c:v>
                </c:pt>
                <c:pt idx="480">
                  <c:v>3</c:v>
                </c:pt>
                <c:pt idx="481">
                  <c:v>3</c:v>
                </c:pt>
                <c:pt idx="482">
                  <c:v>3</c:v>
                </c:pt>
                <c:pt idx="483">
                  <c:v>3</c:v>
                </c:pt>
                <c:pt idx="484">
                  <c:v>4</c:v>
                </c:pt>
                <c:pt idx="485">
                  <c:v>3</c:v>
                </c:pt>
                <c:pt idx="486">
                  <c:v>3</c:v>
                </c:pt>
                <c:pt idx="487">
                  <c:v>3</c:v>
                </c:pt>
                <c:pt idx="488">
                  <c:v>3</c:v>
                </c:pt>
                <c:pt idx="489">
                  <c:v>4</c:v>
                </c:pt>
                <c:pt idx="490">
                  <c:v>3</c:v>
                </c:pt>
                <c:pt idx="491">
                  <c:v>3</c:v>
                </c:pt>
                <c:pt idx="492">
                  <c:v>3</c:v>
                </c:pt>
                <c:pt idx="493">
                  <c:v>3</c:v>
                </c:pt>
                <c:pt idx="494">
                  <c:v>3</c:v>
                </c:pt>
                <c:pt idx="495">
                  <c:v>3</c:v>
                </c:pt>
                <c:pt idx="496">
                  <c:v>3</c:v>
                </c:pt>
                <c:pt idx="497">
                  <c:v>3</c:v>
                </c:pt>
                <c:pt idx="498">
                  <c:v>3</c:v>
                </c:pt>
                <c:pt idx="499">
                  <c:v>3</c:v>
                </c:pt>
                <c:pt idx="500">
                  <c:v>3</c:v>
                </c:pt>
                <c:pt idx="501">
                  <c:v>3</c:v>
                </c:pt>
                <c:pt idx="502">
                  <c:v>4</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4</c:v>
                </c:pt>
                <c:pt idx="517">
                  <c:v>3</c:v>
                </c:pt>
                <c:pt idx="518">
                  <c:v>4</c:v>
                </c:pt>
                <c:pt idx="519">
                  <c:v>3</c:v>
                </c:pt>
                <c:pt idx="520">
                  <c:v>3</c:v>
                </c:pt>
                <c:pt idx="521">
                  <c:v>4</c:v>
                </c:pt>
                <c:pt idx="522">
                  <c:v>3</c:v>
                </c:pt>
                <c:pt idx="523">
                  <c:v>3</c:v>
                </c:pt>
                <c:pt idx="524">
                  <c:v>3</c:v>
                </c:pt>
                <c:pt idx="525">
                  <c:v>3</c:v>
                </c:pt>
                <c:pt idx="526">
                  <c:v>3</c:v>
                </c:pt>
                <c:pt idx="527">
                  <c:v>3</c:v>
                </c:pt>
                <c:pt idx="528">
                  <c:v>3</c:v>
                </c:pt>
                <c:pt idx="529">
                  <c:v>3</c:v>
                </c:pt>
                <c:pt idx="530">
                  <c:v>3</c:v>
                </c:pt>
                <c:pt idx="531">
                  <c:v>3</c:v>
                </c:pt>
                <c:pt idx="532">
                  <c:v>3</c:v>
                </c:pt>
                <c:pt idx="533">
                  <c:v>3</c:v>
                </c:pt>
                <c:pt idx="534">
                  <c:v>3</c:v>
                </c:pt>
                <c:pt idx="535">
                  <c:v>3</c:v>
                </c:pt>
                <c:pt idx="536">
                  <c:v>3</c:v>
                </c:pt>
                <c:pt idx="537">
                  <c:v>4</c:v>
                </c:pt>
                <c:pt idx="538">
                  <c:v>3</c:v>
                </c:pt>
                <c:pt idx="539">
                  <c:v>4</c:v>
                </c:pt>
                <c:pt idx="540">
                  <c:v>3</c:v>
                </c:pt>
                <c:pt idx="541">
                  <c:v>3</c:v>
                </c:pt>
                <c:pt idx="542">
                  <c:v>3</c:v>
                </c:pt>
                <c:pt idx="543">
                  <c:v>3</c:v>
                </c:pt>
                <c:pt idx="544">
                  <c:v>3</c:v>
                </c:pt>
                <c:pt idx="545">
                  <c:v>3</c:v>
                </c:pt>
                <c:pt idx="546">
                  <c:v>3</c:v>
                </c:pt>
                <c:pt idx="547">
                  <c:v>3</c:v>
                </c:pt>
                <c:pt idx="548">
                  <c:v>3</c:v>
                </c:pt>
                <c:pt idx="549">
                  <c:v>3</c:v>
                </c:pt>
                <c:pt idx="550">
                  <c:v>3</c:v>
                </c:pt>
                <c:pt idx="551">
                  <c:v>3</c:v>
                </c:pt>
                <c:pt idx="552">
                  <c:v>3</c:v>
                </c:pt>
                <c:pt idx="553">
                  <c:v>3</c:v>
                </c:pt>
                <c:pt idx="554">
                  <c:v>3</c:v>
                </c:pt>
                <c:pt idx="555">
                  <c:v>3</c:v>
                </c:pt>
                <c:pt idx="556">
                  <c:v>4</c:v>
                </c:pt>
                <c:pt idx="557">
                  <c:v>3</c:v>
                </c:pt>
                <c:pt idx="558">
                  <c:v>3</c:v>
                </c:pt>
                <c:pt idx="559">
                  <c:v>3</c:v>
                </c:pt>
                <c:pt idx="560">
                  <c:v>3</c:v>
                </c:pt>
                <c:pt idx="561">
                  <c:v>3</c:v>
                </c:pt>
                <c:pt idx="562">
                  <c:v>3</c:v>
                </c:pt>
                <c:pt idx="563">
                  <c:v>3</c:v>
                </c:pt>
                <c:pt idx="564">
                  <c:v>3</c:v>
                </c:pt>
                <c:pt idx="565">
                  <c:v>3</c:v>
                </c:pt>
                <c:pt idx="566">
                  <c:v>3</c:v>
                </c:pt>
                <c:pt idx="567">
                  <c:v>3</c:v>
                </c:pt>
                <c:pt idx="568">
                  <c:v>3</c:v>
                </c:pt>
                <c:pt idx="569">
                  <c:v>4</c:v>
                </c:pt>
                <c:pt idx="570">
                  <c:v>3</c:v>
                </c:pt>
                <c:pt idx="571">
                  <c:v>4</c:v>
                </c:pt>
                <c:pt idx="572">
                  <c:v>3</c:v>
                </c:pt>
                <c:pt idx="573">
                  <c:v>3</c:v>
                </c:pt>
                <c:pt idx="574">
                  <c:v>4</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4</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4</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4</c:v>
                </c:pt>
                <c:pt idx="625">
                  <c:v>3</c:v>
                </c:pt>
                <c:pt idx="626">
                  <c:v>3</c:v>
                </c:pt>
                <c:pt idx="627">
                  <c:v>3</c:v>
                </c:pt>
                <c:pt idx="628">
                  <c:v>3</c:v>
                </c:pt>
                <c:pt idx="629">
                  <c:v>3</c:v>
                </c:pt>
                <c:pt idx="630">
                  <c:v>3</c:v>
                </c:pt>
                <c:pt idx="631">
                  <c:v>3</c:v>
                </c:pt>
                <c:pt idx="632">
                  <c:v>4</c:v>
                </c:pt>
                <c:pt idx="633">
                  <c:v>4</c:v>
                </c:pt>
                <c:pt idx="634">
                  <c:v>3</c:v>
                </c:pt>
                <c:pt idx="635">
                  <c:v>3</c:v>
                </c:pt>
                <c:pt idx="636">
                  <c:v>3</c:v>
                </c:pt>
                <c:pt idx="637">
                  <c:v>3</c:v>
                </c:pt>
                <c:pt idx="638">
                  <c:v>3</c:v>
                </c:pt>
                <c:pt idx="639">
                  <c:v>3</c:v>
                </c:pt>
                <c:pt idx="640">
                  <c:v>4</c:v>
                </c:pt>
                <c:pt idx="641">
                  <c:v>3</c:v>
                </c:pt>
                <c:pt idx="642">
                  <c:v>3</c:v>
                </c:pt>
                <c:pt idx="643">
                  <c:v>4</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4</c:v>
                </c:pt>
                <c:pt idx="673">
                  <c:v>4</c:v>
                </c:pt>
                <c:pt idx="674">
                  <c:v>3</c:v>
                </c:pt>
                <c:pt idx="675">
                  <c:v>3</c:v>
                </c:pt>
                <c:pt idx="676">
                  <c:v>4</c:v>
                </c:pt>
                <c:pt idx="677">
                  <c:v>2</c:v>
                </c:pt>
                <c:pt idx="678">
                  <c:v>3</c:v>
                </c:pt>
                <c:pt idx="679">
                  <c:v>3</c:v>
                </c:pt>
                <c:pt idx="680">
                  <c:v>4</c:v>
                </c:pt>
                <c:pt idx="681">
                  <c:v>2</c:v>
                </c:pt>
                <c:pt idx="682">
                  <c:v>3</c:v>
                </c:pt>
                <c:pt idx="683">
                  <c:v>3</c:v>
                </c:pt>
                <c:pt idx="684">
                  <c:v>2</c:v>
                </c:pt>
                <c:pt idx="685">
                  <c:v>3</c:v>
                </c:pt>
                <c:pt idx="686">
                  <c:v>3</c:v>
                </c:pt>
                <c:pt idx="687">
                  <c:v>3</c:v>
                </c:pt>
                <c:pt idx="688">
                  <c:v>3</c:v>
                </c:pt>
                <c:pt idx="689">
                  <c:v>4</c:v>
                </c:pt>
                <c:pt idx="690">
                  <c:v>4</c:v>
                </c:pt>
                <c:pt idx="691">
                  <c:v>3</c:v>
                </c:pt>
                <c:pt idx="692">
                  <c:v>3</c:v>
                </c:pt>
                <c:pt idx="693">
                  <c:v>3</c:v>
                </c:pt>
                <c:pt idx="694">
                  <c:v>3</c:v>
                </c:pt>
                <c:pt idx="695">
                  <c:v>2</c:v>
                </c:pt>
                <c:pt idx="696">
                  <c:v>2</c:v>
                </c:pt>
                <c:pt idx="697">
                  <c:v>3</c:v>
                </c:pt>
                <c:pt idx="698">
                  <c:v>3</c:v>
                </c:pt>
                <c:pt idx="699">
                  <c:v>4</c:v>
                </c:pt>
                <c:pt idx="700">
                  <c:v>3</c:v>
                </c:pt>
                <c:pt idx="701">
                  <c:v>3</c:v>
                </c:pt>
                <c:pt idx="702">
                  <c:v>3</c:v>
                </c:pt>
                <c:pt idx="703">
                  <c:v>3</c:v>
                </c:pt>
                <c:pt idx="704">
                  <c:v>4</c:v>
                </c:pt>
                <c:pt idx="705">
                  <c:v>3</c:v>
                </c:pt>
                <c:pt idx="706">
                  <c:v>3</c:v>
                </c:pt>
                <c:pt idx="707">
                  <c:v>3</c:v>
                </c:pt>
                <c:pt idx="708">
                  <c:v>3</c:v>
                </c:pt>
                <c:pt idx="709">
                  <c:v>3</c:v>
                </c:pt>
                <c:pt idx="710">
                  <c:v>3</c:v>
                </c:pt>
                <c:pt idx="711">
                  <c:v>3</c:v>
                </c:pt>
                <c:pt idx="712">
                  <c:v>3</c:v>
                </c:pt>
                <c:pt idx="713">
                  <c:v>3</c:v>
                </c:pt>
                <c:pt idx="714">
                  <c:v>4</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4</c:v>
                </c:pt>
                <c:pt idx="746">
                  <c:v>3</c:v>
                </c:pt>
                <c:pt idx="747">
                  <c:v>3</c:v>
                </c:pt>
                <c:pt idx="748">
                  <c:v>3</c:v>
                </c:pt>
                <c:pt idx="749">
                  <c:v>3</c:v>
                </c:pt>
                <c:pt idx="750">
                  <c:v>3</c:v>
                </c:pt>
                <c:pt idx="751">
                  <c:v>3</c:v>
                </c:pt>
                <c:pt idx="752">
                  <c:v>3</c:v>
                </c:pt>
                <c:pt idx="753">
                  <c:v>3</c:v>
                </c:pt>
                <c:pt idx="754">
                  <c:v>3</c:v>
                </c:pt>
                <c:pt idx="755">
                  <c:v>3</c:v>
                </c:pt>
                <c:pt idx="756">
                  <c:v>3</c:v>
                </c:pt>
                <c:pt idx="757">
                  <c:v>3</c:v>
                </c:pt>
                <c:pt idx="758">
                  <c:v>4</c:v>
                </c:pt>
                <c:pt idx="759">
                  <c:v>3</c:v>
                </c:pt>
                <c:pt idx="760">
                  <c:v>3</c:v>
                </c:pt>
                <c:pt idx="761">
                  <c:v>3</c:v>
                </c:pt>
                <c:pt idx="762">
                  <c:v>3</c:v>
                </c:pt>
                <c:pt idx="763">
                  <c:v>4</c:v>
                </c:pt>
                <c:pt idx="764">
                  <c:v>3</c:v>
                </c:pt>
                <c:pt idx="765">
                  <c:v>3</c:v>
                </c:pt>
                <c:pt idx="766">
                  <c:v>4</c:v>
                </c:pt>
                <c:pt idx="767">
                  <c:v>3</c:v>
                </c:pt>
                <c:pt idx="768">
                  <c:v>4</c:v>
                </c:pt>
                <c:pt idx="769">
                  <c:v>3</c:v>
                </c:pt>
                <c:pt idx="770">
                  <c:v>3</c:v>
                </c:pt>
                <c:pt idx="771">
                  <c:v>3</c:v>
                </c:pt>
                <c:pt idx="772">
                  <c:v>4</c:v>
                </c:pt>
                <c:pt idx="773">
                  <c:v>3</c:v>
                </c:pt>
                <c:pt idx="774">
                  <c:v>3</c:v>
                </c:pt>
                <c:pt idx="775">
                  <c:v>3</c:v>
                </c:pt>
                <c:pt idx="776">
                  <c:v>3</c:v>
                </c:pt>
                <c:pt idx="777">
                  <c:v>3</c:v>
                </c:pt>
                <c:pt idx="778">
                  <c:v>4</c:v>
                </c:pt>
                <c:pt idx="779">
                  <c:v>4</c:v>
                </c:pt>
                <c:pt idx="780">
                  <c:v>3</c:v>
                </c:pt>
                <c:pt idx="781">
                  <c:v>3</c:v>
                </c:pt>
                <c:pt idx="782">
                  <c:v>4</c:v>
                </c:pt>
                <c:pt idx="783">
                  <c:v>3</c:v>
                </c:pt>
                <c:pt idx="784">
                  <c:v>3</c:v>
                </c:pt>
                <c:pt idx="785">
                  <c:v>3</c:v>
                </c:pt>
                <c:pt idx="786">
                  <c:v>3</c:v>
                </c:pt>
                <c:pt idx="787">
                  <c:v>4</c:v>
                </c:pt>
                <c:pt idx="788">
                  <c:v>3</c:v>
                </c:pt>
                <c:pt idx="789">
                  <c:v>4</c:v>
                </c:pt>
                <c:pt idx="790">
                  <c:v>3</c:v>
                </c:pt>
                <c:pt idx="791">
                  <c:v>3</c:v>
                </c:pt>
                <c:pt idx="792">
                  <c:v>3</c:v>
                </c:pt>
                <c:pt idx="793">
                  <c:v>3</c:v>
                </c:pt>
                <c:pt idx="794">
                  <c:v>3</c:v>
                </c:pt>
                <c:pt idx="795">
                  <c:v>3</c:v>
                </c:pt>
                <c:pt idx="796">
                  <c:v>3</c:v>
                </c:pt>
                <c:pt idx="797">
                  <c:v>3</c:v>
                </c:pt>
                <c:pt idx="798">
                  <c:v>4</c:v>
                </c:pt>
                <c:pt idx="799">
                  <c:v>4</c:v>
                </c:pt>
                <c:pt idx="800">
                  <c:v>3</c:v>
                </c:pt>
                <c:pt idx="801">
                  <c:v>3</c:v>
                </c:pt>
                <c:pt idx="802">
                  <c:v>3</c:v>
                </c:pt>
                <c:pt idx="803">
                  <c:v>3</c:v>
                </c:pt>
                <c:pt idx="804">
                  <c:v>3</c:v>
                </c:pt>
                <c:pt idx="805">
                  <c:v>3</c:v>
                </c:pt>
                <c:pt idx="806">
                  <c:v>3</c:v>
                </c:pt>
                <c:pt idx="807">
                  <c:v>3</c:v>
                </c:pt>
                <c:pt idx="808">
                  <c:v>3</c:v>
                </c:pt>
                <c:pt idx="809">
                  <c:v>3</c:v>
                </c:pt>
                <c:pt idx="810">
                  <c:v>4</c:v>
                </c:pt>
                <c:pt idx="811">
                  <c:v>3</c:v>
                </c:pt>
                <c:pt idx="812">
                  <c:v>3</c:v>
                </c:pt>
                <c:pt idx="813">
                  <c:v>2</c:v>
                </c:pt>
                <c:pt idx="814">
                  <c:v>3</c:v>
                </c:pt>
                <c:pt idx="815">
                  <c:v>3</c:v>
                </c:pt>
                <c:pt idx="816">
                  <c:v>3</c:v>
                </c:pt>
                <c:pt idx="817">
                  <c:v>3</c:v>
                </c:pt>
                <c:pt idx="818">
                  <c:v>4</c:v>
                </c:pt>
                <c:pt idx="819">
                  <c:v>3</c:v>
                </c:pt>
                <c:pt idx="820">
                  <c:v>3</c:v>
                </c:pt>
                <c:pt idx="821">
                  <c:v>4</c:v>
                </c:pt>
                <c:pt idx="822">
                  <c:v>3</c:v>
                </c:pt>
                <c:pt idx="823">
                  <c:v>3</c:v>
                </c:pt>
                <c:pt idx="824">
                  <c:v>4</c:v>
                </c:pt>
                <c:pt idx="825">
                  <c:v>3</c:v>
                </c:pt>
                <c:pt idx="826">
                  <c:v>3</c:v>
                </c:pt>
                <c:pt idx="827">
                  <c:v>2</c:v>
                </c:pt>
                <c:pt idx="828">
                  <c:v>3</c:v>
                </c:pt>
                <c:pt idx="829">
                  <c:v>3</c:v>
                </c:pt>
                <c:pt idx="830">
                  <c:v>3</c:v>
                </c:pt>
                <c:pt idx="831">
                  <c:v>3</c:v>
                </c:pt>
                <c:pt idx="832">
                  <c:v>3</c:v>
                </c:pt>
                <c:pt idx="833">
                  <c:v>3</c:v>
                </c:pt>
                <c:pt idx="834">
                  <c:v>4</c:v>
                </c:pt>
                <c:pt idx="835">
                  <c:v>3</c:v>
                </c:pt>
                <c:pt idx="836">
                  <c:v>3</c:v>
                </c:pt>
                <c:pt idx="837">
                  <c:v>4</c:v>
                </c:pt>
                <c:pt idx="838">
                  <c:v>3</c:v>
                </c:pt>
                <c:pt idx="839">
                  <c:v>3</c:v>
                </c:pt>
                <c:pt idx="840">
                  <c:v>3</c:v>
                </c:pt>
                <c:pt idx="841">
                  <c:v>3</c:v>
                </c:pt>
                <c:pt idx="842">
                  <c:v>3</c:v>
                </c:pt>
                <c:pt idx="843">
                  <c:v>4</c:v>
                </c:pt>
                <c:pt idx="844">
                  <c:v>3</c:v>
                </c:pt>
                <c:pt idx="845">
                  <c:v>4</c:v>
                </c:pt>
                <c:pt idx="846">
                  <c:v>3</c:v>
                </c:pt>
                <c:pt idx="847">
                  <c:v>3</c:v>
                </c:pt>
                <c:pt idx="848">
                  <c:v>3</c:v>
                </c:pt>
                <c:pt idx="849">
                  <c:v>3</c:v>
                </c:pt>
                <c:pt idx="850">
                  <c:v>3</c:v>
                </c:pt>
                <c:pt idx="851">
                  <c:v>3</c:v>
                </c:pt>
                <c:pt idx="852">
                  <c:v>4</c:v>
                </c:pt>
                <c:pt idx="853">
                  <c:v>3</c:v>
                </c:pt>
                <c:pt idx="854">
                  <c:v>3</c:v>
                </c:pt>
                <c:pt idx="855">
                  <c:v>3</c:v>
                </c:pt>
                <c:pt idx="856">
                  <c:v>3</c:v>
                </c:pt>
                <c:pt idx="857">
                  <c:v>3</c:v>
                </c:pt>
                <c:pt idx="858">
                  <c:v>4</c:v>
                </c:pt>
                <c:pt idx="859">
                  <c:v>3</c:v>
                </c:pt>
                <c:pt idx="860">
                  <c:v>3</c:v>
                </c:pt>
                <c:pt idx="861">
                  <c:v>3</c:v>
                </c:pt>
                <c:pt idx="862">
                  <c:v>4</c:v>
                </c:pt>
                <c:pt idx="863">
                  <c:v>3</c:v>
                </c:pt>
                <c:pt idx="864">
                  <c:v>3</c:v>
                </c:pt>
                <c:pt idx="865">
                  <c:v>3</c:v>
                </c:pt>
                <c:pt idx="866">
                  <c:v>3</c:v>
                </c:pt>
                <c:pt idx="867">
                  <c:v>3</c:v>
                </c:pt>
                <c:pt idx="868">
                  <c:v>3</c:v>
                </c:pt>
                <c:pt idx="869">
                  <c:v>3</c:v>
                </c:pt>
                <c:pt idx="870">
                  <c:v>3</c:v>
                </c:pt>
                <c:pt idx="871">
                  <c:v>3</c:v>
                </c:pt>
                <c:pt idx="872">
                  <c:v>3</c:v>
                </c:pt>
                <c:pt idx="873">
                  <c:v>3</c:v>
                </c:pt>
                <c:pt idx="874">
                  <c:v>4</c:v>
                </c:pt>
                <c:pt idx="875">
                  <c:v>3</c:v>
                </c:pt>
                <c:pt idx="876">
                  <c:v>3</c:v>
                </c:pt>
                <c:pt idx="877">
                  <c:v>3</c:v>
                </c:pt>
                <c:pt idx="878">
                  <c:v>4</c:v>
                </c:pt>
                <c:pt idx="879">
                  <c:v>3</c:v>
                </c:pt>
                <c:pt idx="880">
                  <c:v>3</c:v>
                </c:pt>
                <c:pt idx="881">
                  <c:v>3</c:v>
                </c:pt>
                <c:pt idx="882">
                  <c:v>3</c:v>
                </c:pt>
                <c:pt idx="883">
                  <c:v>3</c:v>
                </c:pt>
                <c:pt idx="884">
                  <c:v>3</c:v>
                </c:pt>
                <c:pt idx="885">
                  <c:v>3</c:v>
                </c:pt>
                <c:pt idx="886">
                  <c:v>3</c:v>
                </c:pt>
                <c:pt idx="887">
                  <c:v>3</c:v>
                </c:pt>
                <c:pt idx="888">
                  <c:v>4</c:v>
                </c:pt>
                <c:pt idx="889">
                  <c:v>3</c:v>
                </c:pt>
                <c:pt idx="890">
                  <c:v>3</c:v>
                </c:pt>
                <c:pt idx="891">
                  <c:v>3</c:v>
                </c:pt>
                <c:pt idx="892">
                  <c:v>3</c:v>
                </c:pt>
                <c:pt idx="893">
                  <c:v>3</c:v>
                </c:pt>
                <c:pt idx="894">
                  <c:v>3</c:v>
                </c:pt>
                <c:pt idx="895">
                  <c:v>3</c:v>
                </c:pt>
                <c:pt idx="896">
                  <c:v>4</c:v>
                </c:pt>
                <c:pt idx="897">
                  <c:v>4</c:v>
                </c:pt>
                <c:pt idx="898">
                  <c:v>3</c:v>
                </c:pt>
                <c:pt idx="899">
                  <c:v>3</c:v>
                </c:pt>
                <c:pt idx="900">
                  <c:v>4</c:v>
                </c:pt>
                <c:pt idx="901">
                  <c:v>3</c:v>
                </c:pt>
                <c:pt idx="902">
                  <c:v>3</c:v>
                </c:pt>
                <c:pt idx="903">
                  <c:v>3</c:v>
                </c:pt>
                <c:pt idx="904">
                  <c:v>3</c:v>
                </c:pt>
                <c:pt idx="905">
                  <c:v>4</c:v>
                </c:pt>
                <c:pt idx="906">
                  <c:v>3</c:v>
                </c:pt>
                <c:pt idx="907">
                  <c:v>3</c:v>
                </c:pt>
                <c:pt idx="908">
                  <c:v>4</c:v>
                </c:pt>
                <c:pt idx="909">
                  <c:v>3</c:v>
                </c:pt>
                <c:pt idx="910">
                  <c:v>3</c:v>
                </c:pt>
                <c:pt idx="911">
                  <c:v>3</c:v>
                </c:pt>
                <c:pt idx="912">
                  <c:v>3</c:v>
                </c:pt>
                <c:pt idx="913">
                  <c:v>4</c:v>
                </c:pt>
                <c:pt idx="914">
                  <c:v>3</c:v>
                </c:pt>
                <c:pt idx="915">
                  <c:v>3</c:v>
                </c:pt>
                <c:pt idx="916">
                  <c:v>3</c:v>
                </c:pt>
                <c:pt idx="917">
                  <c:v>3</c:v>
                </c:pt>
                <c:pt idx="918">
                  <c:v>4</c:v>
                </c:pt>
                <c:pt idx="919">
                  <c:v>3</c:v>
                </c:pt>
                <c:pt idx="920">
                  <c:v>3</c:v>
                </c:pt>
                <c:pt idx="921">
                  <c:v>3</c:v>
                </c:pt>
                <c:pt idx="922">
                  <c:v>3</c:v>
                </c:pt>
                <c:pt idx="923">
                  <c:v>3</c:v>
                </c:pt>
                <c:pt idx="924">
                  <c:v>3</c:v>
                </c:pt>
                <c:pt idx="925">
                  <c:v>3</c:v>
                </c:pt>
                <c:pt idx="926">
                  <c:v>3</c:v>
                </c:pt>
                <c:pt idx="927">
                  <c:v>3</c:v>
                </c:pt>
                <c:pt idx="928">
                  <c:v>4</c:v>
                </c:pt>
                <c:pt idx="929">
                  <c:v>4</c:v>
                </c:pt>
                <c:pt idx="930">
                  <c:v>4</c:v>
                </c:pt>
                <c:pt idx="931">
                  <c:v>3</c:v>
                </c:pt>
                <c:pt idx="932">
                  <c:v>4</c:v>
                </c:pt>
                <c:pt idx="933">
                  <c:v>3</c:v>
                </c:pt>
                <c:pt idx="934">
                  <c:v>3</c:v>
                </c:pt>
                <c:pt idx="935">
                  <c:v>4</c:v>
                </c:pt>
                <c:pt idx="936">
                  <c:v>3</c:v>
                </c:pt>
                <c:pt idx="937">
                  <c:v>4</c:v>
                </c:pt>
                <c:pt idx="938">
                  <c:v>3</c:v>
                </c:pt>
                <c:pt idx="939">
                  <c:v>3</c:v>
                </c:pt>
                <c:pt idx="940">
                  <c:v>3</c:v>
                </c:pt>
                <c:pt idx="941">
                  <c:v>4</c:v>
                </c:pt>
                <c:pt idx="942">
                  <c:v>3</c:v>
                </c:pt>
                <c:pt idx="943">
                  <c:v>3</c:v>
                </c:pt>
                <c:pt idx="944">
                  <c:v>3</c:v>
                </c:pt>
                <c:pt idx="945">
                  <c:v>3</c:v>
                </c:pt>
                <c:pt idx="946">
                  <c:v>4</c:v>
                </c:pt>
                <c:pt idx="947">
                  <c:v>3</c:v>
                </c:pt>
                <c:pt idx="948">
                  <c:v>3</c:v>
                </c:pt>
                <c:pt idx="949">
                  <c:v>3</c:v>
                </c:pt>
                <c:pt idx="950">
                  <c:v>4</c:v>
                </c:pt>
                <c:pt idx="951">
                  <c:v>3</c:v>
                </c:pt>
                <c:pt idx="952">
                  <c:v>4</c:v>
                </c:pt>
                <c:pt idx="953">
                  <c:v>2</c:v>
                </c:pt>
                <c:pt idx="954">
                  <c:v>3</c:v>
                </c:pt>
                <c:pt idx="955">
                  <c:v>3</c:v>
                </c:pt>
                <c:pt idx="956">
                  <c:v>3</c:v>
                </c:pt>
                <c:pt idx="957">
                  <c:v>3</c:v>
                </c:pt>
                <c:pt idx="958">
                  <c:v>3</c:v>
                </c:pt>
                <c:pt idx="959">
                  <c:v>3</c:v>
                </c:pt>
                <c:pt idx="960">
                  <c:v>3</c:v>
                </c:pt>
                <c:pt idx="961">
                  <c:v>3</c:v>
                </c:pt>
                <c:pt idx="962">
                  <c:v>4</c:v>
                </c:pt>
                <c:pt idx="963">
                  <c:v>3</c:v>
                </c:pt>
                <c:pt idx="964">
                  <c:v>4</c:v>
                </c:pt>
                <c:pt idx="965">
                  <c:v>3</c:v>
                </c:pt>
                <c:pt idx="966">
                  <c:v>3</c:v>
                </c:pt>
                <c:pt idx="967">
                  <c:v>3</c:v>
                </c:pt>
                <c:pt idx="968">
                  <c:v>3</c:v>
                </c:pt>
                <c:pt idx="969">
                  <c:v>3</c:v>
                </c:pt>
                <c:pt idx="970">
                  <c:v>3</c:v>
                </c:pt>
                <c:pt idx="971">
                  <c:v>3</c:v>
                </c:pt>
                <c:pt idx="972">
                  <c:v>3</c:v>
                </c:pt>
                <c:pt idx="973">
                  <c:v>3</c:v>
                </c:pt>
                <c:pt idx="974">
                  <c:v>3</c:v>
                </c:pt>
                <c:pt idx="975">
                  <c:v>3</c:v>
                </c:pt>
                <c:pt idx="976">
                  <c:v>3</c:v>
                </c:pt>
                <c:pt idx="977">
                  <c:v>4</c:v>
                </c:pt>
                <c:pt idx="978">
                  <c:v>3</c:v>
                </c:pt>
                <c:pt idx="979">
                  <c:v>3</c:v>
                </c:pt>
                <c:pt idx="980">
                  <c:v>3</c:v>
                </c:pt>
                <c:pt idx="981">
                  <c:v>3</c:v>
                </c:pt>
                <c:pt idx="982">
                  <c:v>3</c:v>
                </c:pt>
                <c:pt idx="983">
                  <c:v>3</c:v>
                </c:pt>
                <c:pt idx="984">
                  <c:v>3</c:v>
                </c:pt>
                <c:pt idx="985">
                  <c:v>4</c:v>
                </c:pt>
                <c:pt idx="986">
                  <c:v>3</c:v>
                </c:pt>
                <c:pt idx="987">
                  <c:v>3</c:v>
                </c:pt>
                <c:pt idx="988">
                  <c:v>4</c:v>
                </c:pt>
                <c:pt idx="989">
                  <c:v>3</c:v>
                </c:pt>
                <c:pt idx="990">
                  <c:v>3</c:v>
                </c:pt>
                <c:pt idx="991">
                  <c:v>4</c:v>
                </c:pt>
                <c:pt idx="992">
                  <c:v>4</c:v>
                </c:pt>
                <c:pt idx="993">
                  <c:v>4</c:v>
                </c:pt>
                <c:pt idx="994">
                  <c:v>4</c:v>
                </c:pt>
                <c:pt idx="995">
                  <c:v>3</c:v>
                </c:pt>
                <c:pt idx="996">
                  <c:v>4</c:v>
                </c:pt>
                <c:pt idx="997">
                  <c:v>3</c:v>
                </c:pt>
                <c:pt idx="998">
                  <c:v>3</c:v>
                </c:pt>
                <c:pt idx="999">
                  <c:v>3</c:v>
                </c:pt>
                <c:pt idx="1000">
                  <c:v>4</c:v>
                </c:pt>
                <c:pt idx="1001">
                  <c:v>3</c:v>
                </c:pt>
                <c:pt idx="1002">
                  <c:v>3</c:v>
                </c:pt>
                <c:pt idx="1003">
                  <c:v>4</c:v>
                </c:pt>
                <c:pt idx="1004">
                  <c:v>3</c:v>
                </c:pt>
                <c:pt idx="1005">
                  <c:v>3</c:v>
                </c:pt>
                <c:pt idx="1006">
                  <c:v>3</c:v>
                </c:pt>
                <c:pt idx="1007">
                  <c:v>3</c:v>
                </c:pt>
                <c:pt idx="1008">
                  <c:v>3</c:v>
                </c:pt>
                <c:pt idx="1009">
                  <c:v>2</c:v>
                </c:pt>
                <c:pt idx="1010">
                  <c:v>3</c:v>
                </c:pt>
                <c:pt idx="1011">
                  <c:v>3</c:v>
                </c:pt>
                <c:pt idx="1012">
                  <c:v>3</c:v>
                </c:pt>
                <c:pt idx="1013">
                  <c:v>2</c:v>
                </c:pt>
                <c:pt idx="1014">
                  <c:v>3</c:v>
                </c:pt>
                <c:pt idx="1015">
                  <c:v>4</c:v>
                </c:pt>
                <c:pt idx="1016">
                  <c:v>3</c:v>
                </c:pt>
                <c:pt idx="1017">
                  <c:v>3</c:v>
                </c:pt>
                <c:pt idx="1018">
                  <c:v>3</c:v>
                </c:pt>
                <c:pt idx="1019">
                  <c:v>3</c:v>
                </c:pt>
                <c:pt idx="1020">
                  <c:v>3</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4</c:v>
                </c:pt>
                <c:pt idx="1052">
                  <c:v>3</c:v>
                </c:pt>
                <c:pt idx="1053">
                  <c:v>4</c:v>
                </c:pt>
                <c:pt idx="1054">
                  <c:v>3</c:v>
                </c:pt>
                <c:pt idx="1055">
                  <c:v>3</c:v>
                </c:pt>
                <c:pt idx="1056">
                  <c:v>4</c:v>
                </c:pt>
                <c:pt idx="1057">
                  <c:v>3</c:v>
                </c:pt>
                <c:pt idx="1058">
                  <c:v>3</c:v>
                </c:pt>
                <c:pt idx="1059">
                  <c:v>3</c:v>
                </c:pt>
                <c:pt idx="1060">
                  <c:v>3</c:v>
                </c:pt>
                <c:pt idx="1061">
                  <c:v>3</c:v>
                </c:pt>
                <c:pt idx="1062">
                  <c:v>3</c:v>
                </c:pt>
                <c:pt idx="1063">
                  <c:v>3</c:v>
                </c:pt>
                <c:pt idx="1064">
                  <c:v>3</c:v>
                </c:pt>
                <c:pt idx="1065">
                  <c:v>4</c:v>
                </c:pt>
                <c:pt idx="1066">
                  <c:v>3</c:v>
                </c:pt>
                <c:pt idx="1067">
                  <c:v>3</c:v>
                </c:pt>
                <c:pt idx="1068">
                  <c:v>3</c:v>
                </c:pt>
                <c:pt idx="1069">
                  <c:v>4</c:v>
                </c:pt>
                <c:pt idx="1070">
                  <c:v>3</c:v>
                </c:pt>
                <c:pt idx="1071">
                  <c:v>3</c:v>
                </c:pt>
                <c:pt idx="1072">
                  <c:v>3</c:v>
                </c:pt>
                <c:pt idx="1073">
                  <c:v>3</c:v>
                </c:pt>
                <c:pt idx="1074">
                  <c:v>3</c:v>
                </c:pt>
                <c:pt idx="1075">
                  <c:v>4</c:v>
                </c:pt>
                <c:pt idx="1076">
                  <c:v>3</c:v>
                </c:pt>
                <c:pt idx="1077">
                  <c:v>3</c:v>
                </c:pt>
                <c:pt idx="1078">
                  <c:v>4</c:v>
                </c:pt>
                <c:pt idx="1079">
                  <c:v>3</c:v>
                </c:pt>
                <c:pt idx="1080">
                  <c:v>4</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3</c:v>
                </c:pt>
                <c:pt idx="1094">
                  <c:v>3</c:v>
                </c:pt>
                <c:pt idx="1095">
                  <c:v>3</c:v>
                </c:pt>
                <c:pt idx="1096">
                  <c:v>3</c:v>
                </c:pt>
                <c:pt idx="1097">
                  <c:v>3</c:v>
                </c:pt>
                <c:pt idx="1098">
                  <c:v>3</c:v>
                </c:pt>
                <c:pt idx="1099">
                  <c:v>3</c:v>
                </c:pt>
                <c:pt idx="1100">
                  <c:v>3</c:v>
                </c:pt>
                <c:pt idx="1101">
                  <c:v>3</c:v>
                </c:pt>
                <c:pt idx="1102">
                  <c:v>3</c:v>
                </c:pt>
                <c:pt idx="1103">
                  <c:v>3</c:v>
                </c:pt>
                <c:pt idx="1104">
                  <c:v>4</c:v>
                </c:pt>
                <c:pt idx="1105">
                  <c:v>4</c:v>
                </c:pt>
                <c:pt idx="1106">
                  <c:v>3</c:v>
                </c:pt>
                <c:pt idx="1107">
                  <c:v>3</c:v>
                </c:pt>
                <c:pt idx="1108">
                  <c:v>3</c:v>
                </c:pt>
                <c:pt idx="1109">
                  <c:v>3</c:v>
                </c:pt>
                <c:pt idx="1110">
                  <c:v>3</c:v>
                </c:pt>
                <c:pt idx="1111">
                  <c:v>3</c:v>
                </c:pt>
                <c:pt idx="1112">
                  <c:v>3</c:v>
                </c:pt>
                <c:pt idx="1113">
                  <c:v>3</c:v>
                </c:pt>
                <c:pt idx="1114">
                  <c:v>4</c:v>
                </c:pt>
                <c:pt idx="1115">
                  <c:v>3</c:v>
                </c:pt>
                <c:pt idx="1116">
                  <c:v>3</c:v>
                </c:pt>
                <c:pt idx="1117">
                  <c:v>3</c:v>
                </c:pt>
                <c:pt idx="1118">
                  <c:v>3</c:v>
                </c:pt>
                <c:pt idx="1119">
                  <c:v>3</c:v>
                </c:pt>
                <c:pt idx="1120">
                  <c:v>3</c:v>
                </c:pt>
                <c:pt idx="1121">
                  <c:v>3</c:v>
                </c:pt>
                <c:pt idx="1122">
                  <c:v>3</c:v>
                </c:pt>
                <c:pt idx="1123">
                  <c:v>4</c:v>
                </c:pt>
                <c:pt idx="1124">
                  <c:v>3</c:v>
                </c:pt>
                <c:pt idx="1125">
                  <c:v>3</c:v>
                </c:pt>
                <c:pt idx="1126">
                  <c:v>3</c:v>
                </c:pt>
                <c:pt idx="1127">
                  <c:v>3</c:v>
                </c:pt>
                <c:pt idx="1128">
                  <c:v>3</c:v>
                </c:pt>
                <c:pt idx="1129">
                  <c:v>3</c:v>
                </c:pt>
                <c:pt idx="1130">
                  <c:v>3</c:v>
                </c:pt>
                <c:pt idx="1131">
                  <c:v>3</c:v>
                </c:pt>
                <c:pt idx="1132">
                  <c:v>3</c:v>
                </c:pt>
                <c:pt idx="1133">
                  <c:v>3</c:v>
                </c:pt>
                <c:pt idx="1134">
                  <c:v>3</c:v>
                </c:pt>
                <c:pt idx="1135">
                  <c:v>3</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3</c:v>
                </c:pt>
                <c:pt idx="1152">
                  <c:v>3</c:v>
                </c:pt>
                <c:pt idx="1153">
                  <c:v>3</c:v>
                </c:pt>
                <c:pt idx="1154">
                  <c:v>3</c:v>
                </c:pt>
                <c:pt idx="1155">
                  <c:v>4</c:v>
                </c:pt>
                <c:pt idx="1156">
                  <c:v>3</c:v>
                </c:pt>
                <c:pt idx="1157">
                  <c:v>3</c:v>
                </c:pt>
                <c:pt idx="1158">
                  <c:v>3</c:v>
                </c:pt>
                <c:pt idx="1159">
                  <c:v>3</c:v>
                </c:pt>
                <c:pt idx="1160">
                  <c:v>3</c:v>
                </c:pt>
                <c:pt idx="1161">
                  <c:v>3</c:v>
                </c:pt>
                <c:pt idx="1162">
                  <c:v>3</c:v>
                </c:pt>
                <c:pt idx="1163">
                  <c:v>3</c:v>
                </c:pt>
                <c:pt idx="1164">
                  <c:v>3</c:v>
                </c:pt>
                <c:pt idx="1165">
                  <c:v>3</c:v>
                </c:pt>
                <c:pt idx="1166">
                  <c:v>3</c:v>
                </c:pt>
                <c:pt idx="1167">
                  <c:v>3</c:v>
                </c:pt>
                <c:pt idx="1168">
                  <c:v>3</c:v>
                </c:pt>
                <c:pt idx="1169">
                  <c:v>4</c:v>
                </c:pt>
                <c:pt idx="1170">
                  <c:v>3</c:v>
                </c:pt>
                <c:pt idx="1171">
                  <c:v>3</c:v>
                </c:pt>
                <c:pt idx="1172">
                  <c:v>3</c:v>
                </c:pt>
                <c:pt idx="1173">
                  <c:v>3</c:v>
                </c:pt>
                <c:pt idx="1174">
                  <c:v>3</c:v>
                </c:pt>
                <c:pt idx="1175">
                  <c:v>3</c:v>
                </c:pt>
                <c:pt idx="1176">
                  <c:v>3</c:v>
                </c:pt>
                <c:pt idx="1177">
                  <c:v>3</c:v>
                </c:pt>
                <c:pt idx="1178">
                  <c:v>3</c:v>
                </c:pt>
                <c:pt idx="1179">
                  <c:v>3</c:v>
                </c:pt>
                <c:pt idx="1180">
                  <c:v>3</c:v>
                </c:pt>
                <c:pt idx="1181">
                  <c:v>3</c:v>
                </c:pt>
                <c:pt idx="1182">
                  <c:v>3</c:v>
                </c:pt>
                <c:pt idx="1183">
                  <c:v>4</c:v>
                </c:pt>
                <c:pt idx="1184">
                  <c:v>4</c:v>
                </c:pt>
                <c:pt idx="1185">
                  <c:v>4</c:v>
                </c:pt>
                <c:pt idx="1186">
                  <c:v>4</c:v>
                </c:pt>
                <c:pt idx="1187">
                  <c:v>3</c:v>
                </c:pt>
                <c:pt idx="1188">
                  <c:v>3</c:v>
                </c:pt>
                <c:pt idx="1189">
                  <c:v>3</c:v>
                </c:pt>
                <c:pt idx="1190">
                  <c:v>3</c:v>
                </c:pt>
                <c:pt idx="1191">
                  <c:v>3</c:v>
                </c:pt>
                <c:pt idx="1192">
                  <c:v>3</c:v>
                </c:pt>
                <c:pt idx="1193">
                  <c:v>3</c:v>
                </c:pt>
                <c:pt idx="1194">
                  <c:v>3</c:v>
                </c:pt>
                <c:pt idx="1195">
                  <c:v>3</c:v>
                </c:pt>
                <c:pt idx="1196">
                  <c:v>3</c:v>
                </c:pt>
                <c:pt idx="1197">
                  <c:v>4</c:v>
                </c:pt>
                <c:pt idx="1198">
                  <c:v>4</c:v>
                </c:pt>
                <c:pt idx="1199">
                  <c:v>3</c:v>
                </c:pt>
                <c:pt idx="1200">
                  <c:v>3</c:v>
                </c:pt>
                <c:pt idx="1201">
                  <c:v>3</c:v>
                </c:pt>
                <c:pt idx="1202">
                  <c:v>3</c:v>
                </c:pt>
                <c:pt idx="1203">
                  <c:v>4</c:v>
                </c:pt>
                <c:pt idx="1204">
                  <c:v>4</c:v>
                </c:pt>
                <c:pt idx="1205">
                  <c:v>3</c:v>
                </c:pt>
                <c:pt idx="1206">
                  <c:v>3</c:v>
                </c:pt>
                <c:pt idx="1207">
                  <c:v>3</c:v>
                </c:pt>
                <c:pt idx="1208">
                  <c:v>3</c:v>
                </c:pt>
                <c:pt idx="1209">
                  <c:v>4</c:v>
                </c:pt>
                <c:pt idx="1210">
                  <c:v>4</c:v>
                </c:pt>
                <c:pt idx="1211">
                  <c:v>4</c:v>
                </c:pt>
                <c:pt idx="1212">
                  <c:v>3</c:v>
                </c:pt>
                <c:pt idx="1213">
                  <c:v>3</c:v>
                </c:pt>
                <c:pt idx="1214">
                  <c:v>3</c:v>
                </c:pt>
                <c:pt idx="1215">
                  <c:v>3</c:v>
                </c:pt>
                <c:pt idx="1216">
                  <c:v>3</c:v>
                </c:pt>
                <c:pt idx="1217">
                  <c:v>3</c:v>
                </c:pt>
                <c:pt idx="1218">
                  <c:v>3</c:v>
                </c:pt>
                <c:pt idx="1219">
                  <c:v>3</c:v>
                </c:pt>
                <c:pt idx="1220">
                  <c:v>4</c:v>
                </c:pt>
                <c:pt idx="1221">
                  <c:v>3</c:v>
                </c:pt>
                <c:pt idx="1222">
                  <c:v>4</c:v>
                </c:pt>
                <c:pt idx="1223">
                  <c:v>3</c:v>
                </c:pt>
                <c:pt idx="1224">
                  <c:v>3</c:v>
                </c:pt>
                <c:pt idx="1225">
                  <c:v>3</c:v>
                </c:pt>
                <c:pt idx="1226">
                  <c:v>3</c:v>
                </c:pt>
                <c:pt idx="1227">
                  <c:v>3</c:v>
                </c:pt>
                <c:pt idx="1228">
                  <c:v>3</c:v>
                </c:pt>
                <c:pt idx="1229">
                  <c:v>3</c:v>
                </c:pt>
                <c:pt idx="1230">
                  <c:v>3</c:v>
                </c:pt>
                <c:pt idx="1231">
                  <c:v>3</c:v>
                </c:pt>
                <c:pt idx="1232">
                  <c:v>3</c:v>
                </c:pt>
                <c:pt idx="1233">
                  <c:v>4</c:v>
                </c:pt>
                <c:pt idx="1234">
                  <c:v>3</c:v>
                </c:pt>
                <c:pt idx="1235">
                  <c:v>3</c:v>
                </c:pt>
                <c:pt idx="1236">
                  <c:v>3</c:v>
                </c:pt>
                <c:pt idx="1237">
                  <c:v>3</c:v>
                </c:pt>
                <c:pt idx="1238">
                  <c:v>3</c:v>
                </c:pt>
                <c:pt idx="1239">
                  <c:v>3</c:v>
                </c:pt>
                <c:pt idx="1240">
                  <c:v>4</c:v>
                </c:pt>
                <c:pt idx="1241">
                  <c:v>4</c:v>
                </c:pt>
                <c:pt idx="1242">
                  <c:v>3</c:v>
                </c:pt>
                <c:pt idx="1243">
                  <c:v>3</c:v>
                </c:pt>
                <c:pt idx="1244">
                  <c:v>3</c:v>
                </c:pt>
                <c:pt idx="1245">
                  <c:v>4</c:v>
                </c:pt>
                <c:pt idx="1246">
                  <c:v>3</c:v>
                </c:pt>
                <c:pt idx="1247">
                  <c:v>3</c:v>
                </c:pt>
                <c:pt idx="1248">
                  <c:v>3</c:v>
                </c:pt>
                <c:pt idx="1249">
                  <c:v>3</c:v>
                </c:pt>
                <c:pt idx="1250">
                  <c:v>3</c:v>
                </c:pt>
                <c:pt idx="1251">
                  <c:v>3</c:v>
                </c:pt>
                <c:pt idx="1252">
                  <c:v>3</c:v>
                </c:pt>
                <c:pt idx="1253">
                  <c:v>3</c:v>
                </c:pt>
                <c:pt idx="1254">
                  <c:v>3</c:v>
                </c:pt>
                <c:pt idx="1255">
                  <c:v>3</c:v>
                </c:pt>
                <c:pt idx="1256">
                  <c:v>3</c:v>
                </c:pt>
                <c:pt idx="1257">
                  <c:v>3</c:v>
                </c:pt>
                <c:pt idx="1258">
                  <c:v>3</c:v>
                </c:pt>
                <c:pt idx="1259">
                  <c:v>3</c:v>
                </c:pt>
                <c:pt idx="1260">
                  <c:v>3</c:v>
                </c:pt>
                <c:pt idx="1261">
                  <c:v>4</c:v>
                </c:pt>
                <c:pt idx="1262">
                  <c:v>3</c:v>
                </c:pt>
                <c:pt idx="1263">
                  <c:v>3</c:v>
                </c:pt>
                <c:pt idx="1264">
                  <c:v>3</c:v>
                </c:pt>
                <c:pt idx="1265">
                  <c:v>3</c:v>
                </c:pt>
                <c:pt idx="1266">
                  <c:v>3</c:v>
                </c:pt>
                <c:pt idx="1267">
                  <c:v>3</c:v>
                </c:pt>
                <c:pt idx="1268">
                  <c:v>3</c:v>
                </c:pt>
                <c:pt idx="1269">
                  <c:v>3</c:v>
                </c:pt>
                <c:pt idx="1270">
                  <c:v>3</c:v>
                </c:pt>
                <c:pt idx="1271">
                  <c:v>3</c:v>
                </c:pt>
                <c:pt idx="1272">
                  <c:v>3</c:v>
                </c:pt>
                <c:pt idx="1273">
                  <c:v>3</c:v>
                </c:pt>
                <c:pt idx="1274">
                  <c:v>3</c:v>
                </c:pt>
                <c:pt idx="1275">
                  <c:v>4</c:v>
                </c:pt>
                <c:pt idx="1276">
                  <c:v>3</c:v>
                </c:pt>
                <c:pt idx="1277">
                  <c:v>3</c:v>
                </c:pt>
                <c:pt idx="1278">
                  <c:v>3</c:v>
                </c:pt>
                <c:pt idx="1279">
                  <c:v>3</c:v>
                </c:pt>
                <c:pt idx="1280">
                  <c:v>3</c:v>
                </c:pt>
                <c:pt idx="1281">
                  <c:v>3</c:v>
                </c:pt>
                <c:pt idx="1282">
                  <c:v>4</c:v>
                </c:pt>
                <c:pt idx="1283">
                  <c:v>3</c:v>
                </c:pt>
                <c:pt idx="1284">
                  <c:v>3</c:v>
                </c:pt>
                <c:pt idx="1285">
                  <c:v>4</c:v>
                </c:pt>
                <c:pt idx="1286">
                  <c:v>3</c:v>
                </c:pt>
                <c:pt idx="1287">
                  <c:v>3</c:v>
                </c:pt>
                <c:pt idx="1288">
                  <c:v>4</c:v>
                </c:pt>
                <c:pt idx="1289">
                  <c:v>4</c:v>
                </c:pt>
                <c:pt idx="1290">
                  <c:v>3</c:v>
                </c:pt>
                <c:pt idx="1291">
                  <c:v>3</c:v>
                </c:pt>
                <c:pt idx="1292">
                  <c:v>3</c:v>
                </c:pt>
                <c:pt idx="1293">
                  <c:v>3</c:v>
                </c:pt>
                <c:pt idx="1294">
                  <c:v>3</c:v>
                </c:pt>
                <c:pt idx="1295">
                  <c:v>3</c:v>
                </c:pt>
                <c:pt idx="1296">
                  <c:v>3</c:v>
                </c:pt>
                <c:pt idx="1297">
                  <c:v>3</c:v>
                </c:pt>
                <c:pt idx="1298">
                  <c:v>3</c:v>
                </c:pt>
                <c:pt idx="1299">
                  <c:v>3</c:v>
                </c:pt>
                <c:pt idx="1300">
                  <c:v>3</c:v>
                </c:pt>
                <c:pt idx="1301">
                  <c:v>3</c:v>
                </c:pt>
                <c:pt idx="1302">
                  <c:v>3</c:v>
                </c:pt>
                <c:pt idx="1303">
                  <c:v>3</c:v>
                </c:pt>
                <c:pt idx="1304">
                  <c:v>3</c:v>
                </c:pt>
                <c:pt idx="1305">
                  <c:v>3</c:v>
                </c:pt>
                <c:pt idx="1306">
                  <c:v>3</c:v>
                </c:pt>
                <c:pt idx="1307">
                  <c:v>3</c:v>
                </c:pt>
                <c:pt idx="1308">
                  <c:v>4</c:v>
                </c:pt>
                <c:pt idx="1309">
                  <c:v>3</c:v>
                </c:pt>
                <c:pt idx="1310">
                  <c:v>3</c:v>
                </c:pt>
                <c:pt idx="1311">
                  <c:v>3</c:v>
                </c:pt>
                <c:pt idx="1312">
                  <c:v>3</c:v>
                </c:pt>
                <c:pt idx="1313">
                  <c:v>3</c:v>
                </c:pt>
                <c:pt idx="1314">
                  <c:v>3</c:v>
                </c:pt>
                <c:pt idx="1315">
                  <c:v>4</c:v>
                </c:pt>
                <c:pt idx="1316">
                  <c:v>3</c:v>
                </c:pt>
                <c:pt idx="1317">
                  <c:v>4</c:v>
                </c:pt>
                <c:pt idx="1318">
                  <c:v>3</c:v>
                </c:pt>
                <c:pt idx="1319">
                  <c:v>3</c:v>
                </c:pt>
                <c:pt idx="1320">
                  <c:v>3</c:v>
                </c:pt>
                <c:pt idx="1321">
                  <c:v>3</c:v>
                </c:pt>
                <c:pt idx="1322">
                  <c:v>3</c:v>
                </c:pt>
                <c:pt idx="1323">
                  <c:v>3</c:v>
                </c:pt>
                <c:pt idx="1324">
                  <c:v>3</c:v>
                </c:pt>
                <c:pt idx="1325">
                  <c:v>3</c:v>
                </c:pt>
                <c:pt idx="1326">
                  <c:v>3</c:v>
                </c:pt>
                <c:pt idx="1327">
                  <c:v>3</c:v>
                </c:pt>
                <c:pt idx="1328">
                  <c:v>4</c:v>
                </c:pt>
                <c:pt idx="1329">
                  <c:v>3</c:v>
                </c:pt>
                <c:pt idx="1330">
                  <c:v>4</c:v>
                </c:pt>
                <c:pt idx="1331">
                  <c:v>4</c:v>
                </c:pt>
                <c:pt idx="1332">
                  <c:v>3</c:v>
                </c:pt>
                <c:pt idx="1333">
                  <c:v>3</c:v>
                </c:pt>
                <c:pt idx="1334">
                  <c:v>3</c:v>
                </c:pt>
                <c:pt idx="1335">
                  <c:v>3</c:v>
                </c:pt>
                <c:pt idx="1336">
                  <c:v>3</c:v>
                </c:pt>
                <c:pt idx="1337">
                  <c:v>3</c:v>
                </c:pt>
                <c:pt idx="1338">
                  <c:v>3</c:v>
                </c:pt>
                <c:pt idx="1339">
                  <c:v>3</c:v>
                </c:pt>
                <c:pt idx="1340">
                  <c:v>3</c:v>
                </c:pt>
                <c:pt idx="1341">
                  <c:v>3</c:v>
                </c:pt>
                <c:pt idx="1342">
                  <c:v>3</c:v>
                </c:pt>
                <c:pt idx="1343">
                  <c:v>3</c:v>
                </c:pt>
                <c:pt idx="1344">
                  <c:v>3</c:v>
                </c:pt>
                <c:pt idx="1345">
                  <c:v>3</c:v>
                </c:pt>
                <c:pt idx="1346">
                  <c:v>4</c:v>
                </c:pt>
                <c:pt idx="1347">
                  <c:v>4</c:v>
                </c:pt>
                <c:pt idx="1348">
                  <c:v>4</c:v>
                </c:pt>
                <c:pt idx="1349">
                  <c:v>3</c:v>
                </c:pt>
                <c:pt idx="1350">
                  <c:v>3</c:v>
                </c:pt>
                <c:pt idx="1351">
                  <c:v>3</c:v>
                </c:pt>
                <c:pt idx="1352">
                  <c:v>4</c:v>
                </c:pt>
                <c:pt idx="1353">
                  <c:v>3</c:v>
                </c:pt>
                <c:pt idx="1354">
                  <c:v>3</c:v>
                </c:pt>
                <c:pt idx="1355">
                  <c:v>4</c:v>
                </c:pt>
                <c:pt idx="1356">
                  <c:v>3</c:v>
                </c:pt>
                <c:pt idx="1357">
                  <c:v>3</c:v>
                </c:pt>
                <c:pt idx="1358">
                  <c:v>3</c:v>
                </c:pt>
                <c:pt idx="1359">
                  <c:v>3</c:v>
                </c:pt>
                <c:pt idx="1360">
                  <c:v>3</c:v>
                </c:pt>
                <c:pt idx="1361">
                  <c:v>3</c:v>
                </c:pt>
                <c:pt idx="1362">
                  <c:v>3</c:v>
                </c:pt>
                <c:pt idx="1363">
                  <c:v>3</c:v>
                </c:pt>
                <c:pt idx="1364">
                  <c:v>3</c:v>
                </c:pt>
                <c:pt idx="1365">
                  <c:v>3</c:v>
                </c:pt>
                <c:pt idx="1366">
                  <c:v>3</c:v>
                </c:pt>
                <c:pt idx="1367">
                  <c:v>3</c:v>
                </c:pt>
                <c:pt idx="1368">
                  <c:v>3</c:v>
                </c:pt>
                <c:pt idx="1369">
                  <c:v>3</c:v>
                </c:pt>
                <c:pt idx="1370">
                  <c:v>3</c:v>
                </c:pt>
                <c:pt idx="1371">
                  <c:v>3</c:v>
                </c:pt>
                <c:pt idx="1372">
                  <c:v>3</c:v>
                </c:pt>
                <c:pt idx="1373">
                  <c:v>3</c:v>
                </c:pt>
                <c:pt idx="1374">
                  <c:v>3</c:v>
                </c:pt>
                <c:pt idx="1375">
                  <c:v>3</c:v>
                </c:pt>
                <c:pt idx="1376">
                  <c:v>3</c:v>
                </c:pt>
                <c:pt idx="1377">
                  <c:v>3</c:v>
                </c:pt>
                <c:pt idx="1378">
                  <c:v>3</c:v>
                </c:pt>
                <c:pt idx="1379">
                  <c:v>4</c:v>
                </c:pt>
                <c:pt idx="1380">
                  <c:v>3</c:v>
                </c:pt>
                <c:pt idx="1381">
                  <c:v>3</c:v>
                </c:pt>
                <c:pt idx="1382">
                  <c:v>3</c:v>
                </c:pt>
                <c:pt idx="1383">
                  <c:v>3</c:v>
                </c:pt>
                <c:pt idx="1384">
                  <c:v>4</c:v>
                </c:pt>
                <c:pt idx="1385">
                  <c:v>4</c:v>
                </c:pt>
                <c:pt idx="1386">
                  <c:v>4</c:v>
                </c:pt>
                <c:pt idx="1387">
                  <c:v>3</c:v>
                </c:pt>
                <c:pt idx="1388">
                  <c:v>3</c:v>
                </c:pt>
                <c:pt idx="1389">
                  <c:v>3</c:v>
                </c:pt>
                <c:pt idx="1390">
                  <c:v>3</c:v>
                </c:pt>
                <c:pt idx="1391">
                  <c:v>3</c:v>
                </c:pt>
                <c:pt idx="1392">
                  <c:v>3</c:v>
                </c:pt>
                <c:pt idx="1393">
                  <c:v>3</c:v>
                </c:pt>
                <c:pt idx="1394">
                  <c:v>3</c:v>
                </c:pt>
                <c:pt idx="1395">
                  <c:v>3</c:v>
                </c:pt>
                <c:pt idx="1396">
                  <c:v>3</c:v>
                </c:pt>
                <c:pt idx="1397">
                  <c:v>3</c:v>
                </c:pt>
                <c:pt idx="1398">
                  <c:v>3</c:v>
                </c:pt>
                <c:pt idx="1399">
                  <c:v>4</c:v>
                </c:pt>
                <c:pt idx="1400">
                  <c:v>3</c:v>
                </c:pt>
                <c:pt idx="1401">
                  <c:v>3</c:v>
                </c:pt>
                <c:pt idx="1402">
                  <c:v>3</c:v>
                </c:pt>
                <c:pt idx="1403">
                  <c:v>4</c:v>
                </c:pt>
                <c:pt idx="1404">
                  <c:v>4</c:v>
                </c:pt>
                <c:pt idx="1405">
                  <c:v>3</c:v>
                </c:pt>
                <c:pt idx="1406">
                  <c:v>3</c:v>
                </c:pt>
                <c:pt idx="1407">
                  <c:v>3</c:v>
                </c:pt>
                <c:pt idx="1408">
                  <c:v>3</c:v>
                </c:pt>
                <c:pt idx="1409">
                  <c:v>3</c:v>
                </c:pt>
                <c:pt idx="1410">
                  <c:v>3</c:v>
                </c:pt>
                <c:pt idx="1411">
                  <c:v>3</c:v>
                </c:pt>
                <c:pt idx="1412">
                  <c:v>3</c:v>
                </c:pt>
                <c:pt idx="1413">
                  <c:v>4</c:v>
                </c:pt>
                <c:pt idx="1414">
                  <c:v>4</c:v>
                </c:pt>
                <c:pt idx="1415">
                  <c:v>3</c:v>
                </c:pt>
                <c:pt idx="1416">
                  <c:v>3</c:v>
                </c:pt>
                <c:pt idx="1417">
                  <c:v>3</c:v>
                </c:pt>
                <c:pt idx="1418">
                  <c:v>3</c:v>
                </c:pt>
                <c:pt idx="1419">
                  <c:v>3</c:v>
                </c:pt>
                <c:pt idx="1420">
                  <c:v>3</c:v>
                </c:pt>
                <c:pt idx="1421">
                  <c:v>3</c:v>
                </c:pt>
                <c:pt idx="1422">
                  <c:v>4</c:v>
                </c:pt>
                <c:pt idx="1423">
                  <c:v>4</c:v>
                </c:pt>
                <c:pt idx="1424">
                  <c:v>3</c:v>
                </c:pt>
                <c:pt idx="1425">
                  <c:v>3</c:v>
                </c:pt>
                <c:pt idx="1426">
                  <c:v>3</c:v>
                </c:pt>
                <c:pt idx="1427">
                  <c:v>4</c:v>
                </c:pt>
                <c:pt idx="1428">
                  <c:v>4</c:v>
                </c:pt>
                <c:pt idx="1429">
                  <c:v>3</c:v>
                </c:pt>
                <c:pt idx="1430">
                  <c:v>3</c:v>
                </c:pt>
                <c:pt idx="1431">
                  <c:v>4</c:v>
                </c:pt>
                <c:pt idx="1432">
                  <c:v>3</c:v>
                </c:pt>
                <c:pt idx="1433">
                  <c:v>3</c:v>
                </c:pt>
                <c:pt idx="1434">
                  <c:v>3</c:v>
                </c:pt>
                <c:pt idx="1435">
                  <c:v>3</c:v>
                </c:pt>
                <c:pt idx="1436">
                  <c:v>4</c:v>
                </c:pt>
                <c:pt idx="1437">
                  <c:v>3</c:v>
                </c:pt>
                <c:pt idx="1438">
                  <c:v>3</c:v>
                </c:pt>
                <c:pt idx="1439">
                  <c:v>3</c:v>
                </c:pt>
                <c:pt idx="1440">
                  <c:v>3</c:v>
                </c:pt>
                <c:pt idx="1441">
                  <c:v>3</c:v>
                </c:pt>
                <c:pt idx="1442">
                  <c:v>4</c:v>
                </c:pt>
                <c:pt idx="1443">
                  <c:v>3</c:v>
                </c:pt>
                <c:pt idx="1444">
                  <c:v>3</c:v>
                </c:pt>
                <c:pt idx="1445">
                  <c:v>3</c:v>
                </c:pt>
                <c:pt idx="1446">
                  <c:v>3</c:v>
                </c:pt>
                <c:pt idx="1447">
                  <c:v>3</c:v>
                </c:pt>
                <c:pt idx="1448">
                  <c:v>4</c:v>
                </c:pt>
                <c:pt idx="1449">
                  <c:v>3</c:v>
                </c:pt>
                <c:pt idx="1450">
                  <c:v>3</c:v>
                </c:pt>
                <c:pt idx="1451">
                  <c:v>3</c:v>
                </c:pt>
                <c:pt idx="1452">
                  <c:v>3</c:v>
                </c:pt>
                <c:pt idx="1453">
                  <c:v>4</c:v>
                </c:pt>
                <c:pt idx="1454">
                  <c:v>3</c:v>
                </c:pt>
                <c:pt idx="1455">
                  <c:v>3</c:v>
                </c:pt>
                <c:pt idx="1456">
                  <c:v>4</c:v>
                </c:pt>
                <c:pt idx="1457">
                  <c:v>2</c:v>
                </c:pt>
                <c:pt idx="1458">
                  <c:v>4</c:v>
                </c:pt>
                <c:pt idx="1459">
                  <c:v>3</c:v>
                </c:pt>
                <c:pt idx="1460">
                  <c:v>3</c:v>
                </c:pt>
                <c:pt idx="1461">
                  <c:v>4</c:v>
                </c:pt>
                <c:pt idx="1462">
                  <c:v>3</c:v>
                </c:pt>
                <c:pt idx="1463">
                  <c:v>3</c:v>
                </c:pt>
                <c:pt idx="1464">
                  <c:v>3</c:v>
                </c:pt>
                <c:pt idx="1465">
                  <c:v>3</c:v>
                </c:pt>
                <c:pt idx="1466">
                  <c:v>3</c:v>
                </c:pt>
                <c:pt idx="1467">
                  <c:v>3</c:v>
                </c:pt>
                <c:pt idx="1468">
                  <c:v>3</c:v>
                </c:pt>
                <c:pt idx="1469">
                  <c:v>3</c:v>
                </c:pt>
              </c:numCache>
            </c:numRef>
          </c:xVal>
          <c:yVal>
            <c:numRef>
              <c:f>'Q3 (a)'!$I$42:$I$1511</c:f>
              <c:numCache>
                <c:formatCode>0.00</c:formatCode>
                <c:ptCount val="1470"/>
                <c:pt idx="0">
                  <c:v>-0.34343023775240766</c:v>
                </c:pt>
                <c:pt idx="1">
                  <c:v>-1.9587825783790223</c:v>
                </c:pt>
                <c:pt idx="2">
                  <c:v>1.0595559681450908</c:v>
                </c:pt>
                <c:pt idx="3">
                  <c:v>0.76477580455802752</c:v>
                </c:pt>
                <c:pt idx="4">
                  <c:v>-2.3617687842765207</c:v>
                </c:pt>
                <c:pt idx="5">
                  <c:v>-2.3434302377524077</c:v>
                </c:pt>
                <c:pt idx="6">
                  <c:v>-2.3617687842765207</c:v>
                </c:pt>
                <c:pt idx="7">
                  <c:v>-0.36176878427652071</c:v>
                </c:pt>
                <c:pt idx="8">
                  <c:v>-0.23522419544197248</c:v>
                </c:pt>
                <c:pt idx="9">
                  <c:v>0.76477580455802752</c:v>
                </c:pt>
                <c:pt idx="10">
                  <c:v>-0.23522419544197248</c:v>
                </c:pt>
                <c:pt idx="11">
                  <c:v>1.4350708310899378</c:v>
                </c:pt>
                <c:pt idx="12">
                  <c:v>2.6382312157234793</c:v>
                </c:pt>
                <c:pt idx="13">
                  <c:v>-2.3434302377524077</c:v>
                </c:pt>
                <c:pt idx="14">
                  <c:v>0.76477580455802752</c:v>
                </c:pt>
                <c:pt idx="15">
                  <c:v>-1.3434302377524077</c:v>
                </c:pt>
                <c:pt idx="16">
                  <c:v>3.0320846251924412</c:v>
                </c:pt>
                <c:pt idx="17">
                  <c:v>1.6565697622475923</c:v>
                </c:pt>
                <c:pt idx="18">
                  <c:v>-0.23522419544197248</c:v>
                </c:pt>
                <c:pt idx="19">
                  <c:v>1.7647758045580275</c:v>
                </c:pt>
                <c:pt idx="20">
                  <c:v>-2.3617687842765207</c:v>
                </c:pt>
                <c:pt idx="21">
                  <c:v>0.76477580455802752</c:v>
                </c:pt>
                <c:pt idx="22">
                  <c:v>0.76477580455802752</c:v>
                </c:pt>
                <c:pt idx="23">
                  <c:v>1.6382312157234793</c:v>
                </c:pt>
                <c:pt idx="24">
                  <c:v>-2.3617687842765207</c:v>
                </c:pt>
                <c:pt idx="25">
                  <c:v>-1.3617687842765207</c:v>
                </c:pt>
                <c:pt idx="26">
                  <c:v>1.0320846251924412</c:v>
                </c:pt>
                <c:pt idx="27">
                  <c:v>4.1217421620977746E-2</c:v>
                </c:pt>
                <c:pt idx="28">
                  <c:v>3.6565697622475923</c:v>
                </c:pt>
                <c:pt idx="29">
                  <c:v>3.167762010455526</c:v>
                </c:pt>
                <c:pt idx="30">
                  <c:v>3.2084625192441152E-2</c:v>
                </c:pt>
                <c:pt idx="31">
                  <c:v>1.6565697622475923</c:v>
                </c:pt>
                <c:pt idx="32">
                  <c:v>-0.94044403185490921</c:v>
                </c:pt>
                <c:pt idx="33">
                  <c:v>-0.95878257837902225</c:v>
                </c:pt>
                <c:pt idx="34">
                  <c:v>4.1217421620977746E-2</c:v>
                </c:pt>
                <c:pt idx="35">
                  <c:v>-2.3434302377524077</c:v>
                </c:pt>
                <c:pt idx="36">
                  <c:v>-1.3434302377524077</c:v>
                </c:pt>
                <c:pt idx="37">
                  <c:v>2.6382312157234793</c:v>
                </c:pt>
                <c:pt idx="38">
                  <c:v>1.6382312157234793</c:v>
                </c:pt>
                <c:pt idx="39">
                  <c:v>0.63823121572347929</c:v>
                </c:pt>
                <c:pt idx="40">
                  <c:v>-1.2352241954419725</c:v>
                </c:pt>
                <c:pt idx="41">
                  <c:v>2.0320846251924412</c:v>
                </c:pt>
                <c:pt idx="42">
                  <c:v>-1.2352241954419725</c:v>
                </c:pt>
                <c:pt idx="43">
                  <c:v>-1.2352241954419725</c:v>
                </c:pt>
                <c:pt idx="44">
                  <c:v>-1.2352241954419725</c:v>
                </c:pt>
                <c:pt idx="45">
                  <c:v>-1.2352241954419725</c:v>
                </c:pt>
                <c:pt idx="46">
                  <c:v>3.6565697622475923</c:v>
                </c:pt>
                <c:pt idx="47">
                  <c:v>-0.95878257837902225</c:v>
                </c:pt>
                <c:pt idx="48">
                  <c:v>2.0412174216209777</c:v>
                </c:pt>
                <c:pt idx="49">
                  <c:v>1.0595559681450908</c:v>
                </c:pt>
                <c:pt idx="50">
                  <c:v>-1.9679153748075588</c:v>
                </c:pt>
                <c:pt idx="51">
                  <c:v>-2.3434302377524077</c:v>
                </c:pt>
                <c:pt idx="52">
                  <c:v>1.6382312157234793</c:v>
                </c:pt>
                <c:pt idx="53">
                  <c:v>-0.23522419544197248</c:v>
                </c:pt>
                <c:pt idx="54">
                  <c:v>2.6565697622475923</c:v>
                </c:pt>
                <c:pt idx="55">
                  <c:v>0.65656976224759234</c:v>
                </c:pt>
                <c:pt idx="56">
                  <c:v>3.6565697622475923</c:v>
                </c:pt>
                <c:pt idx="57">
                  <c:v>-2.3617687842765207</c:v>
                </c:pt>
                <c:pt idx="58">
                  <c:v>-0.96791537480755885</c:v>
                </c:pt>
                <c:pt idx="59">
                  <c:v>5.9555968145090787E-2</c:v>
                </c:pt>
                <c:pt idx="60">
                  <c:v>1.0412174216209777</c:v>
                </c:pt>
                <c:pt idx="61">
                  <c:v>-1.3617687842765207</c:v>
                </c:pt>
                <c:pt idx="62">
                  <c:v>-2.3434302377524077</c:v>
                </c:pt>
                <c:pt idx="63">
                  <c:v>-1.3434302377524077</c:v>
                </c:pt>
                <c:pt idx="64">
                  <c:v>1.0320846251924412</c:v>
                </c:pt>
                <c:pt idx="65">
                  <c:v>2.6565697622475923</c:v>
                </c:pt>
                <c:pt idx="66">
                  <c:v>1.0412174216209777</c:v>
                </c:pt>
                <c:pt idx="67">
                  <c:v>-1.9679153748075588</c:v>
                </c:pt>
                <c:pt idx="68">
                  <c:v>1.0595559681450908</c:v>
                </c:pt>
                <c:pt idx="69">
                  <c:v>-0.23522419544197248</c:v>
                </c:pt>
                <c:pt idx="70">
                  <c:v>1.0412174216209777</c:v>
                </c:pt>
                <c:pt idx="71">
                  <c:v>-0.23522419544197248</c:v>
                </c:pt>
                <c:pt idx="72">
                  <c:v>-0.23522419544197248</c:v>
                </c:pt>
                <c:pt idx="73">
                  <c:v>0.76477580455802752</c:v>
                </c:pt>
                <c:pt idx="74">
                  <c:v>-1.2352241954419725</c:v>
                </c:pt>
                <c:pt idx="75">
                  <c:v>-3.3434302377524077</c:v>
                </c:pt>
                <c:pt idx="76">
                  <c:v>3.2084625192441152E-2</c:v>
                </c:pt>
                <c:pt idx="77">
                  <c:v>1.0320846251924412</c:v>
                </c:pt>
                <c:pt idx="78">
                  <c:v>-0.23522419544197248</c:v>
                </c:pt>
                <c:pt idx="79">
                  <c:v>1.6382312157234793</c:v>
                </c:pt>
                <c:pt idx="80">
                  <c:v>3.6565697622475923</c:v>
                </c:pt>
                <c:pt idx="81">
                  <c:v>-0.95878257837902225</c:v>
                </c:pt>
                <c:pt idx="82">
                  <c:v>1.6382312157234793</c:v>
                </c:pt>
                <c:pt idx="83">
                  <c:v>-1.2352241954419725</c:v>
                </c:pt>
                <c:pt idx="84">
                  <c:v>-0.96791537480755885</c:v>
                </c:pt>
                <c:pt idx="85">
                  <c:v>-2.3617687842765207</c:v>
                </c:pt>
                <c:pt idx="86">
                  <c:v>3.0320846251924412</c:v>
                </c:pt>
                <c:pt idx="87">
                  <c:v>-1.9679153748075588</c:v>
                </c:pt>
                <c:pt idx="88">
                  <c:v>-0.94044403185490921</c:v>
                </c:pt>
                <c:pt idx="89">
                  <c:v>-1.3434302377524077</c:v>
                </c:pt>
                <c:pt idx="90">
                  <c:v>-1.2352241954419725</c:v>
                </c:pt>
                <c:pt idx="91">
                  <c:v>2.6565697622475923</c:v>
                </c:pt>
                <c:pt idx="92">
                  <c:v>0.63823121572347929</c:v>
                </c:pt>
                <c:pt idx="93">
                  <c:v>-1.3434302377524077</c:v>
                </c:pt>
                <c:pt idx="94">
                  <c:v>-1.2352241954419725</c:v>
                </c:pt>
                <c:pt idx="95">
                  <c:v>-1.2352241954419725</c:v>
                </c:pt>
                <c:pt idx="96">
                  <c:v>-2.3434302377524077</c:v>
                </c:pt>
                <c:pt idx="97">
                  <c:v>1.7647758045580275</c:v>
                </c:pt>
                <c:pt idx="98">
                  <c:v>-0.95878257837902225</c:v>
                </c:pt>
                <c:pt idx="99">
                  <c:v>-2.9679153748075588</c:v>
                </c:pt>
                <c:pt idx="100">
                  <c:v>-1.2352241954419725</c:v>
                </c:pt>
                <c:pt idx="101">
                  <c:v>-1.3434302377524077</c:v>
                </c:pt>
                <c:pt idx="102">
                  <c:v>2.0412174216209777</c:v>
                </c:pt>
                <c:pt idx="103">
                  <c:v>-1.3434302377524077</c:v>
                </c:pt>
                <c:pt idx="104">
                  <c:v>-1.2352241954419725</c:v>
                </c:pt>
                <c:pt idx="105">
                  <c:v>3.6565697622475923</c:v>
                </c:pt>
                <c:pt idx="106">
                  <c:v>-0.23522419544197248</c:v>
                </c:pt>
                <c:pt idx="107">
                  <c:v>-2.3617687842765207</c:v>
                </c:pt>
                <c:pt idx="108">
                  <c:v>0.76477580455802752</c:v>
                </c:pt>
                <c:pt idx="109">
                  <c:v>2.0412174216209777</c:v>
                </c:pt>
                <c:pt idx="110">
                  <c:v>-2.3617687842765207</c:v>
                </c:pt>
                <c:pt idx="111">
                  <c:v>5.9555968145090787E-2</c:v>
                </c:pt>
                <c:pt idx="112">
                  <c:v>2.6382312157234793</c:v>
                </c:pt>
                <c:pt idx="113">
                  <c:v>3.2084625192441152E-2</c:v>
                </c:pt>
                <c:pt idx="114">
                  <c:v>-0.96791537480755885</c:v>
                </c:pt>
                <c:pt idx="115">
                  <c:v>1.6565697622475923</c:v>
                </c:pt>
                <c:pt idx="116">
                  <c:v>-1.9587825783790223</c:v>
                </c:pt>
                <c:pt idx="117">
                  <c:v>2.6565697622475923</c:v>
                </c:pt>
                <c:pt idx="118">
                  <c:v>-1.9679153748075588</c:v>
                </c:pt>
                <c:pt idx="119">
                  <c:v>-0.96791537480755885</c:v>
                </c:pt>
                <c:pt idx="120">
                  <c:v>3.6565697622475923</c:v>
                </c:pt>
                <c:pt idx="121">
                  <c:v>-2.3617687842765207</c:v>
                </c:pt>
                <c:pt idx="122">
                  <c:v>3.0595559681450908</c:v>
                </c:pt>
                <c:pt idx="123">
                  <c:v>2.0320846251924412</c:v>
                </c:pt>
                <c:pt idx="124">
                  <c:v>0.43507083108993783</c:v>
                </c:pt>
                <c:pt idx="125">
                  <c:v>0.63823121572347929</c:v>
                </c:pt>
                <c:pt idx="126">
                  <c:v>-1.3617687842765207</c:v>
                </c:pt>
                <c:pt idx="127">
                  <c:v>1.0320846251924412</c:v>
                </c:pt>
                <c:pt idx="128">
                  <c:v>-2.3434302377524077</c:v>
                </c:pt>
                <c:pt idx="129">
                  <c:v>1.6382312157234793</c:v>
                </c:pt>
                <c:pt idx="130">
                  <c:v>1.0320846251924412</c:v>
                </c:pt>
                <c:pt idx="131">
                  <c:v>-0.23522419544197248</c:v>
                </c:pt>
                <c:pt idx="132">
                  <c:v>-1.3434302377524077</c:v>
                </c:pt>
                <c:pt idx="133">
                  <c:v>4.1217421620977746E-2</c:v>
                </c:pt>
                <c:pt idx="134">
                  <c:v>0.76477580455802752</c:v>
                </c:pt>
                <c:pt idx="135">
                  <c:v>0.76477580455802752</c:v>
                </c:pt>
                <c:pt idx="136">
                  <c:v>-1.9679153748075588</c:v>
                </c:pt>
                <c:pt idx="137">
                  <c:v>-2.3617687842765207</c:v>
                </c:pt>
                <c:pt idx="138">
                  <c:v>1.0320846251924412</c:v>
                </c:pt>
                <c:pt idx="139">
                  <c:v>-1.3434302377524077</c:v>
                </c:pt>
                <c:pt idx="140">
                  <c:v>0.63823121572347929</c:v>
                </c:pt>
                <c:pt idx="141">
                  <c:v>2.0320846251924412</c:v>
                </c:pt>
                <c:pt idx="142">
                  <c:v>2.6382312157234793</c:v>
                </c:pt>
                <c:pt idx="143">
                  <c:v>-1.9679153748075588</c:v>
                </c:pt>
                <c:pt idx="144">
                  <c:v>-1.2352241954419725</c:v>
                </c:pt>
                <c:pt idx="145">
                  <c:v>-0.23522419544197248</c:v>
                </c:pt>
                <c:pt idx="146">
                  <c:v>-0.23522419544197248</c:v>
                </c:pt>
                <c:pt idx="147">
                  <c:v>-1.2352241954419725</c:v>
                </c:pt>
                <c:pt idx="148">
                  <c:v>-2.3434302377524077</c:v>
                </c:pt>
                <c:pt idx="149">
                  <c:v>1.6565697622475923</c:v>
                </c:pt>
                <c:pt idx="150">
                  <c:v>-1.9679153748075588</c:v>
                </c:pt>
                <c:pt idx="151">
                  <c:v>-0.96791537480755885</c:v>
                </c:pt>
                <c:pt idx="152">
                  <c:v>0.63823121572347929</c:v>
                </c:pt>
                <c:pt idx="153">
                  <c:v>-2.3434302377524077</c:v>
                </c:pt>
                <c:pt idx="154">
                  <c:v>-2.9679153748075588</c:v>
                </c:pt>
                <c:pt idx="155">
                  <c:v>-1.2352241954419725</c:v>
                </c:pt>
                <c:pt idx="156">
                  <c:v>-0.23522419544197248</c:v>
                </c:pt>
                <c:pt idx="157">
                  <c:v>1.6565697622475923</c:v>
                </c:pt>
                <c:pt idx="158">
                  <c:v>-0.23522419544197248</c:v>
                </c:pt>
                <c:pt idx="159">
                  <c:v>1.0595559681450908</c:v>
                </c:pt>
                <c:pt idx="160">
                  <c:v>-2.3617687842765207</c:v>
                </c:pt>
                <c:pt idx="161">
                  <c:v>2.0320846251924412</c:v>
                </c:pt>
                <c:pt idx="162">
                  <c:v>-1.3434302377524077</c:v>
                </c:pt>
                <c:pt idx="163">
                  <c:v>1.0595559681450908</c:v>
                </c:pt>
                <c:pt idx="164">
                  <c:v>-2.3617687842765207</c:v>
                </c:pt>
                <c:pt idx="165">
                  <c:v>-1.3617687842765207</c:v>
                </c:pt>
                <c:pt idx="166">
                  <c:v>-2.3617687842765207</c:v>
                </c:pt>
                <c:pt idx="167">
                  <c:v>-0.23522419544197248</c:v>
                </c:pt>
                <c:pt idx="168">
                  <c:v>-1.9679153748075588</c:v>
                </c:pt>
                <c:pt idx="169">
                  <c:v>1.7647758045580275</c:v>
                </c:pt>
                <c:pt idx="170">
                  <c:v>2.0595559681450908</c:v>
                </c:pt>
                <c:pt idx="171">
                  <c:v>-0.23522419544197248</c:v>
                </c:pt>
                <c:pt idx="172">
                  <c:v>-2.3434302377524077</c:v>
                </c:pt>
                <c:pt idx="173">
                  <c:v>-2.3434302377524077</c:v>
                </c:pt>
                <c:pt idx="174">
                  <c:v>-1.2352241954419725</c:v>
                </c:pt>
                <c:pt idx="175">
                  <c:v>-0.96791537480755885</c:v>
                </c:pt>
                <c:pt idx="176">
                  <c:v>-1.2352241954419725</c:v>
                </c:pt>
                <c:pt idx="177">
                  <c:v>-1.3434302377524077</c:v>
                </c:pt>
                <c:pt idx="178">
                  <c:v>1.6565697622475923</c:v>
                </c:pt>
                <c:pt idx="179">
                  <c:v>4.0320846251924412</c:v>
                </c:pt>
                <c:pt idx="180">
                  <c:v>3.2084625192441152E-2</c:v>
                </c:pt>
                <c:pt idx="181">
                  <c:v>2.6565697622475923</c:v>
                </c:pt>
                <c:pt idx="182">
                  <c:v>5.0320846251924412</c:v>
                </c:pt>
                <c:pt idx="183">
                  <c:v>-0.23522419544197248</c:v>
                </c:pt>
                <c:pt idx="184">
                  <c:v>0.76477580455802752</c:v>
                </c:pt>
                <c:pt idx="185">
                  <c:v>-0.95878257837902225</c:v>
                </c:pt>
                <c:pt idx="186">
                  <c:v>-2.3434302377524077</c:v>
                </c:pt>
                <c:pt idx="187">
                  <c:v>0.65656976224759234</c:v>
                </c:pt>
                <c:pt idx="188">
                  <c:v>4.1217421620977746E-2</c:v>
                </c:pt>
                <c:pt idx="189">
                  <c:v>1.6382312157234793</c:v>
                </c:pt>
                <c:pt idx="190">
                  <c:v>2.7647758045580275</c:v>
                </c:pt>
                <c:pt idx="191">
                  <c:v>-0.23522419544197248</c:v>
                </c:pt>
                <c:pt idx="192">
                  <c:v>-0.96791537480755885</c:v>
                </c:pt>
                <c:pt idx="193">
                  <c:v>-1.2352241954419725</c:v>
                </c:pt>
                <c:pt idx="194">
                  <c:v>0.65656976224759234</c:v>
                </c:pt>
                <c:pt idx="195">
                  <c:v>3.6565697622475923</c:v>
                </c:pt>
                <c:pt idx="196">
                  <c:v>-1.9679153748075588</c:v>
                </c:pt>
                <c:pt idx="197">
                  <c:v>-1.9587825783790223</c:v>
                </c:pt>
                <c:pt idx="198">
                  <c:v>-2.9679153748075588</c:v>
                </c:pt>
                <c:pt idx="199">
                  <c:v>-0.36176878427652071</c:v>
                </c:pt>
                <c:pt idx="200">
                  <c:v>-0.23522419544197248</c:v>
                </c:pt>
                <c:pt idx="201">
                  <c:v>-2.9679153748075588</c:v>
                </c:pt>
                <c:pt idx="202">
                  <c:v>1.0320846251924412</c:v>
                </c:pt>
                <c:pt idx="203">
                  <c:v>5.9555968145090787E-2</c:v>
                </c:pt>
                <c:pt idx="204">
                  <c:v>-2.3617687842765207</c:v>
                </c:pt>
                <c:pt idx="205">
                  <c:v>-1.9587825783790223</c:v>
                </c:pt>
                <c:pt idx="206">
                  <c:v>0.76477580455802752</c:v>
                </c:pt>
                <c:pt idx="207">
                  <c:v>0.76477580455802752</c:v>
                </c:pt>
                <c:pt idx="208">
                  <c:v>0.65656976224759234</c:v>
                </c:pt>
                <c:pt idx="209">
                  <c:v>-0.36176878427652071</c:v>
                </c:pt>
                <c:pt idx="210">
                  <c:v>0.65656976224759234</c:v>
                </c:pt>
                <c:pt idx="211">
                  <c:v>-0.23522419544197248</c:v>
                </c:pt>
                <c:pt idx="212">
                  <c:v>-0.96791537480755885</c:v>
                </c:pt>
                <c:pt idx="213">
                  <c:v>3.0320846251924412</c:v>
                </c:pt>
                <c:pt idx="214">
                  <c:v>-0.96791537480755885</c:v>
                </c:pt>
                <c:pt idx="215">
                  <c:v>1.6382312157234793</c:v>
                </c:pt>
                <c:pt idx="216">
                  <c:v>0.65656976224759234</c:v>
                </c:pt>
                <c:pt idx="217">
                  <c:v>3.0320846251924412</c:v>
                </c:pt>
                <c:pt idx="218">
                  <c:v>1.0595559681450908</c:v>
                </c:pt>
                <c:pt idx="219">
                  <c:v>0.76477580455802752</c:v>
                </c:pt>
                <c:pt idx="220">
                  <c:v>1.6565697622475923</c:v>
                </c:pt>
                <c:pt idx="221">
                  <c:v>-2.3434302377524077</c:v>
                </c:pt>
                <c:pt idx="222">
                  <c:v>-2.9679153748075588</c:v>
                </c:pt>
                <c:pt idx="223">
                  <c:v>2.0412174216209777</c:v>
                </c:pt>
                <c:pt idx="224">
                  <c:v>3.6565697622475923</c:v>
                </c:pt>
                <c:pt idx="225">
                  <c:v>0.76477580455802752</c:v>
                </c:pt>
                <c:pt idx="226">
                  <c:v>2.0595559681450908</c:v>
                </c:pt>
                <c:pt idx="227">
                  <c:v>-2.3434302377524077</c:v>
                </c:pt>
                <c:pt idx="228">
                  <c:v>1.0320846251924412</c:v>
                </c:pt>
                <c:pt idx="229">
                  <c:v>3.0320846251924412</c:v>
                </c:pt>
                <c:pt idx="230">
                  <c:v>-1.2352241954419725</c:v>
                </c:pt>
                <c:pt idx="231">
                  <c:v>2.0320846251924412</c:v>
                </c:pt>
                <c:pt idx="232">
                  <c:v>3.0412174216209777</c:v>
                </c:pt>
                <c:pt idx="233">
                  <c:v>0.76477580455802752</c:v>
                </c:pt>
                <c:pt idx="234">
                  <c:v>-0.23522419544197248</c:v>
                </c:pt>
                <c:pt idx="235">
                  <c:v>-1.9679153748075588</c:v>
                </c:pt>
                <c:pt idx="236">
                  <c:v>1.7647758045580275</c:v>
                </c:pt>
                <c:pt idx="237">
                  <c:v>2.0412174216209777</c:v>
                </c:pt>
                <c:pt idx="238">
                  <c:v>-1.2352241954419725</c:v>
                </c:pt>
                <c:pt idx="239">
                  <c:v>3.2084625192441152E-2</c:v>
                </c:pt>
                <c:pt idx="240">
                  <c:v>2.6382312157234793</c:v>
                </c:pt>
                <c:pt idx="241">
                  <c:v>0.76477580455802752</c:v>
                </c:pt>
                <c:pt idx="242">
                  <c:v>2.6382312157234793</c:v>
                </c:pt>
                <c:pt idx="243">
                  <c:v>-0.36176878427652071</c:v>
                </c:pt>
                <c:pt idx="244">
                  <c:v>4.3617895986605291</c:v>
                </c:pt>
                <c:pt idx="245">
                  <c:v>1.7647758045580275</c:v>
                </c:pt>
                <c:pt idx="246">
                  <c:v>3.0320846251924412</c:v>
                </c:pt>
                <c:pt idx="247">
                  <c:v>-2.3617687842765207</c:v>
                </c:pt>
                <c:pt idx="248">
                  <c:v>-0.34343023775240766</c:v>
                </c:pt>
                <c:pt idx="249">
                  <c:v>-2.3617687842765207</c:v>
                </c:pt>
                <c:pt idx="250">
                  <c:v>0.76477580455802752</c:v>
                </c:pt>
                <c:pt idx="251">
                  <c:v>1.7647758045580275</c:v>
                </c:pt>
                <c:pt idx="252">
                  <c:v>-0.94044403185490921</c:v>
                </c:pt>
                <c:pt idx="253">
                  <c:v>2.6565697622475923</c:v>
                </c:pt>
                <c:pt idx="254">
                  <c:v>-0.23522419544197248</c:v>
                </c:pt>
                <c:pt idx="255">
                  <c:v>3.6565697622475923</c:v>
                </c:pt>
                <c:pt idx="256">
                  <c:v>-0.96791537480755885</c:v>
                </c:pt>
                <c:pt idx="257">
                  <c:v>3.6565697622475923</c:v>
                </c:pt>
                <c:pt idx="258">
                  <c:v>3.0320846251924412</c:v>
                </c:pt>
                <c:pt idx="259">
                  <c:v>1.7647758045580275</c:v>
                </c:pt>
                <c:pt idx="260">
                  <c:v>3.6565697622475923</c:v>
                </c:pt>
                <c:pt idx="261">
                  <c:v>-2.9679153748075588</c:v>
                </c:pt>
                <c:pt idx="262">
                  <c:v>3.0595559681450908</c:v>
                </c:pt>
                <c:pt idx="263">
                  <c:v>0.76477580455802752</c:v>
                </c:pt>
                <c:pt idx="264">
                  <c:v>-2.3617687842765207</c:v>
                </c:pt>
                <c:pt idx="265">
                  <c:v>3.6565697622475923</c:v>
                </c:pt>
                <c:pt idx="266">
                  <c:v>3.2084625192441152E-2</c:v>
                </c:pt>
                <c:pt idx="267">
                  <c:v>-2.9679153748075588</c:v>
                </c:pt>
                <c:pt idx="268">
                  <c:v>-1.3617687842765207</c:v>
                </c:pt>
                <c:pt idx="269">
                  <c:v>1.6565697622475923</c:v>
                </c:pt>
                <c:pt idx="270">
                  <c:v>-1.2352241954419725</c:v>
                </c:pt>
                <c:pt idx="271">
                  <c:v>3.6565697622475923</c:v>
                </c:pt>
                <c:pt idx="272">
                  <c:v>-2.9679153748075588</c:v>
                </c:pt>
                <c:pt idx="273">
                  <c:v>-0.94044403185490921</c:v>
                </c:pt>
                <c:pt idx="274">
                  <c:v>-1.3434302377524077</c:v>
                </c:pt>
                <c:pt idx="275">
                  <c:v>-1.2352241954419725</c:v>
                </c:pt>
                <c:pt idx="276">
                  <c:v>0.76477580455802752</c:v>
                </c:pt>
                <c:pt idx="277">
                  <c:v>3.0412174216209777</c:v>
                </c:pt>
                <c:pt idx="278">
                  <c:v>0.63823121572347929</c:v>
                </c:pt>
                <c:pt idx="279">
                  <c:v>-1.9679153748075588</c:v>
                </c:pt>
                <c:pt idx="280">
                  <c:v>4.0595559681450908</c:v>
                </c:pt>
                <c:pt idx="281">
                  <c:v>0.63823121572347929</c:v>
                </c:pt>
                <c:pt idx="282">
                  <c:v>1.0412174216209777</c:v>
                </c:pt>
                <c:pt idx="283">
                  <c:v>1.6382312157234793</c:v>
                </c:pt>
                <c:pt idx="284">
                  <c:v>-1.3434302377524077</c:v>
                </c:pt>
                <c:pt idx="285">
                  <c:v>-0.34343023775240766</c:v>
                </c:pt>
                <c:pt idx="286">
                  <c:v>1.7647758045580275</c:v>
                </c:pt>
                <c:pt idx="287">
                  <c:v>-1.9679153748075588</c:v>
                </c:pt>
                <c:pt idx="288">
                  <c:v>3.0320846251924412</c:v>
                </c:pt>
                <c:pt idx="289">
                  <c:v>-0.23522419544197248</c:v>
                </c:pt>
                <c:pt idx="290">
                  <c:v>3.2084625192441152E-2</c:v>
                </c:pt>
                <c:pt idx="291">
                  <c:v>0.63823121572347929</c:v>
                </c:pt>
                <c:pt idx="292">
                  <c:v>0.63823121572347929</c:v>
                </c:pt>
                <c:pt idx="293">
                  <c:v>1.6382312157234793</c:v>
                </c:pt>
                <c:pt idx="294">
                  <c:v>-2.9679153748075588</c:v>
                </c:pt>
                <c:pt idx="295">
                  <c:v>-1.3617687842765207</c:v>
                </c:pt>
                <c:pt idx="296">
                  <c:v>-0.95878257837902225</c:v>
                </c:pt>
                <c:pt idx="297">
                  <c:v>-1.3434302377524077</c:v>
                </c:pt>
                <c:pt idx="298">
                  <c:v>1.6382312157234793</c:v>
                </c:pt>
                <c:pt idx="299">
                  <c:v>-0.23522419544197248</c:v>
                </c:pt>
                <c:pt idx="300">
                  <c:v>-0.23522419544197248</c:v>
                </c:pt>
                <c:pt idx="301">
                  <c:v>-1.9679153748075588</c:v>
                </c:pt>
                <c:pt idx="302">
                  <c:v>1.6565697622475923</c:v>
                </c:pt>
                <c:pt idx="303">
                  <c:v>-1.2352241954419725</c:v>
                </c:pt>
                <c:pt idx="304">
                  <c:v>-1.3434302377524077</c:v>
                </c:pt>
                <c:pt idx="305">
                  <c:v>-1.9679153748075588</c:v>
                </c:pt>
                <c:pt idx="306">
                  <c:v>4.3617895986605291</c:v>
                </c:pt>
                <c:pt idx="307">
                  <c:v>2.6565697622475923</c:v>
                </c:pt>
                <c:pt idx="308">
                  <c:v>-1.2352241954419725</c:v>
                </c:pt>
                <c:pt idx="309">
                  <c:v>4.1217421620977746E-2</c:v>
                </c:pt>
                <c:pt idx="310">
                  <c:v>-0.23522419544197248</c:v>
                </c:pt>
                <c:pt idx="311">
                  <c:v>0.76477580455802752</c:v>
                </c:pt>
                <c:pt idx="312">
                  <c:v>-1.3434302377524077</c:v>
                </c:pt>
                <c:pt idx="313">
                  <c:v>0.76477580455802752</c:v>
                </c:pt>
                <c:pt idx="314">
                  <c:v>-2.3434302377524077</c:v>
                </c:pt>
                <c:pt idx="315">
                  <c:v>2.6382312157234793</c:v>
                </c:pt>
                <c:pt idx="316">
                  <c:v>2.7647758045580275</c:v>
                </c:pt>
                <c:pt idx="317">
                  <c:v>0.76477580455802752</c:v>
                </c:pt>
                <c:pt idx="318">
                  <c:v>-2.3434302377524077</c:v>
                </c:pt>
                <c:pt idx="319">
                  <c:v>2.4350708310899378</c:v>
                </c:pt>
                <c:pt idx="320">
                  <c:v>1.0320846251924412</c:v>
                </c:pt>
                <c:pt idx="321">
                  <c:v>1.0412174216209777</c:v>
                </c:pt>
                <c:pt idx="322">
                  <c:v>5.9555968145090787E-2</c:v>
                </c:pt>
                <c:pt idx="323">
                  <c:v>-1.9679153748075588</c:v>
                </c:pt>
                <c:pt idx="324">
                  <c:v>4.1217421620977746E-2</c:v>
                </c:pt>
                <c:pt idx="325">
                  <c:v>-0.95878257837902225</c:v>
                </c:pt>
                <c:pt idx="326">
                  <c:v>-1.2352241954419725</c:v>
                </c:pt>
                <c:pt idx="327">
                  <c:v>-3.3434302377524077</c:v>
                </c:pt>
                <c:pt idx="328">
                  <c:v>-1.2352241954419725</c:v>
                </c:pt>
                <c:pt idx="329">
                  <c:v>-1.2352241954419725</c:v>
                </c:pt>
                <c:pt idx="330">
                  <c:v>0.43507083108993783</c:v>
                </c:pt>
                <c:pt idx="331">
                  <c:v>-1.3617687842765207</c:v>
                </c:pt>
                <c:pt idx="332">
                  <c:v>2.6565697622475923</c:v>
                </c:pt>
                <c:pt idx="333">
                  <c:v>-0.94044403185490921</c:v>
                </c:pt>
                <c:pt idx="334">
                  <c:v>1.7647758045580275</c:v>
                </c:pt>
                <c:pt idx="335">
                  <c:v>2.0412174216209777</c:v>
                </c:pt>
                <c:pt idx="336">
                  <c:v>2.6565697622475923</c:v>
                </c:pt>
                <c:pt idx="337">
                  <c:v>-1.2352241954419725</c:v>
                </c:pt>
                <c:pt idx="338">
                  <c:v>2.0320846251924412</c:v>
                </c:pt>
                <c:pt idx="339">
                  <c:v>1.6382312157234793</c:v>
                </c:pt>
                <c:pt idx="340">
                  <c:v>5.3617895986605291</c:v>
                </c:pt>
                <c:pt idx="341">
                  <c:v>1.0412174216209777</c:v>
                </c:pt>
                <c:pt idx="342">
                  <c:v>1.0320846251924412</c:v>
                </c:pt>
                <c:pt idx="343">
                  <c:v>-0.34343023775240766</c:v>
                </c:pt>
                <c:pt idx="344">
                  <c:v>4.3617895986605291</c:v>
                </c:pt>
                <c:pt idx="345">
                  <c:v>-2.9679153748075588</c:v>
                </c:pt>
                <c:pt idx="346">
                  <c:v>3.6565697622475923</c:v>
                </c:pt>
                <c:pt idx="347">
                  <c:v>-1.3617687842765207</c:v>
                </c:pt>
                <c:pt idx="348">
                  <c:v>2.0320846251924412</c:v>
                </c:pt>
                <c:pt idx="349">
                  <c:v>-2.3617687842765207</c:v>
                </c:pt>
                <c:pt idx="350">
                  <c:v>2.0320846251924412</c:v>
                </c:pt>
                <c:pt idx="351">
                  <c:v>4.3617895986605291</c:v>
                </c:pt>
                <c:pt idx="352">
                  <c:v>-1.3434302377524077</c:v>
                </c:pt>
                <c:pt idx="353">
                  <c:v>1.7647758045580275</c:v>
                </c:pt>
                <c:pt idx="354">
                  <c:v>1.4350708310899378</c:v>
                </c:pt>
                <c:pt idx="355">
                  <c:v>-1.3617687842765207</c:v>
                </c:pt>
                <c:pt idx="356">
                  <c:v>1.6565697622475923</c:v>
                </c:pt>
                <c:pt idx="357">
                  <c:v>-1.3434302377524077</c:v>
                </c:pt>
                <c:pt idx="358">
                  <c:v>-1.3434302377524077</c:v>
                </c:pt>
                <c:pt idx="359">
                  <c:v>1.6382312157234793</c:v>
                </c:pt>
                <c:pt idx="360">
                  <c:v>-0.23522419544197248</c:v>
                </c:pt>
                <c:pt idx="361">
                  <c:v>0.76477580455802752</c:v>
                </c:pt>
                <c:pt idx="362">
                  <c:v>1.6565697622475923</c:v>
                </c:pt>
                <c:pt idx="363">
                  <c:v>0.76477580455802752</c:v>
                </c:pt>
                <c:pt idx="364">
                  <c:v>-2.3617687842765207</c:v>
                </c:pt>
                <c:pt idx="365">
                  <c:v>-3.3434302377524077</c:v>
                </c:pt>
                <c:pt idx="366">
                  <c:v>0.76477580455802752</c:v>
                </c:pt>
                <c:pt idx="367">
                  <c:v>1.0412174216209777</c:v>
                </c:pt>
                <c:pt idx="368">
                  <c:v>1.6565697622475923</c:v>
                </c:pt>
                <c:pt idx="369">
                  <c:v>1.6382312157234793</c:v>
                </c:pt>
                <c:pt idx="370">
                  <c:v>-2.3617687842765207</c:v>
                </c:pt>
                <c:pt idx="371">
                  <c:v>-0.96791537480755885</c:v>
                </c:pt>
                <c:pt idx="372">
                  <c:v>-1.2352241954419725</c:v>
                </c:pt>
                <c:pt idx="373">
                  <c:v>-2.9679153748075588</c:v>
                </c:pt>
                <c:pt idx="374">
                  <c:v>-0.23522419544197248</c:v>
                </c:pt>
                <c:pt idx="375">
                  <c:v>-0.23522419544197248</c:v>
                </c:pt>
                <c:pt idx="376">
                  <c:v>-0.23522419544197248</c:v>
                </c:pt>
                <c:pt idx="377">
                  <c:v>1.6382312157234793</c:v>
                </c:pt>
                <c:pt idx="378">
                  <c:v>1.0320846251924412</c:v>
                </c:pt>
                <c:pt idx="379">
                  <c:v>0.76477580455802752</c:v>
                </c:pt>
                <c:pt idx="380">
                  <c:v>-1.2352241954419725</c:v>
                </c:pt>
                <c:pt idx="381">
                  <c:v>0.63823121572347929</c:v>
                </c:pt>
                <c:pt idx="382">
                  <c:v>-0.36176878427652071</c:v>
                </c:pt>
                <c:pt idx="383">
                  <c:v>-0.23522419544197248</c:v>
                </c:pt>
                <c:pt idx="384">
                  <c:v>-1.2352241954419725</c:v>
                </c:pt>
                <c:pt idx="385">
                  <c:v>-0.23522419544197248</c:v>
                </c:pt>
                <c:pt idx="386">
                  <c:v>-2.9679153748075588</c:v>
                </c:pt>
                <c:pt idx="387">
                  <c:v>-1.2352241954419725</c:v>
                </c:pt>
                <c:pt idx="388">
                  <c:v>2.0412174216209777</c:v>
                </c:pt>
                <c:pt idx="389">
                  <c:v>2.0320846251924412</c:v>
                </c:pt>
                <c:pt idx="390">
                  <c:v>-0.36176878427652071</c:v>
                </c:pt>
                <c:pt idx="391">
                  <c:v>-2.9679153748075588</c:v>
                </c:pt>
                <c:pt idx="392">
                  <c:v>2.0412174216209777</c:v>
                </c:pt>
                <c:pt idx="393">
                  <c:v>-2.3434302377524077</c:v>
                </c:pt>
                <c:pt idx="394">
                  <c:v>0.76477580455802752</c:v>
                </c:pt>
                <c:pt idx="395">
                  <c:v>-0.23522419544197248</c:v>
                </c:pt>
                <c:pt idx="396">
                  <c:v>2.0320846251924412</c:v>
                </c:pt>
                <c:pt idx="397">
                  <c:v>-1.2352241954419725</c:v>
                </c:pt>
                <c:pt idx="398">
                  <c:v>-0.34343023775240766</c:v>
                </c:pt>
                <c:pt idx="399">
                  <c:v>-1.9587825783790223</c:v>
                </c:pt>
                <c:pt idx="400">
                  <c:v>-1.3434302377524077</c:v>
                </c:pt>
                <c:pt idx="401">
                  <c:v>-0.23522419544197248</c:v>
                </c:pt>
                <c:pt idx="402">
                  <c:v>0.76477580455802752</c:v>
                </c:pt>
                <c:pt idx="403">
                  <c:v>-0.95878257837902225</c:v>
                </c:pt>
                <c:pt idx="404">
                  <c:v>0.76477580455802752</c:v>
                </c:pt>
                <c:pt idx="405">
                  <c:v>0.65656976224759234</c:v>
                </c:pt>
                <c:pt idx="406">
                  <c:v>4.1217421620977746E-2</c:v>
                </c:pt>
                <c:pt idx="407">
                  <c:v>2.6565697622475923</c:v>
                </c:pt>
                <c:pt idx="408">
                  <c:v>2.0320846251924412</c:v>
                </c:pt>
                <c:pt idx="409">
                  <c:v>-2.3434302377524077</c:v>
                </c:pt>
                <c:pt idx="410">
                  <c:v>2.6382312157234793</c:v>
                </c:pt>
                <c:pt idx="411">
                  <c:v>3.2084625192441152E-2</c:v>
                </c:pt>
                <c:pt idx="412">
                  <c:v>2.7647758045580275</c:v>
                </c:pt>
                <c:pt idx="413">
                  <c:v>1.6565697622475923</c:v>
                </c:pt>
                <c:pt idx="414">
                  <c:v>0.65656976224759234</c:v>
                </c:pt>
                <c:pt idx="415">
                  <c:v>-0.23522419544197248</c:v>
                </c:pt>
                <c:pt idx="416">
                  <c:v>-1.2352241954419725</c:v>
                </c:pt>
                <c:pt idx="417">
                  <c:v>-1.9679153748075588</c:v>
                </c:pt>
                <c:pt idx="418">
                  <c:v>0.76477580455802752</c:v>
                </c:pt>
                <c:pt idx="419">
                  <c:v>-2.3617687842765207</c:v>
                </c:pt>
                <c:pt idx="420">
                  <c:v>0.76477580455802752</c:v>
                </c:pt>
                <c:pt idx="421">
                  <c:v>-1.2352241954419725</c:v>
                </c:pt>
                <c:pt idx="422">
                  <c:v>-2.9679153748075588</c:v>
                </c:pt>
                <c:pt idx="423">
                  <c:v>2.6565697622475923</c:v>
                </c:pt>
                <c:pt idx="424">
                  <c:v>-1.2352241954419725</c:v>
                </c:pt>
                <c:pt idx="425">
                  <c:v>-0.23522419544197248</c:v>
                </c:pt>
                <c:pt idx="426">
                  <c:v>-0.94044403185490921</c:v>
                </c:pt>
                <c:pt idx="427">
                  <c:v>0.76477580455802752</c:v>
                </c:pt>
                <c:pt idx="428">
                  <c:v>-2.9679153748075588</c:v>
                </c:pt>
                <c:pt idx="429">
                  <c:v>-0.4892017501646535</c:v>
                </c:pt>
                <c:pt idx="430">
                  <c:v>0.65656976224759234</c:v>
                </c:pt>
                <c:pt idx="431">
                  <c:v>1.0595559681450908</c:v>
                </c:pt>
                <c:pt idx="432">
                  <c:v>-1.9679153748075588</c:v>
                </c:pt>
                <c:pt idx="433">
                  <c:v>-1.3434302377524077</c:v>
                </c:pt>
                <c:pt idx="434">
                  <c:v>1.7647758045580275</c:v>
                </c:pt>
                <c:pt idx="435">
                  <c:v>1.0320846251924412</c:v>
                </c:pt>
                <c:pt idx="436">
                  <c:v>-1.3434302377524077</c:v>
                </c:pt>
                <c:pt idx="437">
                  <c:v>-0.23522419544197248</c:v>
                </c:pt>
                <c:pt idx="438">
                  <c:v>-3.3434302377524077</c:v>
                </c:pt>
                <c:pt idx="439">
                  <c:v>1.6382312157234793</c:v>
                </c:pt>
                <c:pt idx="440">
                  <c:v>-1.9587825783790223</c:v>
                </c:pt>
                <c:pt idx="441">
                  <c:v>3.2084625192441152E-2</c:v>
                </c:pt>
                <c:pt idx="442">
                  <c:v>0.63823121572347929</c:v>
                </c:pt>
                <c:pt idx="443">
                  <c:v>2.6565697622475923</c:v>
                </c:pt>
                <c:pt idx="444">
                  <c:v>0.76477580455802752</c:v>
                </c:pt>
                <c:pt idx="445">
                  <c:v>-2.3617687842765207</c:v>
                </c:pt>
                <c:pt idx="446">
                  <c:v>-0.36176878427652071</c:v>
                </c:pt>
                <c:pt idx="447">
                  <c:v>2.6382312157234793</c:v>
                </c:pt>
                <c:pt idx="448">
                  <c:v>-0.36176878427652071</c:v>
                </c:pt>
                <c:pt idx="449">
                  <c:v>5.9555968145090787E-2</c:v>
                </c:pt>
                <c:pt idx="450">
                  <c:v>1.6565697622475923</c:v>
                </c:pt>
                <c:pt idx="451">
                  <c:v>-0.94044403185490921</c:v>
                </c:pt>
                <c:pt idx="452">
                  <c:v>1.0320846251924412</c:v>
                </c:pt>
                <c:pt idx="453">
                  <c:v>-2.3434302377524077</c:v>
                </c:pt>
                <c:pt idx="454">
                  <c:v>1.6565697622475923</c:v>
                </c:pt>
                <c:pt idx="455">
                  <c:v>-0.96791537480755885</c:v>
                </c:pt>
                <c:pt idx="456">
                  <c:v>-0.36176878427652071</c:v>
                </c:pt>
                <c:pt idx="457">
                  <c:v>2.6382312157234793</c:v>
                </c:pt>
                <c:pt idx="458">
                  <c:v>-1.9679153748075588</c:v>
                </c:pt>
                <c:pt idx="459">
                  <c:v>-1.2352241954419725</c:v>
                </c:pt>
                <c:pt idx="460">
                  <c:v>1.6382312157234793</c:v>
                </c:pt>
                <c:pt idx="461">
                  <c:v>4.1217421620977746E-2</c:v>
                </c:pt>
                <c:pt idx="462">
                  <c:v>2.0412174216209777</c:v>
                </c:pt>
                <c:pt idx="463">
                  <c:v>5.0320846251924412</c:v>
                </c:pt>
                <c:pt idx="464">
                  <c:v>-0.23522419544197248</c:v>
                </c:pt>
                <c:pt idx="465">
                  <c:v>-0.36176878427652071</c:v>
                </c:pt>
                <c:pt idx="466">
                  <c:v>0.63823121572347929</c:v>
                </c:pt>
                <c:pt idx="467">
                  <c:v>3.6565697622475923</c:v>
                </c:pt>
                <c:pt idx="468">
                  <c:v>3.6565697622475923</c:v>
                </c:pt>
                <c:pt idx="469">
                  <c:v>0.76477580455802752</c:v>
                </c:pt>
                <c:pt idx="470">
                  <c:v>-2.3617687842765207</c:v>
                </c:pt>
                <c:pt idx="471">
                  <c:v>-2.3434302377524077</c:v>
                </c:pt>
                <c:pt idx="472">
                  <c:v>1.6382312157234793</c:v>
                </c:pt>
                <c:pt idx="473">
                  <c:v>3.6565697622475923</c:v>
                </c:pt>
                <c:pt idx="474">
                  <c:v>2.6565697622475923</c:v>
                </c:pt>
                <c:pt idx="475">
                  <c:v>-0.95878257837902225</c:v>
                </c:pt>
                <c:pt idx="476">
                  <c:v>-1.2352241954419725</c:v>
                </c:pt>
                <c:pt idx="477">
                  <c:v>1.6382312157234793</c:v>
                </c:pt>
                <c:pt idx="478">
                  <c:v>0.65656976224759234</c:v>
                </c:pt>
                <c:pt idx="479">
                  <c:v>4.1217421620977746E-2</c:v>
                </c:pt>
                <c:pt idx="480">
                  <c:v>1.6382312157234793</c:v>
                </c:pt>
                <c:pt idx="481">
                  <c:v>3.2084625192441152E-2</c:v>
                </c:pt>
                <c:pt idx="482">
                  <c:v>-1.2352241954419725</c:v>
                </c:pt>
                <c:pt idx="483">
                  <c:v>-0.34343023775240766</c:v>
                </c:pt>
                <c:pt idx="484">
                  <c:v>2.0412174216209777</c:v>
                </c:pt>
                <c:pt idx="485">
                  <c:v>3.0320846251924412</c:v>
                </c:pt>
                <c:pt idx="486">
                  <c:v>-2.3434302377524077</c:v>
                </c:pt>
                <c:pt idx="487">
                  <c:v>-1.3434302377524077</c:v>
                </c:pt>
                <c:pt idx="488">
                  <c:v>1.6382312157234793</c:v>
                </c:pt>
                <c:pt idx="489">
                  <c:v>-1.9587825783790223</c:v>
                </c:pt>
                <c:pt idx="490">
                  <c:v>1.6382312157234793</c:v>
                </c:pt>
                <c:pt idx="491">
                  <c:v>2.6382312157234793</c:v>
                </c:pt>
                <c:pt idx="492">
                  <c:v>1.7647758045580275</c:v>
                </c:pt>
                <c:pt idx="493">
                  <c:v>0.65656976224759234</c:v>
                </c:pt>
                <c:pt idx="494">
                  <c:v>0.63823121572347929</c:v>
                </c:pt>
                <c:pt idx="495">
                  <c:v>-2.3617687842765207</c:v>
                </c:pt>
                <c:pt idx="496">
                  <c:v>1.0320846251924412</c:v>
                </c:pt>
                <c:pt idx="497">
                  <c:v>3.6565697622475923</c:v>
                </c:pt>
                <c:pt idx="498">
                  <c:v>4.0320846251924412</c:v>
                </c:pt>
                <c:pt idx="499">
                  <c:v>-1.3617687842765207</c:v>
                </c:pt>
                <c:pt idx="500">
                  <c:v>0.65656976224759234</c:v>
                </c:pt>
                <c:pt idx="501">
                  <c:v>0.63823121572347929</c:v>
                </c:pt>
                <c:pt idx="502">
                  <c:v>-1.9587825783790223</c:v>
                </c:pt>
                <c:pt idx="503">
                  <c:v>3.0320846251924412</c:v>
                </c:pt>
                <c:pt idx="504">
                  <c:v>-2.9679153748075588</c:v>
                </c:pt>
                <c:pt idx="505">
                  <c:v>-0.23522419544197248</c:v>
                </c:pt>
                <c:pt idx="506">
                  <c:v>-1.2352241954419725</c:v>
                </c:pt>
                <c:pt idx="507">
                  <c:v>-1.2352241954419725</c:v>
                </c:pt>
                <c:pt idx="508">
                  <c:v>1.6565697622475923</c:v>
                </c:pt>
                <c:pt idx="509">
                  <c:v>-0.23522419544197248</c:v>
                </c:pt>
                <c:pt idx="510">
                  <c:v>0.76477580455802752</c:v>
                </c:pt>
                <c:pt idx="511">
                  <c:v>-2.3434302377524077</c:v>
                </c:pt>
                <c:pt idx="512">
                  <c:v>0.76477580455802752</c:v>
                </c:pt>
                <c:pt idx="513">
                  <c:v>0.76477580455802752</c:v>
                </c:pt>
                <c:pt idx="514">
                  <c:v>3.6565697622475923</c:v>
                </c:pt>
                <c:pt idx="515">
                  <c:v>-3.3434302377524077</c:v>
                </c:pt>
                <c:pt idx="516">
                  <c:v>4.1217421620977746E-2</c:v>
                </c:pt>
                <c:pt idx="517">
                  <c:v>-2.9679153748075588</c:v>
                </c:pt>
                <c:pt idx="518">
                  <c:v>-0.94044403185490921</c:v>
                </c:pt>
                <c:pt idx="519">
                  <c:v>-1.2352241954419725</c:v>
                </c:pt>
                <c:pt idx="520">
                  <c:v>-1.3617687842765207</c:v>
                </c:pt>
                <c:pt idx="521">
                  <c:v>-0.94044403185490921</c:v>
                </c:pt>
                <c:pt idx="522">
                  <c:v>-0.23522419544197248</c:v>
                </c:pt>
                <c:pt idx="523">
                  <c:v>-1.2352241954419725</c:v>
                </c:pt>
                <c:pt idx="524">
                  <c:v>-1.3434302377524077</c:v>
                </c:pt>
                <c:pt idx="525">
                  <c:v>-0.23522419544197248</c:v>
                </c:pt>
                <c:pt idx="526">
                  <c:v>-1.2352241954419725</c:v>
                </c:pt>
                <c:pt idx="527">
                  <c:v>2.6565697622475923</c:v>
                </c:pt>
                <c:pt idx="528">
                  <c:v>-0.23522419544197248</c:v>
                </c:pt>
                <c:pt idx="529">
                  <c:v>0.76477580455802752</c:v>
                </c:pt>
                <c:pt idx="530">
                  <c:v>-0.23522419544197248</c:v>
                </c:pt>
                <c:pt idx="531">
                  <c:v>-1.2352241954419725</c:v>
                </c:pt>
                <c:pt idx="532">
                  <c:v>-0.96791537480755885</c:v>
                </c:pt>
                <c:pt idx="533">
                  <c:v>-2.9679153748075588</c:v>
                </c:pt>
                <c:pt idx="534">
                  <c:v>-0.23522419544197248</c:v>
                </c:pt>
                <c:pt idx="535">
                  <c:v>0.65656976224759234</c:v>
                </c:pt>
                <c:pt idx="536">
                  <c:v>-1.2352241954419725</c:v>
                </c:pt>
                <c:pt idx="537">
                  <c:v>1.0595559681450908</c:v>
                </c:pt>
                <c:pt idx="538">
                  <c:v>2.0320846251924412</c:v>
                </c:pt>
                <c:pt idx="539">
                  <c:v>-1.9587825783790223</c:v>
                </c:pt>
                <c:pt idx="540">
                  <c:v>2.6565697622475923</c:v>
                </c:pt>
                <c:pt idx="541">
                  <c:v>-2.9679153748075588</c:v>
                </c:pt>
                <c:pt idx="542">
                  <c:v>-0.34343023775240766</c:v>
                </c:pt>
                <c:pt idx="543">
                  <c:v>-2.9679153748075588</c:v>
                </c:pt>
                <c:pt idx="544">
                  <c:v>-2.3617687842765207</c:v>
                </c:pt>
                <c:pt idx="545">
                  <c:v>-0.96791537480755885</c:v>
                </c:pt>
                <c:pt idx="546">
                  <c:v>-2.9679153748075588</c:v>
                </c:pt>
                <c:pt idx="547">
                  <c:v>-1.2352241954419725</c:v>
                </c:pt>
                <c:pt idx="548">
                  <c:v>-2.3434302377524077</c:v>
                </c:pt>
                <c:pt idx="549">
                  <c:v>2.6565697622475923</c:v>
                </c:pt>
                <c:pt idx="550">
                  <c:v>-1.2352241954419725</c:v>
                </c:pt>
                <c:pt idx="551">
                  <c:v>-1.2352241954419725</c:v>
                </c:pt>
                <c:pt idx="552">
                  <c:v>1.7647758045580275</c:v>
                </c:pt>
                <c:pt idx="553">
                  <c:v>-2.9679153748075588</c:v>
                </c:pt>
                <c:pt idx="554">
                  <c:v>0.76477580455802752</c:v>
                </c:pt>
                <c:pt idx="555">
                  <c:v>-0.23522419544197248</c:v>
                </c:pt>
                <c:pt idx="556">
                  <c:v>4.1217421620977746E-2</c:v>
                </c:pt>
                <c:pt idx="557">
                  <c:v>-0.23522419544197248</c:v>
                </c:pt>
                <c:pt idx="558">
                  <c:v>2.6565697622475923</c:v>
                </c:pt>
                <c:pt idx="559">
                  <c:v>0.76477580455802752</c:v>
                </c:pt>
                <c:pt idx="560">
                  <c:v>-1.2352241954419725</c:v>
                </c:pt>
                <c:pt idx="561">
                  <c:v>-0.34343023775240766</c:v>
                </c:pt>
                <c:pt idx="562">
                  <c:v>-1.3434302377524077</c:v>
                </c:pt>
                <c:pt idx="563">
                  <c:v>-1.3434302377524077</c:v>
                </c:pt>
                <c:pt idx="564">
                  <c:v>-0.96791537480755885</c:v>
                </c:pt>
                <c:pt idx="565">
                  <c:v>-0.34343023775240766</c:v>
                </c:pt>
                <c:pt idx="566">
                  <c:v>2.6565697622475923</c:v>
                </c:pt>
                <c:pt idx="567">
                  <c:v>0.65656976224759234</c:v>
                </c:pt>
                <c:pt idx="568">
                  <c:v>1.7647758045580275</c:v>
                </c:pt>
                <c:pt idx="569">
                  <c:v>3.0412174216209777</c:v>
                </c:pt>
                <c:pt idx="570">
                  <c:v>-0.96791537480755885</c:v>
                </c:pt>
                <c:pt idx="571">
                  <c:v>3.0412174216209777</c:v>
                </c:pt>
                <c:pt idx="572">
                  <c:v>-1.9679153748075588</c:v>
                </c:pt>
                <c:pt idx="573">
                  <c:v>1.6382312157234793</c:v>
                </c:pt>
                <c:pt idx="574">
                  <c:v>-0.95878257837902225</c:v>
                </c:pt>
                <c:pt idx="575">
                  <c:v>0.76477580455802752</c:v>
                </c:pt>
                <c:pt idx="576">
                  <c:v>-1.9679153748075588</c:v>
                </c:pt>
                <c:pt idx="577">
                  <c:v>-2.9679153748075588</c:v>
                </c:pt>
                <c:pt idx="578">
                  <c:v>-0.23522419544197248</c:v>
                </c:pt>
                <c:pt idx="579">
                  <c:v>0.63823121572347929</c:v>
                </c:pt>
                <c:pt idx="580">
                  <c:v>-1.9679153748075588</c:v>
                </c:pt>
                <c:pt idx="581">
                  <c:v>0.65656976224759234</c:v>
                </c:pt>
                <c:pt idx="582">
                  <c:v>0.65656976224759234</c:v>
                </c:pt>
                <c:pt idx="583">
                  <c:v>0.76477580455802752</c:v>
                </c:pt>
                <c:pt idx="584">
                  <c:v>-1.3434302377524077</c:v>
                </c:pt>
                <c:pt idx="585">
                  <c:v>-1.3434302377524077</c:v>
                </c:pt>
                <c:pt idx="586">
                  <c:v>0.63823121572347929</c:v>
                </c:pt>
                <c:pt idx="587">
                  <c:v>0.76477580455802752</c:v>
                </c:pt>
                <c:pt idx="588">
                  <c:v>-1.9679153748075588</c:v>
                </c:pt>
                <c:pt idx="589">
                  <c:v>1.6382312157234793</c:v>
                </c:pt>
                <c:pt idx="590">
                  <c:v>-1.2352241954419725</c:v>
                </c:pt>
                <c:pt idx="591">
                  <c:v>-2.3434302377524077</c:v>
                </c:pt>
                <c:pt idx="592">
                  <c:v>-1.3617687842765207</c:v>
                </c:pt>
                <c:pt idx="593">
                  <c:v>3.0412174216209777</c:v>
                </c:pt>
                <c:pt idx="594">
                  <c:v>-2.3617687842765207</c:v>
                </c:pt>
                <c:pt idx="595">
                  <c:v>1.6565697622475923</c:v>
                </c:pt>
                <c:pt idx="596">
                  <c:v>0.76477580455802752</c:v>
                </c:pt>
                <c:pt idx="597">
                  <c:v>1.7647758045580275</c:v>
                </c:pt>
                <c:pt idx="598">
                  <c:v>-2.9679153748075588</c:v>
                </c:pt>
                <c:pt idx="599">
                  <c:v>-0.23522419544197248</c:v>
                </c:pt>
                <c:pt idx="600">
                  <c:v>2.0320846251924412</c:v>
                </c:pt>
                <c:pt idx="601">
                  <c:v>3.6565697622475923</c:v>
                </c:pt>
                <c:pt idx="602">
                  <c:v>-0.34343023775240766</c:v>
                </c:pt>
                <c:pt idx="603">
                  <c:v>-2.3617687842765207</c:v>
                </c:pt>
                <c:pt idx="604">
                  <c:v>2.0320846251924412</c:v>
                </c:pt>
                <c:pt idx="605">
                  <c:v>3.2084625192441152E-2</c:v>
                </c:pt>
                <c:pt idx="606">
                  <c:v>-1.2352241954419725</c:v>
                </c:pt>
                <c:pt idx="607">
                  <c:v>-1.3434302377524077</c:v>
                </c:pt>
                <c:pt idx="608">
                  <c:v>1.6382312157234793</c:v>
                </c:pt>
                <c:pt idx="609">
                  <c:v>-1.9679153748075588</c:v>
                </c:pt>
                <c:pt idx="610">
                  <c:v>-0.95878257837902225</c:v>
                </c:pt>
                <c:pt idx="611">
                  <c:v>-0.34343023775240766</c:v>
                </c:pt>
                <c:pt idx="612">
                  <c:v>-2.3434302377524077</c:v>
                </c:pt>
                <c:pt idx="613">
                  <c:v>-1.3434302377524077</c:v>
                </c:pt>
                <c:pt idx="614">
                  <c:v>3.6565697622475923</c:v>
                </c:pt>
                <c:pt idx="615">
                  <c:v>0.76477580455802752</c:v>
                </c:pt>
                <c:pt idx="616">
                  <c:v>0.76477580455802752</c:v>
                </c:pt>
                <c:pt idx="617">
                  <c:v>-0.96791537480755885</c:v>
                </c:pt>
                <c:pt idx="618">
                  <c:v>-2.3617687842765207</c:v>
                </c:pt>
                <c:pt idx="619">
                  <c:v>-1.2352241954419725</c:v>
                </c:pt>
                <c:pt idx="620">
                  <c:v>3.6565697622475923</c:v>
                </c:pt>
                <c:pt idx="621">
                  <c:v>-1.2352241954419725</c:v>
                </c:pt>
                <c:pt idx="622">
                  <c:v>-0.96791537480755885</c:v>
                </c:pt>
                <c:pt idx="623">
                  <c:v>-0.23522419544197248</c:v>
                </c:pt>
                <c:pt idx="624">
                  <c:v>-0.94044403185490921</c:v>
                </c:pt>
                <c:pt idx="625">
                  <c:v>-0.23522419544197248</c:v>
                </c:pt>
                <c:pt idx="626">
                  <c:v>-1.2352241954419725</c:v>
                </c:pt>
                <c:pt idx="627">
                  <c:v>3.2084625192441152E-2</c:v>
                </c:pt>
                <c:pt idx="628">
                  <c:v>1.0320846251924412</c:v>
                </c:pt>
                <c:pt idx="629">
                  <c:v>0.76477580455802752</c:v>
                </c:pt>
                <c:pt idx="630">
                  <c:v>-1.9679153748075588</c:v>
                </c:pt>
                <c:pt idx="631">
                  <c:v>1.7647758045580275</c:v>
                </c:pt>
                <c:pt idx="632">
                  <c:v>3.0412174216209777</c:v>
                </c:pt>
                <c:pt idx="633">
                  <c:v>-1.9587825783790223</c:v>
                </c:pt>
                <c:pt idx="634">
                  <c:v>-1.3434302377524077</c:v>
                </c:pt>
                <c:pt idx="635">
                  <c:v>1.0320846251924412</c:v>
                </c:pt>
                <c:pt idx="636">
                  <c:v>-0.23522419544197248</c:v>
                </c:pt>
                <c:pt idx="637">
                  <c:v>-1.3617687842765207</c:v>
                </c:pt>
                <c:pt idx="638">
                  <c:v>-1.9679153748075588</c:v>
                </c:pt>
                <c:pt idx="639">
                  <c:v>-2.3617687842765207</c:v>
                </c:pt>
                <c:pt idx="640">
                  <c:v>-1.9587825783790223</c:v>
                </c:pt>
                <c:pt idx="641">
                  <c:v>1.7647758045580275</c:v>
                </c:pt>
                <c:pt idx="642">
                  <c:v>-2.9679153748075588</c:v>
                </c:pt>
                <c:pt idx="643">
                  <c:v>1.0412174216209777</c:v>
                </c:pt>
                <c:pt idx="644">
                  <c:v>-0.36176878427652071</c:v>
                </c:pt>
                <c:pt idx="645">
                  <c:v>2.0320846251924412</c:v>
                </c:pt>
                <c:pt idx="646">
                  <c:v>-1.2352241954419725</c:v>
                </c:pt>
                <c:pt idx="647">
                  <c:v>-0.23522419544197248</c:v>
                </c:pt>
                <c:pt idx="648">
                  <c:v>-0.23522419544197248</c:v>
                </c:pt>
                <c:pt idx="649">
                  <c:v>-0.23522419544197248</c:v>
                </c:pt>
                <c:pt idx="650">
                  <c:v>3.6565697622475923</c:v>
                </c:pt>
                <c:pt idx="651">
                  <c:v>2.6382312157234793</c:v>
                </c:pt>
                <c:pt idx="652">
                  <c:v>0.76477580455802752</c:v>
                </c:pt>
                <c:pt idx="653">
                  <c:v>0.76477580455802752</c:v>
                </c:pt>
                <c:pt idx="654">
                  <c:v>-2.9679153748075588</c:v>
                </c:pt>
                <c:pt idx="655">
                  <c:v>3.6565697622475923</c:v>
                </c:pt>
                <c:pt idx="656">
                  <c:v>0.76477580455802752</c:v>
                </c:pt>
                <c:pt idx="657">
                  <c:v>3.6565697622475923</c:v>
                </c:pt>
                <c:pt idx="658">
                  <c:v>3.6565697622475923</c:v>
                </c:pt>
                <c:pt idx="659">
                  <c:v>-1.2352241954419725</c:v>
                </c:pt>
                <c:pt idx="660">
                  <c:v>-3.3434302377524077</c:v>
                </c:pt>
                <c:pt idx="661">
                  <c:v>-0.96791537480755885</c:v>
                </c:pt>
                <c:pt idx="662">
                  <c:v>3.2084625192441152E-2</c:v>
                </c:pt>
                <c:pt idx="663">
                  <c:v>-1.2352241954419725</c:v>
                </c:pt>
                <c:pt idx="664">
                  <c:v>-0.96791537480755885</c:v>
                </c:pt>
                <c:pt idx="665">
                  <c:v>-2.3617687842765207</c:v>
                </c:pt>
                <c:pt idx="666">
                  <c:v>1.7647758045580275</c:v>
                </c:pt>
                <c:pt idx="667">
                  <c:v>-1.3434302377524077</c:v>
                </c:pt>
                <c:pt idx="668">
                  <c:v>-1.3434302377524077</c:v>
                </c:pt>
                <c:pt idx="669">
                  <c:v>0.76477580455802752</c:v>
                </c:pt>
                <c:pt idx="670">
                  <c:v>2.6565697622475923</c:v>
                </c:pt>
                <c:pt idx="671">
                  <c:v>0.63823121572347929</c:v>
                </c:pt>
                <c:pt idx="672">
                  <c:v>-1.9587825783790223</c:v>
                </c:pt>
                <c:pt idx="673">
                  <c:v>1.0412174216209777</c:v>
                </c:pt>
                <c:pt idx="674">
                  <c:v>-0.23522419544197248</c:v>
                </c:pt>
                <c:pt idx="675">
                  <c:v>2.6382312157234793</c:v>
                </c:pt>
                <c:pt idx="676">
                  <c:v>-0.95878257837902225</c:v>
                </c:pt>
                <c:pt idx="677">
                  <c:v>4.3617895986605291</c:v>
                </c:pt>
                <c:pt idx="678">
                  <c:v>-3.3434302377524077</c:v>
                </c:pt>
                <c:pt idx="679">
                  <c:v>-1.2352241954419725</c:v>
                </c:pt>
                <c:pt idx="680">
                  <c:v>2.4350708310899378</c:v>
                </c:pt>
                <c:pt idx="681">
                  <c:v>5.3617895986605291</c:v>
                </c:pt>
                <c:pt idx="682">
                  <c:v>5.0320846251924412</c:v>
                </c:pt>
                <c:pt idx="683">
                  <c:v>-0.23522419544197248</c:v>
                </c:pt>
                <c:pt idx="684">
                  <c:v>3.6290984192949427</c:v>
                </c:pt>
                <c:pt idx="685">
                  <c:v>-0.23522419544197248</c:v>
                </c:pt>
                <c:pt idx="686">
                  <c:v>0.76477580455802752</c:v>
                </c:pt>
                <c:pt idx="687">
                  <c:v>2.6565697622475923</c:v>
                </c:pt>
                <c:pt idx="688">
                  <c:v>-0.36176878427652071</c:v>
                </c:pt>
                <c:pt idx="689">
                  <c:v>4.1217421620977746E-2</c:v>
                </c:pt>
                <c:pt idx="690">
                  <c:v>1.0595559681450908</c:v>
                </c:pt>
                <c:pt idx="691">
                  <c:v>0.65656976224759234</c:v>
                </c:pt>
                <c:pt idx="692">
                  <c:v>1.6565697622475923</c:v>
                </c:pt>
                <c:pt idx="693">
                  <c:v>2.7647758045580275</c:v>
                </c:pt>
                <c:pt idx="694">
                  <c:v>0.76477580455802752</c:v>
                </c:pt>
                <c:pt idx="695">
                  <c:v>2.6290984192949427</c:v>
                </c:pt>
                <c:pt idx="696">
                  <c:v>5.3617895986605291</c:v>
                </c:pt>
                <c:pt idx="697">
                  <c:v>0.65656976224759234</c:v>
                </c:pt>
                <c:pt idx="698">
                  <c:v>0.76477580455802752</c:v>
                </c:pt>
                <c:pt idx="699">
                  <c:v>-0.95878257837902225</c:v>
                </c:pt>
                <c:pt idx="700">
                  <c:v>3.6565697622475923</c:v>
                </c:pt>
                <c:pt idx="701">
                  <c:v>-2.3434302377524077</c:v>
                </c:pt>
                <c:pt idx="702">
                  <c:v>-1.9679153748075588</c:v>
                </c:pt>
                <c:pt idx="703">
                  <c:v>-3.3434302377524077</c:v>
                </c:pt>
                <c:pt idx="704">
                  <c:v>4.1217421620977746E-2</c:v>
                </c:pt>
                <c:pt idx="705">
                  <c:v>-1.3434302377524077</c:v>
                </c:pt>
                <c:pt idx="706">
                  <c:v>-1.3617687842765207</c:v>
                </c:pt>
                <c:pt idx="707">
                  <c:v>2.0320846251924412</c:v>
                </c:pt>
                <c:pt idx="708">
                  <c:v>-1.3617687842765207</c:v>
                </c:pt>
                <c:pt idx="709">
                  <c:v>-0.23522419544197248</c:v>
                </c:pt>
                <c:pt idx="710">
                  <c:v>0.76477580455802752</c:v>
                </c:pt>
                <c:pt idx="711">
                  <c:v>-2.3617687842765207</c:v>
                </c:pt>
                <c:pt idx="712">
                  <c:v>-2.3617687842765207</c:v>
                </c:pt>
                <c:pt idx="713">
                  <c:v>-1.2352241954419725</c:v>
                </c:pt>
                <c:pt idx="714">
                  <c:v>-1.9587825783790223</c:v>
                </c:pt>
                <c:pt idx="715">
                  <c:v>0.65656976224759234</c:v>
                </c:pt>
                <c:pt idx="716">
                  <c:v>-0.23522419544197248</c:v>
                </c:pt>
                <c:pt idx="717">
                  <c:v>-1.2352241954419725</c:v>
                </c:pt>
                <c:pt idx="718">
                  <c:v>-1.3434302377524077</c:v>
                </c:pt>
                <c:pt idx="719">
                  <c:v>1.7647758045580275</c:v>
                </c:pt>
                <c:pt idx="720">
                  <c:v>1.0320846251924412</c:v>
                </c:pt>
                <c:pt idx="721">
                  <c:v>1.6382312157234793</c:v>
                </c:pt>
                <c:pt idx="722">
                  <c:v>1.6565697622475923</c:v>
                </c:pt>
                <c:pt idx="723">
                  <c:v>-1.2352241954419725</c:v>
                </c:pt>
                <c:pt idx="724">
                  <c:v>0.76477580455802752</c:v>
                </c:pt>
                <c:pt idx="725">
                  <c:v>0.65656976224759234</c:v>
                </c:pt>
                <c:pt idx="726">
                  <c:v>0.76477580455802752</c:v>
                </c:pt>
                <c:pt idx="727">
                  <c:v>1.0320846251924412</c:v>
                </c:pt>
                <c:pt idx="728">
                  <c:v>0.76477580455802752</c:v>
                </c:pt>
                <c:pt idx="729">
                  <c:v>-0.23522419544197248</c:v>
                </c:pt>
                <c:pt idx="730">
                  <c:v>2.6565697622475923</c:v>
                </c:pt>
                <c:pt idx="731">
                  <c:v>0.76477580455802752</c:v>
                </c:pt>
                <c:pt idx="732">
                  <c:v>-2.9679153748075588</c:v>
                </c:pt>
                <c:pt idx="733">
                  <c:v>-2.3617687842765207</c:v>
                </c:pt>
                <c:pt idx="734">
                  <c:v>0.76477580455802752</c:v>
                </c:pt>
                <c:pt idx="735">
                  <c:v>-2.3617687842765207</c:v>
                </c:pt>
                <c:pt idx="736">
                  <c:v>-0.23522419544197248</c:v>
                </c:pt>
                <c:pt idx="737">
                  <c:v>1.0320846251924412</c:v>
                </c:pt>
                <c:pt idx="738">
                  <c:v>0.76477580455802752</c:v>
                </c:pt>
                <c:pt idx="739">
                  <c:v>0.76477580455802752</c:v>
                </c:pt>
                <c:pt idx="740">
                  <c:v>2.0320846251924412</c:v>
                </c:pt>
                <c:pt idx="741">
                  <c:v>1.0320846251924412</c:v>
                </c:pt>
                <c:pt idx="742">
                  <c:v>-2.3434302377524077</c:v>
                </c:pt>
                <c:pt idx="743">
                  <c:v>2.0320846251924412</c:v>
                </c:pt>
                <c:pt idx="744">
                  <c:v>3.0320846251924412</c:v>
                </c:pt>
                <c:pt idx="745">
                  <c:v>2.4350708310899378</c:v>
                </c:pt>
                <c:pt idx="746">
                  <c:v>2.6565697622475923</c:v>
                </c:pt>
                <c:pt idx="747">
                  <c:v>-2.3434302377524077</c:v>
                </c:pt>
                <c:pt idx="748">
                  <c:v>3.6565697622475923</c:v>
                </c:pt>
                <c:pt idx="749">
                  <c:v>-1.2352241954419725</c:v>
                </c:pt>
                <c:pt idx="750">
                  <c:v>2.0320846251924412</c:v>
                </c:pt>
                <c:pt idx="751">
                  <c:v>-2.3617687842765207</c:v>
                </c:pt>
                <c:pt idx="752">
                  <c:v>-1.2352241954419725</c:v>
                </c:pt>
                <c:pt idx="753">
                  <c:v>3.2084625192441152E-2</c:v>
                </c:pt>
                <c:pt idx="754">
                  <c:v>0.63823121572347929</c:v>
                </c:pt>
                <c:pt idx="755">
                  <c:v>-1.2352241954419725</c:v>
                </c:pt>
                <c:pt idx="756">
                  <c:v>-2.9679153748075588</c:v>
                </c:pt>
                <c:pt idx="757">
                  <c:v>-0.23522419544197248</c:v>
                </c:pt>
                <c:pt idx="758">
                  <c:v>-1.9587825783790223</c:v>
                </c:pt>
                <c:pt idx="759">
                  <c:v>1.7647758045580275</c:v>
                </c:pt>
                <c:pt idx="760">
                  <c:v>-0.23522419544197248</c:v>
                </c:pt>
                <c:pt idx="761">
                  <c:v>1.7647758045580275</c:v>
                </c:pt>
                <c:pt idx="762">
                  <c:v>-2.9679153748075588</c:v>
                </c:pt>
                <c:pt idx="763">
                  <c:v>5.9555968145090787E-2</c:v>
                </c:pt>
                <c:pt idx="764">
                  <c:v>-1.3434302377524077</c:v>
                </c:pt>
                <c:pt idx="765">
                  <c:v>-0.96791537480755885</c:v>
                </c:pt>
                <c:pt idx="766">
                  <c:v>2.0595559681450908</c:v>
                </c:pt>
                <c:pt idx="767">
                  <c:v>-2.9679153748075588</c:v>
                </c:pt>
                <c:pt idx="768">
                  <c:v>-0.95878257837902225</c:v>
                </c:pt>
                <c:pt idx="769">
                  <c:v>1.6565697622475923</c:v>
                </c:pt>
                <c:pt idx="770">
                  <c:v>-3.3617687842765207</c:v>
                </c:pt>
                <c:pt idx="771">
                  <c:v>-2.9679153748075588</c:v>
                </c:pt>
                <c:pt idx="772">
                  <c:v>1.0595559681450908</c:v>
                </c:pt>
                <c:pt idx="773">
                  <c:v>-1.3617687842765207</c:v>
                </c:pt>
                <c:pt idx="774">
                  <c:v>-2.3617687842765207</c:v>
                </c:pt>
                <c:pt idx="775">
                  <c:v>0.65656976224759234</c:v>
                </c:pt>
                <c:pt idx="776">
                  <c:v>1.6565697622475923</c:v>
                </c:pt>
                <c:pt idx="777">
                  <c:v>-2.3434302377524077</c:v>
                </c:pt>
                <c:pt idx="778">
                  <c:v>1.0595559681450908</c:v>
                </c:pt>
                <c:pt idx="779">
                  <c:v>-1.9587825783790223</c:v>
                </c:pt>
                <c:pt idx="780">
                  <c:v>-1.9679153748075588</c:v>
                </c:pt>
                <c:pt idx="781">
                  <c:v>-1.2352241954419725</c:v>
                </c:pt>
                <c:pt idx="782">
                  <c:v>5.9555968145090787E-2</c:v>
                </c:pt>
                <c:pt idx="783">
                  <c:v>0.63823121572347929</c:v>
                </c:pt>
                <c:pt idx="784">
                  <c:v>1.0320846251924412</c:v>
                </c:pt>
                <c:pt idx="785">
                  <c:v>0.63823121572347929</c:v>
                </c:pt>
                <c:pt idx="786">
                  <c:v>0.76477580455802752</c:v>
                </c:pt>
                <c:pt idx="787">
                  <c:v>1.0595559681450908</c:v>
                </c:pt>
                <c:pt idx="788">
                  <c:v>0.76477580455802752</c:v>
                </c:pt>
                <c:pt idx="789">
                  <c:v>4.1217421620977746E-2</c:v>
                </c:pt>
                <c:pt idx="790">
                  <c:v>-2.9679153748075588</c:v>
                </c:pt>
                <c:pt idx="791">
                  <c:v>2.0320846251924412</c:v>
                </c:pt>
                <c:pt idx="792">
                  <c:v>-1.3434302377524077</c:v>
                </c:pt>
                <c:pt idx="793">
                  <c:v>-0.23522419544197248</c:v>
                </c:pt>
                <c:pt idx="794">
                  <c:v>-2.9679153748075588</c:v>
                </c:pt>
                <c:pt idx="795">
                  <c:v>-0.23522419544197248</c:v>
                </c:pt>
                <c:pt idx="796">
                  <c:v>-1.2352241954419725</c:v>
                </c:pt>
                <c:pt idx="797">
                  <c:v>0.63823121572347929</c:v>
                </c:pt>
                <c:pt idx="798">
                  <c:v>4.1217421620977746E-2</c:v>
                </c:pt>
                <c:pt idx="799">
                  <c:v>1.0595559681450908</c:v>
                </c:pt>
                <c:pt idx="800">
                  <c:v>-0.23522419544197248</c:v>
                </c:pt>
                <c:pt idx="801">
                  <c:v>-0.23522419544197248</c:v>
                </c:pt>
                <c:pt idx="802">
                  <c:v>0.76477580455802752</c:v>
                </c:pt>
                <c:pt idx="803">
                  <c:v>-0.34343023775240766</c:v>
                </c:pt>
                <c:pt idx="804">
                  <c:v>-1.3434302377524077</c:v>
                </c:pt>
                <c:pt idx="805">
                  <c:v>-0.23522419544197248</c:v>
                </c:pt>
                <c:pt idx="806">
                  <c:v>-0.96791537480755885</c:v>
                </c:pt>
                <c:pt idx="807">
                  <c:v>-0.23522419544197248</c:v>
                </c:pt>
                <c:pt idx="808">
                  <c:v>-1.2352241954419725</c:v>
                </c:pt>
                <c:pt idx="809">
                  <c:v>-0.96791537480755885</c:v>
                </c:pt>
                <c:pt idx="810">
                  <c:v>1.0412174216209777</c:v>
                </c:pt>
                <c:pt idx="811">
                  <c:v>3.0320846251924412</c:v>
                </c:pt>
                <c:pt idx="812">
                  <c:v>2.6565697622475923</c:v>
                </c:pt>
                <c:pt idx="813">
                  <c:v>4.3617895986605291</c:v>
                </c:pt>
                <c:pt idx="814">
                  <c:v>-0.34343023775240766</c:v>
                </c:pt>
                <c:pt idx="815">
                  <c:v>-2.9679153748075588</c:v>
                </c:pt>
                <c:pt idx="816">
                  <c:v>2.6565697622475923</c:v>
                </c:pt>
                <c:pt idx="817">
                  <c:v>3.6565697622475923</c:v>
                </c:pt>
                <c:pt idx="818">
                  <c:v>4.1217421620977746E-2</c:v>
                </c:pt>
                <c:pt idx="819">
                  <c:v>-1.3434302377524077</c:v>
                </c:pt>
                <c:pt idx="820">
                  <c:v>1.0320846251924412</c:v>
                </c:pt>
                <c:pt idx="821">
                  <c:v>-0.94044403185490921</c:v>
                </c:pt>
                <c:pt idx="822">
                  <c:v>-1.2352241954419725</c:v>
                </c:pt>
                <c:pt idx="823">
                  <c:v>-2.3617687842765207</c:v>
                </c:pt>
                <c:pt idx="824">
                  <c:v>4.1217421620977746E-2</c:v>
                </c:pt>
                <c:pt idx="825">
                  <c:v>-1.9679153748075588</c:v>
                </c:pt>
                <c:pt idx="826">
                  <c:v>0.76477580455802752</c:v>
                </c:pt>
                <c:pt idx="827">
                  <c:v>2.6290984192949427</c:v>
                </c:pt>
                <c:pt idx="828">
                  <c:v>-2.3617687842765207</c:v>
                </c:pt>
                <c:pt idx="829">
                  <c:v>3.2084625192441152E-2</c:v>
                </c:pt>
                <c:pt idx="830">
                  <c:v>3.2084625192441152E-2</c:v>
                </c:pt>
                <c:pt idx="831">
                  <c:v>-1.2352241954419725</c:v>
                </c:pt>
                <c:pt idx="832">
                  <c:v>-0.96791537480755885</c:v>
                </c:pt>
                <c:pt idx="833">
                  <c:v>1.0320846251924412</c:v>
                </c:pt>
                <c:pt idx="834">
                  <c:v>-1.9587825783790223</c:v>
                </c:pt>
                <c:pt idx="835">
                  <c:v>-0.23522419544197248</c:v>
                </c:pt>
                <c:pt idx="836">
                  <c:v>0.76477580455802752</c:v>
                </c:pt>
                <c:pt idx="837">
                  <c:v>4.1217421620977746E-2</c:v>
                </c:pt>
                <c:pt idx="838">
                  <c:v>-1.9679153748075588</c:v>
                </c:pt>
                <c:pt idx="839">
                  <c:v>-1.2352241954419725</c:v>
                </c:pt>
                <c:pt idx="840">
                  <c:v>-1.2352241954419725</c:v>
                </c:pt>
                <c:pt idx="841">
                  <c:v>-1.3434302377524077</c:v>
                </c:pt>
                <c:pt idx="842">
                  <c:v>-1.2352241954419725</c:v>
                </c:pt>
                <c:pt idx="843">
                  <c:v>-1.9587825783790223</c:v>
                </c:pt>
                <c:pt idx="844">
                  <c:v>-0.34343023775240766</c:v>
                </c:pt>
                <c:pt idx="845">
                  <c:v>-0.95878257837902225</c:v>
                </c:pt>
                <c:pt idx="846">
                  <c:v>0.65656976224759234</c:v>
                </c:pt>
                <c:pt idx="847">
                  <c:v>-2.9679153748075588</c:v>
                </c:pt>
                <c:pt idx="848">
                  <c:v>-0.23522419544197248</c:v>
                </c:pt>
                <c:pt idx="849">
                  <c:v>-1.9679153748075588</c:v>
                </c:pt>
                <c:pt idx="850">
                  <c:v>-0.23522419544197248</c:v>
                </c:pt>
                <c:pt idx="851">
                  <c:v>-0.23522419544197248</c:v>
                </c:pt>
                <c:pt idx="852">
                  <c:v>-0.95878257837902225</c:v>
                </c:pt>
                <c:pt idx="853">
                  <c:v>2.6382312157234793</c:v>
                </c:pt>
                <c:pt idx="854">
                  <c:v>-1.3617687842765207</c:v>
                </c:pt>
                <c:pt idx="855">
                  <c:v>-1.2352241954419725</c:v>
                </c:pt>
                <c:pt idx="856">
                  <c:v>1.6565697622475923</c:v>
                </c:pt>
                <c:pt idx="857">
                  <c:v>-2.9679153748075588</c:v>
                </c:pt>
                <c:pt idx="858">
                  <c:v>4.1217421620977746E-2</c:v>
                </c:pt>
                <c:pt idx="859">
                  <c:v>-2.3617687842765207</c:v>
                </c:pt>
                <c:pt idx="860">
                  <c:v>-2.9679153748075588</c:v>
                </c:pt>
                <c:pt idx="861">
                  <c:v>3.6565697622475923</c:v>
                </c:pt>
                <c:pt idx="862">
                  <c:v>4.1217421620977746E-2</c:v>
                </c:pt>
                <c:pt idx="863">
                  <c:v>1.0320846251924412</c:v>
                </c:pt>
                <c:pt idx="864">
                  <c:v>1.6565697622475923</c:v>
                </c:pt>
                <c:pt idx="865">
                  <c:v>0.76477580455802752</c:v>
                </c:pt>
                <c:pt idx="866">
                  <c:v>-2.9679153748075588</c:v>
                </c:pt>
                <c:pt idx="867">
                  <c:v>1.6382312157234793</c:v>
                </c:pt>
                <c:pt idx="868">
                  <c:v>-2.3434302377524077</c:v>
                </c:pt>
                <c:pt idx="869">
                  <c:v>1.6565697622475923</c:v>
                </c:pt>
                <c:pt idx="870">
                  <c:v>3.2084625192441152E-2</c:v>
                </c:pt>
                <c:pt idx="871">
                  <c:v>2.6565697622475923</c:v>
                </c:pt>
                <c:pt idx="872">
                  <c:v>2.6565697622475923</c:v>
                </c:pt>
                <c:pt idx="873">
                  <c:v>-1.9679153748075588</c:v>
                </c:pt>
                <c:pt idx="874">
                  <c:v>-0.94044403185490921</c:v>
                </c:pt>
                <c:pt idx="875">
                  <c:v>-0.23522419544197248</c:v>
                </c:pt>
                <c:pt idx="876">
                  <c:v>-0.34343023775240766</c:v>
                </c:pt>
                <c:pt idx="877">
                  <c:v>0.76477580455802752</c:v>
                </c:pt>
                <c:pt idx="878">
                  <c:v>5.9555968145090787E-2</c:v>
                </c:pt>
                <c:pt idx="879">
                  <c:v>0.76477580455802752</c:v>
                </c:pt>
                <c:pt idx="880">
                  <c:v>2.0320846251924412</c:v>
                </c:pt>
                <c:pt idx="881">
                  <c:v>-0.36176878427652071</c:v>
                </c:pt>
                <c:pt idx="882">
                  <c:v>-0.23522419544197248</c:v>
                </c:pt>
                <c:pt idx="883">
                  <c:v>3.0320846251924412</c:v>
                </c:pt>
                <c:pt idx="884">
                  <c:v>2.6565697622475923</c:v>
                </c:pt>
                <c:pt idx="885">
                  <c:v>-2.9679153748075588</c:v>
                </c:pt>
                <c:pt idx="886">
                  <c:v>1.6565697622475923</c:v>
                </c:pt>
                <c:pt idx="887">
                  <c:v>1.7647758045580275</c:v>
                </c:pt>
                <c:pt idx="888">
                  <c:v>-1.9587825783790223</c:v>
                </c:pt>
                <c:pt idx="889">
                  <c:v>-0.23522419544197248</c:v>
                </c:pt>
                <c:pt idx="890">
                  <c:v>2.6382312157234793</c:v>
                </c:pt>
                <c:pt idx="891">
                  <c:v>1.0320846251924412</c:v>
                </c:pt>
                <c:pt idx="892">
                  <c:v>-1.9679153748075588</c:v>
                </c:pt>
                <c:pt idx="893">
                  <c:v>-1.9679153748075588</c:v>
                </c:pt>
                <c:pt idx="894">
                  <c:v>3.6565697622475923</c:v>
                </c:pt>
                <c:pt idx="895">
                  <c:v>-2.9679153748075588</c:v>
                </c:pt>
                <c:pt idx="896">
                  <c:v>5.9555968145090787E-2</c:v>
                </c:pt>
                <c:pt idx="897">
                  <c:v>-1.9587825783790223</c:v>
                </c:pt>
                <c:pt idx="898">
                  <c:v>-1.2352241954419725</c:v>
                </c:pt>
                <c:pt idx="899">
                  <c:v>-2.3617687842765207</c:v>
                </c:pt>
                <c:pt idx="900">
                  <c:v>-1.9587825783790223</c:v>
                </c:pt>
                <c:pt idx="901">
                  <c:v>-1.2352241954419725</c:v>
                </c:pt>
                <c:pt idx="902">
                  <c:v>0.65656976224759234</c:v>
                </c:pt>
                <c:pt idx="903">
                  <c:v>-0.23522419544197248</c:v>
                </c:pt>
                <c:pt idx="904">
                  <c:v>-2.3617687842765207</c:v>
                </c:pt>
                <c:pt idx="905">
                  <c:v>5.9555968145090787E-2</c:v>
                </c:pt>
                <c:pt idx="906">
                  <c:v>-1.3434302377524077</c:v>
                </c:pt>
                <c:pt idx="907">
                  <c:v>-1.3617687842765207</c:v>
                </c:pt>
                <c:pt idx="908">
                  <c:v>4.1217421620977746E-2</c:v>
                </c:pt>
                <c:pt idx="909">
                  <c:v>-2.9679153748075588</c:v>
                </c:pt>
                <c:pt idx="910">
                  <c:v>1.7647758045580275</c:v>
                </c:pt>
                <c:pt idx="911">
                  <c:v>3.6565697622475923</c:v>
                </c:pt>
                <c:pt idx="912">
                  <c:v>-0.23522419544197248</c:v>
                </c:pt>
                <c:pt idx="913">
                  <c:v>-0.94044403185490921</c:v>
                </c:pt>
                <c:pt idx="914">
                  <c:v>2.6565697622475923</c:v>
                </c:pt>
                <c:pt idx="915">
                  <c:v>-0.96791537480755885</c:v>
                </c:pt>
                <c:pt idx="916">
                  <c:v>0.76477580455802752</c:v>
                </c:pt>
                <c:pt idx="917">
                  <c:v>2.6382312157234793</c:v>
                </c:pt>
                <c:pt idx="918">
                  <c:v>0.43507083108993783</c:v>
                </c:pt>
                <c:pt idx="919">
                  <c:v>-0.36176878427652071</c:v>
                </c:pt>
                <c:pt idx="920">
                  <c:v>-1.2352241954419725</c:v>
                </c:pt>
                <c:pt idx="921">
                  <c:v>0.76477580455802752</c:v>
                </c:pt>
                <c:pt idx="922">
                  <c:v>0.63823121572347929</c:v>
                </c:pt>
                <c:pt idx="923">
                  <c:v>-0.96791537480755885</c:v>
                </c:pt>
                <c:pt idx="924">
                  <c:v>-1.9679153748075588</c:v>
                </c:pt>
                <c:pt idx="925">
                  <c:v>-1.2352241954419725</c:v>
                </c:pt>
                <c:pt idx="926">
                  <c:v>-2.9679153748075588</c:v>
                </c:pt>
                <c:pt idx="927">
                  <c:v>0.76477580455802752</c:v>
                </c:pt>
                <c:pt idx="928">
                  <c:v>-1.9587825783790223</c:v>
                </c:pt>
                <c:pt idx="929">
                  <c:v>1.0412174216209777</c:v>
                </c:pt>
                <c:pt idx="930">
                  <c:v>4.1217421620977746E-2</c:v>
                </c:pt>
                <c:pt idx="931">
                  <c:v>-1.2352241954419725</c:v>
                </c:pt>
                <c:pt idx="932">
                  <c:v>5.9555968145090787E-2</c:v>
                </c:pt>
                <c:pt idx="933">
                  <c:v>-1.2352241954419725</c:v>
                </c:pt>
                <c:pt idx="934">
                  <c:v>-0.96791537480755885</c:v>
                </c:pt>
                <c:pt idx="935">
                  <c:v>4.1217421620977746E-2</c:v>
                </c:pt>
                <c:pt idx="936">
                  <c:v>3.2084625192441152E-2</c:v>
                </c:pt>
                <c:pt idx="937">
                  <c:v>-0.94044403185490921</c:v>
                </c:pt>
                <c:pt idx="938">
                  <c:v>-0.23522419544197248</c:v>
                </c:pt>
                <c:pt idx="939">
                  <c:v>0.76477580455802752</c:v>
                </c:pt>
                <c:pt idx="940">
                  <c:v>-0.23522419544197248</c:v>
                </c:pt>
                <c:pt idx="941">
                  <c:v>-1.9587825783790223</c:v>
                </c:pt>
                <c:pt idx="942">
                  <c:v>-0.23522419544197248</c:v>
                </c:pt>
                <c:pt idx="943">
                  <c:v>-1.3434302377524077</c:v>
                </c:pt>
                <c:pt idx="944">
                  <c:v>1.7647758045580275</c:v>
                </c:pt>
                <c:pt idx="945">
                  <c:v>-0.96791537480755885</c:v>
                </c:pt>
                <c:pt idx="946">
                  <c:v>3.0412174216209777</c:v>
                </c:pt>
                <c:pt idx="947">
                  <c:v>-1.2352241954419725</c:v>
                </c:pt>
                <c:pt idx="948">
                  <c:v>-2.9679153748075588</c:v>
                </c:pt>
                <c:pt idx="949">
                  <c:v>-2.3617687842765207</c:v>
                </c:pt>
                <c:pt idx="950">
                  <c:v>-0.95878257837902225</c:v>
                </c:pt>
                <c:pt idx="951">
                  <c:v>0.76477580455802752</c:v>
                </c:pt>
                <c:pt idx="952">
                  <c:v>3.0412174216209777</c:v>
                </c:pt>
                <c:pt idx="953">
                  <c:v>4.3617895986605291</c:v>
                </c:pt>
                <c:pt idx="954">
                  <c:v>-2.9679153748075588</c:v>
                </c:pt>
                <c:pt idx="955">
                  <c:v>-0.96791537480755885</c:v>
                </c:pt>
                <c:pt idx="956">
                  <c:v>-0.23522419544197248</c:v>
                </c:pt>
                <c:pt idx="957">
                  <c:v>-0.34343023775240766</c:v>
                </c:pt>
                <c:pt idx="958">
                  <c:v>-1.3617687842765207</c:v>
                </c:pt>
                <c:pt idx="959">
                  <c:v>2.6382312157234793</c:v>
                </c:pt>
                <c:pt idx="960">
                  <c:v>-1.2352241954419725</c:v>
                </c:pt>
                <c:pt idx="961">
                  <c:v>-1.3434302377524077</c:v>
                </c:pt>
                <c:pt idx="962">
                  <c:v>4.1217421620977746E-2</c:v>
                </c:pt>
                <c:pt idx="963">
                  <c:v>-1.2352241954419725</c:v>
                </c:pt>
                <c:pt idx="964">
                  <c:v>3.0412174216209777</c:v>
                </c:pt>
                <c:pt idx="965">
                  <c:v>-0.36176878427652071</c:v>
                </c:pt>
                <c:pt idx="966">
                  <c:v>0.76477580455802752</c:v>
                </c:pt>
                <c:pt idx="967">
                  <c:v>-2.3434302377524077</c:v>
                </c:pt>
                <c:pt idx="968">
                  <c:v>1.7647758045580275</c:v>
                </c:pt>
                <c:pt idx="969">
                  <c:v>3.0320846251924412</c:v>
                </c:pt>
                <c:pt idx="970">
                  <c:v>3.6565697622475923</c:v>
                </c:pt>
                <c:pt idx="971">
                  <c:v>-2.3434302377524077</c:v>
                </c:pt>
                <c:pt idx="972">
                  <c:v>-0.23522419544197248</c:v>
                </c:pt>
                <c:pt idx="973">
                  <c:v>-1.2352241954419725</c:v>
                </c:pt>
                <c:pt idx="974">
                  <c:v>3.2084625192441152E-2</c:v>
                </c:pt>
                <c:pt idx="975">
                  <c:v>0.76477580455802752</c:v>
                </c:pt>
                <c:pt idx="976">
                  <c:v>0.76477580455802752</c:v>
                </c:pt>
                <c:pt idx="977">
                  <c:v>-0.95878257837902225</c:v>
                </c:pt>
                <c:pt idx="978">
                  <c:v>-2.9679153748075588</c:v>
                </c:pt>
                <c:pt idx="979">
                  <c:v>1.7647758045580275</c:v>
                </c:pt>
                <c:pt idx="980">
                  <c:v>-2.9679153748075588</c:v>
                </c:pt>
                <c:pt idx="981">
                  <c:v>-0.23522419544197248</c:v>
                </c:pt>
                <c:pt idx="982">
                  <c:v>2.6382312157234793</c:v>
                </c:pt>
                <c:pt idx="983">
                  <c:v>-1.2352241954419725</c:v>
                </c:pt>
                <c:pt idx="984">
                  <c:v>3.2084625192441152E-2</c:v>
                </c:pt>
                <c:pt idx="985">
                  <c:v>1.0412174216209777</c:v>
                </c:pt>
                <c:pt idx="986">
                  <c:v>-2.9679153748075588</c:v>
                </c:pt>
                <c:pt idx="987">
                  <c:v>0.76477580455802752</c:v>
                </c:pt>
                <c:pt idx="988">
                  <c:v>5.9555968145090787E-2</c:v>
                </c:pt>
                <c:pt idx="989">
                  <c:v>-2.3434302377524077</c:v>
                </c:pt>
                <c:pt idx="990">
                  <c:v>-2.9679153748075588</c:v>
                </c:pt>
                <c:pt idx="991">
                  <c:v>4.1217421620977746E-2</c:v>
                </c:pt>
                <c:pt idx="992">
                  <c:v>1.0412174216209777</c:v>
                </c:pt>
                <c:pt idx="993">
                  <c:v>4.1217421620977746E-2</c:v>
                </c:pt>
                <c:pt idx="994">
                  <c:v>2.0412174216209777</c:v>
                </c:pt>
                <c:pt idx="995">
                  <c:v>-2.3617687842765207</c:v>
                </c:pt>
                <c:pt idx="996">
                  <c:v>3.0412174216209777</c:v>
                </c:pt>
                <c:pt idx="997">
                  <c:v>-0.96791537480755885</c:v>
                </c:pt>
                <c:pt idx="998">
                  <c:v>2.6565697622475923</c:v>
                </c:pt>
                <c:pt idx="999">
                  <c:v>-2.3434302377524077</c:v>
                </c:pt>
                <c:pt idx="1000">
                  <c:v>1.0412174216209777</c:v>
                </c:pt>
                <c:pt idx="1001">
                  <c:v>0.63823121572347929</c:v>
                </c:pt>
                <c:pt idx="1002">
                  <c:v>-2.9679153748075588</c:v>
                </c:pt>
                <c:pt idx="1003">
                  <c:v>-0.94044403185490921</c:v>
                </c:pt>
                <c:pt idx="1004">
                  <c:v>-2.3434302377524077</c:v>
                </c:pt>
                <c:pt idx="1005">
                  <c:v>-1.9679153748075588</c:v>
                </c:pt>
                <c:pt idx="1006">
                  <c:v>-0.96791537480755885</c:v>
                </c:pt>
                <c:pt idx="1007">
                  <c:v>4.0320846251924412</c:v>
                </c:pt>
                <c:pt idx="1008">
                  <c:v>2.0320846251924412</c:v>
                </c:pt>
                <c:pt idx="1009">
                  <c:v>5.3617895986605291</c:v>
                </c:pt>
                <c:pt idx="1010">
                  <c:v>1.6382312157234793</c:v>
                </c:pt>
                <c:pt idx="1011">
                  <c:v>-1.3617687842765207</c:v>
                </c:pt>
                <c:pt idx="1012">
                  <c:v>-1.3434302377524077</c:v>
                </c:pt>
                <c:pt idx="1013">
                  <c:v>5.3617895986605291</c:v>
                </c:pt>
                <c:pt idx="1014">
                  <c:v>-1.3434302377524077</c:v>
                </c:pt>
                <c:pt idx="1015">
                  <c:v>-1.9587825783790223</c:v>
                </c:pt>
                <c:pt idx="1016">
                  <c:v>2.6565697622475923</c:v>
                </c:pt>
                <c:pt idx="1017">
                  <c:v>3.6565697622475923</c:v>
                </c:pt>
                <c:pt idx="1018">
                  <c:v>1.6382312157234793</c:v>
                </c:pt>
                <c:pt idx="1019">
                  <c:v>-1.9679153748075588</c:v>
                </c:pt>
                <c:pt idx="1020">
                  <c:v>-2.3617687842765207</c:v>
                </c:pt>
                <c:pt idx="1021">
                  <c:v>-1.9679153748075588</c:v>
                </c:pt>
                <c:pt idx="1022">
                  <c:v>2.6565697622475923</c:v>
                </c:pt>
                <c:pt idx="1023">
                  <c:v>1.6382312157234793</c:v>
                </c:pt>
                <c:pt idx="1024">
                  <c:v>2.6382312157234793</c:v>
                </c:pt>
                <c:pt idx="1025">
                  <c:v>-0.23522419544197248</c:v>
                </c:pt>
                <c:pt idx="1026">
                  <c:v>-1.2352241954419725</c:v>
                </c:pt>
                <c:pt idx="1027">
                  <c:v>2.6382312157234793</c:v>
                </c:pt>
                <c:pt idx="1028">
                  <c:v>-0.23522419544197248</c:v>
                </c:pt>
                <c:pt idx="1029">
                  <c:v>-0.36176878427652071</c:v>
                </c:pt>
                <c:pt idx="1030">
                  <c:v>-2.3617687842765207</c:v>
                </c:pt>
                <c:pt idx="1031">
                  <c:v>-1.2352241954419725</c:v>
                </c:pt>
                <c:pt idx="1032">
                  <c:v>-1.2352241954419725</c:v>
                </c:pt>
                <c:pt idx="1033">
                  <c:v>4.0320846251924412</c:v>
                </c:pt>
                <c:pt idx="1034">
                  <c:v>3.2084625192441152E-2</c:v>
                </c:pt>
                <c:pt idx="1035">
                  <c:v>0.76477580455802752</c:v>
                </c:pt>
                <c:pt idx="1036">
                  <c:v>1.6565697622475923</c:v>
                </c:pt>
                <c:pt idx="1037">
                  <c:v>-2.3434302377524077</c:v>
                </c:pt>
                <c:pt idx="1038">
                  <c:v>2.6565697622475923</c:v>
                </c:pt>
                <c:pt idx="1039">
                  <c:v>-1.2352241954419725</c:v>
                </c:pt>
                <c:pt idx="1040">
                  <c:v>-0.23522419544197248</c:v>
                </c:pt>
                <c:pt idx="1041">
                  <c:v>-1.2352241954419725</c:v>
                </c:pt>
                <c:pt idx="1042">
                  <c:v>2.0320846251924412</c:v>
                </c:pt>
                <c:pt idx="1043">
                  <c:v>-1.3434302377524077</c:v>
                </c:pt>
                <c:pt idx="1044">
                  <c:v>-2.3617687842765207</c:v>
                </c:pt>
                <c:pt idx="1045">
                  <c:v>-0.23522419544197248</c:v>
                </c:pt>
                <c:pt idx="1046">
                  <c:v>-2.3617687842765207</c:v>
                </c:pt>
                <c:pt idx="1047">
                  <c:v>3.6565697622475923</c:v>
                </c:pt>
                <c:pt idx="1048">
                  <c:v>-2.9679153748075588</c:v>
                </c:pt>
                <c:pt idx="1049">
                  <c:v>1.6565697622475923</c:v>
                </c:pt>
                <c:pt idx="1050">
                  <c:v>-0.23522419544197248</c:v>
                </c:pt>
                <c:pt idx="1051">
                  <c:v>4.1217421620977746E-2</c:v>
                </c:pt>
                <c:pt idx="1052">
                  <c:v>-2.3434302377524077</c:v>
                </c:pt>
                <c:pt idx="1053">
                  <c:v>-1.9587825783790223</c:v>
                </c:pt>
                <c:pt idx="1054">
                  <c:v>-0.34343023775240766</c:v>
                </c:pt>
                <c:pt idx="1055">
                  <c:v>1.0320846251924412</c:v>
                </c:pt>
                <c:pt idx="1056">
                  <c:v>-1.9587825783790223</c:v>
                </c:pt>
                <c:pt idx="1057">
                  <c:v>1.6382312157234793</c:v>
                </c:pt>
                <c:pt idx="1058">
                  <c:v>3.2084625192441152E-2</c:v>
                </c:pt>
                <c:pt idx="1059">
                  <c:v>-2.9679153748075588</c:v>
                </c:pt>
                <c:pt idx="1060">
                  <c:v>-0.23522419544197248</c:v>
                </c:pt>
                <c:pt idx="1061">
                  <c:v>0.76477580455802752</c:v>
                </c:pt>
                <c:pt idx="1062">
                  <c:v>-1.2352241954419725</c:v>
                </c:pt>
                <c:pt idx="1063">
                  <c:v>-1.3617687842765207</c:v>
                </c:pt>
                <c:pt idx="1064">
                  <c:v>-0.23522419544197248</c:v>
                </c:pt>
                <c:pt idx="1065">
                  <c:v>-0.95878257837902225</c:v>
                </c:pt>
                <c:pt idx="1066">
                  <c:v>-0.23522419544197248</c:v>
                </c:pt>
                <c:pt idx="1067">
                  <c:v>-0.96791537480755885</c:v>
                </c:pt>
                <c:pt idx="1068">
                  <c:v>1.7647758045580275</c:v>
                </c:pt>
                <c:pt idx="1069">
                  <c:v>1.0412174216209777</c:v>
                </c:pt>
                <c:pt idx="1070">
                  <c:v>-1.2352241954419725</c:v>
                </c:pt>
                <c:pt idx="1071">
                  <c:v>-2.3434302377524077</c:v>
                </c:pt>
                <c:pt idx="1072">
                  <c:v>1.0320846251924412</c:v>
                </c:pt>
                <c:pt idx="1073">
                  <c:v>-0.23522419544197248</c:v>
                </c:pt>
                <c:pt idx="1074">
                  <c:v>-0.23522419544197248</c:v>
                </c:pt>
                <c:pt idx="1075">
                  <c:v>2.0412174216209777</c:v>
                </c:pt>
                <c:pt idx="1076">
                  <c:v>0.76477580455802752</c:v>
                </c:pt>
                <c:pt idx="1077">
                  <c:v>1.0320846251924412</c:v>
                </c:pt>
                <c:pt idx="1078">
                  <c:v>2.0412174216209777</c:v>
                </c:pt>
                <c:pt idx="1079">
                  <c:v>-0.36176878427652071</c:v>
                </c:pt>
                <c:pt idx="1080">
                  <c:v>-0.94044403185490921</c:v>
                </c:pt>
                <c:pt idx="1081">
                  <c:v>-1.3434302377524077</c:v>
                </c:pt>
                <c:pt idx="1082">
                  <c:v>0.76477580455802752</c:v>
                </c:pt>
                <c:pt idx="1083">
                  <c:v>0.76477580455802752</c:v>
                </c:pt>
                <c:pt idx="1084">
                  <c:v>-0.34343023775240766</c:v>
                </c:pt>
                <c:pt idx="1085">
                  <c:v>-0.23522419544197248</c:v>
                </c:pt>
                <c:pt idx="1086">
                  <c:v>-1.2352241954419725</c:v>
                </c:pt>
                <c:pt idx="1087">
                  <c:v>-0.23522419544197248</c:v>
                </c:pt>
                <c:pt idx="1088">
                  <c:v>-1.2352241954419725</c:v>
                </c:pt>
                <c:pt idx="1089">
                  <c:v>-1.9679153748075588</c:v>
                </c:pt>
                <c:pt idx="1090">
                  <c:v>2.6565697622475923</c:v>
                </c:pt>
                <c:pt idx="1091">
                  <c:v>0.76477580455802752</c:v>
                </c:pt>
                <c:pt idx="1092">
                  <c:v>-2.3434302377524077</c:v>
                </c:pt>
                <c:pt idx="1093">
                  <c:v>-2.9679153748075588</c:v>
                </c:pt>
                <c:pt idx="1094">
                  <c:v>-0.23522419544197248</c:v>
                </c:pt>
                <c:pt idx="1095">
                  <c:v>-0.23522419544197248</c:v>
                </c:pt>
                <c:pt idx="1096">
                  <c:v>3.2084625192441152E-2</c:v>
                </c:pt>
                <c:pt idx="1097">
                  <c:v>-0.23522419544197248</c:v>
                </c:pt>
                <c:pt idx="1098">
                  <c:v>-1.9679153748075588</c:v>
                </c:pt>
                <c:pt idx="1099">
                  <c:v>-1.9679153748075588</c:v>
                </c:pt>
                <c:pt idx="1100">
                  <c:v>1.7647758045580275</c:v>
                </c:pt>
                <c:pt idx="1101">
                  <c:v>2.7647758045580275</c:v>
                </c:pt>
                <c:pt idx="1102">
                  <c:v>-0.23522419544197248</c:v>
                </c:pt>
                <c:pt idx="1103">
                  <c:v>-2.3434302377524077</c:v>
                </c:pt>
                <c:pt idx="1104">
                  <c:v>4.1217421620977746E-2</c:v>
                </c:pt>
                <c:pt idx="1105">
                  <c:v>1.0595559681450908</c:v>
                </c:pt>
                <c:pt idx="1106">
                  <c:v>-1.3617687842765207</c:v>
                </c:pt>
                <c:pt idx="1107">
                  <c:v>-1.3434302377524077</c:v>
                </c:pt>
                <c:pt idx="1108">
                  <c:v>3.0320846251924412</c:v>
                </c:pt>
                <c:pt idx="1109">
                  <c:v>-1.2352241954419725</c:v>
                </c:pt>
                <c:pt idx="1110">
                  <c:v>-1.2352241954419725</c:v>
                </c:pt>
                <c:pt idx="1111">
                  <c:v>-1.3434302377524077</c:v>
                </c:pt>
                <c:pt idx="1112">
                  <c:v>-1.3617687842765207</c:v>
                </c:pt>
                <c:pt idx="1113">
                  <c:v>1.6565697622475923</c:v>
                </c:pt>
                <c:pt idx="1114">
                  <c:v>4.1217421620977746E-2</c:v>
                </c:pt>
                <c:pt idx="1115">
                  <c:v>2.6565697622475923</c:v>
                </c:pt>
                <c:pt idx="1116">
                  <c:v>2.6565697622475923</c:v>
                </c:pt>
                <c:pt idx="1117">
                  <c:v>1.0320846251924412</c:v>
                </c:pt>
                <c:pt idx="1118">
                  <c:v>-0.23522419544197248</c:v>
                </c:pt>
                <c:pt idx="1119">
                  <c:v>-1.3434302377524077</c:v>
                </c:pt>
                <c:pt idx="1120">
                  <c:v>-2.3434302377524077</c:v>
                </c:pt>
                <c:pt idx="1121">
                  <c:v>1.6382312157234793</c:v>
                </c:pt>
                <c:pt idx="1122">
                  <c:v>-1.3434302377524077</c:v>
                </c:pt>
                <c:pt idx="1123">
                  <c:v>-0.95878257837902225</c:v>
                </c:pt>
                <c:pt idx="1124">
                  <c:v>1.7647758045580275</c:v>
                </c:pt>
                <c:pt idx="1125">
                  <c:v>-2.3617687842765207</c:v>
                </c:pt>
                <c:pt idx="1126">
                  <c:v>-2.3617687842765207</c:v>
                </c:pt>
                <c:pt idx="1127">
                  <c:v>-0.23522419544197248</c:v>
                </c:pt>
                <c:pt idx="1128">
                  <c:v>-2.3617687842765207</c:v>
                </c:pt>
                <c:pt idx="1129">
                  <c:v>-1.2352241954419725</c:v>
                </c:pt>
                <c:pt idx="1130">
                  <c:v>-2.3434302377524077</c:v>
                </c:pt>
                <c:pt idx="1131">
                  <c:v>-1.3617687842765207</c:v>
                </c:pt>
                <c:pt idx="1132">
                  <c:v>-1.9679153748075588</c:v>
                </c:pt>
                <c:pt idx="1133">
                  <c:v>5.0320846251924412</c:v>
                </c:pt>
                <c:pt idx="1134">
                  <c:v>-1.2352241954419725</c:v>
                </c:pt>
                <c:pt idx="1135">
                  <c:v>-1.2352241954419725</c:v>
                </c:pt>
                <c:pt idx="1136">
                  <c:v>1.0320846251924412</c:v>
                </c:pt>
                <c:pt idx="1137">
                  <c:v>0.65656976224759234</c:v>
                </c:pt>
                <c:pt idx="1138">
                  <c:v>-0.23522419544197248</c:v>
                </c:pt>
                <c:pt idx="1139">
                  <c:v>1.6565697622475923</c:v>
                </c:pt>
                <c:pt idx="1140">
                  <c:v>-2.3434302377524077</c:v>
                </c:pt>
                <c:pt idx="1141">
                  <c:v>-1.3434302377524077</c:v>
                </c:pt>
                <c:pt idx="1142">
                  <c:v>1.7647758045580275</c:v>
                </c:pt>
                <c:pt idx="1143">
                  <c:v>-0.23522419544197248</c:v>
                </c:pt>
                <c:pt idx="1144">
                  <c:v>-0.23522419544197248</c:v>
                </c:pt>
                <c:pt idx="1145">
                  <c:v>2.6382312157234793</c:v>
                </c:pt>
                <c:pt idx="1146">
                  <c:v>0.76477580455802752</c:v>
                </c:pt>
                <c:pt idx="1147">
                  <c:v>-1.2352241954419725</c:v>
                </c:pt>
                <c:pt idx="1148">
                  <c:v>1.6382312157234793</c:v>
                </c:pt>
                <c:pt idx="1149">
                  <c:v>-1.2352241954419725</c:v>
                </c:pt>
                <c:pt idx="1150">
                  <c:v>2.6565697622475923</c:v>
                </c:pt>
                <c:pt idx="1151">
                  <c:v>3.2084625192441152E-2</c:v>
                </c:pt>
                <c:pt idx="1152">
                  <c:v>-1.3434302377524077</c:v>
                </c:pt>
                <c:pt idx="1153">
                  <c:v>0.76477580455802752</c:v>
                </c:pt>
                <c:pt idx="1154">
                  <c:v>0.76477580455802752</c:v>
                </c:pt>
                <c:pt idx="1155">
                  <c:v>-0.95878257837902225</c:v>
                </c:pt>
                <c:pt idx="1156">
                  <c:v>-1.3434302377524077</c:v>
                </c:pt>
                <c:pt idx="1157">
                  <c:v>-0.36176878427652071</c:v>
                </c:pt>
                <c:pt idx="1158">
                  <c:v>-2.3617687842765207</c:v>
                </c:pt>
                <c:pt idx="1159">
                  <c:v>1.7647758045580275</c:v>
                </c:pt>
                <c:pt idx="1160">
                  <c:v>1.0320846251924412</c:v>
                </c:pt>
                <c:pt idx="1161">
                  <c:v>-3.3617687842765207</c:v>
                </c:pt>
                <c:pt idx="1162">
                  <c:v>0.76477580455802752</c:v>
                </c:pt>
                <c:pt idx="1163">
                  <c:v>-1.2352241954419725</c:v>
                </c:pt>
                <c:pt idx="1164">
                  <c:v>2.6382312157234793</c:v>
                </c:pt>
                <c:pt idx="1165">
                  <c:v>-1.2352241954419725</c:v>
                </c:pt>
                <c:pt idx="1166">
                  <c:v>1.6565697622475923</c:v>
                </c:pt>
                <c:pt idx="1167">
                  <c:v>-1.3434302377524077</c:v>
                </c:pt>
                <c:pt idx="1168">
                  <c:v>-1.2352241954419725</c:v>
                </c:pt>
                <c:pt idx="1169">
                  <c:v>-1.9587825783790223</c:v>
                </c:pt>
                <c:pt idx="1170">
                  <c:v>2.6382312157234793</c:v>
                </c:pt>
                <c:pt idx="1171">
                  <c:v>-1.3617687842765207</c:v>
                </c:pt>
                <c:pt idx="1172">
                  <c:v>3.2084625192441152E-2</c:v>
                </c:pt>
                <c:pt idx="1173">
                  <c:v>0.65656976224759234</c:v>
                </c:pt>
                <c:pt idx="1174">
                  <c:v>2.0320846251924412</c:v>
                </c:pt>
                <c:pt idx="1175">
                  <c:v>-1.2352241954419725</c:v>
                </c:pt>
                <c:pt idx="1176">
                  <c:v>1.0320846251924412</c:v>
                </c:pt>
                <c:pt idx="1177">
                  <c:v>3.2084625192441152E-2</c:v>
                </c:pt>
                <c:pt idx="1178">
                  <c:v>0.76477580455802752</c:v>
                </c:pt>
                <c:pt idx="1179">
                  <c:v>-2.3617687842765207</c:v>
                </c:pt>
                <c:pt idx="1180">
                  <c:v>1.6382312157234793</c:v>
                </c:pt>
                <c:pt idx="1181">
                  <c:v>-2.3617687842765207</c:v>
                </c:pt>
                <c:pt idx="1182">
                  <c:v>-1.3434302377524077</c:v>
                </c:pt>
                <c:pt idx="1183">
                  <c:v>1.0595559681450908</c:v>
                </c:pt>
                <c:pt idx="1184">
                  <c:v>1.0595559681450908</c:v>
                </c:pt>
                <c:pt idx="1185">
                  <c:v>-1.9587825783790223</c:v>
                </c:pt>
                <c:pt idx="1186">
                  <c:v>1.4350708310899378</c:v>
                </c:pt>
                <c:pt idx="1187">
                  <c:v>-1.2352241954419725</c:v>
                </c:pt>
                <c:pt idx="1188">
                  <c:v>-1.3434302377524077</c:v>
                </c:pt>
                <c:pt idx="1189">
                  <c:v>0.76477580455802752</c:v>
                </c:pt>
                <c:pt idx="1190">
                  <c:v>1.6382312157234793</c:v>
                </c:pt>
                <c:pt idx="1191">
                  <c:v>-0.23522419544197248</c:v>
                </c:pt>
                <c:pt idx="1192">
                  <c:v>2.6565697622475923</c:v>
                </c:pt>
                <c:pt idx="1193">
                  <c:v>2.6565697622475923</c:v>
                </c:pt>
                <c:pt idx="1194">
                  <c:v>0.76477580455802752</c:v>
                </c:pt>
                <c:pt idx="1195">
                  <c:v>-2.3617687842765207</c:v>
                </c:pt>
                <c:pt idx="1196">
                  <c:v>-1.2352241954419725</c:v>
                </c:pt>
                <c:pt idx="1197">
                  <c:v>-0.94044403185490921</c:v>
                </c:pt>
                <c:pt idx="1198">
                  <c:v>-0.94044403185490921</c:v>
                </c:pt>
                <c:pt idx="1199">
                  <c:v>3.6565697622475923</c:v>
                </c:pt>
                <c:pt idx="1200">
                  <c:v>0.76477580455802752</c:v>
                </c:pt>
                <c:pt idx="1201">
                  <c:v>0.76477580455802752</c:v>
                </c:pt>
                <c:pt idx="1202">
                  <c:v>2.6382312157234793</c:v>
                </c:pt>
                <c:pt idx="1203">
                  <c:v>1.0412174216209777</c:v>
                </c:pt>
                <c:pt idx="1204">
                  <c:v>5.9555968145090787E-2</c:v>
                </c:pt>
                <c:pt idx="1205">
                  <c:v>-1.2352241954419725</c:v>
                </c:pt>
                <c:pt idx="1206">
                  <c:v>2.7647758045580275</c:v>
                </c:pt>
                <c:pt idx="1207">
                  <c:v>-0.36176878427652071</c:v>
                </c:pt>
                <c:pt idx="1208">
                  <c:v>-0.34343023775240766</c:v>
                </c:pt>
                <c:pt idx="1209">
                  <c:v>1.0412174216209777</c:v>
                </c:pt>
                <c:pt idx="1210">
                  <c:v>4.1217421620977746E-2</c:v>
                </c:pt>
                <c:pt idx="1211">
                  <c:v>4.1217421620977746E-2</c:v>
                </c:pt>
                <c:pt idx="1212">
                  <c:v>-0.23522419544197248</c:v>
                </c:pt>
                <c:pt idx="1213">
                  <c:v>-0.36176878427652071</c:v>
                </c:pt>
                <c:pt idx="1214">
                  <c:v>-1.9679153748075588</c:v>
                </c:pt>
                <c:pt idx="1215">
                  <c:v>0.65656976224759234</c:v>
                </c:pt>
                <c:pt idx="1216">
                  <c:v>-0.96791537480755885</c:v>
                </c:pt>
                <c:pt idx="1217">
                  <c:v>-2.3617687842765207</c:v>
                </c:pt>
                <c:pt idx="1218">
                  <c:v>-0.23522419544197248</c:v>
                </c:pt>
                <c:pt idx="1219">
                  <c:v>-1.3434302377524077</c:v>
                </c:pt>
                <c:pt idx="1220">
                  <c:v>1.0412174216209777</c:v>
                </c:pt>
                <c:pt idx="1221">
                  <c:v>-1.2352241954419725</c:v>
                </c:pt>
                <c:pt idx="1222">
                  <c:v>1.0595559681450908</c:v>
                </c:pt>
                <c:pt idx="1223">
                  <c:v>-2.3617687842765207</c:v>
                </c:pt>
                <c:pt idx="1224">
                  <c:v>0.63823121572347929</c:v>
                </c:pt>
                <c:pt idx="1225">
                  <c:v>0.63823121572347929</c:v>
                </c:pt>
                <c:pt idx="1226">
                  <c:v>1.0320846251924412</c:v>
                </c:pt>
                <c:pt idx="1227">
                  <c:v>-1.3434302377524077</c:v>
                </c:pt>
                <c:pt idx="1228">
                  <c:v>3.0320846251924412</c:v>
                </c:pt>
                <c:pt idx="1229">
                  <c:v>0.76477580455802752</c:v>
                </c:pt>
                <c:pt idx="1230">
                  <c:v>-1.3434302377524077</c:v>
                </c:pt>
                <c:pt idx="1231">
                  <c:v>-1.2352241954419725</c:v>
                </c:pt>
                <c:pt idx="1232">
                  <c:v>-1.2352241954419725</c:v>
                </c:pt>
                <c:pt idx="1233">
                  <c:v>3.0412174216209777</c:v>
                </c:pt>
                <c:pt idx="1234">
                  <c:v>-1.2352241954419725</c:v>
                </c:pt>
                <c:pt idx="1235">
                  <c:v>-1.2352241954419725</c:v>
                </c:pt>
                <c:pt idx="1236">
                  <c:v>-1.3617687842765207</c:v>
                </c:pt>
                <c:pt idx="1237">
                  <c:v>-0.96791537480755885</c:v>
                </c:pt>
                <c:pt idx="1238">
                  <c:v>1.6382312157234793</c:v>
                </c:pt>
                <c:pt idx="1239">
                  <c:v>-0.36176878427652071</c:v>
                </c:pt>
                <c:pt idx="1240">
                  <c:v>4.1217421620977746E-2</c:v>
                </c:pt>
                <c:pt idx="1241">
                  <c:v>4.1217421620977746E-2</c:v>
                </c:pt>
                <c:pt idx="1242">
                  <c:v>3.2084625192441152E-2</c:v>
                </c:pt>
                <c:pt idx="1243">
                  <c:v>0.63823121572347929</c:v>
                </c:pt>
                <c:pt idx="1244">
                  <c:v>-2.3434302377524077</c:v>
                </c:pt>
                <c:pt idx="1245">
                  <c:v>5.9555968145090787E-2</c:v>
                </c:pt>
                <c:pt idx="1246">
                  <c:v>-1.3617687842765207</c:v>
                </c:pt>
                <c:pt idx="1247">
                  <c:v>-2.9679153748075588</c:v>
                </c:pt>
                <c:pt idx="1248">
                  <c:v>2.7647758045580275</c:v>
                </c:pt>
                <c:pt idx="1249">
                  <c:v>-1.2352241954419725</c:v>
                </c:pt>
                <c:pt idx="1250">
                  <c:v>3.0320846251924412</c:v>
                </c:pt>
                <c:pt idx="1251">
                  <c:v>0.76477580455802752</c:v>
                </c:pt>
                <c:pt idx="1252">
                  <c:v>0.76477580455802752</c:v>
                </c:pt>
                <c:pt idx="1253">
                  <c:v>0.76477580455802752</c:v>
                </c:pt>
                <c:pt idx="1254">
                  <c:v>-1.3434302377524077</c:v>
                </c:pt>
                <c:pt idx="1255">
                  <c:v>-0.96791537480755885</c:v>
                </c:pt>
                <c:pt idx="1256">
                  <c:v>-1.2352241954419725</c:v>
                </c:pt>
                <c:pt idx="1257">
                  <c:v>3.6565697622475923</c:v>
                </c:pt>
                <c:pt idx="1258">
                  <c:v>-2.3434302377524077</c:v>
                </c:pt>
                <c:pt idx="1259">
                  <c:v>0.76477580455802752</c:v>
                </c:pt>
                <c:pt idx="1260">
                  <c:v>-0.23522419544197248</c:v>
                </c:pt>
                <c:pt idx="1261">
                  <c:v>-0.95878257837902225</c:v>
                </c:pt>
                <c:pt idx="1262">
                  <c:v>-2.9679153748075588</c:v>
                </c:pt>
                <c:pt idx="1263">
                  <c:v>-2.9679153748075588</c:v>
                </c:pt>
                <c:pt idx="1264">
                  <c:v>-1.9679153748075588</c:v>
                </c:pt>
                <c:pt idx="1265">
                  <c:v>1.7647758045580275</c:v>
                </c:pt>
                <c:pt idx="1266">
                  <c:v>3.6565697622475923</c:v>
                </c:pt>
                <c:pt idx="1267">
                  <c:v>0.63823121572347929</c:v>
                </c:pt>
                <c:pt idx="1268">
                  <c:v>-2.3617687842765207</c:v>
                </c:pt>
                <c:pt idx="1269">
                  <c:v>-1.9679153748075588</c:v>
                </c:pt>
                <c:pt idx="1270">
                  <c:v>-1.2352241954419725</c:v>
                </c:pt>
                <c:pt idx="1271">
                  <c:v>-2.9679153748075588</c:v>
                </c:pt>
                <c:pt idx="1272">
                  <c:v>-0.34343023775240766</c:v>
                </c:pt>
                <c:pt idx="1273">
                  <c:v>-0.34343023775240766</c:v>
                </c:pt>
                <c:pt idx="1274">
                  <c:v>-1.9679153748075588</c:v>
                </c:pt>
                <c:pt idx="1275">
                  <c:v>3.0412174216209777</c:v>
                </c:pt>
                <c:pt idx="1276">
                  <c:v>-3.3434302377524077</c:v>
                </c:pt>
                <c:pt idx="1277">
                  <c:v>-1.3617687842765207</c:v>
                </c:pt>
                <c:pt idx="1278">
                  <c:v>3.2084625192441152E-2</c:v>
                </c:pt>
                <c:pt idx="1279">
                  <c:v>1.0320846251924412</c:v>
                </c:pt>
                <c:pt idx="1280">
                  <c:v>0.76477580455802752</c:v>
                </c:pt>
                <c:pt idx="1281">
                  <c:v>2.6382312157234793</c:v>
                </c:pt>
                <c:pt idx="1282">
                  <c:v>5.9555968145090787E-2</c:v>
                </c:pt>
                <c:pt idx="1283">
                  <c:v>0.76477580455802752</c:v>
                </c:pt>
                <c:pt idx="1284">
                  <c:v>-2.3617687842765207</c:v>
                </c:pt>
                <c:pt idx="1285">
                  <c:v>5.9555968145090787E-2</c:v>
                </c:pt>
                <c:pt idx="1286">
                  <c:v>-2.9679153748075588</c:v>
                </c:pt>
                <c:pt idx="1287">
                  <c:v>0.76477580455802752</c:v>
                </c:pt>
                <c:pt idx="1288">
                  <c:v>-0.95878257837902225</c:v>
                </c:pt>
                <c:pt idx="1289">
                  <c:v>-0.95878257837902225</c:v>
                </c:pt>
                <c:pt idx="1290">
                  <c:v>-1.2352241954419725</c:v>
                </c:pt>
                <c:pt idx="1291">
                  <c:v>-0.23522419544197248</c:v>
                </c:pt>
                <c:pt idx="1292">
                  <c:v>3.2084625192441152E-2</c:v>
                </c:pt>
                <c:pt idx="1293">
                  <c:v>-0.96791537480755885</c:v>
                </c:pt>
                <c:pt idx="1294">
                  <c:v>4.0320846251924412</c:v>
                </c:pt>
                <c:pt idx="1295">
                  <c:v>-1.3617687842765207</c:v>
                </c:pt>
                <c:pt idx="1296">
                  <c:v>-1.2352241954419725</c:v>
                </c:pt>
                <c:pt idx="1297">
                  <c:v>0.76477580455802752</c:v>
                </c:pt>
                <c:pt idx="1298">
                  <c:v>2.6382312157234793</c:v>
                </c:pt>
                <c:pt idx="1299">
                  <c:v>4.0320846251924412</c:v>
                </c:pt>
                <c:pt idx="1300">
                  <c:v>-0.23522419544197248</c:v>
                </c:pt>
                <c:pt idx="1301">
                  <c:v>-1.2352241954419725</c:v>
                </c:pt>
                <c:pt idx="1302">
                  <c:v>1.6565697622475923</c:v>
                </c:pt>
                <c:pt idx="1303">
                  <c:v>2.0320846251924412</c:v>
                </c:pt>
                <c:pt idx="1304">
                  <c:v>0.76477580455802752</c:v>
                </c:pt>
                <c:pt idx="1305">
                  <c:v>1.0320846251924412</c:v>
                </c:pt>
                <c:pt idx="1306">
                  <c:v>2.6565697622475923</c:v>
                </c:pt>
                <c:pt idx="1307">
                  <c:v>1.7647758045580275</c:v>
                </c:pt>
                <c:pt idx="1308">
                  <c:v>2.0412174216209777</c:v>
                </c:pt>
                <c:pt idx="1309">
                  <c:v>-1.3617687842765207</c:v>
                </c:pt>
                <c:pt idx="1310">
                  <c:v>-2.3617687842765207</c:v>
                </c:pt>
                <c:pt idx="1311">
                  <c:v>-2.3434302377524077</c:v>
                </c:pt>
                <c:pt idx="1312">
                  <c:v>-2.3617687842765207</c:v>
                </c:pt>
                <c:pt idx="1313">
                  <c:v>-1.2352241954419725</c:v>
                </c:pt>
                <c:pt idx="1314">
                  <c:v>-2.3434302377524077</c:v>
                </c:pt>
                <c:pt idx="1315">
                  <c:v>1.0412174216209777</c:v>
                </c:pt>
                <c:pt idx="1316">
                  <c:v>-4.3434302377524077</c:v>
                </c:pt>
                <c:pt idx="1317">
                  <c:v>-0.95878257837902225</c:v>
                </c:pt>
                <c:pt idx="1318">
                  <c:v>-0.23522419544197248</c:v>
                </c:pt>
                <c:pt idx="1319">
                  <c:v>1.6565697622475923</c:v>
                </c:pt>
                <c:pt idx="1320">
                  <c:v>-0.23522419544197248</c:v>
                </c:pt>
                <c:pt idx="1321">
                  <c:v>-3.3617687842765207</c:v>
                </c:pt>
                <c:pt idx="1322">
                  <c:v>-1.2352241954419725</c:v>
                </c:pt>
                <c:pt idx="1323">
                  <c:v>1.6382312157234793</c:v>
                </c:pt>
                <c:pt idx="1324">
                  <c:v>-2.9679153748075588</c:v>
                </c:pt>
                <c:pt idx="1325">
                  <c:v>0.76477580455802752</c:v>
                </c:pt>
                <c:pt idx="1326">
                  <c:v>2.6565697622475923</c:v>
                </c:pt>
                <c:pt idx="1327">
                  <c:v>-1.9679153748075588</c:v>
                </c:pt>
                <c:pt idx="1328">
                  <c:v>-1.9587825783790223</c:v>
                </c:pt>
                <c:pt idx="1329">
                  <c:v>-0.23522419544197248</c:v>
                </c:pt>
                <c:pt idx="1330">
                  <c:v>-1.9587825783790223</c:v>
                </c:pt>
                <c:pt idx="1331">
                  <c:v>5.9555968145090787E-2</c:v>
                </c:pt>
                <c:pt idx="1332">
                  <c:v>-2.3617687842765207</c:v>
                </c:pt>
                <c:pt idx="1333">
                  <c:v>2.6382312157234793</c:v>
                </c:pt>
                <c:pt idx="1334">
                  <c:v>-2.9679153748075588</c:v>
                </c:pt>
                <c:pt idx="1335">
                  <c:v>1.0320846251924412</c:v>
                </c:pt>
                <c:pt idx="1336">
                  <c:v>1.7647758045580275</c:v>
                </c:pt>
                <c:pt idx="1337">
                  <c:v>-2.9679153748075588</c:v>
                </c:pt>
                <c:pt idx="1338">
                  <c:v>-0.96791537480755885</c:v>
                </c:pt>
                <c:pt idx="1339">
                  <c:v>-1.3434302377524077</c:v>
                </c:pt>
                <c:pt idx="1340">
                  <c:v>-2.9679153748075588</c:v>
                </c:pt>
                <c:pt idx="1341">
                  <c:v>1.7647758045580275</c:v>
                </c:pt>
                <c:pt idx="1342">
                  <c:v>-1.2352241954419725</c:v>
                </c:pt>
                <c:pt idx="1343">
                  <c:v>0.76477580455802752</c:v>
                </c:pt>
                <c:pt idx="1344">
                  <c:v>1.6382312157234793</c:v>
                </c:pt>
                <c:pt idx="1345">
                  <c:v>0.76477580455802752</c:v>
                </c:pt>
                <c:pt idx="1346">
                  <c:v>2.0412174216209777</c:v>
                </c:pt>
                <c:pt idx="1347">
                  <c:v>1.0412174216209777</c:v>
                </c:pt>
                <c:pt idx="1348">
                  <c:v>-1.9587825783790223</c:v>
                </c:pt>
                <c:pt idx="1349">
                  <c:v>-1.3434302377524077</c:v>
                </c:pt>
                <c:pt idx="1350">
                  <c:v>1.6382312157234793</c:v>
                </c:pt>
                <c:pt idx="1351">
                  <c:v>1.6565697622475923</c:v>
                </c:pt>
                <c:pt idx="1352">
                  <c:v>2.0412174216209777</c:v>
                </c:pt>
                <c:pt idx="1353">
                  <c:v>-0.23522419544197248</c:v>
                </c:pt>
                <c:pt idx="1354">
                  <c:v>0.63823121572347929</c:v>
                </c:pt>
                <c:pt idx="1355">
                  <c:v>1.0595559681450908</c:v>
                </c:pt>
                <c:pt idx="1356">
                  <c:v>-2.3434302377524077</c:v>
                </c:pt>
                <c:pt idx="1357">
                  <c:v>1.6565697622475923</c:v>
                </c:pt>
                <c:pt idx="1358">
                  <c:v>2.6565697622475923</c:v>
                </c:pt>
                <c:pt idx="1359">
                  <c:v>-0.23522419544197248</c:v>
                </c:pt>
                <c:pt idx="1360">
                  <c:v>-2.9679153748075588</c:v>
                </c:pt>
                <c:pt idx="1361">
                  <c:v>-1.2352241954419725</c:v>
                </c:pt>
                <c:pt idx="1362">
                  <c:v>-1.2352241954419725</c:v>
                </c:pt>
                <c:pt idx="1363">
                  <c:v>2.6382312157234793</c:v>
                </c:pt>
                <c:pt idx="1364">
                  <c:v>-2.3434302377524077</c:v>
                </c:pt>
                <c:pt idx="1365">
                  <c:v>-0.23522419544197248</c:v>
                </c:pt>
                <c:pt idx="1366">
                  <c:v>-0.23522419544197248</c:v>
                </c:pt>
                <c:pt idx="1367">
                  <c:v>-0.23522419544197248</c:v>
                </c:pt>
                <c:pt idx="1368">
                  <c:v>-2.3617687842765207</c:v>
                </c:pt>
                <c:pt idx="1369">
                  <c:v>1.7647758045580275</c:v>
                </c:pt>
                <c:pt idx="1370">
                  <c:v>3.6565697622475923</c:v>
                </c:pt>
                <c:pt idx="1371">
                  <c:v>0.63823121572347929</c:v>
                </c:pt>
                <c:pt idx="1372">
                  <c:v>-2.3617687842765207</c:v>
                </c:pt>
                <c:pt idx="1373">
                  <c:v>-2.9679153748075588</c:v>
                </c:pt>
                <c:pt idx="1374">
                  <c:v>-0.23522419544197248</c:v>
                </c:pt>
                <c:pt idx="1375">
                  <c:v>-0.34343023775240766</c:v>
                </c:pt>
                <c:pt idx="1376">
                  <c:v>2.0320846251924412</c:v>
                </c:pt>
                <c:pt idx="1377">
                  <c:v>3.6565697622475923</c:v>
                </c:pt>
                <c:pt idx="1378">
                  <c:v>-1.2352241954419725</c:v>
                </c:pt>
                <c:pt idx="1379">
                  <c:v>-1.9587825783790223</c:v>
                </c:pt>
                <c:pt idx="1380">
                  <c:v>-2.3434302377524077</c:v>
                </c:pt>
                <c:pt idx="1381">
                  <c:v>0.76477580455802752</c:v>
                </c:pt>
                <c:pt idx="1382">
                  <c:v>-1.9679153748075588</c:v>
                </c:pt>
                <c:pt idx="1383">
                  <c:v>2.0320846251924412</c:v>
                </c:pt>
                <c:pt idx="1384">
                  <c:v>2.0412174216209777</c:v>
                </c:pt>
                <c:pt idx="1385">
                  <c:v>3.0412174216209777</c:v>
                </c:pt>
                <c:pt idx="1386">
                  <c:v>3.0595559681450908</c:v>
                </c:pt>
                <c:pt idx="1387">
                  <c:v>-2.3617687842765207</c:v>
                </c:pt>
                <c:pt idx="1388">
                  <c:v>-0.96791537480755885</c:v>
                </c:pt>
                <c:pt idx="1389">
                  <c:v>-1.9679153748075588</c:v>
                </c:pt>
                <c:pt idx="1390">
                  <c:v>-1.3617687842765207</c:v>
                </c:pt>
                <c:pt idx="1391">
                  <c:v>2.6382312157234793</c:v>
                </c:pt>
                <c:pt idx="1392">
                  <c:v>-0.23522419544197248</c:v>
                </c:pt>
                <c:pt idx="1393">
                  <c:v>1.7647758045580275</c:v>
                </c:pt>
                <c:pt idx="1394">
                  <c:v>-1.3434302377524077</c:v>
                </c:pt>
                <c:pt idx="1395">
                  <c:v>-1.2352241954419725</c:v>
                </c:pt>
                <c:pt idx="1396">
                  <c:v>2.0320846251924412</c:v>
                </c:pt>
                <c:pt idx="1397">
                  <c:v>-0.34343023775240766</c:v>
                </c:pt>
                <c:pt idx="1398">
                  <c:v>0.76477580455802752</c:v>
                </c:pt>
                <c:pt idx="1399">
                  <c:v>1.0412174216209777</c:v>
                </c:pt>
                <c:pt idx="1400">
                  <c:v>2.6565697622475923</c:v>
                </c:pt>
                <c:pt idx="1401">
                  <c:v>-1.3434302377524077</c:v>
                </c:pt>
                <c:pt idx="1402">
                  <c:v>1.6382312157234793</c:v>
                </c:pt>
                <c:pt idx="1403">
                  <c:v>3.0412174216209777</c:v>
                </c:pt>
                <c:pt idx="1404">
                  <c:v>-0.94044403185490921</c:v>
                </c:pt>
                <c:pt idx="1405">
                  <c:v>-1.2352241954419725</c:v>
                </c:pt>
                <c:pt idx="1406">
                  <c:v>-1.9679153748075588</c:v>
                </c:pt>
                <c:pt idx="1407">
                  <c:v>1.0320846251924412</c:v>
                </c:pt>
                <c:pt idx="1408">
                  <c:v>3.6565697622475923</c:v>
                </c:pt>
                <c:pt idx="1409">
                  <c:v>-1.3617687842765207</c:v>
                </c:pt>
                <c:pt idx="1410">
                  <c:v>2.6565697622475923</c:v>
                </c:pt>
                <c:pt idx="1411">
                  <c:v>-1.9679153748075588</c:v>
                </c:pt>
                <c:pt idx="1412">
                  <c:v>2.0320846251924412</c:v>
                </c:pt>
                <c:pt idx="1413">
                  <c:v>3.0412174216209777</c:v>
                </c:pt>
                <c:pt idx="1414">
                  <c:v>-1.9587825783790223</c:v>
                </c:pt>
                <c:pt idx="1415">
                  <c:v>-0.23522419544197248</c:v>
                </c:pt>
                <c:pt idx="1416">
                  <c:v>-0.23522419544197248</c:v>
                </c:pt>
                <c:pt idx="1417">
                  <c:v>-2.9679153748075588</c:v>
                </c:pt>
                <c:pt idx="1418">
                  <c:v>0.76477580455802752</c:v>
                </c:pt>
                <c:pt idx="1419">
                  <c:v>-1.9679153748075588</c:v>
                </c:pt>
                <c:pt idx="1420">
                  <c:v>3.0320846251924412</c:v>
                </c:pt>
                <c:pt idx="1421">
                  <c:v>-2.3434302377524077</c:v>
                </c:pt>
                <c:pt idx="1422">
                  <c:v>5.9555968145090787E-2</c:v>
                </c:pt>
                <c:pt idx="1423">
                  <c:v>2.0412174216209777</c:v>
                </c:pt>
                <c:pt idx="1424">
                  <c:v>-4.3434302377524077</c:v>
                </c:pt>
                <c:pt idx="1425">
                  <c:v>1.7647758045580275</c:v>
                </c:pt>
                <c:pt idx="1426">
                  <c:v>-1.3434302377524077</c:v>
                </c:pt>
                <c:pt idx="1427">
                  <c:v>3.0412174216209777</c:v>
                </c:pt>
                <c:pt idx="1428">
                  <c:v>4.1217421620977746E-2</c:v>
                </c:pt>
                <c:pt idx="1429">
                  <c:v>-1.2352241954419725</c:v>
                </c:pt>
                <c:pt idx="1430">
                  <c:v>2.6382312157234793</c:v>
                </c:pt>
                <c:pt idx="1431">
                  <c:v>1.4350708310899378</c:v>
                </c:pt>
                <c:pt idx="1432">
                  <c:v>-1.9679153748075588</c:v>
                </c:pt>
                <c:pt idx="1433">
                  <c:v>0.76477580455802752</c:v>
                </c:pt>
                <c:pt idx="1434">
                  <c:v>-2.3434302377524077</c:v>
                </c:pt>
                <c:pt idx="1435">
                  <c:v>2.0320846251924412</c:v>
                </c:pt>
                <c:pt idx="1436">
                  <c:v>1.0412174216209777</c:v>
                </c:pt>
                <c:pt idx="1437">
                  <c:v>1.0320846251924412</c:v>
                </c:pt>
                <c:pt idx="1438">
                  <c:v>-0.23522419544197248</c:v>
                </c:pt>
                <c:pt idx="1439">
                  <c:v>-2.3434302377524077</c:v>
                </c:pt>
                <c:pt idx="1440">
                  <c:v>-1.2352241954419725</c:v>
                </c:pt>
                <c:pt idx="1441">
                  <c:v>-2.3617687842765207</c:v>
                </c:pt>
                <c:pt idx="1442">
                  <c:v>-0.94044403185490921</c:v>
                </c:pt>
                <c:pt idx="1443">
                  <c:v>-1.3617687842765207</c:v>
                </c:pt>
                <c:pt idx="1444">
                  <c:v>-2.9679153748075588</c:v>
                </c:pt>
                <c:pt idx="1445">
                  <c:v>-1.9679153748075588</c:v>
                </c:pt>
                <c:pt idx="1446">
                  <c:v>-1.3434302377524077</c:v>
                </c:pt>
                <c:pt idx="1447">
                  <c:v>0.76477580455802752</c:v>
                </c:pt>
                <c:pt idx="1448">
                  <c:v>1.0412174216209777</c:v>
                </c:pt>
                <c:pt idx="1449">
                  <c:v>-0.23522419544197248</c:v>
                </c:pt>
                <c:pt idx="1450">
                  <c:v>-2.9679153748075588</c:v>
                </c:pt>
                <c:pt idx="1451">
                  <c:v>-1.3434302377524077</c:v>
                </c:pt>
                <c:pt idx="1452">
                  <c:v>-1.9679153748075588</c:v>
                </c:pt>
                <c:pt idx="1453">
                  <c:v>2.0595559681450908</c:v>
                </c:pt>
                <c:pt idx="1454">
                  <c:v>-1.2352241954419725</c:v>
                </c:pt>
                <c:pt idx="1455">
                  <c:v>-2.3434302377524077</c:v>
                </c:pt>
                <c:pt idx="1456">
                  <c:v>2.0595559681450908</c:v>
                </c:pt>
                <c:pt idx="1457">
                  <c:v>4.3617895986605291</c:v>
                </c:pt>
                <c:pt idx="1458">
                  <c:v>3.0412174216209777</c:v>
                </c:pt>
                <c:pt idx="1459">
                  <c:v>-0.36176878427652071</c:v>
                </c:pt>
                <c:pt idx="1460">
                  <c:v>1.6565697622475923</c:v>
                </c:pt>
                <c:pt idx="1461">
                  <c:v>1.0595559681450908</c:v>
                </c:pt>
                <c:pt idx="1462">
                  <c:v>-1.9679153748075588</c:v>
                </c:pt>
                <c:pt idx="1463">
                  <c:v>-0.23522419544197248</c:v>
                </c:pt>
                <c:pt idx="1464">
                  <c:v>-1.2352241954419725</c:v>
                </c:pt>
                <c:pt idx="1465">
                  <c:v>3.6565697622475923</c:v>
                </c:pt>
                <c:pt idx="1466">
                  <c:v>-0.23522419544197248</c:v>
                </c:pt>
                <c:pt idx="1467">
                  <c:v>-1.2352241954419725</c:v>
                </c:pt>
                <c:pt idx="1468">
                  <c:v>-2.3434302377524077</c:v>
                </c:pt>
                <c:pt idx="1469">
                  <c:v>-1.3434302377524077</c:v>
                </c:pt>
              </c:numCache>
            </c:numRef>
          </c:yVal>
          <c:smooth val="0"/>
          <c:extLst>
            <c:ext xmlns:c16="http://schemas.microsoft.com/office/drawing/2014/chart" uri="{C3380CC4-5D6E-409C-BE32-E72D297353CC}">
              <c16:uniqueId val="{00000001-D98F-4FB5-BD1B-8FC145C3F7E4}"/>
            </c:ext>
          </c:extLst>
        </c:ser>
        <c:dLbls>
          <c:showLegendKey val="0"/>
          <c:showVal val="0"/>
          <c:showCatName val="0"/>
          <c:showSerName val="0"/>
          <c:showPercent val="0"/>
          <c:showBubbleSize val="0"/>
        </c:dLbls>
        <c:axId val="1265973088"/>
        <c:axId val="1271503280"/>
      </c:scatterChart>
      <c:valAx>
        <c:axId val="1265973088"/>
        <c:scaling>
          <c:orientation val="minMax"/>
        </c:scaling>
        <c:delete val="0"/>
        <c:axPos val="b"/>
        <c:title>
          <c:tx>
            <c:rich>
              <a:bodyPr/>
              <a:lstStyle/>
              <a:p>
                <a:pPr>
                  <a:defRPr/>
                </a:pPr>
                <a:r>
                  <a:rPr lang="en-AU"/>
                  <a:t>PerformanceRating</a:t>
                </a:r>
              </a:p>
            </c:rich>
          </c:tx>
          <c:layout/>
          <c:overlay val="0"/>
        </c:title>
        <c:numFmt formatCode="General" sourceLinked="1"/>
        <c:majorTickMark val="out"/>
        <c:minorTickMark val="none"/>
        <c:tickLblPos val="nextTo"/>
        <c:crossAx val="1271503280"/>
        <c:crosses val="autoZero"/>
        <c:crossBetween val="midCat"/>
      </c:valAx>
      <c:valAx>
        <c:axId val="1271503280"/>
        <c:scaling>
          <c:orientation val="minMax"/>
        </c:scaling>
        <c:delete val="0"/>
        <c:axPos val="l"/>
        <c:title>
          <c:tx>
            <c:rich>
              <a:bodyPr/>
              <a:lstStyle/>
              <a:p>
                <a:pPr>
                  <a:defRPr/>
                </a:pPr>
                <a:r>
                  <a:rPr lang="en-AU"/>
                  <a:t>Residuals</a:t>
                </a:r>
              </a:p>
            </c:rich>
          </c:tx>
          <c:layout/>
          <c:overlay val="0"/>
        </c:title>
        <c:numFmt formatCode="0.00" sourceLinked="1"/>
        <c:majorTickMark val="out"/>
        <c:minorTickMark val="none"/>
        <c:tickLblPos val="nextTo"/>
        <c:crossAx val="126597308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Normal Probability Plot</a:t>
            </a:r>
          </a:p>
        </c:rich>
      </c:tx>
      <c:layout/>
      <c:overlay val="0"/>
    </c:title>
    <c:autoTitleDeleted val="0"/>
    <c:plotArea>
      <c:layout/>
      <c:scatterChart>
        <c:scatterStyle val="lineMarker"/>
        <c:varyColors val="0"/>
        <c:ser>
          <c:idx val="0"/>
          <c:order val="0"/>
          <c:spPr>
            <a:ln w="19050">
              <a:noFill/>
            </a:ln>
          </c:spPr>
          <c:xVal>
            <c:numRef>
              <c:f>'Q3 (a)'!$L$42:$L$1511</c:f>
              <c:numCache>
                <c:formatCode>0.00</c:formatCode>
                <c:ptCount val="1470"/>
                <c:pt idx="0">
                  <c:v>3.4013605442176874E-2</c:v>
                </c:pt>
                <c:pt idx="1">
                  <c:v>0.10204081632653061</c:v>
                </c:pt>
                <c:pt idx="2">
                  <c:v>0.17006802721088438</c:v>
                </c:pt>
                <c:pt idx="3">
                  <c:v>0.23809523809523811</c:v>
                </c:pt>
                <c:pt idx="4">
                  <c:v>0.30612244897959184</c:v>
                </c:pt>
                <c:pt idx="5">
                  <c:v>0.37414965986394561</c:v>
                </c:pt>
                <c:pt idx="6">
                  <c:v>0.44217687074829931</c:v>
                </c:pt>
                <c:pt idx="7">
                  <c:v>0.51020408163265307</c:v>
                </c:pt>
                <c:pt idx="8">
                  <c:v>0.57823129251700689</c:v>
                </c:pt>
                <c:pt idx="9">
                  <c:v>0.6462585034013606</c:v>
                </c:pt>
                <c:pt idx="10">
                  <c:v>0.71428571428571441</c:v>
                </c:pt>
                <c:pt idx="11">
                  <c:v>0.78231292517006812</c:v>
                </c:pt>
                <c:pt idx="12">
                  <c:v>0.85034013605442182</c:v>
                </c:pt>
                <c:pt idx="13">
                  <c:v>0.91836734693877564</c:v>
                </c:pt>
                <c:pt idx="14">
                  <c:v>0.98639455782312935</c:v>
                </c:pt>
                <c:pt idx="15">
                  <c:v>1.0544217687074831</c:v>
                </c:pt>
                <c:pt idx="16">
                  <c:v>1.1224489795918369</c:v>
                </c:pt>
                <c:pt idx="17">
                  <c:v>1.1904761904761907</c:v>
                </c:pt>
                <c:pt idx="18">
                  <c:v>1.2585034013605443</c:v>
                </c:pt>
                <c:pt idx="19">
                  <c:v>1.3265306122448981</c:v>
                </c:pt>
                <c:pt idx="20">
                  <c:v>1.3945578231292519</c:v>
                </c:pt>
                <c:pt idx="21">
                  <c:v>1.4625850340136055</c:v>
                </c:pt>
                <c:pt idx="22">
                  <c:v>1.5306122448979593</c:v>
                </c:pt>
                <c:pt idx="23">
                  <c:v>1.5986394557823131</c:v>
                </c:pt>
                <c:pt idx="24">
                  <c:v>1.6666666666666667</c:v>
                </c:pt>
                <c:pt idx="25">
                  <c:v>1.7346938775510206</c:v>
                </c:pt>
                <c:pt idx="26">
                  <c:v>1.8027210884353744</c:v>
                </c:pt>
                <c:pt idx="27">
                  <c:v>1.8707482993197282</c:v>
                </c:pt>
                <c:pt idx="28">
                  <c:v>1.9387755102040818</c:v>
                </c:pt>
                <c:pt idx="29">
                  <c:v>2.0068027210884356</c:v>
                </c:pt>
                <c:pt idx="30">
                  <c:v>2.074829931972789</c:v>
                </c:pt>
                <c:pt idx="31">
                  <c:v>2.1428571428571428</c:v>
                </c:pt>
                <c:pt idx="32">
                  <c:v>2.2108843537414966</c:v>
                </c:pt>
                <c:pt idx="33">
                  <c:v>2.2789115646258504</c:v>
                </c:pt>
                <c:pt idx="34">
                  <c:v>2.3469387755102042</c:v>
                </c:pt>
                <c:pt idx="35">
                  <c:v>2.4149659863945581</c:v>
                </c:pt>
                <c:pt idx="36">
                  <c:v>2.4829931972789114</c:v>
                </c:pt>
                <c:pt idx="37">
                  <c:v>2.5510204081632653</c:v>
                </c:pt>
                <c:pt idx="38">
                  <c:v>2.6190476190476191</c:v>
                </c:pt>
                <c:pt idx="39">
                  <c:v>2.6870748299319729</c:v>
                </c:pt>
                <c:pt idx="40">
                  <c:v>2.7551020408163267</c:v>
                </c:pt>
                <c:pt idx="41">
                  <c:v>2.8231292517006805</c:v>
                </c:pt>
                <c:pt idx="42">
                  <c:v>2.8911564625850339</c:v>
                </c:pt>
                <c:pt idx="43">
                  <c:v>2.9591836734693877</c:v>
                </c:pt>
                <c:pt idx="44">
                  <c:v>3.0272108843537415</c:v>
                </c:pt>
                <c:pt idx="45">
                  <c:v>3.0952380952380953</c:v>
                </c:pt>
                <c:pt idx="46">
                  <c:v>3.1632653061224492</c:v>
                </c:pt>
                <c:pt idx="47">
                  <c:v>3.231292517006803</c:v>
                </c:pt>
                <c:pt idx="48">
                  <c:v>3.2993197278911564</c:v>
                </c:pt>
                <c:pt idx="49">
                  <c:v>3.3673469387755102</c:v>
                </c:pt>
                <c:pt idx="50">
                  <c:v>3.435374149659864</c:v>
                </c:pt>
                <c:pt idx="51">
                  <c:v>3.5034013605442178</c:v>
                </c:pt>
                <c:pt idx="52">
                  <c:v>3.5714285714285716</c:v>
                </c:pt>
                <c:pt idx="53">
                  <c:v>3.6394557823129254</c:v>
                </c:pt>
                <c:pt idx="54">
                  <c:v>3.7074829931972793</c:v>
                </c:pt>
                <c:pt idx="55">
                  <c:v>3.7755102040816326</c:v>
                </c:pt>
                <c:pt idx="56">
                  <c:v>3.8435374149659864</c:v>
                </c:pt>
                <c:pt idx="57">
                  <c:v>3.9115646258503403</c:v>
                </c:pt>
                <c:pt idx="58">
                  <c:v>3.9795918367346941</c:v>
                </c:pt>
                <c:pt idx="59">
                  <c:v>4.0476190476190483</c:v>
                </c:pt>
                <c:pt idx="60">
                  <c:v>4.1156462585034017</c:v>
                </c:pt>
                <c:pt idx="61">
                  <c:v>4.183673469387756</c:v>
                </c:pt>
                <c:pt idx="62">
                  <c:v>4.2517006802721093</c:v>
                </c:pt>
                <c:pt idx="63">
                  <c:v>4.3197278911564636</c:v>
                </c:pt>
                <c:pt idx="64">
                  <c:v>4.387755102040817</c:v>
                </c:pt>
                <c:pt idx="65">
                  <c:v>4.4557823129251704</c:v>
                </c:pt>
                <c:pt idx="66">
                  <c:v>4.5238095238095246</c:v>
                </c:pt>
                <c:pt idx="67">
                  <c:v>4.591836734693878</c:v>
                </c:pt>
                <c:pt idx="68">
                  <c:v>4.6598639455782322</c:v>
                </c:pt>
                <c:pt idx="69">
                  <c:v>4.7278911564625856</c:v>
                </c:pt>
                <c:pt idx="70">
                  <c:v>4.7959183673469399</c:v>
                </c:pt>
                <c:pt idx="71">
                  <c:v>4.8639455782312933</c:v>
                </c:pt>
                <c:pt idx="72">
                  <c:v>4.9319727891156466</c:v>
                </c:pt>
                <c:pt idx="73">
                  <c:v>5.0000000000000009</c:v>
                </c:pt>
                <c:pt idx="74">
                  <c:v>5.0680272108843543</c:v>
                </c:pt>
                <c:pt idx="75">
                  <c:v>5.1360544217687085</c:v>
                </c:pt>
                <c:pt idx="76">
                  <c:v>5.2040816326530619</c:v>
                </c:pt>
                <c:pt idx="77">
                  <c:v>5.2721088435374153</c:v>
                </c:pt>
                <c:pt idx="78">
                  <c:v>5.3401360544217695</c:v>
                </c:pt>
                <c:pt idx="79">
                  <c:v>5.4081632653061229</c:v>
                </c:pt>
                <c:pt idx="80">
                  <c:v>5.4761904761904772</c:v>
                </c:pt>
                <c:pt idx="81">
                  <c:v>5.5442176870748305</c:v>
                </c:pt>
                <c:pt idx="82">
                  <c:v>5.6122448979591848</c:v>
                </c:pt>
                <c:pt idx="83">
                  <c:v>5.6802721088435382</c:v>
                </c:pt>
                <c:pt idx="84">
                  <c:v>5.7482993197278915</c:v>
                </c:pt>
                <c:pt idx="85">
                  <c:v>5.8163265306122458</c:v>
                </c:pt>
                <c:pt idx="86">
                  <c:v>5.8843537414965992</c:v>
                </c:pt>
                <c:pt idx="87">
                  <c:v>5.9523809523809534</c:v>
                </c:pt>
                <c:pt idx="88">
                  <c:v>6.0204081632653068</c:v>
                </c:pt>
                <c:pt idx="89">
                  <c:v>6.0884353741496611</c:v>
                </c:pt>
                <c:pt idx="90">
                  <c:v>6.1564625850340144</c:v>
                </c:pt>
                <c:pt idx="91">
                  <c:v>6.2244897959183678</c:v>
                </c:pt>
                <c:pt idx="92">
                  <c:v>6.2925170068027221</c:v>
                </c:pt>
                <c:pt idx="93">
                  <c:v>6.3605442176870755</c:v>
                </c:pt>
                <c:pt idx="94">
                  <c:v>6.4285714285714297</c:v>
                </c:pt>
                <c:pt idx="95">
                  <c:v>6.4965986394557831</c:v>
                </c:pt>
                <c:pt idx="96">
                  <c:v>6.5646258503401365</c:v>
                </c:pt>
                <c:pt idx="97">
                  <c:v>6.6326530612244907</c:v>
                </c:pt>
                <c:pt idx="98">
                  <c:v>6.7006802721088441</c:v>
                </c:pt>
                <c:pt idx="99">
                  <c:v>6.7687074829931984</c:v>
                </c:pt>
                <c:pt idx="100">
                  <c:v>6.8367346938775517</c:v>
                </c:pt>
                <c:pt idx="101">
                  <c:v>6.904761904761906</c:v>
                </c:pt>
                <c:pt idx="102">
                  <c:v>6.9727891156462594</c:v>
                </c:pt>
                <c:pt idx="103">
                  <c:v>7.0408163265306127</c:v>
                </c:pt>
                <c:pt idx="104">
                  <c:v>7.108843537414967</c:v>
                </c:pt>
                <c:pt idx="105">
                  <c:v>7.1768707482993204</c:v>
                </c:pt>
                <c:pt idx="106">
                  <c:v>7.2448979591836746</c:v>
                </c:pt>
                <c:pt idx="107">
                  <c:v>7.312925170068028</c:v>
                </c:pt>
                <c:pt idx="108">
                  <c:v>7.3809523809523823</c:v>
                </c:pt>
                <c:pt idx="109">
                  <c:v>7.4489795918367356</c:v>
                </c:pt>
                <c:pt idx="110">
                  <c:v>7.517006802721089</c:v>
                </c:pt>
                <c:pt idx="111">
                  <c:v>7.5850340136054433</c:v>
                </c:pt>
                <c:pt idx="112">
                  <c:v>7.6530612244897966</c:v>
                </c:pt>
                <c:pt idx="113">
                  <c:v>7.7210884353741509</c:v>
                </c:pt>
                <c:pt idx="114">
                  <c:v>7.7891156462585043</c:v>
                </c:pt>
                <c:pt idx="115">
                  <c:v>7.8571428571428585</c:v>
                </c:pt>
                <c:pt idx="116">
                  <c:v>7.9251700680272119</c:v>
                </c:pt>
                <c:pt idx="117">
                  <c:v>7.9931972789115653</c:v>
                </c:pt>
                <c:pt idx="118">
                  <c:v>8.0612244897959187</c:v>
                </c:pt>
                <c:pt idx="119">
                  <c:v>8.1292517006802729</c:v>
                </c:pt>
                <c:pt idx="120">
                  <c:v>8.1972789115646254</c:v>
                </c:pt>
                <c:pt idx="121">
                  <c:v>8.2653061224489797</c:v>
                </c:pt>
                <c:pt idx="122">
                  <c:v>8.3333333333333339</c:v>
                </c:pt>
                <c:pt idx="123">
                  <c:v>8.4013605442176864</c:v>
                </c:pt>
                <c:pt idx="124">
                  <c:v>8.4693877551020407</c:v>
                </c:pt>
                <c:pt idx="125">
                  <c:v>8.5374149659863949</c:v>
                </c:pt>
                <c:pt idx="126">
                  <c:v>8.6054421768707492</c:v>
                </c:pt>
                <c:pt idx="127">
                  <c:v>8.6734693877551017</c:v>
                </c:pt>
                <c:pt idx="128">
                  <c:v>8.7414965986394559</c:v>
                </c:pt>
                <c:pt idx="129">
                  <c:v>8.8095238095238102</c:v>
                </c:pt>
                <c:pt idx="130">
                  <c:v>8.8775510204081627</c:v>
                </c:pt>
                <c:pt idx="131">
                  <c:v>8.9455782312925169</c:v>
                </c:pt>
                <c:pt idx="132">
                  <c:v>9.0136054421768712</c:v>
                </c:pt>
                <c:pt idx="133">
                  <c:v>9.0816326530612255</c:v>
                </c:pt>
                <c:pt idx="134">
                  <c:v>9.149659863945578</c:v>
                </c:pt>
                <c:pt idx="135">
                  <c:v>9.2176870748299322</c:v>
                </c:pt>
                <c:pt idx="136">
                  <c:v>9.2857142857142865</c:v>
                </c:pt>
                <c:pt idx="137">
                  <c:v>9.353741496598639</c:v>
                </c:pt>
                <c:pt idx="138">
                  <c:v>9.4217687074829932</c:v>
                </c:pt>
                <c:pt idx="139">
                  <c:v>9.4897959183673475</c:v>
                </c:pt>
                <c:pt idx="140">
                  <c:v>9.5578231292517017</c:v>
                </c:pt>
                <c:pt idx="141">
                  <c:v>9.6258503401360542</c:v>
                </c:pt>
                <c:pt idx="142">
                  <c:v>9.6938775510204085</c:v>
                </c:pt>
                <c:pt idx="143">
                  <c:v>9.7619047619047628</c:v>
                </c:pt>
                <c:pt idx="144">
                  <c:v>9.8299319727891152</c:v>
                </c:pt>
                <c:pt idx="145">
                  <c:v>9.8979591836734695</c:v>
                </c:pt>
                <c:pt idx="146">
                  <c:v>9.9659863945578238</c:v>
                </c:pt>
                <c:pt idx="147">
                  <c:v>10.034013605442178</c:v>
                </c:pt>
                <c:pt idx="148">
                  <c:v>10.102040816326531</c:v>
                </c:pt>
                <c:pt idx="149">
                  <c:v>10.170068027210885</c:v>
                </c:pt>
                <c:pt idx="150">
                  <c:v>10.238095238095239</c:v>
                </c:pt>
                <c:pt idx="151">
                  <c:v>10.306122448979592</c:v>
                </c:pt>
                <c:pt idx="152">
                  <c:v>10.374149659863946</c:v>
                </c:pt>
                <c:pt idx="153">
                  <c:v>10.4421768707483</c:v>
                </c:pt>
                <c:pt idx="154">
                  <c:v>10.510204081632653</c:v>
                </c:pt>
                <c:pt idx="155">
                  <c:v>10.578231292517007</c:v>
                </c:pt>
                <c:pt idx="156">
                  <c:v>10.646258503401361</c:v>
                </c:pt>
                <c:pt idx="157">
                  <c:v>10.714285714285715</c:v>
                </c:pt>
                <c:pt idx="158">
                  <c:v>10.782312925170068</c:v>
                </c:pt>
                <c:pt idx="159">
                  <c:v>10.850340136054422</c:v>
                </c:pt>
                <c:pt idx="160">
                  <c:v>10.918367346938776</c:v>
                </c:pt>
                <c:pt idx="161">
                  <c:v>10.986394557823129</c:v>
                </c:pt>
                <c:pt idx="162">
                  <c:v>11.054421768707483</c:v>
                </c:pt>
                <c:pt idx="163">
                  <c:v>11.122448979591837</c:v>
                </c:pt>
                <c:pt idx="164">
                  <c:v>11.190476190476192</c:v>
                </c:pt>
                <c:pt idx="165">
                  <c:v>11.258503401360544</c:v>
                </c:pt>
                <c:pt idx="166">
                  <c:v>11.326530612244898</c:v>
                </c:pt>
                <c:pt idx="167">
                  <c:v>11.394557823129253</c:v>
                </c:pt>
                <c:pt idx="168">
                  <c:v>11.462585034013605</c:v>
                </c:pt>
                <c:pt idx="169">
                  <c:v>11.530612244897959</c:v>
                </c:pt>
                <c:pt idx="170">
                  <c:v>11.598639455782314</c:v>
                </c:pt>
                <c:pt idx="171">
                  <c:v>11.666666666666668</c:v>
                </c:pt>
                <c:pt idx="172">
                  <c:v>11.73469387755102</c:v>
                </c:pt>
                <c:pt idx="173">
                  <c:v>11.802721088435375</c:v>
                </c:pt>
                <c:pt idx="174">
                  <c:v>11.870748299319729</c:v>
                </c:pt>
                <c:pt idx="175">
                  <c:v>11.938775510204081</c:v>
                </c:pt>
                <c:pt idx="176">
                  <c:v>12.006802721088436</c:v>
                </c:pt>
                <c:pt idx="177">
                  <c:v>12.07482993197279</c:v>
                </c:pt>
                <c:pt idx="178">
                  <c:v>12.142857142857144</c:v>
                </c:pt>
                <c:pt idx="179">
                  <c:v>12.210884353741497</c:v>
                </c:pt>
                <c:pt idx="180">
                  <c:v>12.278911564625851</c:v>
                </c:pt>
                <c:pt idx="181">
                  <c:v>12.346938775510205</c:v>
                </c:pt>
                <c:pt idx="182">
                  <c:v>12.414965986394558</c:v>
                </c:pt>
                <c:pt idx="183">
                  <c:v>12.482993197278912</c:v>
                </c:pt>
                <c:pt idx="184">
                  <c:v>12.551020408163266</c:v>
                </c:pt>
                <c:pt idx="185">
                  <c:v>12.61904761904762</c:v>
                </c:pt>
                <c:pt idx="186">
                  <c:v>12.687074829931973</c:v>
                </c:pt>
                <c:pt idx="187">
                  <c:v>12.755102040816327</c:v>
                </c:pt>
                <c:pt idx="188">
                  <c:v>12.823129251700681</c:v>
                </c:pt>
                <c:pt idx="189">
                  <c:v>12.891156462585034</c:v>
                </c:pt>
                <c:pt idx="190">
                  <c:v>12.959183673469388</c:v>
                </c:pt>
                <c:pt idx="191">
                  <c:v>13.027210884353742</c:v>
                </c:pt>
                <c:pt idx="192">
                  <c:v>13.095238095238095</c:v>
                </c:pt>
                <c:pt idx="193">
                  <c:v>13.163265306122449</c:v>
                </c:pt>
                <c:pt idx="194">
                  <c:v>13.231292517006803</c:v>
                </c:pt>
                <c:pt idx="195">
                  <c:v>13.299319727891158</c:v>
                </c:pt>
                <c:pt idx="196">
                  <c:v>13.36734693877551</c:v>
                </c:pt>
                <c:pt idx="197">
                  <c:v>13.435374149659864</c:v>
                </c:pt>
                <c:pt idx="198">
                  <c:v>13.503401360544219</c:v>
                </c:pt>
                <c:pt idx="199">
                  <c:v>13.571428571428571</c:v>
                </c:pt>
                <c:pt idx="200">
                  <c:v>13.639455782312925</c:v>
                </c:pt>
                <c:pt idx="201">
                  <c:v>13.70748299319728</c:v>
                </c:pt>
                <c:pt idx="202">
                  <c:v>13.775510204081634</c:v>
                </c:pt>
                <c:pt idx="203">
                  <c:v>13.843537414965986</c:v>
                </c:pt>
                <c:pt idx="204">
                  <c:v>13.911564625850341</c:v>
                </c:pt>
                <c:pt idx="205">
                  <c:v>13.979591836734695</c:v>
                </c:pt>
                <c:pt idx="206">
                  <c:v>14.047619047619047</c:v>
                </c:pt>
                <c:pt idx="207">
                  <c:v>14.115646258503402</c:v>
                </c:pt>
                <c:pt idx="208">
                  <c:v>14.183673469387756</c:v>
                </c:pt>
                <c:pt idx="209">
                  <c:v>14.25170068027211</c:v>
                </c:pt>
                <c:pt idx="210">
                  <c:v>14.319727891156463</c:v>
                </c:pt>
                <c:pt idx="211">
                  <c:v>14.387755102040817</c:v>
                </c:pt>
                <c:pt idx="212">
                  <c:v>14.455782312925171</c:v>
                </c:pt>
                <c:pt idx="213">
                  <c:v>14.523809523809524</c:v>
                </c:pt>
                <c:pt idx="214">
                  <c:v>14.591836734693878</c:v>
                </c:pt>
                <c:pt idx="215">
                  <c:v>14.659863945578232</c:v>
                </c:pt>
                <c:pt idx="216">
                  <c:v>14.727891156462587</c:v>
                </c:pt>
                <c:pt idx="217">
                  <c:v>14.795918367346939</c:v>
                </c:pt>
                <c:pt idx="218">
                  <c:v>14.863945578231293</c:v>
                </c:pt>
                <c:pt idx="219">
                  <c:v>14.931972789115648</c:v>
                </c:pt>
                <c:pt idx="220">
                  <c:v>15</c:v>
                </c:pt>
                <c:pt idx="221">
                  <c:v>15.068027210884354</c:v>
                </c:pt>
                <c:pt idx="222">
                  <c:v>15.136054421768709</c:v>
                </c:pt>
                <c:pt idx="223">
                  <c:v>15.204081632653063</c:v>
                </c:pt>
                <c:pt idx="224">
                  <c:v>15.272108843537415</c:v>
                </c:pt>
                <c:pt idx="225">
                  <c:v>15.34013605442177</c:v>
                </c:pt>
                <c:pt idx="226">
                  <c:v>15.408163265306124</c:v>
                </c:pt>
                <c:pt idx="227">
                  <c:v>15.476190476190476</c:v>
                </c:pt>
                <c:pt idx="228">
                  <c:v>15.544217687074831</c:v>
                </c:pt>
                <c:pt idx="229">
                  <c:v>15.612244897959185</c:v>
                </c:pt>
                <c:pt idx="230">
                  <c:v>15.680272108843539</c:v>
                </c:pt>
                <c:pt idx="231">
                  <c:v>15.748299319727892</c:v>
                </c:pt>
                <c:pt idx="232">
                  <c:v>15.816326530612246</c:v>
                </c:pt>
                <c:pt idx="233">
                  <c:v>15.8843537414966</c:v>
                </c:pt>
                <c:pt idx="234">
                  <c:v>15.952380952380953</c:v>
                </c:pt>
                <c:pt idx="235">
                  <c:v>16.020408163265309</c:v>
                </c:pt>
                <c:pt idx="236">
                  <c:v>16.088435374149661</c:v>
                </c:pt>
                <c:pt idx="237">
                  <c:v>16.156462585034014</c:v>
                </c:pt>
                <c:pt idx="238">
                  <c:v>16.22448979591837</c:v>
                </c:pt>
                <c:pt idx="239">
                  <c:v>16.292517006802722</c:v>
                </c:pt>
                <c:pt idx="240">
                  <c:v>16.360544217687075</c:v>
                </c:pt>
                <c:pt idx="241">
                  <c:v>16.428571428571431</c:v>
                </c:pt>
                <c:pt idx="242">
                  <c:v>16.496598639455783</c:v>
                </c:pt>
                <c:pt idx="243">
                  <c:v>16.564625850340136</c:v>
                </c:pt>
                <c:pt idx="244">
                  <c:v>16.632653061224492</c:v>
                </c:pt>
                <c:pt idx="245">
                  <c:v>16.700680272108844</c:v>
                </c:pt>
                <c:pt idx="246">
                  <c:v>16.768707482993197</c:v>
                </c:pt>
                <c:pt idx="247">
                  <c:v>16.836734693877553</c:v>
                </c:pt>
                <c:pt idx="248">
                  <c:v>16.904761904761905</c:v>
                </c:pt>
                <c:pt idx="249">
                  <c:v>16.972789115646261</c:v>
                </c:pt>
                <c:pt idx="250">
                  <c:v>17.040816326530614</c:v>
                </c:pt>
                <c:pt idx="251">
                  <c:v>17.108843537414966</c:v>
                </c:pt>
                <c:pt idx="252">
                  <c:v>17.176870748299322</c:v>
                </c:pt>
                <c:pt idx="253">
                  <c:v>17.244897959183675</c:v>
                </c:pt>
                <c:pt idx="254">
                  <c:v>17.312925170068027</c:v>
                </c:pt>
                <c:pt idx="255">
                  <c:v>17.380952380952383</c:v>
                </c:pt>
                <c:pt idx="256">
                  <c:v>17.448979591836736</c:v>
                </c:pt>
                <c:pt idx="257">
                  <c:v>17.517006802721088</c:v>
                </c:pt>
                <c:pt idx="258">
                  <c:v>17.585034013605444</c:v>
                </c:pt>
                <c:pt idx="259">
                  <c:v>17.653061224489797</c:v>
                </c:pt>
                <c:pt idx="260">
                  <c:v>17.721088435374149</c:v>
                </c:pt>
                <c:pt idx="261">
                  <c:v>17.789115646258505</c:v>
                </c:pt>
                <c:pt idx="262">
                  <c:v>17.857142857142858</c:v>
                </c:pt>
                <c:pt idx="263">
                  <c:v>17.92517006802721</c:v>
                </c:pt>
                <c:pt idx="264">
                  <c:v>17.993197278911566</c:v>
                </c:pt>
                <c:pt idx="265">
                  <c:v>18.061224489795919</c:v>
                </c:pt>
                <c:pt idx="266">
                  <c:v>18.129251700680275</c:v>
                </c:pt>
                <c:pt idx="267">
                  <c:v>18.197278911564627</c:v>
                </c:pt>
                <c:pt idx="268">
                  <c:v>18.26530612244898</c:v>
                </c:pt>
                <c:pt idx="269">
                  <c:v>18.333333333333336</c:v>
                </c:pt>
                <c:pt idx="270">
                  <c:v>18.401360544217688</c:v>
                </c:pt>
                <c:pt idx="271">
                  <c:v>18.469387755102041</c:v>
                </c:pt>
                <c:pt idx="272">
                  <c:v>18.537414965986397</c:v>
                </c:pt>
                <c:pt idx="273">
                  <c:v>18.605442176870749</c:v>
                </c:pt>
                <c:pt idx="274">
                  <c:v>18.673469387755102</c:v>
                </c:pt>
                <c:pt idx="275">
                  <c:v>18.741496598639458</c:v>
                </c:pt>
                <c:pt idx="276">
                  <c:v>18.80952380952381</c:v>
                </c:pt>
                <c:pt idx="277">
                  <c:v>18.877551020408163</c:v>
                </c:pt>
                <c:pt idx="278">
                  <c:v>18.945578231292519</c:v>
                </c:pt>
                <c:pt idx="279">
                  <c:v>19.013605442176871</c:v>
                </c:pt>
                <c:pt idx="280">
                  <c:v>19.081632653061227</c:v>
                </c:pt>
                <c:pt idx="281">
                  <c:v>19.14965986394558</c:v>
                </c:pt>
                <c:pt idx="282">
                  <c:v>19.217687074829932</c:v>
                </c:pt>
                <c:pt idx="283">
                  <c:v>19.285714285714288</c:v>
                </c:pt>
                <c:pt idx="284">
                  <c:v>19.353741496598641</c:v>
                </c:pt>
                <c:pt idx="285">
                  <c:v>19.421768707482993</c:v>
                </c:pt>
                <c:pt idx="286">
                  <c:v>19.489795918367349</c:v>
                </c:pt>
                <c:pt idx="287">
                  <c:v>19.557823129251702</c:v>
                </c:pt>
                <c:pt idx="288">
                  <c:v>19.625850340136054</c:v>
                </c:pt>
                <c:pt idx="289">
                  <c:v>19.69387755102041</c:v>
                </c:pt>
                <c:pt idx="290">
                  <c:v>19.761904761904763</c:v>
                </c:pt>
                <c:pt idx="291">
                  <c:v>19.829931972789115</c:v>
                </c:pt>
                <c:pt idx="292">
                  <c:v>19.897959183673471</c:v>
                </c:pt>
                <c:pt idx="293">
                  <c:v>19.965986394557824</c:v>
                </c:pt>
                <c:pt idx="294">
                  <c:v>20.03401360544218</c:v>
                </c:pt>
                <c:pt idx="295">
                  <c:v>20.102040816326532</c:v>
                </c:pt>
                <c:pt idx="296">
                  <c:v>20.170068027210885</c:v>
                </c:pt>
                <c:pt idx="297">
                  <c:v>20.238095238095241</c:v>
                </c:pt>
                <c:pt idx="298">
                  <c:v>20.306122448979593</c:v>
                </c:pt>
                <c:pt idx="299">
                  <c:v>20.374149659863946</c:v>
                </c:pt>
                <c:pt idx="300">
                  <c:v>20.442176870748302</c:v>
                </c:pt>
                <c:pt idx="301">
                  <c:v>20.510204081632654</c:v>
                </c:pt>
                <c:pt idx="302">
                  <c:v>20.578231292517007</c:v>
                </c:pt>
                <c:pt idx="303">
                  <c:v>20.646258503401363</c:v>
                </c:pt>
                <c:pt idx="304">
                  <c:v>20.714285714285715</c:v>
                </c:pt>
                <c:pt idx="305">
                  <c:v>20.782312925170068</c:v>
                </c:pt>
                <c:pt idx="306">
                  <c:v>20.850340136054424</c:v>
                </c:pt>
                <c:pt idx="307">
                  <c:v>20.918367346938776</c:v>
                </c:pt>
                <c:pt idx="308">
                  <c:v>20.986394557823129</c:v>
                </c:pt>
                <c:pt idx="309">
                  <c:v>21.054421768707485</c:v>
                </c:pt>
                <c:pt idx="310">
                  <c:v>21.122448979591837</c:v>
                </c:pt>
                <c:pt idx="311">
                  <c:v>21.190476190476193</c:v>
                </c:pt>
                <c:pt idx="312">
                  <c:v>21.258503401360546</c:v>
                </c:pt>
                <c:pt idx="313">
                  <c:v>21.326530612244898</c:v>
                </c:pt>
                <c:pt idx="314">
                  <c:v>21.394557823129254</c:v>
                </c:pt>
                <c:pt idx="315">
                  <c:v>21.462585034013607</c:v>
                </c:pt>
                <c:pt idx="316">
                  <c:v>21.530612244897959</c:v>
                </c:pt>
                <c:pt idx="317">
                  <c:v>21.598639455782315</c:v>
                </c:pt>
                <c:pt idx="318">
                  <c:v>21.666666666666668</c:v>
                </c:pt>
                <c:pt idx="319">
                  <c:v>21.73469387755102</c:v>
                </c:pt>
                <c:pt idx="320">
                  <c:v>21.802721088435376</c:v>
                </c:pt>
                <c:pt idx="321">
                  <c:v>21.870748299319729</c:v>
                </c:pt>
                <c:pt idx="322">
                  <c:v>21.938775510204081</c:v>
                </c:pt>
                <c:pt idx="323">
                  <c:v>22.006802721088437</c:v>
                </c:pt>
                <c:pt idx="324">
                  <c:v>22.07482993197279</c:v>
                </c:pt>
                <c:pt idx="325">
                  <c:v>22.142857142857146</c:v>
                </c:pt>
                <c:pt idx="326">
                  <c:v>22.210884353741498</c:v>
                </c:pt>
                <c:pt idx="327">
                  <c:v>22.278911564625851</c:v>
                </c:pt>
                <c:pt idx="328">
                  <c:v>22.346938775510207</c:v>
                </c:pt>
                <c:pt idx="329">
                  <c:v>22.414965986394559</c:v>
                </c:pt>
                <c:pt idx="330">
                  <c:v>22.482993197278912</c:v>
                </c:pt>
                <c:pt idx="331">
                  <c:v>22.551020408163268</c:v>
                </c:pt>
                <c:pt idx="332">
                  <c:v>22.61904761904762</c:v>
                </c:pt>
                <c:pt idx="333">
                  <c:v>22.687074829931973</c:v>
                </c:pt>
                <c:pt idx="334">
                  <c:v>22.755102040816329</c:v>
                </c:pt>
                <c:pt idx="335">
                  <c:v>22.823129251700681</c:v>
                </c:pt>
                <c:pt idx="336">
                  <c:v>22.891156462585034</c:v>
                </c:pt>
                <c:pt idx="337">
                  <c:v>22.95918367346939</c:v>
                </c:pt>
                <c:pt idx="338">
                  <c:v>23.027210884353742</c:v>
                </c:pt>
                <c:pt idx="339">
                  <c:v>23.095238095238098</c:v>
                </c:pt>
                <c:pt idx="340">
                  <c:v>23.163265306122451</c:v>
                </c:pt>
                <c:pt idx="341">
                  <c:v>23.231292517006803</c:v>
                </c:pt>
                <c:pt idx="342">
                  <c:v>23.299319727891159</c:v>
                </c:pt>
                <c:pt idx="343">
                  <c:v>23.367346938775512</c:v>
                </c:pt>
                <c:pt idx="344">
                  <c:v>23.435374149659864</c:v>
                </c:pt>
                <c:pt idx="345">
                  <c:v>23.50340136054422</c:v>
                </c:pt>
                <c:pt idx="346">
                  <c:v>23.571428571428573</c:v>
                </c:pt>
                <c:pt idx="347">
                  <c:v>23.639455782312925</c:v>
                </c:pt>
                <c:pt idx="348">
                  <c:v>23.707482993197281</c:v>
                </c:pt>
                <c:pt idx="349">
                  <c:v>23.775510204081634</c:v>
                </c:pt>
                <c:pt idx="350">
                  <c:v>23.843537414965986</c:v>
                </c:pt>
                <c:pt idx="351">
                  <c:v>23.911564625850342</c:v>
                </c:pt>
                <c:pt idx="352">
                  <c:v>23.979591836734695</c:v>
                </c:pt>
                <c:pt idx="353">
                  <c:v>24.047619047619047</c:v>
                </c:pt>
                <c:pt idx="354">
                  <c:v>24.115646258503403</c:v>
                </c:pt>
                <c:pt idx="355">
                  <c:v>24.183673469387756</c:v>
                </c:pt>
                <c:pt idx="356">
                  <c:v>24.251700680272112</c:v>
                </c:pt>
                <c:pt idx="357">
                  <c:v>24.319727891156464</c:v>
                </c:pt>
                <c:pt idx="358">
                  <c:v>24.387755102040817</c:v>
                </c:pt>
                <c:pt idx="359">
                  <c:v>24.455782312925173</c:v>
                </c:pt>
                <c:pt idx="360">
                  <c:v>24.523809523809526</c:v>
                </c:pt>
                <c:pt idx="361">
                  <c:v>24.591836734693878</c:v>
                </c:pt>
                <c:pt idx="362">
                  <c:v>24.659863945578234</c:v>
                </c:pt>
                <c:pt idx="363">
                  <c:v>24.727891156462587</c:v>
                </c:pt>
                <c:pt idx="364">
                  <c:v>24.795918367346939</c:v>
                </c:pt>
                <c:pt idx="365">
                  <c:v>24.863945578231295</c:v>
                </c:pt>
                <c:pt idx="366">
                  <c:v>24.931972789115648</c:v>
                </c:pt>
                <c:pt idx="367">
                  <c:v>25</c:v>
                </c:pt>
                <c:pt idx="368">
                  <c:v>25.068027210884356</c:v>
                </c:pt>
                <c:pt idx="369">
                  <c:v>25.136054421768709</c:v>
                </c:pt>
                <c:pt idx="370">
                  <c:v>25.204081632653065</c:v>
                </c:pt>
                <c:pt idx="371">
                  <c:v>25.272108843537417</c:v>
                </c:pt>
                <c:pt idx="372">
                  <c:v>25.34013605442177</c:v>
                </c:pt>
                <c:pt idx="373">
                  <c:v>25.408163265306126</c:v>
                </c:pt>
                <c:pt idx="374">
                  <c:v>25.476190476190478</c:v>
                </c:pt>
                <c:pt idx="375">
                  <c:v>25.544217687074831</c:v>
                </c:pt>
                <c:pt idx="376">
                  <c:v>25.612244897959187</c:v>
                </c:pt>
                <c:pt idx="377">
                  <c:v>25.680272108843539</c:v>
                </c:pt>
                <c:pt idx="378">
                  <c:v>25.748299319727892</c:v>
                </c:pt>
                <c:pt idx="379">
                  <c:v>25.816326530612248</c:v>
                </c:pt>
                <c:pt idx="380">
                  <c:v>25.8843537414966</c:v>
                </c:pt>
                <c:pt idx="381">
                  <c:v>25.952380952380953</c:v>
                </c:pt>
                <c:pt idx="382">
                  <c:v>26.020408163265309</c:v>
                </c:pt>
                <c:pt idx="383">
                  <c:v>26.088435374149661</c:v>
                </c:pt>
                <c:pt idx="384">
                  <c:v>26.156462585034014</c:v>
                </c:pt>
                <c:pt idx="385">
                  <c:v>26.22448979591837</c:v>
                </c:pt>
                <c:pt idx="386">
                  <c:v>26.292517006802722</c:v>
                </c:pt>
                <c:pt idx="387">
                  <c:v>26.360544217687078</c:v>
                </c:pt>
                <c:pt idx="388">
                  <c:v>26.428571428571431</c:v>
                </c:pt>
                <c:pt idx="389">
                  <c:v>26.496598639455783</c:v>
                </c:pt>
                <c:pt idx="390">
                  <c:v>26.564625850340139</c:v>
                </c:pt>
                <c:pt idx="391">
                  <c:v>26.632653061224492</c:v>
                </c:pt>
                <c:pt idx="392">
                  <c:v>26.700680272108844</c:v>
                </c:pt>
                <c:pt idx="393">
                  <c:v>26.7687074829932</c:v>
                </c:pt>
                <c:pt idx="394">
                  <c:v>26.836734693877553</c:v>
                </c:pt>
                <c:pt idx="395">
                  <c:v>26.904761904761905</c:v>
                </c:pt>
                <c:pt idx="396">
                  <c:v>26.972789115646261</c:v>
                </c:pt>
                <c:pt idx="397">
                  <c:v>27.040816326530614</c:v>
                </c:pt>
                <c:pt idx="398">
                  <c:v>27.108843537414966</c:v>
                </c:pt>
                <c:pt idx="399">
                  <c:v>27.176870748299322</c:v>
                </c:pt>
                <c:pt idx="400">
                  <c:v>27.244897959183675</c:v>
                </c:pt>
                <c:pt idx="401">
                  <c:v>27.312925170068031</c:v>
                </c:pt>
                <c:pt idx="402">
                  <c:v>27.380952380952383</c:v>
                </c:pt>
                <c:pt idx="403">
                  <c:v>27.448979591836736</c:v>
                </c:pt>
                <c:pt idx="404">
                  <c:v>27.517006802721092</c:v>
                </c:pt>
                <c:pt idx="405">
                  <c:v>27.585034013605444</c:v>
                </c:pt>
                <c:pt idx="406">
                  <c:v>27.653061224489797</c:v>
                </c:pt>
                <c:pt idx="407">
                  <c:v>27.721088435374153</c:v>
                </c:pt>
                <c:pt idx="408">
                  <c:v>27.789115646258505</c:v>
                </c:pt>
                <c:pt idx="409">
                  <c:v>27.857142857142858</c:v>
                </c:pt>
                <c:pt idx="410">
                  <c:v>27.925170068027214</c:v>
                </c:pt>
                <c:pt idx="411">
                  <c:v>27.993197278911566</c:v>
                </c:pt>
                <c:pt idx="412">
                  <c:v>28.061224489795919</c:v>
                </c:pt>
                <c:pt idx="413">
                  <c:v>28.129251700680275</c:v>
                </c:pt>
                <c:pt idx="414">
                  <c:v>28.197278911564627</c:v>
                </c:pt>
                <c:pt idx="415">
                  <c:v>28.265306122448983</c:v>
                </c:pt>
                <c:pt idx="416">
                  <c:v>28.333333333333336</c:v>
                </c:pt>
                <c:pt idx="417">
                  <c:v>28.401360544217688</c:v>
                </c:pt>
                <c:pt idx="418">
                  <c:v>28.469387755102044</c:v>
                </c:pt>
                <c:pt idx="419">
                  <c:v>28.537414965986397</c:v>
                </c:pt>
                <c:pt idx="420">
                  <c:v>28.605442176870749</c:v>
                </c:pt>
                <c:pt idx="421">
                  <c:v>28.673469387755105</c:v>
                </c:pt>
                <c:pt idx="422">
                  <c:v>28.741496598639458</c:v>
                </c:pt>
                <c:pt idx="423">
                  <c:v>28.80952380952381</c:v>
                </c:pt>
                <c:pt idx="424">
                  <c:v>28.877551020408166</c:v>
                </c:pt>
                <c:pt idx="425">
                  <c:v>28.945578231292519</c:v>
                </c:pt>
                <c:pt idx="426">
                  <c:v>29.013605442176871</c:v>
                </c:pt>
                <c:pt idx="427">
                  <c:v>29.081632653061227</c:v>
                </c:pt>
                <c:pt idx="428">
                  <c:v>29.14965986394558</c:v>
                </c:pt>
                <c:pt idx="429">
                  <c:v>29.217687074829932</c:v>
                </c:pt>
                <c:pt idx="430">
                  <c:v>29.285714285714288</c:v>
                </c:pt>
                <c:pt idx="431">
                  <c:v>29.353741496598641</c:v>
                </c:pt>
                <c:pt idx="432">
                  <c:v>29.421768707482997</c:v>
                </c:pt>
                <c:pt idx="433">
                  <c:v>29.489795918367349</c:v>
                </c:pt>
                <c:pt idx="434">
                  <c:v>29.557823129251702</c:v>
                </c:pt>
                <c:pt idx="435">
                  <c:v>29.625850340136058</c:v>
                </c:pt>
                <c:pt idx="436">
                  <c:v>29.69387755102041</c:v>
                </c:pt>
                <c:pt idx="437">
                  <c:v>29.761904761904763</c:v>
                </c:pt>
                <c:pt idx="438">
                  <c:v>29.829931972789119</c:v>
                </c:pt>
                <c:pt idx="439">
                  <c:v>29.897959183673471</c:v>
                </c:pt>
                <c:pt idx="440">
                  <c:v>29.965986394557824</c:v>
                </c:pt>
                <c:pt idx="441">
                  <c:v>30.03401360544218</c:v>
                </c:pt>
                <c:pt idx="442">
                  <c:v>30.102040816326532</c:v>
                </c:pt>
                <c:pt idx="443">
                  <c:v>30.170068027210885</c:v>
                </c:pt>
                <c:pt idx="444">
                  <c:v>30.238095238095241</c:v>
                </c:pt>
                <c:pt idx="445">
                  <c:v>30.306122448979593</c:v>
                </c:pt>
                <c:pt idx="446">
                  <c:v>30.374149659863949</c:v>
                </c:pt>
                <c:pt idx="447">
                  <c:v>30.442176870748302</c:v>
                </c:pt>
                <c:pt idx="448">
                  <c:v>30.510204081632654</c:v>
                </c:pt>
                <c:pt idx="449">
                  <c:v>30.57823129251701</c:v>
                </c:pt>
                <c:pt idx="450">
                  <c:v>30.646258503401363</c:v>
                </c:pt>
                <c:pt idx="451">
                  <c:v>30.714285714285715</c:v>
                </c:pt>
                <c:pt idx="452">
                  <c:v>30.782312925170071</c:v>
                </c:pt>
                <c:pt idx="453">
                  <c:v>30.850340136054424</c:v>
                </c:pt>
                <c:pt idx="454">
                  <c:v>30.918367346938776</c:v>
                </c:pt>
                <c:pt idx="455">
                  <c:v>30.986394557823132</c:v>
                </c:pt>
                <c:pt idx="456">
                  <c:v>31.054421768707485</c:v>
                </c:pt>
                <c:pt idx="457">
                  <c:v>31.122448979591837</c:v>
                </c:pt>
                <c:pt idx="458">
                  <c:v>31.190476190476193</c:v>
                </c:pt>
                <c:pt idx="459">
                  <c:v>31.258503401360546</c:v>
                </c:pt>
                <c:pt idx="460">
                  <c:v>31.326530612244902</c:v>
                </c:pt>
                <c:pt idx="461">
                  <c:v>31.394557823129254</c:v>
                </c:pt>
                <c:pt idx="462">
                  <c:v>31.462585034013607</c:v>
                </c:pt>
                <c:pt idx="463">
                  <c:v>31.530612244897963</c:v>
                </c:pt>
                <c:pt idx="464">
                  <c:v>31.598639455782315</c:v>
                </c:pt>
                <c:pt idx="465">
                  <c:v>31.666666666666668</c:v>
                </c:pt>
                <c:pt idx="466">
                  <c:v>31.734693877551024</c:v>
                </c:pt>
                <c:pt idx="467">
                  <c:v>31.802721088435376</c:v>
                </c:pt>
                <c:pt idx="468">
                  <c:v>31.870748299319729</c:v>
                </c:pt>
                <c:pt idx="469">
                  <c:v>31.938775510204085</c:v>
                </c:pt>
                <c:pt idx="470">
                  <c:v>32.006802721088441</c:v>
                </c:pt>
                <c:pt idx="471">
                  <c:v>32.074829931972793</c:v>
                </c:pt>
                <c:pt idx="472">
                  <c:v>32.142857142857146</c:v>
                </c:pt>
                <c:pt idx="473">
                  <c:v>32.210884353741498</c:v>
                </c:pt>
                <c:pt idx="474">
                  <c:v>32.278911564625851</c:v>
                </c:pt>
                <c:pt idx="475">
                  <c:v>32.346938775510203</c:v>
                </c:pt>
                <c:pt idx="476">
                  <c:v>32.414965986394563</c:v>
                </c:pt>
                <c:pt idx="477">
                  <c:v>32.482993197278915</c:v>
                </c:pt>
                <c:pt idx="478">
                  <c:v>32.551020408163268</c:v>
                </c:pt>
                <c:pt idx="479">
                  <c:v>32.61904761904762</c:v>
                </c:pt>
                <c:pt idx="480">
                  <c:v>32.687074829931973</c:v>
                </c:pt>
                <c:pt idx="481">
                  <c:v>32.755102040816325</c:v>
                </c:pt>
                <c:pt idx="482">
                  <c:v>32.823129251700685</c:v>
                </c:pt>
                <c:pt idx="483">
                  <c:v>32.891156462585037</c:v>
                </c:pt>
                <c:pt idx="484">
                  <c:v>32.95918367346939</c:v>
                </c:pt>
                <c:pt idx="485">
                  <c:v>33.027210884353742</c:v>
                </c:pt>
                <c:pt idx="486">
                  <c:v>33.095238095238095</c:v>
                </c:pt>
                <c:pt idx="487">
                  <c:v>33.163265306122454</c:v>
                </c:pt>
                <c:pt idx="488">
                  <c:v>33.231292517006807</c:v>
                </c:pt>
                <c:pt idx="489">
                  <c:v>33.299319727891159</c:v>
                </c:pt>
                <c:pt idx="490">
                  <c:v>33.367346938775512</c:v>
                </c:pt>
                <c:pt idx="491">
                  <c:v>33.435374149659864</c:v>
                </c:pt>
                <c:pt idx="492">
                  <c:v>33.503401360544217</c:v>
                </c:pt>
                <c:pt idx="493">
                  <c:v>33.571428571428577</c:v>
                </c:pt>
                <c:pt idx="494">
                  <c:v>33.639455782312929</c:v>
                </c:pt>
                <c:pt idx="495">
                  <c:v>33.707482993197281</c:v>
                </c:pt>
                <c:pt idx="496">
                  <c:v>33.775510204081634</c:v>
                </c:pt>
                <c:pt idx="497">
                  <c:v>33.843537414965986</c:v>
                </c:pt>
                <c:pt idx="498">
                  <c:v>33.911564625850346</c:v>
                </c:pt>
                <c:pt idx="499">
                  <c:v>33.979591836734699</c:v>
                </c:pt>
                <c:pt idx="500">
                  <c:v>34.047619047619051</c:v>
                </c:pt>
                <c:pt idx="501">
                  <c:v>34.115646258503403</c:v>
                </c:pt>
                <c:pt idx="502">
                  <c:v>34.183673469387756</c:v>
                </c:pt>
                <c:pt idx="503">
                  <c:v>34.251700680272108</c:v>
                </c:pt>
                <c:pt idx="504">
                  <c:v>34.319727891156468</c:v>
                </c:pt>
                <c:pt idx="505">
                  <c:v>34.387755102040821</c:v>
                </c:pt>
                <c:pt idx="506">
                  <c:v>34.455782312925173</c:v>
                </c:pt>
                <c:pt idx="507">
                  <c:v>34.523809523809526</c:v>
                </c:pt>
                <c:pt idx="508">
                  <c:v>34.591836734693878</c:v>
                </c:pt>
                <c:pt idx="509">
                  <c:v>34.65986394557823</c:v>
                </c:pt>
                <c:pt idx="510">
                  <c:v>34.72789115646259</c:v>
                </c:pt>
                <c:pt idx="511">
                  <c:v>34.795918367346943</c:v>
                </c:pt>
                <c:pt idx="512">
                  <c:v>34.863945578231295</c:v>
                </c:pt>
                <c:pt idx="513">
                  <c:v>34.931972789115648</c:v>
                </c:pt>
                <c:pt idx="514">
                  <c:v>35</c:v>
                </c:pt>
                <c:pt idx="515">
                  <c:v>35.06802721088436</c:v>
                </c:pt>
                <c:pt idx="516">
                  <c:v>35.136054421768712</c:v>
                </c:pt>
                <c:pt idx="517">
                  <c:v>35.204081632653065</c:v>
                </c:pt>
                <c:pt idx="518">
                  <c:v>35.272108843537417</c:v>
                </c:pt>
                <c:pt idx="519">
                  <c:v>35.34013605442177</c:v>
                </c:pt>
                <c:pt idx="520">
                  <c:v>35.408163265306122</c:v>
                </c:pt>
                <c:pt idx="521">
                  <c:v>35.476190476190482</c:v>
                </c:pt>
                <c:pt idx="522">
                  <c:v>35.544217687074834</c:v>
                </c:pt>
                <c:pt idx="523">
                  <c:v>35.612244897959187</c:v>
                </c:pt>
                <c:pt idx="524">
                  <c:v>35.680272108843539</c:v>
                </c:pt>
                <c:pt idx="525">
                  <c:v>35.748299319727892</c:v>
                </c:pt>
                <c:pt idx="526">
                  <c:v>35.816326530612244</c:v>
                </c:pt>
                <c:pt idx="527">
                  <c:v>35.884353741496604</c:v>
                </c:pt>
                <c:pt idx="528">
                  <c:v>35.952380952380956</c:v>
                </c:pt>
                <c:pt idx="529">
                  <c:v>36.020408163265309</c:v>
                </c:pt>
                <c:pt idx="530">
                  <c:v>36.088435374149661</c:v>
                </c:pt>
                <c:pt idx="531">
                  <c:v>36.156462585034014</c:v>
                </c:pt>
                <c:pt idx="532">
                  <c:v>36.224489795918373</c:v>
                </c:pt>
                <c:pt idx="533">
                  <c:v>36.292517006802726</c:v>
                </c:pt>
                <c:pt idx="534">
                  <c:v>36.360544217687078</c:v>
                </c:pt>
                <c:pt idx="535">
                  <c:v>36.428571428571431</c:v>
                </c:pt>
                <c:pt idx="536">
                  <c:v>36.496598639455783</c:v>
                </c:pt>
                <c:pt idx="537">
                  <c:v>36.564625850340136</c:v>
                </c:pt>
                <c:pt idx="538">
                  <c:v>36.632653061224495</c:v>
                </c:pt>
                <c:pt idx="539">
                  <c:v>36.700680272108848</c:v>
                </c:pt>
                <c:pt idx="540">
                  <c:v>36.7687074829932</c:v>
                </c:pt>
                <c:pt idx="541">
                  <c:v>36.836734693877553</c:v>
                </c:pt>
                <c:pt idx="542">
                  <c:v>36.904761904761905</c:v>
                </c:pt>
                <c:pt idx="543">
                  <c:v>36.972789115646265</c:v>
                </c:pt>
                <c:pt idx="544">
                  <c:v>37.040816326530617</c:v>
                </c:pt>
                <c:pt idx="545">
                  <c:v>37.10884353741497</c:v>
                </c:pt>
                <c:pt idx="546">
                  <c:v>37.176870748299322</c:v>
                </c:pt>
                <c:pt idx="547">
                  <c:v>37.244897959183675</c:v>
                </c:pt>
                <c:pt idx="548">
                  <c:v>37.312925170068027</c:v>
                </c:pt>
                <c:pt idx="549">
                  <c:v>37.380952380952387</c:v>
                </c:pt>
                <c:pt idx="550">
                  <c:v>37.448979591836739</c:v>
                </c:pt>
                <c:pt idx="551">
                  <c:v>37.517006802721092</c:v>
                </c:pt>
                <c:pt idx="552">
                  <c:v>37.585034013605444</c:v>
                </c:pt>
                <c:pt idx="553">
                  <c:v>37.653061224489797</c:v>
                </c:pt>
                <c:pt idx="554">
                  <c:v>37.721088435374149</c:v>
                </c:pt>
                <c:pt idx="555">
                  <c:v>37.789115646258509</c:v>
                </c:pt>
                <c:pt idx="556">
                  <c:v>37.857142857142861</c:v>
                </c:pt>
                <c:pt idx="557">
                  <c:v>37.925170068027214</c:v>
                </c:pt>
                <c:pt idx="558">
                  <c:v>37.993197278911566</c:v>
                </c:pt>
                <c:pt idx="559">
                  <c:v>38.061224489795919</c:v>
                </c:pt>
                <c:pt idx="560">
                  <c:v>38.129251700680278</c:v>
                </c:pt>
                <c:pt idx="561">
                  <c:v>38.197278911564631</c:v>
                </c:pt>
                <c:pt idx="562">
                  <c:v>38.265306122448983</c:v>
                </c:pt>
                <c:pt idx="563">
                  <c:v>38.333333333333336</c:v>
                </c:pt>
                <c:pt idx="564">
                  <c:v>38.401360544217688</c:v>
                </c:pt>
                <c:pt idx="565">
                  <c:v>38.469387755102041</c:v>
                </c:pt>
                <c:pt idx="566">
                  <c:v>38.5374149659864</c:v>
                </c:pt>
                <c:pt idx="567">
                  <c:v>38.605442176870753</c:v>
                </c:pt>
                <c:pt idx="568">
                  <c:v>38.673469387755105</c:v>
                </c:pt>
                <c:pt idx="569">
                  <c:v>38.741496598639458</c:v>
                </c:pt>
                <c:pt idx="570">
                  <c:v>38.80952380952381</c:v>
                </c:pt>
                <c:pt idx="571">
                  <c:v>38.877551020408163</c:v>
                </c:pt>
                <c:pt idx="572">
                  <c:v>38.945578231292522</c:v>
                </c:pt>
                <c:pt idx="573">
                  <c:v>39.013605442176875</c:v>
                </c:pt>
                <c:pt idx="574">
                  <c:v>39.081632653061227</c:v>
                </c:pt>
                <c:pt idx="575">
                  <c:v>39.14965986394558</c:v>
                </c:pt>
                <c:pt idx="576">
                  <c:v>39.217687074829932</c:v>
                </c:pt>
                <c:pt idx="577">
                  <c:v>39.285714285714292</c:v>
                </c:pt>
                <c:pt idx="578">
                  <c:v>39.353741496598644</c:v>
                </c:pt>
                <c:pt idx="579">
                  <c:v>39.421768707482997</c:v>
                </c:pt>
                <c:pt idx="580">
                  <c:v>39.489795918367349</c:v>
                </c:pt>
                <c:pt idx="581">
                  <c:v>39.557823129251702</c:v>
                </c:pt>
                <c:pt idx="582">
                  <c:v>39.625850340136054</c:v>
                </c:pt>
                <c:pt idx="583">
                  <c:v>39.693877551020414</c:v>
                </c:pt>
                <c:pt idx="584">
                  <c:v>39.761904761904766</c:v>
                </c:pt>
                <c:pt idx="585">
                  <c:v>39.829931972789119</c:v>
                </c:pt>
                <c:pt idx="586">
                  <c:v>39.897959183673471</c:v>
                </c:pt>
                <c:pt idx="587">
                  <c:v>39.965986394557824</c:v>
                </c:pt>
                <c:pt idx="588">
                  <c:v>40.034013605442183</c:v>
                </c:pt>
                <c:pt idx="589">
                  <c:v>40.102040816326536</c:v>
                </c:pt>
                <c:pt idx="590">
                  <c:v>40.170068027210888</c:v>
                </c:pt>
                <c:pt idx="591">
                  <c:v>40.238095238095241</c:v>
                </c:pt>
                <c:pt idx="592">
                  <c:v>40.306122448979593</c:v>
                </c:pt>
                <c:pt idx="593">
                  <c:v>40.374149659863946</c:v>
                </c:pt>
                <c:pt idx="594">
                  <c:v>40.442176870748305</c:v>
                </c:pt>
                <c:pt idx="595">
                  <c:v>40.510204081632658</c:v>
                </c:pt>
                <c:pt idx="596">
                  <c:v>40.57823129251701</c:v>
                </c:pt>
                <c:pt idx="597">
                  <c:v>40.646258503401363</c:v>
                </c:pt>
                <c:pt idx="598">
                  <c:v>40.714285714285715</c:v>
                </c:pt>
                <c:pt idx="599">
                  <c:v>40.782312925170068</c:v>
                </c:pt>
                <c:pt idx="600">
                  <c:v>40.850340136054427</c:v>
                </c:pt>
                <c:pt idx="601">
                  <c:v>40.91836734693878</c:v>
                </c:pt>
                <c:pt idx="602">
                  <c:v>40.986394557823132</c:v>
                </c:pt>
                <c:pt idx="603">
                  <c:v>41.054421768707485</c:v>
                </c:pt>
                <c:pt idx="604">
                  <c:v>41.122448979591837</c:v>
                </c:pt>
                <c:pt idx="605">
                  <c:v>41.190476190476197</c:v>
                </c:pt>
                <c:pt idx="606">
                  <c:v>41.258503401360549</c:v>
                </c:pt>
                <c:pt idx="607">
                  <c:v>41.326530612244902</c:v>
                </c:pt>
                <c:pt idx="608">
                  <c:v>41.394557823129254</c:v>
                </c:pt>
                <c:pt idx="609">
                  <c:v>41.462585034013607</c:v>
                </c:pt>
                <c:pt idx="610">
                  <c:v>41.530612244897959</c:v>
                </c:pt>
                <c:pt idx="611">
                  <c:v>41.598639455782319</c:v>
                </c:pt>
                <c:pt idx="612">
                  <c:v>41.666666666666671</c:v>
                </c:pt>
                <c:pt idx="613">
                  <c:v>41.734693877551024</c:v>
                </c:pt>
                <c:pt idx="614">
                  <c:v>41.802721088435376</c:v>
                </c:pt>
                <c:pt idx="615">
                  <c:v>41.870748299319729</c:v>
                </c:pt>
                <c:pt idx="616">
                  <c:v>41.938775510204081</c:v>
                </c:pt>
                <c:pt idx="617">
                  <c:v>42.006802721088441</c:v>
                </c:pt>
                <c:pt idx="618">
                  <c:v>42.074829931972793</c:v>
                </c:pt>
                <c:pt idx="619">
                  <c:v>42.142857142857146</c:v>
                </c:pt>
                <c:pt idx="620">
                  <c:v>42.210884353741498</c:v>
                </c:pt>
                <c:pt idx="621">
                  <c:v>42.278911564625851</c:v>
                </c:pt>
                <c:pt idx="622">
                  <c:v>42.34693877551021</c:v>
                </c:pt>
                <c:pt idx="623">
                  <c:v>42.414965986394563</c:v>
                </c:pt>
                <c:pt idx="624">
                  <c:v>42.482993197278915</c:v>
                </c:pt>
                <c:pt idx="625">
                  <c:v>42.551020408163268</c:v>
                </c:pt>
                <c:pt idx="626">
                  <c:v>42.61904761904762</c:v>
                </c:pt>
                <c:pt idx="627">
                  <c:v>42.687074829931973</c:v>
                </c:pt>
                <c:pt idx="628">
                  <c:v>42.755102040816332</c:v>
                </c:pt>
                <c:pt idx="629">
                  <c:v>42.823129251700685</c:v>
                </c:pt>
                <c:pt idx="630">
                  <c:v>42.891156462585037</c:v>
                </c:pt>
                <c:pt idx="631">
                  <c:v>42.95918367346939</c:v>
                </c:pt>
                <c:pt idx="632">
                  <c:v>43.027210884353742</c:v>
                </c:pt>
                <c:pt idx="633">
                  <c:v>43.095238095238102</c:v>
                </c:pt>
                <c:pt idx="634">
                  <c:v>43.163265306122454</c:v>
                </c:pt>
                <c:pt idx="635">
                  <c:v>43.231292517006807</c:v>
                </c:pt>
                <c:pt idx="636">
                  <c:v>43.299319727891159</c:v>
                </c:pt>
                <c:pt idx="637">
                  <c:v>43.367346938775512</c:v>
                </c:pt>
                <c:pt idx="638">
                  <c:v>43.435374149659864</c:v>
                </c:pt>
                <c:pt idx="639">
                  <c:v>43.503401360544224</c:v>
                </c:pt>
                <c:pt idx="640">
                  <c:v>43.571428571428577</c:v>
                </c:pt>
                <c:pt idx="641">
                  <c:v>43.639455782312929</c:v>
                </c:pt>
                <c:pt idx="642">
                  <c:v>43.707482993197281</c:v>
                </c:pt>
                <c:pt idx="643">
                  <c:v>43.775510204081634</c:v>
                </c:pt>
                <c:pt idx="644">
                  <c:v>43.843537414965986</c:v>
                </c:pt>
                <c:pt idx="645">
                  <c:v>43.911564625850346</c:v>
                </c:pt>
                <c:pt idx="646">
                  <c:v>43.979591836734699</c:v>
                </c:pt>
                <c:pt idx="647">
                  <c:v>44.047619047619051</c:v>
                </c:pt>
                <c:pt idx="648">
                  <c:v>44.115646258503403</c:v>
                </c:pt>
                <c:pt idx="649">
                  <c:v>44.183673469387756</c:v>
                </c:pt>
                <c:pt idx="650">
                  <c:v>44.251700680272116</c:v>
                </c:pt>
                <c:pt idx="651">
                  <c:v>44.319727891156468</c:v>
                </c:pt>
                <c:pt idx="652">
                  <c:v>44.387755102040821</c:v>
                </c:pt>
                <c:pt idx="653">
                  <c:v>44.455782312925173</c:v>
                </c:pt>
                <c:pt idx="654">
                  <c:v>44.523809523809526</c:v>
                </c:pt>
                <c:pt idx="655">
                  <c:v>44.591836734693878</c:v>
                </c:pt>
                <c:pt idx="656">
                  <c:v>44.659863945578238</c:v>
                </c:pt>
                <c:pt idx="657">
                  <c:v>44.72789115646259</c:v>
                </c:pt>
                <c:pt idx="658">
                  <c:v>44.795918367346943</c:v>
                </c:pt>
                <c:pt idx="659">
                  <c:v>44.863945578231295</c:v>
                </c:pt>
                <c:pt idx="660">
                  <c:v>44.931972789115648</c:v>
                </c:pt>
                <c:pt idx="661">
                  <c:v>45</c:v>
                </c:pt>
                <c:pt idx="662">
                  <c:v>45.06802721088436</c:v>
                </c:pt>
                <c:pt idx="663">
                  <c:v>45.136054421768712</c:v>
                </c:pt>
                <c:pt idx="664">
                  <c:v>45.204081632653065</c:v>
                </c:pt>
                <c:pt idx="665">
                  <c:v>45.272108843537417</c:v>
                </c:pt>
                <c:pt idx="666">
                  <c:v>45.34013605442177</c:v>
                </c:pt>
                <c:pt idx="667">
                  <c:v>45.408163265306129</c:v>
                </c:pt>
                <c:pt idx="668">
                  <c:v>45.476190476190482</c:v>
                </c:pt>
                <c:pt idx="669">
                  <c:v>45.544217687074834</c:v>
                </c:pt>
                <c:pt idx="670">
                  <c:v>45.612244897959187</c:v>
                </c:pt>
                <c:pt idx="671">
                  <c:v>45.680272108843539</c:v>
                </c:pt>
                <c:pt idx="672">
                  <c:v>45.748299319727892</c:v>
                </c:pt>
                <c:pt idx="673">
                  <c:v>45.816326530612251</c:v>
                </c:pt>
                <c:pt idx="674">
                  <c:v>45.884353741496604</c:v>
                </c:pt>
                <c:pt idx="675">
                  <c:v>45.952380952380956</c:v>
                </c:pt>
                <c:pt idx="676">
                  <c:v>46.020408163265309</c:v>
                </c:pt>
                <c:pt idx="677">
                  <c:v>46.088435374149661</c:v>
                </c:pt>
                <c:pt idx="678">
                  <c:v>46.156462585034021</c:v>
                </c:pt>
                <c:pt idx="679">
                  <c:v>46.224489795918373</c:v>
                </c:pt>
                <c:pt idx="680">
                  <c:v>46.292517006802726</c:v>
                </c:pt>
                <c:pt idx="681">
                  <c:v>46.360544217687078</c:v>
                </c:pt>
                <c:pt idx="682">
                  <c:v>46.428571428571431</c:v>
                </c:pt>
                <c:pt idx="683">
                  <c:v>46.496598639455783</c:v>
                </c:pt>
                <c:pt idx="684">
                  <c:v>46.564625850340143</c:v>
                </c:pt>
                <c:pt idx="685">
                  <c:v>46.632653061224495</c:v>
                </c:pt>
                <c:pt idx="686">
                  <c:v>46.700680272108848</c:v>
                </c:pt>
                <c:pt idx="687">
                  <c:v>46.7687074829932</c:v>
                </c:pt>
                <c:pt idx="688">
                  <c:v>46.836734693877553</c:v>
                </c:pt>
                <c:pt idx="689">
                  <c:v>46.904761904761905</c:v>
                </c:pt>
                <c:pt idx="690">
                  <c:v>46.972789115646265</c:v>
                </c:pt>
                <c:pt idx="691">
                  <c:v>47.040816326530617</c:v>
                </c:pt>
                <c:pt idx="692">
                  <c:v>47.10884353741497</c:v>
                </c:pt>
                <c:pt idx="693">
                  <c:v>47.176870748299322</c:v>
                </c:pt>
                <c:pt idx="694">
                  <c:v>47.244897959183675</c:v>
                </c:pt>
                <c:pt idx="695">
                  <c:v>47.312925170068034</c:v>
                </c:pt>
                <c:pt idx="696">
                  <c:v>47.380952380952387</c:v>
                </c:pt>
                <c:pt idx="697">
                  <c:v>47.448979591836739</c:v>
                </c:pt>
                <c:pt idx="698">
                  <c:v>47.517006802721092</c:v>
                </c:pt>
                <c:pt idx="699">
                  <c:v>47.585034013605444</c:v>
                </c:pt>
                <c:pt idx="700">
                  <c:v>47.653061224489797</c:v>
                </c:pt>
                <c:pt idx="701">
                  <c:v>47.721088435374156</c:v>
                </c:pt>
                <c:pt idx="702">
                  <c:v>47.789115646258509</c:v>
                </c:pt>
                <c:pt idx="703">
                  <c:v>47.857142857142861</c:v>
                </c:pt>
                <c:pt idx="704">
                  <c:v>47.925170068027214</c:v>
                </c:pt>
                <c:pt idx="705">
                  <c:v>47.993197278911566</c:v>
                </c:pt>
                <c:pt idx="706">
                  <c:v>48.061224489795919</c:v>
                </c:pt>
                <c:pt idx="707">
                  <c:v>48.129251700680278</c:v>
                </c:pt>
                <c:pt idx="708">
                  <c:v>48.197278911564631</c:v>
                </c:pt>
                <c:pt idx="709">
                  <c:v>48.265306122448983</c:v>
                </c:pt>
                <c:pt idx="710">
                  <c:v>48.333333333333336</c:v>
                </c:pt>
                <c:pt idx="711">
                  <c:v>48.401360544217688</c:v>
                </c:pt>
                <c:pt idx="712">
                  <c:v>48.469387755102048</c:v>
                </c:pt>
                <c:pt idx="713">
                  <c:v>48.5374149659864</c:v>
                </c:pt>
                <c:pt idx="714">
                  <c:v>48.605442176870753</c:v>
                </c:pt>
                <c:pt idx="715">
                  <c:v>48.673469387755105</c:v>
                </c:pt>
                <c:pt idx="716">
                  <c:v>48.741496598639458</c:v>
                </c:pt>
                <c:pt idx="717">
                  <c:v>48.80952380952381</c:v>
                </c:pt>
                <c:pt idx="718">
                  <c:v>48.87755102040817</c:v>
                </c:pt>
                <c:pt idx="719">
                  <c:v>48.945578231292522</c:v>
                </c:pt>
                <c:pt idx="720">
                  <c:v>49.013605442176875</c:v>
                </c:pt>
                <c:pt idx="721">
                  <c:v>49.081632653061227</c:v>
                </c:pt>
                <c:pt idx="722">
                  <c:v>49.14965986394558</c:v>
                </c:pt>
                <c:pt idx="723">
                  <c:v>49.217687074829939</c:v>
                </c:pt>
                <c:pt idx="724">
                  <c:v>49.285714285714292</c:v>
                </c:pt>
                <c:pt idx="725">
                  <c:v>49.353741496598644</c:v>
                </c:pt>
                <c:pt idx="726">
                  <c:v>49.421768707482997</c:v>
                </c:pt>
                <c:pt idx="727">
                  <c:v>49.489795918367349</c:v>
                </c:pt>
                <c:pt idx="728">
                  <c:v>49.557823129251702</c:v>
                </c:pt>
                <c:pt idx="729">
                  <c:v>49.625850340136061</c:v>
                </c:pt>
                <c:pt idx="730">
                  <c:v>49.693877551020414</c:v>
                </c:pt>
                <c:pt idx="731">
                  <c:v>49.761904761904766</c:v>
                </c:pt>
                <c:pt idx="732">
                  <c:v>49.829931972789119</c:v>
                </c:pt>
                <c:pt idx="733">
                  <c:v>49.897959183673471</c:v>
                </c:pt>
                <c:pt idx="734">
                  <c:v>49.965986394557824</c:v>
                </c:pt>
                <c:pt idx="735">
                  <c:v>50.034013605442183</c:v>
                </c:pt>
                <c:pt idx="736">
                  <c:v>50.102040816326536</c:v>
                </c:pt>
                <c:pt idx="737">
                  <c:v>50.170068027210888</c:v>
                </c:pt>
                <c:pt idx="738">
                  <c:v>50.238095238095241</c:v>
                </c:pt>
                <c:pt idx="739">
                  <c:v>50.306122448979593</c:v>
                </c:pt>
                <c:pt idx="740">
                  <c:v>50.374149659863953</c:v>
                </c:pt>
                <c:pt idx="741">
                  <c:v>50.442176870748305</c:v>
                </c:pt>
                <c:pt idx="742">
                  <c:v>50.510204081632658</c:v>
                </c:pt>
                <c:pt idx="743">
                  <c:v>50.57823129251701</c:v>
                </c:pt>
                <c:pt idx="744">
                  <c:v>50.646258503401363</c:v>
                </c:pt>
                <c:pt idx="745">
                  <c:v>50.714285714285715</c:v>
                </c:pt>
                <c:pt idx="746">
                  <c:v>50.782312925170075</c:v>
                </c:pt>
                <c:pt idx="747">
                  <c:v>50.850340136054427</c:v>
                </c:pt>
                <c:pt idx="748">
                  <c:v>50.91836734693878</c:v>
                </c:pt>
                <c:pt idx="749">
                  <c:v>50.986394557823132</c:v>
                </c:pt>
                <c:pt idx="750">
                  <c:v>51.054421768707485</c:v>
                </c:pt>
                <c:pt idx="751">
                  <c:v>51.122448979591837</c:v>
                </c:pt>
                <c:pt idx="752">
                  <c:v>51.190476190476197</c:v>
                </c:pt>
                <c:pt idx="753">
                  <c:v>51.258503401360549</c:v>
                </c:pt>
                <c:pt idx="754">
                  <c:v>51.326530612244902</c:v>
                </c:pt>
                <c:pt idx="755">
                  <c:v>51.394557823129254</c:v>
                </c:pt>
                <c:pt idx="756">
                  <c:v>51.462585034013607</c:v>
                </c:pt>
                <c:pt idx="757">
                  <c:v>51.530612244897966</c:v>
                </c:pt>
                <c:pt idx="758">
                  <c:v>51.598639455782319</c:v>
                </c:pt>
                <c:pt idx="759">
                  <c:v>51.666666666666671</c:v>
                </c:pt>
                <c:pt idx="760">
                  <c:v>51.734693877551024</c:v>
                </c:pt>
                <c:pt idx="761">
                  <c:v>51.802721088435376</c:v>
                </c:pt>
                <c:pt idx="762">
                  <c:v>51.870748299319729</c:v>
                </c:pt>
                <c:pt idx="763">
                  <c:v>51.938775510204088</c:v>
                </c:pt>
                <c:pt idx="764">
                  <c:v>52.006802721088441</c:v>
                </c:pt>
                <c:pt idx="765">
                  <c:v>52.074829931972793</c:v>
                </c:pt>
                <c:pt idx="766">
                  <c:v>52.142857142857146</c:v>
                </c:pt>
                <c:pt idx="767">
                  <c:v>52.210884353741498</c:v>
                </c:pt>
                <c:pt idx="768">
                  <c:v>52.278911564625851</c:v>
                </c:pt>
                <c:pt idx="769">
                  <c:v>52.34693877551021</c:v>
                </c:pt>
                <c:pt idx="770">
                  <c:v>52.414965986394563</c:v>
                </c:pt>
                <c:pt idx="771">
                  <c:v>52.482993197278915</c:v>
                </c:pt>
                <c:pt idx="772">
                  <c:v>52.551020408163268</c:v>
                </c:pt>
                <c:pt idx="773">
                  <c:v>52.61904761904762</c:v>
                </c:pt>
                <c:pt idx="774">
                  <c:v>52.68707482993198</c:v>
                </c:pt>
                <c:pt idx="775">
                  <c:v>52.755102040816332</c:v>
                </c:pt>
                <c:pt idx="776">
                  <c:v>52.823129251700685</c:v>
                </c:pt>
                <c:pt idx="777">
                  <c:v>52.891156462585037</c:v>
                </c:pt>
                <c:pt idx="778">
                  <c:v>52.95918367346939</c:v>
                </c:pt>
                <c:pt idx="779">
                  <c:v>53.027210884353742</c:v>
                </c:pt>
                <c:pt idx="780">
                  <c:v>53.095238095238102</c:v>
                </c:pt>
                <c:pt idx="781">
                  <c:v>53.163265306122454</c:v>
                </c:pt>
                <c:pt idx="782">
                  <c:v>53.231292517006807</c:v>
                </c:pt>
                <c:pt idx="783">
                  <c:v>53.299319727891159</c:v>
                </c:pt>
                <c:pt idx="784">
                  <c:v>53.367346938775512</c:v>
                </c:pt>
                <c:pt idx="785">
                  <c:v>53.435374149659872</c:v>
                </c:pt>
                <c:pt idx="786">
                  <c:v>53.503401360544224</c:v>
                </c:pt>
                <c:pt idx="787">
                  <c:v>53.571428571428577</c:v>
                </c:pt>
                <c:pt idx="788">
                  <c:v>53.639455782312929</c:v>
                </c:pt>
                <c:pt idx="789">
                  <c:v>53.707482993197281</c:v>
                </c:pt>
                <c:pt idx="790">
                  <c:v>53.775510204081634</c:v>
                </c:pt>
                <c:pt idx="791">
                  <c:v>53.843537414965994</c:v>
                </c:pt>
                <c:pt idx="792">
                  <c:v>53.911564625850346</c:v>
                </c:pt>
                <c:pt idx="793">
                  <c:v>53.979591836734699</c:v>
                </c:pt>
                <c:pt idx="794">
                  <c:v>54.047619047619051</c:v>
                </c:pt>
                <c:pt idx="795">
                  <c:v>54.115646258503403</c:v>
                </c:pt>
                <c:pt idx="796">
                  <c:v>54.183673469387756</c:v>
                </c:pt>
                <c:pt idx="797">
                  <c:v>54.251700680272116</c:v>
                </c:pt>
                <c:pt idx="798">
                  <c:v>54.319727891156468</c:v>
                </c:pt>
                <c:pt idx="799">
                  <c:v>54.387755102040821</c:v>
                </c:pt>
                <c:pt idx="800">
                  <c:v>54.455782312925173</c:v>
                </c:pt>
                <c:pt idx="801">
                  <c:v>54.523809523809526</c:v>
                </c:pt>
                <c:pt idx="802">
                  <c:v>54.591836734693885</c:v>
                </c:pt>
                <c:pt idx="803">
                  <c:v>54.659863945578238</c:v>
                </c:pt>
                <c:pt idx="804">
                  <c:v>54.72789115646259</c:v>
                </c:pt>
                <c:pt idx="805">
                  <c:v>54.795918367346943</c:v>
                </c:pt>
                <c:pt idx="806">
                  <c:v>54.863945578231295</c:v>
                </c:pt>
                <c:pt idx="807">
                  <c:v>54.931972789115648</c:v>
                </c:pt>
                <c:pt idx="808">
                  <c:v>55.000000000000007</c:v>
                </c:pt>
                <c:pt idx="809">
                  <c:v>55.06802721088436</c:v>
                </c:pt>
                <c:pt idx="810">
                  <c:v>55.136054421768712</c:v>
                </c:pt>
                <c:pt idx="811">
                  <c:v>55.204081632653065</c:v>
                </c:pt>
                <c:pt idx="812">
                  <c:v>55.272108843537417</c:v>
                </c:pt>
                <c:pt idx="813">
                  <c:v>55.34013605442177</c:v>
                </c:pt>
                <c:pt idx="814">
                  <c:v>55.408163265306129</c:v>
                </c:pt>
                <c:pt idx="815">
                  <c:v>55.476190476190482</c:v>
                </c:pt>
                <c:pt idx="816">
                  <c:v>55.544217687074834</c:v>
                </c:pt>
                <c:pt idx="817">
                  <c:v>55.612244897959187</c:v>
                </c:pt>
                <c:pt idx="818">
                  <c:v>55.680272108843539</c:v>
                </c:pt>
                <c:pt idx="819">
                  <c:v>55.748299319727899</c:v>
                </c:pt>
                <c:pt idx="820">
                  <c:v>55.816326530612251</c:v>
                </c:pt>
                <c:pt idx="821">
                  <c:v>55.884353741496604</c:v>
                </c:pt>
                <c:pt idx="822">
                  <c:v>55.952380952380956</c:v>
                </c:pt>
                <c:pt idx="823">
                  <c:v>56.020408163265309</c:v>
                </c:pt>
                <c:pt idx="824">
                  <c:v>56.088435374149661</c:v>
                </c:pt>
                <c:pt idx="825">
                  <c:v>56.156462585034021</c:v>
                </c:pt>
                <c:pt idx="826">
                  <c:v>56.224489795918373</c:v>
                </c:pt>
                <c:pt idx="827">
                  <c:v>56.292517006802726</c:v>
                </c:pt>
                <c:pt idx="828">
                  <c:v>56.360544217687078</c:v>
                </c:pt>
                <c:pt idx="829">
                  <c:v>56.428571428571431</c:v>
                </c:pt>
                <c:pt idx="830">
                  <c:v>56.49659863945579</c:v>
                </c:pt>
                <c:pt idx="831">
                  <c:v>56.564625850340143</c:v>
                </c:pt>
                <c:pt idx="832">
                  <c:v>56.632653061224495</c:v>
                </c:pt>
                <c:pt idx="833">
                  <c:v>56.700680272108848</c:v>
                </c:pt>
                <c:pt idx="834">
                  <c:v>56.7687074829932</c:v>
                </c:pt>
                <c:pt idx="835">
                  <c:v>56.836734693877553</c:v>
                </c:pt>
                <c:pt idx="836">
                  <c:v>56.904761904761912</c:v>
                </c:pt>
                <c:pt idx="837">
                  <c:v>56.972789115646265</c:v>
                </c:pt>
                <c:pt idx="838">
                  <c:v>57.040816326530617</c:v>
                </c:pt>
                <c:pt idx="839">
                  <c:v>57.10884353741497</c:v>
                </c:pt>
                <c:pt idx="840">
                  <c:v>57.176870748299322</c:v>
                </c:pt>
                <c:pt idx="841">
                  <c:v>57.244897959183675</c:v>
                </c:pt>
                <c:pt idx="842">
                  <c:v>57.312925170068034</c:v>
                </c:pt>
                <c:pt idx="843">
                  <c:v>57.380952380952387</c:v>
                </c:pt>
                <c:pt idx="844">
                  <c:v>57.448979591836739</c:v>
                </c:pt>
                <c:pt idx="845">
                  <c:v>57.517006802721092</c:v>
                </c:pt>
                <c:pt idx="846">
                  <c:v>57.585034013605444</c:v>
                </c:pt>
                <c:pt idx="847">
                  <c:v>57.653061224489804</c:v>
                </c:pt>
                <c:pt idx="848">
                  <c:v>57.721088435374156</c:v>
                </c:pt>
                <c:pt idx="849">
                  <c:v>57.789115646258509</c:v>
                </c:pt>
                <c:pt idx="850">
                  <c:v>57.857142857142861</c:v>
                </c:pt>
                <c:pt idx="851">
                  <c:v>57.925170068027214</c:v>
                </c:pt>
                <c:pt idx="852">
                  <c:v>57.993197278911566</c:v>
                </c:pt>
                <c:pt idx="853">
                  <c:v>58.061224489795926</c:v>
                </c:pt>
                <c:pt idx="854">
                  <c:v>58.129251700680278</c:v>
                </c:pt>
                <c:pt idx="855">
                  <c:v>58.197278911564631</c:v>
                </c:pt>
                <c:pt idx="856">
                  <c:v>58.265306122448983</c:v>
                </c:pt>
                <c:pt idx="857">
                  <c:v>58.333333333333336</c:v>
                </c:pt>
                <c:pt idx="858">
                  <c:v>58.401360544217688</c:v>
                </c:pt>
                <c:pt idx="859">
                  <c:v>58.469387755102048</c:v>
                </c:pt>
                <c:pt idx="860">
                  <c:v>58.5374149659864</c:v>
                </c:pt>
                <c:pt idx="861">
                  <c:v>58.605442176870753</c:v>
                </c:pt>
                <c:pt idx="862">
                  <c:v>58.673469387755105</c:v>
                </c:pt>
                <c:pt idx="863">
                  <c:v>58.741496598639458</c:v>
                </c:pt>
                <c:pt idx="864">
                  <c:v>58.809523809523817</c:v>
                </c:pt>
                <c:pt idx="865">
                  <c:v>58.87755102040817</c:v>
                </c:pt>
                <c:pt idx="866">
                  <c:v>58.945578231292522</c:v>
                </c:pt>
                <c:pt idx="867">
                  <c:v>59.013605442176875</c:v>
                </c:pt>
                <c:pt idx="868">
                  <c:v>59.081632653061227</c:v>
                </c:pt>
                <c:pt idx="869">
                  <c:v>59.14965986394558</c:v>
                </c:pt>
                <c:pt idx="870">
                  <c:v>59.217687074829939</c:v>
                </c:pt>
                <c:pt idx="871">
                  <c:v>59.285714285714292</c:v>
                </c:pt>
                <c:pt idx="872">
                  <c:v>59.353741496598644</c:v>
                </c:pt>
                <c:pt idx="873">
                  <c:v>59.421768707482997</c:v>
                </c:pt>
                <c:pt idx="874">
                  <c:v>59.489795918367349</c:v>
                </c:pt>
                <c:pt idx="875">
                  <c:v>59.557823129251709</c:v>
                </c:pt>
                <c:pt idx="876">
                  <c:v>59.625850340136061</c:v>
                </c:pt>
                <c:pt idx="877">
                  <c:v>59.693877551020414</c:v>
                </c:pt>
                <c:pt idx="878">
                  <c:v>59.761904761904766</c:v>
                </c:pt>
                <c:pt idx="879">
                  <c:v>59.829931972789119</c:v>
                </c:pt>
                <c:pt idx="880">
                  <c:v>59.897959183673471</c:v>
                </c:pt>
                <c:pt idx="881">
                  <c:v>59.965986394557831</c:v>
                </c:pt>
                <c:pt idx="882">
                  <c:v>60.034013605442183</c:v>
                </c:pt>
                <c:pt idx="883">
                  <c:v>60.102040816326536</c:v>
                </c:pt>
                <c:pt idx="884">
                  <c:v>60.170068027210888</c:v>
                </c:pt>
                <c:pt idx="885">
                  <c:v>60.238095238095241</c:v>
                </c:pt>
                <c:pt idx="886">
                  <c:v>60.306122448979593</c:v>
                </c:pt>
                <c:pt idx="887">
                  <c:v>60.374149659863953</c:v>
                </c:pt>
                <c:pt idx="888">
                  <c:v>60.442176870748305</c:v>
                </c:pt>
                <c:pt idx="889">
                  <c:v>60.510204081632658</c:v>
                </c:pt>
                <c:pt idx="890">
                  <c:v>60.57823129251701</c:v>
                </c:pt>
                <c:pt idx="891">
                  <c:v>60.646258503401363</c:v>
                </c:pt>
                <c:pt idx="892">
                  <c:v>60.714285714285722</c:v>
                </c:pt>
                <c:pt idx="893">
                  <c:v>60.782312925170075</c:v>
                </c:pt>
                <c:pt idx="894">
                  <c:v>60.850340136054427</c:v>
                </c:pt>
                <c:pt idx="895">
                  <c:v>60.91836734693878</c:v>
                </c:pt>
                <c:pt idx="896">
                  <c:v>60.986394557823132</c:v>
                </c:pt>
                <c:pt idx="897">
                  <c:v>61.054421768707485</c:v>
                </c:pt>
                <c:pt idx="898">
                  <c:v>61.122448979591844</c:v>
                </c:pt>
                <c:pt idx="899">
                  <c:v>61.190476190476197</c:v>
                </c:pt>
                <c:pt idx="900">
                  <c:v>61.258503401360549</c:v>
                </c:pt>
                <c:pt idx="901">
                  <c:v>61.326530612244902</c:v>
                </c:pt>
                <c:pt idx="902">
                  <c:v>61.394557823129254</c:v>
                </c:pt>
                <c:pt idx="903">
                  <c:v>61.462585034013607</c:v>
                </c:pt>
                <c:pt idx="904">
                  <c:v>61.530612244897966</c:v>
                </c:pt>
                <c:pt idx="905">
                  <c:v>61.598639455782319</c:v>
                </c:pt>
                <c:pt idx="906">
                  <c:v>61.666666666666671</c:v>
                </c:pt>
                <c:pt idx="907">
                  <c:v>61.734693877551024</c:v>
                </c:pt>
                <c:pt idx="908">
                  <c:v>61.802721088435376</c:v>
                </c:pt>
                <c:pt idx="909">
                  <c:v>61.870748299319736</c:v>
                </c:pt>
                <c:pt idx="910">
                  <c:v>61.938775510204088</c:v>
                </c:pt>
                <c:pt idx="911">
                  <c:v>62.006802721088441</c:v>
                </c:pt>
                <c:pt idx="912">
                  <c:v>62.074829931972793</c:v>
                </c:pt>
                <c:pt idx="913">
                  <c:v>62.142857142857146</c:v>
                </c:pt>
                <c:pt idx="914">
                  <c:v>62.210884353741498</c:v>
                </c:pt>
                <c:pt idx="915">
                  <c:v>62.278911564625858</c:v>
                </c:pt>
                <c:pt idx="916">
                  <c:v>62.34693877551021</c:v>
                </c:pt>
                <c:pt idx="917">
                  <c:v>62.414965986394563</c:v>
                </c:pt>
                <c:pt idx="918">
                  <c:v>62.482993197278915</c:v>
                </c:pt>
                <c:pt idx="919">
                  <c:v>62.551020408163268</c:v>
                </c:pt>
                <c:pt idx="920">
                  <c:v>62.619047619047628</c:v>
                </c:pt>
                <c:pt idx="921">
                  <c:v>62.68707482993198</c:v>
                </c:pt>
                <c:pt idx="922">
                  <c:v>62.755102040816332</c:v>
                </c:pt>
                <c:pt idx="923">
                  <c:v>62.823129251700685</c:v>
                </c:pt>
                <c:pt idx="924">
                  <c:v>62.891156462585037</c:v>
                </c:pt>
                <c:pt idx="925">
                  <c:v>62.95918367346939</c:v>
                </c:pt>
                <c:pt idx="926">
                  <c:v>63.02721088435375</c:v>
                </c:pt>
                <c:pt idx="927">
                  <c:v>63.095238095238102</c:v>
                </c:pt>
                <c:pt idx="928">
                  <c:v>63.163265306122454</c:v>
                </c:pt>
                <c:pt idx="929">
                  <c:v>63.231292517006807</c:v>
                </c:pt>
                <c:pt idx="930">
                  <c:v>63.299319727891159</c:v>
                </c:pt>
                <c:pt idx="931">
                  <c:v>63.367346938775512</c:v>
                </c:pt>
                <c:pt idx="932">
                  <c:v>63.435374149659872</c:v>
                </c:pt>
                <c:pt idx="933">
                  <c:v>63.503401360544224</c:v>
                </c:pt>
                <c:pt idx="934">
                  <c:v>63.571428571428577</c:v>
                </c:pt>
                <c:pt idx="935">
                  <c:v>63.639455782312929</c:v>
                </c:pt>
                <c:pt idx="936">
                  <c:v>63.707482993197281</c:v>
                </c:pt>
                <c:pt idx="937">
                  <c:v>63.775510204081641</c:v>
                </c:pt>
                <c:pt idx="938">
                  <c:v>63.843537414965994</c:v>
                </c:pt>
                <c:pt idx="939">
                  <c:v>63.911564625850346</c:v>
                </c:pt>
                <c:pt idx="940">
                  <c:v>63.979591836734699</c:v>
                </c:pt>
                <c:pt idx="941">
                  <c:v>64.047619047619065</c:v>
                </c:pt>
                <c:pt idx="942">
                  <c:v>64.115646258503418</c:v>
                </c:pt>
                <c:pt idx="943">
                  <c:v>64.18367346938777</c:v>
                </c:pt>
                <c:pt idx="944">
                  <c:v>64.251700680272123</c:v>
                </c:pt>
                <c:pt idx="945">
                  <c:v>64.319727891156475</c:v>
                </c:pt>
                <c:pt idx="946">
                  <c:v>64.387755102040828</c:v>
                </c:pt>
                <c:pt idx="947">
                  <c:v>64.45578231292518</c:v>
                </c:pt>
                <c:pt idx="948">
                  <c:v>64.523809523809533</c:v>
                </c:pt>
                <c:pt idx="949">
                  <c:v>64.591836734693885</c:v>
                </c:pt>
                <c:pt idx="950">
                  <c:v>64.659863945578238</c:v>
                </c:pt>
                <c:pt idx="951">
                  <c:v>64.727891156462604</c:v>
                </c:pt>
                <c:pt idx="952">
                  <c:v>64.795918367346957</c:v>
                </c:pt>
                <c:pt idx="953">
                  <c:v>64.863945578231309</c:v>
                </c:pt>
                <c:pt idx="954">
                  <c:v>64.931972789115662</c:v>
                </c:pt>
                <c:pt idx="955">
                  <c:v>65.000000000000014</c:v>
                </c:pt>
                <c:pt idx="956">
                  <c:v>65.068027210884367</c:v>
                </c:pt>
                <c:pt idx="957">
                  <c:v>65.136054421768719</c:v>
                </c:pt>
                <c:pt idx="958">
                  <c:v>65.204081632653072</c:v>
                </c:pt>
                <c:pt idx="959">
                  <c:v>65.272108843537424</c:v>
                </c:pt>
                <c:pt idx="960">
                  <c:v>65.340136054421777</c:v>
                </c:pt>
                <c:pt idx="961">
                  <c:v>65.408163265306129</c:v>
                </c:pt>
                <c:pt idx="962">
                  <c:v>65.476190476190482</c:v>
                </c:pt>
                <c:pt idx="963">
                  <c:v>65.544217687074848</c:v>
                </c:pt>
                <c:pt idx="964">
                  <c:v>65.612244897959201</c:v>
                </c:pt>
                <c:pt idx="965">
                  <c:v>65.680272108843553</c:v>
                </c:pt>
                <c:pt idx="966">
                  <c:v>65.748299319727906</c:v>
                </c:pt>
                <c:pt idx="967">
                  <c:v>65.816326530612258</c:v>
                </c:pt>
                <c:pt idx="968">
                  <c:v>65.884353741496611</c:v>
                </c:pt>
                <c:pt idx="969">
                  <c:v>65.952380952380963</c:v>
                </c:pt>
                <c:pt idx="970">
                  <c:v>66.020408163265316</c:v>
                </c:pt>
                <c:pt idx="971">
                  <c:v>66.088435374149668</c:v>
                </c:pt>
                <c:pt idx="972">
                  <c:v>66.156462585034021</c:v>
                </c:pt>
                <c:pt idx="973">
                  <c:v>66.224489795918373</c:v>
                </c:pt>
                <c:pt idx="974">
                  <c:v>66.29251700680274</c:v>
                </c:pt>
                <c:pt idx="975">
                  <c:v>66.360544217687092</c:v>
                </c:pt>
                <c:pt idx="976">
                  <c:v>66.428571428571445</c:v>
                </c:pt>
                <c:pt idx="977">
                  <c:v>66.496598639455797</c:v>
                </c:pt>
                <c:pt idx="978">
                  <c:v>66.56462585034015</c:v>
                </c:pt>
                <c:pt idx="979">
                  <c:v>66.632653061224502</c:v>
                </c:pt>
                <c:pt idx="980">
                  <c:v>66.700680272108855</c:v>
                </c:pt>
                <c:pt idx="981">
                  <c:v>66.768707482993207</c:v>
                </c:pt>
                <c:pt idx="982">
                  <c:v>66.83673469387756</c:v>
                </c:pt>
                <c:pt idx="983">
                  <c:v>66.904761904761912</c:v>
                </c:pt>
                <c:pt idx="984">
                  <c:v>66.972789115646265</c:v>
                </c:pt>
                <c:pt idx="985">
                  <c:v>67.040816326530631</c:v>
                </c:pt>
                <c:pt idx="986">
                  <c:v>67.108843537414984</c:v>
                </c:pt>
                <c:pt idx="987">
                  <c:v>67.176870748299336</c:v>
                </c:pt>
                <c:pt idx="988">
                  <c:v>67.244897959183689</c:v>
                </c:pt>
                <c:pt idx="989">
                  <c:v>67.312925170068041</c:v>
                </c:pt>
                <c:pt idx="990">
                  <c:v>67.380952380952394</c:v>
                </c:pt>
                <c:pt idx="991">
                  <c:v>67.448979591836746</c:v>
                </c:pt>
                <c:pt idx="992">
                  <c:v>67.517006802721099</c:v>
                </c:pt>
                <c:pt idx="993">
                  <c:v>67.585034013605451</c:v>
                </c:pt>
                <c:pt idx="994">
                  <c:v>67.653061224489804</c:v>
                </c:pt>
                <c:pt idx="995">
                  <c:v>67.721088435374156</c:v>
                </c:pt>
                <c:pt idx="996">
                  <c:v>67.789115646258523</c:v>
                </c:pt>
                <c:pt idx="997">
                  <c:v>67.857142857142875</c:v>
                </c:pt>
                <c:pt idx="998">
                  <c:v>67.925170068027228</c:v>
                </c:pt>
                <c:pt idx="999">
                  <c:v>67.99319727891158</c:v>
                </c:pt>
                <c:pt idx="1000">
                  <c:v>68.061224489795933</c:v>
                </c:pt>
                <c:pt idx="1001">
                  <c:v>68.129251700680285</c:v>
                </c:pt>
                <c:pt idx="1002">
                  <c:v>68.197278911564638</c:v>
                </c:pt>
                <c:pt idx="1003">
                  <c:v>68.26530612244899</c:v>
                </c:pt>
                <c:pt idx="1004">
                  <c:v>68.333333333333343</c:v>
                </c:pt>
                <c:pt idx="1005">
                  <c:v>68.401360544217695</c:v>
                </c:pt>
                <c:pt idx="1006">
                  <c:v>68.469387755102048</c:v>
                </c:pt>
                <c:pt idx="1007">
                  <c:v>68.5374149659864</c:v>
                </c:pt>
                <c:pt idx="1008">
                  <c:v>68.605442176870767</c:v>
                </c:pt>
                <c:pt idx="1009">
                  <c:v>68.673469387755119</c:v>
                </c:pt>
                <c:pt idx="1010">
                  <c:v>68.741496598639472</c:v>
                </c:pt>
                <c:pt idx="1011">
                  <c:v>68.809523809523824</c:v>
                </c:pt>
                <c:pt idx="1012">
                  <c:v>68.877551020408177</c:v>
                </c:pt>
                <c:pt idx="1013">
                  <c:v>68.945578231292529</c:v>
                </c:pt>
                <c:pt idx="1014">
                  <c:v>69.013605442176882</c:v>
                </c:pt>
                <c:pt idx="1015">
                  <c:v>69.081632653061234</c:v>
                </c:pt>
                <c:pt idx="1016">
                  <c:v>69.149659863945587</c:v>
                </c:pt>
                <c:pt idx="1017">
                  <c:v>69.217687074829939</c:v>
                </c:pt>
                <c:pt idx="1018">
                  <c:v>69.285714285714292</c:v>
                </c:pt>
                <c:pt idx="1019">
                  <c:v>69.353741496598659</c:v>
                </c:pt>
                <c:pt idx="1020">
                  <c:v>69.421768707483011</c:v>
                </c:pt>
                <c:pt idx="1021">
                  <c:v>69.489795918367363</c:v>
                </c:pt>
                <c:pt idx="1022">
                  <c:v>69.557823129251716</c:v>
                </c:pt>
                <c:pt idx="1023">
                  <c:v>69.625850340136068</c:v>
                </c:pt>
                <c:pt idx="1024">
                  <c:v>69.693877551020421</c:v>
                </c:pt>
                <c:pt idx="1025">
                  <c:v>69.761904761904773</c:v>
                </c:pt>
                <c:pt idx="1026">
                  <c:v>69.829931972789126</c:v>
                </c:pt>
                <c:pt idx="1027">
                  <c:v>69.897959183673478</c:v>
                </c:pt>
                <c:pt idx="1028">
                  <c:v>69.965986394557831</c:v>
                </c:pt>
                <c:pt idx="1029">
                  <c:v>70.034013605442183</c:v>
                </c:pt>
                <c:pt idx="1030">
                  <c:v>70.10204081632655</c:v>
                </c:pt>
                <c:pt idx="1031">
                  <c:v>70.170068027210903</c:v>
                </c:pt>
                <c:pt idx="1032">
                  <c:v>70.238095238095255</c:v>
                </c:pt>
                <c:pt idx="1033">
                  <c:v>70.306122448979607</c:v>
                </c:pt>
                <c:pt idx="1034">
                  <c:v>70.37414965986396</c:v>
                </c:pt>
                <c:pt idx="1035">
                  <c:v>70.442176870748312</c:v>
                </c:pt>
                <c:pt idx="1036">
                  <c:v>70.510204081632665</c:v>
                </c:pt>
                <c:pt idx="1037">
                  <c:v>70.578231292517017</c:v>
                </c:pt>
                <c:pt idx="1038">
                  <c:v>70.64625850340137</c:v>
                </c:pt>
                <c:pt idx="1039">
                  <c:v>70.714285714285722</c:v>
                </c:pt>
                <c:pt idx="1040">
                  <c:v>70.782312925170075</c:v>
                </c:pt>
                <c:pt idx="1041">
                  <c:v>70.850340136054442</c:v>
                </c:pt>
                <c:pt idx="1042">
                  <c:v>70.918367346938794</c:v>
                </c:pt>
                <c:pt idx="1043">
                  <c:v>70.986394557823147</c:v>
                </c:pt>
                <c:pt idx="1044">
                  <c:v>71.054421768707499</c:v>
                </c:pt>
                <c:pt idx="1045">
                  <c:v>71.122448979591852</c:v>
                </c:pt>
                <c:pt idx="1046">
                  <c:v>71.190476190476204</c:v>
                </c:pt>
                <c:pt idx="1047">
                  <c:v>71.258503401360556</c:v>
                </c:pt>
                <c:pt idx="1048">
                  <c:v>71.326530612244909</c:v>
                </c:pt>
                <c:pt idx="1049">
                  <c:v>71.394557823129261</c:v>
                </c:pt>
                <c:pt idx="1050">
                  <c:v>71.462585034013614</c:v>
                </c:pt>
                <c:pt idx="1051">
                  <c:v>71.530612244897966</c:v>
                </c:pt>
                <c:pt idx="1052">
                  <c:v>71.598639455782319</c:v>
                </c:pt>
                <c:pt idx="1053">
                  <c:v>71.666666666666686</c:v>
                </c:pt>
                <c:pt idx="1054">
                  <c:v>71.734693877551038</c:v>
                </c:pt>
                <c:pt idx="1055">
                  <c:v>71.802721088435391</c:v>
                </c:pt>
                <c:pt idx="1056">
                  <c:v>71.870748299319743</c:v>
                </c:pt>
                <c:pt idx="1057">
                  <c:v>71.938775510204096</c:v>
                </c:pt>
                <c:pt idx="1058">
                  <c:v>72.006802721088448</c:v>
                </c:pt>
                <c:pt idx="1059">
                  <c:v>72.074829931972801</c:v>
                </c:pt>
                <c:pt idx="1060">
                  <c:v>72.142857142857153</c:v>
                </c:pt>
                <c:pt idx="1061">
                  <c:v>72.210884353741505</c:v>
                </c:pt>
                <c:pt idx="1062">
                  <c:v>72.278911564625858</c:v>
                </c:pt>
                <c:pt idx="1063">
                  <c:v>72.34693877551021</c:v>
                </c:pt>
                <c:pt idx="1064">
                  <c:v>72.414965986394577</c:v>
                </c:pt>
                <c:pt idx="1065">
                  <c:v>72.48299319727893</c:v>
                </c:pt>
                <c:pt idx="1066">
                  <c:v>72.551020408163282</c:v>
                </c:pt>
                <c:pt idx="1067">
                  <c:v>72.619047619047635</c:v>
                </c:pt>
                <c:pt idx="1068">
                  <c:v>72.687074829931987</c:v>
                </c:pt>
                <c:pt idx="1069">
                  <c:v>72.75510204081634</c:v>
                </c:pt>
                <c:pt idx="1070">
                  <c:v>72.823129251700692</c:v>
                </c:pt>
                <c:pt idx="1071">
                  <c:v>72.891156462585045</c:v>
                </c:pt>
                <c:pt idx="1072">
                  <c:v>72.959183673469397</c:v>
                </c:pt>
                <c:pt idx="1073">
                  <c:v>73.02721088435375</c:v>
                </c:pt>
                <c:pt idx="1074">
                  <c:v>73.095238095238102</c:v>
                </c:pt>
                <c:pt idx="1075">
                  <c:v>73.163265306122469</c:v>
                </c:pt>
                <c:pt idx="1076">
                  <c:v>73.231292517006821</c:v>
                </c:pt>
                <c:pt idx="1077">
                  <c:v>73.299319727891174</c:v>
                </c:pt>
                <c:pt idx="1078">
                  <c:v>73.367346938775526</c:v>
                </c:pt>
                <c:pt idx="1079">
                  <c:v>73.435374149659879</c:v>
                </c:pt>
                <c:pt idx="1080">
                  <c:v>73.503401360544231</c:v>
                </c:pt>
                <c:pt idx="1081">
                  <c:v>73.571428571428584</c:v>
                </c:pt>
                <c:pt idx="1082">
                  <c:v>73.639455782312936</c:v>
                </c:pt>
                <c:pt idx="1083">
                  <c:v>73.707482993197289</c:v>
                </c:pt>
                <c:pt idx="1084">
                  <c:v>73.775510204081641</c:v>
                </c:pt>
                <c:pt idx="1085">
                  <c:v>73.843537414965994</c:v>
                </c:pt>
                <c:pt idx="1086">
                  <c:v>73.91156462585036</c:v>
                </c:pt>
                <c:pt idx="1087">
                  <c:v>73.979591836734713</c:v>
                </c:pt>
                <c:pt idx="1088">
                  <c:v>74.047619047619065</c:v>
                </c:pt>
                <c:pt idx="1089">
                  <c:v>74.115646258503418</c:v>
                </c:pt>
                <c:pt idx="1090">
                  <c:v>74.18367346938777</c:v>
                </c:pt>
                <c:pt idx="1091">
                  <c:v>74.251700680272123</c:v>
                </c:pt>
                <c:pt idx="1092">
                  <c:v>74.319727891156475</c:v>
                </c:pt>
                <c:pt idx="1093">
                  <c:v>74.387755102040828</c:v>
                </c:pt>
                <c:pt idx="1094">
                  <c:v>74.45578231292518</c:v>
                </c:pt>
                <c:pt idx="1095">
                  <c:v>74.523809523809533</c:v>
                </c:pt>
                <c:pt idx="1096">
                  <c:v>74.591836734693885</c:v>
                </c:pt>
                <c:pt idx="1097">
                  <c:v>74.659863945578238</c:v>
                </c:pt>
                <c:pt idx="1098">
                  <c:v>74.727891156462604</c:v>
                </c:pt>
                <c:pt idx="1099">
                  <c:v>74.795918367346957</c:v>
                </c:pt>
                <c:pt idx="1100">
                  <c:v>74.863945578231309</c:v>
                </c:pt>
                <c:pt idx="1101">
                  <c:v>74.931972789115662</c:v>
                </c:pt>
                <c:pt idx="1102">
                  <c:v>75.000000000000014</c:v>
                </c:pt>
                <c:pt idx="1103">
                  <c:v>75.068027210884367</c:v>
                </c:pt>
                <c:pt idx="1104">
                  <c:v>75.136054421768719</c:v>
                </c:pt>
                <c:pt idx="1105">
                  <c:v>75.204081632653072</c:v>
                </c:pt>
                <c:pt idx="1106">
                  <c:v>75.272108843537424</c:v>
                </c:pt>
                <c:pt idx="1107">
                  <c:v>75.340136054421777</c:v>
                </c:pt>
                <c:pt idx="1108">
                  <c:v>75.408163265306129</c:v>
                </c:pt>
                <c:pt idx="1109">
                  <c:v>75.476190476190496</c:v>
                </c:pt>
                <c:pt idx="1110">
                  <c:v>75.544217687074848</c:v>
                </c:pt>
                <c:pt idx="1111">
                  <c:v>75.612244897959201</c:v>
                </c:pt>
                <c:pt idx="1112">
                  <c:v>75.680272108843553</c:v>
                </c:pt>
                <c:pt idx="1113">
                  <c:v>75.748299319727906</c:v>
                </c:pt>
                <c:pt idx="1114">
                  <c:v>75.816326530612258</c:v>
                </c:pt>
                <c:pt idx="1115">
                  <c:v>75.884353741496611</c:v>
                </c:pt>
                <c:pt idx="1116">
                  <c:v>75.952380952380963</c:v>
                </c:pt>
                <c:pt idx="1117">
                  <c:v>76.020408163265316</c:v>
                </c:pt>
                <c:pt idx="1118">
                  <c:v>76.088435374149668</c:v>
                </c:pt>
                <c:pt idx="1119">
                  <c:v>76.156462585034021</c:v>
                </c:pt>
                <c:pt idx="1120">
                  <c:v>76.224489795918387</c:v>
                </c:pt>
                <c:pt idx="1121">
                  <c:v>76.29251700680274</c:v>
                </c:pt>
                <c:pt idx="1122">
                  <c:v>76.360544217687092</c:v>
                </c:pt>
                <c:pt idx="1123">
                  <c:v>76.428571428571445</c:v>
                </c:pt>
                <c:pt idx="1124">
                  <c:v>76.496598639455797</c:v>
                </c:pt>
                <c:pt idx="1125">
                  <c:v>76.56462585034015</c:v>
                </c:pt>
                <c:pt idx="1126">
                  <c:v>76.632653061224502</c:v>
                </c:pt>
                <c:pt idx="1127">
                  <c:v>76.700680272108855</c:v>
                </c:pt>
                <c:pt idx="1128">
                  <c:v>76.768707482993207</c:v>
                </c:pt>
                <c:pt idx="1129">
                  <c:v>76.83673469387756</c:v>
                </c:pt>
                <c:pt idx="1130">
                  <c:v>76.904761904761912</c:v>
                </c:pt>
                <c:pt idx="1131">
                  <c:v>76.972789115646279</c:v>
                </c:pt>
                <c:pt idx="1132">
                  <c:v>77.040816326530631</c:v>
                </c:pt>
                <c:pt idx="1133">
                  <c:v>77.108843537414984</c:v>
                </c:pt>
                <c:pt idx="1134">
                  <c:v>77.176870748299336</c:v>
                </c:pt>
                <c:pt idx="1135">
                  <c:v>77.244897959183689</c:v>
                </c:pt>
                <c:pt idx="1136">
                  <c:v>77.312925170068041</c:v>
                </c:pt>
                <c:pt idx="1137">
                  <c:v>77.380952380952394</c:v>
                </c:pt>
                <c:pt idx="1138">
                  <c:v>77.448979591836746</c:v>
                </c:pt>
                <c:pt idx="1139">
                  <c:v>77.517006802721099</c:v>
                </c:pt>
                <c:pt idx="1140">
                  <c:v>77.585034013605451</c:v>
                </c:pt>
                <c:pt idx="1141">
                  <c:v>77.653061224489804</c:v>
                </c:pt>
                <c:pt idx="1142">
                  <c:v>77.721088435374156</c:v>
                </c:pt>
                <c:pt idx="1143">
                  <c:v>77.789115646258523</c:v>
                </c:pt>
                <c:pt idx="1144">
                  <c:v>77.857142857142875</c:v>
                </c:pt>
                <c:pt idx="1145">
                  <c:v>77.925170068027228</c:v>
                </c:pt>
                <c:pt idx="1146">
                  <c:v>77.99319727891158</c:v>
                </c:pt>
                <c:pt idx="1147">
                  <c:v>78.061224489795933</c:v>
                </c:pt>
                <c:pt idx="1148">
                  <c:v>78.129251700680285</c:v>
                </c:pt>
                <c:pt idx="1149">
                  <c:v>78.197278911564638</c:v>
                </c:pt>
                <c:pt idx="1150">
                  <c:v>78.26530612244899</c:v>
                </c:pt>
                <c:pt idx="1151">
                  <c:v>78.333333333333343</c:v>
                </c:pt>
                <c:pt idx="1152">
                  <c:v>78.401360544217695</c:v>
                </c:pt>
                <c:pt idx="1153">
                  <c:v>78.469387755102048</c:v>
                </c:pt>
                <c:pt idx="1154">
                  <c:v>78.537414965986414</c:v>
                </c:pt>
                <c:pt idx="1155">
                  <c:v>78.605442176870767</c:v>
                </c:pt>
                <c:pt idx="1156">
                  <c:v>78.673469387755119</c:v>
                </c:pt>
                <c:pt idx="1157">
                  <c:v>78.741496598639472</c:v>
                </c:pt>
                <c:pt idx="1158">
                  <c:v>78.809523809523824</c:v>
                </c:pt>
                <c:pt idx="1159">
                  <c:v>78.877551020408177</c:v>
                </c:pt>
                <c:pt idx="1160">
                  <c:v>78.945578231292529</c:v>
                </c:pt>
                <c:pt idx="1161">
                  <c:v>79.013605442176882</c:v>
                </c:pt>
                <c:pt idx="1162">
                  <c:v>79.081632653061234</c:v>
                </c:pt>
                <c:pt idx="1163">
                  <c:v>79.149659863945587</c:v>
                </c:pt>
                <c:pt idx="1164">
                  <c:v>79.217687074829939</c:v>
                </c:pt>
                <c:pt idx="1165">
                  <c:v>79.285714285714306</c:v>
                </c:pt>
                <c:pt idx="1166">
                  <c:v>79.353741496598659</c:v>
                </c:pt>
                <c:pt idx="1167">
                  <c:v>79.421768707483011</c:v>
                </c:pt>
                <c:pt idx="1168">
                  <c:v>79.489795918367363</c:v>
                </c:pt>
                <c:pt idx="1169">
                  <c:v>79.557823129251716</c:v>
                </c:pt>
                <c:pt idx="1170">
                  <c:v>79.625850340136068</c:v>
                </c:pt>
                <c:pt idx="1171">
                  <c:v>79.693877551020421</c:v>
                </c:pt>
                <c:pt idx="1172">
                  <c:v>79.761904761904773</c:v>
                </c:pt>
                <c:pt idx="1173">
                  <c:v>79.829931972789126</c:v>
                </c:pt>
                <c:pt idx="1174">
                  <c:v>79.897959183673478</c:v>
                </c:pt>
                <c:pt idx="1175">
                  <c:v>79.965986394557831</c:v>
                </c:pt>
                <c:pt idx="1176">
                  <c:v>80.034013605442198</c:v>
                </c:pt>
                <c:pt idx="1177">
                  <c:v>80.10204081632655</c:v>
                </c:pt>
                <c:pt idx="1178">
                  <c:v>80.170068027210903</c:v>
                </c:pt>
                <c:pt idx="1179">
                  <c:v>80.238095238095255</c:v>
                </c:pt>
                <c:pt idx="1180">
                  <c:v>80.306122448979607</c:v>
                </c:pt>
                <c:pt idx="1181">
                  <c:v>80.37414965986396</c:v>
                </c:pt>
                <c:pt idx="1182">
                  <c:v>80.442176870748312</c:v>
                </c:pt>
                <c:pt idx="1183">
                  <c:v>80.510204081632665</c:v>
                </c:pt>
                <c:pt idx="1184">
                  <c:v>80.578231292517017</c:v>
                </c:pt>
                <c:pt idx="1185">
                  <c:v>80.64625850340137</c:v>
                </c:pt>
                <c:pt idx="1186">
                  <c:v>80.714285714285722</c:v>
                </c:pt>
                <c:pt idx="1187">
                  <c:v>80.782312925170075</c:v>
                </c:pt>
                <c:pt idx="1188">
                  <c:v>80.850340136054442</c:v>
                </c:pt>
                <c:pt idx="1189">
                  <c:v>80.918367346938794</c:v>
                </c:pt>
                <c:pt idx="1190">
                  <c:v>80.986394557823147</c:v>
                </c:pt>
                <c:pt idx="1191">
                  <c:v>81.054421768707499</c:v>
                </c:pt>
                <c:pt idx="1192">
                  <c:v>81.122448979591852</c:v>
                </c:pt>
                <c:pt idx="1193">
                  <c:v>81.190476190476204</c:v>
                </c:pt>
                <c:pt idx="1194">
                  <c:v>81.258503401360556</c:v>
                </c:pt>
                <c:pt idx="1195">
                  <c:v>81.326530612244909</c:v>
                </c:pt>
                <c:pt idx="1196">
                  <c:v>81.394557823129261</c:v>
                </c:pt>
                <c:pt idx="1197">
                  <c:v>81.462585034013614</c:v>
                </c:pt>
                <c:pt idx="1198">
                  <c:v>81.530612244897966</c:v>
                </c:pt>
                <c:pt idx="1199">
                  <c:v>81.598639455782333</c:v>
                </c:pt>
                <c:pt idx="1200">
                  <c:v>81.666666666666686</c:v>
                </c:pt>
                <c:pt idx="1201">
                  <c:v>81.734693877551038</c:v>
                </c:pt>
                <c:pt idx="1202">
                  <c:v>81.802721088435391</c:v>
                </c:pt>
                <c:pt idx="1203">
                  <c:v>81.870748299319743</c:v>
                </c:pt>
                <c:pt idx="1204">
                  <c:v>81.938775510204096</c:v>
                </c:pt>
                <c:pt idx="1205">
                  <c:v>82.006802721088448</c:v>
                </c:pt>
                <c:pt idx="1206">
                  <c:v>82.074829931972801</c:v>
                </c:pt>
                <c:pt idx="1207">
                  <c:v>82.142857142857153</c:v>
                </c:pt>
                <c:pt idx="1208">
                  <c:v>82.210884353741505</c:v>
                </c:pt>
                <c:pt idx="1209">
                  <c:v>82.278911564625858</c:v>
                </c:pt>
                <c:pt idx="1210">
                  <c:v>82.346938775510225</c:v>
                </c:pt>
                <c:pt idx="1211">
                  <c:v>82.414965986394577</c:v>
                </c:pt>
                <c:pt idx="1212">
                  <c:v>82.48299319727893</c:v>
                </c:pt>
                <c:pt idx="1213">
                  <c:v>82.551020408163282</c:v>
                </c:pt>
                <c:pt idx="1214">
                  <c:v>82.619047619047635</c:v>
                </c:pt>
                <c:pt idx="1215">
                  <c:v>82.687074829931987</c:v>
                </c:pt>
                <c:pt idx="1216">
                  <c:v>82.75510204081634</c:v>
                </c:pt>
                <c:pt idx="1217">
                  <c:v>82.823129251700692</c:v>
                </c:pt>
                <c:pt idx="1218">
                  <c:v>82.891156462585045</c:v>
                </c:pt>
                <c:pt idx="1219">
                  <c:v>82.959183673469397</c:v>
                </c:pt>
                <c:pt idx="1220">
                  <c:v>83.02721088435375</c:v>
                </c:pt>
                <c:pt idx="1221">
                  <c:v>83.095238095238116</c:v>
                </c:pt>
                <c:pt idx="1222">
                  <c:v>83.163265306122469</c:v>
                </c:pt>
                <c:pt idx="1223">
                  <c:v>83.231292517006821</c:v>
                </c:pt>
                <c:pt idx="1224">
                  <c:v>83.299319727891174</c:v>
                </c:pt>
                <c:pt idx="1225">
                  <c:v>83.367346938775526</c:v>
                </c:pt>
                <c:pt idx="1226">
                  <c:v>83.435374149659879</c:v>
                </c:pt>
                <c:pt idx="1227">
                  <c:v>83.503401360544231</c:v>
                </c:pt>
                <c:pt idx="1228">
                  <c:v>83.571428571428584</c:v>
                </c:pt>
                <c:pt idx="1229">
                  <c:v>83.639455782312936</c:v>
                </c:pt>
                <c:pt idx="1230">
                  <c:v>83.707482993197289</c:v>
                </c:pt>
                <c:pt idx="1231">
                  <c:v>83.775510204081641</c:v>
                </c:pt>
                <c:pt idx="1232">
                  <c:v>83.843537414965994</c:v>
                </c:pt>
                <c:pt idx="1233">
                  <c:v>83.91156462585036</c:v>
                </c:pt>
                <c:pt idx="1234">
                  <c:v>83.979591836734713</c:v>
                </c:pt>
                <c:pt idx="1235">
                  <c:v>84.047619047619065</c:v>
                </c:pt>
                <c:pt idx="1236">
                  <c:v>84.115646258503418</c:v>
                </c:pt>
                <c:pt idx="1237">
                  <c:v>84.18367346938777</c:v>
                </c:pt>
                <c:pt idx="1238">
                  <c:v>84.251700680272123</c:v>
                </c:pt>
                <c:pt idx="1239">
                  <c:v>84.319727891156475</c:v>
                </c:pt>
                <c:pt idx="1240">
                  <c:v>84.387755102040828</c:v>
                </c:pt>
                <c:pt idx="1241">
                  <c:v>84.45578231292518</c:v>
                </c:pt>
                <c:pt idx="1242">
                  <c:v>84.523809523809533</c:v>
                </c:pt>
                <c:pt idx="1243">
                  <c:v>84.591836734693885</c:v>
                </c:pt>
                <c:pt idx="1244">
                  <c:v>84.659863945578252</c:v>
                </c:pt>
                <c:pt idx="1245">
                  <c:v>84.727891156462604</c:v>
                </c:pt>
                <c:pt idx="1246">
                  <c:v>84.795918367346957</c:v>
                </c:pt>
                <c:pt idx="1247">
                  <c:v>84.863945578231309</c:v>
                </c:pt>
                <c:pt idx="1248">
                  <c:v>84.931972789115662</c:v>
                </c:pt>
                <c:pt idx="1249">
                  <c:v>85.000000000000014</c:v>
                </c:pt>
                <c:pt idx="1250">
                  <c:v>85.068027210884367</c:v>
                </c:pt>
                <c:pt idx="1251">
                  <c:v>85.136054421768719</c:v>
                </c:pt>
                <c:pt idx="1252">
                  <c:v>85.204081632653072</c:v>
                </c:pt>
                <c:pt idx="1253">
                  <c:v>85.272108843537424</c:v>
                </c:pt>
                <c:pt idx="1254">
                  <c:v>85.340136054421777</c:v>
                </c:pt>
                <c:pt idx="1255">
                  <c:v>85.408163265306143</c:v>
                </c:pt>
                <c:pt idx="1256">
                  <c:v>85.476190476190496</c:v>
                </c:pt>
                <c:pt idx="1257">
                  <c:v>85.544217687074848</c:v>
                </c:pt>
                <c:pt idx="1258">
                  <c:v>85.612244897959201</c:v>
                </c:pt>
                <c:pt idx="1259">
                  <c:v>85.680272108843553</c:v>
                </c:pt>
                <c:pt idx="1260">
                  <c:v>85.748299319727906</c:v>
                </c:pt>
                <c:pt idx="1261">
                  <c:v>85.816326530612258</c:v>
                </c:pt>
                <c:pt idx="1262">
                  <c:v>85.884353741496611</c:v>
                </c:pt>
                <c:pt idx="1263">
                  <c:v>85.952380952380963</c:v>
                </c:pt>
                <c:pt idx="1264">
                  <c:v>86.020408163265316</c:v>
                </c:pt>
                <c:pt idx="1265">
                  <c:v>86.088435374149668</c:v>
                </c:pt>
                <c:pt idx="1266">
                  <c:v>86.156462585034035</c:v>
                </c:pt>
                <c:pt idx="1267">
                  <c:v>86.224489795918387</c:v>
                </c:pt>
                <c:pt idx="1268">
                  <c:v>86.29251700680274</c:v>
                </c:pt>
                <c:pt idx="1269">
                  <c:v>86.360544217687092</c:v>
                </c:pt>
                <c:pt idx="1270">
                  <c:v>86.428571428571445</c:v>
                </c:pt>
                <c:pt idx="1271">
                  <c:v>86.496598639455797</c:v>
                </c:pt>
                <c:pt idx="1272">
                  <c:v>86.56462585034015</c:v>
                </c:pt>
                <c:pt idx="1273">
                  <c:v>86.632653061224502</c:v>
                </c:pt>
                <c:pt idx="1274">
                  <c:v>86.700680272108855</c:v>
                </c:pt>
                <c:pt idx="1275">
                  <c:v>86.768707482993207</c:v>
                </c:pt>
                <c:pt idx="1276">
                  <c:v>86.83673469387756</c:v>
                </c:pt>
                <c:pt idx="1277">
                  <c:v>86.904761904761912</c:v>
                </c:pt>
                <c:pt idx="1278">
                  <c:v>86.972789115646279</c:v>
                </c:pt>
                <c:pt idx="1279">
                  <c:v>87.040816326530631</c:v>
                </c:pt>
                <c:pt idx="1280">
                  <c:v>87.108843537414984</c:v>
                </c:pt>
                <c:pt idx="1281">
                  <c:v>87.176870748299336</c:v>
                </c:pt>
                <c:pt idx="1282">
                  <c:v>87.244897959183689</c:v>
                </c:pt>
                <c:pt idx="1283">
                  <c:v>87.312925170068041</c:v>
                </c:pt>
                <c:pt idx="1284">
                  <c:v>87.380952380952394</c:v>
                </c:pt>
                <c:pt idx="1285">
                  <c:v>87.448979591836746</c:v>
                </c:pt>
                <c:pt idx="1286">
                  <c:v>87.517006802721099</c:v>
                </c:pt>
                <c:pt idx="1287">
                  <c:v>87.585034013605451</c:v>
                </c:pt>
                <c:pt idx="1288">
                  <c:v>87.653061224489804</c:v>
                </c:pt>
                <c:pt idx="1289">
                  <c:v>87.72108843537417</c:v>
                </c:pt>
                <c:pt idx="1290">
                  <c:v>87.789115646258523</c:v>
                </c:pt>
                <c:pt idx="1291">
                  <c:v>87.857142857142875</c:v>
                </c:pt>
                <c:pt idx="1292">
                  <c:v>87.925170068027228</c:v>
                </c:pt>
                <c:pt idx="1293">
                  <c:v>87.99319727891158</c:v>
                </c:pt>
                <c:pt idx="1294">
                  <c:v>88.061224489795933</c:v>
                </c:pt>
                <c:pt idx="1295">
                  <c:v>88.129251700680285</c:v>
                </c:pt>
                <c:pt idx="1296">
                  <c:v>88.197278911564638</c:v>
                </c:pt>
                <c:pt idx="1297">
                  <c:v>88.26530612244899</c:v>
                </c:pt>
                <c:pt idx="1298">
                  <c:v>88.333333333333343</c:v>
                </c:pt>
                <c:pt idx="1299">
                  <c:v>88.401360544217695</c:v>
                </c:pt>
                <c:pt idx="1300">
                  <c:v>88.469387755102062</c:v>
                </c:pt>
                <c:pt idx="1301">
                  <c:v>88.537414965986414</c:v>
                </c:pt>
                <c:pt idx="1302">
                  <c:v>88.605442176870767</c:v>
                </c:pt>
                <c:pt idx="1303">
                  <c:v>88.673469387755119</c:v>
                </c:pt>
                <c:pt idx="1304">
                  <c:v>88.741496598639472</c:v>
                </c:pt>
                <c:pt idx="1305">
                  <c:v>88.809523809523824</c:v>
                </c:pt>
                <c:pt idx="1306">
                  <c:v>88.877551020408177</c:v>
                </c:pt>
                <c:pt idx="1307">
                  <c:v>88.945578231292529</c:v>
                </c:pt>
                <c:pt idx="1308">
                  <c:v>89.013605442176882</c:v>
                </c:pt>
                <c:pt idx="1309">
                  <c:v>89.081632653061234</c:v>
                </c:pt>
                <c:pt idx="1310">
                  <c:v>89.149659863945587</c:v>
                </c:pt>
                <c:pt idx="1311">
                  <c:v>89.217687074829954</c:v>
                </c:pt>
                <c:pt idx="1312">
                  <c:v>89.285714285714306</c:v>
                </c:pt>
                <c:pt idx="1313">
                  <c:v>89.353741496598659</c:v>
                </c:pt>
                <c:pt idx="1314">
                  <c:v>89.421768707483011</c:v>
                </c:pt>
                <c:pt idx="1315">
                  <c:v>89.489795918367363</c:v>
                </c:pt>
                <c:pt idx="1316">
                  <c:v>89.557823129251716</c:v>
                </c:pt>
                <c:pt idx="1317">
                  <c:v>89.625850340136068</c:v>
                </c:pt>
                <c:pt idx="1318">
                  <c:v>89.693877551020421</c:v>
                </c:pt>
                <c:pt idx="1319">
                  <c:v>89.761904761904773</c:v>
                </c:pt>
                <c:pt idx="1320">
                  <c:v>89.829931972789126</c:v>
                </c:pt>
                <c:pt idx="1321">
                  <c:v>89.897959183673478</c:v>
                </c:pt>
                <c:pt idx="1322">
                  <c:v>89.965986394557831</c:v>
                </c:pt>
                <c:pt idx="1323">
                  <c:v>90.034013605442198</c:v>
                </c:pt>
                <c:pt idx="1324">
                  <c:v>90.10204081632655</c:v>
                </c:pt>
                <c:pt idx="1325">
                  <c:v>90.170068027210903</c:v>
                </c:pt>
                <c:pt idx="1326">
                  <c:v>90.238095238095255</c:v>
                </c:pt>
                <c:pt idx="1327">
                  <c:v>90.306122448979607</c:v>
                </c:pt>
                <c:pt idx="1328">
                  <c:v>90.37414965986396</c:v>
                </c:pt>
                <c:pt idx="1329">
                  <c:v>90.442176870748312</c:v>
                </c:pt>
                <c:pt idx="1330">
                  <c:v>90.510204081632665</c:v>
                </c:pt>
                <c:pt idx="1331">
                  <c:v>90.578231292517017</c:v>
                </c:pt>
                <c:pt idx="1332">
                  <c:v>90.64625850340137</c:v>
                </c:pt>
                <c:pt idx="1333">
                  <c:v>90.714285714285722</c:v>
                </c:pt>
                <c:pt idx="1334">
                  <c:v>90.782312925170089</c:v>
                </c:pt>
                <c:pt idx="1335">
                  <c:v>90.850340136054442</c:v>
                </c:pt>
                <c:pt idx="1336">
                  <c:v>90.918367346938794</c:v>
                </c:pt>
                <c:pt idx="1337">
                  <c:v>90.986394557823147</c:v>
                </c:pt>
                <c:pt idx="1338">
                  <c:v>91.054421768707499</c:v>
                </c:pt>
                <c:pt idx="1339">
                  <c:v>91.122448979591852</c:v>
                </c:pt>
                <c:pt idx="1340">
                  <c:v>91.190476190476204</c:v>
                </c:pt>
                <c:pt idx="1341">
                  <c:v>91.258503401360556</c:v>
                </c:pt>
                <c:pt idx="1342">
                  <c:v>91.326530612244909</c:v>
                </c:pt>
                <c:pt idx="1343">
                  <c:v>91.394557823129261</c:v>
                </c:pt>
                <c:pt idx="1344">
                  <c:v>91.462585034013614</c:v>
                </c:pt>
                <c:pt idx="1345">
                  <c:v>91.530612244897981</c:v>
                </c:pt>
                <c:pt idx="1346">
                  <c:v>91.598639455782333</c:v>
                </c:pt>
                <c:pt idx="1347">
                  <c:v>91.666666666666686</c:v>
                </c:pt>
                <c:pt idx="1348">
                  <c:v>91.734693877551038</c:v>
                </c:pt>
                <c:pt idx="1349">
                  <c:v>91.802721088435391</c:v>
                </c:pt>
                <c:pt idx="1350">
                  <c:v>91.870748299319743</c:v>
                </c:pt>
                <c:pt idx="1351">
                  <c:v>91.938775510204096</c:v>
                </c:pt>
                <c:pt idx="1352">
                  <c:v>92.006802721088448</c:v>
                </c:pt>
                <c:pt idx="1353">
                  <c:v>92.074829931972801</c:v>
                </c:pt>
                <c:pt idx="1354">
                  <c:v>92.142857142857153</c:v>
                </c:pt>
                <c:pt idx="1355">
                  <c:v>92.210884353741505</c:v>
                </c:pt>
                <c:pt idx="1356">
                  <c:v>92.278911564625872</c:v>
                </c:pt>
                <c:pt idx="1357">
                  <c:v>92.346938775510225</c:v>
                </c:pt>
                <c:pt idx="1358">
                  <c:v>92.414965986394577</c:v>
                </c:pt>
                <c:pt idx="1359">
                  <c:v>92.48299319727893</c:v>
                </c:pt>
                <c:pt idx="1360">
                  <c:v>92.551020408163282</c:v>
                </c:pt>
                <c:pt idx="1361">
                  <c:v>92.619047619047635</c:v>
                </c:pt>
                <c:pt idx="1362">
                  <c:v>92.687074829931987</c:v>
                </c:pt>
                <c:pt idx="1363">
                  <c:v>92.75510204081634</c:v>
                </c:pt>
                <c:pt idx="1364">
                  <c:v>92.823129251700692</c:v>
                </c:pt>
                <c:pt idx="1365">
                  <c:v>92.891156462585045</c:v>
                </c:pt>
                <c:pt idx="1366">
                  <c:v>92.959183673469397</c:v>
                </c:pt>
                <c:pt idx="1367">
                  <c:v>93.02721088435375</c:v>
                </c:pt>
                <c:pt idx="1368">
                  <c:v>93.095238095238116</c:v>
                </c:pt>
                <c:pt idx="1369">
                  <c:v>93.163265306122469</c:v>
                </c:pt>
                <c:pt idx="1370">
                  <c:v>93.231292517006821</c:v>
                </c:pt>
                <c:pt idx="1371">
                  <c:v>93.299319727891174</c:v>
                </c:pt>
                <c:pt idx="1372">
                  <c:v>93.367346938775526</c:v>
                </c:pt>
                <c:pt idx="1373">
                  <c:v>93.435374149659879</c:v>
                </c:pt>
                <c:pt idx="1374">
                  <c:v>93.503401360544231</c:v>
                </c:pt>
                <c:pt idx="1375">
                  <c:v>93.571428571428584</c:v>
                </c:pt>
                <c:pt idx="1376">
                  <c:v>93.639455782312936</c:v>
                </c:pt>
                <c:pt idx="1377">
                  <c:v>93.707482993197289</c:v>
                </c:pt>
                <c:pt idx="1378">
                  <c:v>93.775510204081641</c:v>
                </c:pt>
                <c:pt idx="1379">
                  <c:v>93.843537414966008</c:v>
                </c:pt>
                <c:pt idx="1380">
                  <c:v>93.91156462585036</c:v>
                </c:pt>
                <c:pt idx="1381">
                  <c:v>93.979591836734713</c:v>
                </c:pt>
                <c:pt idx="1382">
                  <c:v>94.047619047619065</c:v>
                </c:pt>
                <c:pt idx="1383">
                  <c:v>94.115646258503418</c:v>
                </c:pt>
                <c:pt idx="1384">
                  <c:v>94.18367346938777</c:v>
                </c:pt>
                <c:pt idx="1385">
                  <c:v>94.251700680272123</c:v>
                </c:pt>
                <c:pt idx="1386">
                  <c:v>94.319727891156475</c:v>
                </c:pt>
                <c:pt idx="1387">
                  <c:v>94.387755102040828</c:v>
                </c:pt>
                <c:pt idx="1388">
                  <c:v>94.45578231292518</c:v>
                </c:pt>
                <c:pt idx="1389">
                  <c:v>94.523809523809533</c:v>
                </c:pt>
                <c:pt idx="1390">
                  <c:v>94.591836734693899</c:v>
                </c:pt>
                <c:pt idx="1391">
                  <c:v>94.659863945578252</c:v>
                </c:pt>
                <c:pt idx="1392">
                  <c:v>94.727891156462604</c:v>
                </c:pt>
                <c:pt idx="1393">
                  <c:v>94.795918367346957</c:v>
                </c:pt>
                <c:pt idx="1394">
                  <c:v>94.863945578231309</c:v>
                </c:pt>
                <c:pt idx="1395">
                  <c:v>94.931972789115662</c:v>
                </c:pt>
                <c:pt idx="1396">
                  <c:v>95.000000000000014</c:v>
                </c:pt>
                <c:pt idx="1397">
                  <c:v>95.068027210884367</c:v>
                </c:pt>
                <c:pt idx="1398">
                  <c:v>95.136054421768719</c:v>
                </c:pt>
                <c:pt idx="1399">
                  <c:v>95.204081632653072</c:v>
                </c:pt>
                <c:pt idx="1400">
                  <c:v>95.272108843537424</c:v>
                </c:pt>
                <c:pt idx="1401">
                  <c:v>95.340136054421791</c:v>
                </c:pt>
                <c:pt idx="1402">
                  <c:v>95.408163265306143</c:v>
                </c:pt>
                <c:pt idx="1403">
                  <c:v>95.476190476190496</c:v>
                </c:pt>
                <c:pt idx="1404">
                  <c:v>95.544217687074848</c:v>
                </c:pt>
                <c:pt idx="1405">
                  <c:v>95.612244897959201</c:v>
                </c:pt>
                <c:pt idx="1406">
                  <c:v>95.680272108843553</c:v>
                </c:pt>
                <c:pt idx="1407">
                  <c:v>95.748299319727906</c:v>
                </c:pt>
                <c:pt idx="1408">
                  <c:v>95.816326530612258</c:v>
                </c:pt>
                <c:pt idx="1409">
                  <c:v>95.884353741496611</c:v>
                </c:pt>
                <c:pt idx="1410">
                  <c:v>95.952380952380963</c:v>
                </c:pt>
                <c:pt idx="1411">
                  <c:v>96.020408163265316</c:v>
                </c:pt>
                <c:pt idx="1412">
                  <c:v>96.088435374149668</c:v>
                </c:pt>
                <c:pt idx="1413">
                  <c:v>96.156462585034035</c:v>
                </c:pt>
                <c:pt idx="1414">
                  <c:v>96.224489795918387</c:v>
                </c:pt>
                <c:pt idx="1415">
                  <c:v>96.29251700680274</c:v>
                </c:pt>
                <c:pt idx="1416">
                  <c:v>96.360544217687092</c:v>
                </c:pt>
                <c:pt idx="1417">
                  <c:v>96.428571428571445</c:v>
                </c:pt>
                <c:pt idx="1418">
                  <c:v>96.496598639455797</c:v>
                </c:pt>
                <c:pt idx="1419">
                  <c:v>96.56462585034015</c:v>
                </c:pt>
                <c:pt idx="1420">
                  <c:v>96.632653061224502</c:v>
                </c:pt>
                <c:pt idx="1421">
                  <c:v>96.700680272108855</c:v>
                </c:pt>
                <c:pt idx="1422">
                  <c:v>96.768707482993207</c:v>
                </c:pt>
                <c:pt idx="1423">
                  <c:v>96.83673469387756</c:v>
                </c:pt>
                <c:pt idx="1424">
                  <c:v>96.904761904761926</c:v>
                </c:pt>
                <c:pt idx="1425">
                  <c:v>96.972789115646279</c:v>
                </c:pt>
                <c:pt idx="1426">
                  <c:v>97.040816326530631</c:v>
                </c:pt>
                <c:pt idx="1427">
                  <c:v>97.108843537414984</c:v>
                </c:pt>
                <c:pt idx="1428">
                  <c:v>97.176870748299336</c:v>
                </c:pt>
                <c:pt idx="1429">
                  <c:v>97.244897959183689</c:v>
                </c:pt>
                <c:pt idx="1430">
                  <c:v>97.312925170068041</c:v>
                </c:pt>
                <c:pt idx="1431">
                  <c:v>97.380952380952394</c:v>
                </c:pt>
                <c:pt idx="1432">
                  <c:v>97.448979591836746</c:v>
                </c:pt>
                <c:pt idx="1433">
                  <c:v>97.517006802721099</c:v>
                </c:pt>
                <c:pt idx="1434">
                  <c:v>97.585034013605451</c:v>
                </c:pt>
                <c:pt idx="1435">
                  <c:v>97.653061224489818</c:v>
                </c:pt>
                <c:pt idx="1436">
                  <c:v>97.72108843537417</c:v>
                </c:pt>
                <c:pt idx="1437">
                  <c:v>97.789115646258523</c:v>
                </c:pt>
                <c:pt idx="1438">
                  <c:v>97.857142857142875</c:v>
                </c:pt>
                <c:pt idx="1439">
                  <c:v>97.925170068027228</c:v>
                </c:pt>
                <c:pt idx="1440">
                  <c:v>97.99319727891158</c:v>
                </c:pt>
                <c:pt idx="1441">
                  <c:v>98.061224489795933</c:v>
                </c:pt>
                <c:pt idx="1442">
                  <c:v>98.129251700680285</c:v>
                </c:pt>
                <c:pt idx="1443">
                  <c:v>98.197278911564638</c:v>
                </c:pt>
                <c:pt idx="1444">
                  <c:v>98.26530612244899</c:v>
                </c:pt>
                <c:pt idx="1445">
                  <c:v>98.333333333333343</c:v>
                </c:pt>
                <c:pt idx="1446">
                  <c:v>98.40136054421771</c:v>
                </c:pt>
                <c:pt idx="1447">
                  <c:v>98.469387755102062</c:v>
                </c:pt>
                <c:pt idx="1448">
                  <c:v>98.537414965986414</c:v>
                </c:pt>
                <c:pt idx="1449">
                  <c:v>98.605442176870767</c:v>
                </c:pt>
                <c:pt idx="1450">
                  <c:v>98.673469387755119</c:v>
                </c:pt>
                <c:pt idx="1451">
                  <c:v>98.741496598639472</c:v>
                </c:pt>
                <c:pt idx="1452">
                  <c:v>98.809523809523824</c:v>
                </c:pt>
                <c:pt idx="1453">
                  <c:v>98.877551020408177</c:v>
                </c:pt>
                <c:pt idx="1454">
                  <c:v>98.945578231292529</c:v>
                </c:pt>
                <c:pt idx="1455">
                  <c:v>99.013605442176882</c:v>
                </c:pt>
                <c:pt idx="1456">
                  <c:v>99.081632653061234</c:v>
                </c:pt>
                <c:pt idx="1457">
                  <c:v>99.149659863945587</c:v>
                </c:pt>
                <c:pt idx="1458">
                  <c:v>99.217687074829954</c:v>
                </c:pt>
                <c:pt idx="1459">
                  <c:v>99.285714285714306</c:v>
                </c:pt>
                <c:pt idx="1460">
                  <c:v>99.353741496598659</c:v>
                </c:pt>
                <c:pt idx="1461">
                  <c:v>99.421768707483011</c:v>
                </c:pt>
                <c:pt idx="1462">
                  <c:v>99.489795918367363</c:v>
                </c:pt>
                <c:pt idx="1463">
                  <c:v>99.557823129251716</c:v>
                </c:pt>
                <c:pt idx="1464">
                  <c:v>99.625850340136068</c:v>
                </c:pt>
                <c:pt idx="1465">
                  <c:v>99.693877551020421</c:v>
                </c:pt>
                <c:pt idx="1466">
                  <c:v>99.761904761904773</c:v>
                </c:pt>
                <c:pt idx="1467">
                  <c:v>99.829931972789126</c:v>
                </c:pt>
                <c:pt idx="1468">
                  <c:v>99.897959183673478</c:v>
                </c:pt>
                <c:pt idx="1469">
                  <c:v>99.965986394557845</c:v>
                </c:pt>
              </c:numCache>
            </c:numRef>
          </c:xVal>
          <c:yVal>
            <c:numRef>
              <c:f>'Q3 (a)'!$M$42:$M$1511</c:f>
              <c:numCache>
                <c:formatCode>0.00</c:formatCode>
                <c:ptCount val="1470"/>
                <c:pt idx="0">
                  <c:v>11</c:v>
                </c:pt>
                <c:pt idx="1">
                  <c:v>11</c:v>
                </c:pt>
                <c:pt idx="2">
                  <c:v>11</c:v>
                </c:pt>
                <c:pt idx="3">
                  <c:v>11</c:v>
                </c:pt>
                <c:pt idx="4">
                  <c:v>11</c:v>
                </c:pt>
                <c:pt idx="5">
                  <c:v>11</c:v>
                </c:pt>
                <c:pt idx="6">
                  <c:v>11</c:v>
                </c:pt>
                <c:pt idx="7">
                  <c:v>11</c:v>
                </c:pt>
                <c:pt idx="8">
                  <c:v>11</c:v>
                </c:pt>
                <c:pt idx="9">
                  <c:v>11</c:v>
                </c:pt>
                <c:pt idx="10">
                  <c:v>11</c:v>
                </c:pt>
                <c:pt idx="11">
                  <c:v>11</c:v>
                </c:pt>
                <c:pt idx="12">
                  <c:v>11</c:v>
                </c:pt>
                <c:pt idx="13">
                  <c:v>11</c:v>
                </c:pt>
                <c:pt idx="14">
                  <c:v>11</c:v>
                </c:pt>
                <c:pt idx="15">
                  <c:v>11</c:v>
                </c:pt>
                <c:pt idx="16">
                  <c:v>11</c:v>
                </c:pt>
                <c:pt idx="17">
                  <c:v>11</c:v>
                </c:pt>
                <c:pt idx="18">
                  <c:v>11</c:v>
                </c:pt>
                <c:pt idx="19">
                  <c:v>11</c:v>
                </c:pt>
                <c:pt idx="20">
                  <c:v>11</c:v>
                </c:pt>
                <c:pt idx="21">
                  <c:v>11</c:v>
                </c:pt>
                <c:pt idx="22">
                  <c:v>11</c:v>
                </c:pt>
                <c:pt idx="23">
                  <c:v>11</c:v>
                </c:pt>
                <c:pt idx="24">
                  <c:v>11</c:v>
                </c:pt>
                <c:pt idx="25">
                  <c:v>11</c:v>
                </c:pt>
                <c:pt idx="26">
                  <c:v>11</c:v>
                </c:pt>
                <c:pt idx="27">
                  <c:v>11</c:v>
                </c:pt>
                <c:pt idx="28">
                  <c:v>11</c:v>
                </c:pt>
                <c:pt idx="29">
                  <c:v>11</c:v>
                </c:pt>
                <c:pt idx="30">
                  <c:v>11</c:v>
                </c:pt>
                <c:pt idx="31">
                  <c:v>11</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11</c:v>
                </c:pt>
                <c:pt idx="47">
                  <c:v>11</c:v>
                </c:pt>
                <c:pt idx="48">
                  <c:v>11</c:v>
                </c:pt>
                <c:pt idx="49">
                  <c:v>11</c:v>
                </c:pt>
                <c:pt idx="50">
                  <c:v>11</c:v>
                </c:pt>
                <c:pt idx="51">
                  <c:v>11</c:v>
                </c:pt>
                <c:pt idx="52">
                  <c:v>11</c:v>
                </c:pt>
                <c:pt idx="53">
                  <c:v>11</c:v>
                </c:pt>
                <c:pt idx="54">
                  <c:v>11</c:v>
                </c:pt>
                <c:pt idx="55">
                  <c:v>11</c:v>
                </c:pt>
                <c:pt idx="56">
                  <c:v>11</c:v>
                </c:pt>
                <c:pt idx="57">
                  <c:v>11</c:v>
                </c:pt>
                <c:pt idx="58">
                  <c:v>11</c:v>
                </c:pt>
                <c:pt idx="59">
                  <c:v>11</c:v>
                </c:pt>
                <c:pt idx="60">
                  <c:v>11</c:v>
                </c:pt>
                <c:pt idx="61">
                  <c:v>11</c:v>
                </c:pt>
                <c:pt idx="62">
                  <c:v>11</c:v>
                </c:pt>
                <c:pt idx="63">
                  <c:v>11</c:v>
                </c:pt>
                <c:pt idx="64">
                  <c:v>11</c:v>
                </c:pt>
                <c:pt idx="65">
                  <c:v>11</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11</c:v>
                </c:pt>
                <c:pt idx="81">
                  <c:v>11</c:v>
                </c:pt>
                <c:pt idx="82">
                  <c:v>11</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11</c:v>
                </c:pt>
                <c:pt idx="99">
                  <c:v>11</c:v>
                </c:pt>
                <c:pt idx="100">
                  <c:v>11</c:v>
                </c:pt>
                <c:pt idx="101">
                  <c:v>11</c:v>
                </c:pt>
                <c:pt idx="102">
                  <c:v>11</c:v>
                </c:pt>
                <c:pt idx="103">
                  <c:v>11</c:v>
                </c:pt>
                <c:pt idx="104">
                  <c:v>11</c:v>
                </c:pt>
                <c:pt idx="105">
                  <c:v>11</c:v>
                </c:pt>
                <c:pt idx="106">
                  <c:v>11</c:v>
                </c:pt>
                <c:pt idx="107">
                  <c:v>11</c:v>
                </c:pt>
                <c:pt idx="108">
                  <c:v>11</c:v>
                </c:pt>
                <c:pt idx="109">
                  <c:v>11</c:v>
                </c:pt>
                <c:pt idx="110">
                  <c:v>11</c:v>
                </c:pt>
                <c:pt idx="111">
                  <c:v>11</c:v>
                </c:pt>
                <c:pt idx="112">
                  <c:v>11</c:v>
                </c:pt>
                <c:pt idx="113">
                  <c:v>11</c:v>
                </c:pt>
                <c:pt idx="114">
                  <c:v>11</c:v>
                </c:pt>
                <c:pt idx="115">
                  <c:v>11</c:v>
                </c:pt>
                <c:pt idx="116">
                  <c:v>11</c:v>
                </c:pt>
                <c:pt idx="117">
                  <c:v>11</c:v>
                </c:pt>
                <c:pt idx="118">
                  <c:v>11</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11</c:v>
                </c:pt>
                <c:pt idx="133">
                  <c:v>11</c:v>
                </c:pt>
                <c:pt idx="134">
                  <c:v>11</c:v>
                </c:pt>
                <c:pt idx="135">
                  <c:v>11</c:v>
                </c:pt>
                <c:pt idx="136">
                  <c:v>11</c:v>
                </c:pt>
                <c:pt idx="137">
                  <c:v>11</c:v>
                </c:pt>
                <c:pt idx="138">
                  <c:v>11</c:v>
                </c:pt>
                <c:pt idx="139">
                  <c:v>11</c:v>
                </c:pt>
                <c:pt idx="140">
                  <c:v>11</c:v>
                </c:pt>
                <c:pt idx="141">
                  <c:v>11</c:v>
                </c:pt>
                <c:pt idx="142">
                  <c:v>11</c:v>
                </c:pt>
                <c:pt idx="143">
                  <c:v>11</c:v>
                </c:pt>
                <c:pt idx="144">
                  <c:v>11</c:v>
                </c:pt>
                <c:pt idx="145">
                  <c:v>11</c:v>
                </c:pt>
                <c:pt idx="146">
                  <c:v>11</c:v>
                </c:pt>
                <c:pt idx="147">
                  <c:v>11</c:v>
                </c:pt>
                <c:pt idx="148">
                  <c:v>11</c:v>
                </c:pt>
                <c:pt idx="149">
                  <c:v>11</c:v>
                </c:pt>
                <c:pt idx="150">
                  <c:v>11</c:v>
                </c:pt>
                <c:pt idx="151">
                  <c:v>11</c:v>
                </c:pt>
                <c:pt idx="152">
                  <c:v>11</c:v>
                </c:pt>
                <c:pt idx="153">
                  <c:v>11</c:v>
                </c:pt>
                <c:pt idx="154">
                  <c:v>11</c:v>
                </c:pt>
                <c:pt idx="155">
                  <c:v>11</c:v>
                </c:pt>
                <c:pt idx="156">
                  <c:v>11</c:v>
                </c:pt>
                <c:pt idx="157">
                  <c:v>11</c:v>
                </c:pt>
                <c:pt idx="158">
                  <c:v>11</c:v>
                </c:pt>
                <c:pt idx="159">
                  <c:v>11</c:v>
                </c:pt>
                <c:pt idx="160">
                  <c:v>11</c:v>
                </c:pt>
                <c:pt idx="161">
                  <c:v>11</c:v>
                </c:pt>
                <c:pt idx="162">
                  <c:v>11</c:v>
                </c:pt>
                <c:pt idx="163">
                  <c:v>11</c:v>
                </c:pt>
                <c:pt idx="164">
                  <c:v>11</c:v>
                </c:pt>
                <c:pt idx="165">
                  <c:v>11</c:v>
                </c:pt>
                <c:pt idx="166">
                  <c:v>11</c:v>
                </c:pt>
                <c:pt idx="167">
                  <c:v>11</c:v>
                </c:pt>
                <c:pt idx="168">
                  <c:v>11</c:v>
                </c:pt>
                <c:pt idx="169">
                  <c:v>11</c:v>
                </c:pt>
                <c:pt idx="170">
                  <c:v>11</c:v>
                </c:pt>
                <c:pt idx="171">
                  <c:v>11</c:v>
                </c:pt>
                <c:pt idx="172">
                  <c:v>11</c:v>
                </c:pt>
                <c:pt idx="173">
                  <c:v>11</c:v>
                </c:pt>
                <c:pt idx="174">
                  <c:v>11</c:v>
                </c:pt>
                <c:pt idx="175">
                  <c:v>11</c:v>
                </c:pt>
                <c:pt idx="176">
                  <c:v>11</c:v>
                </c:pt>
                <c:pt idx="177">
                  <c:v>11</c:v>
                </c:pt>
                <c:pt idx="178">
                  <c:v>11</c:v>
                </c:pt>
                <c:pt idx="179">
                  <c:v>11</c:v>
                </c:pt>
                <c:pt idx="180">
                  <c:v>11</c:v>
                </c:pt>
                <c:pt idx="181">
                  <c:v>11</c:v>
                </c:pt>
                <c:pt idx="182">
                  <c:v>11</c:v>
                </c:pt>
                <c:pt idx="183">
                  <c:v>11</c:v>
                </c:pt>
                <c:pt idx="184">
                  <c:v>11</c:v>
                </c:pt>
                <c:pt idx="185">
                  <c:v>11</c:v>
                </c:pt>
                <c:pt idx="186">
                  <c:v>11</c:v>
                </c:pt>
                <c:pt idx="187">
                  <c:v>11</c:v>
                </c:pt>
                <c:pt idx="188">
                  <c:v>11</c:v>
                </c:pt>
                <c:pt idx="189">
                  <c:v>11</c:v>
                </c:pt>
                <c:pt idx="190">
                  <c:v>11</c:v>
                </c:pt>
                <c:pt idx="191">
                  <c:v>11</c:v>
                </c:pt>
                <c:pt idx="192">
                  <c:v>11</c:v>
                </c:pt>
                <c:pt idx="193">
                  <c:v>11</c:v>
                </c:pt>
                <c:pt idx="194">
                  <c:v>11</c:v>
                </c:pt>
                <c:pt idx="195">
                  <c:v>11</c:v>
                </c:pt>
                <c:pt idx="196">
                  <c:v>11</c:v>
                </c:pt>
                <c:pt idx="197">
                  <c:v>11</c:v>
                </c:pt>
                <c:pt idx="198">
                  <c:v>11</c:v>
                </c:pt>
                <c:pt idx="199">
                  <c:v>11</c:v>
                </c:pt>
                <c:pt idx="200">
                  <c:v>11</c:v>
                </c:pt>
                <c:pt idx="201">
                  <c:v>11</c:v>
                </c:pt>
                <c:pt idx="202">
                  <c:v>11</c:v>
                </c:pt>
                <c:pt idx="203">
                  <c:v>11</c:v>
                </c:pt>
                <c:pt idx="204">
                  <c:v>11</c:v>
                </c:pt>
                <c:pt idx="205">
                  <c:v>11</c:v>
                </c:pt>
                <c:pt idx="206">
                  <c:v>11</c:v>
                </c:pt>
                <c:pt idx="207">
                  <c:v>11</c:v>
                </c:pt>
                <c:pt idx="208">
                  <c:v>11</c:v>
                </c:pt>
                <c:pt idx="209">
                  <c:v>11</c:v>
                </c:pt>
                <c:pt idx="210">
                  <c:v>12</c:v>
                </c:pt>
                <c:pt idx="211">
                  <c:v>12</c:v>
                </c:pt>
                <c:pt idx="212">
                  <c:v>12</c:v>
                </c:pt>
                <c:pt idx="213">
                  <c:v>12</c:v>
                </c:pt>
                <c:pt idx="214">
                  <c:v>12</c:v>
                </c:pt>
                <c:pt idx="215">
                  <c:v>12</c:v>
                </c:pt>
                <c:pt idx="216">
                  <c:v>12</c:v>
                </c:pt>
                <c:pt idx="217">
                  <c:v>12</c:v>
                </c:pt>
                <c:pt idx="218">
                  <c:v>12</c:v>
                </c:pt>
                <c:pt idx="219">
                  <c:v>12</c:v>
                </c:pt>
                <c:pt idx="220">
                  <c:v>12</c:v>
                </c:pt>
                <c:pt idx="221">
                  <c:v>12</c:v>
                </c:pt>
                <c:pt idx="222">
                  <c:v>12</c:v>
                </c:pt>
                <c:pt idx="223">
                  <c:v>12</c:v>
                </c:pt>
                <c:pt idx="224">
                  <c:v>12</c:v>
                </c:pt>
                <c:pt idx="225">
                  <c:v>12</c:v>
                </c:pt>
                <c:pt idx="226">
                  <c:v>12</c:v>
                </c:pt>
                <c:pt idx="227">
                  <c:v>12</c:v>
                </c:pt>
                <c:pt idx="228">
                  <c:v>12</c:v>
                </c:pt>
                <c:pt idx="229">
                  <c:v>12</c:v>
                </c:pt>
                <c:pt idx="230">
                  <c:v>12</c:v>
                </c:pt>
                <c:pt idx="231">
                  <c:v>12</c:v>
                </c:pt>
                <c:pt idx="232">
                  <c:v>12</c:v>
                </c:pt>
                <c:pt idx="233">
                  <c:v>12</c:v>
                </c:pt>
                <c:pt idx="234">
                  <c:v>12</c:v>
                </c:pt>
                <c:pt idx="235">
                  <c:v>12</c:v>
                </c:pt>
                <c:pt idx="236">
                  <c:v>12</c:v>
                </c:pt>
                <c:pt idx="237">
                  <c:v>12</c:v>
                </c:pt>
                <c:pt idx="238">
                  <c:v>12</c:v>
                </c:pt>
                <c:pt idx="239">
                  <c:v>12</c:v>
                </c:pt>
                <c:pt idx="240">
                  <c:v>12</c:v>
                </c:pt>
                <c:pt idx="241">
                  <c:v>12</c:v>
                </c:pt>
                <c:pt idx="242">
                  <c:v>12</c:v>
                </c:pt>
                <c:pt idx="243">
                  <c:v>12</c:v>
                </c:pt>
                <c:pt idx="244">
                  <c:v>12</c:v>
                </c:pt>
                <c:pt idx="245">
                  <c:v>12</c:v>
                </c:pt>
                <c:pt idx="246">
                  <c:v>12</c:v>
                </c:pt>
                <c:pt idx="247">
                  <c:v>12</c:v>
                </c:pt>
                <c:pt idx="248">
                  <c:v>12</c:v>
                </c:pt>
                <c:pt idx="249">
                  <c:v>12</c:v>
                </c:pt>
                <c:pt idx="250">
                  <c:v>12</c:v>
                </c:pt>
                <c:pt idx="251">
                  <c:v>12</c:v>
                </c:pt>
                <c:pt idx="252">
                  <c:v>12</c:v>
                </c:pt>
                <c:pt idx="253">
                  <c:v>12</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12</c:v>
                </c:pt>
                <c:pt idx="289">
                  <c:v>12</c:v>
                </c:pt>
                <c:pt idx="290">
                  <c:v>12</c:v>
                </c:pt>
                <c:pt idx="291">
                  <c:v>12</c:v>
                </c:pt>
                <c:pt idx="292">
                  <c:v>12</c:v>
                </c:pt>
                <c:pt idx="293">
                  <c:v>12</c:v>
                </c:pt>
                <c:pt idx="294">
                  <c:v>12</c:v>
                </c:pt>
                <c:pt idx="295">
                  <c:v>12</c:v>
                </c:pt>
                <c:pt idx="296">
                  <c:v>12</c:v>
                </c:pt>
                <c:pt idx="297">
                  <c:v>12</c:v>
                </c:pt>
                <c:pt idx="298">
                  <c:v>12</c:v>
                </c:pt>
                <c:pt idx="299">
                  <c:v>12</c:v>
                </c:pt>
                <c:pt idx="300">
                  <c:v>12</c:v>
                </c:pt>
                <c:pt idx="301">
                  <c:v>12</c:v>
                </c:pt>
                <c:pt idx="302">
                  <c:v>12</c:v>
                </c:pt>
                <c:pt idx="303">
                  <c:v>12</c:v>
                </c:pt>
                <c:pt idx="304">
                  <c:v>12</c:v>
                </c:pt>
                <c:pt idx="305">
                  <c:v>12</c:v>
                </c:pt>
                <c:pt idx="306">
                  <c:v>12</c:v>
                </c:pt>
                <c:pt idx="307">
                  <c:v>12</c:v>
                </c:pt>
                <c:pt idx="308">
                  <c:v>12</c:v>
                </c:pt>
                <c:pt idx="309">
                  <c:v>12</c:v>
                </c:pt>
                <c:pt idx="310">
                  <c:v>12</c:v>
                </c:pt>
                <c:pt idx="311">
                  <c:v>12</c:v>
                </c:pt>
                <c:pt idx="312">
                  <c:v>12</c:v>
                </c:pt>
                <c:pt idx="313">
                  <c:v>12</c:v>
                </c:pt>
                <c:pt idx="314">
                  <c:v>12</c:v>
                </c:pt>
                <c:pt idx="315">
                  <c:v>12</c:v>
                </c:pt>
                <c:pt idx="316">
                  <c:v>12</c:v>
                </c:pt>
                <c:pt idx="317">
                  <c:v>12</c:v>
                </c:pt>
                <c:pt idx="318">
                  <c:v>12</c:v>
                </c:pt>
                <c:pt idx="319">
                  <c:v>12</c:v>
                </c:pt>
                <c:pt idx="320">
                  <c:v>12</c:v>
                </c:pt>
                <c:pt idx="321">
                  <c:v>12</c:v>
                </c:pt>
                <c:pt idx="322">
                  <c:v>12</c:v>
                </c:pt>
                <c:pt idx="323">
                  <c:v>12</c:v>
                </c:pt>
                <c:pt idx="324">
                  <c:v>12</c:v>
                </c:pt>
                <c:pt idx="325">
                  <c:v>12</c:v>
                </c:pt>
                <c:pt idx="326">
                  <c:v>12</c:v>
                </c:pt>
                <c:pt idx="327">
                  <c:v>12</c:v>
                </c:pt>
                <c:pt idx="328">
                  <c:v>12</c:v>
                </c:pt>
                <c:pt idx="329">
                  <c:v>12</c:v>
                </c:pt>
                <c:pt idx="330">
                  <c:v>12</c:v>
                </c:pt>
                <c:pt idx="331">
                  <c:v>12</c:v>
                </c:pt>
                <c:pt idx="332">
                  <c:v>12</c:v>
                </c:pt>
                <c:pt idx="333">
                  <c:v>12</c:v>
                </c:pt>
                <c:pt idx="334">
                  <c:v>12</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12</c:v>
                </c:pt>
                <c:pt idx="403">
                  <c:v>12</c:v>
                </c:pt>
                <c:pt idx="404">
                  <c:v>12</c:v>
                </c:pt>
                <c:pt idx="405">
                  <c:v>12</c:v>
                </c:pt>
                <c:pt idx="406">
                  <c:v>12</c:v>
                </c:pt>
                <c:pt idx="407">
                  <c:v>12</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14</c:v>
                </c:pt>
                <c:pt idx="618">
                  <c:v>14</c:v>
                </c:pt>
                <c:pt idx="619">
                  <c:v>14</c:v>
                </c:pt>
                <c:pt idx="620">
                  <c:v>14</c:v>
                </c:pt>
                <c:pt idx="621">
                  <c:v>14</c:v>
                </c:pt>
                <c:pt idx="622">
                  <c:v>14</c:v>
                </c:pt>
                <c:pt idx="623">
                  <c:v>14</c:v>
                </c:pt>
                <c:pt idx="624">
                  <c:v>14</c:v>
                </c:pt>
                <c:pt idx="625">
                  <c:v>14</c:v>
                </c:pt>
                <c:pt idx="626">
                  <c:v>14</c:v>
                </c:pt>
                <c:pt idx="627">
                  <c:v>14</c:v>
                </c:pt>
                <c:pt idx="628">
                  <c:v>14</c:v>
                </c:pt>
                <c:pt idx="629">
                  <c:v>14</c:v>
                </c:pt>
                <c:pt idx="630">
                  <c:v>14</c:v>
                </c:pt>
                <c:pt idx="631">
                  <c:v>14</c:v>
                </c:pt>
                <c:pt idx="632">
                  <c:v>14</c:v>
                </c:pt>
                <c:pt idx="633">
                  <c:v>14</c:v>
                </c:pt>
                <c:pt idx="634">
                  <c:v>14</c:v>
                </c:pt>
                <c:pt idx="635">
                  <c:v>14</c:v>
                </c:pt>
                <c:pt idx="636">
                  <c:v>14</c:v>
                </c:pt>
                <c:pt idx="637">
                  <c:v>14</c:v>
                </c:pt>
                <c:pt idx="638">
                  <c:v>14</c:v>
                </c:pt>
                <c:pt idx="639">
                  <c:v>14</c:v>
                </c:pt>
                <c:pt idx="640">
                  <c:v>14</c:v>
                </c:pt>
                <c:pt idx="641">
                  <c:v>14</c:v>
                </c:pt>
                <c:pt idx="642">
                  <c:v>14</c:v>
                </c:pt>
                <c:pt idx="643">
                  <c:v>14</c:v>
                </c:pt>
                <c:pt idx="644">
                  <c:v>14</c:v>
                </c:pt>
                <c:pt idx="645">
                  <c:v>14</c:v>
                </c:pt>
                <c:pt idx="646">
                  <c:v>14</c:v>
                </c:pt>
                <c:pt idx="647">
                  <c:v>14</c:v>
                </c:pt>
                <c:pt idx="648">
                  <c:v>14</c:v>
                </c:pt>
                <c:pt idx="649">
                  <c:v>14</c:v>
                </c:pt>
                <c:pt idx="650">
                  <c:v>14</c:v>
                </c:pt>
                <c:pt idx="651">
                  <c:v>14</c:v>
                </c:pt>
                <c:pt idx="652">
                  <c:v>14</c:v>
                </c:pt>
                <c:pt idx="653">
                  <c:v>14</c:v>
                </c:pt>
                <c:pt idx="654">
                  <c:v>14</c:v>
                </c:pt>
                <c:pt idx="655">
                  <c:v>14</c:v>
                </c:pt>
                <c:pt idx="656">
                  <c:v>14</c:v>
                </c:pt>
                <c:pt idx="657">
                  <c:v>14</c:v>
                </c:pt>
                <c:pt idx="658">
                  <c:v>14</c:v>
                </c:pt>
                <c:pt idx="659">
                  <c:v>14</c:v>
                </c:pt>
                <c:pt idx="660">
                  <c:v>14</c:v>
                </c:pt>
                <c:pt idx="661">
                  <c:v>14</c:v>
                </c:pt>
                <c:pt idx="662">
                  <c:v>14</c:v>
                </c:pt>
                <c:pt idx="663">
                  <c:v>14</c:v>
                </c:pt>
                <c:pt idx="664">
                  <c:v>14</c:v>
                </c:pt>
                <c:pt idx="665">
                  <c:v>14</c:v>
                </c:pt>
                <c:pt idx="666">
                  <c:v>14</c:v>
                </c:pt>
                <c:pt idx="667">
                  <c:v>14</c:v>
                </c:pt>
                <c:pt idx="668">
                  <c:v>14</c:v>
                </c:pt>
                <c:pt idx="669">
                  <c:v>14</c:v>
                </c:pt>
                <c:pt idx="670">
                  <c:v>14</c:v>
                </c:pt>
                <c:pt idx="671">
                  <c:v>14</c:v>
                </c:pt>
                <c:pt idx="672">
                  <c:v>14</c:v>
                </c:pt>
                <c:pt idx="673">
                  <c:v>14</c:v>
                </c:pt>
                <c:pt idx="674">
                  <c:v>14</c:v>
                </c:pt>
                <c:pt idx="675">
                  <c:v>14</c:v>
                </c:pt>
                <c:pt idx="676">
                  <c:v>14</c:v>
                </c:pt>
                <c:pt idx="677">
                  <c:v>14</c:v>
                </c:pt>
                <c:pt idx="678">
                  <c:v>14</c:v>
                </c:pt>
                <c:pt idx="679">
                  <c:v>14</c:v>
                </c:pt>
                <c:pt idx="680">
                  <c:v>14</c:v>
                </c:pt>
                <c:pt idx="681">
                  <c:v>14</c:v>
                </c:pt>
                <c:pt idx="682">
                  <c:v>14</c:v>
                </c:pt>
                <c:pt idx="683">
                  <c:v>14</c:v>
                </c:pt>
                <c:pt idx="684">
                  <c:v>14</c:v>
                </c:pt>
                <c:pt idx="685">
                  <c:v>14</c:v>
                </c:pt>
                <c:pt idx="686">
                  <c:v>14</c:v>
                </c:pt>
                <c:pt idx="687">
                  <c:v>14</c:v>
                </c:pt>
                <c:pt idx="688">
                  <c:v>14</c:v>
                </c:pt>
                <c:pt idx="689">
                  <c:v>14</c:v>
                </c:pt>
                <c:pt idx="690">
                  <c:v>14</c:v>
                </c:pt>
                <c:pt idx="691">
                  <c:v>14</c:v>
                </c:pt>
                <c:pt idx="692">
                  <c:v>14</c:v>
                </c:pt>
                <c:pt idx="693">
                  <c:v>14</c:v>
                </c:pt>
                <c:pt idx="694">
                  <c:v>14</c:v>
                </c:pt>
                <c:pt idx="695">
                  <c:v>14</c:v>
                </c:pt>
                <c:pt idx="696">
                  <c:v>14</c:v>
                </c:pt>
                <c:pt idx="697">
                  <c:v>14</c:v>
                </c:pt>
                <c:pt idx="698">
                  <c:v>14</c:v>
                </c:pt>
                <c:pt idx="699">
                  <c:v>14</c:v>
                </c:pt>
                <c:pt idx="700">
                  <c:v>14</c:v>
                </c:pt>
                <c:pt idx="701">
                  <c:v>14</c:v>
                </c:pt>
                <c:pt idx="702">
                  <c:v>14</c:v>
                </c:pt>
                <c:pt idx="703">
                  <c:v>14</c:v>
                </c:pt>
                <c:pt idx="704">
                  <c:v>14</c:v>
                </c:pt>
                <c:pt idx="705">
                  <c:v>14</c:v>
                </c:pt>
                <c:pt idx="706">
                  <c:v>14</c:v>
                </c:pt>
                <c:pt idx="707">
                  <c:v>14</c:v>
                </c:pt>
                <c:pt idx="708">
                  <c:v>14</c:v>
                </c:pt>
                <c:pt idx="709">
                  <c:v>14</c:v>
                </c:pt>
                <c:pt idx="710">
                  <c:v>14</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14</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14</c:v>
                </c:pt>
                <c:pt idx="752">
                  <c:v>14</c:v>
                </c:pt>
                <c:pt idx="753">
                  <c:v>14</c:v>
                </c:pt>
                <c:pt idx="754">
                  <c:v>14</c:v>
                </c:pt>
                <c:pt idx="755">
                  <c:v>14</c:v>
                </c:pt>
                <c:pt idx="756">
                  <c:v>14</c:v>
                </c:pt>
                <c:pt idx="757">
                  <c:v>14</c:v>
                </c:pt>
                <c:pt idx="758">
                  <c:v>14</c:v>
                </c:pt>
                <c:pt idx="759">
                  <c:v>14</c:v>
                </c:pt>
                <c:pt idx="760">
                  <c:v>14</c:v>
                </c:pt>
                <c:pt idx="761">
                  <c:v>14</c:v>
                </c:pt>
                <c:pt idx="762">
                  <c:v>14</c:v>
                </c:pt>
                <c:pt idx="763">
                  <c:v>14</c:v>
                </c:pt>
                <c:pt idx="764">
                  <c:v>14</c:v>
                </c:pt>
                <c:pt idx="765">
                  <c:v>14</c:v>
                </c:pt>
                <c:pt idx="766">
                  <c:v>14</c:v>
                </c:pt>
                <c:pt idx="767">
                  <c:v>14</c:v>
                </c:pt>
                <c:pt idx="768">
                  <c:v>14</c:v>
                </c:pt>
                <c:pt idx="769">
                  <c:v>14</c:v>
                </c:pt>
                <c:pt idx="770">
                  <c:v>14</c:v>
                </c:pt>
                <c:pt idx="771">
                  <c:v>14</c:v>
                </c:pt>
                <c:pt idx="772">
                  <c:v>14</c:v>
                </c:pt>
                <c:pt idx="773">
                  <c:v>14</c:v>
                </c:pt>
                <c:pt idx="774">
                  <c:v>14</c:v>
                </c:pt>
                <c:pt idx="775">
                  <c:v>14</c:v>
                </c:pt>
                <c:pt idx="776">
                  <c:v>14</c:v>
                </c:pt>
                <c:pt idx="777">
                  <c:v>14</c:v>
                </c:pt>
                <c:pt idx="778">
                  <c:v>14</c:v>
                </c:pt>
                <c:pt idx="779">
                  <c:v>14</c:v>
                </c:pt>
                <c:pt idx="780">
                  <c:v>14</c:v>
                </c:pt>
                <c:pt idx="781">
                  <c:v>14</c:v>
                </c:pt>
                <c:pt idx="782">
                  <c:v>14</c:v>
                </c:pt>
                <c:pt idx="783">
                  <c:v>14</c:v>
                </c:pt>
                <c:pt idx="784">
                  <c:v>14</c:v>
                </c:pt>
                <c:pt idx="785">
                  <c:v>14</c:v>
                </c:pt>
                <c:pt idx="786">
                  <c:v>14</c:v>
                </c:pt>
                <c:pt idx="787">
                  <c:v>14</c:v>
                </c:pt>
                <c:pt idx="788">
                  <c:v>14</c:v>
                </c:pt>
                <c:pt idx="789">
                  <c:v>14</c:v>
                </c:pt>
                <c:pt idx="790">
                  <c:v>14</c:v>
                </c:pt>
                <c:pt idx="791">
                  <c:v>14</c:v>
                </c:pt>
                <c:pt idx="792">
                  <c:v>14</c:v>
                </c:pt>
                <c:pt idx="793">
                  <c:v>14</c:v>
                </c:pt>
                <c:pt idx="794">
                  <c:v>14</c:v>
                </c:pt>
                <c:pt idx="795">
                  <c:v>14</c:v>
                </c:pt>
                <c:pt idx="796">
                  <c:v>14</c:v>
                </c:pt>
                <c:pt idx="797">
                  <c:v>14</c:v>
                </c:pt>
                <c:pt idx="798">
                  <c:v>14</c:v>
                </c:pt>
                <c:pt idx="799">
                  <c:v>14</c:v>
                </c:pt>
                <c:pt idx="800">
                  <c:v>14</c:v>
                </c:pt>
                <c:pt idx="801">
                  <c:v>14</c:v>
                </c:pt>
                <c:pt idx="802">
                  <c:v>14</c:v>
                </c:pt>
                <c:pt idx="803">
                  <c:v>14</c:v>
                </c:pt>
                <c:pt idx="804">
                  <c:v>14</c:v>
                </c:pt>
                <c:pt idx="805">
                  <c:v>14</c:v>
                </c:pt>
                <c:pt idx="806">
                  <c:v>14</c:v>
                </c:pt>
                <c:pt idx="807">
                  <c:v>14</c:v>
                </c:pt>
                <c:pt idx="808">
                  <c:v>14</c:v>
                </c:pt>
                <c:pt idx="809">
                  <c:v>14</c:v>
                </c:pt>
                <c:pt idx="810">
                  <c:v>14</c:v>
                </c:pt>
                <c:pt idx="811">
                  <c:v>14</c:v>
                </c:pt>
                <c:pt idx="812">
                  <c:v>14</c:v>
                </c:pt>
                <c:pt idx="813">
                  <c:v>14</c:v>
                </c:pt>
                <c:pt idx="814">
                  <c:v>14</c:v>
                </c:pt>
                <c:pt idx="815">
                  <c:v>14</c:v>
                </c:pt>
                <c:pt idx="816">
                  <c:v>14</c:v>
                </c:pt>
                <c:pt idx="817">
                  <c:v>14</c:v>
                </c:pt>
                <c:pt idx="818">
                  <c:v>15</c:v>
                </c:pt>
                <c:pt idx="819">
                  <c:v>15</c:v>
                </c:pt>
                <c:pt idx="820">
                  <c:v>15</c:v>
                </c:pt>
                <c:pt idx="821">
                  <c:v>15</c:v>
                </c:pt>
                <c:pt idx="822">
                  <c:v>15</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15</c:v>
                </c:pt>
                <c:pt idx="839">
                  <c:v>15</c:v>
                </c:pt>
                <c:pt idx="840">
                  <c:v>15</c:v>
                </c:pt>
                <c:pt idx="841">
                  <c:v>15</c:v>
                </c:pt>
                <c:pt idx="842">
                  <c:v>15</c:v>
                </c:pt>
                <c:pt idx="843">
                  <c:v>15</c:v>
                </c:pt>
                <c:pt idx="844">
                  <c:v>15</c:v>
                </c:pt>
                <c:pt idx="845">
                  <c:v>15</c:v>
                </c:pt>
                <c:pt idx="846">
                  <c:v>15</c:v>
                </c:pt>
                <c:pt idx="847">
                  <c:v>15</c:v>
                </c:pt>
                <c:pt idx="848">
                  <c:v>15</c:v>
                </c:pt>
                <c:pt idx="849">
                  <c:v>15</c:v>
                </c:pt>
                <c:pt idx="850">
                  <c:v>15</c:v>
                </c:pt>
                <c:pt idx="851">
                  <c:v>15</c:v>
                </c:pt>
                <c:pt idx="852">
                  <c:v>15</c:v>
                </c:pt>
                <c:pt idx="853">
                  <c:v>15</c:v>
                </c:pt>
                <c:pt idx="854">
                  <c:v>15</c:v>
                </c:pt>
                <c:pt idx="855">
                  <c:v>15</c:v>
                </c:pt>
                <c:pt idx="856">
                  <c:v>15</c:v>
                </c:pt>
                <c:pt idx="857">
                  <c:v>15</c:v>
                </c:pt>
                <c:pt idx="858">
                  <c:v>15</c:v>
                </c:pt>
                <c:pt idx="859">
                  <c:v>15</c:v>
                </c:pt>
                <c:pt idx="860">
                  <c:v>15</c:v>
                </c:pt>
                <c:pt idx="861">
                  <c:v>15</c:v>
                </c:pt>
                <c:pt idx="862">
                  <c:v>15</c:v>
                </c:pt>
                <c:pt idx="863">
                  <c:v>15</c:v>
                </c:pt>
                <c:pt idx="864">
                  <c:v>15</c:v>
                </c:pt>
                <c:pt idx="865">
                  <c:v>15</c:v>
                </c:pt>
                <c:pt idx="866">
                  <c:v>15</c:v>
                </c:pt>
                <c:pt idx="867">
                  <c:v>15</c:v>
                </c:pt>
                <c:pt idx="868">
                  <c:v>15</c:v>
                </c:pt>
                <c:pt idx="869">
                  <c:v>15</c:v>
                </c:pt>
                <c:pt idx="870">
                  <c:v>15</c:v>
                </c:pt>
                <c:pt idx="871">
                  <c:v>15</c:v>
                </c:pt>
                <c:pt idx="872">
                  <c:v>15</c:v>
                </c:pt>
                <c:pt idx="873">
                  <c:v>15</c:v>
                </c:pt>
                <c:pt idx="874">
                  <c:v>15</c:v>
                </c:pt>
                <c:pt idx="875">
                  <c:v>15</c:v>
                </c:pt>
                <c:pt idx="876">
                  <c:v>15</c:v>
                </c:pt>
                <c:pt idx="877">
                  <c:v>15</c:v>
                </c:pt>
                <c:pt idx="878">
                  <c:v>15</c:v>
                </c:pt>
                <c:pt idx="879">
                  <c:v>15</c:v>
                </c:pt>
                <c:pt idx="880">
                  <c:v>15</c:v>
                </c:pt>
                <c:pt idx="881">
                  <c:v>15</c:v>
                </c:pt>
                <c:pt idx="882">
                  <c:v>15</c:v>
                </c:pt>
                <c:pt idx="883">
                  <c:v>15</c:v>
                </c:pt>
                <c:pt idx="884">
                  <c:v>15</c:v>
                </c:pt>
                <c:pt idx="885">
                  <c:v>15</c:v>
                </c:pt>
                <c:pt idx="886">
                  <c:v>15</c:v>
                </c:pt>
                <c:pt idx="887">
                  <c:v>15</c:v>
                </c:pt>
                <c:pt idx="888">
                  <c:v>15</c:v>
                </c:pt>
                <c:pt idx="889">
                  <c:v>15</c:v>
                </c:pt>
                <c:pt idx="890">
                  <c:v>15</c:v>
                </c:pt>
                <c:pt idx="891">
                  <c:v>15</c:v>
                </c:pt>
                <c:pt idx="892">
                  <c:v>15</c:v>
                </c:pt>
                <c:pt idx="893">
                  <c:v>15</c:v>
                </c:pt>
                <c:pt idx="894">
                  <c:v>15</c:v>
                </c:pt>
                <c:pt idx="895">
                  <c:v>15</c:v>
                </c:pt>
                <c:pt idx="896">
                  <c:v>15</c:v>
                </c:pt>
                <c:pt idx="897">
                  <c:v>15</c:v>
                </c:pt>
                <c:pt idx="898">
                  <c:v>15</c:v>
                </c:pt>
                <c:pt idx="899">
                  <c:v>15</c:v>
                </c:pt>
                <c:pt idx="900">
                  <c:v>15</c:v>
                </c:pt>
                <c:pt idx="901">
                  <c:v>15</c:v>
                </c:pt>
                <c:pt idx="902">
                  <c:v>15</c:v>
                </c:pt>
                <c:pt idx="903">
                  <c:v>15</c:v>
                </c:pt>
                <c:pt idx="904">
                  <c:v>15</c:v>
                </c:pt>
                <c:pt idx="905">
                  <c:v>15</c:v>
                </c:pt>
                <c:pt idx="906">
                  <c:v>15</c:v>
                </c:pt>
                <c:pt idx="907">
                  <c:v>15</c:v>
                </c:pt>
                <c:pt idx="908">
                  <c:v>15</c:v>
                </c:pt>
                <c:pt idx="909">
                  <c:v>15</c:v>
                </c:pt>
                <c:pt idx="910">
                  <c:v>15</c:v>
                </c:pt>
                <c:pt idx="911">
                  <c:v>15</c:v>
                </c:pt>
                <c:pt idx="912">
                  <c:v>15</c:v>
                </c:pt>
                <c:pt idx="913">
                  <c:v>15</c:v>
                </c:pt>
                <c:pt idx="914">
                  <c:v>15</c:v>
                </c:pt>
                <c:pt idx="915">
                  <c:v>15</c:v>
                </c:pt>
                <c:pt idx="916">
                  <c:v>15</c:v>
                </c:pt>
                <c:pt idx="917">
                  <c:v>15</c:v>
                </c:pt>
                <c:pt idx="918">
                  <c:v>15</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pt idx="942">
                  <c:v>16</c:v>
                </c:pt>
                <c:pt idx="943">
                  <c:v>16</c:v>
                </c:pt>
                <c:pt idx="944">
                  <c:v>16</c:v>
                </c:pt>
                <c:pt idx="945">
                  <c:v>16</c:v>
                </c:pt>
                <c:pt idx="946">
                  <c:v>16</c:v>
                </c:pt>
                <c:pt idx="947">
                  <c:v>16</c:v>
                </c:pt>
                <c:pt idx="948">
                  <c:v>16</c:v>
                </c:pt>
                <c:pt idx="949">
                  <c:v>16</c:v>
                </c:pt>
                <c:pt idx="950">
                  <c:v>16</c:v>
                </c:pt>
                <c:pt idx="951">
                  <c:v>16</c:v>
                </c:pt>
                <c:pt idx="952">
                  <c:v>16</c:v>
                </c:pt>
                <c:pt idx="953">
                  <c:v>16</c:v>
                </c:pt>
                <c:pt idx="954">
                  <c:v>16</c:v>
                </c:pt>
                <c:pt idx="955">
                  <c:v>16</c:v>
                </c:pt>
                <c:pt idx="956">
                  <c:v>16</c:v>
                </c:pt>
                <c:pt idx="957">
                  <c:v>16</c:v>
                </c:pt>
                <c:pt idx="958">
                  <c:v>16</c:v>
                </c:pt>
                <c:pt idx="959">
                  <c:v>16</c:v>
                </c:pt>
                <c:pt idx="960">
                  <c:v>16</c:v>
                </c:pt>
                <c:pt idx="961">
                  <c:v>16</c:v>
                </c:pt>
                <c:pt idx="962">
                  <c:v>16</c:v>
                </c:pt>
                <c:pt idx="963">
                  <c:v>16</c:v>
                </c:pt>
                <c:pt idx="964">
                  <c:v>16</c:v>
                </c:pt>
                <c:pt idx="965">
                  <c:v>16</c:v>
                </c:pt>
                <c:pt idx="966">
                  <c:v>16</c:v>
                </c:pt>
                <c:pt idx="967">
                  <c:v>16</c:v>
                </c:pt>
                <c:pt idx="968">
                  <c:v>16</c:v>
                </c:pt>
                <c:pt idx="969">
                  <c:v>16</c:v>
                </c:pt>
                <c:pt idx="970">
                  <c:v>16</c:v>
                </c:pt>
                <c:pt idx="971">
                  <c:v>16</c:v>
                </c:pt>
                <c:pt idx="972">
                  <c:v>16</c:v>
                </c:pt>
                <c:pt idx="973">
                  <c:v>16</c:v>
                </c:pt>
                <c:pt idx="974">
                  <c:v>16</c:v>
                </c:pt>
                <c:pt idx="975">
                  <c:v>16</c:v>
                </c:pt>
                <c:pt idx="976">
                  <c:v>16</c:v>
                </c:pt>
                <c:pt idx="977">
                  <c:v>16</c:v>
                </c:pt>
                <c:pt idx="978">
                  <c:v>16</c:v>
                </c:pt>
                <c:pt idx="979">
                  <c:v>16</c:v>
                </c:pt>
                <c:pt idx="980">
                  <c:v>16</c:v>
                </c:pt>
                <c:pt idx="981">
                  <c:v>16</c:v>
                </c:pt>
                <c:pt idx="982">
                  <c:v>16</c:v>
                </c:pt>
                <c:pt idx="983">
                  <c:v>16</c:v>
                </c:pt>
                <c:pt idx="984">
                  <c:v>16</c:v>
                </c:pt>
                <c:pt idx="985">
                  <c:v>16</c:v>
                </c:pt>
                <c:pt idx="986">
                  <c:v>16</c:v>
                </c:pt>
                <c:pt idx="987">
                  <c:v>16</c:v>
                </c:pt>
                <c:pt idx="988">
                  <c:v>16</c:v>
                </c:pt>
                <c:pt idx="989">
                  <c:v>16</c:v>
                </c:pt>
                <c:pt idx="990">
                  <c:v>16</c:v>
                </c:pt>
                <c:pt idx="991">
                  <c:v>16</c:v>
                </c:pt>
                <c:pt idx="992">
                  <c:v>16</c:v>
                </c:pt>
                <c:pt idx="993">
                  <c:v>16</c:v>
                </c:pt>
                <c:pt idx="994">
                  <c:v>16</c:v>
                </c:pt>
                <c:pt idx="995">
                  <c:v>16</c:v>
                </c:pt>
                <c:pt idx="996">
                  <c:v>16</c:v>
                </c:pt>
                <c:pt idx="997">
                  <c:v>17</c:v>
                </c:pt>
                <c:pt idx="998">
                  <c:v>17</c:v>
                </c:pt>
                <c:pt idx="999">
                  <c:v>17</c:v>
                </c:pt>
                <c:pt idx="1000">
                  <c:v>17</c:v>
                </c:pt>
                <c:pt idx="1001">
                  <c:v>17</c:v>
                </c:pt>
                <c:pt idx="1002">
                  <c:v>17</c:v>
                </c:pt>
                <c:pt idx="1003">
                  <c:v>17</c:v>
                </c:pt>
                <c:pt idx="1004">
                  <c:v>17</c:v>
                </c:pt>
                <c:pt idx="1005">
                  <c:v>17</c:v>
                </c:pt>
                <c:pt idx="1006">
                  <c:v>17</c:v>
                </c:pt>
                <c:pt idx="1007">
                  <c:v>17</c:v>
                </c:pt>
                <c:pt idx="1008">
                  <c:v>17</c:v>
                </c:pt>
                <c:pt idx="1009">
                  <c:v>17</c:v>
                </c:pt>
                <c:pt idx="1010">
                  <c:v>17</c:v>
                </c:pt>
                <c:pt idx="1011">
                  <c:v>17</c:v>
                </c:pt>
                <c:pt idx="1012">
                  <c:v>17</c:v>
                </c:pt>
                <c:pt idx="1013">
                  <c:v>17</c:v>
                </c:pt>
                <c:pt idx="1014">
                  <c:v>17</c:v>
                </c:pt>
                <c:pt idx="1015">
                  <c:v>17</c:v>
                </c:pt>
                <c:pt idx="1016">
                  <c:v>17</c:v>
                </c:pt>
                <c:pt idx="1017">
                  <c:v>17</c:v>
                </c:pt>
                <c:pt idx="1018">
                  <c:v>17</c:v>
                </c:pt>
                <c:pt idx="1019">
                  <c:v>17</c:v>
                </c:pt>
                <c:pt idx="1020">
                  <c:v>17</c:v>
                </c:pt>
                <c:pt idx="1021">
                  <c:v>17</c:v>
                </c:pt>
                <c:pt idx="1022">
                  <c:v>17</c:v>
                </c:pt>
                <c:pt idx="1023">
                  <c:v>17</c:v>
                </c:pt>
                <c:pt idx="1024">
                  <c:v>17</c:v>
                </c:pt>
                <c:pt idx="1025">
                  <c:v>17</c:v>
                </c:pt>
                <c:pt idx="1026">
                  <c:v>17</c:v>
                </c:pt>
                <c:pt idx="1027">
                  <c:v>17</c:v>
                </c:pt>
                <c:pt idx="1028">
                  <c:v>17</c:v>
                </c:pt>
                <c:pt idx="1029">
                  <c:v>17</c:v>
                </c:pt>
                <c:pt idx="1030">
                  <c:v>17</c:v>
                </c:pt>
                <c:pt idx="1031">
                  <c:v>17</c:v>
                </c:pt>
                <c:pt idx="1032">
                  <c:v>17</c:v>
                </c:pt>
                <c:pt idx="1033">
                  <c:v>17</c:v>
                </c:pt>
                <c:pt idx="1034">
                  <c:v>17</c:v>
                </c:pt>
                <c:pt idx="1035">
                  <c:v>17</c:v>
                </c:pt>
                <c:pt idx="1036">
                  <c:v>17</c:v>
                </c:pt>
                <c:pt idx="1037">
                  <c:v>17</c:v>
                </c:pt>
                <c:pt idx="1038">
                  <c:v>17</c:v>
                </c:pt>
                <c:pt idx="1039">
                  <c:v>17</c:v>
                </c:pt>
                <c:pt idx="1040">
                  <c:v>17</c:v>
                </c:pt>
                <c:pt idx="1041">
                  <c:v>17</c:v>
                </c:pt>
                <c:pt idx="1042">
                  <c:v>17</c:v>
                </c:pt>
                <c:pt idx="1043">
                  <c:v>17</c:v>
                </c:pt>
                <c:pt idx="1044">
                  <c:v>17</c:v>
                </c:pt>
                <c:pt idx="1045">
                  <c:v>17</c:v>
                </c:pt>
                <c:pt idx="1046">
                  <c:v>17</c:v>
                </c:pt>
                <c:pt idx="1047">
                  <c:v>17</c:v>
                </c:pt>
                <c:pt idx="1048">
                  <c:v>17</c:v>
                </c:pt>
                <c:pt idx="1049">
                  <c:v>17</c:v>
                </c:pt>
                <c:pt idx="1050">
                  <c:v>17</c:v>
                </c:pt>
                <c:pt idx="1051">
                  <c:v>17</c:v>
                </c:pt>
                <c:pt idx="1052">
                  <c:v>17</c:v>
                </c:pt>
                <c:pt idx="1053">
                  <c:v>17</c:v>
                </c:pt>
                <c:pt idx="1054">
                  <c:v>17</c:v>
                </c:pt>
                <c:pt idx="1055">
                  <c:v>17</c:v>
                </c:pt>
                <c:pt idx="1056">
                  <c:v>17</c:v>
                </c:pt>
                <c:pt idx="1057">
                  <c:v>17</c:v>
                </c:pt>
                <c:pt idx="1058">
                  <c:v>17</c:v>
                </c:pt>
                <c:pt idx="1059">
                  <c:v>17</c:v>
                </c:pt>
                <c:pt idx="1060">
                  <c:v>17</c:v>
                </c:pt>
                <c:pt idx="1061">
                  <c:v>17</c:v>
                </c:pt>
                <c:pt idx="1062">
                  <c:v>17</c:v>
                </c:pt>
                <c:pt idx="1063">
                  <c:v>17</c:v>
                </c:pt>
                <c:pt idx="1064">
                  <c:v>17</c:v>
                </c:pt>
                <c:pt idx="1065">
                  <c:v>17</c:v>
                </c:pt>
                <c:pt idx="1066">
                  <c:v>17</c:v>
                </c:pt>
                <c:pt idx="1067">
                  <c:v>17</c:v>
                </c:pt>
                <c:pt idx="1068">
                  <c:v>17</c:v>
                </c:pt>
                <c:pt idx="1069">
                  <c:v>17</c:v>
                </c:pt>
                <c:pt idx="1070">
                  <c:v>17</c:v>
                </c:pt>
                <c:pt idx="1071">
                  <c:v>17</c:v>
                </c:pt>
                <c:pt idx="1072">
                  <c:v>17</c:v>
                </c:pt>
                <c:pt idx="1073">
                  <c:v>17</c:v>
                </c:pt>
                <c:pt idx="1074">
                  <c:v>17</c:v>
                </c:pt>
                <c:pt idx="1075">
                  <c:v>17</c:v>
                </c:pt>
                <c:pt idx="1076">
                  <c:v>17</c:v>
                </c:pt>
                <c:pt idx="1077">
                  <c:v>17</c:v>
                </c:pt>
                <c:pt idx="1078">
                  <c:v>17</c:v>
                </c:pt>
                <c:pt idx="1079">
                  <c:v>18</c:v>
                </c:pt>
                <c:pt idx="1080">
                  <c:v>18</c:v>
                </c:pt>
                <c:pt idx="1081">
                  <c:v>18</c:v>
                </c:pt>
                <c:pt idx="1082">
                  <c:v>18</c:v>
                </c:pt>
                <c:pt idx="1083">
                  <c:v>18</c:v>
                </c:pt>
                <c:pt idx="1084">
                  <c:v>18</c:v>
                </c:pt>
                <c:pt idx="1085">
                  <c:v>18</c:v>
                </c:pt>
                <c:pt idx="1086">
                  <c:v>18</c:v>
                </c:pt>
                <c:pt idx="1087">
                  <c:v>18</c:v>
                </c:pt>
                <c:pt idx="1088">
                  <c:v>18</c:v>
                </c:pt>
                <c:pt idx="1089">
                  <c:v>18</c:v>
                </c:pt>
                <c:pt idx="1090">
                  <c:v>18</c:v>
                </c:pt>
                <c:pt idx="1091">
                  <c:v>18</c:v>
                </c:pt>
                <c:pt idx="1092">
                  <c:v>18</c:v>
                </c:pt>
                <c:pt idx="1093">
                  <c:v>18</c:v>
                </c:pt>
                <c:pt idx="1094">
                  <c:v>18</c:v>
                </c:pt>
                <c:pt idx="1095">
                  <c:v>18</c:v>
                </c:pt>
                <c:pt idx="1096">
                  <c:v>18</c:v>
                </c:pt>
                <c:pt idx="1097">
                  <c:v>18</c:v>
                </c:pt>
                <c:pt idx="1098">
                  <c:v>18</c:v>
                </c:pt>
                <c:pt idx="1099">
                  <c:v>18</c:v>
                </c:pt>
                <c:pt idx="1100">
                  <c:v>18</c:v>
                </c:pt>
                <c:pt idx="1101">
                  <c:v>18</c:v>
                </c:pt>
                <c:pt idx="1102">
                  <c:v>18</c:v>
                </c:pt>
                <c:pt idx="1103">
                  <c:v>18</c:v>
                </c:pt>
                <c:pt idx="1104">
                  <c:v>18</c:v>
                </c:pt>
                <c:pt idx="1105">
                  <c:v>18</c:v>
                </c:pt>
                <c:pt idx="1106">
                  <c:v>18</c:v>
                </c:pt>
                <c:pt idx="1107">
                  <c:v>18</c:v>
                </c:pt>
                <c:pt idx="1108">
                  <c:v>18</c:v>
                </c:pt>
                <c:pt idx="1109">
                  <c:v>18</c:v>
                </c:pt>
                <c:pt idx="1110">
                  <c:v>18</c:v>
                </c:pt>
                <c:pt idx="1111">
                  <c:v>18</c:v>
                </c:pt>
                <c:pt idx="1112">
                  <c:v>18</c:v>
                </c:pt>
                <c:pt idx="1113">
                  <c:v>18</c:v>
                </c:pt>
                <c:pt idx="1114">
                  <c:v>18</c:v>
                </c:pt>
                <c:pt idx="1115">
                  <c:v>18</c:v>
                </c:pt>
                <c:pt idx="1116">
                  <c:v>18</c:v>
                </c:pt>
                <c:pt idx="1117">
                  <c:v>18</c:v>
                </c:pt>
                <c:pt idx="1118">
                  <c:v>18</c:v>
                </c:pt>
                <c:pt idx="1119">
                  <c:v>18</c:v>
                </c:pt>
                <c:pt idx="1120">
                  <c:v>18</c:v>
                </c:pt>
                <c:pt idx="1121">
                  <c:v>18</c:v>
                </c:pt>
                <c:pt idx="1122">
                  <c:v>18</c:v>
                </c:pt>
                <c:pt idx="1123">
                  <c:v>18</c:v>
                </c:pt>
                <c:pt idx="1124">
                  <c:v>18</c:v>
                </c:pt>
                <c:pt idx="1125">
                  <c:v>18</c:v>
                </c:pt>
                <c:pt idx="1126">
                  <c:v>18</c:v>
                </c:pt>
                <c:pt idx="1127">
                  <c:v>18</c:v>
                </c:pt>
                <c:pt idx="1128">
                  <c:v>18</c:v>
                </c:pt>
                <c:pt idx="1129">
                  <c:v>18</c:v>
                </c:pt>
                <c:pt idx="1130">
                  <c:v>18</c:v>
                </c:pt>
                <c:pt idx="1131">
                  <c:v>18</c:v>
                </c:pt>
                <c:pt idx="1132">
                  <c:v>18</c:v>
                </c:pt>
                <c:pt idx="1133">
                  <c:v>18</c:v>
                </c:pt>
                <c:pt idx="1134">
                  <c:v>18</c:v>
                </c:pt>
                <c:pt idx="1135">
                  <c:v>18</c:v>
                </c:pt>
                <c:pt idx="1136">
                  <c:v>18</c:v>
                </c:pt>
                <c:pt idx="1137">
                  <c:v>18</c:v>
                </c:pt>
                <c:pt idx="1138">
                  <c:v>18</c:v>
                </c:pt>
                <c:pt idx="1139">
                  <c:v>18</c:v>
                </c:pt>
                <c:pt idx="1140">
                  <c:v>18</c:v>
                </c:pt>
                <c:pt idx="1141">
                  <c:v>18</c:v>
                </c:pt>
                <c:pt idx="1142">
                  <c:v>18</c:v>
                </c:pt>
                <c:pt idx="1143">
                  <c:v>18</c:v>
                </c:pt>
                <c:pt idx="1144">
                  <c:v>18</c:v>
                </c:pt>
                <c:pt idx="1145">
                  <c:v>18</c:v>
                </c:pt>
                <c:pt idx="1146">
                  <c:v>18</c:v>
                </c:pt>
                <c:pt idx="1147">
                  <c:v>18</c:v>
                </c:pt>
                <c:pt idx="1148">
                  <c:v>18</c:v>
                </c:pt>
                <c:pt idx="1149">
                  <c:v>18</c:v>
                </c:pt>
                <c:pt idx="1150">
                  <c:v>18</c:v>
                </c:pt>
                <c:pt idx="1151">
                  <c:v>18</c:v>
                </c:pt>
                <c:pt idx="1152">
                  <c:v>18</c:v>
                </c:pt>
                <c:pt idx="1153">
                  <c:v>18</c:v>
                </c:pt>
                <c:pt idx="1154">
                  <c:v>18</c:v>
                </c:pt>
                <c:pt idx="1155">
                  <c:v>18</c:v>
                </c:pt>
                <c:pt idx="1156">
                  <c:v>18</c:v>
                </c:pt>
                <c:pt idx="1157">
                  <c:v>18</c:v>
                </c:pt>
                <c:pt idx="1158">
                  <c:v>18</c:v>
                </c:pt>
                <c:pt idx="1159">
                  <c:v>18</c:v>
                </c:pt>
                <c:pt idx="1160">
                  <c:v>18</c:v>
                </c:pt>
                <c:pt idx="1161">
                  <c:v>18</c:v>
                </c:pt>
                <c:pt idx="1162">
                  <c:v>18</c:v>
                </c:pt>
                <c:pt idx="1163">
                  <c:v>18</c:v>
                </c:pt>
                <c:pt idx="1164">
                  <c:v>18</c:v>
                </c:pt>
                <c:pt idx="1165">
                  <c:v>18</c:v>
                </c:pt>
                <c:pt idx="1166">
                  <c:v>18</c:v>
                </c:pt>
                <c:pt idx="1167">
                  <c:v>18</c:v>
                </c:pt>
                <c:pt idx="1168">
                  <c:v>19</c:v>
                </c:pt>
                <c:pt idx="1169">
                  <c:v>19</c:v>
                </c:pt>
                <c:pt idx="1170">
                  <c:v>19</c:v>
                </c:pt>
                <c:pt idx="1171">
                  <c:v>19</c:v>
                </c:pt>
                <c:pt idx="1172">
                  <c:v>19</c:v>
                </c:pt>
                <c:pt idx="1173">
                  <c:v>19</c:v>
                </c:pt>
                <c:pt idx="1174">
                  <c:v>19</c:v>
                </c:pt>
                <c:pt idx="1175">
                  <c:v>19</c:v>
                </c:pt>
                <c:pt idx="1176">
                  <c:v>19</c:v>
                </c:pt>
                <c:pt idx="1177">
                  <c:v>19</c:v>
                </c:pt>
                <c:pt idx="1178">
                  <c:v>19</c:v>
                </c:pt>
                <c:pt idx="1179">
                  <c:v>19</c:v>
                </c:pt>
                <c:pt idx="1180">
                  <c:v>19</c:v>
                </c:pt>
                <c:pt idx="1181">
                  <c:v>19</c:v>
                </c:pt>
                <c:pt idx="1182">
                  <c:v>19</c:v>
                </c:pt>
                <c:pt idx="1183">
                  <c:v>19</c:v>
                </c:pt>
                <c:pt idx="1184">
                  <c:v>19</c:v>
                </c:pt>
                <c:pt idx="1185">
                  <c:v>19</c:v>
                </c:pt>
                <c:pt idx="1186">
                  <c:v>19</c:v>
                </c:pt>
                <c:pt idx="1187">
                  <c:v>19</c:v>
                </c:pt>
                <c:pt idx="1188">
                  <c:v>19</c:v>
                </c:pt>
                <c:pt idx="1189">
                  <c:v>19</c:v>
                </c:pt>
                <c:pt idx="1190">
                  <c:v>19</c:v>
                </c:pt>
                <c:pt idx="1191">
                  <c:v>19</c:v>
                </c:pt>
                <c:pt idx="1192">
                  <c:v>19</c:v>
                </c:pt>
                <c:pt idx="1193">
                  <c:v>19</c:v>
                </c:pt>
                <c:pt idx="1194">
                  <c:v>19</c:v>
                </c:pt>
                <c:pt idx="1195">
                  <c:v>19</c:v>
                </c:pt>
                <c:pt idx="1196">
                  <c:v>19</c:v>
                </c:pt>
                <c:pt idx="1197">
                  <c:v>19</c:v>
                </c:pt>
                <c:pt idx="1198">
                  <c:v>19</c:v>
                </c:pt>
                <c:pt idx="1199">
                  <c:v>19</c:v>
                </c:pt>
                <c:pt idx="1200">
                  <c:v>19</c:v>
                </c:pt>
                <c:pt idx="1201">
                  <c:v>19</c:v>
                </c:pt>
                <c:pt idx="1202">
                  <c:v>19</c:v>
                </c:pt>
                <c:pt idx="1203">
                  <c:v>19</c:v>
                </c:pt>
                <c:pt idx="1204">
                  <c:v>19</c:v>
                </c:pt>
                <c:pt idx="1205">
                  <c:v>19</c:v>
                </c:pt>
                <c:pt idx="1206">
                  <c:v>19</c:v>
                </c:pt>
                <c:pt idx="1207">
                  <c:v>19</c:v>
                </c:pt>
                <c:pt idx="1208">
                  <c:v>19</c:v>
                </c:pt>
                <c:pt idx="1209">
                  <c:v>19</c:v>
                </c:pt>
                <c:pt idx="1210">
                  <c:v>19</c:v>
                </c:pt>
                <c:pt idx="1211">
                  <c:v>19</c:v>
                </c:pt>
                <c:pt idx="1212">
                  <c:v>19</c:v>
                </c:pt>
                <c:pt idx="1213">
                  <c:v>19</c:v>
                </c:pt>
                <c:pt idx="1214">
                  <c:v>19</c:v>
                </c:pt>
                <c:pt idx="1215">
                  <c:v>19</c:v>
                </c:pt>
                <c:pt idx="1216">
                  <c:v>19</c:v>
                </c:pt>
                <c:pt idx="1217">
                  <c:v>19</c:v>
                </c:pt>
                <c:pt idx="1218">
                  <c:v>19</c:v>
                </c:pt>
                <c:pt idx="1219">
                  <c:v>19</c:v>
                </c:pt>
                <c:pt idx="1220">
                  <c:v>19</c:v>
                </c:pt>
                <c:pt idx="1221">
                  <c:v>19</c:v>
                </c:pt>
                <c:pt idx="1222">
                  <c:v>19</c:v>
                </c:pt>
                <c:pt idx="1223">
                  <c:v>19</c:v>
                </c:pt>
                <c:pt idx="1224">
                  <c:v>19</c:v>
                </c:pt>
                <c:pt idx="1225">
                  <c:v>19</c:v>
                </c:pt>
                <c:pt idx="1226">
                  <c:v>19</c:v>
                </c:pt>
                <c:pt idx="1227">
                  <c:v>19</c:v>
                </c:pt>
                <c:pt idx="1228">
                  <c:v>19</c:v>
                </c:pt>
                <c:pt idx="1229">
                  <c:v>19</c:v>
                </c:pt>
                <c:pt idx="1230">
                  <c:v>19</c:v>
                </c:pt>
                <c:pt idx="1231">
                  <c:v>19</c:v>
                </c:pt>
                <c:pt idx="1232">
                  <c:v>19</c:v>
                </c:pt>
                <c:pt idx="1233">
                  <c:v>19</c:v>
                </c:pt>
                <c:pt idx="1234">
                  <c:v>19</c:v>
                </c:pt>
                <c:pt idx="1235">
                  <c:v>19</c:v>
                </c:pt>
                <c:pt idx="1236">
                  <c:v>19</c:v>
                </c:pt>
                <c:pt idx="1237">
                  <c:v>19</c:v>
                </c:pt>
                <c:pt idx="1238">
                  <c:v>19</c:v>
                </c:pt>
                <c:pt idx="1239">
                  <c:v>19</c:v>
                </c:pt>
                <c:pt idx="1240">
                  <c:v>19</c:v>
                </c:pt>
                <c:pt idx="1241">
                  <c:v>19</c:v>
                </c:pt>
                <c:pt idx="1242">
                  <c:v>19</c:v>
                </c:pt>
                <c:pt idx="1243">
                  <c:v>19</c:v>
                </c:pt>
                <c:pt idx="1244">
                  <c:v>20</c:v>
                </c:pt>
                <c:pt idx="1245">
                  <c:v>20</c:v>
                </c:pt>
                <c:pt idx="1246">
                  <c:v>20</c:v>
                </c:pt>
                <c:pt idx="1247">
                  <c:v>20</c:v>
                </c:pt>
                <c:pt idx="1248">
                  <c:v>20</c:v>
                </c:pt>
                <c:pt idx="1249">
                  <c:v>20</c:v>
                </c:pt>
                <c:pt idx="1250">
                  <c:v>20</c:v>
                </c:pt>
                <c:pt idx="1251">
                  <c:v>20</c:v>
                </c:pt>
                <c:pt idx="1252">
                  <c:v>20</c:v>
                </c:pt>
                <c:pt idx="1253">
                  <c:v>20</c:v>
                </c:pt>
                <c:pt idx="1254">
                  <c:v>20</c:v>
                </c:pt>
                <c:pt idx="1255">
                  <c:v>20</c:v>
                </c:pt>
                <c:pt idx="1256">
                  <c:v>20</c:v>
                </c:pt>
                <c:pt idx="1257">
                  <c:v>20</c:v>
                </c:pt>
                <c:pt idx="1258">
                  <c:v>20</c:v>
                </c:pt>
                <c:pt idx="1259">
                  <c:v>20</c:v>
                </c:pt>
                <c:pt idx="1260">
                  <c:v>20</c:v>
                </c:pt>
                <c:pt idx="1261">
                  <c:v>20</c:v>
                </c:pt>
                <c:pt idx="1262">
                  <c:v>20</c:v>
                </c:pt>
                <c:pt idx="1263">
                  <c:v>20</c:v>
                </c:pt>
                <c:pt idx="1264">
                  <c:v>20</c:v>
                </c:pt>
                <c:pt idx="1265">
                  <c:v>20</c:v>
                </c:pt>
                <c:pt idx="1266">
                  <c:v>20</c:v>
                </c:pt>
                <c:pt idx="1267">
                  <c:v>20</c:v>
                </c:pt>
                <c:pt idx="1268">
                  <c:v>20</c:v>
                </c:pt>
                <c:pt idx="1269">
                  <c:v>20</c:v>
                </c:pt>
                <c:pt idx="1270">
                  <c:v>20</c:v>
                </c:pt>
                <c:pt idx="1271">
                  <c:v>20</c:v>
                </c:pt>
                <c:pt idx="1272">
                  <c:v>20</c:v>
                </c:pt>
                <c:pt idx="1273">
                  <c:v>20</c:v>
                </c:pt>
                <c:pt idx="1274">
                  <c:v>20</c:v>
                </c:pt>
                <c:pt idx="1275">
                  <c:v>20</c:v>
                </c:pt>
                <c:pt idx="1276">
                  <c:v>20</c:v>
                </c:pt>
                <c:pt idx="1277">
                  <c:v>20</c:v>
                </c:pt>
                <c:pt idx="1278">
                  <c:v>20</c:v>
                </c:pt>
                <c:pt idx="1279">
                  <c:v>20</c:v>
                </c:pt>
                <c:pt idx="1280">
                  <c:v>20</c:v>
                </c:pt>
                <c:pt idx="1281">
                  <c:v>20</c:v>
                </c:pt>
                <c:pt idx="1282">
                  <c:v>20</c:v>
                </c:pt>
                <c:pt idx="1283">
                  <c:v>20</c:v>
                </c:pt>
                <c:pt idx="1284">
                  <c:v>20</c:v>
                </c:pt>
                <c:pt idx="1285">
                  <c:v>20</c:v>
                </c:pt>
                <c:pt idx="1286">
                  <c:v>20</c:v>
                </c:pt>
                <c:pt idx="1287">
                  <c:v>20</c:v>
                </c:pt>
                <c:pt idx="1288">
                  <c:v>20</c:v>
                </c:pt>
                <c:pt idx="1289">
                  <c:v>20</c:v>
                </c:pt>
                <c:pt idx="1290">
                  <c:v>20</c:v>
                </c:pt>
                <c:pt idx="1291">
                  <c:v>20</c:v>
                </c:pt>
                <c:pt idx="1292">
                  <c:v>20</c:v>
                </c:pt>
                <c:pt idx="1293">
                  <c:v>20</c:v>
                </c:pt>
                <c:pt idx="1294">
                  <c:v>20</c:v>
                </c:pt>
                <c:pt idx="1295">
                  <c:v>20</c:v>
                </c:pt>
                <c:pt idx="1296">
                  <c:v>20</c:v>
                </c:pt>
                <c:pt idx="1297">
                  <c:v>20</c:v>
                </c:pt>
                <c:pt idx="1298">
                  <c:v>20</c:v>
                </c:pt>
                <c:pt idx="1299">
                  <c:v>21</c:v>
                </c:pt>
                <c:pt idx="1300">
                  <c:v>21</c:v>
                </c:pt>
                <c:pt idx="1301">
                  <c:v>21</c:v>
                </c:pt>
                <c:pt idx="1302">
                  <c:v>21</c:v>
                </c:pt>
                <c:pt idx="1303">
                  <c:v>21</c:v>
                </c:pt>
                <c:pt idx="1304">
                  <c:v>21</c:v>
                </c:pt>
                <c:pt idx="1305">
                  <c:v>21</c:v>
                </c:pt>
                <c:pt idx="1306">
                  <c:v>21</c:v>
                </c:pt>
                <c:pt idx="1307">
                  <c:v>21</c:v>
                </c:pt>
                <c:pt idx="1308">
                  <c:v>21</c:v>
                </c:pt>
                <c:pt idx="1309">
                  <c:v>21</c:v>
                </c:pt>
                <c:pt idx="1310">
                  <c:v>21</c:v>
                </c:pt>
                <c:pt idx="1311">
                  <c:v>21</c:v>
                </c:pt>
                <c:pt idx="1312">
                  <c:v>21</c:v>
                </c:pt>
                <c:pt idx="1313">
                  <c:v>21</c:v>
                </c:pt>
                <c:pt idx="1314">
                  <c:v>21</c:v>
                </c:pt>
                <c:pt idx="1315">
                  <c:v>21</c:v>
                </c:pt>
                <c:pt idx="1316">
                  <c:v>21</c:v>
                </c:pt>
                <c:pt idx="1317">
                  <c:v>21</c:v>
                </c:pt>
                <c:pt idx="1318">
                  <c:v>21</c:v>
                </c:pt>
                <c:pt idx="1319">
                  <c:v>21</c:v>
                </c:pt>
                <c:pt idx="1320">
                  <c:v>21</c:v>
                </c:pt>
                <c:pt idx="1321">
                  <c:v>21</c:v>
                </c:pt>
                <c:pt idx="1322">
                  <c:v>21</c:v>
                </c:pt>
                <c:pt idx="1323">
                  <c:v>21</c:v>
                </c:pt>
                <c:pt idx="1324">
                  <c:v>21</c:v>
                </c:pt>
                <c:pt idx="1325">
                  <c:v>21</c:v>
                </c:pt>
                <c:pt idx="1326">
                  <c:v>21</c:v>
                </c:pt>
                <c:pt idx="1327">
                  <c:v>21</c:v>
                </c:pt>
                <c:pt idx="1328">
                  <c:v>21</c:v>
                </c:pt>
                <c:pt idx="1329">
                  <c:v>21</c:v>
                </c:pt>
                <c:pt idx="1330">
                  <c:v>21</c:v>
                </c:pt>
                <c:pt idx="1331">
                  <c:v>21</c:v>
                </c:pt>
                <c:pt idx="1332">
                  <c:v>21</c:v>
                </c:pt>
                <c:pt idx="1333">
                  <c:v>21</c:v>
                </c:pt>
                <c:pt idx="1334">
                  <c:v>21</c:v>
                </c:pt>
                <c:pt idx="1335">
                  <c:v>21</c:v>
                </c:pt>
                <c:pt idx="1336">
                  <c:v>21</c:v>
                </c:pt>
                <c:pt idx="1337">
                  <c:v>21</c:v>
                </c:pt>
                <c:pt idx="1338">
                  <c:v>21</c:v>
                </c:pt>
                <c:pt idx="1339">
                  <c:v>21</c:v>
                </c:pt>
                <c:pt idx="1340">
                  <c:v>21</c:v>
                </c:pt>
                <c:pt idx="1341">
                  <c:v>21</c:v>
                </c:pt>
                <c:pt idx="1342">
                  <c:v>21</c:v>
                </c:pt>
                <c:pt idx="1343">
                  <c:v>21</c:v>
                </c:pt>
                <c:pt idx="1344">
                  <c:v>21</c:v>
                </c:pt>
                <c:pt idx="1345">
                  <c:v>21</c:v>
                </c:pt>
                <c:pt idx="1346">
                  <c:v>21</c:v>
                </c:pt>
                <c:pt idx="1347">
                  <c:v>22</c:v>
                </c:pt>
                <c:pt idx="1348">
                  <c:v>22</c:v>
                </c:pt>
                <c:pt idx="1349">
                  <c:v>22</c:v>
                </c:pt>
                <c:pt idx="1350">
                  <c:v>22</c:v>
                </c:pt>
                <c:pt idx="1351">
                  <c:v>22</c:v>
                </c:pt>
                <c:pt idx="1352">
                  <c:v>22</c:v>
                </c:pt>
                <c:pt idx="1353">
                  <c:v>22</c:v>
                </c:pt>
                <c:pt idx="1354">
                  <c:v>22</c:v>
                </c:pt>
                <c:pt idx="1355">
                  <c:v>22</c:v>
                </c:pt>
                <c:pt idx="1356">
                  <c:v>22</c:v>
                </c:pt>
                <c:pt idx="1357">
                  <c:v>22</c:v>
                </c:pt>
                <c:pt idx="1358">
                  <c:v>22</c:v>
                </c:pt>
                <c:pt idx="1359">
                  <c:v>22</c:v>
                </c:pt>
                <c:pt idx="1360">
                  <c:v>22</c:v>
                </c:pt>
                <c:pt idx="1361">
                  <c:v>22</c:v>
                </c:pt>
                <c:pt idx="1362">
                  <c:v>22</c:v>
                </c:pt>
                <c:pt idx="1363">
                  <c:v>22</c:v>
                </c:pt>
                <c:pt idx="1364">
                  <c:v>22</c:v>
                </c:pt>
                <c:pt idx="1365">
                  <c:v>22</c:v>
                </c:pt>
                <c:pt idx="1366">
                  <c:v>22</c:v>
                </c:pt>
                <c:pt idx="1367">
                  <c:v>22</c:v>
                </c:pt>
                <c:pt idx="1368">
                  <c:v>22</c:v>
                </c:pt>
                <c:pt idx="1369">
                  <c:v>22</c:v>
                </c:pt>
                <c:pt idx="1370">
                  <c:v>22</c:v>
                </c:pt>
                <c:pt idx="1371">
                  <c:v>22</c:v>
                </c:pt>
                <c:pt idx="1372">
                  <c:v>22</c:v>
                </c:pt>
                <c:pt idx="1373">
                  <c:v>22</c:v>
                </c:pt>
                <c:pt idx="1374">
                  <c:v>22</c:v>
                </c:pt>
                <c:pt idx="1375">
                  <c:v>22</c:v>
                </c:pt>
                <c:pt idx="1376">
                  <c:v>22</c:v>
                </c:pt>
                <c:pt idx="1377">
                  <c:v>22</c:v>
                </c:pt>
                <c:pt idx="1378">
                  <c:v>22</c:v>
                </c:pt>
                <c:pt idx="1379">
                  <c:v>22</c:v>
                </c:pt>
                <c:pt idx="1380">
                  <c:v>22</c:v>
                </c:pt>
                <c:pt idx="1381">
                  <c:v>22</c:v>
                </c:pt>
                <c:pt idx="1382">
                  <c:v>22</c:v>
                </c:pt>
                <c:pt idx="1383">
                  <c:v>22</c:v>
                </c:pt>
                <c:pt idx="1384">
                  <c:v>22</c:v>
                </c:pt>
                <c:pt idx="1385">
                  <c:v>22</c:v>
                </c:pt>
                <c:pt idx="1386">
                  <c:v>22</c:v>
                </c:pt>
                <c:pt idx="1387">
                  <c:v>22</c:v>
                </c:pt>
                <c:pt idx="1388">
                  <c:v>22</c:v>
                </c:pt>
                <c:pt idx="1389">
                  <c:v>22</c:v>
                </c:pt>
                <c:pt idx="1390">
                  <c:v>22</c:v>
                </c:pt>
                <c:pt idx="1391">
                  <c:v>22</c:v>
                </c:pt>
                <c:pt idx="1392">
                  <c:v>22</c:v>
                </c:pt>
                <c:pt idx="1393">
                  <c:v>22</c:v>
                </c:pt>
                <c:pt idx="1394">
                  <c:v>22</c:v>
                </c:pt>
                <c:pt idx="1395">
                  <c:v>22</c:v>
                </c:pt>
                <c:pt idx="1396">
                  <c:v>22</c:v>
                </c:pt>
                <c:pt idx="1397">
                  <c:v>22</c:v>
                </c:pt>
                <c:pt idx="1398">
                  <c:v>22</c:v>
                </c:pt>
                <c:pt idx="1399">
                  <c:v>22</c:v>
                </c:pt>
                <c:pt idx="1400">
                  <c:v>22</c:v>
                </c:pt>
                <c:pt idx="1401">
                  <c:v>22</c:v>
                </c:pt>
                <c:pt idx="1402">
                  <c:v>22</c:v>
                </c:pt>
                <c:pt idx="1403">
                  <c:v>23</c:v>
                </c:pt>
                <c:pt idx="1404">
                  <c:v>23</c:v>
                </c:pt>
                <c:pt idx="1405">
                  <c:v>23</c:v>
                </c:pt>
                <c:pt idx="1406">
                  <c:v>23</c:v>
                </c:pt>
                <c:pt idx="1407">
                  <c:v>23</c:v>
                </c:pt>
                <c:pt idx="1408">
                  <c:v>23</c:v>
                </c:pt>
                <c:pt idx="1409">
                  <c:v>23</c:v>
                </c:pt>
                <c:pt idx="1410">
                  <c:v>23</c:v>
                </c:pt>
                <c:pt idx="1411">
                  <c:v>23</c:v>
                </c:pt>
                <c:pt idx="1412">
                  <c:v>23</c:v>
                </c:pt>
                <c:pt idx="1413">
                  <c:v>23</c:v>
                </c:pt>
                <c:pt idx="1414">
                  <c:v>23</c:v>
                </c:pt>
                <c:pt idx="1415">
                  <c:v>23</c:v>
                </c:pt>
                <c:pt idx="1416">
                  <c:v>23</c:v>
                </c:pt>
                <c:pt idx="1417">
                  <c:v>23</c:v>
                </c:pt>
                <c:pt idx="1418">
                  <c:v>23</c:v>
                </c:pt>
                <c:pt idx="1419">
                  <c:v>23</c:v>
                </c:pt>
                <c:pt idx="1420">
                  <c:v>23</c:v>
                </c:pt>
                <c:pt idx="1421">
                  <c:v>23</c:v>
                </c:pt>
                <c:pt idx="1422">
                  <c:v>23</c:v>
                </c:pt>
                <c:pt idx="1423">
                  <c:v>23</c:v>
                </c:pt>
                <c:pt idx="1424">
                  <c:v>23</c:v>
                </c:pt>
                <c:pt idx="1425">
                  <c:v>23</c:v>
                </c:pt>
                <c:pt idx="1426">
                  <c:v>23</c:v>
                </c:pt>
                <c:pt idx="1427">
                  <c:v>23</c:v>
                </c:pt>
                <c:pt idx="1428">
                  <c:v>23</c:v>
                </c:pt>
                <c:pt idx="1429">
                  <c:v>23</c:v>
                </c:pt>
                <c:pt idx="1430">
                  <c:v>23</c:v>
                </c:pt>
                <c:pt idx="1431">
                  <c:v>24</c:v>
                </c:pt>
                <c:pt idx="1432">
                  <c:v>24</c:v>
                </c:pt>
                <c:pt idx="1433">
                  <c:v>24</c:v>
                </c:pt>
                <c:pt idx="1434">
                  <c:v>24</c:v>
                </c:pt>
                <c:pt idx="1435">
                  <c:v>24</c:v>
                </c:pt>
                <c:pt idx="1436">
                  <c:v>24</c:v>
                </c:pt>
                <c:pt idx="1437">
                  <c:v>24</c:v>
                </c:pt>
                <c:pt idx="1438">
                  <c:v>24</c:v>
                </c:pt>
                <c:pt idx="1439">
                  <c:v>24</c:v>
                </c:pt>
                <c:pt idx="1440">
                  <c:v>24</c:v>
                </c:pt>
                <c:pt idx="1441">
                  <c:v>24</c:v>
                </c:pt>
                <c:pt idx="1442">
                  <c:v>24</c:v>
                </c:pt>
                <c:pt idx="1443">
                  <c:v>24</c:v>
                </c:pt>
                <c:pt idx="1444">
                  <c:v>24</c:v>
                </c:pt>
                <c:pt idx="1445">
                  <c:v>24</c:v>
                </c:pt>
                <c:pt idx="1446">
                  <c:v>24</c:v>
                </c:pt>
                <c:pt idx="1447">
                  <c:v>24</c:v>
                </c:pt>
                <c:pt idx="1448">
                  <c:v>24</c:v>
                </c:pt>
                <c:pt idx="1449">
                  <c:v>24</c:v>
                </c:pt>
                <c:pt idx="1450">
                  <c:v>24</c:v>
                </c:pt>
                <c:pt idx="1451">
                  <c:v>24</c:v>
                </c:pt>
                <c:pt idx="1452">
                  <c:v>25</c:v>
                </c:pt>
                <c:pt idx="1453">
                  <c:v>25</c:v>
                </c:pt>
                <c:pt idx="1454">
                  <c:v>25</c:v>
                </c:pt>
                <c:pt idx="1455">
                  <c:v>25</c:v>
                </c:pt>
                <c:pt idx="1456">
                  <c:v>25</c:v>
                </c:pt>
                <c:pt idx="1457">
                  <c:v>25</c:v>
                </c:pt>
                <c:pt idx="1458">
                  <c:v>25</c:v>
                </c:pt>
                <c:pt idx="1459">
                  <c:v>25</c:v>
                </c:pt>
                <c:pt idx="1460">
                  <c:v>25</c:v>
                </c:pt>
                <c:pt idx="1461">
                  <c:v>25</c:v>
                </c:pt>
                <c:pt idx="1462">
                  <c:v>25</c:v>
                </c:pt>
                <c:pt idx="1463">
                  <c:v>25</c:v>
                </c:pt>
                <c:pt idx="1464">
                  <c:v>25</c:v>
                </c:pt>
                <c:pt idx="1465">
                  <c:v>25</c:v>
                </c:pt>
                <c:pt idx="1466">
                  <c:v>25</c:v>
                </c:pt>
                <c:pt idx="1467">
                  <c:v>25</c:v>
                </c:pt>
                <c:pt idx="1468">
                  <c:v>25</c:v>
                </c:pt>
                <c:pt idx="1469">
                  <c:v>25</c:v>
                </c:pt>
              </c:numCache>
            </c:numRef>
          </c:yVal>
          <c:smooth val="0"/>
          <c:extLst>
            <c:ext xmlns:c16="http://schemas.microsoft.com/office/drawing/2014/chart" uri="{C3380CC4-5D6E-409C-BE32-E72D297353CC}">
              <c16:uniqueId val="{00000001-D608-484C-9167-774B19ECAD8F}"/>
            </c:ext>
          </c:extLst>
        </c:ser>
        <c:dLbls>
          <c:showLegendKey val="0"/>
          <c:showVal val="0"/>
          <c:showCatName val="0"/>
          <c:showSerName val="0"/>
          <c:showPercent val="0"/>
          <c:showBubbleSize val="0"/>
        </c:dLbls>
        <c:axId val="1265978288"/>
        <c:axId val="1271508272"/>
      </c:scatterChart>
      <c:valAx>
        <c:axId val="1265978288"/>
        <c:scaling>
          <c:orientation val="minMax"/>
        </c:scaling>
        <c:delete val="0"/>
        <c:axPos val="b"/>
        <c:title>
          <c:tx>
            <c:rich>
              <a:bodyPr/>
              <a:lstStyle/>
              <a:p>
                <a:pPr>
                  <a:defRPr/>
                </a:pPr>
                <a:r>
                  <a:rPr lang="en-AU"/>
                  <a:t>Sample Percentile</a:t>
                </a:r>
              </a:p>
            </c:rich>
          </c:tx>
          <c:layout/>
          <c:overlay val="0"/>
        </c:title>
        <c:numFmt formatCode="0.00" sourceLinked="1"/>
        <c:majorTickMark val="out"/>
        <c:minorTickMark val="none"/>
        <c:tickLblPos val="nextTo"/>
        <c:crossAx val="1271508272"/>
        <c:crosses val="autoZero"/>
        <c:crossBetween val="midCat"/>
      </c:valAx>
      <c:valAx>
        <c:axId val="1271508272"/>
        <c:scaling>
          <c:orientation val="minMax"/>
        </c:scaling>
        <c:delete val="0"/>
        <c:axPos val="l"/>
        <c:title>
          <c:tx>
            <c:rich>
              <a:bodyPr/>
              <a:lstStyle/>
              <a:p>
                <a:pPr>
                  <a:defRPr/>
                </a:pPr>
                <a:r>
                  <a:rPr lang="en-AU"/>
                  <a:t>PercentSalaryHike</a:t>
                </a:r>
              </a:p>
            </c:rich>
          </c:tx>
          <c:layout/>
          <c:overlay val="0"/>
        </c:title>
        <c:numFmt formatCode="0.00" sourceLinked="1"/>
        <c:majorTickMark val="out"/>
        <c:minorTickMark val="none"/>
        <c:tickLblPos val="nextTo"/>
        <c:crossAx val="1265978288"/>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Hike</a:t>
            </a:r>
            <a:r>
              <a:rPr lang="en-US" baseline="0"/>
              <a:t> v </a:t>
            </a:r>
            <a:r>
              <a:rPr lang="en-US"/>
              <a:t>Job Satisfaction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'Q3 (a)'!$N$25</c:f>
              <c:strCache>
                <c:ptCount val="1"/>
                <c:pt idx="0">
                  <c:v>JobSatisfaction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'Q3 (a)'!$M$26:$M$29</c:f>
              <c:numCache>
                <c:formatCode>General</c:formatCode>
                <c:ptCount val="4"/>
                <c:pt idx="0">
                  <c:v>6.6399999999999988</c:v>
                </c:pt>
                <c:pt idx="1">
                  <c:v>8.3699999999999992</c:v>
                </c:pt>
                <c:pt idx="2">
                  <c:v>9.74</c:v>
                </c:pt>
                <c:pt idx="3">
                  <c:v>10.749999999999998</c:v>
                </c:pt>
              </c:numCache>
            </c:numRef>
          </c:xVal>
          <c:yVal>
            <c:numRef>
              <c:f>'Q3 (a)'!$N$26:$N$29</c:f>
              <c:numCache>
                <c:formatCode>General</c:formatCode>
                <c:ptCount val="4"/>
                <c:pt idx="0">
                  <c:v>1</c:v>
                </c:pt>
                <c:pt idx="1">
                  <c:v>2</c:v>
                </c:pt>
                <c:pt idx="2">
                  <c:v>3</c:v>
                </c:pt>
                <c:pt idx="3">
                  <c:v>4</c:v>
                </c:pt>
              </c:numCache>
            </c:numRef>
          </c:yVal>
          <c:smooth val="0"/>
          <c:extLst>
            <c:ext xmlns:c16="http://schemas.microsoft.com/office/drawing/2014/chart" uri="{C3380CC4-5D6E-409C-BE32-E72D297353CC}">
              <c16:uniqueId val="{00000000-5C91-4EE2-AB37-66D9236B5CB5}"/>
            </c:ext>
          </c:extLst>
        </c:ser>
        <c:dLbls>
          <c:showLegendKey val="0"/>
          <c:showVal val="0"/>
          <c:showCatName val="0"/>
          <c:showSerName val="0"/>
          <c:showPercent val="0"/>
          <c:showBubbleSize val="0"/>
        </c:dLbls>
        <c:axId val="332477104"/>
        <c:axId val="332488752"/>
      </c:scatterChart>
      <c:valAx>
        <c:axId val="332477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Salary Hike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32488752"/>
        <c:crosses val="autoZero"/>
        <c:crossBetween val="midCat"/>
      </c:valAx>
      <c:valAx>
        <c:axId val="33248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Job Satisfaction</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324771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 Job Satisfaction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'Q3 (b)'!$C$4:$C$5</c:f>
              <c:strCache>
                <c:ptCount val="2"/>
                <c:pt idx="0">
                  <c:v>Low Job Satisfaction</c:v>
                </c:pt>
                <c:pt idx="1">
                  <c:v>PercentSalaryHike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'Q3 (b)'!$B$6:$B$436</c:f>
              <c:numCache>
                <c:formatCode>General</c:formatCode>
                <c:ptCount val="431"/>
                <c:pt idx="0">
                  <c:v>3</c:v>
                </c:pt>
                <c:pt idx="1">
                  <c:v>3</c:v>
                </c:pt>
                <c:pt idx="2">
                  <c:v>3</c:v>
                </c:pt>
                <c:pt idx="3">
                  <c:v>3</c:v>
                </c:pt>
                <c:pt idx="4">
                  <c:v>3</c:v>
                </c:pt>
                <c:pt idx="5">
                  <c:v>3</c:v>
                </c:pt>
                <c:pt idx="6">
                  <c:v>3</c:v>
                </c:pt>
                <c:pt idx="7">
                  <c:v>3</c:v>
                </c:pt>
                <c:pt idx="8">
                  <c:v>3</c:v>
                </c:pt>
                <c:pt idx="9">
                  <c:v>4</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2</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2</c:v>
                </c:pt>
                <c:pt idx="79">
                  <c:v>3</c:v>
                </c:pt>
                <c:pt idx="80">
                  <c:v>3</c:v>
                </c:pt>
                <c:pt idx="81">
                  <c:v>3</c:v>
                </c:pt>
                <c:pt idx="82">
                  <c:v>3</c:v>
                </c:pt>
                <c:pt idx="83">
                  <c:v>3</c:v>
                </c:pt>
                <c:pt idx="84">
                  <c:v>3</c:v>
                </c:pt>
                <c:pt idx="85">
                  <c:v>3</c:v>
                </c:pt>
                <c:pt idx="86">
                  <c:v>3</c:v>
                </c:pt>
                <c:pt idx="87">
                  <c:v>3</c:v>
                </c:pt>
                <c:pt idx="88">
                  <c:v>3</c:v>
                </c:pt>
                <c:pt idx="89">
                  <c:v>3</c:v>
                </c:pt>
                <c:pt idx="90">
                  <c:v>2</c:v>
                </c:pt>
                <c:pt idx="91">
                  <c:v>2</c:v>
                </c:pt>
                <c:pt idx="92">
                  <c:v>2</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3</c:v>
                </c:pt>
                <c:pt idx="155">
                  <c:v>3</c:v>
                </c:pt>
                <c:pt idx="156">
                  <c:v>3</c:v>
                </c:pt>
                <c:pt idx="157">
                  <c:v>3</c:v>
                </c:pt>
                <c:pt idx="158">
                  <c:v>3</c:v>
                </c:pt>
                <c:pt idx="159">
                  <c:v>3</c:v>
                </c:pt>
                <c:pt idx="160">
                  <c:v>3</c:v>
                </c:pt>
                <c:pt idx="161">
                  <c:v>3</c:v>
                </c:pt>
                <c:pt idx="162">
                  <c:v>3</c:v>
                </c:pt>
                <c:pt idx="163">
                  <c:v>3</c:v>
                </c:pt>
                <c:pt idx="164">
                  <c:v>3</c:v>
                </c:pt>
                <c:pt idx="165">
                  <c:v>3</c:v>
                </c:pt>
                <c:pt idx="166">
                  <c:v>3</c:v>
                </c:pt>
                <c:pt idx="167">
                  <c:v>3</c:v>
                </c:pt>
                <c:pt idx="168">
                  <c:v>3</c:v>
                </c:pt>
                <c:pt idx="169">
                  <c:v>3</c:v>
                </c:pt>
                <c:pt idx="170">
                  <c:v>3</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3</c:v>
                </c:pt>
                <c:pt idx="191">
                  <c:v>3</c:v>
                </c:pt>
                <c:pt idx="192">
                  <c:v>2</c:v>
                </c:pt>
                <c:pt idx="193">
                  <c:v>3</c:v>
                </c:pt>
                <c:pt idx="194">
                  <c:v>2</c:v>
                </c:pt>
                <c:pt idx="195">
                  <c:v>3</c:v>
                </c:pt>
                <c:pt idx="196">
                  <c:v>3</c:v>
                </c:pt>
                <c:pt idx="197">
                  <c:v>3</c:v>
                </c:pt>
                <c:pt idx="198">
                  <c:v>3</c:v>
                </c:pt>
                <c:pt idx="199">
                  <c:v>3</c:v>
                </c:pt>
                <c:pt idx="200">
                  <c:v>2</c:v>
                </c:pt>
                <c:pt idx="201">
                  <c:v>3</c:v>
                </c:pt>
                <c:pt idx="202">
                  <c:v>3</c:v>
                </c:pt>
                <c:pt idx="203">
                  <c:v>3</c:v>
                </c:pt>
                <c:pt idx="204">
                  <c:v>3</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2</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2</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2</c:v>
                </c:pt>
                <c:pt idx="291">
                  <c:v>2</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2</c:v>
                </c:pt>
                <c:pt idx="427">
                  <c:v>3</c:v>
                </c:pt>
                <c:pt idx="428">
                  <c:v>3</c:v>
                </c:pt>
                <c:pt idx="429">
                  <c:v>3</c:v>
                </c:pt>
                <c:pt idx="430">
                  <c:v>3</c:v>
                </c:pt>
              </c:numCache>
            </c:numRef>
          </c:xVal>
          <c:yVal>
            <c:numRef>
              <c:f>'Q3 (b)'!$C$6:$C$436</c:f>
              <c:numCache>
                <c:formatCode>General</c:formatCode>
                <c:ptCount val="431"/>
                <c:pt idx="0">
                  <c:v>13</c:v>
                </c:pt>
                <c:pt idx="1">
                  <c:v>12</c:v>
                </c:pt>
                <c:pt idx="2">
                  <c:v>13</c:v>
                </c:pt>
                <c:pt idx="3">
                  <c:v>12</c:v>
                </c:pt>
                <c:pt idx="4">
                  <c:v>13</c:v>
                </c:pt>
                <c:pt idx="5">
                  <c:v>12</c:v>
                </c:pt>
                <c:pt idx="6">
                  <c:v>14</c:v>
                </c:pt>
                <c:pt idx="7">
                  <c:v>13</c:v>
                </c:pt>
                <c:pt idx="8">
                  <c:v>13</c:v>
                </c:pt>
                <c:pt idx="9">
                  <c:v>21</c:v>
                </c:pt>
                <c:pt idx="10">
                  <c:v>11</c:v>
                </c:pt>
                <c:pt idx="11">
                  <c:v>11</c:v>
                </c:pt>
                <c:pt idx="12">
                  <c:v>11</c:v>
                </c:pt>
                <c:pt idx="13">
                  <c:v>11</c:v>
                </c:pt>
                <c:pt idx="14">
                  <c:v>11</c:v>
                </c:pt>
                <c:pt idx="15">
                  <c:v>12</c:v>
                </c:pt>
                <c:pt idx="16">
                  <c:v>12</c:v>
                </c:pt>
                <c:pt idx="17">
                  <c:v>12</c:v>
                </c:pt>
                <c:pt idx="18">
                  <c:v>12</c:v>
                </c:pt>
                <c:pt idx="19">
                  <c:v>13</c:v>
                </c:pt>
                <c:pt idx="20">
                  <c:v>11</c:v>
                </c:pt>
                <c:pt idx="21">
                  <c:v>12</c:v>
                </c:pt>
                <c:pt idx="22">
                  <c:v>11</c:v>
                </c:pt>
                <c:pt idx="23">
                  <c:v>11</c:v>
                </c:pt>
                <c:pt idx="24">
                  <c:v>11</c:v>
                </c:pt>
                <c:pt idx="25">
                  <c:v>11</c:v>
                </c:pt>
                <c:pt idx="26">
                  <c:v>14</c:v>
                </c:pt>
                <c:pt idx="27">
                  <c:v>11</c:v>
                </c:pt>
                <c:pt idx="28">
                  <c:v>11</c:v>
                </c:pt>
                <c:pt idx="29">
                  <c:v>12</c:v>
                </c:pt>
                <c:pt idx="30">
                  <c:v>13</c:v>
                </c:pt>
                <c:pt idx="31">
                  <c:v>12</c:v>
                </c:pt>
                <c:pt idx="32">
                  <c:v>13</c:v>
                </c:pt>
                <c:pt idx="33">
                  <c:v>13</c:v>
                </c:pt>
                <c:pt idx="34">
                  <c:v>11</c:v>
                </c:pt>
                <c:pt idx="35">
                  <c:v>12</c:v>
                </c:pt>
                <c:pt idx="36">
                  <c:v>12</c:v>
                </c:pt>
                <c:pt idx="37">
                  <c:v>11</c:v>
                </c:pt>
                <c:pt idx="38">
                  <c:v>11</c:v>
                </c:pt>
                <c:pt idx="39">
                  <c:v>12</c:v>
                </c:pt>
                <c:pt idx="40">
                  <c:v>12</c:v>
                </c:pt>
                <c:pt idx="41">
                  <c:v>12</c:v>
                </c:pt>
                <c:pt idx="42">
                  <c:v>14</c:v>
                </c:pt>
                <c:pt idx="43">
                  <c:v>12</c:v>
                </c:pt>
                <c:pt idx="44">
                  <c:v>11</c:v>
                </c:pt>
                <c:pt idx="45">
                  <c:v>11</c:v>
                </c:pt>
                <c:pt idx="46">
                  <c:v>12</c:v>
                </c:pt>
                <c:pt idx="47">
                  <c:v>13</c:v>
                </c:pt>
                <c:pt idx="48">
                  <c:v>15</c:v>
                </c:pt>
                <c:pt idx="49">
                  <c:v>12</c:v>
                </c:pt>
                <c:pt idx="50">
                  <c:v>11</c:v>
                </c:pt>
                <c:pt idx="51">
                  <c:v>12</c:v>
                </c:pt>
                <c:pt idx="52">
                  <c:v>13</c:v>
                </c:pt>
                <c:pt idx="53">
                  <c:v>13</c:v>
                </c:pt>
                <c:pt idx="54">
                  <c:v>12</c:v>
                </c:pt>
                <c:pt idx="55">
                  <c:v>13</c:v>
                </c:pt>
                <c:pt idx="56">
                  <c:v>13</c:v>
                </c:pt>
                <c:pt idx="57">
                  <c:v>11</c:v>
                </c:pt>
                <c:pt idx="58">
                  <c:v>13</c:v>
                </c:pt>
                <c:pt idx="59">
                  <c:v>12</c:v>
                </c:pt>
                <c:pt idx="60">
                  <c:v>14</c:v>
                </c:pt>
                <c:pt idx="61">
                  <c:v>11</c:v>
                </c:pt>
                <c:pt idx="62">
                  <c:v>13</c:v>
                </c:pt>
                <c:pt idx="63">
                  <c:v>11</c:v>
                </c:pt>
                <c:pt idx="64">
                  <c:v>14</c:v>
                </c:pt>
                <c:pt idx="65">
                  <c:v>13</c:v>
                </c:pt>
                <c:pt idx="66">
                  <c:v>14</c:v>
                </c:pt>
                <c:pt idx="67">
                  <c:v>12</c:v>
                </c:pt>
                <c:pt idx="68">
                  <c:v>14</c:v>
                </c:pt>
                <c:pt idx="69">
                  <c:v>13</c:v>
                </c:pt>
                <c:pt idx="70">
                  <c:v>11</c:v>
                </c:pt>
                <c:pt idx="71">
                  <c:v>11</c:v>
                </c:pt>
                <c:pt idx="72">
                  <c:v>13</c:v>
                </c:pt>
                <c:pt idx="73">
                  <c:v>14</c:v>
                </c:pt>
                <c:pt idx="74">
                  <c:v>12</c:v>
                </c:pt>
                <c:pt idx="75">
                  <c:v>12</c:v>
                </c:pt>
                <c:pt idx="76">
                  <c:v>12</c:v>
                </c:pt>
                <c:pt idx="77">
                  <c:v>11</c:v>
                </c:pt>
                <c:pt idx="78">
                  <c:v>11</c:v>
                </c:pt>
                <c:pt idx="79">
                  <c:v>11</c:v>
                </c:pt>
                <c:pt idx="80">
                  <c:v>12</c:v>
                </c:pt>
                <c:pt idx="81">
                  <c:v>13</c:v>
                </c:pt>
                <c:pt idx="82">
                  <c:v>13</c:v>
                </c:pt>
                <c:pt idx="83">
                  <c:v>15</c:v>
                </c:pt>
                <c:pt idx="84">
                  <c:v>13</c:v>
                </c:pt>
                <c:pt idx="85">
                  <c:v>11</c:v>
                </c:pt>
                <c:pt idx="86">
                  <c:v>11</c:v>
                </c:pt>
                <c:pt idx="87">
                  <c:v>11</c:v>
                </c:pt>
                <c:pt idx="88">
                  <c:v>14</c:v>
                </c:pt>
                <c:pt idx="89">
                  <c:v>11</c:v>
                </c:pt>
                <c:pt idx="90">
                  <c:v>12</c:v>
                </c:pt>
                <c:pt idx="91">
                  <c:v>11</c:v>
                </c:pt>
                <c:pt idx="92">
                  <c:v>11</c:v>
                </c:pt>
                <c:pt idx="93">
                  <c:v>14</c:v>
                </c:pt>
                <c:pt idx="94">
                  <c:v>12</c:v>
                </c:pt>
                <c:pt idx="95">
                  <c:v>13</c:v>
                </c:pt>
                <c:pt idx="96">
                  <c:v>13</c:v>
                </c:pt>
                <c:pt idx="97">
                  <c:v>13</c:v>
                </c:pt>
                <c:pt idx="98">
                  <c:v>11</c:v>
                </c:pt>
                <c:pt idx="99">
                  <c:v>12</c:v>
                </c:pt>
                <c:pt idx="100">
                  <c:v>12</c:v>
                </c:pt>
                <c:pt idx="101">
                  <c:v>12</c:v>
                </c:pt>
                <c:pt idx="102">
                  <c:v>13</c:v>
                </c:pt>
                <c:pt idx="103">
                  <c:v>11</c:v>
                </c:pt>
                <c:pt idx="104">
                  <c:v>12</c:v>
                </c:pt>
                <c:pt idx="105">
                  <c:v>11</c:v>
                </c:pt>
                <c:pt idx="106">
                  <c:v>12</c:v>
                </c:pt>
                <c:pt idx="107">
                  <c:v>11</c:v>
                </c:pt>
                <c:pt idx="108">
                  <c:v>13</c:v>
                </c:pt>
                <c:pt idx="109">
                  <c:v>12</c:v>
                </c:pt>
                <c:pt idx="110">
                  <c:v>11</c:v>
                </c:pt>
                <c:pt idx="111">
                  <c:v>12</c:v>
                </c:pt>
                <c:pt idx="112">
                  <c:v>13</c:v>
                </c:pt>
                <c:pt idx="113">
                  <c:v>13</c:v>
                </c:pt>
                <c:pt idx="114">
                  <c:v>15</c:v>
                </c:pt>
                <c:pt idx="115">
                  <c:v>12</c:v>
                </c:pt>
                <c:pt idx="116">
                  <c:v>11</c:v>
                </c:pt>
                <c:pt idx="117">
                  <c:v>13</c:v>
                </c:pt>
                <c:pt idx="118">
                  <c:v>13</c:v>
                </c:pt>
                <c:pt idx="119">
                  <c:v>11</c:v>
                </c:pt>
                <c:pt idx="120">
                  <c:v>11</c:v>
                </c:pt>
                <c:pt idx="121">
                  <c:v>12</c:v>
                </c:pt>
                <c:pt idx="122">
                  <c:v>13</c:v>
                </c:pt>
                <c:pt idx="123">
                  <c:v>14</c:v>
                </c:pt>
                <c:pt idx="124">
                  <c:v>12</c:v>
                </c:pt>
                <c:pt idx="125">
                  <c:v>13</c:v>
                </c:pt>
                <c:pt idx="126">
                  <c:v>11</c:v>
                </c:pt>
                <c:pt idx="127">
                  <c:v>12</c:v>
                </c:pt>
                <c:pt idx="128">
                  <c:v>13</c:v>
                </c:pt>
                <c:pt idx="129">
                  <c:v>11</c:v>
                </c:pt>
                <c:pt idx="130">
                  <c:v>11</c:v>
                </c:pt>
                <c:pt idx="131">
                  <c:v>14</c:v>
                </c:pt>
                <c:pt idx="132">
                  <c:v>12</c:v>
                </c:pt>
                <c:pt idx="133">
                  <c:v>11</c:v>
                </c:pt>
                <c:pt idx="134">
                  <c:v>11</c:v>
                </c:pt>
                <c:pt idx="135">
                  <c:v>12</c:v>
                </c:pt>
                <c:pt idx="136">
                  <c:v>13</c:v>
                </c:pt>
                <c:pt idx="137">
                  <c:v>13</c:v>
                </c:pt>
                <c:pt idx="138">
                  <c:v>13</c:v>
                </c:pt>
                <c:pt idx="139">
                  <c:v>11</c:v>
                </c:pt>
                <c:pt idx="140">
                  <c:v>12</c:v>
                </c:pt>
                <c:pt idx="141">
                  <c:v>11</c:v>
                </c:pt>
                <c:pt idx="142">
                  <c:v>12</c:v>
                </c:pt>
                <c:pt idx="143">
                  <c:v>11</c:v>
                </c:pt>
                <c:pt idx="144">
                  <c:v>12</c:v>
                </c:pt>
                <c:pt idx="145">
                  <c:v>13</c:v>
                </c:pt>
                <c:pt idx="146">
                  <c:v>12</c:v>
                </c:pt>
                <c:pt idx="147">
                  <c:v>11</c:v>
                </c:pt>
                <c:pt idx="148">
                  <c:v>12</c:v>
                </c:pt>
                <c:pt idx="149">
                  <c:v>11</c:v>
                </c:pt>
                <c:pt idx="150">
                  <c:v>11</c:v>
                </c:pt>
                <c:pt idx="151">
                  <c:v>11</c:v>
                </c:pt>
                <c:pt idx="152">
                  <c:v>11</c:v>
                </c:pt>
                <c:pt idx="153">
                  <c:v>14</c:v>
                </c:pt>
                <c:pt idx="154">
                  <c:v>13</c:v>
                </c:pt>
                <c:pt idx="155">
                  <c:v>12</c:v>
                </c:pt>
                <c:pt idx="156">
                  <c:v>12</c:v>
                </c:pt>
                <c:pt idx="157">
                  <c:v>13</c:v>
                </c:pt>
                <c:pt idx="158">
                  <c:v>11</c:v>
                </c:pt>
                <c:pt idx="159">
                  <c:v>14</c:v>
                </c:pt>
                <c:pt idx="160">
                  <c:v>13</c:v>
                </c:pt>
                <c:pt idx="161">
                  <c:v>12</c:v>
                </c:pt>
                <c:pt idx="162">
                  <c:v>13</c:v>
                </c:pt>
                <c:pt idx="163">
                  <c:v>13</c:v>
                </c:pt>
                <c:pt idx="164">
                  <c:v>11</c:v>
                </c:pt>
                <c:pt idx="165">
                  <c:v>13</c:v>
                </c:pt>
                <c:pt idx="166">
                  <c:v>14</c:v>
                </c:pt>
                <c:pt idx="167">
                  <c:v>12</c:v>
                </c:pt>
                <c:pt idx="168">
                  <c:v>11</c:v>
                </c:pt>
                <c:pt idx="169">
                  <c:v>13</c:v>
                </c:pt>
                <c:pt idx="170">
                  <c:v>13</c:v>
                </c:pt>
                <c:pt idx="171">
                  <c:v>11</c:v>
                </c:pt>
                <c:pt idx="172">
                  <c:v>11</c:v>
                </c:pt>
                <c:pt idx="173">
                  <c:v>12</c:v>
                </c:pt>
                <c:pt idx="174">
                  <c:v>12</c:v>
                </c:pt>
                <c:pt idx="175">
                  <c:v>11</c:v>
                </c:pt>
                <c:pt idx="176">
                  <c:v>13</c:v>
                </c:pt>
                <c:pt idx="177">
                  <c:v>14</c:v>
                </c:pt>
                <c:pt idx="178">
                  <c:v>12</c:v>
                </c:pt>
                <c:pt idx="179">
                  <c:v>14</c:v>
                </c:pt>
                <c:pt idx="180">
                  <c:v>11</c:v>
                </c:pt>
                <c:pt idx="181">
                  <c:v>12</c:v>
                </c:pt>
                <c:pt idx="182">
                  <c:v>12</c:v>
                </c:pt>
                <c:pt idx="183">
                  <c:v>12</c:v>
                </c:pt>
                <c:pt idx="184">
                  <c:v>13</c:v>
                </c:pt>
                <c:pt idx="185">
                  <c:v>13</c:v>
                </c:pt>
                <c:pt idx="186">
                  <c:v>13</c:v>
                </c:pt>
                <c:pt idx="187">
                  <c:v>11</c:v>
                </c:pt>
                <c:pt idx="188">
                  <c:v>11</c:v>
                </c:pt>
                <c:pt idx="189">
                  <c:v>14</c:v>
                </c:pt>
                <c:pt idx="190">
                  <c:v>13</c:v>
                </c:pt>
                <c:pt idx="191">
                  <c:v>12</c:v>
                </c:pt>
                <c:pt idx="192">
                  <c:v>11</c:v>
                </c:pt>
                <c:pt idx="193">
                  <c:v>11</c:v>
                </c:pt>
                <c:pt idx="194">
                  <c:v>12</c:v>
                </c:pt>
                <c:pt idx="195">
                  <c:v>12</c:v>
                </c:pt>
                <c:pt idx="196">
                  <c:v>12</c:v>
                </c:pt>
                <c:pt idx="197">
                  <c:v>13</c:v>
                </c:pt>
                <c:pt idx="198">
                  <c:v>15</c:v>
                </c:pt>
                <c:pt idx="199">
                  <c:v>13</c:v>
                </c:pt>
                <c:pt idx="200">
                  <c:v>12</c:v>
                </c:pt>
                <c:pt idx="201">
                  <c:v>13</c:v>
                </c:pt>
                <c:pt idx="202">
                  <c:v>12</c:v>
                </c:pt>
                <c:pt idx="203">
                  <c:v>13</c:v>
                </c:pt>
                <c:pt idx="204">
                  <c:v>11</c:v>
                </c:pt>
                <c:pt idx="205">
                  <c:v>12</c:v>
                </c:pt>
                <c:pt idx="206">
                  <c:v>11</c:v>
                </c:pt>
                <c:pt idx="207">
                  <c:v>14</c:v>
                </c:pt>
                <c:pt idx="208">
                  <c:v>11</c:v>
                </c:pt>
                <c:pt idx="209">
                  <c:v>13</c:v>
                </c:pt>
                <c:pt idx="210">
                  <c:v>13</c:v>
                </c:pt>
                <c:pt idx="211">
                  <c:v>13</c:v>
                </c:pt>
                <c:pt idx="212">
                  <c:v>12</c:v>
                </c:pt>
                <c:pt idx="213">
                  <c:v>13</c:v>
                </c:pt>
                <c:pt idx="214">
                  <c:v>13</c:v>
                </c:pt>
                <c:pt idx="215">
                  <c:v>12</c:v>
                </c:pt>
                <c:pt idx="216">
                  <c:v>13</c:v>
                </c:pt>
                <c:pt idx="217">
                  <c:v>13</c:v>
                </c:pt>
                <c:pt idx="218">
                  <c:v>11</c:v>
                </c:pt>
                <c:pt idx="219">
                  <c:v>11</c:v>
                </c:pt>
                <c:pt idx="220">
                  <c:v>11</c:v>
                </c:pt>
                <c:pt idx="221">
                  <c:v>12</c:v>
                </c:pt>
                <c:pt idx="222">
                  <c:v>14</c:v>
                </c:pt>
                <c:pt idx="223">
                  <c:v>12</c:v>
                </c:pt>
                <c:pt idx="224">
                  <c:v>14</c:v>
                </c:pt>
                <c:pt idx="225">
                  <c:v>11</c:v>
                </c:pt>
                <c:pt idx="226">
                  <c:v>13</c:v>
                </c:pt>
                <c:pt idx="227">
                  <c:v>13</c:v>
                </c:pt>
                <c:pt idx="228">
                  <c:v>12</c:v>
                </c:pt>
                <c:pt idx="229">
                  <c:v>12</c:v>
                </c:pt>
                <c:pt idx="230">
                  <c:v>11</c:v>
                </c:pt>
                <c:pt idx="231">
                  <c:v>12</c:v>
                </c:pt>
                <c:pt idx="232">
                  <c:v>12</c:v>
                </c:pt>
                <c:pt idx="233">
                  <c:v>13</c:v>
                </c:pt>
                <c:pt idx="234">
                  <c:v>12</c:v>
                </c:pt>
                <c:pt idx="235">
                  <c:v>12</c:v>
                </c:pt>
                <c:pt idx="236">
                  <c:v>11</c:v>
                </c:pt>
                <c:pt idx="237">
                  <c:v>11</c:v>
                </c:pt>
                <c:pt idx="238">
                  <c:v>11</c:v>
                </c:pt>
                <c:pt idx="239">
                  <c:v>13</c:v>
                </c:pt>
                <c:pt idx="240">
                  <c:v>11</c:v>
                </c:pt>
                <c:pt idx="241">
                  <c:v>12</c:v>
                </c:pt>
                <c:pt idx="242">
                  <c:v>13</c:v>
                </c:pt>
                <c:pt idx="243">
                  <c:v>11</c:v>
                </c:pt>
                <c:pt idx="244">
                  <c:v>11</c:v>
                </c:pt>
                <c:pt idx="245">
                  <c:v>11</c:v>
                </c:pt>
                <c:pt idx="246">
                  <c:v>12</c:v>
                </c:pt>
                <c:pt idx="247">
                  <c:v>12</c:v>
                </c:pt>
                <c:pt idx="248">
                  <c:v>12</c:v>
                </c:pt>
                <c:pt idx="249">
                  <c:v>11</c:v>
                </c:pt>
                <c:pt idx="250">
                  <c:v>13</c:v>
                </c:pt>
                <c:pt idx="251">
                  <c:v>12</c:v>
                </c:pt>
                <c:pt idx="252">
                  <c:v>13</c:v>
                </c:pt>
                <c:pt idx="253">
                  <c:v>13</c:v>
                </c:pt>
                <c:pt idx="254">
                  <c:v>12</c:v>
                </c:pt>
                <c:pt idx="255">
                  <c:v>14</c:v>
                </c:pt>
                <c:pt idx="256">
                  <c:v>12</c:v>
                </c:pt>
                <c:pt idx="257">
                  <c:v>11</c:v>
                </c:pt>
                <c:pt idx="258">
                  <c:v>11</c:v>
                </c:pt>
                <c:pt idx="259">
                  <c:v>12</c:v>
                </c:pt>
                <c:pt idx="260">
                  <c:v>14</c:v>
                </c:pt>
                <c:pt idx="261">
                  <c:v>12</c:v>
                </c:pt>
                <c:pt idx="262">
                  <c:v>13</c:v>
                </c:pt>
                <c:pt idx="263">
                  <c:v>11</c:v>
                </c:pt>
                <c:pt idx="264">
                  <c:v>13</c:v>
                </c:pt>
                <c:pt idx="265">
                  <c:v>11</c:v>
                </c:pt>
                <c:pt idx="266">
                  <c:v>13</c:v>
                </c:pt>
                <c:pt idx="267">
                  <c:v>11</c:v>
                </c:pt>
                <c:pt idx="268">
                  <c:v>11</c:v>
                </c:pt>
                <c:pt idx="269">
                  <c:v>12</c:v>
                </c:pt>
                <c:pt idx="270">
                  <c:v>13</c:v>
                </c:pt>
                <c:pt idx="271">
                  <c:v>12</c:v>
                </c:pt>
                <c:pt idx="272">
                  <c:v>12</c:v>
                </c:pt>
                <c:pt idx="273">
                  <c:v>14</c:v>
                </c:pt>
                <c:pt idx="274">
                  <c:v>11</c:v>
                </c:pt>
                <c:pt idx="275">
                  <c:v>13</c:v>
                </c:pt>
                <c:pt idx="276">
                  <c:v>11</c:v>
                </c:pt>
                <c:pt idx="277">
                  <c:v>12</c:v>
                </c:pt>
                <c:pt idx="278">
                  <c:v>11</c:v>
                </c:pt>
                <c:pt idx="279">
                  <c:v>11</c:v>
                </c:pt>
                <c:pt idx="280">
                  <c:v>13</c:v>
                </c:pt>
                <c:pt idx="281">
                  <c:v>14</c:v>
                </c:pt>
                <c:pt idx="282">
                  <c:v>12</c:v>
                </c:pt>
                <c:pt idx="283">
                  <c:v>11</c:v>
                </c:pt>
                <c:pt idx="284">
                  <c:v>13</c:v>
                </c:pt>
                <c:pt idx="285">
                  <c:v>13</c:v>
                </c:pt>
                <c:pt idx="286">
                  <c:v>14</c:v>
                </c:pt>
                <c:pt idx="287">
                  <c:v>12</c:v>
                </c:pt>
                <c:pt idx="288">
                  <c:v>11</c:v>
                </c:pt>
                <c:pt idx="289">
                  <c:v>13</c:v>
                </c:pt>
                <c:pt idx="290">
                  <c:v>12</c:v>
                </c:pt>
                <c:pt idx="291">
                  <c:v>12</c:v>
                </c:pt>
                <c:pt idx="292">
                  <c:v>12</c:v>
                </c:pt>
                <c:pt idx="293">
                  <c:v>11</c:v>
                </c:pt>
                <c:pt idx="294">
                  <c:v>12</c:v>
                </c:pt>
                <c:pt idx="295">
                  <c:v>11</c:v>
                </c:pt>
                <c:pt idx="296">
                  <c:v>11</c:v>
                </c:pt>
                <c:pt idx="297">
                  <c:v>13</c:v>
                </c:pt>
                <c:pt idx="298">
                  <c:v>11</c:v>
                </c:pt>
                <c:pt idx="299">
                  <c:v>12</c:v>
                </c:pt>
                <c:pt idx="300">
                  <c:v>11</c:v>
                </c:pt>
                <c:pt idx="301">
                  <c:v>12</c:v>
                </c:pt>
                <c:pt idx="302">
                  <c:v>12</c:v>
                </c:pt>
                <c:pt idx="303">
                  <c:v>12</c:v>
                </c:pt>
                <c:pt idx="304">
                  <c:v>13</c:v>
                </c:pt>
                <c:pt idx="305">
                  <c:v>11</c:v>
                </c:pt>
                <c:pt idx="306">
                  <c:v>12</c:v>
                </c:pt>
                <c:pt idx="307">
                  <c:v>12</c:v>
                </c:pt>
                <c:pt idx="308">
                  <c:v>14</c:v>
                </c:pt>
                <c:pt idx="309">
                  <c:v>11</c:v>
                </c:pt>
                <c:pt idx="310">
                  <c:v>12</c:v>
                </c:pt>
                <c:pt idx="311">
                  <c:v>12</c:v>
                </c:pt>
                <c:pt idx="312">
                  <c:v>13</c:v>
                </c:pt>
                <c:pt idx="313">
                  <c:v>13</c:v>
                </c:pt>
                <c:pt idx="314">
                  <c:v>13</c:v>
                </c:pt>
                <c:pt idx="315">
                  <c:v>12</c:v>
                </c:pt>
                <c:pt idx="316">
                  <c:v>11</c:v>
                </c:pt>
                <c:pt idx="317">
                  <c:v>12</c:v>
                </c:pt>
                <c:pt idx="318">
                  <c:v>11</c:v>
                </c:pt>
                <c:pt idx="319">
                  <c:v>13</c:v>
                </c:pt>
                <c:pt idx="320">
                  <c:v>12</c:v>
                </c:pt>
                <c:pt idx="321">
                  <c:v>12</c:v>
                </c:pt>
                <c:pt idx="322">
                  <c:v>12</c:v>
                </c:pt>
                <c:pt idx="323">
                  <c:v>14</c:v>
                </c:pt>
                <c:pt idx="324">
                  <c:v>15</c:v>
                </c:pt>
                <c:pt idx="325">
                  <c:v>12</c:v>
                </c:pt>
                <c:pt idx="326">
                  <c:v>11</c:v>
                </c:pt>
                <c:pt idx="327">
                  <c:v>11</c:v>
                </c:pt>
                <c:pt idx="328">
                  <c:v>12</c:v>
                </c:pt>
                <c:pt idx="329">
                  <c:v>14</c:v>
                </c:pt>
                <c:pt idx="330">
                  <c:v>12</c:v>
                </c:pt>
                <c:pt idx="331">
                  <c:v>11</c:v>
                </c:pt>
                <c:pt idx="332">
                  <c:v>11</c:v>
                </c:pt>
                <c:pt idx="333">
                  <c:v>11</c:v>
                </c:pt>
                <c:pt idx="334">
                  <c:v>12</c:v>
                </c:pt>
                <c:pt idx="335">
                  <c:v>14</c:v>
                </c:pt>
                <c:pt idx="336">
                  <c:v>12</c:v>
                </c:pt>
                <c:pt idx="337">
                  <c:v>12</c:v>
                </c:pt>
                <c:pt idx="338">
                  <c:v>13</c:v>
                </c:pt>
                <c:pt idx="339">
                  <c:v>11</c:v>
                </c:pt>
                <c:pt idx="340">
                  <c:v>11</c:v>
                </c:pt>
                <c:pt idx="341">
                  <c:v>13</c:v>
                </c:pt>
                <c:pt idx="342">
                  <c:v>13</c:v>
                </c:pt>
                <c:pt idx="343">
                  <c:v>14</c:v>
                </c:pt>
                <c:pt idx="344">
                  <c:v>13</c:v>
                </c:pt>
                <c:pt idx="345">
                  <c:v>11</c:v>
                </c:pt>
                <c:pt idx="346">
                  <c:v>11</c:v>
                </c:pt>
                <c:pt idx="347">
                  <c:v>11</c:v>
                </c:pt>
                <c:pt idx="348">
                  <c:v>11</c:v>
                </c:pt>
                <c:pt idx="349">
                  <c:v>13</c:v>
                </c:pt>
                <c:pt idx="350">
                  <c:v>11</c:v>
                </c:pt>
                <c:pt idx="351">
                  <c:v>13</c:v>
                </c:pt>
                <c:pt idx="352">
                  <c:v>12</c:v>
                </c:pt>
                <c:pt idx="353">
                  <c:v>13</c:v>
                </c:pt>
                <c:pt idx="354">
                  <c:v>11</c:v>
                </c:pt>
                <c:pt idx="355">
                  <c:v>13</c:v>
                </c:pt>
                <c:pt idx="356">
                  <c:v>13</c:v>
                </c:pt>
                <c:pt idx="357">
                  <c:v>11</c:v>
                </c:pt>
                <c:pt idx="358">
                  <c:v>15</c:v>
                </c:pt>
                <c:pt idx="359">
                  <c:v>12</c:v>
                </c:pt>
                <c:pt idx="360">
                  <c:v>12</c:v>
                </c:pt>
                <c:pt idx="361">
                  <c:v>11</c:v>
                </c:pt>
                <c:pt idx="362">
                  <c:v>13</c:v>
                </c:pt>
                <c:pt idx="363">
                  <c:v>11</c:v>
                </c:pt>
                <c:pt idx="364">
                  <c:v>11</c:v>
                </c:pt>
                <c:pt idx="365">
                  <c:v>11</c:v>
                </c:pt>
                <c:pt idx="366">
                  <c:v>11</c:v>
                </c:pt>
                <c:pt idx="367">
                  <c:v>15</c:v>
                </c:pt>
                <c:pt idx="368">
                  <c:v>11</c:v>
                </c:pt>
                <c:pt idx="369">
                  <c:v>13</c:v>
                </c:pt>
                <c:pt idx="370">
                  <c:v>13</c:v>
                </c:pt>
                <c:pt idx="371">
                  <c:v>13</c:v>
                </c:pt>
                <c:pt idx="372">
                  <c:v>11</c:v>
                </c:pt>
                <c:pt idx="373">
                  <c:v>13</c:v>
                </c:pt>
                <c:pt idx="374">
                  <c:v>12</c:v>
                </c:pt>
                <c:pt idx="375">
                  <c:v>14</c:v>
                </c:pt>
                <c:pt idx="376">
                  <c:v>11</c:v>
                </c:pt>
                <c:pt idx="377">
                  <c:v>13</c:v>
                </c:pt>
                <c:pt idx="378">
                  <c:v>13</c:v>
                </c:pt>
                <c:pt idx="379">
                  <c:v>13</c:v>
                </c:pt>
                <c:pt idx="380">
                  <c:v>11</c:v>
                </c:pt>
                <c:pt idx="381">
                  <c:v>12</c:v>
                </c:pt>
                <c:pt idx="382">
                  <c:v>11</c:v>
                </c:pt>
                <c:pt idx="383">
                  <c:v>13</c:v>
                </c:pt>
                <c:pt idx="384">
                  <c:v>12</c:v>
                </c:pt>
                <c:pt idx="385">
                  <c:v>11</c:v>
                </c:pt>
                <c:pt idx="386">
                  <c:v>13</c:v>
                </c:pt>
                <c:pt idx="387">
                  <c:v>14</c:v>
                </c:pt>
                <c:pt idx="388">
                  <c:v>11</c:v>
                </c:pt>
                <c:pt idx="389">
                  <c:v>12</c:v>
                </c:pt>
                <c:pt idx="390">
                  <c:v>12</c:v>
                </c:pt>
                <c:pt idx="391">
                  <c:v>11</c:v>
                </c:pt>
                <c:pt idx="392">
                  <c:v>13</c:v>
                </c:pt>
                <c:pt idx="393">
                  <c:v>12</c:v>
                </c:pt>
                <c:pt idx="394">
                  <c:v>14</c:v>
                </c:pt>
                <c:pt idx="395">
                  <c:v>14</c:v>
                </c:pt>
                <c:pt idx="396">
                  <c:v>11</c:v>
                </c:pt>
                <c:pt idx="397">
                  <c:v>13</c:v>
                </c:pt>
                <c:pt idx="398">
                  <c:v>13</c:v>
                </c:pt>
                <c:pt idx="399">
                  <c:v>12</c:v>
                </c:pt>
                <c:pt idx="400">
                  <c:v>12</c:v>
                </c:pt>
                <c:pt idx="401">
                  <c:v>11</c:v>
                </c:pt>
                <c:pt idx="402">
                  <c:v>11</c:v>
                </c:pt>
                <c:pt idx="403">
                  <c:v>12</c:v>
                </c:pt>
                <c:pt idx="404">
                  <c:v>12</c:v>
                </c:pt>
                <c:pt idx="405">
                  <c:v>12</c:v>
                </c:pt>
                <c:pt idx="406">
                  <c:v>14</c:v>
                </c:pt>
                <c:pt idx="407">
                  <c:v>12</c:v>
                </c:pt>
                <c:pt idx="408">
                  <c:v>11</c:v>
                </c:pt>
                <c:pt idx="409">
                  <c:v>13</c:v>
                </c:pt>
                <c:pt idx="410">
                  <c:v>12</c:v>
                </c:pt>
                <c:pt idx="411">
                  <c:v>14</c:v>
                </c:pt>
                <c:pt idx="412">
                  <c:v>11</c:v>
                </c:pt>
                <c:pt idx="413">
                  <c:v>13</c:v>
                </c:pt>
                <c:pt idx="414">
                  <c:v>11</c:v>
                </c:pt>
                <c:pt idx="415">
                  <c:v>12</c:v>
                </c:pt>
                <c:pt idx="416">
                  <c:v>12</c:v>
                </c:pt>
                <c:pt idx="417">
                  <c:v>13</c:v>
                </c:pt>
                <c:pt idx="418">
                  <c:v>14</c:v>
                </c:pt>
                <c:pt idx="419">
                  <c:v>11</c:v>
                </c:pt>
                <c:pt idx="420">
                  <c:v>13</c:v>
                </c:pt>
                <c:pt idx="421">
                  <c:v>12</c:v>
                </c:pt>
                <c:pt idx="422">
                  <c:v>11</c:v>
                </c:pt>
                <c:pt idx="423">
                  <c:v>13</c:v>
                </c:pt>
                <c:pt idx="424">
                  <c:v>12</c:v>
                </c:pt>
                <c:pt idx="425">
                  <c:v>11</c:v>
                </c:pt>
                <c:pt idx="426">
                  <c:v>11</c:v>
                </c:pt>
                <c:pt idx="427">
                  <c:v>12</c:v>
                </c:pt>
                <c:pt idx="428">
                  <c:v>11</c:v>
                </c:pt>
                <c:pt idx="429">
                  <c:v>12</c:v>
                </c:pt>
                <c:pt idx="430">
                  <c:v>11</c:v>
                </c:pt>
              </c:numCache>
            </c:numRef>
          </c:yVal>
          <c:smooth val="0"/>
          <c:extLst>
            <c:ext xmlns:c16="http://schemas.microsoft.com/office/drawing/2014/chart" uri="{C3380CC4-5D6E-409C-BE32-E72D297353CC}">
              <c16:uniqueId val="{00000000-4D3E-4772-8975-F8FDEB1D8D67}"/>
            </c:ext>
          </c:extLst>
        </c:ser>
        <c:dLbls>
          <c:showLegendKey val="0"/>
          <c:showVal val="0"/>
          <c:showCatName val="0"/>
          <c:showSerName val="0"/>
          <c:showPercent val="0"/>
          <c:showBubbleSize val="0"/>
        </c:dLbls>
        <c:axId val="620068527"/>
        <c:axId val="620045231"/>
      </c:scatterChart>
      <c:valAx>
        <c:axId val="620068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Performance Rating</a:t>
                </a:r>
                <a:endParaRPr lang="ru-RU"/>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20045231"/>
        <c:crosses val="autoZero"/>
        <c:crossBetween val="midCat"/>
      </c:valAx>
      <c:valAx>
        <c:axId val="620045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Salary Hike</a:t>
                </a:r>
                <a:endParaRPr lang="ru-RU"/>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200685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Medium Job Satisfaction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'Q3 (b)'!$E$4:$E$5</c:f>
              <c:strCache>
                <c:ptCount val="2"/>
                <c:pt idx="0">
                  <c:v>Medium Job Satisfaction</c:v>
                </c:pt>
                <c:pt idx="1">
                  <c:v>PercentSalaryHike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'Q3 (b)'!$D$6:$D$302</c:f>
              <c:numCache>
                <c:formatCode>General</c:formatCode>
                <c:ptCount val="297"/>
                <c:pt idx="0">
                  <c:v>4</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4</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4</c:v>
                </c:pt>
                <c:pt idx="66">
                  <c:v>3</c:v>
                </c:pt>
                <c:pt idx="67">
                  <c:v>3</c:v>
                </c:pt>
                <c:pt idx="68">
                  <c:v>4</c:v>
                </c:pt>
                <c:pt idx="69">
                  <c:v>3</c:v>
                </c:pt>
                <c:pt idx="70">
                  <c:v>3</c:v>
                </c:pt>
                <c:pt idx="71">
                  <c:v>3</c:v>
                </c:pt>
                <c:pt idx="72">
                  <c:v>3</c:v>
                </c:pt>
                <c:pt idx="73">
                  <c:v>3</c:v>
                </c:pt>
                <c:pt idx="74">
                  <c:v>4</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4</c:v>
                </c:pt>
                <c:pt idx="135">
                  <c:v>3</c:v>
                </c:pt>
                <c:pt idx="136">
                  <c:v>2</c:v>
                </c:pt>
                <c:pt idx="137">
                  <c:v>2</c:v>
                </c:pt>
                <c:pt idx="138">
                  <c:v>3</c:v>
                </c:pt>
                <c:pt idx="139">
                  <c:v>3</c:v>
                </c:pt>
                <c:pt idx="140">
                  <c:v>3</c:v>
                </c:pt>
                <c:pt idx="141">
                  <c:v>3</c:v>
                </c:pt>
                <c:pt idx="142">
                  <c:v>3</c:v>
                </c:pt>
                <c:pt idx="143">
                  <c:v>3</c:v>
                </c:pt>
                <c:pt idx="144">
                  <c:v>3</c:v>
                </c:pt>
                <c:pt idx="145">
                  <c:v>3</c:v>
                </c:pt>
                <c:pt idx="146">
                  <c:v>3</c:v>
                </c:pt>
                <c:pt idx="147">
                  <c:v>3</c:v>
                </c:pt>
                <c:pt idx="148">
                  <c:v>4</c:v>
                </c:pt>
                <c:pt idx="149">
                  <c:v>3</c:v>
                </c:pt>
                <c:pt idx="150">
                  <c:v>3</c:v>
                </c:pt>
                <c:pt idx="151">
                  <c:v>3</c:v>
                </c:pt>
                <c:pt idx="152">
                  <c:v>3</c:v>
                </c:pt>
                <c:pt idx="153">
                  <c:v>3</c:v>
                </c:pt>
                <c:pt idx="154">
                  <c:v>3</c:v>
                </c:pt>
                <c:pt idx="155">
                  <c:v>3</c:v>
                </c:pt>
                <c:pt idx="156">
                  <c:v>3</c:v>
                </c:pt>
                <c:pt idx="157">
                  <c:v>3</c:v>
                </c:pt>
                <c:pt idx="158">
                  <c:v>3</c:v>
                </c:pt>
                <c:pt idx="159">
                  <c:v>3</c:v>
                </c:pt>
                <c:pt idx="160">
                  <c:v>3</c:v>
                </c:pt>
                <c:pt idx="161">
                  <c:v>3</c:v>
                </c:pt>
                <c:pt idx="162">
                  <c:v>3</c:v>
                </c:pt>
                <c:pt idx="163">
                  <c:v>3</c:v>
                </c:pt>
                <c:pt idx="164">
                  <c:v>3</c:v>
                </c:pt>
                <c:pt idx="165">
                  <c:v>3</c:v>
                </c:pt>
                <c:pt idx="166">
                  <c:v>3</c:v>
                </c:pt>
                <c:pt idx="167">
                  <c:v>2</c:v>
                </c:pt>
                <c:pt idx="168">
                  <c:v>3</c:v>
                </c:pt>
                <c:pt idx="169">
                  <c:v>3</c:v>
                </c:pt>
                <c:pt idx="170">
                  <c:v>3</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4</c:v>
                </c:pt>
                <c:pt idx="191">
                  <c:v>3</c:v>
                </c:pt>
                <c:pt idx="192">
                  <c:v>3</c:v>
                </c:pt>
                <c:pt idx="193">
                  <c:v>3</c:v>
                </c:pt>
                <c:pt idx="194">
                  <c:v>3</c:v>
                </c:pt>
                <c:pt idx="195">
                  <c:v>3</c:v>
                </c:pt>
                <c:pt idx="196">
                  <c:v>3</c:v>
                </c:pt>
                <c:pt idx="197">
                  <c:v>3</c:v>
                </c:pt>
                <c:pt idx="198">
                  <c:v>3</c:v>
                </c:pt>
                <c:pt idx="199">
                  <c:v>3</c:v>
                </c:pt>
                <c:pt idx="200">
                  <c:v>3</c:v>
                </c:pt>
                <c:pt idx="201">
                  <c:v>3</c:v>
                </c:pt>
                <c:pt idx="202">
                  <c:v>3</c:v>
                </c:pt>
                <c:pt idx="203">
                  <c:v>3</c:v>
                </c:pt>
                <c:pt idx="204">
                  <c:v>3</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4</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4</c:v>
                </c:pt>
                <c:pt idx="289">
                  <c:v>3</c:v>
                </c:pt>
                <c:pt idx="290">
                  <c:v>3</c:v>
                </c:pt>
                <c:pt idx="291">
                  <c:v>3</c:v>
                </c:pt>
                <c:pt idx="292">
                  <c:v>3</c:v>
                </c:pt>
                <c:pt idx="293">
                  <c:v>3</c:v>
                </c:pt>
                <c:pt idx="294">
                  <c:v>3</c:v>
                </c:pt>
                <c:pt idx="295">
                  <c:v>3</c:v>
                </c:pt>
                <c:pt idx="296">
                  <c:v>3</c:v>
                </c:pt>
              </c:numCache>
            </c:numRef>
          </c:xVal>
          <c:yVal>
            <c:numRef>
              <c:f>'Q3 (b)'!$E$6:$E$302</c:f>
              <c:numCache>
                <c:formatCode>General</c:formatCode>
                <c:ptCount val="297"/>
                <c:pt idx="0">
                  <c:v>21</c:v>
                </c:pt>
                <c:pt idx="1">
                  <c:v>17</c:v>
                </c:pt>
                <c:pt idx="2">
                  <c:v>15</c:v>
                </c:pt>
                <c:pt idx="3">
                  <c:v>14</c:v>
                </c:pt>
                <c:pt idx="4">
                  <c:v>16</c:v>
                </c:pt>
                <c:pt idx="5">
                  <c:v>12</c:v>
                </c:pt>
                <c:pt idx="6">
                  <c:v>13</c:v>
                </c:pt>
                <c:pt idx="7">
                  <c:v>15</c:v>
                </c:pt>
                <c:pt idx="8">
                  <c:v>12</c:v>
                </c:pt>
                <c:pt idx="9">
                  <c:v>14</c:v>
                </c:pt>
                <c:pt idx="10">
                  <c:v>15</c:v>
                </c:pt>
                <c:pt idx="11">
                  <c:v>13</c:v>
                </c:pt>
                <c:pt idx="12">
                  <c:v>17</c:v>
                </c:pt>
                <c:pt idx="13">
                  <c:v>12</c:v>
                </c:pt>
                <c:pt idx="14">
                  <c:v>11</c:v>
                </c:pt>
                <c:pt idx="15">
                  <c:v>14</c:v>
                </c:pt>
                <c:pt idx="16">
                  <c:v>13</c:v>
                </c:pt>
                <c:pt idx="17">
                  <c:v>12</c:v>
                </c:pt>
                <c:pt idx="18">
                  <c:v>13</c:v>
                </c:pt>
                <c:pt idx="19">
                  <c:v>16</c:v>
                </c:pt>
                <c:pt idx="20">
                  <c:v>20</c:v>
                </c:pt>
                <c:pt idx="21">
                  <c:v>15</c:v>
                </c:pt>
                <c:pt idx="22">
                  <c:v>15</c:v>
                </c:pt>
                <c:pt idx="23">
                  <c:v>12</c:v>
                </c:pt>
                <c:pt idx="24">
                  <c:v>15</c:v>
                </c:pt>
                <c:pt idx="25">
                  <c:v>16</c:v>
                </c:pt>
                <c:pt idx="26">
                  <c:v>12</c:v>
                </c:pt>
                <c:pt idx="27">
                  <c:v>12</c:v>
                </c:pt>
                <c:pt idx="28">
                  <c:v>13</c:v>
                </c:pt>
                <c:pt idx="29">
                  <c:v>11</c:v>
                </c:pt>
                <c:pt idx="30">
                  <c:v>16</c:v>
                </c:pt>
                <c:pt idx="31">
                  <c:v>12</c:v>
                </c:pt>
                <c:pt idx="32">
                  <c:v>13</c:v>
                </c:pt>
                <c:pt idx="33">
                  <c:v>18</c:v>
                </c:pt>
                <c:pt idx="34">
                  <c:v>14</c:v>
                </c:pt>
                <c:pt idx="35">
                  <c:v>19</c:v>
                </c:pt>
                <c:pt idx="36">
                  <c:v>13</c:v>
                </c:pt>
                <c:pt idx="37">
                  <c:v>12</c:v>
                </c:pt>
                <c:pt idx="38">
                  <c:v>11</c:v>
                </c:pt>
                <c:pt idx="39">
                  <c:v>11</c:v>
                </c:pt>
                <c:pt idx="40">
                  <c:v>15</c:v>
                </c:pt>
                <c:pt idx="41">
                  <c:v>13</c:v>
                </c:pt>
                <c:pt idx="42">
                  <c:v>17</c:v>
                </c:pt>
                <c:pt idx="43">
                  <c:v>13</c:v>
                </c:pt>
                <c:pt idx="44">
                  <c:v>17</c:v>
                </c:pt>
                <c:pt idx="45">
                  <c:v>11</c:v>
                </c:pt>
                <c:pt idx="46">
                  <c:v>15</c:v>
                </c:pt>
                <c:pt idx="47">
                  <c:v>17</c:v>
                </c:pt>
                <c:pt idx="48">
                  <c:v>16</c:v>
                </c:pt>
                <c:pt idx="49">
                  <c:v>12</c:v>
                </c:pt>
                <c:pt idx="50">
                  <c:v>14</c:v>
                </c:pt>
                <c:pt idx="51">
                  <c:v>17</c:v>
                </c:pt>
                <c:pt idx="52">
                  <c:v>13</c:v>
                </c:pt>
                <c:pt idx="53">
                  <c:v>17</c:v>
                </c:pt>
                <c:pt idx="54">
                  <c:v>11</c:v>
                </c:pt>
                <c:pt idx="55">
                  <c:v>14</c:v>
                </c:pt>
                <c:pt idx="56">
                  <c:v>11</c:v>
                </c:pt>
                <c:pt idx="57">
                  <c:v>11</c:v>
                </c:pt>
                <c:pt idx="58">
                  <c:v>12</c:v>
                </c:pt>
                <c:pt idx="59">
                  <c:v>12</c:v>
                </c:pt>
                <c:pt idx="60">
                  <c:v>17</c:v>
                </c:pt>
                <c:pt idx="61">
                  <c:v>14</c:v>
                </c:pt>
                <c:pt idx="62">
                  <c:v>11</c:v>
                </c:pt>
                <c:pt idx="63">
                  <c:v>12</c:v>
                </c:pt>
                <c:pt idx="64">
                  <c:v>12</c:v>
                </c:pt>
                <c:pt idx="65">
                  <c:v>22</c:v>
                </c:pt>
                <c:pt idx="66">
                  <c:v>15</c:v>
                </c:pt>
                <c:pt idx="67">
                  <c:v>12</c:v>
                </c:pt>
                <c:pt idx="68">
                  <c:v>20</c:v>
                </c:pt>
                <c:pt idx="69">
                  <c:v>16</c:v>
                </c:pt>
                <c:pt idx="70">
                  <c:v>15</c:v>
                </c:pt>
                <c:pt idx="71">
                  <c:v>11</c:v>
                </c:pt>
                <c:pt idx="72">
                  <c:v>16</c:v>
                </c:pt>
                <c:pt idx="73">
                  <c:v>16</c:v>
                </c:pt>
                <c:pt idx="74">
                  <c:v>21</c:v>
                </c:pt>
                <c:pt idx="75">
                  <c:v>13</c:v>
                </c:pt>
                <c:pt idx="76">
                  <c:v>11</c:v>
                </c:pt>
                <c:pt idx="77">
                  <c:v>15</c:v>
                </c:pt>
                <c:pt idx="78">
                  <c:v>11</c:v>
                </c:pt>
                <c:pt idx="79">
                  <c:v>16</c:v>
                </c:pt>
                <c:pt idx="80">
                  <c:v>11</c:v>
                </c:pt>
                <c:pt idx="81">
                  <c:v>16</c:v>
                </c:pt>
                <c:pt idx="82">
                  <c:v>16</c:v>
                </c:pt>
                <c:pt idx="83">
                  <c:v>14</c:v>
                </c:pt>
                <c:pt idx="84">
                  <c:v>12</c:v>
                </c:pt>
                <c:pt idx="85">
                  <c:v>11</c:v>
                </c:pt>
                <c:pt idx="86">
                  <c:v>11</c:v>
                </c:pt>
                <c:pt idx="87">
                  <c:v>12</c:v>
                </c:pt>
                <c:pt idx="88">
                  <c:v>15</c:v>
                </c:pt>
                <c:pt idx="89">
                  <c:v>14</c:v>
                </c:pt>
                <c:pt idx="90">
                  <c:v>15</c:v>
                </c:pt>
                <c:pt idx="91">
                  <c:v>13</c:v>
                </c:pt>
                <c:pt idx="92">
                  <c:v>12</c:v>
                </c:pt>
                <c:pt idx="93">
                  <c:v>19</c:v>
                </c:pt>
                <c:pt idx="94">
                  <c:v>14</c:v>
                </c:pt>
                <c:pt idx="95">
                  <c:v>17</c:v>
                </c:pt>
                <c:pt idx="96">
                  <c:v>15</c:v>
                </c:pt>
                <c:pt idx="97">
                  <c:v>18</c:v>
                </c:pt>
                <c:pt idx="98">
                  <c:v>17</c:v>
                </c:pt>
                <c:pt idx="99">
                  <c:v>11</c:v>
                </c:pt>
                <c:pt idx="100">
                  <c:v>11</c:v>
                </c:pt>
                <c:pt idx="101">
                  <c:v>13</c:v>
                </c:pt>
                <c:pt idx="102">
                  <c:v>11</c:v>
                </c:pt>
                <c:pt idx="103">
                  <c:v>16</c:v>
                </c:pt>
                <c:pt idx="104">
                  <c:v>11</c:v>
                </c:pt>
                <c:pt idx="105">
                  <c:v>11</c:v>
                </c:pt>
                <c:pt idx="106">
                  <c:v>13</c:v>
                </c:pt>
                <c:pt idx="107">
                  <c:v>11</c:v>
                </c:pt>
                <c:pt idx="108">
                  <c:v>11</c:v>
                </c:pt>
                <c:pt idx="109">
                  <c:v>13</c:v>
                </c:pt>
                <c:pt idx="110">
                  <c:v>13</c:v>
                </c:pt>
                <c:pt idx="111">
                  <c:v>12</c:v>
                </c:pt>
                <c:pt idx="112">
                  <c:v>12</c:v>
                </c:pt>
                <c:pt idx="113">
                  <c:v>11</c:v>
                </c:pt>
                <c:pt idx="114">
                  <c:v>12</c:v>
                </c:pt>
                <c:pt idx="115">
                  <c:v>12</c:v>
                </c:pt>
                <c:pt idx="116">
                  <c:v>11</c:v>
                </c:pt>
                <c:pt idx="117">
                  <c:v>16</c:v>
                </c:pt>
                <c:pt idx="118">
                  <c:v>16</c:v>
                </c:pt>
                <c:pt idx="119">
                  <c:v>14</c:v>
                </c:pt>
                <c:pt idx="120">
                  <c:v>12</c:v>
                </c:pt>
                <c:pt idx="121">
                  <c:v>13</c:v>
                </c:pt>
                <c:pt idx="122">
                  <c:v>13</c:v>
                </c:pt>
                <c:pt idx="123">
                  <c:v>14</c:v>
                </c:pt>
                <c:pt idx="124">
                  <c:v>15</c:v>
                </c:pt>
                <c:pt idx="125">
                  <c:v>12</c:v>
                </c:pt>
                <c:pt idx="126">
                  <c:v>15</c:v>
                </c:pt>
                <c:pt idx="127">
                  <c:v>12</c:v>
                </c:pt>
                <c:pt idx="128">
                  <c:v>11</c:v>
                </c:pt>
                <c:pt idx="129">
                  <c:v>16</c:v>
                </c:pt>
                <c:pt idx="130">
                  <c:v>11</c:v>
                </c:pt>
                <c:pt idx="131">
                  <c:v>13</c:v>
                </c:pt>
                <c:pt idx="132">
                  <c:v>14</c:v>
                </c:pt>
                <c:pt idx="133">
                  <c:v>13</c:v>
                </c:pt>
                <c:pt idx="134">
                  <c:v>22</c:v>
                </c:pt>
                <c:pt idx="135">
                  <c:v>19</c:v>
                </c:pt>
                <c:pt idx="136">
                  <c:v>12</c:v>
                </c:pt>
                <c:pt idx="137">
                  <c:v>11</c:v>
                </c:pt>
                <c:pt idx="138">
                  <c:v>12</c:v>
                </c:pt>
                <c:pt idx="139">
                  <c:v>16</c:v>
                </c:pt>
                <c:pt idx="140">
                  <c:v>15</c:v>
                </c:pt>
                <c:pt idx="141">
                  <c:v>15</c:v>
                </c:pt>
                <c:pt idx="142">
                  <c:v>11</c:v>
                </c:pt>
                <c:pt idx="143">
                  <c:v>15</c:v>
                </c:pt>
                <c:pt idx="144">
                  <c:v>16</c:v>
                </c:pt>
                <c:pt idx="145">
                  <c:v>15</c:v>
                </c:pt>
                <c:pt idx="146">
                  <c:v>16</c:v>
                </c:pt>
                <c:pt idx="147">
                  <c:v>17</c:v>
                </c:pt>
                <c:pt idx="148">
                  <c:v>22</c:v>
                </c:pt>
                <c:pt idx="149">
                  <c:v>16</c:v>
                </c:pt>
                <c:pt idx="150">
                  <c:v>14</c:v>
                </c:pt>
                <c:pt idx="151">
                  <c:v>11</c:v>
                </c:pt>
                <c:pt idx="152">
                  <c:v>11</c:v>
                </c:pt>
                <c:pt idx="153">
                  <c:v>13</c:v>
                </c:pt>
                <c:pt idx="154">
                  <c:v>11</c:v>
                </c:pt>
                <c:pt idx="155">
                  <c:v>11</c:v>
                </c:pt>
                <c:pt idx="156">
                  <c:v>12</c:v>
                </c:pt>
                <c:pt idx="157">
                  <c:v>15</c:v>
                </c:pt>
                <c:pt idx="158">
                  <c:v>11</c:v>
                </c:pt>
                <c:pt idx="159">
                  <c:v>16</c:v>
                </c:pt>
                <c:pt idx="160">
                  <c:v>11</c:v>
                </c:pt>
                <c:pt idx="161">
                  <c:v>13</c:v>
                </c:pt>
                <c:pt idx="162">
                  <c:v>13</c:v>
                </c:pt>
                <c:pt idx="163">
                  <c:v>17</c:v>
                </c:pt>
                <c:pt idx="164">
                  <c:v>11</c:v>
                </c:pt>
                <c:pt idx="165">
                  <c:v>15</c:v>
                </c:pt>
                <c:pt idx="166">
                  <c:v>12</c:v>
                </c:pt>
                <c:pt idx="167">
                  <c:v>11</c:v>
                </c:pt>
                <c:pt idx="168">
                  <c:v>14</c:v>
                </c:pt>
                <c:pt idx="169">
                  <c:v>14</c:v>
                </c:pt>
                <c:pt idx="170">
                  <c:v>13</c:v>
                </c:pt>
                <c:pt idx="171">
                  <c:v>15</c:v>
                </c:pt>
                <c:pt idx="172">
                  <c:v>12</c:v>
                </c:pt>
                <c:pt idx="173">
                  <c:v>11</c:v>
                </c:pt>
                <c:pt idx="174">
                  <c:v>12</c:v>
                </c:pt>
                <c:pt idx="175">
                  <c:v>11</c:v>
                </c:pt>
                <c:pt idx="176">
                  <c:v>11</c:v>
                </c:pt>
                <c:pt idx="177">
                  <c:v>15</c:v>
                </c:pt>
                <c:pt idx="178">
                  <c:v>11</c:v>
                </c:pt>
                <c:pt idx="179">
                  <c:v>14</c:v>
                </c:pt>
                <c:pt idx="180">
                  <c:v>12</c:v>
                </c:pt>
                <c:pt idx="181">
                  <c:v>16</c:v>
                </c:pt>
                <c:pt idx="182">
                  <c:v>17</c:v>
                </c:pt>
                <c:pt idx="183">
                  <c:v>11</c:v>
                </c:pt>
                <c:pt idx="184">
                  <c:v>15</c:v>
                </c:pt>
                <c:pt idx="185">
                  <c:v>12</c:v>
                </c:pt>
                <c:pt idx="186">
                  <c:v>12</c:v>
                </c:pt>
                <c:pt idx="187">
                  <c:v>11</c:v>
                </c:pt>
                <c:pt idx="188">
                  <c:v>11</c:v>
                </c:pt>
                <c:pt idx="189">
                  <c:v>13</c:v>
                </c:pt>
                <c:pt idx="190">
                  <c:v>20</c:v>
                </c:pt>
                <c:pt idx="191">
                  <c:v>13</c:v>
                </c:pt>
                <c:pt idx="192">
                  <c:v>12</c:v>
                </c:pt>
                <c:pt idx="193">
                  <c:v>11</c:v>
                </c:pt>
                <c:pt idx="194">
                  <c:v>13</c:v>
                </c:pt>
                <c:pt idx="195">
                  <c:v>14</c:v>
                </c:pt>
                <c:pt idx="196">
                  <c:v>13</c:v>
                </c:pt>
                <c:pt idx="197">
                  <c:v>11</c:v>
                </c:pt>
                <c:pt idx="198">
                  <c:v>11</c:v>
                </c:pt>
                <c:pt idx="199">
                  <c:v>13</c:v>
                </c:pt>
                <c:pt idx="200">
                  <c:v>17</c:v>
                </c:pt>
                <c:pt idx="201">
                  <c:v>14</c:v>
                </c:pt>
                <c:pt idx="202">
                  <c:v>11</c:v>
                </c:pt>
                <c:pt idx="203">
                  <c:v>11</c:v>
                </c:pt>
                <c:pt idx="204">
                  <c:v>14</c:v>
                </c:pt>
                <c:pt idx="205">
                  <c:v>11</c:v>
                </c:pt>
                <c:pt idx="206">
                  <c:v>11</c:v>
                </c:pt>
                <c:pt idx="207">
                  <c:v>13</c:v>
                </c:pt>
                <c:pt idx="208">
                  <c:v>11</c:v>
                </c:pt>
                <c:pt idx="209">
                  <c:v>12</c:v>
                </c:pt>
                <c:pt idx="210">
                  <c:v>13</c:v>
                </c:pt>
                <c:pt idx="211">
                  <c:v>18</c:v>
                </c:pt>
                <c:pt idx="212">
                  <c:v>16</c:v>
                </c:pt>
                <c:pt idx="213">
                  <c:v>12</c:v>
                </c:pt>
                <c:pt idx="214">
                  <c:v>12</c:v>
                </c:pt>
                <c:pt idx="215">
                  <c:v>18</c:v>
                </c:pt>
                <c:pt idx="216">
                  <c:v>14</c:v>
                </c:pt>
                <c:pt idx="217">
                  <c:v>16</c:v>
                </c:pt>
                <c:pt idx="218">
                  <c:v>11</c:v>
                </c:pt>
                <c:pt idx="219">
                  <c:v>15</c:v>
                </c:pt>
                <c:pt idx="220">
                  <c:v>14</c:v>
                </c:pt>
                <c:pt idx="221">
                  <c:v>11</c:v>
                </c:pt>
                <c:pt idx="222">
                  <c:v>13</c:v>
                </c:pt>
                <c:pt idx="223">
                  <c:v>15</c:v>
                </c:pt>
                <c:pt idx="224">
                  <c:v>15</c:v>
                </c:pt>
                <c:pt idx="225">
                  <c:v>12</c:v>
                </c:pt>
                <c:pt idx="226">
                  <c:v>11</c:v>
                </c:pt>
                <c:pt idx="227">
                  <c:v>14</c:v>
                </c:pt>
                <c:pt idx="228">
                  <c:v>12</c:v>
                </c:pt>
                <c:pt idx="229">
                  <c:v>12</c:v>
                </c:pt>
                <c:pt idx="230">
                  <c:v>17</c:v>
                </c:pt>
                <c:pt idx="231">
                  <c:v>15</c:v>
                </c:pt>
                <c:pt idx="232">
                  <c:v>12</c:v>
                </c:pt>
                <c:pt idx="233">
                  <c:v>19</c:v>
                </c:pt>
                <c:pt idx="234">
                  <c:v>15</c:v>
                </c:pt>
                <c:pt idx="235">
                  <c:v>14</c:v>
                </c:pt>
                <c:pt idx="236">
                  <c:v>15</c:v>
                </c:pt>
                <c:pt idx="237">
                  <c:v>14</c:v>
                </c:pt>
                <c:pt idx="238">
                  <c:v>16</c:v>
                </c:pt>
                <c:pt idx="239">
                  <c:v>15</c:v>
                </c:pt>
                <c:pt idx="240">
                  <c:v>14</c:v>
                </c:pt>
                <c:pt idx="241">
                  <c:v>21</c:v>
                </c:pt>
                <c:pt idx="242">
                  <c:v>12</c:v>
                </c:pt>
                <c:pt idx="243">
                  <c:v>13</c:v>
                </c:pt>
                <c:pt idx="244">
                  <c:v>15</c:v>
                </c:pt>
                <c:pt idx="245">
                  <c:v>17</c:v>
                </c:pt>
                <c:pt idx="246">
                  <c:v>13</c:v>
                </c:pt>
                <c:pt idx="247">
                  <c:v>14</c:v>
                </c:pt>
                <c:pt idx="248">
                  <c:v>11</c:v>
                </c:pt>
                <c:pt idx="249">
                  <c:v>17</c:v>
                </c:pt>
                <c:pt idx="250">
                  <c:v>13</c:v>
                </c:pt>
                <c:pt idx="251">
                  <c:v>11</c:v>
                </c:pt>
                <c:pt idx="252">
                  <c:v>11</c:v>
                </c:pt>
                <c:pt idx="253">
                  <c:v>12</c:v>
                </c:pt>
                <c:pt idx="254">
                  <c:v>12</c:v>
                </c:pt>
                <c:pt idx="255">
                  <c:v>11</c:v>
                </c:pt>
                <c:pt idx="256">
                  <c:v>12</c:v>
                </c:pt>
                <c:pt idx="257">
                  <c:v>14</c:v>
                </c:pt>
                <c:pt idx="258">
                  <c:v>15</c:v>
                </c:pt>
                <c:pt idx="259">
                  <c:v>11</c:v>
                </c:pt>
                <c:pt idx="260">
                  <c:v>14</c:v>
                </c:pt>
                <c:pt idx="261">
                  <c:v>13</c:v>
                </c:pt>
                <c:pt idx="262">
                  <c:v>18</c:v>
                </c:pt>
                <c:pt idx="263">
                  <c:v>18</c:v>
                </c:pt>
                <c:pt idx="264">
                  <c:v>16</c:v>
                </c:pt>
                <c:pt idx="265">
                  <c:v>15</c:v>
                </c:pt>
                <c:pt idx="266">
                  <c:v>11</c:v>
                </c:pt>
                <c:pt idx="267">
                  <c:v>12</c:v>
                </c:pt>
                <c:pt idx="268">
                  <c:v>11</c:v>
                </c:pt>
                <c:pt idx="269">
                  <c:v>15</c:v>
                </c:pt>
                <c:pt idx="270">
                  <c:v>11</c:v>
                </c:pt>
                <c:pt idx="271">
                  <c:v>13</c:v>
                </c:pt>
                <c:pt idx="272">
                  <c:v>11</c:v>
                </c:pt>
                <c:pt idx="273">
                  <c:v>11</c:v>
                </c:pt>
                <c:pt idx="274">
                  <c:v>11</c:v>
                </c:pt>
                <c:pt idx="275">
                  <c:v>16</c:v>
                </c:pt>
                <c:pt idx="276">
                  <c:v>12</c:v>
                </c:pt>
                <c:pt idx="277">
                  <c:v>16</c:v>
                </c:pt>
                <c:pt idx="278">
                  <c:v>13</c:v>
                </c:pt>
                <c:pt idx="279">
                  <c:v>12</c:v>
                </c:pt>
                <c:pt idx="280">
                  <c:v>16</c:v>
                </c:pt>
                <c:pt idx="281">
                  <c:v>12</c:v>
                </c:pt>
                <c:pt idx="282">
                  <c:v>15</c:v>
                </c:pt>
                <c:pt idx="283">
                  <c:v>12</c:v>
                </c:pt>
                <c:pt idx="284">
                  <c:v>16</c:v>
                </c:pt>
                <c:pt idx="285">
                  <c:v>11</c:v>
                </c:pt>
                <c:pt idx="286">
                  <c:v>12</c:v>
                </c:pt>
                <c:pt idx="287">
                  <c:v>17</c:v>
                </c:pt>
                <c:pt idx="288">
                  <c:v>21</c:v>
                </c:pt>
                <c:pt idx="289">
                  <c:v>12</c:v>
                </c:pt>
                <c:pt idx="290">
                  <c:v>16</c:v>
                </c:pt>
                <c:pt idx="291">
                  <c:v>15</c:v>
                </c:pt>
                <c:pt idx="292">
                  <c:v>11</c:v>
                </c:pt>
                <c:pt idx="293">
                  <c:v>12</c:v>
                </c:pt>
                <c:pt idx="294">
                  <c:v>11</c:v>
                </c:pt>
                <c:pt idx="295">
                  <c:v>12</c:v>
                </c:pt>
                <c:pt idx="296">
                  <c:v>12</c:v>
                </c:pt>
              </c:numCache>
            </c:numRef>
          </c:yVal>
          <c:smooth val="0"/>
          <c:extLst>
            <c:ext xmlns:c16="http://schemas.microsoft.com/office/drawing/2014/chart" uri="{C3380CC4-5D6E-409C-BE32-E72D297353CC}">
              <c16:uniqueId val="{00000000-2549-492D-BD06-9B953B2B5A2A}"/>
            </c:ext>
          </c:extLst>
        </c:ser>
        <c:dLbls>
          <c:showLegendKey val="0"/>
          <c:showVal val="0"/>
          <c:showCatName val="0"/>
          <c:showSerName val="0"/>
          <c:showPercent val="0"/>
          <c:showBubbleSize val="0"/>
        </c:dLbls>
        <c:axId val="515386991"/>
        <c:axId val="515393231"/>
      </c:scatterChart>
      <c:valAx>
        <c:axId val="5153869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Performance Rating</a:t>
                </a:r>
                <a:endParaRPr lang="ru-RU" sz="1000">
                  <a:effectLst/>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15393231"/>
        <c:crosses val="autoZero"/>
        <c:crossBetween val="midCat"/>
      </c:valAx>
      <c:valAx>
        <c:axId val="515393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baseline="0">
                    <a:effectLst/>
                  </a:rPr>
                  <a:t>Salary Hike</a:t>
                </a:r>
                <a:endParaRPr lang="ru-RU"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ru-RU"/>
              </a:p>
            </c:rich>
          </c:tx>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153869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 Job Satisfaction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'Q3 (b)'!$G$4:$G$5</c:f>
              <c:strCache>
                <c:ptCount val="2"/>
                <c:pt idx="0">
                  <c:v>High Job Satisfaction</c:v>
                </c:pt>
                <c:pt idx="1">
                  <c:v>PercentSalaryHike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'Q3 (b)'!$F$6:$F$375</c:f>
              <c:numCache>
                <c:formatCode>General</c:formatCode>
                <c:ptCount val="370"/>
                <c:pt idx="0">
                  <c:v>3</c:v>
                </c:pt>
                <c:pt idx="1">
                  <c:v>4</c:v>
                </c:pt>
                <c:pt idx="2">
                  <c:v>3</c:v>
                </c:pt>
                <c:pt idx="3">
                  <c:v>3</c:v>
                </c:pt>
                <c:pt idx="4">
                  <c:v>3</c:v>
                </c:pt>
                <c:pt idx="5">
                  <c:v>3</c:v>
                </c:pt>
                <c:pt idx="6">
                  <c:v>3</c:v>
                </c:pt>
                <c:pt idx="7">
                  <c:v>3</c:v>
                </c:pt>
                <c:pt idx="8">
                  <c:v>4</c:v>
                </c:pt>
                <c:pt idx="9">
                  <c:v>3</c:v>
                </c:pt>
                <c:pt idx="10">
                  <c:v>3</c:v>
                </c:pt>
                <c:pt idx="11">
                  <c:v>3</c:v>
                </c:pt>
                <c:pt idx="12">
                  <c:v>4</c:v>
                </c:pt>
                <c:pt idx="13">
                  <c:v>3</c:v>
                </c:pt>
                <c:pt idx="14">
                  <c:v>3</c:v>
                </c:pt>
                <c:pt idx="15">
                  <c:v>3</c:v>
                </c:pt>
                <c:pt idx="16">
                  <c:v>3</c:v>
                </c:pt>
                <c:pt idx="17">
                  <c:v>4</c:v>
                </c:pt>
                <c:pt idx="18">
                  <c:v>3</c:v>
                </c:pt>
                <c:pt idx="19">
                  <c:v>3</c:v>
                </c:pt>
                <c:pt idx="20">
                  <c:v>3</c:v>
                </c:pt>
                <c:pt idx="21">
                  <c:v>4</c:v>
                </c:pt>
                <c:pt idx="22">
                  <c:v>3</c:v>
                </c:pt>
                <c:pt idx="23">
                  <c:v>3</c:v>
                </c:pt>
                <c:pt idx="24">
                  <c:v>4</c:v>
                </c:pt>
                <c:pt idx="25">
                  <c:v>3</c:v>
                </c:pt>
                <c:pt idx="26">
                  <c:v>3</c:v>
                </c:pt>
                <c:pt idx="27">
                  <c:v>3</c:v>
                </c:pt>
                <c:pt idx="28">
                  <c:v>3</c:v>
                </c:pt>
                <c:pt idx="29">
                  <c:v>3</c:v>
                </c:pt>
                <c:pt idx="30">
                  <c:v>3</c:v>
                </c:pt>
                <c:pt idx="31">
                  <c:v>3</c:v>
                </c:pt>
                <c:pt idx="32">
                  <c:v>4</c:v>
                </c:pt>
                <c:pt idx="33">
                  <c:v>3</c:v>
                </c:pt>
                <c:pt idx="34">
                  <c:v>3</c:v>
                </c:pt>
                <c:pt idx="35">
                  <c:v>3</c:v>
                </c:pt>
                <c:pt idx="36">
                  <c:v>4</c:v>
                </c:pt>
                <c:pt idx="37">
                  <c:v>3</c:v>
                </c:pt>
                <c:pt idx="38">
                  <c:v>3</c:v>
                </c:pt>
                <c:pt idx="39">
                  <c:v>3</c:v>
                </c:pt>
                <c:pt idx="40">
                  <c:v>3</c:v>
                </c:pt>
                <c:pt idx="41">
                  <c:v>3</c:v>
                </c:pt>
                <c:pt idx="42">
                  <c:v>3</c:v>
                </c:pt>
                <c:pt idx="43">
                  <c:v>3</c:v>
                </c:pt>
                <c:pt idx="44">
                  <c:v>4</c:v>
                </c:pt>
                <c:pt idx="45">
                  <c:v>3</c:v>
                </c:pt>
                <c:pt idx="46">
                  <c:v>4</c:v>
                </c:pt>
                <c:pt idx="47">
                  <c:v>4</c:v>
                </c:pt>
                <c:pt idx="48">
                  <c:v>3</c:v>
                </c:pt>
                <c:pt idx="49">
                  <c:v>3</c:v>
                </c:pt>
                <c:pt idx="50">
                  <c:v>3</c:v>
                </c:pt>
                <c:pt idx="51">
                  <c:v>3</c:v>
                </c:pt>
                <c:pt idx="52">
                  <c:v>3</c:v>
                </c:pt>
                <c:pt idx="53">
                  <c:v>3</c:v>
                </c:pt>
                <c:pt idx="54">
                  <c:v>3</c:v>
                </c:pt>
                <c:pt idx="55">
                  <c:v>3</c:v>
                </c:pt>
                <c:pt idx="56">
                  <c:v>3</c:v>
                </c:pt>
                <c:pt idx="57">
                  <c:v>4</c:v>
                </c:pt>
                <c:pt idx="58">
                  <c:v>3</c:v>
                </c:pt>
                <c:pt idx="59">
                  <c:v>3</c:v>
                </c:pt>
                <c:pt idx="60">
                  <c:v>3</c:v>
                </c:pt>
                <c:pt idx="61">
                  <c:v>4</c:v>
                </c:pt>
                <c:pt idx="62">
                  <c:v>3</c:v>
                </c:pt>
                <c:pt idx="63">
                  <c:v>3</c:v>
                </c:pt>
                <c:pt idx="64">
                  <c:v>3</c:v>
                </c:pt>
                <c:pt idx="65">
                  <c:v>4</c:v>
                </c:pt>
                <c:pt idx="66">
                  <c:v>3</c:v>
                </c:pt>
                <c:pt idx="67">
                  <c:v>3</c:v>
                </c:pt>
                <c:pt idx="68">
                  <c:v>4</c:v>
                </c:pt>
                <c:pt idx="69">
                  <c:v>3</c:v>
                </c:pt>
                <c:pt idx="70">
                  <c:v>3</c:v>
                </c:pt>
                <c:pt idx="71">
                  <c:v>3</c:v>
                </c:pt>
                <c:pt idx="72">
                  <c:v>3</c:v>
                </c:pt>
                <c:pt idx="73">
                  <c:v>4</c:v>
                </c:pt>
                <c:pt idx="74">
                  <c:v>3</c:v>
                </c:pt>
                <c:pt idx="75">
                  <c:v>3</c:v>
                </c:pt>
                <c:pt idx="76">
                  <c:v>3</c:v>
                </c:pt>
                <c:pt idx="77">
                  <c:v>4</c:v>
                </c:pt>
                <c:pt idx="78">
                  <c:v>3</c:v>
                </c:pt>
                <c:pt idx="79">
                  <c:v>4</c:v>
                </c:pt>
                <c:pt idx="80">
                  <c:v>3</c:v>
                </c:pt>
                <c:pt idx="81">
                  <c:v>3</c:v>
                </c:pt>
                <c:pt idx="82">
                  <c:v>3</c:v>
                </c:pt>
                <c:pt idx="83">
                  <c:v>3</c:v>
                </c:pt>
                <c:pt idx="84">
                  <c:v>3</c:v>
                </c:pt>
                <c:pt idx="85">
                  <c:v>3</c:v>
                </c:pt>
                <c:pt idx="86">
                  <c:v>3</c:v>
                </c:pt>
                <c:pt idx="87">
                  <c:v>3</c:v>
                </c:pt>
                <c:pt idx="88">
                  <c:v>3</c:v>
                </c:pt>
                <c:pt idx="89">
                  <c:v>4</c:v>
                </c:pt>
                <c:pt idx="90">
                  <c:v>3</c:v>
                </c:pt>
                <c:pt idx="91">
                  <c:v>3</c:v>
                </c:pt>
                <c:pt idx="92">
                  <c:v>4</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4</c:v>
                </c:pt>
                <c:pt idx="113">
                  <c:v>3</c:v>
                </c:pt>
                <c:pt idx="114">
                  <c:v>4</c:v>
                </c:pt>
                <c:pt idx="115">
                  <c:v>3</c:v>
                </c:pt>
                <c:pt idx="116">
                  <c:v>3</c:v>
                </c:pt>
                <c:pt idx="117">
                  <c:v>3</c:v>
                </c:pt>
                <c:pt idx="118">
                  <c:v>3</c:v>
                </c:pt>
                <c:pt idx="119">
                  <c:v>4</c:v>
                </c:pt>
                <c:pt idx="120">
                  <c:v>3</c:v>
                </c:pt>
                <c:pt idx="121">
                  <c:v>4</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4</c:v>
                </c:pt>
                <c:pt idx="141">
                  <c:v>4</c:v>
                </c:pt>
                <c:pt idx="142">
                  <c:v>3</c:v>
                </c:pt>
                <c:pt idx="143">
                  <c:v>3</c:v>
                </c:pt>
                <c:pt idx="144">
                  <c:v>3</c:v>
                </c:pt>
                <c:pt idx="145">
                  <c:v>4</c:v>
                </c:pt>
                <c:pt idx="146">
                  <c:v>3</c:v>
                </c:pt>
                <c:pt idx="147">
                  <c:v>3</c:v>
                </c:pt>
                <c:pt idx="148">
                  <c:v>3</c:v>
                </c:pt>
                <c:pt idx="149">
                  <c:v>3</c:v>
                </c:pt>
                <c:pt idx="150">
                  <c:v>3</c:v>
                </c:pt>
                <c:pt idx="151">
                  <c:v>3</c:v>
                </c:pt>
                <c:pt idx="152">
                  <c:v>3</c:v>
                </c:pt>
                <c:pt idx="153">
                  <c:v>3</c:v>
                </c:pt>
                <c:pt idx="154">
                  <c:v>3</c:v>
                </c:pt>
                <c:pt idx="155">
                  <c:v>3</c:v>
                </c:pt>
                <c:pt idx="156">
                  <c:v>3</c:v>
                </c:pt>
                <c:pt idx="157">
                  <c:v>3</c:v>
                </c:pt>
                <c:pt idx="158">
                  <c:v>3</c:v>
                </c:pt>
                <c:pt idx="159">
                  <c:v>3</c:v>
                </c:pt>
                <c:pt idx="160">
                  <c:v>3</c:v>
                </c:pt>
                <c:pt idx="161">
                  <c:v>3</c:v>
                </c:pt>
                <c:pt idx="162">
                  <c:v>3</c:v>
                </c:pt>
                <c:pt idx="163">
                  <c:v>3</c:v>
                </c:pt>
                <c:pt idx="164">
                  <c:v>3</c:v>
                </c:pt>
                <c:pt idx="165">
                  <c:v>3</c:v>
                </c:pt>
                <c:pt idx="166">
                  <c:v>3</c:v>
                </c:pt>
                <c:pt idx="167">
                  <c:v>3</c:v>
                </c:pt>
                <c:pt idx="168">
                  <c:v>3</c:v>
                </c:pt>
                <c:pt idx="169">
                  <c:v>3</c:v>
                </c:pt>
                <c:pt idx="170">
                  <c:v>3</c:v>
                </c:pt>
                <c:pt idx="171">
                  <c:v>4</c:v>
                </c:pt>
                <c:pt idx="172">
                  <c:v>3</c:v>
                </c:pt>
                <c:pt idx="173">
                  <c:v>3</c:v>
                </c:pt>
                <c:pt idx="174">
                  <c:v>3</c:v>
                </c:pt>
                <c:pt idx="175">
                  <c:v>3</c:v>
                </c:pt>
                <c:pt idx="176">
                  <c:v>3</c:v>
                </c:pt>
                <c:pt idx="177">
                  <c:v>3</c:v>
                </c:pt>
                <c:pt idx="178">
                  <c:v>3</c:v>
                </c:pt>
                <c:pt idx="179">
                  <c:v>3</c:v>
                </c:pt>
                <c:pt idx="180">
                  <c:v>3</c:v>
                </c:pt>
                <c:pt idx="181">
                  <c:v>3</c:v>
                </c:pt>
                <c:pt idx="182">
                  <c:v>3</c:v>
                </c:pt>
                <c:pt idx="183">
                  <c:v>4</c:v>
                </c:pt>
                <c:pt idx="184">
                  <c:v>3</c:v>
                </c:pt>
                <c:pt idx="185">
                  <c:v>3</c:v>
                </c:pt>
                <c:pt idx="186">
                  <c:v>3</c:v>
                </c:pt>
                <c:pt idx="187">
                  <c:v>3</c:v>
                </c:pt>
                <c:pt idx="188">
                  <c:v>3</c:v>
                </c:pt>
                <c:pt idx="189">
                  <c:v>3</c:v>
                </c:pt>
                <c:pt idx="190">
                  <c:v>3</c:v>
                </c:pt>
                <c:pt idx="191">
                  <c:v>3</c:v>
                </c:pt>
                <c:pt idx="192">
                  <c:v>3</c:v>
                </c:pt>
                <c:pt idx="193">
                  <c:v>3</c:v>
                </c:pt>
                <c:pt idx="194">
                  <c:v>3</c:v>
                </c:pt>
                <c:pt idx="195">
                  <c:v>3</c:v>
                </c:pt>
                <c:pt idx="196">
                  <c:v>3</c:v>
                </c:pt>
                <c:pt idx="197">
                  <c:v>3</c:v>
                </c:pt>
                <c:pt idx="198">
                  <c:v>3</c:v>
                </c:pt>
                <c:pt idx="199">
                  <c:v>3</c:v>
                </c:pt>
                <c:pt idx="200">
                  <c:v>4</c:v>
                </c:pt>
                <c:pt idx="201">
                  <c:v>3</c:v>
                </c:pt>
                <c:pt idx="202">
                  <c:v>4</c:v>
                </c:pt>
                <c:pt idx="203">
                  <c:v>3</c:v>
                </c:pt>
                <c:pt idx="204">
                  <c:v>4</c:v>
                </c:pt>
                <c:pt idx="205">
                  <c:v>3</c:v>
                </c:pt>
                <c:pt idx="206">
                  <c:v>3</c:v>
                </c:pt>
                <c:pt idx="207">
                  <c:v>3</c:v>
                </c:pt>
                <c:pt idx="208">
                  <c:v>4</c:v>
                </c:pt>
                <c:pt idx="209">
                  <c:v>4</c:v>
                </c:pt>
                <c:pt idx="210">
                  <c:v>4</c:v>
                </c:pt>
                <c:pt idx="211">
                  <c:v>3</c:v>
                </c:pt>
                <c:pt idx="212">
                  <c:v>4</c:v>
                </c:pt>
                <c:pt idx="213">
                  <c:v>3</c:v>
                </c:pt>
                <c:pt idx="214">
                  <c:v>3</c:v>
                </c:pt>
                <c:pt idx="215">
                  <c:v>3</c:v>
                </c:pt>
                <c:pt idx="216">
                  <c:v>3</c:v>
                </c:pt>
                <c:pt idx="217">
                  <c:v>3</c:v>
                </c:pt>
                <c:pt idx="218">
                  <c:v>3</c:v>
                </c:pt>
                <c:pt idx="219">
                  <c:v>3</c:v>
                </c:pt>
                <c:pt idx="220">
                  <c:v>4</c:v>
                </c:pt>
                <c:pt idx="221">
                  <c:v>3</c:v>
                </c:pt>
                <c:pt idx="222">
                  <c:v>3</c:v>
                </c:pt>
                <c:pt idx="223">
                  <c:v>3</c:v>
                </c:pt>
                <c:pt idx="224">
                  <c:v>3</c:v>
                </c:pt>
                <c:pt idx="225">
                  <c:v>3</c:v>
                </c:pt>
                <c:pt idx="226">
                  <c:v>3</c:v>
                </c:pt>
                <c:pt idx="227">
                  <c:v>3</c:v>
                </c:pt>
                <c:pt idx="228">
                  <c:v>3</c:v>
                </c:pt>
                <c:pt idx="229">
                  <c:v>3</c:v>
                </c:pt>
                <c:pt idx="230">
                  <c:v>3</c:v>
                </c:pt>
                <c:pt idx="231">
                  <c:v>4</c:v>
                </c:pt>
                <c:pt idx="232">
                  <c:v>3</c:v>
                </c:pt>
                <c:pt idx="233">
                  <c:v>4</c:v>
                </c:pt>
                <c:pt idx="234">
                  <c:v>3</c:v>
                </c:pt>
                <c:pt idx="235">
                  <c:v>3</c:v>
                </c:pt>
                <c:pt idx="236">
                  <c:v>3</c:v>
                </c:pt>
                <c:pt idx="237">
                  <c:v>4</c:v>
                </c:pt>
                <c:pt idx="238">
                  <c:v>3</c:v>
                </c:pt>
                <c:pt idx="239">
                  <c:v>4</c:v>
                </c:pt>
                <c:pt idx="240">
                  <c:v>3</c:v>
                </c:pt>
                <c:pt idx="241">
                  <c:v>3</c:v>
                </c:pt>
                <c:pt idx="242">
                  <c:v>4</c:v>
                </c:pt>
                <c:pt idx="243">
                  <c:v>3</c:v>
                </c:pt>
                <c:pt idx="244">
                  <c:v>4</c:v>
                </c:pt>
                <c:pt idx="245">
                  <c:v>4</c:v>
                </c:pt>
                <c:pt idx="246">
                  <c:v>3</c:v>
                </c:pt>
                <c:pt idx="247">
                  <c:v>3</c:v>
                </c:pt>
                <c:pt idx="248">
                  <c:v>3</c:v>
                </c:pt>
                <c:pt idx="249">
                  <c:v>3</c:v>
                </c:pt>
                <c:pt idx="250">
                  <c:v>3</c:v>
                </c:pt>
                <c:pt idx="251">
                  <c:v>3</c:v>
                </c:pt>
                <c:pt idx="252">
                  <c:v>4</c:v>
                </c:pt>
                <c:pt idx="253">
                  <c:v>3</c:v>
                </c:pt>
                <c:pt idx="254">
                  <c:v>3</c:v>
                </c:pt>
                <c:pt idx="255">
                  <c:v>3</c:v>
                </c:pt>
                <c:pt idx="256">
                  <c:v>4</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4</c:v>
                </c:pt>
                <c:pt idx="273">
                  <c:v>3</c:v>
                </c:pt>
                <c:pt idx="274">
                  <c:v>3</c:v>
                </c:pt>
                <c:pt idx="275">
                  <c:v>3</c:v>
                </c:pt>
                <c:pt idx="276">
                  <c:v>3</c:v>
                </c:pt>
                <c:pt idx="277">
                  <c:v>3</c:v>
                </c:pt>
                <c:pt idx="278">
                  <c:v>4</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4</c:v>
                </c:pt>
                <c:pt idx="300">
                  <c:v>4</c:v>
                </c:pt>
                <c:pt idx="301">
                  <c:v>3</c:v>
                </c:pt>
                <c:pt idx="302">
                  <c:v>3</c:v>
                </c:pt>
                <c:pt idx="303">
                  <c:v>3</c:v>
                </c:pt>
                <c:pt idx="304">
                  <c:v>4</c:v>
                </c:pt>
                <c:pt idx="305">
                  <c:v>4</c:v>
                </c:pt>
                <c:pt idx="306">
                  <c:v>3</c:v>
                </c:pt>
                <c:pt idx="307">
                  <c:v>4</c:v>
                </c:pt>
                <c:pt idx="308">
                  <c:v>3</c:v>
                </c:pt>
                <c:pt idx="309">
                  <c:v>3</c:v>
                </c:pt>
                <c:pt idx="310">
                  <c:v>3</c:v>
                </c:pt>
                <c:pt idx="311">
                  <c:v>4</c:v>
                </c:pt>
                <c:pt idx="312">
                  <c:v>3</c:v>
                </c:pt>
                <c:pt idx="313">
                  <c:v>3</c:v>
                </c:pt>
                <c:pt idx="314">
                  <c:v>3</c:v>
                </c:pt>
                <c:pt idx="315">
                  <c:v>4</c:v>
                </c:pt>
                <c:pt idx="316">
                  <c:v>3</c:v>
                </c:pt>
                <c:pt idx="317">
                  <c:v>3</c:v>
                </c:pt>
                <c:pt idx="318">
                  <c:v>3</c:v>
                </c:pt>
                <c:pt idx="319">
                  <c:v>3</c:v>
                </c:pt>
                <c:pt idx="320">
                  <c:v>3</c:v>
                </c:pt>
                <c:pt idx="321">
                  <c:v>3</c:v>
                </c:pt>
                <c:pt idx="322">
                  <c:v>3</c:v>
                </c:pt>
                <c:pt idx="323">
                  <c:v>4</c:v>
                </c:pt>
                <c:pt idx="324">
                  <c:v>4</c:v>
                </c:pt>
                <c:pt idx="325">
                  <c:v>3</c:v>
                </c:pt>
                <c:pt idx="326">
                  <c:v>3</c:v>
                </c:pt>
                <c:pt idx="327">
                  <c:v>3</c:v>
                </c:pt>
                <c:pt idx="328">
                  <c:v>3</c:v>
                </c:pt>
                <c:pt idx="329">
                  <c:v>3</c:v>
                </c:pt>
                <c:pt idx="330">
                  <c:v>3</c:v>
                </c:pt>
                <c:pt idx="331">
                  <c:v>3</c:v>
                </c:pt>
                <c:pt idx="332">
                  <c:v>4</c:v>
                </c:pt>
                <c:pt idx="333">
                  <c:v>3</c:v>
                </c:pt>
                <c:pt idx="334">
                  <c:v>3</c:v>
                </c:pt>
                <c:pt idx="335">
                  <c:v>3</c:v>
                </c:pt>
                <c:pt idx="336">
                  <c:v>4</c:v>
                </c:pt>
                <c:pt idx="337">
                  <c:v>3</c:v>
                </c:pt>
                <c:pt idx="338">
                  <c:v>3</c:v>
                </c:pt>
                <c:pt idx="339">
                  <c:v>3</c:v>
                </c:pt>
                <c:pt idx="340">
                  <c:v>3</c:v>
                </c:pt>
                <c:pt idx="341">
                  <c:v>3</c:v>
                </c:pt>
                <c:pt idx="342">
                  <c:v>3</c:v>
                </c:pt>
                <c:pt idx="343">
                  <c:v>3</c:v>
                </c:pt>
                <c:pt idx="344">
                  <c:v>3</c:v>
                </c:pt>
                <c:pt idx="345">
                  <c:v>4</c:v>
                </c:pt>
                <c:pt idx="346">
                  <c:v>3</c:v>
                </c:pt>
                <c:pt idx="347">
                  <c:v>3</c:v>
                </c:pt>
                <c:pt idx="348">
                  <c:v>3</c:v>
                </c:pt>
                <c:pt idx="349">
                  <c:v>3</c:v>
                </c:pt>
                <c:pt idx="350">
                  <c:v>4</c:v>
                </c:pt>
                <c:pt idx="351">
                  <c:v>3</c:v>
                </c:pt>
                <c:pt idx="352">
                  <c:v>3</c:v>
                </c:pt>
                <c:pt idx="353">
                  <c:v>3</c:v>
                </c:pt>
                <c:pt idx="354">
                  <c:v>4</c:v>
                </c:pt>
                <c:pt idx="355">
                  <c:v>3</c:v>
                </c:pt>
                <c:pt idx="356">
                  <c:v>3</c:v>
                </c:pt>
                <c:pt idx="357">
                  <c:v>3</c:v>
                </c:pt>
                <c:pt idx="358">
                  <c:v>3</c:v>
                </c:pt>
                <c:pt idx="359">
                  <c:v>4</c:v>
                </c:pt>
                <c:pt idx="360">
                  <c:v>3</c:v>
                </c:pt>
                <c:pt idx="361">
                  <c:v>3</c:v>
                </c:pt>
                <c:pt idx="362">
                  <c:v>4</c:v>
                </c:pt>
                <c:pt idx="363">
                  <c:v>3</c:v>
                </c:pt>
                <c:pt idx="364">
                  <c:v>4</c:v>
                </c:pt>
                <c:pt idx="365">
                  <c:v>3</c:v>
                </c:pt>
                <c:pt idx="366">
                  <c:v>4</c:v>
                </c:pt>
                <c:pt idx="367">
                  <c:v>3</c:v>
                </c:pt>
                <c:pt idx="368">
                  <c:v>3</c:v>
                </c:pt>
                <c:pt idx="369">
                  <c:v>3</c:v>
                </c:pt>
              </c:numCache>
            </c:numRef>
          </c:xVal>
          <c:yVal>
            <c:numRef>
              <c:f>'Q3 (b)'!$G$6:$G$375</c:f>
              <c:numCache>
                <c:formatCode>General</c:formatCode>
                <c:ptCount val="370"/>
                <c:pt idx="0">
                  <c:v>15</c:v>
                </c:pt>
                <c:pt idx="1">
                  <c:v>22</c:v>
                </c:pt>
                <c:pt idx="2">
                  <c:v>13</c:v>
                </c:pt>
                <c:pt idx="3">
                  <c:v>13</c:v>
                </c:pt>
                <c:pt idx="4">
                  <c:v>14</c:v>
                </c:pt>
                <c:pt idx="5">
                  <c:v>17</c:v>
                </c:pt>
                <c:pt idx="6">
                  <c:v>19</c:v>
                </c:pt>
                <c:pt idx="7">
                  <c:v>17</c:v>
                </c:pt>
                <c:pt idx="8">
                  <c:v>20</c:v>
                </c:pt>
                <c:pt idx="9">
                  <c:v>13</c:v>
                </c:pt>
                <c:pt idx="10">
                  <c:v>14</c:v>
                </c:pt>
                <c:pt idx="11">
                  <c:v>19</c:v>
                </c:pt>
                <c:pt idx="12">
                  <c:v>22</c:v>
                </c:pt>
                <c:pt idx="13">
                  <c:v>13</c:v>
                </c:pt>
                <c:pt idx="14">
                  <c:v>18</c:v>
                </c:pt>
                <c:pt idx="15">
                  <c:v>16</c:v>
                </c:pt>
                <c:pt idx="16">
                  <c:v>19</c:v>
                </c:pt>
                <c:pt idx="17">
                  <c:v>21</c:v>
                </c:pt>
                <c:pt idx="18">
                  <c:v>13</c:v>
                </c:pt>
                <c:pt idx="19">
                  <c:v>14</c:v>
                </c:pt>
                <c:pt idx="20">
                  <c:v>18</c:v>
                </c:pt>
                <c:pt idx="21">
                  <c:v>22</c:v>
                </c:pt>
                <c:pt idx="22">
                  <c:v>12</c:v>
                </c:pt>
                <c:pt idx="23">
                  <c:v>19</c:v>
                </c:pt>
                <c:pt idx="24">
                  <c:v>20</c:v>
                </c:pt>
                <c:pt idx="25">
                  <c:v>14</c:v>
                </c:pt>
                <c:pt idx="26">
                  <c:v>18</c:v>
                </c:pt>
                <c:pt idx="27">
                  <c:v>14</c:v>
                </c:pt>
                <c:pt idx="28">
                  <c:v>13</c:v>
                </c:pt>
                <c:pt idx="29">
                  <c:v>14</c:v>
                </c:pt>
                <c:pt idx="30">
                  <c:v>14</c:v>
                </c:pt>
                <c:pt idx="31">
                  <c:v>19</c:v>
                </c:pt>
                <c:pt idx="32">
                  <c:v>21</c:v>
                </c:pt>
                <c:pt idx="33">
                  <c:v>17</c:v>
                </c:pt>
                <c:pt idx="34">
                  <c:v>18</c:v>
                </c:pt>
                <c:pt idx="35">
                  <c:v>19</c:v>
                </c:pt>
                <c:pt idx="36">
                  <c:v>24</c:v>
                </c:pt>
                <c:pt idx="37">
                  <c:v>13</c:v>
                </c:pt>
                <c:pt idx="38">
                  <c:v>14</c:v>
                </c:pt>
                <c:pt idx="39">
                  <c:v>14</c:v>
                </c:pt>
                <c:pt idx="40">
                  <c:v>13</c:v>
                </c:pt>
                <c:pt idx="41">
                  <c:v>17</c:v>
                </c:pt>
                <c:pt idx="42">
                  <c:v>13</c:v>
                </c:pt>
                <c:pt idx="43">
                  <c:v>17</c:v>
                </c:pt>
                <c:pt idx="44">
                  <c:v>22</c:v>
                </c:pt>
                <c:pt idx="45">
                  <c:v>14</c:v>
                </c:pt>
                <c:pt idx="46">
                  <c:v>22</c:v>
                </c:pt>
                <c:pt idx="47">
                  <c:v>23</c:v>
                </c:pt>
                <c:pt idx="48">
                  <c:v>13</c:v>
                </c:pt>
                <c:pt idx="49">
                  <c:v>13</c:v>
                </c:pt>
                <c:pt idx="50">
                  <c:v>14</c:v>
                </c:pt>
                <c:pt idx="51">
                  <c:v>17</c:v>
                </c:pt>
                <c:pt idx="52">
                  <c:v>18</c:v>
                </c:pt>
                <c:pt idx="53">
                  <c:v>13</c:v>
                </c:pt>
                <c:pt idx="54">
                  <c:v>16</c:v>
                </c:pt>
                <c:pt idx="55">
                  <c:v>16</c:v>
                </c:pt>
                <c:pt idx="56">
                  <c:v>19</c:v>
                </c:pt>
                <c:pt idx="57">
                  <c:v>21</c:v>
                </c:pt>
                <c:pt idx="58">
                  <c:v>16</c:v>
                </c:pt>
                <c:pt idx="59">
                  <c:v>16</c:v>
                </c:pt>
                <c:pt idx="60">
                  <c:v>16</c:v>
                </c:pt>
                <c:pt idx="61">
                  <c:v>22</c:v>
                </c:pt>
                <c:pt idx="62">
                  <c:v>17</c:v>
                </c:pt>
                <c:pt idx="63">
                  <c:v>13</c:v>
                </c:pt>
                <c:pt idx="64">
                  <c:v>19</c:v>
                </c:pt>
                <c:pt idx="65">
                  <c:v>23</c:v>
                </c:pt>
                <c:pt idx="66">
                  <c:v>13</c:v>
                </c:pt>
                <c:pt idx="67">
                  <c:v>15</c:v>
                </c:pt>
                <c:pt idx="68">
                  <c:v>20</c:v>
                </c:pt>
                <c:pt idx="69">
                  <c:v>18</c:v>
                </c:pt>
                <c:pt idx="70">
                  <c:v>19</c:v>
                </c:pt>
                <c:pt idx="71">
                  <c:v>19</c:v>
                </c:pt>
                <c:pt idx="72">
                  <c:v>19</c:v>
                </c:pt>
                <c:pt idx="73">
                  <c:v>24</c:v>
                </c:pt>
                <c:pt idx="74">
                  <c:v>19</c:v>
                </c:pt>
                <c:pt idx="75">
                  <c:v>17</c:v>
                </c:pt>
                <c:pt idx="76">
                  <c:v>19</c:v>
                </c:pt>
                <c:pt idx="77">
                  <c:v>20</c:v>
                </c:pt>
                <c:pt idx="78">
                  <c:v>14</c:v>
                </c:pt>
                <c:pt idx="79">
                  <c:v>25</c:v>
                </c:pt>
                <c:pt idx="80">
                  <c:v>14</c:v>
                </c:pt>
                <c:pt idx="81">
                  <c:v>15</c:v>
                </c:pt>
                <c:pt idx="82">
                  <c:v>14</c:v>
                </c:pt>
                <c:pt idx="83">
                  <c:v>17</c:v>
                </c:pt>
                <c:pt idx="84">
                  <c:v>14</c:v>
                </c:pt>
                <c:pt idx="85">
                  <c:v>18</c:v>
                </c:pt>
                <c:pt idx="86">
                  <c:v>14</c:v>
                </c:pt>
                <c:pt idx="87">
                  <c:v>13</c:v>
                </c:pt>
                <c:pt idx="88">
                  <c:v>13</c:v>
                </c:pt>
                <c:pt idx="89">
                  <c:v>21</c:v>
                </c:pt>
                <c:pt idx="90">
                  <c:v>12</c:v>
                </c:pt>
                <c:pt idx="91">
                  <c:v>18</c:v>
                </c:pt>
                <c:pt idx="92">
                  <c:v>20</c:v>
                </c:pt>
                <c:pt idx="93">
                  <c:v>18</c:v>
                </c:pt>
                <c:pt idx="94">
                  <c:v>15</c:v>
                </c:pt>
                <c:pt idx="95">
                  <c:v>19</c:v>
                </c:pt>
                <c:pt idx="96">
                  <c:v>14</c:v>
                </c:pt>
                <c:pt idx="97">
                  <c:v>17</c:v>
                </c:pt>
                <c:pt idx="98">
                  <c:v>14</c:v>
                </c:pt>
                <c:pt idx="99">
                  <c:v>14</c:v>
                </c:pt>
                <c:pt idx="100">
                  <c:v>17</c:v>
                </c:pt>
                <c:pt idx="101">
                  <c:v>12</c:v>
                </c:pt>
                <c:pt idx="102">
                  <c:v>17</c:v>
                </c:pt>
                <c:pt idx="103">
                  <c:v>13</c:v>
                </c:pt>
                <c:pt idx="104">
                  <c:v>15</c:v>
                </c:pt>
                <c:pt idx="105">
                  <c:v>14</c:v>
                </c:pt>
                <c:pt idx="106">
                  <c:v>16</c:v>
                </c:pt>
                <c:pt idx="107">
                  <c:v>18</c:v>
                </c:pt>
                <c:pt idx="108">
                  <c:v>13</c:v>
                </c:pt>
                <c:pt idx="109">
                  <c:v>17</c:v>
                </c:pt>
                <c:pt idx="110">
                  <c:v>16</c:v>
                </c:pt>
                <c:pt idx="111">
                  <c:v>18</c:v>
                </c:pt>
                <c:pt idx="112">
                  <c:v>20</c:v>
                </c:pt>
                <c:pt idx="113">
                  <c:v>16</c:v>
                </c:pt>
                <c:pt idx="114">
                  <c:v>22</c:v>
                </c:pt>
                <c:pt idx="115">
                  <c:v>14</c:v>
                </c:pt>
                <c:pt idx="116">
                  <c:v>14</c:v>
                </c:pt>
                <c:pt idx="117">
                  <c:v>12</c:v>
                </c:pt>
                <c:pt idx="118">
                  <c:v>18</c:v>
                </c:pt>
                <c:pt idx="119">
                  <c:v>21</c:v>
                </c:pt>
                <c:pt idx="120">
                  <c:v>17</c:v>
                </c:pt>
                <c:pt idx="121">
                  <c:v>20</c:v>
                </c:pt>
                <c:pt idx="122">
                  <c:v>13</c:v>
                </c:pt>
                <c:pt idx="123">
                  <c:v>17</c:v>
                </c:pt>
                <c:pt idx="124">
                  <c:v>19</c:v>
                </c:pt>
                <c:pt idx="125">
                  <c:v>19</c:v>
                </c:pt>
                <c:pt idx="126">
                  <c:v>13</c:v>
                </c:pt>
                <c:pt idx="127">
                  <c:v>19</c:v>
                </c:pt>
                <c:pt idx="128">
                  <c:v>18</c:v>
                </c:pt>
                <c:pt idx="129">
                  <c:v>16</c:v>
                </c:pt>
                <c:pt idx="130">
                  <c:v>15</c:v>
                </c:pt>
                <c:pt idx="131">
                  <c:v>13</c:v>
                </c:pt>
                <c:pt idx="132">
                  <c:v>14</c:v>
                </c:pt>
                <c:pt idx="133">
                  <c:v>16</c:v>
                </c:pt>
                <c:pt idx="134">
                  <c:v>19</c:v>
                </c:pt>
                <c:pt idx="135">
                  <c:v>16</c:v>
                </c:pt>
                <c:pt idx="136">
                  <c:v>17</c:v>
                </c:pt>
                <c:pt idx="137">
                  <c:v>13</c:v>
                </c:pt>
                <c:pt idx="138">
                  <c:v>19</c:v>
                </c:pt>
                <c:pt idx="139">
                  <c:v>12</c:v>
                </c:pt>
                <c:pt idx="140">
                  <c:v>20</c:v>
                </c:pt>
                <c:pt idx="141">
                  <c:v>20</c:v>
                </c:pt>
                <c:pt idx="142">
                  <c:v>14</c:v>
                </c:pt>
                <c:pt idx="143">
                  <c:v>18</c:v>
                </c:pt>
                <c:pt idx="144">
                  <c:v>16</c:v>
                </c:pt>
                <c:pt idx="145">
                  <c:v>22</c:v>
                </c:pt>
                <c:pt idx="146">
                  <c:v>18</c:v>
                </c:pt>
                <c:pt idx="147">
                  <c:v>15</c:v>
                </c:pt>
                <c:pt idx="148">
                  <c:v>13</c:v>
                </c:pt>
                <c:pt idx="149">
                  <c:v>18</c:v>
                </c:pt>
                <c:pt idx="150">
                  <c:v>18</c:v>
                </c:pt>
                <c:pt idx="151">
                  <c:v>15</c:v>
                </c:pt>
                <c:pt idx="152">
                  <c:v>14</c:v>
                </c:pt>
                <c:pt idx="153">
                  <c:v>14</c:v>
                </c:pt>
                <c:pt idx="154">
                  <c:v>15</c:v>
                </c:pt>
                <c:pt idx="155">
                  <c:v>18</c:v>
                </c:pt>
                <c:pt idx="156">
                  <c:v>16</c:v>
                </c:pt>
                <c:pt idx="157">
                  <c:v>16</c:v>
                </c:pt>
                <c:pt idx="158">
                  <c:v>16</c:v>
                </c:pt>
                <c:pt idx="159">
                  <c:v>14</c:v>
                </c:pt>
                <c:pt idx="160">
                  <c:v>14</c:v>
                </c:pt>
                <c:pt idx="161">
                  <c:v>13</c:v>
                </c:pt>
                <c:pt idx="162">
                  <c:v>17</c:v>
                </c:pt>
                <c:pt idx="163">
                  <c:v>19</c:v>
                </c:pt>
                <c:pt idx="164">
                  <c:v>15</c:v>
                </c:pt>
                <c:pt idx="165">
                  <c:v>14</c:v>
                </c:pt>
                <c:pt idx="166">
                  <c:v>15</c:v>
                </c:pt>
                <c:pt idx="167">
                  <c:v>13</c:v>
                </c:pt>
                <c:pt idx="168">
                  <c:v>14</c:v>
                </c:pt>
                <c:pt idx="169">
                  <c:v>19</c:v>
                </c:pt>
                <c:pt idx="170">
                  <c:v>19</c:v>
                </c:pt>
                <c:pt idx="171">
                  <c:v>20</c:v>
                </c:pt>
                <c:pt idx="172">
                  <c:v>14</c:v>
                </c:pt>
                <c:pt idx="173">
                  <c:v>19</c:v>
                </c:pt>
                <c:pt idx="174">
                  <c:v>19</c:v>
                </c:pt>
                <c:pt idx="175">
                  <c:v>19</c:v>
                </c:pt>
                <c:pt idx="176">
                  <c:v>19</c:v>
                </c:pt>
                <c:pt idx="177">
                  <c:v>12</c:v>
                </c:pt>
                <c:pt idx="178">
                  <c:v>14</c:v>
                </c:pt>
                <c:pt idx="179">
                  <c:v>14</c:v>
                </c:pt>
                <c:pt idx="180">
                  <c:v>18</c:v>
                </c:pt>
                <c:pt idx="181">
                  <c:v>12</c:v>
                </c:pt>
                <c:pt idx="182">
                  <c:v>18</c:v>
                </c:pt>
                <c:pt idx="183">
                  <c:v>22</c:v>
                </c:pt>
                <c:pt idx="184">
                  <c:v>16</c:v>
                </c:pt>
                <c:pt idx="185">
                  <c:v>17</c:v>
                </c:pt>
                <c:pt idx="186">
                  <c:v>16</c:v>
                </c:pt>
                <c:pt idx="187">
                  <c:v>19</c:v>
                </c:pt>
                <c:pt idx="188">
                  <c:v>13</c:v>
                </c:pt>
                <c:pt idx="189">
                  <c:v>12</c:v>
                </c:pt>
                <c:pt idx="190">
                  <c:v>14</c:v>
                </c:pt>
                <c:pt idx="191">
                  <c:v>16</c:v>
                </c:pt>
                <c:pt idx="192">
                  <c:v>14</c:v>
                </c:pt>
                <c:pt idx="193">
                  <c:v>17</c:v>
                </c:pt>
                <c:pt idx="194">
                  <c:v>16</c:v>
                </c:pt>
                <c:pt idx="195">
                  <c:v>18</c:v>
                </c:pt>
                <c:pt idx="196">
                  <c:v>13</c:v>
                </c:pt>
                <c:pt idx="197">
                  <c:v>18</c:v>
                </c:pt>
                <c:pt idx="198">
                  <c:v>13</c:v>
                </c:pt>
                <c:pt idx="199">
                  <c:v>19</c:v>
                </c:pt>
                <c:pt idx="200">
                  <c:v>21</c:v>
                </c:pt>
                <c:pt idx="201">
                  <c:v>14</c:v>
                </c:pt>
                <c:pt idx="202">
                  <c:v>23</c:v>
                </c:pt>
                <c:pt idx="203">
                  <c:v>17</c:v>
                </c:pt>
                <c:pt idx="204">
                  <c:v>22</c:v>
                </c:pt>
                <c:pt idx="205">
                  <c:v>16</c:v>
                </c:pt>
                <c:pt idx="206">
                  <c:v>17</c:v>
                </c:pt>
                <c:pt idx="207">
                  <c:v>13</c:v>
                </c:pt>
                <c:pt idx="208">
                  <c:v>22</c:v>
                </c:pt>
                <c:pt idx="209">
                  <c:v>21</c:v>
                </c:pt>
                <c:pt idx="210">
                  <c:v>22</c:v>
                </c:pt>
                <c:pt idx="211">
                  <c:v>14</c:v>
                </c:pt>
                <c:pt idx="212">
                  <c:v>22</c:v>
                </c:pt>
                <c:pt idx="213">
                  <c:v>15</c:v>
                </c:pt>
                <c:pt idx="214">
                  <c:v>14</c:v>
                </c:pt>
                <c:pt idx="215">
                  <c:v>18</c:v>
                </c:pt>
                <c:pt idx="216">
                  <c:v>15</c:v>
                </c:pt>
                <c:pt idx="217">
                  <c:v>18</c:v>
                </c:pt>
                <c:pt idx="218">
                  <c:v>19</c:v>
                </c:pt>
                <c:pt idx="219">
                  <c:v>14</c:v>
                </c:pt>
                <c:pt idx="220">
                  <c:v>20</c:v>
                </c:pt>
                <c:pt idx="221">
                  <c:v>14</c:v>
                </c:pt>
                <c:pt idx="222">
                  <c:v>15</c:v>
                </c:pt>
                <c:pt idx="223">
                  <c:v>16</c:v>
                </c:pt>
                <c:pt idx="224">
                  <c:v>17</c:v>
                </c:pt>
                <c:pt idx="225">
                  <c:v>19</c:v>
                </c:pt>
                <c:pt idx="226">
                  <c:v>17</c:v>
                </c:pt>
                <c:pt idx="227">
                  <c:v>13</c:v>
                </c:pt>
                <c:pt idx="228">
                  <c:v>17</c:v>
                </c:pt>
                <c:pt idx="229">
                  <c:v>18</c:v>
                </c:pt>
                <c:pt idx="230">
                  <c:v>18</c:v>
                </c:pt>
                <c:pt idx="231">
                  <c:v>20</c:v>
                </c:pt>
                <c:pt idx="232">
                  <c:v>15</c:v>
                </c:pt>
                <c:pt idx="233">
                  <c:v>21</c:v>
                </c:pt>
                <c:pt idx="234">
                  <c:v>18</c:v>
                </c:pt>
                <c:pt idx="235">
                  <c:v>17</c:v>
                </c:pt>
                <c:pt idx="236">
                  <c:v>19</c:v>
                </c:pt>
                <c:pt idx="237">
                  <c:v>21</c:v>
                </c:pt>
                <c:pt idx="238">
                  <c:v>16</c:v>
                </c:pt>
                <c:pt idx="239">
                  <c:v>21</c:v>
                </c:pt>
                <c:pt idx="240">
                  <c:v>14</c:v>
                </c:pt>
                <c:pt idx="241">
                  <c:v>19</c:v>
                </c:pt>
                <c:pt idx="242">
                  <c:v>20</c:v>
                </c:pt>
                <c:pt idx="243">
                  <c:v>18</c:v>
                </c:pt>
                <c:pt idx="244">
                  <c:v>21</c:v>
                </c:pt>
                <c:pt idx="245">
                  <c:v>20</c:v>
                </c:pt>
                <c:pt idx="246">
                  <c:v>14</c:v>
                </c:pt>
                <c:pt idx="247">
                  <c:v>15</c:v>
                </c:pt>
                <c:pt idx="248">
                  <c:v>14</c:v>
                </c:pt>
                <c:pt idx="249">
                  <c:v>13</c:v>
                </c:pt>
                <c:pt idx="250">
                  <c:v>19</c:v>
                </c:pt>
                <c:pt idx="251">
                  <c:v>13</c:v>
                </c:pt>
                <c:pt idx="252">
                  <c:v>21</c:v>
                </c:pt>
                <c:pt idx="253">
                  <c:v>13</c:v>
                </c:pt>
                <c:pt idx="254">
                  <c:v>18</c:v>
                </c:pt>
                <c:pt idx="255">
                  <c:v>13</c:v>
                </c:pt>
                <c:pt idx="256">
                  <c:v>20</c:v>
                </c:pt>
                <c:pt idx="257">
                  <c:v>13</c:v>
                </c:pt>
                <c:pt idx="258">
                  <c:v>14</c:v>
                </c:pt>
                <c:pt idx="259">
                  <c:v>14</c:v>
                </c:pt>
                <c:pt idx="260">
                  <c:v>18</c:v>
                </c:pt>
                <c:pt idx="261">
                  <c:v>19</c:v>
                </c:pt>
                <c:pt idx="262">
                  <c:v>18</c:v>
                </c:pt>
                <c:pt idx="263">
                  <c:v>17</c:v>
                </c:pt>
                <c:pt idx="264">
                  <c:v>13</c:v>
                </c:pt>
                <c:pt idx="265">
                  <c:v>18</c:v>
                </c:pt>
                <c:pt idx="266">
                  <c:v>14</c:v>
                </c:pt>
                <c:pt idx="267">
                  <c:v>19</c:v>
                </c:pt>
                <c:pt idx="268">
                  <c:v>17</c:v>
                </c:pt>
                <c:pt idx="269">
                  <c:v>13</c:v>
                </c:pt>
                <c:pt idx="270">
                  <c:v>15</c:v>
                </c:pt>
                <c:pt idx="271">
                  <c:v>13</c:v>
                </c:pt>
                <c:pt idx="272">
                  <c:v>20</c:v>
                </c:pt>
                <c:pt idx="273">
                  <c:v>14</c:v>
                </c:pt>
                <c:pt idx="274">
                  <c:v>15</c:v>
                </c:pt>
                <c:pt idx="275">
                  <c:v>18</c:v>
                </c:pt>
                <c:pt idx="276">
                  <c:v>13</c:v>
                </c:pt>
                <c:pt idx="277">
                  <c:v>13</c:v>
                </c:pt>
                <c:pt idx="278">
                  <c:v>22</c:v>
                </c:pt>
                <c:pt idx="279">
                  <c:v>14</c:v>
                </c:pt>
                <c:pt idx="280">
                  <c:v>14</c:v>
                </c:pt>
                <c:pt idx="281">
                  <c:v>17</c:v>
                </c:pt>
                <c:pt idx="282">
                  <c:v>18</c:v>
                </c:pt>
                <c:pt idx="283">
                  <c:v>18</c:v>
                </c:pt>
                <c:pt idx="284">
                  <c:v>14</c:v>
                </c:pt>
                <c:pt idx="285">
                  <c:v>13</c:v>
                </c:pt>
                <c:pt idx="286">
                  <c:v>14</c:v>
                </c:pt>
                <c:pt idx="287">
                  <c:v>13</c:v>
                </c:pt>
                <c:pt idx="288">
                  <c:v>16</c:v>
                </c:pt>
                <c:pt idx="289">
                  <c:v>17</c:v>
                </c:pt>
                <c:pt idx="290">
                  <c:v>13</c:v>
                </c:pt>
                <c:pt idx="291">
                  <c:v>14</c:v>
                </c:pt>
                <c:pt idx="292">
                  <c:v>18</c:v>
                </c:pt>
                <c:pt idx="293">
                  <c:v>14</c:v>
                </c:pt>
                <c:pt idx="294">
                  <c:v>14</c:v>
                </c:pt>
                <c:pt idx="295">
                  <c:v>17</c:v>
                </c:pt>
                <c:pt idx="296">
                  <c:v>14</c:v>
                </c:pt>
                <c:pt idx="297">
                  <c:v>16</c:v>
                </c:pt>
                <c:pt idx="298">
                  <c:v>14</c:v>
                </c:pt>
                <c:pt idx="299">
                  <c:v>22</c:v>
                </c:pt>
                <c:pt idx="300">
                  <c:v>22</c:v>
                </c:pt>
                <c:pt idx="301">
                  <c:v>14</c:v>
                </c:pt>
                <c:pt idx="302">
                  <c:v>18</c:v>
                </c:pt>
                <c:pt idx="303">
                  <c:v>18</c:v>
                </c:pt>
                <c:pt idx="304">
                  <c:v>20</c:v>
                </c:pt>
                <c:pt idx="305">
                  <c:v>20</c:v>
                </c:pt>
                <c:pt idx="306">
                  <c:v>19</c:v>
                </c:pt>
                <c:pt idx="307">
                  <c:v>21</c:v>
                </c:pt>
                <c:pt idx="308">
                  <c:v>15</c:v>
                </c:pt>
                <c:pt idx="309">
                  <c:v>16</c:v>
                </c:pt>
                <c:pt idx="310">
                  <c:v>14</c:v>
                </c:pt>
                <c:pt idx="311">
                  <c:v>22</c:v>
                </c:pt>
                <c:pt idx="312">
                  <c:v>14</c:v>
                </c:pt>
                <c:pt idx="313">
                  <c:v>14</c:v>
                </c:pt>
                <c:pt idx="314">
                  <c:v>13</c:v>
                </c:pt>
                <c:pt idx="315">
                  <c:v>21</c:v>
                </c:pt>
                <c:pt idx="316">
                  <c:v>14</c:v>
                </c:pt>
                <c:pt idx="317">
                  <c:v>19</c:v>
                </c:pt>
                <c:pt idx="318">
                  <c:v>13</c:v>
                </c:pt>
                <c:pt idx="319">
                  <c:v>19</c:v>
                </c:pt>
                <c:pt idx="320">
                  <c:v>15</c:v>
                </c:pt>
                <c:pt idx="321">
                  <c:v>15</c:v>
                </c:pt>
                <c:pt idx="322">
                  <c:v>12</c:v>
                </c:pt>
                <c:pt idx="323">
                  <c:v>21</c:v>
                </c:pt>
                <c:pt idx="324">
                  <c:v>21</c:v>
                </c:pt>
                <c:pt idx="325">
                  <c:v>17</c:v>
                </c:pt>
                <c:pt idx="326">
                  <c:v>18</c:v>
                </c:pt>
                <c:pt idx="327">
                  <c:v>13</c:v>
                </c:pt>
                <c:pt idx="328">
                  <c:v>13</c:v>
                </c:pt>
                <c:pt idx="329">
                  <c:v>11</c:v>
                </c:pt>
                <c:pt idx="330">
                  <c:v>17</c:v>
                </c:pt>
                <c:pt idx="331">
                  <c:v>18</c:v>
                </c:pt>
                <c:pt idx="332">
                  <c:v>21</c:v>
                </c:pt>
                <c:pt idx="333">
                  <c:v>14</c:v>
                </c:pt>
                <c:pt idx="334">
                  <c:v>14</c:v>
                </c:pt>
                <c:pt idx="335">
                  <c:v>17</c:v>
                </c:pt>
                <c:pt idx="336">
                  <c:v>22</c:v>
                </c:pt>
                <c:pt idx="337">
                  <c:v>13</c:v>
                </c:pt>
                <c:pt idx="338">
                  <c:v>17</c:v>
                </c:pt>
                <c:pt idx="339">
                  <c:v>18</c:v>
                </c:pt>
                <c:pt idx="340">
                  <c:v>13</c:v>
                </c:pt>
                <c:pt idx="341">
                  <c:v>19</c:v>
                </c:pt>
                <c:pt idx="342">
                  <c:v>15</c:v>
                </c:pt>
                <c:pt idx="343">
                  <c:v>19</c:v>
                </c:pt>
                <c:pt idx="344">
                  <c:v>13</c:v>
                </c:pt>
                <c:pt idx="345">
                  <c:v>24</c:v>
                </c:pt>
                <c:pt idx="346">
                  <c:v>14</c:v>
                </c:pt>
                <c:pt idx="347">
                  <c:v>15</c:v>
                </c:pt>
                <c:pt idx="348">
                  <c:v>18</c:v>
                </c:pt>
                <c:pt idx="349">
                  <c:v>14</c:v>
                </c:pt>
                <c:pt idx="350">
                  <c:v>20</c:v>
                </c:pt>
                <c:pt idx="351">
                  <c:v>19</c:v>
                </c:pt>
                <c:pt idx="352">
                  <c:v>18</c:v>
                </c:pt>
                <c:pt idx="353">
                  <c:v>13</c:v>
                </c:pt>
                <c:pt idx="354">
                  <c:v>21</c:v>
                </c:pt>
                <c:pt idx="355">
                  <c:v>11</c:v>
                </c:pt>
                <c:pt idx="356">
                  <c:v>14</c:v>
                </c:pt>
                <c:pt idx="357">
                  <c:v>13</c:v>
                </c:pt>
                <c:pt idx="358">
                  <c:v>13</c:v>
                </c:pt>
                <c:pt idx="359">
                  <c:v>20</c:v>
                </c:pt>
                <c:pt idx="360">
                  <c:v>14</c:v>
                </c:pt>
                <c:pt idx="361">
                  <c:v>14</c:v>
                </c:pt>
                <c:pt idx="362">
                  <c:v>23</c:v>
                </c:pt>
                <c:pt idx="363">
                  <c:v>13</c:v>
                </c:pt>
                <c:pt idx="364">
                  <c:v>23</c:v>
                </c:pt>
                <c:pt idx="365">
                  <c:v>17</c:v>
                </c:pt>
                <c:pt idx="366">
                  <c:v>22</c:v>
                </c:pt>
                <c:pt idx="367">
                  <c:v>19</c:v>
                </c:pt>
                <c:pt idx="368">
                  <c:v>13</c:v>
                </c:pt>
                <c:pt idx="369">
                  <c:v>14</c:v>
                </c:pt>
              </c:numCache>
            </c:numRef>
          </c:yVal>
          <c:smooth val="0"/>
          <c:extLst>
            <c:ext xmlns:c16="http://schemas.microsoft.com/office/drawing/2014/chart" uri="{C3380CC4-5D6E-409C-BE32-E72D297353CC}">
              <c16:uniqueId val="{00000000-12F7-4E13-8759-8D7319E8D6CA}"/>
            </c:ext>
          </c:extLst>
        </c:ser>
        <c:dLbls>
          <c:showLegendKey val="0"/>
          <c:showVal val="0"/>
          <c:showCatName val="0"/>
          <c:showSerName val="0"/>
          <c:showPercent val="0"/>
          <c:showBubbleSize val="0"/>
        </c:dLbls>
        <c:axId val="431457247"/>
        <c:axId val="431458495"/>
      </c:scatterChart>
      <c:valAx>
        <c:axId val="431457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Performance Rating</a:t>
                </a:r>
                <a:endParaRPr lang="ru-RU" sz="1000">
                  <a:effectLst/>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458495"/>
        <c:crosses val="autoZero"/>
        <c:crossBetween val="midCat"/>
      </c:valAx>
      <c:valAx>
        <c:axId val="431458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Salary Hike</a:t>
                </a:r>
                <a:endParaRPr lang="ru-RU" sz="1000">
                  <a:effectLst/>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457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Very High Job Satisfaction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'Q3 (b)'!$I$4:$I$5</c:f>
              <c:strCache>
                <c:ptCount val="2"/>
                <c:pt idx="0">
                  <c:v>Very High Job Satisfaction</c:v>
                </c:pt>
                <c:pt idx="1">
                  <c:v>PercentSalaryHike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'Q3 (b)'!$H$6:$H$377</c:f>
              <c:numCache>
                <c:formatCode>General</c:formatCode>
                <c:ptCount val="372"/>
                <c:pt idx="0">
                  <c:v>4</c:v>
                </c:pt>
                <c:pt idx="1">
                  <c:v>3</c:v>
                </c:pt>
                <c:pt idx="2">
                  <c:v>3</c:v>
                </c:pt>
                <c:pt idx="3">
                  <c:v>3</c:v>
                </c:pt>
                <c:pt idx="4">
                  <c:v>3</c:v>
                </c:pt>
                <c:pt idx="5">
                  <c:v>3</c:v>
                </c:pt>
                <c:pt idx="6">
                  <c:v>3</c:v>
                </c:pt>
                <c:pt idx="7">
                  <c:v>3</c:v>
                </c:pt>
                <c:pt idx="8">
                  <c:v>3</c:v>
                </c:pt>
                <c:pt idx="9">
                  <c:v>4</c:v>
                </c:pt>
                <c:pt idx="10">
                  <c:v>4</c:v>
                </c:pt>
                <c:pt idx="11">
                  <c:v>4</c:v>
                </c:pt>
                <c:pt idx="12">
                  <c:v>3</c:v>
                </c:pt>
                <c:pt idx="13">
                  <c:v>3</c:v>
                </c:pt>
                <c:pt idx="14">
                  <c:v>3</c:v>
                </c:pt>
                <c:pt idx="15">
                  <c:v>4</c:v>
                </c:pt>
                <c:pt idx="16">
                  <c:v>4</c:v>
                </c:pt>
                <c:pt idx="17">
                  <c:v>3</c:v>
                </c:pt>
                <c:pt idx="18">
                  <c:v>3</c:v>
                </c:pt>
                <c:pt idx="19">
                  <c:v>4</c:v>
                </c:pt>
                <c:pt idx="20">
                  <c:v>3</c:v>
                </c:pt>
                <c:pt idx="21">
                  <c:v>4</c:v>
                </c:pt>
                <c:pt idx="22">
                  <c:v>4</c:v>
                </c:pt>
                <c:pt idx="23">
                  <c:v>3</c:v>
                </c:pt>
                <c:pt idx="24">
                  <c:v>4</c:v>
                </c:pt>
                <c:pt idx="25">
                  <c:v>3</c:v>
                </c:pt>
                <c:pt idx="26">
                  <c:v>3</c:v>
                </c:pt>
                <c:pt idx="27">
                  <c:v>3</c:v>
                </c:pt>
                <c:pt idx="28">
                  <c:v>4</c:v>
                </c:pt>
                <c:pt idx="29">
                  <c:v>4</c:v>
                </c:pt>
                <c:pt idx="30">
                  <c:v>3</c:v>
                </c:pt>
                <c:pt idx="31">
                  <c:v>4</c:v>
                </c:pt>
                <c:pt idx="32">
                  <c:v>3</c:v>
                </c:pt>
                <c:pt idx="33">
                  <c:v>3</c:v>
                </c:pt>
                <c:pt idx="34">
                  <c:v>4</c:v>
                </c:pt>
                <c:pt idx="35">
                  <c:v>3</c:v>
                </c:pt>
                <c:pt idx="36">
                  <c:v>3</c:v>
                </c:pt>
                <c:pt idx="37">
                  <c:v>3</c:v>
                </c:pt>
                <c:pt idx="38">
                  <c:v>3</c:v>
                </c:pt>
                <c:pt idx="39">
                  <c:v>4</c:v>
                </c:pt>
                <c:pt idx="40">
                  <c:v>3</c:v>
                </c:pt>
                <c:pt idx="41">
                  <c:v>3</c:v>
                </c:pt>
                <c:pt idx="42">
                  <c:v>3</c:v>
                </c:pt>
                <c:pt idx="43">
                  <c:v>3</c:v>
                </c:pt>
                <c:pt idx="44">
                  <c:v>3</c:v>
                </c:pt>
                <c:pt idx="45">
                  <c:v>3</c:v>
                </c:pt>
                <c:pt idx="46">
                  <c:v>3</c:v>
                </c:pt>
                <c:pt idx="47">
                  <c:v>3</c:v>
                </c:pt>
                <c:pt idx="48">
                  <c:v>4</c:v>
                </c:pt>
                <c:pt idx="49">
                  <c:v>4</c:v>
                </c:pt>
                <c:pt idx="50">
                  <c:v>3</c:v>
                </c:pt>
                <c:pt idx="51">
                  <c:v>4</c:v>
                </c:pt>
                <c:pt idx="52">
                  <c:v>3</c:v>
                </c:pt>
                <c:pt idx="53">
                  <c:v>3</c:v>
                </c:pt>
                <c:pt idx="54">
                  <c:v>4</c:v>
                </c:pt>
                <c:pt idx="55">
                  <c:v>3</c:v>
                </c:pt>
                <c:pt idx="56">
                  <c:v>3</c:v>
                </c:pt>
                <c:pt idx="57">
                  <c:v>4</c:v>
                </c:pt>
                <c:pt idx="58">
                  <c:v>4</c:v>
                </c:pt>
                <c:pt idx="59">
                  <c:v>4</c:v>
                </c:pt>
                <c:pt idx="60">
                  <c:v>3</c:v>
                </c:pt>
                <c:pt idx="61">
                  <c:v>3</c:v>
                </c:pt>
                <c:pt idx="62">
                  <c:v>3</c:v>
                </c:pt>
                <c:pt idx="63">
                  <c:v>3</c:v>
                </c:pt>
                <c:pt idx="64">
                  <c:v>3</c:v>
                </c:pt>
                <c:pt idx="65">
                  <c:v>3</c:v>
                </c:pt>
                <c:pt idx="66">
                  <c:v>3</c:v>
                </c:pt>
                <c:pt idx="67">
                  <c:v>4</c:v>
                </c:pt>
                <c:pt idx="68">
                  <c:v>3</c:v>
                </c:pt>
                <c:pt idx="69">
                  <c:v>3</c:v>
                </c:pt>
                <c:pt idx="70">
                  <c:v>4</c:v>
                </c:pt>
                <c:pt idx="71">
                  <c:v>3</c:v>
                </c:pt>
                <c:pt idx="72">
                  <c:v>3</c:v>
                </c:pt>
                <c:pt idx="73">
                  <c:v>3</c:v>
                </c:pt>
                <c:pt idx="74">
                  <c:v>3</c:v>
                </c:pt>
                <c:pt idx="75">
                  <c:v>3</c:v>
                </c:pt>
                <c:pt idx="76">
                  <c:v>4</c:v>
                </c:pt>
                <c:pt idx="77">
                  <c:v>3</c:v>
                </c:pt>
                <c:pt idx="78">
                  <c:v>4</c:v>
                </c:pt>
                <c:pt idx="79">
                  <c:v>3</c:v>
                </c:pt>
                <c:pt idx="80">
                  <c:v>4</c:v>
                </c:pt>
                <c:pt idx="81">
                  <c:v>4</c:v>
                </c:pt>
                <c:pt idx="82">
                  <c:v>4</c:v>
                </c:pt>
                <c:pt idx="83">
                  <c:v>3</c:v>
                </c:pt>
                <c:pt idx="84">
                  <c:v>4</c:v>
                </c:pt>
                <c:pt idx="85">
                  <c:v>3</c:v>
                </c:pt>
                <c:pt idx="86">
                  <c:v>4</c:v>
                </c:pt>
                <c:pt idx="87">
                  <c:v>3</c:v>
                </c:pt>
                <c:pt idx="88">
                  <c:v>3</c:v>
                </c:pt>
                <c:pt idx="89">
                  <c:v>3</c:v>
                </c:pt>
                <c:pt idx="90">
                  <c:v>3</c:v>
                </c:pt>
                <c:pt idx="91">
                  <c:v>3</c:v>
                </c:pt>
                <c:pt idx="92">
                  <c:v>4</c:v>
                </c:pt>
                <c:pt idx="93">
                  <c:v>3</c:v>
                </c:pt>
                <c:pt idx="94">
                  <c:v>3</c:v>
                </c:pt>
                <c:pt idx="95">
                  <c:v>3</c:v>
                </c:pt>
                <c:pt idx="96">
                  <c:v>3</c:v>
                </c:pt>
                <c:pt idx="97">
                  <c:v>3</c:v>
                </c:pt>
                <c:pt idx="98">
                  <c:v>4</c:v>
                </c:pt>
                <c:pt idx="99">
                  <c:v>3</c:v>
                </c:pt>
                <c:pt idx="100">
                  <c:v>4</c:v>
                </c:pt>
                <c:pt idx="101">
                  <c:v>4</c:v>
                </c:pt>
                <c:pt idx="102">
                  <c:v>4</c:v>
                </c:pt>
                <c:pt idx="103">
                  <c:v>4</c:v>
                </c:pt>
                <c:pt idx="104">
                  <c:v>3</c:v>
                </c:pt>
                <c:pt idx="105">
                  <c:v>3</c:v>
                </c:pt>
                <c:pt idx="106">
                  <c:v>3</c:v>
                </c:pt>
                <c:pt idx="107">
                  <c:v>4</c:v>
                </c:pt>
                <c:pt idx="108">
                  <c:v>3</c:v>
                </c:pt>
                <c:pt idx="109">
                  <c:v>3</c:v>
                </c:pt>
                <c:pt idx="110">
                  <c:v>3</c:v>
                </c:pt>
                <c:pt idx="111">
                  <c:v>3</c:v>
                </c:pt>
                <c:pt idx="112">
                  <c:v>3</c:v>
                </c:pt>
                <c:pt idx="113">
                  <c:v>3</c:v>
                </c:pt>
                <c:pt idx="114">
                  <c:v>3</c:v>
                </c:pt>
                <c:pt idx="115">
                  <c:v>3</c:v>
                </c:pt>
                <c:pt idx="116">
                  <c:v>4</c:v>
                </c:pt>
                <c:pt idx="117">
                  <c:v>4</c:v>
                </c:pt>
                <c:pt idx="118">
                  <c:v>3</c:v>
                </c:pt>
                <c:pt idx="119">
                  <c:v>3</c:v>
                </c:pt>
                <c:pt idx="120">
                  <c:v>3</c:v>
                </c:pt>
                <c:pt idx="121">
                  <c:v>3</c:v>
                </c:pt>
                <c:pt idx="122">
                  <c:v>4</c:v>
                </c:pt>
                <c:pt idx="123">
                  <c:v>3</c:v>
                </c:pt>
                <c:pt idx="124">
                  <c:v>4</c:v>
                </c:pt>
                <c:pt idx="125">
                  <c:v>3</c:v>
                </c:pt>
                <c:pt idx="126">
                  <c:v>4</c:v>
                </c:pt>
                <c:pt idx="127">
                  <c:v>3</c:v>
                </c:pt>
                <c:pt idx="128">
                  <c:v>4</c:v>
                </c:pt>
                <c:pt idx="129">
                  <c:v>3</c:v>
                </c:pt>
                <c:pt idx="130">
                  <c:v>3</c:v>
                </c:pt>
                <c:pt idx="131">
                  <c:v>3</c:v>
                </c:pt>
                <c:pt idx="132">
                  <c:v>3</c:v>
                </c:pt>
                <c:pt idx="133">
                  <c:v>3</c:v>
                </c:pt>
                <c:pt idx="134">
                  <c:v>3</c:v>
                </c:pt>
                <c:pt idx="135">
                  <c:v>4</c:v>
                </c:pt>
                <c:pt idx="136">
                  <c:v>4</c:v>
                </c:pt>
                <c:pt idx="137">
                  <c:v>3</c:v>
                </c:pt>
                <c:pt idx="138">
                  <c:v>4</c:v>
                </c:pt>
                <c:pt idx="139">
                  <c:v>3</c:v>
                </c:pt>
                <c:pt idx="140">
                  <c:v>4</c:v>
                </c:pt>
                <c:pt idx="141">
                  <c:v>4</c:v>
                </c:pt>
                <c:pt idx="142">
                  <c:v>4</c:v>
                </c:pt>
                <c:pt idx="143">
                  <c:v>3</c:v>
                </c:pt>
                <c:pt idx="144">
                  <c:v>4</c:v>
                </c:pt>
                <c:pt idx="145">
                  <c:v>3</c:v>
                </c:pt>
                <c:pt idx="146">
                  <c:v>3</c:v>
                </c:pt>
                <c:pt idx="147">
                  <c:v>3</c:v>
                </c:pt>
                <c:pt idx="148">
                  <c:v>3</c:v>
                </c:pt>
                <c:pt idx="149">
                  <c:v>4</c:v>
                </c:pt>
                <c:pt idx="150">
                  <c:v>3</c:v>
                </c:pt>
                <c:pt idx="151">
                  <c:v>3</c:v>
                </c:pt>
                <c:pt idx="152">
                  <c:v>3</c:v>
                </c:pt>
                <c:pt idx="153">
                  <c:v>4</c:v>
                </c:pt>
                <c:pt idx="154">
                  <c:v>3</c:v>
                </c:pt>
                <c:pt idx="155">
                  <c:v>4</c:v>
                </c:pt>
                <c:pt idx="156">
                  <c:v>4</c:v>
                </c:pt>
                <c:pt idx="157">
                  <c:v>3</c:v>
                </c:pt>
                <c:pt idx="158">
                  <c:v>3</c:v>
                </c:pt>
                <c:pt idx="159">
                  <c:v>4</c:v>
                </c:pt>
                <c:pt idx="160">
                  <c:v>4</c:v>
                </c:pt>
                <c:pt idx="161">
                  <c:v>3</c:v>
                </c:pt>
                <c:pt idx="162">
                  <c:v>3</c:v>
                </c:pt>
                <c:pt idx="163">
                  <c:v>3</c:v>
                </c:pt>
                <c:pt idx="164">
                  <c:v>3</c:v>
                </c:pt>
                <c:pt idx="165">
                  <c:v>4</c:v>
                </c:pt>
                <c:pt idx="166">
                  <c:v>4</c:v>
                </c:pt>
                <c:pt idx="167">
                  <c:v>3</c:v>
                </c:pt>
                <c:pt idx="168">
                  <c:v>4</c:v>
                </c:pt>
                <c:pt idx="169">
                  <c:v>3</c:v>
                </c:pt>
                <c:pt idx="170">
                  <c:v>4</c:v>
                </c:pt>
                <c:pt idx="171">
                  <c:v>4</c:v>
                </c:pt>
                <c:pt idx="172">
                  <c:v>4</c:v>
                </c:pt>
                <c:pt idx="173">
                  <c:v>3</c:v>
                </c:pt>
                <c:pt idx="174">
                  <c:v>3</c:v>
                </c:pt>
                <c:pt idx="175">
                  <c:v>3</c:v>
                </c:pt>
                <c:pt idx="176">
                  <c:v>3</c:v>
                </c:pt>
                <c:pt idx="177">
                  <c:v>4</c:v>
                </c:pt>
                <c:pt idx="178">
                  <c:v>3</c:v>
                </c:pt>
                <c:pt idx="179">
                  <c:v>3</c:v>
                </c:pt>
                <c:pt idx="180">
                  <c:v>3</c:v>
                </c:pt>
                <c:pt idx="181">
                  <c:v>3</c:v>
                </c:pt>
                <c:pt idx="182">
                  <c:v>3</c:v>
                </c:pt>
                <c:pt idx="183">
                  <c:v>4</c:v>
                </c:pt>
                <c:pt idx="184">
                  <c:v>4</c:v>
                </c:pt>
                <c:pt idx="185">
                  <c:v>3</c:v>
                </c:pt>
                <c:pt idx="186">
                  <c:v>3</c:v>
                </c:pt>
                <c:pt idx="187">
                  <c:v>3</c:v>
                </c:pt>
                <c:pt idx="188">
                  <c:v>4</c:v>
                </c:pt>
                <c:pt idx="189">
                  <c:v>3</c:v>
                </c:pt>
                <c:pt idx="190">
                  <c:v>3</c:v>
                </c:pt>
                <c:pt idx="191">
                  <c:v>4</c:v>
                </c:pt>
                <c:pt idx="192">
                  <c:v>3</c:v>
                </c:pt>
                <c:pt idx="193">
                  <c:v>4</c:v>
                </c:pt>
                <c:pt idx="194">
                  <c:v>4</c:v>
                </c:pt>
                <c:pt idx="195">
                  <c:v>4</c:v>
                </c:pt>
                <c:pt idx="196">
                  <c:v>3</c:v>
                </c:pt>
                <c:pt idx="197">
                  <c:v>4</c:v>
                </c:pt>
                <c:pt idx="198">
                  <c:v>3</c:v>
                </c:pt>
                <c:pt idx="199">
                  <c:v>4</c:v>
                </c:pt>
                <c:pt idx="200">
                  <c:v>4</c:v>
                </c:pt>
                <c:pt idx="201">
                  <c:v>4</c:v>
                </c:pt>
                <c:pt idx="202">
                  <c:v>4</c:v>
                </c:pt>
                <c:pt idx="203">
                  <c:v>4</c:v>
                </c:pt>
                <c:pt idx="204">
                  <c:v>3</c:v>
                </c:pt>
                <c:pt idx="205">
                  <c:v>3</c:v>
                </c:pt>
                <c:pt idx="206">
                  <c:v>4</c:v>
                </c:pt>
                <c:pt idx="207">
                  <c:v>3</c:v>
                </c:pt>
                <c:pt idx="208">
                  <c:v>4</c:v>
                </c:pt>
                <c:pt idx="209">
                  <c:v>3</c:v>
                </c:pt>
                <c:pt idx="210">
                  <c:v>3</c:v>
                </c:pt>
                <c:pt idx="211">
                  <c:v>4</c:v>
                </c:pt>
                <c:pt idx="212">
                  <c:v>3</c:v>
                </c:pt>
                <c:pt idx="213">
                  <c:v>4</c:v>
                </c:pt>
                <c:pt idx="214">
                  <c:v>3</c:v>
                </c:pt>
                <c:pt idx="215">
                  <c:v>4</c:v>
                </c:pt>
                <c:pt idx="216">
                  <c:v>3</c:v>
                </c:pt>
                <c:pt idx="217">
                  <c:v>3</c:v>
                </c:pt>
                <c:pt idx="218">
                  <c:v>4</c:v>
                </c:pt>
                <c:pt idx="219">
                  <c:v>3</c:v>
                </c:pt>
                <c:pt idx="220">
                  <c:v>3</c:v>
                </c:pt>
                <c:pt idx="221">
                  <c:v>3</c:v>
                </c:pt>
                <c:pt idx="222">
                  <c:v>4</c:v>
                </c:pt>
                <c:pt idx="223">
                  <c:v>4</c:v>
                </c:pt>
                <c:pt idx="224">
                  <c:v>4</c:v>
                </c:pt>
                <c:pt idx="225">
                  <c:v>4</c:v>
                </c:pt>
                <c:pt idx="226">
                  <c:v>4</c:v>
                </c:pt>
                <c:pt idx="227">
                  <c:v>4</c:v>
                </c:pt>
                <c:pt idx="228">
                  <c:v>3</c:v>
                </c:pt>
                <c:pt idx="229">
                  <c:v>4</c:v>
                </c:pt>
                <c:pt idx="230">
                  <c:v>4</c:v>
                </c:pt>
                <c:pt idx="231">
                  <c:v>3</c:v>
                </c:pt>
                <c:pt idx="232">
                  <c:v>3</c:v>
                </c:pt>
                <c:pt idx="233">
                  <c:v>4</c:v>
                </c:pt>
                <c:pt idx="234">
                  <c:v>4</c:v>
                </c:pt>
                <c:pt idx="235">
                  <c:v>3</c:v>
                </c:pt>
                <c:pt idx="236">
                  <c:v>4</c:v>
                </c:pt>
                <c:pt idx="237">
                  <c:v>3</c:v>
                </c:pt>
                <c:pt idx="238">
                  <c:v>4</c:v>
                </c:pt>
                <c:pt idx="239">
                  <c:v>4</c:v>
                </c:pt>
                <c:pt idx="240">
                  <c:v>4</c:v>
                </c:pt>
                <c:pt idx="241">
                  <c:v>4</c:v>
                </c:pt>
                <c:pt idx="242">
                  <c:v>4</c:v>
                </c:pt>
                <c:pt idx="243">
                  <c:v>3</c:v>
                </c:pt>
                <c:pt idx="244">
                  <c:v>4</c:v>
                </c:pt>
                <c:pt idx="245">
                  <c:v>4</c:v>
                </c:pt>
                <c:pt idx="246">
                  <c:v>3</c:v>
                </c:pt>
                <c:pt idx="247">
                  <c:v>3</c:v>
                </c:pt>
                <c:pt idx="248">
                  <c:v>3</c:v>
                </c:pt>
                <c:pt idx="249">
                  <c:v>4</c:v>
                </c:pt>
                <c:pt idx="250">
                  <c:v>3</c:v>
                </c:pt>
                <c:pt idx="251">
                  <c:v>3</c:v>
                </c:pt>
                <c:pt idx="252">
                  <c:v>3</c:v>
                </c:pt>
                <c:pt idx="253">
                  <c:v>3</c:v>
                </c:pt>
                <c:pt idx="254">
                  <c:v>3</c:v>
                </c:pt>
                <c:pt idx="255">
                  <c:v>3</c:v>
                </c:pt>
                <c:pt idx="256">
                  <c:v>3</c:v>
                </c:pt>
                <c:pt idx="257">
                  <c:v>3</c:v>
                </c:pt>
                <c:pt idx="258">
                  <c:v>3</c:v>
                </c:pt>
                <c:pt idx="259">
                  <c:v>4</c:v>
                </c:pt>
                <c:pt idx="260">
                  <c:v>4</c:v>
                </c:pt>
                <c:pt idx="261">
                  <c:v>4</c:v>
                </c:pt>
                <c:pt idx="262">
                  <c:v>3</c:v>
                </c:pt>
                <c:pt idx="263">
                  <c:v>3</c:v>
                </c:pt>
                <c:pt idx="264">
                  <c:v>4</c:v>
                </c:pt>
                <c:pt idx="265">
                  <c:v>4</c:v>
                </c:pt>
                <c:pt idx="266">
                  <c:v>4</c:v>
                </c:pt>
                <c:pt idx="267">
                  <c:v>4</c:v>
                </c:pt>
                <c:pt idx="268">
                  <c:v>3</c:v>
                </c:pt>
                <c:pt idx="269">
                  <c:v>4</c:v>
                </c:pt>
                <c:pt idx="270">
                  <c:v>3</c:v>
                </c:pt>
                <c:pt idx="271">
                  <c:v>3</c:v>
                </c:pt>
                <c:pt idx="272">
                  <c:v>4</c:v>
                </c:pt>
                <c:pt idx="273">
                  <c:v>3</c:v>
                </c:pt>
                <c:pt idx="274">
                  <c:v>4</c:v>
                </c:pt>
                <c:pt idx="275">
                  <c:v>3</c:v>
                </c:pt>
                <c:pt idx="276">
                  <c:v>3</c:v>
                </c:pt>
                <c:pt idx="277">
                  <c:v>3</c:v>
                </c:pt>
                <c:pt idx="278">
                  <c:v>3</c:v>
                </c:pt>
                <c:pt idx="279">
                  <c:v>3</c:v>
                </c:pt>
                <c:pt idx="280">
                  <c:v>3</c:v>
                </c:pt>
                <c:pt idx="281">
                  <c:v>4</c:v>
                </c:pt>
                <c:pt idx="282">
                  <c:v>3</c:v>
                </c:pt>
                <c:pt idx="283">
                  <c:v>3</c:v>
                </c:pt>
                <c:pt idx="284">
                  <c:v>3</c:v>
                </c:pt>
                <c:pt idx="285">
                  <c:v>3</c:v>
                </c:pt>
                <c:pt idx="286">
                  <c:v>4</c:v>
                </c:pt>
                <c:pt idx="287">
                  <c:v>3</c:v>
                </c:pt>
                <c:pt idx="288">
                  <c:v>3</c:v>
                </c:pt>
                <c:pt idx="289">
                  <c:v>3</c:v>
                </c:pt>
                <c:pt idx="290">
                  <c:v>3</c:v>
                </c:pt>
                <c:pt idx="291">
                  <c:v>3</c:v>
                </c:pt>
                <c:pt idx="292">
                  <c:v>4</c:v>
                </c:pt>
                <c:pt idx="293">
                  <c:v>3</c:v>
                </c:pt>
                <c:pt idx="294">
                  <c:v>3</c:v>
                </c:pt>
                <c:pt idx="295">
                  <c:v>3</c:v>
                </c:pt>
                <c:pt idx="296">
                  <c:v>4</c:v>
                </c:pt>
                <c:pt idx="297">
                  <c:v>3</c:v>
                </c:pt>
                <c:pt idx="298">
                  <c:v>4</c:v>
                </c:pt>
                <c:pt idx="299">
                  <c:v>4</c:v>
                </c:pt>
                <c:pt idx="300">
                  <c:v>4</c:v>
                </c:pt>
                <c:pt idx="301">
                  <c:v>3</c:v>
                </c:pt>
                <c:pt idx="302">
                  <c:v>3</c:v>
                </c:pt>
                <c:pt idx="303">
                  <c:v>4</c:v>
                </c:pt>
                <c:pt idx="304">
                  <c:v>3</c:v>
                </c:pt>
                <c:pt idx="305">
                  <c:v>3</c:v>
                </c:pt>
                <c:pt idx="306">
                  <c:v>3</c:v>
                </c:pt>
                <c:pt idx="307">
                  <c:v>4</c:v>
                </c:pt>
                <c:pt idx="308">
                  <c:v>3</c:v>
                </c:pt>
                <c:pt idx="309">
                  <c:v>3</c:v>
                </c:pt>
                <c:pt idx="310">
                  <c:v>3</c:v>
                </c:pt>
                <c:pt idx="311">
                  <c:v>4</c:v>
                </c:pt>
                <c:pt idx="312">
                  <c:v>4</c:v>
                </c:pt>
                <c:pt idx="313">
                  <c:v>3</c:v>
                </c:pt>
                <c:pt idx="314">
                  <c:v>3</c:v>
                </c:pt>
                <c:pt idx="315">
                  <c:v>4</c:v>
                </c:pt>
                <c:pt idx="316">
                  <c:v>3</c:v>
                </c:pt>
                <c:pt idx="317">
                  <c:v>3</c:v>
                </c:pt>
                <c:pt idx="318">
                  <c:v>4</c:v>
                </c:pt>
                <c:pt idx="319">
                  <c:v>3</c:v>
                </c:pt>
                <c:pt idx="320">
                  <c:v>3</c:v>
                </c:pt>
                <c:pt idx="321">
                  <c:v>3</c:v>
                </c:pt>
                <c:pt idx="322">
                  <c:v>4</c:v>
                </c:pt>
                <c:pt idx="323">
                  <c:v>4</c:v>
                </c:pt>
                <c:pt idx="324">
                  <c:v>3</c:v>
                </c:pt>
                <c:pt idx="325">
                  <c:v>3</c:v>
                </c:pt>
                <c:pt idx="326">
                  <c:v>4</c:v>
                </c:pt>
                <c:pt idx="327">
                  <c:v>3</c:v>
                </c:pt>
                <c:pt idx="328">
                  <c:v>3</c:v>
                </c:pt>
                <c:pt idx="329">
                  <c:v>3</c:v>
                </c:pt>
                <c:pt idx="330">
                  <c:v>4</c:v>
                </c:pt>
                <c:pt idx="331">
                  <c:v>4</c:v>
                </c:pt>
                <c:pt idx="332">
                  <c:v>3</c:v>
                </c:pt>
                <c:pt idx="333">
                  <c:v>3</c:v>
                </c:pt>
                <c:pt idx="334">
                  <c:v>4</c:v>
                </c:pt>
                <c:pt idx="335">
                  <c:v>4</c:v>
                </c:pt>
                <c:pt idx="336">
                  <c:v>3</c:v>
                </c:pt>
                <c:pt idx="337">
                  <c:v>3</c:v>
                </c:pt>
                <c:pt idx="338">
                  <c:v>3</c:v>
                </c:pt>
                <c:pt idx="339">
                  <c:v>4</c:v>
                </c:pt>
                <c:pt idx="340">
                  <c:v>4</c:v>
                </c:pt>
                <c:pt idx="341">
                  <c:v>4</c:v>
                </c:pt>
                <c:pt idx="342">
                  <c:v>3</c:v>
                </c:pt>
                <c:pt idx="343">
                  <c:v>4</c:v>
                </c:pt>
                <c:pt idx="344">
                  <c:v>3</c:v>
                </c:pt>
                <c:pt idx="345">
                  <c:v>3</c:v>
                </c:pt>
                <c:pt idx="346">
                  <c:v>3</c:v>
                </c:pt>
                <c:pt idx="347">
                  <c:v>3</c:v>
                </c:pt>
                <c:pt idx="348">
                  <c:v>3</c:v>
                </c:pt>
                <c:pt idx="349">
                  <c:v>4</c:v>
                </c:pt>
                <c:pt idx="350">
                  <c:v>4</c:v>
                </c:pt>
                <c:pt idx="351">
                  <c:v>4</c:v>
                </c:pt>
                <c:pt idx="352">
                  <c:v>3</c:v>
                </c:pt>
                <c:pt idx="353">
                  <c:v>3</c:v>
                </c:pt>
                <c:pt idx="354">
                  <c:v>3</c:v>
                </c:pt>
                <c:pt idx="355">
                  <c:v>4</c:v>
                </c:pt>
                <c:pt idx="356">
                  <c:v>3</c:v>
                </c:pt>
                <c:pt idx="357">
                  <c:v>4</c:v>
                </c:pt>
                <c:pt idx="358">
                  <c:v>3</c:v>
                </c:pt>
                <c:pt idx="359">
                  <c:v>4</c:v>
                </c:pt>
                <c:pt idx="360">
                  <c:v>4</c:v>
                </c:pt>
                <c:pt idx="361">
                  <c:v>4</c:v>
                </c:pt>
                <c:pt idx="362">
                  <c:v>4</c:v>
                </c:pt>
                <c:pt idx="363">
                  <c:v>4</c:v>
                </c:pt>
                <c:pt idx="364">
                  <c:v>3</c:v>
                </c:pt>
                <c:pt idx="365">
                  <c:v>4</c:v>
                </c:pt>
                <c:pt idx="366">
                  <c:v>3</c:v>
                </c:pt>
                <c:pt idx="367">
                  <c:v>3</c:v>
                </c:pt>
                <c:pt idx="368">
                  <c:v>4</c:v>
                </c:pt>
                <c:pt idx="369">
                  <c:v>4</c:v>
                </c:pt>
                <c:pt idx="370">
                  <c:v>3</c:v>
                </c:pt>
                <c:pt idx="371">
                  <c:v>3</c:v>
                </c:pt>
              </c:numCache>
            </c:numRef>
          </c:xVal>
          <c:yVal>
            <c:numRef>
              <c:f>'Q3 (b)'!$I$6:$I$377</c:f>
              <c:numCache>
                <c:formatCode>General</c:formatCode>
                <c:ptCount val="372"/>
                <c:pt idx="0">
                  <c:v>20</c:v>
                </c:pt>
                <c:pt idx="1">
                  <c:v>14</c:v>
                </c:pt>
                <c:pt idx="2">
                  <c:v>14</c:v>
                </c:pt>
                <c:pt idx="3">
                  <c:v>16</c:v>
                </c:pt>
                <c:pt idx="4">
                  <c:v>19</c:v>
                </c:pt>
                <c:pt idx="5">
                  <c:v>14</c:v>
                </c:pt>
                <c:pt idx="6">
                  <c:v>18</c:v>
                </c:pt>
                <c:pt idx="7">
                  <c:v>14</c:v>
                </c:pt>
                <c:pt idx="8">
                  <c:v>15</c:v>
                </c:pt>
                <c:pt idx="9">
                  <c:v>22</c:v>
                </c:pt>
                <c:pt idx="10">
                  <c:v>21</c:v>
                </c:pt>
                <c:pt idx="11">
                  <c:v>22</c:v>
                </c:pt>
                <c:pt idx="12">
                  <c:v>19</c:v>
                </c:pt>
                <c:pt idx="13">
                  <c:v>18</c:v>
                </c:pt>
                <c:pt idx="14">
                  <c:v>17</c:v>
                </c:pt>
                <c:pt idx="15">
                  <c:v>21</c:v>
                </c:pt>
                <c:pt idx="16">
                  <c:v>24</c:v>
                </c:pt>
                <c:pt idx="17">
                  <c:v>18</c:v>
                </c:pt>
                <c:pt idx="18">
                  <c:v>14</c:v>
                </c:pt>
                <c:pt idx="19">
                  <c:v>23</c:v>
                </c:pt>
                <c:pt idx="20">
                  <c:v>15</c:v>
                </c:pt>
                <c:pt idx="21">
                  <c:v>23</c:v>
                </c:pt>
                <c:pt idx="22">
                  <c:v>23</c:v>
                </c:pt>
                <c:pt idx="23">
                  <c:v>18</c:v>
                </c:pt>
                <c:pt idx="24">
                  <c:v>21</c:v>
                </c:pt>
                <c:pt idx="25">
                  <c:v>18</c:v>
                </c:pt>
                <c:pt idx="26">
                  <c:v>14</c:v>
                </c:pt>
                <c:pt idx="27">
                  <c:v>17</c:v>
                </c:pt>
                <c:pt idx="28">
                  <c:v>21</c:v>
                </c:pt>
                <c:pt idx="29">
                  <c:v>24</c:v>
                </c:pt>
                <c:pt idx="30">
                  <c:v>14</c:v>
                </c:pt>
                <c:pt idx="31">
                  <c:v>24</c:v>
                </c:pt>
                <c:pt idx="32">
                  <c:v>14</c:v>
                </c:pt>
                <c:pt idx="33">
                  <c:v>19</c:v>
                </c:pt>
                <c:pt idx="34">
                  <c:v>20</c:v>
                </c:pt>
                <c:pt idx="35">
                  <c:v>14</c:v>
                </c:pt>
                <c:pt idx="36">
                  <c:v>17</c:v>
                </c:pt>
                <c:pt idx="37">
                  <c:v>15</c:v>
                </c:pt>
                <c:pt idx="38">
                  <c:v>18</c:v>
                </c:pt>
                <c:pt idx="39">
                  <c:v>22</c:v>
                </c:pt>
                <c:pt idx="40">
                  <c:v>14</c:v>
                </c:pt>
                <c:pt idx="41">
                  <c:v>17</c:v>
                </c:pt>
                <c:pt idx="42">
                  <c:v>19</c:v>
                </c:pt>
                <c:pt idx="43">
                  <c:v>17</c:v>
                </c:pt>
                <c:pt idx="44">
                  <c:v>14</c:v>
                </c:pt>
                <c:pt idx="45">
                  <c:v>14</c:v>
                </c:pt>
                <c:pt idx="46">
                  <c:v>15</c:v>
                </c:pt>
                <c:pt idx="47">
                  <c:v>14</c:v>
                </c:pt>
                <c:pt idx="48">
                  <c:v>21</c:v>
                </c:pt>
                <c:pt idx="49">
                  <c:v>22</c:v>
                </c:pt>
                <c:pt idx="50">
                  <c:v>18</c:v>
                </c:pt>
                <c:pt idx="51">
                  <c:v>20</c:v>
                </c:pt>
                <c:pt idx="52">
                  <c:v>16</c:v>
                </c:pt>
                <c:pt idx="53">
                  <c:v>14</c:v>
                </c:pt>
                <c:pt idx="54">
                  <c:v>20</c:v>
                </c:pt>
                <c:pt idx="55">
                  <c:v>16</c:v>
                </c:pt>
                <c:pt idx="56">
                  <c:v>18</c:v>
                </c:pt>
                <c:pt idx="57">
                  <c:v>24</c:v>
                </c:pt>
                <c:pt idx="58">
                  <c:v>25</c:v>
                </c:pt>
                <c:pt idx="59">
                  <c:v>24</c:v>
                </c:pt>
                <c:pt idx="60">
                  <c:v>19</c:v>
                </c:pt>
                <c:pt idx="61">
                  <c:v>19</c:v>
                </c:pt>
                <c:pt idx="62">
                  <c:v>16</c:v>
                </c:pt>
                <c:pt idx="63">
                  <c:v>14</c:v>
                </c:pt>
                <c:pt idx="64">
                  <c:v>14</c:v>
                </c:pt>
                <c:pt idx="65">
                  <c:v>14</c:v>
                </c:pt>
                <c:pt idx="66">
                  <c:v>15</c:v>
                </c:pt>
                <c:pt idx="67">
                  <c:v>25</c:v>
                </c:pt>
                <c:pt idx="68">
                  <c:v>17</c:v>
                </c:pt>
                <c:pt idx="69">
                  <c:v>17</c:v>
                </c:pt>
                <c:pt idx="70">
                  <c:v>23</c:v>
                </c:pt>
                <c:pt idx="71">
                  <c:v>18</c:v>
                </c:pt>
                <c:pt idx="72">
                  <c:v>17</c:v>
                </c:pt>
                <c:pt idx="73">
                  <c:v>17</c:v>
                </c:pt>
                <c:pt idx="74">
                  <c:v>18</c:v>
                </c:pt>
                <c:pt idx="75">
                  <c:v>15</c:v>
                </c:pt>
                <c:pt idx="76">
                  <c:v>21</c:v>
                </c:pt>
                <c:pt idx="77">
                  <c:v>18</c:v>
                </c:pt>
                <c:pt idx="78">
                  <c:v>22</c:v>
                </c:pt>
                <c:pt idx="79">
                  <c:v>19</c:v>
                </c:pt>
                <c:pt idx="80">
                  <c:v>23</c:v>
                </c:pt>
                <c:pt idx="81">
                  <c:v>22</c:v>
                </c:pt>
                <c:pt idx="82">
                  <c:v>21</c:v>
                </c:pt>
                <c:pt idx="83">
                  <c:v>15</c:v>
                </c:pt>
                <c:pt idx="84">
                  <c:v>24</c:v>
                </c:pt>
                <c:pt idx="85">
                  <c:v>18</c:v>
                </c:pt>
                <c:pt idx="86">
                  <c:v>23</c:v>
                </c:pt>
                <c:pt idx="87">
                  <c:v>15</c:v>
                </c:pt>
                <c:pt idx="88">
                  <c:v>14</c:v>
                </c:pt>
                <c:pt idx="89">
                  <c:v>15</c:v>
                </c:pt>
                <c:pt idx="90">
                  <c:v>18</c:v>
                </c:pt>
                <c:pt idx="91">
                  <c:v>14</c:v>
                </c:pt>
                <c:pt idx="92">
                  <c:v>23</c:v>
                </c:pt>
                <c:pt idx="93">
                  <c:v>18</c:v>
                </c:pt>
                <c:pt idx="94">
                  <c:v>14</c:v>
                </c:pt>
                <c:pt idx="95">
                  <c:v>18</c:v>
                </c:pt>
                <c:pt idx="96">
                  <c:v>17</c:v>
                </c:pt>
                <c:pt idx="97">
                  <c:v>16</c:v>
                </c:pt>
                <c:pt idx="98">
                  <c:v>24</c:v>
                </c:pt>
                <c:pt idx="99">
                  <c:v>16</c:v>
                </c:pt>
                <c:pt idx="100">
                  <c:v>24</c:v>
                </c:pt>
                <c:pt idx="101">
                  <c:v>20</c:v>
                </c:pt>
                <c:pt idx="102">
                  <c:v>21</c:v>
                </c:pt>
                <c:pt idx="103">
                  <c:v>22</c:v>
                </c:pt>
                <c:pt idx="104">
                  <c:v>19</c:v>
                </c:pt>
                <c:pt idx="105">
                  <c:v>14</c:v>
                </c:pt>
                <c:pt idx="106">
                  <c:v>18</c:v>
                </c:pt>
                <c:pt idx="107">
                  <c:v>20</c:v>
                </c:pt>
                <c:pt idx="108">
                  <c:v>17</c:v>
                </c:pt>
                <c:pt idx="109">
                  <c:v>14</c:v>
                </c:pt>
                <c:pt idx="110">
                  <c:v>16</c:v>
                </c:pt>
                <c:pt idx="111">
                  <c:v>19</c:v>
                </c:pt>
                <c:pt idx="112">
                  <c:v>16</c:v>
                </c:pt>
                <c:pt idx="113">
                  <c:v>16</c:v>
                </c:pt>
                <c:pt idx="114">
                  <c:v>19</c:v>
                </c:pt>
                <c:pt idx="115">
                  <c:v>18</c:v>
                </c:pt>
                <c:pt idx="116">
                  <c:v>22</c:v>
                </c:pt>
                <c:pt idx="117">
                  <c:v>24</c:v>
                </c:pt>
                <c:pt idx="118">
                  <c:v>16</c:v>
                </c:pt>
                <c:pt idx="119">
                  <c:v>17</c:v>
                </c:pt>
                <c:pt idx="120">
                  <c:v>14</c:v>
                </c:pt>
                <c:pt idx="121">
                  <c:v>18</c:v>
                </c:pt>
                <c:pt idx="122">
                  <c:v>21</c:v>
                </c:pt>
                <c:pt idx="123">
                  <c:v>18</c:v>
                </c:pt>
                <c:pt idx="124">
                  <c:v>22</c:v>
                </c:pt>
                <c:pt idx="125">
                  <c:v>18</c:v>
                </c:pt>
                <c:pt idx="126">
                  <c:v>24</c:v>
                </c:pt>
                <c:pt idx="127">
                  <c:v>18</c:v>
                </c:pt>
                <c:pt idx="128">
                  <c:v>20</c:v>
                </c:pt>
                <c:pt idx="129">
                  <c:v>18</c:v>
                </c:pt>
                <c:pt idx="130">
                  <c:v>19</c:v>
                </c:pt>
                <c:pt idx="131">
                  <c:v>17</c:v>
                </c:pt>
                <c:pt idx="132">
                  <c:v>14</c:v>
                </c:pt>
                <c:pt idx="133">
                  <c:v>15</c:v>
                </c:pt>
                <c:pt idx="134">
                  <c:v>17</c:v>
                </c:pt>
                <c:pt idx="135">
                  <c:v>20</c:v>
                </c:pt>
                <c:pt idx="136">
                  <c:v>22</c:v>
                </c:pt>
                <c:pt idx="137">
                  <c:v>15</c:v>
                </c:pt>
                <c:pt idx="138">
                  <c:v>20</c:v>
                </c:pt>
                <c:pt idx="139">
                  <c:v>14</c:v>
                </c:pt>
                <c:pt idx="140">
                  <c:v>22</c:v>
                </c:pt>
                <c:pt idx="141">
                  <c:v>25</c:v>
                </c:pt>
                <c:pt idx="142">
                  <c:v>25</c:v>
                </c:pt>
                <c:pt idx="143">
                  <c:v>18</c:v>
                </c:pt>
                <c:pt idx="144">
                  <c:v>21</c:v>
                </c:pt>
                <c:pt idx="145">
                  <c:v>17</c:v>
                </c:pt>
                <c:pt idx="146">
                  <c:v>17</c:v>
                </c:pt>
                <c:pt idx="147">
                  <c:v>18</c:v>
                </c:pt>
                <c:pt idx="148">
                  <c:v>15</c:v>
                </c:pt>
                <c:pt idx="149">
                  <c:v>25</c:v>
                </c:pt>
                <c:pt idx="150">
                  <c:v>14</c:v>
                </c:pt>
                <c:pt idx="151">
                  <c:v>14</c:v>
                </c:pt>
                <c:pt idx="152">
                  <c:v>18</c:v>
                </c:pt>
                <c:pt idx="153">
                  <c:v>21</c:v>
                </c:pt>
                <c:pt idx="154">
                  <c:v>14</c:v>
                </c:pt>
                <c:pt idx="155">
                  <c:v>25</c:v>
                </c:pt>
                <c:pt idx="156">
                  <c:v>20</c:v>
                </c:pt>
                <c:pt idx="157">
                  <c:v>15</c:v>
                </c:pt>
                <c:pt idx="158">
                  <c:v>14</c:v>
                </c:pt>
                <c:pt idx="159">
                  <c:v>20</c:v>
                </c:pt>
                <c:pt idx="160">
                  <c:v>23</c:v>
                </c:pt>
                <c:pt idx="161">
                  <c:v>16</c:v>
                </c:pt>
                <c:pt idx="162">
                  <c:v>19</c:v>
                </c:pt>
                <c:pt idx="163">
                  <c:v>14</c:v>
                </c:pt>
                <c:pt idx="164">
                  <c:v>17</c:v>
                </c:pt>
                <c:pt idx="165">
                  <c:v>20</c:v>
                </c:pt>
                <c:pt idx="166">
                  <c:v>23</c:v>
                </c:pt>
                <c:pt idx="167">
                  <c:v>19</c:v>
                </c:pt>
                <c:pt idx="168">
                  <c:v>21</c:v>
                </c:pt>
                <c:pt idx="169">
                  <c:v>16</c:v>
                </c:pt>
                <c:pt idx="170">
                  <c:v>22</c:v>
                </c:pt>
                <c:pt idx="171">
                  <c:v>21</c:v>
                </c:pt>
                <c:pt idx="172">
                  <c:v>22</c:v>
                </c:pt>
                <c:pt idx="173">
                  <c:v>15</c:v>
                </c:pt>
                <c:pt idx="174">
                  <c:v>15</c:v>
                </c:pt>
                <c:pt idx="175">
                  <c:v>14</c:v>
                </c:pt>
                <c:pt idx="176">
                  <c:v>14</c:v>
                </c:pt>
                <c:pt idx="177">
                  <c:v>20</c:v>
                </c:pt>
                <c:pt idx="178">
                  <c:v>18</c:v>
                </c:pt>
                <c:pt idx="179">
                  <c:v>14</c:v>
                </c:pt>
                <c:pt idx="180">
                  <c:v>14</c:v>
                </c:pt>
                <c:pt idx="181">
                  <c:v>14</c:v>
                </c:pt>
                <c:pt idx="182">
                  <c:v>17</c:v>
                </c:pt>
                <c:pt idx="183">
                  <c:v>20</c:v>
                </c:pt>
                <c:pt idx="184">
                  <c:v>21</c:v>
                </c:pt>
                <c:pt idx="185">
                  <c:v>13</c:v>
                </c:pt>
                <c:pt idx="186">
                  <c:v>15</c:v>
                </c:pt>
                <c:pt idx="187">
                  <c:v>14</c:v>
                </c:pt>
                <c:pt idx="188">
                  <c:v>20</c:v>
                </c:pt>
                <c:pt idx="189">
                  <c:v>17</c:v>
                </c:pt>
                <c:pt idx="190">
                  <c:v>17</c:v>
                </c:pt>
                <c:pt idx="191">
                  <c:v>22</c:v>
                </c:pt>
                <c:pt idx="192">
                  <c:v>17</c:v>
                </c:pt>
                <c:pt idx="193">
                  <c:v>22</c:v>
                </c:pt>
                <c:pt idx="194">
                  <c:v>23</c:v>
                </c:pt>
                <c:pt idx="195">
                  <c:v>22</c:v>
                </c:pt>
                <c:pt idx="196">
                  <c:v>14</c:v>
                </c:pt>
                <c:pt idx="197">
                  <c:v>22</c:v>
                </c:pt>
                <c:pt idx="198">
                  <c:v>14</c:v>
                </c:pt>
                <c:pt idx="199">
                  <c:v>20</c:v>
                </c:pt>
                <c:pt idx="200">
                  <c:v>22</c:v>
                </c:pt>
                <c:pt idx="201">
                  <c:v>20</c:v>
                </c:pt>
                <c:pt idx="202">
                  <c:v>21</c:v>
                </c:pt>
                <c:pt idx="203">
                  <c:v>21</c:v>
                </c:pt>
                <c:pt idx="204">
                  <c:v>19</c:v>
                </c:pt>
                <c:pt idx="205">
                  <c:v>15</c:v>
                </c:pt>
                <c:pt idx="206">
                  <c:v>22</c:v>
                </c:pt>
                <c:pt idx="207">
                  <c:v>14</c:v>
                </c:pt>
                <c:pt idx="208">
                  <c:v>22</c:v>
                </c:pt>
                <c:pt idx="209">
                  <c:v>18</c:v>
                </c:pt>
                <c:pt idx="210">
                  <c:v>16</c:v>
                </c:pt>
                <c:pt idx="211">
                  <c:v>20</c:v>
                </c:pt>
                <c:pt idx="212">
                  <c:v>19</c:v>
                </c:pt>
                <c:pt idx="213">
                  <c:v>20</c:v>
                </c:pt>
                <c:pt idx="214">
                  <c:v>14</c:v>
                </c:pt>
                <c:pt idx="215">
                  <c:v>20</c:v>
                </c:pt>
                <c:pt idx="216">
                  <c:v>14</c:v>
                </c:pt>
                <c:pt idx="217">
                  <c:v>15</c:v>
                </c:pt>
                <c:pt idx="218">
                  <c:v>22</c:v>
                </c:pt>
                <c:pt idx="219">
                  <c:v>19</c:v>
                </c:pt>
                <c:pt idx="220">
                  <c:v>16</c:v>
                </c:pt>
                <c:pt idx="221">
                  <c:v>17</c:v>
                </c:pt>
                <c:pt idx="222">
                  <c:v>20</c:v>
                </c:pt>
                <c:pt idx="223">
                  <c:v>23</c:v>
                </c:pt>
                <c:pt idx="224">
                  <c:v>22</c:v>
                </c:pt>
                <c:pt idx="225">
                  <c:v>22</c:v>
                </c:pt>
                <c:pt idx="226">
                  <c:v>20</c:v>
                </c:pt>
                <c:pt idx="227">
                  <c:v>25</c:v>
                </c:pt>
                <c:pt idx="228">
                  <c:v>14</c:v>
                </c:pt>
                <c:pt idx="229">
                  <c:v>21</c:v>
                </c:pt>
                <c:pt idx="230">
                  <c:v>25</c:v>
                </c:pt>
                <c:pt idx="231">
                  <c:v>15</c:v>
                </c:pt>
                <c:pt idx="232">
                  <c:v>19</c:v>
                </c:pt>
                <c:pt idx="233">
                  <c:v>22</c:v>
                </c:pt>
                <c:pt idx="234">
                  <c:v>25</c:v>
                </c:pt>
                <c:pt idx="235">
                  <c:v>16</c:v>
                </c:pt>
                <c:pt idx="236">
                  <c:v>21</c:v>
                </c:pt>
                <c:pt idx="237">
                  <c:v>19</c:v>
                </c:pt>
                <c:pt idx="238">
                  <c:v>23</c:v>
                </c:pt>
                <c:pt idx="239">
                  <c:v>22</c:v>
                </c:pt>
                <c:pt idx="240">
                  <c:v>23</c:v>
                </c:pt>
                <c:pt idx="241">
                  <c:v>22</c:v>
                </c:pt>
                <c:pt idx="242">
                  <c:v>24</c:v>
                </c:pt>
                <c:pt idx="243">
                  <c:v>14</c:v>
                </c:pt>
                <c:pt idx="244">
                  <c:v>25</c:v>
                </c:pt>
                <c:pt idx="245">
                  <c:v>23</c:v>
                </c:pt>
                <c:pt idx="246">
                  <c:v>17</c:v>
                </c:pt>
                <c:pt idx="247">
                  <c:v>18</c:v>
                </c:pt>
                <c:pt idx="248">
                  <c:v>15</c:v>
                </c:pt>
                <c:pt idx="249">
                  <c:v>20</c:v>
                </c:pt>
                <c:pt idx="250">
                  <c:v>18</c:v>
                </c:pt>
                <c:pt idx="251">
                  <c:v>14</c:v>
                </c:pt>
                <c:pt idx="252">
                  <c:v>18</c:v>
                </c:pt>
                <c:pt idx="253">
                  <c:v>19</c:v>
                </c:pt>
                <c:pt idx="254">
                  <c:v>19</c:v>
                </c:pt>
                <c:pt idx="255">
                  <c:v>16</c:v>
                </c:pt>
                <c:pt idx="256">
                  <c:v>14</c:v>
                </c:pt>
                <c:pt idx="257">
                  <c:v>14</c:v>
                </c:pt>
                <c:pt idx="258">
                  <c:v>14</c:v>
                </c:pt>
                <c:pt idx="259">
                  <c:v>22</c:v>
                </c:pt>
                <c:pt idx="260">
                  <c:v>20</c:v>
                </c:pt>
                <c:pt idx="261">
                  <c:v>20</c:v>
                </c:pt>
                <c:pt idx="262">
                  <c:v>18</c:v>
                </c:pt>
                <c:pt idx="263">
                  <c:v>15</c:v>
                </c:pt>
                <c:pt idx="264">
                  <c:v>21</c:v>
                </c:pt>
                <c:pt idx="265">
                  <c:v>23</c:v>
                </c:pt>
                <c:pt idx="266">
                  <c:v>24</c:v>
                </c:pt>
                <c:pt idx="267">
                  <c:v>24</c:v>
                </c:pt>
                <c:pt idx="268">
                  <c:v>16</c:v>
                </c:pt>
                <c:pt idx="269">
                  <c:v>22</c:v>
                </c:pt>
                <c:pt idx="270">
                  <c:v>15</c:v>
                </c:pt>
                <c:pt idx="271">
                  <c:v>15</c:v>
                </c:pt>
                <c:pt idx="272">
                  <c:v>22</c:v>
                </c:pt>
                <c:pt idx="273">
                  <c:v>18</c:v>
                </c:pt>
                <c:pt idx="274">
                  <c:v>21</c:v>
                </c:pt>
                <c:pt idx="275">
                  <c:v>14</c:v>
                </c:pt>
                <c:pt idx="276">
                  <c:v>14</c:v>
                </c:pt>
                <c:pt idx="277">
                  <c:v>14</c:v>
                </c:pt>
                <c:pt idx="278">
                  <c:v>15</c:v>
                </c:pt>
                <c:pt idx="279">
                  <c:v>19</c:v>
                </c:pt>
                <c:pt idx="280">
                  <c:v>18</c:v>
                </c:pt>
                <c:pt idx="281">
                  <c:v>21</c:v>
                </c:pt>
                <c:pt idx="282">
                  <c:v>16</c:v>
                </c:pt>
                <c:pt idx="283">
                  <c:v>14</c:v>
                </c:pt>
                <c:pt idx="284">
                  <c:v>13</c:v>
                </c:pt>
                <c:pt idx="285">
                  <c:v>19</c:v>
                </c:pt>
                <c:pt idx="286">
                  <c:v>20</c:v>
                </c:pt>
                <c:pt idx="287">
                  <c:v>19</c:v>
                </c:pt>
                <c:pt idx="288">
                  <c:v>15</c:v>
                </c:pt>
                <c:pt idx="289">
                  <c:v>14</c:v>
                </c:pt>
                <c:pt idx="290">
                  <c:v>18</c:v>
                </c:pt>
                <c:pt idx="291">
                  <c:v>14</c:v>
                </c:pt>
                <c:pt idx="292">
                  <c:v>20</c:v>
                </c:pt>
                <c:pt idx="293">
                  <c:v>18</c:v>
                </c:pt>
                <c:pt idx="294">
                  <c:v>14</c:v>
                </c:pt>
                <c:pt idx="295">
                  <c:v>19</c:v>
                </c:pt>
                <c:pt idx="296">
                  <c:v>23</c:v>
                </c:pt>
                <c:pt idx="297">
                  <c:v>16</c:v>
                </c:pt>
                <c:pt idx="298">
                  <c:v>23</c:v>
                </c:pt>
                <c:pt idx="299">
                  <c:v>22</c:v>
                </c:pt>
                <c:pt idx="300">
                  <c:v>22</c:v>
                </c:pt>
                <c:pt idx="301">
                  <c:v>16</c:v>
                </c:pt>
                <c:pt idx="302">
                  <c:v>14</c:v>
                </c:pt>
                <c:pt idx="303">
                  <c:v>23</c:v>
                </c:pt>
                <c:pt idx="304">
                  <c:v>14</c:v>
                </c:pt>
                <c:pt idx="305">
                  <c:v>17</c:v>
                </c:pt>
                <c:pt idx="306">
                  <c:v>17</c:v>
                </c:pt>
                <c:pt idx="307">
                  <c:v>25</c:v>
                </c:pt>
                <c:pt idx="308">
                  <c:v>15</c:v>
                </c:pt>
                <c:pt idx="309">
                  <c:v>18</c:v>
                </c:pt>
                <c:pt idx="310">
                  <c:v>16</c:v>
                </c:pt>
                <c:pt idx="311">
                  <c:v>22</c:v>
                </c:pt>
                <c:pt idx="312">
                  <c:v>22</c:v>
                </c:pt>
                <c:pt idx="313">
                  <c:v>17</c:v>
                </c:pt>
                <c:pt idx="314">
                  <c:v>15</c:v>
                </c:pt>
                <c:pt idx="315">
                  <c:v>21</c:v>
                </c:pt>
                <c:pt idx="316">
                  <c:v>17</c:v>
                </c:pt>
                <c:pt idx="317">
                  <c:v>14</c:v>
                </c:pt>
                <c:pt idx="318">
                  <c:v>25</c:v>
                </c:pt>
                <c:pt idx="319">
                  <c:v>15</c:v>
                </c:pt>
                <c:pt idx="320">
                  <c:v>19</c:v>
                </c:pt>
                <c:pt idx="321">
                  <c:v>14</c:v>
                </c:pt>
                <c:pt idx="322">
                  <c:v>21</c:v>
                </c:pt>
                <c:pt idx="323">
                  <c:v>21</c:v>
                </c:pt>
                <c:pt idx="324">
                  <c:v>15</c:v>
                </c:pt>
                <c:pt idx="325">
                  <c:v>19</c:v>
                </c:pt>
                <c:pt idx="326">
                  <c:v>24</c:v>
                </c:pt>
                <c:pt idx="327">
                  <c:v>15</c:v>
                </c:pt>
                <c:pt idx="328">
                  <c:v>14</c:v>
                </c:pt>
                <c:pt idx="329">
                  <c:v>14</c:v>
                </c:pt>
                <c:pt idx="330">
                  <c:v>23</c:v>
                </c:pt>
                <c:pt idx="331">
                  <c:v>21</c:v>
                </c:pt>
                <c:pt idx="332">
                  <c:v>13</c:v>
                </c:pt>
                <c:pt idx="333">
                  <c:v>18</c:v>
                </c:pt>
                <c:pt idx="334">
                  <c:v>20</c:v>
                </c:pt>
                <c:pt idx="335">
                  <c:v>20</c:v>
                </c:pt>
                <c:pt idx="336">
                  <c:v>14</c:v>
                </c:pt>
                <c:pt idx="337">
                  <c:v>19</c:v>
                </c:pt>
                <c:pt idx="338">
                  <c:v>18</c:v>
                </c:pt>
                <c:pt idx="339">
                  <c:v>24</c:v>
                </c:pt>
                <c:pt idx="340">
                  <c:v>23</c:v>
                </c:pt>
                <c:pt idx="341">
                  <c:v>20</c:v>
                </c:pt>
                <c:pt idx="342">
                  <c:v>18</c:v>
                </c:pt>
                <c:pt idx="343">
                  <c:v>24</c:v>
                </c:pt>
                <c:pt idx="344">
                  <c:v>17</c:v>
                </c:pt>
                <c:pt idx="345">
                  <c:v>19</c:v>
                </c:pt>
                <c:pt idx="346">
                  <c:v>14</c:v>
                </c:pt>
                <c:pt idx="347">
                  <c:v>17</c:v>
                </c:pt>
                <c:pt idx="348">
                  <c:v>14</c:v>
                </c:pt>
                <c:pt idx="349">
                  <c:v>20</c:v>
                </c:pt>
                <c:pt idx="350">
                  <c:v>24</c:v>
                </c:pt>
                <c:pt idx="351">
                  <c:v>25</c:v>
                </c:pt>
                <c:pt idx="352">
                  <c:v>14</c:v>
                </c:pt>
                <c:pt idx="353">
                  <c:v>15</c:v>
                </c:pt>
                <c:pt idx="354">
                  <c:v>19</c:v>
                </c:pt>
                <c:pt idx="355">
                  <c:v>23</c:v>
                </c:pt>
                <c:pt idx="356">
                  <c:v>18</c:v>
                </c:pt>
                <c:pt idx="357">
                  <c:v>25</c:v>
                </c:pt>
                <c:pt idx="358">
                  <c:v>15</c:v>
                </c:pt>
                <c:pt idx="359">
                  <c:v>25</c:v>
                </c:pt>
                <c:pt idx="360">
                  <c:v>20</c:v>
                </c:pt>
                <c:pt idx="361">
                  <c:v>24</c:v>
                </c:pt>
                <c:pt idx="362">
                  <c:v>25</c:v>
                </c:pt>
                <c:pt idx="363">
                  <c:v>22</c:v>
                </c:pt>
                <c:pt idx="364">
                  <c:v>19</c:v>
                </c:pt>
                <c:pt idx="365">
                  <c:v>23</c:v>
                </c:pt>
                <c:pt idx="366">
                  <c:v>14</c:v>
                </c:pt>
                <c:pt idx="367">
                  <c:v>15</c:v>
                </c:pt>
                <c:pt idx="368">
                  <c:v>23</c:v>
                </c:pt>
                <c:pt idx="369">
                  <c:v>25</c:v>
                </c:pt>
                <c:pt idx="370">
                  <c:v>16</c:v>
                </c:pt>
                <c:pt idx="371">
                  <c:v>13</c:v>
                </c:pt>
              </c:numCache>
            </c:numRef>
          </c:yVal>
          <c:smooth val="0"/>
          <c:extLst>
            <c:ext xmlns:c16="http://schemas.microsoft.com/office/drawing/2014/chart" uri="{C3380CC4-5D6E-409C-BE32-E72D297353CC}">
              <c16:uniqueId val="{00000000-8B6E-4EFB-ABB4-86E3CF015C60}"/>
            </c:ext>
          </c:extLst>
        </c:ser>
        <c:dLbls>
          <c:showLegendKey val="0"/>
          <c:showVal val="0"/>
          <c:showCatName val="0"/>
          <c:showSerName val="0"/>
          <c:showPercent val="0"/>
          <c:showBubbleSize val="0"/>
        </c:dLbls>
        <c:axId val="620056047"/>
        <c:axId val="620068527"/>
      </c:scatterChart>
      <c:valAx>
        <c:axId val="6200560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Performance Rating</a:t>
                </a:r>
                <a:endParaRPr lang="ru-RU" sz="1000">
                  <a:effectLst/>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20068527"/>
        <c:crosses val="autoZero"/>
        <c:crossBetween val="midCat"/>
      </c:valAx>
      <c:valAx>
        <c:axId val="620068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Salary Hike</a:t>
                </a:r>
                <a:endParaRPr lang="ru-RU" sz="1000">
                  <a:effectLst/>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200560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 of Attrition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'Q4.2'!$G$32</c:f>
              <c:strCache>
                <c:ptCount val="1"/>
                <c:pt idx="0">
                  <c:v>Probability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'Q4.2'!$D$33:$D$51</c:f>
              <c:numCache>
                <c:formatCode>General</c:formatCode>
                <c:ptCount val="19"/>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numCache>
            </c:numRef>
          </c:xVal>
          <c:yVal>
            <c:numRef>
              <c:f>'Q4.2'!$G$33:$G$51</c:f>
              <c:numCache>
                <c:formatCode>0.00</c:formatCode>
                <c:ptCount val="19"/>
                <c:pt idx="1">
                  <c:v>0.39384333239651631</c:v>
                </c:pt>
                <c:pt idx="2">
                  <c:v>0.3594274017637647</c:v>
                </c:pt>
                <c:pt idx="3">
                  <c:v>0.32639947892983578</c:v>
                </c:pt>
                <c:pt idx="4">
                  <c:v>0.29500879189122892</c:v>
                </c:pt>
                <c:pt idx="5">
                  <c:v>0.2654473543372543</c:v>
                </c:pt>
                <c:pt idx="6">
                  <c:v>0.23784874271863674</c:v>
                </c:pt>
                <c:pt idx="7">
                  <c:v>0.21229028003492903</c:v>
                </c:pt>
                <c:pt idx="8">
                  <c:v>0.21229028003492903</c:v>
                </c:pt>
                <c:pt idx="9">
                  <c:v>0.1673529219136031</c:v>
                </c:pt>
                <c:pt idx="10">
                  <c:v>0.14789969358909966</c:v>
                </c:pt>
                <c:pt idx="11">
                  <c:v>0.13035371547087091</c:v>
                </c:pt>
                <c:pt idx="12">
                  <c:v>0.11460931874914632</c:v>
                </c:pt>
                <c:pt idx="13">
                  <c:v>0.10054669963476529</c:v>
                </c:pt>
                <c:pt idx="14">
                  <c:v>8.8037998208753049E-2</c:v>
                </c:pt>
                <c:pt idx="15">
                  <c:v>7.6952328019173816E-2</c:v>
                </c:pt>
                <c:pt idx="16">
                  <c:v>6.7159757687553154E-2</c:v>
                </c:pt>
                <c:pt idx="17">
                  <c:v>5.8534317298592382E-2</c:v>
                </c:pt>
                <c:pt idx="18">
                  <c:v>5.0956144524769452E-2</c:v>
                </c:pt>
              </c:numCache>
            </c:numRef>
          </c:yVal>
          <c:smooth val="0"/>
          <c:extLst>
            <c:ext xmlns:c16="http://schemas.microsoft.com/office/drawing/2014/chart" uri="{C3380CC4-5D6E-409C-BE32-E72D297353CC}">
              <c16:uniqueId val="{00000000-FFB7-456A-820D-E5835E4C51AE}"/>
            </c:ext>
          </c:extLst>
        </c:ser>
        <c:dLbls>
          <c:showLegendKey val="0"/>
          <c:showVal val="0"/>
          <c:showCatName val="0"/>
          <c:showSerName val="0"/>
          <c:showPercent val="0"/>
          <c:showBubbleSize val="0"/>
        </c:dLbls>
        <c:axId val="1006952304"/>
        <c:axId val="1001849792"/>
      </c:scatterChart>
      <c:valAx>
        <c:axId val="1006952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Years in current role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01849792"/>
        <c:crosses val="autoZero"/>
        <c:crossBetween val="midCat"/>
      </c:valAx>
      <c:valAx>
        <c:axId val="100184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Probability</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069523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layout/>
      <c:overlay val="0"/>
    </c:title>
    <c:autoTitleDeleted val="0"/>
    <c:plotArea>
      <c:layout/>
      <c:scatterChart>
        <c:scatterStyle val="lineMarker"/>
        <c:varyColors val="0"/>
        <c:ser>
          <c:idx val="0"/>
          <c:order val="0"/>
          <c:spPr>
            <a:ln w="19050">
              <a:noFill/>
            </a:ln>
          </c:spPr>
          <c:xVal>
            <c:numRef>
              <c:f>'Q4.1-2.a model'!$AQ$13:$AQ$209</c:f>
              <c:numCache>
                <c:formatCode>General</c:formatCode>
                <c:ptCount val="197"/>
                <c:pt idx="0">
                  <c:v>1</c:v>
                </c:pt>
                <c:pt idx="1">
                  <c:v>0.99918896999188966</c:v>
                </c:pt>
                <c:pt idx="2">
                  <c:v>0.9975669099756691</c:v>
                </c:pt>
                <c:pt idx="3">
                  <c:v>0.99675587996755877</c:v>
                </c:pt>
                <c:pt idx="4">
                  <c:v>0.99351175993511764</c:v>
                </c:pt>
                <c:pt idx="5">
                  <c:v>0.99270072992700731</c:v>
                </c:pt>
                <c:pt idx="6">
                  <c:v>0.99026763990267641</c:v>
                </c:pt>
                <c:pt idx="7">
                  <c:v>0.98864557988645585</c:v>
                </c:pt>
                <c:pt idx="8">
                  <c:v>0.98540145985401462</c:v>
                </c:pt>
                <c:pt idx="9">
                  <c:v>0.98540145985401462</c:v>
                </c:pt>
                <c:pt idx="10">
                  <c:v>0.98459042984590428</c:v>
                </c:pt>
                <c:pt idx="11">
                  <c:v>0.98215733982157338</c:v>
                </c:pt>
                <c:pt idx="12">
                  <c:v>0.97972424979724249</c:v>
                </c:pt>
                <c:pt idx="13">
                  <c:v>0.97891321978913215</c:v>
                </c:pt>
                <c:pt idx="14">
                  <c:v>0.97729115977291159</c:v>
                </c:pt>
                <c:pt idx="15">
                  <c:v>0.97566909975669103</c:v>
                </c:pt>
                <c:pt idx="16">
                  <c:v>0.97404703974047036</c:v>
                </c:pt>
                <c:pt idx="17">
                  <c:v>0.97404703974047036</c:v>
                </c:pt>
                <c:pt idx="18">
                  <c:v>0.97323600973236013</c:v>
                </c:pt>
                <c:pt idx="19">
                  <c:v>0.97242497972424979</c:v>
                </c:pt>
                <c:pt idx="20">
                  <c:v>0.96918085969180856</c:v>
                </c:pt>
                <c:pt idx="21">
                  <c:v>0.96836982968369834</c:v>
                </c:pt>
                <c:pt idx="22">
                  <c:v>0.96674776966747766</c:v>
                </c:pt>
                <c:pt idx="23">
                  <c:v>0.96674776966747766</c:v>
                </c:pt>
                <c:pt idx="24">
                  <c:v>0.96593673965936744</c:v>
                </c:pt>
                <c:pt idx="25">
                  <c:v>0.95782643957826441</c:v>
                </c:pt>
                <c:pt idx="26">
                  <c:v>0.95701540957015407</c:v>
                </c:pt>
                <c:pt idx="27">
                  <c:v>0.95620437956204385</c:v>
                </c:pt>
                <c:pt idx="28">
                  <c:v>0.95377128953771284</c:v>
                </c:pt>
                <c:pt idx="29">
                  <c:v>0.95296025952960262</c:v>
                </c:pt>
                <c:pt idx="30">
                  <c:v>0.93430656934306566</c:v>
                </c:pt>
                <c:pt idx="31">
                  <c:v>0.9326845093268451</c:v>
                </c:pt>
                <c:pt idx="32">
                  <c:v>0.9302514193025142</c:v>
                </c:pt>
                <c:pt idx="33">
                  <c:v>0.92944038929440387</c:v>
                </c:pt>
                <c:pt idx="34">
                  <c:v>0.92619626926196275</c:v>
                </c:pt>
                <c:pt idx="35">
                  <c:v>0.89943227899432276</c:v>
                </c:pt>
                <c:pt idx="36">
                  <c:v>0.89862124898621243</c:v>
                </c:pt>
                <c:pt idx="37">
                  <c:v>0.89375506893755063</c:v>
                </c:pt>
                <c:pt idx="38">
                  <c:v>0.89294403892944041</c:v>
                </c:pt>
                <c:pt idx="39">
                  <c:v>0.88969991889699918</c:v>
                </c:pt>
                <c:pt idx="40">
                  <c:v>0.88888888888888884</c:v>
                </c:pt>
                <c:pt idx="41">
                  <c:v>0.88807785888077861</c:v>
                </c:pt>
                <c:pt idx="42">
                  <c:v>0.88726682887266828</c:v>
                </c:pt>
                <c:pt idx="43">
                  <c:v>0.88645579886455794</c:v>
                </c:pt>
                <c:pt idx="44">
                  <c:v>0.88564476885644772</c:v>
                </c:pt>
                <c:pt idx="45">
                  <c:v>0.87672343876723435</c:v>
                </c:pt>
                <c:pt idx="46">
                  <c:v>0.87104622871046233</c:v>
                </c:pt>
                <c:pt idx="47">
                  <c:v>0.870235198702352</c:v>
                </c:pt>
                <c:pt idx="48">
                  <c:v>0.86942416869424166</c:v>
                </c:pt>
                <c:pt idx="49">
                  <c:v>0.86861313868613133</c:v>
                </c:pt>
                <c:pt idx="50">
                  <c:v>0.84995944849959448</c:v>
                </c:pt>
                <c:pt idx="51">
                  <c:v>0.84914841849148415</c:v>
                </c:pt>
                <c:pt idx="52">
                  <c:v>0.84509326845093269</c:v>
                </c:pt>
                <c:pt idx="53">
                  <c:v>0.84428223844282235</c:v>
                </c:pt>
                <c:pt idx="54">
                  <c:v>0.84266017842660179</c:v>
                </c:pt>
                <c:pt idx="55">
                  <c:v>0.81265206812652069</c:v>
                </c:pt>
                <c:pt idx="56">
                  <c:v>0.81103000811030013</c:v>
                </c:pt>
                <c:pt idx="57">
                  <c:v>0.80859691808596912</c:v>
                </c:pt>
                <c:pt idx="58">
                  <c:v>0.80697485806974856</c:v>
                </c:pt>
                <c:pt idx="59">
                  <c:v>0.80616382806163833</c:v>
                </c:pt>
                <c:pt idx="60">
                  <c:v>0.80210867802108676</c:v>
                </c:pt>
                <c:pt idx="61">
                  <c:v>0.80129764801297654</c:v>
                </c:pt>
                <c:pt idx="62">
                  <c:v>0.79886455798864553</c:v>
                </c:pt>
                <c:pt idx="63">
                  <c:v>0.79156528791565284</c:v>
                </c:pt>
                <c:pt idx="64">
                  <c:v>0.78832116788321172</c:v>
                </c:pt>
                <c:pt idx="65">
                  <c:v>0.78751013787510138</c:v>
                </c:pt>
                <c:pt idx="66">
                  <c:v>0.78345498783454981</c:v>
                </c:pt>
                <c:pt idx="67">
                  <c:v>0.78264395782643958</c:v>
                </c:pt>
                <c:pt idx="68">
                  <c:v>0.77615571776155723</c:v>
                </c:pt>
                <c:pt idx="69">
                  <c:v>0.75831305758313061</c:v>
                </c:pt>
                <c:pt idx="70">
                  <c:v>0.75750202757502028</c:v>
                </c:pt>
                <c:pt idx="71">
                  <c:v>0.75587996755879971</c:v>
                </c:pt>
                <c:pt idx="72">
                  <c:v>0.75425790754257904</c:v>
                </c:pt>
                <c:pt idx="73">
                  <c:v>0.74047039740470399</c:v>
                </c:pt>
                <c:pt idx="74">
                  <c:v>0.73884833738848332</c:v>
                </c:pt>
                <c:pt idx="75">
                  <c:v>0.73398215733982153</c:v>
                </c:pt>
                <c:pt idx="76">
                  <c:v>0.71046228710462289</c:v>
                </c:pt>
                <c:pt idx="77">
                  <c:v>0.70965125709651256</c:v>
                </c:pt>
                <c:pt idx="78">
                  <c:v>0.70721816707218166</c:v>
                </c:pt>
                <c:pt idx="79">
                  <c:v>0.68856447688564471</c:v>
                </c:pt>
                <c:pt idx="80">
                  <c:v>0.68207623682076235</c:v>
                </c:pt>
                <c:pt idx="81">
                  <c:v>0.68126520681265212</c:v>
                </c:pt>
                <c:pt idx="82">
                  <c:v>0.67721005677210055</c:v>
                </c:pt>
                <c:pt idx="83">
                  <c:v>0.67639902676399033</c:v>
                </c:pt>
                <c:pt idx="84">
                  <c:v>0.64720194647201945</c:v>
                </c:pt>
                <c:pt idx="85">
                  <c:v>0.64557988645579889</c:v>
                </c:pt>
                <c:pt idx="86">
                  <c:v>0.63503649635036497</c:v>
                </c:pt>
                <c:pt idx="87">
                  <c:v>0.63017031630170317</c:v>
                </c:pt>
                <c:pt idx="88">
                  <c:v>0.62935928629359283</c:v>
                </c:pt>
                <c:pt idx="89">
                  <c:v>0.62773722627737227</c:v>
                </c:pt>
                <c:pt idx="90">
                  <c:v>0.62692619626926194</c:v>
                </c:pt>
                <c:pt idx="91">
                  <c:v>0.60259529602595296</c:v>
                </c:pt>
                <c:pt idx="92">
                  <c:v>0.59935117599351173</c:v>
                </c:pt>
                <c:pt idx="93">
                  <c:v>0.5985401459854014</c:v>
                </c:pt>
                <c:pt idx="94">
                  <c:v>0.58880778588807781</c:v>
                </c:pt>
                <c:pt idx="95">
                  <c:v>0.58799675587996758</c:v>
                </c:pt>
                <c:pt idx="96">
                  <c:v>0.58637469586374702</c:v>
                </c:pt>
                <c:pt idx="97">
                  <c:v>0.54582319545823199</c:v>
                </c:pt>
                <c:pt idx="98">
                  <c:v>0.54257907542579076</c:v>
                </c:pt>
                <c:pt idx="99">
                  <c:v>0.54176804541768053</c:v>
                </c:pt>
                <c:pt idx="100">
                  <c:v>0.51824817518248167</c:v>
                </c:pt>
                <c:pt idx="101">
                  <c:v>0.51743714517437145</c:v>
                </c:pt>
                <c:pt idx="102">
                  <c:v>0.51662611516626122</c:v>
                </c:pt>
                <c:pt idx="103">
                  <c:v>0.51257096512570965</c:v>
                </c:pt>
                <c:pt idx="104">
                  <c:v>0.51175993511759943</c:v>
                </c:pt>
                <c:pt idx="105">
                  <c:v>0.48094079480940799</c:v>
                </c:pt>
                <c:pt idx="106">
                  <c:v>0.48012976480129765</c:v>
                </c:pt>
                <c:pt idx="107">
                  <c:v>0.47526358475263586</c:v>
                </c:pt>
                <c:pt idx="108">
                  <c:v>0.47445255474452552</c:v>
                </c:pt>
                <c:pt idx="109">
                  <c:v>0.4736415247364153</c:v>
                </c:pt>
                <c:pt idx="110">
                  <c:v>0.47283049472830496</c:v>
                </c:pt>
                <c:pt idx="111">
                  <c:v>0.46877534468775339</c:v>
                </c:pt>
                <c:pt idx="112">
                  <c:v>0.46877534468775339</c:v>
                </c:pt>
                <c:pt idx="113">
                  <c:v>0.46553122465531227</c:v>
                </c:pt>
                <c:pt idx="114">
                  <c:v>0.4614760746147607</c:v>
                </c:pt>
                <c:pt idx="115">
                  <c:v>0.4590429845904298</c:v>
                </c:pt>
                <c:pt idx="116">
                  <c:v>0.45742092457420924</c:v>
                </c:pt>
                <c:pt idx="117">
                  <c:v>0.45660989456609891</c:v>
                </c:pt>
                <c:pt idx="118">
                  <c:v>0.45579886455798868</c:v>
                </c:pt>
                <c:pt idx="119">
                  <c:v>0.45336577453365778</c:v>
                </c:pt>
                <c:pt idx="120">
                  <c:v>0.43633414436334139</c:v>
                </c:pt>
                <c:pt idx="121">
                  <c:v>0.43471208434712083</c:v>
                </c:pt>
                <c:pt idx="122">
                  <c:v>0.43227899432278993</c:v>
                </c:pt>
                <c:pt idx="123">
                  <c:v>0.43065693430656937</c:v>
                </c:pt>
                <c:pt idx="124">
                  <c:v>0.42497972424979724</c:v>
                </c:pt>
                <c:pt idx="125">
                  <c:v>0.42173560421735601</c:v>
                </c:pt>
                <c:pt idx="126">
                  <c:v>0.40145985401459849</c:v>
                </c:pt>
                <c:pt idx="127">
                  <c:v>0.40064882400648827</c:v>
                </c:pt>
                <c:pt idx="128">
                  <c:v>0.3965936739659367</c:v>
                </c:pt>
                <c:pt idx="129">
                  <c:v>0.3965936739659367</c:v>
                </c:pt>
                <c:pt idx="130">
                  <c:v>0.38361719383617199</c:v>
                </c:pt>
                <c:pt idx="131">
                  <c:v>0.38199513381995132</c:v>
                </c:pt>
                <c:pt idx="132">
                  <c:v>0.37793998377939986</c:v>
                </c:pt>
                <c:pt idx="133">
                  <c:v>0.37712895377128952</c:v>
                </c:pt>
                <c:pt idx="134">
                  <c:v>0.35766423357664234</c:v>
                </c:pt>
                <c:pt idx="135">
                  <c:v>0.35604217356042178</c:v>
                </c:pt>
                <c:pt idx="136">
                  <c:v>0.34712084347120842</c:v>
                </c:pt>
                <c:pt idx="137">
                  <c:v>0.34468775344687752</c:v>
                </c:pt>
                <c:pt idx="138">
                  <c:v>0.34387672343876718</c:v>
                </c:pt>
                <c:pt idx="139">
                  <c:v>0.32116788321167888</c:v>
                </c:pt>
                <c:pt idx="140">
                  <c:v>0.31711273317112731</c:v>
                </c:pt>
                <c:pt idx="141">
                  <c:v>0.31305758313057586</c:v>
                </c:pt>
                <c:pt idx="142">
                  <c:v>0.31224655312246552</c:v>
                </c:pt>
                <c:pt idx="143">
                  <c:v>0.27818329278183296</c:v>
                </c:pt>
                <c:pt idx="144">
                  <c:v>0.27575020275750206</c:v>
                </c:pt>
                <c:pt idx="145">
                  <c:v>0.2668288726682887</c:v>
                </c:pt>
                <c:pt idx="146">
                  <c:v>0.2668288726682887</c:v>
                </c:pt>
                <c:pt idx="147">
                  <c:v>0.26358475263584757</c:v>
                </c:pt>
                <c:pt idx="148">
                  <c:v>0.26115166261151668</c:v>
                </c:pt>
                <c:pt idx="149">
                  <c:v>0.26034063260340634</c:v>
                </c:pt>
                <c:pt idx="150">
                  <c:v>0.24087591240875916</c:v>
                </c:pt>
                <c:pt idx="151">
                  <c:v>0.23763179237631793</c:v>
                </c:pt>
                <c:pt idx="152">
                  <c:v>0.23357664233576647</c:v>
                </c:pt>
                <c:pt idx="153">
                  <c:v>0.2319545823195458</c:v>
                </c:pt>
                <c:pt idx="154">
                  <c:v>0.23033252230332524</c:v>
                </c:pt>
                <c:pt idx="155">
                  <c:v>0.2295214922952149</c:v>
                </c:pt>
                <c:pt idx="156">
                  <c:v>0.2295214922952149</c:v>
                </c:pt>
                <c:pt idx="157">
                  <c:v>0.22465531224655311</c:v>
                </c:pt>
                <c:pt idx="158">
                  <c:v>0.22465531224655311</c:v>
                </c:pt>
                <c:pt idx="159">
                  <c:v>0.22141119221411187</c:v>
                </c:pt>
                <c:pt idx="160">
                  <c:v>0.22060016220600165</c:v>
                </c:pt>
                <c:pt idx="161">
                  <c:v>0.21978913219789131</c:v>
                </c:pt>
                <c:pt idx="162">
                  <c:v>0.20924574209245739</c:v>
                </c:pt>
                <c:pt idx="163">
                  <c:v>0.20762368207623683</c:v>
                </c:pt>
                <c:pt idx="164">
                  <c:v>0.2019464720194647</c:v>
                </c:pt>
                <c:pt idx="165">
                  <c:v>0.20113544201135447</c:v>
                </c:pt>
                <c:pt idx="166">
                  <c:v>0.20113544201135447</c:v>
                </c:pt>
                <c:pt idx="167">
                  <c:v>0.18491484184914841</c:v>
                </c:pt>
                <c:pt idx="168">
                  <c:v>0.18410381184103808</c:v>
                </c:pt>
                <c:pt idx="169">
                  <c:v>0.17761557177615572</c:v>
                </c:pt>
                <c:pt idx="170">
                  <c:v>0.17599351175993516</c:v>
                </c:pt>
                <c:pt idx="171">
                  <c:v>0.17437145174371449</c:v>
                </c:pt>
                <c:pt idx="172">
                  <c:v>0.15166261151662608</c:v>
                </c:pt>
                <c:pt idx="173">
                  <c:v>0.15004055150040552</c:v>
                </c:pt>
                <c:pt idx="174">
                  <c:v>0.14760746147607462</c:v>
                </c:pt>
                <c:pt idx="175">
                  <c:v>0.14598540145985406</c:v>
                </c:pt>
                <c:pt idx="176">
                  <c:v>0.14436334144363339</c:v>
                </c:pt>
                <c:pt idx="177">
                  <c:v>0.12489862124898621</c:v>
                </c:pt>
                <c:pt idx="178">
                  <c:v>0.12003244120032441</c:v>
                </c:pt>
                <c:pt idx="179">
                  <c:v>0.12003244120032441</c:v>
                </c:pt>
                <c:pt idx="180">
                  <c:v>0.10137875101378746</c:v>
                </c:pt>
                <c:pt idx="181">
                  <c:v>9.1646390916463871E-2</c:v>
                </c:pt>
                <c:pt idx="182">
                  <c:v>9.0835360908353646E-2</c:v>
                </c:pt>
                <c:pt idx="183">
                  <c:v>8.9213300892132974E-2</c:v>
                </c:pt>
                <c:pt idx="184">
                  <c:v>6.4071370640713665E-2</c:v>
                </c:pt>
                <c:pt idx="185">
                  <c:v>6.0827250608272543E-2</c:v>
                </c:pt>
                <c:pt idx="186">
                  <c:v>5.9205190592051871E-2</c:v>
                </c:pt>
                <c:pt idx="187">
                  <c:v>5.7583130575831309E-2</c:v>
                </c:pt>
                <c:pt idx="188">
                  <c:v>5.5150040551500412E-2</c:v>
                </c:pt>
                <c:pt idx="189">
                  <c:v>5.3527980535279851E-2</c:v>
                </c:pt>
                <c:pt idx="190">
                  <c:v>4.4606650446066487E-2</c:v>
                </c:pt>
                <c:pt idx="191">
                  <c:v>4.217356042173559E-2</c:v>
                </c:pt>
                <c:pt idx="192">
                  <c:v>3.3252230332522337E-2</c:v>
                </c:pt>
                <c:pt idx="193">
                  <c:v>3.2441200324412001E-2</c:v>
                </c:pt>
                <c:pt idx="194">
                  <c:v>2.676399026763987E-2</c:v>
                </c:pt>
                <c:pt idx="195">
                  <c:v>1.6220600162206056E-2</c:v>
                </c:pt>
                <c:pt idx="196">
                  <c:v>0</c:v>
                </c:pt>
              </c:numCache>
            </c:numRef>
          </c:xVal>
          <c:yVal>
            <c:numRef>
              <c:f>'Q4.1-2.a model'!$AR$13:$AR$209</c:f>
              <c:numCache>
                <c:formatCode>General</c:formatCode>
                <c:ptCount val="197"/>
                <c:pt idx="0">
                  <c:v>1</c:v>
                </c:pt>
                <c:pt idx="1">
                  <c:v>1</c:v>
                </c:pt>
                <c:pt idx="2">
                  <c:v>1</c:v>
                </c:pt>
                <c:pt idx="3">
                  <c:v>1</c:v>
                </c:pt>
                <c:pt idx="4">
                  <c:v>1</c:v>
                </c:pt>
                <c:pt idx="5">
                  <c:v>1</c:v>
                </c:pt>
                <c:pt idx="6">
                  <c:v>1</c:v>
                </c:pt>
                <c:pt idx="7">
                  <c:v>1</c:v>
                </c:pt>
                <c:pt idx="8">
                  <c:v>0.99578059071729963</c:v>
                </c:pt>
                <c:pt idx="9">
                  <c:v>0.99156118143459915</c:v>
                </c:pt>
                <c:pt idx="10">
                  <c:v>0.98734177215189878</c:v>
                </c:pt>
                <c:pt idx="11">
                  <c:v>0.98734177215189878</c:v>
                </c:pt>
                <c:pt idx="12">
                  <c:v>0.9831223628691983</c:v>
                </c:pt>
                <c:pt idx="13">
                  <c:v>0.9831223628691983</c:v>
                </c:pt>
                <c:pt idx="14">
                  <c:v>0.9831223628691983</c:v>
                </c:pt>
                <c:pt idx="15">
                  <c:v>0.9831223628691983</c:v>
                </c:pt>
                <c:pt idx="16">
                  <c:v>0.97890295358649793</c:v>
                </c:pt>
                <c:pt idx="17">
                  <c:v>0.97468354430379744</c:v>
                </c:pt>
                <c:pt idx="18">
                  <c:v>0.97468354430379744</c:v>
                </c:pt>
                <c:pt idx="19">
                  <c:v>0.97046413502109707</c:v>
                </c:pt>
                <c:pt idx="20">
                  <c:v>0.96624472573839659</c:v>
                </c:pt>
                <c:pt idx="21">
                  <c:v>0.96624472573839659</c:v>
                </c:pt>
                <c:pt idx="22">
                  <c:v>0.96624472573839659</c:v>
                </c:pt>
                <c:pt idx="23">
                  <c:v>0.96202531645569622</c:v>
                </c:pt>
                <c:pt idx="24">
                  <c:v>0.96202531645569622</c:v>
                </c:pt>
                <c:pt idx="25">
                  <c:v>0.95780590717299574</c:v>
                </c:pt>
                <c:pt idx="26">
                  <c:v>0.95780590717299574</c:v>
                </c:pt>
                <c:pt idx="27">
                  <c:v>0.95780590717299574</c:v>
                </c:pt>
                <c:pt idx="28">
                  <c:v>0.95780590717299574</c:v>
                </c:pt>
                <c:pt idx="29">
                  <c:v>0.95780590717299574</c:v>
                </c:pt>
                <c:pt idx="30">
                  <c:v>0.94514767932489452</c:v>
                </c:pt>
                <c:pt idx="31">
                  <c:v>0.94514767932489452</c:v>
                </c:pt>
                <c:pt idx="32">
                  <c:v>0.94514767932489452</c:v>
                </c:pt>
                <c:pt idx="33">
                  <c:v>0.94514767932489452</c:v>
                </c:pt>
                <c:pt idx="34">
                  <c:v>0.94514767932489452</c:v>
                </c:pt>
                <c:pt idx="35">
                  <c:v>0.92405063291139244</c:v>
                </c:pt>
                <c:pt idx="36">
                  <c:v>0.92405063291139244</c:v>
                </c:pt>
                <c:pt idx="37">
                  <c:v>0.91561181434599159</c:v>
                </c:pt>
                <c:pt idx="38">
                  <c:v>0.91561181434599159</c:v>
                </c:pt>
                <c:pt idx="39">
                  <c:v>0.90717299578059074</c:v>
                </c:pt>
                <c:pt idx="40">
                  <c:v>0.90717299578059074</c:v>
                </c:pt>
                <c:pt idx="41">
                  <c:v>0.90717299578059074</c:v>
                </c:pt>
                <c:pt idx="42">
                  <c:v>0.90295358649789026</c:v>
                </c:pt>
                <c:pt idx="43">
                  <c:v>0.89873417721518989</c:v>
                </c:pt>
                <c:pt idx="44">
                  <c:v>0.89873417721518989</c:v>
                </c:pt>
                <c:pt idx="45">
                  <c:v>0.89873417721518989</c:v>
                </c:pt>
                <c:pt idx="46">
                  <c:v>0.88607594936708867</c:v>
                </c:pt>
                <c:pt idx="47">
                  <c:v>0.8776371308016877</c:v>
                </c:pt>
                <c:pt idx="48">
                  <c:v>0.8776371308016877</c:v>
                </c:pt>
                <c:pt idx="49">
                  <c:v>0.8776371308016877</c:v>
                </c:pt>
                <c:pt idx="50">
                  <c:v>0.86075949367088611</c:v>
                </c:pt>
                <c:pt idx="51">
                  <c:v>0.86075949367088611</c:v>
                </c:pt>
                <c:pt idx="52">
                  <c:v>0.86075949367088611</c:v>
                </c:pt>
                <c:pt idx="53">
                  <c:v>0.86075949367088611</c:v>
                </c:pt>
                <c:pt idx="54">
                  <c:v>0.86075949367088611</c:v>
                </c:pt>
                <c:pt idx="55">
                  <c:v>0.82278481012658222</c:v>
                </c:pt>
                <c:pt idx="56">
                  <c:v>0.82278481012658222</c:v>
                </c:pt>
                <c:pt idx="57">
                  <c:v>0.81434599156118148</c:v>
                </c:pt>
                <c:pt idx="58">
                  <c:v>0.81434599156118148</c:v>
                </c:pt>
                <c:pt idx="59">
                  <c:v>0.81434599156118148</c:v>
                </c:pt>
                <c:pt idx="60">
                  <c:v>0.810126582278481</c:v>
                </c:pt>
                <c:pt idx="61">
                  <c:v>0.810126582278481</c:v>
                </c:pt>
                <c:pt idx="62">
                  <c:v>0.810126582278481</c:v>
                </c:pt>
                <c:pt idx="63">
                  <c:v>0.80590717299578063</c:v>
                </c:pt>
                <c:pt idx="64">
                  <c:v>0.80590717299578063</c:v>
                </c:pt>
                <c:pt idx="65">
                  <c:v>0.80590717299578063</c:v>
                </c:pt>
                <c:pt idx="66">
                  <c:v>0.80590717299578063</c:v>
                </c:pt>
                <c:pt idx="67">
                  <c:v>0.80168776371308015</c:v>
                </c:pt>
                <c:pt idx="68">
                  <c:v>0.80168776371308015</c:v>
                </c:pt>
                <c:pt idx="69">
                  <c:v>0.78902953586497893</c:v>
                </c:pt>
                <c:pt idx="70">
                  <c:v>0.78902953586497893</c:v>
                </c:pt>
                <c:pt idx="71">
                  <c:v>0.78902953586497893</c:v>
                </c:pt>
                <c:pt idx="72">
                  <c:v>0.78902953586497893</c:v>
                </c:pt>
                <c:pt idx="73">
                  <c:v>0.78902953586497893</c:v>
                </c:pt>
                <c:pt idx="74">
                  <c:v>0.78481012658227844</c:v>
                </c:pt>
                <c:pt idx="75">
                  <c:v>0.78481012658227844</c:v>
                </c:pt>
                <c:pt idx="76">
                  <c:v>0.75105485232067504</c:v>
                </c:pt>
                <c:pt idx="77">
                  <c:v>0.75105485232067504</c:v>
                </c:pt>
                <c:pt idx="78">
                  <c:v>0.75105485232067504</c:v>
                </c:pt>
                <c:pt idx="79">
                  <c:v>0.73839662447257381</c:v>
                </c:pt>
                <c:pt idx="80">
                  <c:v>0.73417721518987344</c:v>
                </c:pt>
                <c:pt idx="81">
                  <c:v>0.73417721518987344</c:v>
                </c:pt>
                <c:pt idx="82">
                  <c:v>0.73417721518987344</c:v>
                </c:pt>
                <c:pt idx="83">
                  <c:v>0.73417721518987344</c:v>
                </c:pt>
                <c:pt idx="84">
                  <c:v>0.69198312236286919</c:v>
                </c:pt>
                <c:pt idx="85">
                  <c:v>0.69198312236286919</c:v>
                </c:pt>
                <c:pt idx="86">
                  <c:v>0.68354430379746833</c:v>
                </c:pt>
                <c:pt idx="87">
                  <c:v>0.67932489451476785</c:v>
                </c:pt>
                <c:pt idx="88">
                  <c:v>0.67932489451476785</c:v>
                </c:pt>
                <c:pt idx="89">
                  <c:v>0.67932489451476785</c:v>
                </c:pt>
                <c:pt idx="90">
                  <c:v>0.67932489451476785</c:v>
                </c:pt>
                <c:pt idx="91">
                  <c:v>0.66244725738396626</c:v>
                </c:pt>
                <c:pt idx="92">
                  <c:v>0.66244725738396626</c:v>
                </c:pt>
                <c:pt idx="93">
                  <c:v>0.66244725738396626</c:v>
                </c:pt>
                <c:pt idx="94">
                  <c:v>0.64978902953586504</c:v>
                </c:pt>
                <c:pt idx="95">
                  <c:v>0.64978902953586504</c:v>
                </c:pt>
                <c:pt idx="96">
                  <c:v>0.64978902953586504</c:v>
                </c:pt>
                <c:pt idx="97">
                  <c:v>0.64556962025316456</c:v>
                </c:pt>
                <c:pt idx="98">
                  <c:v>0.64556962025316456</c:v>
                </c:pt>
                <c:pt idx="99">
                  <c:v>0.64556962025316456</c:v>
                </c:pt>
                <c:pt idx="100">
                  <c:v>0.63291139240506333</c:v>
                </c:pt>
                <c:pt idx="101">
                  <c:v>0.62869198312236285</c:v>
                </c:pt>
                <c:pt idx="102">
                  <c:v>0.62869198312236285</c:v>
                </c:pt>
                <c:pt idx="103">
                  <c:v>0.62447257383966237</c:v>
                </c:pt>
                <c:pt idx="104">
                  <c:v>0.62447257383966237</c:v>
                </c:pt>
                <c:pt idx="105">
                  <c:v>0.6033755274261603</c:v>
                </c:pt>
                <c:pt idx="106">
                  <c:v>0.6033755274261603</c:v>
                </c:pt>
                <c:pt idx="107">
                  <c:v>0.59915611814345993</c:v>
                </c:pt>
                <c:pt idx="108">
                  <c:v>0.59915611814345993</c:v>
                </c:pt>
                <c:pt idx="109">
                  <c:v>0.59915611814345993</c:v>
                </c:pt>
                <c:pt idx="110">
                  <c:v>0.59915611814345993</c:v>
                </c:pt>
                <c:pt idx="111">
                  <c:v>0.59915611814345993</c:v>
                </c:pt>
                <c:pt idx="112">
                  <c:v>0.59493670886075956</c:v>
                </c:pt>
                <c:pt idx="113">
                  <c:v>0.59493670886075956</c:v>
                </c:pt>
                <c:pt idx="114">
                  <c:v>0.58649789029535859</c:v>
                </c:pt>
                <c:pt idx="115">
                  <c:v>0.57805907172995785</c:v>
                </c:pt>
                <c:pt idx="116">
                  <c:v>0.57805907172995785</c:v>
                </c:pt>
                <c:pt idx="117">
                  <c:v>0.57805907172995785</c:v>
                </c:pt>
                <c:pt idx="118">
                  <c:v>0.57805907172995785</c:v>
                </c:pt>
                <c:pt idx="119">
                  <c:v>0.57383966244725737</c:v>
                </c:pt>
                <c:pt idx="120">
                  <c:v>0.56118143459915615</c:v>
                </c:pt>
                <c:pt idx="121">
                  <c:v>0.56118143459915615</c:v>
                </c:pt>
                <c:pt idx="122">
                  <c:v>0.56118143459915615</c:v>
                </c:pt>
                <c:pt idx="123">
                  <c:v>0.56118143459915615</c:v>
                </c:pt>
                <c:pt idx="124">
                  <c:v>0.5527426160337553</c:v>
                </c:pt>
                <c:pt idx="125">
                  <c:v>0.5527426160337553</c:v>
                </c:pt>
                <c:pt idx="126">
                  <c:v>0.51898734177215189</c:v>
                </c:pt>
                <c:pt idx="127">
                  <c:v>0.51898734177215189</c:v>
                </c:pt>
                <c:pt idx="128">
                  <c:v>0.51898734177215189</c:v>
                </c:pt>
                <c:pt idx="129">
                  <c:v>0.51476793248945141</c:v>
                </c:pt>
                <c:pt idx="130">
                  <c:v>0.50632911392405067</c:v>
                </c:pt>
                <c:pt idx="131">
                  <c:v>0.50210970464135019</c:v>
                </c:pt>
                <c:pt idx="132">
                  <c:v>0.49789029535864981</c:v>
                </c:pt>
                <c:pt idx="133">
                  <c:v>0.49789029535864981</c:v>
                </c:pt>
                <c:pt idx="134">
                  <c:v>0.48945147679324896</c:v>
                </c:pt>
                <c:pt idx="135">
                  <c:v>0.48945147679324896</c:v>
                </c:pt>
                <c:pt idx="136">
                  <c:v>0.48523206751054848</c:v>
                </c:pt>
                <c:pt idx="137">
                  <c:v>0.48101265822784811</c:v>
                </c:pt>
                <c:pt idx="138">
                  <c:v>0.48101265822784811</c:v>
                </c:pt>
                <c:pt idx="139">
                  <c:v>0.46835443037974689</c:v>
                </c:pt>
                <c:pt idx="140">
                  <c:v>0.46835443037974689</c:v>
                </c:pt>
                <c:pt idx="141">
                  <c:v>0.46835443037974689</c:v>
                </c:pt>
                <c:pt idx="142">
                  <c:v>0.46835443037974689</c:v>
                </c:pt>
                <c:pt idx="143">
                  <c:v>0.430379746835443</c:v>
                </c:pt>
                <c:pt idx="144">
                  <c:v>0.430379746835443</c:v>
                </c:pt>
                <c:pt idx="145">
                  <c:v>0.42616033755274263</c:v>
                </c:pt>
                <c:pt idx="146">
                  <c:v>0.42194092827004215</c:v>
                </c:pt>
                <c:pt idx="147">
                  <c:v>0.42194092827004215</c:v>
                </c:pt>
                <c:pt idx="148">
                  <c:v>0.42194092827004215</c:v>
                </c:pt>
                <c:pt idx="149">
                  <c:v>0.42194092827004215</c:v>
                </c:pt>
                <c:pt idx="150">
                  <c:v>0.40506329113924056</c:v>
                </c:pt>
                <c:pt idx="151">
                  <c:v>0.40506329113924056</c:v>
                </c:pt>
                <c:pt idx="152">
                  <c:v>0.40084388185654007</c:v>
                </c:pt>
                <c:pt idx="153">
                  <c:v>0.40084388185654007</c:v>
                </c:pt>
                <c:pt idx="154">
                  <c:v>0.40084388185654007</c:v>
                </c:pt>
                <c:pt idx="155">
                  <c:v>0.3966244725738397</c:v>
                </c:pt>
                <c:pt idx="156">
                  <c:v>0.39240506329113922</c:v>
                </c:pt>
                <c:pt idx="157">
                  <c:v>0.38818565400843885</c:v>
                </c:pt>
                <c:pt idx="158">
                  <c:v>0.38396624472573837</c:v>
                </c:pt>
                <c:pt idx="159">
                  <c:v>0.38396624472573837</c:v>
                </c:pt>
                <c:pt idx="160">
                  <c:v>0.38396624472573837</c:v>
                </c:pt>
                <c:pt idx="161">
                  <c:v>0.38396624472573837</c:v>
                </c:pt>
                <c:pt idx="162">
                  <c:v>0.3628691983122363</c:v>
                </c:pt>
                <c:pt idx="163">
                  <c:v>0.3628691983122363</c:v>
                </c:pt>
                <c:pt idx="164">
                  <c:v>0.35021097046413507</c:v>
                </c:pt>
                <c:pt idx="165">
                  <c:v>0.35021097046413507</c:v>
                </c:pt>
                <c:pt idx="166">
                  <c:v>0.34599156118143459</c:v>
                </c:pt>
                <c:pt idx="167">
                  <c:v>0.33755274261603374</c:v>
                </c:pt>
                <c:pt idx="168">
                  <c:v>0.33755274261603374</c:v>
                </c:pt>
                <c:pt idx="169">
                  <c:v>0.32489451476793252</c:v>
                </c:pt>
                <c:pt idx="170">
                  <c:v>0.32067510548523204</c:v>
                </c:pt>
                <c:pt idx="171">
                  <c:v>0.32067510548523204</c:v>
                </c:pt>
                <c:pt idx="172">
                  <c:v>0.29957805907172996</c:v>
                </c:pt>
                <c:pt idx="173">
                  <c:v>0.29535864978902948</c:v>
                </c:pt>
                <c:pt idx="174">
                  <c:v>0.28270042194092826</c:v>
                </c:pt>
                <c:pt idx="175">
                  <c:v>0.28270042194092826</c:v>
                </c:pt>
                <c:pt idx="176">
                  <c:v>0.27426160337552741</c:v>
                </c:pt>
                <c:pt idx="177">
                  <c:v>0.26160337552742619</c:v>
                </c:pt>
                <c:pt idx="178">
                  <c:v>0.24894514767932485</c:v>
                </c:pt>
                <c:pt idx="179">
                  <c:v>0.24472573839662448</c:v>
                </c:pt>
                <c:pt idx="180">
                  <c:v>0.2067510548523207</c:v>
                </c:pt>
                <c:pt idx="181">
                  <c:v>0.19409282700421937</c:v>
                </c:pt>
                <c:pt idx="182">
                  <c:v>0.19409282700421937</c:v>
                </c:pt>
                <c:pt idx="183">
                  <c:v>0.19409282700421937</c:v>
                </c:pt>
                <c:pt idx="184">
                  <c:v>0.14767932489451474</c:v>
                </c:pt>
                <c:pt idx="185">
                  <c:v>0.14767932489451474</c:v>
                </c:pt>
                <c:pt idx="186">
                  <c:v>0.14345991561181437</c:v>
                </c:pt>
                <c:pt idx="187">
                  <c:v>0.14345991561181437</c:v>
                </c:pt>
                <c:pt idx="188">
                  <c:v>0.13502109704641352</c:v>
                </c:pt>
                <c:pt idx="189">
                  <c:v>0.13502109704641352</c:v>
                </c:pt>
                <c:pt idx="190">
                  <c:v>0.12236286919831219</c:v>
                </c:pt>
                <c:pt idx="191">
                  <c:v>0.11814345991561181</c:v>
                </c:pt>
                <c:pt idx="192">
                  <c:v>8.4388185654008407E-2</c:v>
                </c:pt>
                <c:pt idx="193">
                  <c:v>8.4388185654008407E-2</c:v>
                </c:pt>
                <c:pt idx="194">
                  <c:v>7.1729957805907185E-2</c:v>
                </c:pt>
                <c:pt idx="195">
                  <c:v>5.9071729957805852E-2</c:v>
                </c:pt>
                <c:pt idx="196">
                  <c:v>0</c:v>
                </c:pt>
              </c:numCache>
            </c:numRef>
          </c:yVal>
          <c:smooth val="0"/>
          <c:extLst>
            <c:ext xmlns:c16="http://schemas.microsoft.com/office/drawing/2014/chart" uri="{C3380CC4-5D6E-409C-BE32-E72D297353CC}">
              <c16:uniqueId val="{00000000-36D8-419A-A0D7-E4121D216D37}"/>
            </c:ext>
          </c:extLst>
        </c:ser>
        <c:dLbls>
          <c:showLegendKey val="0"/>
          <c:showVal val="0"/>
          <c:showCatName val="0"/>
          <c:showSerName val="0"/>
          <c:showPercent val="0"/>
          <c:showBubbleSize val="0"/>
        </c:dLbls>
        <c:axId val="698025072"/>
        <c:axId val="751724640"/>
      </c:scatterChart>
      <c:valAx>
        <c:axId val="698025072"/>
        <c:scaling>
          <c:orientation val="minMax"/>
          <c:max val="1"/>
        </c:scaling>
        <c:delete val="0"/>
        <c:axPos val="b"/>
        <c:title>
          <c:tx>
            <c:rich>
              <a:bodyPr/>
              <a:lstStyle/>
              <a:p>
                <a:pPr>
                  <a:defRPr/>
                </a:pPr>
                <a:r>
                  <a:rPr lang="en-US"/>
                  <a:t>False Positive Rate</a:t>
                </a:r>
              </a:p>
            </c:rich>
          </c:tx>
          <c:layout/>
          <c:overlay val="0"/>
        </c:title>
        <c:numFmt formatCode="General" sourceLinked="1"/>
        <c:majorTickMark val="out"/>
        <c:minorTickMark val="none"/>
        <c:tickLblPos val="nextTo"/>
        <c:crossAx val="751724640"/>
        <c:crosses val="autoZero"/>
        <c:crossBetween val="midCat"/>
      </c:valAx>
      <c:valAx>
        <c:axId val="751724640"/>
        <c:scaling>
          <c:orientation val="minMax"/>
          <c:max val="1"/>
        </c:scaling>
        <c:delete val="0"/>
        <c:axPos val="l"/>
        <c:majorGridlines/>
        <c:title>
          <c:tx>
            <c:rich>
              <a:bodyPr rot="-5400000" vert="horz"/>
              <a:lstStyle/>
              <a:p>
                <a:pPr>
                  <a:defRPr/>
                </a:pPr>
                <a:r>
                  <a:rPr lang="en-US"/>
                  <a:t>True Positive Rate</a:t>
                </a:r>
              </a:p>
            </c:rich>
          </c:tx>
          <c:layout/>
          <c:overlay val="0"/>
        </c:title>
        <c:numFmt formatCode="General" sourceLinked="1"/>
        <c:majorTickMark val="out"/>
        <c:minorTickMark val="none"/>
        <c:tickLblPos val="nextTo"/>
        <c:crossAx val="698025072"/>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layout/>
      <c:overlay val="0"/>
    </c:title>
    <c:autoTitleDeleted val="0"/>
    <c:plotArea>
      <c:layout/>
      <c:scatterChart>
        <c:scatterStyle val="lineMarker"/>
        <c:varyColors val="0"/>
        <c:ser>
          <c:idx val="0"/>
          <c:order val="0"/>
          <c:spPr>
            <a:ln w="19050">
              <a:noFill/>
            </a:ln>
          </c:spPr>
          <c:xVal>
            <c:numRef>
              <c:f>'Q4.1-2.b model'!$AM$7:$AM$43</c:f>
              <c:numCache>
                <c:formatCode>General</c:formatCode>
                <c:ptCount val="37"/>
                <c:pt idx="0">
                  <c:v>1</c:v>
                </c:pt>
                <c:pt idx="1">
                  <c:v>0.99837793998377944</c:v>
                </c:pt>
                <c:pt idx="2">
                  <c:v>0.99513381995133821</c:v>
                </c:pt>
                <c:pt idx="3">
                  <c:v>0.99026763990267641</c:v>
                </c:pt>
                <c:pt idx="4">
                  <c:v>0.98540145985401462</c:v>
                </c:pt>
                <c:pt idx="5">
                  <c:v>0.98377939983779394</c:v>
                </c:pt>
                <c:pt idx="6">
                  <c:v>0.97648012976480125</c:v>
                </c:pt>
                <c:pt idx="7">
                  <c:v>0.97080291970802923</c:v>
                </c:pt>
                <c:pt idx="8">
                  <c:v>0.95944849959448497</c:v>
                </c:pt>
                <c:pt idx="9">
                  <c:v>0.94322789943227903</c:v>
                </c:pt>
                <c:pt idx="10">
                  <c:v>0.90673154906731546</c:v>
                </c:pt>
                <c:pt idx="11">
                  <c:v>0.85482562854825628</c:v>
                </c:pt>
                <c:pt idx="12">
                  <c:v>0.73073803730738041</c:v>
                </c:pt>
                <c:pt idx="13">
                  <c:v>0.72992700729927007</c:v>
                </c:pt>
                <c:pt idx="14">
                  <c:v>0.70802919708029199</c:v>
                </c:pt>
                <c:pt idx="15">
                  <c:v>0.70802919708029199</c:v>
                </c:pt>
                <c:pt idx="16">
                  <c:v>0.68694241686942414</c:v>
                </c:pt>
                <c:pt idx="17">
                  <c:v>0.68045417680454179</c:v>
                </c:pt>
                <c:pt idx="18">
                  <c:v>0.62530413625304138</c:v>
                </c:pt>
                <c:pt idx="19">
                  <c:v>0.62206001622060014</c:v>
                </c:pt>
                <c:pt idx="20">
                  <c:v>0.54744525547445255</c:v>
                </c:pt>
                <c:pt idx="21">
                  <c:v>0.54582319545823199</c:v>
                </c:pt>
                <c:pt idx="22">
                  <c:v>0.35766423357664234</c:v>
                </c:pt>
                <c:pt idx="23">
                  <c:v>0.35117599351175999</c:v>
                </c:pt>
                <c:pt idx="24">
                  <c:v>0.32360097323600978</c:v>
                </c:pt>
                <c:pt idx="25">
                  <c:v>0.31792376317923765</c:v>
                </c:pt>
                <c:pt idx="26">
                  <c:v>0.21005677210056772</c:v>
                </c:pt>
                <c:pt idx="27">
                  <c:v>0.1970802919708029</c:v>
                </c:pt>
                <c:pt idx="28">
                  <c:v>0.18248175182481752</c:v>
                </c:pt>
                <c:pt idx="29">
                  <c:v>0.15166261151662608</c:v>
                </c:pt>
                <c:pt idx="30">
                  <c:v>0.14517437145174372</c:v>
                </c:pt>
                <c:pt idx="31">
                  <c:v>0.13787510137875103</c:v>
                </c:pt>
                <c:pt idx="32">
                  <c:v>0.12084347120843475</c:v>
                </c:pt>
                <c:pt idx="33">
                  <c:v>9.8945660989456563E-2</c:v>
                </c:pt>
                <c:pt idx="34">
                  <c:v>4.0551500405515029E-2</c:v>
                </c:pt>
                <c:pt idx="35">
                  <c:v>3.0819140308191439E-2</c:v>
                </c:pt>
                <c:pt idx="36">
                  <c:v>0</c:v>
                </c:pt>
              </c:numCache>
            </c:numRef>
          </c:xVal>
          <c:yVal>
            <c:numRef>
              <c:f>'Q4.1-2.b model'!$AN$7:$AN$43</c:f>
              <c:numCache>
                <c:formatCode>General</c:formatCode>
                <c:ptCount val="37"/>
                <c:pt idx="0">
                  <c:v>1</c:v>
                </c:pt>
                <c:pt idx="1">
                  <c:v>1</c:v>
                </c:pt>
                <c:pt idx="2">
                  <c:v>1</c:v>
                </c:pt>
                <c:pt idx="3">
                  <c:v>1</c:v>
                </c:pt>
                <c:pt idx="4">
                  <c:v>0.99578059071729963</c:v>
                </c:pt>
                <c:pt idx="5">
                  <c:v>0.99156118143459915</c:v>
                </c:pt>
                <c:pt idx="6">
                  <c:v>0.98734177215189878</c:v>
                </c:pt>
                <c:pt idx="7">
                  <c:v>0.9831223628691983</c:v>
                </c:pt>
                <c:pt idx="8">
                  <c:v>0.9831223628691983</c:v>
                </c:pt>
                <c:pt idx="9">
                  <c:v>0.97890295358649793</c:v>
                </c:pt>
                <c:pt idx="10">
                  <c:v>0.97468354430379744</c:v>
                </c:pt>
                <c:pt idx="11">
                  <c:v>0.94936708860759489</c:v>
                </c:pt>
                <c:pt idx="12">
                  <c:v>0.89873417721518989</c:v>
                </c:pt>
                <c:pt idx="13">
                  <c:v>0.89873417721518989</c:v>
                </c:pt>
                <c:pt idx="14">
                  <c:v>0.89451476793248941</c:v>
                </c:pt>
                <c:pt idx="15">
                  <c:v>0.89029535864978904</c:v>
                </c:pt>
                <c:pt idx="16">
                  <c:v>0.88607594936708867</c:v>
                </c:pt>
                <c:pt idx="17">
                  <c:v>0.88607594936708867</c:v>
                </c:pt>
                <c:pt idx="18">
                  <c:v>0.86075949367088611</c:v>
                </c:pt>
                <c:pt idx="19">
                  <c:v>0.86075949367088611</c:v>
                </c:pt>
                <c:pt idx="20">
                  <c:v>0.81856540084388185</c:v>
                </c:pt>
                <c:pt idx="21">
                  <c:v>0.81856540084388185</c:v>
                </c:pt>
                <c:pt idx="22">
                  <c:v>0.70464135021097052</c:v>
                </c:pt>
                <c:pt idx="23">
                  <c:v>0.70464135021097052</c:v>
                </c:pt>
                <c:pt idx="24">
                  <c:v>0.67932489451476785</c:v>
                </c:pt>
                <c:pt idx="25">
                  <c:v>0.67510548523206748</c:v>
                </c:pt>
                <c:pt idx="26">
                  <c:v>0.52742616033755274</c:v>
                </c:pt>
                <c:pt idx="27">
                  <c:v>0.50632911392405067</c:v>
                </c:pt>
                <c:pt idx="28">
                  <c:v>0.50210970464135019</c:v>
                </c:pt>
                <c:pt idx="29">
                  <c:v>0.42194092827004215</c:v>
                </c:pt>
                <c:pt idx="30">
                  <c:v>0.41772151898734178</c:v>
                </c:pt>
                <c:pt idx="31">
                  <c:v>0.41772151898734178</c:v>
                </c:pt>
                <c:pt idx="32">
                  <c:v>0.379746835443038</c:v>
                </c:pt>
                <c:pt idx="33">
                  <c:v>0.35443037974683544</c:v>
                </c:pt>
                <c:pt idx="34">
                  <c:v>0.18143459915611815</c:v>
                </c:pt>
                <c:pt idx="35">
                  <c:v>0.16033755274261607</c:v>
                </c:pt>
                <c:pt idx="36">
                  <c:v>0</c:v>
                </c:pt>
              </c:numCache>
            </c:numRef>
          </c:yVal>
          <c:smooth val="0"/>
          <c:extLst>
            <c:ext xmlns:c16="http://schemas.microsoft.com/office/drawing/2014/chart" uri="{C3380CC4-5D6E-409C-BE32-E72D297353CC}">
              <c16:uniqueId val="{00000000-498A-41AB-B6FB-CCC7E66ED053}"/>
            </c:ext>
          </c:extLst>
        </c:ser>
        <c:dLbls>
          <c:showLegendKey val="0"/>
          <c:showVal val="0"/>
          <c:showCatName val="0"/>
          <c:showSerName val="0"/>
          <c:showPercent val="0"/>
          <c:showBubbleSize val="0"/>
        </c:dLbls>
        <c:axId val="758264704"/>
        <c:axId val="2088119744"/>
      </c:scatterChart>
      <c:valAx>
        <c:axId val="758264704"/>
        <c:scaling>
          <c:orientation val="minMax"/>
          <c:max val="1"/>
        </c:scaling>
        <c:delete val="0"/>
        <c:axPos val="b"/>
        <c:title>
          <c:tx>
            <c:rich>
              <a:bodyPr/>
              <a:lstStyle/>
              <a:p>
                <a:pPr>
                  <a:defRPr/>
                </a:pPr>
                <a:r>
                  <a:rPr lang="en-US"/>
                  <a:t>False Positive Rate</a:t>
                </a:r>
              </a:p>
            </c:rich>
          </c:tx>
          <c:layout/>
          <c:overlay val="0"/>
        </c:title>
        <c:numFmt formatCode="General" sourceLinked="1"/>
        <c:majorTickMark val="out"/>
        <c:minorTickMark val="none"/>
        <c:tickLblPos val="nextTo"/>
        <c:crossAx val="2088119744"/>
        <c:crosses val="autoZero"/>
        <c:crossBetween val="midCat"/>
      </c:valAx>
      <c:valAx>
        <c:axId val="2088119744"/>
        <c:scaling>
          <c:orientation val="minMax"/>
          <c:max val="1"/>
        </c:scaling>
        <c:delete val="0"/>
        <c:axPos val="l"/>
        <c:majorGridlines/>
        <c:title>
          <c:tx>
            <c:rich>
              <a:bodyPr rot="-5400000" vert="horz"/>
              <a:lstStyle/>
              <a:p>
                <a:pPr>
                  <a:defRPr/>
                </a:pPr>
                <a:r>
                  <a:rPr lang="en-US"/>
                  <a:t>True Positive Rate</a:t>
                </a:r>
              </a:p>
            </c:rich>
          </c:tx>
          <c:layout/>
          <c:overlay val="0"/>
        </c:title>
        <c:numFmt formatCode="General" sourceLinked="1"/>
        <c:majorTickMark val="out"/>
        <c:minorTickMark val="none"/>
        <c:tickLblPos val="nextTo"/>
        <c:crossAx val="758264704"/>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layout/>
      <c:overlay val="0"/>
    </c:title>
    <c:autoTitleDeleted val="0"/>
    <c:plotArea>
      <c:layout/>
      <c:scatterChart>
        <c:scatterStyle val="lineMarker"/>
        <c:varyColors val="0"/>
        <c:ser>
          <c:idx val="0"/>
          <c:order val="0"/>
          <c:spPr>
            <a:ln w="19050">
              <a:noFill/>
            </a:ln>
          </c:spPr>
          <c:xVal>
            <c:numRef>
              <c:f>'Q4.1-2.c model'!$AS$9:$AS$721</c:f>
              <c:numCache>
                <c:formatCode>General</c:formatCode>
                <c:ptCount val="713"/>
                <c:pt idx="0">
                  <c:v>1</c:v>
                </c:pt>
                <c:pt idx="1">
                  <c:v>0.99918896999188966</c:v>
                </c:pt>
                <c:pt idx="2">
                  <c:v>0.99837793998377944</c:v>
                </c:pt>
                <c:pt idx="3">
                  <c:v>0.9975669099756691</c:v>
                </c:pt>
                <c:pt idx="4">
                  <c:v>0.99675587996755877</c:v>
                </c:pt>
                <c:pt idx="5">
                  <c:v>0.99594484995944854</c:v>
                </c:pt>
                <c:pt idx="6">
                  <c:v>0.99513381995133821</c:v>
                </c:pt>
                <c:pt idx="7">
                  <c:v>0.99351175993511764</c:v>
                </c:pt>
                <c:pt idx="8">
                  <c:v>0.99270072992700731</c:v>
                </c:pt>
                <c:pt idx="9">
                  <c:v>0.99188969991889697</c:v>
                </c:pt>
                <c:pt idx="10">
                  <c:v>0.99107866991078675</c:v>
                </c:pt>
                <c:pt idx="11">
                  <c:v>0.98945660989456607</c:v>
                </c:pt>
                <c:pt idx="12">
                  <c:v>0.98864557988645585</c:v>
                </c:pt>
                <c:pt idx="13">
                  <c:v>0.98621248986212495</c:v>
                </c:pt>
                <c:pt idx="14">
                  <c:v>0.98540145985401462</c:v>
                </c:pt>
                <c:pt idx="15">
                  <c:v>0.98459042984590428</c:v>
                </c:pt>
                <c:pt idx="16">
                  <c:v>0.98377939983779394</c:v>
                </c:pt>
                <c:pt idx="17">
                  <c:v>0.98296836982968372</c:v>
                </c:pt>
                <c:pt idx="18">
                  <c:v>0.98215733982157338</c:v>
                </c:pt>
                <c:pt idx="19">
                  <c:v>0.98134630981346305</c:v>
                </c:pt>
                <c:pt idx="20">
                  <c:v>0.98053527980535282</c:v>
                </c:pt>
                <c:pt idx="21">
                  <c:v>0.97972424979724249</c:v>
                </c:pt>
                <c:pt idx="22">
                  <c:v>0.97891321978913215</c:v>
                </c:pt>
                <c:pt idx="23">
                  <c:v>0.97729115977291159</c:v>
                </c:pt>
                <c:pt idx="24">
                  <c:v>0.97648012976480125</c:v>
                </c:pt>
                <c:pt idx="25">
                  <c:v>0.97566909975669103</c:v>
                </c:pt>
                <c:pt idx="26">
                  <c:v>0.97242497972424979</c:v>
                </c:pt>
                <c:pt idx="27">
                  <c:v>0.97161394971613946</c:v>
                </c:pt>
                <c:pt idx="28">
                  <c:v>0.97080291970802923</c:v>
                </c:pt>
                <c:pt idx="29">
                  <c:v>0.9699918896999189</c:v>
                </c:pt>
                <c:pt idx="30">
                  <c:v>0.96918085969180856</c:v>
                </c:pt>
                <c:pt idx="31">
                  <c:v>0.96836982968369834</c:v>
                </c:pt>
                <c:pt idx="32">
                  <c:v>0.967558799675588</c:v>
                </c:pt>
                <c:pt idx="33">
                  <c:v>0.96674776966747766</c:v>
                </c:pt>
                <c:pt idx="34">
                  <c:v>0.96593673965936744</c:v>
                </c:pt>
                <c:pt idx="35">
                  <c:v>0.9651257096512571</c:v>
                </c:pt>
                <c:pt idx="36">
                  <c:v>0.96350364963503654</c:v>
                </c:pt>
                <c:pt idx="37">
                  <c:v>0.9626926196269262</c:v>
                </c:pt>
                <c:pt idx="38">
                  <c:v>0.9626926196269262</c:v>
                </c:pt>
                <c:pt idx="39">
                  <c:v>0.96188158961881587</c:v>
                </c:pt>
                <c:pt idx="40">
                  <c:v>0.96107055961070564</c:v>
                </c:pt>
                <c:pt idx="41">
                  <c:v>0.96025952960259531</c:v>
                </c:pt>
                <c:pt idx="42">
                  <c:v>0.95944849959448497</c:v>
                </c:pt>
                <c:pt idx="43">
                  <c:v>0.95782643957826441</c:v>
                </c:pt>
                <c:pt idx="44">
                  <c:v>0.95701540957015407</c:v>
                </c:pt>
                <c:pt idx="45">
                  <c:v>0.95539334955393351</c:v>
                </c:pt>
                <c:pt idx="46">
                  <c:v>0.95458231954582318</c:v>
                </c:pt>
                <c:pt idx="47">
                  <c:v>0.95377128953771284</c:v>
                </c:pt>
                <c:pt idx="48">
                  <c:v>0.95296025952960262</c:v>
                </c:pt>
                <c:pt idx="49">
                  <c:v>0.95214922952149228</c:v>
                </c:pt>
                <c:pt idx="50">
                  <c:v>0.95133819951338194</c:v>
                </c:pt>
                <c:pt idx="51">
                  <c:v>0.95052716950527172</c:v>
                </c:pt>
                <c:pt idx="52">
                  <c:v>0.94971613949716138</c:v>
                </c:pt>
                <c:pt idx="53">
                  <c:v>0.94809407948094082</c:v>
                </c:pt>
                <c:pt idx="54">
                  <c:v>0.94728304947283049</c:v>
                </c:pt>
                <c:pt idx="55">
                  <c:v>0.94647201946472015</c:v>
                </c:pt>
                <c:pt idx="56">
                  <c:v>0.94566098945660992</c:v>
                </c:pt>
                <c:pt idx="57">
                  <c:v>0.94484995944849959</c:v>
                </c:pt>
                <c:pt idx="58">
                  <c:v>0.94403892944038925</c:v>
                </c:pt>
                <c:pt idx="59">
                  <c:v>0.94322789943227903</c:v>
                </c:pt>
                <c:pt idx="60">
                  <c:v>0.94241686942416869</c:v>
                </c:pt>
                <c:pt idx="61">
                  <c:v>0.94160583941605835</c:v>
                </c:pt>
                <c:pt idx="62">
                  <c:v>0.94079480940794813</c:v>
                </c:pt>
                <c:pt idx="63">
                  <c:v>0.93917274939172746</c:v>
                </c:pt>
                <c:pt idx="64">
                  <c:v>0.93836171938361723</c:v>
                </c:pt>
                <c:pt idx="65">
                  <c:v>0.9375506893755069</c:v>
                </c:pt>
                <c:pt idx="66">
                  <c:v>0.93673965936739656</c:v>
                </c:pt>
                <c:pt idx="67">
                  <c:v>0.935117599351176</c:v>
                </c:pt>
                <c:pt idx="68">
                  <c:v>0.93349553933495544</c:v>
                </c:pt>
                <c:pt idx="69">
                  <c:v>0.9326845093268451</c:v>
                </c:pt>
                <c:pt idx="70">
                  <c:v>0.93187347931873477</c:v>
                </c:pt>
                <c:pt idx="71">
                  <c:v>0.92944038929440387</c:v>
                </c:pt>
                <c:pt idx="72">
                  <c:v>0.92862935928629353</c:v>
                </c:pt>
                <c:pt idx="73">
                  <c:v>0.92781832927818331</c:v>
                </c:pt>
                <c:pt idx="74">
                  <c:v>0.92538523925385241</c:v>
                </c:pt>
                <c:pt idx="75">
                  <c:v>0.92457420924574207</c:v>
                </c:pt>
                <c:pt idx="76">
                  <c:v>0.92051905920519062</c:v>
                </c:pt>
                <c:pt idx="77">
                  <c:v>0.91970802919708028</c:v>
                </c:pt>
                <c:pt idx="78">
                  <c:v>0.91889699918896994</c:v>
                </c:pt>
                <c:pt idx="79">
                  <c:v>0.91808596918085972</c:v>
                </c:pt>
                <c:pt idx="80">
                  <c:v>0.91727493917274938</c:v>
                </c:pt>
                <c:pt idx="81">
                  <c:v>0.91646390916463905</c:v>
                </c:pt>
                <c:pt idx="82">
                  <c:v>0.91646390916463905</c:v>
                </c:pt>
                <c:pt idx="83">
                  <c:v>0.91565287915652882</c:v>
                </c:pt>
                <c:pt idx="84">
                  <c:v>0.91078669910786703</c:v>
                </c:pt>
                <c:pt idx="85">
                  <c:v>0.90997566909975669</c:v>
                </c:pt>
                <c:pt idx="86">
                  <c:v>0.90916463909164635</c:v>
                </c:pt>
                <c:pt idx="87">
                  <c:v>0.90835360908353613</c:v>
                </c:pt>
                <c:pt idx="88">
                  <c:v>0.90592051905920523</c:v>
                </c:pt>
                <c:pt idx="89">
                  <c:v>0.9051094890510949</c:v>
                </c:pt>
                <c:pt idx="90">
                  <c:v>0.90429845904298456</c:v>
                </c:pt>
                <c:pt idx="91">
                  <c:v>0.90348742903487433</c:v>
                </c:pt>
                <c:pt idx="92">
                  <c:v>0.902676399026764</c:v>
                </c:pt>
                <c:pt idx="93">
                  <c:v>0.90105433901054344</c:v>
                </c:pt>
                <c:pt idx="94">
                  <c:v>0.9002433090024331</c:v>
                </c:pt>
                <c:pt idx="95">
                  <c:v>0.89943227899432276</c:v>
                </c:pt>
                <c:pt idx="96">
                  <c:v>0.89862124898621243</c:v>
                </c:pt>
                <c:pt idx="97">
                  <c:v>0.89699918896999187</c:v>
                </c:pt>
                <c:pt idx="98">
                  <c:v>0.89537712895377131</c:v>
                </c:pt>
                <c:pt idx="99">
                  <c:v>0.89456609894566097</c:v>
                </c:pt>
                <c:pt idx="100">
                  <c:v>0.89375506893755063</c:v>
                </c:pt>
                <c:pt idx="101">
                  <c:v>0.89294403892944041</c:v>
                </c:pt>
                <c:pt idx="102">
                  <c:v>0.89213300892133007</c:v>
                </c:pt>
                <c:pt idx="103">
                  <c:v>0.89132197891321985</c:v>
                </c:pt>
                <c:pt idx="104">
                  <c:v>0.88969991889699918</c:v>
                </c:pt>
                <c:pt idx="105">
                  <c:v>0.88807785888077861</c:v>
                </c:pt>
                <c:pt idx="106">
                  <c:v>0.88726682887266828</c:v>
                </c:pt>
                <c:pt idx="107">
                  <c:v>0.88564476885644772</c:v>
                </c:pt>
                <c:pt idx="108">
                  <c:v>0.88402270884022705</c:v>
                </c:pt>
                <c:pt idx="109">
                  <c:v>0.88321167883211682</c:v>
                </c:pt>
                <c:pt idx="110">
                  <c:v>0.88077858880778592</c:v>
                </c:pt>
                <c:pt idx="111">
                  <c:v>0.87915652879156525</c:v>
                </c:pt>
                <c:pt idx="112">
                  <c:v>0.87915652879156525</c:v>
                </c:pt>
                <c:pt idx="113">
                  <c:v>0.87834549878345503</c:v>
                </c:pt>
                <c:pt idx="114">
                  <c:v>0.87672343876723435</c:v>
                </c:pt>
                <c:pt idx="115">
                  <c:v>0.87591240875912413</c:v>
                </c:pt>
                <c:pt idx="116">
                  <c:v>0.87591240875912413</c:v>
                </c:pt>
                <c:pt idx="117">
                  <c:v>0.87429034874290346</c:v>
                </c:pt>
                <c:pt idx="118">
                  <c:v>0.87347931873479312</c:v>
                </c:pt>
                <c:pt idx="119">
                  <c:v>0.87104622871046233</c:v>
                </c:pt>
                <c:pt idx="120">
                  <c:v>0.86942416869424166</c:v>
                </c:pt>
                <c:pt idx="121">
                  <c:v>0.86861313868613133</c:v>
                </c:pt>
                <c:pt idx="122">
                  <c:v>0.8678021086780211</c:v>
                </c:pt>
                <c:pt idx="123">
                  <c:v>0.86618004866180054</c:v>
                </c:pt>
                <c:pt idx="124">
                  <c:v>0.8653690186536902</c:v>
                </c:pt>
                <c:pt idx="125">
                  <c:v>0.86455798864557987</c:v>
                </c:pt>
                <c:pt idx="126">
                  <c:v>0.86293592862935931</c:v>
                </c:pt>
                <c:pt idx="127">
                  <c:v>0.86212489862124897</c:v>
                </c:pt>
                <c:pt idx="128">
                  <c:v>0.86131386861313874</c:v>
                </c:pt>
                <c:pt idx="129">
                  <c:v>0.86050283860502841</c:v>
                </c:pt>
                <c:pt idx="130">
                  <c:v>0.85888077858880774</c:v>
                </c:pt>
                <c:pt idx="131">
                  <c:v>0.85888077858880774</c:v>
                </c:pt>
                <c:pt idx="132">
                  <c:v>0.85725871857258718</c:v>
                </c:pt>
                <c:pt idx="133">
                  <c:v>0.85644768856447695</c:v>
                </c:pt>
                <c:pt idx="134">
                  <c:v>0.85482562854825628</c:v>
                </c:pt>
                <c:pt idx="135">
                  <c:v>0.85401459854014594</c:v>
                </c:pt>
                <c:pt idx="136">
                  <c:v>0.85320356853203572</c:v>
                </c:pt>
                <c:pt idx="137">
                  <c:v>0.85158150851581504</c:v>
                </c:pt>
                <c:pt idx="138">
                  <c:v>0.84914841849148415</c:v>
                </c:pt>
                <c:pt idx="139">
                  <c:v>0.84752635847526359</c:v>
                </c:pt>
                <c:pt idx="140">
                  <c:v>0.84590429845904302</c:v>
                </c:pt>
                <c:pt idx="141">
                  <c:v>0.84428223844282235</c:v>
                </c:pt>
                <c:pt idx="142">
                  <c:v>0.84184914841849146</c:v>
                </c:pt>
                <c:pt idx="143">
                  <c:v>0.84022708840227089</c:v>
                </c:pt>
                <c:pt idx="144">
                  <c:v>0.83941605839416056</c:v>
                </c:pt>
                <c:pt idx="145">
                  <c:v>0.83779399837794</c:v>
                </c:pt>
                <c:pt idx="146">
                  <c:v>0.83698296836982966</c:v>
                </c:pt>
                <c:pt idx="147">
                  <c:v>0.83617193836171944</c:v>
                </c:pt>
                <c:pt idx="148">
                  <c:v>0.8353609083536091</c:v>
                </c:pt>
                <c:pt idx="149">
                  <c:v>0.83454987834549876</c:v>
                </c:pt>
                <c:pt idx="150">
                  <c:v>0.83373884833738843</c:v>
                </c:pt>
                <c:pt idx="151">
                  <c:v>0.8329278183292782</c:v>
                </c:pt>
                <c:pt idx="152">
                  <c:v>0.83211678832116787</c:v>
                </c:pt>
                <c:pt idx="153">
                  <c:v>0.83130575831305764</c:v>
                </c:pt>
                <c:pt idx="154">
                  <c:v>0.83049472830494731</c:v>
                </c:pt>
                <c:pt idx="155">
                  <c:v>0.82968369829683697</c:v>
                </c:pt>
                <c:pt idx="156">
                  <c:v>0.82806163828061641</c:v>
                </c:pt>
                <c:pt idx="157">
                  <c:v>0.82725060827250607</c:v>
                </c:pt>
                <c:pt idx="158">
                  <c:v>0.82643957826439585</c:v>
                </c:pt>
                <c:pt idx="159">
                  <c:v>0.82481751824817517</c:v>
                </c:pt>
                <c:pt idx="160">
                  <c:v>0.82400648824006484</c:v>
                </c:pt>
                <c:pt idx="161">
                  <c:v>0.82319545823195461</c:v>
                </c:pt>
                <c:pt idx="162">
                  <c:v>0.82238442822384428</c:v>
                </c:pt>
                <c:pt idx="163">
                  <c:v>0.81995133819951338</c:v>
                </c:pt>
                <c:pt idx="164">
                  <c:v>0.81995133819951338</c:v>
                </c:pt>
                <c:pt idx="165">
                  <c:v>0.81914030819140304</c:v>
                </c:pt>
                <c:pt idx="166">
                  <c:v>0.81832927818329282</c:v>
                </c:pt>
                <c:pt idx="167">
                  <c:v>0.81751824817518248</c:v>
                </c:pt>
                <c:pt idx="168">
                  <c:v>0.81589618815896192</c:v>
                </c:pt>
                <c:pt idx="169">
                  <c:v>0.81508515815085159</c:v>
                </c:pt>
                <c:pt idx="170">
                  <c:v>0.81427412814274125</c:v>
                </c:pt>
                <c:pt idx="171">
                  <c:v>0.81265206812652069</c:v>
                </c:pt>
                <c:pt idx="172">
                  <c:v>0.81184103811841035</c:v>
                </c:pt>
                <c:pt idx="173">
                  <c:v>0.80616382806163833</c:v>
                </c:pt>
                <c:pt idx="174">
                  <c:v>0.80454176804541766</c:v>
                </c:pt>
                <c:pt idx="175">
                  <c:v>0.80373073803730732</c:v>
                </c:pt>
                <c:pt idx="176">
                  <c:v>0.8029197080291971</c:v>
                </c:pt>
                <c:pt idx="177">
                  <c:v>0.80210867802108676</c:v>
                </c:pt>
                <c:pt idx="178">
                  <c:v>0.79967558799675587</c:v>
                </c:pt>
                <c:pt idx="179">
                  <c:v>0.7980535279805353</c:v>
                </c:pt>
                <c:pt idx="180">
                  <c:v>0.79724249797242497</c:v>
                </c:pt>
                <c:pt idx="181">
                  <c:v>0.79643146796431474</c:v>
                </c:pt>
                <c:pt idx="182">
                  <c:v>0.79562043795620441</c:v>
                </c:pt>
                <c:pt idx="183">
                  <c:v>0.79399837793998373</c:v>
                </c:pt>
                <c:pt idx="184">
                  <c:v>0.78994322789943228</c:v>
                </c:pt>
                <c:pt idx="185">
                  <c:v>0.78913219789132194</c:v>
                </c:pt>
                <c:pt idx="186">
                  <c:v>0.78588807785888082</c:v>
                </c:pt>
                <c:pt idx="187">
                  <c:v>0.78426601784266015</c:v>
                </c:pt>
                <c:pt idx="188">
                  <c:v>0.78264395782643958</c:v>
                </c:pt>
                <c:pt idx="189">
                  <c:v>0.78183292781832925</c:v>
                </c:pt>
                <c:pt idx="190">
                  <c:v>0.78102189781021902</c:v>
                </c:pt>
                <c:pt idx="191">
                  <c:v>0.78021086780210869</c:v>
                </c:pt>
                <c:pt idx="192">
                  <c:v>0.77939983779399835</c:v>
                </c:pt>
                <c:pt idx="193">
                  <c:v>0.77534468775344689</c:v>
                </c:pt>
                <c:pt idx="194">
                  <c:v>0.77453365774533656</c:v>
                </c:pt>
                <c:pt idx="195">
                  <c:v>0.772911597729116</c:v>
                </c:pt>
                <c:pt idx="196">
                  <c:v>0.77128953771289543</c:v>
                </c:pt>
                <c:pt idx="197">
                  <c:v>0.77128953771289543</c:v>
                </c:pt>
                <c:pt idx="198">
                  <c:v>0.7704785077047851</c:v>
                </c:pt>
                <c:pt idx="199">
                  <c:v>0.76966747769667476</c:v>
                </c:pt>
                <c:pt idx="200">
                  <c:v>0.76966747769667476</c:v>
                </c:pt>
                <c:pt idx="201">
                  <c:v>0.7680454176804542</c:v>
                </c:pt>
                <c:pt idx="202">
                  <c:v>0.76723438767234386</c:v>
                </c:pt>
                <c:pt idx="203">
                  <c:v>0.76642335766423364</c:v>
                </c:pt>
                <c:pt idx="204">
                  <c:v>0.7656123276561233</c:v>
                </c:pt>
                <c:pt idx="205">
                  <c:v>0.76480129764801297</c:v>
                </c:pt>
                <c:pt idx="206">
                  <c:v>0.76399026763990263</c:v>
                </c:pt>
                <c:pt idx="207">
                  <c:v>0.76317923763179241</c:v>
                </c:pt>
                <c:pt idx="208">
                  <c:v>0.76155717761557185</c:v>
                </c:pt>
                <c:pt idx="209">
                  <c:v>0.76074614760746151</c:v>
                </c:pt>
                <c:pt idx="210">
                  <c:v>0.75669099756690994</c:v>
                </c:pt>
                <c:pt idx="211">
                  <c:v>0.75587996755879971</c:v>
                </c:pt>
                <c:pt idx="212">
                  <c:v>0.75344687753446871</c:v>
                </c:pt>
                <c:pt idx="213">
                  <c:v>0.75263584752635848</c:v>
                </c:pt>
                <c:pt idx="214">
                  <c:v>0.75182481751824815</c:v>
                </c:pt>
                <c:pt idx="215">
                  <c:v>0.75101378751013792</c:v>
                </c:pt>
                <c:pt idx="216">
                  <c:v>0.75020275750202758</c:v>
                </c:pt>
                <c:pt idx="217">
                  <c:v>0.74614760746147613</c:v>
                </c:pt>
                <c:pt idx="218">
                  <c:v>0.74533657745336579</c:v>
                </c:pt>
                <c:pt idx="219">
                  <c:v>0.74371451743714512</c:v>
                </c:pt>
                <c:pt idx="220">
                  <c:v>0.74290348742903489</c:v>
                </c:pt>
                <c:pt idx="221">
                  <c:v>0.74209245742092456</c:v>
                </c:pt>
                <c:pt idx="222">
                  <c:v>0.74128142741281433</c:v>
                </c:pt>
                <c:pt idx="223">
                  <c:v>0.73884833738848332</c:v>
                </c:pt>
                <c:pt idx="224">
                  <c:v>0.7380373073803731</c:v>
                </c:pt>
                <c:pt idx="225">
                  <c:v>0.73722627737226276</c:v>
                </c:pt>
                <c:pt idx="226">
                  <c:v>0.7356042173560422</c:v>
                </c:pt>
                <c:pt idx="227">
                  <c:v>0.73398215733982153</c:v>
                </c:pt>
                <c:pt idx="228">
                  <c:v>0.73317112733171119</c:v>
                </c:pt>
                <c:pt idx="229">
                  <c:v>0.73073803730738041</c:v>
                </c:pt>
                <c:pt idx="230">
                  <c:v>0.73073803730738041</c:v>
                </c:pt>
                <c:pt idx="231">
                  <c:v>0.72992700729927007</c:v>
                </c:pt>
                <c:pt idx="232">
                  <c:v>0.72749391727493917</c:v>
                </c:pt>
                <c:pt idx="233">
                  <c:v>0.72668288726682895</c:v>
                </c:pt>
                <c:pt idx="234">
                  <c:v>0.72424979724249794</c:v>
                </c:pt>
                <c:pt idx="235">
                  <c:v>0.72424979724249794</c:v>
                </c:pt>
                <c:pt idx="236">
                  <c:v>0.7234387672343876</c:v>
                </c:pt>
                <c:pt idx="237">
                  <c:v>0.72262773722627738</c:v>
                </c:pt>
                <c:pt idx="238">
                  <c:v>0.72181670721816715</c:v>
                </c:pt>
                <c:pt idx="239">
                  <c:v>0.72100567721005682</c:v>
                </c:pt>
                <c:pt idx="240">
                  <c:v>0.72019464720194648</c:v>
                </c:pt>
                <c:pt idx="241">
                  <c:v>0.71695052716950525</c:v>
                </c:pt>
                <c:pt idx="242">
                  <c:v>0.71532846715328469</c:v>
                </c:pt>
                <c:pt idx="243">
                  <c:v>0.71451743714517435</c:v>
                </c:pt>
                <c:pt idx="244">
                  <c:v>0.71289537712895379</c:v>
                </c:pt>
                <c:pt idx="245">
                  <c:v>0.71127331711273323</c:v>
                </c:pt>
                <c:pt idx="246">
                  <c:v>0.71046228710462289</c:v>
                </c:pt>
                <c:pt idx="247">
                  <c:v>0.70965125709651256</c:v>
                </c:pt>
                <c:pt idx="248">
                  <c:v>0.70884022708840222</c:v>
                </c:pt>
                <c:pt idx="249">
                  <c:v>0.70802919708029199</c:v>
                </c:pt>
                <c:pt idx="250">
                  <c:v>0.70721816707218166</c:v>
                </c:pt>
                <c:pt idx="251">
                  <c:v>0.70640713706407143</c:v>
                </c:pt>
                <c:pt idx="252">
                  <c:v>0.70235198702351986</c:v>
                </c:pt>
                <c:pt idx="253">
                  <c:v>0.70154095701540964</c:v>
                </c:pt>
                <c:pt idx="254">
                  <c:v>0.7007299270072993</c:v>
                </c:pt>
                <c:pt idx="255">
                  <c:v>0.69424168694241684</c:v>
                </c:pt>
                <c:pt idx="256">
                  <c:v>0.6934306569343065</c:v>
                </c:pt>
                <c:pt idx="257">
                  <c:v>0.69261962692619627</c:v>
                </c:pt>
                <c:pt idx="258">
                  <c:v>0.69180859691808605</c:v>
                </c:pt>
                <c:pt idx="259">
                  <c:v>0.68937550689375504</c:v>
                </c:pt>
                <c:pt idx="260">
                  <c:v>0.68856447688564471</c:v>
                </c:pt>
                <c:pt idx="261">
                  <c:v>0.68613138686131392</c:v>
                </c:pt>
                <c:pt idx="262">
                  <c:v>0.68369829683698291</c:v>
                </c:pt>
                <c:pt idx="263">
                  <c:v>0.68207623682076235</c:v>
                </c:pt>
                <c:pt idx="264">
                  <c:v>0.67802108678021089</c:v>
                </c:pt>
                <c:pt idx="265">
                  <c:v>0.67721005677210055</c:v>
                </c:pt>
                <c:pt idx="266">
                  <c:v>0.67639902676399033</c:v>
                </c:pt>
                <c:pt idx="267">
                  <c:v>0.67477696674776966</c:v>
                </c:pt>
                <c:pt idx="268">
                  <c:v>0.67396593673965932</c:v>
                </c:pt>
                <c:pt idx="269">
                  <c:v>0.67315490673154899</c:v>
                </c:pt>
                <c:pt idx="270">
                  <c:v>0.67153284671532854</c:v>
                </c:pt>
                <c:pt idx="271">
                  <c:v>0.6707218167072182</c:v>
                </c:pt>
                <c:pt idx="272">
                  <c:v>0.66909975669099753</c:v>
                </c:pt>
                <c:pt idx="273">
                  <c:v>0.66828872668288719</c:v>
                </c:pt>
                <c:pt idx="274">
                  <c:v>0.66666666666666674</c:v>
                </c:pt>
                <c:pt idx="275">
                  <c:v>0.6658556366585564</c:v>
                </c:pt>
                <c:pt idx="276">
                  <c:v>0.66504460665044607</c:v>
                </c:pt>
                <c:pt idx="277">
                  <c:v>0.66423357664233573</c:v>
                </c:pt>
                <c:pt idx="278">
                  <c:v>0.66261151662611517</c:v>
                </c:pt>
                <c:pt idx="279">
                  <c:v>0.66180048661800495</c:v>
                </c:pt>
                <c:pt idx="280">
                  <c:v>0.66098945660989461</c:v>
                </c:pt>
                <c:pt idx="281">
                  <c:v>0.66098945660989461</c:v>
                </c:pt>
                <c:pt idx="282">
                  <c:v>0.66017842660178427</c:v>
                </c:pt>
                <c:pt idx="283">
                  <c:v>0.65936739659367394</c:v>
                </c:pt>
                <c:pt idx="284">
                  <c:v>0.6585563665855636</c:v>
                </c:pt>
                <c:pt idx="285">
                  <c:v>0.65774533657745338</c:v>
                </c:pt>
                <c:pt idx="286">
                  <c:v>0.65693430656934304</c:v>
                </c:pt>
                <c:pt idx="287">
                  <c:v>0.65612327656123282</c:v>
                </c:pt>
                <c:pt idx="288">
                  <c:v>0.65450121654501214</c:v>
                </c:pt>
                <c:pt idx="289">
                  <c:v>0.65369018653690181</c:v>
                </c:pt>
                <c:pt idx="290">
                  <c:v>0.65287915652879158</c:v>
                </c:pt>
                <c:pt idx="291">
                  <c:v>0.65287915652879158</c:v>
                </c:pt>
                <c:pt idx="292">
                  <c:v>0.65125709651257102</c:v>
                </c:pt>
                <c:pt idx="293">
                  <c:v>0.65044606650446068</c:v>
                </c:pt>
                <c:pt idx="294">
                  <c:v>0.64963503649635035</c:v>
                </c:pt>
                <c:pt idx="295">
                  <c:v>0.64882400648824001</c:v>
                </c:pt>
                <c:pt idx="296">
                  <c:v>0.64801297648012979</c:v>
                </c:pt>
                <c:pt idx="297">
                  <c:v>0.64720194647201945</c:v>
                </c:pt>
                <c:pt idx="298">
                  <c:v>0.64557988645579889</c:v>
                </c:pt>
                <c:pt idx="299">
                  <c:v>0.64476885644768855</c:v>
                </c:pt>
                <c:pt idx="300">
                  <c:v>0.64395782643957822</c:v>
                </c:pt>
                <c:pt idx="301">
                  <c:v>0.64314679643146788</c:v>
                </c:pt>
                <c:pt idx="302">
                  <c:v>0.63909164639091642</c:v>
                </c:pt>
                <c:pt idx="303">
                  <c:v>0.63746958637469586</c:v>
                </c:pt>
                <c:pt idx="304">
                  <c:v>0.6358475263584753</c:v>
                </c:pt>
                <c:pt idx="305">
                  <c:v>0.63503649635036497</c:v>
                </c:pt>
                <c:pt idx="306">
                  <c:v>0.63422546634225463</c:v>
                </c:pt>
                <c:pt idx="307">
                  <c:v>0.63341443633414429</c:v>
                </c:pt>
                <c:pt idx="308">
                  <c:v>0.63260340632603407</c:v>
                </c:pt>
                <c:pt idx="309">
                  <c:v>0.63098134630981351</c:v>
                </c:pt>
                <c:pt idx="310">
                  <c:v>0.63017031630170317</c:v>
                </c:pt>
                <c:pt idx="311">
                  <c:v>0.6285482562854825</c:v>
                </c:pt>
                <c:pt idx="312">
                  <c:v>0.62530413625304138</c:v>
                </c:pt>
                <c:pt idx="313">
                  <c:v>0.62449310624493104</c:v>
                </c:pt>
                <c:pt idx="314">
                  <c:v>0.62449310624493104</c:v>
                </c:pt>
                <c:pt idx="315">
                  <c:v>0.62287104622871048</c:v>
                </c:pt>
                <c:pt idx="316">
                  <c:v>0.62206001622060014</c:v>
                </c:pt>
                <c:pt idx="317">
                  <c:v>0.61962692619626925</c:v>
                </c:pt>
                <c:pt idx="318">
                  <c:v>0.61719383617193835</c:v>
                </c:pt>
                <c:pt idx="319">
                  <c:v>0.61719383617193835</c:v>
                </c:pt>
                <c:pt idx="320">
                  <c:v>0.61557177615571779</c:v>
                </c:pt>
                <c:pt idx="321">
                  <c:v>0.61476074614760745</c:v>
                </c:pt>
                <c:pt idx="322">
                  <c:v>0.61394971613949711</c:v>
                </c:pt>
                <c:pt idx="323">
                  <c:v>0.61232765612327655</c:v>
                </c:pt>
                <c:pt idx="324">
                  <c:v>0.61070559610705599</c:v>
                </c:pt>
                <c:pt idx="325">
                  <c:v>0.60989456609894566</c:v>
                </c:pt>
                <c:pt idx="326">
                  <c:v>0.60989456609894566</c:v>
                </c:pt>
                <c:pt idx="327">
                  <c:v>0.60908353609083532</c:v>
                </c:pt>
                <c:pt idx="328">
                  <c:v>0.60665044606650453</c:v>
                </c:pt>
                <c:pt idx="329">
                  <c:v>0.60502838605028386</c:v>
                </c:pt>
                <c:pt idx="330">
                  <c:v>0.6009732360097324</c:v>
                </c:pt>
                <c:pt idx="331">
                  <c:v>0.60016220600162207</c:v>
                </c:pt>
                <c:pt idx="332">
                  <c:v>0.59935117599351173</c:v>
                </c:pt>
                <c:pt idx="333">
                  <c:v>0.59448499594484994</c:v>
                </c:pt>
                <c:pt idx="334">
                  <c:v>0.5936739659367396</c:v>
                </c:pt>
                <c:pt idx="335">
                  <c:v>0.59286293592862938</c:v>
                </c:pt>
                <c:pt idx="336">
                  <c:v>0.59124087591240881</c:v>
                </c:pt>
                <c:pt idx="337">
                  <c:v>0.58961881589618814</c:v>
                </c:pt>
                <c:pt idx="338">
                  <c:v>0.58880778588807781</c:v>
                </c:pt>
                <c:pt idx="339">
                  <c:v>0.58799675587996758</c:v>
                </c:pt>
                <c:pt idx="340">
                  <c:v>0.58637469586374702</c:v>
                </c:pt>
                <c:pt idx="341">
                  <c:v>0.58556366585563668</c:v>
                </c:pt>
                <c:pt idx="342">
                  <c:v>0.58556366585563668</c:v>
                </c:pt>
                <c:pt idx="343">
                  <c:v>0.58475263584752635</c:v>
                </c:pt>
                <c:pt idx="344">
                  <c:v>0.58394160583941601</c:v>
                </c:pt>
                <c:pt idx="345">
                  <c:v>0.57907542579075422</c:v>
                </c:pt>
                <c:pt idx="346">
                  <c:v>0.57664233576642343</c:v>
                </c:pt>
                <c:pt idx="347">
                  <c:v>0.57420924574209242</c:v>
                </c:pt>
                <c:pt idx="348">
                  <c:v>0.57339821573398209</c:v>
                </c:pt>
                <c:pt idx="349">
                  <c:v>0.57258718572587186</c:v>
                </c:pt>
                <c:pt idx="350">
                  <c:v>0.57177615571776164</c:v>
                </c:pt>
                <c:pt idx="351">
                  <c:v>0.5709651257096513</c:v>
                </c:pt>
                <c:pt idx="352">
                  <c:v>0.5709651257096513</c:v>
                </c:pt>
                <c:pt idx="353">
                  <c:v>0.56934306569343063</c:v>
                </c:pt>
                <c:pt idx="354">
                  <c:v>0.56934306569343063</c:v>
                </c:pt>
                <c:pt idx="355">
                  <c:v>0.56934306569343063</c:v>
                </c:pt>
                <c:pt idx="356">
                  <c:v>0.56853203568532029</c:v>
                </c:pt>
                <c:pt idx="357">
                  <c:v>0.5636658556366585</c:v>
                </c:pt>
                <c:pt idx="358">
                  <c:v>0.56285482562854827</c:v>
                </c:pt>
                <c:pt idx="359">
                  <c:v>0.56123276561232771</c:v>
                </c:pt>
                <c:pt idx="360">
                  <c:v>0.56123276561232771</c:v>
                </c:pt>
                <c:pt idx="361">
                  <c:v>0.56042173560421737</c:v>
                </c:pt>
                <c:pt idx="362">
                  <c:v>0.55961070559610704</c:v>
                </c:pt>
                <c:pt idx="363">
                  <c:v>0.55231143552311435</c:v>
                </c:pt>
                <c:pt idx="364">
                  <c:v>0.55150040551500412</c:v>
                </c:pt>
                <c:pt idx="365">
                  <c:v>0.55068937550689379</c:v>
                </c:pt>
                <c:pt idx="366">
                  <c:v>0.54987834549878345</c:v>
                </c:pt>
                <c:pt idx="367">
                  <c:v>0.54906731549067311</c:v>
                </c:pt>
                <c:pt idx="368">
                  <c:v>0.54906731549067311</c:v>
                </c:pt>
                <c:pt idx="369">
                  <c:v>0.54663422546634233</c:v>
                </c:pt>
                <c:pt idx="370">
                  <c:v>0.54582319545823199</c:v>
                </c:pt>
                <c:pt idx="371">
                  <c:v>0.54501216545012166</c:v>
                </c:pt>
                <c:pt idx="372">
                  <c:v>0.54420113544201132</c:v>
                </c:pt>
                <c:pt idx="373">
                  <c:v>0.5409570154095702</c:v>
                </c:pt>
                <c:pt idx="374">
                  <c:v>0.54014598540145986</c:v>
                </c:pt>
                <c:pt idx="375">
                  <c:v>0.54014598540145986</c:v>
                </c:pt>
                <c:pt idx="376">
                  <c:v>0.53852392538523919</c:v>
                </c:pt>
                <c:pt idx="377">
                  <c:v>0.53852392538523919</c:v>
                </c:pt>
                <c:pt idx="378">
                  <c:v>0.53365774533657739</c:v>
                </c:pt>
                <c:pt idx="379">
                  <c:v>0.53122465531224661</c:v>
                </c:pt>
                <c:pt idx="380">
                  <c:v>0.52960259529602594</c:v>
                </c:pt>
                <c:pt idx="381">
                  <c:v>0.5287915652879156</c:v>
                </c:pt>
                <c:pt idx="382">
                  <c:v>0.52798053527980537</c:v>
                </c:pt>
                <c:pt idx="383">
                  <c:v>0.52149229521492302</c:v>
                </c:pt>
                <c:pt idx="384">
                  <c:v>0.51987023519870235</c:v>
                </c:pt>
                <c:pt idx="385">
                  <c:v>0.51905920519059201</c:v>
                </c:pt>
                <c:pt idx="386">
                  <c:v>0.51905920519059201</c:v>
                </c:pt>
                <c:pt idx="387">
                  <c:v>0.51581508515815089</c:v>
                </c:pt>
                <c:pt idx="388">
                  <c:v>0.51419302514193022</c:v>
                </c:pt>
                <c:pt idx="389">
                  <c:v>0.51338199513381988</c:v>
                </c:pt>
                <c:pt idx="390">
                  <c:v>0.51257096512570965</c:v>
                </c:pt>
                <c:pt idx="391">
                  <c:v>0.51175993511759943</c:v>
                </c:pt>
                <c:pt idx="392">
                  <c:v>0.50446066504460663</c:v>
                </c:pt>
                <c:pt idx="393">
                  <c:v>0.50364963503649629</c:v>
                </c:pt>
                <c:pt idx="394">
                  <c:v>0.50283860502838607</c:v>
                </c:pt>
                <c:pt idx="395">
                  <c:v>0.50202757502027573</c:v>
                </c:pt>
                <c:pt idx="396">
                  <c:v>0.5012165450121655</c:v>
                </c:pt>
                <c:pt idx="397">
                  <c:v>0.50040551500405517</c:v>
                </c:pt>
                <c:pt idx="398">
                  <c:v>0.49716139497161393</c:v>
                </c:pt>
                <c:pt idx="399">
                  <c:v>0.49716139497161393</c:v>
                </c:pt>
                <c:pt idx="400">
                  <c:v>0.4963503649635036</c:v>
                </c:pt>
                <c:pt idx="401">
                  <c:v>0.4963503649635036</c:v>
                </c:pt>
                <c:pt idx="402">
                  <c:v>0.48986212489862124</c:v>
                </c:pt>
                <c:pt idx="403">
                  <c:v>0.48905109489051091</c:v>
                </c:pt>
                <c:pt idx="404">
                  <c:v>0.48905109489051091</c:v>
                </c:pt>
                <c:pt idx="405">
                  <c:v>0.48824006488240068</c:v>
                </c:pt>
                <c:pt idx="406">
                  <c:v>0.48580697485806978</c:v>
                </c:pt>
                <c:pt idx="407">
                  <c:v>0.48418491484184911</c:v>
                </c:pt>
                <c:pt idx="408">
                  <c:v>0.48337388483373889</c:v>
                </c:pt>
                <c:pt idx="409">
                  <c:v>0.48256285482562855</c:v>
                </c:pt>
                <c:pt idx="410">
                  <c:v>0.48256285482562855</c:v>
                </c:pt>
                <c:pt idx="411">
                  <c:v>0.47769667477696676</c:v>
                </c:pt>
                <c:pt idx="412">
                  <c:v>0.47526358475263586</c:v>
                </c:pt>
                <c:pt idx="413">
                  <c:v>0.4736415247364153</c:v>
                </c:pt>
                <c:pt idx="414">
                  <c:v>0.4736415247364153</c:v>
                </c:pt>
                <c:pt idx="415">
                  <c:v>0.4736415247364153</c:v>
                </c:pt>
                <c:pt idx="416">
                  <c:v>0.4736415247364153</c:v>
                </c:pt>
                <c:pt idx="417">
                  <c:v>0.46715328467153283</c:v>
                </c:pt>
                <c:pt idx="418">
                  <c:v>0.4663422546634225</c:v>
                </c:pt>
                <c:pt idx="419">
                  <c:v>0.46553122465531227</c:v>
                </c:pt>
                <c:pt idx="420">
                  <c:v>0.4614760746147607</c:v>
                </c:pt>
                <c:pt idx="421">
                  <c:v>0.45985401459854014</c:v>
                </c:pt>
                <c:pt idx="422">
                  <c:v>0.4590429845904298</c:v>
                </c:pt>
                <c:pt idx="423">
                  <c:v>0.45823195458231958</c:v>
                </c:pt>
                <c:pt idx="424">
                  <c:v>0.45742092457420924</c:v>
                </c:pt>
                <c:pt idx="425">
                  <c:v>0.45742092457420924</c:v>
                </c:pt>
                <c:pt idx="426">
                  <c:v>0.45093268450932689</c:v>
                </c:pt>
                <c:pt idx="427">
                  <c:v>0.44931062449310621</c:v>
                </c:pt>
                <c:pt idx="428">
                  <c:v>0.44768856447688565</c:v>
                </c:pt>
                <c:pt idx="429">
                  <c:v>0.44687753446877532</c:v>
                </c:pt>
                <c:pt idx="430">
                  <c:v>0.44606650446066509</c:v>
                </c:pt>
                <c:pt idx="431">
                  <c:v>0.44444444444444442</c:v>
                </c:pt>
                <c:pt idx="432">
                  <c:v>0.44444444444444442</c:v>
                </c:pt>
                <c:pt idx="433">
                  <c:v>0.44282238442822386</c:v>
                </c:pt>
                <c:pt idx="434">
                  <c:v>0.43876723438767229</c:v>
                </c:pt>
                <c:pt idx="435">
                  <c:v>0.43876723438767229</c:v>
                </c:pt>
                <c:pt idx="436">
                  <c:v>0.43795620437956206</c:v>
                </c:pt>
                <c:pt idx="437">
                  <c:v>0.43633414436334139</c:v>
                </c:pt>
                <c:pt idx="438">
                  <c:v>0.43390105433901049</c:v>
                </c:pt>
                <c:pt idx="439">
                  <c:v>0.43309002433090027</c:v>
                </c:pt>
                <c:pt idx="440">
                  <c:v>0.43227899432278993</c:v>
                </c:pt>
                <c:pt idx="441">
                  <c:v>0.4290348742903487</c:v>
                </c:pt>
                <c:pt idx="442">
                  <c:v>0.42822384428223847</c:v>
                </c:pt>
                <c:pt idx="443">
                  <c:v>0.42741281427412814</c:v>
                </c:pt>
                <c:pt idx="444">
                  <c:v>0.42741281427412814</c:v>
                </c:pt>
                <c:pt idx="445">
                  <c:v>0.4266017842660178</c:v>
                </c:pt>
                <c:pt idx="446">
                  <c:v>0.42579075425790758</c:v>
                </c:pt>
                <c:pt idx="447">
                  <c:v>0.42335766423357668</c:v>
                </c:pt>
                <c:pt idx="448">
                  <c:v>0.42335766423357668</c:v>
                </c:pt>
                <c:pt idx="449">
                  <c:v>0.42173560421735601</c:v>
                </c:pt>
                <c:pt idx="450">
                  <c:v>0.42092457420924578</c:v>
                </c:pt>
                <c:pt idx="451">
                  <c:v>0.41768045417680455</c:v>
                </c:pt>
                <c:pt idx="452">
                  <c:v>0.41443633414436332</c:v>
                </c:pt>
                <c:pt idx="453">
                  <c:v>0.41443633414436332</c:v>
                </c:pt>
                <c:pt idx="454">
                  <c:v>0.41362530413625309</c:v>
                </c:pt>
                <c:pt idx="455">
                  <c:v>0.41119221411192219</c:v>
                </c:pt>
                <c:pt idx="456">
                  <c:v>0.41038118410381186</c:v>
                </c:pt>
                <c:pt idx="457">
                  <c:v>0.40957015409570152</c:v>
                </c:pt>
                <c:pt idx="458">
                  <c:v>0.40632603406326029</c:v>
                </c:pt>
                <c:pt idx="459">
                  <c:v>0.40551500405515006</c:v>
                </c:pt>
                <c:pt idx="460">
                  <c:v>0.3990267639902676</c:v>
                </c:pt>
                <c:pt idx="461">
                  <c:v>0.39334955393349558</c:v>
                </c:pt>
                <c:pt idx="462">
                  <c:v>0.39253852392538524</c:v>
                </c:pt>
                <c:pt idx="463">
                  <c:v>0.39091646390916468</c:v>
                </c:pt>
                <c:pt idx="464">
                  <c:v>0.39010543390105434</c:v>
                </c:pt>
                <c:pt idx="465">
                  <c:v>0.38848337388483378</c:v>
                </c:pt>
                <c:pt idx="466">
                  <c:v>0.38605028386050289</c:v>
                </c:pt>
                <c:pt idx="467">
                  <c:v>0.38523925385239255</c:v>
                </c:pt>
                <c:pt idx="468">
                  <c:v>0.38280616382806165</c:v>
                </c:pt>
                <c:pt idx="469">
                  <c:v>0.38199513381995132</c:v>
                </c:pt>
                <c:pt idx="470">
                  <c:v>0.38037307380373075</c:v>
                </c:pt>
                <c:pt idx="471">
                  <c:v>0.37793998377939986</c:v>
                </c:pt>
                <c:pt idx="472">
                  <c:v>0.37712895377128952</c:v>
                </c:pt>
                <c:pt idx="473">
                  <c:v>0.37550689375506896</c:v>
                </c:pt>
                <c:pt idx="474">
                  <c:v>0.37550689375506896</c:v>
                </c:pt>
                <c:pt idx="475">
                  <c:v>0.37469586374695862</c:v>
                </c:pt>
                <c:pt idx="476">
                  <c:v>0.37307380373073806</c:v>
                </c:pt>
                <c:pt idx="477">
                  <c:v>0.36982968369829683</c:v>
                </c:pt>
                <c:pt idx="478">
                  <c:v>0.36577453365774537</c:v>
                </c:pt>
                <c:pt idx="479">
                  <c:v>0.36334144363341447</c:v>
                </c:pt>
                <c:pt idx="480">
                  <c:v>0.36334144363341447</c:v>
                </c:pt>
                <c:pt idx="481">
                  <c:v>0.36334144363341447</c:v>
                </c:pt>
                <c:pt idx="482">
                  <c:v>0.3617193836171938</c:v>
                </c:pt>
                <c:pt idx="483">
                  <c:v>0.3617193836171938</c:v>
                </c:pt>
                <c:pt idx="484">
                  <c:v>0.36090835360908358</c:v>
                </c:pt>
                <c:pt idx="485">
                  <c:v>0.36090835360908358</c:v>
                </c:pt>
                <c:pt idx="486">
                  <c:v>0.35685320356853201</c:v>
                </c:pt>
                <c:pt idx="487">
                  <c:v>0.35604217356042178</c:v>
                </c:pt>
                <c:pt idx="488">
                  <c:v>0.35604217356042178</c:v>
                </c:pt>
                <c:pt idx="489">
                  <c:v>0.35523114355231145</c:v>
                </c:pt>
                <c:pt idx="490">
                  <c:v>0.35442011354420111</c:v>
                </c:pt>
                <c:pt idx="491">
                  <c:v>0.35360908353609088</c:v>
                </c:pt>
                <c:pt idx="492">
                  <c:v>0.35036496350364965</c:v>
                </c:pt>
                <c:pt idx="493">
                  <c:v>0.34955393349553932</c:v>
                </c:pt>
                <c:pt idx="494">
                  <c:v>0.34955393349553932</c:v>
                </c:pt>
                <c:pt idx="495">
                  <c:v>0.34793187347931875</c:v>
                </c:pt>
                <c:pt idx="496">
                  <c:v>0.34712084347120842</c:v>
                </c:pt>
                <c:pt idx="497">
                  <c:v>0.34630981346309808</c:v>
                </c:pt>
                <c:pt idx="498">
                  <c:v>0.34306569343065696</c:v>
                </c:pt>
                <c:pt idx="499">
                  <c:v>0.34306569343065696</c:v>
                </c:pt>
                <c:pt idx="500">
                  <c:v>0.33819951338199516</c:v>
                </c:pt>
                <c:pt idx="501">
                  <c:v>0.33819951338199516</c:v>
                </c:pt>
                <c:pt idx="502">
                  <c:v>0.33738848337388483</c:v>
                </c:pt>
                <c:pt idx="503">
                  <c:v>0.33576642335766427</c:v>
                </c:pt>
                <c:pt idx="504">
                  <c:v>0.33495539334955393</c:v>
                </c:pt>
                <c:pt idx="505">
                  <c:v>0.3292781832927818</c:v>
                </c:pt>
                <c:pt idx="506">
                  <c:v>0.32765612327656124</c:v>
                </c:pt>
                <c:pt idx="507">
                  <c:v>0.32522303325223034</c:v>
                </c:pt>
                <c:pt idx="508">
                  <c:v>0.32360097323600978</c:v>
                </c:pt>
                <c:pt idx="509">
                  <c:v>0.32197891321978911</c:v>
                </c:pt>
                <c:pt idx="510">
                  <c:v>0.32197891321978911</c:v>
                </c:pt>
                <c:pt idx="511">
                  <c:v>0.32116788321167888</c:v>
                </c:pt>
                <c:pt idx="512">
                  <c:v>0.32035685320356855</c:v>
                </c:pt>
                <c:pt idx="513">
                  <c:v>0.31143552311435518</c:v>
                </c:pt>
                <c:pt idx="514">
                  <c:v>0.31062449310624496</c:v>
                </c:pt>
                <c:pt idx="515">
                  <c:v>0.31062449310624496</c:v>
                </c:pt>
                <c:pt idx="516">
                  <c:v>0.30819140308191406</c:v>
                </c:pt>
                <c:pt idx="517">
                  <c:v>0.30738037307380373</c:v>
                </c:pt>
                <c:pt idx="518">
                  <c:v>0.30332522303325227</c:v>
                </c:pt>
                <c:pt idx="519">
                  <c:v>0.30170316301703159</c:v>
                </c:pt>
                <c:pt idx="520">
                  <c:v>0.30170316301703159</c:v>
                </c:pt>
                <c:pt idx="521">
                  <c:v>0.30089213300892137</c:v>
                </c:pt>
                <c:pt idx="522">
                  <c:v>0.29521492295214924</c:v>
                </c:pt>
                <c:pt idx="523">
                  <c:v>0.2944038929440389</c:v>
                </c:pt>
                <c:pt idx="524">
                  <c:v>0.29359286293592868</c:v>
                </c:pt>
                <c:pt idx="525">
                  <c:v>0.28953771289537711</c:v>
                </c:pt>
                <c:pt idx="526">
                  <c:v>0.28872668288726688</c:v>
                </c:pt>
                <c:pt idx="527">
                  <c:v>0.28791565287915655</c:v>
                </c:pt>
                <c:pt idx="528">
                  <c:v>0.28386050283860498</c:v>
                </c:pt>
                <c:pt idx="529">
                  <c:v>0.28304947283049475</c:v>
                </c:pt>
                <c:pt idx="530">
                  <c:v>0.28142741281427408</c:v>
                </c:pt>
                <c:pt idx="531">
                  <c:v>0.27493917274939172</c:v>
                </c:pt>
                <c:pt idx="532">
                  <c:v>0.27412814274128139</c:v>
                </c:pt>
                <c:pt idx="533">
                  <c:v>0.27331711273317116</c:v>
                </c:pt>
                <c:pt idx="534">
                  <c:v>0.27250608272506083</c:v>
                </c:pt>
                <c:pt idx="535">
                  <c:v>0.27250608272506083</c:v>
                </c:pt>
                <c:pt idx="536">
                  <c:v>0.27088402270884027</c:v>
                </c:pt>
                <c:pt idx="537">
                  <c:v>0.26926196269261959</c:v>
                </c:pt>
                <c:pt idx="538">
                  <c:v>0.2643957826439578</c:v>
                </c:pt>
                <c:pt idx="539">
                  <c:v>0.26358475263584757</c:v>
                </c:pt>
                <c:pt idx="540">
                  <c:v>0.26277372262773724</c:v>
                </c:pt>
                <c:pt idx="541">
                  <c:v>0.26034063260340634</c:v>
                </c:pt>
                <c:pt idx="542">
                  <c:v>0.25952960259529601</c:v>
                </c:pt>
                <c:pt idx="543">
                  <c:v>0.25871857258718578</c:v>
                </c:pt>
                <c:pt idx="544">
                  <c:v>0.25385239253852387</c:v>
                </c:pt>
                <c:pt idx="545">
                  <c:v>0.25223033252230331</c:v>
                </c:pt>
                <c:pt idx="546">
                  <c:v>0.25141930251419298</c:v>
                </c:pt>
                <c:pt idx="547">
                  <c:v>0.25060827250608275</c:v>
                </c:pt>
                <c:pt idx="548">
                  <c:v>0.24898621248986208</c:v>
                </c:pt>
                <c:pt idx="549">
                  <c:v>0.24412003244120029</c:v>
                </c:pt>
                <c:pt idx="550">
                  <c:v>0.24412003244120029</c:v>
                </c:pt>
                <c:pt idx="551">
                  <c:v>0.24330900243309006</c:v>
                </c:pt>
                <c:pt idx="552">
                  <c:v>0.24087591240875916</c:v>
                </c:pt>
                <c:pt idx="553">
                  <c:v>0.24006488240064883</c:v>
                </c:pt>
                <c:pt idx="554">
                  <c:v>0.23925385239253849</c:v>
                </c:pt>
                <c:pt idx="555">
                  <c:v>0.23844282238442827</c:v>
                </c:pt>
                <c:pt idx="556">
                  <c:v>0.23276561232765614</c:v>
                </c:pt>
                <c:pt idx="557">
                  <c:v>0.23033252230332524</c:v>
                </c:pt>
                <c:pt idx="558">
                  <c:v>0.2295214922952149</c:v>
                </c:pt>
                <c:pt idx="559">
                  <c:v>0.22871046228710468</c:v>
                </c:pt>
                <c:pt idx="560">
                  <c:v>0.22303325223033255</c:v>
                </c:pt>
                <c:pt idx="561">
                  <c:v>0.22222222222222221</c:v>
                </c:pt>
                <c:pt idx="562">
                  <c:v>0.21816707218167075</c:v>
                </c:pt>
                <c:pt idx="563">
                  <c:v>0.21573398215733985</c:v>
                </c:pt>
                <c:pt idx="564">
                  <c:v>0.20843471208434716</c:v>
                </c:pt>
                <c:pt idx="565">
                  <c:v>0.20762368207623683</c:v>
                </c:pt>
                <c:pt idx="566">
                  <c:v>0.20275750202757503</c:v>
                </c:pt>
                <c:pt idx="567">
                  <c:v>0.2019464720194647</c:v>
                </c:pt>
                <c:pt idx="568">
                  <c:v>0.2019464720194647</c:v>
                </c:pt>
                <c:pt idx="569">
                  <c:v>0.20032441200324413</c:v>
                </c:pt>
                <c:pt idx="570">
                  <c:v>0.19302514193025144</c:v>
                </c:pt>
                <c:pt idx="571">
                  <c:v>0.19302514193025144</c:v>
                </c:pt>
                <c:pt idx="572">
                  <c:v>0.19221411192214111</c:v>
                </c:pt>
                <c:pt idx="573">
                  <c:v>0.18734793187347931</c:v>
                </c:pt>
                <c:pt idx="574">
                  <c:v>0.18491484184914841</c:v>
                </c:pt>
                <c:pt idx="575">
                  <c:v>0.18410381184103808</c:v>
                </c:pt>
                <c:pt idx="576">
                  <c:v>0.18329278183292785</c:v>
                </c:pt>
                <c:pt idx="577">
                  <c:v>0.18085969180859696</c:v>
                </c:pt>
                <c:pt idx="578">
                  <c:v>0.18004866180048662</c:v>
                </c:pt>
                <c:pt idx="579">
                  <c:v>0.18004866180048662</c:v>
                </c:pt>
                <c:pt idx="580">
                  <c:v>0.17761557177615572</c:v>
                </c:pt>
                <c:pt idx="581">
                  <c:v>0.17518248175182483</c:v>
                </c:pt>
                <c:pt idx="582">
                  <c:v>0.17193836171938359</c:v>
                </c:pt>
                <c:pt idx="583">
                  <c:v>0.16626115166261146</c:v>
                </c:pt>
                <c:pt idx="584">
                  <c:v>0.16545012165450124</c:v>
                </c:pt>
                <c:pt idx="585">
                  <c:v>0.16382806163828056</c:v>
                </c:pt>
                <c:pt idx="586">
                  <c:v>0.16058394160583944</c:v>
                </c:pt>
                <c:pt idx="587">
                  <c:v>0.15977291159772911</c:v>
                </c:pt>
                <c:pt idx="588">
                  <c:v>0.15815085158150854</c:v>
                </c:pt>
                <c:pt idx="589">
                  <c:v>0.15733982157339821</c:v>
                </c:pt>
                <c:pt idx="590">
                  <c:v>0.15652879156528787</c:v>
                </c:pt>
                <c:pt idx="591">
                  <c:v>0.15328467153284675</c:v>
                </c:pt>
                <c:pt idx="592">
                  <c:v>0.15004055150040552</c:v>
                </c:pt>
                <c:pt idx="593">
                  <c:v>0.14922952149229518</c:v>
                </c:pt>
                <c:pt idx="594">
                  <c:v>0.14598540145985406</c:v>
                </c:pt>
                <c:pt idx="595">
                  <c:v>0.14598540145985406</c:v>
                </c:pt>
                <c:pt idx="596">
                  <c:v>0.14355231143552316</c:v>
                </c:pt>
                <c:pt idx="597">
                  <c:v>0.14274128142741282</c:v>
                </c:pt>
                <c:pt idx="598">
                  <c:v>0.14111922141119226</c:v>
                </c:pt>
                <c:pt idx="599">
                  <c:v>0.14030819140308193</c:v>
                </c:pt>
                <c:pt idx="600">
                  <c:v>0.13787510137875103</c:v>
                </c:pt>
                <c:pt idx="601">
                  <c:v>0.13706407137064069</c:v>
                </c:pt>
                <c:pt idx="602">
                  <c:v>0.13706407137064069</c:v>
                </c:pt>
                <c:pt idx="603">
                  <c:v>0.1346309813463098</c:v>
                </c:pt>
                <c:pt idx="604">
                  <c:v>0.13381995133819946</c:v>
                </c:pt>
                <c:pt idx="605">
                  <c:v>0.129764801297648</c:v>
                </c:pt>
                <c:pt idx="606">
                  <c:v>0.12814274128142744</c:v>
                </c:pt>
                <c:pt idx="607">
                  <c:v>0.12652068126520677</c:v>
                </c:pt>
                <c:pt idx="608">
                  <c:v>0.12652068126520677</c:v>
                </c:pt>
                <c:pt idx="609">
                  <c:v>0.12570965125709654</c:v>
                </c:pt>
                <c:pt idx="610">
                  <c:v>0.12489862124898621</c:v>
                </c:pt>
                <c:pt idx="611">
                  <c:v>0.12165450121654497</c:v>
                </c:pt>
                <c:pt idx="612">
                  <c:v>0.11922141119221408</c:v>
                </c:pt>
                <c:pt idx="613">
                  <c:v>0.11841038118410385</c:v>
                </c:pt>
                <c:pt idx="614">
                  <c:v>0.11841038118410385</c:v>
                </c:pt>
                <c:pt idx="615">
                  <c:v>0.11759935117599352</c:v>
                </c:pt>
                <c:pt idx="616">
                  <c:v>0.11678832116788318</c:v>
                </c:pt>
                <c:pt idx="617">
                  <c:v>0.11516626115166262</c:v>
                </c:pt>
                <c:pt idx="618">
                  <c:v>0.11111111111111116</c:v>
                </c:pt>
                <c:pt idx="619">
                  <c:v>0.11111111111111116</c:v>
                </c:pt>
                <c:pt idx="620">
                  <c:v>0.11030008110300082</c:v>
                </c:pt>
                <c:pt idx="621">
                  <c:v>0.10948905109489049</c:v>
                </c:pt>
                <c:pt idx="622">
                  <c:v>0.10786699107866993</c:v>
                </c:pt>
                <c:pt idx="623">
                  <c:v>0.10624493106244937</c:v>
                </c:pt>
                <c:pt idx="624">
                  <c:v>0.10543390105433903</c:v>
                </c:pt>
                <c:pt idx="625">
                  <c:v>0.10381184103811836</c:v>
                </c:pt>
                <c:pt idx="626">
                  <c:v>0.10137875101378746</c:v>
                </c:pt>
                <c:pt idx="627">
                  <c:v>0.10056772100567724</c:v>
                </c:pt>
                <c:pt idx="628">
                  <c:v>0.10056772100567724</c:v>
                </c:pt>
                <c:pt idx="629">
                  <c:v>9.8134630981346338E-2</c:v>
                </c:pt>
                <c:pt idx="630">
                  <c:v>9.6512570965125666E-2</c:v>
                </c:pt>
                <c:pt idx="631">
                  <c:v>9.5701540957015441E-2</c:v>
                </c:pt>
                <c:pt idx="632">
                  <c:v>9.3268450932684543E-2</c:v>
                </c:pt>
                <c:pt idx="633">
                  <c:v>9.2457420924574207E-2</c:v>
                </c:pt>
                <c:pt idx="634">
                  <c:v>9.0835360908353646E-2</c:v>
                </c:pt>
                <c:pt idx="635">
                  <c:v>9.002433090024331E-2</c:v>
                </c:pt>
                <c:pt idx="636">
                  <c:v>8.9213300892132974E-2</c:v>
                </c:pt>
                <c:pt idx="637">
                  <c:v>8.9213300892132974E-2</c:v>
                </c:pt>
                <c:pt idx="638">
                  <c:v>8.5969180859691852E-2</c:v>
                </c:pt>
                <c:pt idx="639">
                  <c:v>8.5158150851581516E-2</c:v>
                </c:pt>
                <c:pt idx="640">
                  <c:v>8.4347120843471179E-2</c:v>
                </c:pt>
                <c:pt idx="641">
                  <c:v>8.4347120843471179E-2</c:v>
                </c:pt>
                <c:pt idx="642">
                  <c:v>8.3536090835360954E-2</c:v>
                </c:pt>
                <c:pt idx="643">
                  <c:v>8.0291970802919721E-2</c:v>
                </c:pt>
                <c:pt idx="644">
                  <c:v>7.9480940794809385E-2</c:v>
                </c:pt>
                <c:pt idx="645">
                  <c:v>7.866991078669916E-2</c:v>
                </c:pt>
                <c:pt idx="646">
                  <c:v>7.7858880778588824E-2</c:v>
                </c:pt>
                <c:pt idx="647">
                  <c:v>7.6236820762368263E-2</c:v>
                </c:pt>
                <c:pt idx="648">
                  <c:v>7.6236820762368263E-2</c:v>
                </c:pt>
                <c:pt idx="649">
                  <c:v>7.2992700729927029E-2</c:v>
                </c:pt>
                <c:pt idx="650">
                  <c:v>7.2181670721816693E-2</c:v>
                </c:pt>
                <c:pt idx="651">
                  <c:v>7.1370640713706357E-2</c:v>
                </c:pt>
                <c:pt idx="652">
                  <c:v>7.0559610705596132E-2</c:v>
                </c:pt>
                <c:pt idx="653">
                  <c:v>6.8126520681265235E-2</c:v>
                </c:pt>
                <c:pt idx="654">
                  <c:v>6.8126520681265235E-2</c:v>
                </c:pt>
                <c:pt idx="655">
                  <c:v>6.7315490673154899E-2</c:v>
                </c:pt>
                <c:pt idx="656">
                  <c:v>6.2449310624493104E-2</c:v>
                </c:pt>
                <c:pt idx="657">
                  <c:v>6.2449310624493104E-2</c:v>
                </c:pt>
                <c:pt idx="658">
                  <c:v>6.1638280616382768E-2</c:v>
                </c:pt>
                <c:pt idx="659">
                  <c:v>6.0827250608272543E-2</c:v>
                </c:pt>
                <c:pt idx="660">
                  <c:v>5.9205190592051871E-2</c:v>
                </c:pt>
                <c:pt idx="661">
                  <c:v>5.6772100567720973E-2</c:v>
                </c:pt>
                <c:pt idx="662">
                  <c:v>5.5961070559610748E-2</c:v>
                </c:pt>
                <c:pt idx="663">
                  <c:v>5.5961070559610748E-2</c:v>
                </c:pt>
                <c:pt idx="664">
                  <c:v>5.4339010543390076E-2</c:v>
                </c:pt>
                <c:pt idx="665">
                  <c:v>5.1094890510948954E-2</c:v>
                </c:pt>
                <c:pt idx="666">
                  <c:v>5.0283860502838618E-2</c:v>
                </c:pt>
                <c:pt idx="667">
                  <c:v>4.9472830494728282E-2</c:v>
                </c:pt>
                <c:pt idx="668">
                  <c:v>4.4606650446066487E-2</c:v>
                </c:pt>
                <c:pt idx="669">
                  <c:v>4.2984590429845926E-2</c:v>
                </c:pt>
                <c:pt idx="670">
                  <c:v>4.217356042173559E-2</c:v>
                </c:pt>
                <c:pt idx="671">
                  <c:v>4.217356042173559E-2</c:v>
                </c:pt>
                <c:pt idx="672">
                  <c:v>4.1362530413625254E-2</c:v>
                </c:pt>
                <c:pt idx="673">
                  <c:v>4.0551500405515029E-2</c:v>
                </c:pt>
                <c:pt idx="674">
                  <c:v>4.0551500405515029E-2</c:v>
                </c:pt>
                <c:pt idx="675">
                  <c:v>3.8929440389294356E-2</c:v>
                </c:pt>
                <c:pt idx="676">
                  <c:v>3.7307380373073795E-2</c:v>
                </c:pt>
                <c:pt idx="677">
                  <c:v>3.4063260340632562E-2</c:v>
                </c:pt>
                <c:pt idx="678">
                  <c:v>3.3252230332522337E-2</c:v>
                </c:pt>
                <c:pt idx="679">
                  <c:v>3.3252230332522337E-2</c:v>
                </c:pt>
                <c:pt idx="680">
                  <c:v>3.3252230332522337E-2</c:v>
                </c:pt>
                <c:pt idx="681">
                  <c:v>3.1630170316301665E-2</c:v>
                </c:pt>
                <c:pt idx="682">
                  <c:v>3.0819140308191439E-2</c:v>
                </c:pt>
                <c:pt idx="683">
                  <c:v>3.0008110300081103E-2</c:v>
                </c:pt>
                <c:pt idx="684">
                  <c:v>2.9197080291970767E-2</c:v>
                </c:pt>
                <c:pt idx="685">
                  <c:v>2.8386050283860542E-2</c:v>
                </c:pt>
                <c:pt idx="686">
                  <c:v>2.7575020275750206E-2</c:v>
                </c:pt>
                <c:pt idx="687">
                  <c:v>2.7575020275750206E-2</c:v>
                </c:pt>
                <c:pt idx="688">
                  <c:v>2.4330900243308973E-2</c:v>
                </c:pt>
                <c:pt idx="689">
                  <c:v>2.2708840227088412E-2</c:v>
                </c:pt>
                <c:pt idx="690">
                  <c:v>2.0275750202757514E-2</c:v>
                </c:pt>
                <c:pt idx="691">
                  <c:v>2.0275750202757514E-2</c:v>
                </c:pt>
                <c:pt idx="692">
                  <c:v>1.7842660178426617E-2</c:v>
                </c:pt>
                <c:pt idx="693">
                  <c:v>1.540957015409572E-2</c:v>
                </c:pt>
                <c:pt idx="694">
                  <c:v>1.4598540145985384E-2</c:v>
                </c:pt>
                <c:pt idx="695">
                  <c:v>1.2976480129764822E-2</c:v>
                </c:pt>
                <c:pt idx="696">
                  <c:v>8.921330089213253E-3</c:v>
                </c:pt>
                <c:pt idx="697">
                  <c:v>7.2992700729926918E-3</c:v>
                </c:pt>
                <c:pt idx="698">
                  <c:v>6.4882400648823557E-3</c:v>
                </c:pt>
                <c:pt idx="699">
                  <c:v>4.8661800486617945E-3</c:v>
                </c:pt>
                <c:pt idx="700">
                  <c:v>4.0551500405514584E-3</c:v>
                </c:pt>
                <c:pt idx="701">
                  <c:v>4.0551500405514584E-3</c:v>
                </c:pt>
                <c:pt idx="702">
                  <c:v>4.0551500405514584E-3</c:v>
                </c:pt>
                <c:pt idx="703">
                  <c:v>4.0551500405514584E-3</c:v>
                </c:pt>
                <c:pt idx="704">
                  <c:v>3.2441200324412334E-3</c:v>
                </c:pt>
                <c:pt idx="705">
                  <c:v>2.4330900243308973E-3</c:v>
                </c:pt>
                <c:pt idx="706">
                  <c:v>1.6220600162205612E-3</c:v>
                </c:pt>
                <c:pt idx="707">
                  <c:v>1.6220600162205612E-3</c:v>
                </c:pt>
                <c:pt idx="708">
                  <c:v>1.6220600162205612E-3</c:v>
                </c:pt>
                <c:pt idx="709">
                  <c:v>1.6220600162205612E-3</c:v>
                </c:pt>
                <c:pt idx="710">
                  <c:v>8.110300081103361E-4</c:v>
                </c:pt>
                <c:pt idx="711">
                  <c:v>8.110300081103361E-4</c:v>
                </c:pt>
                <c:pt idx="712">
                  <c:v>0</c:v>
                </c:pt>
              </c:numCache>
            </c:numRef>
          </c:xVal>
          <c:yVal>
            <c:numRef>
              <c:f>'Q4.1-2.c model'!$AT$9:$AT$721</c:f>
              <c:numCache>
                <c:formatCode>General</c:formatCode>
                <c:ptCount val="71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0.99578059071729963</c:v>
                </c:pt>
                <c:pt idx="27">
                  <c:v>0.99578059071729963</c:v>
                </c:pt>
                <c:pt idx="28">
                  <c:v>0.99578059071729963</c:v>
                </c:pt>
                <c:pt idx="29">
                  <c:v>0.99578059071729963</c:v>
                </c:pt>
                <c:pt idx="30">
                  <c:v>0.99578059071729963</c:v>
                </c:pt>
                <c:pt idx="31">
                  <c:v>0.99578059071729963</c:v>
                </c:pt>
                <c:pt idx="32">
                  <c:v>0.99156118143459915</c:v>
                </c:pt>
                <c:pt idx="33">
                  <c:v>0.99156118143459915</c:v>
                </c:pt>
                <c:pt idx="34">
                  <c:v>0.99156118143459915</c:v>
                </c:pt>
                <c:pt idx="35">
                  <c:v>0.99156118143459915</c:v>
                </c:pt>
                <c:pt idx="36">
                  <c:v>0.99156118143459915</c:v>
                </c:pt>
                <c:pt idx="37">
                  <c:v>0.99156118143459915</c:v>
                </c:pt>
                <c:pt idx="38">
                  <c:v>0.98734177215189878</c:v>
                </c:pt>
                <c:pt idx="39">
                  <c:v>0.98734177215189878</c:v>
                </c:pt>
                <c:pt idx="40">
                  <c:v>0.98734177215189878</c:v>
                </c:pt>
                <c:pt idx="41">
                  <c:v>0.98734177215189878</c:v>
                </c:pt>
                <c:pt idx="42">
                  <c:v>0.98734177215189878</c:v>
                </c:pt>
                <c:pt idx="43">
                  <c:v>0.98734177215189878</c:v>
                </c:pt>
                <c:pt idx="44">
                  <c:v>0.9831223628691983</c:v>
                </c:pt>
                <c:pt idx="45">
                  <c:v>0.9831223628691983</c:v>
                </c:pt>
                <c:pt idx="46">
                  <c:v>0.9831223628691983</c:v>
                </c:pt>
                <c:pt idx="47">
                  <c:v>0.9831223628691983</c:v>
                </c:pt>
                <c:pt idx="48">
                  <c:v>0.9831223628691983</c:v>
                </c:pt>
                <c:pt idx="49">
                  <c:v>0.9831223628691983</c:v>
                </c:pt>
                <c:pt idx="50">
                  <c:v>0.9831223628691983</c:v>
                </c:pt>
                <c:pt idx="51">
                  <c:v>0.9831223628691983</c:v>
                </c:pt>
                <c:pt idx="52">
                  <c:v>0.97890295358649793</c:v>
                </c:pt>
                <c:pt idx="53">
                  <c:v>0.97890295358649793</c:v>
                </c:pt>
                <c:pt idx="54">
                  <c:v>0.97890295358649793</c:v>
                </c:pt>
                <c:pt idx="55">
                  <c:v>0.97890295358649793</c:v>
                </c:pt>
                <c:pt idx="56">
                  <c:v>0.97890295358649793</c:v>
                </c:pt>
                <c:pt idx="57">
                  <c:v>0.97890295358649793</c:v>
                </c:pt>
                <c:pt idx="58">
                  <c:v>0.97890295358649793</c:v>
                </c:pt>
                <c:pt idx="59">
                  <c:v>0.97890295358649793</c:v>
                </c:pt>
                <c:pt idx="60">
                  <c:v>0.97890295358649793</c:v>
                </c:pt>
                <c:pt idx="61">
                  <c:v>0.97890295358649793</c:v>
                </c:pt>
                <c:pt idx="62">
                  <c:v>0.97468354430379744</c:v>
                </c:pt>
                <c:pt idx="63">
                  <c:v>0.97468354430379744</c:v>
                </c:pt>
                <c:pt idx="64">
                  <c:v>0.97468354430379744</c:v>
                </c:pt>
                <c:pt idx="65">
                  <c:v>0.97468354430379744</c:v>
                </c:pt>
                <c:pt idx="66">
                  <c:v>0.97468354430379744</c:v>
                </c:pt>
                <c:pt idx="67">
                  <c:v>0.97468354430379744</c:v>
                </c:pt>
                <c:pt idx="68">
                  <c:v>0.97468354430379744</c:v>
                </c:pt>
                <c:pt idx="69">
                  <c:v>0.97468354430379744</c:v>
                </c:pt>
                <c:pt idx="70">
                  <c:v>0.97468354430379744</c:v>
                </c:pt>
                <c:pt idx="71">
                  <c:v>0.97468354430379744</c:v>
                </c:pt>
                <c:pt idx="72">
                  <c:v>0.97468354430379744</c:v>
                </c:pt>
                <c:pt idx="73">
                  <c:v>0.97468354430379744</c:v>
                </c:pt>
                <c:pt idx="74">
                  <c:v>0.97468354430379744</c:v>
                </c:pt>
                <c:pt idx="75">
                  <c:v>0.97468354430379744</c:v>
                </c:pt>
                <c:pt idx="76">
                  <c:v>0.97468354430379744</c:v>
                </c:pt>
                <c:pt idx="77">
                  <c:v>0.97468354430379744</c:v>
                </c:pt>
                <c:pt idx="78">
                  <c:v>0.97468354430379744</c:v>
                </c:pt>
                <c:pt idx="79">
                  <c:v>0.97468354430379744</c:v>
                </c:pt>
                <c:pt idx="80">
                  <c:v>0.97468354430379744</c:v>
                </c:pt>
                <c:pt idx="81">
                  <c:v>0.97468354430379744</c:v>
                </c:pt>
                <c:pt idx="82">
                  <c:v>0.97046413502109707</c:v>
                </c:pt>
                <c:pt idx="83">
                  <c:v>0.97046413502109707</c:v>
                </c:pt>
                <c:pt idx="84">
                  <c:v>0.97046413502109707</c:v>
                </c:pt>
                <c:pt idx="85">
                  <c:v>0.97046413502109707</c:v>
                </c:pt>
                <c:pt idx="86">
                  <c:v>0.97046413502109707</c:v>
                </c:pt>
                <c:pt idx="87">
                  <c:v>0.97046413502109707</c:v>
                </c:pt>
                <c:pt idx="88">
                  <c:v>0.97046413502109707</c:v>
                </c:pt>
                <c:pt idx="89">
                  <c:v>0.97046413502109707</c:v>
                </c:pt>
                <c:pt idx="90">
                  <c:v>0.97046413502109707</c:v>
                </c:pt>
                <c:pt idx="91">
                  <c:v>0.97046413502109707</c:v>
                </c:pt>
                <c:pt idx="92">
                  <c:v>0.97046413502109707</c:v>
                </c:pt>
                <c:pt idx="93">
                  <c:v>0.97046413502109707</c:v>
                </c:pt>
                <c:pt idx="94">
                  <c:v>0.97046413502109707</c:v>
                </c:pt>
                <c:pt idx="95">
                  <c:v>0.97046413502109707</c:v>
                </c:pt>
                <c:pt idx="96">
                  <c:v>0.97046413502109707</c:v>
                </c:pt>
                <c:pt idx="97">
                  <c:v>0.97046413502109707</c:v>
                </c:pt>
                <c:pt idx="98">
                  <c:v>0.97046413502109707</c:v>
                </c:pt>
                <c:pt idx="99">
                  <c:v>0.97046413502109707</c:v>
                </c:pt>
                <c:pt idx="100">
                  <c:v>0.97046413502109707</c:v>
                </c:pt>
                <c:pt idx="101">
                  <c:v>0.97046413502109707</c:v>
                </c:pt>
                <c:pt idx="102">
                  <c:v>0.97046413502109707</c:v>
                </c:pt>
                <c:pt idx="103">
                  <c:v>0.97046413502109707</c:v>
                </c:pt>
                <c:pt idx="104">
                  <c:v>0.97046413502109707</c:v>
                </c:pt>
                <c:pt idx="105">
                  <c:v>0.97046413502109707</c:v>
                </c:pt>
                <c:pt idx="106">
                  <c:v>0.97046413502109707</c:v>
                </c:pt>
                <c:pt idx="107">
                  <c:v>0.97046413502109707</c:v>
                </c:pt>
                <c:pt idx="108">
                  <c:v>0.97046413502109707</c:v>
                </c:pt>
                <c:pt idx="109">
                  <c:v>0.97046413502109707</c:v>
                </c:pt>
                <c:pt idx="110">
                  <c:v>0.96624472573839659</c:v>
                </c:pt>
                <c:pt idx="111">
                  <c:v>0.96624472573839659</c:v>
                </c:pt>
                <c:pt idx="112">
                  <c:v>0.96202531645569622</c:v>
                </c:pt>
                <c:pt idx="113">
                  <c:v>0.96202531645569622</c:v>
                </c:pt>
                <c:pt idx="114">
                  <c:v>0.96202531645569622</c:v>
                </c:pt>
                <c:pt idx="115">
                  <c:v>0.96202531645569622</c:v>
                </c:pt>
                <c:pt idx="116">
                  <c:v>0.95780590717299574</c:v>
                </c:pt>
                <c:pt idx="117">
                  <c:v>0.95780590717299574</c:v>
                </c:pt>
                <c:pt idx="118">
                  <c:v>0.95780590717299574</c:v>
                </c:pt>
                <c:pt idx="119">
                  <c:v>0.95780590717299574</c:v>
                </c:pt>
                <c:pt idx="120">
                  <c:v>0.95780590717299574</c:v>
                </c:pt>
                <c:pt idx="121">
                  <c:v>0.95780590717299574</c:v>
                </c:pt>
                <c:pt idx="122">
                  <c:v>0.95780590717299574</c:v>
                </c:pt>
                <c:pt idx="123">
                  <c:v>0.95780590717299574</c:v>
                </c:pt>
                <c:pt idx="124">
                  <c:v>0.95780590717299574</c:v>
                </c:pt>
                <c:pt idx="125">
                  <c:v>0.95780590717299574</c:v>
                </c:pt>
                <c:pt idx="126">
                  <c:v>0.95780590717299574</c:v>
                </c:pt>
                <c:pt idx="127">
                  <c:v>0.95780590717299574</c:v>
                </c:pt>
                <c:pt idx="128">
                  <c:v>0.95780590717299574</c:v>
                </c:pt>
                <c:pt idx="129">
                  <c:v>0.95780590717299574</c:v>
                </c:pt>
                <c:pt idx="130">
                  <c:v>0.95780590717299574</c:v>
                </c:pt>
                <c:pt idx="131">
                  <c:v>0.95358649789029537</c:v>
                </c:pt>
                <c:pt idx="132">
                  <c:v>0.95358649789029537</c:v>
                </c:pt>
                <c:pt idx="133">
                  <c:v>0.95358649789029537</c:v>
                </c:pt>
                <c:pt idx="134">
                  <c:v>0.95358649789029537</c:v>
                </c:pt>
                <c:pt idx="135">
                  <c:v>0.95358649789029537</c:v>
                </c:pt>
                <c:pt idx="136">
                  <c:v>0.95358649789029537</c:v>
                </c:pt>
                <c:pt idx="137">
                  <c:v>0.95358649789029537</c:v>
                </c:pt>
                <c:pt idx="138">
                  <c:v>0.95358649789029537</c:v>
                </c:pt>
                <c:pt idx="139">
                  <c:v>0.95358649789029537</c:v>
                </c:pt>
                <c:pt idx="140">
                  <c:v>0.95358649789029537</c:v>
                </c:pt>
                <c:pt idx="141">
                  <c:v>0.95358649789029537</c:v>
                </c:pt>
                <c:pt idx="142">
                  <c:v>0.94936708860759489</c:v>
                </c:pt>
                <c:pt idx="143">
                  <c:v>0.94936708860759489</c:v>
                </c:pt>
                <c:pt idx="144">
                  <c:v>0.94936708860759489</c:v>
                </c:pt>
                <c:pt idx="145">
                  <c:v>0.94936708860759489</c:v>
                </c:pt>
                <c:pt idx="146">
                  <c:v>0.94936708860759489</c:v>
                </c:pt>
                <c:pt idx="147">
                  <c:v>0.94936708860759489</c:v>
                </c:pt>
                <c:pt idx="148">
                  <c:v>0.94936708860759489</c:v>
                </c:pt>
                <c:pt idx="149">
                  <c:v>0.94936708860759489</c:v>
                </c:pt>
                <c:pt idx="150">
                  <c:v>0.94514767932489452</c:v>
                </c:pt>
                <c:pt idx="151">
                  <c:v>0.94514767932489452</c:v>
                </c:pt>
                <c:pt idx="152">
                  <c:v>0.94514767932489452</c:v>
                </c:pt>
                <c:pt idx="153">
                  <c:v>0.94514767932489452</c:v>
                </c:pt>
                <c:pt idx="154">
                  <c:v>0.94514767932489452</c:v>
                </c:pt>
                <c:pt idx="155">
                  <c:v>0.94514767932489452</c:v>
                </c:pt>
                <c:pt idx="156">
                  <c:v>0.94514767932489452</c:v>
                </c:pt>
                <c:pt idx="157">
                  <c:v>0.94514767932489452</c:v>
                </c:pt>
                <c:pt idx="158">
                  <c:v>0.94514767932489452</c:v>
                </c:pt>
                <c:pt idx="159">
                  <c:v>0.94514767932489452</c:v>
                </c:pt>
                <c:pt idx="160">
                  <c:v>0.94514767932489452</c:v>
                </c:pt>
                <c:pt idx="161">
                  <c:v>0.94514767932489452</c:v>
                </c:pt>
                <c:pt idx="162">
                  <c:v>0.94514767932489452</c:v>
                </c:pt>
                <c:pt idx="163">
                  <c:v>0.94514767932489452</c:v>
                </c:pt>
                <c:pt idx="164">
                  <c:v>0.93670886075949367</c:v>
                </c:pt>
                <c:pt idx="165">
                  <c:v>0.93670886075949367</c:v>
                </c:pt>
                <c:pt idx="166">
                  <c:v>0.93670886075949367</c:v>
                </c:pt>
                <c:pt idx="167">
                  <c:v>0.93670886075949367</c:v>
                </c:pt>
                <c:pt idx="168">
                  <c:v>0.93670886075949367</c:v>
                </c:pt>
                <c:pt idx="169">
                  <c:v>0.93670886075949367</c:v>
                </c:pt>
                <c:pt idx="170">
                  <c:v>0.93670886075949367</c:v>
                </c:pt>
                <c:pt idx="171">
                  <c:v>0.93670886075949367</c:v>
                </c:pt>
                <c:pt idx="172">
                  <c:v>0.93670886075949367</c:v>
                </c:pt>
                <c:pt idx="173">
                  <c:v>0.93670886075949367</c:v>
                </c:pt>
                <c:pt idx="174">
                  <c:v>0.93670886075949367</c:v>
                </c:pt>
                <c:pt idx="175">
                  <c:v>0.93670886075949367</c:v>
                </c:pt>
                <c:pt idx="176">
                  <c:v>0.93670886075949367</c:v>
                </c:pt>
                <c:pt idx="177">
                  <c:v>0.93670886075949367</c:v>
                </c:pt>
                <c:pt idx="178">
                  <c:v>0.93670886075949367</c:v>
                </c:pt>
                <c:pt idx="179">
                  <c:v>0.93670886075949367</c:v>
                </c:pt>
                <c:pt idx="180">
                  <c:v>0.9324894514767933</c:v>
                </c:pt>
                <c:pt idx="181">
                  <c:v>0.9324894514767933</c:v>
                </c:pt>
                <c:pt idx="182">
                  <c:v>0.9324894514767933</c:v>
                </c:pt>
                <c:pt idx="183">
                  <c:v>0.9324894514767933</c:v>
                </c:pt>
                <c:pt idx="184">
                  <c:v>0.9324894514767933</c:v>
                </c:pt>
                <c:pt idx="185">
                  <c:v>0.9324894514767933</c:v>
                </c:pt>
                <c:pt idx="186">
                  <c:v>0.9324894514767933</c:v>
                </c:pt>
                <c:pt idx="187">
                  <c:v>0.9324894514767933</c:v>
                </c:pt>
                <c:pt idx="188">
                  <c:v>0.92405063291139244</c:v>
                </c:pt>
                <c:pt idx="189">
                  <c:v>0.92405063291139244</c:v>
                </c:pt>
                <c:pt idx="190">
                  <c:v>0.92405063291139244</c:v>
                </c:pt>
                <c:pt idx="191">
                  <c:v>0.92405063291139244</c:v>
                </c:pt>
                <c:pt idx="192">
                  <c:v>0.92405063291139244</c:v>
                </c:pt>
                <c:pt idx="193">
                  <c:v>0.91983122362869196</c:v>
                </c:pt>
                <c:pt idx="194">
                  <c:v>0.91983122362869196</c:v>
                </c:pt>
                <c:pt idx="195">
                  <c:v>0.91983122362869196</c:v>
                </c:pt>
                <c:pt idx="196">
                  <c:v>0.91983122362869196</c:v>
                </c:pt>
                <c:pt idx="197">
                  <c:v>0.91561181434599159</c:v>
                </c:pt>
                <c:pt idx="198">
                  <c:v>0.91561181434599159</c:v>
                </c:pt>
                <c:pt idx="199">
                  <c:v>0.91561181434599159</c:v>
                </c:pt>
                <c:pt idx="200">
                  <c:v>0.91139240506329111</c:v>
                </c:pt>
                <c:pt idx="201">
                  <c:v>0.91139240506329111</c:v>
                </c:pt>
                <c:pt idx="202">
                  <c:v>0.91139240506329111</c:v>
                </c:pt>
                <c:pt idx="203">
                  <c:v>0.91139240506329111</c:v>
                </c:pt>
                <c:pt idx="204">
                  <c:v>0.91139240506329111</c:v>
                </c:pt>
                <c:pt idx="205">
                  <c:v>0.90717299578059074</c:v>
                </c:pt>
                <c:pt idx="206">
                  <c:v>0.90717299578059074</c:v>
                </c:pt>
                <c:pt idx="207">
                  <c:v>0.90717299578059074</c:v>
                </c:pt>
                <c:pt idx="208">
                  <c:v>0.90717299578059074</c:v>
                </c:pt>
                <c:pt idx="209">
                  <c:v>0.90717299578059074</c:v>
                </c:pt>
                <c:pt idx="210">
                  <c:v>0.90717299578059074</c:v>
                </c:pt>
                <c:pt idx="211">
                  <c:v>0.90295358649789026</c:v>
                </c:pt>
                <c:pt idx="212">
                  <c:v>0.90295358649789026</c:v>
                </c:pt>
                <c:pt idx="213">
                  <c:v>0.90295358649789026</c:v>
                </c:pt>
                <c:pt idx="214">
                  <c:v>0.90295358649789026</c:v>
                </c:pt>
                <c:pt idx="215">
                  <c:v>0.90295358649789026</c:v>
                </c:pt>
                <c:pt idx="216">
                  <c:v>0.90295358649789026</c:v>
                </c:pt>
                <c:pt idx="217">
                  <c:v>0.90295358649789026</c:v>
                </c:pt>
                <c:pt idx="218">
                  <c:v>0.90295358649789026</c:v>
                </c:pt>
                <c:pt idx="219">
                  <c:v>0.90295358649789026</c:v>
                </c:pt>
                <c:pt idx="220">
                  <c:v>0.90295358649789026</c:v>
                </c:pt>
                <c:pt idx="221">
                  <c:v>0.90295358649789026</c:v>
                </c:pt>
                <c:pt idx="222">
                  <c:v>0.90295358649789026</c:v>
                </c:pt>
                <c:pt idx="223">
                  <c:v>0.90295358649789026</c:v>
                </c:pt>
                <c:pt idx="224">
                  <c:v>0.90295358649789026</c:v>
                </c:pt>
                <c:pt idx="225">
                  <c:v>0.90295358649789026</c:v>
                </c:pt>
                <c:pt idx="226">
                  <c:v>0.90295358649789026</c:v>
                </c:pt>
                <c:pt idx="227">
                  <c:v>0.90295358649789026</c:v>
                </c:pt>
                <c:pt idx="228">
                  <c:v>0.90295358649789026</c:v>
                </c:pt>
                <c:pt idx="229">
                  <c:v>0.90295358649789026</c:v>
                </c:pt>
                <c:pt idx="230">
                  <c:v>0.89873417721518989</c:v>
                </c:pt>
                <c:pt idx="231">
                  <c:v>0.89873417721518989</c:v>
                </c:pt>
                <c:pt idx="232">
                  <c:v>0.89873417721518989</c:v>
                </c:pt>
                <c:pt idx="233">
                  <c:v>0.89873417721518989</c:v>
                </c:pt>
                <c:pt idx="234">
                  <c:v>0.89873417721518989</c:v>
                </c:pt>
                <c:pt idx="235">
                  <c:v>0.89451476793248941</c:v>
                </c:pt>
                <c:pt idx="236">
                  <c:v>0.89451476793248941</c:v>
                </c:pt>
                <c:pt idx="237">
                  <c:v>0.89451476793248941</c:v>
                </c:pt>
                <c:pt idx="238">
                  <c:v>0.89451476793248941</c:v>
                </c:pt>
                <c:pt idx="239">
                  <c:v>0.89451476793248941</c:v>
                </c:pt>
                <c:pt idx="240">
                  <c:v>0.89451476793248941</c:v>
                </c:pt>
                <c:pt idx="241">
                  <c:v>0.89451476793248941</c:v>
                </c:pt>
                <c:pt idx="242">
                  <c:v>0.89451476793248941</c:v>
                </c:pt>
                <c:pt idx="243">
                  <c:v>0.89451476793248941</c:v>
                </c:pt>
                <c:pt idx="244">
                  <c:v>0.89451476793248941</c:v>
                </c:pt>
                <c:pt idx="245">
                  <c:v>0.89451476793248941</c:v>
                </c:pt>
                <c:pt idx="246">
                  <c:v>0.89451476793248941</c:v>
                </c:pt>
                <c:pt idx="247">
                  <c:v>0.89451476793248941</c:v>
                </c:pt>
                <c:pt idx="248">
                  <c:v>0.89451476793248941</c:v>
                </c:pt>
                <c:pt idx="249">
                  <c:v>0.89451476793248941</c:v>
                </c:pt>
                <c:pt idx="250">
                  <c:v>0.89451476793248941</c:v>
                </c:pt>
                <c:pt idx="251">
                  <c:v>0.89451476793248941</c:v>
                </c:pt>
                <c:pt idx="252">
                  <c:v>0.89451476793248941</c:v>
                </c:pt>
                <c:pt idx="253">
                  <c:v>0.89451476793248941</c:v>
                </c:pt>
                <c:pt idx="254">
                  <c:v>0.89029535864978904</c:v>
                </c:pt>
                <c:pt idx="255">
                  <c:v>0.88607594936708867</c:v>
                </c:pt>
                <c:pt idx="256">
                  <c:v>0.88607594936708867</c:v>
                </c:pt>
                <c:pt idx="257">
                  <c:v>0.88607594936708867</c:v>
                </c:pt>
                <c:pt idx="258">
                  <c:v>0.88607594936708867</c:v>
                </c:pt>
                <c:pt idx="259">
                  <c:v>0.88185654008438819</c:v>
                </c:pt>
                <c:pt idx="260">
                  <c:v>0.88185654008438819</c:v>
                </c:pt>
                <c:pt idx="261">
                  <c:v>0.88185654008438819</c:v>
                </c:pt>
                <c:pt idx="262">
                  <c:v>0.88185654008438819</c:v>
                </c:pt>
                <c:pt idx="263">
                  <c:v>0.88185654008438819</c:v>
                </c:pt>
                <c:pt idx="264">
                  <c:v>0.8776371308016877</c:v>
                </c:pt>
                <c:pt idx="265">
                  <c:v>0.8776371308016877</c:v>
                </c:pt>
                <c:pt idx="266">
                  <c:v>0.8776371308016877</c:v>
                </c:pt>
                <c:pt idx="267">
                  <c:v>0.8776371308016877</c:v>
                </c:pt>
                <c:pt idx="268">
                  <c:v>0.8776371308016877</c:v>
                </c:pt>
                <c:pt idx="269">
                  <c:v>0.87341772151898733</c:v>
                </c:pt>
                <c:pt idx="270">
                  <c:v>0.86919831223628696</c:v>
                </c:pt>
                <c:pt idx="271">
                  <c:v>0.86919831223628696</c:v>
                </c:pt>
                <c:pt idx="272">
                  <c:v>0.86919831223628696</c:v>
                </c:pt>
                <c:pt idx="273">
                  <c:v>0.86919831223628696</c:v>
                </c:pt>
                <c:pt idx="274">
                  <c:v>0.86919831223628696</c:v>
                </c:pt>
                <c:pt idx="275">
                  <c:v>0.86919831223628696</c:v>
                </c:pt>
                <c:pt idx="276">
                  <c:v>0.86919831223628696</c:v>
                </c:pt>
                <c:pt idx="277">
                  <c:v>0.86919831223628696</c:v>
                </c:pt>
                <c:pt idx="278">
                  <c:v>0.86919831223628696</c:v>
                </c:pt>
                <c:pt idx="279">
                  <c:v>0.86919831223628696</c:v>
                </c:pt>
                <c:pt idx="280">
                  <c:v>0.86919831223628696</c:v>
                </c:pt>
                <c:pt idx="281">
                  <c:v>0.86497890295358648</c:v>
                </c:pt>
                <c:pt idx="282">
                  <c:v>0.86497890295358648</c:v>
                </c:pt>
                <c:pt idx="283">
                  <c:v>0.86497890295358648</c:v>
                </c:pt>
                <c:pt idx="284">
                  <c:v>0.86497890295358648</c:v>
                </c:pt>
                <c:pt idx="285">
                  <c:v>0.86497890295358648</c:v>
                </c:pt>
                <c:pt idx="286">
                  <c:v>0.86497890295358648</c:v>
                </c:pt>
                <c:pt idx="287">
                  <c:v>0.86497890295358648</c:v>
                </c:pt>
                <c:pt idx="288">
                  <c:v>0.86497890295358648</c:v>
                </c:pt>
                <c:pt idx="289">
                  <c:v>0.86497890295358648</c:v>
                </c:pt>
                <c:pt idx="290">
                  <c:v>0.86497890295358648</c:v>
                </c:pt>
                <c:pt idx="291">
                  <c:v>0.86075949367088611</c:v>
                </c:pt>
                <c:pt idx="292">
                  <c:v>0.86075949367088611</c:v>
                </c:pt>
                <c:pt idx="293">
                  <c:v>0.86075949367088611</c:v>
                </c:pt>
                <c:pt idx="294">
                  <c:v>0.86075949367088611</c:v>
                </c:pt>
                <c:pt idx="295">
                  <c:v>0.86075949367088611</c:v>
                </c:pt>
                <c:pt idx="296">
                  <c:v>0.86075949367088611</c:v>
                </c:pt>
                <c:pt idx="297">
                  <c:v>0.86075949367088611</c:v>
                </c:pt>
                <c:pt idx="298">
                  <c:v>0.86075949367088611</c:v>
                </c:pt>
                <c:pt idx="299">
                  <c:v>0.86075949367088611</c:v>
                </c:pt>
                <c:pt idx="300">
                  <c:v>0.86075949367088611</c:v>
                </c:pt>
                <c:pt idx="301">
                  <c:v>0.86075949367088611</c:v>
                </c:pt>
                <c:pt idx="302">
                  <c:v>0.85654008438818563</c:v>
                </c:pt>
                <c:pt idx="303">
                  <c:v>0.85654008438818563</c:v>
                </c:pt>
                <c:pt idx="304">
                  <c:v>0.84810126582278478</c:v>
                </c:pt>
                <c:pt idx="305">
                  <c:v>0.84810126582278478</c:v>
                </c:pt>
                <c:pt idx="306">
                  <c:v>0.84810126582278478</c:v>
                </c:pt>
                <c:pt idx="307">
                  <c:v>0.84810126582278478</c:v>
                </c:pt>
                <c:pt idx="308">
                  <c:v>0.84388185654008441</c:v>
                </c:pt>
                <c:pt idx="309">
                  <c:v>0.84388185654008441</c:v>
                </c:pt>
                <c:pt idx="310">
                  <c:v>0.84388185654008441</c:v>
                </c:pt>
                <c:pt idx="311">
                  <c:v>0.84388185654008441</c:v>
                </c:pt>
                <c:pt idx="312">
                  <c:v>0.84388185654008441</c:v>
                </c:pt>
                <c:pt idx="313">
                  <c:v>0.84388185654008441</c:v>
                </c:pt>
                <c:pt idx="314">
                  <c:v>0.83966244725738393</c:v>
                </c:pt>
                <c:pt idx="315">
                  <c:v>0.83966244725738393</c:v>
                </c:pt>
                <c:pt idx="316">
                  <c:v>0.83966244725738393</c:v>
                </c:pt>
                <c:pt idx="317">
                  <c:v>0.83966244725738393</c:v>
                </c:pt>
                <c:pt idx="318">
                  <c:v>0.83966244725738393</c:v>
                </c:pt>
                <c:pt idx="319">
                  <c:v>0.83544303797468356</c:v>
                </c:pt>
                <c:pt idx="320">
                  <c:v>0.83544303797468356</c:v>
                </c:pt>
                <c:pt idx="321">
                  <c:v>0.83544303797468356</c:v>
                </c:pt>
                <c:pt idx="322">
                  <c:v>0.83544303797468356</c:v>
                </c:pt>
                <c:pt idx="323">
                  <c:v>0.83544303797468356</c:v>
                </c:pt>
                <c:pt idx="324">
                  <c:v>0.83544303797468356</c:v>
                </c:pt>
                <c:pt idx="325">
                  <c:v>0.83122362869198319</c:v>
                </c:pt>
                <c:pt idx="326">
                  <c:v>0.8270042194092827</c:v>
                </c:pt>
                <c:pt idx="327">
                  <c:v>0.82278481012658222</c:v>
                </c:pt>
                <c:pt idx="328">
                  <c:v>0.82278481012658222</c:v>
                </c:pt>
                <c:pt idx="329">
                  <c:v>0.82278481012658222</c:v>
                </c:pt>
                <c:pt idx="330">
                  <c:v>0.82278481012658222</c:v>
                </c:pt>
                <c:pt idx="331">
                  <c:v>0.82278481012658222</c:v>
                </c:pt>
                <c:pt idx="332">
                  <c:v>0.82278481012658222</c:v>
                </c:pt>
                <c:pt idx="333">
                  <c:v>0.82278481012658222</c:v>
                </c:pt>
                <c:pt idx="334">
                  <c:v>0.82278481012658222</c:v>
                </c:pt>
                <c:pt idx="335">
                  <c:v>0.82278481012658222</c:v>
                </c:pt>
                <c:pt idx="336">
                  <c:v>0.82278481012658222</c:v>
                </c:pt>
                <c:pt idx="337">
                  <c:v>0.82278481012658222</c:v>
                </c:pt>
                <c:pt idx="338">
                  <c:v>0.82278481012658222</c:v>
                </c:pt>
                <c:pt idx="339">
                  <c:v>0.82278481012658222</c:v>
                </c:pt>
                <c:pt idx="340">
                  <c:v>0.81856540084388185</c:v>
                </c:pt>
                <c:pt idx="341">
                  <c:v>0.81856540084388185</c:v>
                </c:pt>
                <c:pt idx="342">
                  <c:v>0.81434599156118148</c:v>
                </c:pt>
                <c:pt idx="343">
                  <c:v>0.81434599156118148</c:v>
                </c:pt>
                <c:pt idx="344">
                  <c:v>0.81434599156118148</c:v>
                </c:pt>
                <c:pt idx="345">
                  <c:v>0.810126582278481</c:v>
                </c:pt>
                <c:pt idx="346">
                  <c:v>0.810126582278481</c:v>
                </c:pt>
                <c:pt idx="347">
                  <c:v>0.810126582278481</c:v>
                </c:pt>
                <c:pt idx="348">
                  <c:v>0.810126582278481</c:v>
                </c:pt>
                <c:pt idx="349">
                  <c:v>0.810126582278481</c:v>
                </c:pt>
                <c:pt idx="350">
                  <c:v>0.810126582278481</c:v>
                </c:pt>
                <c:pt idx="351">
                  <c:v>0.810126582278481</c:v>
                </c:pt>
                <c:pt idx="352">
                  <c:v>0.80590717299578063</c:v>
                </c:pt>
                <c:pt idx="353">
                  <c:v>0.80590717299578063</c:v>
                </c:pt>
                <c:pt idx="354">
                  <c:v>0.80168776371308015</c:v>
                </c:pt>
                <c:pt idx="355">
                  <c:v>0.79746835443037978</c:v>
                </c:pt>
                <c:pt idx="356">
                  <c:v>0.79746835443037978</c:v>
                </c:pt>
                <c:pt idx="357">
                  <c:v>0.79746835443037978</c:v>
                </c:pt>
                <c:pt idx="358">
                  <c:v>0.79746835443037978</c:v>
                </c:pt>
                <c:pt idx="359">
                  <c:v>0.79746835443037978</c:v>
                </c:pt>
                <c:pt idx="360">
                  <c:v>0.7932489451476793</c:v>
                </c:pt>
                <c:pt idx="361">
                  <c:v>0.7932489451476793</c:v>
                </c:pt>
                <c:pt idx="362">
                  <c:v>0.7932489451476793</c:v>
                </c:pt>
                <c:pt idx="363">
                  <c:v>0.78481012658227844</c:v>
                </c:pt>
                <c:pt idx="364">
                  <c:v>0.78481012658227844</c:v>
                </c:pt>
                <c:pt idx="365">
                  <c:v>0.78481012658227844</c:v>
                </c:pt>
                <c:pt idx="366">
                  <c:v>0.78481012658227844</c:v>
                </c:pt>
                <c:pt idx="367">
                  <c:v>0.78481012658227844</c:v>
                </c:pt>
                <c:pt idx="368">
                  <c:v>0.78059071729957807</c:v>
                </c:pt>
                <c:pt idx="369">
                  <c:v>0.78059071729957807</c:v>
                </c:pt>
                <c:pt idx="370">
                  <c:v>0.78059071729957807</c:v>
                </c:pt>
                <c:pt idx="371">
                  <c:v>0.78059071729957807</c:v>
                </c:pt>
                <c:pt idx="372">
                  <c:v>0.78059071729957807</c:v>
                </c:pt>
                <c:pt idx="373">
                  <c:v>0.78059071729957807</c:v>
                </c:pt>
                <c:pt idx="374">
                  <c:v>0.78059071729957807</c:v>
                </c:pt>
                <c:pt idx="375">
                  <c:v>0.7763713080168777</c:v>
                </c:pt>
                <c:pt idx="376">
                  <c:v>0.7763713080168777</c:v>
                </c:pt>
                <c:pt idx="377">
                  <c:v>0.77215189873417722</c:v>
                </c:pt>
                <c:pt idx="378">
                  <c:v>0.759493670886076</c:v>
                </c:pt>
                <c:pt idx="379">
                  <c:v>0.75527426160337552</c:v>
                </c:pt>
                <c:pt idx="380">
                  <c:v>0.75527426160337552</c:v>
                </c:pt>
                <c:pt idx="381">
                  <c:v>0.75527426160337552</c:v>
                </c:pt>
                <c:pt idx="382">
                  <c:v>0.75527426160337552</c:v>
                </c:pt>
                <c:pt idx="383">
                  <c:v>0.75527426160337552</c:v>
                </c:pt>
                <c:pt idx="384">
                  <c:v>0.75527426160337552</c:v>
                </c:pt>
                <c:pt idx="385">
                  <c:v>0.75527426160337552</c:v>
                </c:pt>
                <c:pt idx="386">
                  <c:v>0.75105485232067504</c:v>
                </c:pt>
                <c:pt idx="387">
                  <c:v>0.74683544303797467</c:v>
                </c:pt>
                <c:pt idx="388">
                  <c:v>0.74683544303797467</c:v>
                </c:pt>
                <c:pt idx="389">
                  <c:v>0.74683544303797467</c:v>
                </c:pt>
                <c:pt idx="390">
                  <c:v>0.74683544303797467</c:v>
                </c:pt>
                <c:pt idx="391">
                  <c:v>0.74683544303797467</c:v>
                </c:pt>
                <c:pt idx="392">
                  <c:v>0.7426160337552743</c:v>
                </c:pt>
                <c:pt idx="393">
                  <c:v>0.7426160337552743</c:v>
                </c:pt>
                <c:pt idx="394">
                  <c:v>0.7426160337552743</c:v>
                </c:pt>
                <c:pt idx="395">
                  <c:v>0.7426160337552743</c:v>
                </c:pt>
                <c:pt idx="396">
                  <c:v>0.7426160337552743</c:v>
                </c:pt>
                <c:pt idx="397">
                  <c:v>0.7426160337552743</c:v>
                </c:pt>
                <c:pt idx="398">
                  <c:v>0.73839662447257381</c:v>
                </c:pt>
                <c:pt idx="399">
                  <c:v>0.73417721518987344</c:v>
                </c:pt>
                <c:pt idx="400">
                  <c:v>0.73417721518987344</c:v>
                </c:pt>
                <c:pt idx="401">
                  <c:v>0.72995780590717296</c:v>
                </c:pt>
                <c:pt idx="402">
                  <c:v>0.72995780590717296</c:v>
                </c:pt>
                <c:pt idx="403">
                  <c:v>0.72995780590717296</c:v>
                </c:pt>
                <c:pt idx="404">
                  <c:v>0.72573839662447259</c:v>
                </c:pt>
                <c:pt idx="405">
                  <c:v>0.72573839662447259</c:v>
                </c:pt>
                <c:pt idx="406">
                  <c:v>0.72573839662447259</c:v>
                </c:pt>
                <c:pt idx="407">
                  <c:v>0.72151898734177222</c:v>
                </c:pt>
                <c:pt idx="408">
                  <c:v>0.71729957805907174</c:v>
                </c:pt>
                <c:pt idx="409">
                  <c:v>0.71729957805907174</c:v>
                </c:pt>
                <c:pt idx="410">
                  <c:v>0.71308016877637126</c:v>
                </c:pt>
                <c:pt idx="411">
                  <c:v>0.71308016877637126</c:v>
                </c:pt>
                <c:pt idx="412">
                  <c:v>0.71308016877637126</c:v>
                </c:pt>
                <c:pt idx="413">
                  <c:v>0.71308016877637126</c:v>
                </c:pt>
                <c:pt idx="414">
                  <c:v>0.70886075949367089</c:v>
                </c:pt>
                <c:pt idx="415">
                  <c:v>0.70464135021097052</c:v>
                </c:pt>
                <c:pt idx="416">
                  <c:v>0.70042194092827004</c:v>
                </c:pt>
                <c:pt idx="417">
                  <c:v>0.69198312236286919</c:v>
                </c:pt>
                <c:pt idx="418">
                  <c:v>0.69198312236286919</c:v>
                </c:pt>
                <c:pt idx="419">
                  <c:v>0.69198312236286919</c:v>
                </c:pt>
                <c:pt idx="420">
                  <c:v>0.69198312236286919</c:v>
                </c:pt>
                <c:pt idx="421">
                  <c:v>0.69198312236286919</c:v>
                </c:pt>
                <c:pt idx="422">
                  <c:v>0.69198312236286919</c:v>
                </c:pt>
                <c:pt idx="423">
                  <c:v>0.69198312236286919</c:v>
                </c:pt>
                <c:pt idx="424">
                  <c:v>0.69198312236286919</c:v>
                </c:pt>
                <c:pt idx="425">
                  <c:v>0.68776371308016881</c:v>
                </c:pt>
                <c:pt idx="426">
                  <c:v>0.67932489451476785</c:v>
                </c:pt>
                <c:pt idx="427">
                  <c:v>0.67932489451476785</c:v>
                </c:pt>
                <c:pt idx="428">
                  <c:v>0.67932489451476785</c:v>
                </c:pt>
                <c:pt idx="429">
                  <c:v>0.67510548523206748</c:v>
                </c:pt>
                <c:pt idx="430">
                  <c:v>0.67510548523206748</c:v>
                </c:pt>
                <c:pt idx="431">
                  <c:v>0.67510548523206748</c:v>
                </c:pt>
                <c:pt idx="432">
                  <c:v>0.67088607594936711</c:v>
                </c:pt>
                <c:pt idx="433">
                  <c:v>0.67088607594936711</c:v>
                </c:pt>
                <c:pt idx="434">
                  <c:v>0.66666666666666674</c:v>
                </c:pt>
                <c:pt idx="435">
                  <c:v>0.66244725738396626</c:v>
                </c:pt>
                <c:pt idx="436">
                  <c:v>0.66244725738396626</c:v>
                </c:pt>
                <c:pt idx="437">
                  <c:v>0.66244725738396626</c:v>
                </c:pt>
                <c:pt idx="438">
                  <c:v>0.66244725738396626</c:v>
                </c:pt>
                <c:pt idx="439">
                  <c:v>0.65822784810126578</c:v>
                </c:pt>
                <c:pt idx="440">
                  <c:v>0.65822784810126578</c:v>
                </c:pt>
                <c:pt idx="441">
                  <c:v>0.65822784810126578</c:v>
                </c:pt>
                <c:pt idx="442">
                  <c:v>0.65822784810126578</c:v>
                </c:pt>
                <c:pt idx="443">
                  <c:v>0.65822784810126578</c:v>
                </c:pt>
                <c:pt idx="444">
                  <c:v>0.65400843881856541</c:v>
                </c:pt>
                <c:pt idx="445">
                  <c:v>0.65400843881856541</c:v>
                </c:pt>
                <c:pt idx="446">
                  <c:v>0.65400843881856541</c:v>
                </c:pt>
                <c:pt idx="447">
                  <c:v>0.64978902953586504</c:v>
                </c:pt>
                <c:pt idx="448">
                  <c:v>0.64556962025316456</c:v>
                </c:pt>
                <c:pt idx="449">
                  <c:v>0.64556962025316456</c:v>
                </c:pt>
                <c:pt idx="450">
                  <c:v>0.64556962025316456</c:v>
                </c:pt>
                <c:pt idx="451">
                  <c:v>0.64556962025316456</c:v>
                </c:pt>
                <c:pt idx="452">
                  <c:v>0.64556962025316456</c:v>
                </c:pt>
                <c:pt idx="453">
                  <c:v>0.64135021097046407</c:v>
                </c:pt>
                <c:pt idx="454">
                  <c:v>0.64135021097046407</c:v>
                </c:pt>
                <c:pt idx="455">
                  <c:v>0.6371308016877637</c:v>
                </c:pt>
                <c:pt idx="456">
                  <c:v>0.6371308016877637</c:v>
                </c:pt>
                <c:pt idx="457">
                  <c:v>0.6371308016877637</c:v>
                </c:pt>
                <c:pt idx="458">
                  <c:v>0.6371308016877637</c:v>
                </c:pt>
                <c:pt idx="459">
                  <c:v>0.6371308016877637</c:v>
                </c:pt>
                <c:pt idx="460">
                  <c:v>0.6371308016877637</c:v>
                </c:pt>
                <c:pt idx="461">
                  <c:v>0.6371308016877637</c:v>
                </c:pt>
                <c:pt idx="462">
                  <c:v>0.6371308016877637</c:v>
                </c:pt>
                <c:pt idx="463">
                  <c:v>0.6371308016877637</c:v>
                </c:pt>
                <c:pt idx="464">
                  <c:v>0.63291139240506333</c:v>
                </c:pt>
                <c:pt idx="465">
                  <c:v>0.63291139240506333</c:v>
                </c:pt>
                <c:pt idx="466">
                  <c:v>0.63291139240506333</c:v>
                </c:pt>
                <c:pt idx="467">
                  <c:v>0.63291139240506333</c:v>
                </c:pt>
                <c:pt idx="468">
                  <c:v>0.63291139240506333</c:v>
                </c:pt>
                <c:pt idx="469">
                  <c:v>0.62869198312236285</c:v>
                </c:pt>
                <c:pt idx="470">
                  <c:v>0.62869198312236285</c:v>
                </c:pt>
                <c:pt idx="471">
                  <c:v>0.62447257383966237</c:v>
                </c:pt>
                <c:pt idx="472">
                  <c:v>0.62447257383966237</c:v>
                </c:pt>
                <c:pt idx="473">
                  <c:v>0.62447257383966237</c:v>
                </c:pt>
                <c:pt idx="474">
                  <c:v>0.620253164556962</c:v>
                </c:pt>
                <c:pt idx="475">
                  <c:v>0.620253164556962</c:v>
                </c:pt>
                <c:pt idx="476">
                  <c:v>0.620253164556962</c:v>
                </c:pt>
                <c:pt idx="477">
                  <c:v>0.620253164556962</c:v>
                </c:pt>
                <c:pt idx="478">
                  <c:v>0.61603375527426163</c:v>
                </c:pt>
                <c:pt idx="479">
                  <c:v>0.61603375527426163</c:v>
                </c:pt>
                <c:pt idx="480">
                  <c:v>0.61181434599156126</c:v>
                </c:pt>
                <c:pt idx="481">
                  <c:v>0.60759493670886078</c:v>
                </c:pt>
                <c:pt idx="482">
                  <c:v>0.60759493670886078</c:v>
                </c:pt>
                <c:pt idx="483">
                  <c:v>0.59915611814345993</c:v>
                </c:pt>
                <c:pt idx="484">
                  <c:v>0.59071729957805907</c:v>
                </c:pt>
                <c:pt idx="485">
                  <c:v>0.58649789029535859</c:v>
                </c:pt>
                <c:pt idx="486">
                  <c:v>0.58649789029535859</c:v>
                </c:pt>
                <c:pt idx="487">
                  <c:v>0.58649789029535859</c:v>
                </c:pt>
                <c:pt idx="488">
                  <c:v>0.58227848101265822</c:v>
                </c:pt>
                <c:pt idx="489">
                  <c:v>0.58227848101265822</c:v>
                </c:pt>
                <c:pt idx="490">
                  <c:v>0.58227848101265822</c:v>
                </c:pt>
                <c:pt idx="491">
                  <c:v>0.58227848101265822</c:v>
                </c:pt>
                <c:pt idx="492">
                  <c:v>0.58227848101265822</c:v>
                </c:pt>
                <c:pt idx="493">
                  <c:v>0.58227848101265822</c:v>
                </c:pt>
                <c:pt idx="494">
                  <c:v>0.57805907172995785</c:v>
                </c:pt>
                <c:pt idx="495">
                  <c:v>0.57805907172995785</c:v>
                </c:pt>
                <c:pt idx="496">
                  <c:v>0.57805907172995785</c:v>
                </c:pt>
                <c:pt idx="497">
                  <c:v>0.57383966244725737</c:v>
                </c:pt>
                <c:pt idx="498">
                  <c:v>0.57383966244725737</c:v>
                </c:pt>
                <c:pt idx="499">
                  <c:v>0.56962025316455689</c:v>
                </c:pt>
                <c:pt idx="500">
                  <c:v>0.56962025316455689</c:v>
                </c:pt>
                <c:pt idx="501">
                  <c:v>0.56540084388185652</c:v>
                </c:pt>
                <c:pt idx="502">
                  <c:v>0.56540084388185652</c:v>
                </c:pt>
                <c:pt idx="503">
                  <c:v>0.56540084388185652</c:v>
                </c:pt>
                <c:pt idx="504">
                  <c:v>0.56540084388185652</c:v>
                </c:pt>
                <c:pt idx="505">
                  <c:v>0.56540084388185652</c:v>
                </c:pt>
                <c:pt idx="506">
                  <c:v>0.56540084388185652</c:v>
                </c:pt>
                <c:pt idx="507">
                  <c:v>0.55696202531645578</c:v>
                </c:pt>
                <c:pt idx="508">
                  <c:v>0.5527426160337553</c:v>
                </c:pt>
                <c:pt idx="509">
                  <c:v>0.5527426160337553</c:v>
                </c:pt>
                <c:pt idx="510">
                  <c:v>0.54852320675105481</c:v>
                </c:pt>
                <c:pt idx="511">
                  <c:v>0.54852320675105481</c:v>
                </c:pt>
                <c:pt idx="512">
                  <c:v>0.54852320675105481</c:v>
                </c:pt>
                <c:pt idx="513">
                  <c:v>0.54852320675105481</c:v>
                </c:pt>
                <c:pt idx="514">
                  <c:v>0.54852320675105481</c:v>
                </c:pt>
                <c:pt idx="515">
                  <c:v>0.54430379746835444</c:v>
                </c:pt>
                <c:pt idx="516">
                  <c:v>0.54430379746835444</c:v>
                </c:pt>
                <c:pt idx="517">
                  <c:v>0.54430379746835444</c:v>
                </c:pt>
                <c:pt idx="518">
                  <c:v>0.54430379746835444</c:v>
                </c:pt>
                <c:pt idx="519">
                  <c:v>0.54430379746835444</c:v>
                </c:pt>
                <c:pt idx="520">
                  <c:v>0.54008438818565407</c:v>
                </c:pt>
                <c:pt idx="521">
                  <c:v>0.54008438818565407</c:v>
                </c:pt>
                <c:pt idx="522">
                  <c:v>0.53164556962025311</c:v>
                </c:pt>
                <c:pt idx="523">
                  <c:v>0.53164556962025311</c:v>
                </c:pt>
                <c:pt idx="524">
                  <c:v>0.53164556962025311</c:v>
                </c:pt>
                <c:pt idx="525">
                  <c:v>0.53164556962025311</c:v>
                </c:pt>
                <c:pt idx="526">
                  <c:v>0.53164556962025311</c:v>
                </c:pt>
                <c:pt idx="527">
                  <c:v>0.53164556962025311</c:v>
                </c:pt>
                <c:pt idx="528">
                  <c:v>0.52742616033755274</c:v>
                </c:pt>
                <c:pt idx="529">
                  <c:v>0.52742616033755274</c:v>
                </c:pt>
                <c:pt idx="530">
                  <c:v>0.52742616033755274</c:v>
                </c:pt>
                <c:pt idx="531">
                  <c:v>0.52742616033755274</c:v>
                </c:pt>
                <c:pt idx="532">
                  <c:v>0.52742616033755274</c:v>
                </c:pt>
                <c:pt idx="533">
                  <c:v>0.52742616033755274</c:v>
                </c:pt>
                <c:pt idx="534">
                  <c:v>0.52742616033755274</c:v>
                </c:pt>
                <c:pt idx="535">
                  <c:v>0.52320675105485237</c:v>
                </c:pt>
                <c:pt idx="536">
                  <c:v>0.52320675105485237</c:v>
                </c:pt>
                <c:pt idx="537">
                  <c:v>0.52320675105485237</c:v>
                </c:pt>
                <c:pt idx="538">
                  <c:v>0.52320675105485237</c:v>
                </c:pt>
                <c:pt idx="539">
                  <c:v>0.52320675105485237</c:v>
                </c:pt>
                <c:pt idx="540">
                  <c:v>0.52320675105485237</c:v>
                </c:pt>
                <c:pt idx="541">
                  <c:v>0.52320675105485237</c:v>
                </c:pt>
                <c:pt idx="542">
                  <c:v>0.52320675105485237</c:v>
                </c:pt>
                <c:pt idx="543">
                  <c:v>0.52320675105485237</c:v>
                </c:pt>
                <c:pt idx="544">
                  <c:v>0.51898734177215189</c:v>
                </c:pt>
                <c:pt idx="545">
                  <c:v>0.51898734177215189</c:v>
                </c:pt>
                <c:pt idx="546">
                  <c:v>0.51898734177215189</c:v>
                </c:pt>
                <c:pt idx="547">
                  <c:v>0.51898734177215189</c:v>
                </c:pt>
                <c:pt idx="548">
                  <c:v>0.51898734177215189</c:v>
                </c:pt>
                <c:pt idx="549">
                  <c:v>0.51898734177215189</c:v>
                </c:pt>
                <c:pt idx="550">
                  <c:v>0.51476793248945141</c:v>
                </c:pt>
                <c:pt idx="551">
                  <c:v>0.51476793248945141</c:v>
                </c:pt>
                <c:pt idx="552">
                  <c:v>0.51054852320675104</c:v>
                </c:pt>
                <c:pt idx="553">
                  <c:v>0.51054852320675104</c:v>
                </c:pt>
                <c:pt idx="554">
                  <c:v>0.51054852320675104</c:v>
                </c:pt>
                <c:pt idx="555">
                  <c:v>0.51054852320675104</c:v>
                </c:pt>
                <c:pt idx="556">
                  <c:v>0.50632911392405067</c:v>
                </c:pt>
                <c:pt idx="557">
                  <c:v>0.50632911392405067</c:v>
                </c:pt>
                <c:pt idx="558">
                  <c:v>0.50632911392405067</c:v>
                </c:pt>
                <c:pt idx="559">
                  <c:v>0.50632911392405067</c:v>
                </c:pt>
                <c:pt idx="560">
                  <c:v>0.50632911392405067</c:v>
                </c:pt>
                <c:pt idx="561">
                  <c:v>0.50632911392405067</c:v>
                </c:pt>
                <c:pt idx="562">
                  <c:v>0.50210970464135019</c:v>
                </c:pt>
                <c:pt idx="563">
                  <c:v>0.50210970464135019</c:v>
                </c:pt>
                <c:pt idx="564">
                  <c:v>0.49789029535864981</c:v>
                </c:pt>
                <c:pt idx="565">
                  <c:v>0.49789029535864981</c:v>
                </c:pt>
                <c:pt idx="566">
                  <c:v>0.49367088607594933</c:v>
                </c:pt>
                <c:pt idx="567">
                  <c:v>0.48945147679324896</c:v>
                </c:pt>
                <c:pt idx="568">
                  <c:v>0.48523206751054848</c:v>
                </c:pt>
                <c:pt idx="569">
                  <c:v>0.48523206751054848</c:v>
                </c:pt>
                <c:pt idx="570">
                  <c:v>0.48101265822784811</c:v>
                </c:pt>
                <c:pt idx="571">
                  <c:v>0.47679324894514763</c:v>
                </c:pt>
                <c:pt idx="572">
                  <c:v>0.47679324894514763</c:v>
                </c:pt>
                <c:pt idx="573">
                  <c:v>0.46413502109704641</c:v>
                </c:pt>
                <c:pt idx="574">
                  <c:v>0.46413502109704641</c:v>
                </c:pt>
                <c:pt idx="575">
                  <c:v>0.46413502109704641</c:v>
                </c:pt>
                <c:pt idx="576">
                  <c:v>0.46413502109704641</c:v>
                </c:pt>
                <c:pt idx="577">
                  <c:v>0.45147679324894519</c:v>
                </c:pt>
                <c:pt idx="578">
                  <c:v>0.45147679324894519</c:v>
                </c:pt>
                <c:pt idx="579">
                  <c:v>0.4472573839662447</c:v>
                </c:pt>
                <c:pt idx="580">
                  <c:v>0.43459915611814348</c:v>
                </c:pt>
                <c:pt idx="581">
                  <c:v>0.43459915611814348</c:v>
                </c:pt>
                <c:pt idx="582">
                  <c:v>0.430379746835443</c:v>
                </c:pt>
                <c:pt idx="583">
                  <c:v>0.42194092827004215</c:v>
                </c:pt>
                <c:pt idx="584">
                  <c:v>0.42194092827004215</c:v>
                </c:pt>
                <c:pt idx="585">
                  <c:v>0.42194092827004215</c:v>
                </c:pt>
                <c:pt idx="586">
                  <c:v>0.42194092827004215</c:v>
                </c:pt>
                <c:pt idx="587">
                  <c:v>0.42194092827004215</c:v>
                </c:pt>
                <c:pt idx="588">
                  <c:v>0.41772151898734178</c:v>
                </c:pt>
                <c:pt idx="589">
                  <c:v>0.41772151898734178</c:v>
                </c:pt>
                <c:pt idx="590">
                  <c:v>0.41772151898734178</c:v>
                </c:pt>
                <c:pt idx="591">
                  <c:v>0.4135021097046413</c:v>
                </c:pt>
                <c:pt idx="592">
                  <c:v>0.4135021097046413</c:v>
                </c:pt>
                <c:pt idx="593">
                  <c:v>0.4135021097046413</c:v>
                </c:pt>
                <c:pt idx="594">
                  <c:v>0.40506329113924056</c:v>
                </c:pt>
                <c:pt idx="595">
                  <c:v>0.40084388185654007</c:v>
                </c:pt>
                <c:pt idx="596">
                  <c:v>0.40084388185654007</c:v>
                </c:pt>
                <c:pt idx="597">
                  <c:v>0.40084388185654007</c:v>
                </c:pt>
                <c:pt idx="598">
                  <c:v>0.40084388185654007</c:v>
                </c:pt>
                <c:pt idx="599">
                  <c:v>0.40084388185654007</c:v>
                </c:pt>
                <c:pt idx="600">
                  <c:v>0.40084388185654007</c:v>
                </c:pt>
                <c:pt idx="601">
                  <c:v>0.40084388185654007</c:v>
                </c:pt>
                <c:pt idx="602">
                  <c:v>0.3966244725738397</c:v>
                </c:pt>
                <c:pt idx="603">
                  <c:v>0.3966244725738397</c:v>
                </c:pt>
                <c:pt idx="604">
                  <c:v>0.3966244725738397</c:v>
                </c:pt>
                <c:pt idx="605">
                  <c:v>0.39240506329113922</c:v>
                </c:pt>
                <c:pt idx="606">
                  <c:v>0.39240506329113922</c:v>
                </c:pt>
                <c:pt idx="607">
                  <c:v>0.38818565400843885</c:v>
                </c:pt>
                <c:pt idx="608">
                  <c:v>0.38396624472573837</c:v>
                </c:pt>
                <c:pt idx="609">
                  <c:v>0.38396624472573837</c:v>
                </c:pt>
                <c:pt idx="610">
                  <c:v>0.38396624472573837</c:v>
                </c:pt>
                <c:pt idx="611">
                  <c:v>0.38396624472573837</c:v>
                </c:pt>
                <c:pt idx="612">
                  <c:v>0.38396624472573837</c:v>
                </c:pt>
                <c:pt idx="613">
                  <c:v>0.37552742616033752</c:v>
                </c:pt>
                <c:pt idx="614">
                  <c:v>0.35864978902953581</c:v>
                </c:pt>
                <c:pt idx="615">
                  <c:v>0.35864978902953581</c:v>
                </c:pt>
                <c:pt idx="616">
                  <c:v>0.35864978902953581</c:v>
                </c:pt>
                <c:pt idx="617">
                  <c:v>0.35021097046413507</c:v>
                </c:pt>
                <c:pt idx="618">
                  <c:v>0.35021097046413507</c:v>
                </c:pt>
                <c:pt idx="619">
                  <c:v>0.34599156118143459</c:v>
                </c:pt>
                <c:pt idx="620">
                  <c:v>0.34599156118143459</c:v>
                </c:pt>
                <c:pt idx="621">
                  <c:v>0.34599156118143459</c:v>
                </c:pt>
                <c:pt idx="622">
                  <c:v>0.34177215189873422</c:v>
                </c:pt>
                <c:pt idx="623">
                  <c:v>0.33755274261603374</c:v>
                </c:pt>
                <c:pt idx="624">
                  <c:v>0.33755274261603374</c:v>
                </c:pt>
                <c:pt idx="625">
                  <c:v>0.33755274261603374</c:v>
                </c:pt>
                <c:pt idx="626">
                  <c:v>0.33755274261603374</c:v>
                </c:pt>
                <c:pt idx="627">
                  <c:v>0.33755274261603374</c:v>
                </c:pt>
                <c:pt idx="628">
                  <c:v>0.33333333333333337</c:v>
                </c:pt>
                <c:pt idx="629">
                  <c:v>0.33333333333333337</c:v>
                </c:pt>
                <c:pt idx="630">
                  <c:v>0.33333333333333337</c:v>
                </c:pt>
                <c:pt idx="631">
                  <c:v>0.33333333333333337</c:v>
                </c:pt>
                <c:pt idx="632">
                  <c:v>0.32911392405063289</c:v>
                </c:pt>
                <c:pt idx="633">
                  <c:v>0.32911392405063289</c:v>
                </c:pt>
                <c:pt idx="634">
                  <c:v>0.32489451476793252</c:v>
                </c:pt>
                <c:pt idx="635">
                  <c:v>0.32067510548523204</c:v>
                </c:pt>
                <c:pt idx="636">
                  <c:v>0.31645569620253167</c:v>
                </c:pt>
                <c:pt idx="637">
                  <c:v>0.31223628691983119</c:v>
                </c:pt>
                <c:pt idx="638">
                  <c:v>0.30379746835443033</c:v>
                </c:pt>
                <c:pt idx="639">
                  <c:v>0.30379746835443033</c:v>
                </c:pt>
                <c:pt idx="640">
                  <c:v>0.30379746835443033</c:v>
                </c:pt>
                <c:pt idx="641">
                  <c:v>0.29957805907172996</c:v>
                </c:pt>
                <c:pt idx="642">
                  <c:v>0.29957805907172996</c:v>
                </c:pt>
                <c:pt idx="643">
                  <c:v>0.29957805907172996</c:v>
                </c:pt>
                <c:pt idx="644">
                  <c:v>0.29957805907172996</c:v>
                </c:pt>
                <c:pt idx="645">
                  <c:v>0.29535864978902948</c:v>
                </c:pt>
                <c:pt idx="646">
                  <c:v>0.29535864978902948</c:v>
                </c:pt>
                <c:pt idx="647">
                  <c:v>0.29535864978902948</c:v>
                </c:pt>
                <c:pt idx="648">
                  <c:v>0.29113924050632911</c:v>
                </c:pt>
                <c:pt idx="649">
                  <c:v>0.28691983122362874</c:v>
                </c:pt>
                <c:pt idx="650">
                  <c:v>0.28691983122362874</c:v>
                </c:pt>
                <c:pt idx="651">
                  <c:v>0.28691983122362874</c:v>
                </c:pt>
                <c:pt idx="652">
                  <c:v>0.28691983122362874</c:v>
                </c:pt>
                <c:pt idx="653">
                  <c:v>0.27426160337552741</c:v>
                </c:pt>
                <c:pt idx="654">
                  <c:v>0.27004219409282704</c:v>
                </c:pt>
                <c:pt idx="655">
                  <c:v>0.27004219409282704</c:v>
                </c:pt>
                <c:pt idx="656">
                  <c:v>0.2573839662447257</c:v>
                </c:pt>
                <c:pt idx="657">
                  <c:v>0.25316455696202533</c:v>
                </c:pt>
                <c:pt idx="658">
                  <c:v>0.25316455696202533</c:v>
                </c:pt>
                <c:pt idx="659">
                  <c:v>0.25316455696202533</c:v>
                </c:pt>
                <c:pt idx="660">
                  <c:v>0.25316455696202533</c:v>
                </c:pt>
                <c:pt idx="661">
                  <c:v>0.24472573839662448</c:v>
                </c:pt>
                <c:pt idx="662">
                  <c:v>0.24472573839662448</c:v>
                </c:pt>
                <c:pt idx="663">
                  <c:v>0.240506329113924</c:v>
                </c:pt>
                <c:pt idx="664">
                  <c:v>0.240506329113924</c:v>
                </c:pt>
                <c:pt idx="665">
                  <c:v>0.22784810126582278</c:v>
                </c:pt>
                <c:pt idx="666">
                  <c:v>0.22784810126582278</c:v>
                </c:pt>
                <c:pt idx="667">
                  <c:v>0.22784810126582278</c:v>
                </c:pt>
                <c:pt idx="668">
                  <c:v>0.21518987341772156</c:v>
                </c:pt>
                <c:pt idx="669">
                  <c:v>0.21518987341772156</c:v>
                </c:pt>
                <c:pt idx="670">
                  <c:v>0.21518987341772156</c:v>
                </c:pt>
                <c:pt idx="671">
                  <c:v>0.19831223628691985</c:v>
                </c:pt>
                <c:pt idx="672">
                  <c:v>0.189873417721519</c:v>
                </c:pt>
                <c:pt idx="673">
                  <c:v>0.18565400843881852</c:v>
                </c:pt>
                <c:pt idx="674">
                  <c:v>0.18143459915611815</c:v>
                </c:pt>
                <c:pt idx="675">
                  <c:v>0.17721518987341767</c:v>
                </c:pt>
                <c:pt idx="676">
                  <c:v>0.17721518987341767</c:v>
                </c:pt>
                <c:pt idx="677">
                  <c:v>0.1729957805907173</c:v>
                </c:pt>
                <c:pt idx="678">
                  <c:v>0.1729957805907173</c:v>
                </c:pt>
                <c:pt idx="679">
                  <c:v>0.16877637130801693</c:v>
                </c:pt>
                <c:pt idx="680">
                  <c:v>0.16455696202531644</c:v>
                </c:pt>
                <c:pt idx="681">
                  <c:v>0.16033755274261607</c:v>
                </c:pt>
                <c:pt idx="682">
                  <c:v>0.15611814345991559</c:v>
                </c:pt>
                <c:pt idx="683">
                  <c:v>0.15189873417721522</c:v>
                </c:pt>
                <c:pt idx="684">
                  <c:v>0.15189873417721522</c:v>
                </c:pt>
                <c:pt idx="685">
                  <c:v>0.15189873417721522</c:v>
                </c:pt>
                <c:pt idx="686">
                  <c:v>0.14345991561181437</c:v>
                </c:pt>
                <c:pt idx="687">
                  <c:v>0.13502109704641352</c:v>
                </c:pt>
                <c:pt idx="688">
                  <c:v>0.12236286919831219</c:v>
                </c:pt>
                <c:pt idx="689">
                  <c:v>0.11814345991561181</c:v>
                </c:pt>
                <c:pt idx="690">
                  <c:v>9.7046413502109741E-2</c:v>
                </c:pt>
                <c:pt idx="691">
                  <c:v>8.4388185654008407E-2</c:v>
                </c:pt>
                <c:pt idx="692">
                  <c:v>8.4388185654008407E-2</c:v>
                </c:pt>
                <c:pt idx="693">
                  <c:v>7.1729957805907185E-2</c:v>
                </c:pt>
                <c:pt idx="694">
                  <c:v>7.1729957805907185E-2</c:v>
                </c:pt>
                <c:pt idx="695">
                  <c:v>5.9071729957805852E-2</c:v>
                </c:pt>
                <c:pt idx="696">
                  <c:v>5.9071729957805852E-2</c:v>
                </c:pt>
                <c:pt idx="697">
                  <c:v>5.4852320675105481E-2</c:v>
                </c:pt>
                <c:pt idx="698">
                  <c:v>5.4852320675105481E-2</c:v>
                </c:pt>
                <c:pt idx="699">
                  <c:v>5.4852320675105481E-2</c:v>
                </c:pt>
                <c:pt idx="700">
                  <c:v>5.4852320675105481E-2</c:v>
                </c:pt>
                <c:pt idx="701">
                  <c:v>5.0632911392405111E-2</c:v>
                </c:pt>
                <c:pt idx="702">
                  <c:v>4.2194092827004259E-2</c:v>
                </c:pt>
                <c:pt idx="703">
                  <c:v>3.7974683544303778E-2</c:v>
                </c:pt>
                <c:pt idx="704">
                  <c:v>2.9535864978902926E-2</c:v>
                </c:pt>
                <c:pt idx="705">
                  <c:v>2.5316455696202556E-2</c:v>
                </c:pt>
                <c:pt idx="706">
                  <c:v>2.1097046413502074E-2</c:v>
                </c:pt>
                <c:pt idx="707">
                  <c:v>1.2658227848101222E-2</c:v>
                </c:pt>
                <c:pt idx="708">
                  <c:v>8.4388185654008518E-3</c:v>
                </c:pt>
                <c:pt idx="709">
                  <c:v>4.2194092827003704E-3</c:v>
                </c:pt>
                <c:pt idx="710">
                  <c:v>4.2194092827003704E-3</c:v>
                </c:pt>
                <c:pt idx="711">
                  <c:v>0</c:v>
                </c:pt>
                <c:pt idx="712">
                  <c:v>0</c:v>
                </c:pt>
              </c:numCache>
            </c:numRef>
          </c:yVal>
          <c:smooth val="0"/>
          <c:extLst>
            <c:ext xmlns:c16="http://schemas.microsoft.com/office/drawing/2014/chart" uri="{C3380CC4-5D6E-409C-BE32-E72D297353CC}">
              <c16:uniqueId val="{00000000-DD30-4BF8-B5CA-3E690C4B7A27}"/>
            </c:ext>
          </c:extLst>
        </c:ser>
        <c:dLbls>
          <c:showLegendKey val="0"/>
          <c:showVal val="0"/>
          <c:showCatName val="0"/>
          <c:showSerName val="0"/>
          <c:showPercent val="0"/>
          <c:showBubbleSize val="0"/>
        </c:dLbls>
        <c:axId val="216916272"/>
        <c:axId val="724077488"/>
      </c:scatterChart>
      <c:valAx>
        <c:axId val="216916272"/>
        <c:scaling>
          <c:orientation val="minMax"/>
          <c:max val="1"/>
        </c:scaling>
        <c:delete val="0"/>
        <c:axPos val="b"/>
        <c:title>
          <c:tx>
            <c:rich>
              <a:bodyPr/>
              <a:lstStyle/>
              <a:p>
                <a:pPr>
                  <a:defRPr/>
                </a:pPr>
                <a:r>
                  <a:rPr lang="en-US"/>
                  <a:t>False Positive Rate</a:t>
                </a:r>
              </a:p>
            </c:rich>
          </c:tx>
          <c:layout/>
          <c:overlay val="0"/>
        </c:title>
        <c:numFmt formatCode="General" sourceLinked="1"/>
        <c:majorTickMark val="out"/>
        <c:minorTickMark val="none"/>
        <c:tickLblPos val="nextTo"/>
        <c:crossAx val="724077488"/>
        <c:crosses val="autoZero"/>
        <c:crossBetween val="midCat"/>
      </c:valAx>
      <c:valAx>
        <c:axId val="724077488"/>
        <c:scaling>
          <c:orientation val="minMax"/>
          <c:max val="1"/>
        </c:scaling>
        <c:delete val="0"/>
        <c:axPos val="l"/>
        <c:majorGridlines/>
        <c:title>
          <c:tx>
            <c:rich>
              <a:bodyPr rot="-5400000" vert="horz"/>
              <a:lstStyle/>
              <a:p>
                <a:pPr>
                  <a:defRPr/>
                </a:pPr>
                <a:r>
                  <a:rPr lang="en-US"/>
                  <a:t>True Positive Rate</a:t>
                </a:r>
              </a:p>
            </c:rich>
          </c:tx>
          <c:layout/>
          <c:overlay val="0"/>
        </c:title>
        <c:numFmt formatCode="General" sourceLinked="1"/>
        <c:majorTickMark val="out"/>
        <c:minorTickMark val="none"/>
        <c:tickLblPos val="nextTo"/>
        <c:crossAx val="216916272"/>
        <c:crosses val="autoZero"/>
        <c:crossBetween val="midCat"/>
      </c:valAx>
    </c:plotArea>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Forecasting energy consumption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8.7948443803864351E-2"/>
          <c:y val="3.1541211516673946E-2"/>
          <c:w val="0.90648291994258412"/>
          <c:h val="0.84805309219019731"/>
        </c:manualLayout>
      </c:layout>
      <c:lineChart>
        <c:grouping val="standard"/>
        <c:varyColors val="0"/>
        <c:ser>
          <c:idx val="0"/>
          <c:order val="0"/>
          <c:tx>
            <c:strRef>
              <c:f>'Q5'!$E$6</c:f>
              <c:strCache>
                <c:ptCount val="1"/>
                <c:pt idx="0">
                  <c:v>Energy consumption MW</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'Q5'!$C$7:$D$138</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2010</c:v>
                  </c:pt>
                  <c:pt idx="12">
                    <c:v>2011</c:v>
                  </c:pt>
                  <c:pt idx="24">
                    <c:v>2012</c:v>
                  </c:pt>
                  <c:pt idx="36">
                    <c:v>2013</c:v>
                  </c:pt>
                  <c:pt idx="48">
                    <c:v>2014</c:v>
                  </c:pt>
                  <c:pt idx="60">
                    <c:v>2015</c:v>
                  </c:pt>
                  <c:pt idx="72">
                    <c:v>2016</c:v>
                  </c:pt>
                  <c:pt idx="84">
                    <c:v>2017</c:v>
                  </c:pt>
                  <c:pt idx="96">
                    <c:v>2018</c:v>
                  </c:pt>
                  <c:pt idx="108">
                    <c:v>2019</c:v>
                  </c:pt>
                  <c:pt idx="120">
                    <c:v>2020</c:v>
                  </c:pt>
                </c:lvl>
              </c:multiLvlStrCache>
            </c:multiLvlStrRef>
          </c:cat>
          <c:val>
            <c:numRef>
              <c:f>'Q5'!$E$7:$E$126</c:f>
              <c:numCache>
                <c:formatCode>General</c:formatCode>
                <c:ptCount val="120"/>
                <c:pt idx="0">
                  <c:v>13819618</c:v>
                </c:pt>
                <c:pt idx="1">
                  <c:v>12704596</c:v>
                </c:pt>
                <c:pt idx="2">
                  <c:v>12333740</c:v>
                </c:pt>
                <c:pt idx="3">
                  <c:v>10791570</c:v>
                </c:pt>
                <c:pt idx="4">
                  <c:v>10780255</c:v>
                </c:pt>
                <c:pt idx="5">
                  <c:v>12084854</c:v>
                </c:pt>
                <c:pt idx="6">
                  <c:v>12925511</c:v>
                </c:pt>
                <c:pt idx="7">
                  <c:v>12525715</c:v>
                </c:pt>
                <c:pt idx="8">
                  <c:v>11354912</c:v>
                </c:pt>
                <c:pt idx="9">
                  <c:v>11176189</c:v>
                </c:pt>
                <c:pt idx="10">
                  <c:v>11690182</c:v>
                </c:pt>
                <c:pt idx="11">
                  <c:v>13037768</c:v>
                </c:pt>
                <c:pt idx="12">
                  <c:v>13877850</c:v>
                </c:pt>
                <c:pt idx="13">
                  <c:v>11514411</c:v>
                </c:pt>
                <c:pt idx="14">
                  <c:v>11237102</c:v>
                </c:pt>
                <c:pt idx="15">
                  <c:v>10061739</c:v>
                </c:pt>
                <c:pt idx="16">
                  <c:v>9904669</c:v>
                </c:pt>
                <c:pt idx="17">
                  <c:v>10778225</c:v>
                </c:pt>
                <c:pt idx="18">
                  <c:v>10934798</c:v>
                </c:pt>
                <c:pt idx="19">
                  <c:v>11743042</c:v>
                </c:pt>
                <c:pt idx="20">
                  <c:v>10256249</c:v>
                </c:pt>
                <c:pt idx="21">
                  <c:v>10310116</c:v>
                </c:pt>
                <c:pt idx="22">
                  <c:v>10372276</c:v>
                </c:pt>
                <c:pt idx="23">
                  <c:v>12605033</c:v>
                </c:pt>
                <c:pt idx="24">
                  <c:v>13514727</c:v>
                </c:pt>
                <c:pt idx="25">
                  <c:v>12071177</c:v>
                </c:pt>
                <c:pt idx="26">
                  <c:v>11342788</c:v>
                </c:pt>
                <c:pt idx="27">
                  <c:v>9747258</c:v>
                </c:pt>
                <c:pt idx="28">
                  <c:v>10629640</c:v>
                </c:pt>
                <c:pt idx="29">
                  <c:v>11816634</c:v>
                </c:pt>
                <c:pt idx="30">
                  <c:v>12906896</c:v>
                </c:pt>
                <c:pt idx="31">
                  <c:v>12768649</c:v>
                </c:pt>
                <c:pt idx="32">
                  <c:v>10622166</c:v>
                </c:pt>
                <c:pt idx="33">
                  <c:v>10217017</c:v>
                </c:pt>
                <c:pt idx="34">
                  <c:v>10887415</c:v>
                </c:pt>
                <c:pt idx="35">
                  <c:v>13663114</c:v>
                </c:pt>
                <c:pt idx="36">
                  <c:v>13625984</c:v>
                </c:pt>
                <c:pt idx="37">
                  <c:v>11490437</c:v>
                </c:pt>
                <c:pt idx="38">
                  <c:v>11754061</c:v>
                </c:pt>
                <c:pt idx="39">
                  <c:v>10173712</c:v>
                </c:pt>
                <c:pt idx="40">
                  <c:v>10756228</c:v>
                </c:pt>
                <c:pt idx="41">
                  <c:v>11466880</c:v>
                </c:pt>
                <c:pt idx="42">
                  <c:v>13164124</c:v>
                </c:pt>
                <c:pt idx="43">
                  <c:v>12408325</c:v>
                </c:pt>
                <c:pt idx="44">
                  <c:v>10483801</c:v>
                </c:pt>
                <c:pt idx="45">
                  <c:v>10526263</c:v>
                </c:pt>
                <c:pt idx="46">
                  <c:v>10669114</c:v>
                </c:pt>
                <c:pt idx="47">
                  <c:v>11992252</c:v>
                </c:pt>
                <c:pt idx="48">
                  <c:v>12660213</c:v>
                </c:pt>
                <c:pt idx="49">
                  <c:v>11395716</c:v>
                </c:pt>
                <c:pt idx="50">
                  <c:v>10625859</c:v>
                </c:pt>
                <c:pt idx="51">
                  <c:v>9924536</c:v>
                </c:pt>
                <c:pt idx="52">
                  <c:v>10959988</c:v>
                </c:pt>
                <c:pt idx="53">
                  <c:v>11284455</c:v>
                </c:pt>
                <c:pt idx="54">
                  <c:v>12870975</c:v>
                </c:pt>
                <c:pt idx="55">
                  <c:v>12023841</c:v>
                </c:pt>
                <c:pt idx="56">
                  <c:v>10191836</c:v>
                </c:pt>
                <c:pt idx="57">
                  <c:v>10332565</c:v>
                </c:pt>
                <c:pt idx="58">
                  <c:v>10948996</c:v>
                </c:pt>
                <c:pt idx="59">
                  <c:v>11595192</c:v>
                </c:pt>
                <c:pt idx="60">
                  <c:v>12465838</c:v>
                </c:pt>
                <c:pt idx="61">
                  <c:v>11388194</c:v>
                </c:pt>
                <c:pt idx="62">
                  <c:v>11868167</c:v>
                </c:pt>
                <c:pt idx="63">
                  <c:v>9932875</c:v>
                </c:pt>
                <c:pt idx="64">
                  <c:v>10360991</c:v>
                </c:pt>
                <c:pt idx="65">
                  <c:v>10857244</c:v>
                </c:pt>
                <c:pt idx="66">
                  <c:v>11867916</c:v>
                </c:pt>
                <c:pt idx="67">
                  <c:v>11428478</c:v>
                </c:pt>
                <c:pt idx="68">
                  <c:v>10162141</c:v>
                </c:pt>
                <c:pt idx="69">
                  <c:v>10116557</c:v>
                </c:pt>
                <c:pt idx="70">
                  <c:v>10743831</c:v>
                </c:pt>
                <c:pt idx="71">
                  <c:v>11913705</c:v>
                </c:pt>
                <c:pt idx="72">
                  <c:v>13726294</c:v>
                </c:pt>
                <c:pt idx="73">
                  <c:v>11691766</c:v>
                </c:pt>
                <c:pt idx="74">
                  <c:v>11691511</c:v>
                </c:pt>
                <c:pt idx="75">
                  <c:v>9603814</c:v>
                </c:pt>
                <c:pt idx="76">
                  <c:v>10068737</c:v>
                </c:pt>
                <c:pt idx="77">
                  <c:v>10921235</c:v>
                </c:pt>
                <c:pt idx="78">
                  <c:v>11086809</c:v>
                </c:pt>
                <c:pt idx="79">
                  <c:v>11367056</c:v>
                </c:pt>
                <c:pt idx="80">
                  <c:v>10069273</c:v>
                </c:pt>
                <c:pt idx="81">
                  <c:v>9928515</c:v>
                </c:pt>
                <c:pt idx="82">
                  <c:v>11041171</c:v>
                </c:pt>
                <c:pt idx="83">
                  <c:v>11669781</c:v>
                </c:pt>
                <c:pt idx="84">
                  <c:v>12895070</c:v>
                </c:pt>
                <c:pt idx="85">
                  <c:v>12369556</c:v>
                </c:pt>
                <c:pt idx="86">
                  <c:v>11274433</c:v>
                </c:pt>
                <c:pt idx="87">
                  <c:v>9455136</c:v>
                </c:pt>
                <c:pt idx="88">
                  <c:v>10230609</c:v>
                </c:pt>
                <c:pt idx="89">
                  <c:v>10891151</c:v>
                </c:pt>
                <c:pt idx="90">
                  <c:v>11522721</c:v>
                </c:pt>
                <c:pt idx="91">
                  <c:v>11353888</c:v>
                </c:pt>
                <c:pt idx="92">
                  <c:v>10409382</c:v>
                </c:pt>
                <c:pt idx="93">
                  <c:v>9678600</c:v>
                </c:pt>
                <c:pt idx="94">
                  <c:v>9663563</c:v>
                </c:pt>
                <c:pt idx="95">
                  <c:v>10507653</c:v>
                </c:pt>
                <c:pt idx="96">
                  <c:v>12469996</c:v>
                </c:pt>
                <c:pt idx="97">
                  <c:v>11063189</c:v>
                </c:pt>
                <c:pt idx="98">
                  <c:v>10169851</c:v>
                </c:pt>
                <c:pt idx="99">
                  <c:v>9508088</c:v>
                </c:pt>
                <c:pt idx="100">
                  <c:v>9703509</c:v>
                </c:pt>
                <c:pt idx="101">
                  <c:v>10826532</c:v>
                </c:pt>
                <c:pt idx="102">
                  <c:v>11907405</c:v>
                </c:pt>
                <c:pt idx="103">
                  <c:v>12473384</c:v>
                </c:pt>
                <c:pt idx="104">
                  <c:v>10647890</c:v>
                </c:pt>
                <c:pt idx="105">
                  <c:v>9527015</c:v>
                </c:pt>
                <c:pt idx="106">
                  <c:v>9863605</c:v>
                </c:pt>
                <c:pt idx="107">
                  <c:v>11704177</c:v>
                </c:pt>
                <c:pt idx="108">
                  <c:v>11581251</c:v>
                </c:pt>
                <c:pt idx="109">
                  <c:v>9855340</c:v>
                </c:pt>
                <c:pt idx="110">
                  <c:v>10827644</c:v>
                </c:pt>
                <c:pt idx="111">
                  <c:v>9279596</c:v>
                </c:pt>
                <c:pt idx="112">
                  <c:v>9747081</c:v>
                </c:pt>
                <c:pt idx="113">
                  <c:v>10600150</c:v>
                </c:pt>
                <c:pt idx="114">
                  <c:v>11649628</c:v>
                </c:pt>
                <c:pt idx="115">
                  <c:v>11190134</c:v>
                </c:pt>
                <c:pt idx="116">
                  <c:v>9945277</c:v>
                </c:pt>
                <c:pt idx="117">
                  <c:v>9921554</c:v>
                </c:pt>
                <c:pt idx="118">
                  <c:v>10305415</c:v>
                </c:pt>
                <c:pt idx="119">
                  <c:v>11974478</c:v>
                </c:pt>
              </c:numCache>
            </c:numRef>
          </c:val>
          <c:smooth val="0"/>
          <c:extLst>
            <c:ext xmlns:c16="http://schemas.microsoft.com/office/drawing/2014/chart" uri="{C3380CC4-5D6E-409C-BE32-E72D297353CC}">
              <c16:uniqueId val="{00000000-A000-454F-8634-49429432A494}"/>
            </c:ext>
          </c:extLst>
        </c:ser>
        <c:ser>
          <c:idx val="1"/>
          <c:order val="1"/>
          <c:tx>
            <c:strRef>
              <c:f>'Q5'!$G$6</c:f>
              <c:strCache>
                <c:ptCount val="1"/>
                <c:pt idx="0">
                  <c:v>12 Centered MA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multiLvlStrRef>
              <c:f>'Q5'!$C$7:$D$138</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2010</c:v>
                  </c:pt>
                  <c:pt idx="12">
                    <c:v>2011</c:v>
                  </c:pt>
                  <c:pt idx="24">
                    <c:v>2012</c:v>
                  </c:pt>
                  <c:pt idx="36">
                    <c:v>2013</c:v>
                  </c:pt>
                  <c:pt idx="48">
                    <c:v>2014</c:v>
                  </c:pt>
                  <c:pt idx="60">
                    <c:v>2015</c:v>
                  </c:pt>
                  <c:pt idx="72">
                    <c:v>2016</c:v>
                  </c:pt>
                  <c:pt idx="84">
                    <c:v>2017</c:v>
                  </c:pt>
                  <c:pt idx="96">
                    <c:v>2018</c:v>
                  </c:pt>
                  <c:pt idx="108">
                    <c:v>2019</c:v>
                  </c:pt>
                  <c:pt idx="120">
                    <c:v>2020</c:v>
                  </c:pt>
                </c:lvl>
              </c:multiLvlStrCache>
            </c:multiLvlStrRef>
          </c:cat>
          <c:val>
            <c:numRef>
              <c:f>'Q5'!$G$7:$G$126</c:f>
              <c:numCache>
                <c:formatCode>General</c:formatCode>
                <c:ptCount val="120"/>
                <c:pt idx="6">
                  <c:v>11961871.083333334</c:v>
                </c:pt>
                <c:pt idx="7">
                  <c:v>11890473.347222222</c:v>
                </c:pt>
                <c:pt idx="8">
                  <c:v>11790618.041666666</c:v>
                </c:pt>
                <c:pt idx="9">
                  <c:v>11696422.625</c:v>
                </c:pt>
                <c:pt idx="10">
                  <c:v>11602199.083333334</c:v>
                </c:pt>
                <c:pt idx="11">
                  <c:v>11506083.291666666</c:v>
                </c:pt>
                <c:pt idx="12">
                  <c:v>11403824.166666666</c:v>
                </c:pt>
                <c:pt idx="13">
                  <c:v>11313702.458333334</c:v>
                </c:pt>
                <c:pt idx="14">
                  <c:v>11246186.166666666</c:v>
                </c:pt>
                <c:pt idx="15">
                  <c:v>11197273.194444442</c:v>
                </c:pt>
                <c:pt idx="16">
                  <c:v>11165087.291666666</c:v>
                </c:pt>
                <c:pt idx="17">
                  <c:v>11140562.38888889</c:v>
                </c:pt>
                <c:pt idx="18">
                  <c:v>11144410.777777778</c:v>
                </c:pt>
                <c:pt idx="19">
                  <c:v>11168691.722222222</c:v>
                </c:pt>
                <c:pt idx="20">
                  <c:v>11225406.291666666</c:v>
                </c:pt>
                <c:pt idx="21">
                  <c:v>11288632.541666666</c:v>
                </c:pt>
                <c:pt idx="22">
                  <c:v>11355473.111111112</c:v>
                </c:pt>
                <c:pt idx="23">
                  <c:v>11425388.430555558</c:v>
                </c:pt>
                <c:pt idx="24">
                  <c:v>11492389.416666666</c:v>
                </c:pt>
                <c:pt idx="25">
                  <c:v>11559663.625</c:v>
                </c:pt>
                <c:pt idx="26">
                  <c:v>11601092.819444442</c:v>
                </c:pt>
                <c:pt idx="27">
                  <c:v>11620211.63888889</c:v>
                </c:pt>
                <c:pt idx="28">
                  <c:v>11639960.402777776</c:v>
                </c:pt>
                <c:pt idx="29">
                  <c:v>11666925.180555554</c:v>
                </c:pt>
                <c:pt idx="30">
                  <c:v>11688493.416666666</c:v>
                </c:pt>
                <c:pt idx="31">
                  <c:v>11690508.38888889</c:v>
                </c:pt>
                <c:pt idx="32">
                  <c:v>11694550.736111112</c:v>
                </c:pt>
                <c:pt idx="33">
                  <c:v>11701654.416666666</c:v>
                </c:pt>
                <c:pt idx="34">
                  <c:v>11701124.236111112</c:v>
                </c:pt>
                <c:pt idx="35">
                  <c:v>11698966.166666666</c:v>
                </c:pt>
                <c:pt idx="36">
                  <c:v>11692017.972222222</c:v>
                </c:pt>
                <c:pt idx="37">
                  <c:v>11666721.055555554</c:v>
                </c:pt>
                <c:pt idx="38">
                  <c:v>11624438.041666666</c:v>
                </c:pt>
                <c:pt idx="39">
                  <c:v>11585843.958333334</c:v>
                </c:pt>
                <c:pt idx="40">
                  <c:v>11533502.13888889</c:v>
                </c:pt>
                <c:pt idx="41">
                  <c:v>11473404.458333334</c:v>
                </c:pt>
                <c:pt idx="42">
                  <c:v>11419168.736111112</c:v>
                </c:pt>
                <c:pt idx="43">
                  <c:v>11385605.75</c:v>
                </c:pt>
                <c:pt idx="44">
                  <c:v>11361384.736111112</c:v>
                </c:pt>
                <c:pt idx="45">
                  <c:v>11333139.236111112</c:v>
                </c:pt>
                <c:pt idx="46">
                  <c:v>11316508.13888889</c:v>
                </c:pt>
                <c:pt idx="47">
                  <c:v>11300647.569444446</c:v>
                </c:pt>
                <c:pt idx="48">
                  <c:v>11285844.25</c:v>
                </c:pt>
                <c:pt idx="49">
                  <c:v>11268059.888888888</c:v>
                </c:pt>
                <c:pt idx="50">
                  <c:v>11251647.388888888</c:v>
                </c:pt>
                <c:pt idx="51">
                  <c:v>11240470.472222222</c:v>
                </c:pt>
                <c:pt idx="52">
                  <c:v>11250602.902777776</c:v>
                </c:pt>
                <c:pt idx="53">
                  <c:v>11263541.402777778</c:v>
                </c:pt>
                <c:pt idx="54">
                  <c:v>11264273.25</c:v>
                </c:pt>
                <c:pt idx="55">
                  <c:v>11264586.333333334</c:v>
                </c:pt>
                <c:pt idx="56">
                  <c:v>11253667.694444446</c:v>
                </c:pt>
                <c:pt idx="57">
                  <c:v>11234584.597222224</c:v>
                </c:pt>
                <c:pt idx="58">
                  <c:v>11197834.791666666</c:v>
                </c:pt>
                <c:pt idx="59">
                  <c:v>11157969.055555556</c:v>
                </c:pt>
                <c:pt idx="60">
                  <c:v>11123573.208333334</c:v>
                </c:pt>
                <c:pt idx="61">
                  <c:v>11099534.638888888</c:v>
                </c:pt>
                <c:pt idx="62">
                  <c:v>11106933.777777776</c:v>
                </c:pt>
                <c:pt idx="63">
                  <c:v>11126818.124999998</c:v>
                </c:pt>
                <c:pt idx="64">
                  <c:v>11144661.347222222</c:v>
                </c:pt>
                <c:pt idx="65">
                  <c:v>11160934.38888889</c:v>
                </c:pt>
                <c:pt idx="66">
                  <c:v>11175997.86111111</c:v>
                </c:pt>
                <c:pt idx="67">
                  <c:v>11187526.305555554</c:v>
                </c:pt>
                <c:pt idx="68">
                  <c:v>11170699.708333334</c:v>
                </c:pt>
                <c:pt idx="69">
                  <c:v>11148803.750000002</c:v>
                </c:pt>
                <c:pt idx="70">
                  <c:v>11128071.51388889</c:v>
                </c:pt>
                <c:pt idx="71">
                  <c:v>11109297.875000002</c:v>
                </c:pt>
                <c:pt idx="72">
                  <c:v>11098713.041666666</c:v>
                </c:pt>
                <c:pt idx="73">
                  <c:v>11083851.61111111</c:v>
                </c:pt>
                <c:pt idx="74">
                  <c:v>11068294.111111112</c:v>
                </c:pt>
                <c:pt idx="75">
                  <c:v>11063003.444444446</c:v>
                </c:pt>
                <c:pt idx="76">
                  <c:v>11053209.861111112</c:v>
                </c:pt>
                <c:pt idx="77">
                  <c:v>11043963.000000002</c:v>
                </c:pt>
                <c:pt idx="78">
                  <c:v>11032834.63888889</c:v>
                </c:pt>
                <c:pt idx="79">
                  <c:v>11024676.277777778</c:v>
                </c:pt>
                <c:pt idx="80">
                  <c:v>11034117.027777778</c:v>
                </c:pt>
                <c:pt idx="81">
                  <c:v>11033961.13888889</c:v>
                </c:pt>
                <c:pt idx="82">
                  <c:v>11044321.736111112</c:v>
                </c:pt>
                <c:pt idx="83">
                  <c:v>11053276.263888888</c:v>
                </c:pt>
                <c:pt idx="84">
                  <c:v>11040849.125</c:v>
                </c:pt>
                <c:pt idx="85">
                  <c:v>11012699.152777778</c:v>
                </c:pt>
                <c:pt idx="86">
                  <c:v>10972591.041666666</c:v>
                </c:pt>
                <c:pt idx="87">
                  <c:v>10914521.833333332</c:v>
                </c:pt>
                <c:pt idx="88">
                  <c:v>10836387.472222222</c:v>
                </c:pt>
                <c:pt idx="89">
                  <c:v>10762459.597222222</c:v>
                </c:pt>
                <c:pt idx="90">
                  <c:v>10700344.333333332</c:v>
                </c:pt>
                <c:pt idx="91">
                  <c:v>10653472.249999998</c:v>
                </c:pt>
                <c:pt idx="92">
                  <c:v>10617846.805555554</c:v>
                </c:pt>
                <c:pt idx="93">
                  <c:v>10615913.902777778</c:v>
                </c:pt>
                <c:pt idx="94">
                  <c:v>10632635.027777778</c:v>
                </c:pt>
                <c:pt idx="95">
                  <c:v>10646515.36111111</c:v>
                </c:pt>
                <c:pt idx="96">
                  <c:v>10670494.88888889</c:v>
                </c:pt>
                <c:pt idx="97">
                  <c:v>10711990.291666666</c:v>
                </c:pt>
                <c:pt idx="98">
                  <c:v>10735799.180555556</c:v>
                </c:pt>
                <c:pt idx="99">
                  <c:v>10727283.833333334</c:v>
                </c:pt>
                <c:pt idx="100">
                  <c:v>10724591.88888889</c:v>
                </c:pt>
                <c:pt idx="101">
                  <c:v>10720831.791666668</c:v>
                </c:pt>
                <c:pt idx="102">
                  <c:v>10714898.500000002</c:v>
                </c:pt>
                <c:pt idx="103">
                  <c:v>10689202.625000002</c:v>
                </c:pt>
                <c:pt idx="104">
                  <c:v>10672270.194444446</c:v>
                </c:pt>
                <c:pt idx="105">
                  <c:v>10654290.527777778</c:v>
                </c:pt>
                <c:pt idx="106">
                  <c:v>10617416.333333334</c:v>
                </c:pt>
                <c:pt idx="107">
                  <c:v>10589195.347222222</c:v>
                </c:pt>
                <c:pt idx="108">
                  <c:v>10566505.444444442</c:v>
                </c:pt>
                <c:pt idx="109">
                  <c:v>10546230.899999999</c:v>
                </c:pt>
                <c:pt idx="110">
                  <c:v>10521189.437499998</c:v>
                </c:pt>
                <c:pt idx="111">
                  <c:v>10515099.5</c:v>
                </c:pt>
                <c:pt idx="112">
                  <c:v>10532195.166666666</c:v>
                </c:pt>
                <c:pt idx="113">
                  <c:v>10550603.916666666</c:v>
                </c:pt>
              </c:numCache>
            </c:numRef>
          </c:val>
          <c:smooth val="0"/>
          <c:extLst>
            <c:ext xmlns:c16="http://schemas.microsoft.com/office/drawing/2014/chart" uri="{C3380CC4-5D6E-409C-BE32-E72D297353CC}">
              <c16:uniqueId val="{00000003-A000-454F-8634-49429432A494}"/>
            </c:ext>
          </c:extLst>
        </c:ser>
        <c:ser>
          <c:idx val="2"/>
          <c:order val="2"/>
          <c:tx>
            <c:strRef>
              <c:f>'Q5'!$J$6</c:f>
              <c:strCache>
                <c:ptCount val="1"/>
                <c:pt idx="0">
                  <c:v>Deseasonalised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trendline>
            <c:spPr>
              <a:ln w="19050" cap="rnd">
                <a:solidFill>
                  <a:schemeClr val="accent3"/>
                </a:solidFill>
                <a:prstDash val="sysDot"/>
              </a:ln>
              <a:effectLst/>
            </c:spPr>
            <c:trendlineType val="linear"/>
            <c:dispRSqr val="0"/>
            <c:dispEq val="0"/>
          </c:trendline>
          <c:trendline>
            <c:spPr>
              <a:ln w="19050" cap="rnd">
                <a:solidFill>
                  <a:schemeClr val="accent3"/>
                </a:solidFill>
                <a:prstDash val="sysDot"/>
              </a:ln>
              <a:effectLst/>
            </c:spPr>
            <c:trendlineType val="linear"/>
            <c:dispRSqr val="1"/>
            <c:dispEq val="1"/>
            <c:trendlineLbl>
              <c:layout>
                <c:manualLayout>
                  <c:x val="-4.781301258493203E-5"/>
                  <c:y val="-0.24667845434695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trendlineLbl>
          </c:trendline>
          <c:cat>
            <c:multiLvlStrRef>
              <c:f>'Q5'!$C$7:$D$138</c:f>
              <c:multiLvlStrCache>
                <c:ptCount val="1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pt idx="108">
                    <c:v>Jan</c:v>
                  </c:pt>
                  <c:pt idx="109">
                    <c:v>Feb</c:v>
                  </c:pt>
                  <c:pt idx="110">
                    <c:v>Mar</c:v>
                  </c:pt>
                  <c:pt idx="111">
                    <c:v>Apr</c:v>
                  </c:pt>
                  <c:pt idx="112">
                    <c:v>May</c:v>
                  </c:pt>
                  <c:pt idx="113">
                    <c:v>Jun</c:v>
                  </c:pt>
                  <c:pt idx="114">
                    <c:v>Jul</c:v>
                  </c:pt>
                  <c:pt idx="115">
                    <c:v>Aug</c:v>
                  </c:pt>
                  <c:pt idx="116">
                    <c:v>Sep</c:v>
                  </c:pt>
                  <c:pt idx="117">
                    <c:v>Oct</c:v>
                  </c:pt>
                  <c:pt idx="118">
                    <c:v>Nov</c:v>
                  </c:pt>
                  <c:pt idx="119">
                    <c:v>Dec</c:v>
                  </c:pt>
                  <c:pt idx="120">
                    <c:v>Jan</c:v>
                  </c:pt>
                  <c:pt idx="121">
                    <c:v>Feb</c:v>
                  </c:pt>
                  <c:pt idx="122">
                    <c:v>Mar</c:v>
                  </c:pt>
                  <c:pt idx="123">
                    <c:v>Apr</c:v>
                  </c:pt>
                  <c:pt idx="124">
                    <c:v>May</c:v>
                  </c:pt>
                  <c:pt idx="125">
                    <c:v>Jun</c:v>
                  </c:pt>
                  <c:pt idx="126">
                    <c:v>Jul</c:v>
                  </c:pt>
                  <c:pt idx="127">
                    <c:v>Aug</c:v>
                  </c:pt>
                  <c:pt idx="128">
                    <c:v>Sep</c:v>
                  </c:pt>
                  <c:pt idx="129">
                    <c:v>Oct</c:v>
                  </c:pt>
                  <c:pt idx="130">
                    <c:v>Nov</c:v>
                  </c:pt>
                  <c:pt idx="131">
                    <c:v>Dec</c:v>
                  </c:pt>
                </c:lvl>
                <c:lvl>
                  <c:pt idx="0">
                    <c:v>2010</c:v>
                  </c:pt>
                  <c:pt idx="12">
                    <c:v>2011</c:v>
                  </c:pt>
                  <c:pt idx="24">
                    <c:v>2012</c:v>
                  </c:pt>
                  <c:pt idx="36">
                    <c:v>2013</c:v>
                  </c:pt>
                  <c:pt idx="48">
                    <c:v>2014</c:v>
                  </c:pt>
                  <c:pt idx="60">
                    <c:v>2015</c:v>
                  </c:pt>
                  <c:pt idx="72">
                    <c:v>2016</c:v>
                  </c:pt>
                  <c:pt idx="84">
                    <c:v>2017</c:v>
                  </c:pt>
                  <c:pt idx="96">
                    <c:v>2018</c:v>
                  </c:pt>
                  <c:pt idx="108">
                    <c:v>2019</c:v>
                  </c:pt>
                  <c:pt idx="120">
                    <c:v>2020</c:v>
                  </c:pt>
                </c:lvl>
              </c:multiLvlStrCache>
            </c:multiLvlStrRef>
          </c:cat>
          <c:val>
            <c:numRef>
              <c:f>'Q5'!$J$7:$J$138</c:f>
              <c:numCache>
                <c:formatCode>General</c:formatCode>
                <c:ptCount val="132"/>
                <c:pt idx="0">
                  <c:v>11903434.061996205</c:v>
                </c:pt>
                <c:pt idx="1">
                  <c:v>12413928.686930336</c:v>
                </c:pt>
                <c:pt idx="2">
                  <c:v>12275428.514252935</c:v>
                </c:pt>
                <c:pt idx="3">
                  <c:v>12328062.809687991</c:v>
                </c:pt>
                <c:pt idx="4">
                  <c:v>11682276.788526006</c:v>
                </c:pt>
                <c:pt idx="5">
                  <c:v>12150329.262303032</c:v>
                </c:pt>
                <c:pt idx="6">
                  <c:v>11996969.227276623</c:v>
                </c:pt>
                <c:pt idx="7">
                  <c:v>11718561.934613168</c:v>
                </c:pt>
                <c:pt idx="8">
                  <c:v>12170879.243561635</c:v>
                </c:pt>
                <c:pt idx="9">
                  <c:v>12286198.40200888</c:v>
                </c:pt>
                <c:pt idx="10">
                  <c:v>12294532.870883346</c:v>
                </c:pt>
                <c:pt idx="11">
                  <c:v>12090349.049664801</c:v>
                </c:pt>
                <c:pt idx="12">
                  <c:v>11953591.799518194</c:v>
                </c:pt>
                <c:pt idx="13">
                  <c:v>11250973.822859555</c:v>
                </c:pt>
                <c:pt idx="14">
                  <c:v>11183975.202036744</c:v>
                </c:pt>
                <c:pt idx="15">
                  <c:v>11494319.210892135</c:v>
                </c:pt>
                <c:pt idx="16">
                  <c:v>10733427.433463596</c:v>
                </c:pt>
                <c:pt idx="17">
                  <c:v>10836620.997919057</c:v>
                </c:pt>
                <c:pt idx="18">
                  <c:v>10149264.900434958</c:v>
                </c:pt>
                <c:pt idx="19">
                  <c:v>10986324.132216299</c:v>
                </c:pt>
                <c:pt idx="20">
                  <c:v>10993266.00425435</c:v>
                </c:pt>
                <c:pt idx="21">
                  <c:v>11334107.782512106</c:v>
                </c:pt>
                <c:pt idx="22">
                  <c:v>10908494.686213989</c:v>
                </c:pt>
                <c:pt idx="23">
                  <c:v>11689059.718852449</c:v>
                </c:pt>
                <c:pt idx="24">
                  <c:v>11640818.270836413</c:v>
                </c:pt>
                <c:pt idx="25">
                  <c:v>11795001.623452935</c:v>
                </c:pt>
                <c:pt idx="26">
                  <c:v>11289161.539510805</c:v>
                </c:pt>
                <c:pt idx="27">
                  <c:v>11135062.724537184</c:v>
                </c:pt>
                <c:pt idx="28">
                  <c:v>11519059.302622022</c:v>
                </c:pt>
                <c:pt idx="29">
                  <c:v>11880656.05692257</c:v>
                </c:pt>
                <c:pt idx="30">
                  <c:v>11979691.49008188</c:v>
                </c:pt>
                <c:pt idx="31">
                  <c:v>11945841.345411139</c:v>
                </c:pt>
                <c:pt idx="32">
                  <c:v>11385477.905162638</c:v>
                </c:pt>
                <c:pt idx="33">
                  <c:v>11231762.270546567</c:v>
                </c:pt>
                <c:pt idx="34">
                  <c:v>11450264.982739225</c:v>
                </c:pt>
                <c:pt idx="35">
                  <c:v>12670252.865779007</c:v>
                </c:pt>
                <c:pt idx="36">
                  <c:v>11736648.731811205</c:v>
                </c:pt>
                <c:pt idx="37">
                  <c:v>11227548.321856575</c:v>
                </c:pt>
                <c:pt idx="38">
                  <c:v>11698490.122028546</c:v>
                </c:pt>
                <c:pt idx="39">
                  <c:v>11622234.813254831</c:v>
                </c:pt>
                <c:pt idx="40">
                  <c:v>11656239.365070075</c:v>
                </c:pt>
                <c:pt idx="41">
                  <c:v>11529007.103546092</c:v>
                </c:pt>
                <c:pt idx="42">
                  <c:v>12218440.766639991</c:v>
                </c:pt>
                <c:pt idx="43">
                  <c:v>11608736.508639142</c:v>
                </c:pt>
                <c:pt idx="44">
                  <c:v>11237169.956449747</c:v>
                </c:pt>
                <c:pt idx="45">
                  <c:v>11571722.315158164</c:v>
                </c:pt>
                <c:pt idx="46">
                  <c:v>11220678.40998555</c:v>
                </c:pt>
                <c:pt idx="47">
                  <c:v>11120807.83854574</c:v>
                </c:pt>
                <c:pt idx="48">
                  <c:v>10904788.443235345</c:v>
                </c:pt>
                <c:pt idx="49">
                  <c:v>11134994.435124977</c:v>
                </c:pt>
                <c:pt idx="50">
                  <c:v>10575622.038167754</c:v>
                </c:pt>
                <c:pt idx="51">
                  <c:v>11337581.386675861</c:v>
                </c:pt>
                <c:pt idx="52">
                  <c:v>11877048.679731933</c:v>
                </c:pt>
                <c:pt idx="53">
                  <c:v>11345593.732091572</c:v>
                </c:pt>
                <c:pt idx="54">
                  <c:v>11946350.979860427</c:v>
                </c:pt>
                <c:pt idx="55">
                  <c:v>11249028.534534046</c:v>
                </c:pt>
                <c:pt idx="56">
                  <c:v>10924224.26754027</c:v>
                </c:pt>
                <c:pt idx="57">
                  <c:v>11358786.397729395</c:v>
                </c:pt>
                <c:pt idx="58">
                  <c:v>11515029.554302085</c:v>
                </c:pt>
                <c:pt idx="59">
                  <c:v>10752601.103032429</c:v>
                </c:pt>
                <c:pt idx="60">
                  <c:v>10737364.857735332</c:v>
                </c:pt>
                <c:pt idx="61">
                  <c:v>11127644.530288719</c:v>
                </c:pt>
                <c:pt idx="62">
                  <c:v>11812056.651406281</c:v>
                </c:pt>
                <c:pt idx="63">
                  <c:v>11347107.685052278</c:v>
                </c:pt>
                <c:pt idx="64">
                  <c:v>11227931.497485621</c:v>
                </c:pt>
                <c:pt idx="65">
                  <c:v>10916068.119744271</c:v>
                </c:pt>
                <c:pt idx="66">
                  <c:v>11015349.647987137</c:v>
                </c:pt>
                <c:pt idx="67">
                  <c:v>10692030.535691099</c:v>
                </c:pt>
                <c:pt idx="68">
                  <c:v>10892395.376295885</c:v>
                </c:pt>
                <c:pt idx="69">
                  <c:v>11121324.670442827</c:v>
                </c:pt>
                <c:pt idx="70">
                  <c:v>11299258.077309275</c:v>
                </c:pt>
                <c:pt idx="71">
                  <c:v>11047968.634258317</c:v>
                </c:pt>
                <c:pt idx="72">
                  <c:v>11823050.068719275</c:v>
                </c:pt>
                <c:pt idx="73">
                  <c:v>11424271.133712301</c:v>
                </c:pt>
                <c:pt idx="74">
                  <c:v>11636235.846069548</c:v>
                </c:pt>
                <c:pt idx="75">
                  <c:v>10971195.313060181</c:v>
                </c:pt>
                <c:pt idx="76">
                  <c:v>10911223.579115056</c:v>
                </c:pt>
                <c:pt idx="77">
                  <c:v>10980405.820458241</c:v>
                </c:pt>
                <c:pt idx="78">
                  <c:v>10290355.746994723</c:v>
                </c:pt>
                <c:pt idx="79">
                  <c:v>10634566.549711231</c:v>
                </c:pt>
                <c:pt idx="80">
                  <c:v>10792853.855094217</c:v>
                </c:pt>
                <c:pt idx="81">
                  <c:v>10914606.502030451</c:v>
                </c:pt>
                <c:pt idx="82">
                  <c:v>11611969.753126508</c:v>
                </c:pt>
                <c:pt idx="83">
                  <c:v>10821769.92435717</c:v>
                </c:pt>
                <c:pt idx="84">
                  <c:v>11107080.924366027</c:v>
                </c:pt>
                <c:pt idx="85">
                  <c:v>12086554.037058027</c:v>
                </c:pt>
                <c:pt idx="86">
                  <c:v>11221129.708444823</c:v>
                </c:pt>
                <c:pt idx="87">
                  <c:v>10801348.689962821</c:v>
                </c:pt>
                <c:pt idx="88">
                  <c:v>11086639.977735708</c:v>
                </c:pt>
                <c:pt idx="89">
                  <c:v>10950158.826532859</c:v>
                </c:pt>
                <c:pt idx="90">
                  <c:v>10694952.737380682</c:v>
                </c:pt>
                <c:pt idx="91">
                  <c:v>10622247.091416437</c:v>
                </c:pt>
                <c:pt idx="92">
                  <c:v>11157403.185696559</c:v>
                </c:pt>
                <c:pt idx="93">
                  <c:v>10639870.160900388</c:v>
                </c:pt>
                <c:pt idx="94">
                  <c:v>10163143.136125004</c:v>
                </c:pt>
                <c:pt idx="95">
                  <c:v>9744090.5884164758</c:v>
                </c:pt>
                <c:pt idx="96">
                  <c:v>10740946.322782325</c:v>
                </c:pt>
                <c:pt idx="97">
                  <c:v>10810075.290550927</c:v>
                </c:pt>
                <c:pt idx="98">
                  <c:v>10121769.953891011</c:v>
                </c:pt>
                <c:pt idx="99">
                  <c:v>10861839.942106726</c:v>
                </c:pt>
                <c:pt idx="100">
                  <c:v>10515435.66993111</c:v>
                </c:pt>
                <c:pt idx="101">
                  <c:v>10885189.72333966</c:v>
                </c:pt>
                <c:pt idx="102">
                  <c:v>11052001.84052451</c:v>
                </c:pt>
                <c:pt idx="103">
                  <c:v>11669603.127503136</c:v>
                </c:pt>
                <c:pt idx="104">
                  <c:v>11413050.439204415</c:v>
                </c:pt>
                <c:pt idx="105">
                  <c:v>10473229.870120721</c:v>
                </c:pt>
                <c:pt idx="106">
                  <c:v>10373526.767838972</c:v>
                </c:pt>
                <c:pt idx="107">
                  <c:v>10853666.461088939</c:v>
                </c:pt>
                <c:pt idx="108">
                  <c:v>9975431.8559259456</c:v>
                </c:pt>
                <c:pt idx="109">
                  <c:v>9629860.5595527813</c:v>
                </c:pt>
                <c:pt idx="110">
                  <c:v>10776453.038557623</c:v>
                </c:pt>
                <c:pt idx="111">
                  <c:v>10600815.482504347</c:v>
                </c:pt>
                <c:pt idx="112">
                  <c:v>10562653.492165338</c:v>
                </c:pt>
                <c:pt idx="113">
                  <c:v>10657581.194592958</c:v>
                </c:pt>
                <c:pt idx="114">
                  <c:v>10812743.002982249</c:v>
                </c:pt>
                <c:pt idx="115">
                  <c:v>10469045.346762288</c:v>
                </c:pt>
                <c:pt idx="116">
                  <c:v>10659947.466855835</c:v>
                </c:pt>
                <c:pt idx="117">
                  <c:v>10906954.14154546</c:v>
                </c:pt>
                <c:pt idx="118">
                  <c:v>10838177.152895847</c:v>
                </c:pt>
                <c:pt idx="119">
                  <c:v>11104325.426524851</c:v>
                </c:pt>
              </c:numCache>
            </c:numRef>
          </c:val>
          <c:smooth val="0"/>
          <c:extLst>
            <c:ext xmlns:c16="http://schemas.microsoft.com/office/drawing/2014/chart" uri="{C3380CC4-5D6E-409C-BE32-E72D297353CC}">
              <c16:uniqueId val="{00000004-A000-454F-8634-49429432A494}"/>
            </c:ext>
          </c:extLst>
        </c:ser>
        <c:ser>
          <c:idx val="4"/>
          <c:order val="3"/>
          <c:tx>
            <c:strRef>
              <c:f>'Q5'!#REF!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'Q5'!#REF!</c:f>
              <c:numCache>
                <c:formatCode>General</c:formatCode>
                <c:ptCount val="1"/>
                <c:pt idx="0">
                  <c:v>1</c:v>
                </c:pt>
              </c:numCache>
            </c:numRef>
          </c:val>
          <c:smooth val="0"/>
          <c:extLst>
            <c:ext xmlns:c16="http://schemas.microsoft.com/office/drawing/2014/chart" uri="{C3380CC4-5D6E-409C-BE32-E72D297353CC}">
              <c16:uniqueId val="{00000005-282E-4CF9-B263-ACDABDE63F48}"/>
            </c:ext>
          </c:extLst>
        </c:ser>
        <c:ser>
          <c:idx val="3"/>
          <c:order val="4"/>
          <c:tx>
            <c:strRef>
              <c:f>'Q5'!$L$6</c:f>
              <c:strCache>
                <c:ptCount val="1"/>
                <c:pt idx="0">
                  <c:v>Forecast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'Q5'!$L$7:$L$138</c:f>
              <c:numCache>
                <c:formatCode>General</c:formatCode>
                <c:ptCount val="132"/>
                <c:pt idx="119">
                  <c:v>11974478</c:v>
                </c:pt>
                <c:pt idx="120">
                  <c:v>10086427.742284097</c:v>
                </c:pt>
                <c:pt idx="121">
                  <c:v>8880201.330231037</c:v>
                </c:pt>
                <c:pt idx="122">
                  <c:v>8707354.6523459163</c:v>
                </c:pt>
                <c:pt idx="123">
                  <c:v>7576595.9414708698</c:v>
                </c:pt>
                <c:pt idx="124">
                  <c:v>7977033.5898074629</c:v>
                </c:pt>
                <c:pt idx="125">
                  <c:v>8587131.2615315542</c:v>
                </c:pt>
                <c:pt idx="126">
                  <c:v>9290200.6536389794</c:v>
                </c:pt>
                <c:pt idx="127">
                  <c:v>9205144.5697019175</c:v>
                </c:pt>
                <c:pt idx="128">
                  <c:v>8024482.3867390314</c:v>
                </c:pt>
                <c:pt idx="129">
                  <c:v>7814182.1987200081</c:v>
                </c:pt>
                <c:pt idx="130">
                  <c:v>8157704.6765946727</c:v>
                </c:pt>
                <c:pt idx="131">
                  <c:v>9240040.4755686726</c:v>
                </c:pt>
              </c:numCache>
            </c:numRef>
          </c:val>
          <c:smooth val="0"/>
          <c:extLst>
            <c:ext xmlns:c16="http://schemas.microsoft.com/office/drawing/2014/chart" uri="{C3380CC4-5D6E-409C-BE32-E72D297353CC}">
              <c16:uniqueId val="{00000007-282E-4CF9-B263-ACDABDE63F48}"/>
            </c:ext>
          </c:extLst>
        </c:ser>
        <c:dLbls>
          <c:showLegendKey val="0"/>
          <c:showVal val="0"/>
          <c:showCatName val="0"/>
          <c:showSerName val="0"/>
          <c:showPercent val="0"/>
          <c:showBubbleSize val="0"/>
        </c:dLbls>
        <c:marker val="1"/>
        <c:smooth val="0"/>
        <c:axId val="967965456"/>
        <c:axId val="751725888"/>
      </c:lineChart>
      <c:catAx>
        <c:axId val="967965456"/>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51725888"/>
        <c:crosses val="autoZero"/>
        <c:auto val="1"/>
        <c:lblAlgn val="ctr"/>
        <c:lblOffset val="100"/>
        <c:noMultiLvlLbl val="0"/>
      </c:catAx>
      <c:valAx>
        <c:axId val="751725888"/>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67965456"/>
        <c:crosses val="autoZero"/>
        <c:crossBetween val="between"/>
      </c:valAx>
      <c:spPr>
        <a:noFill/>
        <a:ln>
          <a:noFill/>
        </a:ln>
        <a:effectLst/>
      </c:spPr>
    </c:plotArea>
    <c:legend>
      <c:legendPos val="r"/>
      <c:legendEntry>
        <c:idx val="3"/>
        <c:delete val="1"/>
      </c:legendEntry>
      <c:legendEntry>
        <c:idx val="5"/>
        <c:delete val="1"/>
      </c:legendEntry>
      <c:legendEntry>
        <c:idx val="6"/>
        <c:delete val="1"/>
      </c:legendEntry>
      <c:legendEntry>
        <c:idx val="8"/>
        <c:delete val="1"/>
      </c:legendEntry>
      <c:layout>
        <c:manualLayout>
          <c:xMode val="edge"/>
          <c:yMode val="edge"/>
          <c:x val="0.73204947450238245"/>
          <c:y val="0.56902455910644234"/>
          <c:w val="0.24262742049947619"/>
          <c:h val="0.26414057359276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AP's energy consumption  forecast 2020</a:t>
            </a:r>
            <a:endParaRPr lang="ru-RU"/>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w="3810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'Q5'!$D$127:$D$138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'Q5'!$L$127:$L$138</c:f>
              <c:numCache>
                <c:formatCode>General</c:formatCode>
                <c:ptCount val="12"/>
                <c:pt idx="0">
                  <c:v>10086427.742284097</c:v>
                </c:pt>
                <c:pt idx="1">
                  <c:v>8880201.330231037</c:v>
                </c:pt>
                <c:pt idx="2">
                  <c:v>8707354.6523459163</c:v>
                </c:pt>
                <c:pt idx="3">
                  <c:v>7576595.9414708698</c:v>
                </c:pt>
                <c:pt idx="4">
                  <c:v>7977033.5898074629</c:v>
                </c:pt>
                <c:pt idx="5">
                  <c:v>8587131.2615315542</c:v>
                </c:pt>
                <c:pt idx="6">
                  <c:v>9290200.6536389794</c:v>
                </c:pt>
                <c:pt idx="7">
                  <c:v>9205144.5697019175</c:v>
                </c:pt>
                <c:pt idx="8">
                  <c:v>8024482.3867390314</c:v>
                </c:pt>
                <c:pt idx="9">
                  <c:v>7814182.1987200081</c:v>
                </c:pt>
                <c:pt idx="10">
                  <c:v>8157704.6765946727</c:v>
                </c:pt>
                <c:pt idx="11">
                  <c:v>9240040.4755686726</c:v>
                </c:pt>
              </c:numCache>
            </c:numRef>
          </c:val>
          <c:extLst>
            <c:ext xmlns:c16="http://schemas.microsoft.com/office/drawing/2014/chart" uri="{C3380CC4-5D6E-409C-BE32-E72D297353CC}">
              <c16:uniqueId val="{00000000-908D-456D-955C-A7A61C4EC755}"/>
            </c:ext>
          </c:extLst>
        </c:ser>
        <c:dLbls>
          <c:showLegendKey val="0"/>
          <c:showVal val="0"/>
          <c:showCatName val="0"/>
          <c:showSerName val="0"/>
          <c:showPercent val="0"/>
          <c:showBubbleSize val="0"/>
        </c:dLbls>
        <c:gapWidth val="0"/>
        <c:overlap val="-34"/>
        <c:axId val="825771887"/>
        <c:axId val="825767311"/>
      </c:barChart>
      <c:catAx>
        <c:axId val="8257718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endParaRPr lang="ru-RU"/>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5767311"/>
        <c:crosses val="autoZero"/>
        <c:auto val="1"/>
        <c:lblAlgn val="ctr"/>
        <c:lblOffset val="100"/>
        <c:noMultiLvlLbl val="0"/>
      </c:catAx>
      <c:valAx>
        <c:axId val="825767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consumption MW</a:t>
                </a:r>
                <a:endParaRPr lang="ru-RU"/>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5771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AU" sz="1200" b="0" i="0" baseline="0">
                <a:effectLst/>
              </a:rPr>
              <a:t>AP's energy consumption  forecast 2020</a:t>
            </a:r>
            <a:endParaRPr lang="ru-RU" sz="1200">
              <a:effectLst/>
            </a:endParaRP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ru-RU"/>
        </a:p>
      </c:txPr>
    </c:title>
    <c:autoTitleDeleted val="0"/>
    <c:plotArea>
      <c:layout/>
      <c:pieChart>
        <c:varyColors val="1"/>
        <c:ser>
          <c:idx val="0"/>
          <c:order val="0"/>
          <c:spPr>
            <a:solidFill>
              <a:schemeClr val="lt1"/>
            </a:solidFill>
            <a:ln w="19050">
              <a:solidFill>
                <a:schemeClr val="accent1">
                  <a:lumMod val="60000"/>
                  <a:lumOff val="40000"/>
                </a:schemeClr>
              </a:solidFill>
            </a:ln>
            <a:effectLst/>
          </c:spPr>
          <c:dPt>
            <c:idx val="0"/>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1-59A4-44AC-8A15-B0891B48CBF8}"/>
              </c:ext>
            </c:extLst>
          </c:dPt>
          <c:dPt>
            <c:idx val="1"/>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3-59A4-44AC-8A15-B0891B48CBF8}"/>
              </c:ext>
            </c:extLst>
          </c:dPt>
          <c:dPt>
            <c:idx val="2"/>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5-59A4-44AC-8A15-B0891B48CBF8}"/>
              </c:ext>
            </c:extLst>
          </c:dPt>
          <c:dPt>
            <c:idx val="3"/>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7-59A4-44AC-8A15-B0891B48CBF8}"/>
              </c:ext>
            </c:extLst>
          </c:dPt>
          <c:dPt>
            <c:idx val="4"/>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9-59A4-44AC-8A15-B0891B48CBF8}"/>
              </c:ext>
            </c:extLst>
          </c:dPt>
          <c:dPt>
            <c:idx val="5"/>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B-59A4-44AC-8A15-B0891B48CBF8}"/>
              </c:ext>
            </c:extLst>
          </c:dPt>
          <c:dPt>
            <c:idx val="6"/>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D-59A4-44AC-8A15-B0891B48CBF8}"/>
              </c:ext>
            </c:extLst>
          </c:dPt>
          <c:dPt>
            <c:idx val="7"/>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0F-59A4-44AC-8A15-B0891B48CBF8}"/>
              </c:ext>
            </c:extLst>
          </c:dPt>
          <c:dPt>
            <c:idx val="8"/>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11-59A4-44AC-8A15-B0891B48CBF8}"/>
              </c:ext>
            </c:extLst>
          </c:dPt>
          <c:dPt>
            <c:idx val="9"/>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13-59A4-44AC-8A15-B0891B48CBF8}"/>
              </c:ext>
            </c:extLst>
          </c:dPt>
          <c:dPt>
            <c:idx val="10"/>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15-59A4-44AC-8A15-B0891B48CBF8}"/>
              </c:ext>
            </c:extLst>
          </c:dPt>
          <c:dPt>
            <c:idx val="11"/>
            <c:bubble3D val="0"/>
            <c:spPr>
              <a:solidFill>
                <a:schemeClr val="lt1"/>
              </a:solidFill>
              <a:ln w="19050">
                <a:solidFill>
                  <a:schemeClr val="accent1">
                    <a:lumMod val="60000"/>
                    <a:lumOff val="40000"/>
                  </a:schemeClr>
                </a:solidFill>
              </a:ln>
              <a:effectLst/>
            </c:spPr>
            <c:extLst>
              <c:ext xmlns:c16="http://schemas.microsoft.com/office/drawing/2014/chart" uri="{C3380CC4-5D6E-409C-BE32-E72D297353CC}">
                <c16:uniqueId val="{00000017-59A4-44AC-8A15-B0891B48CB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ru-RU"/>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15:layout/>
              </c:ext>
            </c:extLst>
          </c:dLbls>
          <c:cat>
            <c:strRef>
              <c:f>'Q5'!$D$127:$D$138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'Q5'!$L$127:$L$138</c:f>
              <c:numCache>
                <c:formatCode>General</c:formatCode>
                <c:ptCount val="12"/>
                <c:pt idx="0">
                  <c:v>10086427.742284097</c:v>
                </c:pt>
                <c:pt idx="1">
                  <c:v>8880201.330231037</c:v>
                </c:pt>
                <c:pt idx="2">
                  <c:v>8707354.6523459163</c:v>
                </c:pt>
                <c:pt idx="3">
                  <c:v>7576595.9414708698</c:v>
                </c:pt>
                <c:pt idx="4">
                  <c:v>7977033.5898074629</c:v>
                </c:pt>
                <c:pt idx="5">
                  <c:v>8587131.2615315542</c:v>
                </c:pt>
                <c:pt idx="6">
                  <c:v>9290200.6536389794</c:v>
                </c:pt>
                <c:pt idx="7">
                  <c:v>9205144.5697019175</c:v>
                </c:pt>
                <c:pt idx="8">
                  <c:v>8024482.3867390314</c:v>
                </c:pt>
                <c:pt idx="9">
                  <c:v>7814182.1987200081</c:v>
                </c:pt>
                <c:pt idx="10">
                  <c:v>8157704.6765946727</c:v>
                </c:pt>
                <c:pt idx="11">
                  <c:v>9240040.4755686726</c:v>
                </c:pt>
              </c:numCache>
            </c:numRef>
          </c:val>
          <c:extLst>
            <c:ext xmlns:c16="http://schemas.microsoft.com/office/drawing/2014/chart" uri="{C3380CC4-5D6E-409C-BE32-E72D297353CC}">
              <c16:uniqueId val="{00000000-C661-4AB5-932C-AEBD953A6731}"/>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accent1">
          <a:lumMod val="60000"/>
          <a:lumOff val="40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6" Type="http://schemas.openxmlformats.org/officeDocument/2006/relationships/chart" Target="../charts/chart18.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4</xdr:col>
      <xdr:colOff>19050</xdr:colOff>
      <xdr:row>27</xdr:row>
      <xdr:rowOff>1</xdr:rowOff>
    </xdr:from>
    <xdr:to>
      <xdr:col>9</xdr:col>
      <xdr:colOff>12700</xdr:colOff>
      <xdr:row>48</xdr:row>
      <xdr:rowOff>165101</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15</xdr:row>
      <xdr:rowOff>15875</xdr:rowOff>
    </xdr:from>
    <xdr:to>
      <xdr:col>14</xdr:col>
      <xdr:colOff>488950</xdr:colOff>
      <xdr:row>29</xdr:row>
      <xdr:rowOff>174625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571334</xdr:colOff>
      <xdr:row>18</xdr:row>
      <xdr:rowOff>12200</xdr:rowOff>
    </xdr:from>
    <xdr:to>
      <xdr:col>6</xdr:col>
      <xdr:colOff>288762</xdr:colOff>
      <xdr:row>28</xdr:row>
      <xdr:rowOff>181120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53524</xdr:colOff>
      <xdr:row>88</xdr:row>
      <xdr:rowOff>179339</xdr:rowOff>
    </xdr:from>
    <xdr:to>
      <xdr:col>11</xdr:col>
      <xdr:colOff>444500</xdr:colOff>
      <xdr:row>100</xdr:row>
      <xdr:rowOff>17320</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60932</xdr:colOff>
      <xdr:row>55</xdr:row>
      <xdr:rowOff>8660</xdr:rowOff>
    </xdr:from>
    <xdr:to>
      <xdr:col>11</xdr:col>
      <xdr:colOff>449696</xdr:colOff>
      <xdr:row>66</xdr:row>
      <xdr:rowOff>90152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34313</xdr:colOff>
      <xdr:row>111</xdr:row>
      <xdr:rowOff>25658</xdr:rowOff>
    </xdr:from>
    <xdr:to>
      <xdr:col>6</xdr:col>
      <xdr:colOff>48106</xdr:colOff>
      <xdr:row>122</xdr:row>
      <xdr:rowOff>89157</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33160</xdr:colOff>
      <xdr:row>55</xdr:row>
      <xdr:rowOff>70524</xdr:rowOff>
    </xdr:from>
    <xdr:to>
      <xdr:col>6</xdr:col>
      <xdr:colOff>59651</xdr:colOff>
      <xdr:row>66</xdr:row>
      <xdr:rowOff>89158</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19859</xdr:colOff>
      <xdr:row>88</xdr:row>
      <xdr:rowOff>171834</xdr:rowOff>
    </xdr:from>
    <xdr:to>
      <xdr:col>6</xdr:col>
      <xdr:colOff>57726</xdr:colOff>
      <xdr:row>100</xdr:row>
      <xdr:rowOff>23091</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292589</xdr:colOff>
      <xdr:row>44</xdr:row>
      <xdr:rowOff>1411</xdr:rowOff>
    </xdr:from>
    <xdr:to>
      <xdr:col>9</xdr:col>
      <xdr:colOff>158749</xdr:colOff>
      <xdr:row>55</xdr:row>
      <xdr:rowOff>28223</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10527</xdr:colOff>
      <xdr:row>100</xdr:row>
      <xdr:rowOff>21134</xdr:rowOff>
    </xdr:from>
    <xdr:to>
      <xdr:col>11</xdr:col>
      <xdr:colOff>468632</xdr:colOff>
      <xdr:row>111</xdr:row>
      <xdr:rowOff>71838</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590154</xdr:colOff>
      <xdr:row>18</xdr:row>
      <xdr:rowOff>37902</xdr:rowOff>
    </xdr:from>
    <xdr:to>
      <xdr:col>12</xdr:col>
      <xdr:colOff>535620</xdr:colOff>
      <xdr:row>29</xdr:row>
      <xdr:rowOff>67889</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27254</xdr:colOff>
      <xdr:row>100</xdr:row>
      <xdr:rowOff>12659</xdr:rowOff>
    </xdr:from>
    <xdr:to>
      <xdr:col>6</xdr:col>
      <xdr:colOff>57604</xdr:colOff>
      <xdr:row>111</xdr:row>
      <xdr:rowOff>57597</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17632</xdr:colOff>
      <xdr:row>31</xdr:row>
      <xdr:rowOff>174980</xdr:rowOff>
    </xdr:from>
    <xdr:to>
      <xdr:col>12</xdr:col>
      <xdr:colOff>479776</xdr:colOff>
      <xdr:row>42</xdr:row>
      <xdr:rowOff>169335</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xdr:colOff>
      <xdr:row>31</xdr:row>
      <xdr:rowOff>181327</xdr:rowOff>
    </xdr:from>
    <xdr:to>
      <xdr:col>6</xdr:col>
      <xdr:colOff>359834</xdr:colOff>
      <xdr:row>42</xdr:row>
      <xdr:rowOff>176389</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53737</xdr:colOff>
      <xdr:row>77</xdr:row>
      <xdr:rowOff>129308</xdr:rowOff>
    </xdr:from>
    <xdr:to>
      <xdr:col>11</xdr:col>
      <xdr:colOff>450274</xdr:colOff>
      <xdr:row>89</xdr:row>
      <xdr:rowOff>5773</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9332</xdr:colOff>
      <xdr:row>77</xdr:row>
      <xdr:rowOff>135465</xdr:rowOff>
    </xdr:from>
    <xdr:to>
      <xdr:col>6</xdr:col>
      <xdr:colOff>63500</xdr:colOff>
      <xdr:row>88</xdr:row>
      <xdr:rowOff>178955</xdr:rowOff>
    </xdr:to>
    <xdr:graphicFrame macro="">
      <xdr:nvGraphicFramePr>
        <xdr:cNvPr id="16" name="Chart 15">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43488</xdr:colOff>
      <xdr:row>66</xdr:row>
      <xdr:rowOff>76295</xdr:rowOff>
    </xdr:from>
    <xdr:to>
      <xdr:col>11</xdr:col>
      <xdr:colOff>450273</xdr:colOff>
      <xdr:row>77</xdr:row>
      <xdr:rowOff>127000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17319</xdr:colOff>
      <xdr:row>66</xdr:row>
      <xdr:rowOff>77931</xdr:rowOff>
    </xdr:from>
    <xdr:to>
      <xdr:col>6</xdr:col>
      <xdr:colOff>58339</xdr:colOff>
      <xdr:row>77</xdr:row>
      <xdr:rowOff>127674</xdr:rowOff>
    </xdr:to>
    <xdr:graphicFrame macro="">
      <xdr:nvGraphicFramePr>
        <xdr:cNvPr id="18" name="Chart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10584</xdr:colOff>
      <xdr:row>26</xdr:row>
      <xdr:rowOff>21167</xdr:rowOff>
    </xdr:from>
    <xdr:to>
      <xdr:col>9</xdr:col>
      <xdr:colOff>899584</xdr:colOff>
      <xdr:row>36</xdr:row>
      <xdr:rowOff>33868</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12701</xdr:colOff>
      <xdr:row>37</xdr:row>
      <xdr:rowOff>169333</xdr:rowOff>
    </xdr:from>
    <xdr:to>
      <xdr:col>9</xdr:col>
      <xdr:colOff>889000</xdr:colOff>
      <xdr:row>47</xdr:row>
      <xdr:rowOff>156633</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148167</xdr:colOff>
      <xdr:row>26</xdr:row>
      <xdr:rowOff>8467</xdr:rowOff>
    </xdr:from>
    <xdr:to>
      <xdr:col>14</xdr:col>
      <xdr:colOff>872067</xdr:colOff>
      <xdr:row>36</xdr:row>
      <xdr:rowOff>21167</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148168</xdr:colOff>
      <xdr:row>37</xdr:row>
      <xdr:rowOff>171450</xdr:rowOff>
    </xdr:from>
    <xdr:to>
      <xdr:col>15</xdr:col>
      <xdr:colOff>14818</xdr:colOff>
      <xdr:row>48</xdr:row>
      <xdr:rowOff>12700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444148</xdr:colOff>
      <xdr:row>5</xdr:row>
      <xdr:rowOff>176389</xdr:rowOff>
    </xdr:from>
    <xdr:to>
      <xdr:col>14</xdr:col>
      <xdr:colOff>309813</xdr:colOff>
      <xdr:row>16</xdr:row>
      <xdr:rowOff>15329</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stretch>
          <a:fillRect/>
        </a:stretch>
      </xdr:blipFill>
      <xdr:spPr>
        <a:xfrm>
          <a:off x="6498545" y="1106992"/>
          <a:ext cx="3620924" cy="1886268"/>
        </a:xfrm>
        <a:prstGeom prst="rect">
          <a:avLst/>
        </a:prstGeom>
      </xdr:spPr>
    </xdr:pic>
    <xdr:clientData/>
  </xdr:twoCellAnchor>
  <xdr:twoCellAnchor editAs="oneCell">
    <xdr:from>
      <xdr:col>9</xdr:col>
      <xdr:colOff>2324</xdr:colOff>
      <xdr:row>17</xdr:row>
      <xdr:rowOff>7055</xdr:rowOff>
    </xdr:from>
    <xdr:to>
      <xdr:col>14</xdr:col>
      <xdr:colOff>322965</xdr:colOff>
      <xdr:row>26</xdr:row>
      <xdr:rowOff>181268</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
        <a:stretch>
          <a:fillRect/>
        </a:stretch>
      </xdr:blipFill>
      <xdr:spPr>
        <a:xfrm>
          <a:off x="6505600" y="3171107"/>
          <a:ext cx="3627020" cy="1849299"/>
        </a:xfrm>
        <a:prstGeom prst="rect">
          <a:avLst/>
        </a:prstGeom>
      </xdr:spPr>
    </xdr:pic>
    <xdr:clientData/>
  </xdr:twoCellAnchor>
  <xdr:twoCellAnchor editAs="oneCell">
    <xdr:from>
      <xdr:col>9</xdr:col>
      <xdr:colOff>2324</xdr:colOff>
      <xdr:row>28</xdr:row>
      <xdr:rowOff>7055</xdr:rowOff>
    </xdr:from>
    <xdr:to>
      <xdr:col>14</xdr:col>
      <xdr:colOff>322965</xdr:colOff>
      <xdr:row>38</xdr:row>
      <xdr:rowOff>28558</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3"/>
        <a:stretch>
          <a:fillRect/>
        </a:stretch>
      </xdr:blipFill>
      <xdr:spPr>
        <a:xfrm>
          <a:off x="6505600" y="5218434"/>
          <a:ext cx="3627020" cy="1882710"/>
        </a:xfrm>
        <a:prstGeom prst="rect">
          <a:avLst/>
        </a:prstGeom>
      </xdr:spPr>
    </xdr:pic>
    <xdr:clientData/>
  </xdr:twoCellAnchor>
  <xdr:twoCellAnchor editAs="oneCell">
    <xdr:from>
      <xdr:col>9</xdr:col>
      <xdr:colOff>4586</xdr:colOff>
      <xdr:row>38</xdr:row>
      <xdr:rowOff>176389</xdr:rowOff>
    </xdr:from>
    <xdr:to>
      <xdr:col>14</xdr:col>
      <xdr:colOff>323924</xdr:colOff>
      <xdr:row>49</xdr:row>
      <xdr:rowOff>32737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4"/>
        <a:stretch>
          <a:fillRect/>
        </a:stretch>
      </xdr:blipFill>
      <xdr:spPr>
        <a:xfrm>
          <a:off x="6777919" y="7154333"/>
          <a:ext cx="3642505" cy="1874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14817</xdr:colOff>
      <xdr:row>39</xdr:row>
      <xdr:rowOff>177799</xdr:rowOff>
    </xdr:from>
    <xdr:to>
      <xdr:col>18</xdr:col>
      <xdr:colOff>370417</xdr:colOff>
      <xdr:row>51</xdr:row>
      <xdr:rowOff>172356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4234</xdr:colOff>
      <xdr:row>52</xdr:row>
      <xdr:rowOff>170844</xdr:rowOff>
    </xdr:from>
    <xdr:to>
      <xdr:col>18</xdr:col>
      <xdr:colOff>402165</xdr:colOff>
      <xdr:row>65</xdr:row>
      <xdr:rowOff>105834</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14817</xdr:colOff>
      <xdr:row>40</xdr:row>
      <xdr:rowOff>0</xdr:rowOff>
    </xdr:from>
    <xdr:to>
      <xdr:col>24</xdr:col>
      <xdr:colOff>78317</xdr:colOff>
      <xdr:row>51</xdr:row>
      <xdr:rowOff>163286</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35983</xdr:colOff>
      <xdr:row>52</xdr:row>
      <xdr:rowOff>169333</xdr:rowOff>
    </xdr:from>
    <xdr:to>
      <xdr:col>24</xdr:col>
      <xdr:colOff>35982</xdr:colOff>
      <xdr:row>65</xdr:row>
      <xdr:rowOff>110067</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583796</xdr:colOff>
      <xdr:row>7</xdr:row>
      <xdr:rowOff>153155</xdr:rowOff>
    </xdr:from>
    <xdr:to>
      <xdr:col>22</xdr:col>
      <xdr:colOff>50295</xdr:colOff>
      <xdr:row>22</xdr:row>
      <xdr:rowOff>66069</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0</xdr:colOff>
      <xdr:row>3</xdr:row>
      <xdr:rowOff>65087</xdr:rowOff>
    </xdr:from>
    <xdr:to>
      <xdr:col>24</xdr:col>
      <xdr:colOff>95250</xdr:colOff>
      <xdr:row>17</xdr:row>
      <xdr:rowOff>173037</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673553</xdr:colOff>
      <xdr:row>24</xdr:row>
      <xdr:rowOff>42408</xdr:rowOff>
    </xdr:from>
    <xdr:to>
      <xdr:col>24</xdr:col>
      <xdr:colOff>115661</xdr:colOff>
      <xdr:row>38</xdr:row>
      <xdr:rowOff>150358</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650875</xdr:colOff>
      <xdr:row>45</xdr:row>
      <xdr:rowOff>88447</xdr:rowOff>
    </xdr:from>
    <xdr:to>
      <xdr:col>24</xdr:col>
      <xdr:colOff>92983</xdr:colOff>
      <xdr:row>61</xdr:row>
      <xdr:rowOff>149461</xdr:rowOff>
    </xdr:to>
    <xdr:graphicFrame macro="">
      <xdr:nvGraphicFramePr>
        <xdr:cNvPr id="4" name="Диаграмма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xdr:colOff>
      <xdr:row>67</xdr:row>
      <xdr:rowOff>72572</xdr:rowOff>
    </xdr:from>
    <xdr:to>
      <xdr:col>24</xdr:col>
      <xdr:colOff>138339</xdr:colOff>
      <xdr:row>83</xdr:row>
      <xdr:rowOff>149461</xdr:rowOff>
    </xdr:to>
    <xdr:graphicFrame macro="">
      <xdr:nvGraphicFramePr>
        <xdr:cNvPr id="5" name="Диаграмма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10582</xdr:colOff>
      <xdr:row>51</xdr:row>
      <xdr:rowOff>172508</xdr:rowOff>
    </xdr:from>
    <xdr:to>
      <xdr:col>6</xdr:col>
      <xdr:colOff>709083</xdr:colOff>
      <xdr:row>68</xdr:row>
      <xdr:rowOff>10583</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24</xdr:col>
      <xdr:colOff>587375</xdr:colOff>
      <xdr:row>36</xdr:row>
      <xdr:rowOff>12700</xdr:rowOff>
    </xdr:from>
    <xdr:to>
      <xdr:col>32</xdr:col>
      <xdr:colOff>301625</xdr:colOff>
      <xdr:row>50</xdr:row>
      <xdr:rowOff>171450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19050</xdr:colOff>
      <xdr:row>29</xdr:row>
      <xdr:rowOff>0</xdr:rowOff>
    </xdr:from>
    <xdr:to>
      <xdr:col>29</xdr:col>
      <xdr:colOff>450850</xdr:colOff>
      <xdr:row>43</xdr:row>
      <xdr:rowOff>171450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25</xdr:col>
      <xdr:colOff>602342</xdr:colOff>
      <xdr:row>26</xdr:row>
      <xdr:rowOff>185511</xdr:rowOff>
    </xdr:from>
    <xdr:to>
      <xdr:col>33</xdr:col>
      <xdr:colOff>316593</xdr:colOff>
      <xdr:row>41</xdr:row>
      <xdr:rowOff>166461</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604661</xdr:colOff>
      <xdr:row>27</xdr:row>
      <xdr:rowOff>164393</xdr:rowOff>
    </xdr:from>
    <xdr:to>
      <xdr:col>30</xdr:col>
      <xdr:colOff>770819</xdr:colOff>
      <xdr:row>53</xdr:row>
      <xdr:rowOff>172861</xdr:rowOff>
    </xdr:to>
    <xdr:graphicFrame macro="">
      <xdr:nvGraphicFramePr>
        <xdr:cNvPr id="5" name="Chart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586978</xdr:colOff>
      <xdr:row>107</xdr:row>
      <xdr:rowOff>133350</xdr:rowOff>
    </xdr:from>
    <xdr:to>
      <xdr:col>26</xdr:col>
      <xdr:colOff>0</xdr:colOff>
      <xdr:row>122</xdr:row>
      <xdr:rowOff>102394</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14287</xdr:colOff>
      <xdr:row>123</xdr:row>
      <xdr:rowOff>123824</xdr:rowOff>
    </xdr:from>
    <xdr:to>
      <xdr:col>26</xdr:col>
      <xdr:colOff>23812</xdr:colOff>
      <xdr:row>139</xdr:row>
      <xdr:rowOff>7143</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ina/OneDrive/Documents/Units/Soft/Excel/XRealStat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Prime"/>
      <sheetName val="XRealStats"/>
    </sheetNames>
    <definedNames>
      <definedName name="DESIGN"/>
      <definedName name="DIAG"/>
      <definedName name="LogitCoeff"/>
      <definedName name="LogitSummary"/>
      <definedName name="SelectCol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lina Kriutchenko" refreshedDate="44072.641139120373" createdVersion="6" refreshedVersion="6" minRefreshableVersion="3" recordCount="1471">
  <cacheSource type="worksheet">
    <worksheetSource ref="B8:B1479" sheet="Q1"/>
  </cacheSource>
  <cacheFields count="1">
    <cacheField name="Percent Salary Hike" numFmtId="0">
      <sharedItems containsString="0" containsBlank="1" containsNumber="1" containsInteger="1" minValue="11" maxValue="25" count="16">
        <m/>
        <n v="11"/>
        <n v="23"/>
        <n v="15"/>
        <n v="12"/>
        <n v="13"/>
        <n v="20"/>
        <n v="22"/>
        <n v="21"/>
        <n v="17"/>
        <n v="14"/>
        <n v="16"/>
        <n v="18"/>
        <n v="19"/>
        <n v="24"/>
        <n v="2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lina Kriutchenko" refreshedDate="44072.651211111108" createdVersion="6" refreshedVersion="6" minRefreshableVersion="3" recordCount="1471">
  <cacheSource type="worksheet">
    <worksheetSource ref="C8:C1479" sheet="Q1"/>
  </cacheSource>
  <cacheFields count="1">
    <cacheField name="Attrition" numFmtId="0">
      <sharedItems containsBlank="1" count="3">
        <m/>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r>
  <r>
    <x v="1"/>
  </r>
  <r>
    <x v="2"/>
  </r>
  <r>
    <x v="3"/>
  </r>
  <r>
    <x v="1"/>
  </r>
  <r>
    <x v="4"/>
  </r>
  <r>
    <x v="5"/>
  </r>
  <r>
    <x v="6"/>
  </r>
  <r>
    <x v="7"/>
  </r>
  <r>
    <x v="8"/>
  </r>
  <r>
    <x v="5"/>
  </r>
  <r>
    <x v="5"/>
  </r>
  <r>
    <x v="4"/>
  </r>
  <r>
    <x v="9"/>
  </r>
  <r>
    <x v="1"/>
  </r>
  <r>
    <x v="10"/>
  </r>
  <r>
    <x v="1"/>
  </r>
  <r>
    <x v="4"/>
  </r>
  <r>
    <x v="5"/>
  </r>
  <r>
    <x v="11"/>
  </r>
  <r>
    <x v="1"/>
  </r>
  <r>
    <x v="12"/>
  </r>
  <r>
    <x v="2"/>
  </r>
  <r>
    <x v="1"/>
  </r>
  <r>
    <x v="10"/>
  </r>
  <r>
    <x v="1"/>
  </r>
  <r>
    <x v="1"/>
  </r>
  <r>
    <x v="7"/>
  </r>
  <r>
    <x v="1"/>
  </r>
  <r>
    <x v="10"/>
  </r>
  <r>
    <x v="4"/>
  </r>
  <r>
    <x v="1"/>
  </r>
  <r>
    <x v="5"/>
  </r>
  <r>
    <x v="5"/>
  </r>
  <r>
    <x v="10"/>
  </r>
  <r>
    <x v="11"/>
  </r>
  <r>
    <x v="4"/>
  </r>
  <r>
    <x v="10"/>
  </r>
  <r>
    <x v="5"/>
  </r>
  <r>
    <x v="10"/>
  </r>
  <r>
    <x v="13"/>
  </r>
  <r>
    <x v="4"/>
  </r>
  <r>
    <x v="5"/>
  </r>
  <r>
    <x v="4"/>
  </r>
  <r>
    <x v="3"/>
  </r>
  <r>
    <x v="2"/>
  </r>
  <r>
    <x v="4"/>
  </r>
  <r>
    <x v="6"/>
  </r>
  <r>
    <x v="8"/>
  </r>
  <r>
    <x v="8"/>
  </r>
  <r>
    <x v="13"/>
  </r>
  <r>
    <x v="5"/>
  </r>
  <r>
    <x v="5"/>
  </r>
  <r>
    <x v="8"/>
  </r>
  <r>
    <x v="5"/>
  </r>
  <r>
    <x v="13"/>
  </r>
  <r>
    <x v="4"/>
  </r>
  <r>
    <x v="7"/>
  </r>
  <r>
    <x v="3"/>
  </r>
  <r>
    <x v="7"/>
  </r>
  <r>
    <x v="12"/>
  </r>
  <r>
    <x v="7"/>
  </r>
  <r>
    <x v="1"/>
  </r>
  <r>
    <x v="4"/>
  </r>
  <r>
    <x v="1"/>
  </r>
  <r>
    <x v="5"/>
  </r>
  <r>
    <x v="10"/>
  </r>
  <r>
    <x v="5"/>
  </r>
  <r>
    <x v="9"/>
  </r>
  <r>
    <x v="5"/>
  </r>
  <r>
    <x v="9"/>
  </r>
  <r>
    <x v="1"/>
  </r>
  <r>
    <x v="2"/>
  </r>
  <r>
    <x v="9"/>
  </r>
  <r>
    <x v="9"/>
  </r>
  <r>
    <x v="4"/>
  </r>
  <r>
    <x v="2"/>
  </r>
  <r>
    <x v="10"/>
  </r>
  <r>
    <x v="10"/>
  </r>
  <r>
    <x v="5"/>
  </r>
  <r>
    <x v="7"/>
  </r>
  <r>
    <x v="4"/>
  </r>
  <r>
    <x v="12"/>
  </r>
  <r>
    <x v="10"/>
  </r>
  <r>
    <x v="4"/>
  </r>
  <r>
    <x v="3"/>
  </r>
  <r>
    <x v="1"/>
  </r>
  <r>
    <x v="5"/>
  </r>
  <r>
    <x v="2"/>
  </r>
  <r>
    <x v="13"/>
  </r>
  <r>
    <x v="11"/>
  </r>
  <r>
    <x v="7"/>
  </r>
  <r>
    <x v="7"/>
  </r>
  <r>
    <x v="4"/>
  </r>
  <r>
    <x v="5"/>
  </r>
  <r>
    <x v="11"/>
  </r>
  <r>
    <x v="4"/>
  </r>
  <r>
    <x v="8"/>
  </r>
  <r>
    <x v="3"/>
  </r>
  <r>
    <x v="5"/>
  </r>
  <r>
    <x v="4"/>
  </r>
  <r>
    <x v="7"/>
  </r>
  <r>
    <x v="5"/>
  </r>
  <r>
    <x v="12"/>
  </r>
  <r>
    <x v="10"/>
  </r>
  <r>
    <x v="10"/>
  </r>
  <r>
    <x v="8"/>
  </r>
  <r>
    <x v="13"/>
  </r>
  <r>
    <x v="1"/>
  </r>
  <r>
    <x v="1"/>
  </r>
  <r>
    <x v="3"/>
  </r>
  <r>
    <x v="6"/>
  </r>
  <r>
    <x v="14"/>
  </r>
  <r>
    <x v="4"/>
  </r>
  <r>
    <x v="4"/>
  </r>
  <r>
    <x v="3"/>
  </r>
  <r>
    <x v="4"/>
  </r>
  <r>
    <x v="4"/>
  </r>
  <r>
    <x v="10"/>
  </r>
  <r>
    <x v="7"/>
  </r>
  <r>
    <x v="4"/>
  </r>
  <r>
    <x v="15"/>
  </r>
  <r>
    <x v="5"/>
  </r>
  <r>
    <x v="12"/>
  </r>
  <r>
    <x v="5"/>
  </r>
  <r>
    <x v="12"/>
  </r>
  <r>
    <x v="13"/>
  </r>
  <r>
    <x v="4"/>
  </r>
  <r>
    <x v="13"/>
  </r>
  <r>
    <x v="10"/>
  </r>
  <r>
    <x v="10"/>
  </r>
  <r>
    <x v="4"/>
  </r>
  <r>
    <x v="1"/>
  </r>
  <r>
    <x v="1"/>
  </r>
  <r>
    <x v="5"/>
  </r>
  <r>
    <x v="2"/>
  </r>
  <r>
    <x v="6"/>
  </r>
  <r>
    <x v="3"/>
  </r>
  <r>
    <x v="10"/>
  </r>
  <r>
    <x v="12"/>
  </r>
  <r>
    <x v="13"/>
  </r>
  <r>
    <x v="7"/>
  </r>
  <r>
    <x v="5"/>
  </r>
  <r>
    <x v="6"/>
  </r>
  <r>
    <x v="10"/>
  </r>
  <r>
    <x v="9"/>
  </r>
  <r>
    <x v="10"/>
  </r>
  <r>
    <x v="5"/>
  </r>
  <r>
    <x v="5"/>
  </r>
  <r>
    <x v="8"/>
  </r>
  <r>
    <x v="10"/>
  </r>
  <r>
    <x v="1"/>
  </r>
  <r>
    <x v="5"/>
  </r>
  <r>
    <x v="6"/>
  </r>
  <r>
    <x v="12"/>
  </r>
  <r>
    <x v="10"/>
  </r>
  <r>
    <x v="5"/>
  </r>
  <r>
    <x v="9"/>
  </r>
  <r>
    <x v="6"/>
  </r>
  <r>
    <x v="1"/>
  </r>
  <r>
    <x v="12"/>
  </r>
  <r>
    <x v="14"/>
  </r>
  <r>
    <x v="12"/>
  </r>
  <r>
    <x v="1"/>
  </r>
  <r>
    <x v="11"/>
  </r>
  <r>
    <x v="3"/>
  </r>
  <r>
    <x v="3"/>
  </r>
  <r>
    <x v="4"/>
  </r>
  <r>
    <x v="4"/>
  </r>
  <r>
    <x v="7"/>
  </r>
  <r>
    <x v="6"/>
  </r>
  <r>
    <x v="11"/>
  </r>
  <r>
    <x v="8"/>
  </r>
  <r>
    <x v="4"/>
  </r>
  <r>
    <x v="1"/>
  </r>
  <r>
    <x v="1"/>
  </r>
  <r>
    <x v="12"/>
  </r>
  <r>
    <x v="10"/>
  </r>
  <r>
    <x v="7"/>
  </r>
  <r>
    <x v="15"/>
  </r>
  <r>
    <x v="4"/>
  </r>
  <r>
    <x v="2"/>
  </r>
  <r>
    <x v="3"/>
  </r>
  <r>
    <x v="7"/>
  </r>
  <r>
    <x v="3"/>
  </r>
  <r>
    <x v="1"/>
  </r>
  <r>
    <x v="5"/>
  </r>
  <r>
    <x v="10"/>
  </r>
  <r>
    <x v="1"/>
  </r>
  <r>
    <x v="9"/>
  </r>
  <r>
    <x v="12"/>
  </r>
  <r>
    <x v="10"/>
  </r>
  <r>
    <x v="11"/>
  </r>
  <r>
    <x v="5"/>
  </r>
  <r>
    <x v="10"/>
  </r>
  <r>
    <x v="2"/>
  </r>
  <r>
    <x v="4"/>
  </r>
  <r>
    <x v="1"/>
  </r>
  <r>
    <x v="11"/>
  </r>
  <r>
    <x v="10"/>
  </r>
  <r>
    <x v="12"/>
  </r>
  <r>
    <x v="13"/>
  </r>
  <r>
    <x v="3"/>
  </r>
  <r>
    <x v="9"/>
  </r>
  <r>
    <x v="3"/>
  </r>
  <r>
    <x v="13"/>
  </r>
  <r>
    <x v="7"/>
  </r>
  <r>
    <x v="11"/>
  </r>
  <r>
    <x v="5"/>
  </r>
  <r>
    <x v="10"/>
  </r>
  <r>
    <x v="11"/>
  </r>
  <r>
    <x v="1"/>
  </r>
  <r>
    <x v="7"/>
  </r>
  <r>
    <x v="10"/>
  </r>
  <r>
    <x v="11"/>
  </r>
  <r>
    <x v="1"/>
  </r>
  <r>
    <x v="12"/>
  </r>
  <r>
    <x v="3"/>
  </r>
  <r>
    <x v="10"/>
  </r>
  <r>
    <x v="4"/>
  </r>
  <r>
    <x v="10"/>
  </r>
  <r>
    <x v="11"/>
  </r>
  <r>
    <x v="8"/>
  </r>
  <r>
    <x v="10"/>
  </r>
  <r>
    <x v="4"/>
  </r>
  <r>
    <x v="4"/>
  </r>
  <r>
    <x v="9"/>
  </r>
  <r>
    <x v="9"/>
  </r>
  <r>
    <x v="10"/>
  </r>
  <r>
    <x v="10"/>
  </r>
  <r>
    <x v="5"/>
  </r>
  <r>
    <x v="3"/>
  </r>
  <r>
    <x v="1"/>
  </r>
  <r>
    <x v="9"/>
  </r>
  <r>
    <x v="1"/>
  </r>
  <r>
    <x v="5"/>
  </r>
  <r>
    <x v="7"/>
  </r>
  <r>
    <x v="6"/>
  </r>
  <r>
    <x v="12"/>
  </r>
  <r>
    <x v="1"/>
  </r>
  <r>
    <x v="10"/>
  </r>
  <r>
    <x v="10"/>
  </r>
  <r>
    <x v="12"/>
  </r>
  <r>
    <x v="11"/>
  </r>
  <r>
    <x v="9"/>
  </r>
  <r>
    <x v="1"/>
  </r>
  <r>
    <x v="4"/>
  </r>
  <r>
    <x v="5"/>
  </r>
  <r>
    <x v="5"/>
  </r>
  <r>
    <x v="10"/>
  </r>
  <r>
    <x v="9"/>
  </r>
  <r>
    <x v="1"/>
  </r>
  <r>
    <x v="15"/>
  </r>
  <r>
    <x v="13"/>
  </r>
  <r>
    <x v="5"/>
  </r>
  <r>
    <x v="10"/>
  </r>
  <r>
    <x v="4"/>
  </r>
  <r>
    <x v="1"/>
  </r>
  <r>
    <x v="13"/>
  </r>
  <r>
    <x v="1"/>
  </r>
  <r>
    <x v="1"/>
  </r>
  <r>
    <x v="6"/>
  </r>
  <r>
    <x v="12"/>
  </r>
  <r>
    <x v="5"/>
  </r>
  <r>
    <x v="4"/>
  </r>
  <r>
    <x v="1"/>
  </r>
  <r>
    <x v="13"/>
  </r>
  <r>
    <x v="8"/>
  </r>
  <r>
    <x v="4"/>
  </r>
  <r>
    <x v="10"/>
  </r>
  <r>
    <x v="1"/>
  </r>
  <r>
    <x v="10"/>
  </r>
  <r>
    <x v="4"/>
  </r>
  <r>
    <x v="2"/>
  </r>
  <r>
    <x v="10"/>
  </r>
  <r>
    <x v="9"/>
  </r>
  <r>
    <x v="12"/>
  </r>
  <r>
    <x v="12"/>
  </r>
  <r>
    <x v="14"/>
  </r>
  <r>
    <x v="6"/>
  </r>
  <r>
    <x v="10"/>
  </r>
  <r>
    <x v="11"/>
  </r>
  <r>
    <x v="15"/>
  </r>
  <r>
    <x v="12"/>
  </r>
  <r>
    <x v="13"/>
  </r>
  <r>
    <x v="5"/>
  </r>
  <r>
    <x v="4"/>
  </r>
  <r>
    <x v="7"/>
  </r>
  <r>
    <x v="10"/>
  </r>
  <r>
    <x v="5"/>
  </r>
  <r>
    <x v="8"/>
  </r>
  <r>
    <x v="1"/>
  </r>
  <r>
    <x v="4"/>
  </r>
  <r>
    <x v="1"/>
  </r>
  <r>
    <x v="4"/>
  </r>
  <r>
    <x v="4"/>
  </r>
  <r>
    <x v="10"/>
  </r>
  <r>
    <x v="5"/>
  </r>
  <r>
    <x v="3"/>
  </r>
  <r>
    <x v="12"/>
  </r>
  <r>
    <x v="12"/>
  </r>
  <r>
    <x v="13"/>
  </r>
  <r>
    <x v="4"/>
  </r>
  <r>
    <x v="13"/>
  </r>
  <r>
    <x v="1"/>
  </r>
  <r>
    <x v="9"/>
  </r>
  <r>
    <x v="3"/>
  </r>
  <r>
    <x v="10"/>
  </r>
  <r>
    <x v="9"/>
  </r>
  <r>
    <x v="5"/>
  </r>
  <r>
    <x v="4"/>
  </r>
  <r>
    <x v="4"/>
  </r>
  <r>
    <x v="12"/>
  </r>
  <r>
    <x v="12"/>
  </r>
  <r>
    <x v="1"/>
  </r>
  <r>
    <x v="10"/>
  </r>
  <r>
    <x v="13"/>
  </r>
  <r>
    <x v="4"/>
  </r>
  <r>
    <x v="3"/>
  </r>
  <r>
    <x v="4"/>
  </r>
  <r>
    <x v="1"/>
  </r>
  <r>
    <x v="1"/>
  </r>
  <r>
    <x v="4"/>
  </r>
  <r>
    <x v="11"/>
  </r>
  <r>
    <x v="5"/>
  </r>
  <r>
    <x v="5"/>
  </r>
  <r>
    <x v="14"/>
  </r>
  <r>
    <x v="3"/>
  </r>
  <r>
    <x v="12"/>
  </r>
  <r>
    <x v="10"/>
  </r>
  <r>
    <x v="1"/>
  </r>
  <r>
    <x v="1"/>
  </r>
  <r>
    <x v="5"/>
  </r>
  <r>
    <x v="4"/>
  </r>
  <r>
    <x v="11"/>
  </r>
  <r>
    <x v="10"/>
  </r>
  <r>
    <x v="7"/>
  </r>
  <r>
    <x v="1"/>
  </r>
  <r>
    <x v="9"/>
  </r>
  <r>
    <x v="5"/>
  </r>
  <r>
    <x v="12"/>
  </r>
  <r>
    <x v="11"/>
  </r>
  <r>
    <x v="10"/>
  </r>
  <r>
    <x v="10"/>
  </r>
  <r>
    <x v="10"/>
  </r>
  <r>
    <x v="5"/>
  </r>
  <r>
    <x v="4"/>
  </r>
  <r>
    <x v="3"/>
  </r>
  <r>
    <x v="13"/>
  </r>
  <r>
    <x v="10"/>
  </r>
  <r>
    <x v="10"/>
  </r>
  <r>
    <x v="1"/>
  </r>
  <r>
    <x v="5"/>
  </r>
  <r>
    <x v="8"/>
  </r>
  <r>
    <x v="5"/>
  </r>
  <r>
    <x v="4"/>
  </r>
  <r>
    <x v="9"/>
  </r>
  <r>
    <x v="2"/>
  </r>
  <r>
    <x v="1"/>
  </r>
  <r>
    <x v="3"/>
  </r>
  <r>
    <x v="1"/>
  </r>
  <r>
    <x v="1"/>
  </r>
  <r>
    <x v="5"/>
  </r>
  <r>
    <x v="14"/>
  </r>
  <r>
    <x v="5"/>
  </r>
  <r>
    <x v="6"/>
  </r>
  <r>
    <x v="10"/>
  </r>
  <r>
    <x v="12"/>
  </r>
  <r>
    <x v="3"/>
  </r>
  <r>
    <x v="4"/>
  </r>
  <r>
    <x v="11"/>
  </r>
  <r>
    <x v="3"/>
  </r>
  <r>
    <x v="11"/>
  </r>
  <r>
    <x v="13"/>
  </r>
  <r>
    <x v="1"/>
  </r>
  <r>
    <x v="11"/>
  </r>
  <r>
    <x v="14"/>
  </r>
  <r>
    <x v="1"/>
  </r>
  <r>
    <x v="5"/>
  </r>
  <r>
    <x v="5"/>
  </r>
  <r>
    <x v="5"/>
  </r>
  <r>
    <x v="4"/>
  </r>
  <r>
    <x v="12"/>
  </r>
  <r>
    <x v="7"/>
  </r>
  <r>
    <x v="5"/>
  </r>
  <r>
    <x v="5"/>
  </r>
  <r>
    <x v="2"/>
  </r>
  <r>
    <x v="4"/>
  </r>
  <r>
    <x v="4"/>
  </r>
  <r>
    <x v="11"/>
  </r>
  <r>
    <x v="4"/>
  </r>
  <r>
    <x v="1"/>
  </r>
  <r>
    <x v="7"/>
  </r>
  <r>
    <x v="1"/>
  </r>
  <r>
    <x v="3"/>
  </r>
  <r>
    <x v="4"/>
  </r>
  <r>
    <x v="6"/>
  </r>
  <r>
    <x v="10"/>
  </r>
  <r>
    <x v="1"/>
  </r>
  <r>
    <x v="3"/>
  </r>
  <r>
    <x v="4"/>
  </r>
  <r>
    <x v="10"/>
  </r>
  <r>
    <x v="1"/>
  </r>
  <r>
    <x v="1"/>
  </r>
  <r>
    <x v="11"/>
  </r>
  <r>
    <x v="4"/>
  </r>
  <r>
    <x v="5"/>
  </r>
  <r>
    <x v="10"/>
  </r>
  <r>
    <x v="8"/>
  </r>
  <r>
    <x v="5"/>
  </r>
  <r>
    <x v="1"/>
  </r>
  <r>
    <x v="6"/>
  </r>
  <r>
    <x v="1"/>
  </r>
  <r>
    <x v="10"/>
  </r>
  <r>
    <x v="1"/>
  </r>
  <r>
    <x v="11"/>
  </r>
  <r>
    <x v="11"/>
  </r>
  <r>
    <x v="2"/>
  </r>
  <r>
    <x v="10"/>
  </r>
  <r>
    <x v="7"/>
  </r>
  <r>
    <x v="3"/>
  </r>
  <r>
    <x v="12"/>
  </r>
  <r>
    <x v="11"/>
  </r>
  <r>
    <x v="4"/>
  </r>
  <r>
    <x v="1"/>
  </r>
  <r>
    <x v="4"/>
  </r>
  <r>
    <x v="3"/>
  </r>
  <r>
    <x v="10"/>
  </r>
  <r>
    <x v="13"/>
  </r>
  <r>
    <x v="5"/>
  </r>
  <r>
    <x v="5"/>
  </r>
  <r>
    <x v="3"/>
  </r>
  <r>
    <x v="1"/>
  </r>
  <r>
    <x v="4"/>
  </r>
  <r>
    <x v="13"/>
  </r>
  <r>
    <x v="15"/>
  </r>
  <r>
    <x v="4"/>
  </r>
  <r>
    <x v="5"/>
  </r>
  <r>
    <x v="10"/>
  </r>
  <r>
    <x v="4"/>
  </r>
  <r>
    <x v="4"/>
  </r>
  <r>
    <x v="3"/>
  </r>
  <r>
    <x v="9"/>
  </r>
  <r>
    <x v="10"/>
  </r>
  <r>
    <x v="11"/>
  </r>
  <r>
    <x v="10"/>
  </r>
  <r>
    <x v="2"/>
  </r>
  <r>
    <x v="10"/>
  </r>
  <r>
    <x v="1"/>
  </r>
  <r>
    <x v="3"/>
  </r>
  <r>
    <x v="1"/>
  </r>
  <r>
    <x v="5"/>
  </r>
  <r>
    <x v="8"/>
  </r>
  <r>
    <x v="13"/>
  </r>
  <r>
    <x v="1"/>
  </r>
  <r>
    <x v="4"/>
  </r>
  <r>
    <x v="13"/>
  </r>
  <r>
    <x v="8"/>
  </r>
  <r>
    <x v="10"/>
  </r>
  <r>
    <x v="3"/>
  </r>
  <r>
    <x v="9"/>
  </r>
  <r>
    <x v="4"/>
  </r>
  <r>
    <x v="11"/>
  </r>
  <r>
    <x v="4"/>
  </r>
  <r>
    <x v="12"/>
  </r>
  <r>
    <x v="9"/>
  </r>
  <r>
    <x v="1"/>
  </r>
  <r>
    <x v="11"/>
  </r>
  <r>
    <x v="5"/>
  </r>
  <r>
    <x v="4"/>
  </r>
  <r>
    <x v="4"/>
  </r>
  <r>
    <x v="5"/>
  </r>
  <r>
    <x v="13"/>
  </r>
  <r>
    <x v="4"/>
  </r>
  <r>
    <x v="9"/>
  </r>
  <r>
    <x v="1"/>
  </r>
  <r>
    <x v="6"/>
  </r>
  <r>
    <x v="8"/>
  </r>
  <r>
    <x v="1"/>
  </r>
  <r>
    <x v="1"/>
  </r>
  <r>
    <x v="11"/>
  </r>
  <r>
    <x v="12"/>
  </r>
  <r>
    <x v="5"/>
  </r>
  <r>
    <x v="9"/>
  </r>
  <r>
    <x v="10"/>
  </r>
  <r>
    <x v="7"/>
  </r>
  <r>
    <x v="4"/>
  </r>
  <r>
    <x v="1"/>
  </r>
  <r>
    <x v="5"/>
  </r>
  <r>
    <x v="5"/>
  </r>
  <r>
    <x v="10"/>
  </r>
  <r>
    <x v="9"/>
  </r>
  <r>
    <x v="5"/>
  </r>
  <r>
    <x v="1"/>
  </r>
  <r>
    <x v="1"/>
  </r>
  <r>
    <x v="12"/>
  </r>
  <r>
    <x v="1"/>
  </r>
  <r>
    <x v="1"/>
  </r>
  <r>
    <x v="4"/>
  </r>
  <r>
    <x v="6"/>
  </r>
  <r>
    <x v="4"/>
  </r>
  <r>
    <x v="4"/>
  </r>
  <r>
    <x v="6"/>
  </r>
  <r>
    <x v="6"/>
  </r>
  <r>
    <x v="4"/>
  </r>
  <r>
    <x v="10"/>
  </r>
  <r>
    <x v="5"/>
  </r>
  <r>
    <x v="3"/>
  </r>
  <r>
    <x v="10"/>
  </r>
  <r>
    <x v="5"/>
  </r>
  <r>
    <x v="2"/>
  </r>
  <r>
    <x v="3"/>
  </r>
  <r>
    <x v="1"/>
  </r>
  <r>
    <x v="5"/>
  </r>
  <r>
    <x v="1"/>
  </r>
  <r>
    <x v="1"/>
  </r>
  <r>
    <x v="12"/>
  </r>
  <r>
    <x v="11"/>
  </r>
  <r>
    <x v="7"/>
  </r>
  <r>
    <x v="6"/>
  </r>
  <r>
    <x v="12"/>
  </r>
  <r>
    <x v="4"/>
  </r>
  <r>
    <x v="6"/>
  </r>
  <r>
    <x v="9"/>
  </r>
  <r>
    <x v="1"/>
  </r>
  <r>
    <x v="10"/>
  </r>
  <r>
    <x v="10"/>
  </r>
  <r>
    <x v="1"/>
  </r>
  <r>
    <x v="4"/>
  </r>
  <r>
    <x v="10"/>
  </r>
  <r>
    <x v="5"/>
  </r>
  <r>
    <x v="1"/>
  </r>
  <r>
    <x v="3"/>
  </r>
  <r>
    <x v="4"/>
  </r>
  <r>
    <x v="8"/>
  </r>
  <r>
    <x v="13"/>
  </r>
  <r>
    <x v="3"/>
  </r>
  <r>
    <x v="10"/>
  </r>
  <r>
    <x v="8"/>
  </r>
  <r>
    <x v="4"/>
  </r>
  <r>
    <x v="3"/>
  </r>
  <r>
    <x v="5"/>
  </r>
  <r>
    <x v="10"/>
  </r>
  <r>
    <x v="10"/>
  </r>
  <r>
    <x v="10"/>
  </r>
  <r>
    <x v="4"/>
  </r>
  <r>
    <x v="2"/>
  </r>
  <r>
    <x v="1"/>
  </r>
  <r>
    <x v="4"/>
  </r>
  <r>
    <x v="12"/>
  </r>
  <r>
    <x v="1"/>
  </r>
  <r>
    <x v="10"/>
  </r>
  <r>
    <x v="3"/>
  </r>
  <r>
    <x v="1"/>
  </r>
  <r>
    <x v="6"/>
  </r>
  <r>
    <x v="13"/>
  </r>
  <r>
    <x v="10"/>
  </r>
  <r>
    <x v="9"/>
  </r>
  <r>
    <x v="1"/>
  </r>
  <r>
    <x v="3"/>
  </r>
  <r>
    <x v="5"/>
  </r>
  <r>
    <x v="10"/>
  </r>
  <r>
    <x v="1"/>
  </r>
  <r>
    <x v="5"/>
  </r>
  <r>
    <x v="2"/>
  </r>
  <r>
    <x v="5"/>
  </r>
  <r>
    <x v="12"/>
  </r>
  <r>
    <x v="4"/>
  </r>
  <r>
    <x v="7"/>
  </r>
  <r>
    <x v="5"/>
  </r>
  <r>
    <x v="3"/>
  </r>
  <r>
    <x v="12"/>
  </r>
  <r>
    <x v="10"/>
  </r>
  <r>
    <x v="4"/>
  </r>
  <r>
    <x v="9"/>
  </r>
  <r>
    <x v="11"/>
  </r>
  <r>
    <x v="1"/>
  </r>
  <r>
    <x v="13"/>
  </r>
  <r>
    <x v="5"/>
  </r>
  <r>
    <x v="4"/>
  </r>
  <r>
    <x v="1"/>
  </r>
  <r>
    <x v="11"/>
  </r>
  <r>
    <x v="8"/>
  </r>
  <r>
    <x v="14"/>
  </r>
  <r>
    <x v="9"/>
  </r>
  <r>
    <x v="5"/>
  </r>
  <r>
    <x v="8"/>
  </r>
  <r>
    <x v="1"/>
  </r>
  <r>
    <x v="6"/>
  </r>
  <r>
    <x v="11"/>
  </r>
  <r>
    <x v="1"/>
  </r>
  <r>
    <x v="1"/>
  </r>
  <r>
    <x v="3"/>
  </r>
  <r>
    <x v="1"/>
  </r>
  <r>
    <x v="3"/>
  </r>
  <r>
    <x v="14"/>
  </r>
  <r>
    <x v="4"/>
  </r>
  <r>
    <x v="5"/>
  </r>
  <r>
    <x v="5"/>
  </r>
  <r>
    <x v="9"/>
  </r>
  <r>
    <x v="5"/>
  </r>
  <r>
    <x v="4"/>
  </r>
  <r>
    <x v="10"/>
  </r>
  <r>
    <x v="14"/>
  </r>
  <r>
    <x v="10"/>
  </r>
  <r>
    <x v="5"/>
  </r>
  <r>
    <x v="3"/>
  </r>
  <r>
    <x v="11"/>
  </r>
  <r>
    <x v="12"/>
  </r>
  <r>
    <x v="11"/>
  </r>
  <r>
    <x v="14"/>
  </r>
  <r>
    <x v="11"/>
  </r>
  <r>
    <x v="8"/>
  </r>
  <r>
    <x v="6"/>
  </r>
  <r>
    <x v="13"/>
  </r>
  <r>
    <x v="10"/>
  </r>
  <r>
    <x v="1"/>
  </r>
  <r>
    <x v="10"/>
  </r>
  <r>
    <x v="4"/>
  </r>
  <r>
    <x v="5"/>
  </r>
  <r>
    <x v="7"/>
  </r>
  <r>
    <x v="1"/>
  </r>
  <r>
    <x v="10"/>
  </r>
  <r>
    <x v="1"/>
  </r>
  <r>
    <x v="4"/>
  </r>
  <r>
    <x v="12"/>
  </r>
  <r>
    <x v="4"/>
  </r>
  <r>
    <x v="4"/>
  </r>
  <r>
    <x v="7"/>
  </r>
  <r>
    <x v="13"/>
  </r>
  <r>
    <x v="5"/>
  </r>
  <r>
    <x v="7"/>
  </r>
  <r>
    <x v="14"/>
  </r>
  <r>
    <x v="10"/>
  </r>
  <r>
    <x v="8"/>
  </r>
  <r>
    <x v="12"/>
  </r>
  <r>
    <x v="6"/>
  </r>
  <r>
    <x v="13"/>
  </r>
  <r>
    <x v="4"/>
  </r>
  <r>
    <x v="4"/>
  </r>
  <r>
    <x v="11"/>
  </r>
  <r>
    <x v="9"/>
  </r>
  <r>
    <x v="10"/>
  </r>
  <r>
    <x v="13"/>
  </r>
  <r>
    <x v="5"/>
  </r>
  <r>
    <x v="13"/>
  </r>
  <r>
    <x v="13"/>
  </r>
  <r>
    <x v="10"/>
  </r>
  <r>
    <x v="11"/>
  </r>
  <r>
    <x v="3"/>
  </r>
  <r>
    <x v="12"/>
  </r>
  <r>
    <x v="5"/>
  </r>
  <r>
    <x v="7"/>
  </r>
  <r>
    <x v="5"/>
  </r>
  <r>
    <x v="1"/>
  </r>
  <r>
    <x v="1"/>
  </r>
  <r>
    <x v="1"/>
  </r>
  <r>
    <x v="14"/>
  </r>
  <r>
    <x v="10"/>
  </r>
  <r>
    <x v="5"/>
  </r>
  <r>
    <x v="10"/>
  </r>
  <r>
    <x v="10"/>
  </r>
  <r>
    <x v="8"/>
  </r>
  <r>
    <x v="5"/>
  </r>
  <r>
    <x v="13"/>
  </r>
  <r>
    <x v="9"/>
  </r>
  <r>
    <x v="12"/>
  </r>
  <r>
    <x v="13"/>
  </r>
  <r>
    <x v="5"/>
  </r>
  <r>
    <x v="12"/>
  </r>
  <r>
    <x v="8"/>
  </r>
  <r>
    <x v="13"/>
  </r>
  <r>
    <x v="10"/>
  </r>
  <r>
    <x v="9"/>
  </r>
  <r>
    <x v="1"/>
  </r>
  <r>
    <x v="5"/>
  </r>
  <r>
    <x v="3"/>
  </r>
  <r>
    <x v="15"/>
  </r>
  <r>
    <x v="1"/>
  </r>
  <r>
    <x v="9"/>
  </r>
  <r>
    <x v="5"/>
  </r>
  <r>
    <x v="12"/>
  </r>
  <r>
    <x v="5"/>
  </r>
  <r>
    <x v="6"/>
  </r>
  <r>
    <x v="12"/>
  </r>
  <r>
    <x v="4"/>
  </r>
  <r>
    <x v="4"/>
  </r>
  <r>
    <x v="5"/>
  </r>
  <r>
    <x v="8"/>
  </r>
  <r>
    <x v="5"/>
  </r>
  <r>
    <x v="13"/>
  </r>
  <r>
    <x v="1"/>
  </r>
  <r>
    <x v="10"/>
  </r>
  <r>
    <x v="4"/>
  </r>
  <r>
    <x v="1"/>
  </r>
  <r>
    <x v="10"/>
  </r>
  <r>
    <x v="1"/>
  </r>
  <r>
    <x v="4"/>
  </r>
  <r>
    <x v="3"/>
  </r>
  <r>
    <x v="11"/>
  </r>
  <r>
    <x v="3"/>
  </r>
  <r>
    <x v="14"/>
  </r>
  <r>
    <x v="5"/>
  </r>
  <r>
    <x v="1"/>
  </r>
  <r>
    <x v="5"/>
  </r>
  <r>
    <x v="5"/>
  </r>
  <r>
    <x v="12"/>
  </r>
  <r>
    <x v="11"/>
  </r>
  <r>
    <x v="13"/>
  </r>
  <r>
    <x v="5"/>
  </r>
  <r>
    <x v="7"/>
  </r>
  <r>
    <x v="1"/>
  </r>
  <r>
    <x v="6"/>
  </r>
  <r>
    <x v="12"/>
  </r>
  <r>
    <x v="10"/>
  </r>
  <r>
    <x v="7"/>
  </r>
  <r>
    <x v="5"/>
  </r>
  <r>
    <x v="9"/>
  </r>
  <r>
    <x v="10"/>
  </r>
  <r>
    <x v="3"/>
  </r>
  <r>
    <x v="9"/>
  </r>
  <r>
    <x v="1"/>
  </r>
  <r>
    <x v="12"/>
  </r>
  <r>
    <x v="9"/>
  </r>
  <r>
    <x v="5"/>
  </r>
  <r>
    <x v="3"/>
  </r>
  <r>
    <x v="14"/>
  </r>
  <r>
    <x v="4"/>
  </r>
  <r>
    <x v="3"/>
  </r>
  <r>
    <x v="1"/>
  </r>
  <r>
    <x v="1"/>
  </r>
  <r>
    <x v="4"/>
  </r>
  <r>
    <x v="3"/>
  </r>
  <r>
    <x v="9"/>
  </r>
  <r>
    <x v="4"/>
  </r>
  <r>
    <x v="3"/>
  </r>
  <r>
    <x v="5"/>
  </r>
  <r>
    <x v="10"/>
  </r>
  <r>
    <x v="10"/>
  </r>
  <r>
    <x v="11"/>
  </r>
  <r>
    <x v="12"/>
  </r>
  <r>
    <x v="6"/>
  </r>
  <r>
    <x v="5"/>
  </r>
  <r>
    <x v="12"/>
  </r>
  <r>
    <x v="5"/>
  </r>
  <r>
    <x v="3"/>
  </r>
  <r>
    <x v="10"/>
  </r>
  <r>
    <x v="7"/>
  </r>
  <r>
    <x v="4"/>
  </r>
  <r>
    <x v="12"/>
  </r>
  <r>
    <x v="3"/>
  </r>
  <r>
    <x v="12"/>
  </r>
  <r>
    <x v="4"/>
  </r>
  <r>
    <x v="11"/>
  </r>
  <r>
    <x v="5"/>
  </r>
  <r>
    <x v="13"/>
  </r>
  <r>
    <x v="5"/>
  </r>
  <r>
    <x v="4"/>
  </r>
  <r>
    <x v="1"/>
  </r>
  <r>
    <x v="10"/>
  </r>
  <r>
    <x v="11"/>
  </r>
  <r>
    <x v="4"/>
  </r>
  <r>
    <x v="10"/>
  </r>
  <r>
    <x v="10"/>
  </r>
  <r>
    <x v="13"/>
  </r>
  <r>
    <x v="7"/>
  </r>
  <r>
    <x v="11"/>
  </r>
  <r>
    <x v="1"/>
  </r>
  <r>
    <x v="3"/>
  </r>
  <r>
    <x v="10"/>
  </r>
  <r>
    <x v="5"/>
  </r>
  <r>
    <x v="9"/>
  </r>
  <r>
    <x v="1"/>
  </r>
  <r>
    <x v="13"/>
  </r>
  <r>
    <x v="1"/>
  </r>
  <r>
    <x v="3"/>
  </r>
  <r>
    <x v="5"/>
  </r>
  <r>
    <x v="10"/>
  </r>
  <r>
    <x v="5"/>
  </r>
  <r>
    <x v="2"/>
  </r>
  <r>
    <x v="4"/>
  </r>
  <r>
    <x v="4"/>
  </r>
  <r>
    <x v="11"/>
  </r>
  <r>
    <x v="3"/>
  </r>
  <r>
    <x v="5"/>
  </r>
  <r>
    <x v="12"/>
  </r>
  <r>
    <x v="6"/>
  </r>
  <r>
    <x v="13"/>
  </r>
  <r>
    <x v="12"/>
  </r>
  <r>
    <x v="5"/>
  </r>
  <r>
    <x v="10"/>
  </r>
  <r>
    <x v="3"/>
  </r>
  <r>
    <x v="7"/>
  </r>
  <r>
    <x v="7"/>
  </r>
  <r>
    <x v="11"/>
  </r>
  <r>
    <x v="9"/>
  </r>
  <r>
    <x v="10"/>
  </r>
  <r>
    <x v="3"/>
  </r>
  <r>
    <x v="6"/>
  </r>
  <r>
    <x v="6"/>
  </r>
  <r>
    <x v="9"/>
  </r>
  <r>
    <x v="3"/>
  </r>
  <r>
    <x v="10"/>
  </r>
  <r>
    <x v="9"/>
  </r>
  <r>
    <x v="9"/>
  </r>
  <r>
    <x v="7"/>
  </r>
  <r>
    <x v="5"/>
  </r>
  <r>
    <x v="13"/>
  </r>
  <r>
    <x v="10"/>
  </r>
  <r>
    <x v="7"/>
  </r>
  <r>
    <x v="9"/>
  </r>
  <r>
    <x v="4"/>
  </r>
  <r>
    <x v="11"/>
  </r>
  <r>
    <x v="1"/>
  </r>
  <r>
    <x v="1"/>
  </r>
  <r>
    <x v="10"/>
  </r>
  <r>
    <x v="1"/>
  </r>
  <r>
    <x v="3"/>
  </r>
  <r>
    <x v="6"/>
  </r>
  <r>
    <x v="4"/>
  </r>
  <r>
    <x v="9"/>
  </r>
  <r>
    <x v="1"/>
  </r>
  <r>
    <x v="9"/>
  </r>
  <r>
    <x v="1"/>
  </r>
  <r>
    <x v="10"/>
  </r>
  <r>
    <x v="13"/>
  </r>
  <r>
    <x v="3"/>
  </r>
  <r>
    <x v="5"/>
  </r>
  <r>
    <x v="10"/>
  </r>
  <r>
    <x v="4"/>
  </r>
  <r>
    <x v="9"/>
  </r>
  <r>
    <x v="1"/>
  </r>
  <r>
    <x v="4"/>
  </r>
  <r>
    <x v="5"/>
  </r>
  <r>
    <x v="5"/>
  </r>
  <r>
    <x v="6"/>
  </r>
  <r>
    <x v="9"/>
  </r>
  <r>
    <x v="5"/>
  </r>
  <r>
    <x v="9"/>
  </r>
  <r>
    <x v="4"/>
  </r>
  <r>
    <x v="5"/>
  </r>
  <r>
    <x v="4"/>
  </r>
  <r>
    <x v="7"/>
  </r>
  <r>
    <x v="1"/>
  </r>
  <r>
    <x v="7"/>
  </r>
  <r>
    <x v="12"/>
  </r>
  <r>
    <x v="5"/>
  </r>
  <r>
    <x v="12"/>
  </r>
  <r>
    <x v="6"/>
  </r>
  <r>
    <x v="5"/>
  </r>
  <r>
    <x v="5"/>
  </r>
  <r>
    <x v="4"/>
  </r>
  <r>
    <x v="5"/>
  </r>
  <r>
    <x v="5"/>
  </r>
  <r>
    <x v="15"/>
  </r>
  <r>
    <x v="13"/>
  </r>
  <r>
    <x v="5"/>
  </r>
  <r>
    <x v="4"/>
  </r>
  <r>
    <x v="1"/>
  </r>
  <r>
    <x v="12"/>
  </r>
  <r>
    <x v="12"/>
  </r>
  <r>
    <x v="1"/>
  </r>
  <r>
    <x v="2"/>
  </r>
  <r>
    <x v="5"/>
  </r>
  <r>
    <x v="5"/>
  </r>
  <r>
    <x v="9"/>
  </r>
  <r>
    <x v="13"/>
  </r>
  <r>
    <x v="4"/>
  </r>
  <r>
    <x v="7"/>
  </r>
  <r>
    <x v="4"/>
  </r>
  <r>
    <x v="1"/>
  </r>
  <r>
    <x v="3"/>
  </r>
  <r>
    <x v="5"/>
  </r>
  <r>
    <x v="4"/>
  </r>
  <r>
    <x v="10"/>
  </r>
  <r>
    <x v="5"/>
  </r>
  <r>
    <x v="15"/>
  </r>
  <r>
    <x v="9"/>
  </r>
  <r>
    <x v="1"/>
  </r>
  <r>
    <x v="11"/>
  </r>
  <r>
    <x v="12"/>
  </r>
  <r>
    <x v="6"/>
  </r>
  <r>
    <x v="10"/>
  </r>
  <r>
    <x v="8"/>
  </r>
  <r>
    <x v="5"/>
  </r>
  <r>
    <x v="4"/>
  </r>
  <r>
    <x v="10"/>
  </r>
  <r>
    <x v="8"/>
  </r>
  <r>
    <x v="9"/>
  </r>
  <r>
    <x v="1"/>
  </r>
  <r>
    <x v="10"/>
  </r>
  <r>
    <x v="9"/>
  </r>
  <r>
    <x v="5"/>
  </r>
  <r>
    <x v="15"/>
  </r>
  <r>
    <x v="3"/>
  </r>
  <r>
    <x v="10"/>
  </r>
  <r>
    <x v="4"/>
  </r>
  <r>
    <x v="13"/>
  </r>
  <r>
    <x v="9"/>
  </r>
  <r>
    <x v="10"/>
  </r>
  <r>
    <x v="5"/>
  </r>
  <r>
    <x v="4"/>
  </r>
  <r>
    <x v="1"/>
  </r>
  <r>
    <x v="1"/>
  </r>
  <r>
    <x v="1"/>
  </r>
  <r>
    <x v="4"/>
  </r>
  <r>
    <x v="10"/>
  </r>
  <r>
    <x v="9"/>
  </r>
  <r>
    <x v="1"/>
  </r>
  <r>
    <x v="10"/>
  </r>
  <r>
    <x v="4"/>
  </r>
  <r>
    <x v="7"/>
  </r>
  <r>
    <x v="10"/>
  </r>
  <r>
    <x v="6"/>
  </r>
  <r>
    <x v="11"/>
  </r>
  <r>
    <x v="3"/>
  </r>
  <r>
    <x v="6"/>
  </r>
  <r>
    <x v="10"/>
  </r>
  <r>
    <x v="4"/>
  </r>
  <r>
    <x v="14"/>
  </r>
  <r>
    <x v="4"/>
  </r>
  <r>
    <x v="5"/>
  </r>
  <r>
    <x v="1"/>
  </r>
  <r>
    <x v="10"/>
  </r>
  <r>
    <x v="1"/>
  </r>
  <r>
    <x v="10"/>
  </r>
  <r>
    <x v="11"/>
  </r>
  <r>
    <x v="10"/>
  </r>
  <r>
    <x v="1"/>
  </r>
  <r>
    <x v="1"/>
  </r>
  <r>
    <x v="4"/>
  </r>
  <r>
    <x v="10"/>
  </r>
  <r>
    <x v="12"/>
  </r>
  <r>
    <x v="5"/>
  </r>
  <r>
    <x v="1"/>
  </r>
  <r>
    <x v="12"/>
  </r>
  <r>
    <x v="3"/>
  </r>
  <r>
    <x v="7"/>
  </r>
  <r>
    <x v="5"/>
  </r>
  <r>
    <x v="4"/>
  </r>
  <r>
    <x v="12"/>
  </r>
  <r>
    <x v="5"/>
  </r>
  <r>
    <x v="4"/>
  </r>
  <r>
    <x v="4"/>
  </r>
  <r>
    <x v="4"/>
  </r>
  <r>
    <x v="1"/>
  </r>
  <r>
    <x v="1"/>
  </r>
  <r>
    <x v="4"/>
  </r>
  <r>
    <x v="13"/>
  </r>
  <r>
    <x v="2"/>
  </r>
  <r>
    <x v="1"/>
  </r>
  <r>
    <x v="13"/>
  </r>
  <r>
    <x v="5"/>
  </r>
  <r>
    <x v="1"/>
  </r>
  <r>
    <x v="4"/>
  </r>
  <r>
    <x v="5"/>
  </r>
  <r>
    <x v="10"/>
  </r>
  <r>
    <x v="10"/>
  </r>
  <r>
    <x v="11"/>
  </r>
  <r>
    <x v="1"/>
  </r>
  <r>
    <x v="5"/>
  </r>
  <r>
    <x v="9"/>
  </r>
  <r>
    <x v="1"/>
  </r>
  <r>
    <x v="1"/>
  </r>
  <r>
    <x v="3"/>
  </r>
  <r>
    <x v="4"/>
  </r>
  <r>
    <x v="1"/>
  </r>
  <r>
    <x v="10"/>
  </r>
  <r>
    <x v="7"/>
  </r>
  <r>
    <x v="11"/>
  </r>
  <r>
    <x v="1"/>
  </r>
  <r>
    <x v="10"/>
  </r>
  <r>
    <x v="11"/>
  </r>
  <r>
    <x v="3"/>
  </r>
  <r>
    <x v="4"/>
  </r>
  <r>
    <x v="6"/>
  </r>
  <r>
    <x v="9"/>
  </r>
  <r>
    <x v="4"/>
  </r>
  <r>
    <x v="6"/>
  </r>
  <r>
    <x v="6"/>
  </r>
  <r>
    <x v="5"/>
  </r>
  <r>
    <x v="10"/>
  </r>
  <r>
    <x v="12"/>
  </r>
  <r>
    <x v="1"/>
  </r>
  <r>
    <x v="1"/>
  </r>
  <r>
    <x v="1"/>
  </r>
  <r>
    <x v="3"/>
  </r>
  <r>
    <x v="4"/>
  </r>
  <r>
    <x v="1"/>
  </r>
  <r>
    <x v="10"/>
  </r>
  <r>
    <x v="3"/>
  </r>
  <r>
    <x v="5"/>
  </r>
  <r>
    <x v="5"/>
  </r>
  <r>
    <x v="8"/>
  </r>
  <r>
    <x v="1"/>
  </r>
  <r>
    <x v="1"/>
  </r>
  <r>
    <x v="10"/>
  </r>
  <r>
    <x v="1"/>
  </r>
  <r>
    <x v="5"/>
  </r>
  <r>
    <x v="4"/>
  </r>
  <r>
    <x v="10"/>
  </r>
  <r>
    <x v="5"/>
  </r>
  <r>
    <x v="12"/>
  </r>
  <r>
    <x v="1"/>
  </r>
  <r>
    <x v="1"/>
  </r>
  <r>
    <x v="4"/>
  </r>
  <r>
    <x v="5"/>
  </r>
  <r>
    <x v="6"/>
  </r>
  <r>
    <x v="4"/>
  </r>
  <r>
    <x v="13"/>
  </r>
  <r>
    <x v="8"/>
  </r>
  <r>
    <x v="5"/>
  </r>
  <r>
    <x v="11"/>
  </r>
  <r>
    <x v="4"/>
  </r>
  <r>
    <x v="10"/>
  </r>
  <r>
    <x v="1"/>
  </r>
  <r>
    <x v="10"/>
  </r>
  <r>
    <x v="4"/>
  </r>
  <r>
    <x v="10"/>
  </r>
  <r>
    <x v="11"/>
  </r>
  <r>
    <x v="5"/>
  </r>
  <r>
    <x v="4"/>
  </r>
  <r>
    <x v="4"/>
  </r>
  <r>
    <x v="10"/>
  </r>
  <r>
    <x v="7"/>
  </r>
  <r>
    <x v="13"/>
  </r>
  <r>
    <x v="4"/>
  </r>
  <r>
    <x v="4"/>
  </r>
  <r>
    <x v="9"/>
  </r>
  <r>
    <x v="4"/>
  </r>
  <r>
    <x v="1"/>
  </r>
  <r>
    <x v="12"/>
  </r>
  <r>
    <x v="1"/>
  </r>
  <r>
    <x v="2"/>
  </r>
  <r>
    <x v="1"/>
  </r>
  <r>
    <x v="12"/>
  </r>
  <r>
    <x v="12"/>
  </r>
  <r>
    <x v="5"/>
  </r>
  <r>
    <x v="12"/>
  </r>
  <r>
    <x v="1"/>
  </r>
  <r>
    <x v="3"/>
  </r>
  <r>
    <x v="1"/>
  </r>
  <r>
    <x v="12"/>
  </r>
  <r>
    <x v="10"/>
  </r>
  <r>
    <x v="4"/>
  </r>
  <r>
    <x v="10"/>
  </r>
  <r>
    <x v="10"/>
  </r>
  <r>
    <x v="5"/>
  </r>
  <r>
    <x v="10"/>
  </r>
  <r>
    <x v="12"/>
  </r>
  <r>
    <x v="3"/>
  </r>
  <r>
    <x v="5"/>
  </r>
  <r>
    <x v="4"/>
  </r>
  <r>
    <x v="5"/>
  </r>
  <r>
    <x v="14"/>
  </r>
  <r>
    <x v="10"/>
  </r>
  <r>
    <x v="10"/>
  </r>
  <r>
    <x v="3"/>
  </r>
  <r>
    <x v="1"/>
  </r>
  <r>
    <x v="2"/>
  </r>
  <r>
    <x v="5"/>
  </r>
  <r>
    <x v="1"/>
  </r>
  <r>
    <x v="5"/>
  </r>
  <r>
    <x v="12"/>
  </r>
  <r>
    <x v="10"/>
  </r>
  <r>
    <x v="8"/>
  </r>
  <r>
    <x v="11"/>
  </r>
  <r>
    <x v="1"/>
  </r>
  <r>
    <x v="9"/>
  </r>
  <r>
    <x v="1"/>
  </r>
  <r>
    <x v="10"/>
  </r>
  <r>
    <x v="10"/>
  </r>
  <r>
    <x v="15"/>
  </r>
  <r>
    <x v="5"/>
  </r>
  <r>
    <x v="10"/>
  </r>
  <r>
    <x v="9"/>
  </r>
  <r>
    <x v="15"/>
  </r>
  <r>
    <x v="6"/>
  </r>
  <r>
    <x v="5"/>
  </r>
  <r>
    <x v="5"/>
  </r>
  <r>
    <x v="12"/>
  </r>
  <r>
    <x v="4"/>
  </r>
  <r>
    <x v="13"/>
  </r>
  <r>
    <x v="10"/>
  </r>
  <r>
    <x v="10"/>
  </r>
  <r>
    <x v="10"/>
  </r>
  <r>
    <x v="4"/>
  </r>
  <r>
    <x v="5"/>
  </r>
  <r>
    <x v="15"/>
  </r>
  <r>
    <x v="10"/>
  </r>
  <r>
    <x v="9"/>
  </r>
  <r>
    <x v="5"/>
  </r>
  <r>
    <x v="5"/>
  </r>
  <r>
    <x v="6"/>
  </r>
  <r>
    <x v="10"/>
  </r>
  <r>
    <x v="4"/>
  </r>
  <r>
    <x v="4"/>
  </r>
  <r>
    <x v="8"/>
  </r>
  <r>
    <x v="10"/>
  </r>
  <r>
    <x v="12"/>
  </r>
  <r>
    <x v="4"/>
  </r>
  <r>
    <x v="2"/>
  </r>
  <r>
    <x v="4"/>
  </r>
  <r>
    <x v="8"/>
  </r>
  <r>
    <x v="10"/>
  </r>
  <r>
    <x v="12"/>
  </r>
  <r>
    <x v="5"/>
  </r>
  <r>
    <x v="1"/>
  </r>
  <r>
    <x v="1"/>
  </r>
  <r>
    <x v="13"/>
  </r>
  <r>
    <x v="4"/>
  </r>
  <r>
    <x v="4"/>
  </r>
  <r>
    <x v="11"/>
  </r>
  <r>
    <x v="1"/>
  </r>
  <r>
    <x v="10"/>
  </r>
  <r>
    <x v="4"/>
  </r>
  <r>
    <x v="5"/>
  </r>
  <r>
    <x v="8"/>
  </r>
  <r>
    <x v="9"/>
  </r>
  <r>
    <x v="8"/>
  </r>
  <r>
    <x v="1"/>
  </r>
  <r>
    <x v="4"/>
  </r>
  <r>
    <x v="5"/>
  </r>
  <r>
    <x v="12"/>
  </r>
  <r>
    <x v="11"/>
  </r>
  <r>
    <x v="1"/>
  </r>
  <r>
    <x v="13"/>
  </r>
  <r>
    <x v="11"/>
  </r>
  <r>
    <x v="11"/>
  </r>
  <r>
    <x v="5"/>
  </r>
  <r>
    <x v="7"/>
  </r>
  <r>
    <x v="9"/>
  </r>
  <r>
    <x v="10"/>
  </r>
  <r>
    <x v="3"/>
  </r>
  <r>
    <x v="4"/>
  </r>
  <r>
    <x v="12"/>
  </r>
  <r>
    <x v="3"/>
  </r>
  <r>
    <x v="9"/>
  </r>
  <r>
    <x v="10"/>
  </r>
  <r>
    <x v="3"/>
  </r>
  <r>
    <x v="9"/>
  </r>
  <r>
    <x v="10"/>
  </r>
  <r>
    <x v="4"/>
  </r>
  <r>
    <x v="10"/>
  </r>
  <r>
    <x v="3"/>
  </r>
  <r>
    <x v="5"/>
  </r>
  <r>
    <x v="4"/>
  </r>
  <r>
    <x v="5"/>
  </r>
  <r>
    <x v="10"/>
  </r>
  <r>
    <x v="5"/>
  </r>
  <r>
    <x v="1"/>
  </r>
  <r>
    <x v="1"/>
  </r>
  <r>
    <x v="8"/>
  </r>
  <r>
    <x v="12"/>
  </r>
  <r>
    <x v="4"/>
  </r>
  <r>
    <x v="1"/>
  </r>
  <r>
    <x v="3"/>
  </r>
  <r>
    <x v="5"/>
  </r>
  <r>
    <x v="4"/>
  </r>
  <r>
    <x v="9"/>
  </r>
  <r>
    <x v="5"/>
  </r>
  <r>
    <x v="13"/>
  </r>
  <r>
    <x v="13"/>
  </r>
  <r>
    <x v="9"/>
  </r>
  <r>
    <x v="1"/>
  </r>
  <r>
    <x v="3"/>
  </r>
  <r>
    <x v="1"/>
  </r>
  <r>
    <x v="15"/>
  </r>
  <r>
    <x v="10"/>
  </r>
  <r>
    <x v="5"/>
  </r>
  <r>
    <x v="9"/>
  </r>
  <r>
    <x v="5"/>
  </r>
  <r>
    <x v="10"/>
  </r>
  <r>
    <x v="1"/>
  </r>
  <r>
    <x v="4"/>
  </r>
  <r>
    <x v="9"/>
  </r>
  <r>
    <x v="8"/>
  </r>
  <r>
    <x v="11"/>
  </r>
  <r>
    <x v="3"/>
  </r>
  <r>
    <x v="13"/>
  </r>
  <r>
    <x v="4"/>
  </r>
  <r>
    <x v="1"/>
  </r>
  <r>
    <x v="13"/>
  </r>
  <r>
    <x v="3"/>
  </r>
  <r>
    <x v="6"/>
  </r>
  <r>
    <x v="15"/>
  </r>
  <r>
    <x v="14"/>
  </r>
  <r>
    <x v="14"/>
  </r>
  <r>
    <x v="3"/>
  </r>
  <r>
    <x v="5"/>
  </r>
  <r>
    <x v="10"/>
  </r>
  <r>
    <x v="5"/>
  </r>
  <r>
    <x v="1"/>
  </r>
  <r>
    <x v="11"/>
  </r>
  <r>
    <x v="7"/>
  </r>
  <r>
    <x v="10"/>
  </r>
  <r>
    <x v="10"/>
  </r>
  <r>
    <x v="11"/>
  </r>
  <r>
    <x v="1"/>
  </r>
  <r>
    <x v="15"/>
  </r>
  <r>
    <x v="10"/>
  </r>
  <r>
    <x v="12"/>
  </r>
  <r>
    <x v="1"/>
  </r>
  <r>
    <x v="13"/>
  </r>
  <r>
    <x v="3"/>
  </r>
  <r>
    <x v="1"/>
  </r>
  <r>
    <x v="4"/>
  </r>
  <r>
    <x v="6"/>
  </r>
  <r>
    <x v="4"/>
  </r>
  <r>
    <x v="10"/>
  </r>
  <r>
    <x v="6"/>
  </r>
  <r>
    <x v="12"/>
  </r>
  <r>
    <x v="10"/>
  </r>
  <r>
    <x v="4"/>
  </r>
  <r>
    <x v="8"/>
  </r>
  <r>
    <x v="13"/>
  </r>
  <r>
    <x v="10"/>
  </r>
  <r>
    <x v="9"/>
  </r>
  <r>
    <x v="11"/>
  </r>
  <r>
    <x v="4"/>
  </r>
  <r>
    <x v="9"/>
  </r>
  <r>
    <x v="3"/>
  </r>
  <r>
    <x v="2"/>
  </r>
  <r>
    <x v="1"/>
  </r>
  <r>
    <x v="1"/>
  </r>
  <r>
    <x v="3"/>
  </r>
  <r>
    <x v="1"/>
  </r>
  <r>
    <x v="5"/>
  </r>
  <r>
    <x v="10"/>
  </r>
  <r>
    <x v="13"/>
  </r>
  <r>
    <x v="11"/>
  </r>
  <r>
    <x v="5"/>
  </r>
  <r>
    <x v="10"/>
  </r>
  <r>
    <x v="11"/>
  </r>
  <r>
    <x v="4"/>
  </r>
  <r>
    <x v="1"/>
  </r>
  <r>
    <x v="4"/>
  </r>
  <r>
    <x v="5"/>
  </r>
  <r>
    <x v="3"/>
  </r>
  <r>
    <x v="5"/>
  </r>
  <r>
    <x v="6"/>
  </r>
  <r>
    <x v="3"/>
  </r>
  <r>
    <x v="5"/>
  </r>
  <r>
    <x v="10"/>
  </r>
  <r>
    <x v="8"/>
  </r>
  <r>
    <x v="11"/>
  </r>
  <r>
    <x v="10"/>
  </r>
  <r>
    <x v="1"/>
  </r>
  <r>
    <x v="13"/>
  </r>
  <r>
    <x v="1"/>
  </r>
  <r>
    <x v="5"/>
  </r>
  <r>
    <x v="4"/>
  </r>
  <r>
    <x v="1"/>
  </r>
  <r>
    <x v="10"/>
  </r>
  <r>
    <x v="3"/>
  </r>
  <r>
    <x v="4"/>
  </r>
  <r>
    <x v="6"/>
  </r>
  <r>
    <x v="10"/>
  </r>
  <r>
    <x v="5"/>
  </r>
  <r>
    <x v="5"/>
  </r>
  <r>
    <x v="11"/>
  </r>
  <r>
    <x v="10"/>
  </r>
  <r>
    <x v="11"/>
  </r>
  <r>
    <x v="11"/>
  </r>
  <r>
    <x v="7"/>
  </r>
  <r>
    <x v="4"/>
  </r>
  <r>
    <x v="3"/>
  </r>
  <r>
    <x v="6"/>
  </r>
  <r>
    <x v="10"/>
  </r>
  <r>
    <x v="6"/>
  </r>
  <r>
    <x v="5"/>
  </r>
  <r>
    <x v="4"/>
  </r>
  <r>
    <x v="5"/>
  </r>
  <r>
    <x v="1"/>
  </r>
  <r>
    <x v="9"/>
  </r>
  <r>
    <x v="10"/>
  </r>
  <r>
    <x v="1"/>
  </r>
  <r>
    <x v="10"/>
  </r>
  <r>
    <x v="9"/>
  </r>
  <r>
    <x v="5"/>
  </r>
  <r>
    <x v="4"/>
  </r>
  <r>
    <x v="5"/>
  </r>
  <r>
    <x v="12"/>
  </r>
  <r>
    <x v="13"/>
  </r>
  <r>
    <x v="1"/>
  </r>
  <r>
    <x v="8"/>
  </r>
  <r>
    <x v="3"/>
  </r>
  <r>
    <x v="9"/>
  </r>
  <r>
    <x v="12"/>
  </r>
  <r>
    <x v="10"/>
  </r>
  <r>
    <x v="5"/>
  </r>
  <r>
    <x v="9"/>
  </r>
  <r>
    <x v="3"/>
  </r>
  <r>
    <x v="12"/>
  </r>
  <r>
    <x v="5"/>
  </r>
  <r>
    <x v="4"/>
  </r>
  <r>
    <x v="5"/>
  </r>
  <r>
    <x v="10"/>
  </r>
  <r>
    <x v="1"/>
  </r>
  <r>
    <x v="7"/>
  </r>
  <r>
    <x v="9"/>
  </r>
  <r>
    <x v="8"/>
  </r>
  <r>
    <x v="7"/>
  </r>
  <r>
    <x v="11"/>
  </r>
  <r>
    <x v="4"/>
  </r>
  <r>
    <x v="4"/>
  </r>
  <r>
    <x v="3"/>
  </r>
  <r>
    <x v="10"/>
  </r>
  <r>
    <x v="15"/>
  </r>
  <r>
    <x v="6"/>
  </r>
  <r>
    <x v="5"/>
  </r>
  <r>
    <x v="10"/>
  </r>
  <r>
    <x v="11"/>
  </r>
  <r>
    <x v="9"/>
  </r>
  <r>
    <x v="3"/>
  </r>
  <r>
    <x v="7"/>
  </r>
  <r>
    <x v="7"/>
  </r>
  <r>
    <x v="6"/>
  </r>
  <r>
    <x v="10"/>
  </r>
  <r>
    <x v="5"/>
  </r>
  <r>
    <x v="5"/>
  </r>
  <r>
    <x v="7"/>
  </r>
  <r>
    <x v="4"/>
  </r>
  <r>
    <x v="10"/>
  </r>
  <r>
    <x v="3"/>
  </r>
  <r>
    <x v="9"/>
  </r>
  <r>
    <x v="5"/>
  </r>
  <r>
    <x v="4"/>
  </r>
  <r>
    <x v="4"/>
  </r>
  <r>
    <x v="8"/>
  </r>
  <r>
    <x v="1"/>
  </r>
  <r>
    <x v="5"/>
  </r>
  <r>
    <x v="4"/>
  </r>
  <r>
    <x v="14"/>
  </r>
  <r>
    <x v="8"/>
  </r>
  <r>
    <x v="13"/>
  </r>
  <r>
    <x v="10"/>
  </r>
  <r>
    <x v="6"/>
  </r>
  <r>
    <x v="13"/>
  </r>
  <r>
    <x v="5"/>
  </r>
  <r>
    <x v="2"/>
  </r>
  <r>
    <x v="5"/>
  </r>
  <r>
    <x v="1"/>
  </r>
  <r>
    <x v="5"/>
  </r>
  <r>
    <x v="10"/>
  </r>
  <r>
    <x v="7"/>
  </r>
  <r>
    <x v="1"/>
  </r>
  <r>
    <x v="5"/>
  </r>
  <r>
    <x v="8"/>
  </r>
  <r>
    <x v="1"/>
  </r>
  <r>
    <x v="5"/>
  </r>
  <r>
    <x v="10"/>
  </r>
  <r>
    <x v="1"/>
  </r>
  <r>
    <x v="3"/>
  </r>
  <r>
    <x v="2"/>
  </r>
  <r>
    <x v="11"/>
  </r>
  <r>
    <x v="11"/>
  </r>
  <r>
    <x v="8"/>
  </r>
  <r>
    <x v="5"/>
  </r>
  <r>
    <x v="1"/>
  </r>
  <r>
    <x v="4"/>
  </r>
  <r>
    <x v="4"/>
  </r>
  <r>
    <x v="12"/>
  </r>
  <r>
    <x v="4"/>
  </r>
  <r>
    <x v="10"/>
  </r>
  <r>
    <x v="4"/>
  </r>
  <r>
    <x v="9"/>
  </r>
  <r>
    <x v="13"/>
  </r>
  <r>
    <x v="1"/>
  </r>
  <r>
    <x v="3"/>
  </r>
  <r>
    <x v="1"/>
  </r>
  <r>
    <x v="12"/>
  </r>
  <r>
    <x v="11"/>
  </r>
  <r>
    <x v="15"/>
  </r>
  <r>
    <x v="11"/>
  </r>
  <r>
    <x v="5"/>
  </r>
  <r>
    <x v="10"/>
  </r>
  <r>
    <x v="13"/>
  </r>
  <r>
    <x v="3"/>
  </r>
  <r>
    <x v="4"/>
  </r>
  <r>
    <x v="4"/>
  </r>
  <r>
    <x v="11"/>
  </r>
  <r>
    <x v="10"/>
  </r>
  <r>
    <x v="5"/>
  </r>
  <r>
    <x v="7"/>
  </r>
  <r>
    <x v="8"/>
  </r>
  <r>
    <x v="12"/>
  </r>
  <r>
    <x v="5"/>
  </r>
  <r>
    <x v="4"/>
  </r>
  <r>
    <x v="12"/>
  </r>
  <r>
    <x v="8"/>
  </r>
  <r>
    <x v="4"/>
  </r>
  <r>
    <x v="10"/>
  </r>
  <r>
    <x v="1"/>
  </r>
  <r>
    <x v="10"/>
  </r>
  <r>
    <x v="14"/>
  </r>
  <r>
    <x v="1"/>
  </r>
  <r>
    <x v="5"/>
  </r>
  <r>
    <x v="1"/>
  </r>
  <r>
    <x v="6"/>
  </r>
  <r>
    <x v="9"/>
  </r>
  <r>
    <x v="1"/>
  </r>
  <r>
    <x v="12"/>
  </r>
  <r>
    <x v="1"/>
  </r>
  <r>
    <x v="4"/>
  </r>
  <r>
    <x v="4"/>
  </r>
  <r>
    <x v="6"/>
  </r>
  <r>
    <x v="13"/>
  </r>
  <r>
    <x v="4"/>
  </r>
  <r>
    <x v="5"/>
  </r>
  <r>
    <x v="1"/>
  </r>
  <r>
    <x v="10"/>
  </r>
  <r>
    <x v="10"/>
  </r>
  <r>
    <x v="5"/>
  </r>
  <r>
    <x v="13"/>
  </r>
  <r>
    <x v="2"/>
  </r>
  <r>
    <x v="4"/>
  </r>
  <r>
    <x v="3"/>
  </r>
  <r>
    <x v="13"/>
  </r>
  <r>
    <x v="1"/>
  </r>
  <r>
    <x v="9"/>
  </r>
  <r>
    <x v="7"/>
  </r>
  <r>
    <x v="12"/>
  </r>
  <r>
    <x v="1"/>
  </r>
  <r>
    <x v="4"/>
  </r>
  <r>
    <x v="13"/>
  </r>
  <r>
    <x v="5"/>
  </r>
  <r>
    <x v="5"/>
  </r>
  <r>
    <x v="13"/>
  </r>
  <r>
    <x v="10"/>
  </r>
  <r>
    <x v="5"/>
  </r>
  <r>
    <x v="4"/>
  </r>
  <r>
    <x v="13"/>
  </r>
  <r>
    <x v="15"/>
  </r>
  <r>
    <x v="7"/>
  </r>
  <r>
    <x v="3"/>
  </r>
  <r>
    <x v="4"/>
  </r>
  <r>
    <x v="1"/>
  </r>
  <r>
    <x v="5"/>
  </r>
  <r>
    <x v="13"/>
  </r>
  <r>
    <x v="13"/>
  </r>
  <r>
    <x v="5"/>
  </r>
  <r>
    <x v="8"/>
  </r>
  <r>
    <x v="10"/>
  </r>
  <r>
    <x v="1"/>
  </r>
  <r>
    <x v="1"/>
  </r>
  <r>
    <x v="2"/>
  </r>
  <r>
    <x v="8"/>
  </r>
  <r>
    <x v="14"/>
  </r>
  <r>
    <x v="1"/>
  </r>
  <r>
    <x v="10"/>
  </r>
  <r>
    <x v="11"/>
  </r>
  <r>
    <x v="1"/>
  </r>
  <r>
    <x v="4"/>
  </r>
  <r>
    <x v="5"/>
  </r>
  <r>
    <x v="3"/>
  </r>
  <r>
    <x v="10"/>
  </r>
  <r>
    <x v="10"/>
  </r>
  <r>
    <x v="10"/>
  </r>
  <r>
    <x v="4"/>
  </r>
  <r>
    <x v="5"/>
  </r>
  <r>
    <x v="10"/>
  </r>
  <r>
    <x v="5"/>
  </r>
  <r>
    <x v="1"/>
  </r>
  <r>
    <x v="13"/>
  </r>
  <r>
    <x v="12"/>
  </r>
  <r>
    <x v="9"/>
  </r>
  <r>
    <x v="3"/>
  </r>
  <r>
    <x v="6"/>
  </r>
  <r>
    <x v="10"/>
  </r>
  <r>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r>
  <r>
    <x v="1"/>
  </r>
  <r>
    <x v="2"/>
  </r>
  <r>
    <x v="1"/>
  </r>
  <r>
    <x v="2"/>
  </r>
  <r>
    <x v="2"/>
  </r>
  <r>
    <x v="2"/>
  </r>
  <r>
    <x v="2"/>
  </r>
  <r>
    <x v="2"/>
  </r>
  <r>
    <x v="2"/>
  </r>
  <r>
    <x v="2"/>
  </r>
  <r>
    <x v="2"/>
  </r>
  <r>
    <x v="2"/>
  </r>
  <r>
    <x v="2"/>
  </r>
  <r>
    <x v="2"/>
  </r>
  <r>
    <x v="1"/>
  </r>
  <r>
    <x v="2"/>
  </r>
  <r>
    <x v="2"/>
  </r>
  <r>
    <x v="2"/>
  </r>
  <r>
    <x v="2"/>
  </r>
  <r>
    <x v="2"/>
  </r>
  <r>
    <x v="2"/>
  </r>
  <r>
    <x v="1"/>
  </r>
  <r>
    <x v="2"/>
  </r>
  <r>
    <x v="2"/>
  </r>
  <r>
    <x v="1"/>
  </r>
  <r>
    <x v="2"/>
  </r>
  <r>
    <x v="1"/>
  </r>
  <r>
    <x v="2"/>
  </r>
  <r>
    <x v="2"/>
  </r>
  <r>
    <x v="2"/>
  </r>
  <r>
    <x v="2"/>
  </r>
  <r>
    <x v="2"/>
  </r>
  <r>
    <x v="2"/>
  </r>
  <r>
    <x v="1"/>
  </r>
  <r>
    <x v="1"/>
  </r>
  <r>
    <x v="2"/>
  </r>
  <r>
    <x v="1"/>
  </r>
  <r>
    <x v="2"/>
  </r>
  <r>
    <x v="2"/>
  </r>
  <r>
    <x v="2"/>
  </r>
  <r>
    <x v="2"/>
  </r>
  <r>
    <x v="2"/>
  </r>
  <r>
    <x v="1"/>
  </r>
  <r>
    <x v="2"/>
  </r>
  <r>
    <x v="2"/>
  </r>
  <r>
    <x v="1"/>
  </r>
  <r>
    <x v="2"/>
  </r>
  <r>
    <x v="2"/>
  </r>
  <r>
    <x v="2"/>
  </r>
  <r>
    <x v="2"/>
  </r>
  <r>
    <x v="1"/>
  </r>
  <r>
    <x v="1"/>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1"/>
  </r>
  <r>
    <x v="2"/>
  </r>
  <r>
    <x v="2"/>
  </r>
  <r>
    <x v="2"/>
  </r>
  <r>
    <x v="2"/>
  </r>
  <r>
    <x v="2"/>
  </r>
  <r>
    <x v="2"/>
  </r>
  <r>
    <x v="2"/>
  </r>
  <r>
    <x v="2"/>
  </r>
  <r>
    <x v="2"/>
  </r>
  <r>
    <x v="2"/>
  </r>
  <r>
    <x v="1"/>
  </r>
  <r>
    <x v="2"/>
  </r>
  <r>
    <x v="1"/>
  </r>
  <r>
    <x v="2"/>
  </r>
  <r>
    <x v="2"/>
  </r>
  <r>
    <x v="2"/>
  </r>
  <r>
    <x v="2"/>
  </r>
  <r>
    <x v="1"/>
  </r>
  <r>
    <x v="2"/>
  </r>
  <r>
    <x v="2"/>
  </r>
  <r>
    <x v="2"/>
  </r>
  <r>
    <x v="1"/>
  </r>
  <r>
    <x v="2"/>
  </r>
  <r>
    <x v="2"/>
  </r>
  <r>
    <x v="2"/>
  </r>
  <r>
    <x v="2"/>
  </r>
  <r>
    <x v="2"/>
  </r>
  <r>
    <x v="2"/>
  </r>
  <r>
    <x v="2"/>
  </r>
  <r>
    <x v="2"/>
  </r>
  <r>
    <x v="2"/>
  </r>
  <r>
    <x v="2"/>
  </r>
  <r>
    <x v="1"/>
  </r>
  <r>
    <x v="2"/>
  </r>
  <r>
    <x v="1"/>
  </r>
  <r>
    <x v="2"/>
  </r>
  <r>
    <x v="1"/>
  </r>
  <r>
    <x v="1"/>
  </r>
  <r>
    <x v="2"/>
  </r>
  <r>
    <x v="2"/>
  </r>
  <r>
    <x v="2"/>
  </r>
  <r>
    <x v="2"/>
  </r>
  <r>
    <x v="1"/>
  </r>
  <r>
    <x v="2"/>
  </r>
  <r>
    <x v="2"/>
  </r>
  <r>
    <x v="2"/>
  </r>
  <r>
    <x v="1"/>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1"/>
  </r>
  <r>
    <x v="2"/>
  </r>
  <r>
    <x v="2"/>
  </r>
  <r>
    <x v="2"/>
  </r>
  <r>
    <x v="2"/>
  </r>
  <r>
    <x v="1"/>
  </r>
  <r>
    <x v="2"/>
  </r>
  <r>
    <x v="2"/>
  </r>
  <r>
    <x v="2"/>
  </r>
  <r>
    <x v="2"/>
  </r>
  <r>
    <x v="2"/>
  </r>
  <r>
    <x v="2"/>
  </r>
  <r>
    <x v="2"/>
  </r>
  <r>
    <x v="2"/>
  </r>
  <r>
    <x v="2"/>
  </r>
  <r>
    <x v="1"/>
  </r>
  <r>
    <x v="2"/>
  </r>
  <r>
    <x v="2"/>
  </r>
  <r>
    <x v="2"/>
  </r>
  <r>
    <x v="2"/>
  </r>
  <r>
    <x v="2"/>
  </r>
  <r>
    <x v="2"/>
  </r>
  <r>
    <x v="2"/>
  </r>
  <r>
    <x v="2"/>
  </r>
  <r>
    <x v="2"/>
  </r>
  <r>
    <x v="2"/>
  </r>
  <r>
    <x v="2"/>
  </r>
  <r>
    <x v="1"/>
  </r>
  <r>
    <x v="1"/>
  </r>
  <r>
    <x v="2"/>
  </r>
  <r>
    <x v="2"/>
  </r>
  <r>
    <x v="2"/>
  </r>
  <r>
    <x v="2"/>
  </r>
  <r>
    <x v="1"/>
  </r>
  <r>
    <x v="2"/>
  </r>
  <r>
    <x v="2"/>
  </r>
  <r>
    <x v="2"/>
  </r>
  <r>
    <x v="1"/>
  </r>
  <r>
    <x v="2"/>
  </r>
  <r>
    <x v="1"/>
  </r>
  <r>
    <x v="1"/>
  </r>
  <r>
    <x v="2"/>
  </r>
  <r>
    <x v="2"/>
  </r>
  <r>
    <x v="2"/>
  </r>
  <r>
    <x v="2"/>
  </r>
  <r>
    <x v="2"/>
  </r>
  <r>
    <x v="2"/>
  </r>
  <r>
    <x v="2"/>
  </r>
  <r>
    <x v="2"/>
  </r>
  <r>
    <x v="2"/>
  </r>
  <r>
    <x v="2"/>
  </r>
  <r>
    <x v="2"/>
  </r>
  <r>
    <x v="1"/>
  </r>
  <r>
    <x v="2"/>
  </r>
  <r>
    <x v="2"/>
  </r>
  <r>
    <x v="2"/>
  </r>
  <r>
    <x v="2"/>
  </r>
  <r>
    <x v="1"/>
  </r>
  <r>
    <x v="2"/>
  </r>
  <r>
    <x v="1"/>
  </r>
  <r>
    <x v="2"/>
  </r>
  <r>
    <x v="2"/>
  </r>
  <r>
    <x v="1"/>
  </r>
  <r>
    <x v="2"/>
  </r>
  <r>
    <x v="2"/>
  </r>
  <r>
    <x v="2"/>
  </r>
  <r>
    <x v="2"/>
  </r>
  <r>
    <x v="2"/>
  </r>
  <r>
    <x v="2"/>
  </r>
  <r>
    <x v="2"/>
  </r>
  <r>
    <x v="2"/>
  </r>
  <r>
    <x v="2"/>
  </r>
  <r>
    <x v="2"/>
  </r>
  <r>
    <x v="1"/>
  </r>
  <r>
    <x v="2"/>
  </r>
  <r>
    <x v="2"/>
  </r>
  <r>
    <x v="2"/>
  </r>
  <r>
    <x v="2"/>
  </r>
  <r>
    <x v="2"/>
  </r>
  <r>
    <x v="2"/>
  </r>
  <r>
    <x v="2"/>
  </r>
  <r>
    <x v="2"/>
  </r>
  <r>
    <x v="1"/>
  </r>
  <r>
    <x v="2"/>
  </r>
  <r>
    <x v="2"/>
  </r>
  <r>
    <x v="2"/>
  </r>
  <r>
    <x v="2"/>
  </r>
  <r>
    <x v="1"/>
  </r>
  <r>
    <x v="2"/>
  </r>
  <r>
    <x v="2"/>
  </r>
  <r>
    <x v="2"/>
  </r>
  <r>
    <x v="2"/>
  </r>
  <r>
    <x v="2"/>
  </r>
  <r>
    <x v="2"/>
  </r>
  <r>
    <x v="1"/>
  </r>
  <r>
    <x v="2"/>
  </r>
  <r>
    <x v="2"/>
  </r>
  <r>
    <x v="2"/>
  </r>
  <r>
    <x v="2"/>
  </r>
  <r>
    <x v="2"/>
  </r>
  <r>
    <x v="2"/>
  </r>
  <r>
    <x v="2"/>
  </r>
  <r>
    <x v="2"/>
  </r>
  <r>
    <x v="2"/>
  </r>
  <r>
    <x v="2"/>
  </r>
  <r>
    <x v="2"/>
  </r>
  <r>
    <x v="2"/>
  </r>
  <r>
    <x v="2"/>
  </r>
  <r>
    <x v="2"/>
  </r>
  <r>
    <x v="1"/>
  </r>
  <r>
    <x v="2"/>
  </r>
  <r>
    <x v="1"/>
  </r>
  <r>
    <x v="2"/>
  </r>
  <r>
    <x v="2"/>
  </r>
  <r>
    <x v="2"/>
  </r>
  <r>
    <x v="2"/>
  </r>
  <r>
    <x v="1"/>
  </r>
  <r>
    <x v="2"/>
  </r>
  <r>
    <x v="2"/>
  </r>
  <r>
    <x v="1"/>
  </r>
  <r>
    <x v="2"/>
  </r>
  <r>
    <x v="2"/>
  </r>
  <r>
    <x v="2"/>
  </r>
  <r>
    <x v="2"/>
  </r>
  <r>
    <x v="2"/>
  </r>
  <r>
    <x v="2"/>
  </r>
  <r>
    <x v="2"/>
  </r>
  <r>
    <x v="2"/>
  </r>
  <r>
    <x v="2"/>
  </r>
  <r>
    <x v="2"/>
  </r>
  <r>
    <x v="2"/>
  </r>
  <r>
    <x v="2"/>
  </r>
  <r>
    <x v="2"/>
  </r>
  <r>
    <x v="2"/>
  </r>
  <r>
    <x v="2"/>
  </r>
  <r>
    <x v="2"/>
  </r>
  <r>
    <x v="2"/>
  </r>
  <r>
    <x v="2"/>
  </r>
  <r>
    <x v="2"/>
  </r>
  <r>
    <x v="2"/>
  </r>
  <r>
    <x v="1"/>
  </r>
  <r>
    <x v="2"/>
  </r>
  <r>
    <x v="2"/>
  </r>
  <r>
    <x v="2"/>
  </r>
  <r>
    <x v="2"/>
  </r>
  <r>
    <x v="2"/>
  </r>
  <r>
    <x v="1"/>
  </r>
  <r>
    <x v="2"/>
  </r>
  <r>
    <x v="2"/>
  </r>
  <r>
    <x v="2"/>
  </r>
  <r>
    <x v="1"/>
  </r>
  <r>
    <x v="2"/>
  </r>
  <r>
    <x v="2"/>
  </r>
  <r>
    <x v="2"/>
  </r>
  <r>
    <x v="2"/>
  </r>
  <r>
    <x v="2"/>
  </r>
  <r>
    <x v="2"/>
  </r>
  <r>
    <x v="2"/>
  </r>
  <r>
    <x v="2"/>
  </r>
  <r>
    <x v="1"/>
  </r>
  <r>
    <x v="2"/>
  </r>
  <r>
    <x v="2"/>
  </r>
  <r>
    <x v="2"/>
  </r>
  <r>
    <x v="2"/>
  </r>
  <r>
    <x v="2"/>
  </r>
  <r>
    <x v="2"/>
  </r>
  <r>
    <x v="2"/>
  </r>
  <r>
    <x v="2"/>
  </r>
  <r>
    <x v="2"/>
  </r>
  <r>
    <x v="2"/>
  </r>
  <r>
    <x v="2"/>
  </r>
  <r>
    <x v="2"/>
  </r>
  <r>
    <x v="2"/>
  </r>
  <r>
    <x v="2"/>
  </r>
  <r>
    <x v="2"/>
  </r>
  <r>
    <x v="2"/>
  </r>
  <r>
    <x v="2"/>
  </r>
  <r>
    <x v="2"/>
  </r>
  <r>
    <x v="2"/>
  </r>
  <r>
    <x v="2"/>
  </r>
  <r>
    <x v="1"/>
  </r>
  <r>
    <x v="2"/>
  </r>
  <r>
    <x v="2"/>
  </r>
  <r>
    <x v="2"/>
  </r>
  <r>
    <x v="2"/>
  </r>
  <r>
    <x v="2"/>
  </r>
  <r>
    <x v="1"/>
  </r>
  <r>
    <x v="2"/>
  </r>
  <r>
    <x v="2"/>
  </r>
  <r>
    <x v="1"/>
  </r>
  <r>
    <x v="2"/>
  </r>
  <r>
    <x v="1"/>
  </r>
  <r>
    <x v="2"/>
  </r>
  <r>
    <x v="1"/>
  </r>
  <r>
    <x v="2"/>
  </r>
  <r>
    <x v="2"/>
  </r>
  <r>
    <x v="2"/>
  </r>
  <r>
    <x v="2"/>
  </r>
  <r>
    <x v="2"/>
  </r>
  <r>
    <x v="2"/>
  </r>
  <r>
    <x v="2"/>
  </r>
  <r>
    <x v="1"/>
  </r>
  <r>
    <x v="2"/>
  </r>
  <r>
    <x v="2"/>
  </r>
  <r>
    <x v="2"/>
  </r>
  <r>
    <x v="1"/>
  </r>
  <r>
    <x v="2"/>
  </r>
  <r>
    <x v="2"/>
  </r>
  <r>
    <x v="1"/>
  </r>
  <r>
    <x v="2"/>
  </r>
  <r>
    <x v="2"/>
  </r>
  <r>
    <x v="2"/>
  </r>
  <r>
    <x v="2"/>
  </r>
  <r>
    <x v="2"/>
  </r>
  <r>
    <x v="2"/>
  </r>
  <r>
    <x v="2"/>
  </r>
  <r>
    <x v="2"/>
  </r>
  <r>
    <x v="2"/>
  </r>
  <r>
    <x v="2"/>
  </r>
  <r>
    <x v="2"/>
  </r>
  <r>
    <x v="2"/>
  </r>
  <r>
    <x v="2"/>
  </r>
  <r>
    <x v="2"/>
  </r>
  <r>
    <x v="2"/>
  </r>
  <r>
    <x v="2"/>
  </r>
  <r>
    <x v="2"/>
  </r>
  <r>
    <x v="2"/>
  </r>
  <r>
    <x v="2"/>
  </r>
  <r>
    <x v="1"/>
  </r>
  <r>
    <x v="2"/>
  </r>
  <r>
    <x v="2"/>
  </r>
  <r>
    <x v="2"/>
  </r>
  <r>
    <x v="2"/>
  </r>
  <r>
    <x v="2"/>
  </r>
  <r>
    <x v="2"/>
  </r>
  <r>
    <x v="2"/>
  </r>
  <r>
    <x v="2"/>
  </r>
  <r>
    <x v="1"/>
  </r>
  <r>
    <x v="1"/>
  </r>
  <r>
    <x v="2"/>
  </r>
  <r>
    <x v="2"/>
  </r>
  <r>
    <x v="2"/>
  </r>
  <r>
    <x v="2"/>
  </r>
  <r>
    <x v="2"/>
  </r>
  <r>
    <x v="1"/>
  </r>
  <r>
    <x v="1"/>
  </r>
  <r>
    <x v="2"/>
  </r>
  <r>
    <x v="2"/>
  </r>
  <r>
    <x v="2"/>
  </r>
  <r>
    <x v="2"/>
  </r>
  <r>
    <x v="2"/>
  </r>
  <r>
    <x v="2"/>
  </r>
  <r>
    <x v="2"/>
  </r>
  <r>
    <x v="2"/>
  </r>
  <r>
    <x v="2"/>
  </r>
  <r>
    <x v="2"/>
  </r>
  <r>
    <x v="2"/>
  </r>
  <r>
    <x v="2"/>
  </r>
  <r>
    <x v="1"/>
  </r>
  <r>
    <x v="1"/>
  </r>
  <r>
    <x v="2"/>
  </r>
  <r>
    <x v="2"/>
  </r>
  <r>
    <x v="1"/>
  </r>
  <r>
    <x v="1"/>
  </r>
  <r>
    <x v="2"/>
  </r>
  <r>
    <x v="2"/>
  </r>
  <r>
    <x v="1"/>
  </r>
  <r>
    <x v="2"/>
  </r>
  <r>
    <x v="2"/>
  </r>
  <r>
    <x v="2"/>
  </r>
  <r>
    <x v="2"/>
  </r>
  <r>
    <x v="2"/>
  </r>
  <r>
    <x v="2"/>
  </r>
  <r>
    <x v="2"/>
  </r>
  <r>
    <x v="2"/>
  </r>
  <r>
    <x v="2"/>
  </r>
  <r>
    <x v="1"/>
  </r>
  <r>
    <x v="2"/>
  </r>
  <r>
    <x v="2"/>
  </r>
  <r>
    <x v="2"/>
  </r>
  <r>
    <x v="1"/>
  </r>
  <r>
    <x v="2"/>
  </r>
  <r>
    <x v="2"/>
  </r>
  <r>
    <x v="2"/>
  </r>
  <r>
    <x v="2"/>
  </r>
  <r>
    <x v="2"/>
  </r>
  <r>
    <x v="1"/>
  </r>
  <r>
    <x v="2"/>
  </r>
  <r>
    <x v="2"/>
  </r>
  <r>
    <x v="2"/>
  </r>
  <r>
    <x v="2"/>
  </r>
  <r>
    <x v="2"/>
  </r>
  <r>
    <x v="1"/>
  </r>
  <r>
    <x v="2"/>
  </r>
  <r>
    <x v="2"/>
  </r>
  <r>
    <x v="2"/>
  </r>
  <r>
    <x v="2"/>
  </r>
  <r>
    <x v="2"/>
  </r>
  <r>
    <x v="2"/>
  </r>
  <r>
    <x v="2"/>
  </r>
  <r>
    <x v="2"/>
  </r>
  <r>
    <x v="2"/>
  </r>
  <r>
    <x v="1"/>
  </r>
  <r>
    <x v="1"/>
  </r>
  <r>
    <x v="2"/>
  </r>
  <r>
    <x v="1"/>
  </r>
  <r>
    <x v="2"/>
  </r>
  <r>
    <x v="2"/>
  </r>
  <r>
    <x v="2"/>
  </r>
  <r>
    <x v="2"/>
  </r>
  <r>
    <x v="2"/>
  </r>
  <r>
    <x v="2"/>
  </r>
  <r>
    <x v="2"/>
  </r>
  <r>
    <x v="2"/>
  </r>
  <r>
    <x v="2"/>
  </r>
  <r>
    <x v="2"/>
  </r>
  <r>
    <x v="2"/>
  </r>
  <r>
    <x v="2"/>
  </r>
  <r>
    <x v="1"/>
  </r>
  <r>
    <x v="2"/>
  </r>
  <r>
    <x v="2"/>
  </r>
  <r>
    <x v="2"/>
  </r>
  <r>
    <x v="2"/>
  </r>
  <r>
    <x v="2"/>
  </r>
  <r>
    <x v="2"/>
  </r>
  <r>
    <x v="2"/>
  </r>
  <r>
    <x v="2"/>
  </r>
  <r>
    <x v="1"/>
  </r>
  <r>
    <x v="2"/>
  </r>
  <r>
    <x v="2"/>
  </r>
  <r>
    <x v="2"/>
  </r>
  <r>
    <x v="2"/>
  </r>
  <r>
    <x v="2"/>
  </r>
  <r>
    <x v="2"/>
  </r>
  <r>
    <x v="2"/>
  </r>
  <r>
    <x v="2"/>
  </r>
  <r>
    <x v="1"/>
  </r>
  <r>
    <x v="1"/>
  </r>
  <r>
    <x v="2"/>
  </r>
  <r>
    <x v="2"/>
  </r>
  <r>
    <x v="2"/>
  </r>
  <r>
    <x v="2"/>
  </r>
  <r>
    <x v="2"/>
  </r>
  <r>
    <x v="2"/>
  </r>
  <r>
    <x v="2"/>
  </r>
  <r>
    <x v="2"/>
  </r>
  <r>
    <x v="2"/>
  </r>
  <r>
    <x v="2"/>
  </r>
  <r>
    <x v="1"/>
  </r>
  <r>
    <x v="2"/>
  </r>
  <r>
    <x v="2"/>
  </r>
  <r>
    <x v="1"/>
  </r>
  <r>
    <x v="2"/>
  </r>
  <r>
    <x v="2"/>
  </r>
  <r>
    <x v="2"/>
  </r>
  <r>
    <x v="2"/>
  </r>
  <r>
    <x v="2"/>
  </r>
  <r>
    <x v="2"/>
  </r>
  <r>
    <x v="2"/>
  </r>
  <r>
    <x v="2"/>
  </r>
  <r>
    <x v="2"/>
  </r>
  <r>
    <x v="2"/>
  </r>
  <r>
    <x v="2"/>
  </r>
  <r>
    <x v="1"/>
  </r>
  <r>
    <x v="2"/>
  </r>
  <r>
    <x v="2"/>
  </r>
  <r>
    <x v="2"/>
  </r>
  <r>
    <x v="2"/>
  </r>
  <r>
    <x v="2"/>
  </r>
  <r>
    <x v="2"/>
  </r>
  <r>
    <x v="1"/>
  </r>
  <r>
    <x v="2"/>
  </r>
  <r>
    <x v="2"/>
  </r>
  <r>
    <x v="2"/>
  </r>
  <r>
    <x v="2"/>
  </r>
  <r>
    <x v="2"/>
  </r>
  <r>
    <x v="2"/>
  </r>
  <r>
    <x v="2"/>
  </r>
  <r>
    <x v="2"/>
  </r>
  <r>
    <x v="2"/>
  </r>
  <r>
    <x v="2"/>
  </r>
  <r>
    <x v="2"/>
  </r>
  <r>
    <x v="2"/>
  </r>
  <r>
    <x v="2"/>
  </r>
  <r>
    <x v="2"/>
  </r>
  <r>
    <x v="1"/>
  </r>
  <r>
    <x v="2"/>
  </r>
  <r>
    <x v="2"/>
  </r>
  <r>
    <x v="2"/>
  </r>
  <r>
    <x v="1"/>
  </r>
  <r>
    <x v="2"/>
  </r>
  <r>
    <x v="1"/>
  </r>
  <r>
    <x v="2"/>
  </r>
  <r>
    <x v="2"/>
  </r>
  <r>
    <x v="2"/>
  </r>
  <r>
    <x v="2"/>
  </r>
  <r>
    <x v="1"/>
  </r>
  <r>
    <x v="2"/>
  </r>
  <r>
    <x v="2"/>
  </r>
  <r>
    <x v="2"/>
  </r>
  <r>
    <x v="2"/>
  </r>
  <r>
    <x v="2"/>
  </r>
  <r>
    <x v="2"/>
  </r>
  <r>
    <x v="2"/>
  </r>
  <r>
    <x v="2"/>
  </r>
  <r>
    <x v="2"/>
  </r>
  <r>
    <x v="2"/>
  </r>
  <r>
    <x v="2"/>
  </r>
  <r>
    <x v="1"/>
  </r>
  <r>
    <x v="2"/>
  </r>
  <r>
    <x v="2"/>
  </r>
  <r>
    <x v="2"/>
  </r>
  <r>
    <x v="1"/>
  </r>
  <r>
    <x v="2"/>
  </r>
  <r>
    <x v="1"/>
  </r>
  <r>
    <x v="2"/>
  </r>
  <r>
    <x v="2"/>
  </r>
  <r>
    <x v="2"/>
  </r>
  <r>
    <x v="1"/>
  </r>
  <r>
    <x v="2"/>
  </r>
  <r>
    <x v="2"/>
  </r>
  <r>
    <x v="1"/>
  </r>
  <r>
    <x v="2"/>
  </r>
  <r>
    <x v="2"/>
  </r>
  <r>
    <x v="2"/>
  </r>
  <r>
    <x v="2"/>
  </r>
  <r>
    <x v="2"/>
  </r>
  <r>
    <x v="2"/>
  </r>
  <r>
    <x v="2"/>
  </r>
  <r>
    <x v="2"/>
  </r>
  <r>
    <x v="1"/>
  </r>
  <r>
    <x v="1"/>
  </r>
  <r>
    <x v="2"/>
  </r>
  <r>
    <x v="2"/>
  </r>
  <r>
    <x v="2"/>
  </r>
  <r>
    <x v="2"/>
  </r>
  <r>
    <x v="2"/>
  </r>
  <r>
    <x v="1"/>
  </r>
  <r>
    <x v="2"/>
  </r>
  <r>
    <x v="2"/>
  </r>
  <r>
    <x v="2"/>
  </r>
  <r>
    <x v="2"/>
  </r>
  <r>
    <x v="2"/>
  </r>
  <r>
    <x v="2"/>
  </r>
  <r>
    <x v="2"/>
  </r>
  <r>
    <x v="2"/>
  </r>
  <r>
    <x v="2"/>
  </r>
  <r>
    <x v="2"/>
  </r>
  <r>
    <x v="2"/>
  </r>
  <r>
    <x v="2"/>
  </r>
  <r>
    <x v="2"/>
  </r>
  <r>
    <x v="2"/>
  </r>
  <r>
    <x v="2"/>
  </r>
  <r>
    <x v="2"/>
  </r>
  <r>
    <x v="2"/>
  </r>
  <r>
    <x v="2"/>
  </r>
  <r>
    <x v="2"/>
  </r>
  <r>
    <x v="2"/>
  </r>
  <r>
    <x v="2"/>
  </r>
  <r>
    <x v="1"/>
  </r>
  <r>
    <x v="2"/>
  </r>
  <r>
    <x v="2"/>
  </r>
  <r>
    <x v="2"/>
  </r>
  <r>
    <x v="2"/>
  </r>
  <r>
    <x v="2"/>
  </r>
  <r>
    <x v="2"/>
  </r>
  <r>
    <x v="2"/>
  </r>
  <r>
    <x v="2"/>
  </r>
  <r>
    <x v="1"/>
  </r>
  <r>
    <x v="2"/>
  </r>
  <r>
    <x v="2"/>
  </r>
  <r>
    <x v="2"/>
  </r>
  <r>
    <x v="2"/>
  </r>
  <r>
    <x v="2"/>
  </r>
  <r>
    <x v="2"/>
  </r>
  <r>
    <x v="2"/>
  </r>
  <r>
    <x v="2"/>
  </r>
  <r>
    <x v="2"/>
  </r>
  <r>
    <x v="2"/>
  </r>
  <r>
    <x v="1"/>
  </r>
  <r>
    <x v="2"/>
  </r>
  <r>
    <x v="2"/>
  </r>
  <r>
    <x v="2"/>
  </r>
  <r>
    <x v="1"/>
  </r>
  <r>
    <x v="2"/>
  </r>
  <r>
    <x v="1"/>
  </r>
  <r>
    <x v="1"/>
  </r>
  <r>
    <x v="2"/>
  </r>
  <r>
    <x v="2"/>
  </r>
  <r>
    <x v="1"/>
  </r>
  <r>
    <x v="1"/>
  </r>
  <r>
    <x v="2"/>
  </r>
  <r>
    <x v="1"/>
  </r>
  <r>
    <x v="2"/>
  </r>
  <r>
    <x v="2"/>
  </r>
  <r>
    <x v="2"/>
  </r>
  <r>
    <x v="2"/>
  </r>
  <r>
    <x v="2"/>
  </r>
  <r>
    <x v="2"/>
  </r>
  <r>
    <x v="2"/>
  </r>
  <r>
    <x v="2"/>
  </r>
  <r>
    <x v="2"/>
  </r>
  <r>
    <x v="2"/>
  </r>
  <r>
    <x v="2"/>
  </r>
  <r>
    <x v="2"/>
  </r>
  <r>
    <x v="2"/>
  </r>
  <r>
    <x v="1"/>
  </r>
  <r>
    <x v="2"/>
  </r>
  <r>
    <x v="2"/>
  </r>
  <r>
    <x v="2"/>
  </r>
  <r>
    <x v="2"/>
  </r>
  <r>
    <x v="1"/>
  </r>
  <r>
    <x v="1"/>
  </r>
  <r>
    <x v="2"/>
  </r>
  <r>
    <x v="2"/>
  </r>
  <r>
    <x v="2"/>
  </r>
  <r>
    <x v="1"/>
  </r>
  <r>
    <x v="2"/>
  </r>
  <r>
    <x v="1"/>
  </r>
  <r>
    <x v="2"/>
  </r>
  <r>
    <x v="2"/>
  </r>
  <r>
    <x v="2"/>
  </r>
  <r>
    <x v="2"/>
  </r>
  <r>
    <x v="1"/>
  </r>
  <r>
    <x v="2"/>
  </r>
  <r>
    <x v="2"/>
  </r>
  <r>
    <x v="2"/>
  </r>
  <r>
    <x v="2"/>
  </r>
  <r>
    <x v="2"/>
  </r>
  <r>
    <x v="1"/>
  </r>
  <r>
    <x v="2"/>
  </r>
  <r>
    <x v="2"/>
  </r>
  <r>
    <x v="1"/>
  </r>
  <r>
    <x v="2"/>
  </r>
  <r>
    <x v="1"/>
  </r>
  <r>
    <x v="2"/>
  </r>
  <r>
    <x v="2"/>
  </r>
  <r>
    <x v="2"/>
  </r>
  <r>
    <x v="2"/>
  </r>
  <r>
    <x v="2"/>
  </r>
  <r>
    <x v="2"/>
  </r>
  <r>
    <x v="2"/>
  </r>
  <r>
    <x v="2"/>
  </r>
  <r>
    <x v="1"/>
  </r>
  <r>
    <x v="2"/>
  </r>
  <r>
    <x v="2"/>
  </r>
  <r>
    <x v="2"/>
  </r>
  <r>
    <x v="2"/>
  </r>
  <r>
    <x v="1"/>
  </r>
  <r>
    <x v="2"/>
  </r>
  <r>
    <x v="2"/>
  </r>
  <r>
    <x v="2"/>
  </r>
  <r>
    <x v="2"/>
  </r>
  <r>
    <x v="2"/>
  </r>
  <r>
    <x v="1"/>
  </r>
  <r>
    <x v="1"/>
  </r>
  <r>
    <x v="2"/>
  </r>
  <r>
    <x v="2"/>
  </r>
  <r>
    <x v="2"/>
  </r>
  <r>
    <x v="2"/>
  </r>
  <r>
    <x v="2"/>
  </r>
  <r>
    <x v="2"/>
  </r>
  <r>
    <x v="2"/>
  </r>
  <r>
    <x v="2"/>
  </r>
  <r>
    <x v="2"/>
  </r>
  <r>
    <x v="2"/>
  </r>
  <r>
    <x v="2"/>
  </r>
  <r>
    <x v="1"/>
  </r>
  <r>
    <x v="2"/>
  </r>
  <r>
    <x v="2"/>
  </r>
  <r>
    <x v="2"/>
  </r>
  <r>
    <x v="1"/>
  </r>
  <r>
    <x v="1"/>
  </r>
  <r>
    <x v="2"/>
  </r>
  <r>
    <x v="2"/>
  </r>
  <r>
    <x v="1"/>
  </r>
  <r>
    <x v="2"/>
  </r>
  <r>
    <x v="2"/>
  </r>
  <r>
    <x v="2"/>
  </r>
  <r>
    <x v="2"/>
  </r>
  <r>
    <x v="2"/>
  </r>
  <r>
    <x v="2"/>
  </r>
  <r>
    <x v="2"/>
  </r>
  <r>
    <x v="2"/>
  </r>
  <r>
    <x v="1"/>
  </r>
  <r>
    <x v="1"/>
  </r>
  <r>
    <x v="2"/>
  </r>
  <r>
    <x v="2"/>
  </r>
  <r>
    <x v="2"/>
  </r>
  <r>
    <x v="2"/>
  </r>
  <r>
    <x v="2"/>
  </r>
  <r>
    <x v="2"/>
  </r>
  <r>
    <x v="2"/>
  </r>
  <r>
    <x v="2"/>
  </r>
  <r>
    <x v="2"/>
  </r>
  <r>
    <x v="2"/>
  </r>
  <r>
    <x v="2"/>
  </r>
  <r>
    <x v="2"/>
  </r>
  <r>
    <x v="2"/>
  </r>
  <r>
    <x v="1"/>
  </r>
  <r>
    <x v="1"/>
  </r>
  <r>
    <x v="2"/>
  </r>
  <r>
    <x v="1"/>
  </r>
  <r>
    <x v="1"/>
  </r>
  <r>
    <x v="2"/>
  </r>
  <r>
    <x v="2"/>
  </r>
  <r>
    <x v="2"/>
  </r>
  <r>
    <x v="2"/>
  </r>
  <r>
    <x v="2"/>
  </r>
  <r>
    <x v="2"/>
  </r>
  <r>
    <x v="2"/>
  </r>
  <r>
    <x v="2"/>
  </r>
  <r>
    <x v="1"/>
  </r>
  <r>
    <x v="2"/>
  </r>
  <r>
    <x v="1"/>
  </r>
  <r>
    <x v="1"/>
  </r>
  <r>
    <x v="2"/>
  </r>
  <r>
    <x v="2"/>
  </r>
  <r>
    <x v="2"/>
  </r>
  <r>
    <x v="1"/>
  </r>
  <r>
    <x v="1"/>
  </r>
  <r>
    <x v="1"/>
  </r>
  <r>
    <x v="2"/>
  </r>
  <r>
    <x v="1"/>
  </r>
  <r>
    <x v="1"/>
  </r>
  <r>
    <x v="2"/>
  </r>
  <r>
    <x v="2"/>
  </r>
  <r>
    <x v="2"/>
  </r>
  <r>
    <x v="2"/>
  </r>
  <r>
    <x v="2"/>
  </r>
  <r>
    <x v="2"/>
  </r>
  <r>
    <x v="2"/>
  </r>
  <r>
    <x v="2"/>
  </r>
  <r>
    <x v="2"/>
  </r>
  <r>
    <x v="2"/>
  </r>
  <r>
    <x v="2"/>
  </r>
  <r>
    <x v="1"/>
  </r>
  <r>
    <x v="2"/>
  </r>
  <r>
    <x v="2"/>
  </r>
  <r>
    <x v="2"/>
  </r>
  <r>
    <x v="2"/>
  </r>
  <r>
    <x v="2"/>
  </r>
  <r>
    <x v="2"/>
  </r>
  <r>
    <x v="2"/>
  </r>
  <r>
    <x v="2"/>
  </r>
  <r>
    <x v="2"/>
  </r>
  <r>
    <x v="2"/>
  </r>
  <r>
    <x v="2"/>
  </r>
  <r>
    <x v="2"/>
  </r>
  <r>
    <x v="2"/>
  </r>
  <r>
    <x v="2"/>
  </r>
  <r>
    <x v="1"/>
  </r>
  <r>
    <x v="1"/>
  </r>
  <r>
    <x v="2"/>
  </r>
  <r>
    <x v="1"/>
  </r>
  <r>
    <x v="2"/>
  </r>
  <r>
    <x v="2"/>
  </r>
  <r>
    <x v="2"/>
  </r>
  <r>
    <x v="2"/>
  </r>
  <r>
    <x v="1"/>
  </r>
  <r>
    <x v="2"/>
  </r>
  <r>
    <x v="1"/>
  </r>
  <r>
    <x v="2"/>
  </r>
  <r>
    <x v="2"/>
  </r>
  <r>
    <x v="2"/>
  </r>
  <r>
    <x v="1"/>
  </r>
  <r>
    <x v="2"/>
  </r>
  <r>
    <x v="2"/>
  </r>
  <r>
    <x v="2"/>
  </r>
  <r>
    <x v="2"/>
  </r>
  <r>
    <x v="2"/>
  </r>
  <r>
    <x v="2"/>
  </r>
  <r>
    <x v="1"/>
  </r>
  <r>
    <x v="2"/>
  </r>
  <r>
    <x v="2"/>
  </r>
  <r>
    <x v="2"/>
  </r>
  <r>
    <x v="2"/>
  </r>
  <r>
    <x v="2"/>
  </r>
  <r>
    <x v="2"/>
  </r>
  <r>
    <x v="2"/>
  </r>
  <r>
    <x v="1"/>
  </r>
  <r>
    <x v="2"/>
  </r>
  <r>
    <x v="2"/>
  </r>
  <r>
    <x v="1"/>
  </r>
  <r>
    <x v="2"/>
  </r>
  <r>
    <x v="2"/>
  </r>
  <r>
    <x v="2"/>
  </r>
  <r>
    <x v="1"/>
  </r>
  <r>
    <x v="2"/>
  </r>
  <r>
    <x v="2"/>
  </r>
  <r>
    <x v="2"/>
  </r>
  <r>
    <x v="2"/>
  </r>
  <r>
    <x v="2"/>
  </r>
  <r>
    <x v="2"/>
  </r>
  <r>
    <x v="1"/>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1"/>
  </r>
  <r>
    <x v="2"/>
  </r>
  <r>
    <x v="1"/>
  </r>
  <r>
    <x v="2"/>
  </r>
  <r>
    <x v="1"/>
  </r>
  <r>
    <x v="2"/>
  </r>
  <r>
    <x v="2"/>
  </r>
  <r>
    <x v="2"/>
  </r>
  <r>
    <x v="2"/>
  </r>
  <r>
    <x v="2"/>
  </r>
  <r>
    <x v="2"/>
  </r>
  <r>
    <x v="2"/>
  </r>
  <r>
    <x v="2"/>
  </r>
  <r>
    <x v="2"/>
  </r>
  <r>
    <x v="2"/>
  </r>
  <r>
    <x v="2"/>
  </r>
  <r>
    <x v="2"/>
  </r>
  <r>
    <x v="1"/>
  </r>
  <r>
    <x v="2"/>
  </r>
  <r>
    <x v="2"/>
  </r>
  <r>
    <x v="2"/>
  </r>
  <r>
    <x v="1"/>
  </r>
  <r>
    <x v="2"/>
  </r>
  <r>
    <x v="2"/>
  </r>
  <r>
    <x v="2"/>
  </r>
  <r>
    <x v="2"/>
  </r>
  <r>
    <x v="2"/>
  </r>
  <r>
    <x v="2"/>
  </r>
  <r>
    <x v="1"/>
  </r>
  <r>
    <x v="1"/>
  </r>
  <r>
    <x v="2"/>
  </r>
  <r>
    <x v="2"/>
  </r>
  <r>
    <x v="2"/>
  </r>
  <r>
    <x v="2"/>
  </r>
  <r>
    <x v="2"/>
  </r>
  <r>
    <x v="1"/>
  </r>
  <r>
    <x v="1"/>
  </r>
  <r>
    <x v="2"/>
  </r>
  <r>
    <x v="2"/>
  </r>
  <r>
    <x v="2"/>
  </r>
  <r>
    <x v="2"/>
  </r>
  <r>
    <x v="1"/>
  </r>
  <r>
    <x v="1"/>
  </r>
  <r>
    <x v="2"/>
  </r>
  <r>
    <x v="2"/>
  </r>
  <r>
    <x v="2"/>
  </r>
  <r>
    <x v="2"/>
  </r>
  <r>
    <x v="2"/>
  </r>
  <r>
    <x v="2"/>
  </r>
  <r>
    <x v="2"/>
  </r>
  <r>
    <x v="2"/>
  </r>
  <r>
    <x v="2"/>
  </r>
  <r>
    <x v="2"/>
  </r>
  <r>
    <x v="2"/>
  </r>
  <r>
    <x v="2"/>
  </r>
  <r>
    <x v="1"/>
  </r>
  <r>
    <x v="2"/>
  </r>
  <r>
    <x v="2"/>
  </r>
  <r>
    <x v="2"/>
  </r>
  <r>
    <x v="2"/>
  </r>
  <r>
    <x v="2"/>
  </r>
  <r>
    <x v="2"/>
  </r>
  <r>
    <x v="2"/>
  </r>
  <r>
    <x v="2"/>
  </r>
  <r>
    <x v="1"/>
  </r>
  <r>
    <x v="2"/>
  </r>
  <r>
    <x v="2"/>
  </r>
  <r>
    <x v="2"/>
  </r>
  <r>
    <x v="2"/>
  </r>
  <r>
    <x v="1"/>
  </r>
  <r>
    <x v="1"/>
  </r>
  <r>
    <x v="2"/>
  </r>
  <r>
    <x v="2"/>
  </r>
  <r>
    <x v="2"/>
  </r>
  <r>
    <x v="1"/>
  </r>
  <r>
    <x v="2"/>
  </r>
  <r>
    <x v="2"/>
  </r>
  <r>
    <x v="2"/>
  </r>
  <r>
    <x v="2"/>
  </r>
  <r>
    <x v="2"/>
  </r>
  <r>
    <x v="2"/>
  </r>
  <r>
    <x v="2"/>
  </r>
  <r>
    <x v="2"/>
  </r>
  <r>
    <x v="2"/>
  </r>
  <r>
    <x v="2"/>
  </r>
  <r>
    <x v="2"/>
  </r>
  <r>
    <x v="1"/>
  </r>
  <r>
    <x v="2"/>
  </r>
  <r>
    <x v="2"/>
  </r>
  <r>
    <x v="2"/>
  </r>
  <r>
    <x v="2"/>
  </r>
  <r>
    <x v="2"/>
  </r>
  <r>
    <x v="2"/>
  </r>
  <r>
    <x v="2"/>
  </r>
  <r>
    <x v="2"/>
  </r>
  <r>
    <x v="1"/>
  </r>
  <r>
    <x v="1"/>
  </r>
  <r>
    <x v="2"/>
  </r>
  <r>
    <x v="2"/>
  </r>
  <r>
    <x v="2"/>
  </r>
  <r>
    <x v="2"/>
  </r>
  <r>
    <x v="1"/>
  </r>
  <r>
    <x v="2"/>
  </r>
  <r>
    <x v="2"/>
  </r>
  <r>
    <x v="2"/>
  </r>
  <r>
    <x v="1"/>
  </r>
  <r>
    <x v="2"/>
  </r>
  <r>
    <x v="2"/>
  </r>
  <r>
    <x v="2"/>
  </r>
  <r>
    <x v="2"/>
  </r>
  <r>
    <x v="1"/>
  </r>
  <r>
    <x v="2"/>
  </r>
  <r>
    <x v="2"/>
  </r>
  <r>
    <x v="2"/>
  </r>
  <r>
    <x v="2"/>
  </r>
  <r>
    <x v="2"/>
  </r>
  <r>
    <x v="2"/>
  </r>
  <r>
    <x v="2"/>
  </r>
  <r>
    <x v="2"/>
  </r>
  <r>
    <x v="2"/>
  </r>
  <r>
    <x v="1"/>
  </r>
  <r>
    <x v="1"/>
  </r>
  <r>
    <x v="1"/>
  </r>
  <r>
    <x v="2"/>
  </r>
  <r>
    <x v="2"/>
  </r>
  <r>
    <x v="1"/>
  </r>
  <r>
    <x v="2"/>
  </r>
  <r>
    <x v="2"/>
  </r>
  <r>
    <x v="1"/>
  </r>
  <r>
    <x v="2"/>
  </r>
  <r>
    <x v="2"/>
  </r>
  <r>
    <x v="2"/>
  </r>
  <r>
    <x v="2"/>
  </r>
  <r>
    <x v="2"/>
  </r>
  <r>
    <x v="2"/>
  </r>
  <r>
    <x v="2"/>
  </r>
  <r>
    <x v="2"/>
  </r>
  <r>
    <x v="2"/>
  </r>
  <r>
    <x v="2"/>
  </r>
  <r>
    <x v="2"/>
  </r>
  <r>
    <x v="2"/>
  </r>
  <r>
    <x v="2"/>
  </r>
  <r>
    <x v="2"/>
  </r>
  <r>
    <x v="2"/>
  </r>
  <r>
    <x v="2"/>
  </r>
  <r>
    <x v="1"/>
  </r>
  <r>
    <x v="1"/>
  </r>
  <r>
    <x v="1"/>
  </r>
  <r>
    <x v="2"/>
  </r>
  <r>
    <x v="1"/>
  </r>
  <r>
    <x v="2"/>
  </r>
  <r>
    <x v="2"/>
  </r>
  <r>
    <x v="2"/>
  </r>
  <r>
    <x v="2"/>
  </r>
  <r>
    <x v="2"/>
  </r>
  <r>
    <x v="2"/>
  </r>
  <r>
    <x v="2"/>
  </r>
  <r>
    <x v="1"/>
  </r>
  <r>
    <x v="2"/>
  </r>
  <r>
    <x v="2"/>
  </r>
  <r>
    <x v="2"/>
  </r>
  <r>
    <x v="2"/>
  </r>
  <r>
    <x v="2"/>
  </r>
  <r>
    <x v="2"/>
  </r>
  <r>
    <x v="2"/>
  </r>
  <r>
    <x v="2"/>
  </r>
  <r>
    <x v="1"/>
  </r>
  <r>
    <x v="2"/>
  </r>
  <r>
    <x v="2"/>
  </r>
  <r>
    <x v="2"/>
  </r>
  <r>
    <x v="2"/>
  </r>
  <r>
    <x v="2"/>
  </r>
  <r>
    <x v="1"/>
  </r>
  <r>
    <x v="2"/>
  </r>
  <r>
    <x v="1"/>
  </r>
  <r>
    <x v="2"/>
  </r>
  <r>
    <x v="2"/>
  </r>
  <r>
    <x v="2"/>
  </r>
  <r>
    <x v="2"/>
  </r>
  <r>
    <x v="2"/>
  </r>
  <r>
    <x v="2"/>
  </r>
  <r>
    <x v="2"/>
  </r>
  <r>
    <x v="2"/>
  </r>
  <r>
    <x v="2"/>
  </r>
  <r>
    <x v="2"/>
  </r>
  <r>
    <x v="2"/>
  </r>
  <r>
    <x v="2"/>
  </r>
  <r>
    <x v="2"/>
  </r>
  <r>
    <x v="2"/>
  </r>
  <r>
    <x v="2"/>
  </r>
  <r>
    <x v="2"/>
  </r>
  <r>
    <x v="2"/>
  </r>
  <r>
    <x v="2"/>
  </r>
  <r>
    <x v="2"/>
  </r>
  <r>
    <x v="2"/>
  </r>
  <r>
    <x v="1"/>
  </r>
  <r>
    <x v="2"/>
  </r>
  <r>
    <x v="2"/>
  </r>
  <r>
    <x v="2"/>
  </r>
  <r>
    <x v="1"/>
  </r>
  <r>
    <x v="1"/>
  </r>
  <r>
    <x v="1"/>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1"/>
  </r>
  <r>
    <x v="2"/>
  </r>
  <r>
    <x v="2"/>
  </r>
  <r>
    <x v="2"/>
  </r>
  <r>
    <x v="2"/>
  </r>
  <r>
    <x v="2"/>
  </r>
  <r>
    <x v="2"/>
  </r>
  <r>
    <x v="2"/>
  </r>
  <r>
    <x v="2"/>
  </r>
  <r>
    <x v="1"/>
  </r>
  <r>
    <x v="2"/>
  </r>
  <r>
    <x v="2"/>
  </r>
  <r>
    <x v="2"/>
  </r>
  <r>
    <x v="2"/>
  </r>
  <r>
    <x v="1"/>
  </r>
  <r>
    <x v="2"/>
  </r>
  <r>
    <x v="2"/>
  </r>
  <r>
    <x v="2"/>
  </r>
  <r>
    <x v="1"/>
  </r>
  <r>
    <x v="2"/>
  </r>
  <r>
    <x v="2"/>
  </r>
  <r>
    <x v="2"/>
  </r>
  <r>
    <x v="2"/>
  </r>
  <r>
    <x v="2"/>
  </r>
  <r>
    <x v="2"/>
  </r>
  <r>
    <x v="2"/>
  </r>
  <r>
    <x v="2"/>
  </r>
  <r>
    <x v="2"/>
  </r>
  <r>
    <x v="2"/>
  </r>
  <r>
    <x v="2"/>
  </r>
  <r>
    <x v="2"/>
  </r>
  <r>
    <x v="2"/>
  </r>
  <r>
    <x v="2"/>
  </r>
  <r>
    <x v="1"/>
  </r>
  <r>
    <x v="2"/>
  </r>
  <r>
    <x v="2"/>
  </r>
  <r>
    <x v="2"/>
  </r>
  <r>
    <x v="2"/>
  </r>
  <r>
    <x v="2"/>
  </r>
  <r>
    <x v="2"/>
  </r>
  <r>
    <x v="2"/>
  </r>
  <r>
    <x v="2"/>
  </r>
  <r>
    <x v="2"/>
  </r>
  <r>
    <x v="2"/>
  </r>
  <r>
    <x v="2"/>
  </r>
  <r>
    <x v="2"/>
  </r>
  <r>
    <x v="2"/>
  </r>
  <r>
    <x v="2"/>
  </r>
  <r>
    <x v="1"/>
  </r>
  <r>
    <x v="2"/>
  </r>
  <r>
    <x v="2"/>
  </r>
  <r>
    <x v="1"/>
  </r>
  <r>
    <x v="1"/>
  </r>
  <r>
    <x v="2"/>
  </r>
  <r>
    <x v="2"/>
  </r>
  <r>
    <x v="2"/>
  </r>
  <r>
    <x v="2"/>
  </r>
  <r>
    <x v="2"/>
  </r>
  <r>
    <x v="2"/>
  </r>
  <r>
    <x v="2"/>
  </r>
  <r>
    <x v="1"/>
  </r>
  <r>
    <x v="2"/>
  </r>
  <r>
    <x v="2"/>
  </r>
  <r>
    <x v="2"/>
  </r>
  <r>
    <x v="2"/>
  </r>
  <r>
    <x v="2"/>
  </r>
  <r>
    <x v="2"/>
  </r>
  <r>
    <x v="2"/>
  </r>
  <r>
    <x v="2"/>
  </r>
  <r>
    <x v="1"/>
  </r>
  <r>
    <x v="1"/>
  </r>
  <r>
    <x v="2"/>
  </r>
  <r>
    <x v="2"/>
  </r>
  <r>
    <x v="2"/>
  </r>
  <r>
    <x v="2"/>
  </r>
  <r>
    <x v="2"/>
  </r>
  <r>
    <x v="2"/>
  </r>
  <r>
    <x v="2"/>
  </r>
  <r>
    <x v="2"/>
  </r>
  <r>
    <x v="2"/>
  </r>
  <r>
    <x v="2"/>
  </r>
  <r>
    <x v="2"/>
  </r>
  <r>
    <x v="2"/>
  </r>
  <r>
    <x v="1"/>
  </r>
  <r>
    <x v="1"/>
  </r>
  <r>
    <x v="2"/>
  </r>
  <r>
    <x v="2"/>
  </r>
  <r>
    <x v="2"/>
  </r>
  <r>
    <x v="2"/>
  </r>
  <r>
    <x v="2"/>
  </r>
  <r>
    <x v="2"/>
  </r>
  <r>
    <x v="2"/>
  </r>
  <r>
    <x v="2"/>
  </r>
  <r>
    <x v="1"/>
  </r>
  <r>
    <x v="2"/>
  </r>
  <r>
    <x v="2"/>
  </r>
  <r>
    <x v="1"/>
  </r>
  <r>
    <x v="2"/>
  </r>
  <r>
    <x v="2"/>
  </r>
  <r>
    <x v="2"/>
  </r>
  <r>
    <x v="2"/>
  </r>
  <r>
    <x v="2"/>
  </r>
  <r>
    <x v="1"/>
  </r>
  <r>
    <x v="2"/>
  </r>
  <r>
    <x v="1"/>
  </r>
  <r>
    <x v="2"/>
  </r>
  <r>
    <x v="2"/>
  </r>
  <r>
    <x v="2"/>
  </r>
  <r>
    <x v="2"/>
  </r>
  <r>
    <x v="1"/>
  </r>
  <r>
    <x v="2"/>
  </r>
  <r>
    <x v="2"/>
  </r>
  <r>
    <x v="2"/>
  </r>
  <r>
    <x v="2"/>
  </r>
  <r>
    <x v="2"/>
  </r>
  <r>
    <x v="2"/>
  </r>
  <r>
    <x v="2"/>
  </r>
  <r>
    <x v="2"/>
  </r>
  <r>
    <x v="1"/>
  </r>
  <r>
    <x v="2"/>
  </r>
  <r>
    <x v="1"/>
  </r>
  <r>
    <x v="2"/>
  </r>
  <r>
    <x v="2"/>
  </r>
  <r>
    <x v="2"/>
  </r>
  <r>
    <x v="2"/>
  </r>
  <r>
    <x v="2"/>
  </r>
  <r>
    <x v="1"/>
  </r>
  <r>
    <x v="2"/>
  </r>
  <r>
    <x v="1"/>
  </r>
  <r>
    <x v="2"/>
  </r>
  <r>
    <x v="2"/>
  </r>
  <r>
    <x v="2"/>
  </r>
  <r>
    <x v="2"/>
  </r>
  <r>
    <x v="2"/>
  </r>
  <r>
    <x v="2"/>
  </r>
  <r>
    <x v="2"/>
  </r>
  <r>
    <x v="2"/>
  </r>
  <r>
    <x v="1"/>
  </r>
  <r>
    <x v="1"/>
  </r>
  <r>
    <x v="2"/>
  </r>
  <r>
    <x v="2"/>
  </r>
  <r>
    <x v="2"/>
  </r>
  <r>
    <x v="2"/>
  </r>
  <r>
    <x v="2"/>
  </r>
  <r>
    <x v="1"/>
  </r>
  <r>
    <x v="1"/>
  </r>
  <r>
    <x v="2"/>
  </r>
  <r>
    <x v="2"/>
  </r>
  <r>
    <x v="2"/>
  </r>
  <r>
    <x v="2"/>
  </r>
  <r>
    <x v="2"/>
  </r>
  <r>
    <x v="2"/>
  </r>
  <r>
    <x v="2"/>
  </r>
  <r>
    <x v="2"/>
  </r>
  <r>
    <x v="2"/>
  </r>
  <r>
    <x v="2"/>
  </r>
  <r>
    <x v="2"/>
  </r>
  <r>
    <x v="2"/>
  </r>
  <r>
    <x v="2"/>
  </r>
  <r>
    <x v="1"/>
  </r>
  <r>
    <x v="1"/>
  </r>
  <r>
    <x v="2"/>
  </r>
  <r>
    <x v="2"/>
  </r>
  <r>
    <x v="2"/>
  </r>
  <r>
    <x v="2"/>
  </r>
  <r>
    <x v="2"/>
  </r>
  <r>
    <x v="2"/>
  </r>
  <r>
    <x v="2"/>
  </r>
  <r>
    <x v="2"/>
  </r>
  <r>
    <x v="2"/>
  </r>
  <r>
    <x v="2"/>
  </r>
  <r>
    <x v="2"/>
  </r>
  <r>
    <x v="2"/>
  </r>
  <r>
    <x v="1"/>
  </r>
  <r>
    <x v="2"/>
  </r>
  <r>
    <x v="2"/>
  </r>
  <r>
    <x v="2"/>
  </r>
  <r>
    <x v="2"/>
  </r>
  <r>
    <x v="2"/>
  </r>
  <r>
    <x v="1"/>
  </r>
  <r>
    <x v="1"/>
  </r>
  <r>
    <x v="2"/>
  </r>
  <r>
    <x v="2"/>
  </r>
  <r>
    <x v="2"/>
  </r>
  <r>
    <x v="2"/>
  </r>
  <r>
    <x v="1"/>
  </r>
  <r>
    <x v="1"/>
  </r>
  <r>
    <x v="2"/>
  </r>
  <r>
    <x v="2"/>
  </r>
  <r>
    <x v="2"/>
  </r>
  <r>
    <x v="2"/>
  </r>
  <r>
    <x v="2"/>
  </r>
  <r>
    <x v="2"/>
  </r>
  <r>
    <x v="2"/>
  </r>
  <r>
    <x v="2"/>
  </r>
  <r>
    <x v="2"/>
  </r>
  <r>
    <x v="2"/>
  </r>
  <r>
    <x v="2"/>
  </r>
  <r>
    <x v="2"/>
  </r>
  <r>
    <x v="2"/>
  </r>
  <r>
    <x v="1"/>
  </r>
  <r>
    <x v="1"/>
  </r>
  <r>
    <x v="2"/>
  </r>
  <r>
    <x v="2"/>
  </r>
  <r>
    <x v="2"/>
  </r>
  <r>
    <x v="2"/>
  </r>
  <r>
    <x v="2"/>
  </r>
  <r>
    <x v="2"/>
  </r>
  <r>
    <x v="2"/>
  </r>
  <r>
    <x v="2"/>
  </r>
  <r>
    <x v="2"/>
  </r>
  <r>
    <x v="2"/>
  </r>
  <r>
    <x v="1"/>
  </r>
  <r>
    <x v="2"/>
  </r>
  <r>
    <x v="2"/>
  </r>
  <r>
    <x v="2"/>
  </r>
  <r>
    <x v="1"/>
  </r>
  <r>
    <x v="2"/>
  </r>
  <r>
    <x v="2"/>
  </r>
  <r>
    <x v="2"/>
  </r>
  <r>
    <x v="2"/>
  </r>
  <r>
    <x v="2"/>
  </r>
  <r>
    <x v="1"/>
  </r>
  <r>
    <x v="2"/>
  </r>
  <r>
    <x v="2"/>
  </r>
  <r>
    <x v="2"/>
  </r>
  <r>
    <x v="1"/>
  </r>
  <r>
    <x v="2"/>
  </r>
  <r>
    <x v="2"/>
  </r>
  <r>
    <x v="2"/>
  </r>
  <r>
    <x v="2"/>
  </r>
  <r>
    <x v="2"/>
  </r>
  <r>
    <x v="2"/>
  </r>
  <r>
    <x v="2"/>
  </r>
  <r>
    <x v="2"/>
  </r>
  <r>
    <x v="2"/>
  </r>
  <r>
    <x v="2"/>
  </r>
  <r>
    <x v="1"/>
  </r>
  <r>
    <x v="2"/>
  </r>
  <r>
    <x v="2"/>
  </r>
  <r>
    <x v="2"/>
  </r>
  <r>
    <x v="2"/>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1"/>
  </r>
  <r>
    <x v="2"/>
  </r>
  <r>
    <x v="1"/>
  </r>
  <r>
    <x v="2"/>
  </r>
  <r>
    <x v="2"/>
  </r>
  <r>
    <x v="2"/>
  </r>
  <r>
    <x v="2"/>
  </r>
  <r>
    <x v="2"/>
  </r>
  <r>
    <x v="2"/>
  </r>
  <r>
    <x v="2"/>
  </r>
  <r>
    <x v="1"/>
  </r>
  <r>
    <x v="2"/>
  </r>
  <r>
    <x v="2"/>
  </r>
  <r>
    <x v="2"/>
  </r>
  <r>
    <x v="2"/>
  </r>
  <r>
    <x v="2"/>
  </r>
  <r>
    <x v="2"/>
  </r>
  <r>
    <x v="2"/>
  </r>
  <r>
    <x v="2"/>
  </r>
  <r>
    <x v="1"/>
  </r>
  <r>
    <x v="2"/>
  </r>
  <r>
    <x v="2"/>
  </r>
  <r>
    <x v="2"/>
  </r>
  <r>
    <x v="2"/>
  </r>
  <r>
    <x v="2"/>
  </r>
  <r>
    <x v="2"/>
  </r>
  <r>
    <x v="2"/>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H9:I25" firstHeaderRow="1" firstDataRow="1" firstDataCol="1"/>
  <pivotFields count="1">
    <pivotField axis="axisRow" dataField="1" showAll="0">
      <items count="17">
        <item x="1"/>
        <item x="4"/>
        <item x="5"/>
        <item x="10"/>
        <item x="3"/>
        <item x="11"/>
        <item x="9"/>
        <item x="12"/>
        <item x="13"/>
        <item x="6"/>
        <item x="8"/>
        <item x="7"/>
        <item x="2"/>
        <item x="14"/>
        <item x="15"/>
        <item h="1" x="0"/>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Percent Salary Hike" fld="0" baseField="0" baseItem="0"/>
  </dataFields>
  <formats count="11">
    <format dxfId="10">
      <pivotArea collapsedLevelsAreSubtotals="1" fieldPosition="0">
        <references count="1">
          <reference field="0" count="0"/>
        </references>
      </pivotArea>
    </format>
    <format dxfId="9">
      <pivotArea dataOnly="0" labelOnly="1" fieldPosition="0">
        <references count="1">
          <reference field="0" count="0"/>
        </references>
      </pivotArea>
    </format>
    <format dxfId="8">
      <pivotArea collapsedLevelsAreSubtotals="1" fieldPosition="0">
        <references count="1">
          <reference field="0" count="0"/>
        </references>
      </pivotArea>
    </format>
    <format dxfId="7">
      <pivotArea dataOnly="0" labelOnly="1" fieldPosition="0">
        <references count="1">
          <reference field="0" count="0"/>
        </references>
      </pivotArea>
    </format>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outline="0" axis="axisValues"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9:L13" firstHeaderRow="1" firstDataRow="1" firstDataCol="1"/>
  <pivotFields count="1">
    <pivotField axis="axisRow" dataField="1" showAll="0">
      <items count="4">
        <item x="2"/>
        <item x="1"/>
        <item x="0"/>
        <item t="default"/>
      </items>
    </pivotField>
  </pivotFields>
  <rowFields count="1">
    <field x="0"/>
  </rowFields>
  <rowItems count="4">
    <i>
      <x/>
    </i>
    <i>
      <x v="1"/>
    </i>
    <i>
      <x v="2"/>
    </i>
    <i t="grand">
      <x/>
    </i>
  </rowItems>
  <colItems count="1">
    <i/>
  </colItems>
  <dataFields count="1">
    <dataField name="Count of Attrition" fld="0" subtotal="count" baseField="0" baseItem="0"/>
  </dataFields>
  <formats count="7">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outline="0" axis="axisValues"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71"/>
  <sheetViews>
    <sheetView zoomScale="50" zoomScaleNormal="50" workbookViewId="0">
      <selection activeCell="K36" sqref="K36"/>
    </sheetView>
  </sheetViews>
  <sheetFormatPr defaultRowHeight="15" x14ac:dyDescent="0.25"/>
  <cols>
    <col min="1" max="1" width="17.42578125" bestFit="1" customWidth="1"/>
    <col min="2" max="2" width="4.42578125" bestFit="1" customWidth="1"/>
    <col min="3" max="3" width="8.5703125" style="2" bestFit="1" customWidth="1"/>
    <col min="4" max="4" width="17.140625" style="2" customWidth="1"/>
    <col min="5" max="5" width="9.7109375" bestFit="1" customWidth="1"/>
    <col min="6" max="6" width="23.140625" bestFit="1" customWidth="1"/>
    <col min="7" max="7" width="9" style="2"/>
    <col min="8" max="8" width="15.42578125" bestFit="1" customWidth="1"/>
    <col min="9" max="9" width="11.140625" customWidth="1"/>
    <col min="10" max="10" width="14.42578125" bestFit="1" customWidth="1"/>
    <col min="11" max="11" width="12.85546875" style="2" bestFit="1" customWidth="1"/>
    <col min="12" max="12" width="19.7109375" style="2" customWidth="1"/>
    <col min="13" max="13" width="8.140625" style="2" customWidth="1"/>
    <col min="14" max="14" width="8" style="2" customWidth="1"/>
    <col min="15" max="15" width="9.140625" style="2" customWidth="1"/>
    <col min="16" max="16" width="22.7109375" bestFit="1" customWidth="1"/>
    <col min="17" max="17" width="9.7109375" style="2" bestFit="1" customWidth="1"/>
    <col min="18" max="18" width="9.7109375" style="2" customWidth="1"/>
    <col min="19" max="19" width="17.42578125" bestFit="1" customWidth="1"/>
    <col min="20" max="20" width="18.28515625" bestFit="1" customWidth="1"/>
    <col min="21" max="21" width="16.140625" bestFit="1" customWidth="1"/>
    <col min="22" max="22" width="16.28515625" bestFit="1" customWidth="1"/>
    <col min="23" max="23" width="18.5703125" bestFit="1" customWidth="1"/>
    <col min="24" max="24" width="25" customWidth="1"/>
  </cols>
  <sheetData>
    <row r="1" spans="1:24" x14ac:dyDescent="0.25">
      <c r="A1" s="12" t="s">
        <v>3</v>
      </c>
      <c r="B1" s="12" t="s">
        <v>0</v>
      </c>
      <c r="C1" s="12" t="s">
        <v>1</v>
      </c>
      <c r="D1" s="12" t="s">
        <v>79</v>
      </c>
      <c r="E1" s="12" t="s">
        <v>2</v>
      </c>
      <c r="F1" s="12" t="s">
        <v>4</v>
      </c>
      <c r="G1" s="12" t="s">
        <v>5</v>
      </c>
      <c r="H1" s="12" t="s">
        <v>6</v>
      </c>
      <c r="I1" s="12" t="s">
        <v>54</v>
      </c>
      <c r="J1" s="12" t="s">
        <v>7</v>
      </c>
      <c r="K1" s="12" t="s">
        <v>8</v>
      </c>
      <c r="L1" s="12" t="s">
        <v>81</v>
      </c>
      <c r="M1" s="12" t="s">
        <v>82</v>
      </c>
      <c r="N1" s="12" t="s">
        <v>82</v>
      </c>
      <c r="O1" s="12" t="s">
        <v>82</v>
      </c>
      <c r="P1" s="12" t="s">
        <v>9</v>
      </c>
      <c r="Q1" s="12" t="s">
        <v>10</v>
      </c>
      <c r="R1" s="12" t="s">
        <v>80</v>
      </c>
      <c r="S1" s="12" t="s">
        <v>11</v>
      </c>
      <c r="T1" s="12" t="s">
        <v>12</v>
      </c>
      <c r="U1" s="12" t="s">
        <v>13</v>
      </c>
      <c r="V1" s="12" t="s">
        <v>14</v>
      </c>
      <c r="W1" s="12" t="s">
        <v>15</v>
      </c>
      <c r="X1" s="12" t="s">
        <v>16</v>
      </c>
    </row>
    <row r="2" spans="1:24" x14ac:dyDescent="0.25">
      <c r="A2">
        <v>3</v>
      </c>
      <c r="B2">
        <v>37</v>
      </c>
      <c r="C2" s="2" t="s">
        <v>17</v>
      </c>
      <c r="D2" s="2">
        <f t="shared" ref="D2:D65" si="0">IF(C2="Yes", 1,0)</f>
        <v>1</v>
      </c>
      <c r="E2">
        <v>2</v>
      </c>
      <c r="F2">
        <v>4</v>
      </c>
      <c r="G2">
        <v>2</v>
      </c>
      <c r="H2">
        <v>2</v>
      </c>
      <c r="I2">
        <v>1</v>
      </c>
      <c r="J2">
        <v>3</v>
      </c>
      <c r="K2" s="2" t="s">
        <v>18</v>
      </c>
      <c r="L2" s="2">
        <f t="shared" ref="L2:L65" si="1">SUM(M2,N2,O2)</f>
        <v>3</v>
      </c>
      <c r="M2" s="2">
        <f t="shared" ref="M2:M65" si="2">IF(K2="Divorced", 1,0)</f>
        <v>0</v>
      </c>
      <c r="N2" s="2">
        <f t="shared" ref="N2:N65" si="3">IF(K2="Married", 2,0)</f>
        <v>0</v>
      </c>
      <c r="O2" s="2">
        <f t="shared" ref="O2:O65" si="4">IF(K2="Single", 3,0)</f>
        <v>3</v>
      </c>
      <c r="P2">
        <v>6</v>
      </c>
      <c r="Q2" s="2" t="s">
        <v>17</v>
      </c>
      <c r="R2" s="2">
        <f t="shared" ref="R2:R65" si="5">IF(Q2="Yes",  2,1)</f>
        <v>2</v>
      </c>
      <c r="S2">
        <v>15</v>
      </c>
      <c r="T2">
        <v>3</v>
      </c>
      <c r="U2">
        <v>3</v>
      </c>
      <c r="V2">
        <v>0</v>
      </c>
      <c r="W2">
        <v>0</v>
      </c>
      <c r="X2">
        <v>0</v>
      </c>
    </row>
    <row r="3" spans="1:24" x14ac:dyDescent="0.25">
      <c r="A3">
        <v>7</v>
      </c>
      <c r="B3">
        <v>59</v>
      </c>
      <c r="C3" s="2" t="s">
        <v>19</v>
      </c>
      <c r="D3" s="2">
        <f t="shared" si="0"/>
        <v>0</v>
      </c>
      <c r="E3">
        <v>3</v>
      </c>
      <c r="F3">
        <v>3</v>
      </c>
      <c r="G3">
        <v>1</v>
      </c>
      <c r="H3">
        <v>4</v>
      </c>
      <c r="I3">
        <v>1</v>
      </c>
      <c r="J3">
        <v>4</v>
      </c>
      <c r="K3" s="2" t="s">
        <v>20</v>
      </c>
      <c r="L3" s="2">
        <f t="shared" si="1"/>
        <v>2</v>
      </c>
      <c r="M3" s="2">
        <f t="shared" si="2"/>
        <v>0</v>
      </c>
      <c r="N3" s="2">
        <f t="shared" si="3"/>
        <v>2</v>
      </c>
      <c r="O3" s="2">
        <f t="shared" si="4"/>
        <v>0</v>
      </c>
      <c r="P3">
        <v>1</v>
      </c>
      <c r="Q3" s="2" t="s">
        <v>17</v>
      </c>
      <c r="R3" s="2">
        <f t="shared" si="5"/>
        <v>2</v>
      </c>
      <c r="S3">
        <v>20</v>
      </c>
      <c r="T3">
        <v>4</v>
      </c>
      <c r="U3">
        <v>2</v>
      </c>
      <c r="V3">
        <v>1</v>
      </c>
      <c r="W3">
        <v>0</v>
      </c>
      <c r="X3">
        <v>0</v>
      </c>
    </row>
    <row r="4" spans="1:24" x14ac:dyDescent="0.25">
      <c r="A4">
        <v>8</v>
      </c>
      <c r="B4">
        <v>30</v>
      </c>
      <c r="C4" s="2" t="s">
        <v>19</v>
      </c>
      <c r="D4" s="2">
        <f t="shared" si="0"/>
        <v>0</v>
      </c>
      <c r="E4">
        <v>1</v>
      </c>
      <c r="F4">
        <v>4</v>
      </c>
      <c r="G4">
        <v>2</v>
      </c>
      <c r="H4">
        <v>3</v>
      </c>
      <c r="I4">
        <v>1</v>
      </c>
      <c r="J4">
        <v>3</v>
      </c>
      <c r="K4" s="2" t="s">
        <v>21</v>
      </c>
      <c r="L4" s="2">
        <f t="shared" si="1"/>
        <v>1</v>
      </c>
      <c r="M4" s="2">
        <f t="shared" si="2"/>
        <v>1</v>
      </c>
      <c r="N4" s="2">
        <f t="shared" si="3"/>
        <v>0</v>
      </c>
      <c r="O4" s="2">
        <f t="shared" si="4"/>
        <v>0</v>
      </c>
      <c r="P4">
        <v>1</v>
      </c>
      <c r="Q4" s="2" t="s">
        <v>19</v>
      </c>
      <c r="R4" s="2">
        <f t="shared" si="5"/>
        <v>1</v>
      </c>
      <c r="S4">
        <v>22</v>
      </c>
      <c r="T4">
        <v>4</v>
      </c>
      <c r="U4">
        <v>3</v>
      </c>
      <c r="V4">
        <v>1</v>
      </c>
      <c r="W4">
        <v>0</v>
      </c>
      <c r="X4">
        <v>0</v>
      </c>
    </row>
    <row r="5" spans="1:24" x14ac:dyDescent="0.25">
      <c r="A5">
        <v>18</v>
      </c>
      <c r="B5">
        <v>22</v>
      </c>
      <c r="C5" s="2" t="s">
        <v>19</v>
      </c>
      <c r="D5" s="2">
        <f t="shared" si="0"/>
        <v>0</v>
      </c>
      <c r="E5">
        <v>2</v>
      </c>
      <c r="F5">
        <v>4</v>
      </c>
      <c r="G5">
        <v>2</v>
      </c>
      <c r="H5">
        <v>4</v>
      </c>
      <c r="I5">
        <v>1</v>
      </c>
      <c r="J5">
        <v>1</v>
      </c>
      <c r="K5" s="2" t="s">
        <v>21</v>
      </c>
      <c r="L5" s="2">
        <f t="shared" si="1"/>
        <v>1</v>
      </c>
      <c r="M5" s="2">
        <f t="shared" si="2"/>
        <v>1</v>
      </c>
      <c r="N5" s="2">
        <f t="shared" si="3"/>
        <v>0</v>
      </c>
      <c r="O5" s="2">
        <f t="shared" si="4"/>
        <v>0</v>
      </c>
      <c r="P5">
        <v>4</v>
      </c>
      <c r="Q5" s="2" t="s">
        <v>17</v>
      </c>
      <c r="R5" s="2">
        <f t="shared" si="5"/>
        <v>2</v>
      </c>
      <c r="S5">
        <v>13</v>
      </c>
      <c r="T5">
        <v>3</v>
      </c>
      <c r="U5">
        <v>2</v>
      </c>
      <c r="V5">
        <v>1</v>
      </c>
      <c r="W5">
        <v>0</v>
      </c>
      <c r="X5">
        <v>0</v>
      </c>
    </row>
    <row r="6" spans="1:24" x14ac:dyDescent="0.25">
      <c r="A6">
        <v>24</v>
      </c>
      <c r="B6">
        <v>21</v>
      </c>
      <c r="C6" s="2" t="s">
        <v>19</v>
      </c>
      <c r="D6" s="2">
        <f t="shared" si="0"/>
        <v>0</v>
      </c>
      <c r="E6">
        <v>2</v>
      </c>
      <c r="F6">
        <v>3</v>
      </c>
      <c r="G6">
        <v>1</v>
      </c>
      <c r="H6">
        <v>2</v>
      </c>
      <c r="I6">
        <v>1</v>
      </c>
      <c r="J6">
        <v>4</v>
      </c>
      <c r="K6" s="2" t="s">
        <v>18</v>
      </c>
      <c r="L6" s="2">
        <f t="shared" si="1"/>
        <v>3</v>
      </c>
      <c r="M6" s="2">
        <f t="shared" si="2"/>
        <v>0</v>
      </c>
      <c r="N6" s="2">
        <f t="shared" si="3"/>
        <v>0</v>
      </c>
      <c r="O6" s="2">
        <f t="shared" si="4"/>
        <v>3</v>
      </c>
      <c r="P6">
        <v>1</v>
      </c>
      <c r="Q6" s="2" t="s">
        <v>19</v>
      </c>
      <c r="R6" s="2">
        <f t="shared" si="5"/>
        <v>1</v>
      </c>
      <c r="S6">
        <v>14</v>
      </c>
      <c r="T6">
        <v>3</v>
      </c>
      <c r="U6">
        <v>3</v>
      </c>
      <c r="V6">
        <v>0</v>
      </c>
      <c r="W6">
        <v>0</v>
      </c>
      <c r="X6">
        <v>0</v>
      </c>
    </row>
    <row r="7" spans="1:24" x14ac:dyDescent="0.25">
      <c r="A7">
        <v>33</v>
      </c>
      <c r="B7">
        <v>30</v>
      </c>
      <c r="C7" s="2" t="s">
        <v>19</v>
      </c>
      <c r="D7" s="2">
        <f t="shared" si="0"/>
        <v>0</v>
      </c>
      <c r="E7">
        <v>2</v>
      </c>
      <c r="F7">
        <v>4</v>
      </c>
      <c r="G7">
        <v>2</v>
      </c>
      <c r="H7">
        <v>2</v>
      </c>
      <c r="I7">
        <v>1</v>
      </c>
      <c r="J7">
        <v>3</v>
      </c>
      <c r="K7" s="2" t="s">
        <v>18</v>
      </c>
      <c r="L7" s="2">
        <f t="shared" si="1"/>
        <v>3</v>
      </c>
      <c r="M7" s="2">
        <f t="shared" si="2"/>
        <v>0</v>
      </c>
      <c r="N7" s="2">
        <f t="shared" si="3"/>
        <v>0</v>
      </c>
      <c r="O7" s="2">
        <f t="shared" si="4"/>
        <v>3</v>
      </c>
      <c r="P7">
        <v>5</v>
      </c>
      <c r="Q7" s="2" t="s">
        <v>19</v>
      </c>
      <c r="R7" s="2">
        <f t="shared" si="5"/>
        <v>1</v>
      </c>
      <c r="S7">
        <v>13</v>
      </c>
      <c r="T7">
        <v>3</v>
      </c>
      <c r="U7">
        <v>3</v>
      </c>
      <c r="V7">
        <v>10</v>
      </c>
      <c r="W7">
        <v>0</v>
      </c>
      <c r="X7">
        <v>1</v>
      </c>
    </row>
    <row r="8" spans="1:24" x14ac:dyDescent="0.25">
      <c r="A8">
        <v>34</v>
      </c>
      <c r="B8">
        <v>39</v>
      </c>
      <c r="C8" s="2" t="s">
        <v>17</v>
      </c>
      <c r="D8" s="2">
        <f t="shared" si="0"/>
        <v>1</v>
      </c>
      <c r="E8">
        <v>3</v>
      </c>
      <c r="F8">
        <v>4</v>
      </c>
      <c r="G8">
        <v>2</v>
      </c>
      <c r="H8">
        <v>2</v>
      </c>
      <c r="I8">
        <v>2</v>
      </c>
      <c r="J8">
        <v>4</v>
      </c>
      <c r="K8" s="2" t="s">
        <v>20</v>
      </c>
      <c r="L8" s="2">
        <f t="shared" si="1"/>
        <v>2</v>
      </c>
      <c r="M8" s="2">
        <f t="shared" si="2"/>
        <v>0</v>
      </c>
      <c r="N8" s="2">
        <f t="shared" si="3"/>
        <v>2</v>
      </c>
      <c r="O8" s="2">
        <f t="shared" si="4"/>
        <v>0</v>
      </c>
      <c r="P8">
        <v>3</v>
      </c>
      <c r="Q8" s="2" t="s">
        <v>19</v>
      </c>
      <c r="R8" s="2">
        <f t="shared" si="5"/>
        <v>1</v>
      </c>
      <c r="S8">
        <v>14</v>
      </c>
      <c r="T8">
        <v>3</v>
      </c>
      <c r="U8">
        <v>4</v>
      </c>
      <c r="V8">
        <v>1</v>
      </c>
      <c r="W8">
        <v>0</v>
      </c>
      <c r="X8">
        <v>0</v>
      </c>
    </row>
    <row r="9" spans="1:24" x14ac:dyDescent="0.25">
      <c r="A9">
        <v>35</v>
      </c>
      <c r="B9">
        <v>24</v>
      </c>
      <c r="C9" s="2" t="s">
        <v>17</v>
      </c>
      <c r="D9" s="2">
        <f t="shared" si="0"/>
        <v>1</v>
      </c>
      <c r="E9">
        <v>3</v>
      </c>
      <c r="F9">
        <v>2</v>
      </c>
      <c r="G9">
        <v>2</v>
      </c>
      <c r="H9">
        <v>3</v>
      </c>
      <c r="I9">
        <v>1</v>
      </c>
      <c r="J9">
        <v>4</v>
      </c>
      <c r="K9" s="2" t="s">
        <v>20</v>
      </c>
      <c r="L9" s="2">
        <f t="shared" si="1"/>
        <v>2</v>
      </c>
      <c r="M9" s="2">
        <f t="shared" si="2"/>
        <v>0</v>
      </c>
      <c r="N9" s="2">
        <f t="shared" si="3"/>
        <v>2</v>
      </c>
      <c r="O9" s="2">
        <f t="shared" si="4"/>
        <v>0</v>
      </c>
      <c r="P9">
        <v>2</v>
      </c>
      <c r="Q9" s="2" t="s">
        <v>17</v>
      </c>
      <c r="R9" s="2">
        <f t="shared" si="5"/>
        <v>2</v>
      </c>
      <c r="S9">
        <v>16</v>
      </c>
      <c r="T9">
        <v>3</v>
      </c>
      <c r="U9">
        <v>2</v>
      </c>
      <c r="V9">
        <v>2</v>
      </c>
      <c r="W9">
        <v>0</v>
      </c>
      <c r="X9">
        <v>2</v>
      </c>
    </row>
    <row r="10" spans="1:24" x14ac:dyDescent="0.25">
      <c r="A10">
        <v>41</v>
      </c>
      <c r="B10">
        <v>35</v>
      </c>
      <c r="C10" s="2" t="s">
        <v>19</v>
      </c>
      <c r="D10" s="2">
        <f t="shared" si="0"/>
        <v>0</v>
      </c>
      <c r="E10">
        <v>2</v>
      </c>
      <c r="F10">
        <v>3</v>
      </c>
      <c r="G10">
        <v>1</v>
      </c>
      <c r="H10">
        <v>1</v>
      </c>
      <c r="I10">
        <v>1</v>
      </c>
      <c r="J10">
        <v>1</v>
      </c>
      <c r="K10" s="2" t="s">
        <v>21</v>
      </c>
      <c r="L10" s="2">
        <f t="shared" si="1"/>
        <v>1</v>
      </c>
      <c r="M10" s="2">
        <f t="shared" si="2"/>
        <v>1</v>
      </c>
      <c r="N10" s="2">
        <f t="shared" si="3"/>
        <v>0</v>
      </c>
      <c r="O10" s="2">
        <f t="shared" si="4"/>
        <v>0</v>
      </c>
      <c r="P10">
        <v>3</v>
      </c>
      <c r="Q10" s="2" t="s">
        <v>19</v>
      </c>
      <c r="R10" s="2">
        <f t="shared" si="5"/>
        <v>1</v>
      </c>
      <c r="S10">
        <v>12</v>
      </c>
      <c r="T10">
        <v>3</v>
      </c>
      <c r="U10">
        <v>3</v>
      </c>
      <c r="V10">
        <v>1</v>
      </c>
      <c r="W10">
        <v>0</v>
      </c>
      <c r="X10">
        <v>0</v>
      </c>
    </row>
    <row r="11" spans="1:24" x14ac:dyDescent="0.25">
      <c r="A11">
        <v>42</v>
      </c>
      <c r="B11">
        <v>27</v>
      </c>
      <c r="C11" s="2" t="s">
        <v>19</v>
      </c>
      <c r="D11" s="2">
        <f t="shared" si="0"/>
        <v>0</v>
      </c>
      <c r="E11">
        <v>2</v>
      </c>
      <c r="F11">
        <v>4</v>
      </c>
      <c r="G11">
        <v>1</v>
      </c>
      <c r="H11">
        <v>1</v>
      </c>
      <c r="I11">
        <v>1</v>
      </c>
      <c r="J11">
        <v>1</v>
      </c>
      <c r="K11" s="2" t="s">
        <v>21</v>
      </c>
      <c r="L11" s="2">
        <f t="shared" si="1"/>
        <v>1</v>
      </c>
      <c r="M11" s="2">
        <f t="shared" si="2"/>
        <v>1</v>
      </c>
      <c r="N11" s="2">
        <f t="shared" si="3"/>
        <v>0</v>
      </c>
      <c r="O11" s="2">
        <f t="shared" si="4"/>
        <v>0</v>
      </c>
      <c r="P11">
        <v>2</v>
      </c>
      <c r="Q11" s="2" t="s">
        <v>19</v>
      </c>
      <c r="R11" s="2">
        <f t="shared" si="5"/>
        <v>1</v>
      </c>
      <c r="S11">
        <v>13</v>
      </c>
      <c r="T11">
        <v>3</v>
      </c>
      <c r="U11">
        <v>3</v>
      </c>
      <c r="V11">
        <v>1</v>
      </c>
      <c r="W11">
        <v>0</v>
      </c>
      <c r="X11">
        <v>0</v>
      </c>
    </row>
    <row r="12" spans="1:24" x14ac:dyDescent="0.25">
      <c r="A12">
        <v>43</v>
      </c>
      <c r="B12">
        <v>26</v>
      </c>
      <c r="C12" s="2" t="s">
        <v>17</v>
      </c>
      <c r="D12" s="2">
        <f t="shared" si="0"/>
        <v>1</v>
      </c>
      <c r="E12">
        <v>3</v>
      </c>
      <c r="F12">
        <v>1</v>
      </c>
      <c r="G12">
        <v>2</v>
      </c>
      <c r="H12">
        <v>1</v>
      </c>
      <c r="I12">
        <v>1</v>
      </c>
      <c r="J12">
        <v>1</v>
      </c>
      <c r="K12" s="2" t="s">
        <v>18</v>
      </c>
      <c r="L12" s="2">
        <f t="shared" si="1"/>
        <v>3</v>
      </c>
      <c r="M12" s="2">
        <f t="shared" si="2"/>
        <v>0</v>
      </c>
      <c r="N12" s="2">
        <f t="shared" si="3"/>
        <v>0</v>
      </c>
      <c r="O12" s="2">
        <f t="shared" si="4"/>
        <v>3</v>
      </c>
      <c r="P12">
        <v>5</v>
      </c>
      <c r="Q12" s="2" t="s">
        <v>19</v>
      </c>
      <c r="R12" s="2">
        <f t="shared" si="5"/>
        <v>1</v>
      </c>
      <c r="S12">
        <v>12</v>
      </c>
      <c r="T12">
        <v>3</v>
      </c>
      <c r="U12">
        <v>2</v>
      </c>
      <c r="V12">
        <v>1</v>
      </c>
      <c r="W12">
        <v>0</v>
      </c>
      <c r="X12">
        <v>0</v>
      </c>
    </row>
    <row r="13" spans="1:24" x14ac:dyDescent="0.25">
      <c r="A13">
        <v>48</v>
      </c>
      <c r="B13">
        <v>37</v>
      </c>
      <c r="C13" s="2" t="s">
        <v>19</v>
      </c>
      <c r="D13" s="2">
        <f t="shared" si="0"/>
        <v>0</v>
      </c>
      <c r="E13">
        <v>2</v>
      </c>
      <c r="F13">
        <v>2</v>
      </c>
      <c r="G13">
        <v>2</v>
      </c>
      <c r="H13">
        <v>3</v>
      </c>
      <c r="I13">
        <v>1</v>
      </c>
      <c r="J13">
        <v>2</v>
      </c>
      <c r="K13" s="2" t="s">
        <v>20</v>
      </c>
      <c r="L13" s="2">
        <f t="shared" si="1"/>
        <v>2</v>
      </c>
      <c r="M13" s="2">
        <f t="shared" si="2"/>
        <v>0</v>
      </c>
      <c r="N13" s="2">
        <f t="shared" si="3"/>
        <v>2</v>
      </c>
      <c r="O13" s="2">
        <f t="shared" si="4"/>
        <v>0</v>
      </c>
      <c r="P13">
        <v>4</v>
      </c>
      <c r="Q13" s="2" t="s">
        <v>19</v>
      </c>
      <c r="R13" s="2">
        <f t="shared" si="5"/>
        <v>1</v>
      </c>
      <c r="S13">
        <v>21</v>
      </c>
      <c r="T13">
        <v>4</v>
      </c>
      <c r="U13">
        <v>3</v>
      </c>
      <c r="V13">
        <v>1</v>
      </c>
      <c r="W13">
        <v>0</v>
      </c>
      <c r="X13">
        <v>0</v>
      </c>
    </row>
    <row r="14" spans="1:24" x14ac:dyDescent="0.25">
      <c r="A14">
        <v>50</v>
      </c>
      <c r="B14">
        <v>35</v>
      </c>
      <c r="C14" s="2" t="s">
        <v>19</v>
      </c>
      <c r="D14" s="2">
        <f t="shared" si="0"/>
        <v>0</v>
      </c>
      <c r="E14">
        <v>1</v>
      </c>
      <c r="F14">
        <v>4</v>
      </c>
      <c r="G14">
        <v>2</v>
      </c>
      <c r="H14">
        <v>4</v>
      </c>
      <c r="I14">
        <v>1</v>
      </c>
      <c r="J14">
        <v>4</v>
      </c>
      <c r="K14" s="2" t="s">
        <v>20</v>
      </c>
      <c r="L14" s="2">
        <f t="shared" si="1"/>
        <v>2</v>
      </c>
      <c r="M14" s="2">
        <f t="shared" si="2"/>
        <v>0</v>
      </c>
      <c r="N14" s="2">
        <f t="shared" si="3"/>
        <v>2</v>
      </c>
      <c r="O14" s="2">
        <f t="shared" si="4"/>
        <v>0</v>
      </c>
      <c r="P14">
        <v>1</v>
      </c>
      <c r="Q14" s="2" t="s">
        <v>19</v>
      </c>
      <c r="R14" s="2">
        <f t="shared" si="5"/>
        <v>1</v>
      </c>
      <c r="S14">
        <v>19</v>
      </c>
      <c r="T14">
        <v>3</v>
      </c>
      <c r="U14">
        <v>3</v>
      </c>
      <c r="V14">
        <v>1</v>
      </c>
      <c r="W14">
        <v>0</v>
      </c>
      <c r="X14">
        <v>0</v>
      </c>
    </row>
    <row r="15" spans="1:24" x14ac:dyDescent="0.25">
      <c r="A15">
        <v>51</v>
      </c>
      <c r="B15">
        <v>48</v>
      </c>
      <c r="C15" s="2" t="s">
        <v>17</v>
      </c>
      <c r="D15" s="2">
        <f t="shared" si="0"/>
        <v>1</v>
      </c>
      <c r="E15">
        <v>2</v>
      </c>
      <c r="F15">
        <v>1</v>
      </c>
      <c r="G15">
        <v>2</v>
      </c>
      <c r="H15">
        <v>2</v>
      </c>
      <c r="I15">
        <v>3</v>
      </c>
      <c r="J15">
        <v>3</v>
      </c>
      <c r="K15" s="2" t="s">
        <v>18</v>
      </c>
      <c r="L15" s="2">
        <f t="shared" si="1"/>
        <v>3</v>
      </c>
      <c r="M15" s="2">
        <f t="shared" si="2"/>
        <v>0</v>
      </c>
      <c r="N15" s="2">
        <f t="shared" si="3"/>
        <v>0</v>
      </c>
      <c r="O15" s="2">
        <f t="shared" si="4"/>
        <v>3</v>
      </c>
      <c r="P15">
        <v>9</v>
      </c>
      <c r="Q15" s="2" t="s">
        <v>17</v>
      </c>
      <c r="R15" s="2">
        <f t="shared" si="5"/>
        <v>2</v>
      </c>
      <c r="S15">
        <v>13</v>
      </c>
      <c r="T15">
        <v>3</v>
      </c>
      <c r="U15">
        <v>3</v>
      </c>
      <c r="V15">
        <v>1</v>
      </c>
      <c r="W15">
        <v>0</v>
      </c>
      <c r="X15">
        <v>0</v>
      </c>
    </row>
    <row r="16" spans="1:24" x14ac:dyDescent="0.25">
      <c r="A16">
        <v>54</v>
      </c>
      <c r="B16">
        <v>35</v>
      </c>
      <c r="C16" s="2" t="s">
        <v>19</v>
      </c>
      <c r="D16" s="2">
        <f t="shared" si="0"/>
        <v>0</v>
      </c>
      <c r="E16">
        <v>2</v>
      </c>
      <c r="F16">
        <v>3</v>
      </c>
      <c r="G16">
        <v>1</v>
      </c>
      <c r="H16">
        <v>2</v>
      </c>
      <c r="I16">
        <v>3</v>
      </c>
      <c r="J16">
        <v>1</v>
      </c>
      <c r="K16" s="2" t="s">
        <v>20</v>
      </c>
      <c r="L16" s="2">
        <f t="shared" si="1"/>
        <v>2</v>
      </c>
      <c r="M16" s="2">
        <f t="shared" si="2"/>
        <v>0</v>
      </c>
      <c r="N16" s="2">
        <f t="shared" si="3"/>
        <v>2</v>
      </c>
      <c r="O16" s="2">
        <f t="shared" si="4"/>
        <v>0</v>
      </c>
      <c r="P16">
        <v>2</v>
      </c>
      <c r="Q16" s="2" t="s">
        <v>17</v>
      </c>
      <c r="R16" s="2">
        <f t="shared" si="5"/>
        <v>2</v>
      </c>
      <c r="S16">
        <v>13</v>
      </c>
      <c r="T16">
        <v>3</v>
      </c>
      <c r="U16">
        <v>3</v>
      </c>
      <c r="V16">
        <v>4</v>
      </c>
      <c r="W16">
        <v>0</v>
      </c>
      <c r="X16">
        <v>2</v>
      </c>
    </row>
    <row r="17" spans="1:24" x14ac:dyDescent="0.25">
      <c r="A17">
        <v>66</v>
      </c>
      <c r="B17">
        <v>55</v>
      </c>
      <c r="C17" s="2" t="s">
        <v>19</v>
      </c>
      <c r="D17" s="2">
        <f t="shared" si="0"/>
        <v>0</v>
      </c>
      <c r="E17">
        <v>3</v>
      </c>
      <c r="F17">
        <v>4</v>
      </c>
      <c r="G17">
        <v>1</v>
      </c>
      <c r="H17">
        <v>1</v>
      </c>
      <c r="I17">
        <v>4</v>
      </c>
      <c r="J17">
        <v>3</v>
      </c>
      <c r="K17" s="2" t="s">
        <v>21</v>
      </c>
      <c r="L17" s="2">
        <f t="shared" si="1"/>
        <v>1</v>
      </c>
      <c r="M17" s="2">
        <f t="shared" si="2"/>
        <v>1</v>
      </c>
      <c r="N17" s="2">
        <f t="shared" si="3"/>
        <v>0</v>
      </c>
      <c r="O17" s="2">
        <f t="shared" si="4"/>
        <v>0</v>
      </c>
      <c r="P17">
        <v>2</v>
      </c>
      <c r="Q17" s="2" t="s">
        <v>17</v>
      </c>
      <c r="R17" s="2">
        <f t="shared" si="5"/>
        <v>2</v>
      </c>
      <c r="S17">
        <v>14</v>
      </c>
      <c r="T17">
        <v>3</v>
      </c>
      <c r="U17">
        <v>3</v>
      </c>
      <c r="V17">
        <v>5</v>
      </c>
      <c r="W17">
        <v>0</v>
      </c>
      <c r="X17">
        <v>0</v>
      </c>
    </row>
    <row r="18" spans="1:24" x14ac:dyDescent="0.25">
      <c r="A18">
        <v>68</v>
      </c>
      <c r="B18">
        <v>45</v>
      </c>
      <c r="C18" s="2" t="s">
        <v>19</v>
      </c>
      <c r="D18" s="2">
        <f t="shared" si="0"/>
        <v>0</v>
      </c>
      <c r="E18">
        <v>3</v>
      </c>
      <c r="F18">
        <v>2</v>
      </c>
      <c r="G18">
        <v>2</v>
      </c>
      <c r="H18">
        <v>3</v>
      </c>
      <c r="I18">
        <v>3</v>
      </c>
      <c r="J18">
        <v>2</v>
      </c>
      <c r="K18" s="2" t="s">
        <v>21</v>
      </c>
      <c r="L18" s="2">
        <f t="shared" si="1"/>
        <v>1</v>
      </c>
      <c r="M18" s="2">
        <f t="shared" si="2"/>
        <v>1</v>
      </c>
      <c r="N18" s="2">
        <f t="shared" si="3"/>
        <v>0</v>
      </c>
      <c r="O18" s="2">
        <f t="shared" si="4"/>
        <v>0</v>
      </c>
      <c r="P18">
        <v>2</v>
      </c>
      <c r="Q18" s="2" t="s">
        <v>19</v>
      </c>
      <c r="R18" s="2">
        <f t="shared" si="5"/>
        <v>1</v>
      </c>
      <c r="S18">
        <v>17</v>
      </c>
      <c r="T18">
        <v>3</v>
      </c>
      <c r="U18">
        <v>3</v>
      </c>
      <c r="V18">
        <v>1</v>
      </c>
      <c r="W18">
        <v>0</v>
      </c>
      <c r="X18">
        <v>0</v>
      </c>
    </row>
    <row r="19" spans="1:24" x14ac:dyDescent="0.25">
      <c r="A19">
        <v>70</v>
      </c>
      <c r="B19">
        <v>36</v>
      </c>
      <c r="C19" s="2" t="s">
        <v>17</v>
      </c>
      <c r="D19" s="2">
        <f t="shared" si="0"/>
        <v>1</v>
      </c>
      <c r="E19">
        <v>3</v>
      </c>
      <c r="F19">
        <v>4</v>
      </c>
      <c r="G19">
        <v>2</v>
      </c>
      <c r="H19">
        <v>2</v>
      </c>
      <c r="I19">
        <v>1</v>
      </c>
      <c r="J19">
        <v>3</v>
      </c>
      <c r="K19" s="2" t="s">
        <v>20</v>
      </c>
      <c r="L19" s="2">
        <f t="shared" si="1"/>
        <v>2</v>
      </c>
      <c r="M19" s="2">
        <f t="shared" si="2"/>
        <v>0</v>
      </c>
      <c r="N19" s="2">
        <f t="shared" si="3"/>
        <v>2</v>
      </c>
      <c r="O19" s="2">
        <f t="shared" si="4"/>
        <v>0</v>
      </c>
      <c r="P19">
        <v>0</v>
      </c>
      <c r="Q19" s="2" t="s">
        <v>17</v>
      </c>
      <c r="R19" s="2">
        <f t="shared" si="5"/>
        <v>2</v>
      </c>
      <c r="S19">
        <v>17</v>
      </c>
      <c r="T19">
        <v>3</v>
      </c>
      <c r="U19">
        <v>2</v>
      </c>
      <c r="V19">
        <v>1</v>
      </c>
      <c r="W19">
        <v>0</v>
      </c>
      <c r="X19">
        <v>0</v>
      </c>
    </row>
    <row r="20" spans="1:24" x14ac:dyDescent="0.25">
      <c r="A20">
        <v>75</v>
      </c>
      <c r="B20">
        <v>36</v>
      </c>
      <c r="C20" s="2" t="s">
        <v>19</v>
      </c>
      <c r="D20" s="2">
        <f t="shared" si="0"/>
        <v>0</v>
      </c>
      <c r="E20">
        <v>3</v>
      </c>
      <c r="F20">
        <v>2</v>
      </c>
      <c r="G20">
        <v>1</v>
      </c>
      <c r="H20">
        <v>4</v>
      </c>
      <c r="I20">
        <v>1</v>
      </c>
      <c r="J20">
        <v>1</v>
      </c>
      <c r="K20" s="2" t="s">
        <v>20</v>
      </c>
      <c r="L20" s="2">
        <f t="shared" si="1"/>
        <v>2</v>
      </c>
      <c r="M20" s="2">
        <f t="shared" si="2"/>
        <v>0</v>
      </c>
      <c r="N20" s="2">
        <f t="shared" si="3"/>
        <v>2</v>
      </c>
      <c r="O20" s="2">
        <f t="shared" si="4"/>
        <v>0</v>
      </c>
      <c r="P20">
        <v>3</v>
      </c>
      <c r="Q20" s="2" t="s">
        <v>19</v>
      </c>
      <c r="R20" s="2">
        <f t="shared" si="5"/>
        <v>1</v>
      </c>
      <c r="S20">
        <v>12</v>
      </c>
      <c r="T20">
        <v>3</v>
      </c>
      <c r="U20">
        <v>3</v>
      </c>
      <c r="V20">
        <v>1</v>
      </c>
      <c r="W20">
        <v>0</v>
      </c>
      <c r="X20">
        <v>0</v>
      </c>
    </row>
    <row r="21" spans="1:24" x14ac:dyDescent="0.25">
      <c r="A21">
        <v>78</v>
      </c>
      <c r="B21">
        <v>45</v>
      </c>
      <c r="C21" s="2" t="s">
        <v>19</v>
      </c>
      <c r="D21" s="2">
        <f t="shared" si="0"/>
        <v>0</v>
      </c>
      <c r="E21">
        <v>2</v>
      </c>
      <c r="F21">
        <v>4</v>
      </c>
      <c r="G21">
        <v>1</v>
      </c>
      <c r="H21">
        <v>1</v>
      </c>
      <c r="I21">
        <v>3</v>
      </c>
      <c r="J21">
        <v>1</v>
      </c>
      <c r="K21" s="2" t="s">
        <v>20</v>
      </c>
      <c r="L21" s="2">
        <f t="shared" si="1"/>
        <v>2</v>
      </c>
      <c r="M21" s="2">
        <f t="shared" si="2"/>
        <v>0</v>
      </c>
      <c r="N21" s="2">
        <f t="shared" si="3"/>
        <v>2</v>
      </c>
      <c r="O21" s="2">
        <f t="shared" si="4"/>
        <v>0</v>
      </c>
      <c r="P21">
        <v>4</v>
      </c>
      <c r="Q21" s="2" t="s">
        <v>17</v>
      </c>
      <c r="R21" s="2">
        <f t="shared" si="5"/>
        <v>2</v>
      </c>
      <c r="S21">
        <v>14</v>
      </c>
      <c r="T21">
        <v>3</v>
      </c>
      <c r="U21">
        <v>4</v>
      </c>
      <c r="V21">
        <v>0</v>
      </c>
      <c r="W21">
        <v>0</v>
      </c>
      <c r="X21">
        <v>0</v>
      </c>
    </row>
    <row r="22" spans="1:24" x14ac:dyDescent="0.25">
      <c r="A22">
        <v>83</v>
      </c>
      <c r="B22">
        <v>55</v>
      </c>
      <c r="C22" s="2" t="s">
        <v>19</v>
      </c>
      <c r="D22" s="2">
        <f t="shared" si="0"/>
        <v>0</v>
      </c>
      <c r="E22">
        <v>2</v>
      </c>
      <c r="F22">
        <v>1</v>
      </c>
      <c r="G22">
        <v>2</v>
      </c>
      <c r="H22">
        <v>2</v>
      </c>
      <c r="I22">
        <v>3</v>
      </c>
      <c r="J22">
        <v>4</v>
      </c>
      <c r="K22" s="2" t="s">
        <v>20</v>
      </c>
      <c r="L22" s="2">
        <f t="shared" si="1"/>
        <v>2</v>
      </c>
      <c r="M22" s="2">
        <f t="shared" si="2"/>
        <v>0</v>
      </c>
      <c r="N22" s="2">
        <f t="shared" si="3"/>
        <v>2</v>
      </c>
      <c r="O22" s="2">
        <f t="shared" si="4"/>
        <v>0</v>
      </c>
      <c r="P22">
        <v>3</v>
      </c>
      <c r="Q22" s="2" t="s">
        <v>19</v>
      </c>
      <c r="R22" s="2">
        <f t="shared" si="5"/>
        <v>1</v>
      </c>
      <c r="S22">
        <v>14</v>
      </c>
      <c r="T22">
        <v>3</v>
      </c>
      <c r="U22">
        <v>3</v>
      </c>
      <c r="V22">
        <v>1</v>
      </c>
      <c r="W22">
        <v>0</v>
      </c>
      <c r="X22">
        <v>1</v>
      </c>
    </row>
    <row r="23" spans="1:24" x14ac:dyDescent="0.25">
      <c r="A23">
        <v>87</v>
      </c>
      <c r="B23">
        <v>23</v>
      </c>
      <c r="C23" s="2" t="s">
        <v>19</v>
      </c>
      <c r="D23" s="2">
        <f t="shared" si="0"/>
        <v>0</v>
      </c>
      <c r="E23">
        <v>1</v>
      </c>
      <c r="F23">
        <v>3</v>
      </c>
      <c r="G23">
        <v>1</v>
      </c>
      <c r="H23">
        <v>1</v>
      </c>
      <c r="I23">
        <v>1</v>
      </c>
      <c r="J23">
        <v>1</v>
      </c>
      <c r="K23" s="2" t="s">
        <v>21</v>
      </c>
      <c r="L23" s="2">
        <f t="shared" si="1"/>
        <v>1</v>
      </c>
      <c r="M23" s="2">
        <f t="shared" si="2"/>
        <v>1</v>
      </c>
      <c r="N23" s="2">
        <f t="shared" si="3"/>
        <v>0</v>
      </c>
      <c r="O23" s="2">
        <f t="shared" si="4"/>
        <v>0</v>
      </c>
      <c r="P23">
        <v>3</v>
      </c>
      <c r="Q23" s="2" t="s">
        <v>19</v>
      </c>
      <c r="R23" s="2">
        <f t="shared" si="5"/>
        <v>1</v>
      </c>
      <c r="S23">
        <v>13</v>
      </c>
      <c r="T23">
        <v>3</v>
      </c>
      <c r="U23">
        <v>3</v>
      </c>
      <c r="V23">
        <v>0</v>
      </c>
      <c r="W23">
        <v>0</v>
      </c>
      <c r="X23">
        <v>0</v>
      </c>
    </row>
    <row r="24" spans="1:24" x14ac:dyDescent="0.25">
      <c r="A24">
        <v>102</v>
      </c>
      <c r="B24">
        <v>32</v>
      </c>
      <c r="C24" s="2" t="s">
        <v>19</v>
      </c>
      <c r="D24" s="2">
        <f t="shared" si="0"/>
        <v>0</v>
      </c>
      <c r="E24">
        <v>1</v>
      </c>
      <c r="F24">
        <v>4</v>
      </c>
      <c r="G24">
        <v>1</v>
      </c>
      <c r="H24">
        <v>1</v>
      </c>
      <c r="I24">
        <v>1</v>
      </c>
      <c r="J24">
        <v>1</v>
      </c>
      <c r="K24" s="2" t="s">
        <v>18</v>
      </c>
      <c r="L24" s="2">
        <f t="shared" si="1"/>
        <v>3</v>
      </c>
      <c r="M24" s="2">
        <f t="shared" si="2"/>
        <v>0</v>
      </c>
      <c r="N24" s="2">
        <f t="shared" si="3"/>
        <v>0</v>
      </c>
      <c r="O24" s="2">
        <f t="shared" si="4"/>
        <v>3</v>
      </c>
      <c r="P24">
        <v>6</v>
      </c>
      <c r="Q24" s="2" t="s">
        <v>19</v>
      </c>
      <c r="R24" s="2">
        <f t="shared" si="5"/>
        <v>1</v>
      </c>
      <c r="S24">
        <v>13</v>
      </c>
      <c r="T24">
        <v>3</v>
      </c>
      <c r="U24">
        <v>3</v>
      </c>
      <c r="V24">
        <v>1</v>
      </c>
      <c r="W24">
        <v>0</v>
      </c>
      <c r="X24">
        <v>0</v>
      </c>
    </row>
    <row r="25" spans="1:24" x14ac:dyDescent="0.25">
      <c r="A25">
        <v>103</v>
      </c>
      <c r="B25">
        <v>20</v>
      </c>
      <c r="C25" s="2" t="s">
        <v>17</v>
      </c>
      <c r="D25" s="2">
        <f t="shared" si="0"/>
        <v>1</v>
      </c>
      <c r="E25">
        <v>3</v>
      </c>
      <c r="F25">
        <v>4</v>
      </c>
      <c r="G25">
        <v>1</v>
      </c>
      <c r="H25">
        <v>2</v>
      </c>
      <c r="I25">
        <v>1</v>
      </c>
      <c r="J25">
        <v>4</v>
      </c>
      <c r="K25" s="2" t="s">
        <v>18</v>
      </c>
      <c r="L25" s="2">
        <f t="shared" si="1"/>
        <v>3</v>
      </c>
      <c r="M25" s="2">
        <f t="shared" si="2"/>
        <v>0</v>
      </c>
      <c r="N25" s="2">
        <f t="shared" si="3"/>
        <v>0</v>
      </c>
      <c r="O25" s="2">
        <f t="shared" si="4"/>
        <v>3</v>
      </c>
      <c r="P25">
        <v>1</v>
      </c>
      <c r="Q25" s="2" t="s">
        <v>17</v>
      </c>
      <c r="R25" s="2">
        <f t="shared" si="5"/>
        <v>2</v>
      </c>
      <c r="S25">
        <v>18</v>
      </c>
      <c r="T25">
        <v>3</v>
      </c>
      <c r="U25">
        <v>3</v>
      </c>
      <c r="V25">
        <v>1</v>
      </c>
      <c r="W25">
        <v>0</v>
      </c>
      <c r="X25">
        <v>1</v>
      </c>
    </row>
    <row r="26" spans="1:24" x14ac:dyDescent="0.25">
      <c r="A26">
        <v>105</v>
      </c>
      <c r="B26">
        <v>37</v>
      </c>
      <c r="C26" s="2" t="s">
        <v>19</v>
      </c>
      <c r="D26" s="2">
        <f t="shared" si="0"/>
        <v>0</v>
      </c>
      <c r="E26">
        <v>2</v>
      </c>
      <c r="F26">
        <v>3</v>
      </c>
      <c r="G26">
        <v>1</v>
      </c>
      <c r="H26">
        <v>2</v>
      </c>
      <c r="I26">
        <v>2</v>
      </c>
      <c r="J26">
        <v>4</v>
      </c>
      <c r="K26" s="2" t="s">
        <v>21</v>
      </c>
      <c r="L26" s="2">
        <f t="shared" si="1"/>
        <v>1</v>
      </c>
      <c r="M26" s="2">
        <f t="shared" si="2"/>
        <v>1</v>
      </c>
      <c r="N26" s="2">
        <f t="shared" si="3"/>
        <v>0</v>
      </c>
      <c r="O26" s="2">
        <f t="shared" si="4"/>
        <v>0</v>
      </c>
      <c r="P26">
        <v>5</v>
      </c>
      <c r="Q26" s="2" t="s">
        <v>19</v>
      </c>
      <c r="R26" s="2">
        <f t="shared" si="5"/>
        <v>1</v>
      </c>
      <c r="S26">
        <v>14</v>
      </c>
      <c r="T26">
        <v>3</v>
      </c>
      <c r="U26">
        <v>4</v>
      </c>
      <c r="V26">
        <v>1</v>
      </c>
      <c r="W26">
        <v>0</v>
      </c>
      <c r="X26">
        <v>0</v>
      </c>
    </row>
    <row r="27" spans="1:24" x14ac:dyDescent="0.25">
      <c r="A27">
        <v>110</v>
      </c>
      <c r="B27">
        <v>22</v>
      </c>
      <c r="C27" s="2" t="s">
        <v>19</v>
      </c>
      <c r="D27" s="2">
        <f t="shared" si="0"/>
        <v>0</v>
      </c>
      <c r="E27">
        <v>3</v>
      </c>
      <c r="F27">
        <v>2</v>
      </c>
      <c r="G27">
        <v>1</v>
      </c>
      <c r="H27">
        <v>3</v>
      </c>
      <c r="I27">
        <v>1</v>
      </c>
      <c r="J27">
        <v>4</v>
      </c>
      <c r="K27" s="2" t="s">
        <v>18</v>
      </c>
      <c r="L27" s="2">
        <f t="shared" si="1"/>
        <v>3</v>
      </c>
      <c r="M27" s="2">
        <f t="shared" si="2"/>
        <v>0</v>
      </c>
      <c r="N27" s="2">
        <f t="shared" si="3"/>
        <v>0</v>
      </c>
      <c r="O27" s="2">
        <f t="shared" si="4"/>
        <v>3</v>
      </c>
      <c r="P27">
        <v>1</v>
      </c>
      <c r="Q27" s="2" t="s">
        <v>19</v>
      </c>
      <c r="R27" s="2">
        <f t="shared" si="5"/>
        <v>1</v>
      </c>
      <c r="S27">
        <v>15</v>
      </c>
      <c r="T27">
        <v>3</v>
      </c>
      <c r="U27">
        <v>3</v>
      </c>
      <c r="V27">
        <v>0</v>
      </c>
      <c r="W27">
        <v>0</v>
      </c>
      <c r="X27">
        <v>0</v>
      </c>
    </row>
    <row r="28" spans="1:24" x14ac:dyDescent="0.25">
      <c r="A28">
        <v>115</v>
      </c>
      <c r="B28">
        <v>34</v>
      </c>
      <c r="C28" s="2" t="s">
        <v>19</v>
      </c>
      <c r="D28" s="2">
        <f t="shared" si="0"/>
        <v>0</v>
      </c>
      <c r="E28">
        <v>2</v>
      </c>
      <c r="F28">
        <v>3</v>
      </c>
      <c r="G28">
        <v>1</v>
      </c>
      <c r="H28">
        <v>2</v>
      </c>
      <c r="I28">
        <v>2</v>
      </c>
      <c r="J28">
        <v>2</v>
      </c>
      <c r="K28" s="2" t="s">
        <v>21</v>
      </c>
      <c r="L28" s="2">
        <f t="shared" si="1"/>
        <v>1</v>
      </c>
      <c r="M28" s="2">
        <f t="shared" si="2"/>
        <v>1</v>
      </c>
      <c r="N28" s="2">
        <f t="shared" si="3"/>
        <v>0</v>
      </c>
      <c r="O28" s="2">
        <f t="shared" si="4"/>
        <v>0</v>
      </c>
      <c r="P28">
        <v>6</v>
      </c>
      <c r="Q28" s="2" t="s">
        <v>19</v>
      </c>
      <c r="R28" s="2">
        <f t="shared" si="5"/>
        <v>1</v>
      </c>
      <c r="S28">
        <v>15</v>
      </c>
      <c r="T28">
        <v>3</v>
      </c>
      <c r="U28">
        <v>3</v>
      </c>
      <c r="V28">
        <v>1</v>
      </c>
      <c r="W28">
        <v>0</v>
      </c>
      <c r="X28">
        <v>0</v>
      </c>
    </row>
    <row r="29" spans="1:24" x14ac:dyDescent="0.25">
      <c r="A29">
        <v>119</v>
      </c>
      <c r="B29">
        <v>36</v>
      </c>
      <c r="C29" s="2" t="s">
        <v>19</v>
      </c>
      <c r="D29" s="2">
        <f t="shared" si="0"/>
        <v>0</v>
      </c>
      <c r="E29">
        <v>2</v>
      </c>
      <c r="F29">
        <v>1</v>
      </c>
      <c r="G29">
        <v>2</v>
      </c>
      <c r="H29">
        <v>3</v>
      </c>
      <c r="I29">
        <v>1</v>
      </c>
      <c r="J29">
        <v>4</v>
      </c>
      <c r="K29" s="2" t="s">
        <v>21</v>
      </c>
      <c r="L29" s="2">
        <f t="shared" si="1"/>
        <v>1</v>
      </c>
      <c r="M29" s="2">
        <f t="shared" si="2"/>
        <v>1</v>
      </c>
      <c r="N29" s="2">
        <f t="shared" si="3"/>
        <v>0</v>
      </c>
      <c r="O29" s="2">
        <f t="shared" si="4"/>
        <v>0</v>
      </c>
      <c r="P29">
        <v>5</v>
      </c>
      <c r="Q29" s="2" t="s">
        <v>19</v>
      </c>
      <c r="R29" s="2">
        <f t="shared" si="5"/>
        <v>1</v>
      </c>
      <c r="S29">
        <v>22</v>
      </c>
      <c r="T29">
        <v>4</v>
      </c>
      <c r="U29">
        <v>3</v>
      </c>
      <c r="V29">
        <v>1</v>
      </c>
      <c r="W29">
        <v>0</v>
      </c>
      <c r="X29">
        <v>0</v>
      </c>
    </row>
    <row r="30" spans="1:24" x14ac:dyDescent="0.25">
      <c r="A30">
        <v>128</v>
      </c>
      <c r="B30">
        <v>19</v>
      </c>
      <c r="C30" s="2" t="s">
        <v>17</v>
      </c>
      <c r="D30" s="2">
        <f t="shared" si="0"/>
        <v>1</v>
      </c>
      <c r="E30">
        <v>1</v>
      </c>
      <c r="F30">
        <v>4</v>
      </c>
      <c r="G30">
        <v>2</v>
      </c>
      <c r="H30">
        <v>3</v>
      </c>
      <c r="I30">
        <v>1</v>
      </c>
      <c r="J30">
        <v>3</v>
      </c>
      <c r="K30" s="2" t="s">
        <v>18</v>
      </c>
      <c r="L30" s="2">
        <f t="shared" si="1"/>
        <v>3</v>
      </c>
      <c r="M30" s="2">
        <f t="shared" si="2"/>
        <v>0</v>
      </c>
      <c r="N30" s="2">
        <f t="shared" si="3"/>
        <v>0</v>
      </c>
      <c r="O30" s="2">
        <f t="shared" si="4"/>
        <v>3</v>
      </c>
      <c r="P30">
        <v>1</v>
      </c>
      <c r="Q30" s="2" t="s">
        <v>17</v>
      </c>
      <c r="R30" s="2">
        <f t="shared" si="5"/>
        <v>2</v>
      </c>
      <c r="S30">
        <v>19</v>
      </c>
      <c r="T30">
        <v>3</v>
      </c>
      <c r="U30">
        <v>2</v>
      </c>
      <c r="V30">
        <v>0</v>
      </c>
      <c r="W30">
        <v>0</v>
      </c>
      <c r="X30">
        <v>0</v>
      </c>
    </row>
    <row r="31" spans="1:24" x14ac:dyDescent="0.25">
      <c r="A31">
        <v>149</v>
      </c>
      <c r="B31">
        <v>41</v>
      </c>
      <c r="C31" s="2" t="s">
        <v>19</v>
      </c>
      <c r="D31" s="2">
        <f t="shared" si="0"/>
        <v>0</v>
      </c>
      <c r="E31">
        <v>2</v>
      </c>
      <c r="F31">
        <v>3</v>
      </c>
      <c r="G31">
        <v>2</v>
      </c>
      <c r="H31">
        <v>3</v>
      </c>
      <c r="I31">
        <v>1</v>
      </c>
      <c r="J31">
        <v>1</v>
      </c>
      <c r="K31" s="2" t="s">
        <v>20</v>
      </c>
      <c r="L31" s="2">
        <f t="shared" si="1"/>
        <v>2</v>
      </c>
      <c r="M31" s="2">
        <f t="shared" si="2"/>
        <v>0</v>
      </c>
      <c r="N31" s="2">
        <f t="shared" si="3"/>
        <v>2</v>
      </c>
      <c r="O31" s="2">
        <f t="shared" si="4"/>
        <v>0</v>
      </c>
      <c r="P31">
        <v>2</v>
      </c>
      <c r="Q31" s="2" t="s">
        <v>19</v>
      </c>
      <c r="R31" s="2">
        <f t="shared" si="5"/>
        <v>1</v>
      </c>
      <c r="S31">
        <v>21</v>
      </c>
      <c r="T31">
        <v>4</v>
      </c>
      <c r="U31">
        <v>3</v>
      </c>
      <c r="V31">
        <v>5</v>
      </c>
      <c r="W31">
        <v>0</v>
      </c>
      <c r="X31">
        <v>1</v>
      </c>
    </row>
    <row r="32" spans="1:24" x14ac:dyDescent="0.25">
      <c r="A32">
        <v>150</v>
      </c>
      <c r="B32">
        <v>19</v>
      </c>
      <c r="C32" s="2" t="s">
        <v>19</v>
      </c>
      <c r="D32" s="2">
        <f t="shared" si="0"/>
        <v>0</v>
      </c>
      <c r="E32">
        <v>1</v>
      </c>
      <c r="F32">
        <v>2</v>
      </c>
      <c r="G32">
        <v>1</v>
      </c>
      <c r="H32">
        <v>1</v>
      </c>
      <c r="I32">
        <v>1</v>
      </c>
      <c r="J32">
        <v>2</v>
      </c>
      <c r="K32" s="2" t="s">
        <v>18</v>
      </c>
      <c r="L32" s="2">
        <f t="shared" si="1"/>
        <v>3</v>
      </c>
      <c r="M32" s="2">
        <f t="shared" si="2"/>
        <v>0</v>
      </c>
      <c r="N32" s="2">
        <f t="shared" si="3"/>
        <v>0</v>
      </c>
      <c r="O32" s="2">
        <f t="shared" si="4"/>
        <v>3</v>
      </c>
      <c r="P32">
        <v>1</v>
      </c>
      <c r="Q32" s="2" t="s">
        <v>19</v>
      </c>
      <c r="R32" s="2">
        <f t="shared" si="5"/>
        <v>1</v>
      </c>
      <c r="S32">
        <v>14</v>
      </c>
      <c r="T32">
        <v>3</v>
      </c>
      <c r="U32">
        <v>3</v>
      </c>
      <c r="V32">
        <v>1</v>
      </c>
      <c r="W32">
        <v>0</v>
      </c>
      <c r="X32">
        <v>0</v>
      </c>
    </row>
    <row r="33" spans="1:24" x14ac:dyDescent="0.25">
      <c r="A33">
        <v>157</v>
      </c>
      <c r="B33">
        <v>51</v>
      </c>
      <c r="C33" s="2" t="s">
        <v>19</v>
      </c>
      <c r="D33" s="2">
        <f t="shared" si="0"/>
        <v>0</v>
      </c>
      <c r="E33">
        <v>2</v>
      </c>
      <c r="F33">
        <v>2</v>
      </c>
      <c r="G33">
        <v>2</v>
      </c>
      <c r="H33">
        <v>2</v>
      </c>
      <c r="I33">
        <v>2</v>
      </c>
      <c r="J33">
        <v>3</v>
      </c>
      <c r="K33" s="2" t="s">
        <v>20</v>
      </c>
      <c r="L33" s="2">
        <f t="shared" si="1"/>
        <v>2</v>
      </c>
      <c r="M33" s="2">
        <f t="shared" si="2"/>
        <v>0</v>
      </c>
      <c r="N33" s="2">
        <f t="shared" si="3"/>
        <v>2</v>
      </c>
      <c r="O33" s="2">
        <f t="shared" si="4"/>
        <v>0</v>
      </c>
      <c r="P33">
        <v>2</v>
      </c>
      <c r="Q33" s="2" t="s">
        <v>19</v>
      </c>
      <c r="R33" s="2">
        <f t="shared" si="5"/>
        <v>1</v>
      </c>
      <c r="S33">
        <v>17</v>
      </c>
      <c r="T33">
        <v>3</v>
      </c>
      <c r="U33">
        <v>3</v>
      </c>
      <c r="V33">
        <v>1</v>
      </c>
      <c r="W33">
        <v>0</v>
      </c>
      <c r="X33">
        <v>0</v>
      </c>
    </row>
    <row r="34" spans="1:24" x14ac:dyDescent="0.25">
      <c r="A34">
        <v>158</v>
      </c>
      <c r="B34">
        <v>58</v>
      </c>
      <c r="C34" s="2" t="s">
        <v>19</v>
      </c>
      <c r="D34" s="2">
        <f t="shared" si="0"/>
        <v>0</v>
      </c>
      <c r="E34">
        <v>3</v>
      </c>
      <c r="F34">
        <v>2</v>
      </c>
      <c r="G34">
        <v>1</v>
      </c>
      <c r="H34">
        <v>2</v>
      </c>
      <c r="I34">
        <v>1</v>
      </c>
      <c r="J34">
        <v>3</v>
      </c>
      <c r="K34" s="2" t="s">
        <v>20</v>
      </c>
      <c r="L34" s="2">
        <f t="shared" si="1"/>
        <v>2</v>
      </c>
      <c r="M34" s="2">
        <f t="shared" si="2"/>
        <v>0</v>
      </c>
      <c r="N34" s="2">
        <f t="shared" si="3"/>
        <v>2</v>
      </c>
      <c r="O34" s="2">
        <f t="shared" si="4"/>
        <v>0</v>
      </c>
      <c r="P34">
        <v>0</v>
      </c>
      <c r="Q34" s="2" t="s">
        <v>17</v>
      </c>
      <c r="R34" s="2">
        <f t="shared" si="5"/>
        <v>2</v>
      </c>
      <c r="S34">
        <v>20</v>
      </c>
      <c r="T34">
        <v>4</v>
      </c>
      <c r="U34">
        <v>2</v>
      </c>
      <c r="V34">
        <v>1</v>
      </c>
      <c r="W34">
        <v>0</v>
      </c>
      <c r="X34">
        <v>0</v>
      </c>
    </row>
    <row r="35" spans="1:24" x14ac:dyDescent="0.25">
      <c r="A35">
        <v>172</v>
      </c>
      <c r="B35">
        <v>19</v>
      </c>
      <c r="C35" s="2" t="s">
        <v>17</v>
      </c>
      <c r="D35" s="2">
        <f t="shared" si="0"/>
        <v>1</v>
      </c>
      <c r="E35">
        <v>1</v>
      </c>
      <c r="F35">
        <v>3</v>
      </c>
      <c r="G35">
        <v>1</v>
      </c>
      <c r="H35">
        <v>4</v>
      </c>
      <c r="I35">
        <v>1</v>
      </c>
      <c r="J35">
        <v>4</v>
      </c>
      <c r="K35" s="2" t="s">
        <v>18</v>
      </c>
      <c r="L35" s="2">
        <f t="shared" si="1"/>
        <v>3</v>
      </c>
      <c r="M35" s="2">
        <f t="shared" si="2"/>
        <v>0</v>
      </c>
      <c r="N35" s="2">
        <f t="shared" si="3"/>
        <v>0</v>
      </c>
      <c r="O35" s="2">
        <f t="shared" si="4"/>
        <v>3</v>
      </c>
      <c r="P35">
        <v>0</v>
      </c>
      <c r="Q35" s="2" t="s">
        <v>19</v>
      </c>
      <c r="R35" s="2">
        <f t="shared" si="5"/>
        <v>1</v>
      </c>
      <c r="S35">
        <v>21</v>
      </c>
      <c r="T35">
        <v>4</v>
      </c>
      <c r="U35">
        <v>4</v>
      </c>
      <c r="V35">
        <v>0</v>
      </c>
      <c r="W35">
        <v>0</v>
      </c>
      <c r="X35">
        <v>0</v>
      </c>
    </row>
    <row r="36" spans="1:24" x14ac:dyDescent="0.25">
      <c r="A36">
        <v>178</v>
      </c>
      <c r="B36">
        <v>19</v>
      </c>
      <c r="C36" s="2" t="s">
        <v>17</v>
      </c>
      <c r="D36" s="2">
        <f t="shared" si="0"/>
        <v>1</v>
      </c>
      <c r="E36">
        <v>3</v>
      </c>
      <c r="F36">
        <v>2</v>
      </c>
      <c r="G36">
        <v>2</v>
      </c>
      <c r="H36">
        <v>2</v>
      </c>
      <c r="I36">
        <v>1</v>
      </c>
      <c r="J36">
        <v>4</v>
      </c>
      <c r="K36" s="2" t="s">
        <v>18</v>
      </c>
      <c r="L36" s="2">
        <f t="shared" si="1"/>
        <v>3</v>
      </c>
      <c r="M36" s="2">
        <f t="shared" si="2"/>
        <v>0</v>
      </c>
      <c r="N36" s="2">
        <f t="shared" si="3"/>
        <v>0</v>
      </c>
      <c r="O36" s="2">
        <f t="shared" si="4"/>
        <v>3</v>
      </c>
      <c r="P36">
        <v>1</v>
      </c>
      <c r="Q36" s="2" t="s">
        <v>19</v>
      </c>
      <c r="R36" s="2">
        <f t="shared" si="5"/>
        <v>1</v>
      </c>
      <c r="S36">
        <v>22</v>
      </c>
      <c r="T36">
        <v>4</v>
      </c>
      <c r="U36">
        <v>2</v>
      </c>
      <c r="V36">
        <v>1</v>
      </c>
      <c r="W36">
        <v>0</v>
      </c>
      <c r="X36">
        <v>1</v>
      </c>
    </row>
    <row r="37" spans="1:24" x14ac:dyDescent="0.25">
      <c r="A37">
        <v>193</v>
      </c>
      <c r="B37">
        <v>35</v>
      </c>
      <c r="C37" s="2" t="s">
        <v>17</v>
      </c>
      <c r="D37" s="2">
        <f t="shared" si="0"/>
        <v>1</v>
      </c>
      <c r="E37">
        <v>2</v>
      </c>
      <c r="F37">
        <v>2</v>
      </c>
      <c r="G37">
        <v>1</v>
      </c>
      <c r="H37">
        <v>2</v>
      </c>
      <c r="I37">
        <v>2</v>
      </c>
      <c r="J37">
        <v>3</v>
      </c>
      <c r="K37" s="2" t="s">
        <v>20</v>
      </c>
      <c r="L37" s="2">
        <f t="shared" si="1"/>
        <v>2</v>
      </c>
      <c r="M37" s="2">
        <f t="shared" si="2"/>
        <v>0</v>
      </c>
      <c r="N37" s="2">
        <f t="shared" si="3"/>
        <v>2</v>
      </c>
      <c r="O37" s="2">
        <f t="shared" si="4"/>
        <v>0</v>
      </c>
      <c r="P37">
        <v>3</v>
      </c>
      <c r="Q37" s="2" t="s">
        <v>17</v>
      </c>
      <c r="R37" s="2">
        <f t="shared" si="5"/>
        <v>2</v>
      </c>
      <c r="S37">
        <v>13</v>
      </c>
      <c r="T37">
        <v>3</v>
      </c>
      <c r="U37">
        <v>3</v>
      </c>
      <c r="V37">
        <v>1</v>
      </c>
      <c r="W37">
        <v>0</v>
      </c>
      <c r="X37">
        <v>0</v>
      </c>
    </row>
    <row r="38" spans="1:24" x14ac:dyDescent="0.25">
      <c r="A38">
        <v>199</v>
      </c>
      <c r="B38">
        <v>38</v>
      </c>
      <c r="C38" s="2" t="s">
        <v>19</v>
      </c>
      <c r="D38" s="2">
        <f t="shared" si="0"/>
        <v>0</v>
      </c>
      <c r="E38">
        <v>2</v>
      </c>
      <c r="F38">
        <v>4</v>
      </c>
      <c r="G38">
        <v>1</v>
      </c>
      <c r="H38">
        <v>1</v>
      </c>
      <c r="I38">
        <v>2</v>
      </c>
      <c r="J38">
        <v>3</v>
      </c>
      <c r="K38" s="2" t="s">
        <v>20</v>
      </c>
      <c r="L38" s="2">
        <f t="shared" si="1"/>
        <v>2</v>
      </c>
      <c r="M38" s="2">
        <f t="shared" si="2"/>
        <v>0</v>
      </c>
      <c r="N38" s="2">
        <f t="shared" si="3"/>
        <v>2</v>
      </c>
      <c r="O38" s="2">
        <f t="shared" si="4"/>
        <v>0</v>
      </c>
      <c r="P38">
        <v>9</v>
      </c>
      <c r="Q38" s="2" t="s">
        <v>19</v>
      </c>
      <c r="R38" s="2">
        <f t="shared" si="5"/>
        <v>1</v>
      </c>
      <c r="S38">
        <v>14</v>
      </c>
      <c r="T38">
        <v>3</v>
      </c>
      <c r="U38">
        <v>3</v>
      </c>
      <c r="V38">
        <v>1</v>
      </c>
      <c r="W38">
        <v>0</v>
      </c>
      <c r="X38">
        <v>0</v>
      </c>
    </row>
    <row r="39" spans="1:24" x14ac:dyDescent="0.25">
      <c r="A39">
        <v>205</v>
      </c>
      <c r="B39">
        <v>38</v>
      </c>
      <c r="C39" s="2" t="s">
        <v>17</v>
      </c>
      <c r="D39" s="2">
        <f t="shared" si="0"/>
        <v>1</v>
      </c>
      <c r="E39">
        <v>1</v>
      </c>
      <c r="F39">
        <v>2</v>
      </c>
      <c r="G39">
        <v>2</v>
      </c>
      <c r="H39">
        <v>3</v>
      </c>
      <c r="I39">
        <v>2</v>
      </c>
      <c r="J39">
        <v>4</v>
      </c>
      <c r="K39" s="2" t="s">
        <v>20</v>
      </c>
      <c r="L39" s="2">
        <f t="shared" si="1"/>
        <v>2</v>
      </c>
      <c r="M39" s="2">
        <f t="shared" si="2"/>
        <v>0</v>
      </c>
      <c r="N39" s="2">
        <f t="shared" si="3"/>
        <v>2</v>
      </c>
      <c r="O39" s="2">
        <f t="shared" si="4"/>
        <v>0</v>
      </c>
      <c r="P39">
        <v>1</v>
      </c>
      <c r="Q39" s="2" t="s">
        <v>17</v>
      </c>
      <c r="R39" s="2">
        <f t="shared" si="5"/>
        <v>2</v>
      </c>
      <c r="S39">
        <v>19</v>
      </c>
      <c r="T39">
        <v>3</v>
      </c>
      <c r="U39">
        <v>3</v>
      </c>
      <c r="V39">
        <v>1</v>
      </c>
      <c r="W39">
        <v>0</v>
      </c>
      <c r="X39">
        <v>0</v>
      </c>
    </row>
    <row r="40" spans="1:24" x14ac:dyDescent="0.25">
      <c r="A40">
        <v>216</v>
      </c>
      <c r="B40">
        <v>41</v>
      </c>
      <c r="C40" s="2" t="s">
        <v>19</v>
      </c>
      <c r="D40" s="2">
        <f t="shared" si="0"/>
        <v>0</v>
      </c>
      <c r="E40">
        <v>3</v>
      </c>
      <c r="F40">
        <v>4</v>
      </c>
      <c r="G40">
        <v>1</v>
      </c>
      <c r="H40">
        <v>3</v>
      </c>
      <c r="I40">
        <v>3</v>
      </c>
      <c r="J40">
        <v>4</v>
      </c>
      <c r="K40" s="2" t="s">
        <v>18</v>
      </c>
      <c r="L40" s="2">
        <f t="shared" si="1"/>
        <v>3</v>
      </c>
      <c r="M40" s="2">
        <f t="shared" si="2"/>
        <v>0</v>
      </c>
      <c r="N40" s="2">
        <f t="shared" si="3"/>
        <v>0</v>
      </c>
      <c r="O40" s="2">
        <f t="shared" si="4"/>
        <v>3</v>
      </c>
      <c r="P40">
        <v>0</v>
      </c>
      <c r="Q40" s="2" t="s">
        <v>17</v>
      </c>
      <c r="R40" s="2">
        <f t="shared" si="5"/>
        <v>2</v>
      </c>
      <c r="S40">
        <v>18</v>
      </c>
      <c r="T40">
        <v>3</v>
      </c>
      <c r="U40">
        <v>3</v>
      </c>
      <c r="V40">
        <v>1</v>
      </c>
      <c r="W40">
        <v>0</v>
      </c>
      <c r="X40">
        <v>0</v>
      </c>
    </row>
    <row r="41" spans="1:24" x14ac:dyDescent="0.25">
      <c r="A41">
        <v>226</v>
      </c>
      <c r="B41">
        <v>59</v>
      </c>
      <c r="C41" s="2" t="s">
        <v>19</v>
      </c>
      <c r="D41" s="2">
        <f t="shared" si="0"/>
        <v>0</v>
      </c>
      <c r="E41">
        <v>3</v>
      </c>
      <c r="F41">
        <v>3</v>
      </c>
      <c r="G41">
        <v>2</v>
      </c>
      <c r="H41">
        <v>2</v>
      </c>
      <c r="I41">
        <v>1</v>
      </c>
      <c r="J41">
        <v>4</v>
      </c>
      <c r="K41" s="2" t="s">
        <v>20</v>
      </c>
      <c r="L41" s="2">
        <f t="shared" si="1"/>
        <v>2</v>
      </c>
      <c r="M41" s="2">
        <f t="shared" si="2"/>
        <v>0</v>
      </c>
      <c r="N41" s="2">
        <f t="shared" si="3"/>
        <v>2</v>
      </c>
      <c r="O41" s="2">
        <f t="shared" si="4"/>
        <v>0</v>
      </c>
      <c r="P41">
        <v>3</v>
      </c>
      <c r="Q41" s="2" t="s">
        <v>19</v>
      </c>
      <c r="R41" s="2">
        <f t="shared" si="5"/>
        <v>1</v>
      </c>
      <c r="S41">
        <v>17</v>
      </c>
      <c r="T41">
        <v>3</v>
      </c>
      <c r="U41">
        <v>3</v>
      </c>
      <c r="V41">
        <v>1</v>
      </c>
      <c r="W41">
        <v>0</v>
      </c>
      <c r="X41">
        <v>0</v>
      </c>
    </row>
    <row r="42" spans="1:24" x14ac:dyDescent="0.25">
      <c r="A42">
        <v>234</v>
      </c>
      <c r="B42">
        <v>50</v>
      </c>
      <c r="C42" s="2" t="s">
        <v>19</v>
      </c>
      <c r="D42" s="2">
        <f t="shared" si="0"/>
        <v>0</v>
      </c>
      <c r="E42">
        <v>2</v>
      </c>
      <c r="F42">
        <v>4</v>
      </c>
      <c r="G42">
        <v>1</v>
      </c>
      <c r="H42">
        <v>1</v>
      </c>
      <c r="I42">
        <v>5</v>
      </c>
      <c r="J42">
        <v>1</v>
      </c>
      <c r="K42" s="2" t="s">
        <v>21</v>
      </c>
      <c r="L42" s="2">
        <f t="shared" si="1"/>
        <v>1</v>
      </c>
      <c r="M42" s="2">
        <f t="shared" si="2"/>
        <v>1</v>
      </c>
      <c r="N42" s="2">
        <f t="shared" si="3"/>
        <v>0</v>
      </c>
      <c r="O42" s="2">
        <f t="shared" si="4"/>
        <v>0</v>
      </c>
      <c r="P42">
        <v>3</v>
      </c>
      <c r="Q42" s="2" t="s">
        <v>19</v>
      </c>
      <c r="R42" s="2">
        <f t="shared" si="5"/>
        <v>1</v>
      </c>
      <c r="S42">
        <v>11</v>
      </c>
      <c r="T42">
        <v>3</v>
      </c>
      <c r="U42">
        <v>2</v>
      </c>
      <c r="V42">
        <v>7</v>
      </c>
      <c r="W42">
        <v>0</v>
      </c>
      <c r="X42">
        <v>0</v>
      </c>
    </row>
    <row r="43" spans="1:24" x14ac:dyDescent="0.25">
      <c r="A43">
        <v>243</v>
      </c>
      <c r="B43">
        <v>41</v>
      </c>
      <c r="C43" s="2" t="s">
        <v>19</v>
      </c>
      <c r="D43" s="2">
        <f t="shared" si="0"/>
        <v>0</v>
      </c>
      <c r="E43">
        <v>2</v>
      </c>
      <c r="F43">
        <v>3</v>
      </c>
      <c r="G43">
        <v>2</v>
      </c>
      <c r="H43">
        <v>3</v>
      </c>
      <c r="I43">
        <v>2</v>
      </c>
      <c r="J43">
        <v>2</v>
      </c>
      <c r="K43" s="2" t="s">
        <v>21</v>
      </c>
      <c r="L43" s="2">
        <f t="shared" si="1"/>
        <v>1</v>
      </c>
      <c r="M43" s="2">
        <f t="shared" si="2"/>
        <v>1</v>
      </c>
      <c r="N43" s="2">
        <f t="shared" si="3"/>
        <v>0</v>
      </c>
      <c r="O43" s="2">
        <f t="shared" si="4"/>
        <v>0</v>
      </c>
      <c r="P43">
        <v>2</v>
      </c>
      <c r="Q43" s="2" t="s">
        <v>19</v>
      </c>
      <c r="R43" s="2">
        <f t="shared" si="5"/>
        <v>1</v>
      </c>
      <c r="S43">
        <v>16</v>
      </c>
      <c r="T43">
        <v>3</v>
      </c>
      <c r="U43">
        <v>2</v>
      </c>
      <c r="V43">
        <v>1</v>
      </c>
      <c r="W43">
        <v>0</v>
      </c>
      <c r="X43">
        <v>0</v>
      </c>
    </row>
    <row r="44" spans="1:24" x14ac:dyDescent="0.25">
      <c r="A44">
        <v>245</v>
      </c>
      <c r="B44">
        <v>45</v>
      </c>
      <c r="C44" s="2" t="s">
        <v>19</v>
      </c>
      <c r="D44" s="2">
        <f t="shared" si="0"/>
        <v>0</v>
      </c>
      <c r="E44">
        <v>3</v>
      </c>
      <c r="F44">
        <v>3</v>
      </c>
      <c r="G44">
        <v>1</v>
      </c>
      <c r="H44">
        <v>1</v>
      </c>
      <c r="I44">
        <v>5</v>
      </c>
      <c r="J44">
        <v>1</v>
      </c>
      <c r="K44" s="2" t="s">
        <v>20</v>
      </c>
      <c r="L44" s="2">
        <f t="shared" si="1"/>
        <v>2</v>
      </c>
      <c r="M44" s="2">
        <f t="shared" si="2"/>
        <v>0</v>
      </c>
      <c r="N44" s="2">
        <f t="shared" si="3"/>
        <v>2</v>
      </c>
      <c r="O44" s="2">
        <f t="shared" si="4"/>
        <v>0</v>
      </c>
      <c r="P44">
        <v>6</v>
      </c>
      <c r="Q44" s="2" t="s">
        <v>19</v>
      </c>
      <c r="R44" s="2">
        <f t="shared" si="5"/>
        <v>1</v>
      </c>
      <c r="S44">
        <v>11</v>
      </c>
      <c r="T44">
        <v>3</v>
      </c>
      <c r="U44">
        <v>3</v>
      </c>
      <c r="V44">
        <v>24</v>
      </c>
      <c r="W44">
        <v>0</v>
      </c>
      <c r="X44">
        <v>1</v>
      </c>
    </row>
    <row r="45" spans="1:24" x14ac:dyDescent="0.25">
      <c r="A45">
        <v>251</v>
      </c>
      <c r="B45">
        <v>37</v>
      </c>
      <c r="C45" s="2" t="s">
        <v>17</v>
      </c>
      <c r="D45" s="2">
        <f t="shared" si="0"/>
        <v>1</v>
      </c>
      <c r="E45">
        <v>3</v>
      </c>
      <c r="F45">
        <v>1</v>
      </c>
      <c r="G45">
        <v>1</v>
      </c>
      <c r="H45">
        <v>2</v>
      </c>
      <c r="I45">
        <v>3</v>
      </c>
      <c r="J45">
        <v>1</v>
      </c>
      <c r="K45" s="2" t="s">
        <v>21</v>
      </c>
      <c r="L45" s="2">
        <f t="shared" si="1"/>
        <v>1</v>
      </c>
      <c r="M45" s="2">
        <f t="shared" si="2"/>
        <v>1</v>
      </c>
      <c r="N45" s="2">
        <f t="shared" si="3"/>
        <v>0</v>
      </c>
      <c r="O45" s="2">
        <f t="shared" si="4"/>
        <v>0</v>
      </c>
      <c r="P45">
        <v>6</v>
      </c>
      <c r="Q45" s="2" t="s">
        <v>19</v>
      </c>
      <c r="R45" s="2">
        <f t="shared" si="5"/>
        <v>1</v>
      </c>
      <c r="S45">
        <v>11</v>
      </c>
      <c r="T45">
        <v>3</v>
      </c>
      <c r="U45">
        <v>3</v>
      </c>
      <c r="V45">
        <v>1</v>
      </c>
      <c r="W45">
        <v>0</v>
      </c>
      <c r="X45">
        <v>0</v>
      </c>
    </row>
    <row r="46" spans="1:24" x14ac:dyDescent="0.25">
      <c r="A46">
        <v>259</v>
      </c>
      <c r="B46">
        <v>51</v>
      </c>
      <c r="C46" s="2" t="s">
        <v>19</v>
      </c>
      <c r="D46" s="2">
        <f t="shared" si="0"/>
        <v>0</v>
      </c>
      <c r="E46">
        <v>3</v>
      </c>
      <c r="F46">
        <v>3</v>
      </c>
      <c r="G46">
        <v>1</v>
      </c>
      <c r="H46">
        <v>1</v>
      </c>
      <c r="I46">
        <v>1</v>
      </c>
      <c r="J46">
        <v>1</v>
      </c>
      <c r="K46" s="2" t="s">
        <v>20</v>
      </c>
      <c r="L46" s="2">
        <f t="shared" si="1"/>
        <v>2</v>
      </c>
      <c r="M46" s="2">
        <f t="shared" si="2"/>
        <v>0</v>
      </c>
      <c r="N46" s="2">
        <f t="shared" si="3"/>
        <v>2</v>
      </c>
      <c r="O46" s="2">
        <f t="shared" si="4"/>
        <v>0</v>
      </c>
      <c r="P46">
        <v>4</v>
      </c>
      <c r="Q46" s="2" t="s">
        <v>19</v>
      </c>
      <c r="R46" s="2">
        <f t="shared" si="5"/>
        <v>1</v>
      </c>
      <c r="S46">
        <v>11</v>
      </c>
      <c r="T46">
        <v>3</v>
      </c>
      <c r="U46">
        <v>2</v>
      </c>
      <c r="V46">
        <v>1</v>
      </c>
      <c r="W46">
        <v>0</v>
      </c>
      <c r="X46">
        <v>0</v>
      </c>
    </row>
    <row r="47" spans="1:24" x14ac:dyDescent="0.25">
      <c r="A47">
        <v>265</v>
      </c>
      <c r="B47">
        <v>28</v>
      </c>
      <c r="C47" s="2" t="s">
        <v>17</v>
      </c>
      <c r="D47" s="2">
        <f t="shared" si="0"/>
        <v>1</v>
      </c>
      <c r="E47">
        <v>2</v>
      </c>
      <c r="F47">
        <v>1</v>
      </c>
      <c r="G47">
        <v>1</v>
      </c>
      <c r="H47">
        <v>1</v>
      </c>
      <c r="I47">
        <v>1</v>
      </c>
      <c r="J47">
        <v>1</v>
      </c>
      <c r="K47" s="2" t="s">
        <v>18</v>
      </c>
      <c r="L47" s="2">
        <f t="shared" si="1"/>
        <v>3</v>
      </c>
      <c r="M47" s="2">
        <f t="shared" si="2"/>
        <v>0</v>
      </c>
      <c r="N47" s="2">
        <f t="shared" si="3"/>
        <v>0</v>
      </c>
      <c r="O47" s="2">
        <f t="shared" si="4"/>
        <v>3</v>
      </c>
      <c r="P47">
        <v>2</v>
      </c>
      <c r="Q47" s="2" t="s">
        <v>19</v>
      </c>
      <c r="R47" s="2">
        <f t="shared" si="5"/>
        <v>1</v>
      </c>
      <c r="S47">
        <v>11</v>
      </c>
      <c r="T47">
        <v>3</v>
      </c>
      <c r="U47">
        <v>1</v>
      </c>
      <c r="V47">
        <v>0</v>
      </c>
      <c r="W47">
        <v>0</v>
      </c>
      <c r="X47">
        <v>0</v>
      </c>
    </row>
    <row r="48" spans="1:24" x14ac:dyDescent="0.25">
      <c r="A48">
        <v>266</v>
      </c>
      <c r="B48">
        <v>29</v>
      </c>
      <c r="C48" s="2" t="s">
        <v>19</v>
      </c>
      <c r="D48" s="2">
        <f t="shared" si="0"/>
        <v>0</v>
      </c>
      <c r="E48">
        <v>3</v>
      </c>
      <c r="F48">
        <v>1</v>
      </c>
      <c r="G48">
        <v>2</v>
      </c>
      <c r="H48">
        <v>2</v>
      </c>
      <c r="I48">
        <v>2</v>
      </c>
      <c r="J48">
        <v>3</v>
      </c>
      <c r="K48" s="2" t="s">
        <v>20</v>
      </c>
      <c r="L48" s="2">
        <f t="shared" si="1"/>
        <v>2</v>
      </c>
      <c r="M48" s="2">
        <f t="shared" si="2"/>
        <v>0</v>
      </c>
      <c r="N48" s="2">
        <f t="shared" si="3"/>
        <v>2</v>
      </c>
      <c r="O48" s="2">
        <f t="shared" si="4"/>
        <v>0</v>
      </c>
      <c r="P48">
        <v>2</v>
      </c>
      <c r="Q48" s="2" t="s">
        <v>19</v>
      </c>
      <c r="R48" s="2">
        <f t="shared" si="5"/>
        <v>1</v>
      </c>
      <c r="S48">
        <v>19</v>
      </c>
      <c r="T48">
        <v>3</v>
      </c>
      <c r="U48">
        <v>3</v>
      </c>
      <c r="V48">
        <v>0</v>
      </c>
      <c r="W48">
        <v>0</v>
      </c>
      <c r="X48">
        <v>0</v>
      </c>
    </row>
    <row r="49" spans="1:24" x14ac:dyDescent="0.25">
      <c r="A49">
        <v>267</v>
      </c>
      <c r="B49">
        <v>31</v>
      </c>
      <c r="C49" s="2" t="s">
        <v>19</v>
      </c>
      <c r="D49" s="2">
        <f t="shared" si="0"/>
        <v>0</v>
      </c>
      <c r="E49">
        <v>3</v>
      </c>
      <c r="F49">
        <v>2</v>
      </c>
      <c r="G49">
        <v>2</v>
      </c>
      <c r="H49">
        <v>2</v>
      </c>
      <c r="I49">
        <v>2</v>
      </c>
      <c r="J49">
        <v>4</v>
      </c>
      <c r="K49" s="2" t="s">
        <v>20</v>
      </c>
      <c r="L49" s="2">
        <f t="shared" si="1"/>
        <v>2</v>
      </c>
      <c r="M49" s="2">
        <f t="shared" si="2"/>
        <v>0</v>
      </c>
      <c r="N49" s="2">
        <f t="shared" si="3"/>
        <v>2</v>
      </c>
      <c r="O49" s="2">
        <f t="shared" si="4"/>
        <v>0</v>
      </c>
      <c r="P49">
        <v>0</v>
      </c>
      <c r="Q49" s="2" t="s">
        <v>19</v>
      </c>
      <c r="R49" s="2">
        <f t="shared" si="5"/>
        <v>1</v>
      </c>
      <c r="S49">
        <v>21</v>
      </c>
      <c r="T49">
        <v>4</v>
      </c>
      <c r="U49">
        <v>3</v>
      </c>
      <c r="V49">
        <v>9</v>
      </c>
      <c r="W49">
        <v>0</v>
      </c>
      <c r="X49">
        <v>7</v>
      </c>
    </row>
    <row r="50" spans="1:24" x14ac:dyDescent="0.25">
      <c r="A50">
        <v>278</v>
      </c>
      <c r="B50">
        <v>38</v>
      </c>
      <c r="C50" s="2" t="s">
        <v>19</v>
      </c>
      <c r="D50" s="2">
        <f t="shared" si="0"/>
        <v>0</v>
      </c>
      <c r="E50">
        <v>2</v>
      </c>
      <c r="F50">
        <v>1</v>
      </c>
      <c r="G50">
        <v>2</v>
      </c>
      <c r="H50">
        <v>4</v>
      </c>
      <c r="I50">
        <v>2</v>
      </c>
      <c r="J50">
        <v>4</v>
      </c>
      <c r="K50" s="2" t="s">
        <v>21</v>
      </c>
      <c r="L50" s="2">
        <f t="shared" si="1"/>
        <v>1</v>
      </c>
      <c r="M50" s="2">
        <f t="shared" si="2"/>
        <v>1</v>
      </c>
      <c r="N50" s="2">
        <f t="shared" si="3"/>
        <v>0</v>
      </c>
      <c r="O50" s="2">
        <f t="shared" si="4"/>
        <v>0</v>
      </c>
      <c r="P50">
        <v>1</v>
      </c>
      <c r="Q50" s="2" t="s">
        <v>17</v>
      </c>
      <c r="R50" s="2">
        <f t="shared" si="5"/>
        <v>2</v>
      </c>
      <c r="S50">
        <v>24</v>
      </c>
      <c r="T50">
        <v>4</v>
      </c>
      <c r="U50">
        <v>3</v>
      </c>
      <c r="V50">
        <v>8</v>
      </c>
      <c r="W50">
        <v>0</v>
      </c>
      <c r="X50">
        <v>7</v>
      </c>
    </row>
    <row r="51" spans="1:24" x14ac:dyDescent="0.25">
      <c r="A51">
        <v>287</v>
      </c>
      <c r="B51">
        <v>44</v>
      </c>
      <c r="C51" s="2" t="s">
        <v>17</v>
      </c>
      <c r="D51" s="2">
        <f t="shared" si="0"/>
        <v>1</v>
      </c>
      <c r="E51">
        <v>3</v>
      </c>
      <c r="F51">
        <v>4</v>
      </c>
      <c r="G51">
        <v>2</v>
      </c>
      <c r="H51">
        <v>3</v>
      </c>
      <c r="I51">
        <v>1</v>
      </c>
      <c r="J51">
        <v>3</v>
      </c>
      <c r="K51" s="2" t="s">
        <v>21</v>
      </c>
      <c r="L51" s="2">
        <f t="shared" si="1"/>
        <v>1</v>
      </c>
      <c r="M51" s="2">
        <f t="shared" si="2"/>
        <v>1</v>
      </c>
      <c r="N51" s="2">
        <f t="shared" si="3"/>
        <v>0</v>
      </c>
      <c r="O51" s="2">
        <f t="shared" si="4"/>
        <v>0</v>
      </c>
      <c r="P51">
        <v>3</v>
      </c>
      <c r="Q51" s="2" t="s">
        <v>17</v>
      </c>
      <c r="R51" s="2">
        <f t="shared" si="5"/>
        <v>2</v>
      </c>
      <c r="S51">
        <v>22</v>
      </c>
      <c r="T51">
        <v>4</v>
      </c>
      <c r="U51">
        <v>1</v>
      </c>
      <c r="V51">
        <v>1</v>
      </c>
      <c r="W51">
        <v>0</v>
      </c>
      <c r="X51">
        <v>0</v>
      </c>
    </row>
    <row r="52" spans="1:24" x14ac:dyDescent="0.25">
      <c r="A52">
        <v>292</v>
      </c>
      <c r="B52">
        <v>36</v>
      </c>
      <c r="C52" s="2" t="s">
        <v>19</v>
      </c>
      <c r="D52" s="2">
        <f t="shared" si="0"/>
        <v>0</v>
      </c>
      <c r="E52">
        <v>3</v>
      </c>
      <c r="F52">
        <v>3</v>
      </c>
      <c r="G52">
        <v>1</v>
      </c>
      <c r="H52">
        <v>2</v>
      </c>
      <c r="I52">
        <v>2</v>
      </c>
      <c r="J52">
        <v>2</v>
      </c>
      <c r="K52" s="2" t="s">
        <v>18</v>
      </c>
      <c r="L52" s="2">
        <f t="shared" si="1"/>
        <v>3</v>
      </c>
      <c r="M52" s="2">
        <f t="shared" si="2"/>
        <v>0</v>
      </c>
      <c r="N52" s="2">
        <f t="shared" si="3"/>
        <v>0</v>
      </c>
      <c r="O52" s="2">
        <f t="shared" si="4"/>
        <v>3</v>
      </c>
      <c r="P52">
        <v>4</v>
      </c>
      <c r="Q52" s="2" t="s">
        <v>19</v>
      </c>
      <c r="R52" s="2">
        <f t="shared" si="5"/>
        <v>1</v>
      </c>
      <c r="S52">
        <v>12</v>
      </c>
      <c r="T52">
        <v>3</v>
      </c>
      <c r="U52">
        <v>3</v>
      </c>
      <c r="V52">
        <v>8</v>
      </c>
      <c r="W52">
        <v>0</v>
      </c>
      <c r="X52">
        <v>7</v>
      </c>
    </row>
    <row r="53" spans="1:24" x14ac:dyDescent="0.25">
      <c r="A53">
        <v>297</v>
      </c>
      <c r="B53">
        <v>18</v>
      </c>
      <c r="C53" s="2" t="s">
        <v>17</v>
      </c>
      <c r="D53" s="2">
        <f t="shared" si="0"/>
        <v>1</v>
      </c>
      <c r="E53">
        <v>3</v>
      </c>
      <c r="F53">
        <v>3</v>
      </c>
      <c r="G53">
        <v>2</v>
      </c>
      <c r="H53">
        <v>1</v>
      </c>
      <c r="I53">
        <v>1</v>
      </c>
      <c r="J53">
        <v>3</v>
      </c>
      <c r="K53" s="2" t="s">
        <v>18</v>
      </c>
      <c r="L53" s="2">
        <f t="shared" si="1"/>
        <v>3</v>
      </c>
      <c r="M53" s="2">
        <f t="shared" si="2"/>
        <v>0</v>
      </c>
      <c r="N53" s="2">
        <f t="shared" si="3"/>
        <v>0</v>
      </c>
      <c r="O53" s="2">
        <f t="shared" si="4"/>
        <v>3</v>
      </c>
      <c r="P53">
        <v>5</v>
      </c>
      <c r="Q53" s="2" t="s">
        <v>19</v>
      </c>
      <c r="R53" s="2">
        <f t="shared" si="5"/>
        <v>1</v>
      </c>
      <c r="S53">
        <v>13</v>
      </c>
      <c r="T53">
        <v>3</v>
      </c>
      <c r="U53">
        <v>3</v>
      </c>
      <c r="V53">
        <v>0</v>
      </c>
      <c r="W53">
        <v>0</v>
      </c>
      <c r="X53">
        <v>0</v>
      </c>
    </row>
    <row r="54" spans="1:24" x14ac:dyDescent="0.25">
      <c r="A54">
        <v>299</v>
      </c>
      <c r="B54">
        <v>36</v>
      </c>
      <c r="C54" s="2" t="s">
        <v>19</v>
      </c>
      <c r="D54" s="2">
        <f t="shared" si="0"/>
        <v>0</v>
      </c>
      <c r="E54">
        <v>1</v>
      </c>
      <c r="F54">
        <v>3</v>
      </c>
      <c r="G54">
        <v>2</v>
      </c>
      <c r="H54">
        <v>3</v>
      </c>
      <c r="I54">
        <v>1</v>
      </c>
      <c r="J54">
        <v>4</v>
      </c>
      <c r="K54" s="2" t="s">
        <v>20</v>
      </c>
      <c r="L54" s="2">
        <f t="shared" si="1"/>
        <v>2</v>
      </c>
      <c r="M54" s="2">
        <f t="shared" si="2"/>
        <v>0</v>
      </c>
      <c r="N54" s="2">
        <f t="shared" si="3"/>
        <v>2</v>
      </c>
      <c r="O54" s="2">
        <f t="shared" si="4"/>
        <v>0</v>
      </c>
      <c r="P54">
        <v>0</v>
      </c>
      <c r="Q54" s="2" t="s">
        <v>19</v>
      </c>
      <c r="R54" s="2">
        <f t="shared" si="5"/>
        <v>1</v>
      </c>
      <c r="S54">
        <v>18</v>
      </c>
      <c r="T54">
        <v>3</v>
      </c>
      <c r="U54">
        <v>3</v>
      </c>
      <c r="V54">
        <v>1</v>
      </c>
      <c r="W54">
        <v>0</v>
      </c>
      <c r="X54">
        <v>0</v>
      </c>
    </row>
    <row r="55" spans="1:24" x14ac:dyDescent="0.25">
      <c r="A55">
        <v>302</v>
      </c>
      <c r="B55">
        <v>18</v>
      </c>
      <c r="C55" s="2" t="s">
        <v>19</v>
      </c>
      <c r="D55" s="2">
        <f t="shared" si="0"/>
        <v>0</v>
      </c>
      <c r="E55">
        <v>3</v>
      </c>
      <c r="F55">
        <v>4</v>
      </c>
      <c r="G55">
        <v>1</v>
      </c>
      <c r="H55">
        <v>2</v>
      </c>
      <c r="I55">
        <v>1</v>
      </c>
      <c r="J55">
        <v>1</v>
      </c>
      <c r="K55" s="2" t="s">
        <v>18</v>
      </c>
      <c r="L55" s="2">
        <f t="shared" si="1"/>
        <v>3</v>
      </c>
      <c r="M55" s="2">
        <f t="shared" si="2"/>
        <v>0</v>
      </c>
      <c r="N55" s="2">
        <f t="shared" si="3"/>
        <v>0</v>
      </c>
      <c r="O55" s="2">
        <f t="shared" si="4"/>
        <v>3</v>
      </c>
      <c r="P55">
        <v>4</v>
      </c>
      <c r="Q55" s="2" t="s">
        <v>19</v>
      </c>
      <c r="R55" s="2">
        <f t="shared" si="5"/>
        <v>1</v>
      </c>
      <c r="S55">
        <v>12</v>
      </c>
      <c r="T55">
        <v>3</v>
      </c>
      <c r="U55">
        <v>3</v>
      </c>
      <c r="V55">
        <v>0</v>
      </c>
      <c r="W55">
        <v>0</v>
      </c>
      <c r="X55">
        <v>0</v>
      </c>
    </row>
    <row r="56" spans="1:24" x14ac:dyDescent="0.25">
      <c r="A56">
        <v>328</v>
      </c>
      <c r="B56">
        <v>39</v>
      </c>
      <c r="C56" s="2" t="s">
        <v>17</v>
      </c>
      <c r="D56" s="2">
        <f t="shared" si="0"/>
        <v>1</v>
      </c>
      <c r="E56">
        <v>2</v>
      </c>
      <c r="F56">
        <v>4</v>
      </c>
      <c r="G56">
        <v>1</v>
      </c>
      <c r="H56">
        <v>3</v>
      </c>
      <c r="I56">
        <v>2</v>
      </c>
      <c r="J56">
        <v>3</v>
      </c>
      <c r="K56" s="2" t="s">
        <v>20</v>
      </c>
      <c r="L56" s="2">
        <f t="shared" si="1"/>
        <v>2</v>
      </c>
      <c r="M56" s="2">
        <f t="shared" si="2"/>
        <v>0</v>
      </c>
      <c r="N56" s="2">
        <f t="shared" si="3"/>
        <v>2</v>
      </c>
      <c r="O56" s="2">
        <f t="shared" si="4"/>
        <v>0</v>
      </c>
      <c r="P56">
        <v>0</v>
      </c>
      <c r="Q56" s="2" t="s">
        <v>17</v>
      </c>
      <c r="R56" s="2">
        <f t="shared" si="5"/>
        <v>2</v>
      </c>
      <c r="S56">
        <v>18</v>
      </c>
      <c r="T56">
        <v>3</v>
      </c>
      <c r="U56">
        <v>2</v>
      </c>
      <c r="V56">
        <v>1</v>
      </c>
      <c r="W56">
        <v>0</v>
      </c>
      <c r="X56">
        <v>0</v>
      </c>
    </row>
    <row r="57" spans="1:24" x14ac:dyDescent="0.25">
      <c r="A57">
        <v>334</v>
      </c>
      <c r="B57">
        <v>43</v>
      </c>
      <c r="C57" s="2" t="s">
        <v>19</v>
      </c>
      <c r="D57" s="2">
        <f t="shared" si="0"/>
        <v>0</v>
      </c>
      <c r="E57">
        <v>3</v>
      </c>
      <c r="F57">
        <v>3</v>
      </c>
      <c r="G57">
        <v>1</v>
      </c>
      <c r="H57">
        <v>3</v>
      </c>
      <c r="I57">
        <v>3</v>
      </c>
      <c r="J57">
        <v>3</v>
      </c>
      <c r="K57" s="2" t="s">
        <v>20</v>
      </c>
      <c r="L57" s="2">
        <f t="shared" si="1"/>
        <v>2</v>
      </c>
      <c r="M57" s="2">
        <f t="shared" si="2"/>
        <v>0</v>
      </c>
      <c r="N57" s="2">
        <f t="shared" si="3"/>
        <v>2</v>
      </c>
      <c r="O57" s="2">
        <f t="shared" si="4"/>
        <v>0</v>
      </c>
      <c r="P57">
        <v>0</v>
      </c>
      <c r="Q57" s="2" t="s">
        <v>19</v>
      </c>
      <c r="R57" s="2">
        <f t="shared" si="5"/>
        <v>1</v>
      </c>
      <c r="S57">
        <v>16</v>
      </c>
      <c r="T57">
        <v>3</v>
      </c>
      <c r="U57">
        <v>2</v>
      </c>
      <c r="V57">
        <v>1</v>
      </c>
      <c r="W57">
        <v>0</v>
      </c>
      <c r="X57">
        <v>0</v>
      </c>
    </row>
    <row r="58" spans="1:24" x14ac:dyDescent="0.25">
      <c r="A58">
        <v>348</v>
      </c>
      <c r="B58">
        <v>47</v>
      </c>
      <c r="C58" s="2" t="s">
        <v>19</v>
      </c>
      <c r="D58" s="2">
        <f t="shared" si="0"/>
        <v>0</v>
      </c>
      <c r="E58">
        <v>1</v>
      </c>
      <c r="F58">
        <v>2</v>
      </c>
      <c r="G58">
        <v>2</v>
      </c>
      <c r="H58">
        <v>3</v>
      </c>
      <c r="I58">
        <v>2</v>
      </c>
      <c r="J58">
        <v>3</v>
      </c>
      <c r="K58" s="2" t="s">
        <v>18</v>
      </c>
      <c r="L58" s="2">
        <f t="shared" si="1"/>
        <v>3</v>
      </c>
      <c r="M58" s="2">
        <f t="shared" si="2"/>
        <v>0</v>
      </c>
      <c r="N58" s="2">
        <f t="shared" si="3"/>
        <v>0</v>
      </c>
      <c r="O58" s="2">
        <f t="shared" si="4"/>
        <v>3</v>
      </c>
      <c r="P58">
        <v>3</v>
      </c>
      <c r="Q58" s="2" t="s">
        <v>19</v>
      </c>
      <c r="R58" s="2">
        <f t="shared" si="5"/>
        <v>1</v>
      </c>
      <c r="S58">
        <v>19</v>
      </c>
      <c r="T58">
        <v>3</v>
      </c>
      <c r="U58">
        <v>3</v>
      </c>
      <c r="V58">
        <v>0</v>
      </c>
      <c r="W58">
        <v>0</v>
      </c>
      <c r="X58">
        <v>0</v>
      </c>
    </row>
    <row r="59" spans="1:24" x14ac:dyDescent="0.25">
      <c r="A59">
        <v>349</v>
      </c>
      <c r="B59">
        <v>42</v>
      </c>
      <c r="C59" s="2" t="s">
        <v>19</v>
      </c>
      <c r="D59" s="2">
        <f t="shared" si="0"/>
        <v>0</v>
      </c>
      <c r="E59">
        <v>2</v>
      </c>
      <c r="F59">
        <v>1</v>
      </c>
      <c r="G59">
        <v>1</v>
      </c>
      <c r="H59">
        <v>1</v>
      </c>
      <c r="I59">
        <v>4</v>
      </c>
      <c r="J59">
        <v>4</v>
      </c>
      <c r="K59" s="2" t="s">
        <v>18</v>
      </c>
      <c r="L59" s="2">
        <f t="shared" si="1"/>
        <v>3</v>
      </c>
      <c r="M59" s="2">
        <f t="shared" si="2"/>
        <v>0</v>
      </c>
      <c r="N59" s="2">
        <f t="shared" si="3"/>
        <v>0</v>
      </c>
      <c r="O59" s="2">
        <f t="shared" si="4"/>
        <v>3</v>
      </c>
      <c r="P59">
        <v>2</v>
      </c>
      <c r="Q59" s="2" t="s">
        <v>19</v>
      </c>
      <c r="R59" s="2">
        <f t="shared" si="5"/>
        <v>1</v>
      </c>
      <c r="S59">
        <v>14</v>
      </c>
      <c r="T59">
        <v>3</v>
      </c>
      <c r="U59">
        <v>3</v>
      </c>
      <c r="V59">
        <v>1</v>
      </c>
      <c r="W59">
        <v>0</v>
      </c>
      <c r="X59">
        <v>0</v>
      </c>
    </row>
    <row r="60" spans="1:24" x14ac:dyDescent="0.25">
      <c r="A60">
        <v>352</v>
      </c>
      <c r="B60">
        <v>32</v>
      </c>
      <c r="C60" s="2" t="s">
        <v>19</v>
      </c>
      <c r="D60" s="2">
        <f t="shared" si="0"/>
        <v>0</v>
      </c>
      <c r="E60">
        <v>3</v>
      </c>
      <c r="F60">
        <v>3</v>
      </c>
      <c r="G60">
        <v>1</v>
      </c>
      <c r="H60">
        <v>2</v>
      </c>
      <c r="I60">
        <v>1</v>
      </c>
      <c r="J60">
        <v>2</v>
      </c>
      <c r="K60" s="2" t="s">
        <v>20</v>
      </c>
      <c r="L60" s="2">
        <f t="shared" si="1"/>
        <v>2</v>
      </c>
      <c r="M60" s="2">
        <f t="shared" si="2"/>
        <v>0</v>
      </c>
      <c r="N60" s="2">
        <f t="shared" si="3"/>
        <v>2</v>
      </c>
      <c r="O60" s="2">
        <f t="shared" si="4"/>
        <v>0</v>
      </c>
      <c r="P60">
        <v>3</v>
      </c>
      <c r="Q60" s="2" t="s">
        <v>19</v>
      </c>
      <c r="R60" s="2">
        <f t="shared" si="5"/>
        <v>1</v>
      </c>
      <c r="S60">
        <v>13</v>
      </c>
      <c r="T60">
        <v>3</v>
      </c>
      <c r="U60">
        <v>3</v>
      </c>
      <c r="V60">
        <v>8</v>
      </c>
      <c r="W60">
        <v>0</v>
      </c>
      <c r="X60">
        <v>0</v>
      </c>
    </row>
    <row r="61" spans="1:24" x14ac:dyDescent="0.25">
      <c r="A61">
        <v>353</v>
      </c>
      <c r="B61">
        <v>48</v>
      </c>
      <c r="C61" s="2" t="s">
        <v>19</v>
      </c>
      <c r="D61" s="2">
        <f t="shared" si="0"/>
        <v>0</v>
      </c>
      <c r="E61">
        <v>1</v>
      </c>
      <c r="F61">
        <v>1</v>
      </c>
      <c r="G61">
        <v>1</v>
      </c>
      <c r="H61">
        <v>3</v>
      </c>
      <c r="I61">
        <v>3</v>
      </c>
      <c r="J61">
        <v>3</v>
      </c>
      <c r="K61" s="2" t="s">
        <v>20</v>
      </c>
      <c r="L61" s="2">
        <f t="shared" si="1"/>
        <v>2</v>
      </c>
      <c r="M61" s="2">
        <f t="shared" si="2"/>
        <v>0</v>
      </c>
      <c r="N61" s="2">
        <f t="shared" si="3"/>
        <v>2</v>
      </c>
      <c r="O61" s="2">
        <f t="shared" si="4"/>
        <v>0</v>
      </c>
      <c r="P61">
        <v>3</v>
      </c>
      <c r="Q61" s="2" t="s">
        <v>19</v>
      </c>
      <c r="R61" s="2">
        <f t="shared" si="5"/>
        <v>1</v>
      </c>
      <c r="S61">
        <v>21</v>
      </c>
      <c r="T61">
        <v>4</v>
      </c>
      <c r="U61">
        <v>1</v>
      </c>
      <c r="V61">
        <v>0</v>
      </c>
      <c r="W61">
        <v>0</v>
      </c>
      <c r="X61">
        <v>0</v>
      </c>
    </row>
    <row r="62" spans="1:24" x14ac:dyDescent="0.25">
      <c r="A62">
        <v>357</v>
      </c>
      <c r="B62">
        <v>42</v>
      </c>
      <c r="C62" s="2" t="s">
        <v>19</v>
      </c>
      <c r="D62" s="2">
        <f t="shared" si="0"/>
        <v>0</v>
      </c>
      <c r="E62">
        <v>4</v>
      </c>
      <c r="F62">
        <v>1</v>
      </c>
      <c r="G62">
        <v>2</v>
      </c>
      <c r="H62">
        <v>3</v>
      </c>
      <c r="I62">
        <v>2</v>
      </c>
      <c r="J62">
        <v>4</v>
      </c>
      <c r="K62" s="2" t="s">
        <v>18</v>
      </c>
      <c r="L62" s="2">
        <f t="shared" si="1"/>
        <v>3</v>
      </c>
      <c r="M62" s="2">
        <f t="shared" si="2"/>
        <v>0</v>
      </c>
      <c r="N62" s="2">
        <f t="shared" si="3"/>
        <v>0</v>
      </c>
      <c r="O62" s="2">
        <f t="shared" si="4"/>
        <v>3</v>
      </c>
      <c r="P62">
        <v>1</v>
      </c>
      <c r="Q62" s="2" t="s">
        <v>19</v>
      </c>
      <c r="R62" s="2">
        <f t="shared" si="5"/>
        <v>1</v>
      </c>
      <c r="S62">
        <v>23</v>
      </c>
      <c r="T62">
        <v>4</v>
      </c>
      <c r="U62">
        <v>3</v>
      </c>
      <c r="V62">
        <v>1</v>
      </c>
      <c r="W62">
        <v>0</v>
      </c>
      <c r="X62">
        <v>0</v>
      </c>
    </row>
    <row r="63" spans="1:24" x14ac:dyDescent="0.25">
      <c r="A63">
        <v>359</v>
      </c>
      <c r="B63">
        <v>36</v>
      </c>
      <c r="C63" s="2" t="s">
        <v>19</v>
      </c>
      <c r="D63" s="2">
        <f t="shared" si="0"/>
        <v>0</v>
      </c>
      <c r="E63">
        <v>2</v>
      </c>
      <c r="F63">
        <v>4</v>
      </c>
      <c r="G63">
        <v>1</v>
      </c>
      <c r="H63">
        <v>3</v>
      </c>
      <c r="I63">
        <v>2</v>
      </c>
      <c r="J63">
        <v>4</v>
      </c>
      <c r="K63" s="2" t="s">
        <v>18</v>
      </c>
      <c r="L63" s="2">
        <f t="shared" si="1"/>
        <v>3</v>
      </c>
      <c r="M63" s="2">
        <f t="shared" si="2"/>
        <v>0</v>
      </c>
      <c r="N63" s="2">
        <f t="shared" si="3"/>
        <v>0</v>
      </c>
      <c r="O63" s="2">
        <f t="shared" si="4"/>
        <v>3</v>
      </c>
      <c r="P63">
        <v>4</v>
      </c>
      <c r="Q63" s="2" t="s">
        <v>19</v>
      </c>
      <c r="R63" s="2">
        <f t="shared" si="5"/>
        <v>1</v>
      </c>
      <c r="S63">
        <v>15</v>
      </c>
      <c r="T63">
        <v>3</v>
      </c>
      <c r="U63">
        <v>3</v>
      </c>
      <c r="V63">
        <v>1</v>
      </c>
      <c r="W63">
        <v>0</v>
      </c>
      <c r="X63">
        <v>0</v>
      </c>
    </row>
    <row r="64" spans="1:24" x14ac:dyDescent="0.25">
      <c r="A64">
        <v>364</v>
      </c>
      <c r="B64">
        <v>33</v>
      </c>
      <c r="C64" s="2" t="s">
        <v>17</v>
      </c>
      <c r="D64" s="2">
        <f t="shared" si="0"/>
        <v>1</v>
      </c>
      <c r="E64">
        <v>3</v>
      </c>
      <c r="F64">
        <v>4</v>
      </c>
      <c r="G64">
        <v>1</v>
      </c>
      <c r="H64">
        <v>2</v>
      </c>
      <c r="I64">
        <v>1</v>
      </c>
      <c r="J64">
        <v>3</v>
      </c>
      <c r="K64" s="2" t="s">
        <v>18</v>
      </c>
      <c r="L64" s="2">
        <f t="shared" si="1"/>
        <v>3</v>
      </c>
      <c r="M64" s="2">
        <f t="shared" si="2"/>
        <v>0</v>
      </c>
      <c r="N64" s="2">
        <f t="shared" si="3"/>
        <v>0</v>
      </c>
      <c r="O64" s="2">
        <f t="shared" si="4"/>
        <v>3</v>
      </c>
      <c r="P64">
        <v>6</v>
      </c>
      <c r="Q64" s="2" t="s">
        <v>17</v>
      </c>
      <c r="R64" s="2">
        <f t="shared" si="5"/>
        <v>2</v>
      </c>
      <c r="S64">
        <v>13</v>
      </c>
      <c r="T64">
        <v>3</v>
      </c>
      <c r="U64">
        <v>3</v>
      </c>
      <c r="V64">
        <v>1</v>
      </c>
      <c r="W64">
        <v>0</v>
      </c>
      <c r="X64">
        <v>0</v>
      </c>
    </row>
    <row r="65" spans="1:24" x14ac:dyDescent="0.25">
      <c r="A65">
        <v>366</v>
      </c>
      <c r="B65">
        <v>46</v>
      </c>
      <c r="C65" s="2" t="s">
        <v>19</v>
      </c>
      <c r="D65" s="2">
        <f t="shared" si="0"/>
        <v>0</v>
      </c>
      <c r="E65">
        <v>2</v>
      </c>
      <c r="F65">
        <v>3</v>
      </c>
      <c r="G65">
        <v>1</v>
      </c>
      <c r="H65">
        <v>2</v>
      </c>
      <c r="I65">
        <v>2</v>
      </c>
      <c r="J65">
        <v>3</v>
      </c>
      <c r="K65" s="2" t="s">
        <v>20</v>
      </c>
      <c r="L65" s="2">
        <f t="shared" si="1"/>
        <v>2</v>
      </c>
      <c r="M65" s="2">
        <f t="shared" si="2"/>
        <v>0</v>
      </c>
      <c r="N65" s="2">
        <f t="shared" si="3"/>
        <v>2</v>
      </c>
      <c r="O65" s="2">
        <f t="shared" si="4"/>
        <v>0</v>
      </c>
      <c r="P65">
        <v>2</v>
      </c>
      <c r="Q65" s="2" t="s">
        <v>19</v>
      </c>
      <c r="R65" s="2">
        <f t="shared" si="5"/>
        <v>1</v>
      </c>
      <c r="S65">
        <v>14</v>
      </c>
      <c r="T65">
        <v>3</v>
      </c>
      <c r="U65">
        <v>4</v>
      </c>
      <c r="V65">
        <v>1</v>
      </c>
      <c r="W65">
        <v>0</v>
      </c>
      <c r="X65">
        <v>0</v>
      </c>
    </row>
    <row r="66" spans="1:24" x14ac:dyDescent="0.25">
      <c r="A66">
        <v>371</v>
      </c>
      <c r="B66">
        <v>21</v>
      </c>
      <c r="C66" s="2" t="s">
        <v>17</v>
      </c>
      <c r="D66" s="2">
        <f t="shared" ref="D66:D129" si="6">IF(C66="Yes", 1,0)</f>
        <v>1</v>
      </c>
      <c r="E66">
        <v>3</v>
      </c>
      <c r="F66">
        <v>3</v>
      </c>
      <c r="G66">
        <v>1</v>
      </c>
      <c r="H66">
        <v>4</v>
      </c>
      <c r="I66">
        <v>1</v>
      </c>
      <c r="J66">
        <v>2</v>
      </c>
      <c r="K66" s="2" t="s">
        <v>18</v>
      </c>
      <c r="L66" s="2">
        <f t="shared" ref="L66:L129" si="7">SUM(M66,N66,O66)</f>
        <v>3</v>
      </c>
      <c r="M66" s="2">
        <f t="shared" ref="M66:M129" si="8">IF(K66="Divorced", 1,0)</f>
        <v>0</v>
      </c>
      <c r="N66" s="2">
        <f t="shared" ref="N66:N129" si="9">IF(K66="Married", 2,0)</f>
        <v>0</v>
      </c>
      <c r="O66" s="2">
        <f t="shared" ref="O66:O129" si="10">IF(K66="Single", 3,0)</f>
        <v>3</v>
      </c>
      <c r="P66">
        <v>1</v>
      </c>
      <c r="Q66" s="2" t="s">
        <v>19</v>
      </c>
      <c r="R66" s="2">
        <f t="shared" ref="R66:R129" si="11">IF(Q66="Yes",  2,1)</f>
        <v>1</v>
      </c>
      <c r="S66">
        <v>15</v>
      </c>
      <c r="T66">
        <v>3</v>
      </c>
      <c r="U66">
        <v>3</v>
      </c>
      <c r="V66">
        <v>1</v>
      </c>
      <c r="W66">
        <v>0</v>
      </c>
      <c r="X66">
        <v>0</v>
      </c>
    </row>
    <row r="67" spans="1:24" x14ac:dyDescent="0.25">
      <c r="A67">
        <v>382</v>
      </c>
      <c r="B67">
        <v>30</v>
      </c>
      <c r="C67" s="2" t="s">
        <v>19</v>
      </c>
      <c r="D67" s="2">
        <f t="shared" si="6"/>
        <v>0</v>
      </c>
      <c r="E67">
        <v>1</v>
      </c>
      <c r="F67">
        <v>3</v>
      </c>
      <c r="G67">
        <v>2</v>
      </c>
      <c r="H67">
        <v>3</v>
      </c>
      <c r="I67">
        <v>1</v>
      </c>
      <c r="J67">
        <v>3</v>
      </c>
      <c r="K67" s="2" t="s">
        <v>20</v>
      </c>
      <c r="L67" s="2">
        <f t="shared" si="7"/>
        <v>2</v>
      </c>
      <c r="M67" s="2">
        <f t="shared" si="8"/>
        <v>0</v>
      </c>
      <c r="N67" s="2">
        <f t="shared" si="9"/>
        <v>2</v>
      </c>
      <c r="O67" s="2">
        <f t="shared" si="10"/>
        <v>0</v>
      </c>
      <c r="P67">
        <v>1</v>
      </c>
      <c r="Q67" s="2" t="s">
        <v>19</v>
      </c>
      <c r="R67" s="2">
        <f t="shared" si="11"/>
        <v>1</v>
      </c>
      <c r="S67">
        <v>18</v>
      </c>
      <c r="T67">
        <v>3</v>
      </c>
      <c r="U67">
        <v>3</v>
      </c>
      <c r="V67">
        <v>1</v>
      </c>
      <c r="W67">
        <v>0</v>
      </c>
      <c r="X67">
        <v>0</v>
      </c>
    </row>
    <row r="68" spans="1:24" x14ac:dyDescent="0.25">
      <c r="A68">
        <v>386</v>
      </c>
      <c r="B68">
        <v>30</v>
      </c>
      <c r="C68" s="2" t="s">
        <v>17</v>
      </c>
      <c r="D68" s="2">
        <f t="shared" si="6"/>
        <v>1</v>
      </c>
      <c r="E68">
        <v>3</v>
      </c>
      <c r="F68">
        <v>3</v>
      </c>
      <c r="G68">
        <v>2</v>
      </c>
      <c r="H68">
        <v>3</v>
      </c>
      <c r="I68">
        <v>1</v>
      </c>
      <c r="J68">
        <v>4</v>
      </c>
      <c r="K68" s="2" t="s">
        <v>18</v>
      </c>
      <c r="L68" s="2">
        <f t="shared" si="7"/>
        <v>3</v>
      </c>
      <c r="M68" s="2">
        <f t="shared" si="8"/>
        <v>0</v>
      </c>
      <c r="N68" s="2">
        <f t="shared" si="9"/>
        <v>0</v>
      </c>
      <c r="O68" s="2">
        <f t="shared" si="10"/>
        <v>3</v>
      </c>
      <c r="P68">
        <v>1</v>
      </c>
      <c r="Q68" s="2" t="s">
        <v>17</v>
      </c>
      <c r="R68" s="2">
        <f t="shared" si="11"/>
        <v>2</v>
      </c>
      <c r="S68">
        <v>23</v>
      </c>
      <c r="T68">
        <v>4</v>
      </c>
      <c r="U68">
        <v>3</v>
      </c>
      <c r="V68">
        <v>1</v>
      </c>
      <c r="W68">
        <v>0</v>
      </c>
      <c r="X68">
        <v>0</v>
      </c>
    </row>
    <row r="69" spans="1:24" x14ac:dyDescent="0.25">
      <c r="A69">
        <v>390</v>
      </c>
      <c r="B69">
        <v>37</v>
      </c>
      <c r="C69" s="2" t="s">
        <v>19</v>
      </c>
      <c r="D69" s="2">
        <f t="shared" si="6"/>
        <v>0</v>
      </c>
      <c r="E69">
        <v>2</v>
      </c>
      <c r="F69">
        <v>3</v>
      </c>
      <c r="G69">
        <v>1</v>
      </c>
      <c r="H69">
        <v>1</v>
      </c>
      <c r="I69">
        <v>2</v>
      </c>
      <c r="J69">
        <v>2</v>
      </c>
      <c r="K69" s="2" t="s">
        <v>18</v>
      </c>
      <c r="L69" s="2">
        <f t="shared" si="7"/>
        <v>3</v>
      </c>
      <c r="M69" s="2">
        <f t="shared" si="8"/>
        <v>0</v>
      </c>
      <c r="N69" s="2">
        <f t="shared" si="9"/>
        <v>0</v>
      </c>
      <c r="O69" s="2">
        <f t="shared" si="10"/>
        <v>3</v>
      </c>
      <c r="P69">
        <v>2</v>
      </c>
      <c r="Q69" s="2" t="s">
        <v>17</v>
      </c>
      <c r="R69" s="2">
        <f t="shared" si="11"/>
        <v>2</v>
      </c>
      <c r="S69">
        <v>12</v>
      </c>
      <c r="T69">
        <v>3</v>
      </c>
      <c r="U69">
        <v>2</v>
      </c>
      <c r="V69">
        <v>1</v>
      </c>
      <c r="W69">
        <v>0</v>
      </c>
      <c r="X69">
        <v>0</v>
      </c>
    </row>
    <row r="70" spans="1:24" x14ac:dyDescent="0.25">
      <c r="A70">
        <v>392</v>
      </c>
      <c r="B70">
        <v>40</v>
      </c>
      <c r="C70" s="2" t="s">
        <v>19</v>
      </c>
      <c r="D70" s="2">
        <f t="shared" si="6"/>
        <v>0</v>
      </c>
      <c r="E70">
        <v>3</v>
      </c>
      <c r="F70">
        <v>2</v>
      </c>
      <c r="G70">
        <v>2</v>
      </c>
      <c r="H70">
        <v>2</v>
      </c>
      <c r="I70">
        <v>2</v>
      </c>
      <c r="J70">
        <v>3</v>
      </c>
      <c r="K70" s="2" t="s">
        <v>20</v>
      </c>
      <c r="L70" s="2">
        <f t="shared" si="7"/>
        <v>2</v>
      </c>
      <c r="M70" s="2">
        <f t="shared" si="8"/>
        <v>0</v>
      </c>
      <c r="N70" s="2">
        <f t="shared" si="9"/>
        <v>2</v>
      </c>
      <c r="O70" s="2">
        <f t="shared" si="10"/>
        <v>0</v>
      </c>
      <c r="P70">
        <v>6</v>
      </c>
      <c r="Q70" s="2" t="s">
        <v>19</v>
      </c>
      <c r="R70" s="2">
        <f t="shared" si="11"/>
        <v>1</v>
      </c>
      <c r="S70">
        <v>22</v>
      </c>
      <c r="T70">
        <v>4</v>
      </c>
      <c r="U70">
        <v>3</v>
      </c>
      <c r="V70">
        <v>1</v>
      </c>
      <c r="W70">
        <v>0</v>
      </c>
      <c r="X70">
        <v>0</v>
      </c>
    </row>
    <row r="71" spans="1:24" x14ac:dyDescent="0.25">
      <c r="A71">
        <v>405</v>
      </c>
      <c r="B71">
        <v>28</v>
      </c>
      <c r="C71" s="2" t="s">
        <v>19</v>
      </c>
      <c r="D71" s="2">
        <f t="shared" si="6"/>
        <v>0</v>
      </c>
      <c r="E71">
        <v>2</v>
      </c>
      <c r="F71">
        <v>3</v>
      </c>
      <c r="G71">
        <v>1</v>
      </c>
      <c r="H71">
        <v>1</v>
      </c>
      <c r="I71">
        <v>2</v>
      </c>
      <c r="J71">
        <v>1</v>
      </c>
      <c r="K71" s="2" t="s">
        <v>21</v>
      </c>
      <c r="L71" s="2">
        <f t="shared" si="7"/>
        <v>1</v>
      </c>
      <c r="M71" s="2">
        <f t="shared" si="8"/>
        <v>1</v>
      </c>
      <c r="N71" s="2">
        <f t="shared" si="9"/>
        <v>0</v>
      </c>
      <c r="O71" s="2">
        <f t="shared" si="10"/>
        <v>0</v>
      </c>
      <c r="P71">
        <v>4</v>
      </c>
      <c r="Q71" s="2" t="s">
        <v>19</v>
      </c>
      <c r="R71" s="2">
        <f t="shared" si="11"/>
        <v>1</v>
      </c>
      <c r="S71">
        <v>12</v>
      </c>
      <c r="T71">
        <v>3</v>
      </c>
      <c r="U71">
        <v>3</v>
      </c>
      <c r="V71">
        <v>10</v>
      </c>
      <c r="W71">
        <v>0</v>
      </c>
      <c r="X71">
        <v>1</v>
      </c>
    </row>
    <row r="72" spans="1:24" x14ac:dyDescent="0.25">
      <c r="A72">
        <v>417</v>
      </c>
      <c r="B72">
        <v>38</v>
      </c>
      <c r="C72" s="2" t="s">
        <v>19</v>
      </c>
      <c r="D72" s="2">
        <f t="shared" si="6"/>
        <v>0</v>
      </c>
      <c r="E72">
        <v>2</v>
      </c>
      <c r="F72">
        <v>4</v>
      </c>
      <c r="G72">
        <v>2</v>
      </c>
      <c r="H72">
        <v>3</v>
      </c>
      <c r="I72">
        <v>1</v>
      </c>
      <c r="J72">
        <v>4</v>
      </c>
      <c r="K72" s="2" t="s">
        <v>20</v>
      </c>
      <c r="L72" s="2">
        <f t="shared" si="7"/>
        <v>2</v>
      </c>
      <c r="M72" s="2">
        <f t="shared" si="8"/>
        <v>0</v>
      </c>
      <c r="N72" s="2">
        <f t="shared" si="9"/>
        <v>2</v>
      </c>
      <c r="O72" s="2">
        <f t="shared" si="10"/>
        <v>0</v>
      </c>
      <c r="P72">
        <v>1</v>
      </c>
      <c r="Q72" s="2" t="s">
        <v>17</v>
      </c>
      <c r="R72" s="2">
        <f t="shared" si="11"/>
        <v>2</v>
      </c>
      <c r="S72">
        <v>23</v>
      </c>
      <c r="T72">
        <v>4</v>
      </c>
      <c r="U72">
        <v>3</v>
      </c>
      <c r="V72">
        <v>1</v>
      </c>
      <c r="W72">
        <v>0</v>
      </c>
      <c r="X72">
        <v>0</v>
      </c>
    </row>
    <row r="73" spans="1:24" x14ac:dyDescent="0.25">
      <c r="A73">
        <v>423</v>
      </c>
      <c r="B73">
        <v>19</v>
      </c>
      <c r="C73" s="2" t="s">
        <v>17</v>
      </c>
      <c r="D73" s="2">
        <f t="shared" si="6"/>
        <v>1</v>
      </c>
      <c r="E73">
        <v>2</v>
      </c>
      <c r="F73">
        <v>1</v>
      </c>
      <c r="G73">
        <v>1</v>
      </c>
      <c r="H73">
        <v>2</v>
      </c>
      <c r="I73">
        <v>1</v>
      </c>
      <c r="J73">
        <v>1</v>
      </c>
      <c r="K73" s="2" t="s">
        <v>18</v>
      </c>
      <c r="L73" s="2">
        <f t="shared" si="7"/>
        <v>3</v>
      </c>
      <c r="M73" s="2">
        <f t="shared" si="8"/>
        <v>0</v>
      </c>
      <c r="N73" s="2">
        <f t="shared" si="9"/>
        <v>0</v>
      </c>
      <c r="O73" s="2">
        <f t="shared" si="10"/>
        <v>3</v>
      </c>
      <c r="P73">
        <v>4</v>
      </c>
      <c r="Q73" s="2" t="s">
        <v>19</v>
      </c>
      <c r="R73" s="2">
        <f t="shared" si="11"/>
        <v>1</v>
      </c>
      <c r="S73">
        <v>12</v>
      </c>
      <c r="T73">
        <v>3</v>
      </c>
      <c r="U73">
        <v>4</v>
      </c>
      <c r="V73">
        <v>1</v>
      </c>
      <c r="W73">
        <v>0</v>
      </c>
      <c r="X73">
        <v>0</v>
      </c>
    </row>
    <row r="74" spans="1:24" x14ac:dyDescent="0.25">
      <c r="A74">
        <v>425</v>
      </c>
      <c r="B74">
        <v>57</v>
      </c>
      <c r="C74" s="2" t="s">
        <v>19</v>
      </c>
      <c r="D74" s="2">
        <f t="shared" si="6"/>
        <v>0</v>
      </c>
      <c r="E74">
        <v>3</v>
      </c>
      <c r="F74">
        <v>1</v>
      </c>
      <c r="G74">
        <v>1</v>
      </c>
      <c r="H74">
        <v>2</v>
      </c>
      <c r="I74">
        <v>4</v>
      </c>
      <c r="J74">
        <v>1</v>
      </c>
      <c r="K74" s="2" t="s">
        <v>21</v>
      </c>
      <c r="L74" s="2">
        <f t="shared" si="7"/>
        <v>1</v>
      </c>
      <c r="M74" s="2">
        <f t="shared" si="8"/>
        <v>1</v>
      </c>
      <c r="N74" s="2">
        <f t="shared" si="9"/>
        <v>0</v>
      </c>
      <c r="O74" s="2">
        <f t="shared" si="10"/>
        <v>0</v>
      </c>
      <c r="P74">
        <v>3</v>
      </c>
      <c r="Q74" s="2" t="s">
        <v>19</v>
      </c>
      <c r="R74" s="2">
        <f t="shared" si="11"/>
        <v>1</v>
      </c>
      <c r="S74">
        <v>12</v>
      </c>
      <c r="T74">
        <v>3</v>
      </c>
      <c r="U74">
        <v>2</v>
      </c>
      <c r="V74">
        <v>1</v>
      </c>
      <c r="W74">
        <v>0</v>
      </c>
      <c r="X74">
        <v>0</v>
      </c>
    </row>
    <row r="75" spans="1:24" x14ac:dyDescent="0.25">
      <c r="A75">
        <v>429</v>
      </c>
      <c r="B75">
        <v>47</v>
      </c>
      <c r="C75" s="2" t="s">
        <v>19</v>
      </c>
      <c r="D75" s="2">
        <f t="shared" si="6"/>
        <v>0</v>
      </c>
      <c r="E75">
        <v>2</v>
      </c>
      <c r="F75">
        <v>1</v>
      </c>
      <c r="G75">
        <v>1</v>
      </c>
      <c r="H75">
        <v>1</v>
      </c>
      <c r="I75">
        <v>2</v>
      </c>
      <c r="J75">
        <v>1</v>
      </c>
      <c r="K75" s="2" t="s">
        <v>21</v>
      </c>
      <c r="L75" s="2">
        <f t="shared" si="7"/>
        <v>1</v>
      </c>
      <c r="M75" s="2">
        <f t="shared" si="8"/>
        <v>1</v>
      </c>
      <c r="N75" s="2">
        <f t="shared" si="9"/>
        <v>0</v>
      </c>
      <c r="O75" s="2">
        <f t="shared" si="10"/>
        <v>0</v>
      </c>
      <c r="P75">
        <v>5</v>
      </c>
      <c r="Q75" s="2" t="s">
        <v>19</v>
      </c>
      <c r="R75" s="2">
        <f t="shared" si="11"/>
        <v>1</v>
      </c>
      <c r="S75">
        <v>13</v>
      </c>
      <c r="T75">
        <v>3</v>
      </c>
      <c r="U75">
        <v>3</v>
      </c>
      <c r="V75">
        <v>5</v>
      </c>
      <c r="W75">
        <v>0</v>
      </c>
      <c r="X75">
        <v>0</v>
      </c>
    </row>
    <row r="76" spans="1:24" x14ac:dyDescent="0.25">
      <c r="A76">
        <v>432</v>
      </c>
      <c r="B76">
        <v>54</v>
      </c>
      <c r="C76" s="2" t="s">
        <v>19</v>
      </c>
      <c r="D76" s="2">
        <f t="shared" si="6"/>
        <v>0</v>
      </c>
      <c r="E76">
        <v>2</v>
      </c>
      <c r="F76">
        <v>3</v>
      </c>
      <c r="G76">
        <v>1</v>
      </c>
      <c r="H76">
        <v>1</v>
      </c>
      <c r="I76">
        <v>2</v>
      </c>
      <c r="J76">
        <v>1</v>
      </c>
      <c r="K76" s="2" t="s">
        <v>18</v>
      </c>
      <c r="L76" s="2">
        <f t="shared" si="7"/>
        <v>3</v>
      </c>
      <c r="M76" s="2">
        <f t="shared" si="8"/>
        <v>0</v>
      </c>
      <c r="N76" s="2">
        <f t="shared" si="9"/>
        <v>0</v>
      </c>
      <c r="O76" s="2">
        <f t="shared" si="10"/>
        <v>3</v>
      </c>
      <c r="P76">
        <v>7</v>
      </c>
      <c r="Q76" s="2" t="s">
        <v>19</v>
      </c>
      <c r="R76" s="2">
        <f t="shared" si="11"/>
        <v>1</v>
      </c>
      <c r="S76">
        <v>11</v>
      </c>
      <c r="T76">
        <v>3</v>
      </c>
      <c r="U76">
        <v>3</v>
      </c>
      <c r="V76">
        <v>1</v>
      </c>
      <c r="W76">
        <v>0</v>
      </c>
      <c r="X76">
        <v>0</v>
      </c>
    </row>
    <row r="77" spans="1:24" x14ac:dyDescent="0.25">
      <c r="A77">
        <v>440</v>
      </c>
      <c r="B77">
        <v>31</v>
      </c>
      <c r="C77" s="2" t="s">
        <v>17</v>
      </c>
      <c r="D77" s="2">
        <f t="shared" si="6"/>
        <v>1</v>
      </c>
      <c r="E77">
        <v>3</v>
      </c>
      <c r="F77">
        <v>1</v>
      </c>
      <c r="G77">
        <v>2</v>
      </c>
      <c r="H77">
        <v>1</v>
      </c>
      <c r="I77">
        <v>3</v>
      </c>
      <c r="J77">
        <v>3</v>
      </c>
      <c r="K77" s="2" t="s">
        <v>20</v>
      </c>
      <c r="L77" s="2">
        <f t="shared" si="7"/>
        <v>2</v>
      </c>
      <c r="M77" s="2">
        <f t="shared" si="8"/>
        <v>0</v>
      </c>
      <c r="N77" s="2">
        <f t="shared" si="9"/>
        <v>2</v>
      </c>
      <c r="O77" s="2">
        <f t="shared" si="10"/>
        <v>0</v>
      </c>
      <c r="P77">
        <v>3</v>
      </c>
      <c r="Q77" s="2" t="s">
        <v>19</v>
      </c>
      <c r="R77" s="2">
        <f t="shared" si="11"/>
        <v>1</v>
      </c>
      <c r="S77">
        <v>12</v>
      </c>
      <c r="T77">
        <v>3</v>
      </c>
      <c r="U77">
        <v>3</v>
      </c>
      <c r="V77">
        <v>1</v>
      </c>
      <c r="W77">
        <v>0</v>
      </c>
      <c r="X77">
        <v>0</v>
      </c>
    </row>
    <row r="78" spans="1:24" x14ac:dyDescent="0.25">
      <c r="A78">
        <v>458</v>
      </c>
      <c r="B78">
        <v>18</v>
      </c>
      <c r="C78" s="2" t="s">
        <v>17</v>
      </c>
      <c r="D78" s="2">
        <f t="shared" si="6"/>
        <v>1</v>
      </c>
      <c r="E78">
        <v>3</v>
      </c>
      <c r="F78">
        <v>2</v>
      </c>
      <c r="G78">
        <v>2</v>
      </c>
      <c r="H78">
        <v>1</v>
      </c>
      <c r="I78">
        <v>1</v>
      </c>
      <c r="J78">
        <v>2</v>
      </c>
      <c r="K78" s="2" t="s">
        <v>18</v>
      </c>
      <c r="L78" s="2">
        <f t="shared" si="7"/>
        <v>3</v>
      </c>
      <c r="M78" s="2">
        <f t="shared" si="8"/>
        <v>0</v>
      </c>
      <c r="N78" s="2">
        <f t="shared" si="9"/>
        <v>0</v>
      </c>
      <c r="O78" s="2">
        <f t="shared" si="10"/>
        <v>3</v>
      </c>
      <c r="P78">
        <v>7</v>
      </c>
      <c r="Q78" s="2" t="s">
        <v>17</v>
      </c>
      <c r="R78" s="2">
        <f t="shared" si="11"/>
        <v>2</v>
      </c>
      <c r="S78">
        <v>14</v>
      </c>
      <c r="T78">
        <v>3</v>
      </c>
      <c r="U78">
        <v>3</v>
      </c>
      <c r="V78">
        <v>0</v>
      </c>
      <c r="W78">
        <v>0</v>
      </c>
      <c r="X78">
        <v>0</v>
      </c>
    </row>
    <row r="79" spans="1:24" x14ac:dyDescent="0.25">
      <c r="A79">
        <v>459</v>
      </c>
      <c r="B79">
        <v>40</v>
      </c>
      <c r="C79" s="2" t="s">
        <v>19</v>
      </c>
      <c r="D79" s="2">
        <f t="shared" si="6"/>
        <v>0</v>
      </c>
      <c r="E79">
        <v>3</v>
      </c>
      <c r="F79">
        <v>3</v>
      </c>
      <c r="G79">
        <v>2</v>
      </c>
      <c r="H79">
        <v>1</v>
      </c>
      <c r="I79">
        <v>3</v>
      </c>
      <c r="J79">
        <v>2</v>
      </c>
      <c r="K79" s="2" t="s">
        <v>21</v>
      </c>
      <c r="L79" s="2">
        <f t="shared" si="7"/>
        <v>1</v>
      </c>
      <c r="M79" s="2">
        <f t="shared" si="8"/>
        <v>1</v>
      </c>
      <c r="N79" s="2">
        <f t="shared" si="9"/>
        <v>0</v>
      </c>
      <c r="O79" s="2">
        <f t="shared" si="10"/>
        <v>0</v>
      </c>
      <c r="P79">
        <v>3</v>
      </c>
      <c r="Q79" s="2" t="s">
        <v>19</v>
      </c>
      <c r="R79" s="2">
        <f t="shared" si="11"/>
        <v>1</v>
      </c>
      <c r="S79">
        <v>15</v>
      </c>
      <c r="T79">
        <v>3</v>
      </c>
      <c r="U79">
        <v>3</v>
      </c>
      <c r="V79">
        <v>1</v>
      </c>
      <c r="W79">
        <v>0</v>
      </c>
      <c r="X79">
        <v>0</v>
      </c>
    </row>
    <row r="80" spans="1:24" x14ac:dyDescent="0.25">
      <c r="A80">
        <v>461</v>
      </c>
      <c r="B80">
        <v>26</v>
      </c>
      <c r="C80" s="2" t="s">
        <v>19</v>
      </c>
      <c r="D80" s="2">
        <f t="shared" si="6"/>
        <v>0</v>
      </c>
      <c r="E80">
        <v>2</v>
      </c>
      <c r="F80">
        <v>1</v>
      </c>
      <c r="G80">
        <v>1</v>
      </c>
      <c r="H80">
        <v>1</v>
      </c>
      <c r="I80">
        <v>2</v>
      </c>
      <c r="J80">
        <v>1</v>
      </c>
      <c r="K80" s="2" t="s">
        <v>21</v>
      </c>
      <c r="L80" s="2">
        <f t="shared" si="7"/>
        <v>1</v>
      </c>
      <c r="M80" s="2">
        <f t="shared" si="8"/>
        <v>1</v>
      </c>
      <c r="N80" s="2">
        <f t="shared" si="9"/>
        <v>0</v>
      </c>
      <c r="O80" s="2">
        <f t="shared" si="10"/>
        <v>0</v>
      </c>
      <c r="P80">
        <v>5</v>
      </c>
      <c r="Q80" s="2" t="s">
        <v>19</v>
      </c>
      <c r="R80" s="2">
        <f t="shared" si="11"/>
        <v>1</v>
      </c>
      <c r="S80">
        <v>12</v>
      </c>
      <c r="T80">
        <v>3</v>
      </c>
      <c r="U80">
        <v>3</v>
      </c>
      <c r="V80">
        <v>0</v>
      </c>
      <c r="W80">
        <v>0</v>
      </c>
      <c r="X80">
        <v>0</v>
      </c>
    </row>
    <row r="81" spans="1:24" x14ac:dyDescent="0.25">
      <c r="A81">
        <v>464</v>
      </c>
      <c r="B81">
        <v>26</v>
      </c>
      <c r="C81" s="2" t="s">
        <v>17</v>
      </c>
      <c r="D81" s="2">
        <f t="shared" si="6"/>
        <v>1</v>
      </c>
      <c r="E81">
        <v>3</v>
      </c>
      <c r="F81">
        <v>3</v>
      </c>
      <c r="G81">
        <v>2</v>
      </c>
      <c r="H81">
        <v>2</v>
      </c>
      <c r="I81">
        <v>1</v>
      </c>
      <c r="J81">
        <v>4</v>
      </c>
      <c r="K81" s="2" t="s">
        <v>18</v>
      </c>
      <c r="L81" s="2">
        <f t="shared" si="7"/>
        <v>3</v>
      </c>
      <c r="M81" s="2">
        <f t="shared" si="8"/>
        <v>0</v>
      </c>
      <c r="N81" s="2">
        <f t="shared" si="9"/>
        <v>0</v>
      </c>
      <c r="O81" s="2">
        <f t="shared" si="10"/>
        <v>3</v>
      </c>
      <c r="P81">
        <v>1</v>
      </c>
      <c r="Q81" s="2" t="s">
        <v>17</v>
      </c>
      <c r="R81" s="2">
        <f t="shared" si="11"/>
        <v>2</v>
      </c>
      <c r="S81">
        <v>18</v>
      </c>
      <c r="T81">
        <v>3</v>
      </c>
      <c r="U81">
        <v>1</v>
      </c>
      <c r="V81">
        <v>1</v>
      </c>
      <c r="W81">
        <v>0</v>
      </c>
      <c r="X81">
        <v>0</v>
      </c>
    </row>
    <row r="82" spans="1:24" x14ac:dyDescent="0.25">
      <c r="A82">
        <v>472</v>
      </c>
      <c r="B82">
        <v>38</v>
      </c>
      <c r="C82" s="2" t="s">
        <v>19</v>
      </c>
      <c r="D82" s="2">
        <f t="shared" si="6"/>
        <v>0</v>
      </c>
      <c r="E82">
        <v>3</v>
      </c>
      <c r="F82">
        <v>3</v>
      </c>
      <c r="G82">
        <v>1</v>
      </c>
      <c r="H82">
        <v>3</v>
      </c>
      <c r="I82">
        <v>2</v>
      </c>
      <c r="J82">
        <v>3</v>
      </c>
      <c r="K82" s="2" t="s">
        <v>20</v>
      </c>
      <c r="L82" s="2">
        <f t="shared" si="7"/>
        <v>2</v>
      </c>
      <c r="M82" s="2">
        <f t="shared" si="8"/>
        <v>0</v>
      </c>
      <c r="N82" s="2">
        <f t="shared" si="9"/>
        <v>2</v>
      </c>
      <c r="O82" s="2">
        <f t="shared" si="10"/>
        <v>0</v>
      </c>
      <c r="P82">
        <v>3</v>
      </c>
      <c r="Q82" s="2" t="s">
        <v>19</v>
      </c>
      <c r="R82" s="2">
        <f t="shared" si="11"/>
        <v>1</v>
      </c>
      <c r="S82">
        <v>19</v>
      </c>
      <c r="T82">
        <v>3</v>
      </c>
      <c r="U82">
        <v>3</v>
      </c>
      <c r="V82">
        <v>1</v>
      </c>
      <c r="W82">
        <v>0</v>
      </c>
      <c r="X82">
        <v>0</v>
      </c>
    </row>
    <row r="83" spans="1:24" x14ac:dyDescent="0.25">
      <c r="A83">
        <v>477</v>
      </c>
      <c r="B83">
        <v>24</v>
      </c>
      <c r="C83" s="2" t="s">
        <v>19</v>
      </c>
      <c r="D83" s="2">
        <f t="shared" si="6"/>
        <v>0</v>
      </c>
      <c r="E83">
        <v>2</v>
      </c>
      <c r="F83">
        <v>4</v>
      </c>
      <c r="G83">
        <v>2</v>
      </c>
      <c r="H83">
        <v>2</v>
      </c>
      <c r="I83">
        <v>1</v>
      </c>
      <c r="J83">
        <v>4</v>
      </c>
      <c r="K83" s="2" t="s">
        <v>20</v>
      </c>
      <c r="L83" s="2">
        <f t="shared" si="7"/>
        <v>2</v>
      </c>
      <c r="M83" s="2">
        <f t="shared" si="8"/>
        <v>0</v>
      </c>
      <c r="N83" s="2">
        <f t="shared" si="9"/>
        <v>2</v>
      </c>
      <c r="O83" s="2">
        <f t="shared" si="10"/>
        <v>0</v>
      </c>
      <c r="P83">
        <v>1</v>
      </c>
      <c r="Q83" s="2" t="s">
        <v>19</v>
      </c>
      <c r="R83" s="2">
        <f t="shared" si="11"/>
        <v>1</v>
      </c>
      <c r="S83">
        <v>21</v>
      </c>
      <c r="T83">
        <v>4</v>
      </c>
      <c r="U83">
        <v>3</v>
      </c>
      <c r="V83">
        <v>1</v>
      </c>
      <c r="W83">
        <v>0</v>
      </c>
      <c r="X83">
        <v>0</v>
      </c>
    </row>
    <row r="84" spans="1:24" x14ac:dyDescent="0.25">
      <c r="A84">
        <v>481</v>
      </c>
      <c r="B84">
        <v>30</v>
      </c>
      <c r="C84" s="2" t="s">
        <v>17</v>
      </c>
      <c r="D84" s="2">
        <f t="shared" si="6"/>
        <v>1</v>
      </c>
      <c r="E84">
        <v>4</v>
      </c>
      <c r="F84">
        <v>2</v>
      </c>
      <c r="G84">
        <v>2</v>
      </c>
      <c r="H84">
        <v>2</v>
      </c>
      <c r="I84">
        <v>1</v>
      </c>
      <c r="J84">
        <v>4</v>
      </c>
      <c r="K84" s="2" t="s">
        <v>20</v>
      </c>
      <c r="L84" s="2">
        <f t="shared" si="7"/>
        <v>2</v>
      </c>
      <c r="M84" s="2">
        <f t="shared" si="8"/>
        <v>0</v>
      </c>
      <c r="N84" s="2">
        <f t="shared" si="9"/>
        <v>2</v>
      </c>
      <c r="O84" s="2">
        <f t="shared" si="10"/>
        <v>0</v>
      </c>
      <c r="P84">
        <v>1</v>
      </c>
      <c r="Q84" s="2" t="s">
        <v>19</v>
      </c>
      <c r="R84" s="2">
        <f t="shared" si="11"/>
        <v>1</v>
      </c>
      <c r="S84">
        <v>18</v>
      </c>
      <c r="T84">
        <v>3</v>
      </c>
      <c r="U84">
        <v>4</v>
      </c>
      <c r="V84">
        <v>1</v>
      </c>
      <c r="W84">
        <v>0</v>
      </c>
      <c r="X84">
        <v>0</v>
      </c>
    </row>
    <row r="85" spans="1:24" x14ac:dyDescent="0.25">
      <c r="A85">
        <v>487</v>
      </c>
      <c r="B85">
        <v>37</v>
      </c>
      <c r="C85" s="2" t="s">
        <v>19</v>
      </c>
      <c r="D85" s="2">
        <f t="shared" si="6"/>
        <v>0</v>
      </c>
      <c r="E85">
        <v>3</v>
      </c>
      <c r="F85">
        <v>4</v>
      </c>
      <c r="G85">
        <v>1</v>
      </c>
      <c r="H85">
        <v>3</v>
      </c>
      <c r="I85">
        <v>2</v>
      </c>
      <c r="J85">
        <v>1</v>
      </c>
      <c r="K85" s="2" t="s">
        <v>20</v>
      </c>
      <c r="L85" s="2">
        <f t="shared" si="7"/>
        <v>2</v>
      </c>
      <c r="M85" s="2">
        <f t="shared" si="8"/>
        <v>0</v>
      </c>
      <c r="N85" s="2">
        <f t="shared" si="9"/>
        <v>2</v>
      </c>
      <c r="O85" s="2">
        <f t="shared" si="10"/>
        <v>0</v>
      </c>
      <c r="P85">
        <v>4</v>
      </c>
      <c r="Q85" s="2" t="s">
        <v>17</v>
      </c>
      <c r="R85" s="2">
        <f t="shared" si="11"/>
        <v>2</v>
      </c>
      <c r="S85">
        <v>11</v>
      </c>
      <c r="T85">
        <v>3</v>
      </c>
      <c r="U85">
        <v>2</v>
      </c>
      <c r="V85">
        <v>3</v>
      </c>
      <c r="W85">
        <v>0</v>
      </c>
      <c r="X85">
        <v>1</v>
      </c>
    </row>
    <row r="86" spans="1:24" x14ac:dyDescent="0.25">
      <c r="A86">
        <v>488</v>
      </c>
      <c r="B86">
        <v>20</v>
      </c>
      <c r="C86" s="2" t="s">
        <v>19</v>
      </c>
      <c r="D86" s="2">
        <f t="shared" si="6"/>
        <v>0</v>
      </c>
      <c r="E86">
        <v>3</v>
      </c>
      <c r="F86">
        <v>4</v>
      </c>
      <c r="G86">
        <v>1</v>
      </c>
      <c r="H86">
        <v>2</v>
      </c>
      <c r="I86">
        <v>1</v>
      </c>
      <c r="J86">
        <v>2</v>
      </c>
      <c r="K86" s="2" t="s">
        <v>18</v>
      </c>
      <c r="L86" s="2">
        <f t="shared" si="7"/>
        <v>3</v>
      </c>
      <c r="M86" s="2">
        <f t="shared" si="8"/>
        <v>0</v>
      </c>
      <c r="N86" s="2">
        <f t="shared" si="9"/>
        <v>0</v>
      </c>
      <c r="O86" s="2">
        <f t="shared" si="10"/>
        <v>3</v>
      </c>
      <c r="P86">
        <v>1</v>
      </c>
      <c r="Q86" s="2" t="s">
        <v>19</v>
      </c>
      <c r="R86" s="2">
        <f t="shared" si="11"/>
        <v>1</v>
      </c>
      <c r="S86">
        <v>13</v>
      </c>
      <c r="T86">
        <v>3</v>
      </c>
      <c r="U86">
        <v>4</v>
      </c>
      <c r="V86">
        <v>1</v>
      </c>
      <c r="W86">
        <v>0</v>
      </c>
      <c r="X86">
        <v>0</v>
      </c>
    </row>
    <row r="87" spans="1:24" x14ac:dyDescent="0.25">
      <c r="A87">
        <v>490</v>
      </c>
      <c r="B87">
        <v>43</v>
      </c>
      <c r="C87" s="2" t="s">
        <v>19</v>
      </c>
      <c r="D87" s="2">
        <f t="shared" si="6"/>
        <v>0</v>
      </c>
      <c r="E87">
        <v>4</v>
      </c>
      <c r="F87">
        <v>2</v>
      </c>
      <c r="G87">
        <v>1</v>
      </c>
      <c r="H87">
        <v>2</v>
      </c>
      <c r="I87">
        <v>4</v>
      </c>
      <c r="J87">
        <v>4</v>
      </c>
      <c r="K87" s="2" t="s">
        <v>21</v>
      </c>
      <c r="L87" s="2">
        <f t="shared" si="7"/>
        <v>1</v>
      </c>
      <c r="M87" s="2">
        <f t="shared" si="8"/>
        <v>1</v>
      </c>
      <c r="N87" s="2">
        <f t="shared" si="9"/>
        <v>0</v>
      </c>
      <c r="O87" s="2">
        <f t="shared" si="10"/>
        <v>0</v>
      </c>
      <c r="P87">
        <v>4</v>
      </c>
      <c r="Q87" s="2" t="s">
        <v>17</v>
      </c>
      <c r="R87" s="2">
        <f t="shared" si="11"/>
        <v>2</v>
      </c>
      <c r="S87">
        <v>14</v>
      </c>
      <c r="T87">
        <v>3</v>
      </c>
      <c r="U87">
        <v>2</v>
      </c>
      <c r="V87">
        <v>1</v>
      </c>
      <c r="W87">
        <v>0</v>
      </c>
      <c r="X87">
        <v>0</v>
      </c>
    </row>
    <row r="88" spans="1:24" x14ac:dyDescent="0.25">
      <c r="A88">
        <v>491</v>
      </c>
      <c r="B88">
        <v>38</v>
      </c>
      <c r="C88" s="2" t="s">
        <v>19</v>
      </c>
      <c r="D88" s="2">
        <f t="shared" si="6"/>
        <v>0</v>
      </c>
      <c r="E88">
        <v>1</v>
      </c>
      <c r="F88">
        <v>3</v>
      </c>
      <c r="G88">
        <v>1</v>
      </c>
      <c r="H88">
        <v>3</v>
      </c>
      <c r="I88">
        <v>1</v>
      </c>
      <c r="J88">
        <v>2</v>
      </c>
      <c r="K88" s="2" t="s">
        <v>18</v>
      </c>
      <c r="L88" s="2">
        <f t="shared" si="7"/>
        <v>3</v>
      </c>
      <c r="M88" s="2">
        <f t="shared" si="8"/>
        <v>0</v>
      </c>
      <c r="N88" s="2">
        <f t="shared" si="9"/>
        <v>0</v>
      </c>
      <c r="O88" s="2">
        <f t="shared" si="10"/>
        <v>3</v>
      </c>
      <c r="P88">
        <v>3</v>
      </c>
      <c r="Q88" s="2" t="s">
        <v>19</v>
      </c>
      <c r="R88" s="2">
        <f t="shared" si="11"/>
        <v>1</v>
      </c>
      <c r="S88">
        <v>17</v>
      </c>
      <c r="T88">
        <v>3</v>
      </c>
      <c r="U88">
        <v>2</v>
      </c>
      <c r="V88">
        <v>0</v>
      </c>
      <c r="W88">
        <v>0</v>
      </c>
      <c r="X88">
        <v>0</v>
      </c>
    </row>
    <row r="89" spans="1:24" x14ac:dyDescent="0.25">
      <c r="A89">
        <v>500</v>
      </c>
      <c r="B89">
        <v>33</v>
      </c>
      <c r="C89" s="2" t="s">
        <v>19</v>
      </c>
      <c r="D89" s="2">
        <f t="shared" si="6"/>
        <v>0</v>
      </c>
      <c r="E89">
        <v>4</v>
      </c>
      <c r="F89">
        <v>3</v>
      </c>
      <c r="G89">
        <v>1</v>
      </c>
      <c r="H89">
        <v>1</v>
      </c>
      <c r="I89">
        <v>2</v>
      </c>
      <c r="J89">
        <v>2</v>
      </c>
      <c r="K89" s="2" t="s">
        <v>21</v>
      </c>
      <c r="L89" s="2">
        <f t="shared" si="7"/>
        <v>1</v>
      </c>
      <c r="M89" s="2">
        <f t="shared" si="8"/>
        <v>1</v>
      </c>
      <c r="N89" s="2">
        <f t="shared" si="9"/>
        <v>0</v>
      </c>
      <c r="O89" s="2">
        <f t="shared" si="10"/>
        <v>0</v>
      </c>
      <c r="P89">
        <v>3</v>
      </c>
      <c r="Q89" s="2" t="s">
        <v>19</v>
      </c>
      <c r="R89" s="2">
        <f t="shared" si="11"/>
        <v>1</v>
      </c>
      <c r="S89">
        <v>12</v>
      </c>
      <c r="T89">
        <v>3</v>
      </c>
      <c r="U89">
        <v>3</v>
      </c>
      <c r="V89">
        <v>5</v>
      </c>
      <c r="W89">
        <v>0</v>
      </c>
      <c r="X89">
        <v>1</v>
      </c>
    </row>
    <row r="90" spans="1:24" x14ac:dyDescent="0.25">
      <c r="A90">
        <v>502</v>
      </c>
      <c r="B90">
        <v>30</v>
      </c>
      <c r="C90" s="2" t="s">
        <v>19</v>
      </c>
      <c r="D90" s="2">
        <f t="shared" si="6"/>
        <v>0</v>
      </c>
      <c r="E90">
        <v>3</v>
      </c>
      <c r="F90">
        <v>3</v>
      </c>
      <c r="G90">
        <v>1</v>
      </c>
      <c r="H90">
        <v>3</v>
      </c>
      <c r="I90">
        <v>1</v>
      </c>
      <c r="J90">
        <v>3</v>
      </c>
      <c r="K90" s="2" t="s">
        <v>21</v>
      </c>
      <c r="L90" s="2">
        <f t="shared" si="7"/>
        <v>1</v>
      </c>
      <c r="M90" s="2">
        <f t="shared" si="8"/>
        <v>1</v>
      </c>
      <c r="N90" s="2">
        <f t="shared" si="9"/>
        <v>0</v>
      </c>
      <c r="O90" s="2">
        <f t="shared" si="10"/>
        <v>0</v>
      </c>
      <c r="P90">
        <v>1</v>
      </c>
      <c r="Q90" s="2" t="s">
        <v>19</v>
      </c>
      <c r="R90" s="2">
        <f t="shared" si="11"/>
        <v>1</v>
      </c>
      <c r="S90">
        <v>20</v>
      </c>
      <c r="T90">
        <v>4</v>
      </c>
      <c r="U90">
        <v>3</v>
      </c>
      <c r="V90">
        <v>1</v>
      </c>
      <c r="W90">
        <v>0</v>
      </c>
      <c r="X90">
        <v>0</v>
      </c>
    </row>
    <row r="91" spans="1:24" x14ac:dyDescent="0.25">
      <c r="A91">
        <v>508</v>
      </c>
      <c r="B91">
        <v>29</v>
      </c>
      <c r="C91" s="2" t="s">
        <v>19</v>
      </c>
      <c r="D91" s="2">
        <f t="shared" si="6"/>
        <v>0</v>
      </c>
      <c r="E91">
        <v>2</v>
      </c>
      <c r="F91">
        <v>2</v>
      </c>
      <c r="G91">
        <v>1</v>
      </c>
      <c r="H91">
        <v>1</v>
      </c>
      <c r="I91">
        <v>2</v>
      </c>
      <c r="J91">
        <v>3</v>
      </c>
      <c r="K91" s="2" t="s">
        <v>20</v>
      </c>
      <c r="L91" s="2">
        <f t="shared" si="7"/>
        <v>2</v>
      </c>
      <c r="M91" s="2">
        <f t="shared" si="8"/>
        <v>0</v>
      </c>
      <c r="N91" s="2">
        <f t="shared" si="9"/>
        <v>2</v>
      </c>
      <c r="O91" s="2">
        <f t="shared" si="10"/>
        <v>0</v>
      </c>
      <c r="P91">
        <v>7</v>
      </c>
      <c r="Q91" s="2" t="s">
        <v>19</v>
      </c>
      <c r="R91" s="2">
        <f t="shared" si="11"/>
        <v>1</v>
      </c>
      <c r="S91">
        <v>14</v>
      </c>
      <c r="T91">
        <v>3</v>
      </c>
      <c r="U91">
        <v>2</v>
      </c>
      <c r="V91">
        <v>6</v>
      </c>
      <c r="W91">
        <v>0</v>
      </c>
      <c r="X91">
        <v>1</v>
      </c>
    </row>
    <row r="92" spans="1:24" x14ac:dyDescent="0.25">
      <c r="A92">
        <v>514</v>
      </c>
      <c r="B92">
        <v>20</v>
      </c>
      <c r="C92" s="2" t="s">
        <v>17</v>
      </c>
      <c r="D92" s="2">
        <f t="shared" si="6"/>
        <v>1</v>
      </c>
      <c r="E92">
        <v>1</v>
      </c>
      <c r="F92">
        <v>4</v>
      </c>
      <c r="G92">
        <v>1</v>
      </c>
      <c r="H92">
        <v>1</v>
      </c>
      <c r="I92">
        <v>1</v>
      </c>
      <c r="J92">
        <v>1</v>
      </c>
      <c r="K92" s="2" t="s">
        <v>18</v>
      </c>
      <c r="L92" s="2">
        <f t="shared" si="7"/>
        <v>3</v>
      </c>
      <c r="M92" s="2">
        <f t="shared" si="8"/>
        <v>0</v>
      </c>
      <c r="N92" s="2">
        <f t="shared" si="9"/>
        <v>0</v>
      </c>
      <c r="O92" s="2">
        <f t="shared" si="10"/>
        <v>3</v>
      </c>
      <c r="P92">
        <v>4</v>
      </c>
      <c r="Q92" s="2" t="s">
        <v>17</v>
      </c>
      <c r="R92" s="2">
        <f t="shared" si="11"/>
        <v>2</v>
      </c>
      <c r="S92">
        <v>11</v>
      </c>
      <c r="T92">
        <v>3</v>
      </c>
      <c r="U92">
        <v>3</v>
      </c>
      <c r="V92">
        <v>1</v>
      </c>
      <c r="W92">
        <v>0</v>
      </c>
      <c r="X92">
        <v>1</v>
      </c>
    </row>
    <row r="93" spans="1:24" x14ac:dyDescent="0.25">
      <c r="A93">
        <v>516</v>
      </c>
      <c r="B93">
        <v>35</v>
      </c>
      <c r="C93" s="2" t="s">
        <v>19</v>
      </c>
      <c r="D93" s="2">
        <f t="shared" si="6"/>
        <v>0</v>
      </c>
      <c r="E93">
        <v>3</v>
      </c>
      <c r="F93">
        <v>3</v>
      </c>
      <c r="G93">
        <v>2</v>
      </c>
      <c r="H93">
        <v>2</v>
      </c>
      <c r="I93">
        <v>1</v>
      </c>
      <c r="J93">
        <v>3</v>
      </c>
      <c r="K93" s="2" t="s">
        <v>20</v>
      </c>
      <c r="L93" s="2">
        <f t="shared" si="7"/>
        <v>2</v>
      </c>
      <c r="M93" s="2">
        <f t="shared" si="8"/>
        <v>0</v>
      </c>
      <c r="N93" s="2">
        <f t="shared" si="9"/>
        <v>2</v>
      </c>
      <c r="O93" s="2">
        <f t="shared" si="10"/>
        <v>0</v>
      </c>
      <c r="P93">
        <v>1</v>
      </c>
      <c r="Q93" s="2" t="s">
        <v>19</v>
      </c>
      <c r="R93" s="2">
        <f t="shared" si="11"/>
        <v>1</v>
      </c>
      <c r="S93">
        <v>18</v>
      </c>
      <c r="T93">
        <v>3</v>
      </c>
      <c r="U93">
        <v>3</v>
      </c>
      <c r="V93">
        <v>1</v>
      </c>
      <c r="W93">
        <v>0</v>
      </c>
      <c r="X93">
        <v>0</v>
      </c>
    </row>
    <row r="94" spans="1:24" x14ac:dyDescent="0.25">
      <c r="A94">
        <v>523</v>
      </c>
      <c r="B94">
        <v>37</v>
      </c>
      <c r="C94" s="2" t="s">
        <v>19</v>
      </c>
      <c r="D94" s="2">
        <f t="shared" si="6"/>
        <v>0</v>
      </c>
      <c r="E94">
        <v>2</v>
      </c>
      <c r="F94">
        <v>4</v>
      </c>
      <c r="G94">
        <v>2</v>
      </c>
      <c r="H94">
        <v>4</v>
      </c>
      <c r="I94">
        <v>1</v>
      </c>
      <c r="J94">
        <v>4</v>
      </c>
      <c r="K94" s="2" t="s">
        <v>18</v>
      </c>
      <c r="L94" s="2">
        <f t="shared" si="7"/>
        <v>3</v>
      </c>
      <c r="M94" s="2">
        <f t="shared" si="8"/>
        <v>0</v>
      </c>
      <c r="N94" s="2">
        <f t="shared" si="9"/>
        <v>0</v>
      </c>
      <c r="O94" s="2">
        <f t="shared" si="10"/>
        <v>3</v>
      </c>
      <c r="P94">
        <v>3</v>
      </c>
      <c r="Q94" s="2" t="s">
        <v>19</v>
      </c>
      <c r="R94" s="2">
        <f t="shared" si="11"/>
        <v>1</v>
      </c>
      <c r="S94">
        <v>17</v>
      </c>
      <c r="T94">
        <v>3</v>
      </c>
      <c r="U94">
        <v>3</v>
      </c>
      <c r="V94">
        <v>1</v>
      </c>
      <c r="W94">
        <v>0</v>
      </c>
      <c r="X94">
        <v>0</v>
      </c>
    </row>
    <row r="95" spans="1:24" x14ac:dyDescent="0.25">
      <c r="A95">
        <v>543</v>
      </c>
      <c r="B95">
        <v>38</v>
      </c>
      <c r="C95" s="2" t="s">
        <v>19</v>
      </c>
      <c r="D95" s="2">
        <f t="shared" si="6"/>
        <v>0</v>
      </c>
      <c r="E95">
        <v>3</v>
      </c>
      <c r="F95">
        <v>3</v>
      </c>
      <c r="G95">
        <v>1</v>
      </c>
      <c r="H95">
        <v>1</v>
      </c>
      <c r="I95">
        <v>3</v>
      </c>
      <c r="J95">
        <v>3</v>
      </c>
      <c r="K95" s="2" t="s">
        <v>18</v>
      </c>
      <c r="L95" s="2">
        <f t="shared" si="7"/>
        <v>3</v>
      </c>
      <c r="M95" s="2">
        <f t="shared" si="8"/>
        <v>0</v>
      </c>
      <c r="N95" s="2">
        <f t="shared" si="9"/>
        <v>0</v>
      </c>
      <c r="O95" s="2">
        <f t="shared" si="10"/>
        <v>3</v>
      </c>
      <c r="P95">
        <v>4</v>
      </c>
      <c r="Q95" s="2" t="s">
        <v>17</v>
      </c>
      <c r="R95" s="2">
        <f t="shared" si="11"/>
        <v>2</v>
      </c>
      <c r="S95">
        <v>14</v>
      </c>
      <c r="T95">
        <v>3</v>
      </c>
      <c r="U95">
        <v>4</v>
      </c>
      <c r="V95">
        <v>1</v>
      </c>
      <c r="W95">
        <v>0</v>
      </c>
      <c r="X95">
        <v>0</v>
      </c>
    </row>
    <row r="96" spans="1:24" x14ac:dyDescent="0.25">
      <c r="A96">
        <v>547</v>
      </c>
      <c r="B96">
        <v>29</v>
      </c>
      <c r="C96" s="2" t="s">
        <v>19</v>
      </c>
      <c r="D96" s="2">
        <f t="shared" si="6"/>
        <v>0</v>
      </c>
      <c r="E96">
        <v>3</v>
      </c>
      <c r="F96">
        <v>3</v>
      </c>
      <c r="G96">
        <v>2</v>
      </c>
      <c r="H96">
        <v>2</v>
      </c>
      <c r="I96">
        <v>1</v>
      </c>
      <c r="J96">
        <v>1</v>
      </c>
      <c r="K96" s="2" t="s">
        <v>18</v>
      </c>
      <c r="L96" s="2">
        <f t="shared" si="7"/>
        <v>3</v>
      </c>
      <c r="M96" s="2">
        <f t="shared" si="8"/>
        <v>0</v>
      </c>
      <c r="N96" s="2">
        <f t="shared" si="9"/>
        <v>0</v>
      </c>
      <c r="O96" s="2">
        <f t="shared" si="10"/>
        <v>3</v>
      </c>
      <c r="P96">
        <v>3</v>
      </c>
      <c r="Q96" s="2" t="s">
        <v>19</v>
      </c>
      <c r="R96" s="2">
        <f t="shared" si="11"/>
        <v>1</v>
      </c>
      <c r="S96">
        <v>11</v>
      </c>
      <c r="T96">
        <v>3</v>
      </c>
      <c r="U96">
        <v>3</v>
      </c>
      <c r="V96">
        <v>1</v>
      </c>
      <c r="W96">
        <v>0</v>
      </c>
      <c r="X96">
        <v>0</v>
      </c>
    </row>
    <row r="97" spans="1:24" x14ac:dyDescent="0.25">
      <c r="A97">
        <v>558</v>
      </c>
      <c r="B97">
        <v>35</v>
      </c>
      <c r="C97" s="2" t="s">
        <v>19</v>
      </c>
      <c r="D97" s="2">
        <f t="shared" si="6"/>
        <v>0</v>
      </c>
      <c r="E97">
        <v>2</v>
      </c>
      <c r="F97">
        <v>4</v>
      </c>
      <c r="G97">
        <v>1</v>
      </c>
      <c r="H97">
        <v>1</v>
      </c>
      <c r="I97">
        <v>2</v>
      </c>
      <c r="J97">
        <v>1</v>
      </c>
      <c r="K97" s="2" t="s">
        <v>21</v>
      </c>
      <c r="L97" s="2">
        <f t="shared" si="7"/>
        <v>1</v>
      </c>
      <c r="M97" s="2">
        <f t="shared" si="8"/>
        <v>1</v>
      </c>
      <c r="N97" s="2">
        <f t="shared" si="9"/>
        <v>0</v>
      </c>
      <c r="O97" s="2">
        <f t="shared" si="10"/>
        <v>0</v>
      </c>
      <c r="P97">
        <v>8</v>
      </c>
      <c r="Q97" s="2" t="s">
        <v>19</v>
      </c>
      <c r="R97" s="2">
        <f t="shared" si="11"/>
        <v>1</v>
      </c>
      <c r="S97">
        <v>11</v>
      </c>
      <c r="T97">
        <v>3</v>
      </c>
      <c r="U97">
        <v>4</v>
      </c>
      <c r="V97">
        <v>1</v>
      </c>
      <c r="W97">
        <v>0</v>
      </c>
      <c r="X97">
        <v>0</v>
      </c>
    </row>
    <row r="98" spans="1:24" x14ac:dyDescent="0.25">
      <c r="A98">
        <v>560</v>
      </c>
      <c r="B98">
        <v>38</v>
      </c>
      <c r="C98" s="2" t="s">
        <v>19</v>
      </c>
      <c r="D98" s="2">
        <f t="shared" si="6"/>
        <v>0</v>
      </c>
      <c r="E98">
        <v>1</v>
      </c>
      <c r="F98">
        <v>4</v>
      </c>
      <c r="G98">
        <v>1</v>
      </c>
      <c r="H98">
        <v>1</v>
      </c>
      <c r="I98">
        <v>1</v>
      </c>
      <c r="J98">
        <v>3</v>
      </c>
      <c r="K98" s="2" t="s">
        <v>20</v>
      </c>
      <c r="L98" s="2">
        <f t="shared" si="7"/>
        <v>2</v>
      </c>
      <c r="M98" s="2">
        <f t="shared" si="8"/>
        <v>0</v>
      </c>
      <c r="N98" s="2">
        <f t="shared" si="9"/>
        <v>2</v>
      </c>
      <c r="O98" s="2">
        <f t="shared" si="10"/>
        <v>0</v>
      </c>
      <c r="P98">
        <v>6</v>
      </c>
      <c r="Q98" s="2" t="s">
        <v>17</v>
      </c>
      <c r="R98" s="2">
        <f t="shared" si="11"/>
        <v>2</v>
      </c>
      <c r="S98">
        <v>13</v>
      </c>
      <c r="T98">
        <v>3</v>
      </c>
      <c r="U98">
        <v>1</v>
      </c>
      <c r="V98">
        <v>1</v>
      </c>
      <c r="W98">
        <v>0</v>
      </c>
      <c r="X98">
        <v>0</v>
      </c>
    </row>
    <row r="99" spans="1:24" x14ac:dyDescent="0.25">
      <c r="A99">
        <v>561</v>
      </c>
      <c r="B99">
        <v>34</v>
      </c>
      <c r="C99" s="2" t="s">
        <v>19</v>
      </c>
      <c r="D99" s="2">
        <f t="shared" si="6"/>
        <v>0</v>
      </c>
      <c r="E99">
        <v>1</v>
      </c>
      <c r="F99">
        <v>2</v>
      </c>
      <c r="G99">
        <v>1</v>
      </c>
      <c r="H99">
        <v>1</v>
      </c>
      <c r="I99">
        <v>2</v>
      </c>
      <c r="J99">
        <v>1</v>
      </c>
      <c r="K99" s="2" t="s">
        <v>21</v>
      </c>
      <c r="L99" s="2">
        <f t="shared" si="7"/>
        <v>1</v>
      </c>
      <c r="M99" s="2">
        <f t="shared" si="8"/>
        <v>1</v>
      </c>
      <c r="N99" s="2">
        <f t="shared" si="9"/>
        <v>0</v>
      </c>
      <c r="O99" s="2">
        <f t="shared" si="10"/>
        <v>0</v>
      </c>
      <c r="P99">
        <v>3</v>
      </c>
      <c r="Q99" s="2" t="s">
        <v>19</v>
      </c>
      <c r="R99" s="2">
        <f t="shared" si="11"/>
        <v>1</v>
      </c>
      <c r="S99">
        <v>14</v>
      </c>
      <c r="T99">
        <v>3</v>
      </c>
      <c r="U99">
        <v>3</v>
      </c>
      <c r="V99">
        <v>0</v>
      </c>
      <c r="W99">
        <v>0</v>
      </c>
      <c r="X99">
        <v>0</v>
      </c>
    </row>
    <row r="100" spans="1:24" x14ac:dyDescent="0.25">
      <c r="A100">
        <v>586</v>
      </c>
      <c r="B100">
        <v>23</v>
      </c>
      <c r="C100" s="2" t="s">
        <v>17</v>
      </c>
      <c r="D100" s="2">
        <f t="shared" si="6"/>
        <v>1</v>
      </c>
      <c r="E100">
        <v>3</v>
      </c>
      <c r="F100">
        <v>3</v>
      </c>
      <c r="G100">
        <v>2</v>
      </c>
      <c r="H100">
        <v>4</v>
      </c>
      <c r="I100">
        <v>1</v>
      </c>
      <c r="J100">
        <v>4</v>
      </c>
      <c r="K100" s="2" t="s">
        <v>20</v>
      </c>
      <c r="L100" s="2">
        <f t="shared" si="7"/>
        <v>2</v>
      </c>
      <c r="M100" s="2">
        <f t="shared" si="8"/>
        <v>0</v>
      </c>
      <c r="N100" s="2">
        <f t="shared" si="9"/>
        <v>2</v>
      </c>
      <c r="O100" s="2">
        <f t="shared" si="10"/>
        <v>0</v>
      </c>
      <c r="P100">
        <v>1</v>
      </c>
      <c r="Q100" s="2" t="s">
        <v>17</v>
      </c>
      <c r="R100" s="2">
        <f t="shared" si="11"/>
        <v>2</v>
      </c>
      <c r="S100">
        <v>21</v>
      </c>
      <c r="T100">
        <v>4</v>
      </c>
      <c r="U100">
        <v>3</v>
      </c>
      <c r="V100">
        <v>0</v>
      </c>
      <c r="W100">
        <v>0</v>
      </c>
      <c r="X100">
        <v>0</v>
      </c>
    </row>
    <row r="101" spans="1:24" x14ac:dyDescent="0.25">
      <c r="A101">
        <v>587</v>
      </c>
      <c r="B101">
        <v>24</v>
      </c>
      <c r="C101" s="2" t="s">
        <v>19</v>
      </c>
      <c r="D101" s="2">
        <f t="shared" si="6"/>
        <v>0</v>
      </c>
      <c r="E101">
        <v>3</v>
      </c>
      <c r="F101">
        <v>3</v>
      </c>
      <c r="G101">
        <v>1</v>
      </c>
      <c r="H101">
        <v>2</v>
      </c>
      <c r="I101">
        <v>1</v>
      </c>
      <c r="J101">
        <v>2</v>
      </c>
      <c r="K101" s="2" t="s">
        <v>21</v>
      </c>
      <c r="L101" s="2">
        <f t="shared" si="7"/>
        <v>1</v>
      </c>
      <c r="M101" s="2">
        <f t="shared" si="8"/>
        <v>1</v>
      </c>
      <c r="N101" s="2">
        <f t="shared" si="9"/>
        <v>0</v>
      </c>
      <c r="O101" s="2">
        <f t="shared" si="10"/>
        <v>0</v>
      </c>
      <c r="P101">
        <v>5</v>
      </c>
      <c r="Q101" s="2" t="s">
        <v>19</v>
      </c>
      <c r="R101" s="2">
        <f t="shared" si="11"/>
        <v>1</v>
      </c>
      <c r="S101">
        <v>11</v>
      </c>
      <c r="T101">
        <v>3</v>
      </c>
      <c r="U101">
        <v>3</v>
      </c>
      <c r="V101">
        <v>1</v>
      </c>
      <c r="W101">
        <v>0</v>
      </c>
      <c r="X101">
        <v>0</v>
      </c>
    </row>
    <row r="102" spans="1:24" x14ac:dyDescent="0.25">
      <c r="A102">
        <v>590</v>
      </c>
      <c r="B102">
        <v>29</v>
      </c>
      <c r="C102" s="2" t="s">
        <v>17</v>
      </c>
      <c r="D102" s="2">
        <f t="shared" si="6"/>
        <v>1</v>
      </c>
      <c r="E102">
        <v>2</v>
      </c>
      <c r="F102">
        <v>2</v>
      </c>
      <c r="G102">
        <v>1</v>
      </c>
      <c r="H102">
        <v>2</v>
      </c>
      <c r="I102">
        <v>1</v>
      </c>
      <c r="J102">
        <v>1</v>
      </c>
      <c r="K102" s="2" t="s">
        <v>20</v>
      </c>
      <c r="L102" s="2">
        <f t="shared" si="7"/>
        <v>2</v>
      </c>
      <c r="M102" s="2">
        <f t="shared" si="8"/>
        <v>0</v>
      </c>
      <c r="N102" s="2">
        <f t="shared" si="9"/>
        <v>2</v>
      </c>
      <c r="O102" s="2">
        <f t="shared" si="10"/>
        <v>0</v>
      </c>
      <c r="P102">
        <v>4</v>
      </c>
      <c r="Q102" s="2" t="s">
        <v>17</v>
      </c>
      <c r="R102" s="2">
        <f t="shared" si="11"/>
        <v>2</v>
      </c>
      <c r="S102">
        <v>11</v>
      </c>
      <c r="T102">
        <v>3</v>
      </c>
      <c r="U102">
        <v>3</v>
      </c>
      <c r="V102">
        <v>1</v>
      </c>
      <c r="W102">
        <v>0</v>
      </c>
      <c r="X102">
        <v>0</v>
      </c>
    </row>
    <row r="103" spans="1:24" x14ac:dyDescent="0.25">
      <c r="A103">
        <v>602</v>
      </c>
      <c r="B103">
        <v>40</v>
      </c>
      <c r="C103" s="2" t="s">
        <v>19</v>
      </c>
      <c r="D103" s="2">
        <f t="shared" si="6"/>
        <v>0</v>
      </c>
      <c r="E103">
        <v>1</v>
      </c>
      <c r="F103">
        <v>1</v>
      </c>
      <c r="G103">
        <v>1</v>
      </c>
      <c r="H103">
        <v>2</v>
      </c>
      <c r="I103">
        <v>2</v>
      </c>
      <c r="J103">
        <v>3</v>
      </c>
      <c r="K103" s="2" t="s">
        <v>18</v>
      </c>
      <c r="L103" s="2">
        <f t="shared" si="7"/>
        <v>3</v>
      </c>
      <c r="M103" s="2">
        <f t="shared" si="8"/>
        <v>0</v>
      </c>
      <c r="N103" s="2">
        <f t="shared" si="9"/>
        <v>0</v>
      </c>
      <c r="O103" s="2">
        <f t="shared" si="10"/>
        <v>3</v>
      </c>
      <c r="P103">
        <v>6</v>
      </c>
      <c r="Q103" s="2" t="s">
        <v>19</v>
      </c>
      <c r="R103" s="2">
        <f t="shared" si="11"/>
        <v>1</v>
      </c>
      <c r="S103">
        <v>14</v>
      </c>
      <c r="T103">
        <v>3</v>
      </c>
      <c r="U103">
        <v>3</v>
      </c>
      <c r="V103">
        <v>1</v>
      </c>
      <c r="W103">
        <v>0</v>
      </c>
      <c r="X103">
        <v>0</v>
      </c>
    </row>
    <row r="104" spans="1:24" x14ac:dyDescent="0.25">
      <c r="A104">
        <v>603</v>
      </c>
      <c r="B104">
        <v>30</v>
      </c>
      <c r="C104" s="2" t="s">
        <v>19</v>
      </c>
      <c r="D104" s="2">
        <f t="shared" si="6"/>
        <v>0</v>
      </c>
      <c r="E104">
        <v>3</v>
      </c>
      <c r="F104">
        <v>3</v>
      </c>
      <c r="G104">
        <v>2</v>
      </c>
      <c r="H104">
        <v>4</v>
      </c>
      <c r="I104">
        <v>2</v>
      </c>
      <c r="J104">
        <v>4</v>
      </c>
      <c r="K104" s="2" t="s">
        <v>18</v>
      </c>
      <c r="L104" s="2">
        <f t="shared" si="7"/>
        <v>3</v>
      </c>
      <c r="M104" s="2">
        <f t="shared" si="8"/>
        <v>0</v>
      </c>
      <c r="N104" s="2">
        <f t="shared" si="9"/>
        <v>0</v>
      </c>
      <c r="O104" s="2">
        <f t="shared" si="10"/>
        <v>3</v>
      </c>
      <c r="P104">
        <v>1</v>
      </c>
      <c r="Q104" s="2" t="s">
        <v>17</v>
      </c>
      <c r="R104" s="2">
        <f t="shared" si="11"/>
        <v>2</v>
      </c>
      <c r="S104">
        <v>24</v>
      </c>
      <c r="T104">
        <v>4</v>
      </c>
      <c r="U104">
        <v>2</v>
      </c>
      <c r="V104">
        <v>0</v>
      </c>
      <c r="W104">
        <v>0</v>
      </c>
      <c r="X104">
        <v>0</v>
      </c>
    </row>
    <row r="105" spans="1:24" x14ac:dyDescent="0.25">
      <c r="A105">
        <v>604</v>
      </c>
      <c r="B105">
        <v>45</v>
      </c>
      <c r="C105" s="2" t="s">
        <v>19</v>
      </c>
      <c r="D105" s="2">
        <f t="shared" si="6"/>
        <v>0</v>
      </c>
      <c r="E105">
        <v>3</v>
      </c>
      <c r="F105">
        <v>2</v>
      </c>
      <c r="G105">
        <v>1</v>
      </c>
      <c r="H105">
        <v>2</v>
      </c>
      <c r="I105">
        <v>1</v>
      </c>
      <c r="J105">
        <v>3</v>
      </c>
      <c r="K105" s="2" t="s">
        <v>18</v>
      </c>
      <c r="L105" s="2">
        <f t="shared" si="7"/>
        <v>3</v>
      </c>
      <c r="M105" s="2">
        <f t="shared" si="8"/>
        <v>0</v>
      </c>
      <c r="N105" s="2">
        <f t="shared" si="9"/>
        <v>0</v>
      </c>
      <c r="O105" s="2">
        <f t="shared" si="10"/>
        <v>3</v>
      </c>
      <c r="P105">
        <v>5</v>
      </c>
      <c r="Q105" s="2" t="s">
        <v>19</v>
      </c>
      <c r="R105" s="2">
        <f t="shared" si="11"/>
        <v>1</v>
      </c>
      <c r="S105">
        <v>14</v>
      </c>
      <c r="T105">
        <v>3</v>
      </c>
      <c r="U105">
        <v>3</v>
      </c>
      <c r="V105">
        <v>1</v>
      </c>
      <c r="W105">
        <v>0</v>
      </c>
      <c r="X105">
        <v>0</v>
      </c>
    </row>
    <row r="106" spans="1:24" x14ac:dyDescent="0.25">
      <c r="A106">
        <v>616</v>
      </c>
      <c r="B106">
        <v>27</v>
      </c>
      <c r="C106" s="2" t="s">
        <v>19</v>
      </c>
      <c r="D106" s="2">
        <f t="shared" si="6"/>
        <v>0</v>
      </c>
      <c r="E106">
        <v>3</v>
      </c>
      <c r="F106">
        <v>4</v>
      </c>
      <c r="G106">
        <v>1</v>
      </c>
      <c r="H106">
        <v>1</v>
      </c>
      <c r="I106">
        <v>1</v>
      </c>
      <c r="J106">
        <v>1</v>
      </c>
      <c r="K106" s="2" t="s">
        <v>20</v>
      </c>
      <c r="L106" s="2">
        <f t="shared" si="7"/>
        <v>2</v>
      </c>
      <c r="M106" s="2">
        <f t="shared" si="8"/>
        <v>0</v>
      </c>
      <c r="N106" s="2">
        <f t="shared" si="9"/>
        <v>2</v>
      </c>
      <c r="O106" s="2">
        <f t="shared" si="10"/>
        <v>0</v>
      </c>
      <c r="P106">
        <v>3</v>
      </c>
      <c r="Q106" s="2" t="s">
        <v>19</v>
      </c>
      <c r="R106" s="2">
        <f t="shared" si="11"/>
        <v>1</v>
      </c>
      <c r="S106">
        <v>11</v>
      </c>
      <c r="T106">
        <v>3</v>
      </c>
      <c r="U106">
        <v>2</v>
      </c>
      <c r="V106">
        <v>0</v>
      </c>
      <c r="W106">
        <v>0</v>
      </c>
      <c r="X106">
        <v>0</v>
      </c>
    </row>
    <row r="107" spans="1:24" x14ac:dyDescent="0.25">
      <c r="A107">
        <v>629</v>
      </c>
      <c r="B107">
        <v>37</v>
      </c>
      <c r="C107" s="2" t="s">
        <v>19</v>
      </c>
      <c r="D107" s="2">
        <f t="shared" si="6"/>
        <v>0</v>
      </c>
      <c r="E107">
        <v>1</v>
      </c>
      <c r="F107">
        <v>4</v>
      </c>
      <c r="G107">
        <v>2</v>
      </c>
      <c r="H107">
        <v>2</v>
      </c>
      <c r="I107">
        <v>2</v>
      </c>
      <c r="J107">
        <v>3</v>
      </c>
      <c r="K107" s="2" t="s">
        <v>21</v>
      </c>
      <c r="L107" s="2">
        <f t="shared" si="7"/>
        <v>1</v>
      </c>
      <c r="M107" s="2">
        <f t="shared" si="8"/>
        <v>1</v>
      </c>
      <c r="N107" s="2">
        <f t="shared" si="9"/>
        <v>0</v>
      </c>
      <c r="O107" s="2">
        <f t="shared" si="10"/>
        <v>0</v>
      </c>
      <c r="P107">
        <v>0</v>
      </c>
      <c r="Q107" s="2" t="s">
        <v>19</v>
      </c>
      <c r="R107" s="2">
        <f t="shared" si="11"/>
        <v>1</v>
      </c>
      <c r="S107">
        <v>19</v>
      </c>
      <c r="T107">
        <v>3</v>
      </c>
      <c r="U107">
        <v>3</v>
      </c>
      <c r="V107">
        <v>1</v>
      </c>
      <c r="W107">
        <v>0</v>
      </c>
      <c r="X107">
        <v>0</v>
      </c>
    </row>
    <row r="108" spans="1:24" x14ac:dyDescent="0.25">
      <c r="A108">
        <v>638</v>
      </c>
      <c r="B108">
        <v>32</v>
      </c>
      <c r="C108" s="2" t="s">
        <v>19</v>
      </c>
      <c r="D108" s="2">
        <f t="shared" si="6"/>
        <v>0</v>
      </c>
      <c r="E108">
        <v>3</v>
      </c>
      <c r="F108">
        <v>4</v>
      </c>
      <c r="G108">
        <v>1</v>
      </c>
      <c r="H108">
        <v>1</v>
      </c>
      <c r="I108">
        <v>1</v>
      </c>
      <c r="J108">
        <v>1</v>
      </c>
      <c r="K108" s="2" t="s">
        <v>21</v>
      </c>
      <c r="L108" s="2">
        <f t="shared" si="7"/>
        <v>1</v>
      </c>
      <c r="M108" s="2">
        <f t="shared" si="8"/>
        <v>1</v>
      </c>
      <c r="N108" s="2">
        <f t="shared" si="9"/>
        <v>0</v>
      </c>
      <c r="O108" s="2">
        <f t="shared" si="10"/>
        <v>0</v>
      </c>
      <c r="P108">
        <v>4</v>
      </c>
      <c r="Q108" s="2" t="s">
        <v>19</v>
      </c>
      <c r="R108" s="2">
        <f t="shared" si="11"/>
        <v>1</v>
      </c>
      <c r="S108">
        <v>12</v>
      </c>
      <c r="T108">
        <v>3</v>
      </c>
      <c r="U108">
        <v>3</v>
      </c>
      <c r="V108">
        <v>3</v>
      </c>
      <c r="W108">
        <v>0</v>
      </c>
      <c r="X108">
        <v>0</v>
      </c>
    </row>
    <row r="109" spans="1:24" x14ac:dyDescent="0.25">
      <c r="A109">
        <v>647</v>
      </c>
      <c r="B109">
        <v>53</v>
      </c>
      <c r="C109" s="2" t="s">
        <v>19</v>
      </c>
      <c r="D109" s="2">
        <f t="shared" si="6"/>
        <v>0</v>
      </c>
      <c r="E109">
        <v>3</v>
      </c>
      <c r="F109">
        <v>1</v>
      </c>
      <c r="G109">
        <v>1</v>
      </c>
      <c r="H109">
        <v>1</v>
      </c>
      <c r="I109">
        <v>4</v>
      </c>
      <c r="J109">
        <v>4</v>
      </c>
      <c r="K109" s="2" t="s">
        <v>20</v>
      </c>
      <c r="L109" s="2">
        <f t="shared" si="7"/>
        <v>2</v>
      </c>
      <c r="M109" s="2">
        <f t="shared" si="8"/>
        <v>0</v>
      </c>
      <c r="N109" s="2">
        <f t="shared" si="9"/>
        <v>2</v>
      </c>
      <c r="O109" s="2">
        <f t="shared" si="10"/>
        <v>0</v>
      </c>
      <c r="P109">
        <v>5</v>
      </c>
      <c r="Q109" s="2" t="s">
        <v>19</v>
      </c>
      <c r="R109" s="2">
        <f t="shared" si="11"/>
        <v>1</v>
      </c>
      <c r="S109">
        <v>14</v>
      </c>
      <c r="T109">
        <v>3</v>
      </c>
      <c r="U109">
        <v>3</v>
      </c>
      <c r="V109">
        <v>2</v>
      </c>
      <c r="W109">
        <v>0</v>
      </c>
      <c r="X109">
        <v>2</v>
      </c>
    </row>
    <row r="110" spans="1:24" x14ac:dyDescent="0.25">
      <c r="A110">
        <v>653</v>
      </c>
      <c r="B110">
        <v>37</v>
      </c>
      <c r="C110" s="2" t="s">
        <v>19</v>
      </c>
      <c r="D110" s="2">
        <f t="shared" si="6"/>
        <v>0</v>
      </c>
      <c r="E110">
        <v>2</v>
      </c>
      <c r="F110">
        <v>1</v>
      </c>
      <c r="G110">
        <v>1</v>
      </c>
      <c r="H110">
        <v>1</v>
      </c>
      <c r="I110">
        <v>3</v>
      </c>
      <c r="J110">
        <v>1</v>
      </c>
      <c r="K110" s="2" t="s">
        <v>18</v>
      </c>
      <c r="L110" s="2">
        <f t="shared" si="7"/>
        <v>3</v>
      </c>
      <c r="M110" s="2">
        <f t="shared" si="8"/>
        <v>0</v>
      </c>
      <c r="N110" s="2">
        <f t="shared" si="9"/>
        <v>0</v>
      </c>
      <c r="O110" s="2">
        <f t="shared" si="10"/>
        <v>3</v>
      </c>
      <c r="P110">
        <v>1</v>
      </c>
      <c r="Q110" s="2" t="s">
        <v>17</v>
      </c>
      <c r="R110" s="2">
        <f t="shared" si="11"/>
        <v>2</v>
      </c>
      <c r="S110">
        <v>13</v>
      </c>
      <c r="T110">
        <v>3</v>
      </c>
      <c r="U110">
        <v>3</v>
      </c>
      <c r="V110">
        <v>10</v>
      </c>
      <c r="W110">
        <v>0</v>
      </c>
      <c r="X110">
        <v>0</v>
      </c>
    </row>
    <row r="111" spans="1:24" x14ac:dyDescent="0.25">
      <c r="A111">
        <v>657</v>
      </c>
      <c r="B111">
        <v>32</v>
      </c>
      <c r="C111" s="2" t="s">
        <v>17</v>
      </c>
      <c r="D111" s="2">
        <f t="shared" si="6"/>
        <v>1</v>
      </c>
      <c r="E111">
        <v>1</v>
      </c>
      <c r="F111">
        <v>1</v>
      </c>
      <c r="G111">
        <v>2</v>
      </c>
      <c r="H111">
        <v>3</v>
      </c>
      <c r="I111">
        <v>1</v>
      </c>
      <c r="J111">
        <v>4</v>
      </c>
      <c r="K111" s="2" t="s">
        <v>18</v>
      </c>
      <c r="L111" s="2">
        <f t="shared" si="7"/>
        <v>3</v>
      </c>
      <c r="M111" s="2">
        <f t="shared" si="8"/>
        <v>0</v>
      </c>
      <c r="N111" s="2">
        <f t="shared" si="9"/>
        <v>0</v>
      </c>
      <c r="O111" s="2">
        <f t="shared" si="10"/>
        <v>3</v>
      </c>
      <c r="P111">
        <v>1</v>
      </c>
      <c r="Q111" s="2" t="s">
        <v>17</v>
      </c>
      <c r="R111" s="2">
        <f t="shared" si="11"/>
        <v>2</v>
      </c>
      <c r="S111">
        <v>24</v>
      </c>
      <c r="T111">
        <v>4</v>
      </c>
      <c r="U111">
        <v>1</v>
      </c>
      <c r="V111">
        <v>1</v>
      </c>
      <c r="W111">
        <v>0</v>
      </c>
      <c r="X111">
        <v>0</v>
      </c>
    </row>
    <row r="112" spans="1:24" x14ac:dyDescent="0.25">
      <c r="A112">
        <v>661</v>
      </c>
      <c r="B112">
        <v>58</v>
      </c>
      <c r="C112" s="2" t="s">
        <v>17</v>
      </c>
      <c r="D112" s="2">
        <f t="shared" si="6"/>
        <v>1</v>
      </c>
      <c r="E112">
        <v>1</v>
      </c>
      <c r="F112">
        <v>4</v>
      </c>
      <c r="G112">
        <v>1</v>
      </c>
      <c r="H112">
        <v>2</v>
      </c>
      <c r="I112">
        <v>1</v>
      </c>
      <c r="J112">
        <v>4</v>
      </c>
      <c r="K112" s="2" t="s">
        <v>21</v>
      </c>
      <c r="L112" s="2">
        <f t="shared" si="7"/>
        <v>1</v>
      </c>
      <c r="M112" s="2">
        <f t="shared" si="8"/>
        <v>1</v>
      </c>
      <c r="N112" s="2">
        <f t="shared" si="9"/>
        <v>0</v>
      </c>
      <c r="O112" s="2">
        <f t="shared" si="10"/>
        <v>0</v>
      </c>
      <c r="P112">
        <v>9</v>
      </c>
      <c r="Q112" s="2" t="s">
        <v>17</v>
      </c>
      <c r="R112" s="2">
        <f t="shared" si="11"/>
        <v>2</v>
      </c>
      <c r="S112">
        <v>14</v>
      </c>
      <c r="T112">
        <v>3</v>
      </c>
      <c r="U112">
        <v>2</v>
      </c>
      <c r="V112">
        <v>1</v>
      </c>
      <c r="W112">
        <v>0</v>
      </c>
      <c r="X112">
        <v>0</v>
      </c>
    </row>
    <row r="113" spans="1:24" x14ac:dyDescent="0.25">
      <c r="A113">
        <v>662</v>
      </c>
      <c r="B113">
        <v>43</v>
      </c>
      <c r="C113" s="2" t="s">
        <v>19</v>
      </c>
      <c r="D113" s="2">
        <f t="shared" si="6"/>
        <v>0</v>
      </c>
      <c r="E113">
        <v>3</v>
      </c>
      <c r="F113">
        <v>1</v>
      </c>
      <c r="G113">
        <v>1</v>
      </c>
      <c r="H113">
        <v>3</v>
      </c>
      <c r="I113">
        <v>2</v>
      </c>
      <c r="J113">
        <v>3</v>
      </c>
      <c r="K113" s="2" t="s">
        <v>21</v>
      </c>
      <c r="L113" s="2">
        <f t="shared" si="7"/>
        <v>1</v>
      </c>
      <c r="M113" s="2">
        <f t="shared" si="8"/>
        <v>1</v>
      </c>
      <c r="N113" s="2">
        <f t="shared" si="9"/>
        <v>0</v>
      </c>
      <c r="O113" s="2">
        <f t="shared" si="10"/>
        <v>0</v>
      </c>
      <c r="P113">
        <v>4</v>
      </c>
      <c r="Q113" s="2" t="s">
        <v>19</v>
      </c>
      <c r="R113" s="2">
        <f t="shared" si="11"/>
        <v>1</v>
      </c>
      <c r="S113">
        <v>21</v>
      </c>
      <c r="T113">
        <v>4</v>
      </c>
      <c r="U113">
        <v>4</v>
      </c>
      <c r="V113">
        <v>1</v>
      </c>
      <c r="W113">
        <v>0</v>
      </c>
      <c r="X113">
        <v>0</v>
      </c>
    </row>
    <row r="114" spans="1:24" x14ac:dyDescent="0.25">
      <c r="A114">
        <v>664</v>
      </c>
      <c r="B114">
        <v>21</v>
      </c>
      <c r="C114" s="2" t="s">
        <v>17</v>
      </c>
      <c r="D114" s="2">
        <f t="shared" si="6"/>
        <v>1</v>
      </c>
      <c r="E114">
        <v>1</v>
      </c>
      <c r="F114">
        <v>4</v>
      </c>
      <c r="G114">
        <v>1</v>
      </c>
      <c r="H114">
        <v>3</v>
      </c>
      <c r="I114">
        <v>1</v>
      </c>
      <c r="J114">
        <v>4</v>
      </c>
      <c r="K114" s="2" t="s">
        <v>18</v>
      </c>
      <c r="L114" s="2">
        <f t="shared" si="7"/>
        <v>3</v>
      </c>
      <c r="M114" s="2">
        <f t="shared" si="8"/>
        <v>0</v>
      </c>
      <c r="N114" s="2">
        <f t="shared" si="9"/>
        <v>0</v>
      </c>
      <c r="O114" s="2">
        <f t="shared" si="10"/>
        <v>3</v>
      </c>
      <c r="P114">
        <v>1</v>
      </c>
      <c r="Q114" s="2" t="s">
        <v>19</v>
      </c>
      <c r="R114" s="2">
        <f t="shared" si="11"/>
        <v>1</v>
      </c>
      <c r="S114">
        <v>19</v>
      </c>
      <c r="T114">
        <v>3</v>
      </c>
      <c r="U114">
        <v>2</v>
      </c>
      <c r="V114">
        <v>1</v>
      </c>
      <c r="W114">
        <v>0</v>
      </c>
      <c r="X114">
        <v>0</v>
      </c>
    </row>
    <row r="115" spans="1:24" x14ac:dyDescent="0.25">
      <c r="A115">
        <v>672</v>
      </c>
      <c r="B115">
        <v>34</v>
      </c>
      <c r="C115" s="2" t="s">
        <v>19</v>
      </c>
      <c r="D115" s="2">
        <f t="shared" si="6"/>
        <v>0</v>
      </c>
      <c r="E115">
        <v>3</v>
      </c>
      <c r="F115">
        <v>2</v>
      </c>
      <c r="G115">
        <v>1</v>
      </c>
      <c r="H115">
        <v>1</v>
      </c>
      <c r="I115">
        <v>1</v>
      </c>
      <c r="J115">
        <v>2</v>
      </c>
      <c r="K115" s="2" t="s">
        <v>21</v>
      </c>
      <c r="L115" s="2">
        <f t="shared" si="7"/>
        <v>1</v>
      </c>
      <c r="M115" s="2">
        <f t="shared" si="8"/>
        <v>1</v>
      </c>
      <c r="N115" s="2">
        <f t="shared" si="9"/>
        <v>0</v>
      </c>
      <c r="O115" s="2">
        <f t="shared" si="10"/>
        <v>0</v>
      </c>
      <c r="P115">
        <v>5</v>
      </c>
      <c r="Q115" s="2" t="s">
        <v>19</v>
      </c>
      <c r="R115" s="2">
        <f t="shared" si="11"/>
        <v>1</v>
      </c>
      <c r="S115">
        <v>14</v>
      </c>
      <c r="T115">
        <v>3</v>
      </c>
      <c r="U115">
        <v>3</v>
      </c>
      <c r="V115">
        <v>1</v>
      </c>
      <c r="W115">
        <v>0</v>
      </c>
      <c r="X115">
        <v>1</v>
      </c>
    </row>
    <row r="116" spans="1:24" x14ac:dyDescent="0.25">
      <c r="A116">
        <v>675</v>
      </c>
      <c r="B116">
        <v>58</v>
      </c>
      <c r="C116" s="2" t="s">
        <v>19</v>
      </c>
      <c r="D116" s="2">
        <f t="shared" si="6"/>
        <v>0</v>
      </c>
      <c r="E116">
        <v>3</v>
      </c>
      <c r="F116">
        <v>3</v>
      </c>
      <c r="G116">
        <v>1</v>
      </c>
      <c r="H116">
        <v>2</v>
      </c>
      <c r="I116">
        <v>3</v>
      </c>
      <c r="J116">
        <v>2</v>
      </c>
      <c r="K116" s="2" t="s">
        <v>21</v>
      </c>
      <c r="L116" s="2">
        <f t="shared" si="7"/>
        <v>1</v>
      </c>
      <c r="M116" s="2">
        <f t="shared" si="8"/>
        <v>1</v>
      </c>
      <c r="N116" s="2">
        <f t="shared" si="9"/>
        <v>0</v>
      </c>
      <c r="O116" s="2">
        <f t="shared" si="10"/>
        <v>0</v>
      </c>
      <c r="P116">
        <v>2</v>
      </c>
      <c r="Q116" s="2" t="s">
        <v>17</v>
      </c>
      <c r="R116" s="2">
        <f t="shared" si="11"/>
        <v>2</v>
      </c>
      <c r="S116">
        <v>13</v>
      </c>
      <c r="T116">
        <v>3</v>
      </c>
      <c r="U116">
        <v>3</v>
      </c>
      <c r="V116">
        <v>6</v>
      </c>
      <c r="W116">
        <v>0</v>
      </c>
      <c r="X116">
        <v>0</v>
      </c>
    </row>
    <row r="117" spans="1:24" x14ac:dyDescent="0.25">
      <c r="A117">
        <v>679</v>
      </c>
      <c r="B117">
        <v>48</v>
      </c>
      <c r="C117" s="2" t="s">
        <v>19</v>
      </c>
      <c r="D117" s="2">
        <f t="shared" si="6"/>
        <v>0</v>
      </c>
      <c r="E117">
        <v>2</v>
      </c>
      <c r="F117">
        <v>4</v>
      </c>
      <c r="G117">
        <v>2</v>
      </c>
      <c r="H117">
        <v>3</v>
      </c>
      <c r="I117">
        <v>1</v>
      </c>
      <c r="J117">
        <v>3</v>
      </c>
      <c r="K117" s="2" t="s">
        <v>20</v>
      </c>
      <c r="L117" s="2">
        <f t="shared" si="7"/>
        <v>2</v>
      </c>
      <c r="M117" s="2">
        <f t="shared" si="8"/>
        <v>0</v>
      </c>
      <c r="N117" s="2">
        <f t="shared" si="9"/>
        <v>2</v>
      </c>
      <c r="O117" s="2">
        <f t="shared" si="10"/>
        <v>0</v>
      </c>
      <c r="P117">
        <v>4</v>
      </c>
      <c r="Q117" s="2" t="s">
        <v>19</v>
      </c>
      <c r="R117" s="2">
        <f t="shared" si="11"/>
        <v>1</v>
      </c>
      <c r="S117">
        <v>17</v>
      </c>
      <c r="T117">
        <v>3</v>
      </c>
      <c r="U117">
        <v>2</v>
      </c>
      <c r="V117">
        <v>0</v>
      </c>
      <c r="W117">
        <v>0</v>
      </c>
      <c r="X117">
        <v>0</v>
      </c>
    </row>
    <row r="118" spans="1:24" x14ac:dyDescent="0.25">
      <c r="A118">
        <v>683</v>
      </c>
      <c r="B118">
        <v>32</v>
      </c>
      <c r="C118" s="2" t="s">
        <v>19</v>
      </c>
      <c r="D118" s="2">
        <f t="shared" si="6"/>
        <v>0</v>
      </c>
      <c r="E118">
        <v>3</v>
      </c>
      <c r="F118">
        <v>3</v>
      </c>
      <c r="G118">
        <v>1</v>
      </c>
      <c r="H118">
        <v>2</v>
      </c>
      <c r="I118">
        <v>1</v>
      </c>
      <c r="J118">
        <v>4</v>
      </c>
      <c r="K118" s="2" t="s">
        <v>20</v>
      </c>
      <c r="L118" s="2">
        <f t="shared" si="7"/>
        <v>2</v>
      </c>
      <c r="M118" s="2">
        <f t="shared" si="8"/>
        <v>0</v>
      </c>
      <c r="N118" s="2">
        <f t="shared" si="9"/>
        <v>2</v>
      </c>
      <c r="O118" s="2">
        <f t="shared" si="10"/>
        <v>0</v>
      </c>
      <c r="P118">
        <v>1</v>
      </c>
      <c r="Q118" s="2" t="s">
        <v>19</v>
      </c>
      <c r="R118" s="2">
        <f t="shared" si="11"/>
        <v>1</v>
      </c>
      <c r="S118">
        <v>20</v>
      </c>
      <c r="T118">
        <v>4</v>
      </c>
      <c r="U118">
        <v>3</v>
      </c>
      <c r="V118">
        <v>3</v>
      </c>
      <c r="W118">
        <v>0</v>
      </c>
      <c r="X118">
        <v>0</v>
      </c>
    </row>
    <row r="119" spans="1:24" x14ac:dyDescent="0.25">
      <c r="A119">
        <v>684</v>
      </c>
      <c r="B119">
        <v>25</v>
      </c>
      <c r="C119" s="2" t="s">
        <v>17</v>
      </c>
      <c r="D119" s="2">
        <f t="shared" si="6"/>
        <v>1</v>
      </c>
      <c r="E119">
        <v>2</v>
      </c>
      <c r="F119">
        <v>3</v>
      </c>
      <c r="G119">
        <v>2</v>
      </c>
      <c r="H119">
        <v>2</v>
      </c>
      <c r="I119">
        <v>1</v>
      </c>
      <c r="J119">
        <v>3</v>
      </c>
      <c r="K119" s="2" t="s">
        <v>20</v>
      </c>
      <c r="L119" s="2">
        <f t="shared" si="7"/>
        <v>2</v>
      </c>
      <c r="M119" s="2">
        <f t="shared" si="8"/>
        <v>0</v>
      </c>
      <c r="N119" s="2">
        <f t="shared" si="9"/>
        <v>2</v>
      </c>
      <c r="O119" s="2">
        <f t="shared" si="10"/>
        <v>0</v>
      </c>
      <c r="P119">
        <v>1</v>
      </c>
      <c r="Q119" s="2" t="s">
        <v>17</v>
      </c>
      <c r="R119" s="2">
        <f t="shared" si="11"/>
        <v>2</v>
      </c>
      <c r="S119">
        <v>18</v>
      </c>
      <c r="T119">
        <v>3</v>
      </c>
      <c r="U119">
        <v>3</v>
      </c>
      <c r="V119">
        <v>1</v>
      </c>
      <c r="W119">
        <v>0</v>
      </c>
      <c r="X119">
        <v>0</v>
      </c>
    </row>
    <row r="120" spans="1:24" x14ac:dyDescent="0.25">
      <c r="A120">
        <v>685</v>
      </c>
      <c r="B120">
        <v>40</v>
      </c>
      <c r="C120" s="2" t="s">
        <v>19</v>
      </c>
      <c r="D120" s="2">
        <f t="shared" si="6"/>
        <v>0</v>
      </c>
      <c r="E120">
        <v>2</v>
      </c>
      <c r="F120">
        <v>1</v>
      </c>
      <c r="G120">
        <v>2</v>
      </c>
      <c r="H120">
        <v>2</v>
      </c>
      <c r="I120">
        <v>3</v>
      </c>
      <c r="J120">
        <v>2</v>
      </c>
      <c r="K120" s="2" t="s">
        <v>21</v>
      </c>
      <c r="L120" s="2">
        <f t="shared" si="7"/>
        <v>1</v>
      </c>
      <c r="M120" s="2">
        <f t="shared" si="8"/>
        <v>1</v>
      </c>
      <c r="N120" s="2">
        <f t="shared" si="9"/>
        <v>0</v>
      </c>
      <c r="O120" s="2">
        <f t="shared" si="10"/>
        <v>0</v>
      </c>
      <c r="P120">
        <v>2</v>
      </c>
      <c r="Q120" s="2" t="s">
        <v>19</v>
      </c>
      <c r="R120" s="2">
        <f t="shared" si="11"/>
        <v>1</v>
      </c>
      <c r="S120">
        <v>12</v>
      </c>
      <c r="T120">
        <v>3</v>
      </c>
      <c r="U120">
        <v>2</v>
      </c>
      <c r="V120">
        <v>1</v>
      </c>
      <c r="W120">
        <v>0</v>
      </c>
      <c r="X120">
        <v>0</v>
      </c>
    </row>
    <row r="121" spans="1:24" x14ac:dyDescent="0.25">
      <c r="A121">
        <v>689</v>
      </c>
      <c r="B121">
        <v>19</v>
      </c>
      <c r="C121" s="2" t="s">
        <v>17</v>
      </c>
      <c r="D121" s="2">
        <f t="shared" si="6"/>
        <v>1</v>
      </c>
      <c r="E121">
        <v>3</v>
      </c>
      <c r="F121">
        <v>4</v>
      </c>
      <c r="G121">
        <v>1</v>
      </c>
      <c r="H121">
        <v>2</v>
      </c>
      <c r="I121">
        <v>1</v>
      </c>
      <c r="J121">
        <v>2</v>
      </c>
      <c r="K121" s="2" t="s">
        <v>18</v>
      </c>
      <c r="L121" s="2">
        <f t="shared" si="7"/>
        <v>3</v>
      </c>
      <c r="M121" s="2">
        <f t="shared" si="8"/>
        <v>0</v>
      </c>
      <c r="N121" s="2">
        <f t="shared" si="9"/>
        <v>0</v>
      </c>
      <c r="O121" s="2">
        <f t="shared" si="10"/>
        <v>3</v>
      </c>
      <c r="P121">
        <v>3</v>
      </c>
      <c r="Q121" s="2" t="s">
        <v>17</v>
      </c>
      <c r="R121" s="2">
        <f t="shared" si="11"/>
        <v>2</v>
      </c>
      <c r="S121">
        <v>13</v>
      </c>
      <c r="T121">
        <v>3</v>
      </c>
      <c r="U121">
        <v>4</v>
      </c>
      <c r="V121">
        <v>1</v>
      </c>
      <c r="W121">
        <v>0</v>
      </c>
      <c r="X121">
        <v>0</v>
      </c>
    </row>
    <row r="122" spans="1:24" x14ac:dyDescent="0.25">
      <c r="A122">
        <v>690</v>
      </c>
      <c r="B122">
        <v>20</v>
      </c>
      <c r="C122" s="2" t="s">
        <v>17</v>
      </c>
      <c r="D122" s="2">
        <f t="shared" si="6"/>
        <v>1</v>
      </c>
      <c r="E122">
        <v>3</v>
      </c>
      <c r="F122">
        <v>1</v>
      </c>
      <c r="G122">
        <v>2</v>
      </c>
      <c r="H122">
        <v>3</v>
      </c>
      <c r="I122">
        <v>1</v>
      </c>
      <c r="J122">
        <v>3</v>
      </c>
      <c r="K122" s="2" t="s">
        <v>18</v>
      </c>
      <c r="L122" s="2">
        <f t="shared" si="7"/>
        <v>3</v>
      </c>
      <c r="M122" s="2">
        <f t="shared" si="8"/>
        <v>0</v>
      </c>
      <c r="N122" s="2">
        <f t="shared" si="9"/>
        <v>0</v>
      </c>
      <c r="O122" s="2">
        <f t="shared" si="10"/>
        <v>3</v>
      </c>
      <c r="P122">
        <v>1</v>
      </c>
      <c r="Q122" s="2" t="s">
        <v>19</v>
      </c>
      <c r="R122" s="2">
        <f t="shared" si="11"/>
        <v>1</v>
      </c>
      <c r="S122">
        <v>19</v>
      </c>
      <c r="T122">
        <v>3</v>
      </c>
      <c r="U122">
        <v>3</v>
      </c>
      <c r="V122">
        <v>1</v>
      </c>
      <c r="W122">
        <v>0</v>
      </c>
      <c r="X122">
        <v>0</v>
      </c>
    </row>
    <row r="123" spans="1:24" x14ac:dyDescent="0.25">
      <c r="A123">
        <v>695</v>
      </c>
      <c r="B123">
        <v>33</v>
      </c>
      <c r="C123" s="2" t="s">
        <v>19</v>
      </c>
      <c r="D123" s="2">
        <f t="shared" si="6"/>
        <v>0</v>
      </c>
      <c r="E123">
        <v>3</v>
      </c>
      <c r="F123">
        <v>2</v>
      </c>
      <c r="G123">
        <v>1</v>
      </c>
      <c r="H123">
        <v>2</v>
      </c>
      <c r="I123">
        <v>2</v>
      </c>
      <c r="J123">
        <v>4</v>
      </c>
      <c r="K123" s="2" t="s">
        <v>18</v>
      </c>
      <c r="L123" s="2">
        <f t="shared" si="7"/>
        <v>3</v>
      </c>
      <c r="M123" s="2">
        <f t="shared" si="8"/>
        <v>0</v>
      </c>
      <c r="N123" s="2">
        <f t="shared" si="9"/>
        <v>0</v>
      </c>
      <c r="O123" s="2">
        <f t="shared" si="10"/>
        <v>3</v>
      </c>
      <c r="P123">
        <v>3</v>
      </c>
      <c r="Q123" s="2" t="s">
        <v>19</v>
      </c>
      <c r="R123" s="2">
        <f t="shared" si="11"/>
        <v>1</v>
      </c>
      <c r="S123">
        <v>14</v>
      </c>
      <c r="T123">
        <v>3</v>
      </c>
      <c r="U123">
        <v>3</v>
      </c>
      <c r="V123">
        <v>5</v>
      </c>
      <c r="W123">
        <v>0</v>
      </c>
      <c r="X123">
        <v>1</v>
      </c>
    </row>
    <row r="124" spans="1:24" x14ac:dyDescent="0.25">
      <c r="A124">
        <v>701</v>
      </c>
      <c r="B124">
        <v>58</v>
      </c>
      <c r="C124" s="2" t="s">
        <v>17</v>
      </c>
      <c r="D124" s="2">
        <f t="shared" si="6"/>
        <v>1</v>
      </c>
      <c r="E124">
        <v>3</v>
      </c>
      <c r="F124">
        <v>4</v>
      </c>
      <c r="G124">
        <v>2</v>
      </c>
      <c r="H124">
        <v>3</v>
      </c>
      <c r="I124">
        <v>1</v>
      </c>
      <c r="J124">
        <v>3</v>
      </c>
      <c r="K124" s="2" t="s">
        <v>18</v>
      </c>
      <c r="L124" s="2">
        <f t="shared" si="7"/>
        <v>3</v>
      </c>
      <c r="M124" s="2">
        <f t="shared" si="8"/>
        <v>0</v>
      </c>
      <c r="N124" s="2">
        <f t="shared" si="9"/>
        <v>0</v>
      </c>
      <c r="O124" s="2">
        <f t="shared" si="10"/>
        <v>3</v>
      </c>
      <c r="P124">
        <v>1</v>
      </c>
      <c r="Q124" s="2" t="s">
        <v>19</v>
      </c>
      <c r="R124" s="2">
        <f t="shared" si="11"/>
        <v>1</v>
      </c>
      <c r="S124">
        <v>24</v>
      </c>
      <c r="T124">
        <v>4</v>
      </c>
      <c r="U124">
        <v>3</v>
      </c>
      <c r="V124">
        <v>1</v>
      </c>
      <c r="W124">
        <v>0</v>
      </c>
      <c r="X124">
        <v>0</v>
      </c>
    </row>
    <row r="125" spans="1:24" x14ac:dyDescent="0.25">
      <c r="A125">
        <v>707</v>
      </c>
      <c r="B125">
        <v>40</v>
      </c>
      <c r="C125" s="2" t="s">
        <v>17</v>
      </c>
      <c r="D125" s="2">
        <f t="shared" si="6"/>
        <v>1</v>
      </c>
      <c r="E125">
        <v>3</v>
      </c>
      <c r="F125">
        <v>2</v>
      </c>
      <c r="G125">
        <v>1</v>
      </c>
      <c r="H125">
        <v>4</v>
      </c>
      <c r="I125">
        <v>4</v>
      </c>
      <c r="J125">
        <v>2</v>
      </c>
      <c r="K125" s="2" t="s">
        <v>18</v>
      </c>
      <c r="L125" s="2">
        <f t="shared" si="7"/>
        <v>3</v>
      </c>
      <c r="M125" s="2">
        <f t="shared" si="8"/>
        <v>0</v>
      </c>
      <c r="N125" s="2">
        <f t="shared" si="9"/>
        <v>0</v>
      </c>
      <c r="O125" s="2">
        <f t="shared" si="10"/>
        <v>3</v>
      </c>
      <c r="P125">
        <v>0</v>
      </c>
      <c r="Q125" s="2" t="s">
        <v>17</v>
      </c>
      <c r="R125" s="2">
        <f t="shared" si="11"/>
        <v>2</v>
      </c>
      <c r="S125">
        <v>16</v>
      </c>
      <c r="T125">
        <v>3</v>
      </c>
      <c r="U125">
        <v>2</v>
      </c>
      <c r="V125">
        <v>1</v>
      </c>
      <c r="W125">
        <v>0</v>
      </c>
      <c r="X125">
        <v>0</v>
      </c>
    </row>
    <row r="126" spans="1:24" x14ac:dyDescent="0.25">
      <c r="A126">
        <v>712</v>
      </c>
      <c r="B126">
        <v>29</v>
      </c>
      <c r="C126" s="2" t="s">
        <v>17</v>
      </c>
      <c r="D126" s="2">
        <f t="shared" si="6"/>
        <v>1</v>
      </c>
      <c r="E126">
        <v>3</v>
      </c>
      <c r="F126">
        <v>4</v>
      </c>
      <c r="G126">
        <v>1</v>
      </c>
      <c r="H126">
        <v>2</v>
      </c>
      <c r="I126">
        <v>1</v>
      </c>
      <c r="J126">
        <v>2</v>
      </c>
      <c r="K126" s="2" t="s">
        <v>18</v>
      </c>
      <c r="L126" s="2">
        <f t="shared" si="7"/>
        <v>3</v>
      </c>
      <c r="M126" s="2">
        <f t="shared" si="8"/>
        <v>0</v>
      </c>
      <c r="N126" s="2">
        <f t="shared" si="9"/>
        <v>0</v>
      </c>
      <c r="O126" s="2">
        <f t="shared" si="10"/>
        <v>3</v>
      </c>
      <c r="P126">
        <v>1</v>
      </c>
      <c r="Q126" s="2" t="s">
        <v>17</v>
      </c>
      <c r="R126" s="2">
        <f t="shared" si="11"/>
        <v>2</v>
      </c>
      <c r="S126">
        <v>20</v>
      </c>
      <c r="T126">
        <v>4</v>
      </c>
      <c r="U126">
        <v>3</v>
      </c>
      <c r="V126">
        <v>0</v>
      </c>
      <c r="W126">
        <v>0</v>
      </c>
      <c r="X126">
        <v>0</v>
      </c>
    </row>
    <row r="127" spans="1:24" x14ac:dyDescent="0.25">
      <c r="A127">
        <v>720</v>
      </c>
      <c r="B127">
        <v>47</v>
      </c>
      <c r="C127" s="2" t="s">
        <v>19</v>
      </c>
      <c r="D127" s="2">
        <f t="shared" si="6"/>
        <v>0</v>
      </c>
      <c r="E127">
        <v>2</v>
      </c>
      <c r="F127">
        <v>4</v>
      </c>
      <c r="G127">
        <v>1</v>
      </c>
      <c r="H127">
        <v>3</v>
      </c>
      <c r="I127">
        <v>2</v>
      </c>
      <c r="J127">
        <v>4</v>
      </c>
      <c r="K127" s="2" t="s">
        <v>18</v>
      </c>
      <c r="L127" s="2">
        <f t="shared" si="7"/>
        <v>3</v>
      </c>
      <c r="M127" s="2">
        <f t="shared" si="8"/>
        <v>0</v>
      </c>
      <c r="N127" s="2">
        <f t="shared" si="9"/>
        <v>0</v>
      </c>
      <c r="O127" s="2">
        <f t="shared" si="10"/>
        <v>3</v>
      </c>
      <c r="P127">
        <v>1</v>
      </c>
      <c r="Q127" s="2" t="s">
        <v>17</v>
      </c>
      <c r="R127" s="2">
        <f t="shared" si="11"/>
        <v>2</v>
      </c>
      <c r="S127">
        <v>17</v>
      </c>
      <c r="T127">
        <v>3</v>
      </c>
      <c r="U127">
        <v>3</v>
      </c>
      <c r="V127">
        <v>9</v>
      </c>
      <c r="W127">
        <v>0</v>
      </c>
      <c r="X127">
        <v>0</v>
      </c>
    </row>
    <row r="128" spans="1:24" x14ac:dyDescent="0.25">
      <c r="A128">
        <v>728</v>
      </c>
      <c r="B128">
        <v>18</v>
      </c>
      <c r="C128" s="2" t="s">
        <v>19</v>
      </c>
      <c r="D128" s="2">
        <f t="shared" si="6"/>
        <v>0</v>
      </c>
      <c r="E128">
        <v>2</v>
      </c>
      <c r="F128">
        <v>2</v>
      </c>
      <c r="G128">
        <v>2</v>
      </c>
      <c r="H128">
        <v>3</v>
      </c>
      <c r="I128">
        <v>1</v>
      </c>
      <c r="J128">
        <v>4</v>
      </c>
      <c r="K128" s="2" t="s">
        <v>18</v>
      </c>
      <c r="L128" s="2">
        <f t="shared" si="7"/>
        <v>3</v>
      </c>
      <c r="M128" s="2">
        <f t="shared" si="8"/>
        <v>0</v>
      </c>
      <c r="N128" s="2">
        <f t="shared" si="9"/>
        <v>0</v>
      </c>
      <c r="O128" s="2">
        <f t="shared" si="10"/>
        <v>3</v>
      </c>
      <c r="P128">
        <v>3</v>
      </c>
      <c r="Q128" s="2" t="s">
        <v>19</v>
      </c>
      <c r="R128" s="2">
        <f t="shared" si="11"/>
        <v>1</v>
      </c>
      <c r="S128">
        <v>15</v>
      </c>
      <c r="T128">
        <v>3</v>
      </c>
      <c r="U128">
        <v>3</v>
      </c>
      <c r="V128">
        <v>0</v>
      </c>
      <c r="W128">
        <v>0</v>
      </c>
      <c r="X128">
        <v>0</v>
      </c>
    </row>
    <row r="129" spans="1:24" x14ac:dyDescent="0.25">
      <c r="A129">
        <v>732</v>
      </c>
      <c r="B129">
        <v>20</v>
      </c>
      <c r="C129" s="2" t="s">
        <v>17</v>
      </c>
      <c r="D129" s="2">
        <f t="shared" si="6"/>
        <v>1</v>
      </c>
      <c r="E129">
        <v>3</v>
      </c>
      <c r="F129">
        <v>4</v>
      </c>
      <c r="G129">
        <v>1</v>
      </c>
      <c r="H129">
        <v>2</v>
      </c>
      <c r="I129">
        <v>1</v>
      </c>
      <c r="J129">
        <v>2</v>
      </c>
      <c r="K129" s="2" t="s">
        <v>18</v>
      </c>
      <c r="L129" s="2">
        <f t="shared" si="7"/>
        <v>3</v>
      </c>
      <c r="M129" s="2">
        <f t="shared" si="8"/>
        <v>0</v>
      </c>
      <c r="N129" s="2">
        <f t="shared" si="9"/>
        <v>0</v>
      </c>
      <c r="O129" s="2">
        <f t="shared" si="10"/>
        <v>3</v>
      </c>
      <c r="P129">
        <v>1</v>
      </c>
      <c r="Q129" s="2" t="s">
        <v>17</v>
      </c>
      <c r="R129" s="2">
        <f t="shared" si="11"/>
        <v>2</v>
      </c>
      <c r="S129">
        <v>15</v>
      </c>
      <c r="T129">
        <v>3</v>
      </c>
      <c r="U129">
        <v>3</v>
      </c>
      <c r="V129">
        <v>1</v>
      </c>
      <c r="W129">
        <v>0</v>
      </c>
      <c r="X129">
        <v>0</v>
      </c>
    </row>
    <row r="130" spans="1:24" x14ac:dyDescent="0.25">
      <c r="A130">
        <v>742</v>
      </c>
      <c r="B130">
        <v>42</v>
      </c>
      <c r="C130" s="2" t="s">
        <v>19</v>
      </c>
      <c r="D130" s="2">
        <f t="shared" ref="D130:D193" si="12">IF(C130="Yes", 1,0)</f>
        <v>0</v>
      </c>
      <c r="E130">
        <v>2</v>
      </c>
      <c r="F130">
        <v>4</v>
      </c>
      <c r="G130">
        <v>1</v>
      </c>
      <c r="H130">
        <v>1</v>
      </c>
      <c r="I130">
        <v>5</v>
      </c>
      <c r="J130">
        <v>3</v>
      </c>
      <c r="K130" s="2" t="s">
        <v>20</v>
      </c>
      <c r="L130" s="2">
        <f t="shared" ref="L130:L193" si="13">SUM(M130,N130,O130)</f>
        <v>2</v>
      </c>
      <c r="M130" s="2">
        <f t="shared" ref="M130:M193" si="14">IF(K130="Divorced", 1,0)</f>
        <v>0</v>
      </c>
      <c r="N130" s="2">
        <f t="shared" ref="N130:N193" si="15">IF(K130="Married", 2,0)</f>
        <v>2</v>
      </c>
      <c r="O130" s="2">
        <f t="shared" ref="O130:O193" si="16">IF(K130="Single", 3,0)</f>
        <v>0</v>
      </c>
      <c r="P130">
        <v>6</v>
      </c>
      <c r="Q130" s="2" t="s">
        <v>19</v>
      </c>
      <c r="R130" s="2">
        <f t="shared" ref="R130:R193" si="17">IF(Q130="Yes",  2,1)</f>
        <v>1</v>
      </c>
      <c r="S130">
        <v>13</v>
      </c>
      <c r="T130">
        <v>3</v>
      </c>
      <c r="U130">
        <v>4</v>
      </c>
      <c r="V130">
        <v>1</v>
      </c>
      <c r="W130">
        <v>0</v>
      </c>
      <c r="X130">
        <v>0</v>
      </c>
    </row>
    <row r="131" spans="1:24" x14ac:dyDescent="0.25">
      <c r="A131">
        <v>743</v>
      </c>
      <c r="B131">
        <v>50</v>
      </c>
      <c r="C131" s="2" t="s">
        <v>19</v>
      </c>
      <c r="D131" s="2">
        <f t="shared" si="12"/>
        <v>0</v>
      </c>
      <c r="E131">
        <v>3</v>
      </c>
      <c r="F131">
        <v>1</v>
      </c>
      <c r="G131">
        <v>2</v>
      </c>
      <c r="H131">
        <v>3</v>
      </c>
      <c r="I131">
        <v>1</v>
      </c>
      <c r="J131">
        <v>4</v>
      </c>
      <c r="K131" s="2" t="s">
        <v>20</v>
      </c>
      <c r="L131" s="2">
        <f t="shared" si="13"/>
        <v>2</v>
      </c>
      <c r="M131" s="2">
        <f t="shared" si="14"/>
        <v>0</v>
      </c>
      <c r="N131" s="2">
        <f t="shared" si="15"/>
        <v>2</v>
      </c>
      <c r="O131" s="2">
        <f t="shared" si="16"/>
        <v>0</v>
      </c>
      <c r="P131">
        <v>0</v>
      </c>
      <c r="Q131" s="2" t="s">
        <v>19</v>
      </c>
      <c r="R131" s="2">
        <f t="shared" si="17"/>
        <v>1</v>
      </c>
      <c r="S131">
        <v>18</v>
      </c>
      <c r="T131">
        <v>3</v>
      </c>
      <c r="U131">
        <v>3</v>
      </c>
      <c r="V131">
        <v>1</v>
      </c>
      <c r="W131">
        <v>0</v>
      </c>
      <c r="X131">
        <v>0</v>
      </c>
    </row>
    <row r="132" spans="1:24" x14ac:dyDescent="0.25">
      <c r="A132">
        <v>745</v>
      </c>
      <c r="B132">
        <v>37</v>
      </c>
      <c r="C132" s="2" t="s">
        <v>17</v>
      </c>
      <c r="D132" s="2">
        <f t="shared" si="12"/>
        <v>1</v>
      </c>
      <c r="E132">
        <v>2</v>
      </c>
      <c r="F132">
        <v>1</v>
      </c>
      <c r="G132">
        <v>1</v>
      </c>
      <c r="H132">
        <v>1</v>
      </c>
      <c r="I132">
        <v>2</v>
      </c>
      <c r="J132">
        <v>2</v>
      </c>
      <c r="K132" s="2" t="s">
        <v>20</v>
      </c>
      <c r="L132" s="2">
        <f t="shared" si="13"/>
        <v>2</v>
      </c>
      <c r="M132" s="2">
        <f t="shared" si="14"/>
        <v>0</v>
      </c>
      <c r="N132" s="2">
        <f t="shared" si="15"/>
        <v>2</v>
      </c>
      <c r="O132" s="2">
        <f t="shared" si="16"/>
        <v>0</v>
      </c>
      <c r="P132">
        <v>5</v>
      </c>
      <c r="Q132" s="2" t="s">
        <v>19</v>
      </c>
      <c r="R132" s="2">
        <f t="shared" si="17"/>
        <v>1</v>
      </c>
      <c r="S132">
        <v>15</v>
      </c>
      <c r="T132">
        <v>3</v>
      </c>
      <c r="U132">
        <v>1</v>
      </c>
      <c r="V132">
        <v>1</v>
      </c>
      <c r="W132">
        <v>0</v>
      </c>
      <c r="X132">
        <v>0</v>
      </c>
    </row>
    <row r="133" spans="1:24" x14ac:dyDescent="0.25">
      <c r="A133">
        <v>748</v>
      </c>
      <c r="B133">
        <v>38</v>
      </c>
      <c r="C133" s="2" t="s">
        <v>19</v>
      </c>
      <c r="D133" s="2">
        <f t="shared" si="12"/>
        <v>0</v>
      </c>
      <c r="E133">
        <v>2</v>
      </c>
      <c r="F133">
        <v>2</v>
      </c>
      <c r="G133">
        <v>1</v>
      </c>
      <c r="H133">
        <v>2</v>
      </c>
      <c r="I133">
        <v>2</v>
      </c>
      <c r="J133">
        <v>1</v>
      </c>
      <c r="K133" s="2" t="s">
        <v>18</v>
      </c>
      <c r="L133" s="2">
        <f t="shared" si="13"/>
        <v>3</v>
      </c>
      <c r="M133" s="2">
        <f t="shared" si="14"/>
        <v>0</v>
      </c>
      <c r="N133" s="2">
        <f t="shared" si="15"/>
        <v>0</v>
      </c>
      <c r="O133" s="2">
        <f t="shared" si="16"/>
        <v>3</v>
      </c>
      <c r="P133">
        <v>8</v>
      </c>
      <c r="Q133" s="2" t="s">
        <v>17</v>
      </c>
      <c r="R133" s="2">
        <f t="shared" si="17"/>
        <v>2</v>
      </c>
      <c r="S133">
        <v>12</v>
      </c>
      <c r="T133">
        <v>3</v>
      </c>
      <c r="U133">
        <v>3</v>
      </c>
      <c r="V133">
        <v>1</v>
      </c>
      <c r="W133">
        <v>0</v>
      </c>
      <c r="X133">
        <v>0</v>
      </c>
    </row>
    <row r="134" spans="1:24" x14ac:dyDescent="0.25">
      <c r="A134">
        <v>762</v>
      </c>
      <c r="B134">
        <v>36</v>
      </c>
      <c r="C134" s="2" t="s">
        <v>17</v>
      </c>
      <c r="D134" s="2">
        <f t="shared" si="12"/>
        <v>1</v>
      </c>
      <c r="E134">
        <v>3</v>
      </c>
      <c r="F134">
        <v>1</v>
      </c>
      <c r="G134">
        <v>1</v>
      </c>
      <c r="H134">
        <v>1</v>
      </c>
      <c r="I134">
        <v>2</v>
      </c>
      <c r="J134">
        <v>3</v>
      </c>
      <c r="K134" s="2" t="s">
        <v>21</v>
      </c>
      <c r="L134" s="2">
        <f t="shared" si="13"/>
        <v>1</v>
      </c>
      <c r="M134" s="2">
        <f t="shared" si="14"/>
        <v>1</v>
      </c>
      <c r="N134" s="2">
        <f t="shared" si="15"/>
        <v>0</v>
      </c>
      <c r="O134" s="2">
        <f t="shared" si="16"/>
        <v>0</v>
      </c>
      <c r="P134">
        <v>7</v>
      </c>
      <c r="Q134" s="2" t="s">
        <v>19</v>
      </c>
      <c r="R134" s="2">
        <f t="shared" si="17"/>
        <v>1</v>
      </c>
      <c r="S134">
        <v>14</v>
      </c>
      <c r="T134">
        <v>3</v>
      </c>
      <c r="U134">
        <v>2</v>
      </c>
      <c r="V134">
        <v>1</v>
      </c>
      <c r="W134">
        <v>0</v>
      </c>
      <c r="X134">
        <v>0</v>
      </c>
    </row>
    <row r="135" spans="1:24" x14ac:dyDescent="0.25">
      <c r="A135">
        <v>765</v>
      </c>
      <c r="B135">
        <v>28</v>
      </c>
      <c r="C135" s="2" t="s">
        <v>19</v>
      </c>
      <c r="D135" s="2">
        <f t="shared" si="12"/>
        <v>0</v>
      </c>
      <c r="E135">
        <v>1</v>
      </c>
      <c r="F135">
        <v>4</v>
      </c>
      <c r="G135">
        <v>2</v>
      </c>
      <c r="H135">
        <v>3</v>
      </c>
      <c r="I135">
        <v>1</v>
      </c>
      <c r="J135">
        <v>4</v>
      </c>
      <c r="K135" s="2" t="s">
        <v>20</v>
      </c>
      <c r="L135" s="2">
        <f t="shared" si="13"/>
        <v>2</v>
      </c>
      <c r="M135" s="2">
        <f t="shared" si="14"/>
        <v>0</v>
      </c>
      <c r="N135" s="2">
        <f t="shared" si="15"/>
        <v>2</v>
      </c>
      <c r="O135" s="2">
        <f t="shared" si="16"/>
        <v>0</v>
      </c>
      <c r="P135">
        <v>1</v>
      </c>
      <c r="Q135" s="2" t="s">
        <v>19</v>
      </c>
      <c r="R135" s="2">
        <f t="shared" si="17"/>
        <v>1</v>
      </c>
      <c r="S135">
        <v>22</v>
      </c>
      <c r="T135">
        <v>4</v>
      </c>
      <c r="U135">
        <v>3</v>
      </c>
      <c r="V135">
        <v>1</v>
      </c>
      <c r="W135">
        <v>0</v>
      </c>
      <c r="X135">
        <v>0</v>
      </c>
    </row>
    <row r="136" spans="1:24" x14ac:dyDescent="0.25">
      <c r="A136">
        <v>776</v>
      </c>
      <c r="B136">
        <v>43</v>
      </c>
      <c r="C136" s="2" t="s">
        <v>19</v>
      </c>
      <c r="D136" s="2">
        <f t="shared" si="12"/>
        <v>0</v>
      </c>
      <c r="E136">
        <v>3</v>
      </c>
      <c r="F136">
        <v>3</v>
      </c>
      <c r="G136">
        <v>2</v>
      </c>
      <c r="H136">
        <v>2</v>
      </c>
      <c r="I136">
        <v>3</v>
      </c>
      <c r="J136">
        <v>1</v>
      </c>
      <c r="K136" s="2" t="s">
        <v>21</v>
      </c>
      <c r="L136" s="2">
        <f t="shared" si="13"/>
        <v>1</v>
      </c>
      <c r="M136" s="2">
        <f t="shared" si="14"/>
        <v>1</v>
      </c>
      <c r="N136" s="2">
        <f t="shared" si="15"/>
        <v>0</v>
      </c>
      <c r="O136" s="2">
        <f t="shared" si="16"/>
        <v>0</v>
      </c>
      <c r="P136">
        <v>5</v>
      </c>
      <c r="Q136" s="2" t="s">
        <v>19</v>
      </c>
      <c r="R136" s="2">
        <f t="shared" si="17"/>
        <v>1</v>
      </c>
      <c r="S136">
        <v>13</v>
      </c>
      <c r="T136">
        <v>3</v>
      </c>
      <c r="U136">
        <v>3</v>
      </c>
      <c r="V136">
        <v>1</v>
      </c>
      <c r="W136">
        <v>0</v>
      </c>
      <c r="X136">
        <v>0</v>
      </c>
    </row>
    <row r="137" spans="1:24" x14ac:dyDescent="0.25">
      <c r="A137">
        <v>778</v>
      </c>
      <c r="B137">
        <v>21</v>
      </c>
      <c r="C137" s="2" t="s">
        <v>17</v>
      </c>
      <c r="D137" s="2">
        <f t="shared" si="12"/>
        <v>1</v>
      </c>
      <c r="E137">
        <v>3</v>
      </c>
      <c r="F137">
        <v>3</v>
      </c>
      <c r="G137">
        <v>1</v>
      </c>
      <c r="H137">
        <v>2</v>
      </c>
      <c r="I137">
        <v>1</v>
      </c>
      <c r="J137">
        <v>1</v>
      </c>
      <c r="K137" s="2" t="s">
        <v>18</v>
      </c>
      <c r="L137" s="2">
        <f t="shared" si="13"/>
        <v>3</v>
      </c>
      <c r="M137" s="2">
        <f t="shared" si="14"/>
        <v>0</v>
      </c>
      <c r="N137" s="2">
        <f t="shared" si="15"/>
        <v>0</v>
      </c>
      <c r="O137" s="2">
        <f t="shared" si="16"/>
        <v>3</v>
      </c>
      <c r="P137">
        <v>1</v>
      </c>
      <c r="Q137" s="2" t="s">
        <v>19</v>
      </c>
      <c r="R137" s="2">
        <f t="shared" si="17"/>
        <v>1</v>
      </c>
      <c r="S137">
        <v>13</v>
      </c>
      <c r="T137">
        <v>3</v>
      </c>
      <c r="U137">
        <v>2</v>
      </c>
      <c r="V137">
        <v>1</v>
      </c>
      <c r="W137">
        <v>0</v>
      </c>
      <c r="X137">
        <v>1</v>
      </c>
    </row>
    <row r="138" spans="1:24" x14ac:dyDescent="0.25">
      <c r="A138">
        <v>780</v>
      </c>
      <c r="B138">
        <v>51</v>
      </c>
      <c r="C138" s="2" t="s">
        <v>17</v>
      </c>
      <c r="D138" s="2">
        <f t="shared" si="12"/>
        <v>1</v>
      </c>
      <c r="E138">
        <v>2</v>
      </c>
      <c r="F138">
        <v>1</v>
      </c>
      <c r="G138">
        <v>1</v>
      </c>
      <c r="H138">
        <v>1</v>
      </c>
      <c r="I138">
        <v>1</v>
      </c>
      <c r="J138">
        <v>2</v>
      </c>
      <c r="K138" s="2" t="s">
        <v>20</v>
      </c>
      <c r="L138" s="2">
        <f t="shared" si="13"/>
        <v>2</v>
      </c>
      <c r="M138" s="2">
        <f t="shared" si="14"/>
        <v>0</v>
      </c>
      <c r="N138" s="2">
        <f t="shared" si="15"/>
        <v>2</v>
      </c>
      <c r="O138" s="2">
        <f t="shared" si="16"/>
        <v>0</v>
      </c>
      <c r="P138">
        <v>9</v>
      </c>
      <c r="Q138" s="2" t="s">
        <v>17</v>
      </c>
      <c r="R138" s="2">
        <f t="shared" si="17"/>
        <v>2</v>
      </c>
      <c r="S138">
        <v>12</v>
      </c>
      <c r="T138">
        <v>3</v>
      </c>
      <c r="U138">
        <v>4</v>
      </c>
      <c r="V138">
        <v>10</v>
      </c>
      <c r="W138">
        <v>0</v>
      </c>
      <c r="X138">
        <v>2</v>
      </c>
    </row>
    <row r="139" spans="1:24" x14ac:dyDescent="0.25">
      <c r="A139">
        <v>796</v>
      </c>
      <c r="B139">
        <v>37</v>
      </c>
      <c r="C139" s="2" t="s">
        <v>19</v>
      </c>
      <c r="D139" s="2">
        <f t="shared" si="12"/>
        <v>0</v>
      </c>
      <c r="E139">
        <v>2</v>
      </c>
      <c r="F139">
        <v>4</v>
      </c>
      <c r="G139">
        <v>1</v>
      </c>
      <c r="H139">
        <v>2</v>
      </c>
      <c r="I139">
        <v>2</v>
      </c>
      <c r="J139">
        <v>4</v>
      </c>
      <c r="K139" s="2" t="s">
        <v>21</v>
      </c>
      <c r="L139" s="2">
        <f t="shared" si="13"/>
        <v>1</v>
      </c>
      <c r="M139" s="2">
        <f t="shared" si="14"/>
        <v>1</v>
      </c>
      <c r="N139" s="2">
        <f t="shared" si="15"/>
        <v>0</v>
      </c>
      <c r="O139" s="2">
        <f t="shared" si="16"/>
        <v>0</v>
      </c>
      <c r="P139">
        <v>2</v>
      </c>
      <c r="Q139" s="2" t="s">
        <v>17</v>
      </c>
      <c r="R139" s="2">
        <f t="shared" si="17"/>
        <v>2</v>
      </c>
      <c r="S139">
        <v>14</v>
      </c>
      <c r="T139">
        <v>3</v>
      </c>
      <c r="U139">
        <v>3</v>
      </c>
      <c r="V139">
        <v>1</v>
      </c>
      <c r="W139">
        <v>0</v>
      </c>
      <c r="X139">
        <v>0</v>
      </c>
    </row>
    <row r="140" spans="1:24" x14ac:dyDescent="0.25">
      <c r="A140">
        <v>801</v>
      </c>
      <c r="B140">
        <v>28</v>
      </c>
      <c r="C140" s="2" t="s">
        <v>17</v>
      </c>
      <c r="D140" s="2">
        <f t="shared" si="12"/>
        <v>1</v>
      </c>
      <c r="E140">
        <v>3</v>
      </c>
      <c r="F140">
        <v>1</v>
      </c>
      <c r="G140">
        <v>2</v>
      </c>
      <c r="H140">
        <v>2</v>
      </c>
      <c r="I140">
        <v>1</v>
      </c>
      <c r="J140">
        <v>2</v>
      </c>
      <c r="K140" s="2" t="s">
        <v>21</v>
      </c>
      <c r="L140" s="2">
        <f t="shared" si="13"/>
        <v>1</v>
      </c>
      <c r="M140" s="2">
        <f t="shared" si="14"/>
        <v>1</v>
      </c>
      <c r="N140" s="2">
        <f t="shared" si="15"/>
        <v>0</v>
      </c>
      <c r="O140" s="2">
        <f t="shared" si="16"/>
        <v>0</v>
      </c>
      <c r="P140">
        <v>1</v>
      </c>
      <c r="Q140" s="2" t="s">
        <v>19</v>
      </c>
      <c r="R140" s="2">
        <f t="shared" si="17"/>
        <v>1</v>
      </c>
      <c r="S140">
        <v>15</v>
      </c>
      <c r="T140">
        <v>3</v>
      </c>
      <c r="U140">
        <v>3</v>
      </c>
      <c r="V140">
        <v>1</v>
      </c>
      <c r="W140">
        <v>0</v>
      </c>
      <c r="X140">
        <v>0</v>
      </c>
    </row>
    <row r="141" spans="1:24" x14ac:dyDescent="0.25">
      <c r="A141">
        <v>802</v>
      </c>
      <c r="B141">
        <v>50</v>
      </c>
      <c r="C141" s="2" t="s">
        <v>17</v>
      </c>
      <c r="D141" s="2">
        <f t="shared" si="12"/>
        <v>1</v>
      </c>
      <c r="E141">
        <v>2</v>
      </c>
      <c r="F141">
        <v>4</v>
      </c>
      <c r="G141">
        <v>1</v>
      </c>
      <c r="H141">
        <v>1</v>
      </c>
      <c r="I141">
        <v>2</v>
      </c>
      <c r="J141">
        <v>3</v>
      </c>
      <c r="K141" s="2" t="s">
        <v>18</v>
      </c>
      <c r="L141" s="2">
        <f t="shared" si="13"/>
        <v>3</v>
      </c>
      <c r="M141" s="2">
        <f t="shared" si="14"/>
        <v>0</v>
      </c>
      <c r="N141" s="2">
        <f t="shared" si="15"/>
        <v>0</v>
      </c>
      <c r="O141" s="2">
        <f t="shared" si="16"/>
        <v>3</v>
      </c>
      <c r="P141">
        <v>3</v>
      </c>
      <c r="Q141" s="2" t="s">
        <v>17</v>
      </c>
      <c r="R141" s="2">
        <f t="shared" si="17"/>
        <v>2</v>
      </c>
      <c r="S141">
        <v>14</v>
      </c>
      <c r="T141">
        <v>3</v>
      </c>
      <c r="U141">
        <v>3</v>
      </c>
      <c r="V141">
        <v>0</v>
      </c>
      <c r="W141">
        <v>0</v>
      </c>
      <c r="X141">
        <v>0</v>
      </c>
    </row>
    <row r="142" spans="1:24" x14ac:dyDescent="0.25">
      <c r="A142">
        <v>804</v>
      </c>
      <c r="B142">
        <v>34</v>
      </c>
      <c r="C142" s="2" t="s">
        <v>19</v>
      </c>
      <c r="D142" s="2">
        <f t="shared" si="12"/>
        <v>0</v>
      </c>
      <c r="E142">
        <v>2</v>
      </c>
      <c r="F142">
        <v>3</v>
      </c>
      <c r="G142">
        <v>2</v>
      </c>
      <c r="H142">
        <v>2</v>
      </c>
      <c r="I142">
        <v>1</v>
      </c>
      <c r="J142">
        <v>4</v>
      </c>
      <c r="K142" s="2" t="s">
        <v>20</v>
      </c>
      <c r="L142" s="2">
        <f t="shared" si="13"/>
        <v>2</v>
      </c>
      <c r="M142" s="2">
        <f t="shared" si="14"/>
        <v>0</v>
      </c>
      <c r="N142" s="2">
        <f t="shared" si="15"/>
        <v>2</v>
      </c>
      <c r="O142" s="2">
        <f t="shared" si="16"/>
        <v>0</v>
      </c>
      <c r="P142">
        <v>3</v>
      </c>
      <c r="Q142" s="2" t="s">
        <v>19</v>
      </c>
      <c r="R142" s="2">
        <f t="shared" si="17"/>
        <v>1</v>
      </c>
      <c r="S142">
        <v>17</v>
      </c>
      <c r="T142">
        <v>3</v>
      </c>
      <c r="U142">
        <v>3</v>
      </c>
      <c r="V142">
        <v>0</v>
      </c>
      <c r="W142">
        <v>0</v>
      </c>
      <c r="X142">
        <v>0</v>
      </c>
    </row>
    <row r="143" spans="1:24" x14ac:dyDescent="0.25">
      <c r="A143">
        <v>812</v>
      </c>
      <c r="B143">
        <v>38</v>
      </c>
      <c r="C143" s="2" t="s">
        <v>19</v>
      </c>
      <c r="D143" s="2">
        <f t="shared" si="12"/>
        <v>0</v>
      </c>
      <c r="E143">
        <v>2</v>
      </c>
      <c r="F143">
        <v>4</v>
      </c>
      <c r="G143">
        <v>2</v>
      </c>
      <c r="H143">
        <v>3</v>
      </c>
      <c r="I143">
        <v>3</v>
      </c>
      <c r="J143">
        <v>2</v>
      </c>
      <c r="K143" s="2" t="s">
        <v>18</v>
      </c>
      <c r="L143" s="2">
        <f t="shared" si="13"/>
        <v>3</v>
      </c>
      <c r="M143" s="2">
        <f t="shared" si="14"/>
        <v>0</v>
      </c>
      <c r="N143" s="2">
        <f t="shared" si="15"/>
        <v>0</v>
      </c>
      <c r="O143" s="2">
        <f t="shared" si="16"/>
        <v>3</v>
      </c>
      <c r="P143">
        <v>1</v>
      </c>
      <c r="Q143" s="2" t="s">
        <v>19</v>
      </c>
      <c r="R143" s="2">
        <f t="shared" si="17"/>
        <v>1</v>
      </c>
      <c r="S143">
        <v>16</v>
      </c>
      <c r="T143">
        <v>3</v>
      </c>
      <c r="U143">
        <v>3</v>
      </c>
      <c r="V143">
        <v>1</v>
      </c>
      <c r="W143">
        <v>0</v>
      </c>
      <c r="X143">
        <v>0</v>
      </c>
    </row>
    <row r="144" spans="1:24" x14ac:dyDescent="0.25">
      <c r="A144">
        <v>825</v>
      </c>
      <c r="B144">
        <v>42</v>
      </c>
      <c r="C144" s="2" t="s">
        <v>19</v>
      </c>
      <c r="D144" s="2">
        <f t="shared" si="12"/>
        <v>0</v>
      </c>
      <c r="E144">
        <v>3</v>
      </c>
      <c r="F144">
        <v>2</v>
      </c>
      <c r="G144">
        <v>2</v>
      </c>
      <c r="H144">
        <v>2</v>
      </c>
      <c r="I144">
        <v>2</v>
      </c>
      <c r="J144">
        <v>4</v>
      </c>
      <c r="K144" s="2" t="s">
        <v>18</v>
      </c>
      <c r="L144" s="2">
        <f t="shared" si="13"/>
        <v>3</v>
      </c>
      <c r="M144" s="2">
        <f t="shared" si="14"/>
        <v>0</v>
      </c>
      <c r="N144" s="2">
        <f t="shared" si="15"/>
        <v>0</v>
      </c>
      <c r="O144" s="2">
        <f t="shared" si="16"/>
        <v>3</v>
      </c>
      <c r="P144">
        <v>1</v>
      </c>
      <c r="Q144" s="2" t="s">
        <v>19</v>
      </c>
      <c r="R144" s="2">
        <f t="shared" si="17"/>
        <v>1</v>
      </c>
      <c r="S144">
        <v>19</v>
      </c>
      <c r="T144">
        <v>3</v>
      </c>
      <c r="U144">
        <v>3</v>
      </c>
      <c r="V144">
        <v>1</v>
      </c>
      <c r="W144">
        <v>0</v>
      </c>
      <c r="X144">
        <v>0</v>
      </c>
    </row>
    <row r="145" spans="1:24" x14ac:dyDescent="0.25">
      <c r="A145">
        <v>829</v>
      </c>
      <c r="B145">
        <v>18</v>
      </c>
      <c r="C145" s="2" t="s">
        <v>17</v>
      </c>
      <c r="D145" s="2">
        <f t="shared" si="12"/>
        <v>1</v>
      </c>
      <c r="E145">
        <v>1</v>
      </c>
      <c r="F145">
        <v>3</v>
      </c>
      <c r="G145">
        <v>2</v>
      </c>
      <c r="H145">
        <v>1</v>
      </c>
      <c r="I145">
        <v>1</v>
      </c>
      <c r="J145">
        <v>2</v>
      </c>
      <c r="K145" s="2" t="s">
        <v>18</v>
      </c>
      <c r="L145" s="2">
        <f t="shared" si="13"/>
        <v>3</v>
      </c>
      <c r="M145" s="2">
        <f t="shared" si="14"/>
        <v>0</v>
      </c>
      <c r="N145" s="2">
        <f t="shared" si="15"/>
        <v>0</v>
      </c>
      <c r="O145" s="2">
        <f t="shared" si="16"/>
        <v>3</v>
      </c>
      <c r="P145">
        <v>3</v>
      </c>
      <c r="Q145" s="2" t="s">
        <v>19</v>
      </c>
      <c r="R145" s="2">
        <f t="shared" si="17"/>
        <v>1</v>
      </c>
      <c r="S145">
        <v>12</v>
      </c>
      <c r="T145">
        <v>3</v>
      </c>
      <c r="U145">
        <v>3</v>
      </c>
      <c r="V145">
        <v>0</v>
      </c>
      <c r="W145">
        <v>0</v>
      </c>
      <c r="X145">
        <v>0</v>
      </c>
    </row>
    <row r="146" spans="1:24" x14ac:dyDescent="0.25">
      <c r="A146">
        <v>831</v>
      </c>
      <c r="B146">
        <v>41</v>
      </c>
      <c r="C146" s="2" t="s">
        <v>19</v>
      </c>
      <c r="D146" s="2">
        <f t="shared" si="12"/>
        <v>0</v>
      </c>
      <c r="E146">
        <v>2</v>
      </c>
      <c r="F146">
        <v>2</v>
      </c>
      <c r="G146">
        <v>2</v>
      </c>
      <c r="H146">
        <v>1</v>
      </c>
      <c r="I146">
        <v>1</v>
      </c>
      <c r="J146">
        <v>1</v>
      </c>
      <c r="K146" s="2" t="s">
        <v>20</v>
      </c>
      <c r="L146" s="2">
        <f t="shared" si="13"/>
        <v>2</v>
      </c>
      <c r="M146" s="2">
        <f t="shared" si="14"/>
        <v>0</v>
      </c>
      <c r="N146" s="2">
        <f t="shared" si="15"/>
        <v>2</v>
      </c>
      <c r="O146" s="2">
        <f t="shared" si="16"/>
        <v>0</v>
      </c>
      <c r="P146">
        <v>3</v>
      </c>
      <c r="Q146" s="2" t="s">
        <v>17</v>
      </c>
      <c r="R146" s="2">
        <f t="shared" si="17"/>
        <v>2</v>
      </c>
      <c r="S146">
        <v>11</v>
      </c>
      <c r="T146">
        <v>3</v>
      </c>
      <c r="U146">
        <v>3</v>
      </c>
      <c r="V146">
        <v>1</v>
      </c>
      <c r="W146">
        <v>0</v>
      </c>
      <c r="X146">
        <v>0</v>
      </c>
    </row>
    <row r="147" spans="1:24" x14ac:dyDescent="0.25">
      <c r="A147">
        <v>841</v>
      </c>
      <c r="B147">
        <v>35</v>
      </c>
      <c r="C147" s="2" t="s">
        <v>19</v>
      </c>
      <c r="D147" s="2">
        <f t="shared" si="12"/>
        <v>0</v>
      </c>
      <c r="E147">
        <v>2</v>
      </c>
      <c r="F147">
        <v>4</v>
      </c>
      <c r="G147">
        <v>1</v>
      </c>
      <c r="H147">
        <v>2</v>
      </c>
      <c r="I147">
        <v>1</v>
      </c>
      <c r="J147">
        <v>1</v>
      </c>
      <c r="K147" s="2" t="s">
        <v>20</v>
      </c>
      <c r="L147" s="2">
        <f t="shared" si="13"/>
        <v>2</v>
      </c>
      <c r="M147" s="2">
        <f t="shared" si="14"/>
        <v>0</v>
      </c>
      <c r="N147" s="2">
        <f t="shared" si="15"/>
        <v>2</v>
      </c>
      <c r="O147" s="2">
        <f t="shared" si="16"/>
        <v>0</v>
      </c>
      <c r="P147">
        <v>6</v>
      </c>
      <c r="Q147" s="2" t="s">
        <v>19</v>
      </c>
      <c r="R147" s="2">
        <f t="shared" si="17"/>
        <v>1</v>
      </c>
      <c r="S147">
        <v>12</v>
      </c>
      <c r="T147">
        <v>3</v>
      </c>
      <c r="U147">
        <v>3</v>
      </c>
      <c r="V147">
        <v>8</v>
      </c>
      <c r="W147">
        <v>0</v>
      </c>
      <c r="X147">
        <v>1</v>
      </c>
    </row>
    <row r="148" spans="1:24" x14ac:dyDescent="0.25">
      <c r="A148">
        <v>851</v>
      </c>
      <c r="B148">
        <v>32</v>
      </c>
      <c r="C148" s="2" t="s">
        <v>19</v>
      </c>
      <c r="D148" s="2">
        <f t="shared" si="12"/>
        <v>0</v>
      </c>
      <c r="E148">
        <v>1</v>
      </c>
      <c r="F148">
        <v>3</v>
      </c>
      <c r="G148">
        <v>1</v>
      </c>
      <c r="H148">
        <v>2</v>
      </c>
      <c r="I148">
        <v>1</v>
      </c>
      <c r="J148">
        <v>1</v>
      </c>
      <c r="K148" s="2" t="s">
        <v>21</v>
      </c>
      <c r="L148" s="2">
        <f t="shared" si="13"/>
        <v>1</v>
      </c>
      <c r="M148" s="2">
        <f t="shared" si="14"/>
        <v>1</v>
      </c>
      <c r="N148" s="2">
        <f t="shared" si="15"/>
        <v>0</v>
      </c>
      <c r="O148" s="2">
        <f t="shared" si="16"/>
        <v>0</v>
      </c>
      <c r="P148">
        <v>5</v>
      </c>
      <c r="Q148" s="2" t="s">
        <v>19</v>
      </c>
      <c r="R148" s="2">
        <f t="shared" si="17"/>
        <v>1</v>
      </c>
      <c r="S148">
        <v>12</v>
      </c>
      <c r="T148">
        <v>3</v>
      </c>
      <c r="U148">
        <v>3</v>
      </c>
      <c r="V148">
        <v>1</v>
      </c>
      <c r="W148">
        <v>0</v>
      </c>
      <c r="X148">
        <v>0</v>
      </c>
    </row>
    <row r="149" spans="1:24" x14ac:dyDescent="0.25">
      <c r="A149">
        <v>861</v>
      </c>
      <c r="B149">
        <v>22</v>
      </c>
      <c r="C149" s="2" t="s">
        <v>17</v>
      </c>
      <c r="D149" s="2">
        <f t="shared" si="12"/>
        <v>1</v>
      </c>
      <c r="E149">
        <v>2</v>
      </c>
      <c r="F149">
        <v>3</v>
      </c>
      <c r="G149">
        <v>1</v>
      </c>
      <c r="H149">
        <v>2</v>
      </c>
      <c r="I149">
        <v>1</v>
      </c>
      <c r="J149">
        <v>1</v>
      </c>
      <c r="K149" s="2" t="s">
        <v>20</v>
      </c>
      <c r="L149" s="2">
        <f t="shared" si="13"/>
        <v>2</v>
      </c>
      <c r="M149" s="2">
        <f t="shared" si="14"/>
        <v>0</v>
      </c>
      <c r="N149" s="2">
        <f t="shared" si="15"/>
        <v>2</v>
      </c>
      <c r="O149" s="2">
        <f t="shared" si="16"/>
        <v>0</v>
      </c>
      <c r="P149">
        <v>4</v>
      </c>
      <c r="Q149" s="2" t="s">
        <v>17</v>
      </c>
      <c r="R149" s="2">
        <f t="shared" si="17"/>
        <v>2</v>
      </c>
      <c r="S149">
        <v>11</v>
      </c>
      <c r="T149">
        <v>3</v>
      </c>
      <c r="U149">
        <v>3</v>
      </c>
      <c r="V149">
        <v>0</v>
      </c>
      <c r="W149">
        <v>0</v>
      </c>
      <c r="X149">
        <v>0</v>
      </c>
    </row>
    <row r="150" spans="1:24" x14ac:dyDescent="0.25">
      <c r="A150">
        <v>863</v>
      </c>
      <c r="B150">
        <v>44</v>
      </c>
      <c r="C150" s="2" t="s">
        <v>19</v>
      </c>
      <c r="D150" s="2">
        <f t="shared" si="12"/>
        <v>0</v>
      </c>
      <c r="E150">
        <v>3</v>
      </c>
      <c r="F150">
        <v>4</v>
      </c>
      <c r="G150">
        <v>2</v>
      </c>
      <c r="H150">
        <v>1</v>
      </c>
      <c r="I150">
        <v>1</v>
      </c>
      <c r="J150">
        <v>3</v>
      </c>
      <c r="K150" s="2" t="s">
        <v>18</v>
      </c>
      <c r="L150" s="2">
        <f t="shared" si="13"/>
        <v>3</v>
      </c>
      <c r="M150" s="2">
        <f t="shared" si="14"/>
        <v>0</v>
      </c>
      <c r="N150" s="2">
        <f t="shared" si="15"/>
        <v>0</v>
      </c>
      <c r="O150" s="2">
        <f t="shared" si="16"/>
        <v>3</v>
      </c>
      <c r="P150">
        <v>2</v>
      </c>
      <c r="Q150" s="2" t="s">
        <v>19</v>
      </c>
      <c r="R150" s="2">
        <f t="shared" si="17"/>
        <v>1</v>
      </c>
      <c r="S150">
        <v>13</v>
      </c>
      <c r="T150">
        <v>3</v>
      </c>
      <c r="U150">
        <v>3</v>
      </c>
      <c r="V150">
        <v>0</v>
      </c>
      <c r="W150">
        <v>0</v>
      </c>
      <c r="X150">
        <v>0</v>
      </c>
    </row>
    <row r="151" spans="1:24" x14ac:dyDescent="0.25">
      <c r="A151">
        <v>865</v>
      </c>
      <c r="B151">
        <v>41</v>
      </c>
      <c r="C151" s="2" t="s">
        <v>17</v>
      </c>
      <c r="D151" s="2">
        <f t="shared" si="12"/>
        <v>1</v>
      </c>
      <c r="E151">
        <v>2</v>
      </c>
      <c r="F151">
        <v>1</v>
      </c>
      <c r="G151">
        <v>2</v>
      </c>
      <c r="H151">
        <v>2</v>
      </c>
      <c r="I151">
        <v>1</v>
      </c>
      <c r="J151">
        <v>3</v>
      </c>
      <c r="K151" s="2" t="s">
        <v>21</v>
      </c>
      <c r="L151" s="2">
        <f t="shared" si="13"/>
        <v>1</v>
      </c>
      <c r="M151" s="2">
        <f t="shared" si="14"/>
        <v>1</v>
      </c>
      <c r="N151" s="2">
        <f t="shared" si="15"/>
        <v>0</v>
      </c>
      <c r="O151" s="2">
        <f t="shared" si="16"/>
        <v>0</v>
      </c>
      <c r="P151">
        <v>2</v>
      </c>
      <c r="Q151" s="2" t="s">
        <v>19</v>
      </c>
      <c r="R151" s="2">
        <f t="shared" si="17"/>
        <v>1</v>
      </c>
      <c r="S151">
        <v>17</v>
      </c>
      <c r="T151">
        <v>3</v>
      </c>
      <c r="U151">
        <v>1</v>
      </c>
      <c r="V151">
        <v>1</v>
      </c>
      <c r="W151">
        <v>0</v>
      </c>
      <c r="X151">
        <v>0</v>
      </c>
    </row>
    <row r="152" spans="1:24" x14ac:dyDescent="0.25">
      <c r="A152">
        <v>867</v>
      </c>
      <c r="B152">
        <v>40</v>
      </c>
      <c r="C152" s="2" t="s">
        <v>19</v>
      </c>
      <c r="D152" s="2">
        <f t="shared" si="12"/>
        <v>0</v>
      </c>
      <c r="E152">
        <v>2</v>
      </c>
      <c r="F152">
        <v>2</v>
      </c>
      <c r="G152">
        <v>1</v>
      </c>
      <c r="H152">
        <v>1</v>
      </c>
      <c r="I152">
        <v>2</v>
      </c>
      <c r="J152">
        <v>2</v>
      </c>
      <c r="K152" s="2" t="s">
        <v>20</v>
      </c>
      <c r="L152" s="2">
        <f t="shared" si="13"/>
        <v>2</v>
      </c>
      <c r="M152" s="2">
        <f t="shared" si="14"/>
        <v>0</v>
      </c>
      <c r="N152" s="2">
        <f t="shared" si="15"/>
        <v>2</v>
      </c>
      <c r="O152" s="2">
        <f t="shared" si="16"/>
        <v>0</v>
      </c>
      <c r="P152">
        <v>5</v>
      </c>
      <c r="Q152" s="2" t="s">
        <v>19</v>
      </c>
      <c r="R152" s="2">
        <f t="shared" si="17"/>
        <v>1</v>
      </c>
      <c r="S152">
        <v>12</v>
      </c>
      <c r="T152">
        <v>3</v>
      </c>
      <c r="U152">
        <v>3</v>
      </c>
      <c r="V152">
        <v>0</v>
      </c>
      <c r="W152">
        <v>0</v>
      </c>
      <c r="X152">
        <v>0</v>
      </c>
    </row>
    <row r="153" spans="1:24" x14ac:dyDescent="0.25">
      <c r="A153">
        <v>872</v>
      </c>
      <c r="B153">
        <v>24</v>
      </c>
      <c r="C153" s="2" t="s">
        <v>17</v>
      </c>
      <c r="D153" s="2">
        <f t="shared" si="12"/>
        <v>1</v>
      </c>
      <c r="E153">
        <v>2</v>
      </c>
      <c r="F153">
        <v>4</v>
      </c>
      <c r="G153">
        <v>1</v>
      </c>
      <c r="H153">
        <v>1</v>
      </c>
      <c r="I153">
        <v>1</v>
      </c>
      <c r="J153">
        <v>2</v>
      </c>
      <c r="K153" s="2" t="s">
        <v>20</v>
      </c>
      <c r="L153" s="2">
        <f t="shared" si="13"/>
        <v>2</v>
      </c>
      <c r="M153" s="2">
        <f t="shared" si="14"/>
        <v>0</v>
      </c>
      <c r="N153" s="2">
        <f t="shared" si="15"/>
        <v>2</v>
      </c>
      <c r="O153" s="2">
        <f t="shared" si="16"/>
        <v>0</v>
      </c>
      <c r="P153">
        <v>3</v>
      </c>
      <c r="Q153" s="2" t="s">
        <v>19</v>
      </c>
      <c r="R153" s="2">
        <f t="shared" si="17"/>
        <v>1</v>
      </c>
      <c r="S153">
        <v>13</v>
      </c>
      <c r="T153">
        <v>3</v>
      </c>
      <c r="U153">
        <v>1</v>
      </c>
      <c r="V153">
        <v>1</v>
      </c>
      <c r="W153">
        <v>0</v>
      </c>
      <c r="X153">
        <v>0</v>
      </c>
    </row>
    <row r="154" spans="1:24" x14ac:dyDescent="0.25">
      <c r="A154">
        <v>888</v>
      </c>
      <c r="B154">
        <v>42</v>
      </c>
      <c r="C154" s="2" t="s">
        <v>19</v>
      </c>
      <c r="D154" s="2">
        <f t="shared" si="12"/>
        <v>0</v>
      </c>
      <c r="E154">
        <v>1</v>
      </c>
      <c r="F154">
        <v>1</v>
      </c>
      <c r="G154">
        <v>1</v>
      </c>
      <c r="H154">
        <v>3</v>
      </c>
      <c r="I154">
        <v>3</v>
      </c>
      <c r="J154">
        <v>4</v>
      </c>
      <c r="K154" s="2" t="s">
        <v>20</v>
      </c>
      <c r="L154" s="2">
        <f t="shared" si="13"/>
        <v>2</v>
      </c>
      <c r="M154" s="2">
        <f t="shared" si="14"/>
        <v>0</v>
      </c>
      <c r="N154" s="2">
        <f t="shared" si="15"/>
        <v>2</v>
      </c>
      <c r="O154" s="2">
        <f t="shared" si="16"/>
        <v>0</v>
      </c>
      <c r="P154">
        <v>3</v>
      </c>
      <c r="Q154" s="2" t="s">
        <v>17</v>
      </c>
      <c r="R154" s="2">
        <f t="shared" si="17"/>
        <v>2</v>
      </c>
      <c r="S154">
        <v>17</v>
      </c>
      <c r="T154">
        <v>3</v>
      </c>
      <c r="U154">
        <v>3</v>
      </c>
      <c r="V154">
        <v>1</v>
      </c>
      <c r="W154">
        <v>0</v>
      </c>
      <c r="X154">
        <v>0</v>
      </c>
    </row>
    <row r="155" spans="1:24" x14ac:dyDescent="0.25">
      <c r="A155">
        <v>900</v>
      </c>
      <c r="B155">
        <v>49</v>
      </c>
      <c r="C155" s="2" t="s">
        <v>19</v>
      </c>
      <c r="D155" s="2">
        <f t="shared" si="12"/>
        <v>0</v>
      </c>
      <c r="E155">
        <v>2</v>
      </c>
      <c r="F155">
        <v>1</v>
      </c>
      <c r="G155">
        <v>2</v>
      </c>
      <c r="H155">
        <v>2</v>
      </c>
      <c r="I155">
        <v>5</v>
      </c>
      <c r="J155">
        <v>3</v>
      </c>
      <c r="K155" s="2" t="s">
        <v>20</v>
      </c>
      <c r="L155" s="2">
        <f t="shared" si="13"/>
        <v>2</v>
      </c>
      <c r="M155" s="2">
        <f t="shared" si="14"/>
        <v>0</v>
      </c>
      <c r="N155" s="2">
        <f t="shared" si="15"/>
        <v>2</v>
      </c>
      <c r="O155" s="2">
        <f t="shared" si="16"/>
        <v>0</v>
      </c>
      <c r="P155">
        <v>2</v>
      </c>
      <c r="Q155" s="2" t="s">
        <v>19</v>
      </c>
      <c r="R155" s="2">
        <f t="shared" si="17"/>
        <v>1</v>
      </c>
      <c r="S155">
        <v>13</v>
      </c>
      <c r="T155">
        <v>3</v>
      </c>
      <c r="U155">
        <v>4</v>
      </c>
      <c r="V155">
        <v>1</v>
      </c>
      <c r="W155">
        <v>0</v>
      </c>
      <c r="X155">
        <v>0</v>
      </c>
    </row>
    <row r="156" spans="1:24" x14ac:dyDescent="0.25">
      <c r="A156">
        <v>902</v>
      </c>
      <c r="B156">
        <v>48</v>
      </c>
      <c r="C156" s="2" t="s">
        <v>19</v>
      </c>
      <c r="D156" s="2">
        <f t="shared" si="12"/>
        <v>0</v>
      </c>
      <c r="E156">
        <v>2</v>
      </c>
      <c r="F156">
        <v>4</v>
      </c>
      <c r="G156">
        <v>1</v>
      </c>
      <c r="H156">
        <v>1</v>
      </c>
      <c r="I156">
        <v>1</v>
      </c>
      <c r="J156">
        <v>2</v>
      </c>
      <c r="K156" s="2" t="s">
        <v>18</v>
      </c>
      <c r="L156" s="2">
        <f t="shared" si="13"/>
        <v>3</v>
      </c>
      <c r="M156" s="2">
        <f t="shared" si="14"/>
        <v>0</v>
      </c>
      <c r="N156" s="2">
        <f t="shared" si="15"/>
        <v>0</v>
      </c>
      <c r="O156" s="2">
        <f t="shared" si="16"/>
        <v>3</v>
      </c>
      <c r="P156">
        <v>5</v>
      </c>
      <c r="Q156" s="2" t="s">
        <v>19</v>
      </c>
      <c r="R156" s="2">
        <f t="shared" si="17"/>
        <v>1</v>
      </c>
      <c r="S156">
        <v>11</v>
      </c>
      <c r="T156">
        <v>3</v>
      </c>
      <c r="U156">
        <v>2</v>
      </c>
      <c r="V156">
        <v>1</v>
      </c>
      <c r="W156">
        <v>0</v>
      </c>
      <c r="X156">
        <v>0</v>
      </c>
    </row>
    <row r="157" spans="1:24" x14ac:dyDescent="0.25">
      <c r="A157">
        <v>904</v>
      </c>
      <c r="B157">
        <v>29</v>
      </c>
      <c r="C157" s="2" t="s">
        <v>19</v>
      </c>
      <c r="D157" s="2">
        <f t="shared" si="12"/>
        <v>0</v>
      </c>
      <c r="E157">
        <v>3</v>
      </c>
      <c r="F157">
        <v>3</v>
      </c>
      <c r="G157">
        <v>1</v>
      </c>
      <c r="H157">
        <v>1</v>
      </c>
      <c r="I157">
        <v>2</v>
      </c>
      <c r="J157">
        <v>1</v>
      </c>
      <c r="K157" s="2" t="s">
        <v>21</v>
      </c>
      <c r="L157" s="2">
        <f t="shared" si="13"/>
        <v>1</v>
      </c>
      <c r="M157" s="2">
        <f t="shared" si="14"/>
        <v>1</v>
      </c>
      <c r="N157" s="2">
        <f t="shared" si="15"/>
        <v>0</v>
      </c>
      <c r="O157" s="2">
        <f t="shared" si="16"/>
        <v>0</v>
      </c>
      <c r="P157">
        <v>3</v>
      </c>
      <c r="Q157" s="2" t="s">
        <v>17</v>
      </c>
      <c r="R157" s="2">
        <f t="shared" si="17"/>
        <v>2</v>
      </c>
      <c r="S157">
        <v>11</v>
      </c>
      <c r="T157">
        <v>3</v>
      </c>
      <c r="U157">
        <v>3</v>
      </c>
      <c r="V157">
        <v>6</v>
      </c>
      <c r="W157">
        <v>0</v>
      </c>
      <c r="X157">
        <v>1</v>
      </c>
    </row>
    <row r="158" spans="1:24" x14ac:dyDescent="0.25">
      <c r="A158">
        <v>905</v>
      </c>
      <c r="B158">
        <v>48</v>
      </c>
      <c r="C158" s="2" t="s">
        <v>19</v>
      </c>
      <c r="D158" s="2">
        <f t="shared" si="12"/>
        <v>0</v>
      </c>
      <c r="E158">
        <v>3</v>
      </c>
      <c r="F158">
        <v>4</v>
      </c>
      <c r="G158">
        <v>1</v>
      </c>
      <c r="H158">
        <v>2</v>
      </c>
      <c r="I158">
        <v>5</v>
      </c>
      <c r="J158">
        <v>1</v>
      </c>
      <c r="K158" s="2" t="s">
        <v>18</v>
      </c>
      <c r="L158" s="2">
        <f t="shared" si="13"/>
        <v>3</v>
      </c>
      <c r="M158" s="2">
        <f t="shared" si="14"/>
        <v>0</v>
      </c>
      <c r="N158" s="2">
        <f t="shared" si="15"/>
        <v>0</v>
      </c>
      <c r="O158" s="2">
        <f t="shared" si="16"/>
        <v>3</v>
      </c>
      <c r="P158">
        <v>6</v>
      </c>
      <c r="Q158" s="2" t="s">
        <v>19</v>
      </c>
      <c r="R158" s="2">
        <f t="shared" si="17"/>
        <v>1</v>
      </c>
      <c r="S158">
        <v>12</v>
      </c>
      <c r="T158">
        <v>3</v>
      </c>
      <c r="U158">
        <v>4</v>
      </c>
      <c r="V158">
        <v>1</v>
      </c>
      <c r="W158">
        <v>0</v>
      </c>
      <c r="X158">
        <v>0</v>
      </c>
    </row>
    <row r="159" spans="1:24" x14ac:dyDescent="0.25">
      <c r="A159">
        <v>907</v>
      </c>
      <c r="B159">
        <v>34</v>
      </c>
      <c r="C159" s="2" t="s">
        <v>19</v>
      </c>
      <c r="D159" s="2">
        <f t="shared" si="12"/>
        <v>0</v>
      </c>
      <c r="E159">
        <v>3</v>
      </c>
      <c r="F159">
        <v>3</v>
      </c>
      <c r="G159">
        <v>1</v>
      </c>
      <c r="H159">
        <v>3</v>
      </c>
      <c r="I159">
        <v>1</v>
      </c>
      <c r="J159">
        <v>3</v>
      </c>
      <c r="K159" s="2" t="s">
        <v>20</v>
      </c>
      <c r="L159" s="2">
        <f t="shared" si="13"/>
        <v>2</v>
      </c>
      <c r="M159" s="2">
        <f t="shared" si="14"/>
        <v>0</v>
      </c>
      <c r="N159" s="2">
        <f t="shared" si="15"/>
        <v>2</v>
      </c>
      <c r="O159" s="2">
        <f t="shared" si="16"/>
        <v>0</v>
      </c>
      <c r="P159">
        <v>0</v>
      </c>
      <c r="Q159" s="2" t="s">
        <v>19</v>
      </c>
      <c r="R159" s="2">
        <f t="shared" si="17"/>
        <v>1</v>
      </c>
      <c r="S159">
        <v>17</v>
      </c>
      <c r="T159">
        <v>3</v>
      </c>
      <c r="U159">
        <v>2</v>
      </c>
      <c r="V159">
        <v>1</v>
      </c>
      <c r="W159">
        <v>0</v>
      </c>
      <c r="X159">
        <v>0</v>
      </c>
    </row>
    <row r="160" spans="1:24" x14ac:dyDescent="0.25">
      <c r="A160">
        <v>910</v>
      </c>
      <c r="B160">
        <v>19</v>
      </c>
      <c r="C160" s="2" t="s">
        <v>19</v>
      </c>
      <c r="D160" s="2">
        <f t="shared" si="12"/>
        <v>0</v>
      </c>
      <c r="E160">
        <v>3</v>
      </c>
      <c r="F160">
        <v>2</v>
      </c>
      <c r="G160">
        <v>1</v>
      </c>
      <c r="H160">
        <v>4</v>
      </c>
      <c r="I160">
        <v>1</v>
      </c>
      <c r="J160">
        <v>1</v>
      </c>
      <c r="K160" s="2" t="s">
        <v>18</v>
      </c>
      <c r="L160" s="2">
        <f t="shared" si="13"/>
        <v>3</v>
      </c>
      <c r="M160" s="2">
        <f t="shared" si="14"/>
        <v>0</v>
      </c>
      <c r="N160" s="2">
        <f t="shared" si="15"/>
        <v>0</v>
      </c>
      <c r="O160" s="2">
        <f t="shared" si="16"/>
        <v>3</v>
      </c>
      <c r="P160">
        <v>5</v>
      </c>
      <c r="Q160" s="2" t="s">
        <v>17</v>
      </c>
      <c r="R160" s="2">
        <f t="shared" si="17"/>
        <v>2</v>
      </c>
      <c r="S160">
        <v>12</v>
      </c>
      <c r="T160">
        <v>3</v>
      </c>
      <c r="U160">
        <v>3</v>
      </c>
      <c r="V160">
        <v>1</v>
      </c>
      <c r="W160">
        <v>0</v>
      </c>
      <c r="X160">
        <v>0</v>
      </c>
    </row>
    <row r="161" spans="1:24" x14ac:dyDescent="0.25">
      <c r="A161">
        <v>911</v>
      </c>
      <c r="B161">
        <v>23</v>
      </c>
      <c r="C161" s="2" t="s">
        <v>19</v>
      </c>
      <c r="D161" s="2">
        <f t="shared" si="12"/>
        <v>0</v>
      </c>
      <c r="E161">
        <v>2</v>
      </c>
      <c r="F161">
        <v>4</v>
      </c>
      <c r="G161">
        <v>2</v>
      </c>
      <c r="H161">
        <v>3</v>
      </c>
      <c r="I161">
        <v>1</v>
      </c>
      <c r="J161">
        <v>3</v>
      </c>
      <c r="K161" s="2" t="s">
        <v>20</v>
      </c>
      <c r="L161" s="2">
        <f t="shared" si="13"/>
        <v>2</v>
      </c>
      <c r="M161" s="2">
        <f t="shared" si="14"/>
        <v>0</v>
      </c>
      <c r="N161" s="2">
        <f t="shared" si="15"/>
        <v>2</v>
      </c>
      <c r="O161" s="2">
        <f t="shared" si="16"/>
        <v>0</v>
      </c>
      <c r="P161">
        <v>1</v>
      </c>
      <c r="Q161" s="2" t="s">
        <v>19</v>
      </c>
      <c r="R161" s="2">
        <f t="shared" si="17"/>
        <v>1</v>
      </c>
      <c r="S161">
        <v>22</v>
      </c>
      <c r="T161">
        <v>4</v>
      </c>
      <c r="U161">
        <v>3</v>
      </c>
      <c r="V161">
        <v>1</v>
      </c>
      <c r="W161">
        <v>0</v>
      </c>
      <c r="X161">
        <v>0</v>
      </c>
    </row>
    <row r="162" spans="1:24" x14ac:dyDescent="0.25">
      <c r="A162">
        <v>912</v>
      </c>
      <c r="B162">
        <v>25</v>
      </c>
      <c r="C162" s="2" t="s">
        <v>17</v>
      </c>
      <c r="D162" s="2">
        <f t="shared" si="12"/>
        <v>1</v>
      </c>
      <c r="E162">
        <v>1</v>
      </c>
      <c r="F162">
        <v>3</v>
      </c>
      <c r="G162">
        <v>1</v>
      </c>
      <c r="H162">
        <v>1</v>
      </c>
      <c r="I162">
        <v>1</v>
      </c>
      <c r="J162">
        <v>4</v>
      </c>
      <c r="K162" s="2" t="s">
        <v>18</v>
      </c>
      <c r="L162" s="2">
        <f t="shared" si="13"/>
        <v>3</v>
      </c>
      <c r="M162" s="2">
        <f t="shared" si="14"/>
        <v>0</v>
      </c>
      <c r="N162" s="2">
        <f t="shared" si="15"/>
        <v>0</v>
      </c>
      <c r="O162" s="2">
        <f t="shared" si="16"/>
        <v>3</v>
      </c>
      <c r="P162">
        <v>9</v>
      </c>
      <c r="Q162" s="2" t="s">
        <v>17</v>
      </c>
      <c r="R162" s="2">
        <f t="shared" si="17"/>
        <v>2</v>
      </c>
      <c r="S162">
        <v>14</v>
      </c>
      <c r="T162">
        <v>3</v>
      </c>
      <c r="U162">
        <v>3</v>
      </c>
      <c r="V162">
        <v>1</v>
      </c>
      <c r="W162">
        <v>0</v>
      </c>
      <c r="X162">
        <v>1</v>
      </c>
    </row>
    <row r="163" spans="1:24" x14ac:dyDescent="0.25">
      <c r="A163">
        <v>926</v>
      </c>
      <c r="B163">
        <v>42</v>
      </c>
      <c r="C163" s="2" t="s">
        <v>19</v>
      </c>
      <c r="D163" s="2">
        <f t="shared" si="12"/>
        <v>0</v>
      </c>
      <c r="E163">
        <v>2</v>
      </c>
      <c r="F163">
        <v>2</v>
      </c>
      <c r="G163">
        <v>1</v>
      </c>
      <c r="H163">
        <v>4</v>
      </c>
      <c r="I163">
        <v>2</v>
      </c>
      <c r="J163">
        <v>2</v>
      </c>
      <c r="K163" s="2" t="s">
        <v>20</v>
      </c>
      <c r="L163" s="2">
        <f t="shared" si="13"/>
        <v>2</v>
      </c>
      <c r="M163" s="2">
        <f t="shared" si="14"/>
        <v>0</v>
      </c>
      <c r="N163" s="2">
        <f t="shared" si="15"/>
        <v>2</v>
      </c>
      <c r="O163" s="2">
        <f t="shared" si="16"/>
        <v>0</v>
      </c>
      <c r="P163">
        <v>1</v>
      </c>
      <c r="Q163" s="2" t="s">
        <v>17</v>
      </c>
      <c r="R163" s="2">
        <f t="shared" si="17"/>
        <v>2</v>
      </c>
      <c r="S163">
        <v>16</v>
      </c>
      <c r="T163">
        <v>3</v>
      </c>
      <c r="U163">
        <v>3</v>
      </c>
      <c r="V163">
        <v>1</v>
      </c>
      <c r="W163">
        <v>0</v>
      </c>
      <c r="X163">
        <v>0</v>
      </c>
    </row>
    <row r="164" spans="1:24" x14ac:dyDescent="0.25">
      <c r="A164">
        <v>931</v>
      </c>
      <c r="B164">
        <v>51</v>
      </c>
      <c r="C164" s="2" t="s">
        <v>19</v>
      </c>
      <c r="D164" s="2">
        <f t="shared" si="12"/>
        <v>0</v>
      </c>
      <c r="E164">
        <v>2</v>
      </c>
      <c r="F164">
        <v>2</v>
      </c>
      <c r="G164">
        <v>1</v>
      </c>
      <c r="H164">
        <v>2</v>
      </c>
      <c r="I164">
        <v>1</v>
      </c>
      <c r="J164">
        <v>3</v>
      </c>
      <c r="K164" s="2" t="s">
        <v>18</v>
      </c>
      <c r="L164" s="2">
        <f t="shared" si="13"/>
        <v>3</v>
      </c>
      <c r="M164" s="2">
        <f t="shared" si="14"/>
        <v>0</v>
      </c>
      <c r="N164" s="2">
        <f t="shared" si="15"/>
        <v>0</v>
      </c>
      <c r="O164" s="2">
        <f t="shared" si="16"/>
        <v>3</v>
      </c>
      <c r="P164">
        <v>7</v>
      </c>
      <c r="Q164" s="2" t="s">
        <v>19</v>
      </c>
      <c r="R164" s="2">
        <f t="shared" si="17"/>
        <v>1</v>
      </c>
      <c r="S164">
        <v>14</v>
      </c>
      <c r="T164">
        <v>3</v>
      </c>
      <c r="U164">
        <v>2</v>
      </c>
      <c r="V164">
        <v>7</v>
      </c>
      <c r="W164">
        <v>0</v>
      </c>
      <c r="X164">
        <v>7</v>
      </c>
    </row>
    <row r="165" spans="1:24" x14ac:dyDescent="0.25">
      <c r="A165">
        <v>937</v>
      </c>
      <c r="B165">
        <v>45</v>
      </c>
      <c r="C165" s="2" t="s">
        <v>19</v>
      </c>
      <c r="D165" s="2">
        <f t="shared" si="12"/>
        <v>0</v>
      </c>
      <c r="E165">
        <v>3</v>
      </c>
      <c r="F165">
        <v>2</v>
      </c>
      <c r="G165">
        <v>2</v>
      </c>
      <c r="H165">
        <v>3</v>
      </c>
      <c r="I165">
        <v>5</v>
      </c>
      <c r="J165">
        <v>3</v>
      </c>
      <c r="K165" s="2" t="s">
        <v>18</v>
      </c>
      <c r="L165" s="2">
        <f t="shared" si="13"/>
        <v>3</v>
      </c>
      <c r="M165" s="2">
        <f t="shared" si="14"/>
        <v>0</v>
      </c>
      <c r="N165" s="2">
        <f t="shared" si="15"/>
        <v>0</v>
      </c>
      <c r="O165" s="2">
        <f t="shared" si="16"/>
        <v>3</v>
      </c>
      <c r="P165">
        <v>3</v>
      </c>
      <c r="Q165" s="2" t="s">
        <v>19</v>
      </c>
      <c r="R165" s="2">
        <f t="shared" si="17"/>
        <v>1</v>
      </c>
      <c r="S165">
        <v>22</v>
      </c>
      <c r="T165">
        <v>4</v>
      </c>
      <c r="U165">
        <v>3</v>
      </c>
      <c r="V165">
        <v>0</v>
      </c>
      <c r="W165">
        <v>0</v>
      </c>
      <c r="X165">
        <v>0</v>
      </c>
    </row>
    <row r="166" spans="1:24" x14ac:dyDescent="0.25">
      <c r="A166">
        <v>971</v>
      </c>
      <c r="B166">
        <v>27</v>
      </c>
      <c r="C166" s="2" t="s">
        <v>19</v>
      </c>
      <c r="D166" s="2">
        <f t="shared" si="12"/>
        <v>0</v>
      </c>
      <c r="E166">
        <v>3</v>
      </c>
      <c r="F166">
        <v>3</v>
      </c>
      <c r="G166">
        <v>1</v>
      </c>
      <c r="H166">
        <v>1</v>
      </c>
      <c r="I166">
        <v>1</v>
      </c>
      <c r="J166">
        <v>4</v>
      </c>
      <c r="K166" s="2" t="s">
        <v>20</v>
      </c>
      <c r="L166" s="2">
        <f t="shared" si="13"/>
        <v>2</v>
      </c>
      <c r="M166" s="2">
        <f t="shared" si="14"/>
        <v>0</v>
      </c>
      <c r="N166" s="2">
        <f t="shared" si="15"/>
        <v>2</v>
      </c>
      <c r="O166" s="2">
        <f t="shared" si="16"/>
        <v>0</v>
      </c>
      <c r="P166">
        <v>8</v>
      </c>
      <c r="Q166" s="2" t="s">
        <v>19</v>
      </c>
      <c r="R166" s="2">
        <f t="shared" si="17"/>
        <v>1</v>
      </c>
      <c r="S166">
        <v>14</v>
      </c>
      <c r="T166">
        <v>3</v>
      </c>
      <c r="U166">
        <v>3</v>
      </c>
      <c r="V166">
        <v>1</v>
      </c>
      <c r="W166">
        <v>0</v>
      </c>
      <c r="X166">
        <v>0</v>
      </c>
    </row>
    <row r="167" spans="1:24" x14ac:dyDescent="0.25">
      <c r="A167">
        <v>973</v>
      </c>
      <c r="B167">
        <v>18</v>
      </c>
      <c r="C167" s="2" t="s">
        <v>19</v>
      </c>
      <c r="D167" s="2">
        <f t="shared" si="12"/>
        <v>0</v>
      </c>
      <c r="E167">
        <v>3</v>
      </c>
      <c r="F167">
        <v>4</v>
      </c>
      <c r="G167">
        <v>1</v>
      </c>
      <c r="H167">
        <v>3</v>
      </c>
      <c r="I167">
        <v>1</v>
      </c>
      <c r="J167">
        <v>4</v>
      </c>
      <c r="K167" s="2" t="s">
        <v>18</v>
      </c>
      <c r="L167" s="2">
        <f t="shared" si="13"/>
        <v>3</v>
      </c>
      <c r="M167" s="2">
        <f t="shared" si="14"/>
        <v>0</v>
      </c>
      <c r="N167" s="2">
        <f t="shared" si="15"/>
        <v>0</v>
      </c>
      <c r="O167" s="2">
        <f t="shared" si="16"/>
        <v>3</v>
      </c>
      <c r="P167">
        <v>1</v>
      </c>
      <c r="Q167" s="2" t="s">
        <v>19</v>
      </c>
      <c r="R167" s="2">
        <f t="shared" si="17"/>
        <v>1</v>
      </c>
      <c r="S167">
        <v>15</v>
      </c>
      <c r="T167">
        <v>3</v>
      </c>
      <c r="U167">
        <v>4</v>
      </c>
      <c r="V167">
        <v>0</v>
      </c>
      <c r="W167">
        <v>0</v>
      </c>
      <c r="X167">
        <v>0</v>
      </c>
    </row>
    <row r="168" spans="1:24" x14ac:dyDescent="0.25">
      <c r="A168">
        <v>981</v>
      </c>
      <c r="B168">
        <v>31</v>
      </c>
      <c r="C168" s="2" t="s">
        <v>17</v>
      </c>
      <c r="D168" s="2">
        <f t="shared" si="12"/>
        <v>1</v>
      </c>
      <c r="E168">
        <v>3</v>
      </c>
      <c r="F168">
        <v>3</v>
      </c>
      <c r="G168">
        <v>1</v>
      </c>
      <c r="H168">
        <v>2</v>
      </c>
      <c r="I168">
        <v>1</v>
      </c>
      <c r="J168">
        <v>4</v>
      </c>
      <c r="K168" s="2" t="s">
        <v>18</v>
      </c>
      <c r="L168" s="2">
        <f t="shared" si="13"/>
        <v>3</v>
      </c>
      <c r="M168" s="2">
        <f t="shared" si="14"/>
        <v>0</v>
      </c>
      <c r="N168" s="2">
        <f t="shared" si="15"/>
        <v>0</v>
      </c>
      <c r="O168" s="2">
        <f t="shared" si="16"/>
        <v>3</v>
      </c>
      <c r="P168">
        <v>7</v>
      </c>
      <c r="Q168" s="2" t="s">
        <v>19</v>
      </c>
      <c r="R168" s="2">
        <f t="shared" si="17"/>
        <v>1</v>
      </c>
      <c r="S168">
        <v>14</v>
      </c>
      <c r="T168">
        <v>3</v>
      </c>
      <c r="U168">
        <v>4</v>
      </c>
      <c r="V168">
        <v>1</v>
      </c>
      <c r="W168">
        <v>0</v>
      </c>
      <c r="X168">
        <v>0</v>
      </c>
    </row>
    <row r="169" spans="1:24" x14ac:dyDescent="0.25">
      <c r="A169">
        <v>1013</v>
      </c>
      <c r="B169">
        <v>31</v>
      </c>
      <c r="C169" s="2" t="s">
        <v>17</v>
      </c>
      <c r="D169" s="2">
        <f t="shared" si="12"/>
        <v>1</v>
      </c>
      <c r="E169">
        <v>2</v>
      </c>
      <c r="F169">
        <v>2</v>
      </c>
      <c r="G169">
        <v>1</v>
      </c>
      <c r="H169">
        <v>1</v>
      </c>
      <c r="I169">
        <v>1</v>
      </c>
      <c r="J169">
        <v>1</v>
      </c>
      <c r="K169" s="2" t="s">
        <v>18</v>
      </c>
      <c r="L169" s="2">
        <f t="shared" si="13"/>
        <v>3</v>
      </c>
      <c r="M169" s="2">
        <f t="shared" si="14"/>
        <v>0</v>
      </c>
      <c r="N169" s="2">
        <f t="shared" si="15"/>
        <v>0</v>
      </c>
      <c r="O169" s="2">
        <f t="shared" si="16"/>
        <v>3</v>
      </c>
      <c r="P169">
        <v>6</v>
      </c>
      <c r="Q169" s="2" t="s">
        <v>19</v>
      </c>
      <c r="R169" s="2">
        <f t="shared" si="17"/>
        <v>1</v>
      </c>
      <c r="S169">
        <v>12</v>
      </c>
      <c r="T169">
        <v>3</v>
      </c>
      <c r="U169">
        <v>3</v>
      </c>
      <c r="V169">
        <v>1</v>
      </c>
      <c r="W169">
        <v>0</v>
      </c>
      <c r="X169">
        <v>0</v>
      </c>
    </row>
    <row r="170" spans="1:24" x14ac:dyDescent="0.25">
      <c r="A170">
        <v>1017</v>
      </c>
      <c r="B170">
        <v>31</v>
      </c>
      <c r="C170" s="2" t="s">
        <v>17</v>
      </c>
      <c r="D170" s="2">
        <f t="shared" si="12"/>
        <v>1</v>
      </c>
      <c r="E170">
        <v>3</v>
      </c>
      <c r="F170">
        <v>1</v>
      </c>
      <c r="G170">
        <v>1</v>
      </c>
      <c r="H170">
        <v>2</v>
      </c>
      <c r="I170">
        <v>1</v>
      </c>
      <c r="J170">
        <v>2</v>
      </c>
      <c r="K170" s="2" t="s">
        <v>18</v>
      </c>
      <c r="L170" s="2">
        <f t="shared" si="13"/>
        <v>3</v>
      </c>
      <c r="M170" s="2">
        <f t="shared" si="14"/>
        <v>0</v>
      </c>
      <c r="N170" s="2">
        <f t="shared" si="15"/>
        <v>0</v>
      </c>
      <c r="O170" s="2">
        <f t="shared" si="16"/>
        <v>3</v>
      </c>
      <c r="P170">
        <v>1</v>
      </c>
      <c r="Q170" s="2" t="s">
        <v>19</v>
      </c>
      <c r="R170" s="2">
        <f t="shared" si="17"/>
        <v>1</v>
      </c>
      <c r="S170">
        <v>12</v>
      </c>
      <c r="T170">
        <v>3</v>
      </c>
      <c r="U170">
        <v>4</v>
      </c>
      <c r="V170">
        <v>1</v>
      </c>
      <c r="W170">
        <v>0</v>
      </c>
      <c r="X170">
        <v>0</v>
      </c>
    </row>
    <row r="171" spans="1:24" x14ac:dyDescent="0.25">
      <c r="A171">
        <v>1018</v>
      </c>
      <c r="B171">
        <v>27</v>
      </c>
      <c r="C171" s="2" t="s">
        <v>19</v>
      </c>
      <c r="D171" s="2">
        <f t="shared" si="12"/>
        <v>0</v>
      </c>
      <c r="E171">
        <v>1</v>
      </c>
      <c r="F171">
        <v>2</v>
      </c>
      <c r="G171">
        <v>1</v>
      </c>
      <c r="H171">
        <v>1</v>
      </c>
      <c r="I171">
        <v>1</v>
      </c>
      <c r="J171">
        <v>1</v>
      </c>
      <c r="K171" s="2" t="s">
        <v>20</v>
      </c>
      <c r="L171" s="2">
        <f t="shared" si="13"/>
        <v>2</v>
      </c>
      <c r="M171" s="2">
        <f t="shared" si="14"/>
        <v>0</v>
      </c>
      <c r="N171" s="2">
        <f t="shared" si="15"/>
        <v>2</v>
      </c>
      <c r="O171" s="2">
        <f t="shared" si="16"/>
        <v>0</v>
      </c>
      <c r="P171">
        <v>2</v>
      </c>
      <c r="Q171" s="2" t="s">
        <v>19</v>
      </c>
      <c r="R171" s="2">
        <f t="shared" si="17"/>
        <v>1</v>
      </c>
      <c r="S171">
        <v>14</v>
      </c>
      <c r="T171">
        <v>3</v>
      </c>
      <c r="U171">
        <v>4</v>
      </c>
      <c r="V171">
        <v>5</v>
      </c>
      <c r="W171">
        <v>0</v>
      </c>
      <c r="X171">
        <v>1</v>
      </c>
    </row>
    <row r="172" spans="1:24" x14ac:dyDescent="0.25">
      <c r="A172">
        <v>1033</v>
      </c>
      <c r="B172">
        <v>39</v>
      </c>
      <c r="C172" s="2" t="s">
        <v>17</v>
      </c>
      <c r="D172" s="2">
        <f t="shared" si="12"/>
        <v>1</v>
      </c>
      <c r="E172">
        <v>3</v>
      </c>
      <c r="F172">
        <v>1</v>
      </c>
      <c r="G172">
        <v>2</v>
      </c>
      <c r="H172">
        <v>3</v>
      </c>
      <c r="I172">
        <v>1</v>
      </c>
      <c r="J172">
        <v>3</v>
      </c>
      <c r="K172" s="2" t="s">
        <v>18</v>
      </c>
      <c r="L172" s="2">
        <f t="shared" si="13"/>
        <v>3</v>
      </c>
      <c r="M172" s="2">
        <f t="shared" si="14"/>
        <v>0</v>
      </c>
      <c r="N172" s="2">
        <f t="shared" si="15"/>
        <v>0</v>
      </c>
      <c r="O172" s="2">
        <f t="shared" si="16"/>
        <v>3</v>
      </c>
      <c r="P172">
        <v>2</v>
      </c>
      <c r="Q172" s="2" t="s">
        <v>17</v>
      </c>
      <c r="R172" s="2">
        <f t="shared" si="17"/>
        <v>2</v>
      </c>
      <c r="S172">
        <v>23</v>
      </c>
      <c r="T172">
        <v>4</v>
      </c>
      <c r="U172">
        <v>4</v>
      </c>
      <c r="V172">
        <v>1</v>
      </c>
      <c r="W172">
        <v>0</v>
      </c>
      <c r="X172">
        <v>0</v>
      </c>
    </row>
    <row r="173" spans="1:24" x14ac:dyDescent="0.25">
      <c r="A173">
        <v>1052</v>
      </c>
      <c r="B173">
        <v>44</v>
      </c>
      <c r="C173" s="2" t="s">
        <v>19</v>
      </c>
      <c r="D173" s="2">
        <f t="shared" si="12"/>
        <v>0</v>
      </c>
      <c r="E173">
        <v>1</v>
      </c>
      <c r="F173">
        <v>1</v>
      </c>
      <c r="G173">
        <v>1</v>
      </c>
      <c r="H173">
        <v>1</v>
      </c>
      <c r="I173">
        <v>2</v>
      </c>
      <c r="J173">
        <v>1</v>
      </c>
      <c r="K173" s="2" t="s">
        <v>20</v>
      </c>
      <c r="L173" s="2">
        <f t="shared" si="13"/>
        <v>2</v>
      </c>
      <c r="M173" s="2">
        <f t="shared" si="14"/>
        <v>0</v>
      </c>
      <c r="N173" s="2">
        <f t="shared" si="15"/>
        <v>2</v>
      </c>
      <c r="O173" s="2">
        <f t="shared" si="16"/>
        <v>0</v>
      </c>
      <c r="P173">
        <v>7</v>
      </c>
      <c r="Q173" s="2" t="s">
        <v>19</v>
      </c>
      <c r="R173" s="2">
        <f t="shared" si="17"/>
        <v>1</v>
      </c>
      <c r="S173">
        <v>12</v>
      </c>
      <c r="T173">
        <v>3</v>
      </c>
      <c r="U173">
        <v>2</v>
      </c>
      <c r="V173">
        <v>1</v>
      </c>
      <c r="W173">
        <v>0</v>
      </c>
      <c r="X173">
        <v>0</v>
      </c>
    </row>
    <row r="174" spans="1:24" x14ac:dyDescent="0.25">
      <c r="A174">
        <v>1053</v>
      </c>
      <c r="B174">
        <v>30</v>
      </c>
      <c r="C174" s="2" t="s">
        <v>19</v>
      </c>
      <c r="D174" s="2">
        <f t="shared" si="12"/>
        <v>0</v>
      </c>
      <c r="E174">
        <v>3</v>
      </c>
      <c r="F174">
        <v>3</v>
      </c>
      <c r="G174">
        <v>1</v>
      </c>
      <c r="H174">
        <v>1</v>
      </c>
      <c r="I174">
        <v>1</v>
      </c>
      <c r="J174">
        <v>3</v>
      </c>
      <c r="K174" s="2" t="s">
        <v>21</v>
      </c>
      <c r="L174" s="2">
        <f t="shared" si="13"/>
        <v>1</v>
      </c>
      <c r="M174" s="2">
        <f t="shared" si="14"/>
        <v>1</v>
      </c>
      <c r="N174" s="2">
        <f t="shared" si="15"/>
        <v>0</v>
      </c>
      <c r="O174" s="2">
        <f t="shared" si="16"/>
        <v>0</v>
      </c>
      <c r="P174">
        <v>1</v>
      </c>
      <c r="Q174" s="2" t="s">
        <v>19</v>
      </c>
      <c r="R174" s="2">
        <f t="shared" si="17"/>
        <v>1</v>
      </c>
      <c r="S174">
        <v>13</v>
      </c>
      <c r="T174">
        <v>3</v>
      </c>
      <c r="U174">
        <v>2</v>
      </c>
      <c r="V174">
        <v>1</v>
      </c>
      <c r="W174">
        <v>0</v>
      </c>
      <c r="X174">
        <v>0</v>
      </c>
    </row>
    <row r="175" spans="1:24" x14ac:dyDescent="0.25">
      <c r="A175">
        <v>1060</v>
      </c>
      <c r="B175">
        <v>35</v>
      </c>
      <c r="C175" s="2" t="s">
        <v>19</v>
      </c>
      <c r="D175" s="2">
        <f t="shared" si="12"/>
        <v>0</v>
      </c>
      <c r="E175">
        <v>1</v>
      </c>
      <c r="F175">
        <v>4</v>
      </c>
      <c r="G175">
        <v>1</v>
      </c>
      <c r="H175">
        <v>1</v>
      </c>
      <c r="I175">
        <v>1</v>
      </c>
      <c r="J175">
        <v>3</v>
      </c>
      <c r="K175" s="2" t="s">
        <v>20</v>
      </c>
      <c r="L175" s="2">
        <f t="shared" si="13"/>
        <v>2</v>
      </c>
      <c r="M175" s="2">
        <f t="shared" si="14"/>
        <v>0</v>
      </c>
      <c r="N175" s="2">
        <f t="shared" si="15"/>
        <v>2</v>
      </c>
      <c r="O175" s="2">
        <f t="shared" si="16"/>
        <v>0</v>
      </c>
      <c r="P175">
        <v>6</v>
      </c>
      <c r="Q175" s="2" t="s">
        <v>19</v>
      </c>
      <c r="R175" s="2">
        <f t="shared" si="17"/>
        <v>1</v>
      </c>
      <c r="S175">
        <v>13</v>
      </c>
      <c r="T175">
        <v>3</v>
      </c>
      <c r="U175">
        <v>3</v>
      </c>
      <c r="V175">
        <v>1</v>
      </c>
      <c r="W175">
        <v>0</v>
      </c>
      <c r="X175">
        <v>0</v>
      </c>
    </row>
    <row r="176" spans="1:24" x14ac:dyDescent="0.25">
      <c r="A176">
        <v>1061</v>
      </c>
      <c r="B176">
        <v>24</v>
      </c>
      <c r="C176" s="2" t="s">
        <v>17</v>
      </c>
      <c r="D176" s="2">
        <f t="shared" si="12"/>
        <v>1</v>
      </c>
      <c r="E176">
        <v>3</v>
      </c>
      <c r="F176">
        <v>2</v>
      </c>
      <c r="G176">
        <v>2</v>
      </c>
      <c r="H176">
        <v>1</v>
      </c>
      <c r="I176">
        <v>1</v>
      </c>
      <c r="J176">
        <v>1</v>
      </c>
      <c r="K176" s="2" t="s">
        <v>18</v>
      </c>
      <c r="L176" s="2">
        <f t="shared" si="13"/>
        <v>3</v>
      </c>
      <c r="M176" s="2">
        <f t="shared" si="14"/>
        <v>0</v>
      </c>
      <c r="N176" s="2">
        <f t="shared" si="15"/>
        <v>0</v>
      </c>
      <c r="O176" s="2">
        <f t="shared" si="16"/>
        <v>3</v>
      </c>
      <c r="P176">
        <v>1</v>
      </c>
      <c r="Q176" s="2" t="s">
        <v>17</v>
      </c>
      <c r="R176" s="2">
        <f t="shared" si="17"/>
        <v>2</v>
      </c>
      <c r="S176">
        <v>11</v>
      </c>
      <c r="T176">
        <v>3</v>
      </c>
      <c r="U176">
        <v>2</v>
      </c>
      <c r="V176">
        <v>0</v>
      </c>
      <c r="W176">
        <v>0</v>
      </c>
      <c r="X176">
        <v>0</v>
      </c>
    </row>
    <row r="177" spans="1:24" x14ac:dyDescent="0.25">
      <c r="A177">
        <v>1062</v>
      </c>
      <c r="B177">
        <v>24</v>
      </c>
      <c r="C177" s="2" t="s">
        <v>19</v>
      </c>
      <c r="D177" s="2">
        <f t="shared" si="12"/>
        <v>0</v>
      </c>
      <c r="E177">
        <v>2</v>
      </c>
      <c r="F177">
        <v>4</v>
      </c>
      <c r="G177">
        <v>1</v>
      </c>
      <c r="H177">
        <v>3</v>
      </c>
      <c r="I177">
        <v>1</v>
      </c>
      <c r="J177">
        <v>2</v>
      </c>
      <c r="K177" s="2" t="s">
        <v>20</v>
      </c>
      <c r="L177" s="2">
        <f t="shared" si="13"/>
        <v>2</v>
      </c>
      <c r="M177" s="2">
        <f t="shared" si="14"/>
        <v>0</v>
      </c>
      <c r="N177" s="2">
        <f t="shared" si="15"/>
        <v>2</v>
      </c>
      <c r="O177" s="2">
        <f t="shared" si="16"/>
        <v>0</v>
      </c>
      <c r="P177">
        <v>4</v>
      </c>
      <c r="Q177" s="2" t="s">
        <v>19</v>
      </c>
      <c r="R177" s="2">
        <f t="shared" si="17"/>
        <v>1</v>
      </c>
      <c r="S177">
        <v>13</v>
      </c>
      <c r="T177">
        <v>3</v>
      </c>
      <c r="U177">
        <v>3</v>
      </c>
      <c r="V177">
        <v>1</v>
      </c>
      <c r="W177">
        <v>0</v>
      </c>
      <c r="X177">
        <v>0</v>
      </c>
    </row>
    <row r="178" spans="1:24" x14ac:dyDescent="0.25">
      <c r="A178">
        <v>1069</v>
      </c>
      <c r="B178">
        <v>28</v>
      </c>
      <c r="C178" s="2" t="s">
        <v>17</v>
      </c>
      <c r="D178" s="2">
        <f t="shared" si="12"/>
        <v>1</v>
      </c>
      <c r="E178">
        <v>2</v>
      </c>
      <c r="F178">
        <v>3</v>
      </c>
      <c r="G178">
        <v>1</v>
      </c>
      <c r="H178">
        <v>2</v>
      </c>
      <c r="I178">
        <v>1</v>
      </c>
      <c r="J178">
        <v>1</v>
      </c>
      <c r="K178" s="2" t="s">
        <v>18</v>
      </c>
      <c r="L178" s="2">
        <f t="shared" si="13"/>
        <v>3</v>
      </c>
      <c r="M178" s="2">
        <f t="shared" si="14"/>
        <v>0</v>
      </c>
      <c r="N178" s="2">
        <f t="shared" si="15"/>
        <v>0</v>
      </c>
      <c r="O178" s="2">
        <f t="shared" si="16"/>
        <v>3</v>
      </c>
      <c r="P178">
        <v>7</v>
      </c>
      <c r="Q178" s="2" t="s">
        <v>19</v>
      </c>
      <c r="R178" s="2">
        <f t="shared" si="17"/>
        <v>1</v>
      </c>
      <c r="S178">
        <v>11</v>
      </c>
      <c r="T178">
        <v>3</v>
      </c>
      <c r="U178">
        <v>2</v>
      </c>
      <c r="V178">
        <v>0</v>
      </c>
      <c r="W178">
        <v>0</v>
      </c>
      <c r="X178">
        <v>0</v>
      </c>
    </row>
    <row r="179" spans="1:24" x14ac:dyDescent="0.25">
      <c r="A179">
        <v>1070</v>
      </c>
      <c r="B179">
        <v>28</v>
      </c>
      <c r="C179" s="2" t="s">
        <v>19</v>
      </c>
      <c r="D179" s="2">
        <f t="shared" si="12"/>
        <v>0</v>
      </c>
      <c r="E179">
        <v>3</v>
      </c>
      <c r="F179">
        <v>1</v>
      </c>
      <c r="G179">
        <v>1</v>
      </c>
      <c r="H179">
        <v>2</v>
      </c>
      <c r="I179">
        <v>1</v>
      </c>
      <c r="J179">
        <v>3</v>
      </c>
      <c r="K179" s="2" t="s">
        <v>21</v>
      </c>
      <c r="L179" s="2">
        <f t="shared" si="13"/>
        <v>1</v>
      </c>
      <c r="M179" s="2">
        <f t="shared" si="14"/>
        <v>1</v>
      </c>
      <c r="N179" s="2">
        <f t="shared" si="15"/>
        <v>0</v>
      </c>
      <c r="O179" s="2">
        <f t="shared" si="16"/>
        <v>0</v>
      </c>
      <c r="P179">
        <v>1</v>
      </c>
      <c r="Q179" s="2" t="s">
        <v>19</v>
      </c>
      <c r="R179" s="2">
        <f t="shared" si="17"/>
        <v>1</v>
      </c>
      <c r="S179">
        <v>14</v>
      </c>
      <c r="T179">
        <v>3</v>
      </c>
      <c r="U179">
        <v>1</v>
      </c>
      <c r="V179">
        <v>1</v>
      </c>
      <c r="W179">
        <v>0</v>
      </c>
      <c r="X179">
        <v>0</v>
      </c>
    </row>
    <row r="180" spans="1:24" x14ac:dyDescent="0.25">
      <c r="A180">
        <v>1075</v>
      </c>
      <c r="B180">
        <v>33</v>
      </c>
      <c r="C180" s="2" t="s">
        <v>19</v>
      </c>
      <c r="D180" s="2">
        <f t="shared" si="12"/>
        <v>0</v>
      </c>
      <c r="E180">
        <v>1</v>
      </c>
      <c r="F180">
        <v>4</v>
      </c>
      <c r="G180">
        <v>2</v>
      </c>
      <c r="H180">
        <v>3</v>
      </c>
      <c r="I180">
        <v>2</v>
      </c>
      <c r="J180">
        <v>3</v>
      </c>
      <c r="K180" s="2" t="s">
        <v>18</v>
      </c>
      <c r="L180" s="2">
        <f t="shared" si="13"/>
        <v>3</v>
      </c>
      <c r="M180" s="2">
        <f t="shared" si="14"/>
        <v>0</v>
      </c>
      <c r="N180" s="2">
        <f t="shared" si="15"/>
        <v>0</v>
      </c>
      <c r="O180" s="2">
        <f t="shared" si="16"/>
        <v>3</v>
      </c>
      <c r="P180">
        <v>2</v>
      </c>
      <c r="Q180" s="2" t="s">
        <v>17</v>
      </c>
      <c r="R180" s="2">
        <f t="shared" si="17"/>
        <v>2</v>
      </c>
      <c r="S180">
        <v>17</v>
      </c>
      <c r="T180">
        <v>3</v>
      </c>
      <c r="U180">
        <v>3</v>
      </c>
      <c r="V180">
        <v>0</v>
      </c>
      <c r="W180">
        <v>0</v>
      </c>
      <c r="X180">
        <v>0</v>
      </c>
    </row>
    <row r="181" spans="1:24" x14ac:dyDescent="0.25">
      <c r="A181">
        <v>1080</v>
      </c>
      <c r="B181">
        <v>39</v>
      </c>
      <c r="C181" s="2" t="s">
        <v>19</v>
      </c>
      <c r="D181" s="2">
        <f t="shared" si="12"/>
        <v>0</v>
      </c>
      <c r="E181">
        <v>3</v>
      </c>
      <c r="F181">
        <v>2</v>
      </c>
      <c r="G181">
        <v>1</v>
      </c>
      <c r="H181">
        <v>3</v>
      </c>
      <c r="I181">
        <v>3</v>
      </c>
      <c r="J181">
        <v>2</v>
      </c>
      <c r="K181" s="2" t="s">
        <v>18</v>
      </c>
      <c r="L181" s="2">
        <f t="shared" si="13"/>
        <v>3</v>
      </c>
      <c r="M181" s="2">
        <f t="shared" si="14"/>
        <v>0</v>
      </c>
      <c r="N181" s="2">
        <f t="shared" si="15"/>
        <v>0</v>
      </c>
      <c r="O181" s="2">
        <f t="shared" si="16"/>
        <v>3</v>
      </c>
      <c r="P181">
        <v>0</v>
      </c>
      <c r="Q181" s="2" t="s">
        <v>19</v>
      </c>
      <c r="R181" s="2">
        <f t="shared" si="17"/>
        <v>1</v>
      </c>
      <c r="S181">
        <v>18</v>
      </c>
      <c r="T181">
        <v>3</v>
      </c>
      <c r="U181">
        <v>3</v>
      </c>
      <c r="V181">
        <v>2</v>
      </c>
      <c r="W181">
        <v>0</v>
      </c>
      <c r="X181">
        <v>2</v>
      </c>
    </row>
    <row r="182" spans="1:24" x14ac:dyDescent="0.25">
      <c r="A182">
        <v>1089</v>
      </c>
      <c r="B182">
        <v>42</v>
      </c>
      <c r="C182" s="2" t="s">
        <v>19</v>
      </c>
      <c r="D182" s="2">
        <f t="shared" si="12"/>
        <v>0</v>
      </c>
      <c r="E182">
        <v>3</v>
      </c>
      <c r="F182">
        <v>3</v>
      </c>
      <c r="G182">
        <v>2</v>
      </c>
      <c r="H182">
        <v>2</v>
      </c>
      <c r="I182">
        <v>1</v>
      </c>
      <c r="J182">
        <v>2</v>
      </c>
      <c r="K182" s="2" t="s">
        <v>20</v>
      </c>
      <c r="L182" s="2">
        <f t="shared" si="13"/>
        <v>2</v>
      </c>
      <c r="M182" s="2">
        <f t="shared" si="14"/>
        <v>0</v>
      </c>
      <c r="N182" s="2">
        <f t="shared" si="15"/>
        <v>2</v>
      </c>
      <c r="O182" s="2">
        <f t="shared" si="16"/>
        <v>0</v>
      </c>
      <c r="P182">
        <v>4</v>
      </c>
      <c r="Q182" s="2" t="s">
        <v>19</v>
      </c>
      <c r="R182" s="2">
        <f t="shared" si="17"/>
        <v>1</v>
      </c>
      <c r="S182">
        <v>14</v>
      </c>
      <c r="T182">
        <v>3</v>
      </c>
      <c r="U182">
        <v>3</v>
      </c>
      <c r="V182">
        <v>1</v>
      </c>
      <c r="W182">
        <v>0</v>
      </c>
      <c r="X182">
        <v>0</v>
      </c>
    </row>
    <row r="183" spans="1:24" x14ac:dyDescent="0.25">
      <c r="A183">
        <v>1105</v>
      </c>
      <c r="B183">
        <v>29</v>
      </c>
      <c r="C183" s="2" t="s">
        <v>19</v>
      </c>
      <c r="D183" s="2">
        <f t="shared" si="12"/>
        <v>0</v>
      </c>
      <c r="E183">
        <v>3</v>
      </c>
      <c r="F183">
        <v>3</v>
      </c>
      <c r="G183">
        <v>2</v>
      </c>
      <c r="H183">
        <v>4</v>
      </c>
      <c r="I183">
        <v>1</v>
      </c>
      <c r="J183">
        <v>3</v>
      </c>
      <c r="K183" s="2" t="s">
        <v>20</v>
      </c>
      <c r="L183" s="2">
        <f t="shared" si="13"/>
        <v>2</v>
      </c>
      <c r="M183" s="2">
        <f t="shared" si="14"/>
        <v>0</v>
      </c>
      <c r="N183" s="2">
        <f t="shared" si="15"/>
        <v>2</v>
      </c>
      <c r="O183" s="2">
        <f t="shared" si="16"/>
        <v>0</v>
      </c>
      <c r="P183">
        <v>1</v>
      </c>
      <c r="Q183" s="2" t="s">
        <v>19</v>
      </c>
      <c r="R183" s="2">
        <f t="shared" si="17"/>
        <v>1</v>
      </c>
      <c r="S183">
        <v>18</v>
      </c>
      <c r="T183">
        <v>3</v>
      </c>
      <c r="U183">
        <v>2</v>
      </c>
      <c r="V183">
        <v>1</v>
      </c>
      <c r="W183">
        <v>0</v>
      </c>
      <c r="X183">
        <v>0</v>
      </c>
    </row>
    <row r="184" spans="1:24" x14ac:dyDescent="0.25">
      <c r="A184">
        <v>1109</v>
      </c>
      <c r="B184">
        <v>35</v>
      </c>
      <c r="C184" s="2" t="s">
        <v>19</v>
      </c>
      <c r="D184" s="2">
        <f t="shared" si="12"/>
        <v>0</v>
      </c>
      <c r="E184">
        <v>3</v>
      </c>
      <c r="F184">
        <v>4</v>
      </c>
      <c r="G184">
        <v>2</v>
      </c>
      <c r="H184">
        <v>2</v>
      </c>
      <c r="I184">
        <v>1</v>
      </c>
      <c r="J184">
        <v>2</v>
      </c>
      <c r="K184" s="2" t="s">
        <v>18</v>
      </c>
      <c r="L184" s="2">
        <f t="shared" si="13"/>
        <v>3</v>
      </c>
      <c r="M184" s="2">
        <f t="shared" si="14"/>
        <v>0</v>
      </c>
      <c r="N184" s="2">
        <f t="shared" si="15"/>
        <v>0</v>
      </c>
      <c r="O184" s="2">
        <f t="shared" si="16"/>
        <v>3</v>
      </c>
      <c r="P184">
        <v>1</v>
      </c>
      <c r="Q184" s="2" t="s">
        <v>19</v>
      </c>
      <c r="R184" s="2">
        <f t="shared" si="17"/>
        <v>1</v>
      </c>
      <c r="S184">
        <v>19</v>
      </c>
      <c r="T184">
        <v>3</v>
      </c>
      <c r="U184">
        <v>3</v>
      </c>
      <c r="V184">
        <v>3</v>
      </c>
      <c r="W184">
        <v>0</v>
      </c>
      <c r="X184">
        <v>1</v>
      </c>
    </row>
    <row r="185" spans="1:24" x14ac:dyDescent="0.25">
      <c r="A185">
        <v>1111</v>
      </c>
      <c r="B185">
        <v>35</v>
      </c>
      <c r="C185" s="2" t="s">
        <v>17</v>
      </c>
      <c r="D185" s="2">
        <f t="shared" si="12"/>
        <v>1</v>
      </c>
      <c r="E185">
        <v>3</v>
      </c>
      <c r="F185">
        <v>1</v>
      </c>
      <c r="G185">
        <v>1</v>
      </c>
      <c r="H185">
        <v>1</v>
      </c>
      <c r="I185">
        <v>1</v>
      </c>
      <c r="J185">
        <v>1</v>
      </c>
      <c r="K185" s="2" t="s">
        <v>21</v>
      </c>
      <c r="L185" s="2">
        <f t="shared" si="13"/>
        <v>1</v>
      </c>
      <c r="M185" s="2">
        <f t="shared" si="14"/>
        <v>1</v>
      </c>
      <c r="N185" s="2">
        <f t="shared" si="15"/>
        <v>0</v>
      </c>
      <c r="O185" s="2">
        <f t="shared" si="16"/>
        <v>0</v>
      </c>
      <c r="P185">
        <v>5</v>
      </c>
      <c r="Q185" s="2" t="s">
        <v>17</v>
      </c>
      <c r="R185" s="2">
        <f t="shared" si="17"/>
        <v>2</v>
      </c>
      <c r="S185">
        <v>12</v>
      </c>
      <c r="T185">
        <v>3</v>
      </c>
      <c r="U185">
        <v>3</v>
      </c>
      <c r="V185">
        <v>1</v>
      </c>
      <c r="W185">
        <v>0</v>
      </c>
      <c r="X185">
        <v>0</v>
      </c>
    </row>
    <row r="186" spans="1:24" x14ac:dyDescent="0.25">
      <c r="A186">
        <v>1116</v>
      </c>
      <c r="B186">
        <v>34</v>
      </c>
      <c r="C186" s="2" t="s">
        <v>19</v>
      </c>
      <c r="D186" s="2">
        <f t="shared" si="12"/>
        <v>0</v>
      </c>
      <c r="E186">
        <v>2</v>
      </c>
      <c r="F186">
        <v>1</v>
      </c>
      <c r="G186">
        <v>1</v>
      </c>
      <c r="H186">
        <v>1</v>
      </c>
      <c r="I186">
        <v>1</v>
      </c>
      <c r="J186">
        <v>1</v>
      </c>
      <c r="K186" s="2" t="s">
        <v>18</v>
      </c>
      <c r="L186" s="2">
        <f t="shared" si="13"/>
        <v>3</v>
      </c>
      <c r="M186" s="2">
        <f t="shared" si="14"/>
        <v>0</v>
      </c>
      <c r="N186" s="2">
        <f t="shared" si="15"/>
        <v>0</v>
      </c>
      <c r="O186" s="2">
        <f t="shared" si="16"/>
        <v>3</v>
      </c>
      <c r="P186">
        <v>3</v>
      </c>
      <c r="Q186" s="2" t="s">
        <v>19</v>
      </c>
      <c r="R186" s="2">
        <f t="shared" si="17"/>
        <v>1</v>
      </c>
      <c r="S186">
        <v>13</v>
      </c>
      <c r="T186">
        <v>3</v>
      </c>
      <c r="U186">
        <v>1</v>
      </c>
      <c r="V186">
        <v>1</v>
      </c>
      <c r="W186">
        <v>0</v>
      </c>
      <c r="X186">
        <v>0</v>
      </c>
    </row>
    <row r="187" spans="1:24" x14ac:dyDescent="0.25">
      <c r="A187">
        <v>1119</v>
      </c>
      <c r="B187">
        <v>26</v>
      </c>
      <c r="C187" s="2" t="s">
        <v>19</v>
      </c>
      <c r="D187" s="2">
        <f t="shared" si="12"/>
        <v>0</v>
      </c>
      <c r="E187">
        <v>3</v>
      </c>
      <c r="F187">
        <v>1</v>
      </c>
      <c r="G187">
        <v>1</v>
      </c>
      <c r="H187">
        <v>3</v>
      </c>
      <c r="I187">
        <v>1</v>
      </c>
      <c r="J187">
        <v>4</v>
      </c>
      <c r="K187" s="2" t="s">
        <v>20</v>
      </c>
      <c r="L187" s="2">
        <f t="shared" si="13"/>
        <v>2</v>
      </c>
      <c r="M187" s="2">
        <f t="shared" si="14"/>
        <v>0</v>
      </c>
      <c r="N187" s="2">
        <f t="shared" si="15"/>
        <v>2</v>
      </c>
      <c r="O187" s="2">
        <f t="shared" si="16"/>
        <v>0</v>
      </c>
      <c r="P187">
        <v>1</v>
      </c>
      <c r="Q187" s="2" t="s">
        <v>19</v>
      </c>
      <c r="R187" s="2">
        <f t="shared" si="17"/>
        <v>1</v>
      </c>
      <c r="S187">
        <v>21</v>
      </c>
      <c r="T187">
        <v>4</v>
      </c>
      <c r="U187">
        <v>3</v>
      </c>
      <c r="V187">
        <v>1</v>
      </c>
      <c r="W187">
        <v>0</v>
      </c>
      <c r="X187">
        <v>0</v>
      </c>
    </row>
    <row r="188" spans="1:24" x14ac:dyDescent="0.25">
      <c r="A188">
        <v>1122</v>
      </c>
      <c r="B188">
        <v>36</v>
      </c>
      <c r="C188" s="2" t="s">
        <v>19</v>
      </c>
      <c r="D188" s="2">
        <f t="shared" si="12"/>
        <v>0</v>
      </c>
      <c r="E188">
        <v>2</v>
      </c>
      <c r="F188">
        <v>2</v>
      </c>
      <c r="G188">
        <v>1</v>
      </c>
      <c r="H188">
        <v>2</v>
      </c>
      <c r="I188">
        <v>2</v>
      </c>
      <c r="J188">
        <v>3</v>
      </c>
      <c r="K188" s="2" t="s">
        <v>18</v>
      </c>
      <c r="L188" s="2">
        <f t="shared" si="13"/>
        <v>3</v>
      </c>
      <c r="M188" s="2">
        <f t="shared" si="14"/>
        <v>0</v>
      </c>
      <c r="N188" s="2">
        <f t="shared" si="15"/>
        <v>0</v>
      </c>
      <c r="O188" s="2">
        <f t="shared" si="16"/>
        <v>3</v>
      </c>
      <c r="P188">
        <v>6</v>
      </c>
      <c r="Q188" s="2" t="s">
        <v>19</v>
      </c>
      <c r="R188" s="2">
        <f t="shared" si="17"/>
        <v>1</v>
      </c>
      <c r="S188">
        <v>13</v>
      </c>
      <c r="T188">
        <v>3</v>
      </c>
      <c r="U188">
        <v>3</v>
      </c>
      <c r="V188">
        <v>1</v>
      </c>
      <c r="W188">
        <v>0</v>
      </c>
      <c r="X188">
        <v>0</v>
      </c>
    </row>
    <row r="189" spans="1:24" x14ac:dyDescent="0.25">
      <c r="A189">
        <v>1127</v>
      </c>
      <c r="B189">
        <v>50</v>
      </c>
      <c r="C189" s="2" t="s">
        <v>19</v>
      </c>
      <c r="D189" s="2">
        <f t="shared" si="12"/>
        <v>0</v>
      </c>
      <c r="E189">
        <v>3</v>
      </c>
      <c r="F189">
        <v>3</v>
      </c>
      <c r="G189">
        <v>2</v>
      </c>
      <c r="H189">
        <v>3</v>
      </c>
      <c r="I189">
        <v>5</v>
      </c>
      <c r="J189">
        <v>3</v>
      </c>
      <c r="K189" s="2" t="s">
        <v>20</v>
      </c>
      <c r="L189" s="2">
        <f t="shared" si="13"/>
        <v>2</v>
      </c>
      <c r="M189" s="2">
        <f t="shared" si="14"/>
        <v>0</v>
      </c>
      <c r="N189" s="2">
        <f t="shared" si="15"/>
        <v>2</v>
      </c>
      <c r="O189" s="2">
        <f t="shared" si="16"/>
        <v>0</v>
      </c>
      <c r="P189">
        <v>1</v>
      </c>
      <c r="Q189" s="2" t="s">
        <v>17</v>
      </c>
      <c r="R189" s="2">
        <f t="shared" si="17"/>
        <v>2</v>
      </c>
      <c r="S189">
        <v>16</v>
      </c>
      <c r="T189">
        <v>3</v>
      </c>
      <c r="U189">
        <v>3</v>
      </c>
      <c r="V189">
        <v>1</v>
      </c>
      <c r="W189">
        <v>0</v>
      </c>
      <c r="X189">
        <v>0</v>
      </c>
    </row>
    <row r="190" spans="1:24" x14ac:dyDescent="0.25">
      <c r="A190">
        <v>1130</v>
      </c>
      <c r="B190">
        <v>42</v>
      </c>
      <c r="C190" s="2" t="s">
        <v>19</v>
      </c>
      <c r="D190" s="2">
        <f t="shared" si="12"/>
        <v>0</v>
      </c>
      <c r="E190">
        <v>2</v>
      </c>
      <c r="F190">
        <v>4</v>
      </c>
      <c r="G190">
        <v>2</v>
      </c>
      <c r="H190">
        <v>2</v>
      </c>
      <c r="I190">
        <v>5</v>
      </c>
      <c r="J190">
        <v>4</v>
      </c>
      <c r="K190" s="2" t="s">
        <v>18</v>
      </c>
      <c r="L190" s="2">
        <f t="shared" si="13"/>
        <v>3</v>
      </c>
      <c r="M190" s="2">
        <f t="shared" si="14"/>
        <v>0</v>
      </c>
      <c r="N190" s="2">
        <f t="shared" si="15"/>
        <v>0</v>
      </c>
      <c r="O190" s="2">
        <f t="shared" si="16"/>
        <v>3</v>
      </c>
      <c r="P190">
        <v>8</v>
      </c>
      <c r="Q190" s="2" t="s">
        <v>19</v>
      </c>
      <c r="R190" s="2">
        <f t="shared" si="17"/>
        <v>1</v>
      </c>
      <c r="S190">
        <v>22</v>
      </c>
      <c r="T190">
        <v>4</v>
      </c>
      <c r="U190">
        <v>3</v>
      </c>
      <c r="V190">
        <v>1</v>
      </c>
      <c r="W190">
        <v>0</v>
      </c>
      <c r="X190">
        <v>0</v>
      </c>
    </row>
    <row r="191" spans="1:24" x14ac:dyDescent="0.25">
      <c r="A191">
        <v>1135</v>
      </c>
      <c r="B191">
        <v>35</v>
      </c>
      <c r="C191" s="2" t="s">
        <v>19</v>
      </c>
      <c r="D191" s="2">
        <f t="shared" si="12"/>
        <v>0</v>
      </c>
      <c r="E191">
        <v>2</v>
      </c>
      <c r="F191">
        <v>3</v>
      </c>
      <c r="G191">
        <v>2</v>
      </c>
      <c r="H191">
        <v>2</v>
      </c>
      <c r="I191">
        <v>1</v>
      </c>
      <c r="J191">
        <v>4</v>
      </c>
      <c r="K191" s="2" t="s">
        <v>20</v>
      </c>
      <c r="L191" s="2">
        <f t="shared" si="13"/>
        <v>2</v>
      </c>
      <c r="M191" s="2">
        <f t="shared" si="14"/>
        <v>0</v>
      </c>
      <c r="N191" s="2">
        <f t="shared" si="15"/>
        <v>2</v>
      </c>
      <c r="O191" s="2">
        <f t="shared" si="16"/>
        <v>0</v>
      </c>
      <c r="P191">
        <v>1</v>
      </c>
      <c r="Q191" s="2" t="s">
        <v>19</v>
      </c>
      <c r="R191" s="2">
        <f t="shared" si="17"/>
        <v>1</v>
      </c>
      <c r="S191">
        <v>18</v>
      </c>
      <c r="T191">
        <v>3</v>
      </c>
      <c r="U191">
        <v>2</v>
      </c>
      <c r="V191">
        <v>1</v>
      </c>
      <c r="W191">
        <v>0</v>
      </c>
      <c r="X191">
        <v>0</v>
      </c>
    </row>
    <row r="192" spans="1:24" x14ac:dyDescent="0.25">
      <c r="A192">
        <v>1136</v>
      </c>
      <c r="B192">
        <v>46</v>
      </c>
      <c r="C192" s="2" t="s">
        <v>19</v>
      </c>
      <c r="D192" s="2">
        <f t="shared" si="12"/>
        <v>0</v>
      </c>
      <c r="E192">
        <v>2</v>
      </c>
      <c r="F192">
        <v>4</v>
      </c>
      <c r="G192">
        <v>2</v>
      </c>
      <c r="H192">
        <v>4</v>
      </c>
      <c r="I192">
        <v>4</v>
      </c>
      <c r="J192">
        <v>1</v>
      </c>
      <c r="K192" s="2" t="s">
        <v>18</v>
      </c>
      <c r="L192" s="2">
        <f t="shared" si="13"/>
        <v>3</v>
      </c>
      <c r="M192" s="2">
        <f t="shared" si="14"/>
        <v>0</v>
      </c>
      <c r="N192" s="2">
        <f t="shared" si="15"/>
        <v>0</v>
      </c>
      <c r="O192" s="2">
        <f t="shared" si="16"/>
        <v>3</v>
      </c>
      <c r="P192">
        <v>1</v>
      </c>
      <c r="Q192" s="2" t="s">
        <v>19</v>
      </c>
      <c r="R192" s="2">
        <f t="shared" si="17"/>
        <v>1</v>
      </c>
      <c r="S192">
        <v>15</v>
      </c>
      <c r="T192">
        <v>3</v>
      </c>
      <c r="U192">
        <v>1</v>
      </c>
      <c r="V192">
        <v>26</v>
      </c>
      <c r="W192">
        <v>0</v>
      </c>
      <c r="X192">
        <v>0</v>
      </c>
    </row>
    <row r="193" spans="1:24" x14ac:dyDescent="0.25">
      <c r="A193">
        <v>1154</v>
      </c>
      <c r="B193">
        <v>18</v>
      </c>
      <c r="C193" s="2" t="s">
        <v>17</v>
      </c>
      <c r="D193" s="2">
        <f t="shared" si="12"/>
        <v>1</v>
      </c>
      <c r="E193">
        <v>2</v>
      </c>
      <c r="F193">
        <v>2</v>
      </c>
      <c r="G193">
        <v>1</v>
      </c>
      <c r="H193">
        <v>1</v>
      </c>
      <c r="I193">
        <v>1</v>
      </c>
      <c r="J193">
        <v>1</v>
      </c>
      <c r="K193" s="2" t="s">
        <v>18</v>
      </c>
      <c r="L193" s="2">
        <f t="shared" si="13"/>
        <v>3</v>
      </c>
      <c r="M193" s="2">
        <f t="shared" si="14"/>
        <v>0</v>
      </c>
      <c r="N193" s="2">
        <f t="shared" si="15"/>
        <v>0</v>
      </c>
      <c r="O193" s="2">
        <f t="shared" si="16"/>
        <v>3</v>
      </c>
      <c r="P193">
        <v>3</v>
      </c>
      <c r="Q193" s="2" t="s">
        <v>17</v>
      </c>
      <c r="R193" s="2">
        <f t="shared" si="17"/>
        <v>2</v>
      </c>
      <c r="S193">
        <v>12</v>
      </c>
      <c r="T193">
        <v>3</v>
      </c>
      <c r="U193">
        <v>4</v>
      </c>
      <c r="V193">
        <v>0</v>
      </c>
      <c r="W193">
        <v>0</v>
      </c>
      <c r="X193">
        <v>0</v>
      </c>
    </row>
    <row r="194" spans="1:24" x14ac:dyDescent="0.25">
      <c r="A194">
        <v>1189</v>
      </c>
      <c r="B194">
        <v>29</v>
      </c>
      <c r="C194" s="2" t="s">
        <v>19</v>
      </c>
      <c r="D194" s="2">
        <f t="shared" ref="D194:D257" si="18">IF(C194="Yes", 1,0)</f>
        <v>0</v>
      </c>
      <c r="E194">
        <v>3</v>
      </c>
      <c r="F194">
        <v>1</v>
      </c>
      <c r="G194">
        <v>1</v>
      </c>
      <c r="H194">
        <v>2</v>
      </c>
      <c r="I194">
        <v>2</v>
      </c>
      <c r="J194">
        <v>2</v>
      </c>
      <c r="K194" s="2" t="s">
        <v>21</v>
      </c>
      <c r="L194" s="2">
        <f t="shared" ref="L194:L257" si="19">SUM(M194,N194,O194)</f>
        <v>1</v>
      </c>
      <c r="M194" s="2">
        <f t="shared" ref="M194:M257" si="20">IF(K194="Divorced", 1,0)</f>
        <v>1</v>
      </c>
      <c r="N194" s="2">
        <f t="shared" ref="N194:N257" si="21">IF(K194="Married", 2,0)</f>
        <v>0</v>
      </c>
      <c r="O194" s="2">
        <f t="shared" ref="O194:O257" si="22">IF(K194="Single", 3,0)</f>
        <v>0</v>
      </c>
      <c r="P194">
        <v>3</v>
      </c>
      <c r="Q194" s="2" t="s">
        <v>17</v>
      </c>
      <c r="R194" s="2">
        <f t="shared" ref="R194:R257" si="23">IF(Q194="Yes",  2,1)</f>
        <v>2</v>
      </c>
      <c r="S194">
        <v>13</v>
      </c>
      <c r="T194">
        <v>3</v>
      </c>
      <c r="U194">
        <v>2</v>
      </c>
      <c r="V194">
        <v>10</v>
      </c>
      <c r="W194">
        <v>0</v>
      </c>
      <c r="X194">
        <v>0</v>
      </c>
    </row>
    <row r="195" spans="1:24" x14ac:dyDescent="0.25">
      <c r="A195">
        <v>1192</v>
      </c>
      <c r="B195">
        <v>31</v>
      </c>
      <c r="C195" s="2" t="s">
        <v>19</v>
      </c>
      <c r="D195" s="2">
        <f t="shared" si="18"/>
        <v>0</v>
      </c>
      <c r="E195">
        <v>2</v>
      </c>
      <c r="F195">
        <v>1</v>
      </c>
      <c r="G195">
        <v>1</v>
      </c>
      <c r="H195">
        <v>1</v>
      </c>
      <c r="I195">
        <v>2</v>
      </c>
      <c r="J195">
        <v>1</v>
      </c>
      <c r="K195" s="2" t="s">
        <v>20</v>
      </c>
      <c r="L195" s="2">
        <f t="shared" si="19"/>
        <v>2</v>
      </c>
      <c r="M195" s="2">
        <f t="shared" si="20"/>
        <v>0</v>
      </c>
      <c r="N195" s="2">
        <f t="shared" si="21"/>
        <v>2</v>
      </c>
      <c r="O195" s="2">
        <f t="shared" si="22"/>
        <v>0</v>
      </c>
      <c r="P195">
        <v>8</v>
      </c>
      <c r="Q195" s="2" t="s">
        <v>19</v>
      </c>
      <c r="R195" s="2">
        <f t="shared" si="23"/>
        <v>1</v>
      </c>
      <c r="S195">
        <v>11</v>
      </c>
      <c r="T195">
        <v>3</v>
      </c>
      <c r="U195">
        <v>3</v>
      </c>
      <c r="V195">
        <v>10</v>
      </c>
      <c r="W195">
        <v>0</v>
      </c>
      <c r="X195">
        <v>0</v>
      </c>
    </row>
    <row r="196" spans="1:24" x14ac:dyDescent="0.25">
      <c r="A196">
        <v>1197</v>
      </c>
      <c r="B196">
        <v>41</v>
      </c>
      <c r="C196" s="2" t="s">
        <v>19</v>
      </c>
      <c r="D196" s="2">
        <f t="shared" si="18"/>
        <v>0</v>
      </c>
      <c r="E196">
        <v>2</v>
      </c>
      <c r="F196">
        <v>4</v>
      </c>
      <c r="G196">
        <v>2</v>
      </c>
      <c r="H196">
        <v>3</v>
      </c>
      <c r="I196">
        <v>3</v>
      </c>
      <c r="J196">
        <v>3</v>
      </c>
      <c r="K196" s="2" t="s">
        <v>18</v>
      </c>
      <c r="L196" s="2">
        <f t="shared" si="19"/>
        <v>3</v>
      </c>
      <c r="M196" s="2">
        <f t="shared" si="20"/>
        <v>0</v>
      </c>
      <c r="N196" s="2">
        <f t="shared" si="21"/>
        <v>0</v>
      </c>
      <c r="O196" s="2">
        <f t="shared" si="22"/>
        <v>3</v>
      </c>
      <c r="P196">
        <v>3</v>
      </c>
      <c r="Q196" s="2" t="s">
        <v>17</v>
      </c>
      <c r="R196" s="2">
        <f t="shared" si="23"/>
        <v>2</v>
      </c>
      <c r="S196">
        <v>16</v>
      </c>
      <c r="T196">
        <v>3</v>
      </c>
      <c r="U196">
        <v>3</v>
      </c>
      <c r="V196">
        <v>2</v>
      </c>
      <c r="W196">
        <v>0</v>
      </c>
      <c r="X196">
        <v>0</v>
      </c>
    </row>
    <row r="197" spans="1:24" x14ac:dyDescent="0.25">
      <c r="A197">
        <v>1203</v>
      </c>
      <c r="B197">
        <v>38</v>
      </c>
      <c r="C197" s="2" t="s">
        <v>19</v>
      </c>
      <c r="D197" s="2">
        <f t="shared" si="18"/>
        <v>0</v>
      </c>
      <c r="E197">
        <v>2</v>
      </c>
      <c r="F197">
        <v>4</v>
      </c>
      <c r="G197">
        <v>1</v>
      </c>
      <c r="H197">
        <v>3</v>
      </c>
      <c r="I197">
        <v>1</v>
      </c>
      <c r="J197">
        <v>3</v>
      </c>
      <c r="K197" s="2" t="s">
        <v>20</v>
      </c>
      <c r="L197" s="2">
        <f t="shared" si="19"/>
        <v>2</v>
      </c>
      <c r="M197" s="2">
        <f t="shared" si="20"/>
        <v>0</v>
      </c>
      <c r="N197" s="2">
        <f t="shared" si="21"/>
        <v>2</v>
      </c>
      <c r="O197" s="2">
        <f t="shared" si="22"/>
        <v>0</v>
      </c>
      <c r="P197">
        <v>0</v>
      </c>
      <c r="Q197" s="2" t="s">
        <v>19</v>
      </c>
      <c r="R197" s="2">
        <f t="shared" si="23"/>
        <v>1</v>
      </c>
      <c r="S197">
        <v>19</v>
      </c>
      <c r="T197">
        <v>3</v>
      </c>
      <c r="U197">
        <v>2</v>
      </c>
      <c r="V197">
        <v>0</v>
      </c>
      <c r="W197">
        <v>0</v>
      </c>
      <c r="X197">
        <v>0</v>
      </c>
    </row>
    <row r="198" spans="1:24" x14ac:dyDescent="0.25">
      <c r="A198">
        <v>1206</v>
      </c>
      <c r="B198">
        <v>32</v>
      </c>
      <c r="C198" s="2" t="s">
        <v>17</v>
      </c>
      <c r="D198" s="2">
        <f t="shared" si="18"/>
        <v>1</v>
      </c>
      <c r="E198">
        <v>2</v>
      </c>
      <c r="F198">
        <v>4</v>
      </c>
      <c r="G198">
        <v>1</v>
      </c>
      <c r="H198">
        <v>2</v>
      </c>
      <c r="I198">
        <v>1</v>
      </c>
      <c r="J198">
        <v>2</v>
      </c>
      <c r="K198" s="2" t="s">
        <v>18</v>
      </c>
      <c r="L198" s="2">
        <f t="shared" si="19"/>
        <v>3</v>
      </c>
      <c r="M198" s="2">
        <f t="shared" si="20"/>
        <v>0</v>
      </c>
      <c r="N198" s="2">
        <f t="shared" si="21"/>
        <v>0</v>
      </c>
      <c r="O198" s="2">
        <f t="shared" si="22"/>
        <v>3</v>
      </c>
      <c r="P198">
        <v>8</v>
      </c>
      <c r="Q198" s="2" t="s">
        <v>19</v>
      </c>
      <c r="R198" s="2">
        <f t="shared" si="23"/>
        <v>1</v>
      </c>
      <c r="S198">
        <v>12</v>
      </c>
      <c r="T198">
        <v>3</v>
      </c>
      <c r="U198">
        <v>3</v>
      </c>
      <c r="V198">
        <v>1</v>
      </c>
      <c r="W198">
        <v>0</v>
      </c>
      <c r="X198">
        <v>0</v>
      </c>
    </row>
    <row r="199" spans="1:24" x14ac:dyDescent="0.25">
      <c r="A199">
        <v>1210</v>
      </c>
      <c r="B199">
        <v>60</v>
      </c>
      <c r="C199" s="2" t="s">
        <v>19</v>
      </c>
      <c r="D199" s="2">
        <f t="shared" si="18"/>
        <v>0</v>
      </c>
      <c r="E199">
        <v>2</v>
      </c>
      <c r="F199">
        <v>3</v>
      </c>
      <c r="G199">
        <v>2</v>
      </c>
      <c r="H199">
        <v>4</v>
      </c>
      <c r="I199">
        <v>3</v>
      </c>
      <c r="J199">
        <v>4</v>
      </c>
      <c r="K199" s="2" t="s">
        <v>21</v>
      </c>
      <c r="L199" s="2">
        <f t="shared" si="19"/>
        <v>1</v>
      </c>
      <c r="M199" s="2">
        <f t="shared" si="20"/>
        <v>1</v>
      </c>
      <c r="N199" s="2">
        <f t="shared" si="21"/>
        <v>0</v>
      </c>
      <c r="O199" s="2">
        <f t="shared" si="22"/>
        <v>0</v>
      </c>
      <c r="P199">
        <v>3</v>
      </c>
      <c r="Q199" s="2" t="s">
        <v>19</v>
      </c>
      <c r="R199" s="2">
        <f t="shared" si="23"/>
        <v>1</v>
      </c>
      <c r="S199">
        <v>20</v>
      </c>
      <c r="T199">
        <v>4</v>
      </c>
      <c r="U199">
        <v>4</v>
      </c>
      <c r="V199">
        <v>1</v>
      </c>
      <c r="W199">
        <v>0</v>
      </c>
      <c r="X199">
        <v>0</v>
      </c>
    </row>
    <row r="200" spans="1:24" x14ac:dyDescent="0.25">
      <c r="A200">
        <v>1223</v>
      </c>
      <c r="B200">
        <v>24</v>
      </c>
      <c r="C200" s="2" t="s">
        <v>17</v>
      </c>
      <c r="D200" s="2">
        <f t="shared" si="18"/>
        <v>1</v>
      </c>
      <c r="E200">
        <v>1</v>
      </c>
      <c r="F200">
        <v>4</v>
      </c>
      <c r="G200">
        <v>1</v>
      </c>
      <c r="H200">
        <v>1</v>
      </c>
      <c r="I200">
        <v>1</v>
      </c>
      <c r="J200">
        <v>2</v>
      </c>
      <c r="K200" s="2" t="s">
        <v>20</v>
      </c>
      <c r="L200" s="2">
        <f t="shared" si="19"/>
        <v>2</v>
      </c>
      <c r="M200" s="2">
        <f t="shared" si="20"/>
        <v>0</v>
      </c>
      <c r="N200" s="2">
        <f t="shared" si="21"/>
        <v>2</v>
      </c>
      <c r="O200" s="2">
        <f t="shared" si="22"/>
        <v>0</v>
      </c>
      <c r="P200">
        <v>4</v>
      </c>
      <c r="Q200" s="2" t="s">
        <v>19</v>
      </c>
      <c r="R200" s="2">
        <f t="shared" si="23"/>
        <v>1</v>
      </c>
      <c r="S200">
        <v>11</v>
      </c>
      <c r="T200">
        <v>3</v>
      </c>
      <c r="U200">
        <v>3</v>
      </c>
      <c r="V200">
        <v>1</v>
      </c>
      <c r="W200">
        <v>0</v>
      </c>
      <c r="X200">
        <v>0</v>
      </c>
    </row>
    <row r="201" spans="1:24" x14ac:dyDescent="0.25">
      <c r="A201">
        <v>1230</v>
      </c>
      <c r="B201">
        <v>40</v>
      </c>
      <c r="C201" s="2" t="s">
        <v>19</v>
      </c>
      <c r="D201" s="2">
        <f t="shared" si="18"/>
        <v>0</v>
      </c>
      <c r="E201">
        <v>2</v>
      </c>
      <c r="F201">
        <v>2</v>
      </c>
      <c r="G201">
        <v>1</v>
      </c>
      <c r="H201">
        <v>3</v>
      </c>
      <c r="I201">
        <v>2</v>
      </c>
      <c r="J201">
        <v>4</v>
      </c>
      <c r="K201" s="2" t="s">
        <v>20</v>
      </c>
      <c r="L201" s="2">
        <f t="shared" si="19"/>
        <v>2</v>
      </c>
      <c r="M201" s="2">
        <f t="shared" si="20"/>
        <v>0</v>
      </c>
      <c r="N201" s="2">
        <f t="shared" si="21"/>
        <v>2</v>
      </c>
      <c r="O201" s="2">
        <f t="shared" si="22"/>
        <v>0</v>
      </c>
      <c r="P201">
        <v>2</v>
      </c>
      <c r="Q201" s="2" t="s">
        <v>17</v>
      </c>
      <c r="R201" s="2">
        <f t="shared" si="23"/>
        <v>2</v>
      </c>
      <c r="S201">
        <v>16</v>
      </c>
      <c r="T201">
        <v>3</v>
      </c>
      <c r="U201">
        <v>3</v>
      </c>
      <c r="V201">
        <v>1</v>
      </c>
      <c r="W201">
        <v>0</v>
      </c>
      <c r="X201">
        <v>0</v>
      </c>
    </row>
    <row r="202" spans="1:24" x14ac:dyDescent="0.25">
      <c r="A202">
        <v>1234</v>
      </c>
      <c r="B202">
        <v>30</v>
      </c>
      <c r="C202" s="2" t="s">
        <v>19</v>
      </c>
      <c r="D202" s="2">
        <f t="shared" si="18"/>
        <v>0</v>
      </c>
      <c r="E202">
        <v>1</v>
      </c>
      <c r="F202">
        <v>2</v>
      </c>
      <c r="G202">
        <v>2</v>
      </c>
      <c r="H202">
        <v>1</v>
      </c>
      <c r="I202">
        <v>1</v>
      </c>
      <c r="J202">
        <v>1</v>
      </c>
      <c r="K202" s="2" t="s">
        <v>20</v>
      </c>
      <c r="L202" s="2">
        <f t="shared" si="19"/>
        <v>2</v>
      </c>
      <c r="M202" s="2">
        <f t="shared" si="20"/>
        <v>0</v>
      </c>
      <c r="N202" s="2">
        <f t="shared" si="21"/>
        <v>2</v>
      </c>
      <c r="O202" s="2">
        <f t="shared" si="22"/>
        <v>0</v>
      </c>
      <c r="P202">
        <v>3</v>
      </c>
      <c r="Q202" s="2" t="s">
        <v>19</v>
      </c>
      <c r="R202" s="2">
        <f t="shared" si="23"/>
        <v>1</v>
      </c>
      <c r="S202">
        <v>12</v>
      </c>
      <c r="T202">
        <v>3</v>
      </c>
      <c r="U202">
        <v>2</v>
      </c>
      <c r="V202">
        <v>10</v>
      </c>
      <c r="W202">
        <v>0</v>
      </c>
      <c r="X202">
        <v>0</v>
      </c>
    </row>
    <row r="203" spans="1:24" x14ac:dyDescent="0.25">
      <c r="A203">
        <v>1235</v>
      </c>
      <c r="B203">
        <v>47</v>
      </c>
      <c r="C203" s="2" t="s">
        <v>19</v>
      </c>
      <c r="D203" s="2">
        <f t="shared" si="18"/>
        <v>0</v>
      </c>
      <c r="E203">
        <v>2</v>
      </c>
      <c r="F203">
        <v>3</v>
      </c>
      <c r="G203">
        <v>1</v>
      </c>
      <c r="H203">
        <v>3</v>
      </c>
      <c r="I203">
        <v>2</v>
      </c>
      <c r="J203">
        <v>2</v>
      </c>
      <c r="K203" s="2" t="s">
        <v>20</v>
      </c>
      <c r="L203" s="2">
        <f t="shared" si="19"/>
        <v>2</v>
      </c>
      <c r="M203" s="2">
        <f t="shared" si="20"/>
        <v>0</v>
      </c>
      <c r="N203" s="2">
        <f t="shared" si="21"/>
        <v>2</v>
      </c>
      <c r="O203" s="2">
        <f t="shared" si="22"/>
        <v>0</v>
      </c>
      <c r="P203">
        <v>7</v>
      </c>
      <c r="Q203" s="2" t="s">
        <v>19</v>
      </c>
      <c r="R203" s="2">
        <f t="shared" si="23"/>
        <v>1</v>
      </c>
      <c r="S203">
        <v>11</v>
      </c>
      <c r="T203">
        <v>3</v>
      </c>
      <c r="U203">
        <v>1</v>
      </c>
      <c r="V203">
        <v>1</v>
      </c>
      <c r="W203">
        <v>0</v>
      </c>
      <c r="X203">
        <v>0</v>
      </c>
    </row>
    <row r="204" spans="1:24" x14ac:dyDescent="0.25">
      <c r="A204">
        <v>1238</v>
      </c>
      <c r="B204">
        <v>32</v>
      </c>
      <c r="C204" s="2" t="s">
        <v>17</v>
      </c>
      <c r="D204" s="2">
        <f t="shared" si="18"/>
        <v>1</v>
      </c>
      <c r="E204">
        <v>2</v>
      </c>
      <c r="F204">
        <v>1</v>
      </c>
      <c r="G204">
        <v>2</v>
      </c>
      <c r="H204">
        <v>1</v>
      </c>
      <c r="I204">
        <v>2</v>
      </c>
      <c r="J204">
        <v>2</v>
      </c>
      <c r="K204" s="2" t="s">
        <v>18</v>
      </c>
      <c r="L204" s="2">
        <f t="shared" si="19"/>
        <v>3</v>
      </c>
      <c r="M204" s="2">
        <f t="shared" si="20"/>
        <v>0</v>
      </c>
      <c r="N204" s="2">
        <f t="shared" si="21"/>
        <v>0</v>
      </c>
      <c r="O204" s="2">
        <f t="shared" si="22"/>
        <v>3</v>
      </c>
      <c r="P204">
        <v>6</v>
      </c>
      <c r="Q204" s="2" t="s">
        <v>19</v>
      </c>
      <c r="R204" s="2">
        <f t="shared" si="23"/>
        <v>1</v>
      </c>
      <c r="S204">
        <v>15</v>
      </c>
      <c r="T204">
        <v>3</v>
      </c>
      <c r="U204">
        <v>3</v>
      </c>
      <c r="V204">
        <v>0</v>
      </c>
      <c r="W204">
        <v>0</v>
      </c>
      <c r="X204">
        <v>0</v>
      </c>
    </row>
    <row r="205" spans="1:24" x14ac:dyDescent="0.25">
      <c r="A205">
        <v>1244</v>
      </c>
      <c r="B205">
        <v>45</v>
      </c>
      <c r="C205" s="2" t="s">
        <v>19</v>
      </c>
      <c r="D205" s="2">
        <f t="shared" si="18"/>
        <v>0</v>
      </c>
      <c r="E205">
        <v>3</v>
      </c>
      <c r="F205">
        <v>3</v>
      </c>
      <c r="G205">
        <v>1</v>
      </c>
      <c r="H205">
        <v>1</v>
      </c>
      <c r="I205">
        <v>3</v>
      </c>
      <c r="J205">
        <v>3</v>
      </c>
      <c r="K205" s="2" t="s">
        <v>20</v>
      </c>
      <c r="L205" s="2">
        <f t="shared" si="19"/>
        <v>2</v>
      </c>
      <c r="M205" s="2">
        <f t="shared" si="20"/>
        <v>0</v>
      </c>
      <c r="N205" s="2">
        <f t="shared" si="21"/>
        <v>2</v>
      </c>
      <c r="O205" s="2">
        <f t="shared" si="22"/>
        <v>0</v>
      </c>
      <c r="P205">
        <v>4</v>
      </c>
      <c r="Q205" s="2" t="s">
        <v>19</v>
      </c>
      <c r="R205" s="2">
        <f t="shared" si="23"/>
        <v>1</v>
      </c>
      <c r="S205">
        <v>21</v>
      </c>
      <c r="T205">
        <v>4</v>
      </c>
      <c r="U205">
        <v>4</v>
      </c>
      <c r="V205">
        <v>5</v>
      </c>
      <c r="W205">
        <v>0</v>
      </c>
      <c r="X205">
        <v>0</v>
      </c>
    </row>
    <row r="206" spans="1:24" x14ac:dyDescent="0.25">
      <c r="A206">
        <v>1253</v>
      </c>
      <c r="B206">
        <v>34</v>
      </c>
      <c r="C206" s="2" t="s">
        <v>19</v>
      </c>
      <c r="D206" s="2">
        <f t="shared" si="18"/>
        <v>0</v>
      </c>
      <c r="E206">
        <v>2</v>
      </c>
      <c r="F206">
        <v>4</v>
      </c>
      <c r="G206">
        <v>1</v>
      </c>
      <c r="H206">
        <v>4</v>
      </c>
      <c r="I206">
        <v>1</v>
      </c>
      <c r="J206">
        <v>4</v>
      </c>
      <c r="K206" s="2" t="s">
        <v>20</v>
      </c>
      <c r="L206" s="2">
        <f t="shared" si="19"/>
        <v>2</v>
      </c>
      <c r="M206" s="2">
        <f t="shared" si="20"/>
        <v>0</v>
      </c>
      <c r="N206" s="2">
        <f t="shared" si="21"/>
        <v>2</v>
      </c>
      <c r="O206" s="2">
        <f t="shared" si="22"/>
        <v>0</v>
      </c>
      <c r="P206">
        <v>9</v>
      </c>
      <c r="Q206" s="2" t="s">
        <v>17</v>
      </c>
      <c r="R206" s="2">
        <f t="shared" si="23"/>
        <v>2</v>
      </c>
      <c r="S206">
        <v>14</v>
      </c>
      <c r="T206">
        <v>3</v>
      </c>
      <c r="U206">
        <v>3</v>
      </c>
      <c r="V206">
        <v>5</v>
      </c>
      <c r="W206">
        <v>0</v>
      </c>
      <c r="X206">
        <v>1</v>
      </c>
    </row>
    <row r="207" spans="1:24" x14ac:dyDescent="0.25">
      <c r="A207">
        <v>1256</v>
      </c>
      <c r="B207">
        <v>33</v>
      </c>
      <c r="C207" s="2" t="s">
        <v>17</v>
      </c>
      <c r="D207" s="2">
        <f t="shared" si="18"/>
        <v>1</v>
      </c>
      <c r="E207">
        <v>3</v>
      </c>
      <c r="F207">
        <v>1</v>
      </c>
      <c r="G207">
        <v>1</v>
      </c>
      <c r="H207">
        <v>3</v>
      </c>
      <c r="I207">
        <v>3</v>
      </c>
      <c r="J207">
        <v>4</v>
      </c>
      <c r="K207" s="2" t="s">
        <v>18</v>
      </c>
      <c r="L207" s="2">
        <f t="shared" si="19"/>
        <v>3</v>
      </c>
      <c r="M207" s="2">
        <f t="shared" si="20"/>
        <v>0</v>
      </c>
      <c r="N207" s="2">
        <f t="shared" si="21"/>
        <v>0</v>
      </c>
      <c r="O207" s="2">
        <f t="shared" si="22"/>
        <v>3</v>
      </c>
      <c r="P207">
        <v>2</v>
      </c>
      <c r="Q207" s="2" t="s">
        <v>17</v>
      </c>
      <c r="R207" s="2">
        <f t="shared" si="23"/>
        <v>2</v>
      </c>
      <c r="S207">
        <v>20</v>
      </c>
      <c r="T207">
        <v>4</v>
      </c>
      <c r="U207">
        <v>2</v>
      </c>
      <c r="V207">
        <v>0</v>
      </c>
      <c r="W207">
        <v>0</v>
      </c>
      <c r="X207">
        <v>0</v>
      </c>
    </row>
    <row r="208" spans="1:24" x14ac:dyDescent="0.25">
      <c r="A208">
        <v>1258</v>
      </c>
      <c r="B208">
        <v>31</v>
      </c>
      <c r="C208" s="2" t="s">
        <v>17</v>
      </c>
      <c r="D208" s="2">
        <f t="shared" si="18"/>
        <v>1</v>
      </c>
      <c r="E208">
        <v>2</v>
      </c>
      <c r="F208">
        <v>1</v>
      </c>
      <c r="G208">
        <v>2</v>
      </c>
      <c r="H208">
        <v>1</v>
      </c>
      <c r="I208">
        <v>3</v>
      </c>
      <c r="J208">
        <v>1</v>
      </c>
      <c r="K208" s="2" t="s">
        <v>20</v>
      </c>
      <c r="L208" s="2">
        <f t="shared" si="19"/>
        <v>2</v>
      </c>
      <c r="M208" s="2">
        <f t="shared" si="20"/>
        <v>0</v>
      </c>
      <c r="N208" s="2">
        <f t="shared" si="21"/>
        <v>2</v>
      </c>
      <c r="O208" s="2">
        <f t="shared" si="22"/>
        <v>0</v>
      </c>
      <c r="P208">
        <v>2</v>
      </c>
      <c r="Q208" s="2" t="s">
        <v>19</v>
      </c>
      <c r="R208" s="2">
        <f t="shared" si="23"/>
        <v>1</v>
      </c>
      <c r="S208">
        <v>13</v>
      </c>
      <c r="T208">
        <v>3</v>
      </c>
      <c r="U208">
        <v>3</v>
      </c>
      <c r="V208">
        <v>1</v>
      </c>
      <c r="W208">
        <v>0</v>
      </c>
      <c r="X208">
        <v>0</v>
      </c>
    </row>
    <row r="209" spans="1:24" x14ac:dyDescent="0.25">
      <c r="A209">
        <v>1259</v>
      </c>
      <c r="B209">
        <v>29</v>
      </c>
      <c r="C209" s="2" t="s">
        <v>19</v>
      </c>
      <c r="D209" s="2">
        <f t="shared" si="18"/>
        <v>0</v>
      </c>
      <c r="E209">
        <v>3</v>
      </c>
      <c r="F209">
        <v>4</v>
      </c>
      <c r="G209">
        <v>1</v>
      </c>
      <c r="H209">
        <v>2</v>
      </c>
      <c r="I209">
        <v>1</v>
      </c>
      <c r="J209">
        <v>1</v>
      </c>
      <c r="K209" s="2" t="s">
        <v>21</v>
      </c>
      <c r="L209" s="2">
        <f t="shared" si="19"/>
        <v>1</v>
      </c>
      <c r="M209" s="2">
        <f t="shared" si="20"/>
        <v>1</v>
      </c>
      <c r="N209" s="2">
        <f t="shared" si="21"/>
        <v>0</v>
      </c>
      <c r="O209" s="2">
        <f t="shared" si="22"/>
        <v>0</v>
      </c>
      <c r="P209">
        <v>3</v>
      </c>
      <c r="Q209" s="2" t="s">
        <v>19</v>
      </c>
      <c r="R209" s="2">
        <f t="shared" si="23"/>
        <v>1</v>
      </c>
      <c r="S209">
        <v>13</v>
      </c>
      <c r="T209">
        <v>3</v>
      </c>
      <c r="U209">
        <v>3</v>
      </c>
      <c r="V209">
        <v>1</v>
      </c>
      <c r="W209">
        <v>0</v>
      </c>
      <c r="X209">
        <v>0</v>
      </c>
    </row>
    <row r="210" spans="1:24" x14ac:dyDescent="0.25">
      <c r="A210">
        <v>1260</v>
      </c>
      <c r="B210">
        <v>30</v>
      </c>
      <c r="C210" s="2" t="s">
        <v>19</v>
      </c>
      <c r="D210" s="2">
        <f t="shared" si="18"/>
        <v>0</v>
      </c>
      <c r="E210">
        <v>3</v>
      </c>
      <c r="F210">
        <v>3</v>
      </c>
      <c r="G210">
        <v>2</v>
      </c>
      <c r="H210">
        <v>4</v>
      </c>
      <c r="I210">
        <v>2</v>
      </c>
      <c r="J210">
        <v>3</v>
      </c>
      <c r="K210" s="2" t="s">
        <v>20</v>
      </c>
      <c r="L210" s="2">
        <f t="shared" si="19"/>
        <v>2</v>
      </c>
      <c r="M210" s="2">
        <f t="shared" si="20"/>
        <v>0</v>
      </c>
      <c r="N210" s="2">
        <f t="shared" si="21"/>
        <v>2</v>
      </c>
      <c r="O210" s="2">
        <f t="shared" si="22"/>
        <v>0</v>
      </c>
      <c r="P210">
        <v>3</v>
      </c>
      <c r="Q210" s="2" t="s">
        <v>19</v>
      </c>
      <c r="R210" s="2">
        <f t="shared" si="23"/>
        <v>1</v>
      </c>
      <c r="S210">
        <v>16</v>
      </c>
      <c r="T210">
        <v>3</v>
      </c>
      <c r="U210">
        <v>3</v>
      </c>
      <c r="V210">
        <v>7</v>
      </c>
      <c r="W210">
        <v>0</v>
      </c>
      <c r="X210">
        <v>1</v>
      </c>
    </row>
    <row r="211" spans="1:24" x14ac:dyDescent="0.25">
      <c r="A211">
        <v>1262</v>
      </c>
      <c r="B211">
        <v>38</v>
      </c>
      <c r="C211" s="2" t="s">
        <v>19</v>
      </c>
      <c r="D211" s="2">
        <f t="shared" si="18"/>
        <v>0</v>
      </c>
      <c r="E211">
        <v>3</v>
      </c>
      <c r="F211">
        <v>2</v>
      </c>
      <c r="G211">
        <v>2</v>
      </c>
      <c r="H211">
        <v>1</v>
      </c>
      <c r="I211">
        <v>2</v>
      </c>
      <c r="J211">
        <v>4</v>
      </c>
      <c r="K211" s="2" t="s">
        <v>20</v>
      </c>
      <c r="L211" s="2">
        <f t="shared" si="19"/>
        <v>2</v>
      </c>
      <c r="M211" s="2">
        <f t="shared" si="20"/>
        <v>0</v>
      </c>
      <c r="N211" s="2">
        <f t="shared" si="21"/>
        <v>2</v>
      </c>
      <c r="O211" s="2">
        <f t="shared" si="22"/>
        <v>0</v>
      </c>
      <c r="P211">
        <v>3</v>
      </c>
      <c r="Q211" s="2" t="s">
        <v>17</v>
      </c>
      <c r="R211" s="2">
        <f t="shared" si="23"/>
        <v>2</v>
      </c>
      <c r="S211">
        <v>16</v>
      </c>
      <c r="T211">
        <v>3</v>
      </c>
      <c r="U211">
        <v>3</v>
      </c>
      <c r="V211">
        <v>1</v>
      </c>
      <c r="W211">
        <v>0</v>
      </c>
      <c r="X211">
        <v>1</v>
      </c>
    </row>
    <row r="212" spans="1:24" x14ac:dyDescent="0.25">
      <c r="A212">
        <v>1263</v>
      </c>
      <c r="B212">
        <v>43</v>
      </c>
      <c r="C212" s="2" t="s">
        <v>17</v>
      </c>
      <c r="D212" s="2">
        <f t="shared" si="18"/>
        <v>1</v>
      </c>
      <c r="E212">
        <v>3</v>
      </c>
      <c r="F212">
        <v>3</v>
      </c>
      <c r="G212">
        <v>2</v>
      </c>
      <c r="H212">
        <v>2</v>
      </c>
      <c r="I212">
        <v>1</v>
      </c>
      <c r="J212">
        <v>3</v>
      </c>
      <c r="K212" s="2" t="s">
        <v>20</v>
      </c>
      <c r="L212" s="2">
        <f t="shared" si="19"/>
        <v>2</v>
      </c>
      <c r="M212" s="2">
        <f t="shared" si="20"/>
        <v>0</v>
      </c>
      <c r="N212" s="2">
        <f t="shared" si="21"/>
        <v>2</v>
      </c>
      <c r="O212" s="2">
        <f t="shared" si="22"/>
        <v>0</v>
      </c>
      <c r="P212">
        <v>2</v>
      </c>
      <c r="Q212" s="2" t="s">
        <v>17</v>
      </c>
      <c r="R212" s="2">
        <f t="shared" si="23"/>
        <v>2</v>
      </c>
      <c r="S212">
        <v>16</v>
      </c>
      <c r="T212">
        <v>3</v>
      </c>
      <c r="U212">
        <v>3</v>
      </c>
      <c r="V212">
        <v>1</v>
      </c>
      <c r="W212">
        <v>0</v>
      </c>
      <c r="X212">
        <v>0</v>
      </c>
    </row>
    <row r="213" spans="1:24" x14ac:dyDescent="0.25">
      <c r="A213">
        <v>1265</v>
      </c>
      <c r="B213">
        <v>55</v>
      </c>
      <c r="C213" s="2" t="s">
        <v>19</v>
      </c>
      <c r="D213" s="2">
        <f t="shared" si="18"/>
        <v>0</v>
      </c>
      <c r="E213">
        <v>3</v>
      </c>
      <c r="F213">
        <v>3</v>
      </c>
      <c r="G213">
        <v>1</v>
      </c>
      <c r="H213">
        <v>2</v>
      </c>
      <c r="I213">
        <v>5</v>
      </c>
      <c r="J213">
        <v>1</v>
      </c>
      <c r="K213" s="2" t="s">
        <v>20</v>
      </c>
      <c r="L213" s="2">
        <f t="shared" si="19"/>
        <v>2</v>
      </c>
      <c r="M213" s="2">
        <f t="shared" si="20"/>
        <v>0</v>
      </c>
      <c r="N213" s="2">
        <f t="shared" si="21"/>
        <v>2</v>
      </c>
      <c r="O213" s="2">
        <f t="shared" si="22"/>
        <v>0</v>
      </c>
      <c r="P213">
        <v>8</v>
      </c>
      <c r="Q213" s="2" t="s">
        <v>19</v>
      </c>
      <c r="R213" s="2">
        <f t="shared" si="23"/>
        <v>1</v>
      </c>
      <c r="S213">
        <v>12</v>
      </c>
      <c r="T213">
        <v>3</v>
      </c>
      <c r="U213">
        <v>3</v>
      </c>
      <c r="V213">
        <v>1</v>
      </c>
      <c r="W213">
        <v>0</v>
      </c>
      <c r="X213">
        <v>0</v>
      </c>
    </row>
    <row r="214" spans="1:24" x14ac:dyDescent="0.25">
      <c r="A214">
        <v>1272</v>
      </c>
      <c r="B214">
        <v>21</v>
      </c>
      <c r="C214" s="2" t="s">
        <v>17</v>
      </c>
      <c r="D214" s="2">
        <f t="shared" si="18"/>
        <v>1</v>
      </c>
      <c r="E214">
        <v>1</v>
      </c>
      <c r="F214">
        <v>2</v>
      </c>
      <c r="G214">
        <v>1</v>
      </c>
      <c r="H214">
        <v>3</v>
      </c>
      <c r="I214">
        <v>1</v>
      </c>
      <c r="J214">
        <v>2</v>
      </c>
      <c r="K214" s="2" t="s">
        <v>18</v>
      </c>
      <c r="L214" s="2">
        <f t="shared" si="19"/>
        <v>3</v>
      </c>
      <c r="M214" s="2">
        <f t="shared" si="20"/>
        <v>0</v>
      </c>
      <c r="N214" s="2">
        <f t="shared" si="21"/>
        <v>0</v>
      </c>
      <c r="O214" s="2">
        <f t="shared" si="22"/>
        <v>3</v>
      </c>
      <c r="P214">
        <v>6</v>
      </c>
      <c r="Q214" s="2" t="s">
        <v>19</v>
      </c>
      <c r="R214" s="2">
        <f t="shared" si="23"/>
        <v>1</v>
      </c>
      <c r="S214">
        <v>13</v>
      </c>
      <c r="T214">
        <v>3</v>
      </c>
      <c r="U214">
        <v>3</v>
      </c>
      <c r="V214">
        <v>1</v>
      </c>
      <c r="W214">
        <v>0</v>
      </c>
      <c r="X214">
        <v>1</v>
      </c>
    </row>
    <row r="215" spans="1:24" x14ac:dyDescent="0.25">
      <c r="A215">
        <v>1274</v>
      </c>
      <c r="B215">
        <v>22</v>
      </c>
      <c r="C215" s="2" t="s">
        <v>17</v>
      </c>
      <c r="D215" s="2">
        <f t="shared" si="18"/>
        <v>1</v>
      </c>
      <c r="E215">
        <v>1</v>
      </c>
      <c r="F215">
        <v>3</v>
      </c>
      <c r="G215">
        <v>1</v>
      </c>
      <c r="H215">
        <v>3</v>
      </c>
      <c r="I215">
        <v>1</v>
      </c>
      <c r="J215">
        <v>2</v>
      </c>
      <c r="K215" s="2" t="s">
        <v>20</v>
      </c>
      <c r="L215" s="2">
        <f t="shared" si="19"/>
        <v>2</v>
      </c>
      <c r="M215" s="2">
        <f t="shared" si="20"/>
        <v>0</v>
      </c>
      <c r="N215" s="2">
        <f t="shared" si="21"/>
        <v>2</v>
      </c>
      <c r="O215" s="2">
        <f t="shared" si="22"/>
        <v>0</v>
      </c>
      <c r="P215">
        <v>1</v>
      </c>
      <c r="Q215" s="2" t="s">
        <v>17</v>
      </c>
      <c r="R215" s="2">
        <f t="shared" si="23"/>
        <v>2</v>
      </c>
      <c r="S215">
        <v>17</v>
      </c>
      <c r="T215">
        <v>3</v>
      </c>
      <c r="U215">
        <v>3</v>
      </c>
      <c r="V215">
        <v>1</v>
      </c>
      <c r="W215">
        <v>0</v>
      </c>
      <c r="X215">
        <v>0</v>
      </c>
    </row>
    <row r="216" spans="1:24" x14ac:dyDescent="0.25">
      <c r="A216">
        <v>1281</v>
      </c>
      <c r="B216">
        <v>37</v>
      </c>
      <c r="C216" s="2" t="s">
        <v>19</v>
      </c>
      <c r="D216" s="2">
        <f t="shared" si="18"/>
        <v>0</v>
      </c>
      <c r="E216">
        <v>2</v>
      </c>
      <c r="F216">
        <v>3</v>
      </c>
      <c r="G216">
        <v>1</v>
      </c>
      <c r="H216">
        <v>2</v>
      </c>
      <c r="I216">
        <v>2</v>
      </c>
      <c r="J216">
        <v>2</v>
      </c>
      <c r="K216" s="2" t="s">
        <v>21</v>
      </c>
      <c r="L216" s="2">
        <f t="shared" si="19"/>
        <v>1</v>
      </c>
      <c r="M216" s="2">
        <f t="shared" si="20"/>
        <v>1</v>
      </c>
      <c r="N216" s="2">
        <f t="shared" si="21"/>
        <v>0</v>
      </c>
      <c r="O216" s="2">
        <f t="shared" si="22"/>
        <v>0</v>
      </c>
      <c r="P216">
        <v>2</v>
      </c>
      <c r="Q216" s="2" t="s">
        <v>19</v>
      </c>
      <c r="R216" s="2">
        <f t="shared" si="23"/>
        <v>1</v>
      </c>
      <c r="S216">
        <v>13</v>
      </c>
      <c r="T216">
        <v>3</v>
      </c>
      <c r="U216">
        <v>2</v>
      </c>
      <c r="V216">
        <v>10</v>
      </c>
      <c r="W216">
        <v>0</v>
      </c>
      <c r="X216">
        <v>4</v>
      </c>
    </row>
    <row r="217" spans="1:24" x14ac:dyDescent="0.25">
      <c r="A217">
        <v>1288</v>
      </c>
      <c r="B217">
        <v>42</v>
      </c>
      <c r="C217" s="2" t="s">
        <v>19</v>
      </c>
      <c r="D217" s="2">
        <f t="shared" si="18"/>
        <v>0</v>
      </c>
      <c r="E217">
        <v>3</v>
      </c>
      <c r="F217">
        <v>2</v>
      </c>
      <c r="G217">
        <v>2</v>
      </c>
      <c r="H217">
        <v>3</v>
      </c>
      <c r="I217">
        <v>2</v>
      </c>
      <c r="J217">
        <v>4</v>
      </c>
      <c r="K217" s="2" t="s">
        <v>20</v>
      </c>
      <c r="L217" s="2">
        <f t="shared" si="19"/>
        <v>2</v>
      </c>
      <c r="M217" s="2">
        <f t="shared" si="20"/>
        <v>0</v>
      </c>
      <c r="N217" s="2">
        <f t="shared" si="21"/>
        <v>2</v>
      </c>
      <c r="O217" s="2">
        <f t="shared" si="22"/>
        <v>0</v>
      </c>
      <c r="P217">
        <v>1</v>
      </c>
      <c r="Q217" s="2" t="s">
        <v>19</v>
      </c>
      <c r="R217" s="2">
        <f t="shared" si="23"/>
        <v>1</v>
      </c>
      <c r="S217">
        <v>18</v>
      </c>
      <c r="T217">
        <v>3</v>
      </c>
      <c r="U217">
        <v>2</v>
      </c>
      <c r="V217">
        <v>0</v>
      </c>
      <c r="W217">
        <v>0</v>
      </c>
      <c r="X217">
        <v>0</v>
      </c>
    </row>
    <row r="218" spans="1:24" x14ac:dyDescent="0.25">
      <c r="A218">
        <v>1312</v>
      </c>
      <c r="B218">
        <v>18</v>
      </c>
      <c r="C218" s="2" t="s">
        <v>19</v>
      </c>
      <c r="D218" s="2">
        <f t="shared" si="18"/>
        <v>0</v>
      </c>
      <c r="E218">
        <v>3</v>
      </c>
      <c r="F218">
        <v>2</v>
      </c>
      <c r="G218">
        <v>1</v>
      </c>
      <c r="H218">
        <v>3</v>
      </c>
      <c r="I218">
        <v>1</v>
      </c>
      <c r="J218">
        <v>3</v>
      </c>
      <c r="K218" s="2" t="s">
        <v>18</v>
      </c>
      <c r="L218" s="2">
        <f t="shared" si="19"/>
        <v>3</v>
      </c>
      <c r="M218" s="2">
        <f t="shared" si="20"/>
        <v>0</v>
      </c>
      <c r="N218" s="2">
        <f t="shared" si="21"/>
        <v>0</v>
      </c>
      <c r="O218" s="2">
        <f t="shared" si="22"/>
        <v>3</v>
      </c>
      <c r="P218">
        <v>1</v>
      </c>
      <c r="Q218" s="2" t="s">
        <v>19</v>
      </c>
      <c r="R218" s="2">
        <f t="shared" si="23"/>
        <v>1</v>
      </c>
      <c r="S218">
        <v>16</v>
      </c>
      <c r="T218">
        <v>3</v>
      </c>
      <c r="U218">
        <v>1</v>
      </c>
      <c r="V218">
        <v>0</v>
      </c>
      <c r="W218">
        <v>0</v>
      </c>
      <c r="X218">
        <v>0</v>
      </c>
    </row>
    <row r="219" spans="1:24" x14ac:dyDescent="0.25">
      <c r="A219">
        <v>1313</v>
      </c>
      <c r="B219">
        <v>31</v>
      </c>
      <c r="C219" s="2" t="s">
        <v>17</v>
      </c>
      <c r="D219" s="2">
        <f t="shared" si="18"/>
        <v>1</v>
      </c>
      <c r="E219">
        <v>3</v>
      </c>
      <c r="F219">
        <v>4</v>
      </c>
      <c r="G219">
        <v>2</v>
      </c>
      <c r="H219">
        <v>3</v>
      </c>
      <c r="I219">
        <v>1</v>
      </c>
      <c r="J219">
        <v>2</v>
      </c>
      <c r="K219" s="2" t="s">
        <v>20</v>
      </c>
      <c r="L219" s="2">
        <f t="shared" si="19"/>
        <v>2</v>
      </c>
      <c r="M219" s="2">
        <f t="shared" si="20"/>
        <v>0</v>
      </c>
      <c r="N219" s="2">
        <f t="shared" si="21"/>
        <v>2</v>
      </c>
      <c r="O219" s="2">
        <f t="shared" si="22"/>
        <v>0</v>
      </c>
      <c r="P219">
        <v>0</v>
      </c>
      <c r="Q219" s="2" t="s">
        <v>19</v>
      </c>
      <c r="R219" s="2">
        <f t="shared" si="23"/>
        <v>1</v>
      </c>
      <c r="S219">
        <v>17</v>
      </c>
      <c r="T219">
        <v>3</v>
      </c>
      <c r="U219">
        <v>3</v>
      </c>
      <c r="V219">
        <v>1</v>
      </c>
      <c r="W219">
        <v>0</v>
      </c>
      <c r="X219">
        <v>0</v>
      </c>
    </row>
    <row r="220" spans="1:24" x14ac:dyDescent="0.25">
      <c r="A220">
        <v>1316</v>
      </c>
      <c r="B220">
        <v>36</v>
      </c>
      <c r="C220" s="2" t="s">
        <v>19</v>
      </c>
      <c r="D220" s="2">
        <f t="shared" si="18"/>
        <v>0</v>
      </c>
      <c r="E220">
        <v>1</v>
      </c>
      <c r="F220">
        <v>4</v>
      </c>
      <c r="G220">
        <v>2</v>
      </c>
      <c r="H220">
        <v>3</v>
      </c>
      <c r="I220">
        <v>2</v>
      </c>
      <c r="J220">
        <v>3</v>
      </c>
      <c r="K220" s="2" t="s">
        <v>20</v>
      </c>
      <c r="L220" s="2">
        <f t="shared" si="19"/>
        <v>2</v>
      </c>
      <c r="M220" s="2">
        <f t="shared" si="20"/>
        <v>0</v>
      </c>
      <c r="N220" s="2">
        <f t="shared" si="21"/>
        <v>2</v>
      </c>
      <c r="O220" s="2">
        <f t="shared" si="22"/>
        <v>0</v>
      </c>
      <c r="P220">
        <v>4</v>
      </c>
      <c r="Q220" s="2" t="s">
        <v>17</v>
      </c>
      <c r="R220" s="2">
        <f t="shared" si="23"/>
        <v>2</v>
      </c>
      <c r="S220">
        <v>22</v>
      </c>
      <c r="T220">
        <v>4</v>
      </c>
      <c r="U220">
        <v>3</v>
      </c>
      <c r="V220">
        <v>1</v>
      </c>
      <c r="W220">
        <v>0</v>
      </c>
      <c r="X220">
        <v>0</v>
      </c>
    </row>
    <row r="221" spans="1:24" x14ac:dyDescent="0.25">
      <c r="A221">
        <v>1320</v>
      </c>
      <c r="B221">
        <v>32</v>
      </c>
      <c r="C221" s="2" t="s">
        <v>19</v>
      </c>
      <c r="D221" s="2">
        <f t="shared" si="18"/>
        <v>0</v>
      </c>
      <c r="E221">
        <v>1</v>
      </c>
      <c r="F221">
        <v>4</v>
      </c>
      <c r="G221">
        <v>1</v>
      </c>
      <c r="H221">
        <v>2</v>
      </c>
      <c r="I221">
        <v>2</v>
      </c>
      <c r="J221">
        <v>1</v>
      </c>
      <c r="K221" s="2" t="s">
        <v>18</v>
      </c>
      <c r="L221" s="2">
        <f t="shared" si="19"/>
        <v>3</v>
      </c>
      <c r="M221" s="2">
        <f t="shared" si="20"/>
        <v>0</v>
      </c>
      <c r="N221" s="2">
        <f t="shared" si="21"/>
        <v>0</v>
      </c>
      <c r="O221" s="2">
        <f t="shared" si="22"/>
        <v>3</v>
      </c>
      <c r="P221">
        <v>8</v>
      </c>
      <c r="Q221" s="2" t="s">
        <v>19</v>
      </c>
      <c r="R221" s="2">
        <f t="shared" si="23"/>
        <v>1</v>
      </c>
      <c r="S221">
        <v>13</v>
      </c>
      <c r="T221">
        <v>3</v>
      </c>
      <c r="U221">
        <v>4</v>
      </c>
      <c r="V221">
        <v>0</v>
      </c>
      <c r="W221">
        <v>0</v>
      </c>
      <c r="X221">
        <v>0</v>
      </c>
    </row>
    <row r="222" spans="1:24" x14ac:dyDescent="0.25">
      <c r="A222">
        <v>1325</v>
      </c>
      <c r="B222">
        <v>29</v>
      </c>
      <c r="C222" s="2" t="s">
        <v>19</v>
      </c>
      <c r="D222" s="2">
        <f t="shared" si="18"/>
        <v>0</v>
      </c>
      <c r="E222">
        <v>1</v>
      </c>
      <c r="F222">
        <v>4</v>
      </c>
      <c r="G222">
        <v>2</v>
      </c>
      <c r="H222">
        <v>2</v>
      </c>
      <c r="I222">
        <v>2</v>
      </c>
      <c r="J222">
        <v>3</v>
      </c>
      <c r="K222" s="2" t="s">
        <v>21</v>
      </c>
      <c r="L222" s="2">
        <f t="shared" si="19"/>
        <v>1</v>
      </c>
      <c r="M222" s="2">
        <f t="shared" si="20"/>
        <v>1</v>
      </c>
      <c r="N222" s="2">
        <f t="shared" si="21"/>
        <v>0</v>
      </c>
      <c r="O222" s="2">
        <f t="shared" si="22"/>
        <v>0</v>
      </c>
      <c r="P222">
        <v>2</v>
      </c>
      <c r="Q222" s="2" t="s">
        <v>19</v>
      </c>
      <c r="R222" s="2">
        <f t="shared" si="23"/>
        <v>1</v>
      </c>
      <c r="S222">
        <v>17</v>
      </c>
      <c r="T222">
        <v>3</v>
      </c>
      <c r="U222">
        <v>3</v>
      </c>
      <c r="V222">
        <v>7</v>
      </c>
      <c r="W222">
        <v>0</v>
      </c>
      <c r="X222">
        <v>1</v>
      </c>
    </row>
    <row r="223" spans="1:24" x14ac:dyDescent="0.25">
      <c r="A223">
        <v>1326</v>
      </c>
      <c r="B223">
        <v>42</v>
      </c>
      <c r="C223" s="2" t="s">
        <v>19</v>
      </c>
      <c r="D223" s="2">
        <f t="shared" si="18"/>
        <v>0</v>
      </c>
      <c r="E223">
        <v>3</v>
      </c>
      <c r="F223">
        <v>4</v>
      </c>
      <c r="G223">
        <v>1</v>
      </c>
      <c r="H223">
        <v>2</v>
      </c>
      <c r="I223">
        <v>1</v>
      </c>
      <c r="J223">
        <v>3</v>
      </c>
      <c r="K223" s="2" t="s">
        <v>18</v>
      </c>
      <c r="L223" s="2">
        <f t="shared" si="19"/>
        <v>3</v>
      </c>
      <c r="M223" s="2">
        <f t="shared" si="20"/>
        <v>0</v>
      </c>
      <c r="N223" s="2">
        <f t="shared" si="21"/>
        <v>0</v>
      </c>
      <c r="O223" s="2">
        <f t="shared" si="22"/>
        <v>3</v>
      </c>
      <c r="P223">
        <v>4</v>
      </c>
      <c r="Q223" s="2" t="s">
        <v>19</v>
      </c>
      <c r="R223" s="2">
        <f t="shared" si="23"/>
        <v>1</v>
      </c>
      <c r="S223">
        <v>13</v>
      </c>
      <c r="T223">
        <v>3</v>
      </c>
      <c r="U223">
        <v>3</v>
      </c>
      <c r="V223">
        <v>0</v>
      </c>
      <c r="W223">
        <v>0</v>
      </c>
      <c r="X223">
        <v>0</v>
      </c>
    </row>
    <row r="224" spans="1:24" x14ac:dyDescent="0.25">
      <c r="A224">
        <v>1330</v>
      </c>
      <c r="B224">
        <v>29</v>
      </c>
      <c r="C224" s="2" t="s">
        <v>19</v>
      </c>
      <c r="D224" s="2">
        <f t="shared" si="18"/>
        <v>0</v>
      </c>
      <c r="E224">
        <v>1</v>
      </c>
      <c r="F224">
        <v>4</v>
      </c>
      <c r="G224">
        <v>1</v>
      </c>
      <c r="H224">
        <v>2</v>
      </c>
      <c r="I224">
        <v>1</v>
      </c>
      <c r="J224">
        <v>2</v>
      </c>
      <c r="K224" s="2" t="s">
        <v>20</v>
      </c>
      <c r="L224" s="2">
        <f t="shared" si="19"/>
        <v>2</v>
      </c>
      <c r="M224" s="2">
        <f t="shared" si="20"/>
        <v>0</v>
      </c>
      <c r="N224" s="2">
        <f t="shared" si="21"/>
        <v>2</v>
      </c>
      <c r="O224" s="2">
        <f t="shared" si="22"/>
        <v>0</v>
      </c>
      <c r="P224">
        <v>1</v>
      </c>
      <c r="Q224" s="2" t="s">
        <v>19</v>
      </c>
      <c r="R224" s="2">
        <f t="shared" si="23"/>
        <v>1</v>
      </c>
      <c r="S224">
        <v>11</v>
      </c>
      <c r="T224">
        <v>3</v>
      </c>
      <c r="U224">
        <v>3</v>
      </c>
      <c r="V224">
        <v>1</v>
      </c>
      <c r="W224">
        <v>0</v>
      </c>
      <c r="X224">
        <v>0</v>
      </c>
    </row>
    <row r="225" spans="1:24" x14ac:dyDescent="0.25">
      <c r="A225">
        <v>1333</v>
      </c>
      <c r="B225">
        <v>29</v>
      </c>
      <c r="C225" s="2" t="s">
        <v>17</v>
      </c>
      <c r="D225" s="2">
        <f t="shared" si="18"/>
        <v>1</v>
      </c>
      <c r="E225">
        <v>2</v>
      </c>
      <c r="F225">
        <v>4</v>
      </c>
      <c r="G225">
        <v>2</v>
      </c>
      <c r="H225">
        <v>4</v>
      </c>
      <c r="I225">
        <v>1</v>
      </c>
      <c r="J225">
        <v>4</v>
      </c>
      <c r="K225" s="2" t="s">
        <v>18</v>
      </c>
      <c r="L225" s="2">
        <f t="shared" si="19"/>
        <v>3</v>
      </c>
      <c r="M225" s="2">
        <f t="shared" si="20"/>
        <v>0</v>
      </c>
      <c r="N225" s="2">
        <f t="shared" si="21"/>
        <v>0</v>
      </c>
      <c r="O225" s="2">
        <f t="shared" si="22"/>
        <v>3</v>
      </c>
      <c r="P225">
        <v>1</v>
      </c>
      <c r="Q225" s="2" t="s">
        <v>17</v>
      </c>
      <c r="R225" s="2">
        <f t="shared" si="23"/>
        <v>2</v>
      </c>
      <c r="S225">
        <v>24</v>
      </c>
      <c r="T225">
        <v>4</v>
      </c>
      <c r="U225">
        <v>2</v>
      </c>
      <c r="V225">
        <v>1</v>
      </c>
      <c r="W225">
        <v>0</v>
      </c>
      <c r="X225">
        <v>1</v>
      </c>
    </row>
    <row r="226" spans="1:24" x14ac:dyDescent="0.25">
      <c r="A226">
        <v>1338</v>
      </c>
      <c r="B226">
        <v>28</v>
      </c>
      <c r="C226" s="2" t="s">
        <v>19</v>
      </c>
      <c r="D226" s="2">
        <f t="shared" si="18"/>
        <v>0</v>
      </c>
      <c r="E226">
        <v>3</v>
      </c>
      <c r="F226">
        <v>2</v>
      </c>
      <c r="G226">
        <v>1</v>
      </c>
      <c r="H226">
        <v>3</v>
      </c>
      <c r="I226">
        <v>1</v>
      </c>
      <c r="J226">
        <v>3</v>
      </c>
      <c r="K226" s="2" t="s">
        <v>20</v>
      </c>
      <c r="L226" s="2">
        <f t="shared" si="19"/>
        <v>2</v>
      </c>
      <c r="M226" s="2">
        <f t="shared" si="20"/>
        <v>0</v>
      </c>
      <c r="N226" s="2">
        <f t="shared" si="21"/>
        <v>2</v>
      </c>
      <c r="O226" s="2">
        <f t="shared" si="22"/>
        <v>0</v>
      </c>
      <c r="P226">
        <v>1</v>
      </c>
      <c r="Q226" s="2" t="s">
        <v>19</v>
      </c>
      <c r="R226" s="2">
        <f t="shared" si="23"/>
        <v>1</v>
      </c>
      <c r="S226">
        <v>19</v>
      </c>
      <c r="T226">
        <v>3</v>
      </c>
      <c r="U226">
        <v>3</v>
      </c>
      <c r="V226">
        <v>1</v>
      </c>
      <c r="W226">
        <v>0</v>
      </c>
      <c r="X226">
        <v>0</v>
      </c>
    </row>
    <row r="227" spans="1:24" x14ac:dyDescent="0.25">
      <c r="A227">
        <v>1339</v>
      </c>
      <c r="B227">
        <v>30</v>
      </c>
      <c r="C227" s="2" t="s">
        <v>17</v>
      </c>
      <c r="D227" s="2">
        <f t="shared" si="18"/>
        <v>1</v>
      </c>
      <c r="E227">
        <v>3</v>
      </c>
      <c r="F227">
        <v>2</v>
      </c>
      <c r="G227">
        <v>1</v>
      </c>
      <c r="H227">
        <v>1</v>
      </c>
      <c r="I227">
        <v>1</v>
      </c>
      <c r="J227">
        <v>1</v>
      </c>
      <c r="K227" s="2" t="s">
        <v>18</v>
      </c>
      <c r="L227" s="2">
        <f t="shared" si="19"/>
        <v>3</v>
      </c>
      <c r="M227" s="2">
        <f t="shared" si="20"/>
        <v>0</v>
      </c>
      <c r="N227" s="2">
        <f t="shared" si="21"/>
        <v>0</v>
      </c>
      <c r="O227" s="2">
        <f t="shared" si="22"/>
        <v>3</v>
      </c>
      <c r="P227">
        <v>6</v>
      </c>
      <c r="Q227" s="2" t="s">
        <v>19</v>
      </c>
      <c r="R227" s="2">
        <f t="shared" si="23"/>
        <v>1</v>
      </c>
      <c r="S227">
        <v>13</v>
      </c>
      <c r="T227">
        <v>3</v>
      </c>
      <c r="U227">
        <v>2</v>
      </c>
      <c r="V227">
        <v>1</v>
      </c>
      <c r="W227">
        <v>0</v>
      </c>
      <c r="X227">
        <v>0</v>
      </c>
    </row>
    <row r="228" spans="1:24" x14ac:dyDescent="0.25">
      <c r="A228">
        <v>1340</v>
      </c>
      <c r="B228">
        <v>22</v>
      </c>
      <c r="C228" s="2" t="s">
        <v>17</v>
      </c>
      <c r="D228" s="2">
        <f t="shared" si="18"/>
        <v>1</v>
      </c>
      <c r="E228">
        <v>1</v>
      </c>
      <c r="F228">
        <v>4</v>
      </c>
      <c r="G228">
        <v>2</v>
      </c>
      <c r="H228">
        <v>3</v>
      </c>
      <c r="I228">
        <v>1</v>
      </c>
      <c r="J228">
        <v>3</v>
      </c>
      <c r="K228" s="2" t="s">
        <v>18</v>
      </c>
      <c r="L228" s="2">
        <f t="shared" si="19"/>
        <v>3</v>
      </c>
      <c r="M228" s="2">
        <f t="shared" si="20"/>
        <v>0</v>
      </c>
      <c r="N228" s="2">
        <f t="shared" si="21"/>
        <v>0</v>
      </c>
      <c r="O228" s="2">
        <f t="shared" si="22"/>
        <v>3</v>
      </c>
      <c r="P228">
        <v>1</v>
      </c>
      <c r="Q228" s="2" t="s">
        <v>17</v>
      </c>
      <c r="R228" s="2">
        <f t="shared" si="23"/>
        <v>2</v>
      </c>
      <c r="S228">
        <v>23</v>
      </c>
      <c r="T228">
        <v>4</v>
      </c>
      <c r="U228">
        <v>3</v>
      </c>
      <c r="V228">
        <v>1</v>
      </c>
      <c r="W228">
        <v>0</v>
      </c>
      <c r="X228">
        <v>0</v>
      </c>
    </row>
    <row r="229" spans="1:24" x14ac:dyDescent="0.25">
      <c r="A229">
        <v>1350</v>
      </c>
      <c r="B229">
        <v>26</v>
      </c>
      <c r="C229" s="2" t="s">
        <v>19</v>
      </c>
      <c r="D229" s="2">
        <f t="shared" si="18"/>
        <v>0</v>
      </c>
      <c r="E229">
        <v>2</v>
      </c>
      <c r="F229">
        <v>2</v>
      </c>
      <c r="G229">
        <v>1</v>
      </c>
      <c r="H229">
        <v>2</v>
      </c>
      <c r="I229">
        <v>1</v>
      </c>
      <c r="J229">
        <v>3</v>
      </c>
      <c r="K229" s="2" t="s">
        <v>20</v>
      </c>
      <c r="L229" s="2">
        <f t="shared" si="19"/>
        <v>2</v>
      </c>
      <c r="M229" s="2">
        <f t="shared" si="20"/>
        <v>0</v>
      </c>
      <c r="N229" s="2">
        <f t="shared" si="21"/>
        <v>2</v>
      </c>
      <c r="O229" s="2">
        <f t="shared" si="22"/>
        <v>0</v>
      </c>
      <c r="P229">
        <v>5</v>
      </c>
      <c r="Q229" s="2" t="s">
        <v>17</v>
      </c>
      <c r="R229" s="2">
        <f t="shared" si="23"/>
        <v>2</v>
      </c>
      <c r="S229">
        <v>13</v>
      </c>
      <c r="T229">
        <v>3</v>
      </c>
      <c r="U229">
        <v>2</v>
      </c>
      <c r="V229">
        <v>1</v>
      </c>
      <c r="W229">
        <v>0</v>
      </c>
      <c r="X229">
        <v>1</v>
      </c>
    </row>
    <row r="230" spans="1:24" x14ac:dyDescent="0.25">
      <c r="A230">
        <v>1353</v>
      </c>
      <c r="B230">
        <v>44</v>
      </c>
      <c r="C230" s="2" t="s">
        <v>19</v>
      </c>
      <c r="D230" s="2">
        <f t="shared" si="18"/>
        <v>0</v>
      </c>
      <c r="E230">
        <v>1</v>
      </c>
      <c r="F230">
        <v>2</v>
      </c>
      <c r="G230">
        <v>2</v>
      </c>
      <c r="H230">
        <v>4</v>
      </c>
      <c r="I230">
        <v>2</v>
      </c>
      <c r="J230">
        <v>2</v>
      </c>
      <c r="K230" s="2" t="s">
        <v>20</v>
      </c>
      <c r="L230" s="2">
        <f t="shared" si="19"/>
        <v>2</v>
      </c>
      <c r="M230" s="2">
        <f t="shared" si="20"/>
        <v>0</v>
      </c>
      <c r="N230" s="2">
        <f t="shared" si="21"/>
        <v>2</v>
      </c>
      <c r="O230" s="2">
        <f t="shared" si="22"/>
        <v>0</v>
      </c>
      <c r="P230">
        <v>2</v>
      </c>
      <c r="Q230" s="2" t="s">
        <v>19</v>
      </c>
      <c r="R230" s="2">
        <f t="shared" si="23"/>
        <v>1</v>
      </c>
      <c r="S230">
        <v>15</v>
      </c>
      <c r="T230">
        <v>3</v>
      </c>
      <c r="U230">
        <v>3</v>
      </c>
      <c r="V230">
        <v>2</v>
      </c>
      <c r="W230">
        <v>0</v>
      </c>
      <c r="X230">
        <v>2</v>
      </c>
    </row>
    <row r="231" spans="1:24" x14ac:dyDescent="0.25">
      <c r="A231">
        <v>1366</v>
      </c>
      <c r="B231">
        <v>29</v>
      </c>
      <c r="C231" s="2" t="s">
        <v>17</v>
      </c>
      <c r="D231" s="2">
        <f t="shared" si="18"/>
        <v>1</v>
      </c>
      <c r="E231">
        <v>3</v>
      </c>
      <c r="F231">
        <v>3</v>
      </c>
      <c r="G231">
        <v>2</v>
      </c>
      <c r="H231">
        <v>4</v>
      </c>
      <c r="I231">
        <v>1</v>
      </c>
      <c r="J231">
        <v>2</v>
      </c>
      <c r="K231" s="2" t="s">
        <v>18</v>
      </c>
      <c r="L231" s="2">
        <f t="shared" si="19"/>
        <v>3</v>
      </c>
      <c r="M231" s="2">
        <f t="shared" si="20"/>
        <v>0</v>
      </c>
      <c r="N231" s="2">
        <f t="shared" si="21"/>
        <v>0</v>
      </c>
      <c r="O231" s="2">
        <f t="shared" si="22"/>
        <v>3</v>
      </c>
      <c r="P231">
        <v>1</v>
      </c>
      <c r="Q231" s="2" t="s">
        <v>19</v>
      </c>
      <c r="R231" s="2">
        <f t="shared" si="23"/>
        <v>1</v>
      </c>
      <c r="S231">
        <v>17</v>
      </c>
      <c r="T231">
        <v>3</v>
      </c>
      <c r="U231">
        <v>3</v>
      </c>
      <c r="V231">
        <v>1</v>
      </c>
      <c r="W231">
        <v>0</v>
      </c>
      <c r="X231">
        <v>0</v>
      </c>
    </row>
    <row r="232" spans="1:24" x14ac:dyDescent="0.25">
      <c r="A232">
        <v>1370</v>
      </c>
      <c r="B232">
        <v>28</v>
      </c>
      <c r="C232" s="2" t="s">
        <v>17</v>
      </c>
      <c r="D232" s="2">
        <f t="shared" si="18"/>
        <v>1</v>
      </c>
      <c r="E232">
        <v>2</v>
      </c>
      <c r="F232">
        <v>4</v>
      </c>
      <c r="G232">
        <v>1</v>
      </c>
      <c r="H232">
        <v>1</v>
      </c>
      <c r="I232">
        <v>2</v>
      </c>
      <c r="J232">
        <v>1</v>
      </c>
      <c r="K232" s="2" t="s">
        <v>18</v>
      </c>
      <c r="L232" s="2">
        <f t="shared" si="19"/>
        <v>3</v>
      </c>
      <c r="M232" s="2">
        <f t="shared" si="20"/>
        <v>0</v>
      </c>
      <c r="N232" s="2">
        <f t="shared" si="21"/>
        <v>0</v>
      </c>
      <c r="O232" s="2">
        <f t="shared" si="22"/>
        <v>3</v>
      </c>
      <c r="P232">
        <v>3</v>
      </c>
      <c r="Q232" s="2" t="s">
        <v>17</v>
      </c>
      <c r="R232" s="2">
        <f t="shared" si="23"/>
        <v>2</v>
      </c>
      <c r="S232">
        <v>11</v>
      </c>
      <c r="T232">
        <v>3</v>
      </c>
      <c r="U232">
        <v>3</v>
      </c>
      <c r="V232">
        <v>2</v>
      </c>
      <c r="W232">
        <v>0</v>
      </c>
      <c r="X232">
        <v>2</v>
      </c>
    </row>
    <row r="233" spans="1:24" x14ac:dyDescent="0.25">
      <c r="A233">
        <v>1372</v>
      </c>
      <c r="B233">
        <v>56</v>
      </c>
      <c r="C233" s="2" t="s">
        <v>19</v>
      </c>
      <c r="D233" s="2">
        <f t="shared" si="18"/>
        <v>0</v>
      </c>
      <c r="E233">
        <v>3</v>
      </c>
      <c r="F233">
        <v>4</v>
      </c>
      <c r="G233">
        <v>1</v>
      </c>
      <c r="H233">
        <v>2</v>
      </c>
      <c r="I233">
        <v>2</v>
      </c>
      <c r="J233">
        <v>2</v>
      </c>
      <c r="K233" s="2" t="s">
        <v>20</v>
      </c>
      <c r="L233" s="2">
        <f t="shared" si="19"/>
        <v>2</v>
      </c>
      <c r="M233" s="2">
        <f t="shared" si="20"/>
        <v>0</v>
      </c>
      <c r="N233" s="2">
        <f t="shared" si="21"/>
        <v>2</v>
      </c>
      <c r="O233" s="2">
        <f t="shared" si="22"/>
        <v>0</v>
      </c>
      <c r="P233">
        <v>1</v>
      </c>
      <c r="Q233" s="2" t="s">
        <v>19</v>
      </c>
      <c r="R233" s="2">
        <f t="shared" si="23"/>
        <v>1</v>
      </c>
      <c r="S233">
        <v>16</v>
      </c>
      <c r="T233">
        <v>3</v>
      </c>
      <c r="U233">
        <v>3</v>
      </c>
      <c r="V233">
        <v>0</v>
      </c>
      <c r="W233">
        <v>0</v>
      </c>
      <c r="X233">
        <v>0</v>
      </c>
    </row>
    <row r="234" spans="1:24" x14ac:dyDescent="0.25">
      <c r="A234">
        <v>1373</v>
      </c>
      <c r="B234">
        <v>39</v>
      </c>
      <c r="C234" s="2" t="s">
        <v>19</v>
      </c>
      <c r="D234" s="2">
        <f t="shared" si="18"/>
        <v>0</v>
      </c>
      <c r="E234">
        <v>2</v>
      </c>
      <c r="F234">
        <v>1</v>
      </c>
      <c r="G234">
        <v>2</v>
      </c>
      <c r="H234">
        <v>3</v>
      </c>
      <c r="I234">
        <v>2</v>
      </c>
      <c r="J234">
        <v>4</v>
      </c>
      <c r="K234" s="2" t="s">
        <v>20</v>
      </c>
      <c r="L234" s="2">
        <f t="shared" si="19"/>
        <v>2</v>
      </c>
      <c r="M234" s="2">
        <f t="shared" si="20"/>
        <v>0</v>
      </c>
      <c r="N234" s="2">
        <f t="shared" si="21"/>
        <v>2</v>
      </c>
      <c r="O234" s="2">
        <f t="shared" si="22"/>
        <v>0</v>
      </c>
      <c r="P234">
        <v>1</v>
      </c>
      <c r="Q234" s="2" t="s">
        <v>19</v>
      </c>
      <c r="R234" s="2">
        <f t="shared" si="23"/>
        <v>1</v>
      </c>
      <c r="S234">
        <v>25</v>
      </c>
      <c r="T234">
        <v>4</v>
      </c>
      <c r="U234">
        <v>3</v>
      </c>
      <c r="V234">
        <v>10</v>
      </c>
      <c r="W234">
        <v>0</v>
      </c>
      <c r="X234">
        <v>7</v>
      </c>
    </row>
    <row r="235" spans="1:24" x14ac:dyDescent="0.25">
      <c r="A235">
        <v>1375</v>
      </c>
      <c r="B235">
        <v>58</v>
      </c>
      <c r="C235" s="2" t="s">
        <v>19</v>
      </c>
      <c r="D235" s="2">
        <f t="shared" si="18"/>
        <v>0</v>
      </c>
      <c r="E235">
        <v>3</v>
      </c>
      <c r="F235">
        <v>4</v>
      </c>
      <c r="G235">
        <v>1</v>
      </c>
      <c r="H235">
        <v>1</v>
      </c>
      <c r="I235">
        <v>4</v>
      </c>
      <c r="J235">
        <v>1</v>
      </c>
      <c r="K235" s="2" t="s">
        <v>20</v>
      </c>
      <c r="L235" s="2">
        <f t="shared" si="19"/>
        <v>2</v>
      </c>
      <c r="M235" s="2">
        <f t="shared" si="20"/>
        <v>0</v>
      </c>
      <c r="N235" s="2">
        <f t="shared" si="21"/>
        <v>2</v>
      </c>
      <c r="O235" s="2">
        <f t="shared" si="22"/>
        <v>0</v>
      </c>
      <c r="P235">
        <v>4</v>
      </c>
      <c r="Q235" s="2" t="s">
        <v>17</v>
      </c>
      <c r="R235" s="2">
        <f t="shared" si="23"/>
        <v>2</v>
      </c>
      <c r="S235">
        <v>13</v>
      </c>
      <c r="T235">
        <v>3</v>
      </c>
      <c r="U235">
        <v>2</v>
      </c>
      <c r="V235">
        <v>1</v>
      </c>
      <c r="W235">
        <v>0</v>
      </c>
      <c r="X235">
        <v>0</v>
      </c>
    </row>
    <row r="236" spans="1:24" x14ac:dyDescent="0.25">
      <c r="A236">
        <v>1379</v>
      </c>
      <c r="B236">
        <v>42</v>
      </c>
      <c r="C236" s="2" t="s">
        <v>19</v>
      </c>
      <c r="D236" s="2">
        <f t="shared" si="18"/>
        <v>0</v>
      </c>
      <c r="E236">
        <v>1</v>
      </c>
      <c r="F236">
        <v>2</v>
      </c>
      <c r="G236">
        <v>2</v>
      </c>
      <c r="H236">
        <v>1</v>
      </c>
      <c r="I236">
        <v>2</v>
      </c>
      <c r="J236">
        <v>1</v>
      </c>
      <c r="K236" s="2" t="s">
        <v>21</v>
      </c>
      <c r="L236" s="2">
        <f t="shared" si="19"/>
        <v>1</v>
      </c>
      <c r="M236" s="2">
        <f t="shared" si="20"/>
        <v>1</v>
      </c>
      <c r="N236" s="2">
        <f t="shared" si="21"/>
        <v>0</v>
      </c>
      <c r="O236" s="2">
        <f t="shared" si="22"/>
        <v>0</v>
      </c>
      <c r="P236">
        <v>3</v>
      </c>
      <c r="Q236" s="2" t="s">
        <v>17</v>
      </c>
      <c r="R236" s="2">
        <f t="shared" si="23"/>
        <v>2</v>
      </c>
      <c r="S236">
        <v>12</v>
      </c>
      <c r="T236">
        <v>3</v>
      </c>
      <c r="U236">
        <v>3</v>
      </c>
      <c r="V236">
        <v>0</v>
      </c>
      <c r="W236">
        <v>0</v>
      </c>
      <c r="X236">
        <v>0</v>
      </c>
    </row>
    <row r="237" spans="1:24" x14ac:dyDescent="0.25">
      <c r="A237">
        <v>1380</v>
      </c>
      <c r="B237">
        <v>27</v>
      </c>
      <c r="C237" s="2" t="s">
        <v>17</v>
      </c>
      <c r="D237" s="2">
        <f t="shared" si="18"/>
        <v>1</v>
      </c>
      <c r="E237">
        <v>3</v>
      </c>
      <c r="F237">
        <v>1</v>
      </c>
      <c r="G237">
        <v>1</v>
      </c>
      <c r="H237">
        <v>2</v>
      </c>
      <c r="I237">
        <v>1</v>
      </c>
      <c r="J237">
        <v>2</v>
      </c>
      <c r="K237" s="2" t="s">
        <v>20</v>
      </c>
      <c r="L237" s="2">
        <f t="shared" si="19"/>
        <v>2</v>
      </c>
      <c r="M237" s="2">
        <f t="shared" si="20"/>
        <v>0</v>
      </c>
      <c r="N237" s="2">
        <f t="shared" si="21"/>
        <v>2</v>
      </c>
      <c r="O237" s="2">
        <f t="shared" si="22"/>
        <v>0</v>
      </c>
      <c r="P237">
        <v>8</v>
      </c>
      <c r="Q237" s="2" t="s">
        <v>19</v>
      </c>
      <c r="R237" s="2">
        <f t="shared" si="23"/>
        <v>1</v>
      </c>
      <c r="S237">
        <v>12</v>
      </c>
      <c r="T237">
        <v>3</v>
      </c>
      <c r="U237">
        <v>3</v>
      </c>
      <c r="V237">
        <v>1</v>
      </c>
      <c r="W237">
        <v>0</v>
      </c>
      <c r="X237">
        <v>0</v>
      </c>
    </row>
    <row r="238" spans="1:24" x14ac:dyDescent="0.25">
      <c r="A238">
        <v>1392</v>
      </c>
      <c r="B238">
        <v>38</v>
      </c>
      <c r="C238" s="2" t="s">
        <v>19</v>
      </c>
      <c r="D238" s="2">
        <f t="shared" si="18"/>
        <v>0</v>
      </c>
      <c r="E238">
        <v>3</v>
      </c>
      <c r="F238">
        <v>1</v>
      </c>
      <c r="G238">
        <v>1</v>
      </c>
      <c r="H238">
        <v>2</v>
      </c>
      <c r="I238">
        <v>1</v>
      </c>
      <c r="J238">
        <v>1</v>
      </c>
      <c r="K238" s="2" t="s">
        <v>18</v>
      </c>
      <c r="L238" s="2">
        <f t="shared" si="19"/>
        <v>3</v>
      </c>
      <c r="M238" s="2">
        <f t="shared" si="20"/>
        <v>0</v>
      </c>
      <c r="N238" s="2">
        <f t="shared" si="21"/>
        <v>0</v>
      </c>
      <c r="O238" s="2">
        <f t="shared" si="22"/>
        <v>3</v>
      </c>
      <c r="P238">
        <v>4</v>
      </c>
      <c r="Q238" s="2" t="s">
        <v>19</v>
      </c>
      <c r="R238" s="2">
        <f t="shared" si="23"/>
        <v>1</v>
      </c>
      <c r="S238">
        <v>14</v>
      </c>
      <c r="T238">
        <v>3</v>
      </c>
      <c r="U238">
        <v>2</v>
      </c>
      <c r="V238">
        <v>1</v>
      </c>
      <c r="W238">
        <v>0</v>
      </c>
      <c r="X238">
        <v>0</v>
      </c>
    </row>
    <row r="239" spans="1:24" x14ac:dyDescent="0.25">
      <c r="A239">
        <v>1395</v>
      </c>
      <c r="B239">
        <v>32</v>
      </c>
      <c r="C239" s="2" t="s">
        <v>19</v>
      </c>
      <c r="D239" s="2">
        <f t="shared" si="18"/>
        <v>0</v>
      </c>
      <c r="E239">
        <v>1</v>
      </c>
      <c r="F239">
        <v>4</v>
      </c>
      <c r="G239">
        <v>2</v>
      </c>
      <c r="H239">
        <v>4</v>
      </c>
      <c r="I239">
        <v>2</v>
      </c>
      <c r="J239">
        <v>4</v>
      </c>
      <c r="K239" s="2" t="s">
        <v>18</v>
      </c>
      <c r="L239" s="2">
        <f t="shared" si="19"/>
        <v>3</v>
      </c>
      <c r="M239" s="2">
        <f t="shared" si="20"/>
        <v>0</v>
      </c>
      <c r="N239" s="2">
        <f t="shared" si="21"/>
        <v>0</v>
      </c>
      <c r="O239" s="2">
        <f t="shared" si="22"/>
        <v>3</v>
      </c>
      <c r="P239">
        <v>1</v>
      </c>
      <c r="Q239" s="2" t="s">
        <v>19</v>
      </c>
      <c r="R239" s="2">
        <f t="shared" si="23"/>
        <v>1</v>
      </c>
      <c r="S239">
        <v>24</v>
      </c>
      <c r="T239">
        <v>4</v>
      </c>
      <c r="U239">
        <v>3</v>
      </c>
      <c r="V239">
        <v>1</v>
      </c>
      <c r="W239">
        <v>0</v>
      </c>
      <c r="X239">
        <v>0</v>
      </c>
    </row>
    <row r="240" spans="1:24" x14ac:dyDescent="0.25">
      <c r="A240">
        <v>1403</v>
      </c>
      <c r="B240">
        <v>31</v>
      </c>
      <c r="C240" s="2" t="s">
        <v>19</v>
      </c>
      <c r="D240" s="2">
        <f t="shared" si="18"/>
        <v>0</v>
      </c>
      <c r="E240">
        <v>1</v>
      </c>
      <c r="F240">
        <v>4</v>
      </c>
      <c r="G240">
        <v>1</v>
      </c>
      <c r="H240">
        <v>1</v>
      </c>
      <c r="I240">
        <v>1</v>
      </c>
      <c r="J240">
        <v>1</v>
      </c>
      <c r="K240" s="2" t="s">
        <v>21</v>
      </c>
      <c r="L240" s="2">
        <f t="shared" si="19"/>
        <v>1</v>
      </c>
      <c r="M240" s="2">
        <f t="shared" si="20"/>
        <v>1</v>
      </c>
      <c r="N240" s="2">
        <f t="shared" si="21"/>
        <v>0</v>
      </c>
      <c r="O240" s="2">
        <f t="shared" si="22"/>
        <v>0</v>
      </c>
      <c r="P240">
        <v>5</v>
      </c>
      <c r="Q240" s="2" t="s">
        <v>17</v>
      </c>
      <c r="R240" s="2">
        <f t="shared" si="23"/>
        <v>2</v>
      </c>
      <c r="S240">
        <v>11</v>
      </c>
      <c r="T240">
        <v>3</v>
      </c>
      <c r="U240">
        <v>3</v>
      </c>
      <c r="V240">
        <v>1</v>
      </c>
      <c r="W240">
        <v>0</v>
      </c>
      <c r="X240">
        <v>0</v>
      </c>
    </row>
    <row r="241" spans="1:24" x14ac:dyDescent="0.25">
      <c r="A241">
        <v>1412</v>
      </c>
      <c r="B241">
        <v>25</v>
      </c>
      <c r="C241" s="2" t="s">
        <v>19</v>
      </c>
      <c r="D241" s="2">
        <f t="shared" si="18"/>
        <v>0</v>
      </c>
      <c r="E241">
        <v>3</v>
      </c>
      <c r="F241">
        <v>3</v>
      </c>
      <c r="G241">
        <v>1</v>
      </c>
      <c r="H241">
        <v>2</v>
      </c>
      <c r="I241">
        <v>1</v>
      </c>
      <c r="J241">
        <v>2</v>
      </c>
      <c r="K241" s="2" t="s">
        <v>20</v>
      </c>
      <c r="L241" s="2">
        <f t="shared" si="19"/>
        <v>2</v>
      </c>
      <c r="M241" s="2">
        <f t="shared" si="20"/>
        <v>0</v>
      </c>
      <c r="N241" s="2">
        <f t="shared" si="21"/>
        <v>2</v>
      </c>
      <c r="O241" s="2">
        <f t="shared" si="22"/>
        <v>0</v>
      </c>
      <c r="P241">
        <v>4</v>
      </c>
      <c r="Q241" s="2" t="s">
        <v>19</v>
      </c>
      <c r="R241" s="2">
        <f t="shared" si="23"/>
        <v>1</v>
      </c>
      <c r="S241">
        <v>14</v>
      </c>
      <c r="T241">
        <v>3</v>
      </c>
      <c r="U241">
        <v>3</v>
      </c>
      <c r="V241">
        <v>2</v>
      </c>
      <c r="W241">
        <v>0</v>
      </c>
      <c r="X241">
        <v>1</v>
      </c>
    </row>
    <row r="242" spans="1:24" x14ac:dyDescent="0.25">
      <c r="A242">
        <v>1428</v>
      </c>
      <c r="B242">
        <v>40</v>
      </c>
      <c r="C242" s="2" t="s">
        <v>19</v>
      </c>
      <c r="D242" s="2">
        <f t="shared" si="18"/>
        <v>0</v>
      </c>
      <c r="E242">
        <v>2</v>
      </c>
      <c r="F242">
        <v>1</v>
      </c>
      <c r="G242">
        <v>2</v>
      </c>
      <c r="H242">
        <v>3</v>
      </c>
      <c r="I242">
        <v>1</v>
      </c>
      <c r="J242">
        <v>4</v>
      </c>
      <c r="K242" s="2" t="s">
        <v>20</v>
      </c>
      <c r="L242" s="2">
        <f t="shared" si="19"/>
        <v>2</v>
      </c>
      <c r="M242" s="2">
        <f t="shared" si="20"/>
        <v>0</v>
      </c>
      <c r="N242" s="2">
        <f t="shared" si="21"/>
        <v>2</v>
      </c>
      <c r="O242" s="2">
        <f t="shared" si="22"/>
        <v>0</v>
      </c>
      <c r="P242">
        <v>1</v>
      </c>
      <c r="Q242" s="2" t="s">
        <v>19</v>
      </c>
      <c r="R242" s="2">
        <f t="shared" si="23"/>
        <v>1</v>
      </c>
      <c r="S242">
        <v>19</v>
      </c>
      <c r="T242">
        <v>3</v>
      </c>
      <c r="U242">
        <v>2</v>
      </c>
      <c r="V242">
        <v>1</v>
      </c>
      <c r="W242">
        <v>0</v>
      </c>
      <c r="X242">
        <v>0</v>
      </c>
    </row>
    <row r="243" spans="1:24" x14ac:dyDescent="0.25">
      <c r="A243">
        <v>1438</v>
      </c>
      <c r="B243">
        <v>39</v>
      </c>
      <c r="C243" s="2" t="s">
        <v>19</v>
      </c>
      <c r="D243" s="2">
        <f t="shared" si="18"/>
        <v>0</v>
      </c>
      <c r="E243">
        <v>3</v>
      </c>
      <c r="F243">
        <v>4</v>
      </c>
      <c r="G243">
        <v>1</v>
      </c>
      <c r="H243">
        <v>2</v>
      </c>
      <c r="I243">
        <v>5</v>
      </c>
      <c r="J243">
        <v>1</v>
      </c>
      <c r="K243" s="2" t="s">
        <v>18</v>
      </c>
      <c r="L243" s="2">
        <f t="shared" si="19"/>
        <v>3</v>
      </c>
      <c r="M243" s="2">
        <f t="shared" si="20"/>
        <v>0</v>
      </c>
      <c r="N243" s="2">
        <f t="shared" si="21"/>
        <v>0</v>
      </c>
      <c r="O243" s="2">
        <f t="shared" si="22"/>
        <v>3</v>
      </c>
      <c r="P243">
        <v>2</v>
      </c>
      <c r="Q243" s="2" t="s">
        <v>19</v>
      </c>
      <c r="R243" s="2">
        <f t="shared" si="23"/>
        <v>1</v>
      </c>
      <c r="S243">
        <v>13</v>
      </c>
      <c r="T243">
        <v>3</v>
      </c>
      <c r="U243">
        <v>2</v>
      </c>
      <c r="V243">
        <v>6</v>
      </c>
      <c r="W243">
        <v>0</v>
      </c>
      <c r="X243">
        <v>1</v>
      </c>
    </row>
    <row r="244" spans="1:24" x14ac:dyDescent="0.25">
      <c r="A244">
        <v>1439</v>
      </c>
      <c r="B244">
        <v>23</v>
      </c>
      <c r="C244" s="2" t="s">
        <v>17</v>
      </c>
      <c r="D244" s="2">
        <f t="shared" si="18"/>
        <v>1</v>
      </c>
      <c r="E244">
        <v>3</v>
      </c>
      <c r="F244">
        <v>4</v>
      </c>
      <c r="G244">
        <v>2</v>
      </c>
      <c r="H244">
        <v>3</v>
      </c>
      <c r="I244">
        <v>1</v>
      </c>
      <c r="J244">
        <v>4</v>
      </c>
      <c r="K244" s="2" t="s">
        <v>20</v>
      </c>
      <c r="L244" s="2">
        <f t="shared" si="19"/>
        <v>2</v>
      </c>
      <c r="M244" s="2">
        <f t="shared" si="20"/>
        <v>0</v>
      </c>
      <c r="N244" s="2">
        <f t="shared" si="21"/>
        <v>2</v>
      </c>
      <c r="O244" s="2">
        <f t="shared" si="22"/>
        <v>0</v>
      </c>
      <c r="P244">
        <v>1</v>
      </c>
      <c r="Q244" s="2" t="s">
        <v>19</v>
      </c>
      <c r="R244" s="2">
        <f t="shared" si="23"/>
        <v>1</v>
      </c>
      <c r="S244">
        <v>19</v>
      </c>
      <c r="T244">
        <v>3</v>
      </c>
      <c r="U244">
        <v>2</v>
      </c>
      <c r="V244">
        <v>1</v>
      </c>
      <c r="W244">
        <v>0</v>
      </c>
      <c r="X244">
        <v>1</v>
      </c>
    </row>
    <row r="245" spans="1:24" x14ac:dyDescent="0.25">
      <c r="A245">
        <v>1451</v>
      </c>
      <c r="B245">
        <v>35</v>
      </c>
      <c r="C245" s="2" t="s">
        <v>19</v>
      </c>
      <c r="D245" s="2">
        <f t="shared" si="18"/>
        <v>0</v>
      </c>
      <c r="E245">
        <v>2</v>
      </c>
      <c r="F245">
        <v>3</v>
      </c>
      <c r="G245">
        <v>1</v>
      </c>
      <c r="H245">
        <v>3</v>
      </c>
      <c r="I245">
        <v>3</v>
      </c>
      <c r="J245">
        <v>4</v>
      </c>
      <c r="K245" s="2" t="s">
        <v>18</v>
      </c>
      <c r="L245" s="2">
        <f t="shared" si="19"/>
        <v>3</v>
      </c>
      <c r="M245" s="2">
        <f t="shared" si="20"/>
        <v>0</v>
      </c>
      <c r="N245" s="2">
        <f t="shared" si="21"/>
        <v>0</v>
      </c>
      <c r="O245" s="2">
        <f t="shared" si="22"/>
        <v>3</v>
      </c>
      <c r="P245">
        <v>1</v>
      </c>
      <c r="Q245" s="2" t="s">
        <v>17</v>
      </c>
      <c r="R245" s="2">
        <f t="shared" si="23"/>
        <v>2</v>
      </c>
      <c r="S245">
        <v>16</v>
      </c>
      <c r="T245">
        <v>3</v>
      </c>
      <c r="U245">
        <v>3</v>
      </c>
      <c r="V245">
        <v>9</v>
      </c>
      <c r="W245">
        <v>0</v>
      </c>
      <c r="X245">
        <v>1</v>
      </c>
    </row>
    <row r="246" spans="1:24" x14ac:dyDescent="0.25">
      <c r="A246">
        <v>31</v>
      </c>
      <c r="B246">
        <v>33</v>
      </c>
      <c r="C246" s="2" t="s">
        <v>19</v>
      </c>
      <c r="D246" s="2">
        <f t="shared" si="18"/>
        <v>0</v>
      </c>
      <c r="E246">
        <v>3</v>
      </c>
      <c r="F246">
        <v>3</v>
      </c>
      <c r="G246">
        <v>1</v>
      </c>
      <c r="H246">
        <v>1</v>
      </c>
      <c r="I246">
        <v>1</v>
      </c>
      <c r="J246">
        <v>1</v>
      </c>
      <c r="K246" s="2" t="s">
        <v>18</v>
      </c>
      <c r="L246" s="2">
        <f t="shared" si="19"/>
        <v>3</v>
      </c>
      <c r="M246" s="2">
        <f t="shared" si="20"/>
        <v>0</v>
      </c>
      <c r="N246" s="2">
        <f t="shared" si="21"/>
        <v>0</v>
      </c>
      <c r="O246" s="2">
        <f t="shared" si="22"/>
        <v>3</v>
      </c>
      <c r="P246">
        <v>4</v>
      </c>
      <c r="Q246" s="2" t="s">
        <v>19</v>
      </c>
      <c r="R246" s="2">
        <f t="shared" si="23"/>
        <v>1</v>
      </c>
      <c r="S246">
        <v>11</v>
      </c>
      <c r="T246">
        <v>2</v>
      </c>
      <c r="U246">
        <v>3</v>
      </c>
      <c r="V246">
        <v>1</v>
      </c>
      <c r="W246">
        <v>1</v>
      </c>
      <c r="X246">
        <v>0</v>
      </c>
    </row>
    <row r="247" spans="1:24" x14ac:dyDescent="0.25">
      <c r="A247">
        <v>39</v>
      </c>
      <c r="B247">
        <v>36</v>
      </c>
      <c r="C247" s="2" t="s">
        <v>19</v>
      </c>
      <c r="D247" s="2">
        <f t="shared" si="18"/>
        <v>0</v>
      </c>
      <c r="E247">
        <v>2</v>
      </c>
      <c r="F247">
        <v>2</v>
      </c>
      <c r="G247">
        <v>1</v>
      </c>
      <c r="H247">
        <v>2</v>
      </c>
      <c r="I247">
        <v>1</v>
      </c>
      <c r="J247">
        <v>1</v>
      </c>
      <c r="K247" s="2" t="s">
        <v>20</v>
      </c>
      <c r="L247" s="2">
        <f t="shared" si="19"/>
        <v>2</v>
      </c>
      <c r="M247" s="2">
        <f t="shared" si="20"/>
        <v>0</v>
      </c>
      <c r="N247" s="2">
        <f t="shared" si="21"/>
        <v>2</v>
      </c>
      <c r="O247" s="2">
        <f t="shared" si="22"/>
        <v>0</v>
      </c>
      <c r="P247">
        <v>9</v>
      </c>
      <c r="Q247" s="2" t="s">
        <v>17</v>
      </c>
      <c r="R247" s="2">
        <f t="shared" si="23"/>
        <v>2</v>
      </c>
      <c r="S247">
        <v>14</v>
      </c>
      <c r="T247">
        <v>3</v>
      </c>
      <c r="U247">
        <v>4</v>
      </c>
      <c r="V247">
        <v>1</v>
      </c>
      <c r="W247">
        <v>1</v>
      </c>
      <c r="X247">
        <v>0</v>
      </c>
    </row>
    <row r="248" spans="1:24" x14ac:dyDescent="0.25">
      <c r="A248">
        <v>73</v>
      </c>
      <c r="B248">
        <v>31</v>
      </c>
      <c r="C248" s="2" t="s">
        <v>19</v>
      </c>
      <c r="D248" s="2">
        <f t="shared" si="18"/>
        <v>0</v>
      </c>
      <c r="E248">
        <v>2</v>
      </c>
      <c r="F248">
        <v>3</v>
      </c>
      <c r="G248">
        <v>2</v>
      </c>
      <c r="H248">
        <v>3</v>
      </c>
      <c r="I248">
        <v>1</v>
      </c>
      <c r="J248">
        <v>2</v>
      </c>
      <c r="K248" s="2" t="s">
        <v>18</v>
      </c>
      <c r="L248" s="2">
        <f t="shared" si="19"/>
        <v>3</v>
      </c>
      <c r="M248" s="2">
        <f t="shared" si="20"/>
        <v>0</v>
      </c>
      <c r="N248" s="2">
        <f t="shared" si="21"/>
        <v>0</v>
      </c>
      <c r="O248" s="2">
        <f t="shared" si="22"/>
        <v>3</v>
      </c>
      <c r="P248">
        <v>1</v>
      </c>
      <c r="Q248" s="2" t="s">
        <v>19</v>
      </c>
      <c r="R248" s="2">
        <f t="shared" si="23"/>
        <v>1</v>
      </c>
      <c r="S248">
        <v>17</v>
      </c>
      <c r="T248">
        <v>3</v>
      </c>
      <c r="U248">
        <v>3</v>
      </c>
      <c r="V248">
        <v>1</v>
      </c>
      <c r="W248">
        <v>1</v>
      </c>
      <c r="X248">
        <v>1</v>
      </c>
    </row>
    <row r="249" spans="1:24" x14ac:dyDescent="0.25">
      <c r="A249">
        <v>129</v>
      </c>
      <c r="B249">
        <v>22</v>
      </c>
      <c r="C249" s="2" t="s">
        <v>19</v>
      </c>
      <c r="D249" s="2">
        <f t="shared" si="18"/>
        <v>0</v>
      </c>
      <c r="E249">
        <v>1</v>
      </c>
      <c r="F249">
        <v>3</v>
      </c>
      <c r="G249">
        <v>1</v>
      </c>
      <c r="H249">
        <v>1</v>
      </c>
      <c r="I249">
        <v>1</v>
      </c>
      <c r="J249">
        <v>4</v>
      </c>
      <c r="K249" s="2" t="s">
        <v>20</v>
      </c>
      <c r="L249" s="2">
        <f t="shared" si="19"/>
        <v>2</v>
      </c>
      <c r="M249" s="2">
        <f t="shared" si="20"/>
        <v>0</v>
      </c>
      <c r="N249" s="2">
        <f t="shared" si="21"/>
        <v>2</v>
      </c>
      <c r="O249" s="2">
        <f t="shared" si="22"/>
        <v>0</v>
      </c>
      <c r="P249">
        <v>4</v>
      </c>
      <c r="Q249" s="2" t="s">
        <v>19</v>
      </c>
      <c r="R249" s="2">
        <f t="shared" si="23"/>
        <v>1</v>
      </c>
      <c r="S249">
        <v>14</v>
      </c>
      <c r="T249">
        <v>3</v>
      </c>
      <c r="U249">
        <v>3</v>
      </c>
      <c r="V249">
        <v>2</v>
      </c>
      <c r="W249">
        <v>1</v>
      </c>
      <c r="X249">
        <v>2</v>
      </c>
    </row>
    <row r="250" spans="1:24" x14ac:dyDescent="0.25">
      <c r="A250">
        <v>165</v>
      </c>
      <c r="B250">
        <v>27</v>
      </c>
      <c r="C250" s="2" t="s">
        <v>19</v>
      </c>
      <c r="D250" s="2">
        <f t="shared" si="18"/>
        <v>0</v>
      </c>
      <c r="E250">
        <v>3</v>
      </c>
      <c r="F250">
        <v>3</v>
      </c>
      <c r="G250">
        <v>2</v>
      </c>
      <c r="H250">
        <v>2</v>
      </c>
      <c r="I250">
        <v>1</v>
      </c>
      <c r="J250">
        <v>3</v>
      </c>
      <c r="K250" s="2" t="s">
        <v>21</v>
      </c>
      <c r="L250" s="2">
        <f t="shared" si="19"/>
        <v>1</v>
      </c>
      <c r="M250" s="2">
        <f t="shared" si="20"/>
        <v>1</v>
      </c>
      <c r="N250" s="2">
        <f t="shared" si="21"/>
        <v>0</v>
      </c>
      <c r="O250" s="2">
        <f t="shared" si="22"/>
        <v>0</v>
      </c>
      <c r="P250">
        <v>1</v>
      </c>
      <c r="Q250" s="2" t="s">
        <v>17</v>
      </c>
      <c r="R250" s="2">
        <f t="shared" si="23"/>
        <v>2</v>
      </c>
      <c r="S250">
        <v>15</v>
      </c>
      <c r="T250">
        <v>3</v>
      </c>
      <c r="U250">
        <v>2</v>
      </c>
      <c r="V250">
        <v>1</v>
      </c>
      <c r="W250">
        <v>1</v>
      </c>
      <c r="X250">
        <v>0</v>
      </c>
    </row>
    <row r="251" spans="1:24" x14ac:dyDescent="0.25">
      <c r="A251">
        <v>177</v>
      </c>
      <c r="B251">
        <v>33</v>
      </c>
      <c r="C251" s="2" t="s">
        <v>19</v>
      </c>
      <c r="D251" s="2">
        <f t="shared" si="18"/>
        <v>0</v>
      </c>
      <c r="E251">
        <v>3</v>
      </c>
      <c r="F251">
        <v>3</v>
      </c>
      <c r="G251">
        <v>1</v>
      </c>
      <c r="H251">
        <v>1</v>
      </c>
      <c r="I251">
        <v>1</v>
      </c>
      <c r="J251">
        <v>4</v>
      </c>
      <c r="K251" s="2" t="s">
        <v>18</v>
      </c>
      <c r="L251" s="2">
        <f t="shared" si="19"/>
        <v>3</v>
      </c>
      <c r="M251" s="2">
        <f t="shared" si="20"/>
        <v>0</v>
      </c>
      <c r="N251" s="2">
        <f t="shared" si="21"/>
        <v>0</v>
      </c>
      <c r="O251" s="2">
        <f t="shared" si="22"/>
        <v>3</v>
      </c>
      <c r="P251">
        <v>0</v>
      </c>
      <c r="Q251" s="2" t="s">
        <v>19</v>
      </c>
      <c r="R251" s="2">
        <f t="shared" si="23"/>
        <v>1</v>
      </c>
      <c r="S251">
        <v>14</v>
      </c>
      <c r="T251">
        <v>3</v>
      </c>
      <c r="U251">
        <v>4</v>
      </c>
      <c r="V251">
        <v>3</v>
      </c>
      <c r="W251">
        <v>1</v>
      </c>
      <c r="X251">
        <v>0</v>
      </c>
    </row>
    <row r="252" spans="1:24" x14ac:dyDescent="0.25">
      <c r="A252">
        <v>208</v>
      </c>
      <c r="B252">
        <v>36</v>
      </c>
      <c r="C252" s="2" t="s">
        <v>19</v>
      </c>
      <c r="D252" s="2">
        <f t="shared" si="18"/>
        <v>0</v>
      </c>
      <c r="E252">
        <v>1</v>
      </c>
      <c r="F252">
        <v>2</v>
      </c>
      <c r="G252">
        <v>1</v>
      </c>
      <c r="H252">
        <v>1</v>
      </c>
      <c r="I252">
        <v>1</v>
      </c>
      <c r="J252">
        <v>1</v>
      </c>
      <c r="K252" s="2" t="s">
        <v>18</v>
      </c>
      <c r="L252" s="2">
        <f t="shared" si="19"/>
        <v>3</v>
      </c>
      <c r="M252" s="2">
        <f t="shared" si="20"/>
        <v>0</v>
      </c>
      <c r="N252" s="2">
        <f t="shared" si="21"/>
        <v>0</v>
      </c>
      <c r="O252" s="2">
        <f t="shared" si="22"/>
        <v>3</v>
      </c>
      <c r="P252">
        <v>1</v>
      </c>
      <c r="Q252" s="2" t="s">
        <v>19</v>
      </c>
      <c r="R252" s="2">
        <f t="shared" si="23"/>
        <v>1</v>
      </c>
      <c r="S252">
        <v>13</v>
      </c>
      <c r="T252">
        <v>3</v>
      </c>
      <c r="U252">
        <v>3</v>
      </c>
      <c r="V252">
        <v>8</v>
      </c>
      <c r="W252">
        <v>1</v>
      </c>
      <c r="X252">
        <v>1</v>
      </c>
    </row>
    <row r="253" spans="1:24" x14ac:dyDescent="0.25">
      <c r="A253">
        <v>249</v>
      </c>
      <c r="B253">
        <v>37</v>
      </c>
      <c r="C253" s="2" t="s">
        <v>19</v>
      </c>
      <c r="D253" s="2">
        <f t="shared" si="18"/>
        <v>0</v>
      </c>
      <c r="E253">
        <v>2</v>
      </c>
      <c r="F253">
        <v>3</v>
      </c>
      <c r="G253">
        <v>1</v>
      </c>
      <c r="H253">
        <v>2</v>
      </c>
      <c r="I253">
        <v>1</v>
      </c>
      <c r="J253">
        <v>1</v>
      </c>
      <c r="K253" s="2" t="s">
        <v>20</v>
      </c>
      <c r="L253" s="2">
        <f t="shared" si="19"/>
        <v>2</v>
      </c>
      <c r="M253" s="2">
        <f t="shared" si="20"/>
        <v>0</v>
      </c>
      <c r="N253" s="2">
        <f t="shared" si="21"/>
        <v>2</v>
      </c>
      <c r="O253" s="2">
        <f t="shared" si="22"/>
        <v>0</v>
      </c>
      <c r="P253">
        <v>2</v>
      </c>
      <c r="Q253" s="2" t="s">
        <v>19</v>
      </c>
      <c r="R253" s="2">
        <f t="shared" si="23"/>
        <v>1</v>
      </c>
      <c r="S253">
        <v>14</v>
      </c>
      <c r="T253">
        <v>3</v>
      </c>
      <c r="U253">
        <v>2</v>
      </c>
      <c r="V253">
        <v>3</v>
      </c>
      <c r="W253">
        <v>1</v>
      </c>
      <c r="X253">
        <v>0</v>
      </c>
    </row>
    <row r="254" spans="1:24" x14ac:dyDescent="0.25">
      <c r="A254">
        <v>261</v>
      </c>
      <c r="B254">
        <v>32</v>
      </c>
      <c r="C254" s="2" t="s">
        <v>19</v>
      </c>
      <c r="D254" s="2">
        <f t="shared" si="18"/>
        <v>0</v>
      </c>
      <c r="E254">
        <v>3</v>
      </c>
      <c r="F254">
        <v>2</v>
      </c>
      <c r="G254">
        <v>2</v>
      </c>
      <c r="H254">
        <v>4</v>
      </c>
      <c r="I254">
        <v>1</v>
      </c>
      <c r="J254">
        <v>3</v>
      </c>
      <c r="K254" s="2" t="s">
        <v>20</v>
      </c>
      <c r="L254" s="2">
        <f t="shared" si="19"/>
        <v>2</v>
      </c>
      <c r="M254" s="2">
        <f t="shared" si="20"/>
        <v>0</v>
      </c>
      <c r="N254" s="2">
        <f t="shared" si="21"/>
        <v>2</v>
      </c>
      <c r="O254" s="2">
        <f t="shared" si="22"/>
        <v>0</v>
      </c>
      <c r="P254">
        <v>1</v>
      </c>
      <c r="Q254" s="2" t="s">
        <v>19</v>
      </c>
      <c r="R254" s="2">
        <f t="shared" si="23"/>
        <v>1</v>
      </c>
      <c r="S254">
        <v>20</v>
      </c>
      <c r="T254">
        <v>4</v>
      </c>
      <c r="U254">
        <v>1</v>
      </c>
      <c r="V254">
        <v>5</v>
      </c>
      <c r="W254">
        <v>1</v>
      </c>
      <c r="X254">
        <v>0</v>
      </c>
    </row>
    <row r="255" spans="1:24" x14ac:dyDescent="0.25">
      <c r="A255">
        <v>300</v>
      </c>
      <c r="B255">
        <v>51</v>
      </c>
      <c r="C255" s="2" t="s">
        <v>19</v>
      </c>
      <c r="D255" s="2">
        <f t="shared" si="18"/>
        <v>0</v>
      </c>
      <c r="E255">
        <v>3</v>
      </c>
      <c r="F255">
        <v>4</v>
      </c>
      <c r="G255">
        <v>2</v>
      </c>
      <c r="H255">
        <v>2</v>
      </c>
      <c r="I255">
        <v>2</v>
      </c>
      <c r="J255">
        <v>3</v>
      </c>
      <c r="K255" s="2" t="s">
        <v>21</v>
      </c>
      <c r="L255" s="2">
        <f t="shared" si="19"/>
        <v>1</v>
      </c>
      <c r="M255" s="2">
        <f t="shared" si="20"/>
        <v>1</v>
      </c>
      <c r="N255" s="2">
        <f t="shared" si="21"/>
        <v>0</v>
      </c>
      <c r="O255" s="2">
        <f t="shared" si="22"/>
        <v>0</v>
      </c>
      <c r="P255">
        <v>1</v>
      </c>
      <c r="Q255" s="2" t="s">
        <v>19</v>
      </c>
      <c r="R255" s="2">
        <f t="shared" si="23"/>
        <v>1</v>
      </c>
      <c r="S255">
        <v>18</v>
      </c>
      <c r="T255">
        <v>3</v>
      </c>
      <c r="U255">
        <v>3</v>
      </c>
      <c r="V255">
        <v>4</v>
      </c>
      <c r="W255">
        <v>1</v>
      </c>
      <c r="X255">
        <v>1</v>
      </c>
    </row>
    <row r="256" spans="1:24" x14ac:dyDescent="0.25">
      <c r="A256">
        <v>317</v>
      </c>
      <c r="B256">
        <v>49</v>
      </c>
      <c r="C256" s="2" t="s">
        <v>19</v>
      </c>
      <c r="D256" s="2">
        <f t="shared" si="18"/>
        <v>0</v>
      </c>
      <c r="E256">
        <v>2</v>
      </c>
      <c r="F256">
        <v>3</v>
      </c>
      <c r="G256">
        <v>1</v>
      </c>
      <c r="H256">
        <v>2</v>
      </c>
      <c r="I256">
        <v>4</v>
      </c>
      <c r="J256">
        <v>1</v>
      </c>
      <c r="K256" s="2" t="s">
        <v>18</v>
      </c>
      <c r="L256" s="2">
        <f t="shared" si="19"/>
        <v>3</v>
      </c>
      <c r="M256" s="2">
        <f t="shared" si="20"/>
        <v>0</v>
      </c>
      <c r="N256" s="2">
        <f t="shared" si="21"/>
        <v>0</v>
      </c>
      <c r="O256" s="2">
        <f t="shared" si="22"/>
        <v>3</v>
      </c>
      <c r="P256">
        <v>7</v>
      </c>
      <c r="Q256" s="2" t="s">
        <v>17</v>
      </c>
      <c r="R256" s="2">
        <f t="shared" si="23"/>
        <v>2</v>
      </c>
      <c r="S256">
        <v>12</v>
      </c>
      <c r="T256">
        <v>3</v>
      </c>
      <c r="U256">
        <v>3</v>
      </c>
      <c r="V256">
        <v>7</v>
      </c>
      <c r="W256">
        <v>1</v>
      </c>
      <c r="X256">
        <v>0</v>
      </c>
    </row>
    <row r="257" spans="1:24" x14ac:dyDescent="0.25">
      <c r="A257">
        <v>373</v>
      </c>
      <c r="B257">
        <v>35</v>
      </c>
      <c r="C257" s="2" t="s">
        <v>19</v>
      </c>
      <c r="D257" s="2">
        <f t="shared" si="18"/>
        <v>0</v>
      </c>
      <c r="E257">
        <v>2</v>
      </c>
      <c r="F257">
        <v>3</v>
      </c>
      <c r="G257">
        <v>2</v>
      </c>
      <c r="H257">
        <v>2</v>
      </c>
      <c r="I257">
        <v>2</v>
      </c>
      <c r="J257">
        <v>3</v>
      </c>
      <c r="K257" s="2" t="s">
        <v>18</v>
      </c>
      <c r="L257" s="2">
        <f t="shared" si="19"/>
        <v>3</v>
      </c>
      <c r="M257" s="2">
        <f t="shared" si="20"/>
        <v>0</v>
      </c>
      <c r="N257" s="2">
        <f t="shared" si="21"/>
        <v>0</v>
      </c>
      <c r="O257" s="2">
        <f t="shared" si="22"/>
        <v>3</v>
      </c>
      <c r="P257">
        <v>0</v>
      </c>
      <c r="Q257" s="2" t="s">
        <v>19</v>
      </c>
      <c r="R257" s="2">
        <f t="shared" si="23"/>
        <v>1</v>
      </c>
      <c r="S257">
        <v>19</v>
      </c>
      <c r="T257">
        <v>3</v>
      </c>
      <c r="U257">
        <v>3</v>
      </c>
      <c r="V257">
        <v>1</v>
      </c>
      <c r="W257">
        <v>1</v>
      </c>
      <c r="X257">
        <v>0</v>
      </c>
    </row>
    <row r="258" spans="1:24" x14ac:dyDescent="0.25">
      <c r="A258">
        <v>384</v>
      </c>
      <c r="B258">
        <v>22</v>
      </c>
      <c r="C258" s="2" t="s">
        <v>19</v>
      </c>
      <c r="D258" s="2">
        <f t="shared" ref="D258:D321" si="24">IF(C258="Yes", 1,0)</f>
        <v>0</v>
      </c>
      <c r="E258">
        <v>3</v>
      </c>
      <c r="F258">
        <v>1</v>
      </c>
      <c r="G258">
        <v>1</v>
      </c>
      <c r="H258">
        <v>3</v>
      </c>
      <c r="I258">
        <v>1</v>
      </c>
      <c r="J258">
        <v>2</v>
      </c>
      <c r="K258" s="2" t="s">
        <v>20</v>
      </c>
      <c r="L258" s="2">
        <f t="shared" ref="L258:L321" si="25">SUM(M258,N258,O258)</f>
        <v>2</v>
      </c>
      <c r="M258" s="2">
        <f t="shared" ref="M258:M321" si="26">IF(K258="Divorced", 1,0)</f>
        <v>0</v>
      </c>
      <c r="N258" s="2">
        <f t="shared" ref="N258:N321" si="27">IF(K258="Married", 2,0)</f>
        <v>2</v>
      </c>
      <c r="O258" s="2">
        <f t="shared" ref="O258:O321" si="28">IF(K258="Single", 3,0)</f>
        <v>0</v>
      </c>
      <c r="P258">
        <v>4</v>
      </c>
      <c r="Q258" s="2" t="s">
        <v>19</v>
      </c>
      <c r="R258" s="2">
        <f t="shared" ref="R258:R321" si="29">IF(Q258="Yes",  2,1)</f>
        <v>1</v>
      </c>
      <c r="S258">
        <v>13</v>
      </c>
      <c r="T258">
        <v>3</v>
      </c>
      <c r="U258">
        <v>3</v>
      </c>
      <c r="V258">
        <v>2</v>
      </c>
      <c r="W258">
        <v>1</v>
      </c>
      <c r="X258">
        <v>1</v>
      </c>
    </row>
    <row r="259" spans="1:24" x14ac:dyDescent="0.25">
      <c r="A259">
        <v>456</v>
      </c>
      <c r="B259">
        <v>33</v>
      </c>
      <c r="C259" s="2" t="s">
        <v>19</v>
      </c>
      <c r="D259" s="2">
        <f t="shared" si="24"/>
        <v>0</v>
      </c>
      <c r="E259">
        <v>2</v>
      </c>
      <c r="F259">
        <v>1</v>
      </c>
      <c r="G259">
        <v>1</v>
      </c>
      <c r="H259">
        <v>4</v>
      </c>
      <c r="I259">
        <v>4</v>
      </c>
      <c r="J259">
        <v>3</v>
      </c>
      <c r="K259" s="2" t="s">
        <v>21</v>
      </c>
      <c r="L259" s="2">
        <f t="shared" si="25"/>
        <v>1</v>
      </c>
      <c r="M259" s="2">
        <f t="shared" si="26"/>
        <v>1</v>
      </c>
      <c r="N259" s="2">
        <f t="shared" si="27"/>
        <v>0</v>
      </c>
      <c r="O259" s="2">
        <f t="shared" si="28"/>
        <v>0</v>
      </c>
      <c r="P259">
        <v>1</v>
      </c>
      <c r="Q259" s="2" t="s">
        <v>19</v>
      </c>
      <c r="R259" s="2">
        <f t="shared" si="29"/>
        <v>1</v>
      </c>
      <c r="S259">
        <v>19</v>
      </c>
      <c r="T259">
        <v>3</v>
      </c>
      <c r="U259">
        <v>3</v>
      </c>
      <c r="V259">
        <v>6</v>
      </c>
      <c r="W259">
        <v>1</v>
      </c>
      <c r="X259">
        <v>0</v>
      </c>
    </row>
    <row r="260" spans="1:24" x14ac:dyDescent="0.25">
      <c r="A260">
        <v>483</v>
      </c>
      <c r="B260">
        <v>31</v>
      </c>
      <c r="C260" s="2" t="s">
        <v>17</v>
      </c>
      <c r="D260" s="2">
        <f t="shared" si="24"/>
        <v>1</v>
      </c>
      <c r="E260">
        <v>4</v>
      </c>
      <c r="F260">
        <v>2</v>
      </c>
      <c r="G260">
        <v>2</v>
      </c>
      <c r="H260">
        <v>3</v>
      </c>
      <c r="I260">
        <v>2</v>
      </c>
      <c r="J260">
        <v>2</v>
      </c>
      <c r="K260" s="2" t="s">
        <v>21</v>
      </c>
      <c r="L260" s="2">
        <f t="shared" si="25"/>
        <v>1</v>
      </c>
      <c r="M260" s="2">
        <f t="shared" si="26"/>
        <v>1</v>
      </c>
      <c r="N260" s="2">
        <f t="shared" si="27"/>
        <v>0</v>
      </c>
      <c r="O260" s="2">
        <f t="shared" si="28"/>
        <v>0</v>
      </c>
      <c r="P260">
        <v>2</v>
      </c>
      <c r="Q260" s="2" t="s">
        <v>19</v>
      </c>
      <c r="R260" s="2">
        <f t="shared" si="29"/>
        <v>1</v>
      </c>
      <c r="S260">
        <v>17</v>
      </c>
      <c r="T260">
        <v>3</v>
      </c>
      <c r="U260">
        <v>1</v>
      </c>
      <c r="V260">
        <v>3</v>
      </c>
      <c r="W260">
        <v>1</v>
      </c>
      <c r="X260">
        <v>1</v>
      </c>
    </row>
    <row r="261" spans="1:24" x14ac:dyDescent="0.25">
      <c r="A261">
        <v>505</v>
      </c>
      <c r="B261">
        <v>45</v>
      </c>
      <c r="C261" s="2" t="s">
        <v>17</v>
      </c>
      <c r="D261" s="2">
        <f t="shared" si="24"/>
        <v>1</v>
      </c>
      <c r="E261">
        <v>4</v>
      </c>
      <c r="F261">
        <v>1</v>
      </c>
      <c r="G261">
        <v>1</v>
      </c>
      <c r="H261">
        <v>1</v>
      </c>
      <c r="I261">
        <v>2</v>
      </c>
      <c r="J261">
        <v>1</v>
      </c>
      <c r="K261" s="2" t="s">
        <v>20</v>
      </c>
      <c r="L261" s="2">
        <f t="shared" si="25"/>
        <v>2</v>
      </c>
      <c r="M261" s="2">
        <f t="shared" si="26"/>
        <v>0</v>
      </c>
      <c r="N261" s="2">
        <f t="shared" si="27"/>
        <v>2</v>
      </c>
      <c r="O261" s="2">
        <f t="shared" si="28"/>
        <v>0</v>
      </c>
      <c r="P261">
        <v>2</v>
      </c>
      <c r="Q261" s="2" t="s">
        <v>19</v>
      </c>
      <c r="R261" s="2">
        <f t="shared" si="29"/>
        <v>1</v>
      </c>
      <c r="S261">
        <v>14</v>
      </c>
      <c r="T261">
        <v>3</v>
      </c>
      <c r="U261">
        <v>3</v>
      </c>
      <c r="V261">
        <v>1</v>
      </c>
      <c r="W261">
        <v>1</v>
      </c>
      <c r="X261">
        <v>0</v>
      </c>
    </row>
    <row r="262" spans="1:24" x14ac:dyDescent="0.25">
      <c r="A262">
        <v>535</v>
      </c>
      <c r="B262">
        <v>53</v>
      </c>
      <c r="C262" s="2" t="s">
        <v>19</v>
      </c>
      <c r="D262" s="2">
        <f t="shared" si="24"/>
        <v>0</v>
      </c>
      <c r="E262">
        <v>3</v>
      </c>
      <c r="F262">
        <v>3</v>
      </c>
      <c r="G262">
        <v>2</v>
      </c>
      <c r="H262">
        <v>4</v>
      </c>
      <c r="I262">
        <v>4</v>
      </c>
      <c r="J262">
        <v>3</v>
      </c>
      <c r="K262" s="2" t="s">
        <v>20</v>
      </c>
      <c r="L262" s="2">
        <f t="shared" si="25"/>
        <v>2</v>
      </c>
      <c r="M262" s="2">
        <f t="shared" si="26"/>
        <v>0</v>
      </c>
      <c r="N262" s="2">
        <f t="shared" si="27"/>
        <v>2</v>
      </c>
      <c r="O262" s="2">
        <f t="shared" si="28"/>
        <v>0</v>
      </c>
      <c r="P262">
        <v>0</v>
      </c>
      <c r="Q262" s="2" t="s">
        <v>19</v>
      </c>
      <c r="R262" s="2">
        <f t="shared" si="29"/>
        <v>1</v>
      </c>
      <c r="S262">
        <v>19</v>
      </c>
      <c r="T262">
        <v>3</v>
      </c>
      <c r="U262">
        <v>3</v>
      </c>
      <c r="V262">
        <v>5</v>
      </c>
      <c r="W262">
        <v>1</v>
      </c>
      <c r="X262">
        <v>1</v>
      </c>
    </row>
    <row r="263" spans="1:24" x14ac:dyDescent="0.25">
      <c r="A263">
        <v>550</v>
      </c>
      <c r="B263">
        <v>34</v>
      </c>
      <c r="C263" s="2" t="s">
        <v>19</v>
      </c>
      <c r="D263" s="2">
        <f t="shared" si="24"/>
        <v>0</v>
      </c>
      <c r="E263">
        <v>2</v>
      </c>
      <c r="F263">
        <v>2</v>
      </c>
      <c r="G263">
        <v>1</v>
      </c>
      <c r="H263">
        <v>2</v>
      </c>
      <c r="I263">
        <v>2</v>
      </c>
      <c r="J263">
        <v>2</v>
      </c>
      <c r="K263" s="2" t="s">
        <v>18</v>
      </c>
      <c r="L263" s="2">
        <f t="shared" si="25"/>
        <v>3</v>
      </c>
      <c r="M263" s="2">
        <f t="shared" si="26"/>
        <v>0</v>
      </c>
      <c r="N263" s="2">
        <f t="shared" si="27"/>
        <v>0</v>
      </c>
      <c r="O263" s="2">
        <f t="shared" si="28"/>
        <v>3</v>
      </c>
      <c r="P263">
        <v>3</v>
      </c>
      <c r="Q263" s="2" t="s">
        <v>19</v>
      </c>
      <c r="R263" s="2">
        <f t="shared" si="29"/>
        <v>1</v>
      </c>
      <c r="S263">
        <v>11</v>
      </c>
      <c r="T263">
        <v>3</v>
      </c>
      <c r="U263">
        <v>3</v>
      </c>
      <c r="V263">
        <v>5</v>
      </c>
      <c r="W263">
        <v>1</v>
      </c>
      <c r="X263">
        <v>4</v>
      </c>
    </row>
    <row r="264" spans="1:24" x14ac:dyDescent="0.25">
      <c r="A264">
        <v>610</v>
      </c>
      <c r="B264">
        <v>43</v>
      </c>
      <c r="C264" s="2" t="s">
        <v>19</v>
      </c>
      <c r="D264" s="2">
        <f t="shared" si="24"/>
        <v>0</v>
      </c>
      <c r="E264">
        <v>2</v>
      </c>
      <c r="F264">
        <v>2</v>
      </c>
      <c r="G264">
        <v>2</v>
      </c>
      <c r="H264">
        <v>3</v>
      </c>
      <c r="I264">
        <v>4</v>
      </c>
      <c r="J264">
        <v>3</v>
      </c>
      <c r="K264" s="2" t="s">
        <v>20</v>
      </c>
      <c r="L264" s="2">
        <f t="shared" si="25"/>
        <v>2</v>
      </c>
      <c r="M264" s="2">
        <f t="shared" si="26"/>
        <v>0</v>
      </c>
      <c r="N264" s="2">
        <f t="shared" si="27"/>
        <v>2</v>
      </c>
      <c r="O264" s="2">
        <f t="shared" si="28"/>
        <v>0</v>
      </c>
      <c r="P264">
        <v>1</v>
      </c>
      <c r="Q264" s="2" t="s">
        <v>19</v>
      </c>
      <c r="R264" s="2">
        <f t="shared" si="29"/>
        <v>1</v>
      </c>
      <c r="S264">
        <v>24</v>
      </c>
      <c r="T264">
        <v>4</v>
      </c>
      <c r="U264">
        <v>3</v>
      </c>
      <c r="V264">
        <v>4</v>
      </c>
      <c r="W264">
        <v>1</v>
      </c>
      <c r="X264">
        <v>1</v>
      </c>
    </row>
    <row r="265" spans="1:24" x14ac:dyDescent="0.25">
      <c r="A265">
        <v>630</v>
      </c>
      <c r="B265">
        <v>28</v>
      </c>
      <c r="C265" s="2" t="s">
        <v>19</v>
      </c>
      <c r="D265" s="2">
        <f t="shared" si="24"/>
        <v>0</v>
      </c>
      <c r="E265">
        <v>2</v>
      </c>
      <c r="F265">
        <v>2</v>
      </c>
      <c r="G265">
        <v>1</v>
      </c>
      <c r="H265">
        <v>2</v>
      </c>
      <c r="I265">
        <v>1</v>
      </c>
      <c r="J265">
        <v>1</v>
      </c>
      <c r="K265" s="2" t="s">
        <v>21</v>
      </c>
      <c r="L265" s="2">
        <f t="shared" si="25"/>
        <v>1</v>
      </c>
      <c r="M265" s="2">
        <f t="shared" si="26"/>
        <v>1</v>
      </c>
      <c r="N265" s="2">
        <f t="shared" si="27"/>
        <v>0</v>
      </c>
      <c r="O265" s="2">
        <f t="shared" si="28"/>
        <v>0</v>
      </c>
      <c r="P265">
        <v>8</v>
      </c>
      <c r="Q265" s="2" t="s">
        <v>19</v>
      </c>
      <c r="R265" s="2">
        <f t="shared" si="29"/>
        <v>1</v>
      </c>
      <c r="S265">
        <v>13</v>
      </c>
      <c r="T265">
        <v>3</v>
      </c>
      <c r="U265">
        <v>3</v>
      </c>
      <c r="V265">
        <v>5</v>
      </c>
      <c r="W265">
        <v>1</v>
      </c>
      <c r="X265">
        <v>0</v>
      </c>
    </row>
    <row r="266" spans="1:24" x14ac:dyDescent="0.25">
      <c r="A266">
        <v>633</v>
      </c>
      <c r="B266">
        <v>42</v>
      </c>
      <c r="C266" s="2" t="s">
        <v>19</v>
      </c>
      <c r="D266" s="2">
        <f t="shared" si="24"/>
        <v>0</v>
      </c>
      <c r="E266">
        <v>1</v>
      </c>
      <c r="F266">
        <v>2</v>
      </c>
      <c r="G266">
        <v>2</v>
      </c>
      <c r="H266">
        <v>2</v>
      </c>
      <c r="I266">
        <v>1</v>
      </c>
      <c r="J266">
        <v>4</v>
      </c>
      <c r="K266" s="2" t="s">
        <v>18</v>
      </c>
      <c r="L266" s="2">
        <f t="shared" si="25"/>
        <v>3</v>
      </c>
      <c r="M266" s="2">
        <f t="shared" si="26"/>
        <v>0</v>
      </c>
      <c r="N266" s="2">
        <f t="shared" si="27"/>
        <v>0</v>
      </c>
      <c r="O266" s="2">
        <f t="shared" si="28"/>
        <v>3</v>
      </c>
      <c r="P266">
        <v>5</v>
      </c>
      <c r="Q266" s="2" t="s">
        <v>17</v>
      </c>
      <c r="R266" s="2">
        <f t="shared" si="29"/>
        <v>2</v>
      </c>
      <c r="S266">
        <v>14</v>
      </c>
      <c r="T266">
        <v>3</v>
      </c>
      <c r="U266">
        <v>3</v>
      </c>
      <c r="V266">
        <v>2</v>
      </c>
      <c r="W266">
        <v>1</v>
      </c>
      <c r="X266">
        <v>2</v>
      </c>
    </row>
    <row r="267" spans="1:24" x14ac:dyDescent="0.25">
      <c r="A267">
        <v>671</v>
      </c>
      <c r="B267">
        <v>27</v>
      </c>
      <c r="C267" s="2" t="s">
        <v>19</v>
      </c>
      <c r="D267" s="2">
        <f t="shared" si="24"/>
        <v>0</v>
      </c>
      <c r="E267">
        <v>3</v>
      </c>
      <c r="F267">
        <v>2</v>
      </c>
      <c r="G267">
        <v>1</v>
      </c>
      <c r="H267">
        <v>3</v>
      </c>
      <c r="I267">
        <v>1</v>
      </c>
      <c r="J267">
        <v>3</v>
      </c>
      <c r="K267" s="2" t="s">
        <v>18</v>
      </c>
      <c r="L267" s="2">
        <f t="shared" si="25"/>
        <v>3</v>
      </c>
      <c r="M267" s="2">
        <f t="shared" si="26"/>
        <v>0</v>
      </c>
      <c r="N267" s="2">
        <f t="shared" si="27"/>
        <v>0</v>
      </c>
      <c r="O267" s="2">
        <f t="shared" si="28"/>
        <v>3</v>
      </c>
      <c r="P267">
        <v>1</v>
      </c>
      <c r="Q267" s="2" t="s">
        <v>19</v>
      </c>
      <c r="R267" s="2">
        <f t="shared" si="29"/>
        <v>1</v>
      </c>
      <c r="S267">
        <v>19</v>
      </c>
      <c r="T267">
        <v>3</v>
      </c>
      <c r="U267">
        <v>3</v>
      </c>
      <c r="V267">
        <v>1</v>
      </c>
      <c r="W267">
        <v>1</v>
      </c>
      <c r="X267">
        <v>0</v>
      </c>
    </row>
    <row r="268" spans="1:24" x14ac:dyDescent="0.25">
      <c r="A268">
        <v>692</v>
      </c>
      <c r="B268">
        <v>40</v>
      </c>
      <c r="C268" s="2" t="s">
        <v>19</v>
      </c>
      <c r="D268" s="2">
        <f t="shared" si="24"/>
        <v>0</v>
      </c>
      <c r="E268">
        <v>2</v>
      </c>
      <c r="F268">
        <v>4</v>
      </c>
      <c r="G268">
        <v>1</v>
      </c>
      <c r="H268">
        <v>1</v>
      </c>
      <c r="I268">
        <v>1</v>
      </c>
      <c r="J268">
        <v>2</v>
      </c>
      <c r="K268" s="2" t="s">
        <v>21</v>
      </c>
      <c r="L268" s="2">
        <f t="shared" si="25"/>
        <v>1</v>
      </c>
      <c r="M268" s="2">
        <f t="shared" si="26"/>
        <v>1</v>
      </c>
      <c r="N268" s="2">
        <f t="shared" si="27"/>
        <v>0</v>
      </c>
      <c r="O268" s="2">
        <f t="shared" si="28"/>
        <v>0</v>
      </c>
      <c r="P268">
        <v>8</v>
      </c>
      <c r="Q268" s="2" t="s">
        <v>17</v>
      </c>
      <c r="R268" s="2">
        <f t="shared" si="29"/>
        <v>2</v>
      </c>
      <c r="S268">
        <v>14</v>
      </c>
      <c r="T268">
        <v>3</v>
      </c>
      <c r="U268">
        <v>3</v>
      </c>
      <c r="V268">
        <v>1</v>
      </c>
      <c r="W268">
        <v>1</v>
      </c>
      <c r="X268">
        <v>0</v>
      </c>
    </row>
    <row r="269" spans="1:24" x14ac:dyDescent="0.25">
      <c r="A269">
        <v>696</v>
      </c>
      <c r="B269">
        <v>37</v>
      </c>
      <c r="C269" s="2" t="s">
        <v>17</v>
      </c>
      <c r="D269" s="2">
        <f t="shared" si="24"/>
        <v>1</v>
      </c>
      <c r="E269">
        <v>2</v>
      </c>
      <c r="F269">
        <v>1</v>
      </c>
      <c r="G269">
        <v>1</v>
      </c>
      <c r="H269">
        <v>2</v>
      </c>
      <c r="I269">
        <v>3</v>
      </c>
      <c r="J269">
        <v>2</v>
      </c>
      <c r="K269" s="2" t="s">
        <v>20</v>
      </c>
      <c r="L269" s="2">
        <f t="shared" si="25"/>
        <v>2</v>
      </c>
      <c r="M269" s="2">
        <f t="shared" si="26"/>
        <v>0</v>
      </c>
      <c r="N269" s="2">
        <f t="shared" si="27"/>
        <v>2</v>
      </c>
      <c r="O269" s="2">
        <f t="shared" si="28"/>
        <v>0</v>
      </c>
      <c r="P269">
        <v>5</v>
      </c>
      <c r="Q269" s="2" t="s">
        <v>19</v>
      </c>
      <c r="R269" s="2">
        <f t="shared" si="29"/>
        <v>1</v>
      </c>
      <c r="S269">
        <v>11</v>
      </c>
      <c r="T269">
        <v>3</v>
      </c>
      <c r="U269">
        <v>1</v>
      </c>
      <c r="V269">
        <v>14</v>
      </c>
      <c r="W269">
        <v>1</v>
      </c>
      <c r="X269">
        <v>11</v>
      </c>
    </row>
    <row r="270" spans="1:24" x14ac:dyDescent="0.25">
      <c r="A270">
        <v>698</v>
      </c>
      <c r="B270">
        <v>29</v>
      </c>
      <c r="C270" s="2" t="s">
        <v>19</v>
      </c>
      <c r="D270" s="2">
        <f t="shared" si="24"/>
        <v>0</v>
      </c>
      <c r="E270">
        <v>3</v>
      </c>
      <c r="F270">
        <v>3</v>
      </c>
      <c r="G270">
        <v>1</v>
      </c>
      <c r="H270">
        <v>3</v>
      </c>
      <c r="I270">
        <v>1</v>
      </c>
      <c r="J270">
        <v>4</v>
      </c>
      <c r="K270" s="2" t="s">
        <v>20</v>
      </c>
      <c r="L270" s="2">
        <f t="shared" si="25"/>
        <v>2</v>
      </c>
      <c r="M270" s="2">
        <f t="shared" si="26"/>
        <v>0</v>
      </c>
      <c r="N270" s="2">
        <f t="shared" si="27"/>
        <v>2</v>
      </c>
      <c r="O270" s="2">
        <f t="shared" si="28"/>
        <v>0</v>
      </c>
      <c r="P270">
        <v>1</v>
      </c>
      <c r="Q270" s="2" t="s">
        <v>19</v>
      </c>
      <c r="R270" s="2">
        <f t="shared" si="29"/>
        <v>1</v>
      </c>
      <c r="S270">
        <v>15</v>
      </c>
      <c r="T270">
        <v>3</v>
      </c>
      <c r="U270">
        <v>3</v>
      </c>
      <c r="V270">
        <v>3</v>
      </c>
      <c r="W270">
        <v>1</v>
      </c>
      <c r="X270">
        <v>0</v>
      </c>
    </row>
    <row r="271" spans="1:24" x14ac:dyDescent="0.25">
      <c r="A271">
        <v>723</v>
      </c>
      <c r="B271">
        <v>38</v>
      </c>
      <c r="C271" s="2" t="s">
        <v>19</v>
      </c>
      <c r="D271" s="2">
        <f t="shared" si="24"/>
        <v>0</v>
      </c>
      <c r="E271">
        <v>1</v>
      </c>
      <c r="F271">
        <v>3</v>
      </c>
      <c r="G271">
        <v>2</v>
      </c>
      <c r="H271">
        <v>3</v>
      </c>
      <c r="I271">
        <v>1</v>
      </c>
      <c r="J271">
        <v>3</v>
      </c>
      <c r="K271" s="2" t="s">
        <v>20</v>
      </c>
      <c r="L271" s="2">
        <f t="shared" si="25"/>
        <v>2</v>
      </c>
      <c r="M271" s="2">
        <f t="shared" si="26"/>
        <v>0</v>
      </c>
      <c r="N271" s="2">
        <f t="shared" si="27"/>
        <v>2</v>
      </c>
      <c r="O271" s="2">
        <f t="shared" si="28"/>
        <v>0</v>
      </c>
      <c r="P271">
        <v>0</v>
      </c>
      <c r="Q271" s="2" t="s">
        <v>19</v>
      </c>
      <c r="R271" s="2">
        <f t="shared" si="29"/>
        <v>1</v>
      </c>
      <c r="S271">
        <v>17</v>
      </c>
      <c r="T271">
        <v>3</v>
      </c>
      <c r="U271">
        <v>2</v>
      </c>
      <c r="V271">
        <v>2</v>
      </c>
      <c r="W271">
        <v>1</v>
      </c>
      <c r="X271">
        <v>0</v>
      </c>
    </row>
    <row r="272" spans="1:24" x14ac:dyDescent="0.25">
      <c r="A272">
        <v>758</v>
      </c>
      <c r="B272">
        <v>34</v>
      </c>
      <c r="C272" s="2" t="s">
        <v>19</v>
      </c>
      <c r="D272" s="2">
        <f t="shared" si="24"/>
        <v>0</v>
      </c>
      <c r="E272">
        <v>2</v>
      </c>
      <c r="F272">
        <v>2</v>
      </c>
      <c r="G272">
        <v>2</v>
      </c>
      <c r="H272">
        <v>1</v>
      </c>
      <c r="I272">
        <v>2</v>
      </c>
      <c r="J272">
        <v>1</v>
      </c>
      <c r="K272" s="2" t="s">
        <v>21</v>
      </c>
      <c r="L272" s="2">
        <f t="shared" si="25"/>
        <v>1</v>
      </c>
      <c r="M272" s="2">
        <f t="shared" si="26"/>
        <v>1</v>
      </c>
      <c r="N272" s="2">
        <f t="shared" si="27"/>
        <v>0</v>
      </c>
      <c r="O272" s="2">
        <f t="shared" si="28"/>
        <v>0</v>
      </c>
      <c r="P272">
        <v>0</v>
      </c>
      <c r="Q272" s="2" t="s">
        <v>19</v>
      </c>
      <c r="R272" s="2">
        <f t="shared" si="29"/>
        <v>1</v>
      </c>
      <c r="S272">
        <v>11</v>
      </c>
      <c r="T272">
        <v>3</v>
      </c>
      <c r="U272">
        <v>2</v>
      </c>
      <c r="V272">
        <v>15</v>
      </c>
      <c r="W272">
        <v>1</v>
      </c>
      <c r="X272">
        <v>0</v>
      </c>
    </row>
    <row r="273" spans="1:24" x14ac:dyDescent="0.25">
      <c r="A273">
        <v>764</v>
      </c>
      <c r="B273">
        <v>34</v>
      </c>
      <c r="C273" s="2" t="s">
        <v>19</v>
      </c>
      <c r="D273" s="2">
        <f t="shared" si="24"/>
        <v>0</v>
      </c>
      <c r="E273">
        <v>2</v>
      </c>
      <c r="F273">
        <v>3</v>
      </c>
      <c r="G273">
        <v>1</v>
      </c>
      <c r="H273">
        <v>3</v>
      </c>
      <c r="I273">
        <v>1</v>
      </c>
      <c r="J273">
        <v>3</v>
      </c>
      <c r="K273" s="2" t="s">
        <v>20</v>
      </c>
      <c r="L273" s="2">
        <f t="shared" si="25"/>
        <v>2</v>
      </c>
      <c r="M273" s="2">
        <f t="shared" si="26"/>
        <v>0</v>
      </c>
      <c r="N273" s="2">
        <f t="shared" si="27"/>
        <v>2</v>
      </c>
      <c r="O273" s="2">
        <f t="shared" si="28"/>
        <v>0</v>
      </c>
      <c r="P273">
        <v>1</v>
      </c>
      <c r="Q273" s="2" t="s">
        <v>17</v>
      </c>
      <c r="R273" s="2">
        <f t="shared" si="29"/>
        <v>2</v>
      </c>
      <c r="S273">
        <v>19</v>
      </c>
      <c r="T273">
        <v>3</v>
      </c>
      <c r="U273">
        <v>3</v>
      </c>
      <c r="V273">
        <v>1</v>
      </c>
      <c r="W273">
        <v>1</v>
      </c>
      <c r="X273">
        <v>0</v>
      </c>
    </row>
    <row r="274" spans="1:24" x14ac:dyDescent="0.25">
      <c r="A274">
        <v>767</v>
      </c>
      <c r="B274">
        <v>50</v>
      </c>
      <c r="C274" s="2" t="s">
        <v>19</v>
      </c>
      <c r="D274" s="2">
        <f t="shared" si="24"/>
        <v>0</v>
      </c>
      <c r="E274">
        <v>2</v>
      </c>
      <c r="F274">
        <v>2</v>
      </c>
      <c r="G274">
        <v>1</v>
      </c>
      <c r="H274">
        <v>1</v>
      </c>
      <c r="I274">
        <v>5</v>
      </c>
      <c r="J274">
        <v>2</v>
      </c>
      <c r="K274" s="2" t="s">
        <v>20</v>
      </c>
      <c r="L274" s="2">
        <f t="shared" si="25"/>
        <v>2</v>
      </c>
      <c r="M274" s="2">
        <f t="shared" si="26"/>
        <v>0</v>
      </c>
      <c r="N274" s="2">
        <f t="shared" si="27"/>
        <v>2</v>
      </c>
      <c r="O274" s="2">
        <f t="shared" si="28"/>
        <v>0</v>
      </c>
      <c r="P274">
        <v>7</v>
      </c>
      <c r="Q274" s="2" t="s">
        <v>17</v>
      </c>
      <c r="R274" s="2">
        <f t="shared" si="29"/>
        <v>2</v>
      </c>
      <c r="S274">
        <v>11</v>
      </c>
      <c r="T274">
        <v>3</v>
      </c>
      <c r="U274">
        <v>2</v>
      </c>
      <c r="V274">
        <v>8</v>
      </c>
      <c r="W274">
        <v>1</v>
      </c>
      <c r="X274">
        <v>7</v>
      </c>
    </row>
    <row r="275" spans="1:24" x14ac:dyDescent="0.25">
      <c r="A275">
        <v>798</v>
      </c>
      <c r="B275">
        <v>26</v>
      </c>
      <c r="C275" s="2" t="s">
        <v>17</v>
      </c>
      <c r="D275" s="2">
        <f t="shared" si="24"/>
        <v>1</v>
      </c>
      <c r="E275">
        <v>3</v>
      </c>
      <c r="F275">
        <v>1</v>
      </c>
      <c r="G275">
        <v>2</v>
      </c>
      <c r="H275">
        <v>3</v>
      </c>
      <c r="I275">
        <v>1</v>
      </c>
      <c r="J275">
        <v>3</v>
      </c>
      <c r="K275" s="2" t="s">
        <v>21</v>
      </c>
      <c r="L275" s="2">
        <f t="shared" si="25"/>
        <v>1</v>
      </c>
      <c r="M275" s="2">
        <f t="shared" si="26"/>
        <v>1</v>
      </c>
      <c r="N275" s="2">
        <f t="shared" si="27"/>
        <v>0</v>
      </c>
      <c r="O275" s="2">
        <f t="shared" si="28"/>
        <v>0</v>
      </c>
      <c r="P275">
        <v>1</v>
      </c>
      <c r="Q275" s="2" t="s">
        <v>19</v>
      </c>
      <c r="R275" s="2">
        <f t="shared" si="29"/>
        <v>1</v>
      </c>
      <c r="S275">
        <v>20</v>
      </c>
      <c r="T275">
        <v>4</v>
      </c>
      <c r="U275">
        <v>2</v>
      </c>
      <c r="V275">
        <v>1</v>
      </c>
      <c r="W275">
        <v>1</v>
      </c>
      <c r="X275">
        <v>0</v>
      </c>
    </row>
    <row r="276" spans="1:24" x14ac:dyDescent="0.25">
      <c r="A276">
        <v>828</v>
      </c>
      <c r="B276">
        <v>28</v>
      </c>
      <c r="C276" s="2" t="s">
        <v>19</v>
      </c>
      <c r="D276" s="2">
        <f t="shared" si="24"/>
        <v>0</v>
      </c>
      <c r="E276">
        <v>3</v>
      </c>
      <c r="F276">
        <v>3</v>
      </c>
      <c r="G276">
        <v>1</v>
      </c>
      <c r="H276">
        <v>2</v>
      </c>
      <c r="I276">
        <v>1</v>
      </c>
      <c r="J276">
        <v>3</v>
      </c>
      <c r="K276" s="2" t="s">
        <v>21</v>
      </c>
      <c r="L276" s="2">
        <f t="shared" si="25"/>
        <v>1</v>
      </c>
      <c r="M276" s="2">
        <f t="shared" si="26"/>
        <v>1</v>
      </c>
      <c r="N276" s="2">
        <f t="shared" si="27"/>
        <v>0</v>
      </c>
      <c r="O276" s="2">
        <f t="shared" si="28"/>
        <v>0</v>
      </c>
      <c r="P276">
        <v>7</v>
      </c>
      <c r="Q276" s="2" t="s">
        <v>17</v>
      </c>
      <c r="R276" s="2">
        <f t="shared" si="29"/>
        <v>2</v>
      </c>
      <c r="S276">
        <v>14</v>
      </c>
      <c r="T276">
        <v>3</v>
      </c>
      <c r="U276">
        <v>3</v>
      </c>
      <c r="V276">
        <v>3</v>
      </c>
      <c r="W276">
        <v>1</v>
      </c>
      <c r="X276">
        <v>0</v>
      </c>
    </row>
    <row r="277" spans="1:24" x14ac:dyDescent="0.25">
      <c r="A277">
        <v>843</v>
      </c>
      <c r="B277">
        <v>28</v>
      </c>
      <c r="C277" s="2" t="s">
        <v>17</v>
      </c>
      <c r="D277" s="2">
        <f t="shared" si="24"/>
        <v>1</v>
      </c>
      <c r="E277">
        <v>1</v>
      </c>
      <c r="F277">
        <v>3</v>
      </c>
      <c r="G277">
        <v>1</v>
      </c>
      <c r="H277">
        <v>1</v>
      </c>
      <c r="I277">
        <v>1</v>
      </c>
      <c r="J277">
        <v>1</v>
      </c>
      <c r="K277" s="2" t="s">
        <v>20</v>
      </c>
      <c r="L277" s="2">
        <f t="shared" si="25"/>
        <v>2</v>
      </c>
      <c r="M277" s="2">
        <f t="shared" si="26"/>
        <v>0</v>
      </c>
      <c r="N277" s="2">
        <f t="shared" si="27"/>
        <v>2</v>
      </c>
      <c r="O277" s="2">
        <f t="shared" si="28"/>
        <v>0</v>
      </c>
      <c r="P277">
        <v>3</v>
      </c>
      <c r="Q277" s="2" t="s">
        <v>17</v>
      </c>
      <c r="R277" s="2">
        <f t="shared" si="29"/>
        <v>2</v>
      </c>
      <c r="S277">
        <v>11</v>
      </c>
      <c r="T277">
        <v>3</v>
      </c>
      <c r="U277">
        <v>2</v>
      </c>
      <c r="V277">
        <v>1</v>
      </c>
      <c r="W277">
        <v>1</v>
      </c>
      <c r="X277">
        <v>0</v>
      </c>
    </row>
    <row r="278" spans="1:24" x14ac:dyDescent="0.25">
      <c r="A278">
        <v>846</v>
      </c>
      <c r="B278">
        <v>40</v>
      </c>
      <c r="C278" s="2" t="s">
        <v>19</v>
      </c>
      <c r="D278" s="2">
        <f t="shared" si="24"/>
        <v>0</v>
      </c>
      <c r="E278">
        <v>2</v>
      </c>
      <c r="F278">
        <v>3</v>
      </c>
      <c r="G278">
        <v>1</v>
      </c>
      <c r="H278">
        <v>2</v>
      </c>
      <c r="I278">
        <v>2</v>
      </c>
      <c r="J278">
        <v>1</v>
      </c>
      <c r="K278" s="2" t="s">
        <v>20</v>
      </c>
      <c r="L278" s="2">
        <f t="shared" si="25"/>
        <v>2</v>
      </c>
      <c r="M278" s="2">
        <f t="shared" si="26"/>
        <v>0</v>
      </c>
      <c r="N278" s="2">
        <f t="shared" si="27"/>
        <v>2</v>
      </c>
      <c r="O278" s="2">
        <f t="shared" si="28"/>
        <v>0</v>
      </c>
      <c r="P278">
        <v>3</v>
      </c>
      <c r="Q278" s="2" t="s">
        <v>17</v>
      </c>
      <c r="R278" s="2">
        <f t="shared" si="29"/>
        <v>2</v>
      </c>
      <c r="S278">
        <v>13</v>
      </c>
      <c r="T278">
        <v>3</v>
      </c>
      <c r="U278">
        <v>1</v>
      </c>
      <c r="V278">
        <v>1</v>
      </c>
      <c r="W278">
        <v>1</v>
      </c>
      <c r="X278">
        <v>0</v>
      </c>
    </row>
    <row r="279" spans="1:24" x14ac:dyDescent="0.25">
      <c r="A279">
        <v>854</v>
      </c>
      <c r="B279">
        <v>19</v>
      </c>
      <c r="C279" s="2" t="s">
        <v>19</v>
      </c>
      <c r="D279" s="2">
        <f t="shared" si="24"/>
        <v>0</v>
      </c>
      <c r="E279">
        <v>2</v>
      </c>
      <c r="F279">
        <v>3</v>
      </c>
      <c r="G279">
        <v>2</v>
      </c>
      <c r="H279">
        <v>3</v>
      </c>
      <c r="I279">
        <v>1</v>
      </c>
      <c r="J279">
        <v>4</v>
      </c>
      <c r="K279" s="2" t="s">
        <v>18</v>
      </c>
      <c r="L279" s="2">
        <f t="shared" si="25"/>
        <v>3</v>
      </c>
      <c r="M279" s="2">
        <f t="shared" si="26"/>
        <v>0</v>
      </c>
      <c r="N279" s="2">
        <f t="shared" si="27"/>
        <v>0</v>
      </c>
      <c r="O279" s="2">
        <f t="shared" si="28"/>
        <v>3</v>
      </c>
      <c r="P279">
        <v>1</v>
      </c>
      <c r="Q279" s="2" t="s">
        <v>19</v>
      </c>
      <c r="R279" s="2">
        <f t="shared" si="29"/>
        <v>1</v>
      </c>
      <c r="S279">
        <v>25</v>
      </c>
      <c r="T279">
        <v>4</v>
      </c>
      <c r="U279">
        <v>3</v>
      </c>
      <c r="V279">
        <v>1</v>
      </c>
      <c r="W279">
        <v>1</v>
      </c>
      <c r="X279">
        <v>0</v>
      </c>
    </row>
    <row r="280" spans="1:24" x14ac:dyDescent="0.25">
      <c r="A280">
        <v>877</v>
      </c>
      <c r="B280">
        <v>20</v>
      </c>
      <c r="C280" s="2" t="s">
        <v>19</v>
      </c>
      <c r="D280" s="2">
        <f t="shared" si="24"/>
        <v>0</v>
      </c>
      <c r="E280">
        <v>3</v>
      </c>
      <c r="F280">
        <v>3</v>
      </c>
      <c r="G280">
        <v>2</v>
      </c>
      <c r="H280">
        <v>4</v>
      </c>
      <c r="I280">
        <v>1</v>
      </c>
      <c r="J280">
        <v>4</v>
      </c>
      <c r="K280" s="2" t="s">
        <v>18</v>
      </c>
      <c r="L280" s="2">
        <f t="shared" si="25"/>
        <v>3</v>
      </c>
      <c r="M280" s="2">
        <f t="shared" si="26"/>
        <v>0</v>
      </c>
      <c r="N280" s="2">
        <f t="shared" si="27"/>
        <v>0</v>
      </c>
      <c r="O280" s="2">
        <f t="shared" si="28"/>
        <v>3</v>
      </c>
      <c r="P280">
        <v>1</v>
      </c>
      <c r="Q280" s="2" t="s">
        <v>19</v>
      </c>
      <c r="R280" s="2">
        <f t="shared" si="29"/>
        <v>1</v>
      </c>
      <c r="S280">
        <v>17</v>
      </c>
      <c r="T280">
        <v>3</v>
      </c>
      <c r="U280">
        <v>3</v>
      </c>
      <c r="V280">
        <v>2</v>
      </c>
      <c r="W280">
        <v>1</v>
      </c>
      <c r="X280">
        <v>2</v>
      </c>
    </row>
    <row r="281" spans="1:24" x14ac:dyDescent="0.25">
      <c r="A281">
        <v>885</v>
      </c>
      <c r="B281">
        <v>40</v>
      </c>
      <c r="C281" s="2" t="s">
        <v>19</v>
      </c>
      <c r="D281" s="2">
        <f t="shared" si="24"/>
        <v>0</v>
      </c>
      <c r="E281">
        <v>3</v>
      </c>
      <c r="F281">
        <v>2</v>
      </c>
      <c r="G281">
        <v>1</v>
      </c>
      <c r="H281">
        <v>2</v>
      </c>
      <c r="I281">
        <v>2</v>
      </c>
      <c r="J281">
        <v>2</v>
      </c>
      <c r="K281" s="2" t="s">
        <v>21</v>
      </c>
      <c r="L281" s="2">
        <f t="shared" si="25"/>
        <v>1</v>
      </c>
      <c r="M281" s="2">
        <f t="shared" si="26"/>
        <v>1</v>
      </c>
      <c r="N281" s="2">
        <f t="shared" si="27"/>
        <v>0</v>
      </c>
      <c r="O281" s="2">
        <f t="shared" si="28"/>
        <v>0</v>
      </c>
      <c r="P281">
        <v>7</v>
      </c>
      <c r="Q281" s="2" t="s">
        <v>19</v>
      </c>
      <c r="R281" s="2">
        <f t="shared" si="29"/>
        <v>1</v>
      </c>
      <c r="S281">
        <v>12</v>
      </c>
      <c r="T281">
        <v>3</v>
      </c>
      <c r="U281">
        <v>4</v>
      </c>
      <c r="V281">
        <v>5</v>
      </c>
      <c r="W281">
        <v>1</v>
      </c>
      <c r="X281">
        <v>1</v>
      </c>
    </row>
    <row r="282" spans="1:24" x14ac:dyDescent="0.25">
      <c r="A282">
        <v>893</v>
      </c>
      <c r="B282">
        <v>19</v>
      </c>
      <c r="C282" s="2" t="s">
        <v>17</v>
      </c>
      <c r="D282" s="2">
        <f t="shared" si="24"/>
        <v>1</v>
      </c>
      <c r="E282">
        <v>3</v>
      </c>
      <c r="F282">
        <v>1</v>
      </c>
      <c r="G282">
        <v>2</v>
      </c>
      <c r="H282">
        <v>2</v>
      </c>
      <c r="I282">
        <v>1</v>
      </c>
      <c r="J282">
        <v>3</v>
      </c>
      <c r="K282" s="2" t="s">
        <v>18</v>
      </c>
      <c r="L282" s="2">
        <f t="shared" si="25"/>
        <v>3</v>
      </c>
      <c r="M282" s="2">
        <f t="shared" si="26"/>
        <v>0</v>
      </c>
      <c r="N282" s="2">
        <f t="shared" si="27"/>
        <v>0</v>
      </c>
      <c r="O282" s="2">
        <f t="shared" si="28"/>
        <v>3</v>
      </c>
      <c r="P282">
        <v>0</v>
      </c>
      <c r="Q282" s="2" t="s">
        <v>17</v>
      </c>
      <c r="R282" s="2">
        <f t="shared" si="29"/>
        <v>2</v>
      </c>
      <c r="S282">
        <v>25</v>
      </c>
      <c r="T282">
        <v>4</v>
      </c>
      <c r="U282">
        <v>4</v>
      </c>
      <c r="V282">
        <v>1</v>
      </c>
      <c r="W282">
        <v>1</v>
      </c>
      <c r="X282">
        <v>0</v>
      </c>
    </row>
    <row r="283" spans="1:24" x14ac:dyDescent="0.25">
      <c r="A283">
        <v>898</v>
      </c>
      <c r="B283">
        <v>59</v>
      </c>
      <c r="C283" s="2" t="s">
        <v>19</v>
      </c>
      <c r="D283" s="2">
        <f t="shared" si="24"/>
        <v>0</v>
      </c>
      <c r="E283">
        <v>3</v>
      </c>
      <c r="F283">
        <v>3</v>
      </c>
      <c r="G283">
        <v>1</v>
      </c>
      <c r="H283">
        <v>2</v>
      </c>
      <c r="I283">
        <v>2</v>
      </c>
      <c r="J283">
        <v>4</v>
      </c>
      <c r="K283" s="2" t="s">
        <v>18</v>
      </c>
      <c r="L283" s="2">
        <f t="shared" si="25"/>
        <v>3</v>
      </c>
      <c r="M283" s="2">
        <f t="shared" si="26"/>
        <v>0</v>
      </c>
      <c r="N283" s="2">
        <f t="shared" si="27"/>
        <v>0</v>
      </c>
      <c r="O283" s="2">
        <f t="shared" si="28"/>
        <v>3</v>
      </c>
      <c r="P283">
        <v>3</v>
      </c>
      <c r="Q283" s="2" t="s">
        <v>19</v>
      </c>
      <c r="R283" s="2">
        <f t="shared" si="29"/>
        <v>1</v>
      </c>
      <c r="S283">
        <v>17</v>
      </c>
      <c r="T283">
        <v>3</v>
      </c>
      <c r="U283">
        <v>3</v>
      </c>
      <c r="V283">
        <v>6</v>
      </c>
      <c r="W283">
        <v>1</v>
      </c>
      <c r="X283">
        <v>0</v>
      </c>
    </row>
    <row r="284" spans="1:24" x14ac:dyDescent="0.25">
      <c r="A284">
        <v>949</v>
      </c>
      <c r="B284">
        <v>30</v>
      </c>
      <c r="C284" s="2" t="s">
        <v>19</v>
      </c>
      <c r="D284" s="2">
        <f t="shared" si="24"/>
        <v>0</v>
      </c>
      <c r="E284">
        <v>2</v>
      </c>
      <c r="F284">
        <v>2</v>
      </c>
      <c r="G284">
        <v>2</v>
      </c>
      <c r="H284">
        <v>3</v>
      </c>
      <c r="I284">
        <v>3</v>
      </c>
      <c r="J284">
        <v>4</v>
      </c>
      <c r="K284" s="2" t="s">
        <v>20</v>
      </c>
      <c r="L284" s="2">
        <f t="shared" si="25"/>
        <v>2</v>
      </c>
      <c r="M284" s="2">
        <f t="shared" si="26"/>
        <v>0</v>
      </c>
      <c r="N284" s="2">
        <f t="shared" si="27"/>
        <v>2</v>
      </c>
      <c r="O284" s="2">
        <f t="shared" si="28"/>
        <v>0</v>
      </c>
      <c r="P284">
        <v>1</v>
      </c>
      <c r="Q284" s="2" t="s">
        <v>17</v>
      </c>
      <c r="R284" s="2">
        <f t="shared" si="29"/>
        <v>2</v>
      </c>
      <c r="S284">
        <v>23</v>
      </c>
      <c r="T284">
        <v>4</v>
      </c>
      <c r="U284">
        <v>3</v>
      </c>
      <c r="V284">
        <v>9</v>
      </c>
      <c r="W284">
        <v>1</v>
      </c>
      <c r="X284">
        <v>0</v>
      </c>
    </row>
    <row r="285" spans="1:24" x14ac:dyDescent="0.25">
      <c r="A285">
        <v>1038</v>
      </c>
      <c r="B285">
        <v>45</v>
      </c>
      <c r="C285" s="2" t="s">
        <v>19</v>
      </c>
      <c r="D285" s="2">
        <f t="shared" si="24"/>
        <v>0</v>
      </c>
      <c r="E285">
        <v>3</v>
      </c>
      <c r="F285">
        <v>2</v>
      </c>
      <c r="G285">
        <v>2</v>
      </c>
      <c r="H285">
        <v>3</v>
      </c>
      <c r="I285">
        <v>3</v>
      </c>
      <c r="J285">
        <v>4</v>
      </c>
      <c r="K285" s="2" t="s">
        <v>20</v>
      </c>
      <c r="L285" s="2">
        <f t="shared" si="25"/>
        <v>2</v>
      </c>
      <c r="M285" s="2">
        <f t="shared" si="26"/>
        <v>0</v>
      </c>
      <c r="N285" s="2">
        <f t="shared" si="27"/>
        <v>2</v>
      </c>
      <c r="O285" s="2">
        <f t="shared" si="28"/>
        <v>0</v>
      </c>
      <c r="P285">
        <v>0</v>
      </c>
      <c r="Q285" s="2" t="s">
        <v>17</v>
      </c>
      <c r="R285" s="2">
        <f t="shared" si="29"/>
        <v>2</v>
      </c>
      <c r="S285">
        <v>18</v>
      </c>
      <c r="T285">
        <v>3</v>
      </c>
      <c r="U285">
        <v>4</v>
      </c>
      <c r="V285">
        <v>3</v>
      </c>
      <c r="W285">
        <v>1</v>
      </c>
      <c r="X285">
        <v>1</v>
      </c>
    </row>
    <row r="286" spans="1:24" x14ac:dyDescent="0.25">
      <c r="A286">
        <v>1046</v>
      </c>
      <c r="B286">
        <v>40</v>
      </c>
      <c r="C286" s="2" t="s">
        <v>19</v>
      </c>
      <c r="D286" s="2">
        <f t="shared" si="24"/>
        <v>0</v>
      </c>
      <c r="E286">
        <v>3</v>
      </c>
      <c r="F286">
        <v>3</v>
      </c>
      <c r="G286">
        <v>1</v>
      </c>
      <c r="H286">
        <v>2</v>
      </c>
      <c r="I286">
        <v>1</v>
      </c>
      <c r="J286">
        <v>3</v>
      </c>
      <c r="K286" s="2" t="s">
        <v>21</v>
      </c>
      <c r="L286" s="2">
        <f t="shared" si="25"/>
        <v>1</v>
      </c>
      <c r="M286" s="2">
        <f t="shared" si="26"/>
        <v>1</v>
      </c>
      <c r="N286" s="2">
        <f t="shared" si="27"/>
        <v>0</v>
      </c>
      <c r="O286" s="2">
        <f t="shared" si="28"/>
        <v>0</v>
      </c>
      <c r="P286">
        <v>2</v>
      </c>
      <c r="Q286" s="2" t="s">
        <v>19</v>
      </c>
      <c r="R286" s="2">
        <f t="shared" si="29"/>
        <v>1</v>
      </c>
      <c r="S286">
        <v>14</v>
      </c>
      <c r="T286">
        <v>3</v>
      </c>
      <c r="U286">
        <v>4</v>
      </c>
      <c r="V286">
        <v>3</v>
      </c>
      <c r="W286">
        <v>1</v>
      </c>
      <c r="X286">
        <v>1</v>
      </c>
    </row>
    <row r="287" spans="1:24" x14ac:dyDescent="0.25">
      <c r="A287">
        <v>1050</v>
      </c>
      <c r="B287">
        <v>30</v>
      </c>
      <c r="C287" s="2" t="s">
        <v>19</v>
      </c>
      <c r="D287" s="2">
        <f t="shared" si="24"/>
        <v>0</v>
      </c>
      <c r="E287">
        <v>1</v>
      </c>
      <c r="F287">
        <v>4</v>
      </c>
      <c r="G287">
        <v>2</v>
      </c>
      <c r="H287">
        <v>3</v>
      </c>
      <c r="I287">
        <v>2</v>
      </c>
      <c r="J287">
        <v>3</v>
      </c>
      <c r="K287" s="2" t="s">
        <v>20</v>
      </c>
      <c r="L287" s="2">
        <f t="shared" si="25"/>
        <v>2</v>
      </c>
      <c r="M287" s="2">
        <f t="shared" si="26"/>
        <v>0</v>
      </c>
      <c r="N287" s="2">
        <f t="shared" si="27"/>
        <v>2</v>
      </c>
      <c r="O287" s="2">
        <f t="shared" si="28"/>
        <v>0</v>
      </c>
      <c r="P287">
        <v>8</v>
      </c>
      <c r="Q287" s="2" t="s">
        <v>19</v>
      </c>
      <c r="R287" s="2">
        <f t="shared" si="29"/>
        <v>1</v>
      </c>
      <c r="S287">
        <v>15</v>
      </c>
      <c r="T287">
        <v>3</v>
      </c>
      <c r="U287">
        <v>2</v>
      </c>
      <c r="V287">
        <v>2</v>
      </c>
      <c r="W287">
        <v>1</v>
      </c>
      <c r="X287">
        <v>2</v>
      </c>
    </row>
    <row r="288" spans="1:24" x14ac:dyDescent="0.25">
      <c r="A288">
        <v>1098</v>
      </c>
      <c r="B288">
        <v>24</v>
      </c>
      <c r="C288" s="2" t="s">
        <v>19</v>
      </c>
      <c r="D288" s="2">
        <f t="shared" si="24"/>
        <v>0</v>
      </c>
      <c r="E288">
        <v>2</v>
      </c>
      <c r="F288">
        <v>3</v>
      </c>
      <c r="G288">
        <v>2</v>
      </c>
      <c r="H288">
        <v>2</v>
      </c>
      <c r="I288">
        <v>1</v>
      </c>
      <c r="J288">
        <v>1</v>
      </c>
      <c r="K288" s="2" t="s">
        <v>21</v>
      </c>
      <c r="L288" s="2">
        <f t="shared" si="25"/>
        <v>1</v>
      </c>
      <c r="M288" s="2">
        <f t="shared" si="26"/>
        <v>1</v>
      </c>
      <c r="N288" s="2">
        <f t="shared" si="27"/>
        <v>0</v>
      </c>
      <c r="O288" s="2">
        <f t="shared" si="28"/>
        <v>0</v>
      </c>
      <c r="P288">
        <v>0</v>
      </c>
      <c r="Q288" s="2" t="s">
        <v>19</v>
      </c>
      <c r="R288" s="2">
        <f t="shared" si="29"/>
        <v>1</v>
      </c>
      <c r="S288">
        <v>14</v>
      </c>
      <c r="T288">
        <v>3</v>
      </c>
      <c r="U288">
        <v>3</v>
      </c>
      <c r="V288">
        <v>1</v>
      </c>
      <c r="W288">
        <v>1</v>
      </c>
      <c r="X288">
        <v>0</v>
      </c>
    </row>
    <row r="289" spans="1:24" x14ac:dyDescent="0.25">
      <c r="A289">
        <v>1102</v>
      </c>
      <c r="B289">
        <v>32</v>
      </c>
      <c r="C289" s="2" t="s">
        <v>19</v>
      </c>
      <c r="D289" s="2">
        <f t="shared" si="24"/>
        <v>0</v>
      </c>
      <c r="E289">
        <v>2</v>
      </c>
      <c r="F289">
        <v>4</v>
      </c>
      <c r="G289">
        <v>1</v>
      </c>
      <c r="H289">
        <v>2</v>
      </c>
      <c r="I289">
        <v>2</v>
      </c>
      <c r="J289">
        <v>2</v>
      </c>
      <c r="K289" s="2" t="s">
        <v>20</v>
      </c>
      <c r="L289" s="2">
        <f t="shared" si="25"/>
        <v>2</v>
      </c>
      <c r="M289" s="2">
        <f t="shared" si="26"/>
        <v>0</v>
      </c>
      <c r="N289" s="2">
        <f t="shared" si="27"/>
        <v>2</v>
      </c>
      <c r="O289" s="2">
        <f t="shared" si="28"/>
        <v>0</v>
      </c>
      <c r="P289">
        <v>3</v>
      </c>
      <c r="Q289" s="2" t="s">
        <v>19</v>
      </c>
      <c r="R289" s="2">
        <f t="shared" si="29"/>
        <v>1</v>
      </c>
      <c r="S289">
        <v>12</v>
      </c>
      <c r="T289">
        <v>3</v>
      </c>
      <c r="U289">
        <v>3</v>
      </c>
      <c r="V289">
        <v>7</v>
      </c>
      <c r="W289">
        <v>1</v>
      </c>
      <c r="X289">
        <v>2</v>
      </c>
    </row>
    <row r="290" spans="1:24" x14ac:dyDescent="0.25">
      <c r="A290">
        <v>1137</v>
      </c>
      <c r="B290">
        <v>28</v>
      </c>
      <c r="C290" s="2" t="s">
        <v>17</v>
      </c>
      <c r="D290" s="2">
        <f t="shared" si="24"/>
        <v>1</v>
      </c>
      <c r="E290">
        <v>3</v>
      </c>
      <c r="F290">
        <v>3</v>
      </c>
      <c r="G290">
        <v>2</v>
      </c>
      <c r="H290">
        <v>3</v>
      </c>
      <c r="I290">
        <v>1</v>
      </c>
      <c r="J290">
        <v>2</v>
      </c>
      <c r="K290" s="2" t="s">
        <v>20</v>
      </c>
      <c r="L290" s="2">
        <f t="shared" si="25"/>
        <v>2</v>
      </c>
      <c r="M290" s="2">
        <f t="shared" si="26"/>
        <v>0</v>
      </c>
      <c r="N290" s="2">
        <f t="shared" si="27"/>
        <v>2</v>
      </c>
      <c r="O290" s="2">
        <f t="shared" si="28"/>
        <v>0</v>
      </c>
      <c r="P290">
        <v>1</v>
      </c>
      <c r="Q290" s="2" t="s">
        <v>17</v>
      </c>
      <c r="R290" s="2">
        <f t="shared" si="29"/>
        <v>2</v>
      </c>
      <c r="S290">
        <v>17</v>
      </c>
      <c r="T290">
        <v>3</v>
      </c>
      <c r="U290">
        <v>3</v>
      </c>
      <c r="V290">
        <v>1</v>
      </c>
      <c r="W290">
        <v>1</v>
      </c>
      <c r="X290">
        <v>0</v>
      </c>
    </row>
    <row r="291" spans="1:24" x14ac:dyDescent="0.25">
      <c r="A291">
        <v>1255</v>
      </c>
      <c r="B291">
        <v>49</v>
      </c>
      <c r="C291" s="2" t="s">
        <v>19</v>
      </c>
      <c r="D291" s="2">
        <f t="shared" si="24"/>
        <v>0</v>
      </c>
      <c r="E291">
        <v>2</v>
      </c>
      <c r="F291">
        <v>4</v>
      </c>
      <c r="G291">
        <v>1</v>
      </c>
      <c r="H291">
        <v>1</v>
      </c>
      <c r="I291">
        <v>2</v>
      </c>
      <c r="J291">
        <v>1</v>
      </c>
      <c r="K291" s="2" t="s">
        <v>18</v>
      </c>
      <c r="L291" s="2">
        <f t="shared" si="25"/>
        <v>3</v>
      </c>
      <c r="M291" s="2">
        <f t="shared" si="26"/>
        <v>0</v>
      </c>
      <c r="N291" s="2">
        <f t="shared" si="27"/>
        <v>0</v>
      </c>
      <c r="O291" s="2">
        <f t="shared" si="28"/>
        <v>3</v>
      </c>
      <c r="P291">
        <v>3</v>
      </c>
      <c r="Q291" s="2" t="s">
        <v>19</v>
      </c>
      <c r="R291" s="2">
        <f t="shared" si="29"/>
        <v>1</v>
      </c>
      <c r="S291">
        <v>12</v>
      </c>
      <c r="T291">
        <v>3</v>
      </c>
      <c r="U291">
        <v>4</v>
      </c>
      <c r="V291">
        <v>5</v>
      </c>
      <c r="W291">
        <v>1</v>
      </c>
      <c r="X291">
        <v>0</v>
      </c>
    </row>
    <row r="292" spans="1:24" x14ac:dyDescent="0.25">
      <c r="A292">
        <v>1257</v>
      </c>
      <c r="B292">
        <v>38</v>
      </c>
      <c r="C292" s="2" t="s">
        <v>19</v>
      </c>
      <c r="D292" s="2">
        <f t="shared" si="24"/>
        <v>0</v>
      </c>
      <c r="E292">
        <v>2</v>
      </c>
      <c r="F292">
        <v>3</v>
      </c>
      <c r="G292">
        <v>1</v>
      </c>
      <c r="H292">
        <v>2</v>
      </c>
      <c r="I292">
        <v>1</v>
      </c>
      <c r="J292">
        <v>2</v>
      </c>
      <c r="K292" s="2" t="s">
        <v>20</v>
      </c>
      <c r="L292" s="2">
        <f t="shared" si="25"/>
        <v>2</v>
      </c>
      <c r="M292" s="2">
        <f t="shared" si="26"/>
        <v>0</v>
      </c>
      <c r="N292" s="2">
        <f t="shared" si="27"/>
        <v>2</v>
      </c>
      <c r="O292" s="2">
        <f t="shared" si="28"/>
        <v>0</v>
      </c>
      <c r="P292">
        <v>4</v>
      </c>
      <c r="Q292" s="2" t="s">
        <v>19</v>
      </c>
      <c r="R292" s="2">
        <f t="shared" si="29"/>
        <v>1</v>
      </c>
      <c r="S292">
        <v>14</v>
      </c>
      <c r="T292">
        <v>3</v>
      </c>
      <c r="U292">
        <v>2</v>
      </c>
      <c r="V292">
        <v>6</v>
      </c>
      <c r="W292">
        <v>1</v>
      </c>
      <c r="X292">
        <v>0</v>
      </c>
    </row>
    <row r="293" spans="1:24" x14ac:dyDescent="0.25">
      <c r="A293">
        <v>1278</v>
      </c>
      <c r="B293">
        <v>46</v>
      </c>
      <c r="C293" s="2" t="s">
        <v>19</v>
      </c>
      <c r="D293" s="2">
        <f t="shared" si="24"/>
        <v>0</v>
      </c>
      <c r="E293">
        <v>1</v>
      </c>
      <c r="F293">
        <v>3</v>
      </c>
      <c r="G293">
        <v>2</v>
      </c>
      <c r="H293">
        <v>3</v>
      </c>
      <c r="I293">
        <v>5</v>
      </c>
      <c r="J293">
        <v>4</v>
      </c>
      <c r="K293" s="2" t="s">
        <v>21</v>
      </c>
      <c r="L293" s="2">
        <f t="shared" si="25"/>
        <v>1</v>
      </c>
      <c r="M293" s="2">
        <f t="shared" si="26"/>
        <v>1</v>
      </c>
      <c r="N293" s="2">
        <f t="shared" si="27"/>
        <v>0</v>
      </c>
      <c r="O293" s="2">
        <f t="shared" si="28"/>
        <v>0</v>
      </c>
      <c r="P293">
        <v>1</v>
      </c>
      <c r="Q293" s="2" t="s">
        <v>17</v>
      </c>
      <c r="R293" s="2">
        <f t="shared" si="29"/>
        <v>2</v>
      </c>
      <c r="S293">
        <v>17</v>
      </c>
      <c r="T293">
        <v>3</v>
      </c>
      <c r="U293">
        <v>3</v>
      </c>
      <c r="V293">
        <v>2</v>
      </c>
      <c r="W293">
        <v>1</v>
      </c>
      <c r="X293">
        <v>2</v>
      </c>
    </row>
    <row r="294" spans="1:24" x14ac:dyDescent="0.25">
      <c r="A294">
        <v>1291</v>
      </c>
      <c r="B294">
        <v>34</v>
      </c>
      <c r="C294" s="2" t="s">
        <v>17</v>
      </c>
      <c r="D294" s="2">
        <f t="shared" si="24"/>
        <v>1</v>
      </c>
      <c r="E294">
        <v>1</v>
      </c>
      <c r="F294">
        <v>4</v>
      </c>
      <c r="G294">
        <v>2</v>
      </c>
      <c r="H294">
        <v>3</v>
      </c>
      <c r="I294">
        <v>2</v>
      </c>
      <c r="J294">
        <v>4</v>
      </c>
      <c r="K294" s="2" t="s">
        <v>20</v>
      </c>
      <c r="L294" s="2">
        <f t="shared" si="25"/>
        <v>2</v>
      </c>
      <c r="M294" s="2">
        <f t="shared" si="26"/>
        <v>0</v>
      </c>
      <c r="N294" s="2">
        <f t="shared" si="27"/>
        <v>2</v>
      </c>
      <c r="O294" s="2">
        <f t="shared" si="28"/>
        <v>0</v>
      </c>
      <c r="P294">
        <v>0</v>
      </c>
      <c r="Q294" s="2" t="s">
        <v>19</v>
      </c>
      <c r="R294" s="2">
        <f t="shared" si="29"/>
        <v>1</v>
      </c>
      <c r="S294">
        <v>17</v>
      </c>
      <c r="T294">
        <v>3</v>
      </c>
      <c r="U294">
        <v>2</v>
      </c>
      <c r="V294">
        <v>7</v>
      </c>
      <c r="W294">
        <v>1</v>
      </c>
      <c r="X294">
        <v>0</v>
      </c>
    </row>
    <row r="295" spans="1:24" x14ac:dyDescent="0.25">
      <c r="A295">
        <v>1293</v>
      </c>
      <c r="B295">
        <v>39</v>
      </c>
      <c r="C295" s="2" t="s">
        <v>19</v>
      </c>
      <c r="D295" s="2">
        <f t="shared" si="24"/>
        <v>0</v>
      </c>
      <c r="E295">
        <v>3</v>
      </c>
      <c r="F295">
        <v>3</v>
      </c>
      <c r="G295">
        <v>2</v>
      </c>
      <c r="H295">
        <v>3</v>
      </c>
      <c r="I295">
        <v>2</v>
      </c>
      <c r="J295">
        <v>4</v>
      </c>
      <c r="K295" s="2" t="s">
        <v>21</v>
      </c>
      <c r="L295" s="2">
        <f t="shared" si="25"/>
        <v>1</v>
      </c>
      <c r="M295" s="2">
        <f t="shared" si="26"/>
        <v>1</v>
      </c>
      <c r="N295" s="2">
        <f t="shared" si="27"/>
        <v>0</v>
      </c>
      <c r="O295" s="2">
        <f t="shared" si="28"/>
        <v>0</v>
      </c>
      <c r="P295">
        <v>0</v>
      </c>
      <c r="Q295" s="2" t="s">
        <v>19</v>
      </c>
      <c r="R295" s="2">
        <f t="shared" si="29"/>
        <v>1</v>
      </c>
      <c r="S295">
        <v>18</v>
      </c>
      <c r="T295">
        <v>3</v>
      </c>
      <c r="U295">
        <v>3</v>
      </c>
      <c r="V295">
        <v>2</v>
      </c>
      <c r="W295">
        <v>1</v>
      </c>
      <c r="X295">
        <v>2</v>
      </c>
    </row>
    <row r="296" spans="1:24" x14ac:dyDescent="0.25">
      <c r="A296">
        <v>1298</v>
      </c>
      <c r="B296">
        <v>26</v>
      </c>
      <c r="C296" s="2" t="s">
        <v>17</v>
      </c>
      <c r="D296" s="2">
        <f t="shared" si="24"/>
        <v>1</v>
      </c>
      <c r="E296">
        <v>2</v>
      </c>
      <c r="F296">
        <v>4</v>
      </c>
      <c r="G296">
        <v>1</v>
      </c>
      <c r="H296">
        <v>1</v>
      </c>
      <c r="I296">
        <v>1</v>
      </c>
      <c r="J296">
        <v>2</v>
      </c>
      <c r="K296" s="2" t="s">
        <v>20</v>
      </c>
      <c r="L296" s="2">
        <f t="shared" si="25"/>
        <v>2</v>
      </c>
      <c r="M296" s="2">
        <f t="shared" si="26"/>
        <v>0</v>
      </c>
      <c r="N296" s="2">
        <f t="shared" si="27"/>
        <v>2</v>
      </c>
      <c r="O296" s="2">
        <f t="shared" si="28"/>
        <v>0</v>
      </c>
      <c r="P296">
        <v>3</v>
      </c>
      <c r="Q296" s="2" t="s">
        <v>17</v>
      </c>
      <c r="R296" s="2">
        <f t="shared" si="29"/>
        <v>2</v>
      </c>
      <c r="S296">
        <v>11</v>
      </c>
      <c r="T296">
        <v>3</v>
      </c>
      <c r="U296">
        <v>3</v>
      </c>
      <c r="V296">
        <v>5</v>
      </c>
      <c r="W296">
        <v>1</v>
      </c>
      <c r="X296">
        <v>1</v>
      </c>
    </row>
    <row r="297" spans="1:24" x14ac:dyDescent="0.25">
      <c r="A297">
        <v>1306</v>
      </c>
      <c r="B297">
        <v>54</v>
      </c>
      <c r="C297" s="2" t="s">
        <v>19</v>
      </c>
      <c r="D297" s="2">
        <f t="shared" si="24"/>
        <v>0</v>
      </c>
      <c r="E297">
        <v>1</v>
      </c>
      <c r="F297">
        <v>4</v>
      </c>
      <c r="G297">
        <v>1</v>
      </c>
      <c r="H297">
        <v>3</v>
      </c>
      <c r="I297">
        <v>2</v>
      </c>
      <c r="J297">
        <v>4</v>
      </c>
      <c r="K297" s="2" t="s">
        <v>20</v>
      </c>
      <c r="L297" s="2">
        <f t="shared" si="25"/>
        <v>2</v>
      </c>
      <c r="M297" s="2">
        <f t="shared" si="26"/>
        <v>0</v>
      </c>
      <c r="N297" s="2">
        <f t="shared" si="27"/>
        <v>2</v>
      </c>
      <c r="O297" s="2">
        <f t="shared" si="28"/>
        <v>0</v>
      </c>
      <c r="P297">
        <v>4</v>
      </c>
      <c r="Q297" s="2" t="s">
        <v>19</v>
      </c>
      <c r="R297" s="2">
        <f t="shared" si="29"/>
        <v>1</v>
      </c>
      <c r="S297">
        <v>15</v>
      </c>
      <c r="T297">
        <v>3</v>
      </c>
      <c r="U297">
        <v>2</v>
      </c>
      <c r="V297">
        <v>7</v>
      </c>
      <c r="W297">
        <v>1</v>
      </c>
      <c r="X297">
        <v>1</v>
      </c>
    </row>
    <row r="298" spans="1:24" x14ac:dyDescent="0.25">
      <c r="A298">
        <v>1348</v>
      </c>
      <c r="B298">
        <v>36</v>
      </c>
      <c r="C298" s="2" t="s">
        <v>19</v>
      </c>
      <c r="D298" s="2">
        <f t="shared" si="24"/>
        <v>0</v>
      </c>
      <c r="E298">
        <v>1</v>
      </c>
      <c r="F298">
        <v>2</v>
      </c>
      <c r="G298">
        <v>2</v>
      </c>
      <c r="H298">
        <v>2</v>
      </c>
      <c r="I298">
        <v>2</v>
      </c>
      <c r="J298">
        <v>4</v>
      </c>
      <c r="K298" s="2" t="s">
        <v>18</v>
      </c>
      <c r="L298" s="2">
        <f t="shared" si="25"/>
        <v>3</v>
      </c>
      <c r="M298" s="2">
        <f t="shared" si="26"/>
        <v>0</v>
      </c>
      <c r="N298" s="2">
        <f t="shared" si="27"/>
        <v>0</v>
      </c>
      <c r="O298" s="2">
        <f t="shared" si="28"/>
        <v>3</v>
      </c>
      <c r="P298">
        <v>1</v>
      </c>
      <c r="Q298" s="2" t="s">
        <v>19</v>
      </c>
      <c r="R298" s="2">
        <f t="shared" si="29"/>
        <v>1</v>
      </c>
      <c r="S298">
        <v>21</v>
      </c>
      <c r="T298">
        <v>4</v>
      </c>
      <c r="U298">
        <v>2</v>
      </c>
      <c r="V298">
        <v>10</v>
      </c>
      <c r="W298">
        <v>1</v>
      </c>
      <c r="X298">
        <v>0</v>
      </c>
    </row>
    <row r="299" spans="1:24" x14ac:dyDescent="0.25">
      <c r="A299">
        <v>1376</v>
      </c>
      <c r="B299">
        <v>32</v>
      </c>
      <c r="C299" s="2" t="s">
        <v>17</v>
      </c>
      <c r="D299" s="2">
        <f t="shared" si="24"/>
        <v>1</v>
      </c>
      <c r="E299">
        <v>2</v>
      </c>
      <c r="F299">
        <v>1</v>
      </c>
      <c r="G299">
        <v>1</v>
      </c>
      <c r="H299">
        <v>1</v>
      </c>
      <c r="I299">
        <v>1</v>
      </c>
      <c r="J299">
        <v>3</v>
      </c>
      <c r="K299" s="2" t="s">
        <v>18</v>
      </c>
      <c r="L299" s="2">
        <f t="shared" si="25"/>
        <v>3</v>
      </c>
      <c r="M299" s="2">
        <f t="shared" si="26"/>
        <v>0</v>
      </c>
      <c r="N299" s="2">
        <f t="shared" si="27"/>
        <v>0</v>
      </c>
      <c r="O299" s="2">
        <f t="shared" si="28"/>
        <v>3</v>
      </c>
      <c r="P299">
        <v>3</v>
      </c>
      <c r="Q299" s="2" t="s">
        <v>17</v>
      </c>
      <c r="R299" s="2">
        <f t="shared" si="29"/>
        <v>2</v>
      </c>
      <c r="S299">
        <v>14</v>
      </c>
      <c r="T299">
        <v>3</v>
      </c>
      <c r="U299">
        <v>3</v>
      </c>
      <c r="V299">
        <v>4</v>
      </c>
      <c r="W299">
        <v>1</v>
      </c>
      <c r="X299">
        <v>0</v>
      </c>
    </row>
    <row r="300" spans="1:24" x14ac:dyDescent="0.25">
      <c r="A300">
        <v>1389</v>
      </c>
      <c r="B300">
        <v>32</v>
      </c>
      <c r="C300" s="2" t="s">
        <v>19</v>
      </c>
      <c r="D300" s="2">
        <f t="shared" si="24"/>
        <v>0</v>
      </c>
      <c r="E300">
        <v>1</v>
      </c>
      <c r="F300">
        <v>3</v>
      </c>
      <c r="G300">
        <v>1</v>
      </c>
      <c r="H300">
        <v>3</v>
      </c>
      <c r="I300">
        <v>2</v>
      </c>
      <c r="J300">
        <v>4</v>
      </c>
      <c r="K300" s="2" t="s">
        <v>21</v>
      </c>
      <c r="L300" s="2">
        <f t="shared" si="25"/>
        <v>1</v>
      </c>
      <c r="M300" s="2">
        <f t="shared" si="26"/>
        <v>1</v>
      </c>
      <c r="N300" s="2">
        <f t="shared" si="27"/>
        <v>0</v>
      </c>
      <c r="O300" s="2">
        <f t="shared" si="28"/>
        <v>0</v>
      </c>
      <c r="P300">
        <v>0</v>
      </c>
      <c r="Q300" s="2" t="s">
        <v>19</v>
      </c>
      <c r="R300" s="2">
        <f t="shared" si="29"/>
        <v>1</v>
      </c>
      <c r="S300">
        <v>18</v>
      </c>
      <c r="T300">
        <v>3</v>
      </c>
      <c r="U300">
        <v>3</v>
      </c>
      <c r="V300">
        <v>5</v>
      </c>
      <c r="W300">
        <v>1</v>
      </c>
      <c r="X300">
        <v>1</v>
      </c>
    </row>
    <row r="301" spans="1:24" x14ac:dyDescent="0.25">
      <c r="A301">
        <v>1391</v>
      </c>
      <c r="B301">
        <v>28</v>
      </c>
      <c r="C301" s="2" t="s">
        <v>17</v>
      </c>
      <c r="D301" s="2">
        <f t="shared" si="24"/>
        <v>1</v>
      </c>
      <c r="E301">
        <v>3</v>
      </c>
      <c r="F301">
        <v>3</v>
      </c>
      <c r="G301">
        <v>1</v>
      </c>
      <c r="H301">
        <v>2</v>
      </c>
      <c r="I301">
        <v>1</v>
      </c>
      <c r="J301">
        <v>1</v>
      </c>
      <c r="K301" s="2" t="s">
        <v>21</v>
      </c>
      <c r="L301" s="2">
        <f t="shared" si="25"/>
        <v>1</v>
      </c>
      <c r="M301" s="2">
        <f t="shared" si="26"/>
        <v>1</v>
      </c>
      <c r="N301" s="2">
        <f t="shared" si="27"/>
        <v>0</v>
      </c>
      <c r="O301" s="2">
        <f t="shared" si="28"/>
        <v>0</v>
      </c>
      <c r="P301">
        <v>5</v>
      </c>
      <c r="Q301" s="2" t="s">
        <v>19</v>
      </c>
      <c r="R301" s="2">
        <f t="shared" si="29"/>
        <v>1</v>
      </c>
      <c r="S301">
        <v>12</v>
      </c>
      <c r="T301">
        <v>3</v>
      </c>
      <c r="U301">
        <v>2</v>
      </c>
      <c r="V301">
        <v>4</v>
      </c>
      <c r="W301">
        <v>1</v>
      </c>
      <c r="X301">
        <v>0</v>
      </c>
    </row>
    <row r="302" spans="1:24" x14ac:dyDescent="0.25">
      <c r="A302">
        <v>1416</v>
      </c>
      <c r="B302">
        <v>33</v>
      </c>
      <c r="C302" s="2" t="s">
        <v>19</v>
      </c>
      <c r="D302" s="2">
        <f t="shared" si="24"/>
        <v>0</v>
      </c>
      <c r="E302">
        <v>2</v>
      </c>
      <c r="F302">
        <v>2</v>
      </c>
      <c r="G302">
        <v>2</v>
      </c>
      <c r="H302">
        <v>2</v>
      </c>
      <c r="I302">
        <v>1</v>
      </c>
      <c r="J302">
        <v>1</v>
      </c>
      <c r="K302" s="2" t="s">
        <v>21</v>
      </c>
      <c r="L302" s="2">
        <f t="shared" si="25"/>
        <v>1</v>
      </c>
      <c r="M302" s="2">
        <f t="shared" si="26"/>
        <v>1</v>
      </c>
      <c r="N302" s="2">
        <f t="shared" si="27"/>
        <v>0</v>
      </c>
      <c r="O302" s="2">
        <f t="shared" si="28"/>
        <v>0</v>
      </c>
      <c r="P302">
        <v>3</v>
      </c>
      <c r="Q302" s="2" t="s">
        <v>19</v>
      </c>
      <c r="R302" s="2">
        <f t="shared" si="29"/>
        <v>1</v>
      </c>
      <c r="S302">
        <v>12</v>
      </c>
      <c r="T302">
        <v>3</v>
      </c>
      <c r="U302">
        <v>2</v>
      </c>
      <c r="V302">
        <v>1</v>
      </c>
      <c r="W302">
        <v>1</v>
      </c>
      <c r="X302">
        <v>0</v>
      </c>
    </row>
    <row r="303" spans="1:24" x14ac:dyDescent="0.25">
      <c r="A303">
        <v>5</v>
      </c>
      <c r="B303">
        <v>27</v>
      </c>
      <c r="C303" s="2" t="s">
        <v>19</v>
      </c>
      <c r="D303" s="2">
        <f t="shared" si="24"/>
        <v>0</v>
      </c>
      <c r="E303">
        <v>1</v>
      </c>
      <c r="F303">
        <v>1</v>
      </c>
      <c r="G303">
        <v>2</v>
      </c>
      <c r="H303">
        <v>3</v>
      </c>
      <c r="I303">
        <v>1</v>
      </c>
      <c r="J303">
        <v>2</v>
      </c>
      <c r="K303" s="2" t="s">
        <v>20</v>
      </c>
      <c r="L303" s="2">
        <f t="shared" si="25"/>
        <v>2</v>
      </c>
      <c r="M303" s="2">
        <f t="shared" si="26"/>
        <v>0</v>
      </c>
      <c r="N303" s="2">
        <f t="shared" si="27"/>
        <v>2</v>
      </c>
      <c r="O303" s="2">
        <f t="shared" si="28"/>
        <v>0</v>
      </c>
      <c r="P303">
        <v>9</v>
      </c>
      <c r="Q303" s="2" t="s">
        <v>19</v>
      </c>
      <c r="R303" s="2">
        <f t="shared" si="29"/>
        <v>1</v>
      </c>
      <c r="S303">
        <v>12</v>
      </c>
      <c r="T303">
        <v>3</v>
      </c>
      <c r="U303">
        <v>3</v>
      </c>
      <c r="V303">
        <v>2</v>
      </c>
      <c r="W303">
        <v>2</v>
      </c>
      <c r="X303">
        <v>2</v>
      </c>
    </row>
    <row r="304" spans="1:24" x14ac:dyDescent="0.25">
      <c r="A304">
        <v>13</v>
      </c>
      <c r="B304">
        <v>31</v>
      </c>
      <c r="C304" s="2" t="s">
        <v>19</v>
      </c>
      <c r="D304" s="2">
        <f t="shared" si="24"/>
        <v>0</v>
      </c>
      <c r="E304">
        <v>1</v>
      </c>
      <c r="F304">
        <v>1</v>
      </c>
      <c r="G304">
        <v>2</v>
      </c>
      <c r="H304">
        <v>3</v>
      </c>
      <c r="I304">
        <v>1</v>
      </c>
      <c r="J304">
        <v>3</v>
      </c>
      <c r="K304" s="2" t="s">
        <v>21</v>
      </c>
      <c r="L304" s="2">
        <f t="shared" si="25"/>
        <v>1</v>
      </c>
      <c r="M304" s="2">
        <f t="shared" si="26"/>
        <v>1</v>
      </c>
      <c r="N304" s="2">
        <f t="shared" si="27"/>
        <v>0</v>
      </c>
      <c r="O304" s="2">
        <f t="shared" si="28"/>
        <v>0</v>
      </c>
      <c r="P304">
        <v>1</v>
      </c>
      <c r="Q304" s="2" t="s">
        <v>19</v>
      </c>
      <c r="R304" s="2">
        <f t="shared" si="29"/>
        <v>1</v>
      </c>
      <c r="S304">
        <v>17</v>
      </c>
      <c r="T304">
        <v>3</v>
      </c>
      <c r="U304">
        <v>2</v>
      </c>
      <c r="V304">
        <v>5</v>
      </c>
      <c r="W304">
        <v>2</v>
      </c>
      <c r="X304">
        <v>4</v>
      </c>
    </row>
    <row r="305" spans="1:24" x14ac:dyDescent="0.25">
      <c r="A305">
        <v>14</v>
      </c>
      <c r="B305">
        <v>34</v>
      </c>
      <c r="C305" s="2" t="s">
        <v>19</v>
      </c>
      <c r="D305" s="2">
        <f t="shared" si="24"/>
        <v>0</v>
      </c>
      <c r="E305">
        <v>2</v>
      </c>
      <c r="F305">
        <v>2</v>
      </c>
      <c r="G305">
        <v>2</v>
      </c>
      <c r="H305">
        <v>2</v>
      </c>
      <c r="I305">
        <v>1</v>
      </c>
      <c r="J305">
        <v>1</v>
      </c>
      <c r="K305" s="2" t="s">
        <v>21</v>
      </c>
      <c r="L305" s="2">
        <f t="shared" si="25"/>
        <v>1</v>
      </c>
      <c r="M305" s="2">
        <f t="shared" si="26"/>
        <v>1</v>
      </c>
      <c r="N305" s="2">
        <f t="shared" si="27"/>
        <v>0</v>
      </c>
      <c r="O305" s="2">
        <f t="shared" si="28"/>
        <v>0</v>
      </c>
      <c r="P305">
        <v>6</v>
      </c>
      <c r="Q305" s="2" t="s">
        <v>19</v>
      </c>
      <c r="R305" s="2">
        <f t="shared" si="29"/>
        <v>1</v>
      </c>
      <c r="S305">
        <v>11</v>
      </c>
      <c r="T305">
        <v>3</v>
      </c>
      <c r="U305">
        <v>3</v>
      </c>
      <c r="V305">
        <v>2</v>
      </c>
      <c r="W305">
        <v>2</v>
      </c>
      <c r="X305">
        <v>1</v>
      </c>
    </row>
    <row r="306" spans="1:24" x14ac:dyDescent="0.25">
      <c r="A306">
        <v>15</v>
      </c>
      <c r="B306">
        <v>28</v>
      </c>
      <c r="C306" s="2" t="s">
        <v>17</v>
      </c>
      <c r="D306" s="2">
        <f t="shared" si="24"/>
        <v>1</v>
      </c>
      <c r="E306">
        <v>3</v>
      </c>
      <c r="F306">
        <v>3</v>
      </c>
      <c r="G306">
        <v>2</v>
      </c>
      <c r="H306">
        <v>2</v>
      </c>
      <c r="I306">
        <v>1</v>
      </c>
      <c r="J306">
        <v>3</v>
      </c>
      <c r="K306" s="2" t="s">
        <v>18</v>
      </c>
      <c r="L306" s="2">
        <f t="shared" si="25"/>
        <v>3</v>
      </c>
      <c r="M306" s="2">
        <f t="shared" si="26"/>
        <v>0</v>
      </c>
      <c r="N306" s="2">
        <f t="shared" si="27"/>
        <v>0</v>
      </c>
      <c r="O306" s="2">
        <f t="shared" si="28"/>
        <v>3</v>
      </c>
      <c r="P306">
        <v>5</v>
      </c>
      <c r="Q306" s="2" t="s">
        <v>17</v>
      </c>
      <c r="R306" s="2">
        <f t="shared" si="29"/>
        <v>2</v>
      </c>
      <c r="S306">
        <v>14</v>
      </c>
      <c r="T306">
        <v>3</v>
      </c>
      <c r="U306">
        <v>3</v>
      </c>
      <c r="V306">
        <v>4</v>
      </c>
      <c r="W306">
        <v>2</v>
      </c>
      <c r="X306">
        <v>0</v>
      </c>
    </row>
    <row r="307" spans="1:24" x14ac:dyDescent="0.25">
      <c r="A307">
        <v>17</v>
      </c>
      <c r="B307">
        <v>32</v>
      </c>
      <c r="C307" s="2" t="s">
        <v>19</v>
      </c>
      <c r="D307" s="2">
        <f t="shared" si="24"/>
        <v>0</v>
      </c>
      <c r="E307">
        <v>2</v>
      </c>
      <c r="F307">
        <v>1</v>
      </c>
      <c r="G307">
        <v>1</v>
      </c>
      <c r="H307">
        <v>4</v>
      </c>
      <c r="I307">
        <v>1</v>
      </c>
      <c r="J307">
        <v>2</v>
      </c>
      <c r="K307" s="2" t="s">
        <v>21</v>
      </c>
      <c r="L307" s="2">
        <f t="shared" si="25"/>
        <v>1</v>
      </c>
      <c r="M307" s="2">
        <f t="shared" si="26"/>
        <v>1</v>
      </c>
      <c r="N307" s="2">
        <f t="shared" si="27"/>
        <v>0</v>
      </c>
      <c r="O307" s="2">
        <f t="shared" si="28"/>
        <v>0</v>
      </c>
      <c r="P307">
        <v>3</v>
      </c>
      <c r="Q307" s="2" t="s">
        <v>17</v>
      </c>
      <c r="R307" s="2">
        <f t="shared" si="29"/>
        <v>2</v>
      </c>
      <c r="S307">
        <v>12</v>
      </c>
      <c r="T307">
        <v>3</v>
      </c>
      <c r="U307">
        <v>2</v>
      </c>
      <c r="V307">
        <v>6</v>
      </c>
      <c r="W307">
        <v>2</v>
      </c>
      <c r="X307">
        <v>0</v>
      </c>
    </row>
    <row r="308" spans="1:24" x14ac:dyDescent="0.25">
      <c r="A308">
        <v>20</v>
      </c>
      <c r="B308">
        <v>38</v>
      </c>
      <c r="C308" s="2" t="s">
        <v>19</v>
      </c>
      <c r="D308" s="2">
        <f t="shared" si="24"/>
        <v>0</v>
      </c>
      <c r="E308">
        <v>3</v>
      </c>
      <c r="F308">
        <v>4</v>
      </c>
      <c r="G308">
        <v>1</v>
      </c>
      <c r="H308">
        <v>2</v>
      </c>
      <c r="I308">
        <v>1</v>
      </c>
      <c r="J308">
        <v>1</v>
      </c>
      <c r="K308" s="2" t="s">
        <v>18</v>
      </c>
      <c r="L308" s="2">
        <f t="shared" si="25"/>
        <v>3</v>
      </c>
      <c r="M308" s="2">
        <f t="shared" si="26"/>
        <v>0</v>
      </c>
      <c r="N308" s="2">
        <f t="shared" si="27"/>
        <v>0</v>
      </c>
      <c r="O308" s="2">
        <f t="shared" si="28"/>
        <v>3</v>
      </c>
      <c r="P308">
        <v>5</v>
      </c>
      <c r="Q308" s="2" t="s">
        <v>17</v>
      </c>
      <c r="R308" s="2">
        <f t="shared" si="29"/>
        <v>2</v>
      </c>
      <c r="S308">
        <v>11</v>
      </c>
      <c r="T308">
        <v>2</v>
      </c>
      <c r="U308">
        <v>3</v>
      </c>
      <c r="V308">
        <v>3</v>
      </c>
      <c r="W308">
        <v>2</v>
      </c>
      <c r="X308">
        <v>1</v>
      </c>
    </row>
    <row r="309" spans="1:24" x14ac:dyDescent="0.25">
      <c r="A309">
        <v>21</v>
      </c>
      <c r="B309">
        <v>24</v>
      </c>
      <c r="C309" s="2" t="s">
        <v>19</v>
      </c>
      <c r="D309" s="2">
        <f t="shared" si="24"/>
        <v>0</v>
      </c>
      <c r="E309">
        <v>2</v>
      </c>
      <c r="F309">
        <v>1</v>
      </c>
      <c r="G309">
        <v>1</v>
      </c>
      <c r="H309">
        <v>4</v>
      </c>
      <c r="I309">
        <v>2</v>
      </c>
      <c r="J309">
        <v>3</v>
      </c>
      <c r="K309" s="2" t="s">
        <v>21</v>
      </c>
      <c r="L309" s="2">
        <f t="shared" si="25"/>
        <v>1</v>
      </c>
      <c r="M309" s="2">
        <f t="shared" si="26"/>
        <v>1</v>
      </c>
      <c r="N309" s="2">
        <f t="shared" si="27"/>
        <v>0</v>
      </c>
      <c r="O309" s="2">
        <f t="shared" si="28"/>
        <v>0</v>
      </c>
      <c r="P309">
        <v>0</v>
      </c>
      <c r="Q309" s="2" t="s">
        <v>19</v>
      </c>
      <c r="R309" s="2">
        <f t="shared" si="29"/>
        <v>1</v>
      </c>
      <c r="S309">
        <v>18</v>
      </c>
      <c r="T309">
        <v>3</v>
      </c>
      <c r="U309">
        <v>2</v>
      </c>
      <c r="V309">
        <v>4</v>
      </c>
      <c r="W309">
        <v>2</v>
      </c>
      <c r="X309">
        <v>1</v>
      </c>
    </row>
    <row r="310" spans="1:24" x14ac:dyDescent="0.25">
      <c r="A310">
        <v>25</v>
      </c>
      <c r="B310">
        <v>34</v>
      </c>
      <c r="C310" s="2" t="s">
        <v>17</v>
      </c>
      <c r="D310" s="2">
        <f t="shared" si="24"/>
        <v>1</v>
      </c>
      <c r="E310">
        <v>1</v>
      </c>
      <c r="F310">
        <v>2</v>
      </c>
      <c r="G310">
        <v>1</v>
      </c>
      <c r="H310">
        <v>1</v>
      </c>
      <c r="I310">
        <v>1</v>
      </c>
      <c r="J310">
        <v>1</v>
      </c>
      <c r="K310" s="2" t="s">
        <v>18</v>
      </c>
      <c r="L310" s="2">
        <f t="shared" si="25"/>
        <v>3</v>
      </c>
      <c r="M310" s="2">
        <f t="shared" si="26"/>
        <v>0</v>
      </c>
      <c r="N310" s="2">
        <f t="shared" si="27"/>
        <v>0</v>
      </c>
      <c r="O310" s="2">
        <f t="shared" si="28"/>
        <v>3</v>
      </c>
      <c r="P310">
        <v>2</v>
      </c>
      <c r="Q310" s="2" t="s">
        <v>19</v>
      </c>
      <c r="R310" s="2">
        <f t="shared" si="29"/>
        <v>1</v>
      </c>
      <c r="S310">
        <v>11</v>
      </c>
      <c r="T310">
        <v>3</v>
      </c>
      <c r="U310">
        <v>3</v>
      </c>
      <c r="V310">
        <v>4</v>
      </c>
      <c r="W310">
        <v>2</v>
      </c>
      <c r="X310">
        <v>1</v>
      </c>
    </row>
    <row r="311" spans="1:24" x14ac:dyDescent="0.25">
      <c r="A311">
        <v>27</v>
      </c>
      <c r="B311">
        <v>32</v>
      </c>
      <c r="C311" s="2" t="s">
        <v>17</v>
      </c>
      <c r="D311" s="2">
        <f t="shared" si="24"/>
        <v>1</v>
      </c>
      <c r="E311">
        <v>1</v>
      </c>
      <c r="F311">
        <v>2</v>
      </c>
      <c r="G311">
        <v>2</v>
      </c>
      <c r="H311">
        <v>1</v>
      </c>
      <c r="I311">
        <v>1</v>
      </c>
      <c r="J311">
        <v>4</v>
      </c>
      <c r="K311" s="2" t="s">
        <v>18</v>
      </c>
      <c r="L311" s="2">
        <f t="shared" si="25"/>
        <v>3</v>
      </c>
      <c r="M311" s="2">
        <f t="shared" si="26"/>
        <v>0</v>
      </c>
      <c r="N311" s="2">
        <f t="shared" si="27"/>
        <v>0</v>
      </c>
      <c r="O311" s="2">
        <f t="shared" si="28"/>
        <v>3</v>
      </c>
      <c r="P311">
        <v>1</v>
      </c>
      <c r="Q311" s="2" t="s">
        <v>17</v>
      </c>
      <c r="R311" s="2">
        <f t="shared" si="29"/>
        <v>2</v>
      </c>
      <c r="S311">
        <v>22</v>
      </c>
      <c r="T311">
        <v>4</v>
      </c>
      <c r="U311">
        <v>3</v>
      </c>
      <c r="V311">
        <v>10</v>
      </c>
      <c r="W311">
        <v>2</v>
      </c>
      <c r="X311">
        <v>6</v>
      </c>
    </row>
    <row r="312" spans="1:24" x14ac:dyDescent="0.25">
      <c r="A312">
        <v>30</v>
      </c>
      <c r="B312">
        <v>46</v>
      </c>
      <c r="C312" s="2" t="s">
        <v>19</v>
      </c>
      <c r="D312" s="2">
        <f t="shared" si="24"/>
        <v>0</v>
      </c>
      <c r="E312">
        <v>2</v>
      </c>
      <c r="F312">
        <v>2</v>
      </c>
      <c r="G312">
        <v>1</v>
      </c>
      <c r="H312">
        <v>1</v>
      </c>
      <c r="I312">
        <v>5</v>
      </c>
      <c r="J312">
        <v>1</v>
      </c>
      <c r="K312" s="2" t="s">
        <v>18</v>
      </c>
      <c r="L312" s="2">
        <f t="shared" si="25"/>
        <v>3</v>
      </c>
      <c r="M312" s="2">
        <f t="shared" si="26"/>
        <v>0</v>
      </c>
      <c r="N312" s="2">
        <f t="shared" si="27"/>
        <v>0</v>
      </c>
      <c r="O312" s="2">
        <f t="shared" si="28"/>
        <v>3</v>
      </c>
      <c r="P312">
        <v>3</v>
      </c>
      <c r="Q312" s="2" t="s">
        <v>19</v>
      </c>
      <c r="R312" s="2">
        <f t="shared" si="29"/>
        <v>1</v>
      </c>
      <c r="S312">
        <v>12</v>
      </c>
      <c r="T312">
        <v>3</v>
      </c>
      <c r="U312">
        <v>2</v>
      </c>
      <c r="V312">
        <v>2</v>
      </c>
      <c r="W312">
        <v>2</v>
      </c>
      <c r="X312">
        <v>2</v>
      </c>
    </row>
    <row r="313" spans="1:24" x14ac:dyDescent="0.25">
      <c r="A313">
        <v>32</v>
      </c>
      <c r="B313">
        <v>44</v>
      </c>
      <c r="C313" s="2" t="s">
        <v>19</v>
      </c>
      <c r="D313" s="2">
        <f t="shared" si="24"/>
        <v>0</v>
      </c>
      <c r="E313">
        <v>2</v>
      </c>
      <c r="F313">
        <v>4</v>
      </c>
      <c r="G313">
        <v>1</v>
      </c>
      <c r="H313">
        <v>1</v>
      </c>
      <c r="I313">
        <v>2</v>
      </c>
      <c r="J313">
        <v>1</v>
      </c>
      <c r="K313" s="2" t="s">
        <v>20</v>
      </c>
      <c r="L313" s="2">
        <f t="shared" si="25"/>
        <v>2</v>
      </c>
      <c r="M313" s="2">
        <f t="shared" si="26"/>
        <v>0</v>
      </c>
      <c r="N313" s="2">
        <f t="shared" si="27"/>
        <v>2</v>
      </c>
      <c r="O313" s="2">
        <f t="shared" si="28"/>
        <v>0</v>
      </c>
      <c r="P313">
        <v>2</v>
      </c>
      <c r="Q313" s="2" t="s">
        <v>17</v>
      </c>
      <c r="R313" s="2">
        <f t="shared" si="29"/>
        <v>2</v>
      </c>
      <c r="S313">
        <v>13</v>
      </c>
      <c r="T313">
        <v>3</v>
      </c>
      <c r="U313">
        <v>4</v>
      </c>
      <c r="V313">
        <v>4</v>
      </c>
      <c r="W313">
        <v>2</v>
      </c>
      <c r="X313">
        <v>1</v>
      </c>
    </row>
    <row r="314" spans="1:24" x14ac:dyDescent="0.25">
      <c r="A314">
        <v>37</v>
      </c>
      <c r="B314">
        <v>50</v>
      </c>
      <c r="C314" s="2" t="s">
        <v>17</v>
      </c>
      <c r="D314" s="2">
        <f t="shared" si="24"/>
        <v>1</v>
      </c>
      <c r="E314">
        <v>2</v>
      </c>
      <c r="F314">
        <v>1</v>
      </c>
      <c r="G314">
        <v>1</v>
      </c>
      <c r="H314">
        <v>2</v>
      </c>
      <c r="I314">
        <v>1</v>
      </c>
      <c r="J314">
        <v>3</v>
      </c>
      <c r="K314" s="2" t="s">
        <v>20</v>
      </c>
      <c r="L314" s="2">
        <f t="shared" si="25"/>
        <v>2</v>
      </c>
      <c r="M314" s="2">
        <f t="shared" si="26"/>
        <v>0</v>
      </c>
      <c r="N314" s="2">
        <f t="shared" si="27"/>
        <v>2</v>
      </c>
      <c r="O314" s="2">
        <f t="shared" si="28"/>
        <v>0</v>
      </c>
      <c r="P314">
        <v>1</v>
      </c>
      <c r="Q314" s="2" t="s">
        <v>17</v>
      </c>
      <c r="R314" s="2">
        <f t="shared" si="29"/>
        <v>2</v>
      </c>
      <c r="S314">
        <v>14</v>
      </c>
      <c r="T314">
        <v>3</v>
      </c>
      <c r="U314">
        <v>3</v>
      </c>
      <c r="V314">
        <v>3</v>
      </c>
      <c r="W314">
        <v>2</v>
      </c>
      <c r="X314">
        <v>0</v>
      </c>
    </row>
    <row r="315" spans="1:24" x14ac:dyDescent="0.25">
      <c r="A315">
        <v>38</v>
      </c>
      <c r="B315">
        <v>35</v>
      </c>
      <c r="C315" s="2" t="s">
        <v>19</v>
      </c>
      <c r="D315" s="2">
        <f t="shared" si="24"/>
        <v>0</v>
      </c>
      <c r="E315">
        <v>3</v>
      </c>
      <c r="F315">
        <v>4</v>
      </c>
      <c r="G315">
        <v>1</v>
      </c>
      <c r="H315">
        <v>1</v>
      </c>
      <c r="I315">
        <v>1</v>
      </c>
      <c r="J315">
        <v>1</v>
      </c>
      <c r="K315" s="2" t="s">
        <v>20</v>
      </c>
      <c r="L315" s="2">
        <f t="shared" si="25"/>
        <v>2</v>
      </c>
      <c r="M315" s="2">
        <f t="shared" si="26"/>
        <v>0</v>
      </c>
      <c r="N315" s="2">
        <f t="shared" si="27"/>
        <v>2</v>
      </c>
      <c r="O315" s="2">
        <f t="shared" si="28"/>
        <v>0</v>
      </c>
      <c r="P315">
        <v>4</v>
      </c>
      <c r="Q315" s="2" t="s">
        <v>19</v>
      </c>
      <c r="R315" s="2">
        <f t="shared" si="29"/>
        <v>1</v>
      </c>
      <c r="S315">
        <v>13</v>
      </c>
      <c r="T315">
        <v>3</v>
      </c>
      <c r="U315">
        <v>3</v>
      </c>
      <c r="V315">
        <v>2</v>
      </c>
      <c r="W315">
        <v>2</v>
      </c>
      <c r="X315">
        <v>2</v>
      </c>
    </row>
    <row r="316" spans="1:24" x14ac:dyDescent="0.25">
      <c r="A316">
        <v>52</v>
      </c>
      <c r="B316">
        <v>28</v>
      </c>
      <c r="C316" s="2" t="s">
        <v>17</v>
      </c>
      <c r="D316" s="2">
        <f t="shared" si="24"/>
        <v>1</v>
      </c>
      <c r="E316">
        <v>2</v>
      </c>
      <c r="F316">
        <v>3</v>
      </c>
      <c r="G316">
        <v>1</v>
      </c>
      <c r="H316">
        <v>1</v>
      </c>
      <c r="I316">
        <v>1</v>
      </c>
      <c r="J316">
        <v>3</v>
      </c>
      <c r="K316" s="2" t="s">
        <v>18</v>
      </c>
      <c r="L316" s="2">
        <f t="shared" si="25"/>
        <v>3</v>
      </c>
      <c r="M316" s="2">
        <f t="shared" si="26"/>
        <v>0</v>
      </c>
      <c r="N316" s="2">
        <f t="shared" si="27"/>
        <v>0</v>
      </c>
      <c r="O316" s="2">
        <f t="shared" si="28"/>
        <v>3</v>
      </c>
      <c r="P316">
        <v>6</v>
      </c>
      <c r="Q316" s="2" t="s">
        <v>17</v>
      </c>
      <c r="R316" s="2">
        <f t="shared" si="29"/>
        <v>2</v>
      </c>
      <c r="S316">
        <v>13</v>
      </c>
      <c r="T316">
        <v>3</v>
      </c>
      <c r="U316">
        <v>2</v>
      </c>
      <c r="V316">
        <v>2</v>
      </c>
      <c r="W316">
        <v>2</v>
      </c>
      <c r="X316">
        <v>2</v>
      </c>
    </row>
    <row r="317" spans="1:24" x14ac:dyDescent="0.25">
      <c r="A317">
        <v>55</v>
      </c>
      <c r="B317">
        <v>26</v>
      </c>
      <c r="C317" s="2" t="s">
        <v>19</v>
      </c>
      <c r="D317" s="2">
        <f t="shared" si="24"/>
        <v>0</v>
      </c>
      <c r="E317">
        <v>3</v>
      </c>
      <c r="F317">
        <v>3</v>
      </c>
      <c r="G317">
        <v>1</v>
      </c>
      <c r="H317">
        <v>2</v>
      </c>
      <c r="I317">
        <v>2</v>
      </c>
      <c r="J317">
        <v>4</v>
      </c>
      <c r="K317" s="2" t="s">
        <v>20</v>
      </c>
      <c r="L317" s="2">
        <f t="shared" si="25"/>
        <v>2</v>
      </c>
      <c r="M317" s="2">
        <f t="shared" si="26"/>
        <v>0</v>
      </c>
      <c r="N317" s="2">
        <f t="shared" si="27"/>
        <v>2</v>
      </c>
      <c r="O317" s="2">
        <f t="shared" si="28"/>
        <v>0</v>
      </c>
      <c r="P317">
        <v>1</v>
      </c>
      <c r="Q317" s="2" t="s">
        <v>17</v>
      </c>
      <c r="R317" s="2">
        <f t="shared" si="29"/>
        <v>2</v>
      </c>
      <c r="S317">
        <v>19</v>
      </c>
      <c r="T317">
        <v>3</v>
      </c>
      <c r="U317">
        <v>2</v>
      </c>
      <c r="V317">
        <v>2</v>
      </c>
      <c r="W317">
        <v>2</v>
      </c>
      <c r="X317">
        <v>0</v>
      </c>
    </row>
    <row r="318" spans="1:24" x14ac:dyDescent="0.25">
      <c r="A318">
        <v>58</v>
      </c>
      <c r="B318">
        <v>35</v>
      </c>
      <c r="C318" s="2" t="s">
        <v>19</v>
      </c>
      <c r="D318" s="2">
        <f t="shared" si="24"/>
        <v>0</v>
      </c>
      <c r="E318">
        <v>2</v>
      </c>
      <c r="F318">
        <v>3</v>
      </c>
      <c r="G318">
        <v>1</v>
      </c>
      <c r="H318">
        <v>3</v>
      </c>
      <c r="I318">
        <v>1</v>
      </c>
      <c r="J318">
        <v>1</v>
      </c>
      <c r="K318" s="2" t="s">
        <v>20</v>
      </c>
      <c r="L318" s="2">
        <f t="shared" si="25"/>
        <v>2</v>
      </c>
      <c r="M318" s="2">
        <f t="shared" si="26"/>
        <v>0</v>
      </c>
      <c r="N318" s="2">
        <f t="shared" si="27"/>
        <v>2</v>
      </c>
      <c r="O318" s="2">
        <f t="shared" si="28"/>
        <v>0</v>
      </c>
      <c r="P318">
        <v>3</v>
      </c>
      <c r="Q318" s="2" t="s">
        <v>17</v>
      </c>
      <c r="R318" s="2">
        <f t="shared" si="29"/>
        <v>2</v>
      </c>
      <c r="S318">
        <v>15</v>
      </c>
      <c r="T318">
        <v>3</v>
      </c>
      <c r="U318">
        <v>3</v>
      </c>
      <c r="V318">
        <v>2</v>
      </c>
      <c r="W318">
        <v>2</v>
      </c>
      <c r="X318">
        <v>2</v>
      </c>
    </row>
    <row r="319" spans="1:24" x14ac:dyDescent="0.25">
      <c r="A319">
        <v>69</v>
      </c>
      <c r="B319">
        <v>35</v>
      </c>
      <c r="C319" s="2" t="s">
        <v>19</v>
      </c>
      <c r="D319" s="2">
        <f t="shared" si="24"/>
        <v>0</v>
      </c>
      <c r="E319">
        <v>3</v>
      </c>
      <c r="F319">
        <v>2</v>
      </c>
      <c r="G319">
        <v>1</v>
      </c>
      <c r="H319">
        <v>2</v>
      </c>
      <c r="I319">
        <v>1</v>
      </c>
      <c r="J319">
        <v>1</v>
      </c>
      <c r="K319" s="2" t="s">
        <v>20</v>
      </c>
      <c r="L319" s="2">
        <f t="shared" si="25"/>
        <v>2</v>
      </c>
      <c r="M319" s="2">
        <f t="shared" si="26"/>
        <v>0</v>
      </c>
      <c r="N319" s="2">
        <f t="shared" si="27"/>
        <v>2</v>
      </c>
      <c r="O319" s="2">
        <f t="shared" si="28"/>
        <v>0</v>
      </c>
      <c r="P319">
        <v>4</v>
      </c>
      <c r="Q319" s="2" t="s">
        <v>19</v>
      </c>
      <c r="R319" s="2">
        <f t="shared" si="29"/>
        <v>1</v>
      </c>
      <c r="S319">
        <v>13</v>
      </c>
      <c r="T319">
        <v>3</v>
      </c>
      <c r="U319">
        <v>2</v>
      </c>
      <c r="V319">
        <v>3</v>
      </c>
      <c r="W319">
        <v>2</v>
      </c>
      <c r="X319">
        <v>1</v>
      </c>
    </row>
    <row r="320" spans="1:24" x14ac:dyDescent="0.25">
      <c r="A320">
        <v>79</v>
      </c>
      <c r="B320">
        <v>37</v>
      </c>
      <c r="C320" s="2" t="s">
        <v>19</v>
      </c>
      <c r="D320" s="2">
        <f t="shared" si="24"/>
        <v>0</v>
      </c>
      <c r="E320">
        <v>1</v>
      </c>
      <c r="F320">
        <v>1</v>
      </c>
      <c r="G320">
        <v>1</v>
      </c>
      <c r="H320">
        <v>3</v>
      </c>
      <c r="I320">
        <v>3</v>
      </c>
      <c r="J320">
        <v>3</v>
      </c>
      <c r="K320" s="2" t="s">
        <v>18</v>
      </c>
      <c r="L320" s="2">
        <f t="shared" si="25"/>
        <v>3</v>
      </c>
      <c r="M320" s="2">
        <f t="shared" si="26"/>
        <v>0</v>
      </c>
      <c r="N320" s="2">
        <f t="shared" si="27"/>
        <v>0</v>
      </c>
      <c r="O320" s="2">
        <f t="shared" si="28"/>
        <v>3</v>
      </c>
      <c r="P320">
        <v>4</v>
      </c>
      <c r="Q320" s="2" t="s">
        <v>19</v>
      </c>
      <c r="R320" s="2">
        <f t="shared" si="29"/>
        <v>1</v>
      </c>
      <c r="S320">
        <v>13</v>
      </c>
      <c r="T320">
        <v>3</v>
      </c>
      <c r="U320">
        <v>4</v>
      </c>
      <c r="V320">
        <v>5</v>
      </c>
      <c r="W320">
        <v>2</v>
      </c>
      <c r="X320">
        <v>0</v>
      </c>
    </row>
    <row r="321" spans="1:24" x14ac:dyDescent="0.25">
      <c r="A321">
        <v>80</v>
      </c>
      <c r="B321">
        <v>46</v>
      </c>
      <c r="C321" s="2" t="s">
        <v>19</v>
      </c>
      <c r="D321" s="2">
        <f t="shared" si="24"/>
        <v>0</v>
      </c>
      <c r="E321">
        <v>2</v>
      </c>
      <c r="F321">
        <v>2</v>
      </c>
      <c r="G321">
        <v>2</v>
      </c>
      <c r="H321">
        <v>3</v>
      </c>
      <c r="I321">
        <v>2</v>
      </c>
      <c r="J321">
        <v>2</v>
      </c>
      <c r="K321" s="2" t="s">
        <v>21</v>
      </c>
      <c r="L321" s="2">
        <f t="shared" si="25"/>
        <v>1</v>
      </c>
      <c r="M321" s="2">
        <f t="shared" si="26"/>
        <v>1</v>
      </c>
      <c r="N321" s="2">
        <f t="shared" si="27"/>
        <v>0</v>
      </c>
      <c r="O321" s="2">
        <f t="shared" si="28"/>
        <v>0</v>
      </c>
      <c r="P321">
        <v>8</v>
      </c>
      <c r="Q321" s="2" t="s">
        <v>17</v>
      </c>
      <c r="R321" s="2">
        <f t="shared" si="29"/>
        <v>2</v>
      </c>
      <c r="S321">
        <v>22</v>
      </c>
      <c r="T321">
        <v>4</v>
      </c>
      <c r="U321">
        <v>3</v>
      </c>
      <c r="V321">
        <v>4</v>
      </c>
      <c r="W321">
        <v>2</v>
      </c>
      <c r="X321">
        <v>0</v>
      </c>
    </row>
    <row r="322" spans="1:24" x14ac:dyDescent="0.25">
      <c r="A322">
        <v>85</v>
      </c>
      <c r="B322">
        <v>34</v>
      </c>
      <c r="C322" s="2" t="s">
        <v>19</v>
      </c>
      <c r="D322" s="2">
        <f t="shared" ref="D322:D385" si="30">IF(C322="Yes", 1,0)</f>
        <v>0</v>
      </c>
      <c r="E322">
        <v>2</v>
      </c>
      <c r="F322">
        <v>1</v>
      </c>
      <c r="G322">
        <v>2</v>
      </c>
      <c r="H322">
        <v>3</v>
      </c>
      <c r="I322">
        <v>2</v>
      </c>
      <c r="J322">
        <v>2</v>
      </c>
      <c r="K322" s="2" t="s">
        <v>20</v>
      </c>
      <c r="L322" s="2">
        <f t="shared" ref="L322:L385" si="31">SUM(M322,N322,O322)</f>
        <v>2</v>
      </c>
      <c r="M322" s="2">
        <f t="shared" ref="M322:M385" si="32">IF(K322="Divorced", 1,0)</f>
        <v>0</v>
      </c>
      <c r="N322" s="2">
        <f t="shared" ref="N322:N385" si="33">IF(K322="Married", 2,0)</f>
        <v>2</v>
      </c>
      <c r="O322" s="2">
        <f t="shared" ref="O322:O385" si="34">IF(K322="Single", 3,0)</f>
        <v>0</v>
      </c>
      <c r="P322">
        <v>1</v>
      </c>
      <c r="Q322" s="2" t="s">
        <v>19</v>
      </c>
      <c r="R322" s="2">
        <f t="shared" ref="R322:R385" si="35">IF(Q322="Yes",  2,1)</f>
        <v>1</v>
      </c>
      <c r="S322">
        <v>15</v>
      </c>
      <c r="T322">
        <v>3</v>
      </c>
      <c r="U322">
        <v>3</v>
      </c>
      <c r="V322">
        <v>5</v>
      </c>
      <c r="W322">
        <v>2</v>
      </c>
      <c r="X322">
        <v>1</v>
      </c>
    </row>
    <row r="323" spans="1:24" x14ac:dyDescent="0.25">
      <c r="A323">
        <v>88</v>
      </c>
      <c r="B323">
        <v>51</v>
      </c>
      <c r="C323" s="2" t="s">
        <v>19</v>
      </c>
      <c r="D323" s="2">
        <f t="shared" si="30"/>
        <v>0</v>
      </c>
      <c r="E323">
        <v>1</v>
      </c>
      <c r="F323">
        <v>4</v>
      </c>
      <c r="G323">
        <v>2</v>
      </c>
      <c r="H323">
        <v>3</v>
      </c>
      <c r="I323">
        <v>1</v>
      </c>
      <c r="J323">
        <v>4</v>
      </c>
      <c r="K323" s="2" t="s">
        <v>20</v>
      </c>
      <c r="L323" s="2">
        <f t="shared" si="31"/>
        <v>2</v>
      </c>
      <c r="M323" s="2">
        <f t="shared" si="32"/>
        <v>0</v>
      </c>
      <c r="N323" s="2">
        <f t="shared" si="33"/>
        <v>2</v>
      </c>
      <c r="O323" s="2">
        <f t="shared" si="34"/>
        <v>0</v>
      </c>
      <c r="P323">
        <v>2</v>
      </c>
      <c r="Q323" s="2" t="s">
        <v>19</v>
      </c>
      <c r="R323" s="2">
        <f t="shared" si="35"/>
        <v>1</v>
      </c>
      <c r="S323">
        <v>23</v>
      </c>
      <c r="T323">
        <v>4</v>
      </c>
      <c r="U323">
        <v>3</v>
      </c>
      <c r="V323">
        <v>4</v>
      </c>
      <c r="W323">
        <v>2</v>
      </c>
      <c r="X323">
        <v>0</v>
      </c>
    </row>
    <row r="324" spans="1:24" x14ac:dyDescent="0.25">
      <c r="A324">
        <v>97</v>
      </c>
      <c r="B324">
        <v>24</v>
      </c>
      <c r="C324" s="2" t="s">
        <v>19</v>
      </c>
      <c r="D324" s="2">
        <f t="shared" si="30"/>
        <v>0</v>
      </c>
      <c r="E324">
        <v>2</v>
      </c>
      <c r="F324">
        <v>1</v>
      </c>
      <c r="G324">
        <v>1</v>
      </c>
      <c r="H324">
        <v>3</v>
      </c>
      <c r="I324">
        <v>2</v>
      </c>
      <c r="J324">
        <v>3</v>
      </c>
      <c r="K324" s="2" t="s">
        <v>20</v>
      </c>
      <c r="L324" s="2">
        <f t="shared" si="31"/>
        <v>2</v>
      </c>
      <c r="M324" s="2">
        <f t="shared" si="32"/>
        <v>0</v>
      </c>
      <c r="N324" s="2">
        <f t="shared" si="33"/>
        <v>2</v>
      </c>
      <c r="O324" s="2">
        <f t="shared" si="34"/>
        <v>0</v>
      </c>
      <c r="P324">
        <v>0</v>
      </c>
      <c r="Q324" s="2" t="s">
        <v>19</v>
      </c>
      <c r="R324" s="2">
        <f t="shared" si="35"/>
        <v>1</v>
      </c>
      <c r="S324">
        <v>21</v>
      </c>
      <c r="T324">
        <v>4</v>
      </c>
      <c r="U324">
        <v>2</v>
      </c>
      <c r="V324">
        <v>3</v>
      </c>
      <c r="W324">
        <v>2</v>
      </c>
      <c r="X324">
        <v>0</v>
      </c>
    </row>
    <row r="325" spans="1:24" x14ac:dyDescent="0.25">
      <c r="A325">
        <v>100</v>
      </c>
      <c r="B325">
        <v>44</v>
      </c>
      <c r="C325" s="2" t="s">
        <v>19</v>
      </c>
      <c r="D325" s="2">
        <f t="shared" si="30"/>
        <v>0</v>
      </c>
      <c r="E325">
        <v>3</v>
      </c>
      <c r="F325">
        <v>2</v>
      </c>
      <c r="G325">
        <v>1</v>
      </c>
      <c r="H325">
        <v>1</v>
      </c>
      <c r="I325">
        <v>2</v>
      </c>
      <c r="J325">
        <v>2</v>
      </c>
      <c r="K325" s="2" t="s">
        <v>20</v>
      </c>
      <c r="L325" s="2">
        <f t="shared" si="31"/>
        <v>2</v>
      </c>
      <c r="M325" s="2">
        <f t="shared" si="32"/>
        <v>0</v>
      </c>
      <c r="N325" s="2">
        <f t="shared" si="33"/>
        <v>2</v>
      </c>
      <c r="O325" s="2">
        <f t="shared" si="34"/>
        <v>0</v>
      </c>
      <c r="P325">
        <v>4</v>
      </c>
      <c r="Q325" s="2" t="s">
        <v>19</v>
      </c>
      <c r="R325" s="2">
        <f t="shared" si="35"/>
        <v>1</v>
      </c>
      <c r="S325">
        <v>12</v>
      </c>
      <c r="T325">
        <v>3</v>
      </c>
      <c r="U325">
        <v>4</v>
      </c>
      <c r="V325">
        <v>3</v>
      </c>
      <c r="W325">
        <v>2</v>
      </c>
      <c r="X325">
        <v>1</v>
      </c>
    </row>
    <row r="326" spans="1:24" x14ac:dyDescent="0.25">
      <c r="A326">
        <v>101</v>
      </c>
      <c r="B326">
        <v>37</v>
      </c>
      <c r="C326" s="2" t="s">
        <v>17</v>
      </c>
      <c r="D326" s="2">
        <f t="shared" si="30"/>
        <v>1</v>
      </c>
      <c r="E326">
        <v>2</v>
      </c>
      <c r="F326">
        <v>3</v>
      </c>
      <c r="G326">
        <v>2</v>
      </c>
      <c r="H326">
        <v>3</v>
      </c>
      <c r="I326">
        <v>1</v>
      </c>
      <c r="J326">
        <v>4</v>
      </c>
      <c r="K326" s="2" t="s">
        <v>21</v>
      </c>
      <c r="L326" s="2">
        <f t="shared" si="31"/>
        <v>1</v>
      </c>
      <c r="M326" s="2">
        <f t="shared" si="32"/>
        <v>1</v>
      </c>
      <c r="N326" s="2">
        <f t="shared" si="33"/>
        <v>0</v>
      </c>
      <c r="O326" s="2">
        <f t="shared" si="34"/>
        <v>0</v>
      </c>
      <c r="P326">
        <v>4</v>
      </c>
      <c r="Q326" s="2" t="s">
        <v>17</v>
      </c>
      <c r="R326" s="2">
        <f t="shared" si="35"/>
        <v>2</v>
      </c>
      <c r="S326">
        <v>22</v>
      </c>
      <c r="T326">
        <v>4</v>
      </c>
      <c r="U326">
        <v>3</v>
      </c>
      <c r="V326">
        <v>3</v>
      </c>
      <c r="W326">
        <v>2</v>
      </c>
      <c r="X326">
        <v>0</v>
      </c>
    </row>
    <row r="327" spans="1:24" x14ac:dyDescent="0.25">
      <c r="A327">
        <v>106</v>
      </c>
      <c r="B327">
        <v>59</v>
      </c>
      <c r="C327" s="2" t="s">
        <v>19</v>
      </c>
      <c r="D327" s="2">
        <f t="shared" si="30"/>
        <v>0</v>
      </c>
      <c r="E327">
        <v>2</v>
      </c>
      <c r="F327">
        <v>3</v>
      </c>
      <c r="G327">
        <v>1</v>
      </c>
      <c r="H327">
        <v>2</v>
      </c>
      <c r="I327">
        <v>5</v>
      </c>
      <c r="J327">
        <v>4</v>
      </c>
      <c r="K327" s="2" t="s">
        <v>20</v>
      </c>
      <c r="L327" s="2">
        <f t="shared" si="31"/>
        <v>2</v>
      </c>
      <c r="M327" s="2">
        <f t="shared" si="32"/>
        <v>0</v>
      </c>
      <c r="N327" s="2">
        <f t="shared" si="33"/>
        <v>2</v>
      </c>
      <c r="O327" s="2">
        <f t="shared" si="34"/>
        <v>0</v>
      </c>
      <c r="P327">
        <v>9</v>
      </c>
      <c r="Q327" s="2" t="s">
        <v>19</v>
      </c>
      <c r="R327" s="2">
        <f t="shared" si="35"/>
        <v>1</v>
      </c>
      <c r="S327">
        <v>21</v>
      </c>
      <c r="T327">
        <v>4</v>
      </c>
      <c r="U327">
        <v>3</v>
      </c>
      <c r="V327">
        <v>3</v>
      </c>
      <c r="W327">
        <v>2</v>
      </c>
      <c r="X327">
        <v>2</v>
      </c>
    </row>
    <row r="328" spans="1:24" x14ac:dyDescent="0.25">
      <c r="A328">
        <v>109</v>
      </c>
      <c r="B328">
        <v>25</v>
      </c>
      <c r="C328" s="2" t="s">
        <v>19</v>
      </c>
      <c r="D328" s="2">
        <f t="shared" si="30"/>
        <v>0</v>
      </c>
      <c r="E328">
        <v>1</v>
      </c>
      <c r="F328">
        <v>4</v>
      </c>
      <c r="G328">
        <v>2</v>
      </c>
      <c r="H328">
        <v>2</v>
      </c>
      <c r="I328">
        <v>1</v>
      </c>
      <c r="J328">
        <v>1</v>
      </c>
      <c r="K328" s="2" t="s">
        <v>20</v>
      </c>
      <c r="L328" s="2">
        <f t="shared" si="31"/>
        <v>2</v>
      </c>
      <c r="M328" s="2">
        <f t="shared" si="32"/>
        <v>0</v>
      </c>
      <c r="N328" s="2">
        <f t="shared" si="33"/>
        <v>2</v>
      </c>
      <c r="O328" s="2">
        <f t="shared" si="34"/>
        <v>0</v>
      </c>
      <c r="P328">
        <v>4</v>
      </c>
      <c r="Q328" s="2" t="s">
        <v>19</v>
      </c>
      <c r="R328" s="2">
        <f t="shared" si="35"/>
        <v>1</v>
      </c>
      <c r="S328">
        <v>11</v>
      </c>
      <c r="T328">
        <v>3</v>
      </c>
      <c r="U328">
        <v>3</v>
      </c>
      <c r="V328">
        <v>2</v>
      </c>
      <c r="W328">
        <v>2</v>
      </c>
      <c r="X328">
        <v>2</v>
      </c>
    </row>
    <row r="329" spans="1:24" x14ac:dyDescent="0.25">
      <c r="A329">
        <v>131</v>
      </c>
      <c r="B329">
        <v>43</v>
      </c>
      <c r="C329" s="2" t="s">
        <v>19</v>
      </c>
      <c r="D329" s="2">
        <f t="shared" si="30"/>
        <v>0</v>
      </c>
      <c r="E329">
        <v>3</v>
      </c>
      <c r="F329">
        <v>2</v>
      </c>
      <c r="G329">
        <v>1</v>
      </c>
      <c r="H329">
        <v>4</v>
      </c>
      <c r="I329">
        <v>1</v>
      </c>
      <c r="J329">
        <v>3</v>
      </c>
      <c r="K329" s="2" t="s">
        <v>18</v>
      </c>
      <c r="L329" s="2">
        <f t="shared" si="31"/>
        <v>3</v>
      </c>
      <c r="M329" s="2">
        <f t="shared" si="32"/>
        <v>0</v>
      </c>
      <c r="N329" s="2">
        <f t="shared" si="33"/>
        <v>0</v>
      </c>
      <c r="O329" s="2">
        <f t="shared" si="34"/>
        <v>3</v>
      </c>
      <c r="P329">
        <v>4</v>
      </c>
      <c r="Q329" s="2" t="s">
        <v>19</v>
      </c>
      <c r="R329" s="2">
        <f t="shared" si="35"/>
        <v>1</v>
      </c>
      <c r="S329">
        <v>12</v>
      </c>
      <c r="T329">
        <v>3</v>
      </c>
      <c r="U329">
        <v>3</v>
      </c>
      <c r="V329">
        <v>3</v>
      </c>
      <c r="W329">
        <v>2</v>
      </c>
      <c r="X329">
        <v>1</v>
      </c>
    </row>
    <row r="330" spans="1:24" x14ac:dyDescent="0.25">
      <c r="A330">
        <v>132</v>
      </c>
      <c r="B330">
        <v>50</v>
      </c>
      <c r="C330" s="2" t="s">
        <v>19</v>
      </c>
      <c r="D330" s="2">
        <f t="shared" si="30"/>
        <v>0</v>
      </c>
      <c r="E330">
        <v>3</v>
      </c>
      <c r="F330">
        <v>3</v>
      </c>
      <c r="G330">
        <v>1</v>
      </c>
      <c r="H330">
        <v>1</v>
      </c>
      <c r="I330">
        <v>3</v>
      </c>
      <c r="J330">
        <v>1</v>
      </c>
      <c r="K330" s="2" t="s">
        <v>18</v>
      </c>
      <c r="L330" s="2">
        <f t="shared" si="31"/>
        <v>3</v>
      </c>
      <c r="M330" s="2">
        <f t="shared" si="32"/>
        <v>0</v>
      </c>
      <c r="N330" s="2">
        <f t="shared" si="33"/>
        <v>0</v>
      </c>
      <c r="O330" s="2">
        <f t="shared" si="34"/>
        <v>3</v>
      </c>
      <c r="P330">
        <v>4</v>
      </c>
      <c r="Q330" s="2" t="s">
        <v>19</v>
      </c>
      <c r="R330" s="2">
        <f t="shared" si="35"/>
        <v>1</v>
      </c>
      <c r="S330">
        <v>11</v>
      </c>
      <c r="T330">
        <v>3</v>
      </c>
      <c r="U330">
        <v>3</v>
      </c>
      <c r="V330">
        <v>2</v>
      </c>
      <c r="W330">
        <v>2</v>
      </c>
      <c r="X330">
        <v>2</v>
      </c>
    </row>
    <row r="331" spans="1:24" x14ac:dyDescent="0.25">
      <c r="A331">
        <v>133</v>
      </c>
      <c r="B331">
        <v>31</v>
      </c>
      <c r="C331" s="2" t="s">
        <v>17</v>
      </c>
      <c r="D331" s="2">
        <f t="shared" si="30"/>
        <v>1</v>
      </c>
      <c r="E331">
        <v>3</v>
      </c>
      <c r="F331">
        <v>2</v>
      </c>
      <c r="G331">
        <v>1</v>
      </c>
      <c r="H331">
        <v>1</v>
      </c>
      <c r="I331">
        <v>2</v>
      </c>
      <c r="J331">
        <v>1</v>
      </c>
      <c r="K331" s="2" t="s">
        <v>20</v>
      </c>
      <c r="L331" s="2">
        <f t="shared" si="31"/>
        <v>2</v>
      </c>
      <c r="M331" s="2">
        <f t="shared" si="32"/>
        <v>0</v>
      </c>
      <c r="N331" s="2">
        <f t="shared" si="33"/>
        <v>2</v>
      </c>
      <c r="O331" s="2">
        <f t="shared" si="34"/>
        <v>0</v>
      </c>
      <c r="P331">
        <v>3</v>
      </c>
      <c r="Q331" s="2" t="s">
        <v>17</v>
      </c>
      <c r="R331" s="2">
        <f t="shared" si="35"/>
        <v>2</v>
      </c>
      <c r="S331">
        <v>11</v>
      </c>
      <c r="T331">
        <v>3</v>
      </c>
      <c r="U331">
        <v>3</v>
      </c>
      <c r="V331">
        <v>2</v>
      </c>
      <c r="W331">
        <v>2</v>
      </c>
      <c r="X331">
        <v>2</v>
      </c>
    </row>
    <row r="332" spans="1:24" x14ac:dyDescent="0.25">
      <c r="A332">
        <v>136</v>
      </c>
      <c r="B332">
        <v>36</v>
      </c>
      <c r="C332" s="2" t="s">
        <v>19</v>
      </c>
      <c r="D332" s="2">
        <f t="shared" si="30"/>
        <v>0</v>
      </c>
      <c r="E332">
        <v>2</v>
      </c>
      <c r="F332">
        <v>2</v>
      </c>
      <c r="G332">
        <v>2</v>
      </c>
      <c r="H332">
        <v>3</v>
      </c>
      <c r="I332">
        <v>2</v>
      </c>
      <c r="J332">
        <v>2</v>
      </c>
      <c r="K332" s="2" t="s">
        <v>21</v>
      </c>
      <c r="L332" s="2">
        <f t="shared" si="31"/>
        <v>1</v>
      </c>
      <c r="M332" s="2">
        <f t="shared" si="32"/>
        <v>1</v>
      </c>
      <c r="N332" s="2">
        <f t="shared" si="33"/>
        <v>0</v>
      </c>
      <c r="O332" s="2">
        <f t="shared" si="34"/>
        <v>0</v>
      </c>
      <c r="P332">
        <v>1</v>
      </c>
      <c r="Q332" s="2" t="s">
        <v>19</v>
      </c>
      <c r="R332" s="2">
        <f t="shared" si="35"/>
        <v>1</v>
      </c>
      <c r="S332">
        <v>20</v>
      </c>
      <c r="T332">
        <v>4</v>
      </c>
      <c r="U332">
        <v>3</v>
      </c>
      <c r="V332">
        <v>3</v>
      </c>
      <c r="W332">
        <v>2</v>
      </c>
      <c r="X332">
        <v>0</v>
      </c>
    </row>
    <row r="333" spans="1:24" x14ac:dyDescent="0.25">
      <c r="A333">
        <v>137</v>
      </c>
      <c r="B333">
        <v>51</v>
      </c>
      <c r="C333" s="2" t="s">
        <v>17</v>
      </c>
      <c r="D333" s="2">
        <f t="shared" si="30"/>
        <v>1</v>
      </c>
      <c r="E333">
        <v>2</v>
      </c>
      <c r="F333">
        <v>1</v>
      </c>
      <c r="G333">
        <v>2</v>
      </c>
      <c r="H333">
        <v>1</v>
      </c>
      <c r="I333">
        <v>3</v>
      </c>
      <c r="J333">
        <v>4</v>
      </c>
      <c r="K333" s="2" t="s">
        <v>18</v>
      </c>
      <c r="L333" s="2">
        <f t="shared" si="31"/>
        <v>3</v>
      </c>
      <c r="M333" s="2">
        <f t="shared" si="32"/>
        <v>0</v>
      </c>
      <c r="N333" s="2">
        <f t="shared" si="33"/>
        <v>0</v>
      </c>
      <c r="O333" s="2">
        <f t="shared" si="34"/>
        <v>3</v>
      </c>
      <c r="P333">
        <v>2</v>
      </c>
      <c r="Q333" s="2" t="s">
        <v>19</v>
      </c>
      <c r="R333" s="2">
        <f t="shared" si="35"/>
        <v>1</v>
      </c>
      <c r="S333">
        <v>15</v>
      </c>
      <c r="T333">
        <v>3</v>
      </c>
      <c r="U333">
        <v>3</v>
      </c>
      <c r="V333">
        <v>4</v>
      </c>
      <c r="W333">
        <v>2</v>
      </c>
      <c r="X333">
        <v>0</v>
      </c>
    </row>
    <row r="334" spans="1:24" x14ac:dyDescent="0.25">
      <c r="A334">
        <v>139</v>
      </c>
      <c r="B334">
        <v>25</v>
      </c>
      <c r="C334" s="2" t="s">
        <v>19</v>
      </c>
      <c r="D334" s="2">
        <f t="shared" si="30"/>
        <v>0</v>
      </c>
      <c r="E334">
        <v>3</v>
      </c>
      <c r="F334">
        <v>1</v>
      </c>
      <c r="G334">
        <v>2</v>
      </c>
      <c r="H334">
        <v>2</v>
      </c>
      <c r="I334">
        <v>2</v>
      </c>
      <c r="J334">
        <v>3</v>
      </c>
      <c r="K334" s="2" t="s">
        <v>20</v>
      </c>
      <c r="L334" s="2">
        <f t="shared" si="31"/>
        <v>2</v>
      </c>
      <c r="M334" s="2">
        <f t="shared" si="32"/>
        <v>0</v>
      </c>
      <c r="N334" s="2">
        <f t="shared" si="33"/>
        <v>2</v>
      </c>
      <c r="O334" s="2">
        <f t="shared" si="34"/>
        <v>0</v>
      </c>
      <c r="P334">
        <v>2</v>
      </c>
      <c r="Q334" s="2" t="s">
        <v>19</v>
      </c>
      <c r="R334" s="2">
        <f t="shared" si="35"/>
        <v>1</v>
      </c>
      <c r="S334">
        <v>18</v>
      </c>
      <c r="T334">
        <v>3</v>
      </c>
      <c r="U334">
        <v>3</v>
      </c>
      <c r="V334">
        <v>2</v>
      </c>
      <c r="W334">
        <v>2</v>
      </c>
      <c r="X334">
        <v>2</v>
      </c>
    </row>
    <row r="335" spans="1:24" x14ac:dyDescent="0.25">
      <c r="A335">
        <v>143</v>
      </c>
      <c r="B335">
        <v>38</v>
      </c>
      <c r="C335" s="2" t="s">
        <v>19</v>
      </c>
      <c r="D335" s="2">
        <f t="shared" si="30"/>
        <v>0</v>
      </c>
      <c r="E335">
        <v>2</v>
      </c>
      <c r="F335">
        <v>4</v>
      </c>
      <c r="G335">
        <v>1</v>
      </c>
      <c r="H335">
        <v>3</v>
      </c>
      <c r="I335">
        <v>2</v>
      </c>
      <c r="J335">
        <v>3</v>
      </c>
      <c r="K335" s="2" t="s">
        <v>18</v>
      </c>
      <c r="L335" s="2">
        <f t="shared" si="31"/>
        <v>3</v>
      </c>
      <c r="M335" s="2">
        <f t="shared" si="32"/>
        <v>0</v>
      </c>
      <c r="N335" s="2">
        <f t="shared" si="33"/>
        <v>0</v>
      </c>
      <c r="O335" s="2">
        <f t="shared" si="34"/>
        <v>3</v>
      </c>
      <c r="P335">
        <v>3</v>
      </c>
      <c r="Q335" s="2" t="s">
        <v>17</v>
      </c>
      <c r="R335" s="2">
        <f t="shared" si="35"/>
        <v>2</v>
      </c>
      <c r="S335">
        <v>20</v>
      </c>
      <c r="T335">
        <v>4</v>
      </c>
      <c r="U335">
        <v>3</v>
      </c>
      <c r="V335">
        <v>3</v>
      </c>
      <c r="W335">
        <v>2</v>
      </c>
      <c r="X335">
        <v>2</v>
      </c>
    </row>
    <row r="336" spans="1:24" x14ac:dyDescent="0.25">
      <c r="A336">
        <v>146</v>
      </c>
      <c r="B336">
        <v>30</v>
      </c>
      <c r="C336" s="2" t="s">
        <v>19</v>
      </c>
      <c r="D336" s="2">
        <f t="shared" si="30"/>
        <v>0</v>
      </c>
      <c r="E336">
        <v>3</v>
      </c>
      <c r="F336">
        <v>4</v>
      </c>
      <c r="G336">
        <v>1</v>
      </c>
      <c r="H336">
        <v>3</v>
      </c>
      <c r="I336">
        <v>1</v>
      </c>
      <c r="J336">
        <v>1</v>
      </c>
      <c r="K336" s="2" t="s">
        <v>21</v>
      </c>
      <c r="L336" s="2">
        <f t="shared" si="31"/>
        <v>1</v>
      </c>
      <c r="M336" s="2">
        <f t="shared" si="32"/>
        <v>1</v>
      </c>
      <c r="N336" s="2">
        <f t="shared" si="33"/>
        <v>0</v>
      </c>
      <c r="O336" s="2">
        <f t="shared" si="34"/>
        <v>0</v>
      </c>
      <c r="P336">
        <v>5</v>
      </c>
      <c r="Q336" s="2" t="s">
        <v>19</v>
      </c>
      <c r="R336" s="2">
        <f t="shared" si="35"/>
        <v>1</v>
      </c>
      <c r="S336">
        <v>14</v>
      </c>
      <c r="T336">
        <v>3</v>
      </c>
      <c r="U336">
        <v>3</v>
      </c>
      <c r="V336">
        <v>3</v>
      </c>
      <c r="W336">
        <v>2</v>
      </c>
      <c r="X336">
        <v>2</v>
      </c>
    </row>
    <row r="337" spans="1:24" x14ac:dyDescent="0.25">
      <c r="A337">
        <v>161</v>
      </c>
      <c r="B337">
        <v>22</v>
      </c>
      <c r="C337" s="2" t="s">
        <v>19</v>
      </c>
      <c r="D337" s="2">
        <f t="shared" si="30"/>
        <v>0</v>
      </c>
      <c r="E337">
        <v>1</v>
      </c>
      <c r="F337">
        <v>3</v>
      </c>
      <c r="G337">
        <v>2</v>
      </c>
      <c r="H337">
        <v>3</v>
      </c>
      <c r="I337">
        <v>1</v>
      </c>
      <c r="J337">
        <v>4</v>
      </c>
      <c r="K337" s="2" t="s">
        <v>20</v>
      </c>
      <c r="L337" s="2">
        <f t="shared" si="31"/>
        <v>2</v>
      </c>
      <c r="M337" s="2">
        <f t="shared" si="32"/>
        <v>0</v>
      </c>
      <c r="N337" s="2">
        <f t="shared" si="33"/>
        <v>2</v>
      </c>
      <c r="O337" s="2">
        <f t="shared" si="34"/>
        <v>0</v>
      </c>
      <c r="P337">
        <v>1</v>
      </c>
      <c r="Q337" s="2" t="s">
        <v>19</v>
      </c>
      <c r="R337" s="2">
        <f t="shared" si="35"/>
        <v>1</v>
      </c>
      <c r="S337">
        <v>24</v>
      </c>
      <c r="T337">
        <v>4</v>
      </c>
      <c r="U337">
        <v>3</v>
      </c>
      <c r="V337">
        <v>2</v>
      </c>
      <c r="W337">
        <v>2</v>
      </c>
      <c r="X337">
        <v>2</v>
      </c>
    </row>
    <row r="338" spans="1:24" x14ac:dyDescent="0.25">
      <c r="A338">
        <v>162</v>
      </c>
      <c r="B338">
        <v>27</v>
      </c>
      <c r="C338" s="2" t="s">
        <v>19</v>
      </c>
      <c r="D338" s="2">
        <f t="shared" si="30"/>
        <v>0</v>
      </c>
      <c r="E338">
        <v>3</v>
      </c>
      <c r="F338">
        <v>4</v>
      </c>
      <c r="G338">
        <v>2</v>
      </c>
      <c r="H338">
        <v>3</v>
      </c>
      <c r="I338">
        <v>1</v>
      </c>
      <c r="J338">
        <v>3</v>
      </c>
      <c r="K338" s="2" t="s">
        <v>21</v>
      </c>
      <c r="L338" s="2">
        <f t="shared" si="31"/>
        <v>1</v>
      </c>
      <c r="M338" s="2">
        <f t="shared" si="32"/>
        <v>1</v>
      </c>
      <c r="N338" s="2">
        <f t="shared" si="33"/>
        <v>0</v>
      </c>
      <c r="O338" s="2">
        <f t="shared" si="34"/>
        <v>0</v>
      </c>
      <c r="P338">
        <v>0</v>
      </c>
      <c r="Q338" s="2" t="s">
        <v>19</v>
      </c>
      <c r="R338" s="2">
        <f t="shared" si="35"/>
        <v>1</v>
      </c>
      <c r="S338">
        <v>18</v>
      </c>
      <c r="T338">
        <v>3</v>
      </c>
      <c r="U338">
        <v>1</v>
      </c>
      <c r="V338">
        <v>2</v>
      </c>
      <c r="W338">
        <v>2</v>
      </c>
      <c r="X338">
        <v>2</v>
      </c>
    </row>
    <row r="339" spans="1:24" x14ac:dyDescent="0.25">
      <c r="A339">
        <v>163</v>
      </c>
      <c r="B339">
        <v>28</v>
      </c>
      <c r="C339" s="2" t="s">
        <v>19</v>
      </c>
      <c r="D339" s="2">
        <f t="shared" si="30"/>
        <v>0</v>
      </c>
      <c r="E339">
        <v>3</v>
      </c>
      <c r="F339">
        <v>3</v>
      </c>
      <c r="G339">
        <v>1</v>
      </c>
      <c r="H339">
        <v>1</v>
      </c>
      <c r="I339">
        <v>1</v>
      </c>
      <c r="J339">
        <v>1</v>
      </c>
      <c r="K339" s="2" t="s">
        <v>20</v>
      </c>
      <c r="L339" s="2">
        <f t="shared" si="31"/>
        <v>2</v>
      </c>
      <c r="M339" s="2">
        <f t="shared" si="32"/>
        <v>0</v>
      </c>
      <c r="N339" s="2">
        <f t="shared" si="33"/>
        <v>2</v>
      </c>
      <c r="O339" s="2">
        <f t="shared" si="34"/>
        <v>0</v>
      </c>
      <c r="P339">
        <v>4</v>
      </c>
      <c r="Q339" s="2" t="s">
        <v>19</v>
      </c>
      <c r="R339" s="2">
        <f t="shared" si="35"/>
        <v>1</v>
      </c>
      <c r="S339">
        <v>11</v>
      </c>
      <c r="T339">
        <v>3</v>
      </c>
      <c r="U339">
        <v>1</v>
      </c>
      <c r="V339">
        <v>5</v>
      </c>
      <c r="W339">
        <v>2</v>
      </c>
      <c r="X339">
        <v>0</v>
      </c>
    </row>
    <row r="340" spans="1:24" x14ac:dyDescent="0.25">
      <c r="A340">
        <v>171</v>
      </c>
      <c r="B340">
        <v>27</v>
      </c>
      <c r="C340" s="2" t="s">
        <v>19</v>
      </c>
      <c r="D340" s="2">
        <f t="shared" si="30"/>
        <v>0</v>
      </c>
      <c r="E340">
        <v>3</v>
      </c>
      <c r="F340">
        <v>3</v>
      </c>
      <c r="G340">
        <v>2</v>
      </c>
      <c r="H340">
        <v>3</v>
      </c>
      <c r="I340">
        <v>1</v>
      </c>
      <c r="J340">
        <v>2</v>
      </c>
      <c r="K340" s="2" t="s">
        <v>20</v>
      </c>
      <c r="L340" s="2">
        <f t="shared" si="31"/>
        <v>2</v>
      </c>
      <c r="M340" s="2">
        <f t="shared" si="32"/>
        <v>0</v>
      </c>
      <c r="N340" s="2">
        <f t="shared" si="33"/>
        <v>2</v>
      </c>
      <c r="O340" s="2">
        <f t="shared" si="34"/>
        <v>0</v>
      </c>
      <c r="P340">
        <v>0</v>
      </c>
      <c r="Q340" s="2" t="s">
        <v>17</v>
      </c>
      <c r="R340" s="2">
        <f t="shared" si="35"/>
        <v>2</v>
      </c>
      <c r="S340">
        <v>16</v>
      </c>
      <c r="T340">
        <v>3</v>
      </c>
      <c r="U340">
        <v>2</v>
      </c>
      <c r="V340">
        <v>5</v>
      </c>
      <c r="W340">
        <v>2</v>
      </c>
      <c r="X340">
        <v>1</v>
      </c>
    </row>
    <row r="341" spans="1:24" x14ac:dyDescent="0.25">
      <c r="A341">
        <v>176</v>
      </c>
      <c r="B341">
        <v>56</v>
      </c>
      <c r="C341" s="2" t="s">
        <v>19</v>
      </c>
      <c r="D341" s="2">
        <f t="shared" si="30"/>
        <v>0</v>
      </c>
      <c r="E341">
        <v>3</v>
      </c>
      <c r="F341">
        <v>3</v>
      </c>
      <c r="G341">
        <v>1</v>
      </c>
      <c r="H341">
        <v>3</v>
      </c>
      <c r="I341">
        <v>1</v>
      </c>
      <c r="J341">
        <v>4</v>
      </c>
      <c r="K341" s="2" t="s">
        <v>21</v>
      </c>
      <c r="L341" s="2">
        <f t="shared" si="31"/>
        <v>1</v>
      </c>
      <c r="M341" s="2">
        <f t="shared" si="32"/>
        <v>1</v>
      </c>
      <c r="N341" s="2">
        <f t="shared" si="33"/>
        <v>0</v>
      </c>
      <c r="O341" s="2">
        <f t="shared" si="34"/>
        <v>0</v>
      </c>
      <c r="P341">
        <v>0</v>
      </c>
      <c r="Q341" s="2" t="s">
        <v>17</v>
      </c>
      <c r="R341" s="2">
        <f t="shared" si="35"/>
        <v>2</v>
      </c>
      <c r="S341">
        <v>18</v>
      </c>
      <c r="T341">
        <v>3</v>
      </c>
      <c r="U341">
        <v>3</v>
      </c>
      <c r="V341">
        <v>2</v>
      </c>
      <c r="W341">
        <v>2</v>
      </c>
      <c r="X341">
        <v>2</v>
      </c>
    </row>
    <row r="342" spans="1:24" x14ac:dyDescent="0.25">
      <c r="A342">
        <v>180</v>
      </c>
      <c r="B342">
        <v>38</v>
      </c>
      <c r="C342" s="2" t="s">
        <v>19</v>
      </c>
      <c r="D342" s="2">
        <f t="shared" si="30"/>
        <v>0</v>
      </c>
      <c r="E342">
        <v>2</v>
      </c>
      <c r="F342">
        <v>3</v>
      </c>
      <c r="G342">
        <v>1</v>
      </c>
      <c r="H342">
        <v>1</v>
      </c>
      <c r="I342">
        <v>1</v>
      </c>
      <c r="J342">
        <v>1</v>
      </c>
      <c r="K342" s="2" t="s">
        <v>18</v>
      </c>
      <c r="L342" s="2">
        <f t="shared" si="31"/>
        <v>3</v>
      </c>
      <c r="M342" s="2">
        <f t="shared" si="32"/>
        <v>0</v>
      </c>
      <c r="N342" s="2">
        <f t="shared" si="33"/>
        <v>0</v>
      </c>
      <c r="O342" s="2">
        <f t="shared" si="34"/>
        <v>3</v>
      </c>
      <c r="P342">
        <v>3</v>
      </c>
      <c r="Q342" s="2" t="s">
        <v>19</v>
      </c>
      <c r="R342" s="2">
        <f t="shared" si="35"/>
        <v>1</v>
      </c>
      <c r="S342">
        <v>12</v>
      </c>
      <c r="T342">
        <v>2</v>
      </c>
      <c r="U342">
        <v>3</v>
      </c>
      <c r="V342">
        <v>2</v>
      </c>
      <c r="W342">
        <v>2</v>
      </c>
      <c r="X342">
        <v>2</v>
      </c>
    </row>
    <row r="343" spans="1:24" x14ac:dyDescent="0.25">
      <c r="A343">
        <v>181</v>
      </c>
      <c r="B343">
        <v>31</v>
      </c>
      <c r="C343" s="2" t="s">
        <v>19</v>
      </c>
      <c r="D343" s="2">
        <f t="shared" si="30"/>
        <v>0</v>
      </c>
      <c r="E343">
        <v>1</v>
      </c>
      <c r="F343">
        <v>3</v>
      </c>
      <c r="G343">
        <v>2</v>
      </c>
      <c r="H343">
        <v>3</v>
      </c>
      <c r="I343">
        <v>1</v>
      </c>
      <c r="J343">
        <v>4</v>
      </c>
      <c r="K343" s="2" t="s">
        <v>20</v>
      </c>
      <c r="L343" s="2">
        <f t="shared" si="31"/>
        <v>2</v>
      </c>
      <c r="M343" s="2">
        <f t="shared" si="32"/>
        <v>0</v>
      </c>
      <c r="N343" s="2">
        <f t="shared" si="33"/>
        <v>2</v>
      </c>
      <c r="O343" s="2">
        <f t="shared" si="34"/>
        <v>0</v>
      </c>
      <c r="P343">
        <v>1</v>
      </c>
      <c r="Q343" s="2" t="s">
        <v>17</v>
      </c>
      <c r="R343" s="2">
        <f t="shared" si="35"/>
        <v>2</v>
      </c>
      <c r="S343">
        <v>23</v>
      </c>
      <c r="T343">
        <v>4</v>
      </c>
      <c r="U343">
        <v>3</v>
      </c>
      <c r="V343">
        <v>4</v>
      </c>
      <c r="W343">
        <v>2</v>
      </c>
      <c r="X343">
        <v>0</v>
      </c>
    </row>
    <row r="344" spans="1:24" x14ac:dyDescent="0.25">
      <c r="A344">
        <v>182</v>
      </c>
      <c r="B344">
        <v>34</v>
      </c>
      <c r="C344" s="2" t="s">
        <v>19</v>
      </c>
      <c r="D344" s="2">
        <f t="shared" si="30"/>
        <v>0</v>
      </c>
      <c r="E344">
        <v>2</v>
      </c>
      <c r="F344">
        <v>4</v>
      </c>
      <c r="G344">
        <v>1</v>
      </c>
      <c r="H344">
        <v>3</v>
      </c>
      <c r="I344">
        <v>1</v>
      </c>
      <c r="J344">
        <v>2</v>
      </c>
      <c r="K344" s="2" t="s">
        <v>18</v>
      </c>
      <c r="L344" s="2">
        <f t="shared" si="31"/>
        <v>3</v>
      </c>
      <c r="M344" s="2">
        <f t="shared" si="32"/>
        <v>0</v>
      </c>
      <c r="N344" s="2">
        <f t="shared" si="33"/>
        <v>0</v>
      </c>
      <c r="O344" s="2">
        <f t="shared" si="34"/>
        <v>3</v>
      </c>
      <c r="P344">
        <v>2</v>
      </c>
      <c r="Q344" s="2" t="s">
        <v>19</v>
      </c>
      <c r="R344" s="2">
        <f t="shared" si="35"/>
        <v>1</v>
      </c>
      <c r="S344">
        <v>15</v>
      </c>
      <c r="T344">
        <v>3</v>
      </c>
      <c r="U344">
        <v>3</v>
      </c>
      <c r="V344">
        <v>3</v>
      </c>
      <c r="W344">
        <v>2</v>
      </c>
      <c r="X344">
        <v>1</v>
      </c>
    </row>
    <row r="345" spans="1:24" x14ac:dyDescent="0.25">
      <c r="A345">
        <v>184</v>
      </c>
      <c r="B345">
        <v>50</v>
      </c>
      <c r="C345" s="2" t="s">
        <v>19</v>
      </c>
      <c r="D345" s="2">
        <f t="shared" si="30"/>
        <v>0</v>
      </c>
      <c r="E345">
        <v>3</v>
      </c>
      <c r="F345">
        <v>3</v>
      </c>
      <c r="G345">
        <v>2</v>
      </c>
      <c r="H345">
        <v>2</v>
      </c>
      <c r="I345">
        <v>1</v>
      </c>
      <c r="J345">
        <v>3</v>
      </c>
      <c r="K345" s="2" t="s">
        <v>20</v>
      </c>
      <c r="L345" s="2">
        <f t="shared" si="31"/>
        <v>2</v>
      </c>
      <c r="M345" s="2">
        <f t="shared" si="32"/>
        <v>0</v>
      </c>
      <c r="N345" s="2">
        <f t="shared" si="33"/>
        <v>2</v>
      </c>
      <c r="O345" s="2">
        <f t="shared" si="34"/>
        <v>0</v>
      </c>
      <c r="P345">
        <v>2</v>
      </c>
      <c r="Q345" s="2" t="s">
        <v>19</v>
      </c>
      <c r="R345" s="2">
        <f t="shared" si="35"/>
        <v>1</v>
      </c>
      <c r="S345">
        <v>15</v>
      </c>
      <c r="T345">
        <v>3</v>
      </c>
      <c r="U345">
        <v>2</v>
      </c>
      <c r="V345">
        <v>3</v>
      </c>
      <c r="W345">
        <v>2</v>
      </c>
      <c r="X345">
        <v>0</v>
      </c>
    </row>
    <row r="346" spans="1:24" x14ac:dyDescent="0.25">
      <c r="A346">
        <v>185</v>
      </c>
      <c r="B346">
        <v>53</v>
      </c>
      <c r="C346" s="2" t="s">
        <v>19</v>
      </c>
      <c r="D346" s="2">
        <f t="shared" si="30"/>
        <v>0</v>
      </c>
      <c r="E346">
        <v>2</v>
      </c>
      <c r="F346">
        <v>4</v>
      </c>
      <c r="G346">
        <v>1</v>
      </c>
      <c r="H346">
        <v>1</v>
      </c>
      <c r="I346">
        <v>2</v>
      </c>
      <c r="J346">
        <v>1</v>
      </c>
      <c r="K346" s="2" t="s">
        <v>21</v>
      </c>
      <c r="L346" s="2">
        <f t="shared" si="31"/>
        <v>1</v>
      </c>
      <c r="M346" s="2">
        <f t="shared" si="32"/>
        <v>1</v>
      </c>
      <c r="N346" s="2">
        <f t="shared" si="33"/>
        <v>0</v>
      </c>
      <c r="O346" s="2">
        <f t="shared" si="34"/>
        <v>0</v>
      </c>
      <c r="P346">
        <v>5</v>
      </c>
      <c r="Q346" s="2" t="s">
        <v>19</v>
      </c>
      <c r="R346" s="2">
        <f t="shared" si="35"/>
        <v>1</v>
      </c>
      <c r="S346">
        <v>11</v>
      </c>
      <c r="T346">
        <v>2</v>
      </c>
      <c r="U346">
        <v>3</v>
      </c>
      <c r="V346">
        <v>4</v>
      </c>
      <c r="W346">
        <v>2</v>
      </c>
      <c r="X346">
        <v>1</v>
      </c>
    </row>
    <row r="347" spans="1:24" x14ac:dyDescent="0.25">
      <c r="A347">
        <v>197</v>
      </c>
      <c r="B347">
        <v>35</v>
      </c>
      <c r="C347" s="2" t="s">
        <v>19</v>
      </c>
      <c r="D347" s="2">
        <f t="shared" si="30"/>
        <v>0</v>
      </c>
      <c r="E347">
        <v>3</v>
      </c>
      <c r="F347">
        <v>2</v>
      </c>
      <c r="G347">
        <v>1</v>
      </c>
      <c r="H347">
        <v>1</v>
      </c>
      <c r="I347">
        <v>2</v>
      </c>
      <c r="J347">
        <v>2</v>
      </c>
      <c r="K347" s="2" t="s">
        <v>18</v>
      </c>
      <c r="L347" s="2">
        <f t="shared" si="31"/>
        <v>3</v>
      </c>
      <c r="M347" s="2">
        <f t="shared" si="32"/>
        <v>0</v>
      </c>
      <c r="N347" s="2">
        <f t="shared" si="33"/>
        <v>0</v>
      </c>
      <c r="O347" s="2">
        <f t="shared" si="34"/>
        <v>3</v>
      </c>
      <c r="P347">
        <v>5</v>
      </c>
      <c r="Q347" s="2" t="s">
        <v>19</v>
      </c>
      <c r="R347" s="2">
        <f t="shared" si="35"/>
        <v>1</v>
      </c>
      <c r="S347">
        <v>11</v>
      </c>
      <c r="T347">
        <v>3</v>
      </c>
      <c r="U347">
        <v>3</v>
      </c>
      <c r="V347">
        <v>6</v>
      </c>
      <c r="W347">
        <v>2</v>
      </c>
      <c r="X347">
        <v>1</v>
      </c>
    </row>
    <row r="348" spans="1:24" x14ac:dyDescent="0.25">
      <c r="A348">
        <v>201</v>
      </c>
      <c r="B348">
        <v>27</v>
      </c>
      <c r="C348" s="2" t="s">
        <v>19</v>
      </c>
      <c r="D348" s="2">
        <f t="shared" si="30"/>
        <v>0</v>
      </c>
      <c r="E348">
        <v>1</v>
      </c>
      <c r="F348">
        <v>3</v>
      </c>
      <c r="G348">
        <v>2</v>
      </c>
      <c r="H348">
        <v>2</v>
      </c>
      <c r="I348">
        <v>2</v>
      </c>
      <c r="J348">
        <v>3</v>
      </c>
      <c r="K348" s="2" t="s">
        <v>20</v>
      </c>
      <c r="L348" s="2">
        <f t="shared" si="31"/>
        <v>2</v>
      </c>
      <c r="M348" s="2">
        <f t="shared" si="32"/>
        <v>0</v>
      </c>
      <c r="N348" s="2">
        <f t="shared" si="33"/>
        <v>2</v>
      </c>
      <c r="O348" s="2">
        <f t="shared" si="34"/>
        <v>0</v>
      </c>
      <c r="P348">
        <v>2</v>
      </c>
      <c r="Q348" s="2" t="s">
        <v>19</v>
      </c>
      <c r="R348" s="2">
        <f t="shared" si="35"/>
        <v>1</v>
      </c>
      <c r="S348">
        <v>19</v>
      </c>
      <c r="T348">
        <v>3</v>
      </c>
      <c r="U348">
        <v>3</v>
      </c>
      <c r="V348">
        <v>2</v>
      </c>
      <c r="W348">
        <v>2</v>
      </c>
      <c r="X348">
        <v>2</v>
      </c>
    </row>
    <row r="349" spans="1:24" x14ac:dyDescent="0.25">
      <c r="A349">
        <v>204</v>
      </c>
      <c r="B349">
        <v>40</v>
      </c>
      <c r="C349" s="2" t="s">
        <v>19</v>
      </c>
      <c r="D349" s="2">
        <f t="shared" si="30"/>
        <v>0</v>
      </c>
      <c r="E349">
        <v>2</v>
      </c>
      <c r="F349">
        <v>3</v>
      </c>
      <c r="G349">
        <v>2</v>
      </c>
      <c r="H349">
        <v>3</v>
      </c>
      <c r="I349">
        <v>2</v>
      </c>
      <c r="J349">
        <v>4</v>
      </c>
      <c r="K349" s="2" t="s">
        <v>20</v>
      </c>
      <c r="L349" s="2">
        <f t="shared" si="31"/>
        <v>2</v>
      </c>
      <c r="M349" s="2">
        <f t="shared" si="32"/>
        <v>0</v>
      </c>
      <c r="N349" s="2">
        <f t="shared" si="33"/>
        <v>2</v>
      </c>
      <c r="O349" s="2">
        <f t="shared" si="34"/>
        <v>0</v>
      </c>
      <c r="P349">
        <v>8</v>
      </c>
      <c r="Q349" s="2" t="s">
        <v>17</v>
      </c>
      <c r="R349" s="2">
        <f t="shared" si="35"/>
        <v>2</v>
      </c>
      <c r="S349">
        <v>15</v>
      </c>
      <c r="T349">
        <v>3</v>
      </c>
      <c r="U349">
        <v>4</v>
      </c>
      <c r="V349">
        <v>7</v>
      </c>
      <c r="W349">
        <v>2</v>
      </c>
      <c r="X349">
        <v>3</v>
      </c>
    </row>
    <row r="350" spans="1:24" x14ac:dyDescent="0.25">
      <c r="A350">
        <v>207</v>
      </c>
      <c r="B350">
        <v>22</v>
      </c>
      <c r="C350" s="2" t="s">
        <v>19</v>
      </c>
      <c r="D350" s="2">
        <f t="shared" si="30"/>
        <v>0</v>
      </c>
      <c r="E350">
        <v>3</v>
      </c>
      <c r="F350">
        <v>4</v>
      </c>
      <c r="G350">
        <v>2</v>
      </c>
      <c r="H350">
        <v>4</v>
      </c>
      <c r="I350">
        <v>1</v>
      </c>
      <c r="J350">
        <v>2</v>
      </c>
      <c r="K350" s="2" t="s">
        <v>21</v>
      </c>
      <c r="L350" s="2">
        <f t="shared" si="31"/>
        <v>1</v>
      </c>
      <c r="M350" s="2">
        <f t="shared" si="32"/>
        <v>1</v>
      </c>
      <c r="N350" s="2">
        <f t="shared" si="33"/>
        <v>0</v>
      </c>
      <c r="O350" s="2">
        <f t="shared" si="34"/>
        <v>0</v>
      </c>
      <c r="P350">
        <v>1</v>
      </c>
      <c r="Q350" s="2" t="s">
        <v>17</v>
      </c>
      <c r="R350" s="2">
        <f t="shared" si="35"/>
        <v>2</v>
      </c>
      <c r="S350">
        <v>16</v>
      </c>
      <c r="T350">
        <v>3</v>
      </c>
      <c r="U350">
        <v>2</v>
      </c>
      <c r="V350">
        <v>4</v>
      </c>
      <c r="W350">
        <v>2</v>
      </c>
      <c r="X350">
        <v>2</v>
      </c>
    </row>
    <row r="351" spans="1:24" x14ac:dyDescent="0.25">
      <c r="A351">
        <v>209</v>
      </c>
      <c r="B351">
        <v>40</v>
      </c>
      <c r="C351" s="2" t="s">
        <v>19</v>
      </c>
      <c r="D351" s="2">
        <f t="shared" si="30"/>
        <v>0</v>
      </c>
      <c r="E351">
        <v>2</v>
      </c>
      <c r="F351">
        <v>4</v>
      </c>
      <c r="G351">
        <v>1</v>
      </c>
      <c r="H351">
        <v>2</v>
      </c>
      <c r="I351">
        <v>2</v>
      </c>
      <c r="J351">
        <v>4</v>
      </c>
      <c r="K351" s="2" t="s">
        <v>20</v>
      </c>
      <c r="L351" s="2">
        <f t="shared" si="31"/>
        <v>2</v>
      </c>
      <c r="M351" s="2">
        <f t="shared" si="32"/>
        <v>0</v>
      </c>
      <c r="N351" s="2">
        <f t="shared" si="33"/>
        <v>2</v>
      </c>
      <c r="O351" s="2">
        <f t="shared" si="34"/>
        <v>0</v>
      </c>
      <c r="P351">
        <v>9</v>
      </c>
      <c r="Q351" s="2" t="s">
        <v>19</v>
      </c>
      <c r="R351" s="2">
        <f t="shared" si="35"/>
        <v>1</v>
      </c>
      <c r="S351">
        <v>14</v>
      </c>
      <c r="T351">
        <v>3</v>
      </c>
      <c r="U351">
        <v>1</v>
      </c>
      <c r="V351">
        <v>3</v>
      </c>
      <c r="W351">
        <v>2</v>
      </c>
      <c r="X351">
        <v>0</v>
      </c>
    </row>
    <row r="352" spans="1:24" x14ac:dyDescent="0.25">
      <c r="A352">
        <v>210</v>
      </c>
      <c r="B352">
        <v>46</v>
      </c>
      <c r="C352" s="2" t="s">
        <v>19</v>
      </c>
      <c r="D352" s="2">
        <f t="shared" si="30"/>
        <v>0</v>
      </c>
      <c r="E352">
        <v>2</v>
      </c>
      <c r="F352">
        <v>4</v>
      </c>
      <c r="G352">
        <v>2</v>
      </c>
      <c r="H352">
        <v>3</v>
      </c>
      <c r="I352">
        <v>3</v>
      </c>
      <c r="J352">
        <v>2</v>
      </c>
      <c r="K352" s="2" t="s">
        <v>21</v>
      </c>
      <c r="L352" s="2">
        <f t="shared" si="31"/>
        <v>1</v>
      </c>
      <c r="M352" s="2">
        <f t="shared" si="32"/>
        <v>1</v>
      </c>
      <c r="N352" s="2">
        <f t="shared" si="33"/>
        <v>0</v>
      </c>
      <c r="O352" s="2">
        <f t="shared" si="34"/>
        <v>0</v>
      </c>
      <c r="P352">
        <v>2</v>
      </c>
      <c r="Q352" s="2" t="s">
        <v>19</v>
      </c>
      <c r="R352" s="2">
        <f t="shared" si="35"/>
        <v>1</v>
      </c>
      <c r="S352">
        <v>16</v>
      </c>
      <c r="T352">
        <v>3</v>
      </c>
      <c r="U352">
        <v>3</v>
      </c>
      <c r="V352">
        <v>4</v>
      </c>
      <c r="W352">
        <v>2</v>
      </c>
      <c r="X352">
        <v>0</v>
      </c>
    </row>
    <row r="353" spans="1:24" x14ac:dyDescent="0.25">
      <c r="A353">
        <v>215</v>
      </c>
      <c r="B353">
        <v>30</v>
      </c>
      <c r="C353" s="2" t="s">
        <v>17</v>
      </c>
      <c r="D353" s="2">
        <f t="shared" si="30"/>
        <v>1</v>
      </c>
      <c r="E353">
        <v>3</v>
      </c>
      <c r="F353">
        <v>4</v>
      </c>
      <c r="G353">
        <v>1</v>
      </c>
      <c r="H353">
        <v>3</v>
      </c>
      <c r="I353">
        <v>1</v>
      </c>
      <c r="J353">
        <v>1</v>
      </c>
      <c r="K353" s="2" t="s">
        <v>18</v>
      </c>
      <c r="L353" s="2">
        <f t="shared" si="31"/>
        <v>3</v>
      </c>
      <c r="M353" s="2">
        <f t="shared" si="32"/>
        <v>0</v>
      </c>
      <c r="N353" s="2">
        <f t="shared" si="33"/>
        <v>0</v>
      </c>
      <c r="O353" s="2">
        <f t="shared" si="34"/>
        <v>3</v>
      </c>
      <c r="P353">
        <v>5</v>
      </c>
      <c r="Q353" s="2" t="s">
        <v>17</v>
      </c>
      <c r="R353" s="2">
        <f t="shared" si="35"/>
        <v>2</v>
      </c>
      <c r="S353">
        <v>11</v>
      </c>
      <c r="T353">
        <v>2</v>
      </c>
      <c r="U353">
        <v>3</v>
      </c>
      <c r="V353">
        <v>5</v>
      </c>
      <c r="W353">
        <v>2</v>
      </c>
      <c r="X353">
        <v>0</v>
      </c>
    </row>
    <row r="354" spans="1:24" x14ac:dyDescent="0.25">
      <c r="A354">
        <v>218</v>
      </c>
      <c r="B354">
        <v>29</v>
      </c>
      <c r="C354" s="2" t="s">
        <v>17</v>
      </c>
      <c r="D354" s="2">
        <f t="shared" si="30"/>
        <v>1</v>
      </c>
      <c r="E354">
        <v>3</v>
      </c>
      <c r="F354">
        <v>3</v>
      </c>
      <c r="G354">
        <v>1</v>
      </c>
      <c r="H354">
        <v>2</v>
      </c>
      <c r="I354">
        <v>1</v>
      </c>
      <c r="J354">
        <v>3</v>
      </c>
      <c r="K354" s="2" t="s">
        <v>18</v>
      </c>
      <c r="L354" s="2">
        <f t="shared" si="31"/>
        <v>3</v>
      </c>
      <c r="M354" s="2">
        <f t="shared" si="32"/>
        <v>0</v>
      </c>
      <c r="N354" s="2">
        <f t="shared" si="33"/>
        <v>0</v>
      </c>
      <c r="O354" s="2">
        <f t="shared" si="34"/>
        <v>3</v>
      </c>
      <c r="P354">
        <v>9</v>
      </c>
      <c r="Q354" s="2" t="s">
        <v>19</v>
      </c>
      <c r="R354" s="2">
        <f t="shared" si="35"/>
        <v>1</v>
      </c>
      <c r="S354">
        <v>14</v>
      </c>
      <c r="T354">
        <v>3</v>
      </c>
      <c r="U354">
        <v>2</v>
      </c>
      <c r="V354">
        <v>6</v>
      </c>
      <c r="W354">
        <v>2</v>
      </c>
      <c r="X354">
        <v>1</v>
      </c>
    </row>
    <row r="355" spans="1:24" x14ac:dyDescent="0.25">
      <c r="A355">
        <v>220</v>
      </c>
      <c r="B355">
        <v>54</v>
      </c>
      <c r="C355" s="2" t="s">
        <v>19</v>
      </c>
      <c r="D355" s="2">
        <f t="shared" si="30"/>
        <v>0</v>
      </c>
      <c r="E355">
        <v>3</v>
      </c>
      <c r="F355">
        <v>4</v>
      </c>
      <c r="G355">
        <v>1</v>
      </c>
      <c r="H355">
        <v>2</v>
      </c>
      <c r="I355">
        <v>2</v>
      </c>
      <c r="J355">
        <v>1</v>
      </c>
      <c r="K355" s="2" t="s">
        <v>20</v>
      </c>
      <c r="L355" s="2">
        <f t="shared" si="31"/>
        <v>2</v>
      </c>
      <c r="M355" s="2">
        <f t="shared" si="32"/>
        <v>0</v>
      </c>
      <c r="N355" s="2">
        <f t="shared" si="33"/>
        <v>2</v>
      </c>
      <c r="O355" s="2">
        <f t="shared" si="34"/>
        <v>0</v>
      </c>
      <c r="P355">
        <v>2</v>
      </c>
      <c r="Q355" s="2" t="s">
        <v>19</v>
      </c>
      <c r="R355" s="2">
        <f t="shared" si="35"/>
        <v>1</v>
      </c>
      <c r="S355">
        <v>14</v>
      </c>
      <c r="T355">
        <v>3</v>
      </c>
      <c r="U355">
        <v>3</v>
      </c>
      <c r="V355">
        <v>6</v>
      </c>
      <c r="W355">
        <v>2</v>
      </c>
      <c r="X355">
        <v>0</v>
      </c>
    </row>
    <row r="356" spans="1:24" x14ac:dyDescent="0.25">
      <c r="A356">
        <v>222</v>
      </c>
      <c r="B356">
        <v>33</v>
      </c>
      <c r="C356" s="2" t="s">
        <v>19</v>
      </c>
      <c r="D356" s="2">
        <f t="shared" si="30"/>
        <v>0</v>
      </c>
      <c r="E356">
        <v>2</v>
      </c>
      <c r="F356">
        <v>3</v>
      </c>
      <c r="G356">
        <v>1</v>
      </c>
      <c r="H356">
        <v>2</v>
      </c>
      <c r="I356">
        <v>1</v>
      </c>
      <c r="J356">
        <v>2</v>
      </c>
      <c r="K356" s="2" t="s">
        <v>20</v>
      </c>
      <c r="L356" s="2">
        <f t="shared" si="31"/>
        <v>2</v>
      </c>
      <c r="M356" s="2">
        <f t="shared" si="32"/>
        <v>0</v>
      </c>
      <c r="N356" s="2">
        <f t="shared" si="33"/>
        <v>2</v>
      </c>
      <c r="O356" s="2">
        <f t="shared" si="34"/>
        <v>0</v>
      </c>
      <c r="P356">
        <v>6</v>
      </c>
      <c r="Q356" s="2" t="s">
        <v>19</v>
      </c>
      <c r="R356" s="2">
        <f t="shared" si="35"/>
        <v>1</v>
      </c>
      <c r="S356">
        <v>21</v>
      </c>
      <c r="T356">
        <v>4</v>
      </c>
      <c r="U356">
        <v>3</v>
      </c>
      <c r="V356">
        <v>3</v>
      </c>
      <c r="W356">
        <v>2</v>
      </c>
      <c r="X356">
        <v>1</v>
      </c>
    </row>
    <row r="357" spans="1:24" x14ac:dyDescent="0.25">
      <c r="A357">
        <v>231</v>
      </c>
      <c r="B357">
        <v>52</v>
      </c>
      <c r="C357" s="2" t="s">
        <v>19</v>
      </c>
      <c r="D357" s="2">
        <f t="shared" si="30"/>
        <v>0</v>
      </c>
      <c r="E357">
        <v>3</v>
      </c>
      <c r="F357">
        <v>3</v>
      </c>
      <c r="G357">
        <v>1</v>
      </c>
      <c r="H357">
        <v>2</v>
      </c>
      <c r="I357">
        <v>1</v>
      </c>
      <c r="J357">
        <v>4</v>
      </c>
      <c r="K357" s="2" t="s">
        <v>18</v>
      </c>
      <c r="L357" s="2">
        <f t="shared" si="31"/>
        <v>3</v>
      </c>
      <c r="M357" s="2">
        <f t="shared" si="32"/>
        <v>0</v>
      </c>
      <c r="N357" s="2">
        <f t="shared" si="33"/>
        <v>0</v>
      </c>
      <c r="O357" s="2">
        <f t="shared" si="34"/>
        <v>3</v>
      </c>
      <c r="P357">
        <v>7</v>
      </c>
      <c r="Q357" s="2" t="s">
        <v>19</v>
      </c>
      <c r="R357" s="2">
        <f t="shared" si="35"/>
        <v>1</v>
      </c>
      <c r="S357">
        <v>15</v>
      </c>
      <c r="T357">
        <v>3</v>
      </c>
      <c r="U357">
        <v>2</v>
      </c>
      <c r="V357">
        <v>2</v>
      </c>
      <c r="W357">
        <v>2</v>
      </c>
      <c r="X357">
        <v>2</v>
      </c>
    </row>
    <row r="358" spans="1:24" x14ac:dyDescent="0.25">
      <c r="A358">
        <v>233</v>
      </c>
      <c r="B358">
        <v>59</v>
      </c>
      <c r="C358" s="2" t="s">
        <v>19</v>
      </c>
      <c r="D358" s="2">
        <f t="shared" si="30"/>
        <v>0</v>
      </c>
      <c r="E358">
        <v>2</v>
      </c>
      <c r="F358">
        <v>2</v>
      </c>
      <c r="G358">
        <v>2</v>
      </c>
      <c r="H358">
        <v>3</v>
      </c>
      <c r="I358">
        <v>1</v>
      </c>
      <c r="J358">
        <v>3</v>
      </c>
      <c r="K358" s="2" t="s">
        <v>20</v>
      </c>
      <c r="L358" s="2">
        <f t="shared" si="31"/>
        <v>2</v>
      </c>
      <c r="M358" s="2">
        <f t="shared" si="32"/>
        <v>0</v>
      </c>
      <c r="N358" s="2">
        <f t="shared" si="33"/>
        <v>2</v>
      </c>
      <c r="O358" s="2">
        <f t="shared" si="34"/>
        <v>0</v>
      </c>
      <c r="P358">
        <v>2</v>
      </c>
      <c r="Q358" s="2" t="s">
        <v>19</v>
      </c>
      <c r="R358" s="2">
        <f t="shared" si="35"/>
        <v>1</v>
      </c>
      <c r="S358">
        <v>17</v>
      </c>
      <c r="T358">
        <v>3</v>
      </c>
      <c r="U358">
        <v>2</v>
      </c>
      <c r="V358">
        <v>2</v>
      </c>
      <c r="W358">
        <v>2</v>
      </c>
      <c r="X358">
        <v>2</v>
      </c>
    </row>
    <row r="359" spans="1:24" x14ac:dyDescent="0.25">
      <c r="A359">
        <v>240</v>
      </c>
      <c r="B359">
        <v>32</v>
      </c>
      <c r="C359" s="2" t="s">
        <v>17</v>
      </c>
      <c r="D359" s="2">
        <f t="shared" si="30"/>
        <v>1</v>
      </c>
      <c r="E359">
        <v>3</v>
      </c>
      <c r="F359">
        <v>4</v>
      </c>
      <c r="G359">
        <v>1</v>
      </c>
      <c r="H359">
        <v>2</v>
      </c>
      <c r="I359">
        <v>1</v>
      </c>
      <c r="J359">
        <v>3</v>
      </c>
      <c r="K359" s="2" t="s">
        <v>18</v>
      </c>
      <c r="L359" s="2">
        <f t="shared" si="31"/>
        <v>3</v>
      </c>
      <c r="M359" s="2">
        <f t="shared" si="32"/>
        <v>0</v>
      </c>
      <c r="N359" s="2">
        <f t="shared" si="33"/>
        <v>0</v>
      </c>
      <c r="O359" s="2">
        <f t="shared" si="34"/>
        <v>3</v>
      </c>
      <c r="P359">
        <v>0</v>
      </c>
      <c r="Q359" s="2" t="s">
        <v>17</v>
      </c>
      <c r="R359" s="2">
        <f t="shared" si="35"/>
        <v>2</v>
      </c>
      <c r="S359">
        <v>14</v>
      </c>
      <c r="T359">
        <v>3</v>
      </c>
      <c r="U359">
        <v>1</v>
      </c>
      <c r="V359">
        <v>3</v>
      </c>
      <c r="W359">
        <v>2</v>
      </c>
      <c r="X359">
        <v>1</v>
      </c>
    </row>
    <row r="360" spans="1:24" x14ac:dyDescent="0.25">
      <c r="A360">
        <v>241</v>
      </c>
      <c r="B360">
        <v>39</v>
      </c>
      <c r="C360" s="2" t="s">
        <v>19</v>
      </c>
      <c r="D360" s="2">
        <f t="shared" si="30"/>
        <v>0</v>
      </c>
      <c r="E360">
        <v>2</v>
      </c>
      <c r="F360">
        <v>3</v>
      </c>
      <c r="G360">
        <v>1</v>
      </c>
      <c r="H360">
        <v>1</v>
      </c>
      <c r="I360">
        <v>1</v>
      </c>
      <c r="J360">
        <v>3</v>
      </c>
      <c r="K360" s="2" t="s">
        <v>21</v>
      </c>
      <c r="L360" s="2">
        <f t="shared" si="31"/>
        <v>1</v>
      </c>
      <c r="M360" s="2">
        <f t="shared" si="32"/>
        <v>1</v>
      </c>
      <c r="N360" s="2">
        <f t="shared" si="33"/>
        <v>0</v>
      </c>
      <c r="O360" s="2">
        <f t="shared" si="34"/>
        <v>0</v>
      </c>
      <c r="P360">
        <v>7</v>
      </c>
      <c r="Q360" s="2" t="s">
        <v>19</v>
      </c>
      <c r="R360" s="2">
        <f t="shared" si="35"/>
        <v>1</v>
      </c>
      <c r="S360">
        <v>14</v>
      </c>
      <c r="T360">
        <v>3</v>
      </c>
      <c r="U360">
        <v>3</v>
      </c>
      <c r="V360">
        <v>3</v>
      </c>
      <c r="W360">
        <v>2</v>
      </c>
      <c r="X360">
        <v>1</v>
      </c>
    </row>
    <row r="361" spans="1:24" x14ac:dyDescent="0.25">
      <c r="A361">
        <v>242</v>
      </c>
      <c r="B361">
        <v>32</v>
      </c>
      <c r="C361" s="2" t="s">
        <v>19</v>
      </c>
      <c r="D361" s="2">
        <f t="shared" si="30"/>
        <v>0</v>
      </c>
      <c r="E361">
        <v>2</v>
      </c>
      <c r="F361">
        <v>3</v>
      </c>
      <c r="G361">
        <v>2</v>
      </c>
      <c r="H361">
        <v>3</v>
      </c>
      <c r="I361">
        <v>2</v>
      </c>
      <c r="J361">
        <v>4</v>
      </c>
      <c r="K361" s="2" t="s">
        <v>20</v>
      </c>
      <c r="L361" s="2">
        <f t="shared" si="31"/>
        <v>2</v>
      </c>
      <c r="M361" s="2">
        <f t="shared" si="32"/>
        <v>0</v>
      </c>
      <c r="N361" s="2">
        <f t="shared" si="33"/>
        <v>2</v>
      </c>
      <c r="O361" s="2">
        <f t="shared" si="34"/>
        <v>0</v>
      </c>
      <c r="P361">
        <v>0</v>
      </c>
      <c r="Q361" s="2" t="s">
        <v>19</v>
      </c>
      <c r="R361" s="2">
        <f t="shared" si="35"/>
        <v>1</v>
      </c>
      <c r="S361">
        <v>18</v>
      </c>
      <c r="T361">
        <v>3</v>
      </c>
      <c r="U361">
        <v>3</v>
      </c>
      <c r="V361">
        <v>3</v>
      </c>
      <c r="W361">
        <v>2</v>
      </c>
      <c r="X361">
        <v>2</v>
      </c>
    </row>
    <row r="362" spans="1:24" x14ac:dyDescent="0.25">
      <c r="A362">
        <v>246</v>
      </c>
      <c r="B362">
        <v>31</v>
      </c>
      <c r="C362" s="2" t="s">
        <v>19</v>
      </c>
      <c r="D362" s="2">
        <f t="shared" si="30"/>
        <v>0</v>
      </c>
      <c r="E362">
        <v>2</v>
      </c>
      <c r="F362">
        <v>2</v>
      </c>
      <c r="G362">
        <v>2</v>
      </c>
      <c r="H362">
        <v>2</v>
      </c>
      <c r="I362">
        <v>3</v>
      </c>
      <c r="J362">
        <v>1</v>
      </c>
      <c r="K362" s="2" t="s">
        <v>21</v>
      </c>
      <c r="L362" s="2">
        <f t="shared" si="31"/>
        <v>1</v>
      </c>
      <c r="M362" s="2">
        <f t="shared" si="32"/>
        <v>1</v>
      </c>
      <c r="N362" s="2">
        <f t="shared" si="33"/>
        <v>0</v>
      </c>
      <c r="O362" s="2">
        <f t="shared" si="34"/>
        <v>0</v>
      </c>
      <c r="P362">
        <v>9</v>
      </c>
      <c r="Q362" s="2" t="s">
        <v>19</v>
      </c>
      <c r="R362" s="2">
        <f t="shared" si="35"/>
        <v>1</v>
      </c>
      <c r="S362">
        <v>12</v>
      </c>
      <c r="T362">
        <v>3</v>
      </c>
      <c r="U362">
        <v>3</v>
      </c>
      <c r="V362">
        <v>2</v>
      </c>
      <c r="W362">
        <v>2</v>
      </c>
      <c r="X362">
        <v>2</v>
      </c>
    </row>
    <row r="363" spans="1:24" x14ac:dyDescent="0.25">
      <c r="A363">
        <v>247</v>
      </c>
      <c r="B363">
        <v>33</v>
      </c>
      <c r="C363" s="2" t="s">
        <v>19</v>
      </c>
      <c r="D363" s="2">
        <f t="shared" si="30"/>
        <v>0</v>
      </c>
      <c r="E363">
        <v>2</v>
      </c>
      <c r="F363">
        <v>3</v>
      </c>
      <c r="G363">
        <v>1</v>
      </c>
      <c r="H363">
        <v>2</v>
      </c>
      <c r="I363">
        <v>1</v>
      </c>
      <c r="J363">
        <v>1</v>
      </c>
      <c r="K363" s="2" t="s">
        <v>20</v>
      </c>
      <c r="L363" s="2">
        <f t="shared" si="31"/>
        <v>2</v>
      </c>
      <c r="M363" s="2">
        <f t="shared" si="32"/>
        <v>0</v>
      </c>
      <c r="N363" s="2">
        <f t="shared" si="33"/>
        <v>2</v>
      </c>
      <c r="O363" s="2">
        <f t="shared" si="34"/>
        <v>0</v>
      </c>
      <c r="P363">
        <v>4</v>
      </c>
      <c r="Q363" s="2" t="s">
        <v>19</v>
      </c>
      <c r="R363" s="2">
        <f t="shared" si="35"/>
        <v>1</v>
      </c>
      <c r="S363">
        <v>13</v>
      </c>
      <c r="T363">
        <v>3</v>
      </c>
      <c r="U363">
        <v>2</v>
      </c>
      <c r="V363">
        <v>2</v>
      </c>
      <c r="W363">
        <v>2</v>
      </c>
      <c r="X363">
        <v>0</v>
      </c>
    </row>
    <row r="364" spans="1:24" x14ac:dyDescent="0.25">
      <c r="A364">
        <v>250</v>
      </c>
      <c r="B364">
        <v>45</v>
      </c>
      <c r="C364" s="2" t="s">
        <v>19</v>
      </c>
      <c r="D364" s="2">
        <f t="shared" si="30"/>
        <v>0</v>
      </c>
      <c r="E364">
        <v>2</v>
      </c>
      <c r="F364">
        <v>1</v>
      </c>
      <c r="G364">
        <v>2</v>
      </c>
      <c r="H364">
        <v>4</v>
      </c>
      <c r="I364">
        <v>2</v>
      </c>
      <c r="J364">
        <v>3</v>
      </c>
      <c r="K364" s="2" t="s">
        <v>20</v>
      </c>
      <c r="L364" s="2">
        <f t="shared" si="31"/>
        <v>2</v>
      </c>
      <c r="M364" s="2">
        <f t="shared" si="32"/>
        <v>0</v>
      </c>
      <c r="N364" s="2">
        <f t="shared" si="33"/>
        <v>2</v>
      </c>
      <c r="O364" s="2">
        <f t="shared" si="34"/>
        <v>0</v>
      </c>
      <c r="P364">
        <v>0</v>
      </c>
      <c r="Q364" s="2" t="s">
        <v>19</v>
      </c>
      <c r="R364" s="2">
        <f t="shared" si="35"/>
        <v>1</v>
      </c>
      <c r="S364">
        <v>17</v>
      </c>
      <c r="T364">
        <v>3</v>
      </c>
      <c r="U364">
        <v>3</v>
      </c>
      <c r="V364">
        <v>3</v>
      </c>
      <c r="W364">
        <v>2</v>
      </c>
      <c r="X364">
        <v>0</v>
      </c>
    </row>
    <row r="365" spans="1:24" x14ac:dyDescent="0.25">
      <c r="A365">
        <v>254</v>
      </c>
      <c r="B365">
        <v>42</v>
      </c>
      <c r="C365" s="2" t="s">
        <v>19</v>
      </c>
      <c r="D365" s="2">
        <f t="shared" si="30"/>
        <v>0</v>
      </c>
      <c r="E365">
        <v>2</v>
      </c>
      <c r="F365">
        <v>4</v>
      </c>
      <c r="G365">
        <v>1</v>
      </c>
      <c r="H365">
        <v>2</v>
      </c>
      <c r="I365">
        <v>2</v>
      </c>
      <c r="J365">
        <v>1</v>
      </c>
      <c r="K365" s="2" t="s">
        <v>18</v>
      </c>
      <c r="L365" s="2">
        <f t="shared" si="31"/>
        <v>3</v>
      </c>
      <c r="M365" s="2">
        <f t="shared" si="32"/>
        <v>0</v>
      </c>
      <c r="N365" s="2">
        <f t="shared" si="33"/>
        <v>0</v>
      </c>
      <c r="O365" s="2">
        <f t="shared" si="34"/>
        <v>3</v>
      </c>
      <c r="P365">
        <v>3</v>
      </c>
      <c r="Q365" s="2" t="s">
        <v>17</v>
      </c>
      <c r="R365" s="2">
        <f t="shared" si="35"/>
        <v>2</v>
      </c>
      <c r="S365">
        <v>13</v>
      </c>
      <c r="T365">
        <v>3</v>
      </c>
      <c r="U365">
        <v>3</v>
      </c>
      <c r="V365">
        <v>3</v>
      </c>
      <c r="W365">
        <v>2</v>
      </c>
      <c r="X365">
        <v>0</v>
      </c>
    </row>
    <row r="366" spans="1:24" x14ac:dyDescent="0.25">
      <c r="A366">
        <v>255</v>
      </c>
      <c r="B366">
        <v>29</v>
      </c>
      <c r="C366" s="2" t="s">
        <v>19</v>
      </c>
      <c r="D366" s="2">
        <f t="shared" si="30"/>
        <v>0</v>
      </c>
      <c r="E366">
        <v>2</v>
      </c>
      <c r="F366">
        <v>4</v>
      </c>
      <c r="G366">
        <v>1</v>
      </c>
      <c r="H366">
        <v>2</v>
      </c>
      <c r="I366">
        <v>2</v>
      </c>
      <c r="J366">
        <v>4</v>
      </c>
      <c r="K366" s="2" t="s">
        <v>21</v>
      </c>
      <c r="L366" s="2">
        <f t="shared" si="31"/>
        <v>1</v>
      </c>
      <c r="M366" s="2">
        <f t="shared" si="32"/>
        <v>1</v>
      </c>
      <c r="N366" s="2">
        <f t="shared" si="33"/>
        <v>0</v>
      </c>
      <c r="O366" s="2">
        <f t="shared" si="34"/>
        <v>0</v>
      </c>
      <c r="P366">
        <v>2</v>
      </c>
      <c r="Q366" s="2" t="s">
        <v>19</v>
      </c>
      <c r="R366" s="2">
        <f t="shared" si="35"/>
        <v>1</v>
      </c>
      <c r="S366">
        <v>14</v>
      </c>
      <c r="T366">
        <v>3</v>
      </c>
      <c r="U366">
        <v>3</v>
      </c>
      <c r="V366">
        <v>3</v>
      </c>
      <c r="W366">
        <v>2</v>
      </c>
      <c r="X366">
        <v>0</v>
      </c>
    </row>
    <row r="367" spans="1:24" x14ac:dyDescent="0.25">
      <c r="A367">
        <v>256</v>
      </c>
      <c r="B367">
        <v>25</v>
      </c>
      <c r="C367" s="2" t="s">
        <v>19</v>
      </c>
      <c r="D367" s="2">
        <f t="shared" si="30"/>
        <v>0</v>
      </c>
      <c r="E367">
        <v>3</v>
      </c>
      <c r="F367">
        <v>1</v>
      </c>
      <c r="G367">
        <v>1</v>
      </c>
      <c r="H367">
        <v>1</v>
      </c>
      <c r="I367">
        <v>2</v>
      </c>
      <c r="J367">
        <v>3</v>
      </c>
      <c r="K367" s="2" t="s">
        <v>20</v>
      </c>
      <c r="L367" s="2">
        <f t="shared" si="31"/>
        <v>2</v>
      </c>
      <c r="M367" s="2">
        <f t="shared" si="32"/>
        <v>0</v>
      </c>
      <c r="N367" s="2">
        <f t="shared" si="33"/>
        <v>2</v>
      </c>
      <c r="O367" s="2">
        <f t="shared" si="34"/>
        <v>0</v>
      </c>
      <c r="P367">
        <v>3</v>
      </c>
      <c r="Q367" s="2" t="s">
        <v>19</v>
      </c>
      <c r="R367" s="2">
        <f t="shared" si="35"/>
        <v>1</v>
      </c>
      <c r="S367">
        <v>12</v>
      </c>
      <c r="T367">
        <v>3</v>
      </c>
      <c r="U367">
        <v>3</v>
      </c>
      <c r="V367">
        <v>4</v>
      </c>
      <c r="W367">
        <v>2</v>
      </c>
      <c r="X367">
        <v>1</v>
      </c>
    </row>
    <row r="368" spans="1:24" x14ac:dyDescent="0.25">
      <c r="A368">
        <v>263</v>
      </c>
      <c r="B368">
        <v>32</v>
      </c>
      <c r="C368" s="2" t="s">
        <v>19</v>
      </c>
      <c r="D368" s="2">
        <f t="shared" si="30"/>
        <v>0</v>
      </c>
      <c r="E368">
        <v>1</v>
      </c>
      <c r="F368">
        <v>4</v>
      </c>
      <c r="G368">
        <v>1</v>
      </c>
      <c r="H368">
        <v>2</v>
      </c>
      <c r="I368">
        <v>2</v>
      </c>
      <c r="J368">
        <v>1</v>
      </c>
      <c r="K368" s="2" t="s">
        <v>18</v>
      </c>
      <c r="L368" s="2">
        <f t="shared" si="31"/>
        <v>3</v>
      </c>
      <c r="M368" s="2">
        <f t="shared" si="32"/>
        <v>0</v>
      </c>
      <c r="N368" s="2">
        <f t="shared" si="33"/>
        <v>0</v>
      </c>
      <c r="O368" s="2">
        <f t="shared" si="34"/>
        <v>3</v>
      </c>
      <c r="P368">
        <v>4</v>
      </c>
      <c r="Q368" s="2" t="s">
        <v>19</v>
      </c>
      <c r="R368" s="2">
        <f t="shared" si="35"/>
        <v>1</v>
      </c>
      <c r="S368">
        <v>13</v>
      </c>
      <c r="T368">
        <v>3</v>
      </c>
      <c r="U368">
        <v>3</v>
      </c>
      <c r="V368">
        <v>6</v>
      </c>
      <c r="W368">
        <v>2</v>
      </c>
      <c r="X368">
        <v>0</v>
      </c>
    </row>
    <row r="369" spans="1:24" x14ac:dyDescent="0.25">
      <c r="A369">
        <v>273</v>
      </c>
      <c r="B369">
        <v>28</v>
      </c>
      <c r="C369" s="2" t="s">
        <v>19</v>
      </c>
      <c r="D369" s="2">
        <f t="shared" si="30"/>
        <v>0</v>
      </c>
      <c r="E369">
        <v>3</v>
      </c>
      <c r="F369">
        <v>4</v>
      </c>
      <c r="G369">
        <v>2</v>
      </c>
      <c r="H369">
        <v>3</v>
      </c>
      <c r="I369">
        <v>1</v>
      </c>
      <c r="J369">
        <v>4</v>
      </c>
      <c r="K369" s="2" t="s">
        <v>20</v>
      </c>
      <c r="L369" s="2">
        <f t="shared" si="31"/>
        <v>2</v>
      </c>
      <c r="M369" s="2">
        <f t="shared" si="32"/>
        <v>0</v>
      </c>
      <c r="N369" s="2">
        <f t="shared" si="33"/>
        <v>2</v>
      </c>
      <c r="O369" s="2">
        <f t="shared" si="34"/>
        <v>0</v>
      </c>
      <c r="P369">
        <v>1</v>
      </c>
      <c r="Q369" s="2" t="s">
        <v>19</v>
      </c>
      <c r="R369" s="2">
        <f t="shared" si="35"/>
        <v>1</v>
      </c>
      <c r="S369">
        <v>23</v>
      </c>
      <c r="T369">
        <v>4</v>
      </c>
      <c r="U369">
        <v>2</v>
      </c>
      <c r="V369">
        <v>5</v>
      </c>
      <c r="W369">
        <v>2</v>
      </c>
      <c r="X369">
        <v>0</v>
      </c>
    </row>
    <row r="370" spans="1:24" x14ac:dyDescent="0.25">
      <c r="A370">
        <v>275</v>
      </c>
      <c r="B370">
        <v>21</v>
      </c>
      <c r="C370" s="2" t="s">
        <v>19</v>
      </c>
      <c r="D370" s="2">
        <f t="shared" si="30"/>
        <v>0</v>
      </c>
      <c r="E370">
        <v>2</v>
      </c>
      <c r="F370">
        <v>4</v>
      </c>
      <c r="G370">
        <v>2</v>
      </c>
      <c r="H370">
        <v>2</v>
      </c>
      <c r="I370">
        <v>1</v>
      </c>
      <c r="J370">
        <v>3</v>
      </c>
      <c r="K370" s="2" t="s">
        <v>18</v>
      </c>
      <c r="L370" s="2">
        <f t="shared" si="31"/>
        <v>3</v>
      </c>
      <c r="M370" s="2">
        <f t="shared" si="32"/>
        <v>0</v>
      </c>
      <c r="N370" s="2">
        <f t="shared" si="33"/>
        <v>0</v>
      </c>
      <c r="O370" s="2">
        <f t="shared" si="34"/>
        <v>3</v>
      </c>
      <c r="P370">
        <v>1</v>
      </c>
      <c r="Q370" s="2" t="s">
        <v>19</v>
      </c>
      <c r="R370" s="2">
        <f t="shared" si="35"/>
        <v>1</v>
      </c>
      <c r="S370">
        <v>17</v>
      </c>
      <c r="T370">
        <v>3</v>
      </c>
      <c r="U370">
        <v>4</v>
      </c>
      <c r="V370">
        <v>3</v>
      </c>
      <c r="W370">
        <v>2</v>
      </c>
      <c r="X370">
        <v>1</v>
      </c>
    </row>
    <row r="371" spans="1:24" x14ac:dyDescent="0.25">
      <c r="A371">
        <v>276</v>
      </c>
      <c r="B371">
        <v>37</v>
      </c>
      <c r="C371" s="2" t="s">
        <v>19</v>
      </c>
      <c r="D371" s="2">
        <f t="shared" si="30"/>
        <v>0</v>
      </c>
      <c r="E371">
        <v>1</v>
      </c>
      <c r="F371">
        <v>1</v>
      </c>
      <c r="G371">
        <v>1</v>
      </c>
      <c r="H371">
        <v>3</v>
      </c>
      <c r="I371">
        <v>3</v>
      </c>
      <c r="J371">
        <v>4</v>
      </c>
      <c r="K371" s="2" t="s">
        <v>21</v>
      </c>
      <c r="L371" s="2">
        <f t="shared" si="31"/>
        <v>1</v>
      </c>
      <c r="M371" s="2">
        <f t="shared" si="32"/>
        <v>1</v>
      </c>
      <c r="N371" s="2">
        <f t="shared" si="33"/>
        <v>0</v>
      </c>
      <c r="O371" s="2">
        <f t="shared" si="34"/>
        <v>0</v>
      </c>
      <c r="P371">
        <v>2</v>
      </c>
      <c r="Q371" s="2" t="s">
        <v>17</v>
      </c>
      <c r="R371" s="2">
        <f t="shared" si="35"/>
        <v>2</v>
      </c>
      <c r="S371">
        <v>18</v>
      </c>
      <c r="T371">
        <v>3</v>
      </c>
      <c r="U371">
        <v>3</v>
      </c>
      <c r="V371">
        <v>5</v>
      </c>
      <c r="W371">
        <v>2</v>
      </c>
      <c r="X371">
        <v>0</v>
      </c>
    </row>
    <row r="372" spans="1:24" x14ac:dyDescent="0.25">
      <c r="A372">
        <v>288</v>
      </c>
      <c r="B372">
        <v>38</v>
      </c>
      <c r="C372" s="2" t="s">
        <v>19</v>
      </c>
      <c r="D372" s="2">
        <f t="shared" si="30"/>
        <v>0</v>
      </c>
      <c r="E372">
        <v>1</v>
      </c>
      <c r="F372">
        <v>4</v>
      </c>
      <c r="G372">
        <v>1</v>
      </c>
      <c r="H372">
        <v>1</v>
      </c>
      <c r="I372">
        <v>2</v>
      </c>
      <c r="J372">
        <v>4</v>
      </c>
      <c r="K372" s="2" t="s">
        <v>21</v>
      </c>
      <c r="L372" s="2">
        <f t="shared" si="31"/>
        <v>1</v>
      </c>
      <c r="M372" s="2">
        <f t="shared" si="32"/>
        <v>1</v>
      </c>
      <c r="N372" s="2">
        <f t="shared" si="33"/>
        <v>0</v>
      </c>
      <c r="O372" s="2">
        <f t="shared" si="34"/>
        <v>0</v>
      </c>
      <c r="P372">
        <v>9</v>
      </c>
      <c r="Q372" s="2" t="s">
        <v>19</v>
      </c>
      <c r="R372" s="2">
        <f t="shared" si="35"/>
        <v>1</v>
      </c>
      <c r="S372">
        <v>14</v>
      </c>
      <c r="T372">
        <v>3</v>
      </c>
      <c r="U372">
        <v>3</v>
      </c>
      <c r="V372">
        <v>2</v>
      </c>
      <c r="W372">
        <v>2</v>
      </c>
      <c r="X372">
        <v>1</v>
      </c>
    </row>
    <row r="373" spans="1:24" x14ac:dyDescent="0.25">
      <c r="A373">
        <v>289</v>
      </c>
      <c r="B373">
        <v>26</v>
      </c>
      <c r="C373" s="2" t="s">
        <v>17</v>
      </c>
      <c r="D373" s="2">
        <f t="shared" si="30"/>
        <v>1</v>
      </c>
      <c r="E373">
        <v>1</v>
      </c>
      <c r="F373">
        <v>1</v>
      </c>
      <c r="G373">
        <v>1</v>
      </c>
      <c r="H373">
        <v>1</v>
      </c>
      <c r="I373">
        <v>1</v>
      </c>
      <c r="J373">
        <v>2</v>
      </c>
      <c r="K373" s="2" t="s">
        <v>21</v>
      </c>
      <c r="L373" s="2">
        <f t="shared" si="31"/>
        <v>1</v>
      </c>
      <c r="M373" s="2">
        <f t="shared" si="32"/>
        <v>1</v>
      </c>
      <c r="N373" s="2">
        <f t="shared" si="33"/>
        <v>0</v>
      </c>
      <c r="O373" s="2">
        <f t="shared" si="34"/>
        <v>0</v>
      </c>
      <c r="P373">
        <v>2</v>
      </c>
      <c r="Q373" s="2" t="s">
        <v>17</v>
      </c>
      <c r="R373" s="2">
        <f t="shared" si="35"/>
        <v>2</v>
      </c>
      <c r="S373">
        <v>13</v>
      </c>
      <c r="T373">
        <v>3</v>
      </c>
      <c r="U373">
        <v>3</v>
      </c>
      <c r="V373">
        <v>3</v>
      </c>
      <c r="W373">
        <v>2</v>
      </c>
      <c r="X373">
        <v>0</v>
      </c>
    </row>
    <row r="374" spans="1:24" x14ac:dyDescent="0.25">
      <c r="A374">
        <v>291</v>
      </c>
      <c r="B374">
        <v>49</v>
      </c>
      <c r="C374" s="2" t="s">
        <v>19</v>
      </c>
      <c r="D374" s="2">
        <f t="shared" si="30"/>
        <v>0</v>
      </c>
      <c r="E374">
        <v>1</v>
      </c>
      <c r="F374">
        <v>3</v>
      </c>
      <c r="G374">
        <v>1</v>
      </c>
      <c r="H374">
        <v>1</v>
      </c>
      <c r="I374">
        <v>5</v>
      </c>
      <c r="J374">
        <v>1</v>
      </c>
      <c r="K374" s="2" t="s">
        <v>18</v>
      </c>
      <c r="L374" s="2">
        <f t="shared" si="31"/>
        <v>3</v>
      </c>
      <c r="M374" s="2">
        <f t="shared" si="32"/>
        <v>0</v>
      </c>
      <c r="N374" s="2">
        <f t="shared" si="33"/>
        <v>0</v>
      </c>
      <c r="O374" s="2">
        <f t="shared" si="34"/>
        <v>3</v>
      </c>
      <c r="P374">
        <v>9</v>
      </c>
      <c r="Q374" s="2" t="s">
        <v>17</v>
      </c>
      <c r="R374" s="2">
        <f t="shared" si="35"/>
        <v>2</v>
      </c>
      <c r="S374">
        <v>11</v>
      </c>
      <c r="T374">
        <v>3</v>
      </c>
      <c r="U374">
        <v>3</v>
      </c>
      <c r="V374">
        <v>3</v>
      </c>
      <c r="W374">
        <v>2</v>
      </c>
      <c r="X374">
        <v>1</v>
      </c>
    </row>
    <row r="375" spans="1:24" x14ac:dyDescent="0.25">
      <c r="A375">
        <v>293</v>
      </c>
      <c r="B375">
        <v>31</v>
      </c>
      <c r="C375" s="2" t="s">
        <v>19</v>
      </c>
      <c r="D375" s="2">
        <f t="shared" si="30"/>
        <v>0</v>
      </c>
      <c r="E375">
        <v>3</v>
      </c>
      <c r="F375">
        <v>4</v>
      </c>
      <c r="G375">
        <v>1</v>
      </c>
      <c r="H375">
        <v>1</v>
      </c>
      <c r="I375">
        <v>1</v>
      </c>
      <c r="J375">
        <v>2</v>
      </c>
      <c r="K375" s="2" t="s">
        <v>21</v>
      </c>
      <c r="L375" s="2">
        <f t="shared" si="31"/>
        <v>1</v>
      </c>
      <c r="M375" s="2">
        <f t="shared" si="32"/>
        <v>1</v>
      </c>
      <c r="N375" s="2">
        <f t="shared" si="33"/>
        <v>0</v>
      </c>
      <c r="O375" s="2">
        <f t="shared" si="34"/>
        <v>0</v>
      </c>
      <c r="P375">
        <v>3</v>
      </c>
      <c r="Q375" s="2" t="s">
        <v>19</v>
      </c>
      <c r="R375" s="2">
        <f t="shared" si="35"/>
        <v>1</v>
      </c>
      <c r="S375">
        <v>11</v>
      </c>
      <c r="T375">
        <v>3</v>
      </c>
      <c r="U375">
        <v>2</v>
      </c>
      <c r="V375">
        <v>2</v>
      </c>
      <c r="W375">
        <v>2</v>
      </c>
      <c r="X375">
        <v>2</v>
      </c>
    </row>
    <row r="376" spans="1:24" x14ac:dyDescent="0.25">
      <c r="A376">
        <v>295</v>
      </c>
      <c r="B376">
        <v>37</v>
      </c>
      <c r="C376" s="2" t="s">
        <v>19</v>
      </c>
      <c r="D376" s="2">
        <f t="shared" si="30"/>
        <v>0</v>
      </c>
      <c r="E376">
        <v>3</v>
      </c>
      <c r="F376">
        <v>2</v>
      </c>
      <c r="G376">
        <v>1</v>
      </c>
      <c r="H376">
        <v>2</v>
      </c>
      <c r="I376">
        <v>1</v>
      </c>
      <c r="J376">
        <v>1</v>
      </c>
      <c r="K376" s="2" t="s">
        <v>20</v>
      </c>
      <c r="L376" s="2">
        <f t="shared" si="31"/>
        <v>2</v>
      </c>
      <c r="M376" s="2">
        <f t="shared" si="32"/>
        <v>0</v>
      </c>
      <c r="N376" s="2">
        <f t="shared" si="33"/>
        <v>2</v>
      </c>
      <c r="O376" s="2">
        <f t="shared" si="34"/>
        <v>0</v>
      </c>
      <c r="P376">
        <v>3</v>
      </c>
      <c r="Q376" s="2" t="s">
        <v>17</v>
      </c>
      <c r="R376" s="2">
        <f t="shared" si="35"/>
        <v>2</v>
      </c>
      <c r="S376">
        <v>12</v>
      </c>
      <c r="T376">
        <v>3</v>
      </c>
      <c r="U376">
        <v>2</v>
      </c>
      <c r="V376">
        <v>4</v>
      </c>
      <c r="W376">
        <v>2</v>
      </c>
      <c r="X376">
        <v>1</v>
      </c>
    </row>
    <row r="377" spans="1:24" x14ac:dyDescent="0.25">
      <c r="A377">
        <v>310</v>
      </c>
      <c r="B377">
        <v>31</v>
      </c>
      <c r="C377" s="2" t="s">
        <v>19</v>
      </c>
      <c r="D377" s="2">
        <f t="shared" si="30"/>
        <v>0</v>
      </c>
      <c r="E377">
        <v>1</v>
      </c>
      <c r="F377">
        <v>3</v>
      </c>
      <c r="G377">
        <v>1</v>
      </c>
      <c r="H377">
        <v>1</v>
      </c>
      <c r="I377">
        <v>1</v>
      </c>
      <c r="J377">
        <v>1</v>
      </c>
      <c r="K377" s="2" t="s">
        <v>20</v>
      </c>
      <c r="L377" s="2">
        <f t="shared" si="31"/>
        <v>2</v>
      </c>
      <c r="M377" s="2">
        <f t="shared" si="32"/>
        <v>0</v>
      </c>
      <c r="N377" s="2">
        <f t="shared" si="33"/>
        <v>2</v>
      </c>
      <c r="O377" s="2">
        <f t="shared" si="34"/>
        <v>0</v>
      </c>
      <c r="P377">
        <v>3</v>
      </c>
      <c r="Q377" s="2" t="s">
        <v>17</v>
      </c>
      <c r="R377" s="2">
        <f t="shared" si="35"/>
        <v>2</v>
      </c>
      <c r="S377">
        <v>12</v>
      </c>
      <c r="T377">
        <v>3</v>
      </c>
      <c r="U377">
        <v>3</v>
      </c>
      <c r="V377">
        <v>5</v>
      </c>
      <c r="W377">
        <v>2</v>
      </c>
      <c r="X377">
        <v>0</v>
      </c>
    </row>
    <row r="378" spans="1:24" x14ac:dyDescent="0.25">
      <c r="A378">
        <v>311</v>
      </c>
      <c r="B378">
        <v>31</v>
      </c>
      <c r="C378" s="2" t="s">
        <v>19</v>
      </c>
      <c r="D378" s="2">
        <f t="shared" si="30"/>
        <v>0</v>
      </c>
      <c r="E378">
        <v>3</v>
      </c>
      <c r="F378">
        <v>1</v>
      </c>
      <c r="G378">
        <v>1</v>
      </c>
      <c r="H378">
        <v>2</v>
      </c>
      <c r="I378">
        <v>2</v>
      </c>
      <c r="J378">
        <v>1</v>
      </c>
      <c r="K378" s="2" t="s">
        <v>20</v>
      </c>
      <c r="L378" s="2">
        <f t="shared" si="31"/>
        <v>2</v>
      </c>
      <c r="M378" s="2">
        <f t="shared" si="32"/>
        <v>0</v>
      </c>
      <c r="N378" s="2">
        <f t="shared" si="33"/>
        <v>2</v>
      </c>
      <c r="O378" s="2">
        <f t="shared" si="34"/>
        <v>0</v>
      </c>
      <c r="P378">
        <v>3</v>
      </c>
      <c r="Q378" s="2" t="s">
        <v>19</v>
      </c>
      <c r="R378" s="2">
        <f t="shared" si="35"/>
        <v>1</v>
      </c>
      <c r="S378">
        <v>12</v>
      </c>
      <c r="T378">
        <v>3</v>
      </c>
      <c r="U378">
        <v>3</v>
      </c>
      <c r="V378">
        <v>2</v>
      </c>
      <c r="W378">
        <v>2</v>
      </c>
      <c r="X378">
        <v>1</v>
      </c>
    </row>
    <row r="379" spans="1:24" x14ac:dyDescent="0.25">
      <c r="A379">
        <v>313</v>
      </c>
      <c r="B379">
        <v>31</v>
      </c>
      <c r="C379" s="2" t="s">
        <v>19</v>
      </c>
      <c r="D379" s="2">
        <f t="shared" si="30"/>
        <v>0</v>
      </c>
      <c r="E379">
        <v>1</v>
      </c>
      <c r="F379">
        <v>3</v>
      </c>
      <c r="G379">
        <v>2</v>
      </c>
      <c r="H379">
        <v>3</v>
      </c>
      <c r="I379">
        <v>1</v>
      </c>
      <c r="J379">
        <v>4</v>
      </c>
      <c r="K379" s="2" t="s">
        <v>21</v>
      </c>
      <c r="L379" s="2">
        <f t="shared" si="31"/>
        <v>1</v>
      </c>
      <c r="M379" s="2">
        <f t="shared" si="32"/>
        <v>1</v>
      </c>
      <c r="N379" s="2">
        <f t="shared" si="33"/>
        <v>0</v>
      </c>
      <c r="O379" s="2">
        <f t="shared" si="34"/>
        <v>0</v>
      </c>
      <c r="P379">
        <v>0</v>
      </c>
      <c r="Q379" s="2" t="s">
        <v>17</v>
      </c>
      <c r="R379" s="2">
        <f t="shared" si="35"/>
        <v>2</v>
      </c>
      <c r="S379">
        <v>18</v>
      </c>
      <c r="T379">
        <v>3</v>
      </c>
      <c r="U379">
        <v>1</v>
      </c>
      <c r="V379">
        <v>2</v>
      </c>
      <c r="W379">
        <v>2</v>
      </c>
      <c r="X379">
        <v>2</v>
      </c>
    </row>
    <row r="380" spans="1:24" x14ac:dyDescent="0.25">
      <c r="A380">
        <v>318</v>
      </c>
      <c r="B380">
        <v>52</v>
      </c>
      <c r="C380" s="2" t="s">
        <v>17</v>
      </c>
      <c r="D380" s="2">
        <f t="shared" si="30"/>
        <v>1</v>
      </c>
      <c r="E380">
        <v>1</v>
      </c>
      <c r="F380">
        <v>3</v>
      </c>
      <c r="G380">
        <v>2</v>
      </c>
      <c r="H380">
        <v>2</v>
      </c>
      <c r="I380">
        <v>2</v>
      </c>
      <c r="J380">
        <v>2</v>
      </c>
      <c r="K380" s="2" t="s">
        <v>20</v>
      </c>
      <c r="L380" s="2">
        <f t="shared" si="31"/>
        <v>2</v>
      </c>
      <c r="M380" s="2">
        <f t="shared" si="32"/>
        <v>0</v>
      </c>
      <c r="N380" s="2">
        <f t="shared" si="33"/>
        <v>2</v>
      </c>
      <c r="O380" s="2">
        <f t="shared" si="34"/>
        <v>0</v>
      </c>
      <c r="P380">
        <v>2</v>
      </c>
      <c r="Q380" s="2" t="s">
        <v>19</v>
      </c>
      <c r="R380" s="2">
        <f t="shared" si="35"/>
        <v>1</v>
      </c>
      <c r="S380">
        <v>15</v>
      </c>
      <c r="T380">
        <v>3</v>
      </c>
      <c r="U380">
        <v>2</v>
      </c>
      <c r="V380">
        <v>8</v>
      </c>
      <c r="W380">
        <v>2</v>
      </c>
      <c r="X380">
        <v>7</v>
      </c>
    </row>
    <row r="381" spans="1:24" x14ac:dyDescent="0.25">
      <c r="A381">
        <v>324</v>
      </c>
      <c r="B381">
        <v>28</v>
      </c>
      <c r="C381" s="2" t="s">
        <v>17</v>
      </c>
      <c r="D381" s="2">
        <f t="shared" si="30"/>
        <v>1</v>
      </c>
      <c r="E381">
        <v>1</v>
      </c>
      <c r="F381">
        <v>1</v>
      </c>
      <c r="G381">
        <v>1</v>
      </c>
      <c r="H381">
        <v>1</v>
      </c>
      <c r="I381">
        <v>1</v>
      </c>
      <c r="J381">
        <v>1</v>
      </c>
      <c r="K381" s="2" t="s">
        <v>20</v>
      </c>
      <c r="L381" s="2">
        <f t="shared" si="31"/>
        <v>2</v>
      </c>
      <c r="M381" s="2">
        <f t="shared" si="32"/>
        <v>0</v>
      </c>
      <c r="N381" s="2">
        <f t="shared" si="33"/>
        <v>2</v>
      </c>
      <c r="O381" s="2">
        <f t="shared" si="34"/>
        <v>0</v>
      </c>
      <c r="P381">
        <v>5</v>
      </c>
      <c r="Q381" s="2" t="s">
        <v>17</v>
      </c>
      <c r="R381" s="2">
        <f t="shared" si="35"/>
        <v>2</v>
      </c>
      <c r="S381">
        <v>13</v>
      </c>
      <c r="T381">
        <v>3</v>
      </c>
      <c r="U381">
        <v>2</v>
      </c>
      <c r="V381">
        <v>3</v>
      </c>
      <c r="W381">
        <v>2</v>
      </c>
      <c r="X381">
        <v>2</v>
      </c>
    </row>
    <row r="382" spans="1:24" x14ac:dyDescent="0.25">
      <c r="A382">
        <v>330</v>
      </c>
      <c r="B382">
        <v>47</v>
      </c>
      <c r="C382" s="2" t="s">
        <v>19</v>
      </c>
      <c r="D382" s="2">
        <f t="shared" si="30"/>
        <v>0</v>
      </c>
      <c r="E382">
        <v>2</v>
      </c>
      <c r="F382">
        <v>4</v>
      </c>
      <c r="G382">
        <v>1</v>
      </c>
      <c r="H382">
        <v>1</v>
      </c>
      <c r="I382">
        <v>5</v>
      </c>
      <c r="J382">
        <v>1</v>
      </c>
      <c r="K382" s="2" t="s">
        <v>20</v>
      </c>
      <c r="L382" s="2">
        <f t="shared" si="31"/>
        <v>2</v>
      </c>
      <c r="M382" s="2">
        <f t="shared" si="32"/>
        <v>0</v>
      </c>
      <c r="N382" s="2">
        <f t="shared" si="33"/>
        <v>2</v>
      </c>
      <c r="O382" s="2">
        <f t="shared" si="34"/>
        <v>0</v>
      </c>
      <c r="P382">
        <v>4</v>
      </c>
      <c r="Q382" s="2" t="s">
        <v>19</v>
      </c>
      <c r="R382" s="2">
        <f t="shared" si="35"/>
        <v>1</v>
      </c>
      <c r="S382">
        <v>11</v>
      </c>
      <c r="T382">
        <v>3</v>
      </c>
      <c r="U382">
        <v>3</v>
      </c>
      <c r="V382">
        <v>3</v>
      </c>
      <c r="W382">
        <v>2</v>
      </c>
      <c r="X382">
        <v>1</v>
      </c>
    </row>
    <row r="383" spans="1:24" x14ac:dyDescent="0.25">
      <c r="A383">
        <v>338</v>
      </c>
      <c r="B383">
        <v>29</v>
      </c>
      <c r="C383" s="2" t="s">
        <v>19</v>
      </c>
      <c r="D383" s="2">
        <f t="shared" si="30"/>
        <v>0</v>
      </c>
      <c r="E383">
        <v>2</v>
      </c>
      <c r="F383">
        <v>2</v>
      </c>
      <c r="G383">
        <v>2</v>
      </c>
      <c r="H383">
        <v>2</v>
      </c>
      <c r="I383">
        <v>1</v>
      </c>
      <c r="J383">
        <v>4</v>
      </c>
      <c r="K383" s="2" t="s">
        <v>18</v>
      </c>
      <c r="L383" s="2">
        <f t="shared" si="31"/>
        <v>3</v>
      </c>
      <c r="M383" s="2">
        <f t="shared" si="32"/>
        <v>0</v>
      </c>
      <c r="N383" s="2">
        <f t="shared" si="33"/>
        <v>0</v>
      </c>
      <c r="O383" s="2">
        <f t="shared" si="34"/>
        <v>3</v>
      </c>
      <c r="P383">
        <v>0</v>
      </c>
      <c r="Q383" s="2" t="s">
        <v>19</v>
      </c>
      <c r="R383" s="2">
        <f t="shared" si="35"/>
        <v>1</v>
      </c>
      <c r="S383">
        <v>17</v>
      </c>
      <c r="T383">
        <v>3</v>
      </c>
      <c r="U383">
        <v>3</v>
      </c>
      <c r="V383">
        <v>3</v>
      </c>
      <c r="W383">
        <v>2</v>
      </c>
      <c r="X383">
        <v>2</v>
      </c>
    </row>
    <row r="384" spans="1:24" x14ac:dyDescent="0.25">
      <c r="A384">
        <v>341</v>
      </c>
      <c r="B384">
        <v>37</v>
      </c>
      <c r="C384" s="2" t="s">
        <v>19</v>
      </c>
      <c r="D384" s="2">
        <f t="shared" si="30"/>
        <v>0</v>
      </c>
      <c r="E384">
        <v>2</v>
      </c>
      <c r="F384">
        <v>4</v>
      </c>
      <c r="G384">
        <v>2</v>
      </c>
      <c r="H384">
        <v>3</v>
      </c>
      <c r="I384">
        <v>2</v>
      </c>
      <c r="J384">
        <v>4</v>
      </c>
      <c r="K384" s="2" t="s">
        <v>21</v>
      </c>
      <c r="L384" s="2">
        <f t="shared" si="31"/>
        <v>1</v>
      </c>
      <c r="M384" s="2">
        <f t="shared" si="32"/>
        <v>1</v>
      </c>
      <c r="N384" s="2">
        <f t="shared" si="33"/>
        <v>0</v>
      </c>
      <c r="O384" s="2">
        <f t="shared" si="34"/>
        <v>0</v>
      </c>
      <c r="P384">
        <v>1</v>
      </c>
      <c r="Q384" s="2" t="s">
        <v>19</v>
      </c>
      <c r="R384" s="2">
        <f t="shared" si="35"/>
        <v>1</v>
      </c>
      <c r="S384">
        <v>16</v>
      </c>
      <c r="T384">
        <v>3</v>
      </c>
      <c r="U384">
        <v>2</v>
      </c>
      <c r="V384">
        <v>6</v>
      </c>
      <c r="W384">
        <v>2</v>
      </c>
      <c r="X384">
        <v>0</v>
      </c>
    </row>
    <row r="385" spans="1:24" x14ac:dyDescent="0.25">
      <c r="A385">
        <v>346</v>
      </c>
      <c r="B385">
        <v>23</v>
      </c>
      <c r="C385" s="2" t="s">
        <v>19</v>
      </c>
      <c r="D385" s="2">
        <f t="shared" si="30"/>
        <v>0</v>
      </c>
      <c r="E385">
        <v>1</v>
      </c>
      <c r="F385">
        <v>3</v>
      </c>
      <c r="G385">
        <v>1</v>
      </c>
      <c r="H385">
        <v>1</v>
      </c>
      <c r="I385">
        <v>1</v>
      </c>
      <c r="J385">
        <v>1</v>
      </c>
      <c r="K385" s="2" t="s">
        <v>21</v>
      </c>
      <c r="L385" s="2">
        <f t="shared" si="31"/>
        <v>1</v>
      </c>
      <c r="M385" s="2">
        <f t="shared" si="32"/>
        <v>1</v>
      </c>
      <c r="N385" s="2">
        <f t="shared" si="33"/>
        <v>0</v>
      </c>
      <c r="O385" s="2">
        <f t="shared" si="34"/>
        <v>0</v>
      </c>
      <c r="P385">
        <v>4</v>
      </c>
      <c r="Q385" s="2" t="s">
        <v>19</v>
      </c>
      <c r="R385" s="2">
        <f t="shared" si="35"/>
        <v>1</v>
      </c>
      <c r="S385">
        <v>12</v>
      </c>
      <c r="T385">
        <v>3</v>
      </c>
      <c r="U385">
        <v>2</v>
      </c>
      <c r="V385">
        <v>4</v>
      </c>
      <c r="W385">
        <v>2</v>
      </c>
      <c r="X385">
        <v>0</v>
      </c>
    </row>
    <row r="386" spans="1:24" x14ac:dyDescent="0.25">
      <c r="A386">
        <v>351</v>
      </c>
      <c r="B386">
        <v>42</v>
      </c>
      <c r="C386" s="2" t="s">
        <v>19</v>
      </c>
      <c r="D386" s="2">
        <f t="shared" ref="D386:D449" si="36">IF(C386="Yes", 1,0)</f>
        <v>0</v>
      </c>
      <c r="E386">
        <v>1</v>
      </c>
      <c r="F386">
        <v>3</v>
      </c>
      <c r="G386">
        <v>2</v>
      </c>
      <c r="H386">
        <v>1</v>
      </c>
      <c r="I386">
        <v>1</v>
      </c>
      <c r="J386">
        <v>1</v>
      </c>
      <c r="K386" s="2" t="s">
        <v>21</v>
      </c>
      <c r="L386" s="2">
        <f t="shared" ref="L386:L449" si="37">SUM(M386,N386,O386)</f>
        <v>1</v>
      </c>
      <c r="M386" s="2">
        <f t="shared" ref="M386:M449" si="38">IF(K386="Divorced", 1,0)</f>
        <v>1</v>
      </c>
      <c r="N386" s="2">
        <f t="shared" ref="N386:N449" si="39">IF(K386="Married", 2,0)</f>
        <v>0</v>
      </c>
      <c r="O386" s="2">
        <f t="shared" ref="O386:O449" si="40">IF(K386="Single", 3,0)</f>
        <v>0</v>
      </c>
      <c r="P386">
        <v>3</v>
      </c>
      <c r="Q386" s="2" t="s">
        <v>17</v>
      </c>
      <c r="R386" s="2">
        <f t="shared" ref="R386:R449" si="41">IF(Q386="Yes",  2,1)</f>
        <v>2</v>
      </c>
      <c r="S386">
        <v>11</v>
      </c>
      <c r="T386">
        <v>3</v>
      </c>
      <c r="U386">
        <v>3</v>
      </c>
      <c r="V386">
        <v>3</v>
      </c>
      <c r="W386">
        <v>2</v>
      </c>
      <c r="X386">
        <v>1</v>
      </c>
    </row>
    <row r="387" spans="1:24" x14ac:dyDescent="0.25">
      <c r="A387">
        <v>355</v>
      </c>
      <c r="B387">
        <v>30</v>
      </c>
      <c r="C387" s="2" t="s">
        <v>19</v>
      </c>
      <c r="D387" s="2">
        <f t="shared" si="36"/>
        <v>0</v>
      </c>
      <c r="E387">
        <v>2</v>
      </c>
      <c r="F387">
        <v>4</v>
      </c>
      <c r="G387">
        <v>1</v>
      </c>
      <c r="H387">
        <v>2</v>
      </c>
      <c r="I387">
        <v>2</v>
      </c>
      <c r="J387">
        <v>1</v>
      </c>
      <c r="K387" s="2" t="s">
        <v>20</v>
      </c>
      <c r="L387" s="2">
        <f t="shared" si="37"/>
        <v>2</v>
      </c>
      <c r="M387" s="2">
        <f t="shared" si="38"/>
        <v>0</v>
      </c>
      <c r="N387" s="2">
        <f t="shared" si="39"/>
        <v>2</v>
      </c>
      <c r="O387" s="2">
        <f t="shared" si="40"/>
        <v>0</v>
      </c>
      <c r="P387">
        <v>7</v>
      </c>
      <c r="Q387" s="2" t="s">
        <v>17</v>
      </c>
      <c r="R387" s="2">
        <f t="shared" si="41"/>
        <v>2</v>
      </c>
      <c r="S387">
        <v>12</v>
      </c>
      <c r="T387">
        <v>3</v>
      </c>
      <c r="U387">
        <v>4</v>
      </c>
      <c r="V387">
        <v>2</v>
      </c>
      <c r="W387">
        <v>2</v>
      </c>
      <c r="X387">
        <v>2</v>
      </c>
    </row>
    <row r="388" spans="1:24" x14ac:dyDescent="0.25">
      <c r="A388">
        <v>358</v>
      </c>
      <c r="B388">
        <v>21</v>
      </c>
      <c r="C388" s="2" t="s">
        <v>17</v>
      </c>
      <c r="D388" s="2">
        <f t="shared" si="36"/>
        <v>1</v>
      </c>
      <c r="E388">
        <v>1</v>
      </c>
      <c r="F388">
        <v>1</v>
      </c>
      <c r="G388">
        <v>1</v>
      </c>
      <c r="H388">
        <v>2</v>
      </c>
      <c r="I388">
        <v>1</v>
      </c>
      <c r="J388">
        <v>2</v>
      </c>
      <c r="K388" s="2" t="s">
        <v>18</v>
      </c>
      <c r="L388" s="2">
        <f t="shared" si="37"/>
        <v>3</v>
      </c>
      <c r="M388" s="2">
        <f t="shared" si="38"/>
        <v>0</v>
      </c>
      <c r="N388" s="2">
        <f t="shared" si="39"/>
        <v>0</v>
      </c>
      <c r="O388" s="2">
        <f t="shared" si="40"/>
        <v>3</v>
      </c>
      <c r="P388">
        <v>3</v>
      </c>
      <c r="Q388" s="2" t="s">
        <v>17</v>
      </c>
      <c r="R388" s="2">
        <f t="shared" si="41"/>
        <v>2</v>
      </c>
      <c r="S388">
        <v>11</v>
      </c>
      <c r="T388">
        <v>3</v>
      </c>
      <c r="U388">
        <v>3</v>
      </c>
      <c r="V388">
        <v>3</v>
      </c>
      <c r="W388">
        <v>2</v>
      </c>
      <c r="X388">
        <v>1</v>
      </c>
    </row>
    <row r="389" spans="1:24" x14ac:dyDescent="0.25">
      <c r="A389">
        <v>361</v>
      </c>
      <c r="B389">
        <v>57</v>
      </c>
      <c r="C389" s="2" t="s">
        <v>19</v>
      </c>
      <c r="D389" s="2">
        <f t="shared" si="36"/>
        <v>0</v>
      </c>
      <c r="E389">
        <v>2</v>
      </c>
      <c r="F389">
        <v>4</v>
      </c>
      <c r="G389">
        <v>1</v>
      </c>
      <c r="H389">
        <v>1</v>
      </c>
      <c r="I389">
        <v>2</v>
      </c>
      <c r="J389">
        <v>1</v>
      </c>
      <c r="K389" s="2" t="s">
        <v>20</v>
      </c>
      <c r="L389" s="2">
        <f t="shared" si="37"/>
        <v>2</v>
      </c>
      <c r="M389" s="2">
        <f t="shared" si="38"/>
        <v>0</v>
      </c>
      <c r="N389" s="2">
        <f t="shared" si="39"/>
        <v>2</v>
      </c>
      <c r="O389" s="2">
        <f t="shared" si="40"/>
        <v>0</v>
      </c>
      <c r="P389">
        <v>2</v>
      </c>
      <c r="Q389" s="2" t="s">
        <v>19</v>
      </c>
      <c r="R389" s="2">
        <f t="shared" si="41"/>
        <v>1</v>
      </c>
      <c r="S389">
        <v>11</v>
      </c>
      <c r="T389">
        <v>3</v>
      </c>
      <c r="U389">
        <v>3</v>
      </c>
      <c r="V389">
        <v>3</v>
      </c>
      <c r="W389">
        <v>2</v>
      </c>
      <c r="X389">
        <v>1</v>
      </c>
    </row>
    <row r="390" spans="1:24" x14ac:dyDescent="0.25">
      <c r="A390">
        <v>363</v>
      </c>
      <c r="B390">
        <v>21</v>
      </c>
      <c r="C390" s="2" t="s">
        <v>19</v>
      </c>
      <c r="D390" s="2">
        <f t="shared" si="36"/>
        <v>0</v>
      </c>
      <c r="E390">
        <v>2</v>
      </c>
      <c r="F390">
        <v>1</v>
      </c>
      <c r="G390">
        <v>2</v>
      </c>
      <c r="H390">
        <v>3</v>
      </c>
      <c r="I390">
        <v>1</v>
      </c>
      <c r="J390">
        <v>4</v>
      </c>
      <c r="K390" s="2" t="s">
        <v>18</v>
      </c>
      <c r="L390" s="2">
        <f t="shared" si="37"/>
        <v>3</v>
      </c>
      <c r="M390" s="2">
        <f t="shared" si="38"/>
        <v>0</v>
      </c>
      <c r="N390" s="2">
        <f t="shared" si="39"/>
        <v>0</v>
      </c>
      <c r="O390" s="2">
        <f t="shared" si="40"/>
        <v>3</v>
      </c>
      <c r="P390">
        <v>1</v>
      </c>
      <c r="Q390" s="2" t="s">
        <v>19</v>
      </c>
      <c r="R390" s="2">
        <f t="shared" si="41"/>
        <v>1</v>
      </c>
      <c r="S390">
        <v>24</v>
      </c>
      <c r="T390">
        <v>4</v>
      </c>
      <c r="U390">
        <v>2</v>
      </c>
      <c r="V390">
        <v>3</v>
      </c>
      <c r="W390">
        <v>2</v>
      </c>
      <c r="X390">
        <v>2</v>
      </c>
    </row>
    <row r="391" spans="1:24" x14ac:dyDescent="0.25">
      <c r="A391">
        <v>370</v>
      </c>
      <c r="B391">
        <v>31</v>
      </c>
      <c r="C391" s="2" t="s">
        <v>19</v>
      </c>
      <c r="D391" s="2">
        <f t="shared" si="36"/>
        <v>0</v>
      </c>
      <c r="E391">
        <v>1</v>
      </c>
      <c r="F391">
        <v>3</v>
      </c>
      <c r="G391">
        <v>2</v>
      </c>
      <c r="H391">
        <v>2</v>
      </c>
      <c r="I391">
        <v>1</v>
      </c>
      <c r="J391">
        <v>2</v>
      </c>
      <c r="K391" s="2" t="s">
        <v>18</v>
      </c>
      <c r="L391" s="2">
        <f t="shared" si="37"/>
        <v>3</v>
      </c>
      <c r="M391" s="2">
        <f t="shared" si="38"/>
        <v>0</v>
      </c>
      <c r="N391" s="2">
        <f t="shared" si="39"/>
        <v>0</v>
      </c>
      <c r="O391" s="2">
        <f t="shared" si="40"/>
        <v>3</v>
      </c>
      <c r="P391">
        <v>2</v>
      </c>
      <c r="Q391" s="2" t="s">
        <v>17</v>
      </c>
      <c r="R391" s="2">
        <f t="shared" si="41"/>
        <v>2</v>
      </c>
      <c r="S391">
        <v>16</v>
      </c>
      <c r="T391">
        <v>3</v>
      </c>
      <c r="U391">
        <v>3</v>
      </c>
      <c r="V391">
        <v>2</v>
      </c>
      <c r="W391">
        <v>2</v>
      </c>
      <c r="X391">
        <v>2</v>
      </c>
    </row>
    <row r="392" spans="1:24" x14ac:dyDescent="0.25">
      <c r="A392">
        <v>372</v>
      </c>
      <c r="B392">
        <v>29</v>
      </c>
      <c r="C392" s="2" t="s">
        <v>19</v>
      </c>
      <c r="D392" s="2">
        <f t="shared" si="36"/>
        <v>0</v>
      </c>
      <c r="E392">
        <v>3</v>
      </c>
      <c r="F392">
        <v>4</v>
      </c>
      <c r="G392">
        <v>2</v>
      </c>
      <c r="H392">
        <v>3</v>
      </c>
      <c r="I392">
        <v>1</v>
      </c>
      <c r="J392">
        <v>4</v>
      </c>
      <c r="K392" s="2" t="s">
        <v>18</v>
      </c>
      <c r="L392" s="2">
        <f t="shared" si="37"/>
        <v>3</v>
      </c>
      <c r="M392" s="2">
        <f t="shared" si="38"/>
        <v>0</v>
      </c>
      <c r="N392" s="2">
        <f t="shared" si="39"/>
        <v>0</v>
      </c>
      <c r="O392" s="2">
        <f t="shared" si="40"/>
        <v>3</v>
      </c>
      <c r="P392">
        <v>2</v>
      </c>
      <c r="Q392" s="2" t="s">
        <v>19</v>
      </c>
      <c r="R392" s="2">
        <f t="shared" si="41"/>
        <v>1</v>
      </c>
      <c r="S392">
        <v>16</v>
      </c>
      <c r="T392">
        <v>3</v>
      </c>
      <c r="U392">
        <v>3</v>
      </c>
      <c r="V392">
        <v>3</v>
      </c>
      <c r="W392">
        <v>2</v>
      </c>
      <c r="X392">
        <v>1</v>
      </c>
    </row>
    <row r="393" spans="1:24" x14ac:dyDescent="0.25">
      <c r="A393">
        <v>374</v>
      </c>
      <c r="B393">
        <v>27</v>
      </c>
      <c r="C393" s="2" t="s">
        <v>19</v>
      </c>
      <c r="D393" s="2">
        <f t="shared" si="36"/>
        <v>0</v>
      </c>
      <c r="E393">
        <v>2</v>
      </c>
      <c r="F393">
        <v>4</v>
      </c>
      <c r="G393">
        <v>1</v>
      </c>
      <c r="H393">
        <v>1</v>
      </c>
      <c r="I393">
        <v>1</v>
      </c>
      <c r="J393">
        <v>2</v>
      </c>
      <c r="K393" s="2" t="s">
        <v>21</v>
      </c>
      <c r="L393" s="2">
        <f t="shared" si="37"/>
        <v>1</v>
      </c>
      <c r="M393" s="2">
        <f t="shared" si="38"/>
        <v>1</v>
      </c>
      <c r="N393" s="2">
        <f t="shared" si="39"/>
        <v>0</v>
      </c>
      <c r="O393" s="2">
        <f t="shared" si="40"/>
        <v>0</v>
      </c>
      <c r="P393">
        <v>5</v>
      </c>
      <c r="Q393" s="2" t="s">
        <v>19</v>
      </c>
      <c r="R393" s="2">
        <f t="shared" si="41"/>
        <v>1</v>
      </c>
      <c r="S393">
        <v>11</v>
      </c>
      <c r="T393">
        <v>3</v>
      </c>
      <c r="U393">
        <v>3</v>
      </c>
      <c r="V393">
        <v>5</v>
      </c>
      <c r="W393">
        <v>2</v>
      </c>
      <c r="X393">
        <v>0</v>
      </c>
    </row>
    <row r="394" spans="1:24" x14ac:dyDescent="0.25">
      <c r="A394">
        <v>376</v>
      </c>
      <c r="B394">
        <v>49</v>
      </c>
      <c r="C394" s="2" t="s">
        <v>19</v>
      </c>
      <c r="D394" s="2">
        <f t="shared" si="36"/>
        <v>0</v>
      </c>
      <c r="E394">
        <v>3</v>
      </c>
      <c r="F394">
        <v>2</v>
      </c>
      <c r="G394">
        <v>2</v>
      </c>
      <c r="H394">
        <v>4</v>
      </c>
      <c r="I394">
        <v>3</v>
      </c>
      <c r="J394">
        <v>4</v>
      </c>
      <c r="K394" s="2" t="s">
        <v>18</v>
      </c>
      <c r="L394" s="2">
        <f t="shared" si="37"/>
        <v>3</v>
      </c>
      <c r="M394" s="2">
        <f t="shared" si="38"/>
        <v>0</v>
      </c>
      <c r="N394" s="2">
        <f t="shared" si="39"/>
        <v>0</v>
      </c>
      <c r="O394" s="2">
        <f t="shared" si="40"/>
        <v>3</v>
      </c>
      <c r="P394">
        <v>1</v>
      </c>
      <c r="Q394" s="2" t="s">
        <v>19</v>
      </c>
      <c r="R394" s="2">
        <f t="shared" si="41"/>
        <v>1</v>
      </c>
      <c r="S394">
        <v>24</v>
      </c>
      <c r="T394">
        <v>4</v>
      </c>
      <c r="U394">
        <v>3</v>
      </c>
      <c r="V394">
        <v>5</v>
      </c>
      <c r="W394">
        <v>2</v>
      </c>
      <c r="X394">
        <v>0</v>
      </c>
    </row>
    <row r="395" spans="1:24" x14ac:dyDescent="0.25">
      <c r="A395">
        <v>378</v>
      </c>
      <c r="B395">
        <v>36</v>
      </c>
      <c r="C395" s="2" t="s">
        <v>19</v>
      </c>
      <c r="D395" s="2">
        <f t="shared" si="36"/>
        <v>0</v>
      </c>
      <c r="E395">
        <v>3</v>
      </c>
      <c r="F395">
        <v>4</v>
      </c>
      <c r="G395">
        <v>1</v>
      </c>
      <c r="H395">
        <v>1</v>
      </c>
      <c r="I395">
        <v>1</v>
      </c>
      <c r="J395">
        <v>3</v>
      </c>
      <c r="K395" s="2" t="s">
        <v>20</v>
      </c>
      <c r="L395" s="2">
        <f t="shared" si="37"/>
        <v>2</v>
      </c>
      <c r="M395" s="2">
        <f t="shared" si="38"/>
        <v>0</v>
      </c>
      <c r="N395" s="2">
        <f t="shared" si="39"/>
        <v>2</v>
      </c>
      <c r="O395" s="2">
        <f t="shared" si="40"/>
        <v>0</v>
      </c>
      <c r="P395">
        <v>4</v>
      </c>
      <c r="Q395" s="2" t="s">
        <v>19</v>
      </c>
      <c r="R395" s="2">
        <f t="shared" si="41"/>
        <v>1</v>
      </c>
      <c r="S395">
        <v>13</v>
      </c>
      <c r="T395">
        <v>3</v>
      </c>
      <c r="U395">
        <v>3</v>
      </c>
      <c r="V395">
        <v>2</v>
      </c>
      <c r="W395">
        <v>2</v>
      </c>
      <c r="X395">
        <v>2</v>
      </c>
    </row>
    <row r="396" spans="1:24" x14ac:dyDescent="0.25">
      <c r="A396">
        <v>379</v>
      </c>
      <c r="B396">
        <v>34</v>
      </c>
      <c r="C396" s="2" t="s">
        <v>17</v>
      </c>
      <c r="D396" s="2">
        <f t="shared" si="36"/>
        <v>1</v>
      </c>
      <c r="E396">
        <v>3</v>
      </c>
      <c r="F396">
        <v>1</v>
      </c>
      <c r="G396">
        <v>2</v>
      </c>
      <c r="H396">
        <v>4</v>
      </c>
      <c r="I396">
        <v>2</v>
      </c>
      <c r="J396">
        <v>1</v>
      </c>
      <c r="K396" s="2" t="s">
        <v>18</v>
      </c>
      <c r="L396" s="2">
        <f t="shared" si="37"/>
        <v>3</v>
      </c>
      <c r="M396" s="2">
        <f t="shared" si="38"/>
        <v>0</v>
      </c>
      <c r="N396" s="2">
        <f t="shared" si="39"/>
        <v>0</v>
      </c>
      <c r="O396" s="2">
        <f t="shared" si="40"/>
        <v>3</v>
      </c>
      <c r="P396">
        <v>8</v>
      </c>
      <c r="Q396" s="2" t="s">
        <v>17</v>
      </c>
      <c r="R396" s="2">
        <f t="shared" si="41"/>
        <v>2</v>
      </c>
      <c r="S396">
        <v>13</v>
      </c>
      <c r="T396">
        <v>3</v>
      </c>
      <c r="U396">
        <v>2</v>
      </c>
      <c r="V396">
        <v>5</v>
      </c>
      <c r="W396">
        <v>2</v>
      </c>
      <c r="X396">
        <v>0</v>
      </c>
    </row>
    <row r="397" spans="1:24" x14ac:dyDescent="0.25">
      <c r="A397">
        <v>381</v>
      </c>
      <c r="B397">
        <v>24</v>
      </c>
      <c r="C397" s="2" t="s">
        <v>19</v>
      </c>
      <c r="D397" s="2">
        <f t="shared" si="36"/>
        <v>0</v>
      </c>
      <c r="E397">
        <v>2</v>
      </c>
      <c r="F397">
        <v>4</v>
      </c>
      <c r="G397">
        <v>1</v>
      </c>
      <c r="H397">
        <v>1</v>
      </c>
      <c r="I397">
        <v>2</v>
      </c>
      <c r="J397">
        <v>1</v>
      </c>
      <c r="K397" s="2" t="s">
        <v>21</v>
      </c>
      <c r="L397" s="2">
        <f t="shared" si="37"/>
        <v>1</v>
      </c>
      <c r="M397" s="2">
        <f t="shared" si="38"/>
        <v>1</v>
      </c>
      <c r="N397" s="2">
        <f t="shared" si="39"/>
        <v>0</v>
      </c>
      <c r="O397" s="2">
        <f t="shared" si="40"/>
        <v>0</v>
      </c>
      <c r="P397">
        <v>1</v>
      </c>
      <c r="Q397" s="2" t="s">
        <v>17</v>
      </c>
      <c r="R397" s="2">
        <f t="shared" si="41"/>
        <v>2</v>
      </c>
      <c r="S397">
        <v>12</v>
      </c>
      <c r="T397">
        <v>3</v>
      </c>
      <c r="U397">
        <v>4</v>
      </c>
      <c r="V397">
        <v>5</v>
      </c>
      <c r="W397">
        <v>2</v>
      </c>
      <c r="X397">
        <v>0</v>
      </c>
    </row>
    <row r="398" spans="1:24" x14ac:dyDescent="0.25">
      <c r="A398">
        <v>389</v>
      </c>
      <c r="B398">
        <v>42</v>
      </c>
      <c r="C398" s="2" t="s">
        <v>19</v>
      </c>
      <c r="D398" s="2">
        <f t="shared" si="36"/>
        <v>0</v>
      </c>
      <c r="E398">
        <v>2</v>
      </c>
      <c r="F398">
        <v>2</v>
      </c>
      <c r="G398">
        <v>1</v>
      </c>
      <c r="H398">
        <v>3</v>
      </c>
      <c r="I398">
        <v>1</v>
      </c>
      <c r="J398">
        <v>2</v>
      </c>
      <c r="K398" s="2" t="s">
        <v>21</v>
      </c>
      <c r="L398" s="2">
        <f t="shared" si="37"/>
        <v>1</v>
      </c>
      <c r="M398" s="2">
        <f t="shared" si="38"/>
        <v>1</v>
      </c>
      <c r="N398" s="2">
        <f t="shared" si="39"/>
        <v>0</v>
      </c>
      <c r="O398" s="2">
        <f t="shared" si="40"/>
        <v>0</v>
      </c>
      <c r="P398">
        <v>3</v>
      </c>
      <c r="Q398" s="2" t="s">
        <v>19</v>
      </c>
      <c r="R398" s="2">
        <f t="shared" si="41"/>
        <v>1</v>
      </c>
      <c r="S398">
        <v>16</v>
      </c>
      <c r="T398">
        <v>3</v>
      </c>
      <c r="U398">
        <v>3</v>
      </c>
      <c r="V398">
        <v>5</v>
      </c>
      <c r="W398">
        <v>2</v>
      </c>
      <c r="X398">
        <v>1</v>
      </c>
    </row>
    <row r="399" spans="1:24" x14ac:dyDescent="0.25">
      <c r="A399">
        <v>393</v>
      </c>
      <c r="B399">
        <v>54</v>
      </c>
      <c r="C399" s="2" t="s">
        <v>19</v>
      </c>
      <c r="D399" s="2">
        <f t="shared" si="36"/>
        <v>0</v>
      </c>
      <c r="E399">
        <v>2</v>
      </c>
      <c r="F399">
        <v>1</v>
      </c>
      <c r="G399">
        <v>1</v>
      </c>
      <c r="H399">
        <v>1</v>
      </c>
      <c r="I399">
        <v>5</v>
      </c>
      <c r="J399">
        <v>1</v>
      </c>
      <c r="K399" s="2" t="s">
        <v>20</v>
      </c>
      <c r="L399" s="2">
        <f t="shared" si="37"/>
        <v>2</v>
      </c>
      <c r="M399" s="2">
        <f t="shared" si="38"/>
        <v>0</v>
      </c>
      <c r="N399" s="2">
        <f t="shared" si="39"/>
        <v>2</v>
      </c>
      <c r="O399" s="2">
        <f t="shared" si="40"/>
        <v>0</v>
      </c>
      <c r="P399">
        <v>4</v>
      </c>
      <c r="Q399" s="2" t="s">
        <v>19</v>
      </c>
      <c r="R399" s="2">
        <f t="shared" si="41"/>
        <v>1</v>
      </c>
      <c r="S399">
        <v>11</v>
      </c>
      <c r="T399">
        <v>3</v>
      </c>
      <c r="U399">
        <v>2</v>
      </c>
      <c r="V399">
        <v>4</v>
      </c>
      <c r="W399">
        <v>2</v>
      </c>
      <c r="X399">
        <v>1</v>
      </c>
    </row>
    <row r="400" spans="1:24" x14ac:dyDescent="0.25">
      <c r="A400">
        <v>394</v>
      </c>
      <c r="B400">
        <v>34</v>
      </c>
      <c r="C400" s="2" t="s">
        <v>19</v>
      </c>
      <c r="D400" s="2">
        <f t="shared" si="36"/>
        <v>0</v>
      </c>
      <c r="E400">
        <v>2</v>
      </c>
      <c r="F400">
        <v>3</v>
      </c>
      <c r="G400">
        <v>1</v>
      </c>
      <c r="H400">
        <v>3</v>
      </c>
      <c r="I400">
        <v>2</v>
      </c>
      <c r="J400">
        <v>3</v>
      </c>
      <c r="K400" s="2" t="s">
        <v>20</v>
      </c>
      <c r="L400" s="2">
        <f t="shared" si="37"/>
        <v>2</v>
      </c>
      <c r="M400" s="2">
        <f t="shared" si="38"/>
        <v>0</v>
      </c>
      <c r="N400" s="2">
        <f t="shared" si="39"/>
        <v>2</v>
      </c>
      <c r="O400" s="2">
        <f t="shared" si="40"/>
        <v>0</v>
      </c>
      <c r="P400">
        <v>9</v>
      </c>
      <c r="Q400" s="2" t="s">
        <v>19</v>
      </c>
      <c r="R400" s="2">
        <f t="shared" si="41"/>
        <v>1</v>
      </c>
      <c r="S400">
        <v>15</v>
      </c>
      <c r="T400">
        <v>3</v>
      </c>
      <c r="U400">
        <v>3</v>
      </c>
      <c r="V400">
        <v>3</v>
      </c>
      <c r="W400">
        <v>2</v>
      </c>
      <c r="X400">
        <v>1</v>
      </c>
    </row>
    <row r="401" spans="1:24" x14ac:dyDescent="0.25">
      <c r="A401">
        <v>396</v>
      </c>
      <c r="B401">
        <v>43</v>
      </c>
      <c r="C401" s="2" t="s">
        <v>19</v>
      </c>
      <c r="D401" s="2">
        <f t="shared" si="36"/>
        <v>0</v>
      </c>
      <c r="E401">
        <v>3</v>
      </c>
      <c r="F401">
        <v>4</v>
      </c>
      <c r="G401">
        <v>2</v>
      </c>
      <c r="H401">
        <v>3</v>
      </c>
      <c r="I401">
        <v>1</v>
      </c>
      <c r="J401">
        <v>4</v>
      </c>
      <c r="K401" s="2" t="s">
        <v>20</v>
      </c>
      <c r="L401" s="2">
        <f t="shared" si="37"/>
        <v>2</v>
      </c>
      <c r="M401" s="2">
        <f t="shared" si="38"/>
        <v>0</v>
      </c>
      <c r="N401" s="2">
        <f t="shared" si="39"/>
        <v>2</v>
      </c>
      <c r="O401" s="2">
        <f t="shared" si="40"/>
        <v>0</v>
      </c>
      <c r="P401">
        <v>1</v>
      </c>
      <c r="Q401" s="2" t="s">
        <v>19</v>
      </c>
      <c r="R401" s="2">
        <f t="shared" si="41"/>
        <v>1</v>
      </c>
      <c r="S401">
        <v>20</v>
      </c>
      <c r="T401">
        <v>4</v>
      </c>
      <c r="U401">
        <v>3</v>
      </c>
      <c r="V401">
        <v>3</v>
      </c>
      <c r="W401">
        <v>2</v>
      </c>
      <c r="X401">
        <v>1</v>
      </c>
    </row>
    <row r="402" spans="1:24" x14ac:dyDescent="0.25">
      <c r="A402">
        <v>397</v>
      </c>
      <c r="B402">
        <v>43</v>
      </c>
      <c r="C402" s="2" t="s">
        <v>19</v>
      </c>
      <c r="D402" s="2">
        <f t="shared" si="36"/>
        <v>0</v>
      </c>
      <c r="E402">
        <v>2</v>
      </c>
      <c r="F402">
        <v>3</v>
      </c>
      <c r="G402">
        <v>1</v>
      </c>
      <c r="H402">
        <v>2</v>
      </c>
      <c r="I402">
        <v>2</v>
      </c>
      <c r="J402">
        <v>3</v>
      </c>
      <c r="K402" s="2" t="s">
        <v>21</v>
      </c>
      <c r="L402" s="2">
        <f t="shared" si="37"/>
        <v>1</v>
      </c>
      <c r="M402" s="2">
        <f t="shared" si="38"/>
        <v>1</v>
      </c>
      <c r="N402" s="2">
        <f t="shared" si="39"/>
        <v>0</v>
      </c>
      <c r="O402" s="2">
        <f t="shared" si="40"/>
        <v>0</v>
      </c>
      <c r="P402">
        <v>4</v>
      </c>
      <c r="Q402" s="2" t="s">
        <v>17</v>
      </c>
      <c r="R402" s="2">
        <f t="shared" si="41"/>
        <v>2</v>
      </c>
      <c r="S402">
        <v>14</v>
      </c>
      <c r="T402">
        <v>3</v>
      </c>
      <c r="U402">
        <v>3</v>
      </c>
      <c r="V402">
        <v>5</v>
      </c>
      <c r="W402">
        <v>2</v>
      </c>
      <c r="X402">
        <v>0</v>
      </c>
    </row>
    <row r="403" spans="1:24" x14ac:dyDescent="0.25">
      <c r="A403">
        <v>400</v>
      </c>
      <c r="B403">
        <v>31</v>
      </c>
      <c r="C403" s="2" t="s">
        <v>19</v>
      </c>
      <c r="D403" s="2">
        <f t="shared" si="36"/>
        <v>0</v>
      </c>
      <c r="E403">
        <v>2</v>
      </c>
      <c r="F403">
        <v>4</v>
      </c>
      <c r="G403">
        <v>1</v>
      </c>
      <c r="H403">
        <v>2</v>
      </c>
      <c r="I403">
        <v>1</v>
      </c>
      <c r="J403">
        <v>1</v>
      </c>
      <c r="K403" s="2" t="s">
        <v>20</v>
      </c>
      <c r="L403" s="2">
        <f t="shared" si="37"/>
        <v>2</v>
      </c>
      <c r="M403" s="2">
        <f t="shared" si="38"/>
        <v>0</v>
      </c>
      <c r="N403" s="2">
        <f t="shared" si="39"/>
        <v>2</v>
      </c>
      <c r="O403" s="2">
        <f t="shared" si="40"/>
        <v>0</v>
      </c>
      <c r="P403">
        <v>4</v>
      </c>
      <c r="Q403" s="2" t="s">
        <v>19</v>
      </c>
      <c r="R403" s="2">
        <f t="shared" si="41"/>
        <v>1</v>
      </c>
      <c r="S403">
        <v>12</v>
      </c>
      <c r="T403">
        <v>3</v>
      </c>
      <c r="U403">
        <v>3</v>
      </c>
      <c r="V403">
        <v>4</v>
      </c>
      <c r="W403">
        <v>2</v>
      </c>
      <c r="X403">
        <v>3</v>
      </c>
    </row>
    <row r="404" spans="1:24" x14ac:dyDescent="0.25">
      <c r="A404">
        <v>406</v>
      </c>
      <c r="B404">
        <v>25</v>
      </c>
      <c r="C404" s="2" t="s">
        <v>17</v>
      </c>
      <c r="D404" s="2">
        <f t="shared" si="36"/>
        <v>1</v>
      </c>
      <c r="E404">
        <v>3</v>
      </c>
      <c r="F404">
        <v>1</v>
      </c>
      <c r="G404">
        <v>1</v>
      </c>
      <c r="H404">
        <v>2</v>
      </c>
      <c r="I404">
        <v>1</v>
      </c>
      <c r="J404">
        <v>1</v>
      </c>
      <c r="K404" s="2" t="s">
        <v>20</v>
      </c>
      <c r="L404" s="2">
        <f t="shared" si="37"/>
        <v>2</v>
      </c>
      <c r="M404" s="2">
        <f t="shared" si="38"/>
        <v>0</v>
      </c>
      <c r="N404" s="2">
        <f t="shared" si="39"/>
        <v>2</v>
      </c>
      <c r="O404" s="2">
        <f t="shared" si="40"/>
        <v>0</v>
      </c>
      <c r="P404">
        <v>5</v>
      </c>
      <c r="Q404" s="2" t="s">
        <v>19</v>
      </c>
      <c r="R404" s="2">
        <f t="shared" si="41"/>
        <v>1</v>
      </c>
      <c r="S404">
        <v>13</v>
      </c>
      <c r="T404">
        <v>3</v>
      </c>
      <c r="U404">
        <v>3</v>
      </c>
      <c r="V404">
        <v>2</v>
      </c>
      <c r="W404">
        <v>2</v>
      </c>
      <c r="X404">
        <v>0</v>
      </c>
    </row>
    <row r="405" spans="1:24" x14ac:dyDescent="0.25">
      <c r="A405">
        <v>408</v>
      </c>
      <c r="B405">
        <v>45</v>
      </c>
      <c r="C405" s="2" t="s">
        <v>19</v>
      </c>
      <c r="D405" s="2">
        <f t="shared" si="36"/>
        <v>0</v>
      </c>
      <c r="E405">
        <v>2</v>
      </c>
      <c r="F405">
        <v>1</v>
      </c>
      <c r="G405">
        <v>2</v>
      </c>
      <c r="H405">
        <v>3</v>
      </c>
      <c r="I405">
        <v>1</v>
      </c>
      <c r="J405">
        <v>4</v>
      </c>
      <c r="K405" s="2" t="s">
        <v>20</v>
      </c>
      <c r="L405" s="2">
        <f t="shared" si="37"/>
        <v>2</v>
      </c>
      <c r="M405" s="2">
        <f t="shared" si="38"/>
        <v>0</v>
      </c>
      <c r="N405" s="2">
        <f t="shared" si="39"/>
        <v>2</v>
      </c>
      <c r="O405" s="2">
        <f t="shared" si="40"/>
        <v>0</v>
      </c>
      <c r="P405">
        <v>3</v>
      </c>
      <c r="Q405" s="2" t="s">
        <v>19</v>
      </c>
      <c r="R405" s="2">
        <f t="shared" si="41"/>
        <v>1</v>
      </c>
      <c r="S405">
        <v>21</v>
      </c>
      <c r="T405">
        <v>4</v>
      </c>
      <c r="U405">
        <v>2</v>
      </c>
      <c r="V405">
        <v>2</v>
      </c>
      <c r="W405">
        <v>2</v>
      </c>
      <c r="X405">
        <v>0</v>
      </c>
    </row>
    <row r="406" spans="1:24" x14ac:dyDescent="0.25">
      <c r="A406">
        <v>409</v>
      </c>
      <c r="B406">
        <v>52</v>
      </c>
      <c r="C406" s="2" t="s">
        <v>19</v>
      </c>
      <c r="D406" s="2">
        <f t="shared" si="36"/>
        <v>0</v>
      </c>
      <c r="E406">
        <v>2</v>
      </c>
      <c r="F406">
        <v>4</v>
      </c>
      <c r="G406">
        <v>1</v>
      </c>
      <c r="H406">
        <v>3</v>
      </c>
      <c r="I406">
        <v>4</v>
      </c>
      <c r="J406">
        <v>1</v>
      </c>
      <c r="K406" s="2" t="s">
        <v>20</v>
      </c>
      <c r="L406" s="2">
        <f t="shared" si="37"/>
        <v>2</v>
      </c>
      <c r="M406" s="2">
        <f t="shared" si="38"/>
        <v>0</v>
      </c>
      <c r="N406" s="2">
        <f t="shared" si="39"/>
        <v>2</v>
      </c>
      <c r="O406" s="2">
        <f t="shared" si="40"/>
        <v>0</v>
      </c>
      <c r="P406">
        <v>2</v>
      </c>
      <c r="Q406" s="2" t="s">
        <v>19</v>
      </c>
      <c r="R406" s="2">
        <f t="shared" si="41"/>
        <v>1</v>
      </c>
      <c r="S406">
        <v>13</v>
      </c>
      <c r="T406">
        <v>3</v>
      </c>
      <c r="U406">
        <v>1</v>
      </c>
      <c r="V406">
        <v>5</v>
      </c>
      <c r="W406">
        <v>2</v>
      </c>
      <c r="X406">
        <v>1</v>
      </c>
    </row>
    <row r="407" spans="1:24" x14ac:dyDescent="0.25">
      <c r="A407">
        <v>416</v>
      </c>
      <c r="B407">
        <v>34</v>
      </c>
      <c r="C407" s="2" t="s">
        <v>17</v>
      </c>
      <c r="D407" s="2">
        <f t="shared" si="36"/>
        <v>1</v>
      </c>
      <c r="E407">
        <v>2</v>
      </c>
      <c r="F407">
        <v>4</v>
      </c>
      <c r="G407">
        <v>1</v>
      </c>
      <c r="H407">
        <v>1</v>
      </c>
      <c r="I407">
        <v>1</v>
      </c>
      <c r="J407">
        <v>3</v>
      </c>
      <c r="K407" s="2" t="s">
        <v>21</v>
      </c>
      <c r="L407" s="2">
        <f t="shared" si="37"/>
        <v>1</v>
      </c>
      <c r="M407" s="2">
        <f t="shared" si="38"/>
        <v>1</v>
      </c>
      <c r="N407" s="2">
        <f t="shared" si="39"/>
        <v>0</v>
      </c>
      <c r="O407" s="2">
        <f t="shared" si="40"/>
        <v>0</v>
      </c>
      <c r="P407">
        <v>0</v>
      </c>
      <c r="Q407" s="2" t="s">
        <v>19</v>
      </c>
      <c r="R407" s="2">
        <f t="shared" si="41"/>
        <v>1</v>
      </c>
      <c r="S407">
        <v>16</v>
      </c>
      <c r="T407">
        <v>3</v>
      </c>
      <c r="U407">
        <v>2</v>
      </c>
      <c r="V407">
        <v>2</v>
      </c>
      <c r="W407">
        <v>2</v>
      </c>
      <c r="X407">
        <v>1</v>
      </c>
    </row>
    <row r="408" spans="1:24" x14ac:dyDescent="0.25">
      <c r="A408">
        <v>419</v>
      </c>
      <c r="B408">
        <v>26</v>
      </c>
      <c r="C408" s="2" t="s">
        <v>19</v>
      </c>
      <c r="D408" s="2">
        <f t="shared" si="36"/>
        <v>0</v>
      </c>
      <c r="E408">
        <v>3</v>
      </c>
      <c r="F408">
        <v>1</v>
      </c>
      <c r="G408">
        <v>2</v>
      </c>
      <c r="H408">
        <v>3</v>
      </c>
      <c r="I408">
        <v>1</v>
      </c>
      <c r="J408">
        <v>4</v>
      </c>
      <c r="K408" s="2" t="s">
        <v>21</v>
      </c>
      <c r="L408" s="2">
        <f t="shared" si="37"/>
        <v>1</v>
      </c>
      <c r="M408" s="2">
        <f t="shared" si="38"/>
        <v>1</v>
      </c>
      <c r="N408" s="2">
        <f t="shared" si="39"/>
        <v>0</v>
      </c>
      <c r="O408" s="2">
        <f t="shared" si="40"/>
        <v>0</v>
      </c>
      <c r="P408">
        <v>1</v>
      </c>
      <c r="Q408" s="2" t="s">
        <v>19</v>
      </c>
      <c r="R408" s="2">
        <f t="shared" si="41"/>
        <v>1</v>
      </c>
      <c r="S408">
        <v>22</v>
      </c>
      <c r="T408">
        <v>4</v>
      </c>
      <c r="U408">
        <v>1</v>
      </c>
      <c r="V408">
        <v>3</v>
      </c>
      <c r="W408">
        <v>2</v>
      </c>
      <c r="X408">
        <v>0</v>
      </c>
    </row>
    <row r="409" spans="1:24" x14ac:dyDescent="0.25">
      <c r="A409">
        <v>421</v>
      </c>
      <c r="B409">
        <v>29</v>
      </c>
      <c r="C409" s="2" t="s">
        <v>19</v>
      </c>
      <c r="D409" s="2">
        <f t="shared" si="36"/>
        <v>0</v>
      </c>
      <c r="E409">
        <v>2</v>
      </c>
      <c r="F409">
        <v>2</v>
      </c>
      <c r="G409">
        <v>2</v>
      </c>
      <c r="H409">
        <v>2</v>
      </c>
      <c r="I409">
        <v>3</v>
      </c>
      <c r="J409">
        <v>3</v>
      </c>
      <c r="K409" s="2" t="s">
        <v>20</v>
      </c>
      <c r="L409" s="2">
        <f t="shared" si="37"/>
        <v>2</v>
      </c>
      <c r="M409" s="2">
        <f t="shared" si="38"/>
        <v>0</v>
      </c>
      <c r="N409" s="2">
        <f t="shared" si="39"/>
        <v>2</v>
      </c>
      <c r="O409" s="2">
        <f t="shared" si="40"/>
        <v>0</v>
      </c>
      <c r="P409">
        <v>0</v>
      </c>
      <c r="Q409" s="2" t="s">
        <v>19</v>
      </c>
      <c r="R409" s="2">
        <f t="shared" si="41"/>
        <v>1</v>
      </c>
      <c r="S409">
        <v>18</v>
      </c>
      <c r="T409">
        <v>3</v>
      </c>
      <c r="U409">
        <v>3</v>
      </c>
      <c r="V409">
        <v>10</v>
      </c>
      <c r="W409">
        <v>2</v>
      </c>
      <c r="X409">
        <v>0</v>
      </c>
    </row>
    <row r="410" spans="1:24" x14ac:dyDescent="0.25">
      <c r="A410">
        <v>422</v>
      </c>
      <c r="B410">
        <v>29</v>
      </c>
      <c r="C410" s="2" t="s">
        <v>17</v>
      </c>
      <c r="D410" s="2">
        <f t="shared" si="36"/>
        <v>1</v>
      </c>
      <c r="E410">
        <v>2</v>
      </c>
      <c r="F410">
        <v>3</v>
      </c>
      <c r="G410">
        <v>1</v>
      </c>
      <c r="H410">
        <v>2</v>
      </c>
      <c r="I410">
        <v>1</v>
      </c>
      <c r="J410">
        <v>2</v>
      </c>
      <c r="K410" s="2" t="s">
        <v>20</v>
      </c>
      <c r="L410" s="2">
        <f t="shared" si="37"/>
        <v>2</v>
      </c>
      <c r="M410" s="2">
        <f t="shared" si="38"/>
        <v>0</v>
      </c>
      <c r="N410" s="2">
        <f t="shared" si="39"/>
        <v>2</v>
      </c>
      <c r="O410" s="2">
        <f t="shared" si="40"/>
        <v>0</v>
      </c>
      <c r="P410">
        <v>1</v>
      </c>
      <c r="Q410" s="2" t="s">
        <v>19</v>
      </c>
      <c r="R410" s="2">
        <f t="shared" si="41"/>
        <v>1</v>
      </c>
      <c r="S410">
        <v>16</v>
      </c>
      <c r="T410">
        <v>3</v>
      </c>
      <c r="U410">
        <v>4</v>
      </c>
      <c r="V410">
        <v>2</v>
      </c>
      <c r="W410">
        <v>2</v>
      </c>
      <c r="X410">
        <v>1</v>
      </c>
    </row>
    <row r="411" spans="1:24" x14ac:dyDescent="0.25">
      <c r="A411">
        <v>430</v>
      </c>
      <c r="B411">
        <v>46</v>
      </c>
      <c r="C411" s="2" t="s">
        <v>19</v>
      </c>
      <c r="D411" s="2">
        <f t="shared" si="36"/>
        <v>0</v>
      </c>
      <c r="E411">
        <v>3</v>
      </c>
      <c r="F411">
        <v>1</v>
      </c>
      <c r="G411">
        <v>1</v>
      </c>
      <c r="H411">
        <v>3</v>
      </c>
      <c r="I411">
        <v>4</v>
      </c>
      <c r="J411">
        <v>3</v>
      </c>
      <c r="K411" s="2" t="s">
        <v>20</v>
      </c>
      <c r="L411" s="2">
        <f t="shared" si="37"/>
        <v>2</v>
      </c>
      <c r="M411" s="2">
        <f t="shared" si="38"/>
        <v>0</v>
      </c>
      <c r="N411" s="2">
        <f t="shared" si="39"/>
        <v>2</v>
      </c>
      <c r="O411" s="2">
        <f t="shared" si="40"/>
        <v>0</v>
      </c>
      <c r="P411">
        <v>6</v>
      </c>
      <c r="Q411" s="2" t="s">
        <v>19</v>
      </c>
      <c r="R411" s="2">
        <f t="shared" si="41"/>
        <v>1</v>
      </c>
      <c r="S411">
        <v>13</v>
      </c>
      <c r="T411">
        <v>3</v>
      </c>
      <c r="U411">
        <v>1</v>
      </c>
      <c r="V411">
        <v>3</v>
      </c>
      <c r="W411">
        <v>2</v>
      </c>
      <c r="X411">
        <v>0</v>
      </c>
    </row>
    <row r="412" spans="1:24" x14ac:dyDescent="0.25">
      <c r="A412">
        <v>434</v>
      </c>
      <c r="B412">
        <v>46</v>
      </c>
      <c r="C412" s="2" t="s">
        <v>19</v>
      </c>
      <c r="D412" s="2">
        <f t="shared" si="36"/>
        <v>0</v>
      </c>
      <c r="E412">
        <v>3</v>
      </c>
      <c r="F412">
        <v>3</v>
      </c>
      <c r="G412">
        <v>1</v>
      </c>
      <c r="H412">
        <v>2</v>
      </c>
      <c r="I412">
        <v>3</v>
      </c>
      <c r="J412">
        <v>4</v>
      </c>
      <c r="K412" s="2" t="s">
        <v>20</v>
      </c>
      <c r="L412" s="2">
        <f t="shared" si="37"/>
        <v>2</v>
      </c>
      <c r="M412" s="2">
        <f t="shared" si="38"/>
        <v>0</v>
      </c>
      <c r="N412" s="2">
        <f t="shared" si="39"/>
        <v>2</v>
      </c>
      <c r="O412" s="2">
        <f t="shared" si="40"/>
        <v>0</v>
      </c>
      <c r="P412">
        <v>2</v>
      </c>
      <c r="Q412" s="2" t="s">
        <v>17</v>
      </c>
      <c r="R412" s="2">
        <f t="shared" si="41"/>
        <v>2</v>
      </c>
      <c r="S412">
        <v>19</v>
      </c>
      <c r="T412">
        <v>3</v>
      </c>
      <c r="U412">
        <v>3</v>
      </c>
      <c r="V412">
        <v>3</v>
      </c>
      <c r="W412">
        <v>2</v>
      </c>
      <c r="X412">
        <v>1</v>
      </c>
    </row>
    <row r="413" spans="1:24" x14ac:dyDescent="0.25">
      <c r="A413">
        <v>438</v>
      </c>
      <c r="B413">
        <v>30</v>
      </c>
      <c r="C413" s="2" t="s">
        <v>19</v>
      </c>
      <c r="D413" s="2">
        <f t="shared" si="36"/>
        <v>0</v>
      </c>
      <c r="E413">
        <v>1</v>
      </c>
      <c r="F413">
        <v>4</v>
      </c>
      <c r="G413">
        <v>2</v>
      </c>
      <c r="H413">
        <v>2</v>
      </c>
      <c r="I413">
        <v>1</v>
      </c>
      <c r="J413">
        <v>2</v>
      </c>
      <c r="K413" s="2" t="s">
        <v>18</v>
      </c>
      <c r="L413" s="2">
        <f t="shared" si="37"/>
        <v>3</v>
      </c>
      <c r="M413" s="2">
        <f t="shared" si="38"/>
        <v>0</v>
      </c>
      <c r="N413" s="2">
        <f t="shared" si="39"/>
        <v>0</v>
      </c>
      <c r="O413" s="2">
        <f t="shared" si="40"/>
        <v>3</v>
      </c>
      <c r="P413">
        <v>0</v>
      </c>
      <c r="Q413" s="2" t="s">
        <v>19</v>
      </c>
      <c r="R413" s="2">
        <f t="shared" si="41"/>
        <v>1</v>
      </c>
      <c r="S413">
        <v>14</v>
      </c>
      <c r="T413">
        <v>3</v>
      </c>
      <c r="U413">
        <v>3</v>
      </c>
      <c r="V413">
        <v>3</v>
      </c>
      <c r="W413">
        <v>2</v>
      </c>
      <c r="X413">
        <v>1</v>
      </c>
    </row>
    <row r="414" spans="1:24" x14ac:dyDescent="0.25">
      <c r="A414">
        <v>441</v>
      </c>
      <c r="B414">
        <v>34</v>
      </c>
      <c r="C414" s="2" t="s">
        <v>17</v>
      </c>
      <c r="D414" s="2">
        <f t="shared" si="36"/>
        <v>1</v>
      </c>
      <c r="E414">
        <v>3</v>
      </c>
      <c r="F414">
        <v>2</v>
      </c>
      <c r="G414">
        <v>1</v>
      </c>
      <c r="H414">
        <v>3</v>
      </c>
      <c r="I414">
        <v>3</v>
      </c>
      <c r="J414">
        <v>1</v>
      </c>
      <c r="K414" s="2" t="s">
        <v>21</v>
      </c>
      <c r="L414" s="2">
        <f t="shared" si="37"/>
        <v>1</v>
      </c>
      <c r="M414" s="2">
        <f t="shared" si="38"/>
        <v>1</v>
      </c>
      <c r="N414" s="2">
        <f t="shared" si="39"/>
        <v>0</v>
      </c>
      <c r="O414" s="2">
        <f t="shared" si="40"/>
        <v>0</v>
      </c>
      <c r="P414">
        <v>9</v>
      </c>
      <c r="Q414" s="2" t="s">
        <v>17</v>
      </c>
      <c r="R414" s="2">
        <f t="shared" si="41"/>
        <v>2</v>
      </c>
      <c r="S414">
        <v>15</v>
      </c>
      <c r="T414">
        <v>3</v>
      </c>
      <c r="U414">
        <v>3</v>
      </c>
      <c r="V414">
        <v>3</v>
      </c>
      <c r="W414">
        <v>2</v>
      </c>
      <c r="X414">
        <v>0</v>
      </c>
    </row>
    <row r="415" spans="1:24" x14ac:dyDescent="0.25">
      <c r="A415">
        <v>442</v>
      </c>
      <c r="B415">
        <v>42</v>
      </c>
      <c r="C415" s="2" t="s">
        <v>19</v>
      </c>
      <c r="D415" s="2">
        <f t="shared" si="36"/>
        <v>0</v>
      </c>
      <c r="E415">
        <v>2</v>
      </c>
      <c r="F415">
        <v>2</v>
      </c>
      <c r="G415">
        <v>2</v>
      </c>
      <c r="H415">
        <v>3</v>
      </c>
      <c r="I415">
        <v>1</v>
      </c>
      <c r="J415">
        <v>3</v>
      </c>
      <c r="K415" s="2" t="s">
        <v>20</v>
      </c>
      <c r="L415" s="2">
        <f t="shared" si="37"/>
        <v>2</v>
      </c>
      <c r="M415" s="2">
        <f t="shared" si="38"/>
        <v>0</v>
      </c>
      <c r="N415" s="2">
        <f t="shared" si="39"/>
        <v>2</v>
      </c>
      <c r="O415" s="2">
        <f t="shared" si="40"/>
        <v>0</v>
      </c>
      <c r="P415">
        <v>4</v>
      </c>
      <c r="Q415" s="2" t="s">
        <v>19</v>
      </c>
      <c r="R415" s="2">
        <f t="shared" si="41"/>
        <v>1</v>
      </c>
      <c r="S415">
        <v>17</v>
      </c>
      <c r="T415">
        <v>3</v>
      </c>
      <c r="U415">
        <v>3</v>
      </c>
      <c r="V415">
        <v>2</v>
      </c>
      <c r="W415">
        <v>2</v>
      </c>
      <c r="X415">
        <v>2</v>
      </c>
    </row>
    <row r="416" spans="1:24" x14ac:dyDescent="0.25">
      <c r="A416">
        <v>444</v>
      </c>
      <c r="B416">
        <v>22</v>
      </c>
      <c r="C416" s="2" t="s">
        <v>17</v>
      </c>
      <c r="D416" s="2">
        <f t="shared" si="36"/>
        <v>1</v>
      </c>
      <c r="E416">
        <v>1</v>
      </c>
      <c r="F416">
        <v>3</v>
      </c>
      <c r="G416">
        <v>2</v>
      </c>
      <c r="H416">
        <v>2</v>
      </c>
      <c r="I416">
        <v>1</v>
      </c>
      <c r="J416">
        <v>3</v>
      </c>
      <c r="K416" s="2" t="s">
        <v>18</v>
      </c>
      <c r="L416" s="2">
        <f t="shared" si="37"/>
        <v>3</v>
      </c>
      <c r="M416" s="2">
        <f t="shared" si="38"/>
        <v>0</v>
      </c>
      <c r="N416" s="2">
        <f t="shared" si="39"/>
        <v>0</v>
      </c>
      <c r="O416" s="2">
        <f t="shared" si="40"/>
        <v>3</v>
      </c>
      <c r="P416">
        <v>3</v>
      </c>
      <c r="Q416" s="2" t="s">
        <v>19</v>
      </c>
      <c r="R416" s="2">
        <f t="shared" si="41"/>
        <v>1</v>
      </c>
      <c r="S416">
        <v>16</v>
      </c>
      <c r="T416">
        <v>3</v>
      </c>
      <c r="U416">
        <v>3</v>
      </c>
      <c r="V416">
        <v>2</v>
      </c>
      <c r="W416">
        <v>2</v>
      </c>
      <c r="X416">
        <v>1</v>
      </c>
    </row>
    <row r="417" spans="1:24" x14ac:dyDescent="0.25">
      <c r="A417">
        <v>455</v>
      </c>
      <c r="B417">
        <v>29</v>
      </c>
      <c r="C417" s="2" t="s">
        <v>19</v>
      </c>
      <c r="D417" s="2">
        <f t="shared" si="36"/>
        <v>0</v>
      </c>
      <c r="E417">
        <v>3</v>
      </c>
      <c r="F417">
        <v>4</v>
      </c>
      <c r="G417">
        <v>1</v>
      </c>
      <c r="H417">
        <v>2</v>
      </c>
      <c r="I417">
        <v>2</v>
      </c>
      <c r="J417">
        <v>1</v>
      </c>
      <c r="K417" s="2" t="s">
        <v>21</v>
      </c>
      <c r="L417" s="2">
        <f t="shared" si="37"/>
        <v>1</v>
      </c>
      <c r="M417" s="2">
        <f t="shared" si="38"/>
        <v>1</v>
      </c>
      <c r="N417" s="2">
        <f t="shared" si="39"/>
        <v>0</v>
      </c>
      <c r="O417" s="2">
        <f t="shared" si="40"/>
        <v>0</v>
      </c>
      <c r="P417">
        <v>4</v>
      </c>
      <c r="Q417" s="2" t="s">
        <v>19</v>
      </c>
      <c r="R417" s="2">
        <f t="shared" si="41"/>
        <v>1</v>
      </c>
      <c r="S417">
        <v>12</v>
      </c>
      <c r="T417">
        <v>3</v>
      </c>
      <c r="U417">
        <v>4</v>
      </c>
      <c r="V417">
        <v>3</v>
      </c>
      <c r="W417">
        <v>2</v>
      </c>
      <c r="X417">
        <v>1</v>
      </c>
    </row>
    <row r="418" spans="1:24" x14ac:dyDescent="0.25">
      <c r="A418">
        <v>466</v>
      </c>
      <c r="B418">
        <v>46</v>
      </c>
      <c r="C418" s="2" t="s">
        <v>19</v>
      </c>
      <c r="D418" s="2">
        <f t="shared" si="36"/>
        <v>0</v>
      </c>
      <c r="E418">
        <v>1</v>
      </c>
      <c r="F418">
        <v>1</v>
      </c>
      <c r="G418">
        <v>1</v>
      </c>
      <c r="H418">
        <v>1</v>
      </c>
      <c r="I418">
        <v>3</v>
      </c>
      <c r="J418">
        <v>1</v>
      </c>
      <c r="K418" s="2" t="s">
        <v>20</v>
      </c>
      <c r="L418" s="2">
        <f t="shared" si="37"/>
        <v>2</v>
      </c>
      <c r="M418" s="2">
        <f t="shared" si="38"/>
        <v>0</v>
      </c>
      <c r="N418" s="2">
        <f t="shared" si="39"/>
        <v>2</v>
      </c>
      <c r="O418" s="2">
        <f t="shared" si="40"/>
        <v>0</v>
      </c>
      <c r="P418">
        <v>5</v>
      </c>
      <c r="Q418" s="2" t="s">
        <v>19</v>
      </c>
      <c r="R418" s="2">
        <f t="shared" si="41"/>
        <v>1</v>
      </c>
      <c r="S418">
        <v>11</v>
      </c>
      <c r="T418">
        <v>3</v>
      </c>
      <c r="U418">
        <v>2</v>
      </c>
      <c r="V418">
        <v>2</v>
      </c>
      <c r="W418">
        <v>2</v>
      </c>
      <c r="X418">
        <v>1</v>
      </c>
    </row>
    <row r="419" spans="1:24" x14ac:dyDescent="0.25">
      <c r="A419">
        <v>470</v>
      </c>
      <c r="B419">
        <v>32</v>
      </c>
      <c r="C419" s="2" t="s">
        <v>17</v>
      </c>
      <c r="D419" s="2">
        <f t="shared" si="36"/>
        <v>1</v>
      </c>
      <c r="E419">
        <v>3</v>
      </c>
      <c r="F419">
        <v>4</v>
      </c>
      <c r="G419">
        <v>1</v>
      </c>
      <c r="H419">
        <v>4</v>
      </c>
      <c r="I419">
        <v>2</v>
      </c>
      <c r="J419">
        <v>2</v>
      </c>
      <c r="K419" s="2" t="s">
        <v>20</v>
      </c>
      <c r="L419" s="2">
        <f t="shared" si="37"/>
        <v>2</v>
      </c>
      <c r="M419" s="2">
        <f t="shared" si="38"/>
        <v>0</v>
      </c>
      <c r="N419" s="2">
        <f t="shared" si="39"/>
        <v>2</v>
      </c>
      <c r="O419" s="2">
        <f t="shared" si="40"/>
        <v>0</v>
      </c>
      <c r="P419">
        <v>8</v>
      </c>
      <c r="Q419" s="2" t="s">
        <v>19</v>
      </c>
      <c r="R419" s="2">
        <f t="shared" si="41"/>
        <v>1</v>
      </c>
      <c r="S419">
        <v>12</v>
      </c>
      <c r="T419">
        <v>3</v>
      </c>
      <c r="U419">
        <v>3</v>
      </c>
      <c r="V419">
        <v>4</v>
      </c>
      <c r="W419">
        <v>2</v>
      </c>
      <c r="X419">
        <v>1</v>
      </c>
    </row>
    <row r="420" spans="1:24" x14ac:dyDescent="0.25">
      <c r="A420">
        <v>471</v>
      </c>
      <c r="B420">
        <v>24</v>
      </c>
      <c r="C420" s="2" t="s">
        <v>19</v>
      </c>
      <c r="D420" s="2">
        <f t="shared" si="36"/>
        <v>0</v>
      </c>
      <c r="E420">
        <v>3</v>
      </c>
      <c r="F420">
        <v>4</v>
      </c>
      <c r="G420">
        <v>1</v>
      </c>
      <c r="H420">
        <v>1</v>
      </c>
      <c r="I420">
        <v>1</v>
      </c>
      <c r="J420">
        <v>1</v>
      </c>
      <c r="K420" s="2" t="s">
        <v>20</v>
      </c>
      <c r="L420" s="2">
        <f t="shared" si="37"/>
        <v>2</v>
      </c>
      <c r="M420" s="2">
        <f t="shared" si="38"/>
        <v>0</v>
      </c>
      <c r="N420" s="2">
        <f t="shared" si="39"/>
        <v>2</v>
      </c>
      <c r="O420" s="2">
        <f t="shared" si="40"/>
        <v>0</v>
      </c>
      <c r="P420">
        <v>3</v>
      </c>
      <c r="Q420" s="2" t="s">
        <v>19</v>
      </c>
      <c r="R420" s="2">
        <f t="shared" si="41"/>
        <v>1</v>
      </c>
      <c r="S420">
        <v>13</v>
      </c>
      <c r="T420">
        <v>3</v>
      </c>
      <c r="U420">
        <v>3</v>
      </c>
      <c r="V420">
        <v>2</v>
      </c>
      <c r="W420">
        <v>2</v>
      </c>
      <c r="X420">
        <v>2</v>
      </c>
    </row>
    <row r="421" spans="1:24" x14ac:dyDescent="0.25">
      <c r="A421">
        <v>484</v>
      </c>
      <c r="B421">
        <v>35</v>
      </c>
      <c r="C421" s="2" t="s">
        <v>19</v>
      </c>
      <c r="D421" s="2">
        <f t="shared" si="36"/>
        <v>0</v>
      </c>
      <c r="E421">
        <v>2</v>
      </c>
      <c r="F421">
        <v>1</v>
      </c>
      <c r="G421">
        <v>1</v>
      </c>
      <c r="H421">
        <v>2</v>
      </c>
      <c r="I421">
        <v>2</v>
      </c>
      <c r="J421">
        <v>4</v>
      </c>
      <c r="K421" s="2" t="s">
        <v>18</v>
      </c>
      <c r="L421" s="2">
        <f t="shared" si="37"/>
        <v>3</v>
      </c>
      <c r="M421" s="2">
        <f t="shared" si="38"/>
        <v>0</v>
      </c>
      <c r="N421" s="2">
        <f t="shared" si="39"/>
        <v>0</v>
      </c>
      <c r="O421" s="2">
        <f t="shared" si="40"/>
        <v>3</v>
      </c>
      <c r="P421">
        <v>4</v>
      </c>
      <c r="Q421" s="2" t="s">
        <v>19</v>
      </c>
      <c r="R421" s="2">
        <f t="shared" si="41"/>
        <v>1</v>
      </c>
      <c r="S421">
        <v>14</v>
      </c>
      <c r="T421">
        <v>3</v>
      </c>
      <c r="U421">
        <v>3</v>
      </c>
      <c r="V421">
        <v>3</v>
      </c>
      <c r="W421">
        <v>2</v>
      </c>
      <c r="X421">
        <v>0</v>
      </c>
    </row>
    <row r="422" spans="1:24" x14ac:dyDescent="0.25">
      <c r="A422">
        <v>489</v>
      </c>
      <c r="B422">
        <v>42</v>
      </c>
      <c r="C422" s="2" t="s">
        <v>19</v>
      </c>
      <c r="D422" s="2">
        <f t="shared" si="36"/>
        <v>0</v>
      </c>
      <c r="E422">
        <v>1</v>
      </c>
      <c r="F422">
        <v>3</v>
      </c>
      <c r="G422">
        <v>1</v>
      </c>
      <c r="H422">
        <v>3</v>
      </c>
      <c r="I422">
        <v>2</v>
      </c>
      <c r="J422">
        <v>1</v>
      </c>
      <c r="K422" s="2" t="s">
        <v>20</v>
      </c>
      <c r="L422" s="2">
        <f t="shared" si="37"/>
        <v>2</v>
      </c>
      <c r="M422" s="2">
        <f t="shared" si="38"/>
        <v>0</v>
      </c>
      <c r="N422" s="2">
        <f t="shared" si="39"/>
        <v>2</v>
      </c>
      <c r="O422" s="2">
        <f t="shared" si="40"/>
        <v>0</v>
      </c>
      <c r="P422">
        <v>4</v>
      </c>
      <c r="Q422" s="2" t="s">
        <v>19</v>
      </c>
      <c r="R422" s="2">
        <f t="shared" si="41"/>
        <v>1</v>
      </c>
      <c r="S422">
        <v>13</v>
      </c>
      <c r="T422">
        <v>3</v>
      </c>
      <c r="U422">
        <v>3</v>
      </c>
      <c r="V422">
        <v>10</v>
      </c>
      <c r="W422">
        <v>2</v>
      </c>
      <c r="X422">
        <v>2</v>
      </c>
    </row>
    <row r="423" spans="1:24" x14ac:dyDescent="0.25">
      <c r="A423">
        <v>493</v>
      </c>
      <c r="B423">
        <v>48</v>
      </c>
      <c r="C423" s="2" t="s">
        <v>19</v>
      </c>
      <c r="D423" s="2">
        <f t="shared" si="36"/>
        <v>0</v>
      </c>
      <c r="E423">
        <v>1</v>
      </c>
      <c r="F423">
        <v>4</v>
      </c>
      <c r="G423">
        <v>1</v>
      </c>
      <c r="H423">
        <v>2</v>
      </c>
      <c r="I423">
        <v>4</v>
      </c>
      <c r="J423">
        <v>1</v>
      </c>
      <c r="K423" s="2" t="s">
        <v>20</v>
      </c>
      <c r="L423" s="2">
        <f t="shared" si="37"/>
        <v>2</v>
      </c>
      <c r="M423" s="2">
        <f t="shared" si="38"/>
        <v>0</v>
      </c>
      <c r="N423" s="2">
        <f t="shared" si="39"/>
        <v>2</v>
      </c>
      <c r="O423" s="2">
        <f t="shared" si="40"/>
        <v>0</v>
      </c>
      <c r="P423">
        <v>7</v>
      </c>
      <c r="Q423" s="2" t="s">
        <v>19</v>
      </c>
      <c r="R423" s="2">
        <f t="shared" si="41"/>
        <v>1</v>
      </c>
      <c r="S423">
        <v>11</v>
      </c>
      <c r="T423">
        <v>3</v>
      </c>
      <c r="U423">
        <v>1</v>
      </c>
      <c r="V423">
        <v>3</v>
      </c>
      <c r="W423">
        <v>2</v>
      </c>
      <c r="X423">
        <v>0</v>
      </c>
    </row>
    <row r="424" spans="1:24" x14ac:dyDescent="0.25">
      <c r="A424">
        <v>494</v>
      </c>
      <c r="B424">
        <v>44</v>
      </c>
      <c r="C424" s="2" t="s">
        <v>19</v>
      </c>
      <c r="D424" s="2">
        <f t="shared" si="36"/>
        <v>0</v>
      </c>
      <c r="E424">
        <v>4</v>
      </c>
      <c r="F424">
        <v>1</v>
      </c>
      <c r="G424">
        <v>1</v>
      </c>
      <c r="H424">
        <v>2</v>
      </c>
      <c r="I424">
        <v>2</v>
      </c>
      <c r="J424">
        <v>2</v>
      </c>
      <c r="K424" s="2" t="s">
        <v>18</v>
      </c>
      <c r="L424" s="2">
        <f t="shared" si="37"/>
        <v>3</v>
      </c>
      <c r="M424" s="2">
        <f t="shared" si="38"/>
        <v>0</v>
      </c>
      <c r="N424" s="2">
        <f t="shared" si="39"/>
        <v>0</v>
      </c>
      <c r="O424" s="2">
        <f t="shared" si="40"/>
        <v>3</v>
      </c>
      <c r="P424">
        <v>4</v>
      </c>
      <c r="Q424" s="2" t="s">
        <v>19</v>
      </c>
      <c r="R424" s="2">
        <f t="shared" si="41"/>
        <v>1</v>
      </c>
      <c r="S424">
        <v>11</v>
      </c>
      <c r="T424">
        <v>3</v>
      </c>
      <c r="U424">
        <v>4</v>
      </c>
      <c r="V424">
        <v>2</v>
      </c>
      <c r="W424">
        <v>2</v>
      </c>
      <c r="X424">
        <v>0</v>
      </c>
    </row>
    <row r="425" spans="1:24" x14ac:dyDescent="0.25">
      <c r="A425">
        <v>495</v>
      </c>
      <c r="B425">
        <v>34</v>
      </c>
      <c r="C425" s="2" t="s">
        <v>19</v>
      </c>
      <c r="D425" s="2">
        <f t="shared" si="36"/>
        <v>0</v>
      </c>
      <c r="E425">
        <v>3</v>
      </c>
      <c r="F425">
        <v>3</v>
      </c>
      <c r="G425">
        <v>1</v>
      </c>
      <c r="H425">
        <v>3</v>
      </c>
      <c r="I425">
        <v>1</v>
      </c>
      <c r="J425">
        <v>3</v>
      </c>
      <c r="K425" s="2" t="s">
        <v>21</v>
      </c>
      <c r="L425" s="2">
        <f t="shared" si="37"/>
        <v>1</v>
      </c>
      <c r="M425" s="2">
        <f t="shared" si="38"/>
        <v>1</v>
      </c>
      <c r="N425" s="2">
        <f t="shared" si="39"/>
        <v>0</v>
      </c>
      <c r="O425" s="2">
        <f t="shared" si="40"/>
        <v>0</v>
      </c>
      <c r="P425">
        <v>1</v>
      </c>
      <c r="Q425" s="2" t="s">
        <v>17</v>
      </c>
      <c r="R425" s="2">
        <f t="shared" si="41"/>
        <v>2</v>
      </c>
      <c r="S425">
        <v>18</v>
      </c>
      <c r="T425">
        <v>3</v>
      </c>
      <c r="U425">
        <v>3</v>
      </c>
      <c r="V425">
        <v>8</v>
      </c>
      <c r="W425">
        <v>2</v>
      </c>
      <c r="X425">
        <v>0</v>
      </c>
    </row>
    <row r="426" spans="1:24" x14ac:dyDescent="0.25">
      <c r="A426">
        <v>497</v>
      </c>
      <c r="B426">
        <v>21</v>
      </c>
      <c r="C426" s="2" t="s">
        <v>19</v>
      </c>
      <c r="D426" s="2">
        <f t="shared" si="36"/>
        <v>0</v>
      </c>
      <c r="E426">
        <v>1</v>
      </c>
      <c r="F426">
        <v>3</v>
      </c>
      <c r="G426">
        <v>2</v>
      </c>
      <c r="H426">
        <v>2</v>
      </c>
      <c r="I426">
        <v>1</v>
      </c>
      <c r="J426">
        <v>1</v>
      </c>
      <c r="K426" s="2" t="s">
        <v>18</v>
      </c>
      <c r="L426" s="2">
        <f t="shared" si="37"/>
        <v>3</v>
      </c>
      <c r="M426" s="2">
        <f t="shared" si="38"/>
        <v>0</v>
      </c>
      <c r="N426" s="2">
        <f t="shared" si="39"/>
        <v>0</v>
      </c>
      <c r="O426" s="2">
        <f t="shared" si="40"/>
        <v>3</v>
      </c>
      <c r="P426">
        <v>4</v>
      </c>
      <c r="Q426" s="2" t="s">
        <v>19</v>
      </c>
      <c r="R426" s="2">
        <f t="shared" si="41"/>
        <v>1</v>
      </c>
      <c r="S426">
        <v>11</v>
      </c>
      <c r="T426">
        <v>3</v>
      </c>
      <c r="U426">
        <v>3</v>
      </c>
      <c r="V426">
        <v>3</v>
      </c>
      <c r="W426">
        <v>2</v>
      </c>
      <c r="X426">
        <v>1</v>
      </c>
    </row>
    <row r="427" spans="1:24" x14ac:dyDescent="0.25">
      <c r="A427">
        <v>498</v>
      </c>
      <c r="B427">
        <v>44</v>
      </c>
      <c r="C427" s="2" t="s">
        <v>19</v>
      </c>
      <c r="D427" s="2">
        <f t="shared" si="36"/>
        <v>0</v>
      </c>
      <c r="E427">
        <v>4</v>
      </c>
      <c r="F427">
        <v>4</v>
      </c>
      <c r="G427">
        <v>2</v>
      </c>
      <c r="H427">
        <v>1</v>
      </c>
      <c r="I427">
        <v>5</v>
      </c>
      <c r="J427">
        <v>1</v>
      </c>
      <c r="K427" s="2" t="s">
        <v>20</v>
      </c>
      <c r="L427" s="2">
        <f t="shared" si="37"/>
        <v>2</v>
      </c>
      <c r="M427" s="2">
        <f t="shared" si="38"/>
        <v>0</v>
      </c>
      <c r="N427" s="2">
        <f t="shared" si="39"/>
        <v>2</v>
      </c>
      <c r="O427" s="2">
        <f t="shared" si="40"/>
        <v>0</v>
      </c>
      <c r="P427">
        <v>4</v>
      </c>
      <c r="Q427" s="2" t="s">
        <v>17</v>
      </c>
      <c r="R427" s="2">
        <f t="shared" si="41"/>
        <v>2</v>
      </c>
      <c r="S427">
        <v>12</v>
      </c>
      <c r="T427">
        <v>3</v>
      </c>
      <c r="U427">
        <v>4</v>
      </c>
      <c r="V427">
        <v>2</v>
      </c>
      <c r="W427">
        <v>2</v>
      </c>
      <c r="X427">
        <v>0</v>
      </c>
    </row>
    <row r="428" spans="1:24" x14ac:dyDescent="0.25">
      <c r="A428">
        <v>499</v>
      </c>
      <c r="B428">
        <v>22</v>
      </c>
      <c r="C428" s="2" t="s">
        <v>19</v>
      </c>
      <c r="D428" s="2">
        <f t="shared" si="36"/>
        <v>0</v>
      </c>
      <c r="E428">
        <v>1</v>
      </c>
      <c r="F428">
        <v>1</v>
      </c>
      <c r="G428">
        <v>2</v>
      </c>
      <c r="H428">
        <v>3</v>
      </c>
      <c r="I428">
        <v>1</v>
      </c>
      <c r="J428">
        <v>3</v>
      </c>
      <c r="K428" s="2" t="s">
        <v>20</v>
      </c>
      <c r="L428" s="2">
        <f t="shared" si="37"/>
        <v>2</v>
      </c>
      <c r="M428" s="2">
        <f t="shared" si="38"/>
        <v>0</v>
      </c>
      <c r="N428" s="2">
        <f t="shared" si="39"/>
        <v>2</v>
      </c>
      <c r="O428" s="2">
        <f t="shared" si="40"/>
        <v>0</v>
      </c>
      <c r="P428">
        <v>0</v>
      </c>
      <c r="Q428" s="2" t="s">
        <v>19</v>
      </c>
      <c r="R428" s="2">
        <f t="shared" si="41"/>
        <v>1</v>
      </c>
      <c r="S428">
        <v>20</v>
      </c>
      <c r="T428">
        <v>4</v>
      </c>
      <c r="U428">
        <v>3</v>
      </c>
      <c r="V428">
        <v>2</v>
      </c>
      <c r="W428">
        <v>2</v>
      </c>
      <c r="X428">
        <v>2</v>
      </c>
    </row>
    <row r="429" spans="1:24" x14ac:dyDescent="0.25">
      <c r="A429">
        <v>506</v>
      </c>
      <c r="B429">
        <v>26</v>
      </c>
      <c r="C429" s="2" t="s">
        <v>19</v>
      </c>
      <c r="D429" s="2">
        <f t="shared" si="36"/>
        <v>0</v>
      </c>
      <c r="E429">
        <v>3</v>
      </c>
      <c r="F429">
        <v>3</v>
      </c>
      <c r="G429">
        <v>1</v>
      </c>
      <c r="H429">
        <v>1</v>
      </c>
      <c r="I429">
        <v>1</v>
      </c>
      <c r="J429">
        <v>1</v>
      </c>
      <c r="K429" s="2" t="s">
        <v>20</v>
      </c>
      <c r="L429" s="2">
        <f t="shared" si="37"/>
        <v>2</v>
      </c>
      <c r="M429" s="2">
        <f t="shared" si="38"/>
        <v>0</v>
      </c>
      <c r="N429" s="2">
        <f t="shared" si="39"/>
        <v>2</v>
      </c>
      <c r="O429" s="2">
        <f t="shared" si="40"/>
        <v>0</v>
      </c>
      <c r="P429">
        <v>3</v>
      </c>
      <c r="Q429" s="2" t="s">
        <v>17</v>
      </c>
      <c r="R429" s="2">
        <f t="shared" si="41"/>
        <v>2</v>
      </c>
      <c r="S429">
        <v>13</v>
      </c>
      <c r="T429">
        <v>3</v>
      </c>
      <c r="U429">
        <v>3</v>
      </c>
      <c r="V429">
        <v>3</v>
      </c>
      <c r="W429">
        <v>2</v>
      </c>
      <c r="X429">
        <v>0</v>
      </c>
    </row>
    <row r="430" spans="1:24" x14ac:dyDescent="0.25">
      <c r="A430">
        <v>512</v>
      </c>
      <c r="B430">
        <v>36</v>
      </c>
      <c r="C430" s="2" t="s">
        <v>19</v>
      </c>
      <c r="D430" s="2">
        <f t="shared" si="36"/>
        <v>0</v>
      </c>
      <c r="E430">
        <v>2</v>
      </c>
      <c r="F430">
        <v>2</v>
      </c>
      <c r="G430">
        <v>2</v>
      </c>
      <c r="H430">
        <v>2</v>
      </c>
      <c r="I430">
        <v>2</v>
      </c>
      <c r="J430">
        <v>2</v>
      </c>
      <c r="K430" s="2" t="s">
        <v>21</v>
      </c>
      <c r="L430" s="2">
        <f t="shared" si="37"/>
        <v>1</v>
      </c>
      <c r="M430" s="2">
        <f t="shared" si="38"/>
        <v>1</v>
      </c>
      <c r="N430" s="2">
        <f t="shared" si="39"/>
        <v>0</v>
      </c>
      <c r="O430" s="2">
        <f t="shared" si="40"/>
        <v>0</v>
      </c>
      <c r="P430">
        <v>2</v>
      </c>
      <c r="Q430" s="2" t="s">
        <v>17</v>
      </c>
      <c r="R430" s="2">
        <f t="shared" si="41"/>
        <v>2</v>
      </c>
      <c r="S430">
        <v>11</v>
      </c>
      <c r="T430">
        <v>3</v>
      </c>
      <c r="U430">
        <v>3</v>
      </c>
      <c r="V430">
        <v>3</v>
      </c>
      <c r="W430">
        <v>2</v>
      </c>
      <c r="X430">
        <v>0</v>
      </c>
    </row>
    <row r="431" spans="1:24" x14ac:dyDescent="0.25">
      <c r="A431">
        <v>513</v>
      </c>
      <c r="B431">
        <v>27</v>
      </c>
      <c r="C431" s="2" t="s">
        <v>19</v>
      </c>
      <c r="D431" s="2">
        <f t="shared" si="36"/>
        <v>0</v>
      </c>
      <c r="E431">
        <v>4</v>
      </c>
      <c r="F431">
        <v>1</v>
      </c>
      <c r="G431">
        <v>1</v>
      </c>
      <c r="H431">
        <v>2</v>
      </c>
      <c r="I431">
        <v>1</v>
      </c>
      <c r="J431">
        <v>11</v>
      </c>
      <c r="K431" s="2" t="s">
        <v>18</v>
      </c>
      <c r="L431" s="2">
        <f t="shared" si="37"/>
        <v>3</v>
      </c>
      <c r="M431" s="2">
        <f t="shared" si="38"/>
        <v>0</v>
      </c>
      <c r="N431" s="2">
        <f t="shared" si="39"/>
        <v>0</v>
      </c>
      <c r="O431" s="2">
        <f t="shared" si="40"/>
        <v>3</v>
      </c>
      <c r="P431">
        <v>3</v>
      </c>
      <c r="Q431" s="2" t="s">
        <v>19</v>
      </c>
      <c r="R431" s="2">
        <f t="shared" si="41"/>
        <v>1</v>
      </c>
      <c r="S431">
        <v>13</v>
      </c>
      <c r="T431">
        <v>3</v>
      </c>
      <c r="U431">
        <v>3</v>
      </c>
      <c r="V431">
        <v>4</v>
      </c>
      <c r="W431">
        <v>2</v>
      </c>
      <c r="X431">
        <v>1</v>
      </c>
    </row>
    <row r="432" spans="1:24" x14ac:dyDescent="0.25">
      <c r="A432">
        <v>517</v>
      </c>
      <c r="B432">
        <v>23</v>
      </c>
      <c r="C432" s="2" t="s">
        <v>19</v>
      </c>
      <c r="D432" s="2">
        <f t="shared" si="36"/>
        <v>0</v>
      </c>
      <c r="E432">
        <v>3</v>
      </c>
      <c r="F432">
        <v>1</v>
      </c>
      <c r="G432">
        <v>2</v>
      </c>
      <c r="H432">
        <v>4</v>
      </c>
      <c r="I432">
        <v>1</v>
      </c>
      <c r="J432">
        <v>3</v>
      </c>
      <c r="K432" s="2" t="s">
        <v>20</v>
      </c>
      <c r="L432" s="2">
        <f t="shared" si="37"/>
        <v>2</v>
      </c>
      <c r="M432" s="2">
        <f t="shared" si="38"/>
        <v>0</v>
      </c>
      <c r="N432" s="2">
        <f t="shared" si="39"/>
        <v>2</v>
      </c>
      <c r="O432" s="2">
        <f t="shared" si="40"/>
        <v>0</v>
      </c>
      <c r="P432">
        <v>2</v>
      </c>
      <c r="Q432" s="2" t="s">
        <v>19</v>
      </c>
      <c r="R432" s="2">
        <f t="shared" si="41"/>
        <v>1</v>
      </c>
      <c r="S432">
        <v>16</v>
      </c>
      <c r="T432">
        <v>3</v>
      </c>
      <c r="U432">
        <v>4</v>
      </c>
      <c r="V432">
        <v>3</v>
      </c>
      <c r="W432">
        <v>2</v>
      </c>
      <c r="X432">
        <v>0</v>
      </c>
    </row>
    <row r="433" spans="1:24" x14ac:dyDescent="0.25">
      <c r="A433">
        <v>518</v>
      </c>
      <c r="B433">
        <v>25</v>
      </c>
      <c r="C433" s="2" t="s">
        <v>19</v>
      </c>
      <c r="D433" s="2">
        <f t="shared" si="36"/>
        <v>0</v>
      </c>
      <c r="E433">
        <v>3</v>
      </c>
      <c r="F433">
        <v>4</v>
      </c>
      <c r="G433">
        <v>2</v>
      </c>
      <c r="H433">
        <v>4</v>
      </c>
      <c r="I433">
        <v>2</v>
      </c>
      <c r="J433">
        <v>3</v>
      </c>
      <c r="K433" s="2" t="s">
        <v>20</v>
      </c>
      <c r="L433" s="2">
        <f t="shared" si="37"/>
        <v>2</v>
      </c>
      <c r="M433" s="2">
        <f t="shared" si="38"/>
        <v>0</v>
      </c>
      <c r="N433" s="2">
        <f t="shared" si="39"/>
        <v>2</v>
      </c>
      <c r="O433" s="2">
        <f t="shared" si="40"/>
        <v>0</v>
      </c>
      <c r="P433">
        <v>0</v>
      </c>
      <c r="Q433" s="2" t="s">
        <v>19</v>
      </c>
      <c r="R433" s="2">
        <f t="shared" si="41"/>
        <v>1</v>
      </c>
      <c r="S433">
        <v>22</v>
      </c>
      <c r="T433">
        <v>4</v>
      </c>
      <c r="U433">
        <v>3</v>
      </c>
      <c r="V433">
        <v>3</v>
      </c>
      <c r="W433">
        <v>2</v>
      </c>
      <c r="X433">
        <v>1</v>
      </c>
    </row>
    <row r="434" spans="1:24" x14ac:dyDescent="0.25">
      <c r="A434">
        <v>521</v>
      </c>
      <c r="B434">
        <v>48</v>
      </c>
      <c r="C434" s="2" t="s">
        <v>19</v>
      </c>
      <c r="D434" s="2">
        <f t="shared" si="36"/>
        <v>0</v>
      </c>
      <c r="E434">
        <v>1</v>
      </c>
      <c r="F434">
        <v>2</v>
      </c>
      <c r="G434">
        <v>1</v>
      </c>
      <c r="H434">
        <v>4</v>
      </c>
      <c r="I434">
        <v>2</v>
      </c>
      <c r="J434">
        <v>2</v>
      </c>
      <c r="K434" s="2" t="s">
        <v>20</v>
      </c>
      <c r="L434" s="2">
        <f t="shared" si="37"/>
        <v>2</v>
      </c>
      <c r="M434" s="2">
        <f t="shared" si="38"/>
        <v>0</v>
      </c>
      <c r="N434" s="2">
        <f t="shared" si="39"/>
        <v>2</v>
      </c>
      <c r="O434" s="2">
        <f t="shared" si="40"/>
        <v>0</v>
      </c>
      <c r="P434">
        <v>3</v>
      </c>
      <c r="Q434" s="2" t="s">
        <v>19</v>
      </c>
      <c r="R434" s="2">
        <f t="shared" si="41"/>
        <v>1</v>
      </c>
      <c r="S434">
        <v>12</v>
      </c>
      <c r="T434">
        <v>3</v>
      </c>
      <c r="U434">
        <v>3</v>
      </c>
      <c r="V434">
        <v>2</v>
      </c>
      <c r="W434">
        <v>2</v>
      </c>
      <c r="X434">
        <v>2</v>
      </c>
    </row>
    <row r="435" spans="1:24" x14ac:dyDescent="0.25">
      <c r="A435">
        <v>526</v>
      </c>
      <c r="B435">
        <v>24</v>
      </c>
      <c r="C435" s="2" t="s">
        <v>17</v>
      </c>
      <c r="D435" s="2">
        <f t="shared" si="36"/>
        <v>1</v>
      </c>
      <c r="E435">
        <v>2</v>
      </c>
      <c r="F435">
        <v>1</v>
      </c>
      <c r="G435">
        <v>1</v>
      </c>
      <c r="H435">
        <v>1</v>
      </c>
      <c r="I435">
        <v>2</v>
      </c>
      <c r="J435">
        <v>3</v>
      </c>
      <c r="K435" s="2" t="s">
        <v>18</v>
      </c>
      <c r="L435" s="2">
        <f t="shared" si="37"/>
        <v>3</v>
      </c>
      <c r="M435" s="2">
        <f t="shared" si="38"/>
        <v>0</v>
      </c>
      <c r="N435" s="2">
        <f t="shared" si="39"/>
        <v>0</v>
      </c>
      <c r="O435" s="2">
        <f t="shared" si="40"/>
        <v>3</v>
      </c>
      <c r="P435">
        <v>9</v>
      </c>
      <c r="Q435" s="2" t="s">
        <v>19</v>
      </c>
      <c r="R435" s="2">
        <f t="shared" si="41"/>
        <v>1</v>
      </c>
      <c r="S435">
        <v>14</v>
      </c>
      <c r="T435">
        <v>3</v>
      </c>
      <c r="U435">
        <v>3</v>
      </c>
      <c r="V435">
        <v>2</v>
      </c>
      <c r="W435">
        <v>2</v>
      </c>
      <c r="X435">
        <v>2</v>
      </c>
    </row>
    <row r="436" spans="1:24" x14ac:dyDescent="0.25">
      <c r="A436">
        <v>537</v>
      </c>
      <c r="B436">
        <v>60</v>
      </c>
      <c r="C436" s="2" t="s">
        <v>19</v>
      </c>
      <c r="D436" s="2">
        <f t="shared" si="36"/>
        <v>0</v>
      </c>
      <c r="E436">
        <v>4</v>
      </c>
      <c r="F436">
        <v>1</v>
      </c>
      <c r="G436">
        <v>2</v>
      </c>
      <c r="H436">
        <v>3</v>
      </c>
      <c r="I436">
        <v>2</v>
      </c>
      <c r="J436">
        <v>1</v>
      </c>
      <c r="K436" s="2" t="s">
        <v>18</v>
      </c>
      <c r="L436" s="2">
        <f t="shared" si="37"/>
        <v>3</v>
      </c>
      <c r="M436" s="2">
        <f t="shared" si="38"/>
        <v>0</v>
      </c>
      <c r="N436" s="2">
        <f t="shared" si="39"/>
        <v>0</v>
      </c>
      <c r="O436" s="2">
        <f t="shared" si="40"/>
        <v>3</v>
      </c>
      <c r="P436">
        <v>8</v>
      </c>
      <c r="Q436" s="2" t="s">
        <v>19</v>
      </c>
      <c r="R436" s="2">
        <f t="shared" si="41"/>
        <v>1</v>
      </c>
      <c r="S436">
        <v>14</v>
      </c>
      <c r="T436">
        <v>3</v>
      </c>
      <c r="U436">
        <v>3</v>
      </c>
      <c r="V436">
        <v>2</v>
      </c>
      <c r="W436">
        <v>2</v>
      </c>
      <c r="X436">
        <v>2</v>
      </c>
    </row>
    <row r="437" spans="1:24" x14ac:dyDescent="0.25">
      <c r="A437">
        <v>540</v>
      </c>
      <c r="B437">
        <v>50</v>
      </c>
      <c r="C437" s="2" t="s">
        <v>19</v>
      </c>
      <c r="D437" s="2">
        <f t="shared" si="36"/>
        <v>0</v>
      </c>
      <c r="E437">
        <v>2</v>
      </c>
      <c r="F437">
        <v>4</v>
      </c>
      <c r="G437">
        <v>2</v>
      </c>
      <c r="H437">
        <v>3</v>
      </c>
      <c r="I437">
        <v>1</v>
      </c>
      <c r="J437">
        <v>2</v>
      </c>
      <c r="K437" s="2" t="s">
        <v>20</v>
      </c>
      <c r="L437" s="2">
        <f t="shared" si="37"/>
        <v>2</v>
      </c>
      <c r="M437" s="2">
        <f t="shared" si="38"/>
        <v>0</v>
      </c>
      <c r="N437" s="2">
        <f t="shared" si="39"/>
        <v>2</v>
      </c>
      <c r="O437" s="2">
        <f t="shared" si="40"/>
        <v>0</v>
      </c>
      <c r="P437">
        <v>7</v>
      </c>
      <c r="Q437" s="2" t="s">
        <v>19</v>
      </c>
      <c r="R437" s="2">
        <f t="shared" si="41"/>
        <v>1</v>
      </c>
      <c r="S437">
        <v>15</v>
      </c>
      <c r="T437">
        <v>3</v>
      </c>
      <c r="U437">
        <v>3</v>
      </c>
      <c r="V437">
        <v>2</v>
      </c>
      <c r="W437">
        <v>2</v>
      </c>
      <c r="X437">
        <v>2</v>
      </c>
    </row>
    <row r="438" spans="1:24" x14ac:dyDescent="0.25">
      <c r="A438">
        <v>544</v>
      </c>
      <c r="B438">
        <v>44</v>
      </c>
      <c r="C438" s="2" t="s">
        <v>19</v>
      </c>
      <c r="D438" s="2">
        <f t="shared" si="36"/>
        <v>0</v>
      </c>
      <c r="E438">
        <v>3</v>
      </c>
      <c r="F438">
        <v>1</v>
      </c>
      <c r="G438">
        <v>1</v>
      </c>
      <c r="H438">
        <v>1</v>
      </c>
      <c r="I438">
        <v>1</v>
      </c>
      <c r="J438">
        <v>3</v>
      </c>
      <c r="K438" s="2" t="s">
        <v>18</v>
      </c>
      <c r="L438" s="2">
        <f t="shared" si="37"/>
        <v>3</v>
      </c>
      <c r="M438" s="2">
        <f t="shared" si="38"/>
        <v>0</v>
      </c>
      <c r="N438" s="2">
        <f t="shared" si="39"/>
        <v>0</v>
      </c>
      <c r="O438" s="2">
        <f t="shared" si="40"/>
        <v>3</v>
      </c>
      <c r="P438">
        <v>2</v>
      </c>
      <c r="Q438" s="2" t="s">
        <v>19</v>
      </c>
      <c r="R438" s="2">
        <f t="shared" si="41"/>
        <v>1</v>
      </c>
      <c r="S438">
        <v>14</v>
      </c>
      <c r="T438">
        <v>3</v>
      </c>
      <c r="U438">
        <v>3</v>
      </c>
      <c r="V438">
        <v>5</v>
      </c>
      <c r="W438">
        <v>2</v>
      </c>
      <c r="X438">
        <v>1</v>
      </c>
    </row>
    <row r="439" spans="1:24" x14ac:dyDescent="0.25">
      <c r="A439">
        <v>545</v>
      </c>
      <c r="B439">
        <v>47</v>
      </c>
      <c r="C439" s="2" t="s">
        <v>19</v>
      </c>
      <c r="D439" s="2">
        <f t="shared" si="36"/>
        <v>0</v>
      </c>
      <c r="E439">
        <v>3</v>
      </c>
      <c r="F439">
        <v>4</v>
      </c>
      <c r="G439">
        <v>1</v>
      </c>
      <c r="H439">
        <v>2</v>
      </c>
      <c r="I439">
        <v>4</v>
      </c>
      <c r="J439">
        <v>1</v>
      </c>
      <c r="K439" s="2" t="s">
        <v>21</v>
      </c>
      <c r="L439" s="2">
        <f t="shared" si="37"/>
        <v>1</v>
      </c>
      <c r="M439" s="2">
        <f t="shared" si="38"/>
        <v>1</v>
      </c>
      <c r="N439" s="2">
        <f t="shared" si="39"/>
        <v>0</v>
      </c>
      <c r="O439" s="2">
        <f t="shared" si="40"/>
        <v>0</v>
      </c>
      <c r="P439">
        <v>9</v>
      </c>
      <c r="Q439" s="2" t="s">
        <v>17</v>
      </c>
      <c r="R439" s="2">
        <f t="shared" si="41"/>
        <v>2</v>
      </c>
      <c r="S439">
        <v>12</v>
      </c>
      <c r="T439">
        <v>3</v>
      </c>
      <c r="U439">
        <v>2</v>
      </c>
      <c r="V439">
        <v>22</v>
      </c>
      <c r="W439">
        <v>2</v>
      </c>
      <c r="X439">
        <v>11</v>
      </c>
    </row>
    <row r="440" spans="1:24" x14ac:dyDescent="0.25">
      <c r="A440">
        <v>548</v>
      </c>
      <c r="B440">
        <v>42</v>
      </c>
      <c r="C440" s="2" t="s">
        <v>17</v>
      </c>
      <c r="D440" s="2">
        <f t="shared" si="36"/>
        <v>1</v>
      </c>
      <c r="E440">
        <v>3</v>
      </c>
      <c r="F440">
        <v>3</v>
      </c>
      <c r="G440">
        <v>1</v>
      </c>
      <c r="H440">
        <v>4</v>
      </c>
      <c r="I440">
        <v>1</v>
      </c>
      <c r="J440">
        <v>3</v>
      </c>
      <c r="K440" s="2" t="s">
        <v>21</v>
      </c>
      <c r="L440" s="2">
        <f t="shared" si="37"/>
        <v>1</v>
      </c>
      <c r="M440" s="2">
        <f t="shared" si="38"/>
        <v>1</v>
      </c>
      <c r="N440" s="2">
        <f t="shared" si="39"/>
        <v>0</v>
      </c>
      <c r="O440" s="2">
        <f t="shared" si="40"/>
        <v>0</v>
      </c>
      <c r="P440">
        <v>6</v>
      </c>
      <c r="Q440" s="2" t="s">
        <v>17</v>
      </c>
      <c r="R440" s="2">
        <f t="shared" si="41"/>
        <v>2</v>
      </c>
      <c r="S440">
        <v>12</v>
      </c>
      <c r="T440">
        <v>3</v>
      </c>
      <c r="U440">
        <v>3</v>
      </c>
      <c r="V440">
        <v>2</v>
      </c>
      <c r="W440">
        <v>2</v>
      </c>
      <c r="X440">
        <v>2</v>
      </c>
    </row>
    <row r="441" spans="1:24" x14ac:dyDescent="0.25">
      <c r="A441">
        <v>549</v>
      </c>
      <c r="B441">
        <v>43</v>
      </c>
      <c r="C441" s="2" t="s">
        <v>19</v>
      </c>
      <c r="D441" s="2">
        <f t="shared" si="36"/>
        <v>0</v>
      </c>
      <c r="E441">
        <v>3</v>
      </c>
      <c r="F441">
        <v>4</v>
      </c>
      <c r="G441">
        <v>2</v>
      </c>
      <c r="H441">
        <v>2</v>
      </c>
      <c r="I441">
        <v>2</v>
      </c>
      <c r="J441">
        <v>4</v>
      </c>
      <c r="K441" s="2" t="s">
        <v>20</v>
      </c>
      <c r="L441" s="2">
        <f t="shared" si="37"/>
        <v>2</v>
      </c>
      <c r="M441" s="2">
        <f t="shared" si="38"/>
        <v>0</v>
      </c>
      <c r="N441" s="2">
        <f t="shared" si="39"/>
        <v>2</v>
      </c>
      <c r="O441" s="2">
        <f t="shared" si="40"/>
        <v>0</v>
      </c>
      <c r="P441">
        <v>0</v>
      </c>
      <c r="Q441" s="2" t="s">
        <v>19</v>
      </c>
      <c r="R441" s="2">
        <f t="shared" si="41"/>
        <v>1</v>
      </c>
      <c r="S441">
        <v>18</v>
      </c>
      <c r="T441">
        <v>3</v>
      </c>
      <c r="U441">
        <v>3</v>
      </c>
      <c r="V441">
        <v>2</v>
      </c>
      <c r="W441">
        <v>2</v>
      </c>
      <c r="X441">
        <v>2</v>
      </c>
    </row>
    <row r="442" spans="1:24" x14ac:dyDescent="0.25">
      <c r="A442">
        <v>554</v>
      </c>
      <c r="B442">
        <v>40</v>
      </c>
      <c r="C442" s="2" t="s">
        <v>19</v>
      </c>
      <c r="D442" s="2">
        <f t="shared" si="36"/>
        <v>0</v>
      </c>
      <c r="E442">
        <v>1</v>
      </c>
      <c r="F442">
        <v>4</v>
      </c>
      <c r="G442">
        <v>1</v>
      </c>
      <c r="H442">
        <v>2</v>
      </c>
      <c r="I442">
        <v>1</v>
      </c>
      <c r="J442">
        <v>4</v>
      </c>
      <c r="K442" s="2" t="s">
        <v>18</v>
      </c>
      <c r="L442" s="2">
        <f t="shared" si="37"/>
        <v>3</v>
      </c>
      <c r="M442" s="2">
        <f t="shared" si="38"/>
        <v>0</v>
      </c>
      <c r="N442" s="2">
        <f t="shared" si="39"/>
        <v>0</v>
      </c>
      <c r="O442" s="2">
        <f t="shared" si="40"/>
        <v>3</v>
      </c>
      <c r="P442">
        <v>0</v>
      </c>
      <c r="Q442" s="2" t="s">
        <v>17</v>
      </c>
      <c r="R442" s="2">
        <f t="shared" si="41"/>
        <v>2</v>
      </c>
      <c r="S442">
        <v>20</v>
      </c>
      <c r="T442">
        <v>4</v>
      </c>
      <c r="U442">
        <v>2</v>
      </c>
      <c r="V442">
        <v>4</v>
      </c>
      <c r="W442">
        <v>2</v>
      </c>
      <c r="X442">
        <v>2</v>
      </c>
    </row>
    <row r="443" spans="1:24" x14ac:dyDescent="0.25">
      <c r="A443">
        <v>556</v>
      </c>
      <c r="B443">
        <v>29</v>
      </c>
      <c r="C443" s="2" t="s">
        <v>19</v>
      </c>
      <c r="D443" s="2">
        <f t="shared" si="36"/>
        <v>0</v>
      </c>
      <c r="E443">
        <v>3</v>
      </c>
      <c r="F443">
        <v>4</v>
      </c>
      <c r="G443">
        <v>1</v>
      </c>
      <c r="H443">
        <v>1</v>
      </c>
      <c r="I443">
        <v>1</v>
      </c>
      <c r="J443">
        <v>2</v>
      </c>
      <c r="K443" s="2" t="s">
        <v>21</v>
      </c>
      <c r="L443" s="2">
        <f t="shared" si="37"/>
        <v>1</v>
      </c>
      <c r="M443" s="2">
        <f t="shared" si="38"/>
        <v>1</v>
      </c>
      <c r="N443" s="2">
        <f t="shared" si="39"/>
        <v>0</v>
      </c>
      <c r="O443" s="2">
        <f t="shared" si="40"/>
        <v>0</v>
      </c>
      <c r="P443">
        <v>1</v>
      </c>
      <c r="Q443" s="2" t="s">
        <v>19</v>
      </c>
      <c r="R443" s="2">
        <f t="shared" si="41"/>
        <v>1</v>
      </c>
      <c r="S443">
        <v>14</v>
      </c>
      <c r="T443">
        <v>3</v>
      </c>
      <c r="U443">
        <v>3</v>
      </c>
      <c r="V443">
        <v>2</v>
      </c>
      <c r="W443">
        <v>2</v>
      </c>
      <c r="X443">
        <v>2</v>
      </c>
    </row>
    <row r="444" spans="1:24" x14ac:dyDescent="0.25">
      <c r="A444">
        <v>557</v>
      </c>
      <c r="B444">
        <v>53</v>
      </c>
      <c r="C444" s="2" t="s">
        <v>19</v>
      </c>
      <c r="D444" s="2">
        <f t="shared" si="36"/>
        <v>0</v>
      </c>
      <c r="E444">
        <v>3</v>
      </c>
      <c r="F444">
        <v>4</v>
      </c>
      <c r="G444">
        <v>2</v>
      </c>
      <c r="H444">
        <v>3</v>
      </c>
      <c r="I444">
        <v>2</v>
      </c>
      <c r="J444">
        <v>4</v>
      </c>
      <c r="K444" s="2" t="s">
        <v>18</v>
      </c>
      <c r="L444" s="2">
        <f t="shared" si="37"/>
        <v>3</v>
      </c>
      <c r="M444" s="2">
        <f t="shared" si="38"/>
        <v>0</v>
      </c>
      <c r="N444" s="2">
        <f t="shared" si="39"/>
        <v>0</v>
      </c>
      <c r="O444" s="2">
        <f t="shared" si="40"/>
        <v>3</v>
      </c>
      <c r="P444">
        <v>2</v>
      </c>
      <c r="Q444" s="2" t="s">
        <v>19</v>
      </c>
      <c r="R444" s="2">
        <f t="shared" si="41"/>
        <v>1</v>
      </c>
      <c r="S444">
        <v>17</v>
      </c>
      <c r="T444">
        <v>3</v>
      </c>
      <c r="U444">
        <v>3</v>
      </c>
      <c r="V444">
        <v>2</v>
      </c>
      <c r="W444">
        <v>2</v>
      </c>
      <c r="X444">
        <v>2</v>
      </c>
    </row>
    <row r="445" spans="1:24" x14ac:dyDescent="0.25">
      <c r="A445">
        <v>566</v>
      </c>
      <c r="B445">
        <v>23</v>
      </c>
      <c r="C445" s="2" t="s">
        <v>19</v>
      </c>
      <c r="D445" s="2">
        <f t="shared" si="36"/>
        <v>0</v>
      </c>
      <c r="E445">
        <v>1</v>
      </c>
      <c r="F445">
        <v>1</v>
      </c>
      <c r="G445">
        <v>2</v>
      </c>
      <c r="H445">
        <v>3</v>
      </c>
      <c r="I445">
        <v>1</v>
      </c>
      <c r="J445">
        <v>3</v>
      </c>
      <c r="K445" s="2" t="s">
        <v>18</v>
      </c>
      <c r="L445" s="2">
        <f t="shared" si="37"/>
        <v>3</v>
      </c>
      <c r="M445" s="2">
        <f t="shared" si="38"/>
        <v>0</v>
      </c>
      <c r="N445" s="2">
        <f t="shared" si="39"/>
        <v>0</v>
      </c>
      <c r="O445" s="2">
        <f t="shared" si="40"/>
        <v>3</v>
      </c>
      <c r="P445">
        <v>1</v>
      </c>
      <c r="Q445" s="2" t="s">
        <v>19</v>
      </c>
      <c r="R445" s="2">
        <f t="shared" si="41"/>
        <v>1</v>
      </c>
      <c r="S445">
        <v>18</v>
      </c>
      <c r="T445">
        <v>3</v>
      </c>
      <c r="U445">
        <v>3</v>
      </c>
      <c r="V445">
        <v>2</v>
      </c>
      <c r="W445">
        <v>2</v>
      </c>
      <c r="X445">
        <v>0</v>
      </c>
    </row>
    <row r="446" spans="1:24" x14ac:dyDescent="0.25">
      <c r="A446">
        <v>569</v>
      </c>
      <c r="B446">
        <v>55</v>
      </c>
      <c r="C446" s="2" t="s">
        <v>17</v>
      </c>
      <c r="D446" s="2">
        <f t="shared" si="36"/>
        <v>1</v>
      </c>
      <c r="E446">
        <v>3</v>
      </c>
      <c r="F446">
        <v>4</v>
      </c>
      <c r="G446">
        <v>1</v>
      </c>
      <c r="H446">
        <v>1</v>
      </c>
      <c r="I446">
        <v>5</v>
      </c>
      <c r="J446">
        <v>1</v>
      </c>
      <c r="K446" s="2" t="s">
        <v>20</v>
      </c>
      <c r="L446" s="2">
        <f t="shared" si="37"/>
        <v>2</v>
      </c>
      <c r="M446" s="2">
        <f t="shared" si="38"/>
        <v>0</v>
      </c>
      <c r="N446" s="2">
        <f t="shared" si="39"/>
        <v>2</v>
      </c>
      <c r="O446" s="2">
        <f t="shared" si="40"/>
        <v>0</v>
      </c>
      <c r="P446">
        <v>5</v>
      </c>
      <c r="Q446" s="2" t="s">
        <v>17</v>
      </c>
      <c r="R446" s="2">
        <f t="shared" si="41"/>
        <v>2</v>
      </c>
      <c r="S446">
        <v>13</v>
      </c>
      <c r="T446">
        <v>3</v>
      </c>
      <c r="U446">
        <v>3</v>
      </c>
      <c r="V446">
        <v>5</v>
      </c>
      <c r="W446">
        <v>2</v>
      </c>
      <c r="X446">
        <v>1</v>
      </c>
    </row>
    <row r="447" spans="1:24" x14ac:dyDescent="0.25">
      <c r="A447">
        <v>572</v>
      </c>
      <c r="B447">
        <v>26</v>
      </c>
      <c r="C447" s="2" t="s">
        <v>19</v>
      </c>
      <c r="D447" s="2">
        <f t="shared" si="36"/>
        <v>0</v>
      </c>
      <c r="E447">
        <v>2</v>
      </c>
      <c r="F447">
        <v>1</v>
      </c>
      <c r="G447">
        <v>1</v>
      </c>
      <c r="H447">
        <v>1</v>
      </c>
      <c r="I447">
        <v>1</v>
      </c>
      <c r="J447">
        <v>4</v>
      </c>
      <c r="K447" s="2" t="s">
        <v>21</v>
      </c>
      <c r="L447" s="2">
        <f t="shared" si="37"/>
        <v>1</v>
      </c>
      <c r="M447" s="2">
        <f t="shared" si="38"/>
        <v>1</v>
      </c>
      <c r="N447" s="2">
        <f t="shared" si="39"/>
        <v>0</v>
      </c>
      <c r="O447" s="2">
        <f t="shared" si="40"/>
        <v>0</v>
      </c>
      <c r="P447">
        <v>3</v>
      </c>
      <c r="Q447" s="2" t="s">
        <v>19</v>
      </c>
      <c r="R447" s="2">
        <f t="shared" si="41"/>
        <v>1</v>
      </c>
      <c r="S447">
        <v>14</v>
      </c>
      <c r="T447">
        <v>3</v>
      </c>
      <c r="U447">
        <v>3</v>
      </c>
      <c r="V447">
        <v>2</v>
      </c>
      <c r="W447">
        <v>2</v>
      </c>
      <c r="X447">
        <v>2</v>
      </c>
    </row>
    <row r="448" spans="1:24" x14ac:dyDescent="0.25">
      <c r="A448">
        <v>575</v>
      </c>
      <c r="B448">
        <v>34</v>
      </c>
      <c r="C448" s="2" t="s">
        <v>19</v>
      </c>
      <c r="D448" s="2">
        <f t="shared" si="36"/>
        <v>0</v>
      </c>
      <c r="E448">
        <v>2</v>
      </c>
      <c r="F448">
        <v>2</v>
      </c>
      <c r="G448">
        <v>1</v>
      </c>
      <c r="H448">
        <v>4</v>
      </c>
      <c r="I448">
        <v>1</v>
      </c>
      <c r="J448">
        <v>4</v>
      </c>
      <c r="K448" s="2" t="s">
        <v>18</v>
      </c>
      <c r="L448" s="2">
        <f t="shared" si="37"/>
        <v>3</v>
      </c>
      <c r="M448" s="2">
        <f t="shared" si="38"/>
        <v>0</v>
      </c>
      <c r="N448" s="2">
        <f t="shared" si="39"/>
        <v>0</v>
      </c>
      <c r="O448" s="2">
        <f t="shared" si="40"/>
        <v>3</v>
      </c>
      <c r="P448">
        <v>2</v>
      </c>
      <c r="Q448" s="2" t="s">
        <v>19</v>
      </c>
      <c r="R448" s="2">
        <f t="shared" si="41"/>
        <v>1</v>
      </c>
      <c r="S448">
        <v>16</v>
      </c>
      <c r="T448">
        <v>3</v>
      </c>
      <c r="U448">
        <v>3</v>
      </c>
      <c r="V448">
        <v>4</v>
      </c>
      <c r="W448">
        <v>2</v>
      </c>
      <c r="X448">
        <v>1</v>
      </c>
    </row>
    <row r="449" spans="1:24" x14ac:dyDescent="0.25">
      <c r="A449">
        <v>577</v>
      </c>
      <c r="B449">
        <v>27</v>
      </c>
      <c r="C449" s="2" t="s">
        <v>19</v>
      </c>
      <c r="D449" s="2">
        <f t="shared" si="36"/>
        <v>0</v>
      </c>
      <c r="E449">
        <v>1</v>
      </c>
      <c r="F449">
        <v>3</v>
      </c>
      <c r="G449">
        <v>2</v>
      </c>
      <c r="H449">
        <v>3</v>
      </c>
      <c r="I449">
        <v>2</v>
      </c>
      <c r="J449">
        <v>4</v>
      </c>
      <c r="K449" s="2" t="s">
        <v>20</v>
      </c>
      <c r="L449" s="2">
        <f t="shared" si="37"/>
        <v>2</v>
      </c>
      <c r="M449" s="2">
        <f t="shared" si="38"/>
        <v>0</v>
      </c>
      <c r="N449" s="2">
        <f t="shared" si="39"/>
        <v>2</v>
      </c>
      <c r="O449" s="2">
        <f t="shared" si="40"/>
        <v>0</v>
      </c>
      <c r="P449">
        <v>0</v>
      </c>
      <c r="Q449" s="2" t="s">
        <v>19</v>
      </c>
      <c r="R449" s="2">
        <f t="shared" si="41"/>
        <v>1</v>
      </c>
      <c r="S449">
        <v>19</v>
      </c>
      <c r="T449">
        <v>3</v>
      </c>
      <c r="U449">
        <v>3</v>
      </c>
      <c r="V449">
        <v>4</v>
      </c>
      <c r="W449">
        <v>2</v>
      </c>
      <c r="X449">
        <v>1</v>
      </c>
    </row>
    <row r="450" spans="1:24" x14ac:dyDescent="0.25">
      <c r="A450">
        <v>581</v>
      </c>
      <c r="B450">
        <v>35</v>
      </c>
      <c r="C450" s="2" t="s">
        <v>19</v>
      </c>
      <c r="D450" s="2">
        <f t="shared" ref="D450:D513" si="42">IF(C450="Yes", 1,0)</f>
        <v>0</v>
      </c>
      <c r="E450">
        <v>4</v>
      </c>
      <c r="F450">
        <v>1</v>
      </c>
      <c r="G450">
        <v>1</v>
      </c>
      <c r="H450">
        <v>3</v>
      </c>
      <c r="I450">
        <v>1</v>
      </c>
      <c r="J450">
        <v>4</v>
      </c>
      <c r="K450" s="2" t="s">
        <v>20</v>
      </c>
      <c r="L450" s="2">
        <f t="shared" ref="L450:L513" si="43">SUM(M450,N450,O450)</f>
        <v>2</v>
      </c>
      <c r="M450" s="2">
        <f t="shared" ref="M450:M513" si="44">IF(K450="Divorced", 1,0)</f>
        <v>0</v>
      </c>
      <c r="N450" s="2">
        <f t="shared" ref="N450:N513" si="45">IF(K450="Married", 2,0)</f>
        <v>2</v>
      </c>
      <c r="O450" s="2">
        <f t="shared" ref="O450:O513" si="46">IF(K450="Single", 3,0)</f>
        <v>0</v>
      </c>
      <c r="P450">
        <v>1</v>
      </c>
      <c r="Q450" s="2" t="s">
        <v>19</v>
      </c>
      <c r="R450" s="2">
        <f t="shared" ref="R450:R513" si="47">IF(Q450="Yes",  2,1)</f>
        <v>1</v>
      </c>
      <c r="S450">
        <v>16</v>
      </c>
      <c r="T450">
        <v>3</v>
      </c>
      <c r="U450">
        <v>2</v>
      </c>
      <c r="V450">
        <v>3</v>
      </c>
      <c r="W450">
        <v>2</v>
      </c>
      <c r="X450">
        <v>0</v>
      </c>
    </row>
    <row r="451" spans="1:24" x14ac:dyDescent="0.25">
      <c r="A451">
        <v>582</v>
      </c>
      <c r="B451">
        <v>30</v>
      </c>
      <c r="C451" s="2" t="s">
        <v>19</v>
      </c>
      <c r="D451" s="2">
        <f t="shared" si="42"/>
        <v>0</v>
      </c>
      <c r="E451">
        <v>3</v>
      </c>
      <c r="F451">
        <v>4</v>
      </c>
      <c r="G451">
        <v>2</v>
      </c>
      <c r="H451">
        <v>4</v>
      </c>
      <c r="I451">
        <v>1</v>
      </c>
      <c r="J451">
        <v>3</v>
      </c>
      <c r="K451" s="2" t="s">
        <v>20</v>
      </c>
      <c r="L451" s="2">
        <f t="shared" si="43"/>
        <v>2</v>
      </c>
      <c r="M451" s="2">
        <f t="shared" si="44"/>
        <v>0</v>
      </c>
      <c r="N451" s="2">
        <f t="shared" si="45"/>
        <v>2</v>
      </c>
      <c r="O451" s="2">
        <f t="shared" si="46"/>
        <v>0</v>
      </c>
      <c r="P451">
        <v>3</v>
      </c>
      <c r="Q451" s="2" t="s">
        <v>19</v>
      </c>
      <c r="R451" s="2">
        <f t="shared" si="47"/>
        <v>1</v>
      </c>
      <c r="S451">
        <v>21</v>
      </c>
      <c r="T451">
        <v>4</v>
      </c>
      <c r="U451">
        <v>3</v>
      </c>
      <c r="V451">
        <v>2</v>
      </c>
      <c r="W451">
        <v>2</v>
      </c>
      <c r="X451">
        <v>0</v>
      </c>
    </row>
    <row r="452" spans="1:24" x14ac:dyDescent="0.25">
      <c r="A452">
        <v>584</v>
      </c>
      <c r="B452">
        <v>34</v>
      </c>
      <c r="C452" s="2" t="s">
        <v>19</v>
      </c>
      <c r="D452" s="2">
        <f t="shared" si="42"/>
        <v>0</v>
      </c>
      <c r="E452">
        <v>2</v>
      </c>
      <c r="F452">
        <v>3</v>
      </c>
      <c r="G452">
        <v>1</v>
      </c>
      <c r="H452">
        <v>3</v>
      </c>
      <c r="I452">
        <v>2</v>
      </c>
      <c r="J452">
        <v>3</v>
      </c>
      <c r="K452" s="2" t="s">
        <v>20</v>
      </c>
      <c r="L452" s="2">
        <f t="shared" si="43"/>
        <v>2</v>
      </c>
      <c r="M452" s="2">
        <f t="shared" si="44"/>
        <v>0</v>
      </c>
      <c r="N452" s="2">
        <f t="shared" si="45"/>
        <v>2</v>
      </c>
      <c r="O452" s="2">
        <f t="shared" si="46"/>
        <v>0</v>
      </c>
      <c r="P452">
        <v>2</v>
      </c>
      <c r="Q452" s="2" t="s">
        <v>19</v>
      </c>
      <c r="R452" s="2">
        <f t="shared" si="47"/>
        <v>1</v>
      </c>
      <c r="S452">
        <v>17</v>
      </c>
      <c r="T452">
        <v>3</v>
      </c>
      <c r="U452">
        <v>3</v>
      </c>
      <c r="V452">
        <v>3</v>
      </c>
      <c r="W452">
        <v>2</v>
      </c>
      <c r="X452">
        <v>1</v>
      </c>
    </row>
    <row r="453" spans="1:24" x14ac:dyDescent="0.25">
      <c r="A453">
        <v>588</v>
      </c>
      <c r="B453">
        <v>52</v>
      </c>
      <c r="C453" s="2" t="s">
        <v>19</v>
      </c>
      <c r="D453" s="2">
        <f t="shared" si="42"/>
        <v>0</v>
      </c>
      <c r="E453">
        <v>2</v>
      </c>
      <c r="F453">
        <v>4</v>
      </c>
      <c r="G453">
        <v>1</v>
      </c>
      <c r="H453">
        <v>3</v>
      </c>
      <c r="I453">
        <v>2</v>
      </c>
      <c r="J453">
        <v>3</v>
      </c>
      <c r="K453" s="2" t="s">
        <v>20</v>
      </c>
      <c r="L453" s="2">
        <f t="shared" si="43"/>
        <v>2</v>
      </c>
      <c r="M453" s="2">
        <f t="shared" si="44"/>
        <v>0</v>
      </c>
      <c r="N453" s="2">
        <f t="shared" si="45"/>
        <v>2</v>
      </c>
      <c r="O453" s="2">
        <f t="shared" si="46"/>
        <v>0</v>
      </c>
      <c r="P453">
        <v>3</v>
      </c>
      <c r="Q453" s="2" t="s">
        <v>19</v>
      </c>
      <c r="R453" s="2">
        <f t="shared" si="47"/>
        <v>1</v>
      </c>
      <c r="S453">
        <v>20</v>
      </c>
      <c r="T453">
        <v>4</v>
      </c>
      <c r="U453">
        <v>3</v>
      </c>
      <c r="V453">
        <v>5</v>
      </c>
      <c r="W453">
        <v>2</v>
      </c>
      <c r="X453">
        <v>1</v>
      </c>
    </row>
    <row r="454" spans="1:24" x14ac:dyDescent="0.25">
      <c r="A454">
        <v>592</v>
      </c>
      <c r="B454">
        <v>33</v>
      </c>
      <c r="C454" s="2" t="s">
        <v>17</v>
      </c>
      <c r="D454" s="2">
        <f t="shared" si="42"/>
        <v>1</v>
      </c>
      <c r="E454">
        <v>3</v>
      </c>
      <c r="F454">
        <v>1</v>
      </c>
      <c r="G454">
        <v>1</v>
      </c>
      <c r="H454">
        <v>3</v>
      </c>
      <c r="I454">
        <v>2</v>
      </c>
      <c r="J454">
        <v>2</v>
      </c>
      <c r="K454" s="2" t="s">
        <v>18</v>
      </c>
      <c r="L454" s="2">
        <f t="shared" si="43"/>
        <v>3</v>
      </c>
      <c r="M454" s="2">
        <f t="shared" si="44"/>
        <v>0</v>
      </c>
      <c r="N454" s="2">
        <f t="shared" si="45"/>
        <v>0</v>
      </c>
      <c r="O454" s="2">
        <f t="shared" si="46"/>
        <v>3</v>
      </c>
      <c r="P454">
        <v>5</v>
      </c>
      <c r="Q454" s="2" t="s">
        <v>19</v>
      </c>
      <c r="R454" s="2">
        <f t="shared" si="47"/>
        <v>1</v>
      </c>
      <c r="S454">
        <v>15</v>
      </c>
      <c r="T454">
        <v>3</v>
      </c>
      <c r="U454">
        <v>3</v>
      </c>
      <c r="V454">
        <v>3</v>
      </c>
      <c r="W454">
        <v>2</v>
      </c>
      <c r="X454">
        <v>0</v>
      </c>
    </row>
    <row r="455" spans="1:24" x14ac:dyDescent="0.25">
      <c r="A455">
        <v>597</v>
      </c>
      <c r="B455">
        <v>35</v>
      </c>
      <c r="C455" s="2" t="s">
        <v>19</v>
      </c>
      <c r="D455" s="2">
        <f t="shared" si="42"/>
        <v>0</v>
      </c>
      <c r="E455">
        <v>1</v>
      </c>
      <c r="F455">
        <v>4</v>
      </c>
      <c r="G455">
        <v>1</v>
      </c>
      <c r="H455">
        <v>1</v>
      </c>
      <c r="I455">
        <v>1</v>
      </c>
      <c r="J455">
        <v>3</v>
      </c>
      <c r="K455" s="2" t="s">
        <v>18</v>
      </c>
      <c r="L455" s="2">
        <f t="shared" si="43"/>
        <v>3</v>
      </c>
      <c r="M455" s="2">
        <f t="shared" si="44"/>
        <v>0</v>
      </c>
      <c r="N455" s="2">
        <f t="shared" si="45"/>
        <v>0</v>
      </c>
      <c r="O455" s="2">
        <f t="shared" si="46"/>
        <v>3</v>
      </c>
      <c r="P455">
        <v>3</v>
      </c>
      <c r="Q455" s="2" t="s">
        <v>19</v>
      </c>
      <c r="R455" s="2">
        <f t="shared" si="47"/>
        <v>1</v>
      </c>
      <c r="S455">
        <v>13</v>
      </c>
      <c r="T455">
        <v>3</v>
      </c>
      <c r="U455">
        <v>3</v>
      </c>
      <c r="V455">
        <v>2</v>
      </c>
      <c r="W455">
        <v>2</v>
      </c>
      <c r="X455">
        <v>2</v>
      </c>
    </row>
    <row r="456" spans="1:24" x14ac:dyDescent="0.25">
      <c r="A456">
        <v>599</v>
      </c>
      <c r="B456">
        <v>28</v>
      </c>
      <c r="C456" s="2" t="s">
        <v>17</v>
      </c>
      <c r="D456" s="2">
        <f t="shared" si="42"/>
        <v>1</v>
      </c>
      <c r="E456">
        <v>1</v>
      </c>
      <c r="F456">
        <v>3</v>
      </c>
      <c r="G456">
        <v>2</v>
      </c>
      <c r="H456">
        <v>3</v>
      </c>
      <c r="I456">
        <v>1</v>
      </c>
      <c r="J456">
        <v>3</v>
      </c>
      <c r="K456" s="2" t="s">
        <v>18</v>
      </c>
      <c r="L456" s="2">
        <f t="shared" si="43"/>
        <v>3</v>
      </c>
      <c r="M456" s="2">
        <f t="shared" si="44"/>
        <v>0</v>
      </c>
      <c r="N456" s="2">
        <f t="shared" si="45"/>
        <v>0</v>
      </c>
      <c r="O456" s="2">
        <f t="shared" si="46"/>
        <v>3</v>
      </c>
      <c r="P456">
        <v>1</v>
      </c>
      <c r="Q456" s="2" t="s">
        <v>19</v>
      </c>
      <c r="R456" s="2">
        <f t="shared" si="47"/>
        <v>1</v>
      </c>
      <c r="S456">
        <v>17</v>
      </c>
      <c r="T456">
        <v>3</v>
      </c>
      <c r="U456">
        <v>2</v>
      </c>
      <c r="V456">
        <v>2</v>
      </c>
      <c r="W456">
        <v>2</v>
      </c>
      <c r="X456">
        <v>2</v>
      </c>
    </row>
    <row r="457" spans="1:24" x14ac:dyDescent="0.25">
      <c r="A457">
        <v>600</v>
      </c>
      <c r="B457">
        <v>36</v>
      </c>
      <c r="C457" s="2" t="s">
        <v>19</v>
      </c>
      <c r="D457" s="2">
        <f t="shared" si="42"/>
        <v>0</v>
      </c>
      <c r="E457">
        <v>3</v>
      </c>
      <c r="F457">
        <v>3</v>
      </c>
      <c r="G457">
        <v>1</v>
      </c>
      <c r="H457">
        <v>1</v>
      </c>
      <c r="I457">
        <v>1</v>
      </c>
      <c r="J457">
        <v>2</v>
      </c>
      <c r="K457" s="2" t="s">
        <v>20</v>
      </c>
      <c r="L457" s="2">
        <f t="shared" si="43"/>
        <v>2</v>
      </c>
      <c r="M457" s="2">
        <f t="shared" si="44"/>
        <v>0</v>
      </c>
      <c r="N457" s="2">
        <f t="shared" si="45"/>
        <v>2</v>
      </c>
      <c r="O457" s="2">
        <f t="shared" si="46"/>
        <v>0</v>
      </c>
      <c r="P457">
        <v>4</v>
      </c>
      <c r="Q457" s="2" t="s">
        <v>19</v>
      </c>
      <c r="R457" s="2">
        <f t="shared" si="47"/>
        <v>1</v>
      </c>
      <c r="S457">
        <v>13</v>
      </c>
      <c r="T457">
        <v>3</v>
      </c>
      <c r="U457">
        <v>3</v>
      </c>
      <c r="V457">
        <v>5</v>
      </c>
      <c r="W457">
        <v>2</v>
      </c>
      <c r="X457">
        <v>0</v>
      </c>
    </row>
    <row r="458" spans="1:24" x14ac:dyDescent="0.25">
      <c r="A458">
        <v>607</v>
      </c>
      <c r="B458">
        <v>34</v>
      </c>
      <c r="C458" s="2" t="s">
        <v>19</v>
      </c>
      <c r="D458" s="2">
        <f t="shared" si="42"/>
        <v>0</v>
      </c>
      <c r="E458">
        <v>1</v>
      </c>
      <c r="F458">
        <v>3</v>
      </c>
      <c r="G458">
        <v>1</v>
      </c>
      <c r="H458">
        <v>2</v>
      </c>
      <c r="I458">
        <v>1</v>
      </c>
      <c r="J458">
        <v>4</v>
      </c>
      <c r="K458" s="2" t="s">
        <v>18</v>
      </c>
      <c r="L458" s="2">
        <f t="shared" si="43"/>
        <v>3</v>
      </c>
      <c r="M458" s="2">
        <f t="shared" si="44"/>
        <v>0</v>
      </c>
      <c r="N458" s="2">
        <f t="shared" si="45"/>
        <v>0</v>
      </c>
      <c r="O458" s="2">
        <f t="shared" si="46"/>
        <v>3</v>
      </c>
      <c r="P458">
        <v>1</v>
      </c>
      <c r="Q458" s="2" t="s">
        <v>19</v>
      </c>
      <c r="R458" s="2">
        <f t="shared" si="47"/>
        <v>1</v>
      </c>
      <c r="S458">
        <v>16</v>
      </c>
      <c r="T458">
        <v>3</v>
      </c>
      <c r="U458">
        <v>3</v>
      </c>
      <c r="V458">
        <v>5</v>
      </c>
      <c r="W458">
        <v>2</v>
      </c>
      <c r="X458">
        <v>1</v>
      </c>
    </row>
    <row r="459" spans="1:24" x14ac:dyDescent="0.25">
      <c r="A459">
        <v>614</v>
      </c>
      <c r="B459">
        <v>34</v>
      </c>
      <c r="C459" s="2" t="s">
        <v>19</v>
      </c>
      <c r="D459" s="2">
        <f t="shared" si="42"/>
        <v>0</v>
      </c>
      <c r="E459">
        <v>2</v>
      </c>
      <c r="F459">
        <v>3</v>
      </c>
      <c r="G459">
        <v>2</v>
      </c>
      <c r="H459">
        <v>3</v>
      </c>
      <c r="I459">
        <v>1</v>
      </c>
      <c r="J459">
        <v>4</v>
      </c>
      <c r="K459" s="2" t="s">
        <v>20</v>
      </c>
      <c r="L459" s="2">
        <f t="shared" si="43"/>
        <v>2</v>
      </c>
      <c r="M459" s="2">
        <f t="shared" si="44"/>
        <v>0</v>
      </c>
      <c r="N459" s="2">
        <f t="shared" si="45"/>
        <v>2</v>
      </c>
      <c r="O459" s="2">
        <f t="shared" si="46"/>
        <v>0</v>
      </c>
      <c r="P459">
        <v>0</v>
      </c>
      <c r="Q459" s="2" t="s">
        <v>19</v>
      </c>
      <c r="R459" s="2">
        <f t="shared" si="47"/>
        <v>1</v>
      </c>
      <c r="S459">
        <v>19</v>
      </c>
      <c r="T459">
        <v>3</v>
      </c>
      <c r="U459">
        <v>1</v>
      </c>
      <c r="V459">
        <v>3</v>
      </c>
      <c r="W459">
        <v>2</v>
      </c>
      <c r="X459">
        <v>0</v>
      </c>
    </row>
    <row r="460" spans="1:24" x14ac:dyDescent="0.25">
      <c r="A460">
        <v>618</v>
      </c>
      <c r="B460">
        <v>44</v>
      </c>
      <c r="C460" s="2" t="s">
        <v>19</v>
      </c>
      <c r="D460" s="2">
        <f t="shared" si="42"/>
        <v>0</v>
      </c>
      <c r="E460">
        <v>3</v>
      </c>
      <c r="F460">
        <v>4</v>
      </c>
      <c r="G460">
        <v>2</v>
      </c>
      <c r="H460">
        <v>2</v>
      </c>
      <c r="I460">
        <v>2</v>
      </c>
      <c r="J460">
        <v>2</v>
      </c>
      <c r="K460" s="2" t="s">
        <v>18</v>
      </c>
      <c r="L460" s="2">
        <f t="shared" si="43"/>
        <v>3</v>
      </c>
      <c r="M460" s="2">
        <f t="shared" si="44"/>
        <v>0</v>
      </c>
      <c r="N460" s="2">
        <f t="shared" si="45"/>
        <v>0</v>
      </c>
      <c r="O460" s="2">
        <f t="shared" si="46"/>
        <v>3</v>
      </c>
      <c r="P460">
        <v>9</v>
      </c>
      <c r="Q460" s="2" t="s">
        <v>19</v>
      </c>
      <c r="R460" s="2">
        <f t="shared" si="47"/>
        <v>1</v>
      </c>
      <c r="S460">
        <v>12</v>
      </c>
      <c r="T460">
        <v>3</v>
      </c>
      <c r="U460">
        <v>2</v>
      </c>
      <c r="V460">
        <v>5</v>
      </c>
      <c r="W460">
        <v>2</v>
      </c>
      <c r="X460">
        <v>2</v>
      </c>
    </row>
    <row r="461" spans="1:24" x14ac:dyDescent="0.25">
      <c r="A461">
        <v>623</v>
      </c>
      <c r="B461">
        <v>32</v>
      </c>
      <c r="C461" s="2" t="s">
        <v>19</v>
      </c>
      <c r="D461" s="2">
        <f t="shared" si="42"/>
        <v>0</v>
      </c>
      <c r="E461">
        <v>1</v>
      </c>
      <c r="F461">
        <v>2</v>
      </c>
      <c r="G461">
        <v>1</v>
      </c>
      <c r="H461">
        <v>1</v>
      </c>
      <c r="I461">
        <v>2</v>
      </c>
      <c r="J461">
        <v>1</v>
      </c>
      <c r="K461" s="2" t="s">
        <v>21</v>
      </c>
      <c r="L461" s="2">
        <f t="shared" si="43"/>
        <v>1</v>
      </c>
      <c r="M461" s="2">
        <f t="shared" si="44"/>
        <v>1</v>
      </c>
      <c r="N461" s="2">
        <f t="shared" si="45"/>
        <v>0</v>
      </c>
      <c r="O461" s="2">
        <f t="shared" si="46"/>
        <v>0</v>
      </c>
      <c r="P461">
        <v>2</v>
      </c>
      <c r="Q461" s="2" t="s">
        <v>19</v>
      </c>
      <c r="R461" s="2">
        <f t="shared" si="47"/>
        <v>1</v>
      </c>
      <c r="S461">
        <v>11</v>
      </c>
      <c r="T461">
        <v>3</v>
      </c>
      <c r="U461">
        <v>2</v>
      </c>
      <c r="V461">
        <v>5</v>
      </c>
      <c r="W461">
        <v>2</v>
      </c>
      <c r="X461">
        <v>0</v>
      </c>
    </row>
    <row r="462" spans="1:24" x14ac:dyDescent="0.25">
      <c r="A462">
        <v>625</v>
      </c>
      <c r="B462">
        <v>53</v>
      </c>
      <c r="C462" s="2" t="s">
        <v>19</v>
      </c>
      <c r="D462" s="2">
        <f t="shared" si="42"/>
        <v>0</v>
      </c>
      <c r="E462">
        <v>2</v>
      </c>
      <c r="F462">
        <v>1</v>
      </c>
      <c r="G462">
        <v>1</v>
      </c>
      <c r="H462">
        <v>2</v>
      </c>
      <c r="I462">
        <v>3</v>
      </c>
      <c r="J462">
        <v>4</v>
      </c>
      <c r="K462" s="2" t="s">
        <v>20</v>
      </c>
      <c r="L462" s="2">
        <f t="shared" si="43"/>
        <v>2</v>
      </c>
      <c r="M462" s="2">
        <f t="shared" si="44"/>
        <v>0</v>
      </c>
      <c r="N462" s="2">
        <f t="shared" si="45"/>
        <v>2</v>
      </c>
      <c r="O462" s="2">
        <f t="shared" si="46"/>
        <v>0</v>
      </c>
      <c r="P462">
        <v>0</v>
      </c>
      <c r="Q462" s="2" t="s">
        <v>17</v>
      </c>
      <c r="R462" s="2">
        <f t="shared" si="47"/>
        <v>2</v>
      </c>
      <c r="S462">
        <v>18</v>
      </c>
      <c r="T462">
        <v>3</v>
      </c>
      <c r="U462">
        <v>3</v>
      </c>
      <c r="V462">
        <v>5</v>
      </c>
      <c r="W462">
        <v>2</v>
      </c>
      <c r="X462">
        <v>0</v>
      </c>
    </row>
    <row r="463" spans="1:24" x14ac:dyDescent="0.25">
      <c r="A463">
        <v>631</v>
      </c>
      <c r="B463">
        <v>22</v>
      </c>
      <c r="C463" s="2" t="s">
        <v>19</v>
      </c>
      <c r="D463" s="2">
        <f t="shared" si="42"/>
        <v>0</v>
      </c>
      <c r="E463">
        <v>2</v>
      </c>
      <c r="F463">
        <v>4</v>
      </c>
      <c r="G463">
        <v>2</v>
      </c>
      <c r="H463">
        <v>2</v>
      </c>
      <c r="I463">
        <v>2</v>
      </c>
      <c r="J463">
        <v>4</v>
      </c>
      <c r="K463" s="2" t="s">
        <v>20</v>
      </c>
      <c r="L463" s="2">
        <f t="shared" si="43"/>
        <v>2</v>
      </c>
      <c r="M463" s="2">
        <f t="shared" si="44"/>
        <v>0</v>
      </c>
      <c r="N463" s="2">
        <f t="shared" si="45"/>
        <v>2</v>
      </c>
      <c r="O463" s="2">
        <f t="shared" si="46"/>
        <v>0</v>
      </c>
      <c r="P463">
        <v>6</v>
      </c>
      <c r="Q463" s="2" t="s">
        <v>19</v>
      </c>
      <c r="R463" s="2">
        <f t="shared" si="47"/>
        <v>1</v>
      </c>
      <c r="S463">
        <v>22</v>
      </c>
      <c r="T463">
        <v>4</v>
      </c>
      <c r="U463">
        <v>1</v>
      </c>
      <c r="V463">
        <v>2</v>
      </c>
      <c r="W463">
        <v>2</v>
      </c>
      <c r="X463">
        <v>2</v>
      </c>
    </row>
    <row r="464" spans="1:24" x14ac:dyDescent="0.25">
      <c r="A464">
        <v>632</v>
      </c>
      <c r="B464">
        <v>44</v>
      </c>
      <c r="C464" s="2" t="s">
        <v>19</v>
      </c>
      <c r="D464" s="2">
        <f t="shared" si="42"/>
        <v>0</v>
      </c>
      <c r="E464">
        <v>1</v>
      </c>
      <c r="F464">
        <v>1</v>
      </c>
      <c r="G464">
        <v>2</v>
      </c>
      <c r="H464">
        <v>4</v>
      </c>
      <c r="I464">
        <v>1</v>
      </c>
      <c r="J464">
        <v>4</v>
      </c>
      <c r="K464" s="2" t="s">
        <v>20</v>
      </c>
      <c r="L464" s="2">
        <f t="shared" si="43"/>
        <v>2</v>
      </c>
      <c r="M464" s="2">
        <f t="shared" si="44"/>
        <v>0</v>
      </c>
      <c r="N464" s="2">
        <f t="shared" si="45"/>
        <v>2</v>
      </c>
      <c r="O464" s="2">
        <f t="shared" si="46"/>
        <v>0</v>
      </c>
      <c r="P464">
        <v>1</v>
      </c>
      <c r="Q464" s="2" t="s">
        <v>17</v>
      </c>
      <c r="R464" s="2">
        <f t="shared" si="47"/>
        <v>2</v>
      </c>
      <c r="S464">
        <v>24</v>
      </c>
      <c r="T464">
        <v>4</v>
      </c>
      <c r="U464">
        <v>2</v>
      </c>
      <c r="V464">
        <v>3</v>
      </c>
      <c r="W464">
        <v>2</v>
      </c>
      <c r="X464">
        <v>0</v>
      </c>
    </row>
    <row r="465" spans="1:24" x14ac:dyDescent="0.25">
      <c r="A465">
        <v>637</v>
      </c>
      <c r="B465">
        <v>35</v>
      </c>
      <c r="C465" s="2" t="s">
        <v>17</v>
      </c>
      <c r="D465" s="2">
        <f t="shared" si="42"/>
        <v>1</v>
      </c>
      <c r="E465">
        <v>1</v>
      </c>
      <c r="F465">
        <v>4</v>
      </c>
      <c r="G465">
        <v>1</v>
      </c>
      <c r="H465">
        <v>3</v>
      </c>
      <c r="I465">
        <v>1</v>
      </c>
      <c r="J465">
        <v>2</v>
      </c>
      <c r="K465" s="2" t="s">
        <v>21</v>
      </c>
      <c r="L465" s="2">
        <f t="shared" si="43"/>
        <v>1</v>
      </c>
      <c r="M465" s="2">
        <f t="shared" si="44"/>
        <v>1</v>
      </c>
      <c r="N465" s="2">
        <f t="shared" si="45"/>
        <v>0</v>
      </c>
      <c r="O465" s="2">
        <f t="shared" si="46"/>
        <v>0</v>
      </c>
      <c r="P465">
        <v>1</v>
      </c>
      <c r="Q465" s="2" t="s">
        <v>17</v>
      </c>
      <c r="R465" s="2">
        <f t="shared" si="47"/>
        <v>2</v>
      </c>
      <c r="S465">
        <v>19</v>
      </c>
      <c r="T465">
        <v>3</v>
      </c>
      <c r="U465">
        <v>2</v>
      </c>
      <c r="V465">
        <v>10</v>
      </c>
      <c r="W465">
        <v>2</v>
      </c>
      <c r="X465">
        <v>7</v>
      </c>
    </row>
    <row r="466" spans="1:24" x14ac:dyDescent="0.25">
      <c r="A466">
        <v>639</v>
      </c>
      <c r="B466">
        <v>25</v>
      </c>
      <c r="C466" s="2" t="s">
        <v>19</v>
      </c>
      <c r="D466" s="2">
        <f t="shared" si="42"/>
        <v>0</v>
      </c>
      <c r="E466">
        <v>1</v>
      </c>
      <c r="F466">
        <v>3</v>
      </c>
      <c r="G466">
        <v>1</v>
      </c>
      <c r="H466">
        <v>2</v>
      </c>
      <c r="I466">
        <v>2</v>
      </c>
      <c r="J466">
        <v>1</v>
      </c>
      <c r="K466" s="2" t="s">
        <v>20</v>
      </c>
      <c r="L466" s="2">
        <f t="shared" si="43"/>
        <v>2</v>
      </c>
      <c r="M466" s="2">
        <f t="shared" si="44"/>
        <v>0</v>
      </c>
      <c r="N466" s="2">
        <f t="shared" si="45"/>
        <v>2</v>
      </c>
      <c r="O466" s="2">
        <f t="shared" si="46"/>
        <v>0</v>
      </c>
      <c r="P466">
        <v>3</v>
      </c>
      <c r="Q466" s="2" t="s">
        <v>19</v>
      </c>
      <c r="R466" s="2">
        <f t="shared" si="47"/>
        <v>1</v>
      </c>
      <c r="S466">
        <v>12</v>
      </c>
      <c r="T466">
        <v>3</v>
      </c>
      <c r="U466">
        <v>4</v>
      </c>
      <c r="V466">
        <v>5</v>
      </c>
      <c r="W466">
        <v>2</v>
      </c>
      <c r="X466">
        <v>0</v>
      </c>
    </row>
    <row r="467" spans="1:24" x14ac:dyDescent="0.25">
      <c r="A467">
        <v>640</v>
      </c>
      <c r="B467">
        <v>49</v>
      </c>
      <c r="C467" s="2" t="s">
        <v>19</v>
      </c>
      <c r="D467" s="2">
        <f t="shared" si="42"/>
        <v>0</v>
      </c>
      <c r="E467">
        <v>3</v>
      </c>
      <c r="F467">
        <v>3</v>
      </c>
      <c r="G467">
        <v>1</v>
      </c>
      <c r="H467">
        <v>3</v>
      </c>
      <c r="I467">
        <v>1</v>
      </c>
      <c r="J467">
        <v>4</v>
      </c>
      <c r="K467" s="2" t="s">
        <v>20</v>
      </c>
      <c r="L467" s="2">
        <f t="shared" si="43"/>
        <v>2</v>
      </c>
      <c r="M467" s="2">
        <f t="shared" si="44"/>
        <v>0</v>
      </c>
      <c r="N467" s="2">
        <f t="shared" si="45"/>
        <v>2</v>
      </c>
      <c r="O467" s="2">
        <f t="shared" si="46"/>
        <v>0</v>
      </c>
      <c r="P467">
        <v>2</v>
      </c>
      <c r="Q467" s="2" t="s">
        <v>19</v>
      </c>
      <c r="R467" s="2">
        <f t="shared" si="47"/>
        <v>1</v>
      </c>
      <c r="S467">
        <v>16</v>
      </c>
      <c r="T467">
        <v>3</v>
      </c>
      <c r="U467">
        <v>3</v>
      </c>
      <c r="V467">
        <v>4</v>
      </c>
      <c r="W467">
        <v>2</v>
      </c>
      <c r="X467">
        <v>0</v>
      </c>
    </row>
    <row r="468" spans="1:24" x14ac:dyDescent="0.25">
      <c r="A468">
        <v>641</v>
      </c>
      <c r="B468">
        <v>24</v>
      </c>
      <c r="C468" s="2" t="s">
        <v>19</v>
      </c>
      <c r="D468" s="2">
        <f t="shared" si="42"/>
        <v>0</v>
      </c>
      <c r="E468">
        <v>1</v>
      </c>
      <c r="F468">
        <v>1</v>
      </c>
      <c r="G468">
        <v>2</v>
      </c>
      <c r="H468">
        <v>2</v>
      </c>
      <c r="I468">
        <v>1</v>
      </c>
      <c r="J468">
        <v>4</v>
      </c>
      <c r="K468" s="2" t="s">
        <v>20</v>
      </c>
      <c r="L468" s="2">
        <f t="shared" si="43"/>
        <v>2</v>
      </c>
      <c r="M468" s="2">
        <f t="shared" si="44"/>
        <v>0</v>
      </c>
      <c r="N468" s="2">
        <f t="shared" si="45"/>
        <v>2</v>
      </c>
      <c r="O468" s="2">
        <f t="shared" si="46"/>
        <v>0</v>
      </c>
      <c r="P468">
        <v>0</v>
      </c>
      <c r="Q468" s="2" t="s">
        <v>19</v>
      </c>
      <c r="R468" s="2">
        <f t="shared" si="47"/>
        <v>1</v>
      </c>
      <c r="S468">
        <v>17</v>
      </c>
      <c r="T468">
        <v>3</v>
      </c>
      <c r="U468">
        <v>2</v>
      </c>
      <c r="V468">
        <v>5</v>
      </c>
      <c r="W468">
        <v>2</v>
      </c>
      <c r="X468">
        <v>3</v>
      </c>
    </row>
    <row r="469" spans="1:24" x14ac:dyDescent="0.25">
      <c r="A469">
        <v>643</v>
      </c>
      <c r="B469">
        <v>38</v>
      </c>
      <c r="C469" s="2" t="s">
        <v>19</v>
      </c>
      <c r="D469" s="2">
        <f t="shared" si="42"/>
        <v>0</v>
      </c>
      <c r="E469">
        <v>3</v>
      </c>
      <c r="F469">
        <v>2</v>
      </c>
      <c r="G469">
        <v>2</v>
      </c>
      <c r="H469">
        <v>2</v>
      </c>
      <c r="I469">
        <v>1</v>
      </c>
      <c r="J469">
        <v>3</v>
      </c>
      <c r="K469" s="2" t="s">
        <v>20</v>
      </c>
      <c r="L469" s="2">
        <f t="shared" si="43"/>
        <v>2</v>
      </c>
      <c r="M469" s="2">
        <f t="shared" si="44"/>
        <v>0</v>
      </c>
      <c r="N469" s="2">
        <f t="shared" si="45"/>
        <v>2</v>
      </c>
      <c r="O469" s="2">
        <f t="shared" si="46"/>
        <v>0</v>
      </c>
      <c r="P469">
        <v>0</v>
      </c>
      <c r="Q469" s="2" t="s">
        <v>19</v>
      </c>
      <c r="R469" s="2">
        <f t="shared" si="47"/>
        <v>1</v>
      </c>
      <c r="S469">
        <v>19</v>
      </c>
      <c r="T469">
        <v>3</v>
      </c>
      <c r="U469">
        <v>3</v>
      </c>
      <c r="V469">
        <v>2</v>
      </c>
      <c r="W469">
        <v>2</v>
      </c>
      <c r="X469">
        <v>1</v>
      </c>
    </row>
    <row r="470" spans="1:24" x14ac:dyDescent="0.25">
      <c r="A470">
        <v>646</v>
      </c>
      <c r="B470">
        <v>29</v>
      </c>
      <c r="C470" s="2" t="s">
        <v>17</v>
      </c>
      <c r="D470" s="2">
        <f t="shared" si="42"/>
        <v>1</v>
      </c>
      <c r="E470">
        <v>3</v>
      </c>
      <c r="F470">
        <v>2</v>
      </c>
      <c r="G470">
        <v>1</v>
      </c>
      <c r="H470">
        <v>2</v>
      </c>
      <c r="I470">
        <v>1</v>
      </c>
      <c r="J470">
        <v>3</v>
      </c>
      <c r="K470" s="2" t="s">
        <v>21</v>
      </c>
      <c r="L470" s="2">
        <f t="shared" si="43"/>
        <v>1</v>
      </c>
      <c r="M470" s="2">
        <f t="shared" si="44"/>
        <v>1</v>
      </c>
      <c r="N470" s="2">
        <f t="shared" si="45"/>
        <v>0</v>
      </c>
      <c r="O470" s="2">
        <f t="shared" si="46"/>
        <v>0</v>
      </c>
      <c r="P470">
        <v>0</v>
      </c>
      <c r="Q470" s="2" t="s">
        <v>17</v>
      </c>
      <c r="R470" s="2">
        <f t="shared" si="47"/>
        <v>2</v>
      </c>
      <c r="S470">
        <v>19</v>
      </c>
      <c r="T470">
        <v>3</v>
      </c>
      <c r="U470">
        <v>3</v>
      </c>
      <c r="V470">
        <v>3</v>
      </c>
      <c r="W470">
        <v>2</v>
      </c>
      <c r="X470">
        <v>0</v>
      </c>
    </row>
    <row r="471" spans="1:24" x14ac:dyDescent="0.25">
      <c r="A471">
        <v>651</v>
      </c>
      <c r="B471">
        <v>43</v>
      </c>
      <c r="C471" s="2" t="s">
        <v>19</v>
      </c>
      <c r="D471" s="2">
        <f t="shared" si="42"/>
        <v>0</v>
      </c>
      <c r="E471">
        <v>3</v>
      </c>
      <c r="F471">
        <v>4</v>
      </c>
      <c r="G471">
        <v>1</v>
      </c>
      <c r="H471">
        <v>2</v>
      </c>
      <c r="I471">
        <v>2</v>
      </c>
      <c r="J471">
        <v>1</v>
      </c>
      <c r="K471" s="2" t="s">
        <v>20</v>
      </c>
      <c r="L471" s="2">
        <f t="shared" si="43"/>
        <v>2</v>
      </c>
      <c r="M471" s="2">
        <f t="shared" si="44"/>
        <v>0</v>
      </c>
      <c r="N471" s="2">
        <f t="shared" si="45"/>
        <v>2</v>
      </c>
      <c r="O471" s="2">
        <f t="shared" si="46"/>
        <v>0</v>
      </c>
      <c r="P471">
        <v>4</v>
      </c>
      <c r="Q471" s="2" t="s">
        <v>19</v>
      </c>
      <c r="R471" s="2">
        <f t="shared" si="47"/>
        <v>1</v>
      </c>
      <c r="S471">
        <v>13</v>
      </c>
      <c r="T471">
        <v>3</v>
      </c>
      <c r="U471">
        <v>2</v>
      </c>
      <c r="V471">
        <v>5</v>
      </c>
      <c r="W471">
        <v>2</v>
      </c>
      <c r="X471">
        <v>2</v>
      </c>
    </row>
    <row r="472" spans="1:24" x14ac:dyDescent="0.25">
      <c r="A472">
        <v>660</v>
      </c>
      <c r="B472">
        <v>28</v>
      </c>
      <c r="C472" s="2" t="s">
        <v>19</v>
      </c>
      <c r="D472" s="2">
        <f t="shared" si="42"/>
        <v>0</v>
      </c>
      <c r="E472">
        <v>1</v>
      </c>
      <c r="F472">
        <v>1</v>
      </c>
      <c r="G472">
        <v>1</v>
      </c>
      <c r="H472">
        <v>1</v>
      </c>
      <c r="I472">
        <v>2</v>
      </c>
      <c r="J472">
        <v>4</v>
      </c>
      <c r="K472" s="2" t="s">
        <v>18</v>
      </c>
      <c r="L472" s="2">
        <f t="shared" si="43"/>
        <v>3</v>
      </c>
      <c r="M472" s="2">
        <f t="shared" si="44"/>
        <v>0</v>
      </c>
      <c r="N472" s="2">
        <f t="shared" si="45"/>
        <v>0</v>
      </c>
      <c r="O472" s="2">
        <f t="shared" si="46"/>
        <v>3</v>
      </c>
      <c r="P472">
        <v>7</v>
      </c>
      <c r="Q472" s="2" t="s">
        <v>19</v>
      </c>
      <c r="R472" s="2">
        <f t="shared" si="47"/>
        <v>1</v>
      </c>
      <c r="S472">
        <v>14</v>
      </c>
      <c r="T472">
        <v>3</v>
      </c>
      <c r="U472">
        <v>3</v>
      </c>
      <c r="V472">
        <v>4</v>
      </c>
      <c r="W472">
        <v>2</v>
      </c>
      <c r="X472">
        <v>0</v>
      </c>
    </row>
    <row r="473" spans="1:24" x14ac:dyDescent="0.25">
      <c r="A473">
        <v>663</v>
      </c>
      <c r="B473">
        <v>20</v>
      </c>
      <c r="C473" s="2" t="s">
        <v>17</v>
      </c>
      <c r="D473" s="2">
        <f t="shared" si="42"/>
        <v>1</v>
      </c>
      <c r="E473">
        <v>3</v>
      </c>
      <c r="F473">
        <v>3</v>
      </c>
      <c r="G473">
        <v>1</v>
      </c>
      <c r="H473">
        <v>2</v>
      </c>
      <c r="I473">
        <v>1</v>
      </c>
      <c r="J473">
        <v>3</v>
      </c>
      <c r="K473" s="2" t="s">
        <v>18</v>
      </c>
      <c r="L473" s="2">
        <f t="shared" si="43"/>
        <v>3</v>
      </c>
      <c r="M473" s="2">
        <f t="shared" si="44"/>
        <v>0</v>
      </c>
      <c r="N473" s="2">
        <f t="shared" si="45"/>
        <v>0</v>
      </c>
      <c r="O473" s="2">
        <f t="shared" si="46"/>
        <v>3</v>
      </c>
      <c r="P473">
        <v>1</v>
      </c>
      <c r="Q473" s="2" t="s">
        <v>19</v>
      </c>
      <c r="R473" s="2">
        <f t="shared" si="47"/>
        <v>1</v>
      </c>
      <c r="S473">
        <v>13</v>
      </c>
      <c r="T473">
        <v>3</v>
      </c>
      <c r="U473">
        <v>2</v>
      </c>
      <c r="V473">
        <v>2</v>
      </c>
      <c r="W473">
        <v>2</v>
      </c>
      <c r="X473">
        <v>0</v>
      </c>
    </row>
    <row r="474" spans="1:24" x14ac:dyDescent="0.25">
      <c r="A474">
        <v>666</v>
      </c>
      <c r="B474">
        <v>47</v>
      </c>
      <c r="C474" s="2" t="s">
        <v>19</v>
      </c>
      <c r="D474" s="2">
        <f t="shared" si="42"/>
        <v>0</v>
      </c>
      <c r="E474">
        <v>1</v>
      </c>
      <c r="F474">
        <v>4</v>
      </c>
      <c r="G474">
        <v>1</v>
      </c>
      <c r="H474">
        <v>2</v>
      </c>
      <c r="I474">
        <v>1</v>
      </c>
      <c r="J474">
        <v>4</v>
      </c>
      <c r="K474" s="2" t="s">
        <v>18</v>
      </c>
      <c r="L474" s="2">
        <f t="shared" si="43"/>
        <v>3</v>
      </c>
      <c r="M474" s="2">
        <f t="shared" si="44"/>
        <v>0</v>
      </c>
      <c r="N474" s="2">
        <f t="shared" si="45"/>
        <v>0</v>
      </c>
      <c r="O474" s="2">
        <f t="shared" si="46"/>
        <v>3</v>
      </c>
      <c r="P474">
        <v>1</v>
      </c>
      <c r="Q474" s="2" t="s">
        <v>17</v>
      </c>
      <c r="R474" s="2">
        <f t="shared" si="47"/>
        <v>2</v>
      </c>
      <c r="S474">
        <v>18</v>
      </c>
      <c r="T474">
        <v>3</v>
      </c>
      <c r="U474">
        <v>2</v>
      </c>
      <c r="V474">
        <v>3</v>
      </c>
      <c r="W474">
        <v>2</v>
      </c>
      <c r="X474">
        <v>1</v>
      </c>
    </row>
    <row r="475" spans="1:24" x14ac:dyDescent="0.25">
      <c r="A475">
        <v>667</v>
      </c>
      <c r="B475">
        <v>22</v>
      </c>
      <c r="C475" s="2" t="s">
        <v>17</v>
      </c>
      <c r="D475" s="2">
        <f t="shared" si="42"/>
        <v>1</v>
      </c>
      <c r="E475">
        <v>1</v>
      </c>
      <c r="F475">
        <v>2</v>
      </c>
      <c r="G475">
        <v>1</v>
      </c>
      <c r="H475">
        <v>3</v>
      </c>
      <c r="I475">
        <v>2</v>
      </c>
      <c r="J475">
        <v>3</v>
      </c>
      <c r="K475" s="2" t="s">
        <v>20</v>
      </c>
      <c r="L475" s="2">
        <f t="shared" si="43"/>
        <v>2</v>
      </c>
      <c r="M475" s="2">
        <f t="shared" si="44"/>
        <v>0</v>
      </c>
      <c r="N475" s="2">
        <f t="shared" si="45"/>
        <v>2</v>
      </c>
      <c r="O475" s="2">
        <f t="shared" si="46"/>
        <v>0</v>
      </c>
      <c r="P475">
        <v>0</v>
      </c>
      <c r="Q475" s="2" t="s">
        <v>17</v>
      </c>
      <c r="R475" s="2">
        <f t="shared" si="47"/>
        <v>2</v>
      </c>
      <c r="S475">
        <v>19</v>
      </c>
      <c r="T475">
        <v>3</v>
      </c>
      <c r="U475">
        <v>4</v>
      </c>
      <c r="V475">
        <v>3</v>
      </c>
      <c r="W475">
        <v>2</v>
      </c>
      <c r="X475">
        <v>0</v>
      </c>
    </row>
    <row r="476" spans="1:24" x14ac:dyDescent="0.25">
      <c r="A476">
        <v>669</v>
      </c>
      <c r="B476">
        <v>28</v>
      </c>
      <c r="C476" s="2" t="s">
        <v>19</v>
      </c>
      <c r="D476" s="2">
        <f t="shared" si="42"/>
        <v>0</v>
      </c>
      <c r="E476">
        <v>3</v>
      </c>
      <c r="F476">
        <v>3</v>
      </c>
      <c r="G476">
        <v>1</v>
      </c>
      <c r="H476">
        <v>3</v>
      </c>
      <c r="I476">
        <v>1</v>
      </c>
      <c r="J476">
        <v>3</v>
      </c>
      <c r="K476" s="2" t="s">
        <v>21</v>
      </c>
      <c r="L476" s="2">
        <f t="shared" si="43"/>
        <v>1</v>
      </c>
      <c r="M476" s="2">
        <f t="shared" si="44"/>
        <v>1</v>
      </c>
      <c r="N476" s="2">
        <f t="shared" si="45"/>
        <v>0</v>
      </c>
      <c r="O476" s="2">
        <f t="shared" si="46"/>
        <v>0</v>
      </c>
      <c r="P476">
        <v>1</v>
      </c>
      <c r="Q476" s="2" t="s">
        <v>19</v>
      </c>
      <c r="R476" s="2">
        <f t="shared" si="47"/>
        <v>1</v>
      </c>
      <c r="S476">
        <v>18</v>
      </c>
      <c r="T476">
        <v>3</v>
      </c>
      <c r="U476">
        <v>3</v>
      </c>
      <c r="V476">
        <v>2</v>
      </c>
      <c r="W476">
        <v>2</v>
      </c>
      <c r="X476">
        <v>2</v>
      </c>
    </row>
    <row r="477" spans="1:24" x14ac:dyDescent="0.25">
      <c r="A477">
        <v>670</v>
      </c>
      <c r="B477">
        <v>39</v>
      </c>
      <c r="C477" s="2" t="s">
        <v>17</v>
      </c>
      <c r="D477" s="2">
        <f t="shared" si="42"/>
        <v>1</v>
      </c>
      <c r="E477">
        <v>3</v>
      </c>
      <c r="F477">
        <v>4</v>
      </c>
      <c r="G477">
        <v>2</v>
      </c>
      <c r="H477">
        <v>3</v>
      </c>
      <c r="I477">
        <v>1</v>
      </c>
      <c r="J477">
        <v>4</v>
      </c>
      <c r="K477" s="2" t="s">
        <v>20</v>
      </c>
      <c r="L477" s="2">
        <f t="shared" si="43"/>
        <v>2</v>
      </c>
      <c r="M477" s="2">
        <f t="shared" si="44"/>
        <v>0</v>
      </c>
      <c r="N477" s="2">
        <f t="shared" si="45"/>
        <v>2</v>
      </c>
      <c r="O477" s="2">
        <f t="shared" si="46"/>
        <v>0</v>
      </c>
      <c r="P477">
        <v>7</v>
      </c>
      <c r="Q477" s="2" t="s">
        <v>17</v>
      </c>
      <c r="R477" s="2">
        <f t="shared" si="47"/>
        <v>2</v>
      </c>
      <c r="S477">
        <v>21</v>
      </c>
      <c r="T477">
        <v>4</v>
      </c>
      <c r="U477">
        <v>1</v>
      </c>
      <c r="V477">
        <v>2</v>
      </c>
      <c r="W477">
        <v>2</v>
      </c>
      <c r="X477">
        <v>2</v>
      </c>
    </row>
    <row r="478" spans="1:24" x14ac:dyDescent="0.25">
      <c r="A478">
        <v>674</v>
      </c>
      <c r="B478">
        <v>33</v>
      </c>
      <c r="C478" s="2" t="s">
        <v>19</v>
      </c>
      <c r="D478" s="2">
        <f t="shared" si="42"/>
        <v>0</v>
      </c>
      <c r="E478">
        <v>2</v>
      </c>
      <c r="F478">
        <v>3</v>
      </c>
      <c r="G478">
        <v>2</v>
      </c>
      <c r="H478">
        <v>2</v>
      </c>
      <c r="I478">
        <v>1</v>
      </c>
      <c r="J478">
        <v>1</v>
      </c>
      <c r="K478" s="2" t="s">
        <v>18</v>
      </c>
      <c r="L478" s="2">
        <f t="shared" si="43"/>
        <v>3</v>
      </c>
      <c r="M478" s="2">
        <f t="shared" si="44"/>
        <v>0</v>
      </c>
      <c r="N478" s="2">
        <f t="shared" si="45"/>
        <v>0</v>
      </c>
      <c r="O478" s="2">
        <f t="shared" si="46"/>
        <v>3</v>
      </c>
      <c r="P478">
        <v>3</v>
      </c>
      <c r="Q478" s="2" t="s">
        <v>17</v>
      </c>
      <c r="R478" s="2">
        <f t="shared" si="47"/>
        <v>2</v>
      </c>
      <c r="S478">
        <v>11</v>
      </c>
      <c r="T478">
        <v>3</v>
      </c>
      <c r="U478">
        <v>3</v>
      </c>
      <c r="V478">
        <v>3</v>
      </c>
      <c r="W478">
        <v>2</v>
      </c>
      <c r="X478">
        <v>0</v>
      </c>
    </row>
    <row r="479" spans="1:24" x14ac:dyDescent="0.25">
      <c r="A479">
        <v>681</v>
      </c>
      <c r="B479">
        <v>36</v>
      </c>
      <c r="C479" s="2" t="s">
        <v>19</v>
      </c>
      <c r="D479" s="2">
        <f t="shared" si="42"/>
        <v>0</v>
      </c>
      <c r="E479">
        <v>2</v>
      </c>
      <c r="F479">
        <v>2</v>
      </c>
      <c r="G479">
        <v>2</v>
      </c>
      <c r="H479">
        <v>3</v>
      </c>
      <c r="I479">
        <v>1</v>
      </c>
      <c r="J479">
        <v>4</v>
      </c>
      <c r="K479" s="2" t="s">
        <v>18</v>
      </c>
      <c r="L479" s="2">
        <f t="shared" si="43"/>
        <v>3</v>
      </c>
      <c r="M479" s="2">
        <f t="shared" si="44"/>
        <v>0</v>
      </c>
      <c r="N479" s="2">
        <f t="shared" si="45"/>
        <v>0</v>
      </c>
      <c r="O479" s="2">
        <f t="shared" si="46"/>
        <v>3</v>
      </c>
      <c r="P479">
        <v>2</v>
      </c>
      <c r="Q479" s="2" t="s">
        <v>19</v>
      </c>
      <c r="R479" s="2">
        <f t="shared" si="47"/>
        <v>1</v>
      </c>
      <c r="S479">
        <v>18</v>
      </c>
      <c r="T479">
        <v>3</v>
      </c>
      <c r="U479">
        <v>3</v>
      </c>
      <c r="V479">
        <v>6</v>
      </c>
      <c r="W479">
        <v>2</v>
      </c>
      <c r="X479">
        <v>0</v>
      </c>
    </row>
    <row r="480" spans="1:24" x14ac:dyDescent="0.25">
      <c r="A480">
        <v>699</v>
      </c>
      <c r="B480">
        <v>35</v>
      </c>
      <c r="C480" s="2" t="s">
        <v>19</v>
      </c>
      <c r="D480" s="2">
        <f t="shared" si="42"/>
        <v>0</v>
      </c>
      <c r="E480">
        <v>3</v>
      </c>
      <c r="F480">
        <v>3</v>
      </c>
      <c r="G480">
        <v>1</v>
      </c>
      <c r="H480">
        <v>3</v>
      </c>
      <c r="I480">
        <v>2</v>
      </c>
      <c r="J480">
        <v>3</v>
      </c>
      <c r="K480" s="2" t="s">
        <v>20</v>
      </c>
      <c r="L480" s="2">
        <f t="shared" si="43"/>
        <v>2</v>
      </c>
      <c r="M480" s="2">
        <f t="shared" si="44"/>
        <v>0</v>
      </c>
      <c r="N480" s="2">
        <f t="shared" si="45"/>
        <v>2</v>
      </c>
      <c r="O480" s="2">
        <f t="shared" si="46"/>
        <v>0</v>
      </c>
      <c r="P480">
        <v>1</v>
      </c>
      <c r="Q480" s="2" t="s">
        <v>19</v>
      </c>
      <c r="R480" s="2">
        <f t="shared" si="47"/>
        <v>1</v>
      </c>
      <c r="S480">
        <v>16</v>
      </c>
      <c r="T480">
        <v>3</v>
      </c>
      <c r="U480">
        <v>3</v>
      </c>
      <c r="V480">
        <v>5</v>
      </c>
      <c r="W480">
        <v>2</v>
      </c>
      <c r="X480">
        <v>1</v>
      </c>
    </row>
    <row r="481" spans="1:24" x14ac:dyDescent="0.25">
      <c r="A481">
        <v>710</v>
      </c>
      <c r="B481">
        <v>31</v>
      </c>
      <c r="C481" s="2" t="s">
        <v>17</v>
      </c>
      <c r="D481" s="2">
        <f t="shared" si="42"/>
        <v>1</v>
      </c>
      <c r="E481">
        <v>2</v>
      </c>
      <c r="F481">
        <v>3</v>
      </c>
      <c r="G481">
        <v>2</v>
      </c>
      <c r="H481">
        <v>2</v>
      </c>
      <c r="I481">
        <v>1</v>
      </c>
      <c r="J481">
        <v>4</v>
      </c>
      <c r="K481" s="2" t="s">
        <v>18</v>
      </c>
      <c r="L481" s="2">
        <f t="shared" si="43"/>
        <v>3</v>
      </c>
      <c r="M481" s="2">
        <f t="shared" si="44"/>
        <v>0</v>
      </c>
      <c r="N481" s="2">
        <f t="shared" si="45"/>
        <v>0</v>
      </c>
      <c r="O481" s="2">
        <f t="shared" si="46"/>
        <v>3</v>
      </c>
      <c r="P481">
        <v>0</v>
      </c>
      <c r="Q481" s="2" t="s">
        <v>17</v>
      </c>
      <c r="R481" s="2">
        <f t="shared" si="47"/>
        <v>2</v>
      </c>
      <c r="S481">
        <v>22</v>
      </c>
      <c r="T481">
        <v>4</v>
      </c>
      <c r="U481">
        <v>3</v>
      </c>
      <c r="V481">
        <v>3</v>
      </c>
      <c r="W481">
        <v>2</v>
      </c>
      <c r="X481">
        <v>1</v>
      </c>
    </row>
    <row r="482" spans="1:24" x14ac:dyDescent="0.25">
      <c r="A482">
        <v>713</v>
      </c>
      <c r="B482">
        <v>33</v>
      </c>
      <c r="C482" s="2" t="s">
        <v>19</v>
      </c>
      <c r="D482" s="2">
        <f t="shared" si="42"/>
        <v>0</v>
      </c>
      <c r="E482">
        <v>1</v>
      </c>
      <c r="F482">
        <v>2</v>
      </c>
      <c r="G482">
        <v>1</v>
      </c>
      <c r="H482">
        <v>3</v>
      </c>
      <c r="I482">
        <v>1</v>
      </c>
      <c r="J482">
        <v>4</v>
      </c>
      <c r="K482" s="2" t="s">
        <v>18</v>
      </c>
      <c r="L482" s="2">
        <f t="shared" si="43"/>
        <v>3</v>
      </c>
      <c r="M482" s="2">
        <f t="shared" si="44"/>
        <v>0</v>
      </c>
      <c r="N482" s="2">
        <f t="shared" si="45"/>
        <v>0</v>
      </c>
      <c r="O482" s="2">
        <f t="shared" si="46"/>
        <v>3</v>
      </c>
      <c r="P482">
        <v>1</v>
      </c>
      <c r="Q482" s="2" t="s">
        <v>19</v>
      </c>
      <c r="R482" s="2">
        <f t="shared" si="47"/>
        <v>1</v>
      </c>
      <c r="S482">
        <v>18</v>
      </c>
      <c r="T482">
        <v>3</v>
      </c>
      <c r="U482">
        <v>3</v>
      </c>
      <c r="V482">
        <v>3</v>
      </c>
      <c r="W482">
        <v>2</v>
      </c>
      <c r="X482">
        <v>0</v>
      </c>
    </row>
    <row r="483" spans="1:24" x14ac:dyDescent="0.25">
      <c r="A483">
        <v>718</v>
      </c>
      <c r="B483">
        <v>27</v>
      </c>
      <c r="C483" s="2" t="s">
        <v>19</v>
      </c>
      <c r="D483" s="2">
        <f t="shared" si="42"/>
        <v>0</v>
      </c>
      <c r="E483">
        <v>2</v>
      </c>
      <c r="F483">
        <v>3</v>
      </c>
      <c r="G483">
        <v>1</v>
      </c>
      <c r="H483">
        <v>1</v>
      </c>
      <c r="I483">
        <v>1</v>
      </c>
      <c r="J483">
        <v>2</v>
      </c>
      <c r="K483" s="2" t="s">
        <v>20</v>
      </c>
      <c r="L483" s="2">
        <f t="shared" si="43"/>
        <v>2</v>
      </c>
      <c r="M483" s="2">
        <f t="shared" si="44"/>
        <v>0</v>
      </c>
      <c r="N483" s="2">
        <f t="shared" si="45"/>
        <v>2</v>
      </c>
      <c r="O483" s="2">
        <f t="shared" si="46"/>
        <v>0</v>
      </c>
      <c r="P483">
        <v>9</v>
      </c>
      <c r="Q483" s="2" t="s">
        <v>19</v>
      </c>
      <c r="R483" s="2">
        <f t="shared" si="47"/>
        <v>1</v>
      </c>
      <c r="S483">
        <v>14</v>
      </c>
      <c r="T483">
        <v>3</v>
      </c>
      <c r="U483">
        <v>3</v>
      </c>
      <c r="V483">
        <v>2</v>
      </c>
      <c r="W483">
        <v>2</v>
      </c>
      <c r="X483">
        <v>2</v>
      </c>
    </row>
    <row r="484" spans="1:24" x14ac:dyDescent="0.25">
      <c r="A484">
        <v>721</v>
      </c>
      <c r="B484">
        <v>30</v>
      </c>
      <c r="C484" s="2" t="s">
        <v>17</v>
      </c>
      <c r="D484" s="2">
        <f t="shared" si="42"/>
        <v>1</v>
      </c>
      <c r="E484">
        <v>3</v>
      </c>
      <c r="F484">
        <v>1</v>
      </c>
      <c r="G484">
        <v>1</v>
      </c>
      <c r="H484">
        <v>1</v>
      </c>
      <c r="I484">
        <v>1</v>
      </c>
      <c r="J484">
        <v>1</v>
      </c>
      <c r="K484" s="2" t="s">
        <v>20</v>
      </c>
      <c r="L484" s="2">
        <f t="shared" si="43"/>
        <v>2</v>
      </c>
      <c r="M484" s="2">
        <f t="shared" si="44"/>
        <v>0</v>
      </c>
      <c r="N484" s="2">
        <f t="shared" si="45"/>
        <v>2</v>
      </c>
      <c r="O484" s="2">
        <f t="shared" si="46"/>
        <v>0</v>
      </c>
      <c r="P484">
        <v>4</v>
      </c>
      <c r="Q484" s="2" t="s">
        <v>17</v>
      </c>
      <c r="R484" s="2">
        <f t="shared" si="47"/>
        <v>2</v>
      </c>
      <c r="S484">
        <v>11</v>
      </c>
      <c r="T484">
        <v>3</v>
      </c>
      <c r="U484">
        <v>3</v>
      </c>
      <c r="V484">
        <v>5</v>
      </c>
      <c r="W484">
        <v>2</v>
      </c>
      <c r="X484">
        <v>0</v>
      </c>
    </row>
    <row r="485" spans="1:24" x14ac:dyDescent="0.25">
      <c r="A485">
        <v>725</v>
      </c>
      <c r="B485">
        <v>24</v>
      </c>
      <c r="C485" s="2" t="s">
        <v>19</v>
      </c>
      <c r="D485" s="2">
        <f t="shared" si="42"/>
        <v>0</v>
      </c>
      <c r="E485">
        <v>1</v>
      </c>
      <c r="F485">
        <v>4</v>
      </c>
      <c r="G485">
        <v>1</v>
      </c>
      <c r="H485">
        <v>2</v>
      </c>
      <c r="I485">
        <v>2</v>
      </c>
      <c r="J485">
        <v>3</v>
      </c>
      <c r="K485" s="2" t="s">
        <v>21</v>
      </c>
      <c r="L485" s="2">
        <f t="shared" si="43"/>
        <v>1</v>
      </c>
      <c r="M485" s="2">
        <f t="shared" si="44"/>
        <v>1</v>
      </c>
      <c r="N485" s="2">
        <f t="shared" si="45"/>
        <v>0</v>
      </c>
      <c r="O485" s="2">
        <f t="shared" si="46"/>
        <v>0</v>
      </c>
      <c r="P485">
        <v>1</v>
      </c>
      <c r="Q485" s="2" t="s">
        <v>19</v>
      </c>
      <c r="R485" s="2">
        <f t="shared" si="47"/>
        <v>1</v>
      </c>
      <c r="S485">
        <v>15</v>
      </c>
      <c r="T485">
        <v>3</v>
      </c>
      <c r="U485">
        <v>3</v>
      </c>
      <c r="V485">
        <v>4</v>
      </c>
      <c r="W485">
        <v>2</v>
      </c>
      <c r="X485">
        <v>3</v>
      </c>
    </row>
    <row r="486" spans="1:24" x14ac:dyDescent="0.25">
      <c r="A486">
        <v>726</v>
      </c>
      <c r="B486">
        <v>35</v>
      </c>
      <c r="C486" s="2" t="s">
        <v>17</v>
      </c>
      <c r="D486" s="2">
        <f t="shared" si="42"/>
        <v>1</v>
      </c>
      <c r="E486">
        <v>2</v>
      </c>
      <c r="F486">
        <v>3</v>
      </c>
      <c r="G486">
        <v>2</v>
      </c>
      <c r="H486">
        <v>4</v>
      </c>
      <c r="I486">
        <v>1</v>
      </c>
      <c r="J486">
        <v>4</v>
      </c>
      <c r="K486" s="2" t="s">
        <v>21</v>
      </c>
      <c r="L486" s="2">
        <f t="shared" si="43"/>
        <v>1</v>
      </c>
      <c r="M486" s="2">
        <f t="shared" si="44"/>
        <v>1</v>
      </c>
      <c r="N486" s="2">
        <f t="shared" si="45"/>
        <v>0</v>
      </c>
      <c r="O486" s="2">
        <f t="shared" si="46"/>
        <v>0</v>
      </c>
      <c r="P486">
        <v>1</v>
      </c>
      <c r="Q486" s="2" t="s">
        <v>17</v>
      </c>
      <c r="R486" s="2">
        <f t="shared" si="47"/>
        <v>2</v>
      </c>
      <c r="S486">
        <v>24</v>
      </c>
      <c r="T486">
        <v>4</v>
      </c>
      <c r="U486">
        <v>1</v>
      </c>
      <c r="V486">
        <v>4</v>
      </c>
      <c r="W486">
        <v>2</v>
      </c>
      <c r="X486">
        <v>0</v>
      </c>
    </row>
    <row r="487" spans="1:24" x14ac:dyDescent="0.25">
      <c r="A487">
        <v>733</v>
      </c>
      <c r="B487">
        <v>30</v>
      </c>
      <c r="C487" s="2" t="s">
        <v>17</v>
      </c>
      <c r="D487" s="2">
        <f t="shared" si="42"/>
        <v>1</v>
      </c>
      <c r="E487">
        <v>3</v>
      </c>
      <c r="F487">
        <v>2</v>
      </c>
      <c r="G487">
        <v>1</v>
      </c>
      <c r="H487">
        <v>3</v>
      </c>
      <c r="I487">
        <v>1</v>
      </c>
      <c r="J487">
        <v>2</v>
      </c>
      <c r="K487" s="2" t="s">
        <v>18</v>
      </c>
      <c r="L487" s="2">
        <f t="shared" si="43"/>
        <v>3</v>
      </c>
      <c r="M487" s="2">
        <f t="shared" si="44"/>
        <v>0</v>
      </c>
      <c r="N487" s="2">
        <f t="shared" si="45"/>
        <v>0</v>
      </c>
      <c r="O487" s="2">
        <f t="shared" si="46"/>
        <v>3</v>
      </c>
      <c r="P487">
        <v>0</v>
      </c>
      <c r="Q487" s="2" t="s">
        <v>19</v>
      </c>
      <c r="R487" s="2">
        <f t="shared" si="47"/>
        <v>1</v>
      </c>
      <c r="S487">
        <v>17</v>
      </c>
      <c r="T487">
        <v>3</v>
      </c>
      <c r="U487">
        <v>3</v>
      </c>
      <c r="V487">
        <v>3</v>
      </c>
      <c r="W487">
        <v>2</v>
      </c>
      <c r="X487">
        <v>1</v>
      </c>
    </row>
    <row r="488" spans="1:24" x14ac:dyDescent="0.25">
      <c r="A488">
        <v>736</v>
      </c>
      <c r="B488">
        <v>48</v>
      </c>
      <c r="C488" s="2" t="s">
        <v>19</v>
      </c>
      <c r="D488" s="2">
        <f t="shared" si="42"/>
        <v>0</v>
      </c>
      <c r="E488">
        <v>3</v>
      </c>
      <c r="F488">
        <v>1</v>
      </c>
      <c r="G488">
        <v>1</v>
      </c>
      <c r="H488">
        <v>2</v>
      </c>
      <c r="I488">
        <v>2</v>
      </c>
      <c r="J488">
        <v>3</v>
      </c>
      <c r="K488" s="2" t="s">
        <v>18</v>
      </c>
      <c r="L488" s="2">
        <f t="shared" si="43"/>
        <v>3</v>
      </c>
      <c r="M488" s="2">
        <f t="shared" si="44"/>
        <v>0</v>
      </c>
      <c r="N488" s="2">
        <f t="shared" si="45"/>
        <v>0</v>
      </c>
      <c r="O488" s="2">
        <f t="shared" si="46"/>
        <v>3</v>
      </c>
      <c r="P488">
        <v>2</v>
      </c>
      <c r="Q488" s="2" t="s">
        <v>19</v>
      </c>
      <c r="R488" s="2">
        <f t="shared" si="47"/>
        <v>1</v>
      </c>
      <c r="S488">
        <v>13</v>
      </c>
      <c r="T488">
        <v>3</v>
      </c>
      <c r="U488">
        <v>3</v>
      </c>
      <c r="V488">
        <v>2</v>
      </c>
      <c r="W488">
        <v>2</v>
      </c>
      <c r="X488">
        <v>2</v>
      </c>
    </row>
    <row r="489" spans="1:24" x14ac:dyDescent="0.25">
      <c r="A489">
        <v>738</v>
      </c>
      <c r="B489">
        <v>41</v>
      </c>
      <c r="C489" s="2" t="s">
        <v>19</v>
      </c>
      <c r="D489" s="2">
        <f t="shared" si="42"/>
        <v>0</v>
      </c>
      <c r="E489">
        <v>2</v>
      </c>
      <c r="F489">
        <v>4</v>
      </c>
      <c r="G489">
        <v>1</v>
      </c>
      <c r="H489">
        <v>1</v>
      </c>
      <c r="I489">
        <v>2</v>
      </c>
      <c r="J489">
        <v>3</v>
      </c>
      <c r="K489" s="2" t="s">
        <v>18</v>
      </c>
      <c r="L489" s="2">
        <f t="shared" si="43"/>
        <v>3</v>
      </c>
      <c r="M489" s="2">
        <f t="shared" si="44"/>
        <v>0</v>
      </c>
      <c r="N489" s="2">
        <f t="shared" si="45"/>
        <v>0</v>
      </c>
      <c r="O489" s="2">
        <f t="shared" si="46"/>
        <v>3</v>
      </c>
      <c r="P489">
        <v>6</v>
      </c>
      <c r="Q489" s="2" t="s">
        <v>19</v>
      </c>
      <c r="R489" s="2">
        <f t="shared" si="47"/>
        <v>1</v>
      </c>
      <c r="S489">
        <v>14</v>
      </c>
      <c r="T489">
        <v>3</v>
      </c>
      <c r="U489">
        <v>3</v>
      </c>
      <c r="V489">
        <v>2</v>
      </c>
      <c r="W489">
        <v>2</v>
      </c>
      <c r="X489">
        <v>2</v>
      </c>
    </row>
    <row r="490" spans="1:24" x14ac:dyDescent="0.25">
      <c r="A490">
        <v>740</v>
      </c>
      <c r="B490">
        <v>27</v>
      </c>
      <c r="C490" s="2" t="s">
        <v>19</v>
      </c>
      <c r="D490" s="2">
        <f t="shared" si="42"/>
        <v>0</v>
      </c>
      <c r="E490">
        <v>2</v>
      </c>
      <c r="F490">
        <v>1</v>
      </c>
      <c r="G490">
        <v>1</v>
      </c>
      <c r="H490">
        <v>3</v>
      </c>
      <c r="I490">
        <v>2</v>
      </c>
      <c r="J490">
        <v>4</v>
      </c>
      <c r="K490" s="2" t="s">
        <v>20</v>
      </c>
      <c r="L490" s="2">
        <f t="shared" si="43"/>
        <v>2</v>
      </c>
      <c r="M490" s="2">
        <f t="shared" si="44"/>
        <v>0</v>
      </c>
      <c r="N490" s="2">
        <f t="shared" si="45"/>
        <v>2</v>
      </c>
      <c r="O490" s="2">
        <f t="shared" si="46"/>
        <v>0</v>
      </c>
      <c r="P490">
        <v>0</v>
      </c>
      <c r="Q490" s="2" t="s">
        <v>19</v>
      </c>
      <c r="R490" s="2">
        <f t="shared" si="47"/>
        <v>1</v>
      </c>
      <c r="S490">
        <v>18</v>
      </c>
      <c r="T490">
        <v>3</v>
      </c>
      <c r="U490">
        <v>3</v>
      </c>
      <c r="V490">
        <v>3</v>
      </c>
      <c r="W490">
        <v>2</v>
      </c>
      <c r="X490">
        <v>2</v>
      </c>
    </row>
    <row r="491" spans="1:24" x14ac:dyDescent="0.25">
      <c r="A491">
        <v>741</v>
      </c>
      <c r="B491">
        <v>35</v>
      </c>
      <c r="C491" s="2" t="s">
        <v>19</v>
      </c>
      <c r="D491" s="2">
        <f t="shared" si="42"/>
        <v>0</v>
      </c>
      <c r="E491">
        <v>3</v>
      </c>
      <c r="F491">
        <v>2</v>
      </c>
      <c r="G491">
        <v>2</v>
      </c>
      <c r="H491">
        <v>3</v>
      </c>
      <c r="I491">
        <v>1</v>
      </c>
      <c r="J491">
        <v>4</v>
      </c>
      <c r="K491" s="2" t="s">
        <v>21</v>
      </c>
      <c r="L491" s="2">
        <f t="shared" si="43"/>
        <v>1</v>
      </c>
      <c r="M491" s="2">
        <f t="shared" si="44"/>
        <v>1</v>
      </c>
      <c r="N491" s="2">
        <f t="shared" si="45"/>
        <v>0</v>
      </c>
      <c r="O491" s="2">
        <f t="shared" si="46"/>
        <v>0</v>
      </c>
      <c r="P491">
        <v>1</v>
      </c>
      <c r="Q491" s="2" t="s">
        <v>19</v>
      </c>
      <c r="R491" s="2">
        <f t="shared" si="47"/>
        <v>1</v>
      </c>
      <c r="S491">
        <v>20</v>
      </c>
      <c r="T491">
        <v>4</v>
      </c>
      <c r="U491">
        <v>2</v>
      </c>
      <c r="V491">
        <v>3</v>
      </c>
      <c r="W491">
        <v>2</v>
      </c>
      <c r="X491">
        <v>1</v>
      </c>
    </row>
    <row r="492" spans="1:24" x14ac:dyDescent="0.25">
      <c r="A492">
        <v>749</v>
      </c>
      <c r="B492">
        <v>26</v>
      </c>
      <c r="C492" s="2" t="s">
        <v>17</v>
      </c>
      <c r="D492" s="2">
        <f t="shared" si="42"/>
        <v>1</v>
      </c>
      <c r="E492">
        <v>2</v>
      </c>
      <c r="F492">
        <v>2</v>
      </c>
      <c r="G492">
        <v>2</v>
      </c>
      <c r="H492">
        <v>1</v>
      </c>
      <c r="I492">
        <v>2</v>
      </c>
      <c r="J492">
        <v>4</v>
      </c>
      <c r="K492" s="2" t="s">
        <v>18</v>
      </c>
      <c r="L492" s="2">
        <f t="shared" si="43"/>
        <v>3</v>
      </c>
      <c r="M492" s="2">
        <f t="shared" si="44"/>
        <v>0</v>
      </c>
      <c r="N492" s="2">
        <f t="shared" si="45"/>
        <v>0</v>
      </c>
      <c r="O492" s="2">
        <f t="shared" si="46"/>
        <v>3</v>
      </c>
      <c r="P492">
        <v>1</v>
      </c>
      <c r="Q492" s="2" t="s">
        <v>19</v>
      </c>
      <c r="R492" s="2">
        <f t="shared" si="47"/>
        <v>1</v>
      </c>
      <c r="S492">
        <v>18</v>
      </c>
      <c r="T492">
        <v>3</v>
      </c>
      <c r="U492">
        <v>3</v>
      </c>
      <c r="V492">
        <v>2</v>
      </c>
      <c r="W492">
        <v>2</v>
      </c>
      <c r="X492">
        <v>2</v>
      </c>
    </row>
    <row r="493" spans="1:24" x14ac:dyDescent="0.25">
      <c r="A493">
        <v>755</v>
      </c>
      <c r="B493">
        <v>33</v>
      </c>
      <c r="C493" s="2" t="s">
        <v>19</v>
      </c>
      <c r="D493" s="2">
        <f t="shared" si="42"/>
        <v>0</v>
      </c>
      <c r="E493">
        <v>1</v>
      </c>
      <c r="F493">
        <v>2</v>
      </c>
      <c r="G493">
        <v>1</v>
      </c>
      <c r="H493">
        <v>2</v>
      </c>
      <c r="I493">
        <v>1</v>
      </c>
      <c r="J493">
        <v>4</v>
      </c>
      <c r="K493" s="2" t="s">
        <v>18</v>
      </c>
      <c r="L493" s="2">
        <f t="shared" si="43"/>
        <v>3</v>
      </c>
      <c r="M493" s="2">
        <f t="shared" si="44"/>
        <v>0</v>
      </c>
      <c r="N493" s="2">
        <f t="shared" si="45"/>
        <v>0</v>
      </c>
      <c r="O493" s="2">
        <f t="shared" si="46"/>
        <v>3</v>
      </c>
      <c r="P493">
        <v>0</v>
      </c>
      <c r="Q493" s="2" t="s">
        <v>19</v>
      </c>
      <c r="R493" s="2">
        <f t="shared" si="47"/>
        <v>1</v>
      </c>
      <c r="S493">
        <v>19</v>
      </c>
      <c r="T493">
        <v>3</v>
      </c>
      <c r="U493">
        <v>2</v>
      </c>
      <c r="V493">
        <v>2</v>
      </c>
      <c r="W493">
        <v>2</v>
      </c>
      <c r="X493">
        <v>2</v>
      </c>
    </row>
    <row r="494" spans="1:24" x14ac:dyDescent="0.25">
      <c r="A494">
        <v>763</v>
      </c>
      <c r="B494">
        <v>26</v>
      </c>
      <c r="C494" s="2" t="s">
        <v>17</v>
      </c>
      <c r="D494" s="2">
        <f t="shared" si="42"/>
        <v>1</v>
      </c>
      <c r="E494">
        <v>3</v>
      </c>
      <c r="F494">
        <v>1</v>
      </c>
      <c r="G494">
        <v>2</v>
      </c>
      <c r="H494">
        <v>1</v>
      </c>
      <c r="I494">
        <v>1</v>
      </c>
      <c r="J494">
        <v>1</v>
      </c>
      <c r="K494" s="2" t="s">
        <v>20</v>
      </c>
      <c r="L494" s="2">
        <f t="shared" si="43"/>
        <v>2</v>
      </c>
      <c r="M494" s="2">
        <f t="shared" si="44"/>
        <v>0</v>
      </c>
      <c r="N494" s="2">
        <f t="shared" si="45"/>
        <v>2</v>
      </c>
      <c r="O494" s="2">
        <f t="shared" si="46"/>
        <v>0</v>
      </c>
      <c r="P494">
        <v>6</v>
      </c>
      <c r="Q494" s="2" t="s">
        <v>17</v>
      </c>
      <c r="R494" s="2">
        <f t="shared" si="47"/>
        <v>2</v>
      </c>
      <c r="S494">
        <v>14</v>
      </c>
      <c r="T494">
        <v>3</v>
      </c>
      <c r="U494">
        <v>3</v>
      </c>
      <c r="V494">
        <v>3</v>
      </c>
      <c r="W494">
        <v>2</v>
      </c>
      <c r="X494">
        <v>1</v>
      </c>
    </row>
    <row r="495" spans="1:24" x14ac:dyDescent="0.25">
      <c r="A495">
        <v>766</v>
      </c>
      <c r="B495">
        <v>38</v>
      </c>
      <c r="C495" s="2" t="s">
        <v>19</v>
      </c>
      <c r="D495" s="2">
        <f t="shared" si="42"/>
        <v>0</v>
      </c>
      <c r="E495">
        <v>2</v>
      </c>
      <c r="F495">
        <v>3</v>
      </c>
      <c r="G495">
        <v>2</v>
      </c>
      <c r="H495">
        <v>3</v>
      </c>
      <c r="I495">
        <v>1</v>
      </c>
      <c r="J495">
        <v>3</v>
      </c>
      <c r="K495" s="2" t="s">
        <v>20</v>
      </c>
      <c r="L495" s="2">
        <f t="shared" si="43"/>
        <v>2</v>
      </c>
      <c r="M495" s="2">
        <f t="shared" si="44"/>
        <v>0</v>
      </c>
      <c r="N495" s="2">
        <f t="shared" si="45"/>
        <v>2</v>
      </c>
      <c r="O495" s="2">
        <f t="shared" si="46"/>
        <v>0</v>
      </c>
      <c r="P495">
        <v>3</v>
      </c>
      <c r="Q495" s="2" t="s">
        <v>19</v>
      </c>
      <c r="R495" s="2">
        <f t="shared" si="47"/>
        <v>1</v>
      </c>
      <c r="S495">
        <v>16</v>
      </c>
      <c r="T495">
        <v>3</v>
      </c>
      <c r="U495">
        <v>3</v>
      </c>
      <c r="V495">
        <v>2</v>
      </c>
      <c r="W495">
        <v>2</v>
      </c>
      <c r="X495">
        <v>2</v>
      </c>
    </row>
    <row r="496" spans="1:24" x14ac:dyDescent="0.25">
      <c r="A496">
        <v>771</v>
      </c>
      <c r="B496">
        <v>46</v>
      </c>
      <c r="C496" s="2" t="s">
        <v>19</v>
      </c>
      <c r="D496" s="2">
        <f t="shared" si="42"/>
        <v>0</v>
      </c>
      <c r="E496">
        <v>2</v>
      </c>
      <c r="F496">
        <v>4</v>
      </c>
      <c r="G496">
        <v>2</v>
      </c>
      <c r="H496">
        <v>3</v>
      </c>
      <c r="I496">
        <v>5</v>
      </c>
      <c r="J496">
        <v>4</v>
      </c>
      <c r="K496" s="2" t="s">
        <v>21</v>
      </c>
      <c r="L496" s="2">
        <f t="shared" si="43"/>
        <v>1</v>
      </c>
      <c r="M496" s="2">
        <f t="shared" si="44"/>
        <v>1</v>
      </c>
      <c r="N496" s="2">
        <f t="shared" si="45"/>
        <v>0</v>
      </c>
      <c r="O496" s="2">
        <f t="shared" si="46"/>
        <v>0</v>
      </c>
      <c r="P496">
        <v>0</v>
      </c>
      <c r="Q496" s="2" t="s">
        <v>19</v>
      </c>
      <c r="R496" s="2">
        <f t="shared" si="47"/>
        <v>1</v>
      </c>
      <c r="S496">
        <v>17</v>
      </c>
      <c r="T496">
        <v>3</v>
      </c>
      <c r="U496">
        <v>3</v>
      </c>
      <c r="V496">
        <v>2</v>
      </c>
      <c r="W496">
        <v>2</v>
      </c>
      <c r="X496">
        <v>2</v>
      </c>
    </row>
    <row r="497" spans="1:24" x14ac:dyDescent="0.25">
      <c r="A497">
        <v>777</v>
      </c>
      <c r="B497">
        <v>20</v>
      </c>
      <c r="C497" s="2" t="s">
        <v>17</v>
      </c>
      <c r="D497" s="2">
        <f t="shared" si="42"/>
        <v>1</v>
      </c>
      <c r="E497">
        <v>3</v>
      </c>
      <c r="F497">
        <v>4</v>
      </c>
      <c r="G497">
        <v>1</v>
      </c>
      <c r="H497">
        <v>1</v>
      </c>
      <c r="I497">
        <v>1</v>
      </c>
      <c r="J497">
        <v>4</v>
      </c>
      <c r="K497" s="2" t="s">
        <v>18</v>
      </c>
      <c r="L497" s="2">
        <f t="shared" si="43"/>
        <v>3</v>
      </c>
      <c r="M497" s="2">
        <f t="shared" si="44"/>
        <v>0</v>
      </c>
      <c r="N497" s="2">
        <f t="shared" si="45"/>
        <v>0</v>
      </c>
      <c r="O497" s="2">
        <f t="shared" si="46"/>
        <v>3</v>
      </c>
      <c r="P497">
        <v>9</v>
      </c>
      <c r="Q497" s="2" t="s">
        <v>17</v>
      </c>
      <c r="R497" s="2">
        <f t="shared" si="47"/>
        <v>2</v>
      </c>
      <c r="S497">
        <v>14</v>
      </c>
      <c r="T497">
        <v>3</v>
      </c>
      <c r="U497">
        <v>3</v>
      </c>
      <c r="V497">
        <v>2</v>
      </c>
      <c r="W497">
        <v>2</v>
      </c>
      <c r="X497">
        <v>0</v>
      </c>
    </row>
    <row r="498" spans="1:24" x14ac:dyDescent="0.25">
      <c r="A498">
        <v>783</v>
      </c>
      <c r="B498">
        <v>30</v>
      </c>
      <c r="C498" s="2" t="s">
        <v>19</v>
      </c>
      <c r="D498" s="2">
        <f t="shared" si="42"/>
        <v>0</v>
      </c>
      <c r="E498">
        <v>3</v>
      </c>
      <c r="F498">
        <v>3</v>
      </c>
      <c r="G498">
        <v>2</v>
      </c>
      <c r="H498">
        <v>3</v>
      </c>
      <c r="I498">
        <v>2</v>
      </c>
      <c r="J498">
        <v>2</v>
      </c>
      <c r="K498" s="2" t="s">
        <v>20</v>
      </c>
      <c r="L498" s="2">
        <f t="shared" si="43"/>
        <v>2</v>
      </c>
      <c r="M498" s="2">
        <f t="shared" si="44"/>
        <v>0</v>
      </c>
      <c r="N498" s="2">
        <f t="shared" si="45"/>
        <v>2</v>
      </c>
      <c r="O498" s="2">
        <f t="shared" si="46"/>
        <v>0</v>
      </c>
      <c r="P498">
        <v>1</v>
      </c>
      <c r="Q498" s="2" t="s">
        <v>19</v>
      </c>
      <c r="R498" s="2">
        <f t="shared" si="47"/>
        <v>1</v>
      </c>
      <c r="S498">
        <v>15</v>
      </c>
      <c r="T498">
        <v>3</v>
      </c>
      <c r="U498">
        <v>2</v>
      </c>
      <c r="V498">
        <v>6</v>
      </c>
      <c r="W498">
        <v>2</v>
      </c>
      <c r="X498">
        <v>0</v>
      </c>
    </row>
    <row r="499" spans="1:24" x14ac:dyDescent="0.25">
      <c r="A499">
        <v>787</v>
      </c>
      <c r="B499">
        <v>27</v>
      </c>
      <c r="C499" s="2" t="s">
        <v>19</v>
      </c>
      <c r="D499" s="2">
        <f t="shared" si="42"/>
        <v>0</v>
      </c>
      <c r="E499">
        <v>1</v>
      </c>
      <c r="F499">
        <v>1</v>
      </c>
      <c r="G499">
        <v>2</v>
      </c>
      <c r="H499">
        <v>2</v>
      </c>
      <c r="I499">
        <v>1</v>
      </c>
      <c r="J499">
        <v>3</v>
      </c>
      <c r="K499" s="2" t="s">
        <v>20</v>
      </c>
      <c r="L499" s="2">
        <f t="shared" si="43"/>
        <v>2</v>
      </c>
      <c r="M499" s="2">
        <f t="shared" si="44"/>
        <v>0</v>
      </c>
      <c r="N499" s="2">
        <f t="shared" si="45"/>
        <v>2</v>
      </c>
      <c r="O499" s="2">
        <f t="shared" si="46"/>
        <v>0</v>
      </c>
      <c r="P499">
        <v>1</v>
      </c>
      <c r="Q499" s="2" t="s">
        <v>19</v>
      </c>
      <c r="R499" s="2">
        <f t="shared" si="47"/>
        <v>1</v>
      </c>
      <c r="S499">
        <v>19</v>
      </c>
      <c r="T499">
        <v>3</v>
      </c>
      <c r="U499">
        <v>3</v>
      </c>
      <c r="V499">
        <v>3</v>
      </c>
      <c r="W499">
        <v>2</v>
      </c>
      <c r="X499">
        <v>1</v>
      </c>
    </row>
    <row r="500" spans="1:24" x14ac:dyDescent="0.25">
      <c r="A500">
        <v>788</v>
      </c>
      <c r="B500">
        <v>55</v>
      </c>
      <c r="C500" s="2" t="s">
        <v>19</v>
      </c>
      <c r="D500" s="2">
        <f t="shared" si="42"/>
        <v>0</v>
      </c>
      <c r="E500">
        <v>1</v>
      </c>
      <c r="F500">
        <v>4</v>
      </c>
      <c r="G500">
        <v>2</v>
      </c>
      <c r="H500">
        <v>3</v>
      </c>
      <c r="I500">
        <v>3</v>
      </c>
      <c r="J500">
        <v>2</v>
      </c>
      <c r="K500" s="2" t="s">
        <v>20</v>
      </c>
      <c r="L500" s="2">
        <f t="shared" si="43"/>
        <v>2</v>
      </c>
      <c r="M500" s="2">
        <f t="shared" si="44"/>
        <v>0</v>
      </c>
      <c r="N500" s="2">
        <f t="shared" si="45"/>
        <v>2</v>
      </c>
      <c r="O500" s="2">
        <f t="shared" si="46"/>
        <v>0</v>
      </c>
      <c r="P500">
        <v>0</v>
      </c>
      <c r="Q500" s="2" t="s">
        <v>19</v>
      </c>
      <c r="R500" s="2">
        <f t="shared" si="47"/>
        <v>1</v>
      </c>
      <c r="S500">
        <v>18</v>
      </c>
      <c r="T500">
        <v>3</v>
      </c>
      <c r="U500">
        <v>3</v>
      </c>
      <c r="V500">
        <v>3</v>
      </c>
      <c r="W500">
        <v>2</v>
      </c>
      <c r="X500">
        <v>1</v>
      </c>
    </row>
    <row r="501" spans="1:24" x14ac:dyDescent="0.25">
      <c r="A501">
        <v>791</v>
      </c>
      <c r="B501">
        <v>33</v>
      </c>
      <c r="C501" s="2" t="s">
        <v>19</v>
      </c>
      <c r="D501" s="2">
        <f t="shared" si="42"/>
        <v>0</v>
      </c>
      <c r="E501">
        <v>3</v>
      </c>
      <c r="F501">
        <v>4</v>
      </c>
      <c r="G501">
        <v>2</v>
      </c>
      <c r="H501">
        <v>2</v>
      </c>
      <c r="I501">
        <v>3</v>
      </c>
      <c r="J501">
        <v>4</v>
      </c>
      <c r="K501" s="2" t="s">
        <v>21</v>
      </c>
      <c r="L501" s="2">
        <f t="shared" si="43"/>
        <v>1</v>
      </c>
      <c r="M501" s="2">
        <f t="shared" si="44"/>
        <v>1</v>
      </c>
      <c r="N501" s="2">
        <f t="shared" si="45"/>
        <v>0</v>
      </c>
      <c r="O501" s="2">
        <f t="shared" si="46"/>
        <v>0</v>
      </c>
      <c r="P501">
        <v>3</v>
      </c>
      <c r="Q501" s="2" t="s">
        <v>19</v>
      </c>
      <c r="R501" s="2">
        <f t="shared" si="47"/>
        <v>1</v>
      </c>
      <c r="S501">
        <v>15</v>
      </c>
      <c r="T501">
        <v>3</v>
      </c>
      <c r="U501">
        <v>3</v>
      </c>
      <c r="V501">
        <v>3</v>
      </c>
      <c r="W501">
        <v>2</v>
      </c>
      <c r="X501">
        <v>1</v>
      </c>
    </row>
    <row r="502" spans="1:24" x14ac:dyDescent="0.25">
      <c r="A502">
        <v>794</v>
      </c>
      <c r="B502">
        <v>28</v>
      </c>
      <c r="C502" s="2" t="s">
        <v>19</v>
      </c>
      <c r="D502" s="2">
        <f t="shared" si="42"/>
        <v>0</v>
      </c>
      <c r="E502">
        <v>2</v>
      </c>
      <c r="F502">
        <v>1</v>
      </c>
      <c r="G502">
        <v>2</v>
      </c>
      <c r="H502">
        <v>3</v>
      </c>
      <c r="I502">
        <v>1</v>
      </c>
      <c r="J502">
        <v>3</v>
      </c>
      <c r="K502" s="2" t="s">
        <v>21</v>
      </c>
      <c r="L502" s="2">
        <f t="shared" si="43"/>
        <v>1</v>
      </c>
      <c r="M502" s="2">
        <f t="shared" si="44"/>
        <v>1</v>
      </c>
      <c r="N502" s="2">
        <f t="shared" si="45"/>
        <v>0</v>
      </c>
      <c r="O502" s="2">
        <f t="shared" si="46"/>
        <v>0</v>
      </c>
      <c r="P502">
        <v>1</v>
      </c>
      <c r="Q502" s="2" t="s">
        <v>19</v>
      </c>
      <c r="R502" s="2">
        <f t="shared" si="47"/>
        <v>1</v>
      </c>
      <c r="S502">
        <v>16</v>
      </c>
      <c r="T502">
        <v>3</v>
      </c>
      <c r="U502">
        <v>2</v>
      </c>
      <c r="V502">
        <v>4</v>
      </c>
      <c r="W502">
        <v>2</v>
      </c>
      <c r="X502">
        <v>2</v>
      </c>
    </row>
    <row r="503" spans="1:24" x14ac:dyDescent="0.25">
      <c r="A503">
        <v>795</v>
      </c>
      <c r="B503">
        <v>34</v>
      </c>
      <c r="C503" s="2" t="s">
        <v>19</v>
      </c>
      <c r="D503" s="2">
        <f t="shared" si="42"/>
        <v>0</v>
      </c>
      <c r="E503">
        <v>1</v>
      </c>
      <c r="F503">
        <v>1</v>
      </c>
      <c r="G503">
        <v>2</v>
      </c>
      <c r="H503">
        <v>3</v>
      </c>
      <c r="I503">
        <v>2</v>
      </c>
      <c r="J503">
        <v>4</v>
      </c>
      <c r="K503" s="2" t="s">
        <v>18</v>
      </c>
      <c r="L503" s="2">
        <f t="shared" si="43"/>
        <v>3</v>
      </c>
      <c r="M503" s="2">
        <f t="shared" si="44"/>
        <v>0</v>
      </c>
      <c r="N503" s="2">
        <f t="shared" si="45"/>
        <v>0</v>
      </c>
      <c r="O503" s="2">
        <f t="shared" si="46"/>
        <v>3</v>
      </c>
      <c r="P503">
        <v>0</v>
      </c>
      <c r="Q503" s="2" t="s">
        <v>19</v>
      </c>
      <c r="R503" s="2">
        <f t="shared" si="47"/>
        <v>1</v>
      </c>
      <c r="S503">
        <v>17</v>
      </c>
      <c r="T503">
        <v>3</v>
      </c>
      <c r="U503">
        <v>2</v>
      </c>
      <c r="V503">
        <v>6</v>
      </c>
      <c r="W503">
        <v>2</v>
      </c>
      <c r="X503">
        <v>0</v>
      </c>
    </row>
    <row r="504" spans="1:24" x14ac:dyDescent="0.25">
      <c r="A504">
        <v>799</v>
      </c>
      <c r="B504">
        <v>33</v>
      </c>
      <c r="C504" s="2" t="s">
        <v>17</v>
      </c>
      <c r="D504" s="2">
        <f t="shared" si="42"/>
        <v>1</v>
      </c>
      <c r="E504">
        <v>3</v>
      </c>
      <c r="F504">
        <v>1</v>
      </c>
      <c r="G504">
        <v>2</v>
      </c>
      <c r="H504">
        <v>2</v>
      </c>
      <c r="I504">
        <v>1</v>
      </c>
      <c r="J504">
        <v>4</v>
      </c>
      <c r="K504" s="2" t="s">
        <v>18</v>
      </c>
      <c r="L504" s="2">
        <f t="shared" si="43"/>
        <v>3</v>
      </c>
      <c r="M504" s="2">
        <f t="shared" si="44"/>
        <v>0</v>
      </c>
      <c r="N504" s="2">
        <f t="shared" si="45"/>
        <v>0</v>
      </c>
      <c r="O504" s="2">
        <f t="shared" si="46"/>
        <v>3</v>
      </c>
      <c r="P504">
        <v>0</v>
      </c>
      <c r="Q504" s="2" t="s">
        <v>17</v>
      </c>
      <c r="R504" s="2">
        <f t="shared" si="47"/>
        <v>2</v>
      </c>
      <c r="S504">
        <v>20</v>
      </c>
      <c r="T504">
        <v>4</v>
      </c>
      <c r="U504">
        <v>3</v>
      </c>
      <c r="V504">
        <v>2</v>
      </c>
      <c r="W504">
        <v>2</v>
      </c>
      <c r="X504">
        <v>2</v>
      </c>
    </row>
    <row r="505" spans="1:24" x14ac:dyDescent="0.25">
      <c r="A505">
        <v>803</v>
      </c>
      <c r="B505">
        <v>33</v>
      </c>
      <c r="C505" s="2" t="s">
        <v>19</v>
      </c>
      <c r="D505" s="2">
        <f t="shared" si="42"/>
        <v>0</v>
      </c>
      <c r="E505">
        <v>3</v>
      </c>
      <c r="F505">
        <v>4</v>
      </c>
      <c r="G505">
        <v>1</v>
      </c>
      <c r="H505">
        <v>3</v>
      </c>
      <c r="I505">
        <v>2</v>
      </c>
      <c r="J505">
        <v>2</v>
      </c>
      <c r="K505" s="2" t="s">
        <v>20</v>
      </c>
      <c r="L505" s="2">
        <f t="shared" si="43"/>
        <v>2</v>
      </c>
      <c r="M505" s="2">
        <f t="shared" si="44"/>
        <v>0</v>
      </c>
      <c r="N505" s="2">
        <f t="shared" si="45"/>
        <v>2</v>
      </c>
      <c r="O505" s="2">
        <f t="shared" si="46"/>
        <v>0</v>
      </c>
      <c r="P505">
        <v>0</v>
      </c>
      <c r="Q505" s="2" t="s">
        <v>19</v>
      </c>
      <c r="R505" s="2">
        <f t="shared" si="47"/>
        <v>1</v>
      </c>
      <c r="S505">
        <v>17</v>
      </c>
      <c r="T505">
        <v>3</v>
      </c>
      <c r="U505">
        <v>3</v>
      </c>
      <c r="V505">
        <v>3</v>
      </c>
      <c r="W505">
        <v>2</v>
      </c>
      <c r="X505">
        <v>0</v>
      </c>
    </row>
    <row r="506" spans="1:24" x14ac:dyDescent="0.25">
      <c r="A506">
        <v>816</v>
      </c>
      <c r="B506">
        <v>21</v>
      </c>
      <c r="C506" s="2" t="s">
        <v>19</v>
      </c>
      <c r="D506" s="2">
        <f t="shared" si="42"/>
        <v>0</v>
      </c>
      <c r="E506">
        <v>1</v>
      </c>
      <c r="F506">
        <v>4</v>
      </c>
      <c r="G506">
        <v>1</v>
      </c>
      <c r="H506">
        <v>2</v>
      </c>
      <c r="I506">
        <v>1</v>
      </c>
      <c r="J506">
        <v>2</v>
      </c>
      <c r="K506" s="2" t="s">
        <v>18</v>
      </c>
      <c r="L506" s="2">
        <f t="shared" si="43"/>
        <v>3</v>
      </c>
      <c r="M506" s="2">
        <f t="shared" si="44"/>
        <v>0</v>
      </c>
      <c r="N506" s="2">
        <f t="shared" si="45"/>
        <v>0</v>
      </c>
      <c r="O506" s="2">
        <f t="shared" si="46"/>
        <v>3</v>
      </c>
      <c r="P506">
        <v>5</v>
      </c>
      <c r="Q506" s="2" t="s">
        <v>17</v>
      </c>
      <c r="R506" s="2">
        <f t="shared" si="47"/>
        <v>2</v>
      </c>
      <c r="S506">
        <v>11</v>
      </c>
      <c r="T506">
        <v>3</v>
      </c>
      <c r="U506">
        <v>4</v>
      </c>
      <c r="V506">
        <v>2</v>
      </c>
      <c r="W506">
        <v>2</v>
      </c>
      <c r="X506">
        <v>2</v>
      </c>
    </row>
    <row r="507" spans="1:24" x14ac:dyDescent="0.25">
      <c r="A507">
        <v>819</v>
      </c>
      <c r="B507">
        <v>31</v>
      </c>
      <c r="C507" s="2" t="s">
        <v>19</v>
      </c>
      <c r="D507" s="2">
        <f t="shared" si="42"/>
        <v>0</v>
      </c>
      <c r="E507">
        <v>3</v>
      </c>
      <c r="F507">
        <v>3</v>
      </c>
      <c r="G507">
        <v>1</v>
      </c>
      <c r="H507">
        <v>4</v>
      </c>
      <c r="I507">
        <v>1</v>
      </c>
      <c r="J507">
        <v>1</v>
      </c>
      <c r="K507" s="2" t="s">
        <v>20</v>
      </c>
      <c r="L507" s="2">
        <f t="shared" si="43"/>
        <v>2</v>
      </c>
      <c r="M507" s="2">
        <f t="shared" si="44"/>
        <v>0</v>
      </c>
      <c r="N507" s="2">
        <f t="shared" si="45"/>
        <v>2</v>
      </c>
      <c r="O507" s="2">
        <f t="shared" si="46"/>
        <v>0</v>
      </c>
      <c r="P507">
        <v>4</v>
      </c>
      <c r="Q507" s="2" t="s">
        <v>19</v>
      </c>
      <c r="R507" s="2">
        <f t="shared" si="47"/>
        <v>1</v>
      </c>
      <c r="S507">
        <v>12</v>
      </c>
      <c r="T507">
        <v>3</v>
      </c>
      <c r="U507">
        <v>3</v>
      </c>
      <c r="V507">
        <v>2</v>
      </c>
      <c r="W507">
        <v>2</v>
      </c>
      <c r="X507">
        <v>2</v>
      </c>
    </row>
    <row r="508" spans="1:24" x14ac:dyDescent="0.25">
      <c r="A508">
        <v>821</v>
      </c>
      <c r="B508">
        <v>35</v>
      </c>
      <c r="C508" s="2" t="s">
        <v>19</v>
      </c>
      <c r="D508" s="2">
        <f t="shared" si="42"/>
        <v>0</v>
      </c>
      <c r="E508">
        <v>2</v>
      </c>
      <c r="F508">
        <v>4</v>
      </c>
      <c r="G508">
        <v>2</v>
      </c>
      <c r="H508">
        <v>1</v>
      </c>
      <c r="I508">
        <v>2</v>
      </c>
      <c r="J508">
        <v>1</v>
      </c>
      <c r="K508" s="2" t="s">
        <v>21</v>
      </c>
      <c r="L508" s="2">
        <f t="shared" si="43"/>
        <v>1</v>
      </c>
      <c r="M508" s="2">
        <f t="shared" si="44"/>
        <v>1</v>
      </c>
      <c r="N508" s="2">
        <f t="shared" si="45"/>
        <v>0</v>
      </c>
      <c r="O508" s="2">
        <f t="shared" si="46"/>
        <v>0</v>
      </c>
      <c r="P508">
        <v>3</v>
      </c>
      <c r="Q508" s="2" t="s">
        <v>19</v>
      </c>
      <c r="R508" s="2">
        <f t="shared" si="47"/>
        <v>1</v>
      </c>
      <c r="S508">
        <v>11</v>
      </c>
      <c r="T508">
        <v>3</v>
      </c>
      <c r="U508">
        <v>3</v>
      </c>
      <c r="V508">
        <v>5</v>
      </c>
      <c r="W508">
        <v>2</v>
      </c>
      <c r="X508">
        <v>0</v>
      </c>
    </row>
    <row r="509" spans="1:24" x14ac:dyDescent="0.25">
      <c r="A509">
        <v>823</v>
      </c>
      <c r="B509">
        <v>34</v>
      </c>
      <c r="C509" s="2" t="s">
        <v>19</v>
      </c>
      <c r="D509" s="2">
        <f t="shared" si="42"/>
        <v>0</v>
      </c>
      <c r="E509">
        <v>2</v>
      </c>
      <c r="F509">
        <v>4</v>
      </c>
      <c r="G509">
        <v>1</v>
      </c>
      <c r="H509">
        <v>1</v>
      </c>
      <c r="I509">
        <v>2</v>
      </c>
      <c r="J509">
        <v>1</v>
      </c>
      <c r="K509" s="2" t="s">
        <v>18</v>
      </c>
      <c r="L509" s="2">
        <f t="shared" si="43"/>
        <v>3</v>
      </c>
      <c r="M509" s="2">
        <f t="shared" si="44"/>
        <v>0</v>
      </c>
      <c r="N509" s="2">
        <f t="shared" si="45"/>
        <v>0</v>
      </c>
      <c r="O509" s="2">
        <f t="shared" si="46"/>
        <v>3</v>
      </c>
      <c r="P509">
        <v>2</v>
      </c>
      <c r="Q509" s="2" t="s">
        <v>19</v>
      </c>
      <c r="R509" s="2">
        <f t="shared" si="47"/>
        <v>1</v>
      </c>
      <c r="S509">
        <v>11</v>
      </c>
      <c r="T509">
        <v>3</v>
      </c>
      <c r="U509">
        <v>2</v>
      </c>
      <c r="V509">
        <v>3</v>
      </c>
      <c r="W509">
        <v>2</v>
      </c>
      <c r="X509">
        <v>0</v>
      </c>
    </row>
    <row r="510" spans="1:24" x14ac:dyDescent="0.25">
      <c r="A510">
        <v>830</v>
      </c>
      <c r="B510">
        <v>33</v>
      </c>
      <c r="C510" s="2" t="s">
        <v>17</v>
      </c>
      <c r="D510" s="2">
        <f t="shared" si="42"/>
        <v>1</v>
      </c>
      <c r="E510">
        <v>2</v>
      </c>
      <c r="F510">
        <v>1</v>
      </c>
      <c r="G510">
        <v>1</v>
      </c>
      <c r="H510">
        <v>3</v>
      </c>
      <c r="I510">
        <v>2</v>
      </c>
      <c r="J510">
        <v>3</v>
      </c>
      <c r="K510" s="2" t="s">
        <v>18</v>
      </c>
      <c r="L510" s="2">
        <f t="shared" si="43"/>
        <v>3</v>
      </c>
      <c r="M510" s="2">
        <f t="shared" si="44"/>
        <v>0</v>
      </c>
      <c r="N510" s="2">
        <f t="shared" si="45"/>
        <v>0</v>
      </c>
      <c r="O510" s="2">
        <f t="shared" si="46"/>
        <v>3</v>
      </c>
      <c r="P510">
        <v>0</v>
      </c>
      <c r="Q510" s="2" t="s">
        <v>17</v>
      </c>
      <c r="R510" s="2">
        <f t="shared" si="47"/>
        <v>2</v>
      </c>
      <c r="S510">
        <v>17</v>
      </c>
      <c r="T510">
        <v>3</v>
      </c>
      <c r="U510">
        <v>3</v>
      </c>
      <c r="V510">
        <v>5</v>
      </c>
      <c r="W510">
        <v>2</v>
      </c>
      <c r="X510">
        <v>0</v>
      </c>
    </row>
    <row r="511" spans="1:24" x14ac:dyDescent="0.25">
      <c r="A511">
        <v>832</v>
      </c>
      <c r="B511">
        <v>31</v>
      </c>
      <c r="C511" s="2" t="s">
        <v>17</v>
      </c>
      <c r="D511" s="2">
        <f t="shared" si="42"/>
        <v>1</v>
      </c>
      <c r="E511">
        <v>3</v>
      </c>
      <c r="F511">
        <v>3</v>
      </c>
      <c r="G511">
        <v>1</v>
      </c>
      <c r="H511">
        <v>1</v>
      </c>
      <c r="I511">
        <v>1</v>
      </c>
      <c r="J511">
        <v>1</v>
      </c>
      <c r="K511" s="2" t="s">
        <v>20</v>
      </c>
      <c r="L511" s="2">
        <f t="shared" si="43"/>
        <v>2</v>
      </c>
      <c r="M511" s="2">
        <f t="shared" si="44"/>
        <v>0</v>
      </c>
      <c r="N511" s="2">
        <f t="shared" si="45"/>
        <v>2</v>
      </c>
      <c r="O511" s="2">
        <f t="shared" si="46"/>
        <v>0</v>
      </c>
      <c r="P511">
        <v>2</v>
      </c>
      <c r="Q511" s="2" t="s">
        <v>19</v>
      </c>
      <c r="R511" s="2">
        <f t="shared" si="47"/>
        <v>1</v>
      </c>
      <c r="S511">
        <v>12</v>
      </c>
      <c r="T511">
        <v>3</v>
      </c>
      <c r="U511">
        <v>2</v>
      </c>
      <c r="V511">
        <v>2</v>
      </c>
      <c r="W511">
        <v>2</v>
      </c>
      <c r="X511">
        <v>2</v>
      </c>
    </row>
    <row r="512" spans="1:24" x14ac:dyDescent="0.25">
      <c r="A512">
        <v>833</v>
      </c>
      <c r="B512">
        <v>37</v>
      </c>
      <c r="C512" s="2" t="s">
        <v>19</v>
      </c>
      <c r="D512" s="2">
        <f t="shared" si="42"/>
        <v>0</v>
      </c>
      <c r="E512">
        <v>2</v>
      </c>
      <c r="F512">
        <v>3</v>
      </c>
      <c r="G512">
        <v>1</v>
      </c>
      <c r="H512">
        <v>2</v>
      </c>
      <c r="I512">
        <v>2</v>
      </c>
      <c r="J512">
        <v>1</v>
      </c>
      <c r="K512" s="2" t="s">
        <v>21</v>
      </c>
      <c r="L512" s="2">
        <f t="shared" si="43"/>
        <v>1</v>
      </c>
      <c r="M512" s="2">
        <f t="shared" si="44"/>
        <v>1</v>
      </c>
      <c r="N512" s="2">
        <f t="shared" si="45"/>
        <v>0</v>
      </c>
      <c r="O512" s="2">
        <f t="shared" si="46"/>
        <v>0</v>
      </c>
      <c r="P512">
        <v>7</v>
      </c>
      <c r="Q512" s="2" t="s">
        <v>19</v>
      </c>
      <c r="R512" s="2">
        <f t="shared" si="47"/>
        <v>1</v>
      </c>
      <c r="S512">
        <v>13</v>
      </c>
      <c r="T512">
        <v>3</v>
      </c>
      <c r="U512">
        <v>3</v>
      </c>
      <c r="V512">
        <v>6</v>
      </c>
      <c r="W512">
        <v>2</v>
      </c>
      <c r="X512">
        <v>1</v>
      </c>
    </row>
    <row r="513" spans="1:24" x14ac:dyDescent="0.25">
      <c r="A513">
        <v>834</v>
      </c>
      <c r="B513">
        <v>27</v>
      </c>
      <c r="C513" s="2" t="s">
        <v>19</v>
      </c>
      <c r="D513" s="2">
        <f t="shared" si="42"/>
        <v>0</v>
      </c>
      <c r="E513">
        <v>3</v>
      </c>
      <c r="F513">
        <v>4</v>
      </c>
      <c r="G513">
        <v>1</v>
      </c>
      <c r="H513">
        <v>2</v>
      </c>
      <c r="I513">
        <v>1</v>
      </c>
      <c r="J513">
        <v>3</v>
      </c>
      <c r="K513" s="2" t="s">
        <v>20</v>
      </c>
      <c r="L513" s="2">
        <f t="shared" si="43"/>
        <v>2</v>
      </c>
      <c r="M513" s="2">
        <f t="shared" si="44"/>
        <v>0</v>
      </c>
      <c r="N513" s="2">
        <f t="shared" si="45"/>
        <v>2</v>
      </c>
      <c r="O513" s="2">
        <f t="shared" si="46"/>
        <v>0</v>
      </c>
      <c r="P513">
        <v>7</v>
      </c>
      <c r="Q513" s="2" t="s">
        <v>19</v>
      </c>
      <c r="R513" s="2">
        <f t="shared" si="47"/>
        <v>1</v>
      </c>
      <c r="S513">
        <v>13</v>
      </c>
      <c r="T513">
        <v>3</v>
      </c>
      <c r="U513">
        <v>3</v>
      </c>
      <c r="V513">
        <v>4</v>
      </c>
      <c r="W513">
        <v>2</v>
      </c>
      <c r="X513">
        <v>2</v>
      </c>
    </row>
    <row r="514" spans="1:24" x14ac:dyDescent="0.25">
      <c r="A514">
        <v>849</v>
      </c>
      <c r="B514">
        <v>35</v>
      </c>
      <c r="C514" s="2" t="s">
        <v>19</v>
      </c>
      <c r="D514" s="2">
        <f t="shared" ref="D514:D577" si="48">IF(C514="Yes", 1,0)</f>
        <v>0</v>
      </c>
      <c r="E514">
        <v>2</v>
      </c>
      <c r="F514">
        <v>4</v>
      </c>
      <c r="G514">
        <v>1</v>
      </c>
      <c r="H514">
        <v>2</v>
      </c>
      <c r="I514">
        <v>1</v>
      </c>
      <c r="J514">
        <v>1</v>
      </c>
      <c r="K514" s="2" t="s">
        <v>20</v>
      </c>
      <c r="L514" s="2">
        <f t="shared" ref="L514:L577" si="49">SUM(M514,N514,O514)</f>
        <v>2</v>
      </c>
      <c r="M514" s="2">
        <f t="shared" ref="M514:M577" si="50">IF(K514="Divorced", 1,0)</f>
        <v>0</v>
      </c>
      <c r="N514" s="2">
        <f t="shared" ref="N514:N577" si="51">IF(K514="Married", 2,0)</f>
        <v>2</v>
      </c>
      <c r="O514" s="2">
        <f t="shared" ref="O514:O577" si="52">IF(K514="Single", 3,0)</f>
        <v>0</v>
      </c>
      <c r="P514">
        <v>8</v>
      </c>
      <c r="Q514" s="2" t="s">
        <v>19</v>
      </c>
      <c r="R514" s="2">
        <f t="shared" ref="R514:R577" si="53">IF(Q514="Yes",  2,1)</f>
        <v>1</v>
      </c>
      <c r="S514">
        <v>13</v>
      </c>
      <c r="T514">
        <v>3</v>
      </c>
      <c r="U514">
        <v>4</v>
      </c>
      <c r="V514">
        <v>2</v>
      </c>
      <c r="W514">
        <v>2</v>
      </c>
      <c r="X514">
        <v>2</v>
      </c>
    </row>
    <row r="515" spans="1:24" x14ac:dyDescent="0.25">
      <c r="A515">
        <v>852</v>
      </c>
      <c r="B515">
        <v>56</v>
      </c>
      <c r="C515" s="2" t="s">
        <v>19</v>
      </c>
      <c r="D515" s="2">
        <f t="shared" si="48"/>
        <v>0</v>
      </c>
      <c r="E515">
        <v>2</v>
      </c>
      <c r="F515">
        <v>4</v>
      </c>
      <c r="G515">
        <v>1</v>
      </c>
      <c r="H515">
        <v>1</v>
      </c>
      <c r="I515">
        <v>5</v>
      </c>
      <c r="J515">
        <v>1</v>
      </c>
      <c r="K515" s="2" t="s">
        <v>21</v>
      </c>
      <c r="L515" s="2">
        <f t="shared" si="49"/>
        <v>1</v>
      </c>
      <c r="M515" s="2">
        <f t="shared" si="50"/>
        <v>1</v>
      </c>
      <c r="N515" s="2">
        <f t="shared" si="51"/>
        <v>0</v>
      </c>
      <c r="O515" s="2">
        <f t="shared" si="52"/>
        <v>0</v>
      </c>
      <c r="P515">
        <v>4</v>
      </c>
      <c r="Q515" s="2" t="s">
        <v>19</v>
      </c>
      <c r="R515" s="2">
        <f t="shared" si="53"/>
        <v>1</v>
      </c>
      <c r="S515">
        <v>13</v>
      </c>
      <c r="T515">
        <v>3</v>
      </c>
      <c r="U515">
        <v>3</v>
      </c>
      <c r="V515">
        <v>5</v>
      </c>
      <c r="W515">
        <v>2</v>
      </c>
      <c r="X515">
        <v>4</v>
      </c>
    </row>
    <row r="516" spans="1:24" x14ac:dyDescent="0.25">
      <c r="A516">
        <v>855</v>
      </c>
      <c r="B516">
        <v>45</v>
      </c>
      <c r="C516" s="2" t="s">
        <v>19</v>
      </c>
      <c r="D516" s="2">
        <f t="shared" si="48"/>
        <v>0</v>
      </c>
      <c r="E516">
        <v>3</v>
      </c>
      <c r="F516">
        <v>1</v>
      </c>
      <c r="G516">
        <v>1</v>
      </c>
      <c r="H516">
        <v>3</v>
      </c>
      <c r="I516">
        <v>1</v>
      </c>
      <c r="J516">
        <v>3</v>
      </c>
      <c r="K516" s="2" t="s">
        <v>20</v>
      </c>
      <c r="L516" s="2">
        <f t="shared" si="49"/>
        <v>2</v>
      </c>
      <c r="M516" s="2">
        <f t="shared" si="50"/>
        <v>0</v>
      </c>
      <c r="N516" s="2">
        <f t="shared" si="51"/>
        <v>2</v>
      </c>
      <c r="O516" s="2">
        <f t="shared" si="52"/>
        <v>0</v>
      </c>
      <c r="P516">
        <v>0</v>
      </c>
      <c r="Q516" s="2" t="s">
        <v>17</v>
      </c>
      <c r="R516" s="2">
        <f t="shared" si="53"/>
        <v>2</v>
      </c>
      <c r="S516">
        <v>19</v>
      </c>
      <c r="T516">
        <v>3</v>
      </c>
      <c r="U516">
        <v>2</v>
      </c>
      <c r="V516">
        <v>3</v>
      </c>
      <c r="W516">
        <v>2</v>
      </c>
      <c r="X516">
        <v>0</v>
      </c>
    </row>
    <row r="517" spans="1:24" x14ac:dyDescent="0.25">
      <c r="A517">
        <v>857</v>
      </c>
      <c r="B517">
        <v>20</v>
      </c>
      <c r="C517" s="2" t="s">
        <v>19</v>
      </c>
      <c r="D517" s="2">
        <f t="shared" si="48"/>
        <v>0</v>
      </c>
      <c r="E517">
        <v>3</v>
      </c>
      <c r="F517">
        <v>1</v>
      </c>
      <c r="G517">
        <v>1</v>
      </c>
      <c r="H517">
        <v>2</v>
      </c>
      <c r="I517">
        <v>1</v>
      </c>
      <c r="J517">
        <v>3</v>
      </c>
      <c r="K517" s="2" t="s">
        <v>18</v>
      </c>
      <c r="L517" s="2">
        <f t="shared" si="49"/>
        <v>3</v>
      </c>
      <c r="M517" s="2">
        <f t="shared" si="50"/>
        <v>0</v>
      </c>
      <c r="N517" s="2">
        <f t="shared" si="51"/>
        <v>0</v>
      </c>
      <c r="O517" s="2">
        <f t="shared" si="52"/>
        <v>3</v>
      </c>
      <c r="P517">
        <v>5</v>
      </c>
      <c r="Q517" s="2" t="s">
        <v>19</v>
      </c>
      <c r="R517" s="2">
        <f t="shared" si="53"/>
        <v>1</v>
      </c>
      <c r="S517">
        <v>12</v>
      </c>
      <c r="T517">
        <v>3</v>
      </c>
      <c r="U517">
        <v>2</v>
      </c>
      <c r="V517">
        <v>2</v>
      </c>
      <c r="W517">
        <v>2</v>
      </c>
      <c r="X517">
        <v>1</v>
      </c>
    </row>
    <row r="518" spans="1:24" x14ac:dyDescent="0.25">
      <c r="A518">
        <v>868</v>
      </c>
      <c r="B518">
        <v>50</v>
      </c>
      <c r="C518" s="2" t="s">
        <v>19</v>
      </c>
      <c r="D518" s="2">
        <f t="shared" si="48"/>
        <v>0</v>
      </c>
      <c r="E518">
        <v>3</v>
      </c>
      <c r="F518">
        <v>4</v>
      </c>
      <c r="G518">
        <v>2</v>
      </c>
      <c r="H518">
        <v>3</v>
      </c>
      <c r="I518">
        <v>4</v>
      </c>
      <c r="J518">
        <v>4</v>
      </c>
      <c r="K518" s="2" t="s">
        <v>20</v>
      </c>
      <c r="L518" s="2">
        <f t="shared" si="49"/>
        <v>2</v>
      </c>
      <c r="M518" s="2">
        <f t="shared" si="50"/>
        <v>0</v>
      </c>
      <c r="N518" s="2">
        <f t="shared" si="51"/>
        <v>2</v>
      </c>
      <c r="O518" s="2">
        <f t="shared" si="52"/>
        <v>0</v>
      </c>
      <c r="P518">
        <v>2</v>
      </c>
      <c r="Q518" s="2" t="s">
        <v>19</v>
      </c>
      <c r="R518" s="2">
        <f t="shared" si="53"/>
        <v>1</v>
      </c>
      <c r="S518">
        <v>22</v>
      </c>
      <c r="T518">
        <v>4</v>
      </c>
      <c r="U518">
        <v>3</v>
      </c>
      <c r="V518">
        <v>2</v>
      </c>
      <c r="W518">
        <v>2</v>
      </c>
      <c r="X518">
        <v>2</v>
      </c>
    </row>
    <row r="519" spans="1:24" x14ac:dyDescent="0.25">
      <c r="A519">
        <v>870</v>
      </c>
      <c r="B519">
        <v>46</v>
      </c>
      <c r="C519" s="2" t="s">
        <v>19</v>
      </c>
      <c r="D519" s="2">
        <f t="shared" si="48"/>
        <v>0</v>
      </c>
      <c r="E519">
        <v>2</v>
      </c>
      <c r="F519">
        <v>4</v>
      </c>
      <c r="G519">
        <v>1</v>
      </c>
      <c r="H519">
        <v>3</v>
      </c>
      <c r="I519">
        <v>5</v>
      </c>
      <c r="J519">
        <v>2</v>
      </c>
      <c r="K519" s="2" t="s">
        <v>20</v>
      </c>
      <c r="L519" s="2">
        <f t="shared" si="49"/>
        <v>2</v>
      </c>
      <c r="M519" s="2">
        <f t="shared" si="50"/>
        <v>0</v>
      </c>
      <c r="N519" s="2">
        <f t="shared" si="51"/>
        <v>2</v>
      </c>
      <c r="O519" s="2">
        <f t="shared" si="52"/>
        <v>0</v>
      </c>
      <c r="P519">
        <v>5</v>
      </c>
      <c r="Q519" s="2" t="s">
        <v>19</v>
      </c>
      <c r="R519" s="2">
        <f t="shared" si="53"/>
        <v>1</v>
      </c>
      <c r="S519">
        <v>11</v>
      </c>
      <c r="T519">
        <v>3</v>
      </c>
      <c r="U519">
        <v>3</v>
      </c>
      <c r="V519">
        <v>4</v>
      </c>
      <c r="W519">
        <v>2</v>
      </c>
      <c r="X519">
        <v>0</v>
      </c>
    </row>
    <row r="520" spans="1:24" x14ac:dyDescent="0.25">
      <c r="A520">
        <v>881</v>
      </c>
      <c r="B520">
        <v>32</v>
      </c>
      <c r="C520" s="2" t="s">
        <v>19</v>
      </c>
      <c r="D520" s="2">
        <f t="shared" si="48"/>
        <v>0</v>
      </c>
      <c r="E520">
        <v>3</v>
      </c>
      <c r="F520">
        <v>3</v>
      </c>
      <c r="G520">
        <v>1</v>
      </c>
      <c r="H520">
        <v>2</v>
      </c>
      <c r="I520">
        <v>1</v>
      </c>
      <c r="J520">
        <v>3</v>
      </c>
      <c r="K520" s="2" t="s">
        <v>20</v>
      </c>
      <c r="L520" s="2">
        <f t="shared" si="49"/>
        <v>2</v>
      </c>
      <c r="M520" s="2">
        <f t="shared" si="50"/>
        <v>0</v>
      </c>
      <c r="N520" s="2">
        <f t="shared" si="51"/>
        <v>2</v>
      </c>
      <c r="O520" s="2">
        <f t="shared" si="52"/>
        <v>0</v>
      </c>
      <c r="P520">
        <v>1</v>
      </c>
      <c r="Q520" s="2" t="s">
        <v>19</v>
      </c>
      <c r="R520" s="2">
        <f t="shared" si="53"/>
        <v>1</v>
      </c>
      <c r="S520">
        <v>20</v>
      </c>
      <c r="T520">
        <v>4</v>
      </c>
      <c r="U520">
        <v>3</v>
      </c>
      <c r="V520">
        <v>2</v>
      </c>
      <c r="W520">
        <v>2</v>
      </c>
      <c r="X520">
        <v>2</v>
      </c>
    </row>
    <row r="521" spans="1:24" x14ac:dyDescent="0.25">
      <c r="A521">
        <v>889</v>
      </c>
      <c r="B521">
        <v>35</v>
      </c>
      <c r="C521" s="2" t="s">
        <v>19</v>
      </c>
      <c r="D521" s="2">
        <f t="shared" si="48"/>
        <v>0</v>
      </c>
      <c r="E521">
        <v>2</v>
      </c>
      <c r="F521">
        <v>3</v>
      </c>
      <c r="G521">
        <v>1</v>
      </c>
      <c r="H521">
        <v>2</v>
      </c>
      <c r="I521">
        <v>3</v>
      </c>
      <c r="J521">
        <v>1</v>
      </c>
      <c r="K521" s="2" t="s">
        <v>20</v>
      </c>
      <c r="L521" s="2">
        <f t="shared" si="49"/>
        <v>2</v>
      </c>
      <c r="M521" s="2">
        <f t="shared" si="50"/>
        <v>0</v>
      </c>
      <c r="N521" s="2">
        <f t="shared" si="51"/>
        <v>2</v>
      </c>
      <c r="O521" s="2">
        <f t="shared" si="52"/>
        <v>0</v>
      </c>
      <c r="P521">
        <v>4</v>
      </c>
      <c r="Q521" s="2" t="s">
        <v>17</v>
      </c>
      <c r="R521" s="2">
        <f t="shared" si="53"/>
        <v>2</v>
      </c>
      <c r="S521">
        <v>11</v>
      </c>
      <c r="T521">
        <v>3</v>
      </c>
      <c r="U521">
        <v>2</v>
      </c>
      <c r="V521">
        <v>13</v>
      </c>
      <c r="W521">
        <v>2</v>
      </c>
      <c r="X521">
        <v>4</v>
      </c>
    </row>
    <row r="522" spans="1:24" x14ac:dyDescent="0.25">
      <c r="A522">
        <v>894</v>
      </c>
      <c r="B522">
        <v>29</v>
      </c>
      <c r="C522" s="2" t="s">
        <v>19</v>
      </c>
      <c r="D522" s="2">
        <f t="shared" si="48"/>
        <v>0</v>
      </c>
      <c r="E522">
        <v>3</v>
      </c>
      <c r="F522">
        <v>1</v>
      </c>
      <c r="G522">
        <v>1</v>
      </c>
      <c r="H522">
        <v>3</v>
      </c>
      <c r="I522">
        <v>1</v>
      </c>
      <c r="J522">
        <v>4</v>
      </c>
      <c r="K522" s="2" t="s">
        <v>21</v>
      </c>
      <c r="L522" s="2">
        <f t="shared" si="49"/>
        <v>1</v>
      </c>
      <c r="M522" s="2">
        <f t="shared" si="50"/>
        <v>1</v>
      </c>
      <c r="N522" s="2">
        <f t="shared" si="51"/>
        <v>0</v>
      </c>
      <c r="O522" s="2">
        <f t="shared" si="52"/>
        <v>0</v>
      </c>
      <c r="P522">
        <v>1</v>
      </c>
      <c r="Q522" s="2" t="s">
        <v>19</v>
      </c>
      <c r="R522" s="2">
        <f t="shared" si="53"/>
        <v>1</v>
      </c>
      <c r="S522">
        <v>15</v>
      </c>
      <c r="T522">
        <v>3</v>
      </c>
      <c r="U522">
        <v>3</v>
      </c>
      <c r="V522">
        <v>3</v>
      </c>
      <c r="W522">
        <v>2</v>
      </c>
      <c r="X522">
        <v>1</v>
      </c>
    </row>
    <row r="523" spans="1:24" x14ac:dyDescent="0.25">
      <c r="A523">
        <v>916</v>
      </c>
      <c r="B523">
        <v>21</v>
      </c>
      <c r="C523" s="2" t="s">
        <v>17</v>
      </c>
      <c r="D523" s="2">
        <f t="shared" si="48"/>
        <v>1</v>
      </c>
      <c r="E523">
        <v>2</v>
      </c>
      <c r="F523">
        <v>1</v>
      </c>
      <c r="G523">
        <v>1</v>
      </c>
      <c r="H523">
        <v>2</v>
      </c>
      <c r="I523">
        <v>1</v>
      </c>
      <c r="J523">
        <v>3</v>
      </c>
      <c r="K523" s="2" t="s">
        <v>18</v>
      </c>
      <c r="L523" s="2">
        <f t="shared" si="49"/>
        <v>3</v>
      </c>
      <c r="M523" s="2">
        <f t="shared" si="50"/>
        <v>0</v>
      </c>
      <c r="N523" s="2">
        <f t="shared" si="51"/>
        <v>0</v>
      </c>
      <c r="O523" s="2">
        <f t="shared" si="52"/>
        <v>3</v>
      </c>
      <c r="P523">
        <v>1</v>
      </c>
      <c r="Q523" s="2" t="s">
        <v>19</v>
      </c>
      <c r="R523" s="2">
        <f t="shared" si="53"/>
        <v>1</v>
      </c>
      <c r="S523">
        <v>20</v>
      </c>
      <c r="T523">
        <v>4</v>
      </c>
      <c r="U523">
        <v>1</v>
      </c>
      <c r="V523">
        <v>2</v>
      </c>
      <c r="W523">
        <v>2</v>
      </c>
      <c r="X523">
        <v>2</v>
      </c>
    </row>
    <row r="524" spans="1:24" x14ac:dyDescent="0.25">
      <c r="A524">
        <v>918</v>
      </c>
      <c r="B524">
        <v>34</v>
      </c>
      <c r="C524" s="2" t="s">
        <v>19</v>
      </c>
      <c r="D524" s="2">
        <f t="shared" si="48"/>
        <v>0</v>
      </c>
      <c r="E524">
        <v>3</v>
      </c>
      <c r="F524">
        <v>3</v>
      </c>
      <c r="G524">
        <v>1</v>
      </c>
      <c r="H524">
        <v>1</v>
      </c>
      <c r="I524">
        <v>2</v>
      </c>
      <c r="J524">
        <v>1</v>
      </c>
      <c r="K524" s="2" t="s">
        <v>18</v>
      </c>
      <c r="L524" s="2">
        <f t="shared" si="49"/>
        <v>3</v>
      </c>
      <c r="M524" s="2">
        <f t="shared" si="50"/>
        <v>0</v>
      </c>
      <c r="N524" s="2">
        <f t="shared" si="51"/>
        <v>0</v>
      </c>
      <c r="O524" s="2">
        <f t="shared" si="52"/>
        <v>3</v>
      </c>
      <c r="P524">
        <v>4</v>
      </c>
      <c r="Q524" s="2" t="s">
        <v>17</v>
      </c>
      <c r="R524" s="2">
        <f t="shared" si="53"/>
        <v>2</v>
      </c>
      <c r="S524">
        <v>12</v>
      </c>
      <c r="T524">
        <v>3</v>
      </c>
      <c r="U524">
        <v>3</v>
      </c>
      <c r="V524">
        <v>3</v>
      </c>
      <c r="W524">
        <v>2</v>
      </c>
      <c r="X524">
        <v>0</v>
      </c>
    </row>
    <row r="525" spans="1:24" x14ac:dyDescent="0.25">
      <c r="A525">
        <v>922</v>
      </c>
      <c r="B525">
        <v>28</v>
      </c>
      <c r="C525" s="2" t="s">
        <v>19</v>
      </c>
      <c r="D525" s="2">
        <f t="shared" si="48"/>
        <v>0</v>
      </c>
      <c r="E525">
        <v>2</v>
      </c>
      <c r="F525">
        <v>4</v>
      </c>
      <c r="G525">
        <v>1</v>
      </c>
      <c r="H525">
        <v>2</v>
      </c>
      <c r="I525">
        <v>1</v>
      </c>
      <c r="J525">
        <v>1</v>
      </c>
      <c r="K525" s="2" t="s">
        <v>18</v>
      </c>
      <c r="L525" s="2">
        <f t="shared" si="49"/>
        <v>3</v>
      </c>
      <c r="M525" s="2">
        <f t="shared" si="50"/>
        <v>0</v>
      </c>
      <c r="N525" s="2">
        <f t="shared" si="51"/>
        <v>0</v>
      </c>
      <c r="O525" s="2">
        <f t="shared" si="52"/>
        <v>3</v>
      </c>
      <c r="P525">
        <v>4</v>
      </c>
      <c r="Q525" s="2" t="s">
        <v>17</v>
      </c>
      <c r="R525" s="2">
        <f t="shared" si="53"/>
        <v>2</v>
      </c>
      <c r="S525">
        <v>11</v>
      </c>
      <c r="T525">
        <v>3</v>
      </c>
      <c r="U525">
        <v>2</v>
      </c>
      <c r="V525">
        <v>4</v>
      </c>
      <c r="W525">
        <v>2</v>
      </c>
      <c r="X525">
        <v>0</v>
      </c>
    </row>
    <row r="526" spans="1:24" x14ac:dyDescent="0.25">
      <c r="A526">
        <v>925</v>
      </c>
      <c r="B526">
        <v>35</v>
      </c>
      <c r="C526" s="2" t="s">
        <v>19</v>
      </c>
      <c r="D526" s="2">
        <f t="shared" si="48"/>
        <v>0</v>
      </c>
      <c r="E526">
        <v>1</v>
      </c>
      <c r="F526">
        <v>3</v>
      </c>
      <c r="G526">
        <v>1</v>
      </c>
      <c r="H526">
        <v>1</v>
      </c>
      <c r="I526">
        <v>1</v>
      </c>
      <c r="J526">
        <v>3</v>
      </c>
      <c r="K526" s="2" t="s">
        <v>20</v>
      </c>
      <c r="L526" s="2">
        <f t="shared" si="49"/>
        <v>2</v>
      </c>
      <c r="M526" s="2">
        <f t="shared" si="50"/>
        <v>0</v>
      </c>
      <c r="N526" s="2">
        <f t="shared" si="51"/>
        <v>2</v>
      </c>
      <c r="O526" s="2">
        <f t="shared" si="52"/>
        <v>0</v>
      </c>
      <c r="P526">
        <v>0</v>
      </c>
      <c r="Q526" s="2" t="s">
        <v>17</v>
      </c>
      <c r="R526" s="2">
        <f t="shared" si="53"/>
        <v>2</v>
      </c>
      <c r="S526">
        <v>14</v>
      </c>
      <c r="T526">
        <v>3</v>
      </c>
      <c r="U526">
        <v>3</v>
      </c>
      <c r="V526">
        <v>3</v>
      </c>
      <c r="W526">
        <v>2</v>
      </c>
      <c r="X526">
        <v>2</v>
      </c>
    </row>
    <row r="527" spans="1:24" x14ac:dyDescent="0.25">
      <c r="A527">
        <v>930</v>
      </c>
      <c r="B527">
        <v>28</v>
      </c>
      <c r="C527" s="2" t="s">
        <v>19</v>
      </c>
      <c r="D527" s="2">
        <f t="shared" si="48"/>
        <v>0</v>
      </c>
      <c r="E527">
        <v>3</v>
      </c>
      <c r="F527">
        <v>4</v>
      </c>
      <c r="G527">
        <v>1</v>
      </c>
      <c r="H527">
        <v>2</v>
      </c>
      <c r="I527">
        <v>1</v>
      </c>
      <c r="J527">
        <v>1</v>
      </c>
      <c r="K527" s="2" t="s">
        <v>20</v>
      </c>
      <c r="L527" s="2">
        <f t="shared" si="49"/>
        <v>2</v>
      </c>
      <c r="M527" s="2">
        <f t="shared" si="50"/>
        <v>0</v>
      </c>
      <c r="N527" s="2">
        <f t="shared" si="51"/>
        <v>2</v>
      </c>
      <c r="O527" s="2">
        <f t="shared" si="52"/>
        <v>0</v>
      </c>
      <c r="P527">
        <v>7</v>
      </c>
      <c r="Q527" s="2" t="s">
        <v>17</v>
      </c>
      <c r="R527" s="2">
        <f t="shared" si="53"/>
        <v>2</v>
      </c>
      <c r="S527">
        <v>12</v>
      </c>
      <c r="T527">
        <v>3</v>
      </c>
      <c r="U527">
        <v>3</v>
      </c>
      <c r="V527">
        <v>2</v>
      </c>
      <c r="W527">
        <v>2</v>
      </c>
      <c r="X527">
        <v>2</v>
      </c>
    </row>
    <row r="528" spans="1:24" x14ac:dyDescent="0.25">
      <c r="A528">
        <v>934</v>
      </c>
      <c r="B528">
        <v>28</v>
      </c>
      <c r="C528" s="2" t="s">
        <v>19</v>
      </c>
      <c r="D528" s="2">
        <f t="shared" si="48"/>
        <v>0</v>
      </c>
      <c r="E528">
        <v>3</v>
      </c>
      <c r="F528">
        <v>4</v>
      </c>
      <c r="G528">
        <v>1</v>
      </c>
      <c r="H528">
        <v>1</v>
      </c>
      <c r="I528">
        <v>1</v>
      </c>
      <c r="J528">
        <v>1</v>
      </c>
      <c r="K528" s="2" t="s">
        <v>18</v>
      </c>
      <c r="L528" s="2">
        <f t="shared" si="49"/>
        <v>3</v>
      </c>
      <c r="M528" s="2">
        <f t="shared" si="50"/>
        <v>0</v>
      </c>
      <c r="N528" s="2">
        <f t="shared" si="51"/>
        <v>0</v>
      </c>
      <c r="O528" s="2">
        <f t="shared" si="52"/>
        <v>3</v>
      </c>
      <c r="P528">
        <v>2</v>
      </c>
      <c r="Q528" s="2" t="s">
        <v>19</v>
      </c>
      <c r="R528" s="2">
        <f t="shared" si="53"/>
        <v>1</v>
      </c>
      <c r="S528">
        <v>11</v>
      </c>
      <c r="T528">
        <v>3</v>
      </c>
      <c r="U528">
        <v>2</v>
      </c>
      <c r="V528">
        <v>3</v>
      </c>
      <c r="W528">
        <v>2</v>
      </c>
      <c r="X528">
        <v>1</v>
      </c>
    </row>
    <row r="529" spans="1:24" x14ac:dyDescent="0.25">
      <c r="A529">
        <v>935</v>
      </c>
      <c r="B529">
        <v>25</v>
      </c>
      <c r="C529" s="2" t="s">
        <v>19</v>
      </c>
      <c r="D529" s="2">
        <f t="shared" si="48"/>
        <v>0</v>
      </c>
      <c r="E529">
        <v>3</v>
      </c>
      <c r="F529">
        <v>4</v>
      </c>
      <c r="G529">
        <v>1</v>
      </c>
      <c r="H529">
        <v>3</v>
      </c>
      <c r="I529">
        <v>1</v>
      </c>
      <c r="J529">
        <v>3</v>
      </c>
      <c r="K529" s="2" t="s">
        <v>18</v>
      </c>
      <c r="L529" s="2">
        <f t="shared" si="49"/>
        <v>3</v>
      </c>
      <c r="M529" s="2">
        <f t="shared" si="50"/>
        <v>0</v>
      </c>
      <c r="N529" s="2">
        <f t="shared" si="51"/>
        <v>0</v>
      </c>
      <c r="O529" s="2">
        <f t="shared" si="52"/>
        <v>3</v>
      </c>
      <c r="P529">
        <v>1</v>
      </c>
      <c r="Q529" s="2" t="s">
        <v>19</v>
      </c>
      <c r="R529" s="2">
        <f t="shared" si="53"/>
        <v>1</v>
      </c>
      <c r="S529">
        <v>18</v>
      </c>
      <c r="T529">
        <v>3</v>
      </c>
      <c r="U529">
        <v>2</v>
      </c>
      <c r="V529">
        <v>2</v>
      </c>
      <c r="W529">
        <v>2</v>
      </c>
      <c r="X529">
        <v>2</v>
      </c>
    </row>
    <row r="530" spans="1:24" x14ac:dyDescent="0.25">
      <c r="A530">
        <v>939</v>
      </c>
      <c r="B530">
        <v>58</v>
      </c>
      <c r="C530" s="2" t="s">
        <v>19</v>
      </c>
      <c r="D530" s="2">
        <f t="shared" si="48"/>
        <v>0</v>
      </c>
      <c r="E530">
        <v>2</v>
      </c>
      <c r="F530">
        <v>1</v>
      </c>
      <c r="G530">
        <v>1</v>
      </c>
      <c r="H530">
        <v>1</v>
      </c>
      <c r="I530">
        <v>1</v>
      </c>
      <c r="J530">
        <v>1</v>
      </c>
      <c r="K530" s="2" t="s">
        <v>21</v>
      </c>
      <c r="L530" s="2">
        <f t="shared" si="49"/>
        <v>1</v>
      </c>
      <c r="M530" s="2">
        <f t="shared" si="50"/>
        <v>1</v>
      </c>
      <c r="N530" s="2">
        <f t="shared" si="51"/>
        <v>0</v>
      </c>
      <c r="O530" s="2">
        <f t="shared" si="52"/>
        <v>0</v>
      </c>
      <c r="P530">
        <v>3</v>
      </c>
      <c r="Q530" s="2" t="s">
        <v>19</v>
      </c>
      <c r="R530" s="2">
        <f t="shared" si="53"/>
        <v>1</v>
      </c>
      <c r="S530">
        <v>12</v>
      </c>
      <c r="T530">
        <v>3</v>
      </c>
      <c r="U530">
        <v>3</v>
      </c>
      <c r="V530">
        <v>2</v>
      </c>
      <c r="W530">
        <v>2</v>
      </c>
      <c r="X530">
        <v>2</v>
      </c>
    </row>
    <row r="531" spans="1:24" x14ac:dyDescent="0.25">
      <c r="A531">
        <v>941</v>
      </c>
      <c r="B531">
        <v>39</v>
      </c>
      <c r="C531" s="2" t="s">
        <v>17</v>
      </c>
      <c r="D531" s="2">
        <f t="shared" si="48"/>
        <v>1</v>
      </c>
      <c r="E531">
        <v>3</v>
      </c>
      <c r="F531">
        <v>3</v>
      </c>
      <c r="G531">
        <v>1</v>
      </c>
      <c r="H531">
        <v>1</v>
      </c>
      <c r="I531">
        <v>1</v>
      </c>
      <c r="J531">
        <v>1</v>
      </c>
      <c r="K531" s="2" t="s">
        <v>18</v>
      </c>
      <c r="L531" s="2">
        <f t="shared" si="49"/>
        <v>3</v>
      </c>
      <c r="M531" s="2">
        <f t="shared" si="50"/>
        <v>0</v>
      </c>
      <c r="N531" s="2">
        <f t="shared" si="51"/>
        <v>0</v>
      </c>
      <c r="O531" s="2">
        <f t="shared" si="52"/>
        <v>3</v>
      </c>
      <c r="P531">
        <v>7</v>
      </c>
      <c r="Q531" s="2" t="s">
        <v>19</v>
      </c>
      <c r="R531" s="2">
        <f t="shared" si="53"/>
        <v>1</v>
      </c>
      <c r="S531">
        <v>13</v>
      </c>
      <c r="T531">
        <v>3</v>
      </c>
      <c r="U531">
        <v>3</v>
      </c>
      <c r="V531">
        <v>5</v>
      </c>
      <c r="W531">
        <v>2</v>
      </c>
      <c r="X531">
        <v>0</v>
      </c>
    </row>
    <row r="532" spans="1:24" x14ac:dyDescent="0.25">
      <c r="A532">
        <v>942</v>
      </c>
      <c r="B532">
        <v>30</v>
      </c>
      <c r="C532" s="2" t="s">
        <v>19</v>
      </c>
      <c r="D532" s="2">
        <f t="shared" si="48"/>
        <v>0</v>
      </c>
      <c r="E532">
        <v>3</v>
      </c>
      <c r="F532">
        <v>1</v>
      </c>
      <c r="G532">
        <v>1</v>
      </c>
      <c r="H532">
        <v>2</v>
      </c>
      <c r="I532">
        <v>2</v>
      </c>
      <c r="J532">
        <v>1</v>
      </c>
      <c r="K532" s="2" t="s">
        <v>20</v>
      </c>
      <c r="L532" s="2">
        <f t="shared" si="49"/>
        <v>2</v>
      </c>
      <c r="M532" s="2">
        <f t="shared" si="50"/>
        <v>0</v>
      </c>
      <c r="N532" s="2">
        <f t="shared" si="51"/>
        <v>2</v>
      </c>
      <c r="O532" s="2">
        <f t="shared" si="52"/>
        <v>0</v>
      </c>
      <c r="P532">
        <v>7</v>
      </c>
      <c r="Q532" s="2" t="s">
        <v>19</v>
      </c>
      <c r="R532" s="2">
        <f t="shared" si="53"/>
        <v>1</v>
      </c>
      <c r="S532">
        <v>12</v>
      </c>
      <c r="T532">
        <v>3</v>
      </c>
      <c r="U532">
        <v>3</v>
      </c>
      <c r="V532">
        <v>9</v>
      </c>
      <c r="W532">
        <v>2</v>
      </c>
      <c r="X532">
        <v>6</v>
      </c>
    </row>
    <row r="533" spans="1:24" x14ac:dyDescent="0.25">
      <c r="A533">
        <v>946</v>
      </c>
      <c r="B533">
        <v>50</v>
      </c>
      <c r="C533" s="2" t="s">
        <v>19</v>
      </c>
      <c r="D533" s="2">
        <f t="shared" si="48"/>
        <v>0</v>
      </c>
      <c r="E533">
        <v>3</v>
      </c>
      <c r="F533">
        <v>4</v>
      </c>
      <c r="G533">
        <v>1</v>
      </c>
      <c r="H533">
        <v>1</v>
      </c>
      <c r="I533">
        <v>4</v>
      </c>
      <c r="J533">
        <v>1</v>
      </c>
      <c r="K533" s="2" t="s">
        <v>20</v>
      </c>
      <c r="L533" s="2">
        <f t="shared" si="49"/>
        <v>2</v>
      </c>
      <c r="M533" s="2">
        <f t="shared" si="50"/>
        <v>0</v>
      </c>
      <c r="N533" s="2">
        <f t="shared" si="51"/>
        <v>2</v>
      </c>
      <c r="O533" s="2">
        <f t="shared" si="52"/>
        <v>0</v>
      </c>
      <c r="P533">
        <v>4</v>
      </c>
      <c r="Q533" s="2" t="s">
        <v>17</v>
      </c>
      <c r="R533" s="2">
        <f t="shared" si="53"/>
        <v>2</v>
      </c>
      <c r="S533">
        <v>11</v>
      </c>
      <c r="T533">
        <v>3</v>
      </c>
      <c r="U533">
        <v>3</v>
      </c>
      <c r="V533">
        <v>3</v>
      </c>
      <c r="W533">
        <v>2</v>
      </c>
      <c r="X533">
        <v>1</v>
      </c>
    </row>
    <row r="534" spans="1:24" x14ac:dyDescent="0.25">
      <c r="A534">
        <v>952</v>
      </c>
      <c r="B534">
        <v>41</v>
      </c>
      <c r="C534" s="2" t="s">
        <v>19</v>
      </c>
      <c r="D534" s="2">
        <f t="shared" si="48"/>
        <v>0</v>
      </c>
      <c r="E534">
        <v>2</v>
      </c>
      <c r="F534">
        <v>3</v>
      </c>
      <c r="G534">
        <v>1</v>
      </c>
      <c r="H534">
        <v>1</v>
      </c>
      <c r="I534">
        <v>2</v>
      </c>
      <c r="J534">
        <v>2</v>
      </c>
      <c r="K534" s="2" t="s">
        <v>18</v>
      </c>
      <c r="L534" s="2">
        <f t="shared" si="49"/>
        <v>3</v>
      </c>
      <c r="M534" s="2">
        <f t="shared" si="50"/>
        <v>0</v>
      </c>
      <c r="N534" s="2">
        <f t="shared" si="51"/>
        <v>0</v>
      </c>
      <c r="O534" s="2">
        <f t="shared" si="52"/>
        <v>3</v>
      </c>
      <c r="P534">
        <v>6</v>
      </c>
      <c r="Q534" s="2" t="s">
        <v>19</v>
      </c>
      <c r="R534" s="2">
        <f t="shared" si="53"/>
        <v>1</v>
      </c>
      <c r="S534">
        <v>13</v>
      </c>
      <c r="T534">
        <v>3</v>
      </c>
      <c r="U534">
        <v>3</v>
      </c>
      <c r="V534">
        <v>19</v>
      </c>
      <c r="W534">
        <v>2</v>
      </c>
      <c r="X534">
        <v>11</v>
      </c>
    </row>
    <row r="535" spans="1:24" x14ac:dyDescent="0.25">
      <c r="A535">
        <v>953</v>
      </c>
      <c r="B535">
        <v>31</v>
      </c>
      <c r="C535" s="2" t="s">
        <v>17</v>
      </c>
      <c r="D535" s="2">
        <f t="shared" si="48"/>
        <v>1</v>
      </c>
      <c r="E535">
        <v>3</v>
      </c>
      <c r="F535">
        <v>4</v>
      </c>
      <c r="G535">
        <v>1</v>
      </c>
      <c r="H535">
        <v>1</v>
      </c>
      <c r="I535">
        <v>1</v>
      </c>
      <c r="J535">
        <v>2</v>
      </c>
      <c r="K535" s="2" t="s">
        <v>18</v>
      </c>
      <c r="L535" s="2">
        <f t="shared" si="49"/>
        <v>3</v>
      </c>
      <c r="M535" s="2">
        <f t="shared" si="50"/>
        <v>0</v>
      </c>
      <c r="N535" s="2">
        <f t="shared" si="51"/>
        <v>0</v>
      </c>
      <c r="O535" s="2">
        <f t="shared" si="52"/>
        <v>3</v>
      </c>
      <c r="P535">
        <v>9</v>
      </c>
      <c r="Q535" s="2" t="s">
        <v>17</v>
      </c>
      <c r="R535" s="2">
        <f t="shared" si="53"/>
        <v>2</v>
      </c>
      <c r="S535">
        <v>11</v>
      </c>
      <c r="T535">
        <v>3</v>
      </c>
      <c r="U535">
        <v>4</v>
      </c>
      <c r="V535">
        <v>3</v>
      </c>
      <c r="W535">
        <v>2</v>
      </c>
      <c r="X535">
        <v>2</v>
      </c>
    </row>
    <row r="536" spans="1:24" x14ac:dyDescent="0.25">
      <c r="A536">
        <v>954</v>
      </c>
      <c r="B536">
        <v>44</v>
      </c>
      <c r="C536" s="2" t="s">
        <v>17</v>
      </c>
      <c r="D536" s="2">
        <f t="shared" si="48"/>
        <v>1</v>
      </c>
      <c r="E536">
        <v>3</v>
      </c>
      <c r="F536">
        <v>1</v>
      </c>
      <c r="G536">
        <v>1</v>
      </c>
      <c r="H536">
        <v>1</v>
      </c>
      <c r="I536">
        <v>1</v>
      </c>
      <c r="J536">
        <v>1</v>
      </c>
      <c r="K536" s="2" t="s">
        <v>20</v>
      </c>
      <c r="L536" s="2">
        <f t="shared" si="49"/>
        <v>2</v>
      </c>
      <c r="M536" s="2">
        <f t="shared" si="50"/>
        <v>0</v>
      </c>
      <c r="N536" s="2">
        <f t="shared" si="51"/>
        <v>2</v>
      </c>
      <c r="O536" s="2">
        <f t="shared" si="52"/>
        <v>0</v>
      </c>
      <c r="P536">
        <v>4</v>
      </c>
      <c r="Q536" s="2" t="s">
        <v>19</v>
      </c>
      <c r="R536" s="2">
        <f t="shared" si="53"/>
        <v>1</v>
      </c>
      <c r="S536">
        <v>12</v>
      </c>
      <c r="T536">
        <v>3</v>
      </c>
      <c r="U536">
        <v>4</v>
      </c>
      <c r="V536">
        <v>3</v>
      </c>
      <c r="W536">
        <v>2</v>
      </c>
      <c r="X536">
        <v>1</v>
      </c>
    </row>
    <row r="537" spans="1:24" x14ac:dyDescent="0.25">
      <c r="A537">
        <v>958</v>
      </c>
      <c r="B537">
        <v>40</v>
      </c>
      <c r="C537" s="2" t="s">
        <v>19</v>
      </c>
      <c r="D537" s="2">
        <f t="shared" si="48"/>
        <v>0</v>
      </c>
      <c r="E537">
        <v>2</v>
      </c>
      <c r="F537">
        <v>3</v>
      </c>
      <c r="G537">
        <v>2</v>
      </c>
      <c r="H537">
        <v>3</v>
      </c>
      <c r="I537">
        <v>1</v>
      </c>
      <c r="J537">
        <v>3</v>
      </c>
      <c r="K537" s="2" t="s">
        <v>21</v>
      </c>
      <c r="L537" s="2">
        <f t="shared" si="49"/>
        <v>1</v>
      </c>
      <c r="M537" s="2">
        <f t="shared" si="50"/>
        <v>1</v>
      </c>
      <c r="N537" s="2">
        <f t="shared" si="51"/>
        <v>0</v>
      </c>
      <c r="O537" s="2">
        <f t="shared" si="52"/>
        <v>0</v>
      </c>
      <c r="P537">
        <v>2</v>
      </c>
      <c r="Q537" s="2" t="s">
        <v>19</v>
      </c>
      <c r="R537" s="2">
        <f t="shared" si="53"/>
        <v>1</v>
      </c>
      <c r="S537">
        <v>16</v>
      </c>
      <c r="T537">
        <v>3</v>
      </c>
      <c r="U537">
        <v>3</v>
      </c>
      <c r="V537">
        <v>4</v>
      </c>
      <c r="W537">
        <v>2</v>
      </c>
      <c r="X537">
        <v>0</v>
      </c>
    </row>
    <row r="538" spans="1:24" x14ac:dyDescent="0.25">
      <c r="A538">
        <v>966</v>
      </c>
      <c r="B538">
        <v>25</v>
      </c>
      <c r="C538" s="2" t="s">
        <v>19</v>
      </c>
      <c r="D538" s="2">
        <f t="shared" si="48"/>
        <v>0</v>
      </c>
      <c r="E538">
        <v>1</v>
      </c>
      <c r="F538">
        <v>4</v>
      </c>
      <c r="G538">
        <v>1</v>
      </c>
      <c r="H538">
        <v>1</v>
      </c>
      <c r="I538">
        <v>1</v>
      </c>
      <c r="J538">
        <v>1</v>
      </c>
      <c r="K538" s="2" t="s">
        <v>20</v>
      </c>
      <c r="L538" s="2">
        <f t="shared" si="49"/>
        <v>2</v>
      </c>
      <c r="M538" s="2">
        <f t="shared" si="50"/>
        <v>0</v>
      </c>
      <c r="N538" s="2">
        <f t="shared" si="51"/>
        <v>2</v>
      </c>
      <c r="O538" s="2">
        <f t="shared" si="52"/>
        <v>0</v>
      </c>
      <c r="P538">
        <v>3</v>
      </c>
      <c r="Q538" s="2" t="s">
        <v>19</v>
      </c>
      <c r="R538" s="2">
        <f t="shared" si="53"/>
        <v>1</v>
      </c>
      <c r="S538">
        <v>11</v>
      </c>
      <c r="T538">
        <v>3</v>
      </c>
      <c r="U538">
        <v>2</v>
      </c>
      <c r="V538">
        <v>3</v>
      </c>
      <c r="W538">
        <v>2</v>
      </c>
      <c r="X538">
        <v>1</v>
      </c>
    </row>
    <row r="539" spans="1:24" x14ac:dyDescent="0.25">
      <c r="A539">
        <v>968</v>
      </c>
      <c r="B539">
        <v>40</v>
      </c>
      <c r="C539" s="2" t="s">
        <v>19</v>
      </c>
      <c r="D539" s="2">
        <f t="shared" si="48"/>
        <v>0</v>
      </c>
      <c r="E539">
        <v>2</v>
      </c>
      <c r="F539">
        <v>2</v>
      </c>
      <c r="G539">
        <v>2</v>
      </c>
      <c r="H539">
        <v>3</v>
      </c>
      <c r="I539">
        <v>1</v>
      </c>
      <c r="J539">
        <v>3</v>
      </c>
      <c r="K539" s="2" t="s">
        <v>20</v>
      </c>
      <c r="L539" s="2">
        <f t="shared" si="49"/>
        <v>2</v>
      </c>
      <c r="M539" s="2">
        <f t="shared" si="50"/>
        <v>0</v>
      </c>
      <c r="N539" s="2">
        <f t="shared" si="51"/>
        <v>2</v>
      </c>
      <c r="O539" s="2">
        <f t="shared" si="52"/>
        <v>0</v>
      </c>
      <c r="P539">
        <v>3</v>
      </c>
      <c r="Q539" s="2" t="s">
        <v>19</v>
      </c>
      <c r="R539" s="2">
        <f t="shared" si="53"/>
        <v>1</v>
      </c>
      <c r="S539">
        <v>22</v>
      </c>
      <c r="T539">
        <v>4</v>
      </c>
      <c r="U539">
        <v>3</v>
      </c>
      <c r="V539">
        <v>4</v>
      </c>
      <c r="W539">
        <v>2</v>
      </c>
      <c r="X539">
        <v>0</v>
      </c>
    </row>
    <row r="540" spans="1:24" x14ac:dyDescent="0.25">
      <c r="A540">
        <v>972</v>
      </c>
      <c r="B540">
        <v>51</v>
      </c>
      <c r="C540" s="2" t="s">
        <v>19</v>
      </c>
      <c r="D540" s="2">
        <f t="shared" si="48"/>
        <v>0</v>
      </c>
      <c r="E540">
        <v>2</v>
      </c>
      <c r="F540">
        <v>4</v>
      </c>
      <c r="G540">
        <v>1</v>
      </c>
      <c r="H540">
        <v>2</v>
      </c>
      <c r="I540">
        <v>4</v>
      </c>
      <c r="J540">
        <v>2</v>
      </c>
      <c r="K540" s="2" t="s">
        <v>18</v>
      </c>
      <c r="L540" s="2">
        <f t="shared" si="49"/>
        <v>3</v>
      </c>
      <c r="M540" s="2">
        <f t="shared" si="50"/>
        <v>0</v>
      </c>
      <c r="N540" s="2">
        <f t="shared" si="51"/>
        <v>0</v>
      </c>
      <c r="O540" s="2">
        <f t="shared" si="52"/>
        <v>3</v>
      </c>
      <c r="P540">
        <v>3</v>
      </c>
      <c r="Q540" s="2" t="s">
        <v>19</v>
      </c>
      <c r="R540" s="2">
        <f t="shared" si="53"/>
        <v>1</v>
      </c>
      <c r="S540">
        <v>16</v>
      </c>
      <c r="T540">
        <v>3</v>
      </c>
      <c r="U540">
        <v>2</v>
      </c>
      <c r="V540">
        <v>5</v>
      </c>
      <c r="W540">
        <v>2</v>
      </c>
      <c r="X540">
        <v>0</v>
      </c>
    </row>
    <row r="541" spans="1:24" x14ac:dyDescent="0.25">
      <c r="A541">
        <v>975</v>
      </c>
      <c r="B541">
        <v>27</v>
      </c>
      <c r="C541" s="2" t="s">
        <v>19</v>
      </c>
      <c r="D541" s="2">
        <f t="shared" si="48"/>
        <v>0</v>
      </c>
      <c r="E541">
        <v>1</v>
      </c>
      <c r="F541">
        <v>4</v>
      </c>
      <c r="G541">
        <v>2</v>
      </c>
      <c r="H541">
        <v>4</v>
      </c>
      <c r="I541">
        <v>2</v>
      </c>
      <c r="J541">
        <v>4</v>
      </c>
      <c r="K541" s="2" t="s">
        <v>18</v>
      </c>
      <c r="L541" s="2">
        <f t="shared" si="49"/>
        <v>3</v>
      </c>
      <c r="M541" s="2">
        <f t="shared" si="50"/>
        <v>0</v>
      </c>
      <c r="N541" s="2">
        <f t="shared" si="51"/>
        <v>0</v>
      </c>
      <c r="O541" s="2">
        <f t="shared" si="52"/>
        <v>3</v>
      </c>
      <c r="P541">
        <v>3</v>
      </c>
      <c r="Q541" s="2" t="s">
        <v>19</v>
      </c>
      <c r="R541" s="2">
        <f t="shared" si="53"/>
        <v>1</v>
      </c>
      <c r="S541">
        <v>20</v>
      </c>
      <c r="T541">
        <v>4</v>
      </c>
      <c r="U541">
        <v>3</v>
      </c>
      <c r="V541">
        <v>6</v>
      </c>
      <c r="W541">
        <v>2</v>
      </c>
      <c r="X541">
        <v>0</v>
      </c>
    </row>
    <row r="542" spans="1:24" x14ac:dyDescent="0.25">
      <c r="A542">
        <v>982</v>
      </c>
      <c r="B542">
        <v>35</v>
      </c>
      <c r="C542" s="2" t="s">
        <v>17</v>
      </c>
      <c r="D542" s="2">
        <f t="shared" si="48"/>
        <v>1</v>
      </c>
      <c r="E542">
        <v>2</v>
      </c>
      <c r="F542">
        <v>4</v>
      </c>
      <c r="G542">
        <v>1</v>
      </c>
      <c r="H542">
        <v>3</v>
      </c>
      <c r="I542">
        <v>2</v>
      </c>
      <c r="J542">
        <v>3</v>
      </c>
      <c r="K542" s="2" t="s">
        <v>20</v>
      </c>
      <c r="L542" s="2">
        <f t="shared" si="49"/>
        <v>2</v>
      </c>
      <c r="M542" s="2">
        <f t="shared" si="50"/>
        <v>0</v>
      </c>
      <c r="N542" s="2">
        <f t="shared" si="51"/>
        <v>2</v>
      </c>
      <c r="O542" s="2">
        <f t="shared" si="52"/>
        <v>0</v>
      </c>
      <c r="P542">
        <v>0</v>
      </c>
      <c r="Q542" s="2" t="s">
        <v>17</v>
      </c>
      <c r="R542" s="2">
        <f t="shared" si="53"/>
        <v>2</v>
      </c>
      <c r="S542">
        <v>18</v>
      </c>
      <c r="T542">
        <v>3</v>
      </c>
      <c r="U542">
        <v>2</v>
      </c>
      <c r="V542">
        <v>4</v>
      </c>
      <c r="W542">
        <v>2</v>
      </c>
      <c r="X542">
        <v>3</v>
      </c>
    </row>
    <row r="543" spans="1:24" x14ac:dyDescent="0.25">
      <c r="A543">
        <v>983</v>
      </c>
      <c r="B543">
        <v>38</v>
      </c>
      <c r="C543" s="2" t="s">
        <v>19</v>
      </c>
      <c r="D543" s="2">
        <f t="shared" si="48"/>
        <v>0</v>
      </c>
      <c r="E543">
        <v>3</v>
      </c>
      <c r="F543">
        <v>4</v>
      </c>
      <c r="G543">
        <v>1</v>
      </c>
      <c r="H543">
        <v>1</v>
      </c>
      <c r="I543">
        <v>1</v>
      </c>
      <c r="J543">
        <v>2</v>
      </c>
      <c r="K543" s="2" t="s">
        <v>21</v>
      </c>
      <c r="L543" s="2">
        <f t="shared" si="49"/>
        <v>1</v>
      </c>
      <c r="M543" s="2">
        <f t="shared" si="50"/>
        <v>1</v>
      </c>
      <c r="N543" s="2">
        <f t="shared" si="51"/>
        <v>0</v>
      </c>
      <c r="O543" s="2">
        <f t="shared" si="52"/>
        <v>0</v>
      </c>
      <c r="P543">
        <v>9</v>
      </c>
      <c r="Q543" s="2" t="s">
        <v>19</v>
      </c>
      <c r="R543" s="2">
        <f t="shared" si="53"/>
        <v>1</v>
      </c>
      <c r="S543">
        <v>11</v>
      </c>
      <c r="T543">
        <v>3</v>
      </c>
      <c r="U543">
        <v>3</v>
      </c>
      <c r="V543">
        <v>4</v>
      </c>
      <c r="W543">
        <v>2</v>
      </c>
      <c r="X543">
        <v>0</v>
      </c>
    </row>
    <row r="544" spans="1:24" x14ac:dyDescent="0.25">
      <c r="A544">
        <v>986</v>
      </c>
      <c r="B544">
        <v>31</v>
      </c>
      <c r="C544" s="2" t="s">
        <v>17</v>
      </c>
      <c r="D544" s="2">
        <f t="shared" si="48"/>
        <v>1</v>
      </c>
      <c r="E544">
        <v>2</v>
      </c>
      <c r="F544">
        <v>4</v>
      </c>
      <c r="G544">
        <v>2</v>
      </c>
      <c r="H544">
        <v>3</v>
      </c>
      <c r="I544">
        <v>2</v>
      </c>
      <c r="J544">
        <v>3</v>
      </c>
      <c r="K544" s="2" t="s">
        <v>20</v>
      </c>
      <c r="L544" s="2">
        <f t="shared" si="49"/>
        <v>2</v>
      </c>
      <c r="M544" s="2">
        <f t="shared" si="50"/>
        <v>0</v>
      </c>
      <c r="N544" s="2">
        <f t="shared" si="51"/>
        <v>2</v>
      </c>
      <c r="O544" s="2">
        <f t="shared" si="52"/>
        <v>0</v>
      </c>
      <c r="P544">
        <v>1</v>
      </c>
      <c r="Q544" s="2" t="s">
        <v>17</v>
      </c>
      <c r="R544" s="2">
        <f t="shared" si="53"/>
        <v>2</v>
      </c>
      <c r="S544">
        <v>15</v>
      </c>
      <c r="T544">
        <v>3</v>
      </c>
      <c r="U544">
        <v>2</v>
      </c>
      <c r="V544">
        <v>10</v>
      </c>
      <c r="W544">
        <v>2</v>
      </c>
      <c r="X544">
        <v>6</v>
      </c>
    </row>
    <row r="545" spans="1:24" x14ac:dyDescent="0.25">
      <c r="A545">
        <v>988</v>
      </c>
      <c r="B545">
        <v>51</v>
      </c>
      <c r="C545" s="2" t="s">
        <v>19</v>
      </c>
      <c r="D545" s="2">
        <f t="shared" si="48"/>
        <v>0</v>
      </c>
      <c r="E545">
        <v>3</v>
      </c>
      <c r="F545">
        <v>2</v>
      </c>
      <c r="G545">
        <v>2</v>
      </c>
      <c r="H545">
        <v>2</v>
      </c>
      <c r="I545">
        <v>3</v>
      </c>
      <c r="J545">
        <v>2</v>
      </c>
      <c r="K545" s="2" t="s">
        <v>20</v>
      </c>
      <c r="L545" s="2">
        <f t="shared" si="49"/>
        <v>2</v>
      </c>
      <c r="M545" s="2">
        <f t="shared" si="50"/>
        <v>0</v>
      </c>
      <c r="N545" s="2">
        <f t="shared" si="51"/>
        <v>2</v>
      </c>
      <c r="O545" s="2">
        <f t="shared" si="52"/>
        <v>0</v>
      </c>
      <c r="P545">
        <v>8</v>
      </c>
      <c r="Q545" s="2" t="s">
        <v>19</v>
      </c>
      <c r="R545" s="2">
        <f t="shared" si="53"/>
        <v>1</v>
      </c>
      <c r="S545">
        <v>11</v>
      </c>
      <c r="T545">
        <v>3</v>
      </c>
      <c r="U545">
        <v>3</v>
      </c>
      <c r="V545">
        <v>4</v>
      </c>
      <c r="W545">
        <v>2</v>
      </c>
      <c r="X545">
        <v>3</v>
      </c>
    </row>
    <row r="546" spans="1:24" x14ac:dyDescent="0.25">
      <c r="A546">
        <v>989</v>
      </c>
      <c r="B546">
        <v>41</v>
      </c>
      <c r="C546" s="2" t="s">
        <v>19</v>
      </c>
      <c r="D546" s="2">
        <f t="shared" si="48"/>
        <v>0</v>
      </c>
      <c r="E546">
        <v>3</v>
      </c>
      <c r="F546">
        <v>4</v>
      </c>
      <c r="G546">
        <v>1</v>
      </c>
      <c r="H546">
        <v>1</v>
      </c>
      <c r="I546">
        <v>2</v>
      </c>
      <c r="J546">
        <v>4</v>
      </c>
      <c r="K546" s="2" t="s">
        <v>21</v>
      </c>
      <c r="L546" s="2">
        <f t="shared" si="49"/>
        <v>1</v>
      </c>
      <c r="M546" s="2">
        <f t="shared" si="50"/>
        <v>1</v>
      </c>
      <c r="N546" s="2">
        <f t="shared" si="51"/>
        <v>0</v>
      </c>
      <c r="O546" s="2">
        <f t="shared" si="52"/>
        <v>0</v>
      </c>
      <c r="P546">
        <v>3</v>
      </c>
      <c r="Q546" s="2" t="s">
        <v>17</v>
      </c>
      <c r="R546" s="2">
        <f t="shared" si="53"/>
        <v>2</v>
      </c>
      <c r="S546">
        <v>14</v>
      </c>
      <c r="T546">
        <v>3</v>
      </c>
      <c r="U546">
        <v>2</v>
      </c>
      <c r="V546">
        <v>6</v>
      </c>
      <c r="W546">
        <v>2</v>
      </c>
      <c r="X546">
        <v>3</v>
      </c>
    </row>
    <row r="547" spans="1:24" x14ac:dyDescent="0.25">
      <c r="A547">
        <v>992</v>
      </c>
      <c r="B547">
        <v>32</v>
      </c>
      <c r="C547" s="2" t="s">
        <v>19</v>
      </c>
      <c r="D547" s="2">
        <f t="shared" si="48"/>
        <v>0</v>
      </c>
      <c r="E547">
        <v>1</v>
      </c>
      <c r="F547">
        <v>3</v>
      </c>
      <c r="G547">
        <v>2</v>
      </c>
      <c r="H547">
        <v>1</v>
      </c>
      <c r="I547">
        <v>2</v>
      </c>
      <c r="J547">
        <v>2</v>
      </c>
      <c r="K547" s="2" t="s">
        <v>20</v>
      </c>
      <c r="L547" s="2">
        <f t="shared" si="49"/>
        <v>2</v>
      </c>
      <c r="M547" s="2">
        <f t="shared" si="50"/>
        <v>0</v>
      </c>
      <c r="N547" s="2">
        <f t="shared" si="51"/>
        <v>2</v>
      </c>
      <c r="O547" s="2">
        <f t="shared" si="52"/>
        <v>0</v>
      </c>
      <c r="P547">
        <v>5</v>
      </c>
      <c r="Q547" s="2" t="s">
        <v>17</v>
      </c>
      <c r="R547" s="2">
        <f t="shared" si="53"/>
        <v>2</v>
      </c>
      <c r="S547">
        <v>13</v>
      </c>
      <c r="T547">
        <v>3</v>
      </c>
      <c r="U547">
        <v>2</v>
      </c>
      <c r="V547">
        <v>3</v>
      </c>
      <c r="W547">
        <v>2</v>
      </c>
      <c r="X547">
        <v>1</v>
      </c>
    </row>
    <row r="548" spans="1:24" x14ac:dyDescent="0.25">
      <c r="A548">
        <v>994</v>
      </c>
      <c r="B548">
        <v>25</v>
      </c>
      <c r="C548" s="2" t="s">
        <v>19</v>
      </c>
      <c r="D548" s="2">
        <f t="shared" si="48"/>
        <v>0</v>
      </c>
      <c r="E548">
        <v>1</v>
      </c>
      <c r="F548">
        <v>1</v>
      </c>
      <c r="G548">
        <v>1</v>
      </c>
      <c r="H548">
        <v>1</v>
      </c>
      <c r="I548">
        <v>2</v>
      </c>
      <c r="J548">
        <v>2</v>
      </c>
      <c r="K548" s="2" t="s">
        <v>20</v>
      </c>
      <c r="L548" s="2">
        <f t="shared" si="49"/>
        <v>2</v>
      </c>
      <c r="M548" s="2">
        <f t="shared" si="50"/>
        <v>0</v>
      </c>
      <c r="N548" s="2">
        <f t="shared" si="51"/>
        <v>2</v>
      </c>
      <c r="O548" s="2">
        <f t="shared" si="52"/>
        <v>0</v>
      </c>
      <c r="P548">
        <v>2</v>
      </c>
      <c r="Q548" s="2" t="s">
        <v>19</v>
      </c>
      <c r="R548" s="2">
        <f t="shared" si="53"/>
        <v>1</v>
      </c>
      <c r="S548">
        <v>11</v>
      </c>
      <c r="T548">
        <v>3</v>
      </c>
      <c r="U548">
        <v>2</v>
      </c>
      <c r="V548">
        <v>3</v>
      </c>
      <c r="W548">
        <v>2</v>
      </c>
      <c r="X548">
        <v>1</v>
      </c>
    </row>
    <row r="549" spans="1:24" x14ac:dyDescent="0.25">
      <c r="A549">
        <v>997</v>
      </c>
      <c r="B549">
        <v>27</v>
      </c>
      <c r="C549" s="2" t="s">
        <v>19</v>
      </c>
      <c r="D549" s="2">
        <f t="shared" si="48"/>
        <v>0</v>
      </c>
      <c r="E549">
        <v>3</v>
      </c>
      <c r="F549">
        <v>4</v>
      </c>
      <c r="G549">
        <v>1</v>
      </c>
      <c r="H549">
        <v>2</v>
      </c>
      <c r="I549">
        <v>2</v>
      </c>
      <c r="J549">
        <v>1</v>
      </c>
      <c r="K549" s="2" t="s">
        <v>20</v>
      </c>
      <c r="L549" s="2">
        <f t="shared" si="49"/>
        <v>2</v>
      </c>
      <c r="M549" s="2">
        <f t="shared" si="50"/>
        <v>0</v>
      </c>
      <c r="N549" s="2">
        <f t="shared" si="51"/>
        <v>2</v>
      </c>
      <c r="O549" s="2">
        <f t="shared" si="52"/>
        <v>0</v>
      </c>
      <c r="P549">
        <v>8</v>
      </c>
      <c r="Q549" s="2" t="s">
        <v>17</v>
      </c>
      <c r="R549" s="2">
        <f t="shared" si="53"/>
        <v>2</v>
      </c>
      <c r="S549">
        <v>11</v>
      </c>
      <c r="T549">
        <v>3</v>
      </c>
      <c r="U549">
        <v>3</v>
      </c>
      <c r="V549">
        <v>6</v>
      </c>
      <c r="W549">
        <v>2</v>
      </c>
      <c r="X549">
        <v>4</v>
      </c>
    </row>
    <row r="550" spans="1:24" x14ac:dyDescent="0.25">
      <c r="A550">
        <v>998</v>
      </c>
      <c r="B550">
        <v>27</v>
      </c>
      <c r="C550" s="2" t="s">
        <v>17</v>
      </c>
      <c r="D550" s="2">
        <f t="shared" si="48"/>
        <v>1</v>
      </c>
      <c r="E550">
        <v>2</v>
      </c>
      <c r="F550">
        <v>4</v>
      </c>
      <c r="G550">
        <v>1</v>
      </c>
      <c r="H550">
        <v>1</v>
      </c>
      <c r="I550">
        <v>1</v>
      </c>
      <c r="J550">
        <v>3</v>
      </c>
      <c r="K550" s="2" t="s">
        <v>18</v>
      </c>
      <c r="L550" s="2">
        <f t="shared" si="49"/>
        <v>3</v>
      </c>
      <c r="M550" s="2">
        <f t="shared" si="50"/>
        <v>0</v>
      </c>
      <c r="N550" s="2">
        <f t="shared" si="51"/>
        <v>0</v>
      </c>
      <c r="O550" s="2">
        <f t="shared" si="52"/>
        <v>3</v>
      </c>
      <c r="P550">
        <v>3</v>
      </c>
      <c r="Q550" s="2" t="s">
        <v>17</v>
      </c>
      <c r="R550" s="2">
        <f t="shared" si="53"/>
        <v>2</v>
      </c>
      <c r="S550">
        <v>13</v>
      </c>
      <c r="T550">
        <v>3</v>
      </c>
      <c r="U550">
        <v>3</v>
      </c>
      <c r="V550">
        <v>8</v>
      </c>
      <c r="W550">
        <v>2</v>
      </c>
      <c r="X550">
        <v>7</v>
      </c>
    </row>
    <row r="551" spans="1:24" x14ac:dyDescent="0.25">
      <c r="A551">
        <v>1002</v>
      </c>
      <c r="B551">
        <v>37</v>
      </c>
      <c r="C551" s="2" t="s">
        <v>19</v>
      </c>
      <c r="D551" s="2">
        <f t="shared" si="48"/>
        <v>0</v>
      </c>
      <c r="E551">
        <v>3</v>
      </c>
      <c r="F551">
        <v>1</v>
      </c>
      <c r="G551">
        <v>1</v>
      </c>
      <c r="H551">
        <v>3</v>
      </c>
      <c r="I551">
        <v>1</v>
      </c>
      <c r="J551">
        <v>3</v>
      </c>
      <c r="K551" s="2" t="s">
        <v>18</v>
      </c>
      <c r="L551" s="2">
        <f t="shared" si="49"/>
        <v>3</v>
      </c>
      <c r="M551" s="2">
        <f t="shared" si="50"/>
        <v>0</v>
      </c>
      <c r="N551" s="2">
        <f t="shared" si="51"/>
        <v>0</v>
      </c>
      <c r="O551" s="2">
        <f t="shared" si="52"/>
        <v>3</v>
      </c>
      <c r="P551">
        <v>0</v>
      </c>
      <c r="Q551" s="2" t="s">
        <v>19</v>
      </c>
      <c r="R551" s="2">
        <f t="shared" si="53"/>
        <v>1</v>
      </c>
      <c r="S551">
        <v>18</v>
      </c>
      <c r="T551">
        <v>3</v>
      </c>
      <c r="U551">
        <v>3</v>
      </c>
      <c r="V551">
        <v>3</v>
      </c>
      <c r="W551">
        <v>2</v>
      </c>
      <c r="X551">
        <v>0</v>
      </c>
    </row>
    <row r="552" spans="1:24" x14ac:dyDescent="0.25">
      <c r="A552">
        <v>1003</v>
      </c>
      <c r="B552">
        <v>35</v>
      </c>
      <c r="C552" s="2" t="s">
        <v>19</v>
      </c>
      <c r="D552" s="2">
        <f t="shared" si="48"/>
        <v>0</v>
      </c>
      <c r="E552">
        <v>2</v>
      </c>
      <c r="F552">
        <v>3</v>
      </c>
      <c r="G552">
        <v>1</v>
      </c>
      <c r="H552">
        <v>1</v>
      </c>
      <c r="I552">
        <v>3</v>
      </c>
      <c r="J552">
        <v>1</v>
      </c>
      <c r="K552" s="2" t="s">
        <v>18</v>
      </c>
      <c r="L552" s="2">
        <f t="shared" si="49"/>
        <v>3</v>
      </c>
      <c r="M552" s="2">
        <f t="shared" si="50"/>
        <v>0</v>
      </c>
      <c r="N552" s="2">
        <f t="shared" si="51"/>
        <v>0</v>
      </c>
      <c r="O552" s="2">
        <f t="shared" si="52"/>
        <v>3</v>
      </c>
      <c r="P552">
        <v>7</v>
      </c>
      <c r="Q552" s="2" t="s">
        <v>19</v>
      </c>
      <c r="R552" s="2">
        <f t="shared" si="53"/>
        <v>1</v>
      </c>
      <c r="S552">
        <v>11</v>
      </c>
      <c r="T552">
        <v>3</v>
      </c>
      <c r="U552">
        <v>3</v>
      </c>
      <c r="V552">
        <v>2</v>
      </c>
      <c r="W552">
        <v>2</v>
      </c>
      <c r="X552">
        <v>2</v>
      </c>
    </row>
    <row r="553" spans="1:24" x14ac:dyDescent="0.25">
      <c r="A553">
        <v>1004</v>
      </c>
      <c r="B553">
        <v>25</v>
      </c>
      <c r="C553" s="2" t="s">
        <v>19</v>
      </c>
      <c r="D553" s="2">
        <f t="shared" si="48"/>
        <v>0</v>
      </c>
      <c r="E553">
        <v>3</v>
      </c>
      <c r="F553">
        <v>1</v>
      </c>
      <c r="G553">
        <v>1</v>
      </c>
      <c r="H553">
        <v>3</v>
      </c>
      <c r="I553">
        <v>1</v>
      </c>
      <c r="J553">
        <v>1</v>
      </c>
      <c r="K553" s="2" t="s">
        <v>20</v>
      </c>
      <c r="L553" s="2">
        <f t="shared" si="49"/>
        <v>2</v>
      </c>
      <c r="M553" s="2">
        <f t="shared" si="50"/>
        <v>0</v>
      </c>
      <c r="N553" s="2">
        <f t="shared" si="51"/>
        <v>2</v>
      </c>
      <c r="O553" s="2">
        <f t="shared" si="52"/>
        <v>0</v>
      </c>
      <c r="P553">
        <v>4</v>
      </c>
      <c r="Q553" s="2" t="s">
        <v>19</v>
      </c>
      <c r="R553" s="2">
        <f t="shared" si="53"/>
        <v>1</v>
      </c>
      <c r="S553">
        <v>11</v>
      </c>
      <c r="T553">
        <v>3</v>
      </c>
      <c r="U553">
        <v>2</v>
      </c>
      <c r="V553">
        <v>3</v>
      </c>
      <c r="W553">
        <v>2</v>
      </c>
      <c r="X553">
        <v>0</v>
      </c>
    </row>
    <row r="554" spans="1:24" x14ac:dyDescent="0.25">
      <c r="A554">
        <v>1014</v>
      </c>
      <c r="B554">
        <v>30</v>
      </c>
      <c r="C554" s="2" t="s">
        <v>19</v>
      </c>
      <c r="D554" s="2">
        <f t="shared" si="48"/>
        <v>0</v>
      </c>
      <c r="E554">
        <v>2</v>
      </c>
      <c r="F554">
        <v>4</v>
      </c>
      <c r="G554">
        <v>1</v>
      </c>
      <c r="H554">
        <v>1</v>
      </c>
      <c r="I554">
        <v>2</v>
      </c>
      <c r="J554">
        <v>1</v>
      </c>
      <c r="K554" s="2" t="s">
        <v>21</v>
      </c>
      <c r="L554" s="2">
        <f t="shared" si="49"/>
        <v>1</v>
      </c>
      <c r="M554" s="2">
        <f t="shared" si="50"/>
        <v>1</v>
      </c>
      <c r="N554" s="2">
        <f t="shared" si="51"/>
        <v>0</v>
      </c>
      <c r="O554" s="2">
        <f t="shared" si="52"/>
        <v>0</v>
      </c>
      <c r="P554">
        <v>7</v>
      </c>
      <c r="Q554" s="2" t="s">
        <v>19</v>
      </c>
      <c r="R554" s="2">
        <f t="shared" si="53"/>
        <v>1</v>
      </c>
      <c r="S554">
        <v>14</v>
      </c>
      <c r="T554">
        <v>3</v>
      </c>
      <c r="U554">
        <v>3</v>
      </c>
      <c r="V554">
        <v>3</v>
      </c>
      <c r="W554">
        <v>2</v>
      </c>
      <c r="X554">
        <v>0</v>
      </c>
    </row>
    <row r="555" spans="1:24" x14ac:dyDescent="0.25">
      <c r="A555">
        <v>1015</v>
      </c>
      <c r="B555">
        <v>31</v>
      </c>
      <c r="C555" s="2" t="s">
        <v>19</v>
      </c>
      <c r="D555" s="2">
        <f t="shared" si="48"/>
        <v>0</v>
      </c>
      <c r="E555">
        <v>1</v>
      </c>
      <c r="F555">
        <v>1</v>
      </c>
      <c r="G555">
        <v>1</v>
      </c>
      <c r="H555">
        <v>2</v>
      </c>
      <c r="I555">
        <v>4</v>
      </c>
      <c r="J555">
        <v>2</v>
      </c>
      <c r="K555" s="2" t="s">
        <v>18</v>
      </c>
      <c r="L555" s="2">
        <f t="shared" si="49"/>
        <v>3</v>
      </c>
      <c r="M555" s="2">
        <f t="shared" si="50"/>
        <v>0</v>
      </c>
      <c r="N555" s="2">
        <f t="shared" si="51"/>
        <v>0</v>
      </c>
      <c r="O555" s="2">
        <f t="shared" si="52"/>
        <v>3</v>
      </c>
      <c r="P555">
        <v>3</v>
      </c>
      <c r="Q555" s="2" t="s">
        <v>19</v>
      </c>
      <c r="R555" s="2">
        <f t="shared" si="53"/>
        <v>1</v>
      </c>
      <c r="S555">
        <v>11</v>
      </c>
      <c r="T555">
        <v>3</v>
      </c>
      <c r="U555">
        <v>4</v>
      </c>
      <c r="V555">
        <v>3</v>
      </c>
      <c r="W555">
        <v>2</v>
      </c>
      <c r="X555">
        <v>1</v>
      </c>
    </row>
    <row r="556" spans="1:24" x14ac:dyDescent="0.25">
      <c r="A556">
        <v>1020</v>
      </c>
      <c r="B556">
        <v>36</v>
      </c>
      <c r="C556" s="2" t="s">
        <v>19</v>
      </c>
      <c r="D556" s="2">
        <f t="shared" si="48"/>
        <v>0</v>
      </c>
      <c r="E556">
        <v>2</v>
      </c>
      <c r="F556">
        <v>3</v>
      </c>
      <c r="G556">
        <v>1</v>
      </c>
      <c r="H556">
        <v>2</v>
      </c>
      <c r="I556">
        <v>2</v>
      </c>
      <c r="J556">
        <v>1</v>
      </c>
      <c r="K556" s="2" t="s">
        <v>20</v>
      </c>
      <c r="L556" s="2">
        <f t="shared" si="49"/>
        <v>2</v>
      </c>
      <c r="M556" s="2">
        <f t="shared" si="50"/>
        <v>0</v>
      </c>
      <c r="N556" s="2">
        <f t="shared" si="51"/>
        <v>2</v>
      </c>
      <c r="O556" s="2">
        <f t="shared" si="52"/>
        <v>0</v>
      </c>
      <c r="P556">
        <v>4</v>
      </c>
      <c r="Q556" s="2" t="s">
        <v>19</v>
      </c>
      <c r="R556" s="2">
        <f t="shared" si="53"/>
        <v>1</v>
      </c>
      <c r="S556">
        <v>13</v>
      </c>
      <c r="T556">
        <v>3</v>
      </c>
      <c r="U556">
        <v>2</v>
      </c>
      <c r="V556">
        <v>3</v>
      </c>
      <c r="W556">
        <v>2</v>
      </c>
      <c r="X556">
        <v>0</v>
      </c>
    </row>
    <row r="557" spans="1:24" x14ac:dyDescent="0.25">
      <c r="A557">
        <v>1022</v>
      </c>
      <c r="B557">
        <v>25</v>
      </c>
      <c r="C557" s="2" t="s">
        <v>17</v>
      </c>
      <c r="D557" s="2">
        <f t="shared" si="48"/>
        <v>1</v>
      </c>
      <c r="E557">
        <v>2</v>
      </c>
      <c r="F557">
        <v>1</v>
      </c>
      <c r="G557">
        <v>1</v>
      </c>
      <c r="H557">
        <v>2</v>
      </c>
      <c r="I557">
        <v>1</v>
      </c>
      <c r="J557">
        <v>1</v>
      </c>
      <c r="K557" s="2" t="s">
        <v>20</v>
      </c>
      <c r="L557" s="2">
        <f t="shared" si="49"/>
        <v>2</v>
      </c>
      <c r="M557" s="2">
        <f t="shared" si="50"/>
        <v>0</v>
      </c>
      <c r="N557" s="2">
        <f t="shared" si="51"/>
        <v>2</v>
      </c>
      <c r="O557" s="2">
        <f t="shared" si="52"/>
        <v>0</v>
      </c>
      <c r="P557">
        <v>3</v>
      </c>
      <c r="Q557" s="2" t="s">
        <v>19</v>
      </c>
      <c r="R557" s="2">
        <f t="shared" si="53"/>
        <v>1</v>
      </c>
      <c r="S557">
        <v>12</v>
      </c>
      <c r="T557">
        <v>3</v>
      </c>
      <c r="U557">
        <v>3</v>
      </c>
      <c r="V557">
        <v>3</v>
      </c>
      <c r="W557">
        <v>2</v>
      </c>
      <c r="X557">
        <v>2</v>
      </c>
    </row>
    <row r="558" spans="1:24" x14ac:dyDescent="0.25">
      <c r="A558">
        <v>1024</v>
      </c>
      <c r="B558">
        <v>56</v>
      </c>
      <c r="C558" s="2" t="s">
        <v>19</v>
      </c>
      <c r="D558" s="2">
        <f t="shared" si="48"/>
        <v>0</v>
      </c>
      <c r="E558">
        <v>2</v>
      </c>
      <c r="F558">
        <v>1</v>
      </c>
      <c r="G558">
        <v>2</v>
      </c>
      <c r="H558">
        <v>3</v>
      </c>
      <c r="I558">
        <v>1</v>
      </c>
      <c r="J558">
        <v>4</v>
      </c>
      <c r="K558" s="2" t="s">
        <v>20</v>
      </c>
      <c r="L558" s="2">
        <f t="shared" si="49"/>
        <v>2</v>
      </c>
      <c r="M558" s="2">
        <f t="shared" si="50"/>
        <v>0</v>
      </c>
      <c r="N558" s="2">
        <f t="shared" si="51"/>
        <v>2</v>
      </c>
      <c r="O558" s="2">
        <f t="shared" si="52"/>
        <v>0</v>
      </c>
      <c r="P558">
        <v>2</v>
      </c>
      <c r="Q558" s="2" t="s">
        <v>19</v>
      </c>
      <c r="R558" s="2">
        <f t="shared" si="53"/>
        <v>1</v>
      </c>
      <c r="S558">
        <v>22</v>
      </c>
      <c r="T558">
        <v>4</v>
      </c>
      <c r="U558">
        <v>4</v>
      </c>
      <c r="V558">
        <v>3</v>
      </c>
      <c r="W558">
        <v>2</v>
      </c>
      <c r="X558">
        <v>1</v>
      </c>
    </row>
    <row r="559" spans="1:24" x14ac:dyDescent="0.25">
      <c r="A559">
        <v>1029</v>
      </c>
      <c r="B559">
        <v>41</v>
      </c>
      <c r="C559" s="2" t="s">
        <v>19</v>
      </c>
      <c r="D559" s="2">
        <f t="shared" si="48"/>
        <v>0</v>
      </c>
      <c r="E559">
        <v>1</v>
      </c>
      <c r="F559">
        <v>2</v>
      </c>
      <c r="G559">
        <v>1</v>
      </c>
      <c r="H559">
        <v>4</v>
      </c>
      <c r="I559">
        <v>1</v>
      </c>
      <c r="J559">
        <v>1</v>
      </c>
      <c r="K559" s="2" t="s">
        <v>20</v>
      </c>
      <c r="L559" s="2">
        <f t="shared" si="49"/>
        <v>2</v>
      </c>
      <c r="M559" s="2">
        <f t="shared" si="50"/>
        <v>0</v>
      </c>
      <c r="N559" s="2">
        <f t="shared" si="51"/>
        <v>2</v>
      </c>
      <c r="O559" s="2">
        <f t="shared" si="52"/>
        <v>0</v>
      </c>
      <c r="P559">
        <v>2</v>
      </c>
      <c r="Q559" s="2" t="s">
        <v>17</v>
      </c>
      <c r="R559" s="2">
        <f t="shared" si="53"/>
        <v>2</v>
      </c>
      <c r="S559">
        <v>12</v>
      </c>
      <c r="T559">
        <v>3</v>
      </c>
      <c r="U559">
        <v>2</v>
      </c>
      <c r="V559">
        <v>4</v>
      </c>
      <c r="W559">
        <v>2</v>
      </c>
      <c r="X559">
        <v>0</v>
      </c>
    </row>
    <row r="560" spans="1:24" x14ac:dyDescent="0.25">
      <c r="A560">
        <v>1036</v>
      </c>
      <c r="B560">
        <v>31</v>
      </c>
      <c r="C560" s="2" t="s">
        <v>19</v>
      </c>
      <c r="D560" s="2">
        <f t="shared" si="48"/>
        <v>0</v>
      </c>
      <c r="E560">
        <v>2</v>
      </c>
      <c r="F560">
        <v>4</v>
      </c>
      <c r="G560">
        <v>1</v>
      </c>
      <c r="H560">
        <v>4</v>
      </c>
      <c r="I560">
        <v>1</v>
      </c>
      <c r="J560">
        <v>3</v>
      </c>
      <c r="K560" s="2" t="s">
        <v>18</v>
      </c>
      <c r="L560" s="2">
        <f t="shared" si="49"/>
        <v>3</v>
      </c>
      <c r="M560" s="2">
        <f t="shared" si="50"/>
        <v>0</v>
      </c>
      <c r="N560" s="2">
        <f t="shared" si="51"/>
        <v>0</v>
      </c>
      <c r="O560" s="2">
        <f t="shared" si="52"/>
        <v>3</v>
      </c>
      <c r="P560">
        <v>1</v>
      </c>
      <c r="Q560" s="2" t="s">
        <v>19</v>
      </c>
      <c r="R560" s="2">
        <f t="shared" si="53"/>
        <v>1</v>
      </c>
      <c r="S560">
        <v>18</v>
      </c>
      <c r="T560">
        <v>3</v>
      </c>
      <c r="U560">
        <v>3</v>
      </c>
      <c r="V560">
        <v>3</v>
      </c>
      <c r="W560">
        <v>2</v>
      </c>
      <c r="X560">
        <v>0</v>
      </c>
    </row>
    <row r="561" spans="1:24" x14ac:dyDescent="0.25">
      <c r="A561">
        <v>1037</v>
      </c>
      <c r="B561">
        <v>31</v>
      </c>
      <c r="C561" s="2" t="s">
        <v>17</v>
      </c>
      <c r="D561" s="2">
        <f t="shared" si="48"/>
        <v>1</v>
      </c>
      <c r="E561">
        <v>3</v>
      </c>
      <c r="F561">
        <v>2</v>
      </c>
      <c r="G561">
        <v>1</v>
      </c>
      <c r="H561">
        <v>1</v>
      </c>
      <c r="I561">
        <v>1</v>
      </c>
      <c r="J561">
        <v>1</v>
      </c>
      <c r="K561" s="2" t="s">
        <v>20</v>
      </c>
      <c r="L561" s="2">
        <f t="shared" si="49"/>
        <v>2</v>
      </c>
      <c r="M561" s="2">
        <f t="shared" si="50"/>
        <v>0</v>
      </c>
      <c r="N561" s="2">
        <f t="shared" si="51"/>
        <v>2</v>
      </c>
      <c r="O561" s="2">
        <f t="shared" si="52"/>
        <v>0</v>
      </c>
      <c r="P561">
        <v>6</v>
      </c>
      <c r="Q561" s="2" t="s">
        <v>17</v>
      </c>
      <c r="R561" s="2">
        <f t="shared" si="53"/>
        <v>2</v>
      </c>
      <c r="S561">
        <v>13</v>
      </c>
      <c r="T561">
        <v>3</v>
      </c>
      <c r="U561">
        <v>1</v>
      </c>
      <c r="V561">
        <v>2</v>
      </c>
      <c r="W561">
        <v>2</v>
      </c>
      <c r="X561">
        <v>2</v>
      </c>
    </row>
    <row r="562" spans="1:24" x14ac:dyDescent="0.25">
      <c r="A562">
        <v>1039</v>
      </c>
      <c r="B562">
        <v>48</v>
      </c>
      <c r="C562" s="2" t="s">
        <v>19</v>
      </c>
      <c r="D562" s="2">
        <f t="shared" si="48"/>
        <v>0</v>
      </c>
      <c r="E562">
        <v>3</v>
      </c>
      <c r="F562">
        <v>3</v>
      </c>
      <c r="G562">
        <v>1</v>
      </c>
      <c r="H562">
        <v>1</v>
      </c>
      <c r="I562">
        <v>2</v>
      </c>
      <c r="J562">
        <v>1</v>
      </c>
      <c r="K562" s="2" t="s">
        <v>21</v>
      </c>
      <c r="L562" s="2">
        <f t="shared" si="49"/>
        <v>1</v>
      </c>
      <c r="M562" s="2">
        <f t="shared" si="50"/>
        <v>1</v>
      </c>
      <c r="N562" s="2">
        <f t="shared" si="51"/>
        <v>0</v>
      </c>
      <c r="O562" s="2">
        <f t="shared" si="52"/>
        <v>0</v>
      </c>
      <c r="P562">
        <v>4</v>
      </c>
      <c r="Q562" s="2" t="s">
        <v>19</v>
      </c>
      <c r="R562" s="2">
        <f t="shared" si="53"/>
        <v>1</v>
      </c>
      <c r="S562">
        <v>11</v>
      </c>
      <c r="T562">
        <v>3</v>
      </c>
      <c r="U562">
        <v>3</v>
      </c>
      <c r="V562">
        <v>2</v>
      </c>
      <c r="W562">
        <v>2</v>
      </c>
      <c r="X562">
        <v>2</v>
      </c>
    </row>
    <row r="563" spans="1:24" x14ac:dyDescent="0.25">
      <c r="A563">
        <v>1040</v>
      </c>
      <c r="B563">
        <v>34</v>
      </c>
      <c r="C563" s="2" t="s">
        <v>17</v>
      </c>
      <c r="D563" s="2">
        <f t="shared" si="48"/>
        <v>1</v>
      </c>
      <c r="E563">
        <v>3</v>
      </c>
      <c r="F563">
        <v>1</v>
      </c>
      <c r="G563">
        <v>1</v>
      </c>
      <c r="H563">
        <v>3</v>
      </c>
      <c r="I563">
        <v>1</v>
      </c>
      <c r="J563">
        <v>3</v>
      </c>
      <c r="K563" s="2" t="s">
        <v>20</v>
      </c>
      <c r="L563" s="2">
        <f t="shared" si="49"/>
        <v>2</v>
      </c>
      <c r="M563" s="2">
        <f t="shared" si="50"/>
        <v>0</v>
      </c>
      <c r="N563" s="2">
        <f t="shared" si="51"/>
        <v>2</v>
      </c>
      <c r="O563" s="2">
        <f t="shared" si="52"/>
        <v>0</v>
      </c>
      <c r="P563">
        <v>1</v>
      </c>
      <c r="Q563" s="2" t="s">
        <v>19</v>
      </c>
      <c r="R563" s="2">
        <f t="shared" si="53"/>
        <v>1</v>
      </c>
      <c r="S563">
        <v>15</v>
      </c>
      <c r="T563">
        <v>3</v>
      </c>
      <c r="U563">
        <v>3</v>
      </c>
      <c r="V563">
        <v>2</v>
      </c>
      <c r="W563">
        <v>2</v>
      </c>
      <c r="X563">
        <v>2</v>
      </c>
    </row>
    <row r="564" spans="1:24" x14ac:dyDescent="0.25">
      <c r="A564">
        <v>1043</v>
      </c>
      <c r="B564">
        <v>44</v>
      </c>
      <c r="C564" s="2" t="s">
        <v>19</v>
      </c>
      <c r="D564" s="2">
        <f t="shared" si="48"/>
        <v>0</v>
      </c>
      <c r="E564">
        <v>3</v>
      </c>
      <c r="F564">
        <v>3</v>
      </c>
      <c r="G564">
        <v>1</v>
      </c>
      <c r="H564">
        <v>2</v>
      </c>
      <c r="I564">
        <v>1</v>
      </c>
      <c r="J564">
        <v>3</v>
      </c>
      <c r="K564" s="2" t="s">
        <v>18</v>
      </c>
      <c r="L564" s="2">
        <f t="shared" si="49"/>
        <v>3</v>
      </c>
      <c r="M564" s="2">
        <f t="shared" si="50"/>
        <v>0</v>
      </c>
      <c r="N564" s="2">
        <f t="shared" si="51"/>
        <v>0</v>
      </c>
      <c r="O564" s="2">
        <f t="shared" si="52"/>
        <v>3</v>
      </c>
      <c r="P564">
        <v>3</v>
      </c>
      <c r="Q564" s="2" t="s">
        <v>19</v>
      </c>
      <c r="R564" s="2">
        <f t="shared" si="53"/>
        <v>1</v>
      </c>
      <c r="S564">
        <v>14</v>
      </c>
      <c r="T564">
        <v>3</v>
      </c>
      <c r="U564">
        <v>3</v>
      </c>
      <c r="V564">
        <v>5</v>
      </c>
      <c r="W564">
        <v>2</v>
      </c>
      <c r="X564">
        <v>0</v>
      </c>
    </row>
    <row r="565" spans="1:24" x14ac:dyDescent="0.25">
      <c r="A565">
        <v>1045</v>
      </c>
      <c r="B565">
        <v>49</v>
      </c>
      <c r="C565" s="2" t="s">
        <v>19</v>
      </c>
      <c r="D565" s="2">
        <f t="shared" si="48"/>
        <v>0</v>
      </c>
      <c r="E565">
        <v>3</v>
      </c>
      <c r="F565">
        <v>1</v>
      </c>
      <c r="G565">
        <v>1</v>
      </c>
      <c r="H565">
        <v>1</v>
      </c>
      <c r="I565">
        <v>2</v>
      </c>
      <c r="J565">
        <v>3</v>
      </c>
      <c r="K565" s="2" t="s">
        <v>20</v>
      </c>
      <c r="L565" s="2">
        <f t="shared" si="49"/>
        <v>2</v>
      </c>
      <c r="M565" s="2">
        <f t="shared" si="50"/>
        <v>0</v>
      </c>
      <c r="N565" s="2">
        <f t="shared" si="51"/>
        <v>2</v>
      </c>
      <c r="O565" s="2">
        <f t="shared" si="52"/>
        <v>0</v>
      </c>
      <c r="P565">
        <v>2</v>
      </c>
      <c r="Q565" s="2" t="s">
        <v>19</v>
      </c>
      <c r="R565" s="2">
        <f t="shared" si="53"/>
        <v>1</v>
      </c>
      <c r="S565">
        <v>14</v>
      </c>
      <c r="T565">
        <v>3</v>
      </c>
      <c r="U565">
        <v>2</v>
      </c>
      <c r="V565">
        <v>3</v>
      </c>
      <c r="W565">
        <v>2</v>
      </c>
      <c r="X565">
        <v>1</v>
      </c>
    </row>
    <row r="566" spans="1:24" x14ac:dyDescent="0.25">
      <c r="A566">
        <v>1047</v>
      </c>
      <c r="B566">
        <v>44</v>
      </c>
      <c r="C566" s="2" t="s">
        <v>19</v>
      </c>
      <c r="D566" s="2">
        <f t="shared" si="48"/>
        <v>0</v>
      </c>
      <c r="E566">
        <v>3</v>
      </c>
      <c r="F566">
        <v>4</v>
      </c>
      <c r="G566">
        <v>1</v>
      </c>
      <c r="H566">
        <v>2</v>
      </c>
      <c r="I566">
        <v>1</v>
      </c>
      <c r="J566">
        <v>2</v>
      </c>
      <c r="K566" s="2" t="s">
        <v>18</v>
      </c>
      <c r="L566" s="2">
        <f t="shared" si="49"/>
        <v>3</v>
      </c>
      <c r="M566" s="2">
        <f t="shared" si="50"/>
        <v>0</v>
      </c>
      <c r="N566" s="2">
        <f t="shared" si="51"/>
        <v>0</v>
      </c>
      <c r="O566" s="2">
        <f t="shared" si="52"/>
        <v>3</v>
      </c>
      <c r="P566">
        <v>7</v>
      </c>
      <c r="Q566" s="2" t="s">
        <v>19</v>
      </c>
      <c r="R566" s="2">
        <f t="shared" si="53"/>
        <v>1</v>
      </c>
      <c r="S566">
        <v>13</v>
      </c>
      <c r="T566">
        <v>3</v>
      </c>
      <c r="U566">
        <v>2</v>
      </c>
      <c r="V566">
        <v>5</v>
      </c>
      <c r="W566">
        <v>2</v>
      </c>
      <c r="X566">
        <v>1</v>
      </c>
    </row>
    <row r="567" spans="1:24" x14ac:dyDescent="0.25">
      <c r="A567">
        <v>1057</v>
      </c>
      <c r="B567">
        <v>28</v>
      </c>
      <c r="C567" s="2" t="s">
        <v>17</v>
      </c>
      <c r="D567" s="2">
        <f t="shared" si="48"/>
        <v>1</v>
      </c>
      <c r="E567">
        <v>3</v>
      </c>
      <c r="F567">
        <v>1</v>
      </c>
      <c r="G567">
        <v>2</v>
      </c>
      <c r="H567">
        <v>3</v>
      </c>
      <c r="I567">
        <v>1</v>
      </c>
      <c r="J567">
        <v>3</v>
      </c>
      <c r="K567" s="2" t="s">
        <v>20</v>
      </c>
      <c r="L567" s="2">
        <f t="shared" si="49"/>
        <v>2</v>
      </c>
      <c r="M567" s="2">
        <f t="shared" si="50"/>
        <v>0</v>
      </c>
      <c r="N567" s="2">
        <f t="shared" si="51"/>
        <v>2</v>
      </c>
      <c r="O567" s="2">
        <f t="shared" si="52"/>
        <v>0</v>
      </c>
      <c r="P567">
        <v>3</v>
      </c>
      <c r="Q567" s="2" t="s">
        <v>19</v>
      </c>
      <c r="R567" s="2">
        <f t="shared" si="53"/>
        <v>1</v>
      </c>
      <c r="S567">
        <v>15</v>
      </c>
      <c r="T567">
        <v>3</v>
      </c>
      <c r="U567">
        <v>4</v>
      </c>
      <c r="V567">
        <v>3</v>
      </c>
      <c r="W567">
        <v>2</v>
      </c>
      <c r="X567">
        <v>1</v>
      </c>
    </row>
    <row r="568" spans="1:24" x14ac:dyDescent="0.25">
      <c r="A568">
        <v>1063</v>
      </c>
      <c r="B568">
        <v>44</v>
      </c>
      <c r="C568" s="2" t="s">
        <v>19</v>
      </c>
      <c r="D568" s="2">
        <f t="shared" si="48"/>
        <v>0</v>
      </c>
      <c r="E568">
        <v>1</v>
      </c>
      <c r="F568">
        <v>2</v>
      </c>
      <c r="G568">
        <v>2</v>
      </c>
      <c r="H568">
        <v>3</v>
      </c>
      <c r="I568">
        <v>3</v>
      </c>
      <c r="J568">
        <v>3</v>
      </c>
      <c r="K568" s="2" t="s">
        <v>18</v>
      </c>
      <c r="L568" s="2">
        <f t="shared" si="49"/>
        <v>3</v>
      </c>
      <c r="M568" s="2">
        <f t="shared" si="50"/>
        <v>0</v>
      </c>
      <c r="N568" s="2">
        <f t="shared" si="51"/>
        <v>0</v>
      </c>
      <c r="O568" s="2">
        <f t="shared" si="52"/>
        <v>3</v>
      </c>
      <c r="P568">
        <v>0</v>
      </c>
      <c r="Q568" s="2" t="s">
        <v>17</v>
      </c>
      <c r="R568" s="2">
        <f t="shared" si="53"/>
        <v>2</v>
      </c>
      <c r="S568">
        <v>18</v>
      </c>
      <c r="T568">
        <v>3</v>
      </c>
      <c r="U568">
        <v>2</v>
      </c>
      <c r="V568">
        <v>2</v>
      </c>
      <c r="W568">
        <v>2</v>
      </c>
      <c r="X568">
        <v>2</v>
      </c>
    </row>
    <row r="569" spans="1:24" x14ac:dyDescent="0.25">
      <c r="A569">
        <v>1066</v>
      </c>
      <c r="B569">
        <v>55</v>
      </c>
      <c r="C569" s="2" t="s">
        <v>19</v>
      </c>
      <c r="D569" s="2">
        <f t="shared" si="48"/>
        <v>0</v>
      </c>
      <c r="E569">
        <v>3</v>
      </c>
      <c r="F569">
        <v>4</v>
      </c>
      <c r="G569">
        <v>2</v>
      </c>
      <c r="H569">
        <v>3</v>
      </c>
      <c r="I569">
        <v>2</v>
      </c>
      <c r="J569">
        <v>3</v>
      </c>
      <c r="K569" s="2" t="s">
        <v>20</v>
      </c>
      <c r="L569" s="2">
        <f t="shared" si="49"/>
        <v>2</v>
      </c>
      <c r="M569" s="2">
        <f t="shared" si="50"/>
        <v>0</v>
      </c>
      <c r="N569" s="2">
        <f t="shared" si="51"/>
        <v>2</v>
      </c>
      <c r="O569" s="2">
        <f t="shared" si="52"/>
        <v>0</v>
      </c>
      <c r="P569">
        <v>0</v>
      </c>
      <c r="Q569" s="2" t="s">
        <v>17</v>
      </c>
      <c r="R569" s="2">
        <f t="shared" si="53"/>
        <v>2</v>
      </c>
      <c r="S569">
        <v>16</v>
      </c>
      <c r="T569">
        <v>3</v>
      </c>
      <c r="U569">
        <v>3</v>
      </c>
      <c r="V569">
        <v>3</v>
      </c>
      <c r="W569">
        <v>2</v>
      </c>
      <c r="X569">
        <v>1</v>
      </c>
    </row>
    <row r="570" spans="1:24" x14ac:dyDescent="0.25">
      <c r="A570">
        <v>1071</v>
      </c>
      <c r="B570">
        <v>28</v>
      </c>
      <c r="C570" s="2" t="s">
        <v>19</v>
      </c>
      <c r="D570" s="2">
        <f t="shared" si="48"/>
        <v>0</v>
      </c>
      <c r="E570">
        <v>3</v>
      </c>
      <c r="F570">
        <v>3</v>
      </c>
      <c r="G570">
        <v>2</v>
      </c>
      <c r="H570">
        <v>1</v>
      </c>
      <c r="I570">
        <v>2</v>
      </c>
      <c r="J570">
        <v>1</v>
      </c>
      <c r="K570" s="2" t="s">
        <v>18</v>
      </c>
      <c r="L570" s="2">
        <f t="shared" si="49"/>
        <v>3</v>
      </c>
      <c r="M570" s="2">
        <f t="shared" si="50"/>
        <v>0</v>
      </c>
      <c r="N570" s="2">
        <f t="shared" si="51"/>
        <v>0</v>
      </c>
      <c r="O570" s="2">
        <f t="shared" si="52"/>
        <v>3</v>
      </c>
      <c r="P570">
        <v>7</v>
      </c>
      <c r="Q570" s="2" t="s">
        <v>19</v>
      </c>
      <c r="R570" s="2">
        <f t="shared" si="53"/>
        <v>1</v>
      </c>
      <c r="S570">
        <v>14</v>
      </c>
      <c r="T570">
        <v>3</v>
      </c>
      <c r="U570">
        <v>3</v>
      </c>
      <c r="V570">
        <v>4</v>
      </c>
      <c r="W570">
        <v>2</v>
      </c>
      <c r="X570">
        <v>1</v>
      </c>
    </row>
    <row r="571" spans="1:24" x14ac:dyDescent="0.25">
      <c r="A571">
        <v>1072</v>
      </c>
      <c r="B571">
        <v>49</v>
      </c>
      <c r="C571" s="2" t="s">
        <v>19</v>
      </c>
      <c r="D571" s="2">
        <f t="shared" si="48"/>
        <v>0</v>
      </c>
      <c r="E571">
        <v>2</v>
      </c>
      <c r="F571">
        <v>3</v>
      </c>
      <c r="G571">
        <v>2</v>
      </c>
      <c r="H571">
        <v>2</v>
      </c>
      <c r="I571">
        <v>2</v>
      </c>
      <c r="J571">
        <v>4</v>
      </c>
      <c r="K571" s="2" t="s">
        <v>20</v>
      </c>
      <c r="L571" s="2">
        <f t="shared" si="49"/>
        <v>2</v>
      </c>
      <c r="M571" s="2">
        <f t="shared" si="50"/>
        <v>0</v>
      </c>
      <c r="N571" s="2">
        <f t="shared" si="51"/>
        <v>2</v>
      </c>
      <c r="O571" s="2">
        <f t="shared" si="52"/>
        <v>0</v>
      </c>
      <c r="P571">
        <v>1</v>
      </c>
      <c r="Q571" s="2" t="s">
        <v>19</v>
      </c>
      <c r="R571" s="2">
        <f t="shared" si="53"/>
        <v>1</v>
      </c>
      <c r="S571">
        <v>25</v>
      </c>
      <c r="T571">
        <v>4</v>
      </c>
      <c r="U571">
        <v>3</v>
      </c>
      <c r="V571">
        <v>3</v>
      </c>
      <c r="W571">
        <v>2</v>
      </c>
      <c r="X571">
        <v>1</v>
      </c>
    </row>
    <row r="572" spans="1:24" x14ac:dyDescent="0.25">
      <c r="A572">
        <v>1073</v>
      </c>
      <c r="B572">
        <v>29</v>
      </c>
      <c r="C572" s="2" t="s">
        <v>19</v>
      </c>
      <c r="D572" s="2">
        <f t="shared" si="48"/>
        <v>0</v>
      </c>
      <c r="E572">
        <v>1</v>
      </c>
      <c r="F572">
        <v>4</v>
      </c>
      <c r="G572">
        <v>1</v>
      </c>
      <c r="H572">
        <v>1</v>
      </c>
      <c r="I572">
        <v>1</v>
      </c>
      <c r="J572">
        <v>2</v>
      </c>
      <c r="K572" s="2" t="s">
        <v>20</v>
      </c>
      <c r="L572" s="2">
        <f t="shared" si="49"/>
        <v>2</v>
      </c>
      <c r="M572" s="2">
        <f t="shared" si="50"/>
        <v>0</v>
      </c>
      <c r="N572" s="2">
        <f t="shared" si="51"/>
        <v>2</v>
      </c>
      <c r="O572" s="2">
        <f t="shared" si="52"/>
        <v>0</v>
      </c>
      <c r="P572">
        <v>3</v>
      </c>
      <c r="Q572" s="2" t="s">
        <v>19</v>
      </c>
      <c r="R572" s="2">
        <f t="shared" si="53"/>
        <v>1</v>
      </c>
      <c r="S572">
        <v>13</v>
      </c>
      <c r="T572">
        <v>3</v>
      </c>
      <c r="U572">
        <v>3</v>
      </c>
      <c r="V572">
        <v>3</v>
      </c>
      <c r="W572">
        <v>2</v>
      </c>
      <c r="X572">
        <v>0</v>
      </c>
    </row>
    <row r="573" spans="1:24" x14ac:dyDescent="0.25">
      <c r="A573">
        <v>1076</v>
      </c>
      <c r="B573">
        <v>32</v>
      </c>
      <c r="C573" s="2" t="s">
        <v>19</v>
      </c>
      <c r="D573" s="2">
        <f t="shared" si="48"/>
        <v>0</v>
      </c>
      <c r="E573">
        <v>3</v>
      </c>
      <c r="F573">
        <v>3</v>
      </c>
      <c r="G573">
        <v>2</v>
      </c>
      <c r="H573">
        <v>3</v>
      </c>
      <c r="I573">
        <v>3</v>
      </c>
      <c r="J573">
        <v>4</v>
      </c>
      <c r="K573" s="2" t="s">
        <v>18</v>
      </c>
      <c r="L573" s="2">
        <f t="shared" si="49"/>
        <v>3</v>
      </c>
      <c r="M573" s="2">
        <f t="shared" si="50"/>
        <v>0</v>
      </c>
      <c r="N573" s="2">
        <f t="shared" si="51"/>
        <v>0</v>
      </c>
      <c r="O573" s="2">
        <f t="shared" si="52"/>
        <v>3</v>
      </c>
      <c r="P573">
        <v>0</v>
      </c>
      <c r="Q573" s="2" t="s">
        <v>19</v>
      </c>
      <c r="R573" s="2">
        <f t="shared" si="53"/>
        <v>1</v>
      </c>
      <c r="S573">
        <v>25</v>
      </c>
      <c r="T573">
        <v>4</v>
      </c>
      <c r="U573">
        <v>4</v>
      </c>
      <c r="V573">
        <v>5</v>
      </c>
      <c r="W573">
        <v>2</v>
      </c>
      <c r="X573">
        <v>0</v>
      </c>
    </row>
    <row r="574" spans="1:24" x14ac:dyDescent="0.25">
      <c r="A574">
        <v>1086</v>
      </c>
      <c r="B574">
        <v>31</v>
      </c>
      <c r="C574" s="2" t="s">
        <v>17</v>
      </c>
      <c r="D574" s="2">
        <f t="shared" si="48"/>
        <v>1</v>
      </c>
      <c r="E574">
        <v>3</v>
      </c>
      <c r="F574">
        <v>4</v>
      </c>
      <c r="G574">
        <v>1</v>
      </c>
      <c r="H574">
        <v>1</v>
      </c>
      <c r="I574">
        <v>1</v>
      </c>
      <c r="J574">
        <v>2</v>
      </c>
      <c r="K574" s="2" t="s">
        <v>18</v>
      </c>
      <c r="L574" s="2">
        <f t="shared" si="49"/>
        <v>3</v>
      </c>
      <c r="M574" s="2">
        <f t="shared" si="50"/>
        <v>0</v>
      </c>
      <c r="N574" s="2">
        <f t="shared" si="51"/>
        <v>0</v>
      </c>
      <c r="O574" s="2">
        <f t="shared" si="52"/>
        <v>3</v>
      </c>
      <c r="P574">
        <v>3</v>
      </c>
      <c r="Q574" s="2" t="s">
        <v>19</v>
      </c>
      <c r="R574" s="2">
        <f t="shared" si="53"/>
        <v>1</v>
      </c>
      <c r="S574">
        <v>12</v>
      </c>
      <c r="T574">
        <v>3</v>
      </c>
      <c r="U574">
        <v>1</v>
      </c>
      <c r="V574">
        <v>7</v>
      </c>
      <c r="W574">
        <v>2</v>
      </c>
      <c r="X574">
        <v>7</v>
      </c>
    </row>
    <row r="575" spans="1:24" x14ac:dyDescent="0.25">
      <c r="A575">
        <v>1099</v>
      </c>
      <c r="B575">
        <v>40</v>
      </c>
      <c r="C575" s="2" t="s">
        <v>19</v>
      </c>
      <c r="D575" s="2">
        <f t="shared" si="48"/>
        <v>0</v>
      </c>
      <c r="E575">
        <v>2</v>
      </c>
      <c r="F575">
        <v>4</v>
      </c>
      <c r="G575">
        <v>2</v>
      </c>
      <c r="H575">
        <v>3</v>
      </c>
      <c r="I575">
        <v>2</v>
      </c>
      <c r="J575">
        <v>4</v>
      </c>
      <c r="K575" s="2" t="s">
        <v>21</v>
      </c>
      <c r="L575" s="2">
        <f t="shared" si="49"/>
        <v>1</v>
      </c>
      <c r="M575" s="2">
        <f t="shared" si="50"/>
        <v>1</v>
      </c>
      <c r="N575" s="2">
        <f t="shared" si="51"/>
        <v>0</v>
      </c>
      <c r="O575" s="2">
        <f t="shared" si="52"/>
        <v>0</v>
      </c>
      <c r="P575">
        <v>1</v>
      </c>
      <c r="Q575" s="2" t="s">
        <v>17</v>
      </c>
      <c r="R575" s="2">
        <f t="shared" si="53"/>
        <v>2</v>
      </c>
      <c r="S575">
        <v>18</v>
      </c>
      <c r="T575">
        <v>3</v>
      </c>
      <c r="U575">
        <v>3</v>
      </c>
      <c r="V575">
        <v>2</v>
      </c>
      <c r="W575">
        <v>2</v>
      </c>
      <c r="X575">
        <v>2</v>
      </c>
    </row>
    <row r="576" spans="1:24" x14ac:dyDescent="0.25">
      <c r="A576">
        <v>1103</v>
      </c>
      <c r="B576">
        <v>36</v>
      </c>
      <c r="C576" s="2" t="s">
        <v>19</v>
      </c>
      <c r="D576" s="2">
        <f t="shared" si="48"/>
        <v>0</v>
      </c>
      <c r="E576">
        <v>3</v>
      </c>
      <c r="F576">
        <v>3</v>
      </c>
      <c r="G576">
        <v>2</v>
      </c>
      <c r="H576">
        <v>3</v>
      </c>
      <c r="I576">
        <v>1</v>
      </c>
      <c r="J576">
        <v>4</v>
      </c>
      <c r="K576" s="2" t="s">
        <v>18</v>
      </c>
      <c r="L576" s="2">
        <f t="shared" si="49"/>
        <v>3</v>
      </c>
      <c r="M576" s="2">
        <f t="shared" si="50"/>
        <v>0</v>
      </c>
      <c r="N576" s="2">
        <f t="shared" si="51"/>
        <v>0</v>
      </c>
      <c r="O576" s="2">
        <f t="shared" si="52"/>
        <v>3</v>
      </c>
      <c r="P576">
        <v>3</v>
      </c>
      <c r="Q576" s="2" t="s">
        <v>17</v>
      </c>
      <c r="R576" s="2">
        <f t="shared" si="53"/>
        <v>2</v>
      </c>
      <c r="S576">
        <v>21</v>
      </c>
      <c r="T576">
        <v>4</v>
      </c>
      <c r="U576">
        <v>2</v>
      </c>
      <c r="V576">
        <v>3</v>
      </c>
      <c r="W576">
        <v>2</v>
      </c>
      <c r="X576">
        <v>1</v>
      </c>
    </row>
    <row r="577" spans="1:24" x14ac:dyDescent="0.25">
      <c r="A577">
        <v>1106</v>
      </c>
      <c r="B577">
        <v>33</v>
      </c>
      <c r="C577" s="2" t="s">
        <v>19</v>
      </c>
      <c r="D577" s="2">
        <f t="shared" si="48"/>
        <v>0</v>
      </c>
      <c r="E577">
        <v>3</v>
      </c>
      <c r="F577">
        <v>1</v>
      </c>
      <c r="G577">
        <v>1</v>
      </c>
      <c r="H577">
        <v>2</v>
      </c>
      <c r="I577">
        <v>2</v>
      </c>
      <c r="J577">
        <v>1</v>
      </c>
      <c r="K577" s="2" t="s">
        <v>20</v>
      </c>
      <c r="L577" s="2">
        <f t="shared" si="49"/>
        <v>2</v>
      </c>
      <c r="M577" s="2">
        <f t="shared" si="50"/>
        <v>0</v>
      </c>
      <c r="N577" s="2">
        <f t="shared" si="51"/>
        <v>2</v>
      </c>
      <c r="O577" s="2">
        <f t="shared" si="52"/>
        <v>0</v>
      </c>
      <c r="P577">
        <v>2</v>
      </c>
      <c r="Q577" s="2" t="s">
        <v>19</v>
      </c>
      <c r="R577" s="2">
        <f t="shared" si="53"/>
        <v>1</v>
      </c>
      <c r="S577">
        <v>13</v>
      </c>
      <c r="T577">
        <v>3</v>
      </c>
      <c r="U577">
        <v>1</v>
      </c>
      <c r="V577">
        <v>2</v>
      </c>
      <c r="W577">
        <v>2</v>
      </c>
      <c r="X577">
        <v>2</v>
      </c>
    </row>
    <row r="578" spans="1:24" x14ac:dyDescent="0.25">
      <c r="A578">
        <v>1110</v>
      </c>
      <c r="B578">
        <v>30</v>
      </c>
      <c r="C578" s="2" t="s">
        <v>19</v>
      </c>
      <c r="D578" s="2">
        <f t="shared" ref="D578:D641" si="54">IF(C578="Yes", 1,0)</f>
        <v>0</v>
      </c>
      <c r="E578">
        <v>3</v>
      </c>
      <c r="F578">
        <v>3</v>
      </c>
      <c r="G578">
        <v>1</v>
      </c>
      <c r="H578">
        <v>2</v>
      </c>
      <c r="I578">
        <v>3</v>
      </c>
      <c r="J578">
        <v>2</v>
      </c>
      <c r="K578" s="2" t="s">
        <v>20</v>
      </c>
      <c r="L578" s="2">
        <f t="shared" ref="L578:L641" si="55">SUM(M578,N578,O578)</f>
        <v>2</v>
      </c>
      <c r="M578" s="2">
        <f t="shared" ref="M578:M641" si="56">IF(K578="Divorced", 1,0)</f>
        <v>0</v>
      </c>
      <c r="N578" s="2">
        <f t="shared" ref="N578:N641" si="57">IF(K578="Married", 2,0)</f>
        <v>2</v>
      </c>
      <c r="O578" s="2">
        <f t="shared" ref="O578:O641" si="58">IF(K578="Single", 3,0)</f>
        <v>0</v>
      </c>
      <c r="P578">
        <v>3</v>
      </c>
      <c r="Q578" s="2" t="s">
        <v>19</v>
      </c>
      <c r="R578" s="2">
        <f t="shared" ref="R578:R641" si="59">IF(Q578="Yes",  2,1)</f>
        <v>1</v>
      </c>
      <c r="S578">
        <v>12</v>
      </c>
      <c r="T578">
        <v>3</v>
      </c>
      <c r="U578">
        <v>3</v>
      </c>
      <c r="V578">
        <v>4</v>
      </c>
      <c r="W578">
        <v>2</v>
      </c>
      <c r="X578">
        <v>1</v>
      </c>
    </row>
    <row r="579" spans="1:24" x14ac:dyDescent="0.25">
      <c r="A579">
        <v>1113</v>
      </c>
      <c r="B579">
        <v>38</v>
      </c>
      <c r="C579" s="2" t="s">
        <v>17</v>
      </c>
      <c r="D579" s="2">
        <f t="shared" si="54"/>
        <v>1</v>
      </c>
      <c r="E579">
        <v>3</v>
      </c>
      <c r="F579">
        <v>3</v>
      </c>
      <c r="G579">
        <v>1</v>
      </c>
      <c r="H579">
        <v>2</v>
      </c>
      <c r="I579">
        <v>2</v>
      </c>
      <c r="J579">
        <v>2</v>
      </c>
      <c r="K579" s="2" t="s">
        <v>20</v>
      </c>
      <c r="L579" s="2">
        <f t="shared" si="55"/>
        <v>2</v>
      </c>
      <c r="M579" s="2">
        <f t="shared" si="56"/>
        <v>0</v>
      </c>
      <c r="N579" s="2">
        <f t="shared" si="57"/>
        <v>2</v>
      </c>
      <c r="O579" s="2">
        <f t="shared" si="58"/>
        <v>0</v>
      </c>
      <c r="P579">
        <v>4</v>
      </c>
      <c r="Q579" s="2" t="s">
        <v>19</v>
      </c>
      <c r="R579" s="2">
        <f t="shared" si="59"/>
        <v>1</v>
      </c>
      <c r="S579">
        <v>11</v>
      </c>
      <c r="T579">
        <v>3</v>
      </c>
      <c r="U579">
        <v>3</v>
      </c>
      <c r="V579">
        <v>5</v>
      </c>
      <c r="W579">
        <v>2</v>
      </c>
      <c r="X579">
        <v>1</v>
      </c>
    </row>
    <row r="580" spans="1:24" x14ac:dyDescent="0.25">
      <c r="A580">
        <v>1115</v>
      </c>
      <c r="B580">
        <v>48</v>
      </c>
      <c r="C580" s="2" t="s">
        <v>19</v>
      </c>
      <c r="D580" s="2">
        <f t="shared" si="54"/>
        <v>0</v>
      </c>
      <c r="E580">
        <v>3</v>
      </c>
      <c r="F580">
        <v>3</v>
      </c>
      <c r="G580">
        <v>1</v>
      </c>
      <c r="H580">
        <v>2</v>
      </c>
      <c r="I580">
        <v>1</v>
      </c>
      <c r="J580">
        <v>1</v>
      </c>
      <c r="K580" s="2" t="s">
        <v>20</v>
      </c>
      <c r="L580" s="2">
        <f t="shared" si="55"/>
        <v>2</v>
      </c>
      <c r="M580" s="2">
        <f t="shared" si="56"/>
        <v>0</v>
      </c>
      <c r="N580" s="2">
        <f t="shared" si="57"/>
        <v>2</v>
      </c>
      <c r="O580" s="2">
        <f t="shared" si="58"/>
        <v>0</v>
      </c>
      <c r="P580">
        <v>8</v>
      </c>
      <c r="Q580" s="2" t="s">
        <v>19</v>
      </c>
      <c r="R580" s="2">
        <f t="shared" si="59"/>
        <v>1</v>
      </c>
      <c r="S580">
        <v>12</v>
      </c>
      <c r="T580">
        <v>3</v>
      </c>
      <c r="U580">
        <v>2</v>
      </c>
      <c r="V580">
        <v>8</v>
      </c>
      <c r="W580">
        <v>2</v>
      </c>
      <c r="X580">
        <v>7</v>
      </c>
    </row>
    <row r="581" spans="1:24" x14ac:dyDescent="0.25">
      <c r="A581">
        <v>1118</v>
      </c>
      <c r="B581">
        <v>34</v>
      </c>
      <c r="C581" s="2" t="s">
        <v>19</v>
      </c>
      <c r="D581" s="2">
        <f t="shared" si="54"/>
        <v>0</v>
      </c>
      <c r="E581">
        <v>2</v>
      </c>
      <c r="F581">
        <v>2</v>
      </c>
      <c r="G581">
        <v>2</v>
      </c>
      <c r="H581">
        <v>3</v>
      </c>
      <c r="I581">
        <v>2</v>
      </c>
      <c r="J581">
        <v>4</v>
      </c>
      <c r="K581" s="2" t="s">
        <v>20</v>
      </c>
      <c r="L581" s="2">
        <f t="shared" si="55"/>
        <v>2</v>
      </c>
      <c r="M581" s="2">
        <f t="shared" si="56"/>
        <v>0</v>
      </c>
      <c r="N581" s="2">
        <f t="shared" si="57"/>
        <v>2</v>
      </c>
      <c r="O581" s="2">
        <f t="shared" si="58"/>
        <v>0</v>
      </c>
      <c r="P581">
        <v>3</v>
      </c>
      <c r="Q581" s="2" t="s">
        <v>19</v>
      </c>
      <c r="R581" s="2">
        <f t="shared" si="59"/>
        <v>1</v>
      </c>
      <c r="S581">
        <v>17</v>
      </c>
      <c r="T581">
        <v>3</v>
      </c>
      <c r="U581">
        <v>2</v>
      </c>
      <c r="V581">
        <v>2</v>
      </c>
      <c r="W581">
        <v>2</v>
      </c>
      <c r="X581">
        <v>2</v>
      </c>
    </row>
    <row r="582" spans="1:24" x14ac:dyDescent="0.25">
      <c r="A582">
        <v>1121</v>
      </c>
      <c r="B582">
        <v>38</v>
      </c>
      <c r="C582" s="2" t="s">
        <v>19</v>
      </c>
      <c r="D582" s="2">
        <f t="shared" si="54"/>
        <v>0</v>
      </c>
      <c r="E582">
        <v>3</v>
      </c>
      <c r="F582">
        <v>2</v>
      </c>
      <c r="G582">
        <v>1</v>
      </c>
      <c r="H582">
        <v>1</v>
      </c>
      <c r="I582">
        <v>2</v>
      </c>
      <c r="J582">
        <v>2</v>
      </c>
      <c r="K582" s="2" t="s">
        <v>18</v>
      </c>
      <c r="L582" s="2">
        <f t="shared" si="55"/>
        <v>3</v>
      </c>
      <c r="M582" s="2">
        <f t="shared" si="56"/>
        <v>0</v>
      </c>
      <c r="N582" s="2">
        <f t="shared" si="57"/>
        <v>0</v>
      </c>
      <c r="O582" s="2">
        <f t="shared" si="58"/>
        <v>3</v>
      </c>
      <c r="P582">
        <v>2</v>
      </c>
      <c r="Q582" s="2" t="s">
        <v>19</v>
      </c>
      <c r="R582" s="2">
        <f t="shared" si="59"/>
        <v>1</v>
      </c>
      <c r="S582">
        <v>12</v>
      </c>
      <c r="T582">
        <v>3</v>
      </c>
      <c r="U582">
        <v>4</v>
      </c>
      <c r="V582">
        <v>3</v>
      </c>
      <c r="W582">
        <v>2</v>
      </c>
      <c r="X582">
        <v>1</v>
      </c>
    </row>
    <row r="583" spans="1:24" x14ac:dyDescent="0.25">
      <c r="A583">
        <v>1124</v>
      </c>
      <c r="B583">
        <v>35</v>
      </c>
      <c r="C583" s="2" t="s">
        <v>19</v>
      </c>
      <c r="D583" s="2">
        <f t="shared" si="54"/>
        <v>0</v>
      </c>
      <c r="E583">
        <v>2</v>
      </c>
      <c r="F583">
        <v>1</v>
      </c>
      <c r="G583">
        <v>1</v>
      </c>
      <c r="H583">
        <v>3</v>
      </c>
      <c r="I583">
        <v>2</v>
      </c>
      <c r="J583">
        <v>3</v>
      </c>
      <c r="K583" s="2" t="s">
        <v>18</v>
      </c>
      <c r="L583" s="2">
        <f t="shared" si="55"/>
        <v>3</v>
      </c>
      <c r="M583" s="2">
        <f t="shared" si="56"/>
        <v>0</v>
      </c>
      <c r="N583" s="2">
        <f t="shared" si="57"/>
        <v>0</v>
      </c>
      <c r="O583" s="2">
        <f t="shared" si="58"/>
        <v>3</v>
      </c>
      <c r="P583">
        <v>3</v>
      </c>
      <c r="Q583" s="2" t="s">
        <v>17</v>
      </c>
      <c r="R583" s="2">
        <f t="shared" si="59"/>
        <v>2</v>
      </c>
      <c r="S583">
        <v>16</v>
      </c>
      <c r="T583">
        <v>3</v>
      </c>
      <c r="U583">
        <v>3</v>
      </c>
      <c r="V583">
        <v>5</v>
      </c>
      <c r="W583">
        <v>2</v>
      </c>
      <c r="X583">
        <v>0</v>
      </c>
    </row>
    <row r="584" spans="1:24" x14ac:dyDescent="0.25">
      <c r="A584">
        <v>1128</v>
      </c>
      <c r="B584">
        <v>23</v>
      </c>
      <c r="C584" s="2" t="s">
        <v>19</v>
      </c>
      <c r="D584" s="2">
        <f t="shared" si="54"/>
        <v>0</v>
      </c>
      <c r="E584">
        <v>3</v>
      </c>
      <c r="F584">
        <v>4</v>
      </c>
      <c r="G584">
        <v>2</v>
      </c>
      <c r="H584">
        <v>4</v>
      </c>
      <c r="I584">
        <v>1</v>
      </c>
      <c r="J584">
        <v>3</v>
      </c>
      <c r="K584" s="2" t="s">
        <v>20</v>
      </c>
      <c r="L584" s="2">
        <f t="shared" si="55"/>
        <v>2</v>
      </c>
      <c r="M584" s="2">
        <f t="shared" si="56"/>
        <v>0</v>
      </c>
      <c r="N584" s="2">
        <f t="shared" si="57"/>
        <v>2</v>
      </c>
      <c r="O584" s="2">
        <f t="shared" si="58"/>
        <v>0</v>
      </c>
      <c r="P584">
        <v>2</v>
      </c>
      <c r="Q584" s="2" t="s">
        <v>19</v>
      </c>
      <c r="R584" s="2">
        <f t="shared" si="59"/>
        <v>1</v>
      </c>
      <c r="S584">
        <v>16</v>
      </c>
      <c r="T584">
        <v>3</v>
      </c>
      <c r="U584">
        <v>3</v>
      </c>
      <c r="V584">
        <v>2</v>
      </c>
      <c r="W584">
        <v>2</v>
      </c>
      <c r="X584">
        <v>2</v>
      </c>
    </row>
    <row r="585" spans="1:24" x14ac:dyDescent="0.25">
      <c r="A585">
        <v>1129</v>
      </c>
      <c r="B585">
        <v>36</v>
      </c>
      <c r="C585" s="2" t="s">
        <v>19</v>
      </c>
      <c r="D585" s="2">
        <f t="shared" si="54"/>
        <v>0</v>
      </c>
      <c r="E585">
        <v>2</v>
      </c>
      <c r="F585">
        <v>1</v>
      </c>
      <c r="G585">
        <v>1</v>
      </c>
      <c r="H585">
        <v>4</v>
      </c>
      <c r="I585">
        <v>2</v>
      </c>
      <c r="J585">
        <v>1</v>
      </c>
      <c r="K585" s="2" t="s">
        <v>20</v>
      </c>
      <c r="L585" s="2">
        <f t="shared" si="55"/>
        <v>2</v>
      </c>
      <c r="M585" s="2">
        <f t="shared" si="56"/>
        <v>0</v>
      </c>
      <c r="N585" s="2">
        <f t="shared" si="57"/>
        <v>2</v>
      </c>
      <c r="O585" s="2">
        <f t="shared" si="58"/>
        <v>0</v>
      </c>
      <c r="P585">
        <v>3</v>
      </c>
      <c r="Q585" s="2" t="s">
        <v>17</v>
      </c>
      <c r="R585" s="2">
        <f t="shared" si="59"/>
        <v>2</v>
      </c>
      <c r="S585">
        <v>13</v>
      </c>
      <c r="T585">
        <v>3</v>
      </c>
      <c r="U585">
        <v>3</v>
      </c>
      <c r="V585">
        <v>3</v>
      </c>
      <c r="W585">
        <v>2</v>
      </c>
      <c r="X585">
        <v>0</v>
      </c>
    </row>
    <row r="586" spans="1:24" x14ac:dyDescent="0.25">
      <c r="A586">
        <v>1132</v>
      </c>
      <c r="B586">
        <v>34</v>
      </c>
      <c r="C586" s="2" t="s">
        <v>19</v>
      </c>
      <c r="D586" s="2">
        <f t="shared" si="54"/>
        <v>0</v>
      </c>
      <c r="E586">
        <v>2</v>
      </c>
      <c r="F586">
        <v>4</v>
      </c>
      <c r="G586">
        <v>1</v>
      </c>
      <c r="H586">
        <v>2</v>
      </c>
      <c r="I586">
        <v>2</v>
      </c>
      <c r="J586">
        <v>3</v>
      </c>
      <c r="K586" s="2" t="s">
        <v>20</v>
      </c>
      <c r="L586" s="2">
        <f t="shared" si="55"/>
        <v>2</v>
      </c>
      <c r="M586" s="2">
        <f t="shared" si="56"/>
        <v>0</v>
      </c>
      <c r="N586" s="2">
        <f t="shared" si="57"/>
        <v>2</v>
      </c>
      <c r="O586" s="2">
        <f t="shared" si="58"/>
        <v>0</v>
      </c>
      <c r="P586">
        <v>1</v>
      </c>
      <c r="Q586" s="2" t="s">
        <v>19</v>
      </c>
      <c r="R586" s="2">
        <f t="shared" si="59"/>
        <v>1</v>
      </c>
      <c r="S586">
        <v>14</v>
      </c>
      <c r="T586">
        <v>3</v>
      </c>
      <c r="U586">
        <v>2</v>
      </c>
      <c r="V586">
        <v>8</v>
      </c>
      <c r="W586">
        <v>2</v>
      </c>
      <c r="X586">
        <v>7</v>
      </c>
    </row>
    <row r="587" spans="1:24" x14ac:dyDescent="0.25">
      <c r="A587">
        <v>1138</v>
      </c>
      <c r="B587">
        <v>22</v>
      </c>
      <c r="C587" s="2" t="s">
        <v>19</v>
      </c>
      <c r="D587" s="2">
        <f t="shared" si="54"/>
        <v>0</v>
      </c>
      <c r="E587">
        <v>2</v>
      </c>
      <c r="F587">
        <v>2</v>
      </c>
      <c r="G587">
        <v>1</v>
      </c>
      <c r="H587">
        <v>2</v>
      </c>
      <c r="I587">
        <v>1</v>
      </c>
      <c r="J587">
        <v>3</v>
      </c>
      <c r="K587" s="2" t="s">
        <v>20</v>
      </c>
      <c r="L587" s="2">
        <f t="shared" si="55"/>
        <v>2</v>
      </c>
      <c r="M587" s="2">
        <f t="shared" si="56"/>
        <v>0</v>
      </c>
      <c r="N587" s="2">
        <f t="shared" si="57"/>
        <v>2</v>
      </c>
      <c r="O587" s="2">
        <f t="shared" si="58"/>
        <v>0</v>
      </c>
      <c r="P587">
        <v>5</v>
      </c>
      <c r="Q587" s="2" t="s">
        <v>17</v>
      </c>
      <c r="R587" s="2">
        <f t="shared" si="59"/>
        <v>2</v>
      </c>
      <c r="S587">
        <v>14</v>
      </c>
      <c r="T587">
        <v>3</v>
      </c>
      <c r="U587">
        <v>2</v>
      </c>
      <c r="V587">
        <v>4</v>
      </c>
      <c r="W587">
        <v>2</v>
      </c>
      <c r="X587">
        <v>1</v>
      </c>
    </row>
    <row r="588" spans="1:24" x14ac:dyDescent="0.25">
      <c r="A588">
        <v>1140</v>
      </c>
      <c r="B588">
        <v>32</v>
      </c>
      <c r="C588" s="2" t="s">
        <v>19</v>
      </c>
      <c r="D588" s="2">
        <f t="shared" si="54"/>
        <v>0</v>
      </c>
      <c r="E588">
        <v>2</v>
      </c>
      <c r="F588">
        <v>2</v>
      </c>
      <c r="G588">
        <v>1</v>
      </c>
      <c r="H588">
        <v>3</v>
      </c>
      <c r="I588">
        <v>1</v>
      </c>
      <c r="J588">
        <v>4</v>
      </c>
      <c r="K588" s="2" t="s">
        <v>20</v>
      </c>
      <c r="L588" s="2">
        <f t="shared" si="55"/>
        <v>2</v>
      </c>
      <c r="M588" s="2">
        <f t="shared" si="56"/>
        <v>0</v>
      </c>
      <c r="N588" s="2">
        <f t="shared" si="57"/>
        <v>2</v>
      </c>
      <c r="O588" s="2">
        <f t="shared" si="58"/>
        <v>0</v>
      </c>
      <c r="P588">
        <v>3</v>
      </c>
      <c r="Q588" s="2" t="s">
        <v>19</v>
      </c>
      <c r="R588" s="2">
        <f t="shared" si="59"/>
        <v>1</v>
      </c>
      <c r="S588">
        <v>17</v>
      </c>
      <c r="T588">
        <v>3</v>
      </c>
      <c r="U588">
        <v>3</v>
      </c>
      <c r="V588">
        <v>3</v>
      </c>
      <c r="W588">
        <v>2</v>
      </c>
      <c r="X588">
        <v>0</v>
      </c>
    </row>
    <row r="589" spans="1:24" x14ac:dyDescent="0.25">
      <c r="A589">
        <v>1145</v>
      </c>
      <c r="B589">
        <v>31</v>
      </c>
      <c r="C589" s="2" t="s">
        <v>19</v>
      </c>
      <c r="D589" s="2">
        <f t="shared" si="54"/>
        <v>0</v>
      </c>
      <c r="E589">
        <v>2</v>
      </c>
      <c r="F589">
        <v>4</v>
      </c>
      <c r="G589">
        <v>1</v>
      </c>
      <c r="H589">
        <v>2</v>
      </c>
      <c r="I589">
        <v>2</v>
      </c>
      <c r="J589">
        <v>1</v>
      </c>
      <c r="K589" s="2" t="s">
        <v>18</v>
      </c>
      <c r="L589" s="2">
        <f t="shared" si="55"/>
        <v>3</v>
      </c>
      <c r="M589" s="2">
        <f t="shared" si="56"/>
        <v>0</v>
      </c>
      <c r="N589" s="2">
        <f t="shared" si="57"/>
        <v>0</v>
      </c>
      <c r="O589" s="2">
        <f t="shared" si="58"/>
        <v>3</v>
      </c>
      <c r="P589">
        <v>7</v>
      </c>
      <c r="Q589" s="2" t="s">
        <v>19</v>
      </c>
      <c r="R589" s="2">
        <f t="shared" si="59"/>
        <v>1</v>
      </c>
      <c r="S589">
        <v>13</v>
      </c>
      <c r="T589">
        <v>3</v>
      </c>
      <c r="U589">
        <v>3</v>
      </c>
      <c r="V589">
        <v>5</v>
      </c>
      <c r="W589">
        <v>2</v>
      </c>
      <c r="X589">
        <v>0</v>
      </c>
    </row>
    <row r="590" spans="1:24" x14ac:dyDescent="0.25">
      <c r="A590">
        <v>1146</v>
      </c>
      <c r="B590">
        <v>36</v>
      </c>
      <c r="C590" s="2" t="s">
        <v>19</v>
      </c>
      <c r="D590" s="2">
        <f t="shared" si="54"/>
        <v>0</v>
      </c>
      <c r="E590">
        <v>2</v>
      </c>
      <c r="F590">
        <v>3</v>
      </c>
      <c r="G590">
        <v>1</v>
      </c>
      <c r="H590">
        <v>1</v>
      </c>
      <c r="I590">
        <v>2</v>
      </c>
      <c r="J590">
        <v>2</v>
      </c>
      <c r="K590" s="2" t="s">
        <v>20</v>
      </c>
      <c r="L590" s="2">
        <f t="shared" si="55"/>
        <v>2</v>
      </c>
      <c r="M590" s="2">
        <f t="shared" si="56"/>
        <v>0</v>
      </c>
      <c r="N590" s="2">
        <f t="shared" si="57"/>
        <v>2</v>
      </c>
      <c r="O590" s="2">
        <f t="shared" si="58"/>
        <v>0</v>
      </c>
      <c r="P590">
        <v>9</v>
      </c>
      <c r="Q590" s="2" t="s">
        <v>17</v>
      </c>
      <c r="R590" s="2">
        <f t="shared" si="59"/>
        <v>2</v>
      </c>
      <c r="S590">
        <v>12</v>
      </c>
      <c r="T590">
        <v>3</v>
      </c>
      <c r="U590">
        <v>3</v>
      </c>
      <c r="V590">
        <v>3</v>
      </c>
      <c r="W590">
        <v>2</v>
      </c>
      <c r="X590">
        <v>1</v>
      </c>
    </row>
    <row r="591" spans="1:24" x14ac:dyDescent="0.25">
      <c r="A591">
        <v>1153</v>
      </c>
      <c r="B591">
        <v>21</v>
      </c>
      <c r="C591" s="2" t="s">
        <v>19</v>
      </c>
      <c r="D591" s="2">
        <f t="shared" si="54"/>
        <v>0</v>
      </c>
      <c r="E591">
        <v>1</v>
      </c>
      <c r="F591">
        <v>3</v>
      </c>
      <c r="G591">
        <v>2</v>
      </c>
      <c r="H591">
        <v>3</v>
      </c>
      <c r="I591">
        <v>1</v>
      </c>
      <c r="J591">
        <v>4</v>
      </c>
      <c r="K591" s="2" t="s">
        <v>18</v>
      </c>
      <c r="L591" s="2">
        <f t="shared" si="55"/>
        <v>3</v>
      </c>
      <c r="M591" s="2">
        <f t="shared" si="56"/>
        <v>0</v>
      </c>
      <c r="N591" s="2">
        <f t="shared" si="57"/>
        <v>0</v>
      </c>
      <c r="O591" s="2">
        <f t="shared" si="58"/>
        <v>3</v>
      </c>
      <c r="P591">
        <v>1</v>
      </c>
      <c r="Q591" s="2" t="s">
        <v>19</v>
      </c>
      <c r="R591" s="2">
        <f t="shared" si="59"/>
        <v>1</v>
      </c>
      <c r="S591">
        <v>18</v>
      </c>
      <c r="T591">
        <v>3</v>
      </c>
      <c r="U591">
        <v>3</v>
      </c>
      <c r="V591">
        <v>2</v>
      </c>
      <c r="W591">
        <v>2</v>
      </c>
      <c r="X591">
        <v>2</v>
      </c>
    </row>
    <row r="592" spans="1:24" x14ac:dyDescent="0.25">
      <c r="A592">
        <v>1155</v>
      </c>
      <c r="B592">
        <v>47</v>
      </c>
      <c r="C592" s="2" t="s">
        <v>19</v>
      </c>
      <c r="D592" s="2">
        <f t="shared" si="54"/>
        <v>0</v>
      </c>
      <c r="E592">
        <v>2</v>
      </c>
      <c r="F592">
        <v>4</v>
      </c>
      <c r="G592">
        <v>1</v>
      </c>
      <c r="H592">
        <v>2</v>
      </c>
      <c r="I592">
        <v>5</v>
      </c>
      <c r="J592">
        <v>1</v>
      </c>
      <c r="K592" s="2" t="s">
        <v>20</v>
      </c>
      <c r="L592" s="2">
        <f t="shared" si="55"/>
        <v>2</v>
      </c>
      <c r="M592" s="2">
        <f t="shared" si="56"/>
        <v>0</v>
      </c>
      <c r="N592" s="2">
        <f t="shared" si="57"/>
        <v>2</v>
      </c>
      <c r="O592" s="2">
        <f t="shared" si="58"/>
        <v>0</v>
      </c>
      <c r="P592">
        <v>3</v>
      </c>
      <c r="Q592" s="2" t="s">
        <v>19</v>
      </c>
      <c r="R592" s="2">
        <f t="shared" si="59"/>
        <v>1</v>
      </c>
      <c r="S592">
        <v>11</v>
      </c>
      <c r="T592">
        <v>3</v>
      </c>
      <c r="U592">
        <v>3</v>
      </c>
      <c r="V592">
        <v>5</v>
      </c>
      <c r="W592">
        <v>2</v>
      </c>
      <c r="X592">
        <v>1</v>
      </c>
    </row>
    <row r="593" spans="1:24" x14ac:dyDescent="0.25">
      <c r="A593">
        <v>1160</v>
      </c>
      <c r="B593">
        <v>39</v>
      </c>
      <c r="C593" s="2" t="s">
        <v>19</v>
      </c>
      <c r="D593" s="2">
        <f t="shared" si="54"/>
        <v>0</v>
      </c>
      <c r="E593">
        <v>3</v>
      </c>
      <c r="F593">
        <v>1</v>
      </c>
      <c r="G593">
        <v>1</v>
      </c>
      <c r="H593">
        <v>1</v>
      </c>
      <c r="I593">
        <v>2</v>
      </c>
      <c r="J593">
        <v>3</v>
      </c>
      <c r="K593" s="2" t="s">
        <v>18</v>
      </c>
      <c r="L593" s="2">
        <f t="shared" si="55"/>
        <v>3</v>
      </c>
      <c r="M593" s="2">
        <f t="shared" si="56"/>
        <v>0</v>
      </c>
      <c r="N593" s="2">
        <f t="shared" si="57"/>
        <v>0</v>
      </c>
      <c r="O593" s="2">
        <f t="shared" si="58"/>
        <v>3</v>
      </c>
      <c r="P593">
        <v>3</v>
      </c>
      <c r="Q593" s="2" t="s">
        <v>19</v>
      </c>
      <c r="R593" s="2">
        <f t="shared" si="59"/>
        <v>1</v>
      </c>
      <c r="S593">
        <v>13</v>
      </c>
      <c r="T593">
        <v>3</v>
      </c>
      <c r="U593">
        <v>1</v>
      </c>
      <c r="V593">
        <v>9</v>
      </c>
      <c r="W593">
        <v>2</v>
      </c>
      <c r="X593">
        <v>3</v>
      </c>
    </row>
    <row r="594" spans="1:24" x14ac:dyDescent="0.25">
      <c r="A594">
        <v>1165</v>
      </c>
      <c r="B594">
        <v>40</v>
      </c>
      <c r="C594" s="2" t="s">
        <v>19</v>
      </c>
      <c r="D594" s="2">
        <f t="shared" si="54"/>
        <v>0</v>
      </c>
      <c r="E594">
        <v>3</v>
      </c>
      <c r="F594">
        <v>3</v>
      </c>
      <c r="G594">
        <v>1</v>
      </c>
      <c r="H594">
        <v>3</v>
      </c>
      <c r="I594">
        <v>3</v>
      </c>
      <c r="J594">
        <v>4</v>
      </c>
      <c r="K594" s="2" t="s">
        <v>18</v>
      </c>
      <c r="L594" s="2">
        <f t="shared" si="55"/>
        <v>3</v>
      </c>
      <c r="M594" s="2">
        <f t="shared" si="56"/>
        <v>0</v>
      </c>
      <c r="N594" s="2">
        <f t="shared" si="57"/>
        <v>0</v>
      </c>
      <c r="O594" s="2">
        <f t="shared" si="58"/>
        <v>3</v>
      </c>
      <c r="P594">
        <v>6</v>
      </c>
      <c r="Q594" s="2" t="s">
        <v>17</v>
      </c>
      <c r="R594" s="2">
        <f t="shared" si="59"/>
        <v>2</v>
      </c>
      <c r="S594">
        <v>15</v>
      </c>
      <c r="T594">
        <v>3</v>
      </c>
      <c r="U594">
        <v>2</v>
      </c>
      <c r="V594">
        <v>4</v>
      </c>
      <c r="W594">
        <v>2</v>
      </c>
      <c r="X594">
        <v>3</v>
      </c>
    </row>
    <row r="595" spans="1:24" x14ac:dyDescent="0.25">
      <c r="A595">
        <v>1167</v>
      </c>
      <c r="B595">
        <v>48</v>
      </c>
      <c r="C595" s="2" t="s">
        <v>19</v>
      </c>
      <c r="D595" s="2">
        <f t="shared" si="54"/>
        <v>0</v>
      </c>
      <c r="E595">
        <v>3</v>
      </c>
      <c r="F595">
        <v>3</v>
      </c>
      <c r="G595">
        <v>2</v>
      </c>
      <c r="H595">
        <v>2</v>
      </c>
      <c r="I595">
        <v>4</v>
      </c>
      <c r="J595">
        <v>4</v>
      </c>
      <c r="K595" s="2" t="s">
        <v>20</v>
      </c>
      <c r="L595" s="2">
        <f t="shared" si="55"/>
        <v>2</v>
      </c>
      <c r="M595" s="2">
        <f t="shared" si="56"/>
        <v>0</v>
      </c>
      <c r="N595" s="2">
        <f t="shared" si="57"/>
        <v>2</v>
      </c>
      <c r="O595" s="2">
        <f t="shared" si="58"/>
        <v>0</v>
      </c>
      <c r="P595">
        <v>0</v>
      </c>
      <c r="Q595" s="2" t="s">
        <v>19</v>
      </c>
      <c r="R595" s="2">
        <f t="shared" si="59"/>
        <v>1</v>
      </c>
      <c r="S595">
        <v>25</v>
      </c>
      <c r="T595">
        <v>4</v>
      </c>
      <c r="U595">
        <v>3</v>
      </c>
      <c r="V595">
        <v>2</v>
      </c>
      <c r="W595">
        <v>2</v>
      </c>
      <c r="X595">
        <v>2</v>
      </c>
    </row>
    <row r="596" spans="1:24" x14ac:dyDescent="0.25">
      <c r="A596">
        <v>1168</v>
      </c>
      <c r="B596">
        <v>35</v>
      </c>
      <c r="C596" s="2" t="s">
        <v>17</v>
      </c>
      <c r="D596" s="2">
        <f t="shared" si="54"/>
        <v>1</v>
      </c>
      <c r="E596">
        <v>2</v>
      </c>
      <c r="F596">
        <v>1</v>
      </c>
      <c r="G596">
        <v>1</v>
      </c>
      <c r="H596">
        <v>1</v>
      </c>
      <c r="I596">
        <v>2</v>
      </c>
      <c r="J596">
        <v>4</v>
      </c>
      <c r="K596" s="2" t="s">
        <v>21</v>
      </c>
      <c r="L596" s="2">
        <f t="shared" si="55"/>
        <v>1</v>
      </c>
      <c r="M596" s="2">
        <f t="shared" si="56"/>
        <v>1</v>
      </c>
      <c r="N596" s="2">
        <f t="shared" si="57"/>
        <v>0</v>
      </c>
      <c r="O596" s="2">
        <f t="shared" si="58"/>
        <v>0</v>
      </c>
      <c r="P596">
        <v>6</v>
      </c>
      <c r="Q596" s="2" t="s">
        <v>17</v>
      </c>
      <c r="R596" s="2">
        <f t="shared" si="59"/>
        <v>2</v>
      </c>
      <c r="S596">
        <v>14</v>
      </c>
      <c r="T596">
        <v>3</v>
      </c>
      <c r="U596">
        <v>2</v>
      </c>
      <c r="V596">
        <v>2</v>
      </c>
      <c r="W596">
        <v>2</v>
      </c>
      <c r="X596">
        <v>2</v>
      </c>
    </row>
    <row r="597" spans="1:24" x14ac:dyDescent="0.25">
      <c r="A597">
        <v>1170</v>
      </c>
      <c r="B597">
        <v>27</v>
      </c>
      <c r="C597" s="2" t="s">
        <v>19</v>
      </c>
      <c r="D597" s="2">
        <f t="shared" si="54"/>
        <v>0</v>
      </c>
      <c r="E597">
        <v>3</v>
      </c>
      <c r="F597">
        <v>2</v>
      </c>
      <c r="G597">
        <v>1</v>
      </c>
      <c r="H597">
        <v>4</v>
      </c>
      <c r="I597">
        <v>1</v>
      </c>
      <c r="J597">
        <v>3</v>
      </c>
      <c r="K597" s="2" t="s">
        <v>20</v>
      </c>
      <c r="L597" s="2">
        <f t="shared" si="55"/>
        <v>2</v>
      </c>
      <c r="M597" s="2">
        <f t="shared" si="56"/>
        <v>0</v>
      </c>
      <c r="N597" s="2">
        <f t="shared" si="57"/>
        <v>2</v>
      </c>
      <c r="O597" s="2">
        <f t="shared" si="58"/>
        <v>0</v>
      </c>
      <c r="P597">
        <v>0</v>
      </c>
      <c r="Q597" s="2" t="s">
        <v>19</v>
      </c>
      <c r="R597" s="2">
        <f t="shared" si="59"/>
        <v>1</v>
      </c>
      <c r="S597">
        <v>17</v>
      </c>
      <c r="T597">
        <v>3</v>
      </c>
      <c r="U597">
        <v>3</v>
      </c>
      <c r="V597">
        <v>3</v>
      </c>
      <c r="W597">
        <v>2</v>
      </c>
      <c r="X597">
        <v>0</v>
      </c>
    </row>
    <row r="598" spans="1:24" x14ac:dyDescent="0.25">
      <c r="A598">
        <v>1171</v>
      </c>
      <c r="B598">
        <v>27</v>
      </c>
      <c r="C598" s="2" t="s">
        <v>19</v>
      </c>
      <c r="D598" s="2">
        <f t="shared" si="54"/>
        <v>0</v>
      </c>
      <c r="E598">
        <v>3</v>
      </c>
      <c r="F598">
        <v>4</v>
      </c>
      <c r="G598">
        <v>1</v>
      </c>
      <c r="H598">
        <v>1</v>
      </c>
      <c r="I598">
        <v>1</v>
      </c>
      <c r="J598">
        <v>1</v>
      </c>
      <c r="K598" s="2" t="s">
        <v>18</v>
      </c>
      <c r="L598" s="2">
        <f t="shared" si="55"/>
        <v>3</v>
      </c>
      <c r="M598" s="2">
        <f t="shared" si="56"/>
        <v>0</v>
      </c>
      <c r="N598" s="2">
        <f t="shared" si="57"/>
        <v>0</v>
      </c>
      <c r="O598" s="2">
        <f t="shared" si="58"/>
        <v>3</v>
      </c>
      <c r="P598">
        <v>2</v>
      </c>
      <c r="Q598" s="2" t="s">
        <v>19</v>
      </c>
      <c r="R598" s="2">
        <f t="shared" si="59"/>
        <v>1</v>
      </c>
      <c r="S598">
        <v>13</v>
      </c>
      <c r="T598">
        <v>3</v>
      </c>
      <c r="U598">
        <v>2</v>
      </c>
      <c r="V598">
        <v>4</v>
      </c>
      <c r="W598">
        <v>2</v>
      </c>
      <c r="X598">
        <v>1</v>
      </c>
    </row>
    <row r="599" spans="1:24" x14ac:dyDescent="0.25">
      <c r="A599">
        <v>1172</v>
      </c>
      <c r="B599">
        <v>40</v>
      </c>
      <c r="C599" s="2" t="s">
        <v>17</v>
      </c>
      <c r="D599" s="2">
        <f t="shared" si="54"/>
        <v>1</v>
      </c>
      <c r="E599">
        <v>3</v>
      </c>
      <c r="F599">
        <v>1</v>
      </c>
      <c r="G599">
        <v>1</v>
      </c>
      <c r="H599">
        <v>3</v>
      </c>
      <c r="I599">
        <v>1</v>
      </c>
      <c r="J599">
        <v>1</v>
      </c>
      <c r="K599" s="2" t="s">
        <v>18</v>
      </c>
      <c r="L599" s="2">
        <f t="shared" si="55"/>
        <v>3</v>
      </c>
      <c r="M599" s="2">
        <f t="shared" si="56"/>
        <v>0</v>
      </c>
      <c r="N599" s="2">
        <f t="shared" si="57"/>
        <v>0</v>
      </c>
      <c r="O599" s="2">
        <f t="shared" si="58"/>
        <v>3</v>
      </c>
      <c r="P599">
        <v>3</v>
      </c>
      <c r="Q599" s="2" t="s">
        <v>17</v>
      </c>
      <c r="R599" s="2">
        <f t="shared" si="59"/>
        <v>2</v>
      </c>
      <c r="S599">
        <v>14</v>
      </c>
      <c r="T599">
        <v>3</v>
      </c>
      <c r="U599">
        <v>1</v>
      </c>
      <c r="V599">
        <v>4</v>
      </c>
      <c r="W599">
        <v>2</v>
      </c>
      <c r="X599">
        <v>0</v>
      </c>
    </row>
    <row r="600" spans="1:24" x14ac:dyDescent="0.25">
      <c r="A600">
        <v>1173</v>
      </c>
      <c r="B600">
        <v>29</v>
      </c>
      <c r="C600" s="2" t="s">
        <v>19</v>
      </c>
      <c r="D600" s="2">
        <f t="shared" si="54"/>
        <v>0</v>
      </c>
      <c r="E600">
        <v>3</v>
      </c>
      <c r="F600">
        <v>3</v>
      </c>
      <c r="G600">
        <v>1</v>
      </c>
      <c r="H600">
        <v>2</v>
      </c>
      <c r="I600">
        <v>2</v>
      </c>
      <c r="J600">
        <v>2</v>
      </c>
      <c r="K600" s="2" t="s">
        <v>18</v>
      </c>
      <c r="L600" s="2">
        <f t="shared" si="55"/>
        <v>3</v>
      </c>
      <c r="M600" s="2">
        <f t="shared" si="56"/>
        <v>0</v>
      </c>
      <c r="N600" s="2">
        <f t="shared" si="57"/>
        <v>0</v>
      </c>
      <c r="O600" s="2">
        <f t="shared" si="58"/>
        <v>3</v>
      </c>
      <c r="P600">
        <v>9</v>
      </c>
      <c r="Q600" s="2" t="s">
        <v>19</v>
      </c>
      <c r="R600" s="2">
        <f t="shared" si="59"/>
        <v>1</v>
      </c>
      <c r="S600">
        <v>11</v>
      </c>
      <c r="T600">
        <v>3</v>
      </c>
      <c r="U600">
        <v>3</v>
      </c>
      <c r="V600">
        <v>5</v>
      </c>
      <c r="W600">
        <v>2</v>
      </c>
      <c r="X600">
        <v>1</v>
      </c>
    </row>
    <row r="601" spans="1:24" x14ac:dyDescent="0.25">
      <c r="A601">
        <v>1174</v>
      </c>
      <c r="B601">
        <v>36</v>
      </c>
      <c r="C601" s="2" t="s">
        <v>19</v>
      </c>
      <c r="D601" s="2">
        <f t="shared" si="54"/>
        <v>0</v>
      </c>
      <c r="E601">
        <v>2</v>
      </c>
      <c r="F601">
        <v>2</v>
      </c>
      <c r="G601">
        <v>1</v>
      </c>
      <c r="H601">
        <v>1</v>
      </c>
      <c r="I601">
        <v>3</v>
      </c>
      <c r="J601">
        <v>1</v>
      </c>
      <c r="K601" s="2" t="s">
        <v>20</v>
      </c>
      <c r="L601" s="2">
        <f t="shared" si="55"/>
        <v>2</v>
      </c>
      <c r="M601" s="2">
        <f t="shared" si="56"/>
        <v>0</v>
      </c>
      <c r="N601" s="2">
        <f t="shared" si="57"/>
        <v>2</v>
      </c>
      <c r="O601" s="2">
        <f t="shared" si="58"/>
        <v>0</v>
      </c>
      <c r="P601">
        <v>4</v>
      </c>
      <c r="Q601" s="2" t="s">
        <v>19</v>
      </c>
      <c r="R601" s="2">
        <f t="shared" si="59"/>
        <v>1</v>
      </c>
      <c r="S601">
        <v>12</v>
      </c>
      <c r="T601">
        <v>3</v>
      </c>
      <c r="U601">
        <v>3</v>
      </c>
      <c r="V601">
        <v>3</v>
      </c>
      <c r="W601">
        <v>2</v>
      </c>
      <c r="X601">
        <v>0</v>
      </c>
    </row>
    <row r="602" spans="1:24" x14ac:dyDescent="0.25">
      <c r="A602">
        <v>1177</v>
      </c>
      <c r="B602">
        <v>49</v>
      </c>
      <c r="C602" s="2" t="s">
        <v>19</v>
      </c>
      <c r="D602" s="2">
        <f t="shared" si="54"/>
        <v>0</v>
      </c>
      <c r="E602">
        <v>2</v>
      </c>
      <c r="F602">
        <v>1</v>
      </c>
      <c r="G602">
        <v>1</v>
      </c>
      <c r="H602">
        <v>3</v>
      </c>
      <c r="I602">
        <v>4</v>
      </c>
      <c r="J602">
        <v>2</v>
      </c>
      <c r="K602" s="2" t="s">
        <v>20</v>
      </c>
      <c r="L602" s="2">
        <f t="shared" si="55"/>
        <v>2</v>
      </c>
      <c r="M602" s="2">
        <f t="shared" si="56"/>
        <v>0</v>
      </c>
      <c r="N602" s="2">
        <f t="shared" si="57"/>
        <v>2</v>
      </c>
      <c r="O602" s="2">
        <f t="shared" si="58"/>
        <v>0</v>
      </c>
      <c r="P602">
        <v>3</v>
      </c>
      <c r="Q602" s="2" t="s">
        <v>19</v>
      </c>
      <c r="R602" s="2">
        <f t="shared" si="59"/>
        <v>1</v>
      </c>
      <c r="S602">
        <v>16</v>
      </c>
      <c r="T602">
        <v>3</v>
      </c>
      <c r="U602">
        <v>3</v>
      </c>
      <c r="V602">
        <v>4</v>
      </c>
      <c r="W602">
        <v>2</v>
      </c>
      <c r="X602">
        <v>1</v>
      </c>
    </row>
    <row r="603" spans="1:24" x14ac:dyDescent="0.25">
      <c r="A603">
        <v>1179</v>
      </c>
      <c r="B603">
        <v>20</v>
      </c>
      <c r="C603" s="2" t="s">
        <v>19</v>
      </c>
      <c r="D603" s="2">
        <f t="shared" si="54"/>
        <v>0</v>
      </c>
      <c r="E603">
        <v>3</v>
      </c>
      <c r="F603">
        <v>3</v>
      </c>
      <c r="G603">
        <v>1</v>
      </c>
      <c r="H603">
        <v>3</v>
      </c>
      <c r="I603">
        <v>1</v>
      </c>
      <c r="J603">
        <v>3</v>
      </c>
      <c r="K603" s="2" t="s">
        <v>18</v>
      </c>
      <c r="L603" s="2">
        <f t="shared" si="55"/>
        <v>3</v>
      </c>
      <c r="M603" s="2">
        <f t="shared" si="56"/>
        <v>0</v>
      </c>
      <c r="N603" s="2">
        <f t="shared" si="57"/>
        <v>0</v>
      </c>
      <c r="O603" s="2">
        <f t="shared" si="58"/>
        <v>3</v>
      </c>
      <c r="P603">
        <v>1</v>
      </c>
      <c r="Q603" s="2" t="s">
        <v>19</v>
      </c>
      <c r="R603" s="2">
        <f t="shared" si="59"/>
        <v>1</v>
      </c>
      <c r="S603">
        <v>19</v>
      </c>
      <c r="T603">
        <v>3</v>
      </c>
      <c r="U603">
        <v>3</v>
      </c>
      <c r="V603">
        <v>2</v>
      </c>
      <c r="W603">
        <v>2</v>
      </c>
      <c r="X603">
        <v>2</v>
      </c>
    </row>
    <row r="604" spans="1:24" x14ac:dyDescent="0.25">
      <c r="A604">
        <v>1183</v>
      </c>
      <c r="B604">
        <v>36</v>
      </c>
      <c r="C604" s="2" t="s">
        <v>19</v>
      </c>
      <c r="D604" s="2">
        <f t="shared" si="54"/>
        <v>0</v>
      </c>
      <c r="E604">
        <v>2</v>
      </c>
      <c r="F604">
        <v>4</v>
      </c>
      <c r="G604">
        <v>1</v>
      </c>
      <c r="H604">
        <v>2</v>
      </c>
      <c r="I604">
        <v>2</v>
      </c>
      <c r="J604">
        <v>3</v>
      </c>
      <c r="K604" s="2" t="s">
        <v>20</v>
      </c>
      <c r="L604" s="2">
        <f t="shared" si="55"/>
        <v>2</v>
      </c>
      <c r="M604" s="2">
        <f t="shared" si="56"/>
        <v>0</v>
      </c>
      <c r="N604" s="2">
        <f t="shared" si="57"/>
        <v>2</v>
      </c>
      <c r="O604" s="2">
        <f t="shared" si="58"/>
        <v>0</v>
      </c>
      <c r="P604">
        <v>2</v>
      </c>
      <c r="Q604" s="2" t="s">
        <v>19</v>
      </c>
      <c r="R604" s="2">
        <f t="shared" si="59"/>
        <v>1</v>
      </c>
      <c r="S604">
        <v>15</v>
      </c>
      <c r="T604">
        <v>3</v>
      </c>
      <c r="U604">
        <v>3</v>
      </c>
      <c r="V604">
        <v>3</v>
      </c>
      <c r="W604">
        <v>2</v>
      </c>
      <c r="X604">
        <v>1</v>
      </c>
    </row>
    <row r="605" spans="1:24" x14ac:dyDescent="0.25">
      <c r="A605">
        <v>1190</v>
      </c>
      <c r="B605">
        <v>33</v>
      </c>
      <c r="C605" s="2" t="s">
        <v>19</v>
      </c>
      <c r="D605" s="2">
        <f t="shared" si="54"/>
        <v>0</v>
      </c>
      <c r="E605">
        <v>2</v>
      </c>
      <c r="F605">
        <v>4</v>
      </c>
      <c r="G605">
        <v>2</v>
      </c>
      <c r="H605">
        <v>1</v>
      </c>
      <c r="I605">
        <v>2</v>
      </c>
      <c r="J605">
        <v>4</v>
      </c>
      <c r="K605" s="2" t="s">
        <v>21</v>
      </c>
      <c r="L605" s="2">
        <f t="shared" si="55"/>
        <v>1</v>
      </c>
      <c r="M605" s="2">
        <f t="shared" si="56"/>
        <v>1</v>
      </c>
      <c r="N605" s="2">
        <f t="shared" si="57"/>
        <v>0</v>
      </c>
      <c r="O605" s="2">
        <f t="shared" si="58"/>
        <v>0</v>
      </c>
      <c r="P605">
        <v>7</v>
      </c>
      <c r="Q605" s="2" t="s">
        <v>19</v>
      </c>
      <c r="R605" s="2">
        <f t="shared" si="59"/>
        <v>1</v>
      </c>
      <c r="S605">
        <v>14</v>
      </c>
      <c r="T605">
        <v>3</v>
      </c>
      <c r="U605">
        <v>3</v>
      </c>
      <c r="V605">
        <v>6</v>
      </c>
      <c r="W605">
        <v>2</v>
      </c>
      <c r="X605">
        <v>0</v>
      </c>
    </row>
    <row r="606" spans="1:24" x14ac:dyDescent="0.25">
      <c r="A606">
        <v>1193</v>
      </c>
      <c r="B606">
        <v>49</v>
      </c>
      <c r="C606" s="2" t="s">
        <v>19</v>
      </c>
      <c r="D606" s="2">
        <f t="shared" si="54"/>
        <v>0</v>
      </c>
      <c r="E606">
        <v>3</v>
      </c>
      <c r="F606">
        <v>4</v>
      </c>
      <c r="G606">
        <v>1</v>
      </c>
      <c r="H606">
        <v>3</v>
      </c>
      <c r="I606">
        <v>1</v>
      </c>
      <c r="J606">
        <v>2</v>
      </c>
      <c r="K606" s="2" t="s">
        <v>21</v>
      </c>
      <c r="L606" s="2">
        <f t="shared" si="55"/>
        <v>1</v>
      </c>
      <c r="M606" s="2">
        <f t="shared" si="56"/>
        <v>1</v>
      </c>
      <c r="N606" s="2">
        <f t="shared" si="57"/>
        <v>0</v>
      </c>
      <c r="O606" s="2">
        <f t="shared" si="58"/>
        <v>0</v>
      </c>
      <c r="P606">
        <v>0</v>
      </c>
      <c r="Q606" s="2" t="s">
        <v>17</v>
      </c>
      <c r="R606" s="2">
        <f t="shared" si="59"/>
        <v>2</v>
      </c>
      <c r="S606">
        <v>16</v>
      </c>
      <c r="T606">
        <v>3</v>
      </c>
      <c r="U606">
        <v>2</v>
      </c>
      <c r="V606">
        <v>2</v>
      </c>
      <c r="W606">
        <v>2</v>
      </c>
      <c r="X606">
        <v>2</v>
      </c>
    </row>
    <row r="607" spans="1:24" x14ac:dyDescent="0.25">
      <c r="A607">
        <v>1195</v>
      </c>
      <c r="B607">
        <v>47</v>
      </c>
      <c r="C607" s="2" t="s">
        <v>19</v>
      </c>
      <c r="D607" s="2">
        <f t="shared" si="54"/>
        <v>0</v>
      </c>
      <c r="E607">
        <v>2</v>
      </c>
      <c r="F607">
        <v>2</v>
      </c>
      <c r="G607">
        <v>1</v>
      </c>
      <c r="H607">
        <v>1</v>
      </c>
      <c r="I607">
        <v>4</v>
      </c>
      <c r="J607">
        <v>2</v>
      </c>
      <c r="K607" s="2" t="s">
        <v>21</v>
      </c>
      <c r="L607" s="2">
        <f t="shared" si="55"/>
        <v>1</v>
      </c>
      <c r="M607" s="2">
        <f t="shared" si="56"/>
        <v>1</v>
      </c>
      <c r="N607" s="2">
        <f t="shared" si="57"/>
        <v>0</v>
      </c>
      <c r="O607" s="2">
        <f t="shared" si="58"/>
        <v>0</v>
      </c>
      <c r="P607">
        <v>6</v>
      </c>
      <c r="Q607" s="2" t="s">
        <v>19</v>
      </c>
      <c r="R607" s="2">
        <f t="shared" si="59"/>
        <v>1</v>
      </c>
      <c r="S607">
        <v>14</v>
      </c>
      <c r="T607">
        <v>3</v>
      </c>
      <c r="U607">
        <v>3</v>
      </c>
      <c r="V607">
        <v>3</v>
      </c>
      <c r="W607">
        <v>2</v>
      </c>
      <c r="X607">
        <v>1</v>
      </c>
    </row>
    <row r="608" spans="1:24" x14ac:dyDescent="0.25">
      <c r="A608">
        <v>1198</v>
      </c>
      <c r="B608">
        <v>20</v>
      </c>
      <c r="C608" s="2" t="s">
        <v>19</v>
      </c>
      <c r="D608" s="2">
        <f t="shared" si="54"/>
        <v>0</v>
      </c>
      <c r="E608">
        <v>1</v>
      </c>
      <c r="F608">
        <v>4</v>
      </c>
      <c r="G608">
        <v>1</v>
      </c>
      <c r="H608">
        <v>2</v>
      </c>
      <c r="I608">
        <v>1</v>
      </c>
      <c r="J608">
        <v>1</v>
      </c>
      <c r="K608" s="2" t="s">
        <v>18</v>
      </c>
      <c r="L608" s="2">
        <f t="shared" si="55"/>
        <v>3</v>
      </c>
      <c r="M608" s="2">
        <f t="shared" si="56"/>
        <v>0</v>
      </c>
      <c r="N608" s="2">
        <f t="shared" si="57"/>
        <v>0</v>
      </c>
      <c r="O608" s="2">
        <f t="shared" si="58"/>
        <v>3</v>
      </c>
      <c r="P608">
        <v>6</v>
      </c>
      <c r="Q608" s="2" t="s">
        <v>19</v>
      </c>
      <c r="R608" s="2">
        <f t="shared" si="59"/>
        <v>1</v>
      </c>
      <c r="S608">
        <v>11</v>
      </c>
      <c r="T608">
        <v>3</v>
      </c>
      <c r="U608">
        <v>3</v>
      </c>
      <c r="V608">
        <v>2</v>
      </c>
      <c r="W608">
        <v>2</v>
      </c>
      <c r="X608">
        <v>0</v>
      </c>
    </row>
    <row r="609" spans="1:24" x14ac:dyDescent="0.25">
      <c r="A609">
        <v>1200</v>
      </c>
      <c r="B609">
        <v>36</v>
      </c>
      <c r="C609" s="2" t="s">
        <v>19</v>
      </c>
      <c r="D609" s="2">
        <f t="shared" si="54"/>
        <v>0</v>
      </c>
      <c r="E609">
        <v>2</v>
      </c>
      <c r="F609">
        <v>1</v>
      </c>
      <c r="G609">
        <v>1</v>
      </c>
      <c r="H609">
        <v>1</v>
      </c>
      <c r="I609">
        <v>2</v>
      </c>
      <c r="J609">
        <v>3</v>
      </c>
      <c r="K609" s="2" t="s">
        <v>20</v>
      </c>
      <c r="L609" s="2">
        <f t="shared" si="55"/>
        <v>2</v>
      </c>
      <c r="M609" s="2">
        <f t="shared" si="56"/>
        <v>0</v>
      </c>
      <c r="N609" s="2">
        <f t="shared" si="57"/>
        <v>2</v>
      </c>
      <c r="O609" s="2">
        <f t="shared" si="58"/>
        <v>0</v>
      </c>
      <c r="P609">
        <v>6</v>
      </c>
      <c r="Q609" s="2" t="s">
        <v>19</v>
      </c>
      <c r="R609" s="2">
        <f t="shared" si="59"/>
        <v>1</v>
      </c>
      <c r="S609">
        <v>14</v>
      </c>
      <c r="T609">
        <v>3</v>
      </c>
      <c r="U609">
        <v>2</v>
      </c>
      <c r="V609">
        <v>3</v>
      </c>
      <c r="W609">
        <v>2</v>
      </c>
      <c r="X609">
        <v>0</v>
      </c>
    </row>
    <row r="610" spans="1:24" x14ac:dyDescent="0.25">
      <c r="A610">
        <v>1201</v>
      </c>
      <c r="B610">
        <v>44</v>
      </c>
      <c r="C610" s="2" t="s">
        <v>19</v>
      </c>
      <c r="D610" s="2">
        <f t="shared" si="54"/>
        <v>0</v>
      </c>
      <c r="E610">
        <v>3</v>
      </c>
      <c r="F610">
        <v>3</v>
      </c>
      <c r="G610">
        <v>1</v>
      </c>
      <c r="H610">
        <v>3</v>
      </c>
      <c r="I610">
        <v>1</v>
      </c>
      <c r="J610">
        <v>4</v>
      </c>
      <c r="K610" s="2" t="s">
        <v>21</v>
      </c>
      <c r="L610" s="2">
        <f t="shared" si="55"/>
        <v>1</v>
      </c>
      <c r="M610" s="2">
        <f t="shared" si="56"/>
        <v>1</v>
      </c>
      <c r="N610" s="2">
        <f t="shared" si="57"/>
        <v>0</v>
      </c>
      <c r="O610" s="2">
        <f t="shared" si="58"/>
        <v>0</v>
      </c>
      <c r="P610">
        <v>0</v>
      </c>
      <c r="Q610" s="2" t="s">
        <v>17</v>
      </c>
      <c r="R610" s="2">
        <f t="shared" si="59"/>
        <v>2</v>
      </c>
      <c r="S610">
        <v>18</v>
      </c>
      <c r="T610">
        <v>3</v>
      </c>
      <c r="U610">
        <v>3</v>
      </c>
      <c r="V610">
        <v>2</v>
      </c>
      <c r="W610">
        <v>2</v>
      </c>
      <c r="X610">
        <v>2</v>
      </c>
    </row>
    <row r="611" spans="1:24" x14ac:dyDescent="0.25">
      <c r="A611">
        <v>1208</v>
      </c>
      <c r="B611">
        <v>55</v>
      </c>
      <c r="C611" s="2" t="s">
        <v>19</v>
      </c>
      <c r="D611" s="2">
        <f t="shared" si="54"/>
        <v>0</v>
      </c>
      <c r="E611">
        <v>3</v>
      </c>
      <c r="F611">
        <v>1</v>
      </c>
      <c r="G611">
        <v>1</v>
      </c>
      <c r="H611">
        <v>2</v>
      </c>
      <c r="I611">
        <v>1</v>
      </c>
      <c r="J611">
        <v>2</v>
      </c>
      <c r="K611" s="2" t="s">
        <v>21</v>
      </c>
      <c r="L611" s="2">
        <f t="shared" si="55"/>
        <v>1</v>
      </c>
      <c r="M611" s="2">
        <f t="shared" si="56"/>
        <v>1</v>
      </c>
      <c r="N611" s="2">
        <f t="shared" si="57"/>
        <v>0</v>
      </c>
      <c r="O611" s="2">
        <f t="shared" si="58"/>
        <v>0</v>
      </c>
      <c r="P611">
        <v>5</v>
      </c>
      <c r="Q611" s="2" t="s">
        <v>19</v>
      </c>
      <c r="R611" s="2">
        <f t="shared" si="59"/>
        <v>1</v>
      </c>
      <c r="S611">
        <v>12</v>
      </c>
      <c r="T611">
        <v>3</v>
      </c>
      <c r="U611">
        <v>3</v>
      </c>
      <c r="V611">
        <v>4</v>
      </c>
      <c r="W611">
        <v>2</v>
      </c>
      <c r="X611">
        <v>1</v>
      </c>
    </row>
    <row r="612" spans="1:24" x14ac:dyDescent="0.25">
      <c r="A612">
        <v>1214</v>
      </c>
      <c r="B612">
        <v>23</v>
      </c>
      <c r="C612" s="2" t="s">
        <v>17</v>
      </c>
      <c r="D612" s="2">
        <f t="shared" si="54"/>
        <v>1</v>
      </c>
      <c r="E612">
        <v>3</v>
      </c>
      <c r="F612">
        <v>3</v>
      </c>
      <c r="G612">
        <v>2</v>
      </c>
      <c r="H612">
        <v>3</v>
      </c>
      <c r="I612">
        <v>1</v>
      </c>
      <c r="J612">
        <v>4</v>
      </c>
      <c r="K612" s="2" t="s">
        <v>21</v>
      </c>
      <c r="L612" s="2">
        <f t="shared" si="55"/>
        <v>1</v>
      </c>
      <c r="M612" s="2">
        <f t="shared" si="56"/>
        <v>1</v>
      </c>
      <c r="N612" s="2">
        <f t="shared" si="57"/>
        <v>0</v>
      </c>
      <c r="O612" s="2">
        <f t="shared" si="58"/>
        <v>0</v>
      </c>
      <c r="P612">
        <v>1</v>
      </c>
      <c r="Q612" s="2" t="s">
        <v>17</v>
      </c>
      <c r="R612" s="2">
        <f t="shared" si="59"/>
        <v>2</v>
      </c>
      <c r="S612">
        <v>21</v>
      </c>
      <c r="T612">
        <v>4</v>
      </c>
      <c r="U612">
        <v>3</v>
      </c>
      <c r="V612">
        <v>3</v>
      </c>
      <c r="W612">
        <v>2</v>
      </c>
      <c r="X612">
        <v>0</v>
      </c>
    </row>
    <row r="613" spans="1:24" x14ac:dyDescent="0.25">
      <c r="A613">
        <v>1225</v>
      </c>
      <c r="B613">
        <v>26</v>
      </c>
      <c r="C613" s="2" t="s">
        <v>19</v>
      </c>
      <c r="D613" s="2">
        <f t="shared" si="54"/>
        <v>0</v>
      </c>
      <c r="E613">
        <v>2</v>
      </c>
      <c r="F613">
        <v>4</v>
      </c>
      <c r="G613">
        <v>2</v>
      </c>
      <c r="H613">
        <v>1</v>
      </c>
      <c r="I613">
        <v>1</v>
      </c>
      <c r="J613">
        <v>3</v>
      </c>
      <c r="K613" s="2" t="s">
        <v>20</v>
      </c>
      <c r="L613" s="2">
        <f t="shared" si="55"/>
        <v>2</v>
      </c>
      <c r="M613" s="2">
        <f t="shared" si="56"/>
        <v>0</v>
      </c>
      <c r="N613" s="2">
        <f t="shared" si="57"/>
        <v>2</v>
      </c>
      <c r="O613" s="2">
        <f t="shared" si="58"/>
        <v>0</v>
      </c>
      <c r="P613">
        <v>7</v>
      </c>
      <c r="Q613" s="2" t="s">
        <v>19</v>
      </c>
      <c r="R613" s="2">
        <f t="shared" si="59"/>
        <v>1</v>
      </c>
      <c r="S613">
        <v>15</v>
      </c>
      <c r="T613">
        <v>3</v>
      </c>
      <c r="U613">
        <v>4</v>
      </c>
      <c r="V613">
        <v>3</v>
      </c>
      <c r="W613">
        <v>2</v>
      </c>
      <c r="X613">
        <v>0</v>
      </c>
    </row>
    <row r="614" spans="1:24" x14ac:dyDescent="0.25">
      <c r="A614">
        <v>1227</v>
      </c>
      <c r="B614">
        <v>32</v>
      </c>
      <c r="C614" s="2" t="s">
        <v>19</v>
      </c>
      <c r="D614" s="2">
        <f t="shared" si="54"/>
        <v>0</v>
      </c>
      <c r="E614">
        <v>3</v>
      </c>
      <c r="F614">
        <v>1</v>
      </c>
      <c r="G614">
        <v>2</v>
      </c>
      <c r="H614">
        <v>1</v>
      </c>
      <c r="I614">
        <v>1</v>
      </c>
      <c r="J614">
        <v>3</v>
      </c>
      <c r="K614" s="2" t="s">
        <v>20</v>
      </c>
      <c r="L614" s="2">
        <f t="shared" si="55"/>
        <v>2</v>
      </c>
      <c r="M614" s="2">
        <f t="shared" si="56"/>
        <v>0</v>
      </c>
      <c r="N614" s="2">
        <f t="shared" si="57"/>
        <v>2</v>
      </c>
      <c r="O614" s="2">
        <f t="shared" si="58"/>
        <v>0</v>
      </c>
      <c r="P614">
        <v>6</v>
      </c>
      <c r="Q614" s="2" t="s">
        <v>19</v>
      </c>
      <c r="R614" s="2">
        <f t="shared" si="59"/>
        <v>1</v>
      </c>
      <c r="S614">
        <v>13</v>
      </c>
      <c r="T614">
        <v>3</v>
      </c>
      <c r="U614">
        <v>2</v>
      </c>
      <c r="V614">
        <v>5</v>
      </c>
      <c r="W614">
        <v>2</v>
      </c>
      <c r="X614">
        <v>1</v>
      </c>
    </row>
    <row r="615" spans="1:24" x14ac:dyDescent="0.25">
      <c r="A615">
        <v>1228</v>
      </c>
      <c r="B615">
        <v>31</v>
      </c>
      <c r="C615" s="2" t="s">
        <v>19</v>
      </c>
      <c r="D615" s="2">
        <f t="shared" si="54"/>
        <v>0</v>
      </c>
      <c r="E615">
        <v>2</v>
      </c>
      <c r="F615">
        <v>2</v>
      </c>
      <c r="G615">
        <v>1</v>
      </c>
      <c r="H615">
        <v>2</v>
      </c>
      <c r="I615">
        <v>1</v>
      </c>
      <c r="J615">
        <v>3</v>
      </c>
      <c r="K615" s="2" t="s">
        <v>20</v>
      </c>
      <c r="L615" s="2">
        <f t="shared" si="55"/>
        <v>2</v>
      </c>
      <c r="M615" s="2">
        <f t="shared" si="56"/>
        <v>0</v>
      </c>
      <c r="N615" s="2">
        <f t="shared" si="57"/>
        <v>2</v>
      </c>
      <c r="O615" s="2">
        <f t="shared" si="58"/>
        <v>0</v>
      </c>
      <c r="P615">
        <v>1</v>
      </c>
      <c r="Q615" s="2" t="s">
        <v>19</v>
      </c>
      <c r="R615" s="2">
        <f t="shared" si="59"/>
        <v>1</v>
      </c>
      <c r="S615">
        <v>14</v>
      </c>
      <c r="T615">
        <v>3</v>
      </c>
      <c r="U615">
        <v>4</v>
      </c>
      <c r="V615">
        <v>5</v>
      </c>
      <c r="W615">
        <v>2</v>
      </c>
      <c r="X615">
        <v>0</v>
      </c>
    </row>
    <row r="616" spans="1:24" x14ac:dyDescent="0.25">
      <c r="A616">
        <v>1229</v>
      </c>
      <c r="B616">
        <v>41</v>
      </c>
      <c r="C616" s="2" t="s">
        <v>19</v>
      </c>
      <c r="D616" s="2">
        <f t="shared" si="54"/>
        <v>0</v>
      </c>
      <c r="E616">
        <v>3</v>
      </c>
      <c r="F616">
        <v>3</v>
      </c>
      <c r="G616">
        <v>2</v>
      </c>
      <c r="H616">
        <v>2</v>
      </c>
      <c r="I616">
        <v>2</v>
      </c>
      <c r="J616">
        <v>3</v>
      </c>
      <c r="K616" s="2" t="s">
        <v>20</v>
      </c>
      <c r="L616" s="2">
        <f t="shared" si="55"/>
        <v>2</v>
      </c>
      <c r="M616" s="2">
        <f t="shared" si="56"/>
        <v>0</v>
      </c>
      <c r="N616" s="2">
        <f t="shared" si="57"/>
        <v>2</v>
      </c>
      <c r="O616" s="2">
        <f t="shared" si="58"/>
        <v>0</v>
      </c>
      <c r="P616">
        <v>2</v>
      </c>
      <c r="Q616" s="2" t="s">
        <v>19</v>
      </c>
      <c r="R616" s="2">
        <f t="shared" si="59"/>
        <v>1</v>
      </c>
      <c r="S616">
        <v>19</v>
      </c>
      <c r="T616">
        <v>3</v>
      </c>
      <c r="U616">
        <v>3</v>
      </c>
      <c r="V616">
        <v>3</v>
      </c>
      <c r="W616">
        <v>2</v>
      </c>
      <c r="X616">
        <v>1</v>
      </c>
    </row>
    <row r="617" spans="1:24" x14ac:dyDescent="0.25">
      <c r="A617">
        <v>1231</v>
      </c>
      <c r="B617">
        <v>24</v>
      </c>
      <c r="C617" s="2" t="s">
        <v>19</v>
      </c>
      <c r="D617" s="2">
        <f t="shared" si="54"/>
        <v>0</v>
      </c>
      <c r="E617">
        <v>1</v>
      </c>
      <c r="F617">
        <v>2</v>
      </c>
      <c r="G617">
        <v>1</v>
      </c>
      <c r="H617">
        <v>2</v>
      </c>
      <c r="I617">
        <v>1</v>
      </c>
      <c r="J617">
        <v>1</v>
      </c>
      <c r="K617" s="2" t="s">
        <v>21</v>
      </c>
      <c r="L617" s="2">
        <f t="shared" si="55"/>
        <v>1</v>
      </c>
      <c r="M617" s="2">
        <f t="shared" si="56"/>
        <v>1</v>
      </c>
      <c r="N617" s="2">
        <f t="shared" si="57"/>
        <v>0</v>
      </c>
      <c r="O617" s="2">
        <f t="shared" si="58"/>
        <v>0</v>
      </c>
      <c r="P617">
        <v>1</v>
      </c>
      <c r="Q617" s="2" t="s">
        <v>19</v>
      </c>
      <c r="R617" s="2">
        <f t="shared" si="59"/>
        <v>1</v>
      </c>
      <c r="S617">
        <v>13</v>
      </c>
      <c r="T617">
        <v>3</v>
      </c>
      <c r="U617">
        <v>4</v>
      </c>
      <c r="V617">
        <v>6</v>
      </c>
      <c r="W617">
        <v>2</v>
      </c>
      <c r="X617">
        <v>1</v>
      </c>
    </row>
    <row r="618" spans="1:24" x14ac:dyDescent="0.25">
      <c r="A618">
        <v>1237</v>
      </c>
      <c r="B618">
        <v>36</v>
      </c>
      <c r="C618" s="2" t="s">
        <v>17</v>
      </c>
      <c r="D618" s="2">
        <f t="shared" si="54"/>
        <v>1</v>
      </c>
      <c r="E618">
        <v>3</v>
      </c>
      <c r="F618">
        <v>2</v>
      </c>
      <c r="G618">
        <v>2</v>
      </c>
      <c r="H618">
        <v>2</v>
      </c>
      <c r="I618">
        <v>2</v>
      </c>
      <c r="J618">
        <v>1</v>
      </c>
      <c r="K618" s="2" t="s">
        <v>21</v>
      </c>
      <c r="L618" s="2">
        <f t="shared" si="55"/>
        <v>1</v>
      </c>
      <c r="M618" s="2">
        <f t="shared" si="56"/>
        <v>1</v>
      </c>
      <c r="N618" s="2">
        <f t="shared" si="57"/>
        <v>0</v>
      </c>
      <c r="O618" s="2">
        <f t="shared" si="58"/>
        <v>0</v>
      </c>
      <c r="P618">
        <v>5</v>
      </c>
      <c r="Q618" s="2" t="s">
        <v>17</v>
      </c>
      <c r="R618" s="2">
        <f t="shared" si="59"/>
        <v>2</v>
      </c>
      <c r="S618">
        <v>13</v>
      </c>
      <c r="T618">
        <v>3</v>
      </c>
      <c r="U618">
        <v>3</v>
      </c>
      <c r="V618">
        <v>2</v>
      </c>
      <c r="W618">
        <v>2</v>
      </c>
      <c r="X618">
        <v>2</v>
      </c>
    </row>
    <row r="619" spans="1:24" x14ac:dyDescent="0.25">
      <c r="A619">
        <v>1239</v>
      </c>
      <c r="B619">
        <v>23</v>
      </c>
      <c r="C619" s="2" t="s">
        <v>19</v>
      </c>
      <c r="D619" s="2">
        <f t="shared" si="54"/>
        <v>0</v>
      </c>
      <c r="E619">
        <v>1</v>
      </c>
      <c r="F619">
        <v>3</v>
      </c>
      <c r="G619">
        <v>1</v>
      </c>
      <c r="H619">
        <v>1</v>
      </c>
      <c r="I619">
        <v>1</v>
      </c>
      <c r="J619">
        <v>2</v>
      </c>
      <c r="K619" s="2" t="s">
        <v>18</v>
      </c>
      <c r="L619" s="2">
        <f t="shared" si="55"/>
        <v>3</v>
      </c>
      <c r="M619" s="2">
        <f t="shared" si="56"/>
        <v>0</v>
      </c>
      <c r="N619" s="2">
        <f t="shared" si="57"/>
        <v>0</v>
      </c>
      <c r="O619" s="2">
        <f t="shared" si="58"/>
        <v>3</v>
      </c>
      <c r="P619">
        <v>3</v>
      </c>
      <c r="Q619" s="2" t="s">
        <v>19</v>
      </c>
      <c r="R619" s="2">
        <f t="shared" si="59"/>
        <v>1</v>
      </c>
      <c r="S619">
        <v>13</v>
      </c>
      <c r="T619">
        <v>3</v>
      </c>
      <c r="U619">
        <v>1</v>
      </c>
      <c r="V619">
        <v>3</v>
      </c>
      <c r="W619">
        <v>2</v>
      </c>
      <c r="X619">
        <v>1</v>
      </c>
    </row>
    <row r="620" spans="1:24" x14ac:dyDescent="0.25">
      <c r="A620">
        <v>1246</v>
      </c>
      <c r="B620">
        <v>24</v>
      </c>
      <c r="C620" s="2" t="s">
        <v>19</v>
      </c>
      <c r="D620" s="2">
        <f t="shared" si="54"/>
        <v>0</v>
      </c>
      <c r="E620">
        <v>3</v>
      </c>
      <c r="F620">
        <v>1</v>
      </c>
      <c r="G620">
        <v>1</v>
      </c>
      <c r="H620">
        <v>2</v>
      </c>
      <c r="I620">
        <v>1</v>
      </c>
      <c r="J620">
        <v>4</v>
      </c>
      <c r="K620" s="2" t="s">
        <v>20</v>
      </c>
      <c r="L620" s="2">
        <f t="shared" si="55"/>
        <v>2</v>
      </c>
      <c r="M620" s="2">
        <f t="shared" si="56"/>
        <v>0</v>
      </c>
      <c r="N620" s="2">
        <f t="shared" si="57"/>
        <v>2</v>
      </c>
      <c r="O620" s="2">
        <f t="shared" si="58"/>
        <v>0</v>
      </c>
      <c r="P620">
        <v>6</v>
      </c>
      <c r="Q620" s="2" t="s">
        <v>19</v>
      </c>
      <c r="R620" s="2">
        <f t="shared" si="59"/>
        <v>1</v>
      </c>
      <c r="S620">
        <v>14</v>
      </c>
      <c r="T620">
        <v>3</v>
      </c>
      <c r="U620">
        <v>3</v>
      </c>
      <c r="V620">
        <v>2</v>
      </c>
      <c r="W620">
        <v>2</v>
      </c>
      <c r="X620">
        <v>2</v>
      </c>
    </row>
    <row r="621" spans="1:24" x14ac:dyDescent="0.25">
      <c r="A621">
        <v>1247</v>
      </c>
      <c r="B621">
        <v>30</v>
      </c>
      <c r="C621" s="2" t="s">
        <v>17</v>
      </c>
      <c r="D621" s="2">
        <f t="shared" si="54"/>
        <v>1</v>
      </c>
      <c r="E621">
        <v>3</v>
      </c>
      <c r="F621">
        <v>3</v>
      </c>
      <c r="G621">
        <v>1</v>
      </c>
      <c r="H621">
        <v>2</v>
      </c>
      <c r="I621">
        <v>1</v>
      </c>
      <c r="J621">
        <v>1</v>
      </c>
      <c r="K621" s="2" t="s">
        <v>21</v>
      </c>
      <c r="L621" s="2">
        <f t="shared" si="55"/>
        <v>1</v>
      </c>
      <c r="M621" s="2">
        <f t="shared" si="56"/>
        <v>1</v>
      </c>
      <c r="N621" s="2">
        <f t="shared" si="57"/>
        <v>0</v>
      </c>
      <c r="O621" s="2">
        <f t="shared" si="58"/>
        <v>0</v>
      </c>
      <c r="P621">
        <v>6</v>
      </c>
      <c r="Q621" s="2" t="s">
        <v>19</v>
      </c>
      <c r="R621" s="2">
        <f t="shared" si="59"/>
        <v>1</v>
      </c>
      <c r="S621">
        <v>11</v>
      </c>
      <c r="T621">
        <v>3</v>
      </c>
      <c r="U621">
        <v>2</v>
      </c>
      <c r="V621">
        <v>4</v>
      </c>
      <c r="W621">
        <v>2</v>
      </c>
      <c r="X621">
        <v>1</v>
      </c>
    </row>
    <row r="622" spans="1:24" x14ac:dyDescent="0.25">
      <c r="A622">
        <v>1248</v>
      </c>
      <c r="B622">
        <v>31</v>
      </c>
      <c r="C622" s="2" t="s">
        <v>19</v>
      </c>
      <c r="D622" s="2">
        <f t="shared" si="54"/>
        <v>0</v>
      </c>
      <c r="E622">
        <v>3</v>
      </c>
      <c r="F622">
        <v>1</v>
      </c>
      <c r="G622">
        <v>2</v>
      </c>
      <c r="H622">
        <v>3</v>
      </c>
      <c r="I622">
        <v>2</v>
      </c>
      <c r="J622">
        <v>3</v>
      </c>
      <c r="K622" s="2" t="s">
        <v>20</v>
      </c>
      <c r="L622" s="2">
        <f t="shared" si="55"/>
        <v>2</v>
      </c>
      <c r="M622" s="2">
        <f t="shared" si="56"/>
        <v>0</v>
      </c>
      <c r="N622" s="2">
        <f t="shared" si="57"/>
        <v>2</v>
      </c>
      <c r="O622" s="2">
        <f t="shared" si="58"/>
        <v>0</v>
      </c>
      <c r="P622">
        <v>1</v>
      </c>
      <c r="Q622" s="2" t="s">
        <v>19</v>
      </c>
      <c r="R622" s="2">
        <f t="shared" si="59"/>
        <v>1</v>
      </c>
      <c r="S622">
        <v>19</v>
      </c>
      <c r="T622">
        <v>3</v>
      </c>
      <c r="U622">
        <v>3</v>
      </c>
      <c r="V622">
        <v>5</v>
      </c>
      <c r="W622">
        <v>2</v>
      </c>
      <c r="X622">
        <v>0</v>
      </c>
    </row>
    <row r="623" spans="1:24" x14ac:dyDescent="0.25">
      <c r="A623">
        <v>1249</v>
      </c>
      <c r="B623">
        <v>27</v>
      </c>
      <c r="C623" s="2" t="s">
        <v>19</v>
      </c>
      <c r="D623" s="2">
        <f t="shared" si="54"/>
        <v>0</v>
      </c>
      <c r="E623">
        <v>3</v>
      </c>
      <c r="F623">
        <v>3</v>
      </c>
      <c r="G623">
        <v>1</v>
      </c>
      <c r="H623">
        <v>1</v>
      </c>
      <c r="I623">
        <v>1</v>
      </c>
      <c r="J623">
        <v>1</v>
      </c>
      <c r="K623" s="2" t="s">
        <v>18</v>
      </c>
      <c r="L623" s="2">
        <f t="shared" si="55"/>
        <v>3</v>
      </c>
      <c r="M623" s="2">
        <f t="shared" si="56"/>
        <v>0</v>
      </c>
      <c r="N623" s="2">
        <f t="shared" si="57"/>
        <v>0</v>
      </c>
      <c r="O623" s="2">
        <f t="shared" si="58"/>
        <v>3</v>
      </c>
      <c r="P623">
        <v>4</v>
      </c>
      <c r="Q623" s="2" t="s">
        <v>19</v>
      </c>
      <c r="R623" s="2">
        <f t="shared" si="59"/>
        <v>1</v>
      </c>
      <c r="S623">
        <v>11</v>
      </c>
      <c r="T623">
        <v>3</v>
      </c>
      <c r="U623">
        <v>2</v>
      </c>
      <c r="V623">
        <v>6</v>
      </c>
      <c r="W623">
        <v>2</v>
      </c>
      <c r="X623">
        <v>1</v>
      </c>
    </row>
    <row r="624" spans="1:24" x14ac:dyDescent="0.25">
      <c r="A624">
        <v>1250</v>
      </c>
      <c r="B624">
        <v>29</v>
      </c>
      <c r="C624" s="2" t="s">
        <v>17</v>
      </c>
      <c r="D624" s="2">
        <f t="shared" si="54"/>
        <v>1</v>
      </c>
      <c r="E624">
        <v>3</v>
      </c>
      <c r="F624">
        <v>2</v>
      </c>
      <c r="G624">
        <v>1</v>
      </c>
      <c r="H624">
        <v>1</v>
      </c>
      <c r="I624">
        <v>1</v>
      </c>
      <c r="J624">
        <v>2</v>
      </c>
      <c r="K624" s="2" t="s">
        <v>18</v>
      </c>
      <c r="L624" s="2">
        <f t="shared" si="55"/>
        <v>3</v>
      </c>
      <c r="M624" s="2">
        <f t="shared" si="56"/>
        <v>0</v>
      </c>
      <c r="N624" s="2">
        <f t="shared" si="57"/>
        <v>0</v>
      </c>
      <c r="O624" s="2">
        <f t="shared" si="58"/>
        <v>3</v>
      </c>
      <c r="P624">
        <v>3</v>
      </c>
      <c r="Q624" s="2" t="s">
        <v>19</v>
      </c>
      <c r="R624" s="2">
        <f t="shared" si="59"/>
        <v>1</v>
      </c>
      <c r="S624">
        <v>13</v>
      </c>
      <c r="T624">
        <v>3</v>
      </c>
      <c r="U624">
        <v>3</v>
      </c>
      <c r="V624">
        <v>2</v>
      </c>
      <c r="W624">
        <v>2</v>
      </c>
      <c r="X624">
        <v>2</v>
      </c>
    </row>
    <row r="625" spans="1:24" x14ac:dyDescent="0.25">
      <c r="A625">
        <v>1251</v>
      </c>
      <c r="B625">
        <v>29</v>
      </c>
      <c r="C625" s="2" t="s">
        <v>19</v>
      </c>
      <c r="D625" s="2">
        <f t="shared" si="54"/>
        <v>0</v>
      </c>
      <c r="E625">
        <v>3</v>
      </c>
      <c r="F625">
        <v>4</v>
      </c>
      <c r="G625">
        <v>1</v>
      </c>
      <c r="H625">
        <v>4</v>
      </c>
      <c r="I625">
        <v>2</v>
      </c>
      <c r="J625">
        <v>1</v>
      </c>
      <c r="K625" s="2" t="s">
        <v>18</v>
      </c>
      <c r="L625" s="2">
        <f t="shared" si="55"/>
        <v>3</v>
      </c>
      <c r="M625" s="2">
        <f t="shared" si="56"/>
        <v>0</v>
      </c>
      <c r="N625" s="2">
        <f t="shared" si="57"/>
        <v>0</v>
      </c>
      <c r="O625" s="2">
        <f t="shared" si="58"/>
        <v>3</v>
      </c>
      <c r="P625">
        <v>8</v>
      </c>
      <c r="Q625" s="2" t="s">
        <v>17</v>
      </c>
      <c r="R625" s="2">
        <f t="shared" si="59"/>
        <v>2</v>
      </c>
      <c r="S625">
        <v>12</v>
      </c>
      <c r="T625">
        <v>3</v>
      </c>
      <c r="U625">
        <v>4</v>
      </c>
      <c r="V625">
        <v>3</v>
      </c>
      <c r="W625">
        <v>2</v>
      </c>
      <c r="X625">
        <v>0</v>
      </c>
    </row>
    <row r="626" spans="1:24" x14ac:dyDescent="0.25">
      <c r="A626">
        <v>1269</v>
      </c>
      <c r="B626">
        <v>53</v>
      </c>
      <c r="C626" s="2" t="s">
        <v>19</v>
      </c>
      <c r="D626" s="2">
        <f t="shared" si="54"/>
        <v>0</v>
      </c>
      <c r="E626">
        <v>1</v>
      </c>
      <c r="F626">
        <v>1</v>
      </c>
      <c r="G626">
        <v>1</v>
      </c>
      <c r="H626">
        <v>2</v>
      </c>
      <c r="I626">
        <v>4</v>
      </c>
      <c r="J626">
        <v>3</v>
      </c>
      <c r="K626" s="2" t="s">
        <v>20</v>
      </c>
      <c r="L626" s="2">
        <f t="shared" si="55"/>
        <v>2</v>
      </c>
      <c r="M626" s="2">
        <f t="shared" si="56"/>
        <v>0</v>
      </c>
      <c r="N626" s="2">
        <f t="shared" si="57"/>
        <v>2</v>
      </c>
      <c r="O626" s="2">
        <f t="shared" si="58"/>
        <v>0</v>
      </c>
      <c r="P626">
        <v>0</v>
      </c>
      <c r="Q626" s="2" t="s">
        <v>17</v>
      </c>
      <c r="R626" s="2">
        <f t="shared" si="59"/>
        <v>2</v>
      </c>
      <c r="S626">
        <v>20</v>
      </c>
      <c r="T626">
        <v>4</v>
      </c>
      <c r="U626">
        <v>2</v>
      </c>
      <c r="V626">
        <v>3</v>
      </c>
      <c r="W626">
        <v>2</v>
      </c>
      <c r="X626">
        <v>0</v>
      </c>
    </row>
    <row r="627" spans="1:24" x14ac:dyDescent="0.25">
      <c r="A627">
        <v>1271</v>
      </c>
      <c r="B627">
        <v>34</v>
      </c>
      <c r="C627" s="2" t="s">
        <v>19</v>
      </c>
      <c r="D627" s="2">
        <f t="shared" si="54"/>
        <v>0</v>
      </c>
      <c r="E627">
        <v>2</v>
      </c>
      <c r="F627">
        <v>4</v>
      </c>
      <c r="G627">
        <v>1</v>
      </c>
      <c r="H627">
        <v>1</v>
      </c>
      <c r="I627">
        <v>2</v>
      </c>
      <c r="J627">
        <v>1</v>
      </c>
      <c r="K627" s="2" t="s">
        <v>18</v>
      </c>
      <c r="L627" s="2">
        <f t="shared" si="55"/>
        <v>3</v>
      </c>
      <c r="M627" s="2">
        <f t="shared" si="56"/>
        <v>0</v>
      </c>
      <c r="N627" s="2">
        <f t="shared" si="57"/>
        <v>0</v>
      </c>
      <c r="O627" s="2">
        <f t="shared" si="58"/>
        <v>3</v>
      </c>
      <c r="P627">
        <v>5</v>
      </c>
      <c r="Q627" s="2" t="s">
        <v>19</v>
      </c>
      <c r="R627" s="2">
        <f t="shared" si="59"/>
        <v>1</v>
      </c>
      <c r="S627">
        <v>12</v>
      </c>
      <c r="T627">
        <v>3</v>
      </c>
      <c r="U627">
        <v>3</v>
      </c>
      <c r="V627">
        <v>2</v>
      </c>
      <c r="W627">
        <v>2</v>
      </c>
      <c r="X627">
        <v>2</v>
      </c>
    </row>
    <row r="628" spans="1:24" x14ac:dyDescent="0.25">
      <c r="A628">
        <v>1276</v>
      </c>
      <c r="B628">
        <v>51</v>
      </c>
      <c r="C628" s="2" t="s">
        <v>19</v>
      </c>
      <c r="D628" s="2">
        <f t="shared" si="54"/>
        <v>0</v>
      </c>
      <c r="E628">
        <v>3</v>
      </c>
      <c r="F628">
        <v>1</v>
      </c>
      <c r="G628">
        <v>1</v>
      </c>
      <c r="H628">
        <v>3</v>
      </c>
      <c r="I628">
        <v>3</v>
      </c>
      <c r="J628">
        <v>1</v>
      </c>
      <c r="K628" s="2" t="s">
        <v>20</v>
      </c>
      <c r="L628" s="2">
        <f t="shared" si="55"/>
        <v>2</v>
      </c>
      <c r="M628" s="2">
        <f t="shared" si="56"/>
        <v>0</v>
      </c>
      <c r="N628" s="2">
        <f t="shared" si="57"/>
        <v>2</v>
      </c>
      <c r="O628" s="2">
        <f t="shared" si="58"/>
        <v>0</v>
      </c>
      <c r="P628">
        <v>2</v>
      </c>
      <c r="Q628" s="2" t="s">
        <v>19</v>
      </c>
      <c r="R628" s="2">
        <f t="shared" si="59"/>
        <v>1</v>
      </c>
      <c r="S628">
        <v>11</v>
      </c>
      <c r="T628">
        <v>3</v>
      </c>
      <c r="U628">
        <v>3</v>
      </c>
      <c r="V628">
        <v>2</v>
      </c>
      <c r="W628">
        <v>2</v>
      </c>
      <c r="X628">
        <v>2</v>
      </c>
    </row>
    <row r="629" spans="1:24" x14ac:dyDescent="0.25">
      <c r="A629">
        <v>1277</v>
      </c>
      <c r="B629">
        <v>37</v>
      </c>
      <c r="C629" s="2" t="s">
        <v>19</v>
      </c>
      <c r="D629" s="2">
        <f t="shared" si="54"/>
        <v>0</v>
      </c>
      <c r="E629">
        <v>2</v>
      </c>
      <c r="F629">
        <v>2</v>
      </c>
      <c r="G629">
        <v>1</v>
      </c>
      <c r="H629">
        <v>2</v>
      </c>
      <c r="I629">
        <v>2</v>
      </c>
      <c r="J629">
        <v>2</v>
      </c>
      <c r="K629" s="2" t="s">
        <v>20</v>
      </c>
      <c r="L629" s="2">
        <f t="shared" si="55"/>
        <v>2</v>
      </c>
      <c r="M629" s="2">
        <f t="shared" si="56"/>
        <v>0</v>
      </c>
      <c r="N629" s="2">
        <f t="shared" si="57"/>
        <v>2</v>
      </c>
      <c r="O629" s="2">
        <f t="shared" si="58"/>
        <v>0</v>
      </c>
      <c r="P629">
        <v>1</v>
      </c>
      <c r="Q629" s="2" t="s">
        <v>19</v>
      </c>
      <c r="R629" s="2">
        <f t="shared" si="59"/>
        <v>1</v>
      </c>
      <c r="S629">
        <v>14</v>
      </c>
      <c r="T629">
        <v>3</v>
      </c>
      <c r="U629">
        <v>3</v>
      </c>
      <c r="V629">
        <v>5</v>
      </c>
      <c r="W629">
        <v>2</v>
      </c>
      <c r="X629">
        <v>0</v>
      </c>
    </row>
    <row r="630" spans="1:24" x14ac:dyDescent="0.25">
      <c r="A630">
        <v>1286</v>
      </c>
      <c r="B630">
        <v>46</v>
      </c>
      <c r="C630" s="2" t="s">
        <v>19</v>
      </c>
      <c r="D630" s="2">
        <f t="shared" si="54"/>
        <v>0</v>
      </c>
      <c r="E630">
        <v>2</v>
      </c>
      <c r="F630">
        <v>2</v>
      </c>
      <c r="G630">
        <v>2</v>
      </c>
      <c r="H630">
        <v>2</v>
      </c>
      <c r="I630">
        <v>2</v>
      </c>
      <c r="J630">
        <v>2</v>
      </c>
      <c r="K630" s="2" t="s">
        <v>18</v>
      </c>
      <c r="L630" s="2">
        <f t="shared" si="55"/>
        <v>3</v>
      </c>
      <c r="M630" s="2">
        <f t="shared" si="56"/>
        <v>0</v>
      </c>
      <c r="N630" s="2">
        <f t="shared" si="57"/>
        <v>0</v>
      </c>
      <c r="O630" s="2">
        <f t="shared" si="58"/>
        <v>3</v>
      </c>
      <c r="P630">
        <v>8</v>
      </c>
      <c r="Q630" s="2" t="s">
        <v>19</v>
      </c>
      <c r="R630" s="2">
        <f t="shared" si="59"/>
        <v>1</v>
      </c>
      <c r="S630">
        <v>15</v>
      </c>
      <c r="T630">
        <v>3</v>
      </c>
      <c r="U630">
        <v>3</v>
      </c>
      <c r="V630">
        <v>2</v>
      </c>
      <c r="W630">
        <v>2</v>
      </c>
      <c r="X630">
        <v>2</v>
      </c>
    </row>
    <row r="631" spans="1:24" x14ac:dyDescent="0.25">
      <c r="A631">
        <v>1294</v>
      </c>
      <c r="B631">
        <v>43</v>
      </c>
      <c r="C631" s="2" t="s">
        <v>19</v>
      </c>
      <c r="D631" s="2">
        <f t="shared" si="54"/>
        <v>0</v>
      </c>
      <c r="E631">
        <v>3</v>
      </c>
      <c r="F631">
        <v>1</v>
      </c>
      <c r="G631">
        <v>1</v>
      </c>
      <c r="H631">
        <v>2</v>
      </c>
      <c r="I631">
        <v>1</v>
      </c>
      <c r="J631">
        <v>1</v>
      </c>
      <c r="K631" s="2" t="s">
        <v>18</v>
      </c>
      <c r="L631" s="2">
        <f t="shared" si="55"/>
        <v>3</v>
      </c>
      <c r="M631" s="2">
        <f t="shared" si="56"/>
        <v>0</v>
      </c>
      <c r="N631" s="2">
        <f t="shared" si="57"/>
        <v>0</v>
      </c>
      <c r="O631" s="2">
        <f t="shared" si="58"/>
        <v>3</v>
      </c>
      <c r="P631">
        <v>4</v>
      </c>
      <c r="Q631" s="2" t="s">
        <v>19</v>
      </c>
      <c r="R631" s="2">
        <f t="shared" si="59"/>
        <v>1</v>
      </c>
      <c r="S631">
        <v>13</v>
      </c>
      <c r="T631">
        <v>3</v>
      </c>
      <c r="U631">
        <v>2</v>
      </c>
      <c r="V631">
        <v>3</v>
      </c>
      <c r="W631">
        <v>2</v>
      </c>
      <c r="X631">
        <v>1</v>
      </c>
    </row>
    <row r="632" spans="1:24" x14ac:dyDescent="0.25">
      <c r="A632">
        <v>1295</v>
      </c>
      <c r="B632">
        <v>41</v>
      </c>
      <c r="C632" s="2" t="s">
        <v>19</v>
      </c>
      <c r="D632" s="2">
        <f t="shared" si="54"/>
        <v>0</v>
      </c>
      <c r="E632">
        <v>3</v>
      </c>
      <c r="F632">
        <v>2</v>
      </c>
      <c r="G632">
        <v>1</v>
      </c>
      <c r="H632">
        <v>4</v>
      </c>
      <c r="I632">
        <v>2</v>
      </c>
      <c r="J632">
        <v>2</v>
      </c>
      <c r="K632" s="2" t="s">
        <v>18</v>
      </c>
      <c r="L632" s="2">
        <f t="shared" si="55"/>
        <v>3</v>
      </c>
      <c r="M632" s="2">
        <f t="shared" si="56"/>
        <v>0</v>
      </c>
      <c r="N632" s="2">
        <f t="shared" si="57"/>
        <v>0</v>
      </c>
      <c r="O632" s="2">
        <f t="shared" si="58"/>
        <v>3</v>
      </c>
      <c r="P632">
        <v>3</v>
      </c>
      <c r="Q632" s="2" t="s">
        <v>19</v>
      </c>
      <c r="R632" s="2">
        <f t="shared" si="59"/>
        <v>1</v>
      </c>
      <c r="S632">
        <v>12</v>
      </c>
      <c r="T632">
        <v>3</v>
      </c>
      <c r="U632">
        <v>1</v>
      </c>
      <c r="V632">
        <v>3</v>
      </c>
      <c r="W632">
        <v>2</v>
      </c>
      <c r="X632">
        <v>1</v>
      </c>
    </row>
    <row r="633" spans="1:24" x14ac:dyDescent="0.25">
      <c r="A633">
        <v>1307</v>
      </c>
      <c r="B633">
        <v>31</v>
      </c>
      <c r="C633" s="2" t="s">
        <v>19</v>
      </c>
      <c r="D633" s="2">
        <f t="shared" si="54"/>
        <v>0</v>
      </c>
      <c r="E633">
        <v>1</v>
      </c>
      <c r="F633">
        <v>1</v>
      </c>
      <c r="G633">
        <v>1</v>
      </c>
      <c r="H633">
        <v>2</v>
      </c>
      <c r="I633">
        <v>3</v>
      </c>
      <c r="J633">
        <v>1</v>
      </c>
      <c r="K633" s="2" t="s">
        <v>20</v>
      </c>
      <c r="L633" s="2">
        <f t="shared" si="55"/>
        <v>2</v>
      </c>
      <c r="M633" s="2">
        <f t="shared" si="56"/>
        <v>0</v>
      </c>
      <c r="N633" s="2">
        <f t="shared" si="57"/>
        <v>2</v>
      </c>
      <c r="O633" s="2">
        <f t="shared" si="58"/>
        <v>0</v>
      </c>
      <c r="P633">
        <v>2</v>
      </c>
      <c r="Q633" s="2" t="s">
        <v>19</v>
      </c>
      <c r="R633" s="2">
        <f t="shared" si="59"/>
        <v>1</v>
      </c>
      <c r="S633">
        <v>14</v>
      </c>
      <c r="T633">
        <v>3</v>
      </c>
      <c r="U633">
        <v>3</v>
      </c>
      <c r="V633">
        <v>3</v>
      </c>
      <c r="W633">
        <v>2</v>
      </c>
      <c r="X633">
        <v>2</v>
      </c>
    </row>
    <row r="634" spans="1:24" x14ac:dyDescent="0.25">
      <c r="A634">
        <v>1308</v>
      </c>
      <c r="B634">
        <v>28</v>
      </c>
      <c r="C634" s="2" t="s">
        <v>19</v>
      </c>
      <c r="D634" s="2">
        <f t="shared" si="54"/>
        <v>0</v>
      </c>
      <c r="E634">
        <v>3</v>
      </c>
      <c r="F634">
        <v>3</v>
      </c>
      <c r="G634">
        <v>2</v>
      </c>
      <c r="H634">
        <v>3</v>
      </c>
      <c r="I634">
        <v>1</v>
      </c>
      <c r="J634">
        <v>4</v>
      </c>
      <c r="K634" s="2" t="s">
        <v>20</v>
      </c>
      <c r="L634" s="2">
        <f t="shared" si="55"/>
        <v>2</v>
      </c>
      <c r="M634" s="2">
        <f t="shared" si="56"/>
        <v>0</v>
      </c>
      <c r="N634" s="2">
        <f t="shared" si="57"/>
        <v>2</v>
      </c>
      <c r="O634" s="2">
        <f t="shared" si="58"/>
        <v>0</v>
      </c>
      <c r="P634">
        <v>0</v>
      </c>
      <c r="Q634" s="2" t="s">
        <v>19</v>
      </c>
      <c r="R634" s="2">
        <f t="shared" si="59"/>
        <v>1</v>
      </c>
      <c r="S634">
        <v>25</v>
      </c>
      <c r="T634">
        <v>4</v>
      </c>
      <c r="U634">
        <v>3</v>
      </c>
      <c r="V634">
        <v>3</v>
      </c>
      <c r="W634">
        <v>2</v>
      </c>
      <c r="X634">
        <v>1</v>
      </c>
    </row>
    <row r="635" spans="1:24" x14ac:dyDescent="0.25">
      <c r="A635">
        <v>1309</v>
      </c>
      <c r="B635">
        <v>38</v>
      </c>
      <c r="C635" s="2" t="s">
        <v>19</v>
      </c>
      <c r="D635" s="2">
        <f t="shared" si="54"/>
        <v>0</v>
      </c>
      <c r="E635">
        <v>1</v>
      </c>
      <c r="F635">
        <v>2</v>
      </c>
      <c r="G635">
        <v>1</v>
      </c>
      <c r="H635">
        <v>1</v>
      </c>
      <c r="I635">
        <v>2</v>
      </c>
      <c r="J635">
        <v>4</v>
      </c>
      <c r="K635" s="2" t="s">
        <v>20</v>
      </c>
      <c r="L635" s="2">
        <f t="shared" si="55"/>
        <v>2</v>
      </c>
      <c r="M635" s="2">
        <f t="shared" si="56"/>
        <v>0</v>
      </c>
      <c r="N635" s="2">
        <f t="shared" si="57"/>
        <v>2</v>
      </c>
      <c r="O635" s="2">
        <f t="shared" si="58"/>
        <v>0</v>
      </c>
      <c r="P635">
        <v>2</v>
      </c>
      <c r="Q635" s="2" t="s">
        <v>17</v>
      </c>
      <c r="R635" s="2">
        <f t="shared" si="59"/>
        <v>2</v>
      </c>
      <c r="S635">
        <v>20</v>
      </c>
      <c r="T635">
        <v>4</v>
      </c>
      <c r="U635">
        <v>2</v>
      </c>
      <c r="V635">
        <v>4</v>
      </c>
      <c r="W635">
        <v>2</v>
      </c>
      <c r="X635">
        <v>0</v>
      </c>
    </row>
    <row r="636" spans="1:24" x14ac:dyDescent="0.25">
      <c r="A636">
        <v>1311</v>
      </c>
      <c r="B636">
        <v>58</v>
      </c>
      <c r="C636" s="2" t="s">
        <v>19</v>
      </c>
      <c r="D636" s="2">
        <f t="shared" si="54"/>
        <v>0</v>
      </c>
      <c r="E636">
        <v>1</v>
      </c>
      <c r="F636">
        <v>1</v>
      </c>
      <c r="G636">
        <v>2</v>
      </c>
      <c r="H636">
        <v>1</v>
      </c>
      <c r="I636">
        <v>4</v>
      </c>
      <c r="J636">
        <v>3</v>
      </c>
      <c r="K636" s="2" t="s">
        <v>20</v>
      </c>
      <c r="L636" s="2">
        <f t="shared" si="55"/>
        <v>2</v>
      </c>
      <c r="M636" s="2">
        <f t="shared" si="56"/>
        <v>0</v>
      </c>
      <c r="N636" s="2">
        <f t="shared" si="57"/>
        <v>2</v>
      </c>
      <c r="O636" s="2">
        <f t="shared" si="58"/>
        <v>0</v>
      </c>
      <c r="P636">
        <v>2</v>
      </c>
      <c r="Q636" s="2" t="s">
        <v>17</v>
      </c>
      <c r="R636" s="2">
        <f t="shared" si="59"/>
        <v>2</v>
      </c>
      <c r="S636">
        <v>14</v>
      </c>
      <c r="T636">
        <v>3</v>
      </c>
      <c r="U636">
        <v>3</v>
      </c>
      <c r="V636">
        <v>2</v>
      </c>
      <c r="W636">
        <v>2</v>
      </c>
      <c r="X636">
        <v>2</v>
      </c>
    </row>
    <row r="637" spans="1:24" x14ac:dyDescent="0.25">
      <c r="A637">
        <v>1314</v>
      </c>
      <c r="B637">
        <v>29</v>
      </c>
      <c r="C637" s="2" t="s">
        <v>17</v>
      </c>
      <c r="D637" s="2">
        <f t="shared" si="54"/>
        <v>1</v>
      </c>
      <c r="E637">
        <v>3</v>
      </c>
      <c r="F637">
        <v>1</v>
      </c>
      <c r="G637">
        <v>2</v>
      </c>
      <c r="H637">
        <v>2</v>
      </c>
      <c r="I637">
        <v>1</v>
      </c>
      <c r="J637">
        <v>2</v>
      </c>
      <c r="K637" s="2" t="s">
        <v>21</v>
      </c>
      <c r="L637" s="2">
        <f t="shared" si="55"/>
        <v>1</v>
      </c>
      <c r="M637" s="2">
        <f t="shared" si="56"/>
        <v>1</v>
      </c>
      <c r="N637" s="2">
        <f t="shared" si="57"/>
        <v>0</v>
      </c>
      <c r="O637" s="2">
        <f t="shared" si="58"/>
        <v>0</v>
      </c>
      <c r="P637">
        <v>4</v>
      </c>
      <c r="Q637" s="2" t="s">
        <v>17</v>
      </c>
      <c r="R637" s="2">
        <f t="shared" si="59"/>
        <v>2</v>
      </c>
      <c r="S637">
        <v>15</v>
      </c>
      <c r="T637">
        <v>3</v>
      </c>
      <c r="U637">
        <v>3</v>
      </c>
      <c r="V637">
        <v>2</v>
      </c>
      <c r="W637">
        <v>2</v>
      </c>
      <c r="X637">
        <v>2</v>
      </c>
    </row>
    <row r="638" spans="1:24" x14ac:dyDescent="0.25">
      <c r="A638">
        <v>1322</v>
      </c>
      <c r="B638">
        <v>47</v>
      </c>
      <c r="C638" s="2" t="s">
        <v>19</v>
      </c>
      <c r="D638" s="2">
        <f t="shared" si="54"/>
        <v>0</v>
      </c>
      <c r="E638">
        <v>1</v>
      </c>
      <c r="F638">
        <v>2</v>
      </c>
      <c r="G638">
        <v>1</v>
      </c>
      <c r="H638">
        <v>1</v>
      </c>
      <c r="I638">
        <v>1</v>
      </c>
      <c r="J638">
        <v>1</v>
      </c>
      <c r="K638" s="2" t="s">
        <v>18</v>
      </c>
      <c r="L638" s="2">
        <f t="shared" si="55"/>
        <v>3</v>
      </c>
      <c r="M638" s="2">
        <f t="shared" si="56"/>
        <v>0</v>
      </c>
      <c r="N638" s="2">
        <f t="shared" si="57"/>
        <v>0</v>
      </c>
      <c r="O638" s="2">
        <f t="shared" si="58"/>
        <v>3</v>
      </c>
      <c r="P638">
        <v>4</v>
      </c>
      <c r="Q638" s="2" t="s">
        <v>19</v>
      </c>
      <c r="R638" s="2">
        <f t="shared" si="59"/>
        <v>1</v>
      </c>
      <c r="S638">
        <v>12</v>
      </c>
      <c r="T638">
        <v>3</v>
      </c>
      <c r="U638">
        <v>3</v>
      </c>
      <c r="V638">
        <v>2</v>
      </c>
      <c r="W638">
        <v>2</v>
      </c>
      <c r="X638">
        <v>2</v>
      </c>
    </row>
    <row r="639" spans="1:24" x14ac:dyDescent="0.25">
      <c r="A639">
        <v>1324</v>
      </c>
      <c r="B639">
        <v>28</v>
      </c>
      <c r="C639" s="2" t="s">
        <v>19</v>
      </c>
      <c r="D639" s="2">
        <f t="shared" si="54"/>
        <v>0</v>
      </c>
      <c r="E639">
        <v>2</v>
      </c>
      <c r="F639">
        <v>3</v>
      </c>
      <c r="G639">
        <v>2</v>
      </c>
      <c r="H639">
        <v>3</v>
      </c>
      <c r="I639">
        <v>1</v>
      </c>
      <c r="J639">
        <v>4</v>
      </c>
      <c r="K639" s="2" t="s">
        <v>21</v>
      </c>
      <c r="L639" s="2">
        <f t="shared" si="55"/>
        <v>1</v>
      </c>
      <c r="M639" s="2">
        <f t="shared" si="56"/>
        <v>1</v>
      </c>
      <c r="N639" s="2">
        <f t="shared" si="57"/>
        <v>0</v>
      </c>
      <c r="O639" s="2">
        <f t="shared" si="58"/>
        <v>0</v>
      </c>
      <c r="P639">
        <v>1</v>
      </c>
      <c r="Q639" s="2" t="s">
        <v>19</v>
      </c>
      <c r="R639" s="2">
        <f t="shared" si="59"/>
        <v>1</v>
      </c>
      <c r="S639">
        <v>15</v>
      </c>
      <c r="T639">
        <v>3</v>
      </c>
      <c r="U639">
        <v>3</v>
      </c>
      <c r="V639">
        <v>3</v>
      </c>
      <c r="W639">
        <v>2</v>
      </c>
      <c r="X639">
        <v>2</v>
      </c>
    </row>
    <row r="640" spans="1:24" x14ac:dyDescent="0.25">
      <c r="A640">
        <v>1327</v>
      </c>
      <c r="B640">
        <v>32</v>
      </c>
      <c r="C640" s="2" t="s">
        <v>17</v>
      </c>
      <c r="D640" s="2">
        <f t="shared" si="54"/>
        <v>1</v>
      </c>
      <c r="E640">
        <v>1</v>
      </c>
      <c r="F640">
        <v>3</v>
      </c>
      <c r="G640">
        <v>2</v>
      </c>
      <c r="H640">
        <v>2</v>
      </c>
      <c r="I640">
        <v>2</v>
      </c>
      <c r="J640">
        <v>2</v>
      </c>
      <c r="K640" s="2" t="s">
        <v>18</v>
      </c>
      <c r="L640" s="2">
        <f t="shared" si="55"/>
        <v>3</v>
      </c>
      <c r="M640" s="2">
        <f t="shared" si="56"/>
        <v>0</v>
      </c>
      <c r="N640" s="2">
        <f t="shared" si="57"/>
        <v>0</v>
      </c>
      <c r="O640" s="2">
        <f t="shared" si="58"/>
        <v>3</v>
      </c>
      <c r="P640">
        <v>7</v>
      </c>
      <c r="Q640" s="2" t="s">
        <v>17</v>
      </c>
      <c r="R640" s="2">
        <f t="shared" si="59"/>
        <v>2</v>
      </c>
      <c r="S640">
        <v>12</v>
      </c>
      <c r="T640">
        <v>3</v>
      </c>
      <c r="U640">
        <v>2</v>
      </c>
      <c r="V640">
        <v>2</v>
      </c>
      <c r="W640">
        <v>2</v>
      </c>
      <c r="X640">
        <v>2</v>
      </c>
    </row>
    <row r="641" spans="1:24" x14ac:dyDescent="0.25">
      <c r="A641">
        <v>1336</v>
      </c>
      <c r="B641">
        <v>39</v>
      </c>
      <c r="C641" s="2" t="s">
        <v>19</v>
      </c>
      <c r="D641" s="2">
        <f t="shared" si="54"/>
        <v>0</v>
      </c>
      <c r="E641">
        <v>1</v>
      </c>
      <c r="F641">
        <v>4</v>
      </c>
      <c r="G641">
        <v>2</v>
      </c>
      <c r="H641">
        <v>1</v>
      </c>
      <c r="I641">
        <v>2</v>
      </c>
      <c r="J641">
        <v>4</v>
      </c>
      <c r="K641" s="2" t="s">
        <v>21</v>
      </c>
      <c r="L641" s="2">
        <f t="shared" si="55"/>
        <v>1</v>
      </c>
      <c r="M641" s="2">
        <f t="shared" si="56"/>
        <v>1</v>
      </c>
      <c r="N641" s="2">
        <f t="shared" si="57"/>
        <v>0</v>
      </c>
      <c r="O641" s="2">
        <f t="shared" si="58"/>
        <v>0</v>
      </c>
      <c r="P641">
        <v>8</v>
      </c>
      <c r="Q641" s="2" t="s">
        <v>19</v>
      </c>
      <c r="R641" s="2">
        <f t="shared" si="59"/>
        <v>1</v>
      </c>
      <c r="S641">
        <v>14</v>
      </c>
      <c r="T641">
        <v>3</v>
      </c>
      <c r="U641">
        <v>3</v>
      </c>
      <c r="V641">
        <v>2</v>
      </c>
      <c r="W641">
        <v>2</v>
      </c>
      <c r="X641">
        <v>2</v>
      </c>
    </row>
    <row r="642" spans="1:24" x14ac:dyDescent="0.25">
      <c r="A642">
        <v>1337</v>
      </c>
      <c r="B642">
        <v>55</v>
      </c>
      <c r="C642" s="2" t="s">
        <v>19</v>
      </c>
      <c r="D642" s="2">
        <f t="shared" ref="D642:D705" si="60">IF(C642="Yes", 1,0)</f>
        <v>0</v>
      </c>
      <c r="E642">
        <v>1</v>
      </c>
      <c r="F642">
        <v>2</v>
      </c>
      <c r="G642">
        <v>2</v>
      </c>
      <c r="H642">
        <v>2</v>
      </c>
      <c r="I642">
        <v>1</v>
      </c>
      <c r="J642">
        <v>4</v>
      </c>
      <c r="K642" s="2" t="s">
        <v>20</v>
      </c>
      <c r="L642" s="2">
        <f t="shared" ref="L642:L705" si="61">SUM(M642,N642,O642)</f>
        <v>2</v>
      </c>
      <c r="M642" s="2">
        <f t="shared" ref="M642:M705" si="62">IF(K642="Divorced", 1,0)</f>
        <v>0</v>
      </c>
      <c r="N642" s="2">
        <f t="shared" ref="N642:N705" si="63">IF(K642="Married", 2,0)</f>
        <v>2</v>
      </c>
      <c r="O642" s="2">
        <f t="shared" ref="O642:O705" si="64">IF(K642="Single", 3,0)</f>
        <v>0</v>
      </c>
      <c r="P642">
        <v>2</v>
      </c>
      <c r="Q642" s="2" t="s">
        <v>19</v>
      </c>
      <c r="R642" s="2">
        <f t="shared" ref="R642:R705" si="65">IF(Q642="Yes",  2,1)</f>
        <v>1</v>
      </c>
      <c r="S642">
        <v>20</v>
      </c>
      <c r="T642">
        <v>4</v>
      </c>
      <c r="U642">
        <v>4</v>
      </c>
      <c r="V642">
        <v>5</v>
      </c>
      <c r="W642">
        <v>2</v>
      </c>
      <c r="X642">
        <v>0</v>
      </c>
    </row>
    <row r="643" spans="1:24" x14ac:dyDescent="0.25">
      <c r="A643">
        <v>1344</v>
      </c>
      <c r="B643">
        <v>29</v>
      </c>
      <c r="C643" s="2" t="s">
        <v>19</v>
      </c>
      <c r="D643" s="2">
        <f t="shared" si="60"/>
        <v>0</v>
      </c>
      <c r="E643">
        <v>3</v>
      </c>
      <c r="F643">
        <v>4</v>
      </c>
      <c r="G643">
        <v>1</v>
      </c>
      <c r="H643">
        <v>1</v>
      </c>
      <c r="I643">
        <v>1</v>
      </c>
      <c r="J643">
        <v>1</v>
      </c>
      <c r="K643" s="2" t="s">
        <v>18</v>
      </c>
      <c r="L643" s="2">
        <f t="shared" si="61"/>
        <v>3</v>
      </c>
      <c r="M643" s="2">
        <f t="shared" si="62"/>
        <v>0</v>
      </c>
      <c r="N643" s="2">
        <f t="shared" si="63"/>
        <v>0</v>
      </c>
      <c r="O643" s="2">
        <f t="shared" si="64"/>
        <v>3</v>
      </c>
      <c r="P643">
        <v>3</v>
      </c>
      <c r="Q643" s="2" t="s">
        <v>19</v>
      </c>
      <c r="R643" s="2">
        <f t="shared" si="65"/>
        <v>1</v>
      </c>
      <c r="S643">
        <v>14</v>
      </c>
      <c r="T643">
        <v>3</v>
      </c>
      <c r="U643">
        <v>3</v>
      </c>
      <c r="V643">
        <v>3</v>
      </c>
      <c r="W643">
        <v>2</v>
      </c>
      <c r="X643">
        <v>1</v>
      </c>
    </row>
    <row r="644" spans="1:24" x14ac:dyDescent="0.25">
      <c r="A644">
        <v>1346</v>
      </c>
      <c r="B644">
        <v>35</v>
      </c>
      <c r="C644" s="2" t="s">
        <v>19</v>
      </c>
      <c r="D644" s="2">
        <f t="shared" si="60"/>
        <v>0</v>
      </c>
      <c r="E644">
        <v>2</v>
      </c>
      <c r="F644">
        <v>4</v>
      </c>
      <c r="G644">
        <v>1</v>
      </c>
      <c r="H644">
        <v>2</v>
      </c>
      <c r="I644">
        <v>2</v>
      </c>
      <c r="J644">
        <v>2</v>
      </c>
      <c r="K644" s="2" t="s">
        <v>20</v>
      </c>
      <c r="L644" s="2">
        <f t="shared" si="61"/>
        <v>2</v>
      </c>
      <c r="M644" s="2">
        <f t="shared" si="62"/>
        <v>0</v>
      </c>
      <c r="N644" s="2">
        <f t="shared" si="63"/>
        <v>2</v>
      </c>
      <c r="O644" s="2">
        <f t="shared" si="64"/>
        <v>0</v>
      </c>
      <c r="P644">
        <v>8</v>
      </c>
      <c r="Q644" s="2" t="s">
        <v>17</v>
      </c>
      <c r="R644" s="2">
        <f t="shared" si="65"/>
        <v>2</v>
      </c>
      <c r="S644">
        <v>11</v>
      </c>
      <c r="T644">
        <v>3</v>
      </c>
      <c r="U644">
        <v>3</v>
      </c>
      <c r="V644">
        <v>3</v>
      </c>
      <c r="W644">
        <v>2</v>
      </c>
      <c r="X644">
        <v>0</v>
      </c>
    </row>
    <row r="645" spans="1:24" x14ac:dyDescent="0.25">
      <c r="A645">
        <v>1354</v>
      </c>
      <c r="B645">
        <v>34</v>
      </c>
      <c r="C645" s="2" t="s">
        <v>17</v>
      </c>
      <c r="D645" s="2">
        <f t="shared" si="60"/>
        <v>1</v>
      </c>
      <c r="E645">
        <v>1</v>
      </c>
      <c r="F645">
        <v>4</v>
      </c>
      <c r="G645">
        <v>2</v>
      </c>
      <c r="H645">
        <v>4</v>
      </c>
      <c r="I645">
        <v>1</v>
      </c>
      <c r="J645">
        <v>4</v>
      </c>
      <c r="K645" s="2" t="s">
        <v>20</v>
      </c>
      <c r="L645" s="2">
        <f t="shared" si="61"/>
        <v>2</v>
      </c>
      <c r="M645" s="2">
        <f t="shared" si="62"/>
        <v>0</v>
      </c>
      <c r="N645" s="2">
        <f t="shared" si="63"/>
        <v>2</v>
      </c>
      <c r="O645" s="2">
        <f t="shared" si="64"/>
        <v>0</v>
      </c>
      <c r="P645">
        <v>1</v>
      </c>
      <c r="Q645" s="2" t="s">
        <v>17</v>
      </c>
      <c r="R645" s="2">
        <f t="shared" si="65"/>
        <v>2</v>
      </c>
      <c r="S645">
        <v>23</v>
      </c>
      <c r="T645">
        <v>4</v>
      </c>
      <c r="U645">
        <v>3</v>
      </c>
      <c r="V645">
        <v>5</v>
      </c>
      <c r="W645">
        <v>2</v>
      </c>
      <c r="X645">
        <v>3</v>
      </c>
    </row>
    <row r="646" spans="1:24" x14ac:dyDescent="0.25">
      <c r="A646">
        <v>1355</v>
      </c>
      <c r="B646">
        <v>56</v>
      </c>
      <c r="C646" s="2" t="s">
        <v>17</v>
      </c>
      <c r="D646" s="2">
        <f t="shared" si="60"/>
        <v>1</v>
      </c>
      <c r="E646">
        <v>2</v>
      </c>
      <c r="F646">
        <v>1</v>
      </c>
      <c r="G646">
        <v>2</v>
      </c>
      <c r="H646">
        <v>3</v>
      </c>
      <c r="I646">
        <v>1</v>
      </c>
      <c r="J646">
        <v>4</v>
      </c>
      <c r="K646" s="2" t="s">
        <v>18</v>
      </c>
      <c r="L646" s="2">
        <f t="shared" si="61"/>
        <v>3</v>
      </c>
      <c r="M646" s="2">
        <f t="shared" si="62"/>
        <v>0</v>
      </c>
      <c r="N646" s="2">
        <f t="shared" si="63"/>
        <v>0</v>
      </c>
      <c r="O646" s="2">
        <f t="shared" si="64"/>
        <v>3</v>
      </c>
      <c r="P646">
        <v>1</v>
      </c>
      <c r="Q646" s="2" t="s">
        <v>19</v>
      </c>
      <c r="R646" s="2">
        <f t="shared" si="65"/>
        <v>1</v>
      </c>
      <c r="S646">
        <v>16</v>
      </c>
      <c r="T646">
        <v>3</v>
      </c>
      <c r="U646">
        <v>3</v>
      </c>
      <c r="V646">
        <v>4</v>
      </c>
      <c r="W646">
        <v>2</v>
      </c>
      <c r="X646">
        <v>1</v>
      </c>
    </row>
    <row r="647" spans="1:24" x14ac:dyDescent="0.25">
      <c r="A647">
        <v>1356</v>
      </c>
      <c r="B647">
        <v>36</v>
      </c>
      <c r="C647" s="2" t="s">
        <v>19</v>
      </c>
      <c r="D647" s="2">
        <f t="shared" si="60"/>
        <v>0</v>
      </c>
      <c r="E647">
        <v>2</v>
      </c>
      <c r="F647">
        <v>3</v>
      </c>
      <c r="G647">
        <v>2</v>
      </c>
      <c r="H647">
        <v>2</v>
      </c>
      <c r="I647">
        <v>2</v>
      </c>
      <c r="J647">
        <v>2</v>
      </c>
      <c r="K647" s="2" t="s">
        <v>20</v>
      </c>
      <c r="L647" s="2">
        <f t="shared" si="61"/>
        <v>2</v>
      </c>
      <c r="M647" s="2">
        <f t="shared" si="62"/>
        <v>0</v>
      </c>
      <c r="N647" s="2">
        <f t="shared" si="63"/>
        <v>2</v>
      </c>
      <c r="O647" s="2">
        <f t="shared" si="64"/>
        <v>0</v>
      </c>
      <c r="P647">
        <v>2</v>
      </c>
      <c r="Q647" s="2" t="s">
        <v>19</v>
      </c>
      <c r="R647" s="2">
        <f t="shared" si="65"/>
        <v>1</v>
      </c>
      <c r="S647">
        <v>16</v>
      </c>
      <c r="T647">
        <v>3</v>
      </c>
      <c r="U647">
        <v>1</v>
      </c>
      <c r="V647">
        <v>4</v>
      </c>
      <c r="W647">
        <v>2</v>
      </c>
      <c r="X647">
        <v>1</v>
      </c>
    </row>
    <row r="648" spans="1:24" x14ac:dyDescent="0.25">
      <c r="A648">
        <v>1359</v>
      </c>
      <c r="B648">
        <v>31</v>
      </c>
      <c r="C648" s="2" t="s">
        <v>19</v>
      </c>
      <c r="D648" s="2">
        <f t="shared" si="60"/>
        <v>0</v>
      </c>
      <c r="E648">
        <v>2</v>
      </c>
      <c r="F648">
        <v>3</v>
      </c>
      <c r="G648">
        <v>1</v>
      </c>
      <c r="H648">
        <v>1</v>
      </c>
      <c r="I648">
        <v>2</v>
      </c>
      <c r="J648">
        <v>1</v>
      </c>
      <c r="K648" s="2" t="s">
        <v>21</v>
      </c>
      <c r="L648" s="2">
        <f t="shared" si="61"/>
        <v>1</v>
      </c>
      <c r="M648" s="2">
        <f t="shared" si="62"/>
        <v>1</v>
      </c>
      <c r="N648" s="2">
        <f t="shared" si="63"/>
        <v>0</v>
      </c>
      <c r="O648" s="2">
        <f t="shared" si="64"/>
        <v>0</v>
      </c>
      <c r="P648">
        <v>2</v>
      </c>
      <c r="Q648" s="2" t="s">
        <v>17</v>
      </c>
      <c r="R648" s="2">
        <f t="shared" si="65"/>
        <v>2</v>
      </c>
      <c r="S648">
        <v>11</v>
      </c>
      <c r="T648">
        <v>3</v>
      </c>
      <c r="U648">
        <v>3</v>
      </c>
      <c r="V648">
        <v>5</v>
      </c>
      <c r="W648">
        <v>2</v>
      </c>
      <c r="X648">
        <v>1</v>
      </c>
    </row>
    <row r="649" spans="1:24" x14ac:dyDescent="0.25">
      <c r="A649">
        <v>1360</v>
      </c>
      <c r="B649">
        <v>34</v>
      </c>
      <c r="C649" s="2" t="s">
        <v>19</v>
      </c>
      <c r="D649" s="2">
        <f t="shared" si="60"/>
        <v>0</v>
      </c>
      <c r="E649">
        <v>1</v>
      </c>
      <c r="F649">
        <v>4</v>
      </c>
      <c r="G649">
        <v>1</v>
      </c>
      <c r="H649">
        <v>2</v>
      </c>
      <c r="I649">
        <v>2</v>
      </c>
      <c r="J649">
        <v>1</v>
      </c>
      <c r="K649" s="2" t="s">
        <v>20</v>
      </c>
      <c r="L649" s="2">
        <f t="shared" si="61"/>
        <v>2</v>
      </c>
      <c r="M649" s="2">
        <f t="shared" si="62"/>
        <v>0</v>
      </c>
      <c r="N649" s="2">
        <f t="shared" si="63"/>
        <v>2</v>
      </c>
      <c r="O649" s="2">
        <f t="shared" si="64"/>
        <v>0</v>
      </c>
      <c r="P649">
        <v>3</v>
      </c>
      <c r="Q649" s="2" t="s">
        <v>17</v>
      </c>
      <c r="R649" s="2">
        <f t="shared" si="65"/>
        <v>2</v>
      </c>
      <c r="S649">
        <v>12</v>
      </c>
      <c r="T649">
        <v>3</v>
      </c>
      <c r="U649">
        <v>2</v>
      </c>
      <c r="V649">
        <v>4</v>
      </c>
      <c r="W649">
        <v>2</v>
      </c>
      <c r="X649">
        <v>0</v>
      </c>
    </row>
    <row r="650" spans="1:24" x14ac:dyDescent="0.25">
      <c r="A650">
        <v>1361</v>
      </c>
      <c r="B650">
        <v>31</v>
      </c>
      <c r="C650" s="2" t="s">
        <v>19</v>
      </c>
      <c r="D650" s="2">
        <f t="shared" si="60"/>
        <v>0</v>
      </c>
      <c r="E650">
        <v>3</v>
      </c>
      <c r="F650">
        <v>1</v>
      </c>
      <c r="G650">
        <v>1</v>
      </c>
      <c r="H650">
        <v>4</v>
      </c>
      <c r="I650">
        <v>1</v>
      </c>
      <c r="J650">
        <v>1</v>
      </c>
      <c r="K650" s="2" t="s">
        <v>21</v>
      </c>
      <c r="L650" s="2">
        <f t="shared" si="61"/>
        <v>1</v>
      </c>
      <c r="M650" s="2">
        <f t="shared" si="62"/>
        <v>1</v>
      </c>
      <c r="N650" s="2">
        <f t="shared" si="63"/>
        <v>0</v>
      </c>
      <c r="O650" s="2">
        <f t="shared" si="64"/>
        <v>0</v>
      </c>
      <c r="P650">
        <v>8</v>
      </c>
      <c r="Q650" s="2" t="s">
        <v>19</v>
      </c>
      <c r="R650" s="2">
        <f t="shared" si="65"/>
        <v>1</v>
      </c>
      <c r="S650">
        <v>12</v>
      </c>
      <c r="T650">
        <v>3</v>
      </c>
      <c r="U650">
        <v>2</v>
      </c>
      <c r="V650">
        <v>2</v>
      </c>
      <c r="W650">
        <v>2</v>
      </c>
      <c r="X650">
        <v>2</v>
      </c>
    </row>
    <row r="651" spans="1:24" x14ac:dyDescent="0.25">
      <c r="A651">
        <v>1363</v>
      </c>
      <c r="B651">
        <v>45</v>
      </c>
      <c r="C651" s="2" t="s">
        <v>19</v>
      </c>
      <c r="D651" s="2">
        <f t="shared" si="60"/>
        <v>0</v>
      </c>
      <c r="E651">
        <v>1</v>
      </c>
      <c r="F651">
        <v>2</v>
      </c>
      <c r="G651">
        <v>1</v>
      </c>
      <c r="H651">
        <v>2</v>
      </c>
      <c r="I651">
        <v>2</v>
      </c>
      <c r="J651">
        <v>1</v>
      </c>
      <c r="K651" s="2" t="s">
        <v>18</v>
      </c>
      <c r="L651" s="2">
        <f t="shared" si="61"/>
        <v>3</v>
      </c>
      <c r="M651" s="2">
        <f t="shared" si="62"/>
        <v>0</v>
      </c>
      <c r="N651" s="2">
        <f t="shared" si="63"/>
        <v>0</v>
      </c>
      <c r="O651" s="2">
        <f t="shared" si="64"/>
        <v>3</v>
      </c>
      <c r="P651">
        <v>4</v>
      </c>
      <c r="Q651" s="2" t="s">
        <v>19</v>
      </c>
      <c r="R651" s="2">
        <f t="shared" si="65"/>
        <v>1</v>
      </c>
      <c r="S651">
        <v>12</v>
      </c>
      <c r="T651">
        <v>3</v>
      </c>
      <c r="U651">
        <v>3</v>
      </c>
      <c r="V651">
        <v>4</v>
      </c>
      <c r="W651">
        <v>2</v>
      </c>
      <c r="X651">
        <v>0</v>
      </c>
    </row>
    <row r="652" spans="1:24" x14ac:dyDescent="0.25">
      <c r="A652">
        <v>1367</v>
      </c>
      <c r="B652">
        <v>39</v>
      </c>
      <c r="C652" s="2" t="s">
        <v>19</v>
      </c>
      <c r="D652" s="2">
        <f t="shared" si="60"/>
        <v>0</v>
      </c>
      <c r="E652">
        <v>1</v>
      </c>
      <c r="F652">
        <v>1</v>
      </c>
      <c r="G652">
        <v>1</v>
      </c>
      <c r="H652">
        <v>2</v>
      </c>
      <c r="I652">
        <v>2</v>
      </c>
      <c r="J652">
        <v>3</v>
      </c>
      <c r="K652" s="2" t="s">
        <v>20</v>
      </c>
      <c r="L652" s="2">
        <f t="shared" si="61"/>
        <v>2</v>
      </c>
      <c r="M652" s="2">
        <f t="shared" si="62"/>
        <v>0</v>
      </c>
      <c r="N652" s="2">
        <f t="shared" si="63"/>
        <v>2</v>
      </c>
      <c r="O652" s="2">
        <f t="shared" si="64"/>
        <v>0</v>
      </c>
      <c r="P652">
        <v>0</v>
      </c>
      <c r="Q652" s="2" t="s">
        <v>19</v>
      </c>
      <c r="R652" s="2">
        <f t="shared" si="65"/>
        <v>1</v>
      </c>
      <c r="S652">
        <v>19</v>
      </c>
      <c r="T652">
        <v>3</v>
      </c>
      <c r="U652">
        <v>3</v>
      </c>
      <c r="V652">
        <v>3</v>
      </c>
      <c r="W652">
        <v>2</v>
      </c>
      <c r="X652">
        <v>1</v>
      </c>
    </row>
    <row r="653" spans="1:24" x14ac:dyDescent="0.25">
      <c r="A653">
        <v>1377</v>
      </c>
      <c r="B653">
        <v>38</v>
      </c>
      <c r="C653" s="2" t="s">
        <v>19</v>
      </c>
      <c r="D653" s="2">
        <f t="shared" si="60"/>
        <v>0</v>
      </c>
      <c r="E653">
        <v>2</v>
      </c>
      <c r="F653">
        <v>2</v>
      </c>
      <c r="G653">
        <v>2</v>
      </c>
      <c r="H653">
        <v>3</v>
      </c>
      <c r="I653">
        <v>1</v>
      </c>
      <c r="J653">
        <v>4</v>
      </c>
      <c r="K653" s="2" t="s">
        <v>21</v>
      </c>
      <c r="L653" s="2">
        <f t="shared" si="61"/>
        <v>1</v>
      </c>
      <c r="M653" s="2">
        <f t="shared" si="62"/>
        <v>1</v>
      </c>
      <c r="N653" s="2">
        <f t="shared" si="63"/>
        <v>0</v>
      </c>
      <c r="O653" s="2">
        <f t="shared" si="64"/>
        <v>0</v>
      </c>
      <c r="P653">
        <v>2</v>
      </c>
      <c r="Q653" s="2" t="s">
        <v>19</v>
      </c>
      <c r="R653" s="2">
        <f t="shared" si="65"/>
        <v>1</v>
      </c>
      <c r="S653">
        <v>19</v>
      </c>
      <c r="T653">
        <v>3</v>
      </c>
      <c r="U653">
        <v>4</v>
      </c>
      <c r="V653">
        <v>5</v>
      </c>
      <c r="W653">
        <v>2</v>
      </c>
      <c r="X653">
        <v>0</v>
      </c>
    </row>
    <row r="654" spans="1:24" x14ac:dyDescent="0.25">
      <c r="A654">
        <v>1383</v>
      </c>
      <c r="B654">
        <v>31</v>
      </c>
      <c r="C654" s="2" t="s">
        <v>19</v>
      </c>
      <c r="D654" s="2">
        <f t="shared" si="60"/>
        <v>0</v>
      </c>
      <c r="E654">
        <v>2</v>
      </c>
      <c r="F654">
        <v>3</v>
      </c>
      <c r="G654">
        <v>2</v>
      </c>
      <c r="H654">
        <v>1</v>
      </c>
      <c r="I654">
        <v>1</v>
      </c>
      <c r="J654">
        <v>1</v>
      </c>
      <c r="K654" s="2" t="s">
        <v>21</v>
      </c>
      <c r="L654" s="2">
        <f t="shared" si="61"/>
        <v>1</v>
      </c>
      <c r="M654" s="2">
        <f t="shared" si="62"/>
        <v>1</v>
      </c>
      <c r="N654" s="2">
        <f t="shared" si="63"/>
        <v>0</v>
      </c>
      <c r="O654" s="2">
        <f t="shared" si="64"/>
        <v>0</v>
      </c>
      <c r="P654">
        <v>3</v>
      </c>
      <c r="Q654" s="2" t="s">
        <v>17</v>
      </c>
      <c r="R654" s="2">
        <f t="shared" si="65"/>
        <v>2</v>
      </c>
      <c r="S654">
        <v>13</v>
      </c>
      <c r="T654">
        <v>3</v>
      </c>
      <c r="U654">
        <v>4</v>
      </c>
      <c r="V654">
        <v>4</v>
      </c>
      <c r="W654">
        <v>2</v>
      </c>
      <c r="X654">
        <v>2</v>
      </c>
    </row>
    <row r="655" spans="1:24" x14ac:dyDescent="0.25">
      <c r="A655">
        <v>1397</v>
      </c>
      <c r="B655">
        <v>53</v>
      </c>
      <c r="C655" s="2" t="s">
        <v>17</v>
      </c>
      <c r="D655" s="2">
        <f t="shared" si="60"/>
        <v>1</v>
      </c>
      <c r="E655">
        <v>2</v>
      </c>
      <c r="F655">
        <v>1</v>
      </c>
      <c r="G655">
        <v>2</v>
      </c>
      <c r="H655">
        <v>1</v>
      </c>
      <c r="I655">
        <v>3</v>
      </c>
      <c r="J655">
        <v>1</v>
      </c>
      <c r="K655" s="2" t="s">
        <v>18</v>
      </c>
      <c r="L655" s="2">
        <f t="shared" si="61"/>
        <v>3</v>
      </c>
      <c r="M655" s="2">
        <f t="shared" si="62"/>
        <v>0</v>
      </c>
      <c r="N655" s="2">
        <f t="shared" si="63"/>
        <v>0</v>
      </c>
      <c r="O655" s="2">
        <f t="shared" si="64"/>
        <v>3</v>
      </c>
      <c r="P655">
        <v>6</v>
      </c>
      <c r="Q655" s="2" t="s">
        <v>17</v>
      </c>
      <c r="R655" s="2">
        <f t="shared" si="65"/>
        <v>2</v>
      </c>
      <c r="S655">
        <v>13</v>
      </c>
      <c r="T655">
        <v>3</v>
      </c>
      <c r="U655">
        <v>2</v>
      </c>
      <c r="V655">
        <v>2</v>
      </c>
      <c r="W655">
        <v>2</v>
      </c>
      <c r="X655">
        <v>2</v>
      </c>
    </row>
    <row r="656" spans="1:24" x14ac:dyDescent="0.25">
      <c r="A656">
        <v>1401</v>
      </c>
      <c r="B656">
        <v>38</v>
      </c>
      <c r="C656" s="2" t="s">
        <v>19</v>
      </c>
      <c r="D656" s="2">
        <f t="shared" si="60"/>
        <v>0</v>
      </c>
      <c r="E656">
        <v>2</v>
      </c>
      <c r="F656">
        <v>4</v>
      </c>
      <c r="G656">
        <v>1</v>
      </c>
      <c r="H656">
        <v>1</v>
      </c>
      <c r="I656">
        <v>1</v>
      </c>
      <c r="J656">
        <v>2</v>
      </c>
      <c r="K656" s="2" t="s">
        <v>20</v>
      </c>
      <c r="L656" s="2">
        <f t="shared" si="61"/>
        <v>2</v>
      </c>
      <c r="M656" s="2">
        <f t="shared" si="62"/>
        <v>0</v>
      </c>
      <c r="N656" s="2">
        <f t="shared" si="63"/>
        <v>2</v>
      </c>
      <c r="O656" s="2">
        <f t="shared" si="64"/>
        <v>0</v>
      </c>
      <c r="P656">
        <v>5</v>
      </c>
      <c r="Q656" s="2" t="s">
        <v>17</v>
      </c>
      <c r="R656" s="2">
        <f t="shared" si="65"/>
        <v>2</v>
      </c>
      <c r="S656">
        <v>11</v>
      </c>
      <c r="T656">
        <v>3</v>
      </c>
      <c r="U656">
        <v>3</v>
      </c>
      <c r="V656">
        <v>6</v>
      </c>
      <c r="W656">
        <v>2</v>
      </c>
      <c r="X656">
        <v>1</v>
      </c>
    </row>
    <row r="657" spans="1:24" x14ac:dyDescent="0.25">
      <c r="A657">
        <v>1407</v>
      </c>
      <c r="B657">
        <v>54</v>
      </c>
      <c r="C657" s="2" t="s">
        <v>19</v>
      </c>
      <c r="D657" s="2">
        <f t="shared" si="60"/>
        <v>0</v>
      </c>
      <c r="E657">
        <v>3</v>
      </c>
      <c r="F657">
        <v>3</v>
      </c>
      <c r="G657">
        <v>1</v>
      </c>
      <c r="H657">
        <v>3</v>
      </c>
      <c r="I657">
        <v>2</v>
      </c>
      <c r="J657">
        <v>3</v>
      </c>
      <c r="K657" s="2" t="s">
        <v>18</v>
      </c>
      <c r="L657" s="2">
        <f t="shared" si="61"/>
        <v>3</v>
      </c>
      <c r="M657" s="2">
        <f t="shared" si="62"/>
        <v>0</v>
      </c>
      <c r="N657" s="2">
        <f t="shared" si="63"/>
        <v>0</v>
      </c>
      <c r="O657" s="2">
        <f t="shared" si="64"/>
        <v>3</v>
      </c>
      <c r="P657">
        <v>1</v>
      </c>
      <c r="Q657" s="2" t="s">
        <v>17</v>
      </c>
      <c r="R657" s="2">
        <f t="shared" si="65"/>
        <v>2</v>
      </c>
      <c r="S657">
        <v>19</v>
      </c>
      <c r="T657">
        <v>3</v>
      </c>
      <c r="U657">
        <v>3</v>
      </c>
      <c r="V657">
        <v>5</v>
      </c>
      <c r="W657">
        <v>2</v>
      </c>
      <c r="X657">
        <v>1</v>
      </c>
    </row>
    <row r="658" spans="1:24" x14ac:dyDescent="0.25">
      <c r="A658">
        <v>1409</v>
      </c>
      <c r="B658">
        <v>23</v>
      </c>
      <c r="C658" s="2" t="s">
        <v>19</v>
      </c>
      <c r="D658" s="2">
        <f t="shared" si="60"/>
        <v>0</v>
      </c>
      <c r="E658">
        <v>2</v>
      </c>
      <c r="F658">
        <v>4</v>
      </c>
      <c r="G658">
        <v>1</v>
      </c>
      <c r="H658">
        <v>1</v>
      </c>
      <c r="I658">
        <v>1</v>
      </c>
      <c r="J658">
        <v>1</v>
      </c>
      <c r="K658" s="2" t="s">
        <v>18</v>
      </c>
      <c r="L658" s="2">
        <f t="shared" si="61"/>
        <v>3</v>
      </c>
      <c r="M658" s="2">
        <f t="shared" si="62"/>
        <v>0</v>
      </c>
      <c r="N658" s="2">
        <f t="shared" si="63"/>
        <v>0</v>
      </c>
      <c r="O658" s="2">
        <f t="shared" si="64"/>
        <v>3</v>
      </c>
      <c r="P658">
        <v>3</v>
      </c>
      <c r="Q658" s="2" t="s">
        <v>19</v>
      </c>
      <c r="R658" s="2">
        <f t="shared" si="65"/>
        <v>1</v>
      </c>
      <c r="S658">
        <v>13</v>
      </c>
      <c r="T658">
        <v>3</v>
      </c>
      <c r="U658">
        <v>4</v>
      </c>
      <c r="V658">
        <v>5</v>
      </c>
      <c r="W658">
        <v>2</v>
      </c>
      <c r="X658">
        <v>1</v>
      </c>
    </row>
    <row r="659" spans="1:24" x14ac:dyDescent="0.25">
      <c r="A659">
        <v>1414</v>
      </c>
      <c r="B659">
        <v>25</v>
      </c>
      <c r="C659" s="2" t="s">
        <v>19</v>
      </c>
      <c r="D659" s="2">
        <f t="shared" si="60"/>
        <v>0</v>
      </c>
      <c r="E659">
        <v>1</v>
      </c>
      <c r="F659">
        <v>4</v>
      </c>
      <c r="G659">
        <v>2</v>
      </c>
      <c r="H659">
        <v>3</v>
      </c>
      <c r="I659">
        <v>1</v>
      </c>
      <c r="J659">
        <v>3</v>
      </c>
      <c r="K659" s="2" t="s">
        <v>21</v>
      </c>
      <c r="L659" s="2">
        <f t="shared" si="61"/>
        <v>1</v>
      </c>
      <c r="M659" s="2">
        <f t="shared" si="62"/>
        <v>1</v>
      </c>
      <c r="N659" s="2">
        <f t="shared" si="63"/>
        <v>0</v>
      </c>
      <c r="O659" s="2">
        <f t="shared" si="64"/>
        <v>0</v>
      </c>
      <c r="P659">
        <v>0</v>
      </c>
      <c r="Q659" s="2" t="s">
        <v>17</v>
      </c>
      <c r="R659" s="2">
        <f t="shared" si="65"/>
        <v>2</v>
      </c>
      <c r="S659">
        <v>19</v>
      </c>
      <c r="T659">
        <v>3</v>
      </c>
      <c r="U659">
        <v>2</v>
      </c>
      <c r="V659">
        <v>2</v>
      </c>
      <c r="W659">
        <v>2</v>
      </c>
      <c r="X659">
        <v>0</v>
      </c>
    </row>
    <row r="660" spans="1:24" x14ac:dyDescent="0.25">
      <c r="A660">
        <v>1418</v>
      </c>
      <c r="B660">
        <v>31</v>
      </c>
      <c r="C660" s="2" t="s">
        <v>19</v>
      </c>
      <c r="D660" s="2">
        <f t="shared" si="60"/>
        <v>0</v>
      </c>
      <c r="E660">
        <v>2</v>
      </c>
      <c r="F660">
        <v>1</v>
      </c>
      <c r="G660">
        <v>2</v>
      </c>
      <c r="H660">
        <v>3</v>
      </c>
      <c r="I660">
        <v>1</v>
      </c>
      <c r="J660">
        <v>3</v>
      </c>
      <c r="K660" s="2" t="s">
        <v>20</v>
      </c>
      <c r="L660" s="2">
        <f t="shared" si="61"/>
        <v>2</v>
      </c>
      <c r="M660" s="2">
        <f t="shared" si="62"/>
        <v>0</v>
      </c>
      <c r="N660" s="2">
        <f t="shared" si="63"/>
        <v>2</v>
      </c>
      <c r="O660" s="2">
        <f t="shared" si="64"/>
        <v>0</v>
      </c>
      <c r="P660">
        <v>0</v>
      </c>
      <c r="Q660" s="2" t="s">
        <v>19</v>
      </c>
      <c r="R660" s="2">
        <f t="shared" si="65"/>
        <v>1</v>
      </c>
      <c r="S660">
        <v>19</v>
      </c>
      <c r="T660">
        <v>3</v>
      </c>
      <c r="U660">
        <v>3</v>
      </c>
      <c r="V660">
        <v>2</v>
      </c>
      <c r="W660">
        <v>2</v>
      </c>
      <c r="X660">
        <v>1</v>
      </c>
    </row>
    <row r="661" spans="1:24" x14ac:dyDescent="0.25">
      <c r="A661">
        <v>1423</v>
      </c>
      <c r="B661">
        <v>35</v>
      </c>
      <c r="C661" s="2" t="s">
        <v>19</v>
      </c>
      <c r="D661" s="2">
        <f t="shared" si="60"/>
        <v>0</v>
      </c>
      <c r="E661">
        <v>2</v>
      </c>
      <c r="F661">
        <v>4</v>
      </c>
      <c r="G661">
        <v>1</v>
      </c>
      <c r="H661">
        <v>2</v>
      </c>
      <c r="I661">
        <v>1</v>
      </c>
      <c r="J661">
        <v>1</v>
      </c>
      <c r="K661" s="2" t="s">
        <v>20</v>
      </c>
      <c r="L661" s="2">
        <f t="shared" si="61"/>
        <v>2</v>
      </c>
      <c r="M661" s="2">
        <f t="shared" si="62"/>
        <v>0</v>
      </c>
      <c r="N661" s="2">
        <f t="shared" si="63"/>
        <v>2</v>
      </c>
      <c r="O661" s="2">
        <f t="shared" si="64"/>
        <v>0</v>
      </c>
      <c r="P661">
        <v>7</v>
      </c>
      <c r="Q661" s="2" t="s">
        <v>17</v>
      </c>
      <c r="R661" s="2">
        <f t="shared" si="65"/>
        <v>2</v>
      </c>
      <c r="S661">
        <v>11</v>
      </c>
      <c r="T661">
        <v>3</v>
      </c>
      <c r="U661">
        <v>3</v>
      </c>
      <c r="V661">
        <v>2</v>
      </c>
      <c r="W661">
        <v>2</v>
      </c>
      <c r="X661">
        <v>2</v>
      </c>
    </row>
    <row r="662" spans="1:24" x14ac:dyDescent="0.25">
      <c r="A662">
        <v>1424</v>
      </c>
      <c r="B662">
        <v>22</v>
      </c>
      <c r="C662" s="2" t="s">
        <v>19</v>
      </c>
      <c r="D662" s="2">
        <f t="shared" si="60"/>
        <v>0</v>
      </c>
      <c r="E662">
        <v>2</v>
      </c>
      <c r="F662">
        <v>4</v>
      </c>
      <c r="G662">
        <v>1</v>
      </c>
      <c r="H662">
        <v>1</v>
      </c>
      <c r="I662">
        <v>1</v>
      </c>
      <c r="J662">
        <v>3</v>
      </c>
      <c r="K662" s="2" t="s">
        <v>18</v>
      </c>
      <c r="L662" s="2">
        <f t="shared" si="61"/>
        <v>3</v>
      </c>
      <c r="M662" s="2">
        <f t="shared" si="62"/>
        <v>0</v>
      </c>
      <c r="N662" s="2">
        <f t="shared" si="63"/>
        <v>0</v>
      </c>
      <c r="O662" s="2">
        <f t="shared" si="64"/>
        <v>3</v>
      </c>
      <c r="P662">
        <v>3</v>
      </c>
      <c r="Q662" s="2" t="s">
        <v>19</v>
      </c>
      <c r="R662" s="2">
        <f t="shared" si="65"/>
        <v>1</v>
      </c>
      <c r="S662">
        <v>12</v>
      </c>
      <c r="T662">
        <v>3</v>
      </c>
      <c r="U662">
        <v>4</v>
      </c>
      <c r="V662">
        <v>3</v>
      </c>
      <c r="W662">
        <v>2</v>
      </c>
      <c r="X662">
        <v>1</v>
      </c>
    </row>
    <row r="663" spans="1:24" x14ac:dyDescent="0.25">
      <c r="A663">
        <v>1427</v>
      </c>
      <c r="B663">
        <v>32</v>
      </c>
      <c r="C663" s="2" t="s">
        <v>19</v>
      </c>
      <c r="D663" s="2">
        <f t="shared" si="60"/>
        <v>0</v>
      </c>
      <c r="E663">
        <v>2</v>
      </c>
      <c r="F663">
        <v>3</v>
      </c>
      <c r="G663">
        <v>1</v>
      </c>
      <c r="H663">
        <v>2</v>
      </c>
      <c r="I663">
        <v>1</v>
      </c>
      <c r="J663">
        <v>2</v>
      </c>
      <c r="K663" s="2" t="s">
        <v>18</v>
      </c>
      <c r="L663" s="2">
        <f t="shared" si="61"/>
        <v>3</v>
      </c>
      <c r="M663" s="2">
        <f t="shared" si="62"/>
        <v>0</v>
      </c>
      <c r="N663" s="2">
        <f t="shared" si="63"/>
        <v>0</v>
      </c>
      <c r="O663" s="2">
        <f t="shared" si="64"/>
        <v>3</v>
      </c>
      <c r="P663">
        <v>4</v>
      </c>
      <c r="Q663" s="2" t="s">
        <v>19</v>
      </c>
      <c r="R663" s="2">
        <f t="shared" si="65"/>
        <v>1</v>
      </c>
      <c r="S663">
        <v>13</v>
      </c>
      <c r="T663">
        <v>3</v>
      </c>
      <c r="U663">
        <v>3</v>
      </c>
      <c r="V663">
        <v>6</v>
      </c>
      <c r="W663">
        <v>2</v>
      </c>
      <c r="X663">
        <v>4</v>
      </c>
    </row>
    <row r="664" spans="1:24" x14ac:dyDescent="0.25">
      <c r="A664">
        <v>1429</v>
      </c>
      <c r="B664">
        <v>32</v>
      </c>
      <c r="C664" s="2" t="s">
        <v>19</v>
      </c>
      <c r="D664" s="2">
        <f t="shared" si="60"/>
        <v>0</v>
      </c>
      <c r="E664">
        <v>2</v>
      </c>
      <c r="F664">
        <v>2</v>
      </c>
      <c r="G664">
        <v>1</v>
      </c>
      <c r="H664">
        <v>2</v>
      </c>
      <c r="I664">
        <v>1</v>
      </c>
      <c r="J664">
        <v>2</v>
      </c>
      <c r="K664" s="2" t="s">
        <v>20</v>
      </c>
      <c r="L664" s="2">
        <f t="shared" si="61"/>
        <v>2</v>
      </c>
      <c r="M664" s="2">
        <f t="shared" si="62"/>
        <v>0</v>
      </c>
      <c r="N664" s="2">
        <f t="shared" si="63"/>
        <v>2</v>
      </c>
      <c r="O664" s="2">
        <f t="shared" si="64"/>
        <v>0</v>
      </c>
      <c r="P664">
        <v>7</v>
      </c>
      <c r="Q664" s="2" t="s">
        <v>19</v>
      </c>
      <c r="R664" s="2">
        <f t="shared" si="65"/>
        <v>1</v>
      </c>
      <c r="S664">
        <v>14</v>
      </c>
      <c r="T664">
        <v>3</v>
      </c>
      <c r="U664">
        <v>3</v>
      </c>
      <c r="V664">
        <v>2</v>
      </c>
      <c r="W664">
        <v>2</v>
      </c>
      <c r="X664">
        <v>2</v>
      </c>
    </row>
    <row r="665" spans="1:24" x14ac:dyDescent="0.25">
      <c r="A665">
        <v>1437</v>
      </c>
      <c r="B665">
        <v>21</v>
      </c>
      <c r="C665" s="2" t="s">
        <v>19</v>
      </c>
      <c r="D665" s="2">
        <f t="shared" si="60"/>
        <v>0</v>
      </c>
      <c r="E665">
        <v>1</v>
      </c>
      <c r="F665">
        <v>3</v>
      </c>
      <c r="G665">
        <v>1</v>
      </c>
      <c r="H665">
        <v>1</v>
      </c>
      <c r="I665">
        <v>1</v>
      </c>
      <c r="J665">
        <v>1</v>
      </c>
      <c r="K665" s="2" t="s">
        <v>18</v>
      </c>
      <c r="L665" s="2">
        <f t="shared" si="61"/>
        <v>3</v>
      </c>
      <c r="M665" s="2">
        <f t="shared" si="62"/>
        <v>0</v>
      </c>
      <c r="N665" s="2">
        <f t="shared" si="63"/>
        <v>0</v>
      </c>
      <c r="O665" s="2">
        <f t="shared" si="64"/>
        <v>3</v>
      </c>
      <c r="P665">
        <v>5</v>
      </c>
      <c r="Q665" s="2" t="s">
        <v>17</v>
      </c>
      <c r="R665" s="2">
        <f t="shared" si="65"/>
        <v>2</v>
      </c>
      <c r="S665">
        <v>11</v>
      </c>
      <c r="T665">
        <v>3</v>
      </c>
      <c r="U665">
        <v>3</v>
      </c>
      <c r="V665">
        <v>2</v>
      </c>
      <c r="W665">
        <v>2</v>
      </c>
      <c r="X665">
        <v>1</v>
      </c>
    </row>
    <row r="666" spans="1:24" x14ac:dyDescent="0.25">
      <c r="A666">
        <v>1441</v>
      </c>
      <c r="B666">
        <v>36</v>
      </c>
      <c r="C666" s="2" t="s">
        <v>19</v>
      </c>
      <c r="D666" s="2">
        <f t="shared" si="60"/>
        <v>0</v>
      </c>
      <c r="E666">
        <v>2</v>
      </c>
      <c r="F666">
        <v>4</v>
      </c>
      <c r="G666">
        <v>1</v>
      </c>
      <c r="H666">
        <v>1</v>
      </c>
      <c r="I666">
        <v>2</v>
      </c>
      <c r="J666">
        <v>2</v>
      </c>
      <c r="K666" s="2" t="s">
        <v>21</v>
      </c>
      <c r="L666" s="2">
        <f t="shared" si="61"/>
        <v>1</v>
      </c>
      <c r="M666" s="2">
        <f t="shared" si="62"/>
        <v>1</v>
      </c>
      <c r="N666" s="2">
        <f t="shared" si="63"/>
        <v>0</v>
      </c>
      <c r="O666" s="2">
        <f t="shared" si="64"/>
        <v>0</v>
      </c>
      <c r="P666">
        <v>7</v>
      </c>
      <c r="Q666" s="2" t="s">
        <v>19</v>
      </c>
      <c r="R666" s="2">
        <f t="shared" si="65"/>
        <v>1</v>
      </c>
      <c r="S666">
        <v>13</v>
      </c>
      <c r="T666">
        <v>3</v>
      </c>
      <c r="U666">
        <v>3</v>
      </c>
      <c r="V666">
        <v>4</v>
      </c>
      <c r="W666">
        <v>2</v>
      </c>
      <c r="X666">
        <v>0</v>
      </c>
    </row>
    <row r="667" spans="1:24" x14ac:dyDescent="0.25">
      <c r="A667">
        <v>1443</v>
      </c>
      <c r="B667">
        <v>29</v>
      </c>
      <c r="C667" s="2" t="s">
        <v>17</v>
      </c>
      <c r="D667" s="2">
        <f t="shared" si="60"/>
        <v>1</v>
      </c>
      <c r="E667">
        <v>2</v>
      </c>
      <c r="F667">
        <v>1</v>
      </c>
      <c r="G667">
        <v>1</v>
      </c>
      <c r="H667">
        <v>1</v>
      </c>
      <c r="I667">
        <v>1</v>
      </c>
      <c r="J667">
        <v>4</v>
      </c>
      <c r="K667" s="2" t="s">
        <v>20</v>
      </c>
      <c r="L667" s="2">
        <f t="shared" si="61"/>
        <v>2</v>
      </c>
      <c r="M667" s="2">
        <f t="shared" si="62"/>
        <v>0</v>
      </c>
      <c r="N667" s="2">
        <f t="shared" si="63"/>
        <v>2</v>
      </c>
      <c r="O667" s="2">
        <f t="shared" si="64"/>
        <v>0</v>
      </c>
      <c r="P667">
        <v>9</v>
      </c>
      <c r="Q667" s="2" t="s">
        <v>17</v>
      </c>
      <c r="R667" s="2">
        <f t="shared" si="65"/>
        <v>2</v>
      </c>
      <c r="S667">
        <v>14</v>
      </c>
      <c r="T667">
        <v>3</v>
      </c>
      <c r="U667">
        <v>4</v>
      </c>
      <c r="V667">
        <v>2</v>
      </c>
      <c r="W667">
        <v>2</v>
      </c>
      <c r="X667">
        <v>2</v>
      </c>
    </row>
    <row r="668" spans="1:24" x14ac:dyDescent="0.25">
      <c r="A668">
        <v>1450</v>
      </c>
      <c r="B668">
        <v>32</v>
      </c>
      <c r="C668" s="2" t="s">
        <v>19</v>
      </c>
      <c r="D668" s="2">
        <f t="shared" si="60"/>
        <v>0</v>
      </c>
      <c r="E668">
        <v>3</v>
      </c>
      <c r="F668">
        <v>4</v>
      </c>
      <c r="G668">
        <v>1</v>
      </c>
      <c r="H668">
        <v>1</v>
      </c>
      <c r="I668">
        <v>1</v>
      </c>
      <c r="J668">
        <v>1</v>
      </c>
      <c r="K668" s="2" t="s">
        <v>18</v>
      </c>
      <c r="L668" s="2">
        <f t="shared" si="61"/>
        <v>3</v>
      </c>
      <c r="M668" s="2">
        <f t="shared" si="62"/>
        <v>0</v>
      </c>
      <c r="N668" s="2">
        <f t="shared" si="63"/>
        <v>0</v>
      </c>
      <c r="O668" s="2">
        <f t="shared" si="64"/>
        <v>3</v>
      </c>
      <c r="P668">
        <v>8</v>
      </c>
      <c r="Q668" s="2" t="s">
        <v>19</v>
      </c>
      <c r="R668" s="2">
        <f t="shared" si="65"/>
        <v>1</v>
      </c>
      <c r="S668">
        <v>14</v>
      </c>
      <c r="T668">
        <v>3</v>
      </c>
      <c r="U668">
        <v>3</v>
      </c>
      <c r="V668">
        <v>4</v>
      </c>
      <c r="W668">
        <v>2</v>
      </c>
      <c r="X668">
        <v>1</v>
      </c>
    </row>
    <row r="669" spans="1:24" x14ac:dyDescent="0.25">
      <c r="A669">
        <v>1456</v>
      </c>
      <c r="B669">
        <v>40</v>
      </c>
      <c r="C669" s="2" t="s">
        <v>19</v>
      </c>
      <c r="D669" s="2">
        <f t="shared" si="60"/>
        <v>0</v>
      </c>
      <c r="E669">
        <v>2</v>
      </c>
      <c r="F669">
        <v>3</v>
      </c>
      <c r="G669">
        <v>1</v>
      </c>
      <c r="H669">
        <v>2</v>
      </c>
      <c r="I669">
        <v>1</v>
      </c>
      <c r="J669">
        <v>3</v>
      </c>
      <c r="K669" s="2" t="s">
        <v>18</v>
      </c>
      <c r="L669" s="2">
        <f t="shared" si="61"/>
        <v>3</v>
      </c>
      <c r="M669" s="2">
        <f t="shared" si="62"/>
        <v>0</v>
      </c>
      <c r="N669" s="2">
        <f t="shared" si="63"/>
        <v>0</v>
      </c>
      <c r="O669" s="2">
        <f t="shared" si="64"/>
        <v>3</v>
      </c>
      <c r="P669">
        <v>2</v>
      </c>
      <c r="Q669" s="2" t="s">
        <v>19</v>
      </c>
      <c r="R669" s="2">
        <f t="shared" si="65"/>
        <v>1</v>
      </c>
      <c r="S669">
        <v>14</v>
      </c>
      <c r="T669">
        <v>3</v>
      </c>
      <c r="U669">
        <v>3</v>
      </c>
      <c r="V669">
        <v>2</v>
      </c>
      <c r="W669">
        <v>2</v>
      </c>
      <c r="X669">
        <v>2</v>
      </c>
    </row>
    <row r="670" spans="1:24" x14ac:dyDescent="0.25">
      <c r="A670">
        <v>1457</v>
      </c>
      <c r="B670">
        <v>35</v>
      </c>
      <c r="C670" s="2" t="s">
        <v>19</v>
      </c>
      <c r="D670" s="2">
        <f t="shared" si="60"/>
        <v>0</v>
      </c>
      <c r="E670">
        <v>2</v>
      </c>
      <c r="F670">
        <v>3</v>
      </c>
      <c r="G670">
        <v>2</v>
      </c>
      <c r="H670">
        <v>2</v>
      </c>
      <c r="I670">
        <v>2</v>
      </c>
      <c r="J670">
        <v>3</v>
      </c>
      <c r="K670" s="2" t="s">
        <v>20</v>
      </c>
      <c r="L670" s="2">
        <f t="shared" si="61"/>
        <v>2</v>
      </c>
      <c r="M670" s="2">
        <f t="shared" si="62"/>
        <v>0</v>
      </c>
      <c r="N670" s="2">
        <f t="shared" si="63"/>
        <v>2</v>
      </c>
      <c r="O670" s="2">
        <f t="shared" si="64"/>
        <v>0</v>
      </c>
      <c r="P670">
        <v>7</v>
      </c>
      <c r="Q670" s="2" t="s">
        <v>17</v>
      </c>
      <c r="R670" s="2">
        <f t="shared" si="65"/>
        <v>2</v>
      </c>
      <c r="S670">
        <v>14</v>
      </c>
      <c r="T670">
        <v>3</v>
      </c>
      <c r="U670">
        <v>4</v>
      </c>
      <c r="V670">
        <v>10</v>
      </c>
      <c r="W670">
        <v>2</v>
      </c>
      <c r="X670">
        <v>0</v>
      </c>
    </row>
    <row r="671" spans="1:24" x14ac:dyDescent="0.25">
      <c r="A671">
        <v>1462</v>
      </c>
      <c r="B671">
        <v>50</v>
      </c>
      <c r="C671" s="2" t="s">
        <v>17</v>
      </c>
      <c r="D671" s="2">
        <f t="shared" si="60"/>
        <v>1</v>
      </c>
      <c r="E671">
        <v>3</v>
      </c>
      <c r="F671">
        <v>4</v>
      </c>
      <c r="G671">
        <v>1</v>
      </c>
      <c r="H671">
        <v>2</v>
      </c>
      <c r="I671">
        <v>3</v>
      </c>
      <c r="J671">
        <v>1</v>
      </c>
      <c r="K671" s="2" t="s">
        <v>21</v>
      </c>
      <c r="L671" s="2">
        <f t="shared" si="61"/>
        <v>1</v>
      </c>
      <c r="M671" s="2">
        <f t="shared" si="62"/>
        <v>1</v>
      </c>
      <c r="N671" s="2">
        <f t="shared" si="63"/>
        <v>0</v>
      </c>
      <c r="O671" s="2">
        <f t="shared" si="64"/>
        <v>0</v>
      </c>
      <c r="P671">
        <v>4</v>
      </c>
      <c r="Q671" s="2" t="s">
        <v>17</v>
      </c>
      <c r="R671" s="2">
        <f t="shared" si="65"/>
        <v>2</v>
      </c>
      <c r="S671">
        <v>13</v>
      </c>
      <c r="T671">
        <v>3</v>
      </c>
      <c r="U671">
        <v>3</v>
      </c>
      <c r="V671">
        <v>3</v>
      </c>
      <c r="W671">
        <v>2</v>
      </c>
      <c r="X671">
        <v>2</v>
      </c>
    </row>
    <row r="672" spans="1:24" x14ac:dyDescent="0.25">
      <c r="A672">
        <v>1465</v>
      </c>
      <c r="B672">
        <v>26</v>
      </c>
      <c r="C672" s="2" t="s">
        <v>19</v>
      </c>
      <c r="D672" s="2">
        <f t="shared" si="60"/>
        <v>0</v>
      </c>
      <c r="E672">
        <v>3</v>
      </c>
      <c r="F672">
        <v>4</v>
      </c>
      <c r="G672">
        <v>1</v>
      </c>
      <c r="H672">
        <v>2</v>
      </c>
      <c r="I672">
        <v>1</v>
      </c>
      <c r="J672">
        <v>3</v>
      </c>
      <c r="K672" s="2" t="s">
        <v>18</v>
      </c>
      <c r="L672" s="2">
        <f t="shared" si="61"/>
        <v>3</v>
      </c>
      <c r="M672" s="2">
        <f t="shared" si="62"/>
        <v>0</v>
      </c>
      <c r="N672" s="2">
        <f t="shared" si="63"/>
        <v>0</v>
      </c>
      <c r="O672" s="2">
        <f t="shared" si="64"/>
        <v>3</v>
      </c>
      <c r="P672">
        <v>0</v>
      </c>
      <c r="Q672" s="2" t="s">
        <v>19</v>
      </c>
      <c r="R672" s="2">
        <f t="shared" si="65"/>
        <v>1</v>
      </c>
      <c r="S672">
        <v>18</v>
      </c>
      <c r="T672">
        <v>3</v>
      </c>
      <c r="U672">
        <v>3</v>
      </c>
      <c r="V672">
        <v>4</v>
      </c>
      <c r="W672">
        <v>2</v>
      </c>
      <c r="X672">
        <v>0</v>
      </c>
    </row>
    <row r="673" spans="1:24" x14ac:dyDescent="0.25">
      <c r="A673">
        <v>1466</v>
      </c>
      <c r="B673">
        <v>36</v>
      </c>
      <c r="C673" s="2" t="s">
        <v>19</v>
      </c>
      <c r="D673" s="2">
        <f t="shared" si="60"/>
        <v>0</v>
      </c>
      <c r="E673">
        <v>2</v>
      </c>
      <c r="F673">
        <v>3</v>
      </c>
      <c r="G673">
        <v>2</v>
      </c>
      <c r="H673">
        <v>3</v>
      </c>
      <c r="I673">
        <v>2</v>
      </c>
      <c r="J673">
        <v>4</v>
      </c>
      <c r="K673" s="2" t="s">
        <v>20</v>
      </c>
      <c r="L673" s="2">
        <f t="shared" si="61"/>
        <v>2</v>
      </c>
      <c r="M673" s="2">
        <f t="shared" si="62"/>
        <v>0</v>
      </c>
      <c r="N673" s="2">
        <f t="shared" si="63"/>
        <v>2</v>
      </c>
      <c r="O673" s="2">
        <f t="shared" si="64"/>
        <v>0</v>
      </c>
      <c r="P673">
        <v>0</v>
      </c>
      <c r="Q673" s="2" t="s">
        <v>19</v>
      </c>
      <c r="R673" s="2">
        <f t="shared" si="65"/>
        <v>1</v>
      </c>
      <c r="S673">
        <v>17</v>
      </c>
      <c r="T673">
        <v>3</v>
      </c>
      <c r="U673">
        <v>3</v>
      </c>
      <c r="V673">
        <v>5</v>
      </c>
      <c r="W673">
        <v>2</v>
      </c>
      <c r="X673">
        <v>0</v>
      </c>
    </row>
    <row r="674" spans="1:24" x14ac:dyDescent="0.25">
      <c r="A674">
        <v>1468</v>
      </c>
      <c r="B674">
        <v>27</v>
      </c>
      <c r="C674" s="2" t="s">
        <v>19</v>
      </c>
      <c r="D674" s="2">
        <f t="shared" si="60"/>
        <v>0</v>
      </c>
      <c r="E674">
        <v>3</v>
      </c>
      <c r="F674">
        <v>2</v>
      </c>
      <c r="G674">
        <v>2</v>
      </c>
      <c r="H674">
        <v>4</v>
      </c>
      <c r="I674">
        <v>2</v>
      </c>
      <c r="J674">
        <v>4</v>
      </c>
      <c r="K674" s="2" t="s">
        <v>20</v>
      </c>
      <c r="L674" s="2">
        <f t="shared" si="61"/>
        <v>2</v>
      </c>
      <c r="M674" s="2">
        <f t="shared" si="62"/>
        <v>0</v>
      </c>
      <c r="N674" s="2">
        <f t="shared" si="63"/>
        <v>2</v>
      </c>
      <c r="O674" s="2">
        <f t="shared" si="64"/>
        <v>0</v>
      </c>
      <c r="P674">
        <v>1</v>
      </c>
      <c r="Q674" s="2" t="s">
        <v>17</v>
      </c>
      <c r="R674" s="2">
        <f t="shared" si="65"/>
        <v>2</v>
      </c>
      <c r="S674">
        <v>20</v>
      </c>
      <c r="T674">
        <v>4</v>
      </c>
      <c r="U674">
        <v>3</v>
      </c>
      <c r="V674">
        <v>6</v>
      </c>
      <c r="W674">
        <v>2</v>
      </c>
      <c r="X674">
        <v>0</v>
      </c>
    </row>
    <row r="675" spans="1:24" x14ac:dyDescent="0.25">
      <c r="A675">
        <v>22</v>
      </c>
      <c r="B675">
        <v>36</v>
      </c>
      <c r="C675" s="2" t="s">
        <v>17</v>
      </c>
      <c r="D675" s="2">
        <f t="shared" si="60"/>
        <v>1</v>
      </c>
      <c r="E675">
        <v>1</v>
      </c>
      <c r="F675">
        <v>3</v>
      </c>
      <c r="G675">
        <v>2</v>
      </c>
      <c r="H675">
        <v>4</v>
      </c>
      <c r="I675">
        <v>1</v>
      </c>
      <c r="J675">
        <v>4</v>
      </c>
      <c r="K675" s="2" t="s">
        <v>18</v>
      </c>
      <c r="L675" s="2">
        <f t="shared" si="61"/>
        <v>3</v>
      </c>
      <c r="M675" s="2">
        <f t="shared" si="62"/>
        <v>0</v>
      </c>
      <c r="N675" s="2">
        <f t="shared" si="63"/>
        <v>0</v>
      </c>
      <c r="O675" s="2">
        <f t="shared" si="64"/>
        <v>3</v>
      </c>
      <c r="P675">
        <v>1</v>
      </c>
      <c r="Q675" s="2" t="s">
        <v>19</v>
      </c>
      <c r="R675" s="2">
        <f t="shared" si="65"/>
        <v>1</v>
      </c>
      <c r="S675">
        <v>23</v>
      </c>
      <c r="T675">
        <v>4</v>
      </c>
      <c r="U675">
        <v>3</v>
      </c>
      <c r="V675">
        <v>5</v>
      </c>
      <c r="W675">
        <v>3</v>
      </c>
      <c r="X675">
        <v>0</v>
      </c>
    </row>
    <row r="676" spans="1:24" x14ac:dyDescent="0.25">
      <c r="A676">
        <v>36</v>
      </c>
      <c r="B676">
        <v>43</v>
      </c>
      <c r="C676" s="2" t="s">
        <v>19</v>
      </c>
      <c r="D676" s="2">
        <f t="shared" si="60"/>
        <v>0</v>
      </c>
      <c r="E676">
        <v>2</v>
      </c>
      <c r="F676">
        <v>4</v>
      </c>
      <c r="G676">
        <v>1</v>
      </c>
      <c r="H676">
        <v>4</v>
      </c>
      <c r="I676">
        <v>1</v>
      </c>
      <c r="J676">
        <v>1</v>
      </c>
      <c r="K676" s="2" t="s">
        <v>21</v>
      </c>
      <c r="L676" s="2">
        <f t="shared" si="61"/>
        <v>1</v>
      </c>
      <c r="M676" s="2">
        <f t="shared" si="62"/>
        <v>1</v>
      </c>
      <c r="N676" s="2">
        <f t="shared" si="63"/>
        <v>0</v>
      </c>
      <c r="O676" s="2">
        <f t="shared" si="64"/>
        <v>0</v>
      </c>
      <c r="P676">
        <v>4</v>
      </c>
      <c r="Q676" s="2" t="s">
        <v>19</v>
      </c>
      <c r="R676" s="2">
        <f t="shared" si="65"/>
        <v>1</v>
      </c>
      <c r="S676">
        <v>12</v>
      </c>
      <c r="T676">
        <v>3</v>
      </c>
      <c r="U676">
        <v>2</v>
      </c>
      <c r="V676">
        <v>5</v>
      </c>
      <c r="W676">
        <v>3</v>
      </c>
      <c r="X676">
        <v>1</v>
      </c>
    </row>
    <row r="677" spans="1:24" x14ac:dyDescent="0.25">
      <c r="A677">
        <v>40</v>
      </c>
      <c r="B677">
        <v>33</v>
      </c>
      <c r="C677" s="2" t="s">
        <v>19</v>
      </c>
      <c r="D677" s="2">
        <f t="shared" si="60"/>
        <v>0</v>
      </c>
      <c r="E677">
        <v>3</v>
      </c>
      <c r="F677">
        <v>3</v>
      </c>
      <c r="G677">
        <v>1</v>
      </c>
      <c r="H677">
        <v>3</v>
      </c>
      <c r="I677">
        <v>2</v>
      </c>
      <c r="J677">
        <v>4</v>
      </c>
      <c r="K677" s="2" t="s">
        <v>20</v>
      </c>
      <c r="L677" s="2">
        <f t="shared" si="61"/>
        <v>2</v>
      </c>
      <c r="M677" s="2">
        <f t="shared" si="62"/>
        <v>0</v>
      </c>
      <c r="N677" s="2">
        <f t="shared" si="63"/>
        <v>2</v>
      </c>
      <c r="O677" s="2">
        <f t="shared" si="64"/>
        <v>0</v>
      </c>
      <c r="P677">
        <v>2</v>
      </c>
      <c r="Q677" s="2" t="s">
        <v>19</v>
      </c>
      <c r="R677" s="2">
        <f t="shared" si="65"/>
        <v>1</v>
      </c>
      <c r="S677">
        <v>19</v>
      </c>
      <c r="T677">
        <v>3</v>
      </c>
      <c r="U677">
        <v>3</v>
      </c>
      <c r="V677">
        <v>5</v>
      </c>
      <c r="W677">
        <v>3</v>
      </c>
      <c r="X677">
        <v>1</v>
      </c>
    </row>
    <row r="678" spans="1:24" x14ac:dyDescent="0.25">
      <c r="A678">
        <v>53</v>
      </c>
      <c r="B678">
        <v>44</v>
      </c>
      <c r="C678" s="2" t="s">
        <v>19</v>
      </c>
      <c r="D678" s="2">
        <f t="shared" si="60"/>
        <v>0</v>
      </c>
      <c r="E678">
        <v>2</v>
      </c>
      <c r="F678">
        <v>2</v>
      </c>
      <c r="G678">
        <v>1</v>
      </c>
      <c r="H678">
        <v>3</v>
      </c>
      <c r="I678">
        <v>2</v>
      </c>
      <c r="J678">
        <v>4</v>
      </c>
      <c r="K678" s="2" t="s">
        <v>21</v>
      </c>
      <c r="L678" s="2">
        <f t="shared" si="61"/>
        <v>1</v>
      </c>
      <c r="M678" s="2">
        <f t="shared" si="62"/>
        <v>1</v>
      </c>
      <c r="N678" s="2">
        <f t="shared" si="63"/>
        <v>0</v>
      </c>
      <c r="O678" s="2">
        <f t="shared" si="64"/>
        <v>0</v>
      </c>
      <c r="P678">
        <v>5</v>
      </c>
      <c r="Q678" s="2" t="s">
        <v>17</v>
      </c>
      <c r="R678" s="2">
        <f t="shared" si="65"/>
        <v>2</v>
      </c>
      <c r="S678">
        <v>21</v>
      </c>
      <c r="T678">
        <v>4</v>
      </c>
      <c r="U678">
        <v>2</v>
      </c>
      <c r="V678">
        <v>4</v>
      </c>
      <c r="W678">
        <v>3</v>
      </c>
      <c r="X678">
        <v>1</v>
      </c>
    </row>
    <row r="679" spans="1:24" x14ac:dyDescent="0.25">
      <c r="A679">
        <v>62</v>
      </c>
      <c r="B679">
        <v>38</v>
      </c>
      <c r="C679" s="2" t="s">
        <v>19</v>
      </c>
      <c r="D679" s="2">
        <f t="shared" si="60"/>
        <v>0</v>
      </c>
      <c r="E679">
        <v>2</v>
      </c>
      <c r="F679">
        <v>4</v>
      </c>
      <c r="G679">
        <v>1</v>
      </c>
      <c r="H679">
        <v>1</v>
      </c>
      <c r="I679">
        <v>2</v>
      </c>
      <c r="J679">
        <v>1</v>
      </c>
      <c r="K679" s="2" t="s">
        <v>18</v>
      </c>
      <c r="L679" s="2">
        <f t="shared" si="61"/>
        <v>3</v>
      </c>
      <c r="M679" s="2">
        <f t="shared" si="62"/>
        <v>0</v>
      </c>
      <c r="N679" s="2">
        <f t="shared" si="63"/>
        <v>0</v>
      </c>
      <c r="O679" s="2">
        <f t="shared" si="64"/>
        <v>3</v>
      </c>
      <c r="P679">
        <v>7</v>
      </c>
      <c r="Q679" s="2" t="s">
        <v>19</v>
      </c>
      <c r="R679" s="2">
        <f t="shared" si="65"/>
        <v>1</v>
      </c>
      <c r="S679">
        <v>11</v>
      </c>
      <c r="T679">
        <v>2</v>
      </c>
      <c r="U679">
        <v>3</v>
      </c>
      <c r="V679">
        <v>10</v>
      </c>
      <c r="W679">
        <v>3</v>
      </c>
      <c r="X679">
        <v>9</v>
      </c>
    </row>
    <row r="680" spans="1:24" x14ac:dyDescent="0.25">
      <c r="A680">
        <v>63</v>
      </c>
      <c r="B680">
        <v>50</v>
      </c>
      <c r="C680" s="2" t="s">
        <v>19</v>
      </c>
      <c r="D680" s="2">
        <f t="shared" si="60"/>
        <v>0</v>
      </c>
      <c r="E680">
        <v>2</v>
      </c>
      <c r="F680">
        <v>2</v>
      </c>
      <c r="G680">
        <v>1</v>
      </c>
      <c r="H680">
        <v>2</v>
      </c>
      <c r="I680">
        <v>5</v>
      </c>
      <c r="J680">
        <v>3</v>
      </c>
      <c r="K680" s="2" t="s">
        <v>21</v>
      </c>
      <c r="L680" s="2">
        <f t="shared" si="61"/>
        <v>1</v>
      </c>
      <c r="M680" s="2">
        <f t="shared" si="62"/>
        <v>1</v>
      </c>
      <c r="N680" s="2">
        <f t="shared" si="63"/>
        <v>0</v>
      </c>
      <c r="O680" s="2">
        <f t="shared" si="64"/>
        <v>0</v>
      </c>
      <c r="P680">
        <v>5</v>
      </c>
      <c r="Q680" s="2" t="s">
        <v>17</v>
      </c>
      <c r="R680" s="2">
        <f t="shared" si="65"/>
        <v>2</v>
      </c>
      <c r="S680">
        <v>12</v>
      </c>
      <c r="T680">
        <v>3</v>
      </c>
      <c r="U680">
        <v>2</v>
      </c>
      <c r="V680">
        <v>27</v>
      </c>
      <c r="W680">
        <v>3</v>
      </c>
      <c r="X680">
        <v>13</v>
      </c>
    </row>
    <row r="681" spans="1:24" x14ac:dyDescent="0.25">
      <c r="A681">
        <v>71</v>
      </c>
      <c r="B681">
        <v>59</v>
      </c>
      <c r="C681" s="2" t="s">
        <v>19</v>
      </c>
      <c r="D681" s="2">
        <f t="shared" si="60"/>
        <v>0</v>
      </c>
      <c r="E681">
        <v>1</v>
      </c>
      <c r="F681">
        <v>1</v>
      </c>
      <c r="G681">
        <v>1</v>
      </c>
      <c r="H681">
        <v>2</v>
      </c>
      <c r="I681">
        <v>2</v>
      </c>
      <c r="J681">
        <v>1</v>
      </c>
      <c r="K681" s="2" t="s">
        <v>18</v>
      </c>
      <c r="L681" s="2">
        <f t="shared" si="61"/>
        <v>3</v>
      </c>
      <c r="M681" s="2">
        <f t="shared" si="62"/>
        <v>0</v>
      </c>
      <c r="N681" s="2">
        <f t="shared" si="63"/>
        <v>0</v>
      </c>
      <c r="O681" s="2">
        <f t="shared" si="64"/>
        <v>3</v>
      </c>
      <c r="P681">
        <v>7</v>
      </c>
      <c r="Q681" s="2" t="s">
        <v>19</v>
      </c>
      <c r="R681" s="2">
        <f t="shared" si="65"/>
        <v>1</v>
      </c>
      <c r="S681">
        <v>11</v>
      </c>
      <c r="T681">
        <v>3</v>
      </c>
      <c r="U681">
        <v>2</v>
      </c>
      <c r="V681">
        <v>4</v>
      </c>
      <c r="W681">
        <v>3</v>
      </c>
      <c r="X681">
        <v>1</v>
      </c>
    </row>
    <row r="682" spans="1:24" x14ac:dyDescent="0.25">
      <c r="A682">
        <v>91</v>
      </c>
      <c r="B682">
        <v>40</v>
      </c>
      <c r="C682" s="2" t="s">
        <v>19</v>
      </c>
      <c r="D682" s="2">
        <f t="shared" si="60"/>
        <v>0</v>
      </c>
      <c r="E682">
        <v>1</v>
      </c>
      <c r="F682">
        <v>3</v>
      </c>
      <c r="G682">
        <v>2</v>
      </c>
      <c r="H682">
        <v>2</v>
      </c>
      <c r="I682">
        <v>4</v>
      </c>
      <c r="J682">
        <v>2</v>
      </c>
      <c r="K682" s="2" t="s">
        <v>20</v>
      </c>
      <c r="L682" s="2">
        <f t="shared" si="61"/>
        <v>2</v>
      </c>
      <c r="M682" s="2">
        <f t="shared" si="62"/>
        <v>0</v>
      </c>
      <c r="N682" s="2">
        <f t="shared" si="63"/>
        <v>2</v>
      </c>
      <c r="O682" s="2">
        <f t="shared" si="64"/>
        <v>0</v>
      </c>
      <c r="P682">
        <v>1</v>
      </c>
      <c r="Q682" s="2" t="s">
        <v>19</v>
      </c>
      <c r="R682" s="2">
        <f t="shared" si="65"/>
        <v>1</v>
      </c>
      <c r="S682">
        <v>22</v>
      </c>
      <c r="T682">
        <v>4</v>
      </c>
      <c r="U682">
        <v>2</v>
      </c>
      <c r="V682">
        <v>22</v>
      </c>
      <c r="W682">
        <v>3</v>
      </c>
      <c r="X682">
        <v>11</v>
      </c>
    </row>
    <row r="683" spans="1:24" x14ac:dyDescent="0.25">
      <c r="A683">
        <v>96</v>
      </c>
      <c r="B683">
        <v>54</v>
      </c>
      <c r="C683" s="2" t="s">
        <v>19</v>
      </c>
      <c r="D683" s="2">
        <f t="shared" si="60"/>
        <v>0</v>
      </c>
      <c r="E683">
        <v>4</v>
      </c>
      <c r="F683">
        <v>1</v>
      </c>
      <c r="G683">
        <v>1</v>
      </c>
      <c r="H683">
        <v>1</v>
      </c>
      <c r="I683">
        <v>3</v>
      </c>
      <c r="J683">
        <v>1</v>
      </c>
      <c r="K683" s="2" t="s">
        <v>20</v>
      </c>
      <c r="L683" s="2">
        <f t="shared" si="61"/>
        <v>2</v>
      </c>
      <c r="M683" s="2">
        <f t="shared" si="62"/>
        <v>0</v>
      </c>
      <c r="N683" s="2">
        <f t="shared" si="63"/>
        <v>2</v>
      </c>
      <c r="O683" s="2">
        <f t="shared" si="64"/>
        <v>0</v>
      </c>
      <c r="P683">
        <v>9</v>
      </c>
      <c r="Q683" s="2" t="s">
        <v>19</v>
      </c>
      <c r="R683" s="2">
        <f t="shared" si="65"/>
        <v>1</v>
      </c>
      <c r="S683">
        <v>12</v>
      </c>
      <c r="T683">
        <v>2</v>
      </c>
      <c r="U683">
        <v>1</v>
      </c>
      <c r="V683">
        <v>4</v>
      </c>
      <c r="W683">
        <v>3</v>
      </c>
      <c r="X683">
        <v>0</v>
      </c>
    </row>
    <row r="684" spans="1:24" x14ac:dyDescent="0.25">
      <c r="A684">
        <v>107</v>
      </c>
      <c r="B684">
        <v>50</v>
      </c>
      <c r="C684" s="2" t="s">
        <v>19</v>
      </c>
      <c r="D684" s="2">
        <f t="shared" si="60"/>
        <v>0</v>
      </c>
      <c r="E684">
        <v>3</v>
      </c>
      <c r="F684">
        <v>1</v>
      </c>
      <c r="G684">
        <v>1</v>
      </c>
      <c r="H684">
        <v>3</v>
      </c>
      <c r="I684">
        <v>5</v>
      </c>
      <c r="J684">
        <v>2</v>
      </c>
      <c r="K684" s="2" t="s">
        <v>20</v>
      </c>
      <c r="L684" s="2">
        <f t="shared" si="61"/>
        <v>2</v>
      </c>
      <c r="M684" s="2">
        <f t="shared" si="62"/>
        <v>0</v>
      </c>
      <c r="N684" s="2">
        <f t="shared" si="63"/>
        <v>2</v>
      </c>
      <c r="O684" s="2">
        <f t="shared" si="64"/>
        <v>0</v>
      </c>
      <c r="P684">
        <v>0</v>
      </c>
      <c r="Q684" s="2" t="s">
        <v>17</v>
      </c>
      <c r="R684" s="2">
        <f t="shared" si="65"/>
        <v>2</v>
      </c>
      <c r="S684">
        <v>19</v>
      </c>
      <c r="T684">
        <v>3</v>
      </c>
      <c r="U684">
        <v>2</v>
      </c>
      <c r="V684">
        <v>8</v>
      </c>
      <c r="W684">
        <v>3</v>
      </c>
      <c r="X684">
        <v>0</v>
      </c>
    </row>
    <row r="685" spans="1:24" x14ac:dyDescent="0.25">
      <c r="A685">
        <v>113</v>
      </c>
      <c r="B685">
        <v>54</v>
      </c>
      <c r="C685" s="2" t="s">
        <v>19</v>
      </c>
      <c r="D685" s="2">
        <f t="shared" si="60"/>
        <v>0</v>
      </c>
      <c r="E685">
        <v>3</v>
      </c>
      <c r="F685">
        <v>4</v>
      </c>
      <c r="G685">
        <v>1</v>
      </c>
      <c r="H685">
        <v>4</v>
      </c>
      <c r="I685">
        <v>4</v>
      </c>
      <c r="J685">
        <v>1</v>
      </c>
      <c r="K685" s="2" t="s">
        <v>18</v>
      </c>
      <c r="L685" s="2">
        <f t="shared" si="61"/>
        <v>3</v>
      </c>
      <c r="M685" s="2">
        <f t="shared" si="62"/>
        <v>0</v>
      </c>
      <c r="N685" s="2">
        <f t="shared" si="63"/>
        <v>0</v>
      </c>
      <c r="O685" s="2">
        <f t="shared" si="64"/>
        <v>3</v>
      </c>
      <c r="P685">
        <v>2</v>
      </c>
      <c r="Q685" s="2" t="s">
        <v>17</v>
      </c>
      <c r="R685" s="2">
        <f t="shared" si="65"/>
        <v>2</v>
      </c>
      <c r="S685">
        <v>12</v>
      </c>
      <c r="T685">
        <v>3</v>
      </c>
      <c r="U685">
        <v>3</v>
      </c>
      <c r="V685">
        <v>5</v>
      </c>
      <c r="W685">
        <v>3</v>
      </c>
      <c r="X685">
        <v>4</v>
      </c>
    </row>
    <row r="686" spans="1:24" x14ac:dyDescent="0.25">
      <c r="A686">
        <v>114</v>
      </c>
      <c r="B686">
        <v>24</v>
      </c>
      <c r="C686" s="2" t="s">
        <v>19</v>
      </c>
      <c r="D686" s="2">
        <f t="shared" si="60"/>
        <v>0</v>
      </c>
      <c r="E686">
        <v>1</v>
      </c>
      <c r="F686">
        <v>2</v>
      </c>
      <c r="G686">
        <v>2</v>
      </c>
      <c r="H686">
        <v>1</v>
      </c>
      <c r="I686">
        <v>1</v>
      </c>
      <c r="J686">
        <v>2</v>
      </c>
      <c r="K686" s="2" t="s">
        <v>20</v>
      </c>
      <c r="L686" s="2">
        <f t="shared" si="61"/>
        <v>2</v>
      </c>
      <c r="M686" s="2">
        <f t="shared" si="62"/>
        <v>0</v>
      </c>
      <c r="N686" s="2">
        <f t="shared" si="63"/>
        <v>2</v>
      </c>
      <c r="O686" s="2">
        <f t="shared" si="64"/>
        <v>0</v>
      </c>
      <c r="P686">
        <v>0</v>
      </c>
      <c r="Q686" s="2" t="s">
        <v>19</v>
      </c>
      <c r="R686" s="2">
        <f t="shared" si="65"/>
        <v>1</v>
      </c>
      <c r="S686">
        <v>12</v>
      </c>
      <c r="T686">
        <v>2</v>
      </c>
      <c r="U686">
        <v>3</v>
      </c>
      <c r="V686">
        <v>5</v>
      </c>
      <c r="W686">
        <v>3</v>
      </c>
      <c r="X686">
        <v>1</v>
      </c>
    </row>
    <row r="687" spans="1:24" x14ac:dyDescent="0.25">
      <c r="A687">
        <v>116</v>
      </c>
      <c r="B687">
        <v>37</v>
      </c>
      <c r="C687" s="2" t="s">
        <v>19</v>
      </c>
      <c r="D687" s="2">
        <f t="shared" si="60"/>
        <v>0</v>
      </c>
      <c r="E687">
        <v>3</v>
      </c>
      <c r="F687">
        <v>3</v>
      </c>
      <c r="G687">
        <v>1</v>
      </c>
      <c r="H687">
        <v>3</v>
      </c>
      <c r="I687">
        <v>3</v>
      </c>
      <c r="J687">
        <v>1</v>
      </c>
      <c r="K687" s="2" t="s">
        <v>18</v>
      </c>
      <c r="L687" s="2">
        <f t="shared" si="61"/>
        <v>3</v>
      </c>
      <c r="M687" s="2">
        <f t="shared" si="62"/>
        <v>0</v>
      </c>
      <c r="N687" s="2">
        <f t="shared" si="63"/>
        <v>0</v>
      </c>
      <c r="O687" s="2">
        <f t="shared" si="64"/>
        <v>3</v>
      </c>
      <c r="P687">
        <v>2</v>
      </c>
      <c r="Q687" s="2" t="s">
        <v>19</v>
      </c>
      <c r="R687" s="2">
        <f t="shared" si="65"/>
        <v>1</v>
      </c>
      <c r="S687">
        <v>12</v>
      </c>
      <c r="T687">
        <v>3</v>
      </c>
      <c r="U687">
        <v>3</v>
      </c>
      <c r="V687">
        <v>5</v>
      </c>
      <c r="W687">
        <v>3</v>
      </c>
      <c r="X687">
        <v>1</v>
      </c>
    </row>
    <row r="688" spans="1:24" x14ac:dyDescent="0.25">
      <c r="A688">
        <v>147</v>
      </c>
      <c r="B688">
        <v>30</v>
      </c>
      <c r="C688" s="2" t="s">
        <v>19</v>
      </c>
      <c r="D688" s="2">
        <f t="shared" si="60"/>
        <v>0</v>
      </c>
      <c r="E688">
        <v>1</v>
      </c>
      <c r="F688">
        <v>2</v>
      </c>
      <c r="G688">
        <v>2</v>
      </c>
      <c r="H688">
        <v>2</v>
      </c>
      <c r="I688">
        <v>1</v>
      </c>
      <c r="J688">
        <v>1</v>
      </c>
      <c r="K688" s="2" t="s">
        <v>18</v>
      </c>
      <c r="L688" s="2">
        <f t="shared" si="61"/>
        <v>3</v>
      </c>
      <c r="M688" s="2">
        <f t="shared" si="62"/>
        <v>0</v>
      </c>
      <c r="N688" s="2">
        <f t="shared" si="63"/>
        <v>0</v>
      </c>
      <c r="O688" s="2">
        <f t="shared" si="64"/>
        <v>3</v>
      </c>
      <c r="P688">
        <v>3</v>
      </c>
      <c r="Q688" s="2" t="s">
        <v>19</v>
      </c>
      <c r="R688" s="2">
        <f t="shared" si="65"/>
        <v>1</v>
      </c>
      <c r="S688">
        <v>13</v>
      </c>
      <c r="T688">
        <v>3</v>
      </c>
      <c r="U688">
        <v>3</v>
      </c>
      <c r="V688">
        <v>5</v>
      </c>
      <c r="W688">
        <v>3</v>
      </c>
      <c r="X688">
        <v>1</v>
      </c>
    </row>
    <row r="689" spans="1:24" x14ac:dyDescent="0.25">
      <c r="A689">
        <v>160</v>
      </c>
      <c r="B689">
        <v>34</v>
      </c>
      <c r="C689" s="2" t="s">
        <v>19</v>
      </c>
      <c r="D689" s="2">
        <f t="shared" si="60"/>
        <v>0</v>
      </c>
      <c r="E689">
        <v>2</v>
      </c>
      <c r="F689">
        <v>3</v>
      </c>
      <c r="G689">
        <v>1</v>
      </c>
      <c r="H689">
        <v>3</v>
      </c>
      <c r="I689">
        <v>1</v>
      </c>
      <c r="J689">
        <v>3</v>
      </c>
      <c r="K689" s="2" t="s">
        <v>20</v>
      </c>
      <c r="L689" s="2">
        <f t="shared" si="61"/>
        <v>2</v>
      </c>
      <c r="M689" s="2">
        <f t="shared" si="62"/>
        <v>0</v>
      </c>
      <c r="N689" s="2">
        <f t="shared" si="63"/>
        <v>2</v>
      </c>
      <c r="O689" s="2">
        <f t="shared" si="64"/>
        <v>0</v>
      </c>
      <c r="P689">
        <v>1</v>
      </c>
      <c r="Q689" s="2" t="s">
        <v>19</v>
      </c>
      <c r="R689" s="2">
        <f t="shared" si="65"/>
        <v>1</v>
      </c>
      <c r="S689">
        <v>18</v>
      </c>
      <c r="T689">
        <v>3</v>
      </c>
      <c r="U689">
        <v>3</v>
      </c>
      <c r="V689">
        <v>4</v>
      </c>
      <c r="W689">
        <v>3</v>
      </c>
      <c r="X689">
        <v>1</v>
      </c>
    </row>
    <row r="690" spans="1:24" x14ac:dyDescent="0.25">
      <c r="A690">
        <v>164</v>
      </c>
      <c r="B690">
        <v>57</v>
      </c>
      <c r="C690" s="2" t="s">
        <v>19</v>
      </c>
      <c r="D690" s="2">
        <f t="shared" si="60"/>
        <v>0</v>
      </c>
      <c r="E690">
        <v>2</v>
      </c>
      <c r="F690">
        <v>3</v>
      </c>
      <c r="G690">
        <v>2</v>
      </c>
      <c r="H690">
        <v>4</v>
      </c>
      <c r="I690">
        <v>3</v>
      </c>
      <c r="J690">
        <v>4</v>
      </c>
      <c r="K690" s="2" t="s">
        <v>21</v>
      </c>
      <c r="L690" s="2">
        <f t="shared" si="61"/>
        <v>1</v>
      </c>
      <c r="M690" s="2">
        <f t="shared" si="62"/>
        <v>1</v>
      </c>
      <c r="N690" s="2">
        <f t="shared" si="63"/>
        <v>0</v>
      </c>
      <c r="O690" s="2">
        <f t="shared" si="64"/>
        <v>0</v>
      </c>
      <c r="P690">
        <v>3</v>
      </c>
      <c r="Q690" s="2" t="s">
        <v>17</v>
      </c>
      <c r="R690" s="2">
        <f t="shared" si="65"/>
        <v>2</v>
      </c>
      <c r="S690">
        <v>16</v>
      </c>
      <c r="T690">
        <v>3</v>
      </c>
      <c r="U690">
        <v>1</v>
      </c>
      <c r="V690">
        <v>5</v>
      </c>
      <c r="W690">
        <v>3</v>
      </c>
      <c r="X690">
        <v>1</v>
      </c>
    </row>
    <row r="691" spans="1:24" x14ac:dyDescent="0.25">
      <c r="A691">
        <v>169</v>
      </c>
      <c r="B691">
        <v>38</v>
      </c>
      <c r="C691" s="2" t="s">
        <v>19</v>
      </c>
      <c r="D691" s="2">
        <f t="shared" si="60"/>
        <v>0</v>
      </c>
      <c r="E691">
        <v>2</v>
      </c>
      <c r="F691">
        <v>1</v>
      </c>
      <c r="G691">
        <v>2</v>
      </c>
      <c r="H691">
        <v>2</v>
      </c>
      <c r="I691">
        <v>2</v>
      </c>
      <c r="J691">
        <v>4</v>
      </c>
      <c r="K691" s="2" t="s">
        <v>18</v>
      </c>
      <c r="L691" s="2">
        <f t="shared" si="61"/>
        <v>3</v>
      </c>
      <c r="M691" s="2">
        <f t="shared" si="62"/>
        <v>0</v>
      </c>
      <c r="N691" s="2">
        <f t="shared" si="63"/>
        <v>0</v>
      </c>
      <c r="O691" s="2">
        <f t="shared" si="64"/>
        <v>3</v>
      </c>
      <c r="P691">
        <v>4</v>
      </c>
      <c r="Q691" s="2" t="s">
        <v>19</v>
      </c>
      <c r="R691" s="2">
        <f t="shared" si="65"/>
        <v>1</v>
      </c>
      <c r="S691">
        <v>22</v>
      </c>
      <c r="T691">
        <v>4</v>
      </c>
      <c r="U691">
        <v>4</v>
      </c>
      <c r="V691">
        <v>8</v>
      </c>
      <c r="W691">
        <v>3</v>
      </c>
      <c r="X691">
        <v>0</v>
      </c>
    </row>
    <row r="692" spans="1:24" x14ac:dyDescent="0.25">
      <c r="A692">
        <v>183</v>
      </c>
      <c r="B692">
        <v>41</v>
      </c>
      <c r="C692" s="2" t="s">
        <v>17</v>
      </c>
      <c r="D692" s="2">
        <f t="shared" si="60"/>
        <v>1</v>
      </c>
      <c r="E692">
        <v>2</v>
      </c>
      <c r="F692">
        <v>2</v>
      </c>
      <c r="G692">
        <v>2</v>
      </c>
      <c r="H692">
        <v>3</v>
      </c>
      <c r="I692">
        <v>1</v>
      </c>
      <c r="J692">
        <v>3</v>
      </c>
      <c r="K692" s="2" t="s">
        <v>18</v>
      </c>
      <c r="L692" s="2">
        <f t="shared" si="61"/>
        <v>3</v>
      </c>
      <c r="M692" s="2">
        <f t="shared" si="62"/>
        <v>0</v>
      </c>
      <c r="N692" s="2">
        <f t="shared" si="63"/>
        <v>0</v>
      </c>
      <c r="O692" s="2">
        <f t="shared" si="64"/>
        <v>3</v>
      </c>
      <c r="P692">
        <v>1</v>
      </c>
      <c r="Q692" s="2" t="s">
        <v>17</v>
      </c>
      <c r="R692" s="2">
        <f t="shared" si="65"/>
        <v>2</v>
      </c>
      <c r="S692">
        <v>22</v>
      </c>
      <c r="T692">
        <v>4</v>
      </c>
      <c r="U692">
        <v>2</v>
      </c>
      <c r="V692">
        <v>4</v>
      </c>
      <c r="W692">
        <v>3</v>
      </c>
      <c r="X692">
        <v>0</v>
      </c>
    </row>
    <row r="693" spans="1:24" x14ac:dyDescent="0.25">
      <c r="A693">
        <v>198</v>
      </c>
      <c r="B693">
        <v>42</v>
      </c>
      <c r="C693" s="2" t="s">
        <v>19</v>
      </c>
      <c r="D693" s="2">
        <f t="shared" si="60"/>
        <v>0</v>
      </c>
      <c r="E693">
        <v>2</v>
      </c>
      <c r="F693">
        <v>3</v>
      </c>
      <c r="G693">
        <v>1</v>
      </c>
      <c r="H693">
        <v>3</v>
      </c>
      <c r="I693">
        <v>2</v>
      </c>
      <c r="J693">
        <v>3</v>
      </c>
      <c r="K693" s="2" t="s">
        <v>21</v>
      </c>
      <c r="L693" s="2">
        <f t="shared" si="61"/>
        <v>1</v>
      </c>
      <c r="M693" s="2">
        <f t="shared" si="62"/>
        <v>1</v>
      </c>
      <c r="N693" s="2">
        <f t="shared" si="63"/>
        <v>0</v>
      </c>
      <c r="O693" s="2">
        <f t="shared" si="64"/>
        <v>0</v>
      </c>
      <c r="P693">
        <v>2</v>
      </c>
      <c r="Q693" s="2" t="s">
        <v>19</v>
      </c>
      <c r="R693" s="2">
        <f t="shared" si="65"/>
        <v>1</v>
      </c>
      <c r="S693">
        <v>16</v>
      </c>
      <c r="T693">
        <v>3</v>
      </c>
      <c r="U693">
        <v>3</v>
      </c>
      <c r="V693">
        <v>5</v>
      </c>
      <c r="W693">
        <v>3</v>
      </c>
      <c r="X693">
        <v>0</v>
      </c>
    </row>
    <row r="694" spans="1:24" x14ac:dyDescent="0.25">
      <c r="A694">
        <v>203</v>
      </c>
      <c r="B694">
        <v>34</v>
      </c>
      <c r="C694" s="2" t="s">
        <v>19</v>
      </c>
      <c r="D694" s="2">
        <f t="shared" si="60"/>
        <v>0</v>
      </c>
      <c r="E694">
        <v>2</v>
      </c>
      <c r="F694">
        <v>4</v>
      </c>
      <c r="G694">
        <v>2</v>
      </c>
      <c r="H694">
        <v>3</v>
      </c>
      <c r="I694">
        <v>1</v>
      </c>
      <c r="J694">
        <v>3</v>
      </c>
      <c r="K694" s="2" t="s">
        <v>21</v>
      </c>
      <c r="L694" s="2">
        <f t="shared" si="61"/>
        <v>1</v>
      </c>
      <c r="M694" s="2">
        <f t="shared" si="62"/>
        <v>1</v>
      </c>
      <c r="N694" s="2">
        <f t="shared" si="63"/>
        <v>0</v>
      </c>
      <c r="O694" s="2">
        <f t="shared" si="64"/>
        <v>0</v>
      </c>
      <c r="P694">
        <v>1</v>
      </c>
      <c r="Q694" s="2" t="s">
        <v>17</v>
      </c>
      <c r="R694" s="2">
        <f t="shared" si="65"/>
        <v>2</v>
      </c>
      <c r="S694">
        <v>17</v>
      </c>
      <c r="T694">
        <v>3</v>
      </c>
      <c r="U694">
        <v>4</v>
      </c>
      <c r="V694">
        <v>5</v>
      </c>
      <c r="W694">
        <v>3</v>
      </c>
      <c r="X694">
        <v>2</v>
      </c>
    </row>
    <row r="695" spans="1:24" x14ac:dyDescent="0.25">
      <c r="A695">
        <v>217</v>
      </c>
      <c r="B695">
        <v>30</v>
      </c>
      <c r="C695" s="2" t="s">
        <v>17</v>
      </c>
      <c r="D695" s="2">
        <f t="shared" si="60"/>
        <v>1</v>
      </c>
      <c r="E695">
        <v>2</v>
      </c>
      <c r="F695">
        <v>3</v>
      </c>
      <c r="G695">
        <v>1</v>
      </c>
      <c r="H695">
        <v>2</v>
      </c>
      <c r="I695">
        <v>2</v>
      </c>
      <c r="J695">
        <v>1</v>
      </c>
      <c r="K695" s="2" t="s">
        <v>18</v>
      </c>
      <c r="L695" s="2">
        <f t="shared" si="61"/>
        <v>3</v>
      </c>
      <c r="M695" s="2">
        <f t="shared" si="62"/>
        <v>0</v>
      </c>
      <c r="N695" s="2">
        <f t="shared" si="63"/>
        <v>0</v>
      </c>
      <c r="O695" s="2">
        <f t="shared" si="64"/>
        <v>3</v>
      </c>
      <c r="P695">
        <v>5</v>
      </c>
      <c r="Q695" s="2" t="s">
        <v>19</v>
      </c>
      <c r="R695" s="2">
        <f t="shared" si="65"/>
        <v>1</v>
      </c>
      <c r="S695">
        <v>15</v>
      </c>
      <c r="T695">
        <v>3</v>
      </c>
      <c r="U695">
        <v>2</v>
      </c>
      <c r="V695">
        <v>6</v>
      </c>
      <c r="W695">
        <v>3</v>
      </c>
      <c r="X695">
        <v>0</v>
      </c>
    </row>
    <row r="696" spans="1:24" x14ac:dyDescent="0.25">
      <c r="A696">
        <v>230</v>
      </c>
      <c r="B696">
        <v>29</v>
      </c>
      <c r="C696" s="2" t="s">
        <v>17</v>
      </c>
      <c r="D696" s="2">
        <f t="shared" si="60"/>
        <v>1</v>
      </c>
      <c r="E696">
        <v>1</v>
      </c>
      <c r="F696">
        <v>3</v>
      </c>
      <c r="G696">
        <v>1</v>
      </c>
      <c r="H696">
        <v>2</v>
      </c>
      <c r="I696">
        <v>1</v>
      </c>
      <c r="J696">
        <v>1</v>
      </c>
      <c r="K696" s="2" t="s">
        <v>18</v>
      </c>
      <c r="L696" s="2">
        <f t="shared" si="61"/>
        <v>3</v>
      </c>
      <c r="M696" s="2">
        <f t="shared" si="62"/>
        <v>0</v>
      </c>
      <c r="N696" s="2">
        <f t="shared" si="63"/>
        <v>0</v>
      </c>
      <c r="O696" s="2">
        <f t="shared" si="64"/>
        <v>3</v>
      </c>
      <c r="P696">
        <v>5</v>
      </c>
      <c r="Q696" s="2" t="s">
        <v>17</v>
      </c>
      <c r="R696" s="2">
        <f t="shared" si="65"/>
        <v>2</v>
      </c>
      <c r="S696">
        <v>13</v>
      </c>
      <c r="T696">
        <v>3</v>
      </c>
      <c r="U696">
        <v>2</v>
      </c>
      <c r="V696">
        <v>4</v>
      </c>
      <c r="W696">
        <v>3</v>
      </c>
      <c r="X696">
        <v>0</v>
      </c>
    </row>
    <row r="697" spans="1:24" x14ac:dyDescent="0.25">
      <c r="A697">
        <v>239</v>
      </c>
      <c r="B697">
        <v>32</v>
      </c>
      <c r="C697" s="2" t="s">
        <v>19</v>
      </c>
      <c r="D697" s="2">
        <f t="shared" si="60"/>
        <v>0</v>
      </c>
      <c r="E697">
        <v>2</v>
      </c>
      <c r="F697">
        <v>3</v>
      </c>
      <c r="G697">
        <v>1</v>
      </c>
      <c r="H697">
        <v>1</v>
      </c>
      <c r="I697">
        <v>1</v>
      </c>
      <c r="J697">
        <v>2</v>
      </c>
      <c r="K697" s="2" t="s">
        <v>20</v>
      </c>
      <c r="L697" s="2">
        <f t="shared" si="61"/>
        <v>2</v>
      </c>
      <c r="M697" s="2">
        <f t="shared" si="62"/>
        <v>0</v>
      </c>
      <c r="N697" s="2">
        <f t="shared" si="63"/>
        <v>2</v>
      </c>
      <c r="O697" s="2">
        <f t="shared" si="64"/>
        <v>0</v>
      </c>
      <c r="P697">
        <v>5</v>
      </c>
      <c r="Q697" s="2" t="s">
        <v>19</v>
      </c>
      <c r="R697" s="2">
        <f t="shared" si="65"/>
        <v>1</v>
      </c>
      <c r="S697">
        <v>11</v>
      </c>
      <c r="T697">
        <v>2</v>
      </c>
      <c r="U697">
        <v>3</v>
      </c>
      <c r="V697">
        <v>4</v>
      </c>
      <c r="W697">
        <v>3</v>
      </c>
      <c r="X697">
        <v>1</v>
      </c>
    </row>
    <row r="698" spans="1:24" x14ac:dyDescent="0.25">
      <c r="A698">
        <v>268</v>
      </c>
      <c r="B698">
        <v>25</v>
      </c>
      <c r="C698" s="2" t="s">
        <v>19</v>
      </c>
      <c r="D698" s="2">
        <f t="shared" si="60"/>
        <v>0</v>
      </c>
      <c r="E698">
        <v>2</v>
      </c>
      <c r="F698">
        <v>2</v>
      </c>
      <c r="G698">
        <v>2</v>
      </c>
      <c r="H698">
        <v>4</v>
      </c>
      <c r="I698">
        <v>2</v>
      </c>
      <c r="J698">
        <v>1</v>
      </c>
      <c r="K698" s="2" t="s">
        <v>21</v>
      </c>
      <c r="L698" s="2">
        <f t="shared" si="61"/>
        <v>1</v>
      </c>
      <c r="M698" s="2">
        <f t="shared" si="62"/>
        <v>1</v>
      </c>
      <c r="N698" s="2">
        <f t="shared" si="63"/>
        <v>0</v>
      </c>
      <c r="O698" s="2">
        <f t="shared" si="64"/>
        <v>0</v>
      </c>
      <c r="P698">
        <v>5</v>
      </c>
      <c r="Q698" s="2" t="s">
        <v>19</v>
      </c>
      <c r="R698" s="2">
        <f t="shared" si="65"/>
        <v>1</v>
      </c>
      <c r="S698">
        <v>12</v>
      </c>
      <c r="T698">
        <v>2</v>
      </c>
      <c r="U698">
        <v>3</v>
      </c>
      <c r="V698">
        <v>6</v>
      </c>
      <c r="W698">
        <v>3</v>
      </c>
      <c r="X698">
        <v>1</v>
      </c>
    </row>
    <row r="699" spans="1:24" x14ac:dyDescent="0.25">
      <c r="A699">
        <v>281</v>
      </c>
      <c r="B699">
        <v>53</v>
      </c>
      <c r="C699" s="2" t="s">
        <v>19</v>
      </c>
      <c r="D699" s="2">
        <f t="shared" si="60"/>
        <v>0</v>
      </c>
      <c r="E699">
        <v>1</v>
      </c>
      <c r="F699">
        <v>3</v>
      </c>
      <c r="G699">
        <v>2</v>
      </c>
      <c r="H699">
        <v>3</v>
      </c>
      <c r="I699">
        <v>4</v>
      </c>
      <c r="J699">
        <v>3</v>
      </c>
      <c r="K699" s="2" t="s">
        <v>20</v>
      </c>
      <c r="L699" s="2">
        <f t="shared" si="61"/>
        <v>2</v>
      </c>
      <c r="M699" s="2">
        <f t="shared" si="62"/>
        <v>0</v>
      </c>
      <c r="N699" s="2">
        <f t="shared" si="63"/>
        <v>2</v>
      </c>
      <c r="O699" s="2">
        <f t="shared" si="64"/>
        <v>0</v>
      </c>
      <c r="P699">
        <v>3</v>
      </c>
      <c r="Q699" s="2" t="s">
        <v>17</v>
      </c>
      <c r="R699" s="2">
        <f t="shared" si="65"/>
        <v>2</v>
      </c>
      <c r="S699">
        <v>16</v>
      </c>
      <c r="T699">
        <v>3</v>
      </c>
      <c r="U699">
        <v>2</v>
      </c>
      <c r="V699">
        <v>5</v>
      </c>
      <c r="W699">
        <v>3</v>
      </c>
      <c r="X699">
        <v>1</v>
      </c>
    </row>
    <row r="700" spans="1:24" x14ac:dyDescent="0.25">
      <c r="A700">
        <v>285</v>
      </c>
      <c r="B700">
        <v>26</v>
      </c>
      <c r="C700" s="2" t="s">
        <v>19</v>
      </c>
      <c r="D700" s="2">
        <f t="shared" si="60"/>
        <v>0</v>
      </c>
      <c r="E700">
        <v>2</v>
      </c>
      <c r="F700">
        <v>1</v>
      </c>
      <c r="G700">
        <v>1</v>
      </c>
      <c r="H700">
        <v>3</v>
      </c>
      <c r="I700">
        <v>2</v>
      </c>
      <c r="J700">
        <v>1</v>
      </c>
      <c r="K700" s="2" t="s">
        <v>20</v>
      </c>
      <c r="L700" s="2">
        <f t="shared" si="61"/>
        <v>2</v>
      </c>
      <c r="M700" s="2">
        <f t="shared" si="62"/>
        <v>0</v>
      </c>
      <c r="N700" s="2">
        <f t="shared" si="63"/>
        <v>2</v>
      </c>
      <c r="O700" s="2">
        <f t="shared" si="64"/>
        <v>0</v>
      </c>
      <c r="P700">
        <v>1</v>
      </c>
      <c r="Q700" s="2" t="s">
        <v>17</v>
      </c>
      <c r="R700" s="2">
        <f t="shared" si="65"/>
        <v>2</v>
      </c>
      <c r="S700">
        <v>13</v>
      </c>
      <c r="T700">
        <v>3</v>
      </c>
      <c r="U700">
        <v>3</v>
      </c>
      <c r="V700">
        <v>5</v>
      </c>
      <c r="W700">
        <v>3</v>
      </c>
      <c r="X700">
        <v>3</v>
      </c>
    </row>
    <row r="701" spans="1:24" x14ac:dyDescent="0.25">
      <c r="A701">
        <v>290</v>
      </c>
      <c r="B701">
        <v>28</v>
      </c>
      <c r="C701" s="2" t="s">
        <v>19</v>
      </c>
      <c r="D701" s="2">
        <f t="shared" si="60"/>
        <v>0</v>
      </c>
      <c r="E701">
        <v>2</v>
      </c>
      <c r="F701">
        <v>4</v>
      </c>
      <c r="G701">
        <v>1</v>
      </c>
      <c r="H701">
        <v>3</v>
      </c>
      <c r="I701">
        <v>1</v>
      </c>
      <c r="J701">
        <v>4</v>
      </c>
      <c r="K701" s="2" t="s">
        <v>18</v>
      </c>
      <c r="L701" s="2">
        <f t="shared" si="61"/>
        <v>3</v>
      </c>
      <c r="M701" s="2">
        <f t="shared" si="62"/>
        <v>0</v>
      </c>
      <c r="N701" s="2">
        <f t="shared" si="63"/>
        <v>0</v>
      </c>
      <c r="O701" s="2">
        <f t="shared" si="64"/>
        <v>3</v>
      </c>
      <c r="P701">
        <v>1</v>
      </c>
      <c r="Q701" s="2" t="s">
        <v>19</v>
      </c>
      <c r="R701" s="2">
        <f t="shared" si="65"/>
        <v>1</v>
      </c>
      <c r="S701">
        <v>21</v>
      </c>
      <c r="T701">
        <v>4</v>
      </c>
      <c r="U701">
        <v>3</v>
      </c>
      <c r="V701">
        <v>5</v>
      </c>
      <c r="W701">
        <v>3</v>
      </c>
      <c r="X701">
        <v>0</v>
      </c>
    </row>
    <row r="702" spans="1:24" x14ac:dyDescent="0.25">
      <c r="A702">
        <v>303</v>
      </c>
      <c r="B702">
        <v>28</v>
      </c>
      <c r="C702" s="2" t="s">
        <v>19</v>
      </c>
      <c r="D702" s="2">
        <f t="shared" si="60"/>
        <v>0</v>
      </c>
      <c r="E702">
        <v>2</v>
      </c>
      <c r="F702">
        <v>2</v>
      </c>
      <c r="G702">
        <v>2</v>
      </c>
      <c r="H702">
        <v>3</v>
      </c>
      <c r="I702">
        <v>2</v>
      </c>
      <c r="J702">
        <v>3</v>
      </c>
      <c r="K702" s="2" t="s">
        <v>18</v>
      </c>
      <c r="L702" s="2">
        <f t="shared" si="61"/>
        <v>3</v>
      </c>
      <c r="M702" s="2">
        <f t="shared" si="62"/>
        <v>0</v>
      </c>
      <c r="N702" s="2">
        <f t="shared" si="63"/>
        <v>0</v>
      </c>
      <c r="O702" s="2">
        <f t="shared" si="64"/>
        <v>3</v>
      </c>
      <c r="P702">
        <v>0</v>
      </c>
      <c r="Q702" s="2" t="s">
        <v>19</v>
      </c>
      <c r="R702" s="2">
        <f t="shared" si="65"/>
        <v>1</v>
      </c>
      <c r="S702">
        <v>19</v>
      </c>
      <c r="T702">
        <v>3</v>
      </c>
      <c r="U702">
        <v>3</v>
      </c>
      <c r="V702">
        <v>8</v>
      </c>
      <c r="W702">
        <v>3</v>
      </c>
      <c r="X702">
        <v>0</v>
      </c>
    </row>
    <row r="703" spans="1:24" x14ac:dyDescent="0.25">
      <c r="A703">
        <v>309</v>
      </c>
      <c r="B703">
        <v>58</v>
      </c>
      <c r="C703" s="2" t="s">
        <v>19</v>
      </c>
      <c r="D703" s="2">
        <f t="shared" si="60"/>
        <v>0</v>
      </c>
      <c r="E703">
        <v>1</v>
      </c>
      <c r="F703">
        <v>4</v>
      </c>
      <c r="G703">
        <v>2</v>
      </c>
      <c r="H703">
        <v>1</v>
      </c>
      <c r="I703">
        <v>2</v>
      </c>
      <c r="J703">
        <v>3</v>
      </c>
      <c r="K703" s="2" t="s">
        <v>21</v>
      </c>
      <c r="L703" s="2">
        <f t="shared" si="61"/>
        <v>1</v>
      </c>
      <c r="M703" s="2">
        <f t="shared" si="62"/>
        <v>1</v>
      </c>
      <c r="N703" s="2">
        <f t="shared" si="63"/>
        <v>0</v>
      </c>
      <c r="O703" s="2">
        <f t="shared" si="64"/>
        <v>0</v>
      </c>
      <c r="P703">
        <v>2</v>
      </c>
      <c r="Q703" s="2" t="s">
        <v>17</v>
      </c>
      <c r="R703" s="2">
        <f t="shared" si="65"/>
        <v>2</v>
      </c>
      <c r="S703">
        <v>13</v>
      </c>
      <c r="T703">
        <v>3</v>
      </c>
      <c r="U703">
        <v>3</v>
      </c>
      <c r="V703">
        <v>5</v>
      </c>
      <c r="W703">
        <v>3</v>
      </c>
      <c r="X703">
        <v>1</v>
      </c>
    </row>
    <row r="704" spans="1:24" x14ac:dyDescent="0.25">
      <c r="A704">
        <v>319</v>
      </c>
      <c r="B704">
        <v>27</v>
      </c>
      <c r="C704" s="2" t="s">
        <v>19</v>
      </c>
      <c r="D704" s="2">
        <f t="shared" si="60"/>
        <v>0</v>
      </c>
      <c r="E704">
        <v>3</v>
      </c>
      <c r="F704">
        <v>3</v>
      </c>
      <c r="G704">
        <v>1</v>
      </c>
      <c r="H704">
        <v>1</v>
      </c>
      <c r="I704">
        <v>1</v>
      </c>
      <c r="J704">
        <v>2</v>
      </c>
      <c r="K704" s="2" t="s">
        <v>18</v>
      </c>
      <c r="L704" s="2">
        <f t="shared" si="61"/>
        <v>3</v>
      </c>
      <c r="M704" s="2">
        <f t="shared" si="62"/>
        <v>0</v>
      </c>
      <c r="N704" s="2">
        <f t="shared" si="63"/>
        <v>0</v>
      </c>
      <c r="O704" s="2">
        <f t="shared" si="64"/>
        <v>3</v>
      </c>
      <c r="P704">
        <v>7</v>
      </c>
      <c r="Q704" s="2" t="s">
        <v>17</v>
      </c>
      <c r="R704" s="2">
        <f t="shared" si="65"/>
        <v>2</v>
      </c>
      <c r="S704">
        <v>12</v>
      </c>
      <c r="T704">
        <v>3</v>
      </c>
      <c r="U704">
        <v>2</v>
      </c>
      <c r="V704">
        <v>4</v>
      </c>
      <c r="W704">
        <v>3</v>
      </c>
      <c r="X704">
        <v>1</v>
      </c>
    </row>
    <row r="705" spans="1:24" x14ac:dyDescent="0.25">
      <c r="A705">
        <v>333</v>
      </c>
      <c r="B705">
        <v>54</v>
      </c>
      <c r="C705" s="2" t="s">
        <v>19</v>
      </c>
      <c r="D705" s="2">
        <f t="shared" si="60"/>
        <v>0</v>
      </c>
      <c r="E705">
        <v>1</v>
      </c>
      <c r="F705">
        <v>4</v>
      </c>
      <c r="G705">
        <v>1</v>
      </c>
      <c r="H705">
        <v>1</v>
      </c>
      <c r="I705">
        <v>2</v>
      </c>
      <c r="J705">
        <v>3</v>
      </c>
      <c r="K705" s="2" t="s">
        <v>18</v>
      </c>
      <c r="L705" s="2">
        <f t="shared" si="61"/>
        <v>3</v>
      </c>
      <c r="M705" s="2">
        <f t="shared" si="62"/>
        <v>0</v>
      </c>
      <c r="N705" s="2">
        <f t="shared" si="63"/>
        <v>0</v>
      </c>
      <c r="O705" s="2">
        <f t="shared" si="64"/>
        <v>3</v>
      </c>
      <c r="P705">
        <v>3</v>
      </c>
      <c r="Q705" s="2" t="s">
        <v>19</v>
      </c>
      <c r="R705" s="2">
        <f t="shared" si="65"/>
        <v>1</v>
      </c>
      <c r="S705">
        <v>12</v>
      </c>
      <c r="T705">
        <v>3</v>
      </c>
      <c r="U705">
        <v>2</v>
      </c>
      <c r="V705">
        <v>4</v>
      </c>
      <c r="W705">
        <v>3</v>
      </c>
      <c r="X705">
        <v>0</v>
      </c>
    </row>
    <row r="706" spans="1:24" x14ac:dyDescent="0.25">
      <c r="A706">
        <v>336</v>
      </c>
      <c r="B706">
        <v>40</v>
      </c>
      <c r="C706" s="2" t="s">
        <v>19</v>
      </c>
      <c r="D706" s="2">
        <f t="shared" ref="D706:D769" si="66">IF(C706="Yes", 1,0)</f>
        <v>0</v>
      </c>
      <c r="E706">
        <v>2</v>
      </c>
      <c r="F706">
        <v>2</v>
      </c>
      <c r="G706">
        <v>2</v>
      </c>
      <c r="H706">
        <v>1</v>
      </c>
      <c r="I706">
        <v>2</v>
      </c>
      <c r="J706">
        <v>4</v>
      </c>
      <c r="K706" s="2" t="s">
        <v>20</v>
      </c>
      <c r="L706" s="2">
        <f t="shared" ref="L706:L769" si="67">SUM(M706,N706,O706)</f>
        <v>2</v>
      </c>
      <c r="M706" s="2">
        <f t="shared" ref="M706:M769" si="68">IF(K706="Divorced", 1,0)</f>
        <v>0</v>
      </c>
      <c r="N706" s="2">
        <f t="shared" ref="N706:N769" si="69">IF(K706="Married", 2,0)</f>
        <v>2</v>
      </c>
      <c r="O706" s="2">
        <f t="shared" ref="O706:O769" si="70">IF(K706="Single", 3,0)</f>
        <v>0</v>
      </c>
      <c r="P706">
        <v>2</v>
      </c>
      <c r="Q706" s="2" t="s">
        <v>17</v>
      </c>
      <c r="R706" s="2">
        <f t="shared" ref="R706:R769" si="71">IF(Q706="Yes",  2,1)</f>
        <v>2</v>
      </c>
      <c r="S706">
        <v>22</v>
      </c>
      <c r="T706">
        <v>4</v>
      </c>
      <c r="U706">
        <v>2</v>
      </c>
      <c r="V706">
        <v>4</v>
      </c>
      <c r="W706">
        <v>3</v>
      </c>
      <c r="X706">
        <v>0</v>
      </c>
    </row>
    <row r="707" spans="1:24" x14ac:dyDescent="0.25">
      <c r="A707">
        <v>350</v>
      </c>
      <c r="B707">
        <v>29</v>
      </c>
      <c r="C707" s="2" t="s">
        <v>19</v>
      </c>
      <c r="D707" s="2">
        <f t="shared" si="66"/>
        <v>0</v>
      </c>
      <c r="E707">
        <v>3</v>
      </c>
      <c r="F707">
        <v>4</v>
      </c>
      <c r="G707">
        <v>1</v>
      </c>
      <c r="H707">
        <v>1</v>
      </c>
      <c r="I707">
        <v>2</v>
      </c>
      <c r="J707">
        <v>3</v>
      </c>
      <c r="K707" s="2" t="s">
        <v>20</v>
      </c>
      <c r="L707" s="2">
        <f t="shared" si="67"/>
        <v>2</v>
      </c>
      <c r="M707" s="2">
        <f t="shared" si="68"/>
        <v>0</v>
      </c>
      <c r="N707" s="2">
        <f t="shared" si="69"/>
        <v>2</v>
      </c>
      <c r="O707" s="2">
        <f t="shared" si="70"/>
        <v>0</v>
      </c>
      <c r="P707">
        <v>3</v>
      </c>
      <c r="Q707" s="2" t="s">
        <v>19</v>
      </c>
      <c r="R707" s="2">
        <f t="shared" si="71"/>
        <v>1</v>
      </c>
      <c r="S707">
        <v>14</v>
      </c>
      <c r="T707">
        <v>3</v>
      </c>
      <c r="U707">
        <v>2</v>
      </c>
      <c r="V707">
        <v>4</v>
      </c>
      <c r="W707">
        <v>3</v>
      </c>
      <c r="X707">
        <v>0</v>
      </c>
    </row>
    <row r="708" spans="1:24" x14ac:dyDescent="0.25">
      <c r="A708">
        <v>368</v>
      </c>
      <c r="B708">
        <v>50</v>
      </c>
      <c r="C708" s="2" t="s">
        <v>19</v>
      </c>
      <c r="D708" s="2">
        <f t="shared" si="66"/>
        <v>0</v>
      </c>
      <c r="E708">
        <v>3</v>
      </c>
      <c r="F708">
        <v>4</v>
      </c>
      <c r="G708">
        <v>2</v>
      </c>
      <c r="H708">
        <v>2</v>
      </c>
      <c r="I708">
        <v>3</v>
      </c>
      <c r="J708">
        <v>4</v>
      </c>
      <c r="K708" s="2" t="s">
        <v>18</v>
      </c>
      <c r="L708" s="2">
        <f t="shared" si="67"/>
        <v>3</v>
      </c>
      <c r="M708" s="2">
        <f t="shared" si="68"/>
        <v>0</v>
      </c>
      <c r="N708" s="2">
        <f t="shared" si="69"/>
        <v>0</v>
      </c>
      <c r="O708" s="2">
        <f t="shared" si="70"/>
        <v>3</v>
      </c>
      <c r="P708">
        <v>6</v>
      </c>
      <c r="Q708" s="2" t="s">
        <v>19</v>
      </c>
      <c r="R708" s="2">
        <f t="shared" si="71"/>
        <v>1</v>
      </c>
      <c r="S708">
        <v>15</v>
      </c>
      <c r="T708">
        <v>3</v>
      </c>
      <c r="U708">
        <v>3</v>
      </c>
      <c r="V708">
        <v>4</v>
      </c>
      <c r="W708">
        <v>3</v>
      </c>
      <c r="X708">
        <v>1</v>
      </c>
    </row>
    <row r="709" spans="1:24" x14ac:dyDescent="0.25">
      <c r="A709">
        <v>415</v>
      </c>
      <c r="B709">
        <v>24</v>
      </c>
      <c r="C709" s="2" t="s">
        <v>17</v>
      </c>
      <c r="D709" s="2">
        <f t="shared" si="66"/>
        <v>1</v>
      </c>
      <c r="E709">
        <v>1</v>
      </c>
      <c r="F709">
        <v>1</v>
      </c>
      <c r="G709">
        <v>1</v>
      </c>
      <c r="H709">
        <v>3</v>
      </c>
      <c r="I709">
        <v>1</v>
      </c>
      <c r="J709">
        <v>2</v>
      </c>
      <c r="K709" s="2" t="s">
        <v>18</v>
      </c>
      <c r="L709" s="2">
        <f t="shared" si="67"/>
        <v>3</v>
      </c>
      <c r="M709" s="2">
        <f t="shared" si="68"/>
        <v>0</v>
      </c>
      <c r="N709" s="2">
        <f t="shared" si="69"/>
        <v>0</v>
      </c>
      <c r="O709" s="2">
        <f t="shared" si="70"/>
        <v>3</v>
      </c>
      <c r="P709">
        <v>1</v>
      </c>
      <c r="Q709" s="2" t="s">
        <v>17</v>
      </c>
      <c r="R709" s="2">
        <f t="shared" si="71"/>
        <v>2</v>
      </c>
      <c r="S709">
        <v>16</v>
      </c>
      <c r="T709">
        <v>3</v>
      </c>
      <c r="U709">
        <v>3</v>
      </c>
      <c r="V709">
        <v>5</v>
      </c>
      <c r="W709">
        <v>3</v>
      </c>
      <c r="X709">
        <v>1</v>
      </c>
    </row>
    <row r="710" spans="1:24" x14ac:dyDescent="0.25">
      <c r="A710">
        <v>420</v>
      </c>
      <c r="B710">
        <v>30</v>
      </c>
      <c r="C710" s="2" t="s">
        <v>19</v>
      </c>
      <c r="D710" s="2">
        <f t="shared" si="66"/>
        <v>0</v>
      </c>
      <c r="E710">
        <v>3</v>
      </c>
      <c r="F710">
        <v>3</v>
      </c>
      <c r="G710">
        <v>2</v>
      </c>
      <c r="H710">
        <v>3</v>
      </c>
      <c r="I710">
        <v>1</v>
      </c>
      <c r="J710">
        <v>4</v>
      </c>
      <c r="K710" s="2" t="s">
        <v>20</v>
      </c>
      <c r="L710" s="2">
        <f t="shared" si="67"/>
        <v>2</v>
      </c>
      <c r="M710" s="2">
        <f t="shared" si="68"/>
        <v>0</v>
      </c>
      <c r="N710" s="2">
        <f t="shared" si="69"/>
        <v>2</v>
      </c>
      <c r="O710" s="2">
        <f t="shared" si="70"/>
        <v>0</v>
      </c>
      <c r="P710">
        <v>4</v>
      </c>
      <c r="Q710" s="2" t="s">
        <v>19</v>
      </c>
      <c r="R710" s="2">
        <f t="shared" si="71"/>
        <v>1</v>
      </c>
      <c r="S710">
        <v>15</v>
      </c>
      <c r="T710">
        <v>3</v>
      </c>
      <c r="U710">
        <v>1</v>
      </c>
      <c r="V710">
        <v>5</v>
      </c>
      <c r="W710">
        <v>3</v>
      </c>
      <c r="X710">
        <v>1</v>
      </c>
    </row>
    <row r="711" spans="1:24" x14ac:dyDescent="0.25">
      <c r="A711">
        <v>433</v>
      </c>
      <c r="B711">
        <v>34</v>
      </c>
      <c r="C711" s="2" t="s">
        <v>19</v>
      </c>
      <c r="D711" s="2">
        <f t="shared" si="66"/>
        <v>0</v>
      </c>
      <c r="E711">
        <v>1</v>
      </c>
      <c r="F711">
        <v>4</v>
      </c>
      <c r="G711">
        <v>2</v>
      </c>
      <c r="H711">
        <v>2</v>
      </c>
      <c r="I711">
        <v>1</v>
      </c>
      <c r="J711">
        <v>1</v>
      </c>
      <c r="K711" s="2" t="s">
        <v>21</v>
      </c>
      <c r="L711" s="2">
        <f t="shared" si="67"/>
        <v>1</v>
      </c>
      <c r="M711" s="2">
        <f t="shared" si="68"/>
        <v>1</v>
      </c>
      <c r="N711" s="2">
        <f t="shared" si="69"/>
        <v>0</v>
      </c>
      <c r="O711" s="2">
        <f t="shared" si="70"/>
        <v>0</v>
      </c>
      <c r="P711">
        <v>3</v>
      </c>
      <c r="Q711" s="2" t="s">
        <v>19</v>
      </c>
      <c r="R711" s="2">
        <f t="shared" si="71"/>
        <v>1</v>
      </c>
      <c r="S711">
        <v>12</v>
      </c>
      <c r="T711">
        <v>3</v>
      </c>
      <c r="U711">
        <v>3</v>
      </c>
      <c r="V711">
        <v>7</v>
      </c>
      <c r="W711">
        <v>3</v>
      </c>
      <c r="X711">
        <v>5</v>
      </c>
    </row>
    <row r="712" spans="1:24" x14ac:dyDescent="0.25">
      <c r="A712">
        <v>437</v>
      </c>
      <c r="B712">
        <v>33</v>
      </c>
      <c r="C712" s="2" t="s">
        <v>17</v>
      </c>
      <c r="D712" s="2">
        <f t="shared" si="66"/>
        <v>1</v>
      </c>
      <c r="E712">
        <v>1</v>
      </c>
      <c r="F712">
        <v>1</v>
      </c>
      <c r="G712">
        <v>1</v>
      </c>
      <c r="H712">
        <v>1</v>
      </c>
      <c r="I712">
        <v>1</v>
      </c>
      <c r="J712">
        <v>1</v>
      </c>
      <c r="K712" s="2" t="s">
        <v>21</v>
      </c>
      <c r="L712" s="2">
        <f t="shared" si="67"/>
        <v>1</v>
      </c>
      <c r="M712" s="2">
        <f t="shared" si="68"/>
        <v>1</v>
      </c>
      <c r="N712" s="2">
        <f t="shared" si="69"/>
        <v>0</v>
      </c>
      <c r="O712" s="2">
        <f t="shared" si="70"/>
        <v>0</v>
      </c>
      <c r="P712">
        <v>7</v>
      </c>
      <c r="Q712" s="2" t="s">
        <v>19</v>
      </c>
      <c r="R712" s="2">
        <f t="shared" si="71"/>
        <v>1</v>
      </c>
      <c r="S712">
        <v>13</v>
      </c>
      <c r="T712">
        <v>3</v>
      </c>
      <c r="U712">
        <v>3</v>
      </c>
      <c r="V712">
        <v>4</v>
      </c>
      <c r="W712">
        <v>3</v>
      </c>
      <c r="X712">
        <v>1</v>
      </c>
    </row>
    <row r="713" spans="1:24" x14ac:dyDescent="0.25">
      <c r="A713">
        <v>443</v>
      </c>
      <c r="B713">
        <v>36</v>
      </c>
      <c r="C713" s="2" t="s">
        <v>19</v>
      </c>
      <c r="D713" s="2">
        <f t="shared" si="66"/>
        <v>0</v>
      </c>
      <c r="E713">
        <v>1</v>
      </c>
      <c r="F713">
        <v>2</v>
      </c>
      <c r="G713">
        <v>2</v>
      </c>
      <c r="H713">
        <v>1</v>
      </c>
      <c r="I713">
        <v>3</v>
      </c>
      <c r="J713">
        <v>4</v>
      </c>
      <c r="K713" s="2" t="s">
        <v>18</v>
      </c>
      <c r="L713" s="2">
        <f t="shared" si="67"/>
        <v>3</v>
      </c>
      <c r="M713" s="2">
        <f t="shared" si="68"/>
        <v>0</v>
      </c>
      <c r="N713" s="2">
        <f t="shared" si="69"/>
        <v>0</v>
      </c>
      <c r="O713" s="2">
        <f t="shared" si="70"/>
        <v>3</v>
      </c>
      <c r="P713">
        <v>1</v>
      </c>
      <c r="Q713" s="2" t="s">
        <v>19</v>
      </c>
      <c r="R713" s="2">
        <f t="shared" si="71"/>
        <v>1</v>
      </c>
      <c r="S713">
        <v>14</v>
      </c>
      <c r="T713">
        <v>3</v>
      </c>
      <c r="U713">
        <v>2</v>
      </c>
      <c r="V713">
        <v>10</v>
      </c>
      <c r="W713">
        <v>3</v>
      </c>
      <c r="X713">
        <v>9</v>
      </c>
    </row>
    <row r="714" spans="1:24" x14ac:dyDescent="0.25">
      <c r="A714">
        <v>447</v>
      </c>
      <c r="B714">
        <v>41</v>
      </c>
      <c r="C714" s="2" t="s">
        <v>19</v>
      </c>
      <c r="D714" s="2">
        <f t="shared" si="66"/>
        <v>0</v>
      </c>
      <c r="E714">
        <v>2</v>
      </c>
      <c r="F714">
        <v>4</v>
      </c>
      <c r="G714">
        <v>2</v>
      </c>
      <c r="H714">
        <v>1</v>
      </c>
      <c r="I714">
        <v>2</v>
      </c>
      <c r="J714">
        <v>4</v>
      </c>
      <c r="K714" s="2" t="s">
        <v>18</v>
      </c>
      <c r="L714" s="2">
        <f t="shared" si="67"/>
        <v>3</v>
      </c>
      <c r="M714" s="2">
        <f t="shared" si="68"/>
        <v>0</v>
      </c>
      <c r="N714" s="2">
        <f t="shared" si="69"/>
        <v>0</v>
      </c>
      <c r="O714" s="2">
        <f t="shared" si="70"/>
        <v>3</v>
      </c>
      <c r="P714">
        <v>7</v>
      </c>
      <c r="Q714" s="2" t="s">
        <v>19</v>
      </c>
      <c r="R714" s="2">
        <f t="shared" si="71"/>
        <v>1</v>
      </c>
      <c r="S714">
        <v>14</v>
      </c>
      <c r="T714">
        <v>3</v>
      </c>
      <c r="U714">
        <v>3</v>
      </c>
      <c r="V714">
        <v>14</v>
      </c>
      <c r="W714">
        <v>3</v>
      </c>
      <c r="X714">
        <v>1</v>
      </c>
    </row>
    <row r="715" spans="1:24" x14ac:dyDescent="0.25">
      <c r="A715">
        <v>450</v>
      </c>
      <c r="B715">
        <v>39</v>
      </c>
      <c r="C715" s="2" t="s">
        <v>19</v>
      </c>
      <c r="D715" s="2">
        <f t="shared" si="66"/>
        <v>0</v>
      </c>
      <c r="E715">
        <v>1</v>
      </c>
      <c r="F715">
        <v>3</v>
      </c>
      <c r="G715">
        <v>1</v>
      </c>
      <c r="H715">
        <v>1</v>
      </c>
      <c r="I715">
        <v>1</v>
      </c>
      <c r="J715">
        <v>1</v>
      </c>
      <c r="K715" s="2" t="s">
        <v>20</v>
      </c>
      <c r="L715" s="2">
        <f t="shared" si="67"/>
        <v>2</v>
      </c>
      <c r="M715" s="2">
        <f t="shared" si="68"/>
        <v>0</v>
      </c>
      <c r="N715" s="2">
        <f t="shared" si="69"/>
        <v>2</v>
      </c>
      <c r="O715" s="2">
        <f t="shared" si="70"/>
        <v>0</v>
      </c>
      <c r="P715">
        <v>4</v>
      </c>
      <c r="Q715" s="2" t="s">
        <v>19</v>
      </c>
      <c r="R715" s="2">
        <f t="shared" si="71"/>
        <v>1</v>
      </c>
      <c r="S715">
        <v>11</v>
      </c>
      <c r="T715">
        <v>3</v>
      </c>
      <c r="U715">
        <v>3</v>
      </c>
      <c r="V715">
        <v>8</v>
      </c>
      <c r="W715">
        <v>3</v>
      </c>
      <c r="X715">
        <v>0</v>
      </c>
    </row>
    <row r="716" spans="1:24" x14ac:dyDescent="0.25">
      <c r="A716">
        <v>476</v>
      </c>
      <c r="B716">
        <v>26</v>
      </c>
      <c r="C716" s="2" t="s">
        <v>19</v>
      </c>
      <c r="D716" s="2">
        <f t="shared" si="66"/>
        <v>0</v>
      </c>
      <c r="E716">
        <v>2</v>
      </c>
      <c r="F716">
        <v>1</v>
      </c>
      <c r="G716">
        <v>2</v>
      </c>
      <c r="H716">
        <v>3</v>
      </c>
      <c r="I716">
        <v>2</v>
      </c>
      <c r="J716">
        <v>4</v>
      </c>
      <c r="K716" s="2" t="s">
        <v>20</v>
      </c>
      <c r="L716" s="2">
        <f t="shared" si="67"/>
        <v>2</v>
      </c>
      <c r="M716" s="2">
        <f t="shared" si="68"/>
        <v>0</v>
      </c>
      <c r="N716" s="2">
        <f t="shared" si="69"/>
        <v>2</v>
      </c>
      <c r="O716" s="2">
        <f t="shared" si="70"/>
        <v>0</v>
      </c>
      <c r="P716">
        <v>1</v>
      </c>
      <c r="Q716" s="2" t="s">
        <v>19</v>
      </c>
      <c r="R716" s="2">
        <f t="shared" si="71"/>
        <v>1</v>
      </c>
      <c r="S716">
        <v>20</v>
      </c>
      <c r="T716">
        <v>4</v>
      </c>
      <c r="U716">
        <v>4</v>
      </c>
      <c r="V716">
        <v>5</v>
      </c>
      <c r="W716">
        <v>3</v>
      </c>
      <c r="X716">
        <v>1</v>
      </c>
    </row>
    <row r="717" spans="1:24" x14ac:dyDescent="0.25">
      <c r="A717">
        <v>480</v>
      </c>
      <c r="B717">
        <v>24</v>
      </c>
      <c r="C717" s="2" t="s">
        <v>17</v>
      </c>
      <c r="D717" s="2">
        <f t="shared" si="66"/>
        <v>1</v>
      </c>
      <c r="E717">
        <v>3</v>
      </c>
      <c r="F717">
        <v>1</v>
      </c>
      <c r="G717">
        <v>1</v>
      </c>
      <c r="H717">
        <v>3</v>
      </c>
      <c r="I717">
        <v>1</v>
      </c>
      <c r="J717">
        <v>3</v>
      </c>
      <c r="K717" s="2" t="s">
        <v>20</v>
      </c>
      <c r="L717" s="2">
        <f t="shared" si="67"/>
        <v>2</v>
      </c>
      <c r="M717" s="2">
        <f t="shared" si="68"/>
        <v>0</v>
      </c>
      <c r="N717" s="2">
        <f t="shared" si="69"/>
        <v>2</v>
      </c>
      <c r="O717" s="2">
        <f t="shared" si="70"/>
        <v>0</v>
      </c>
      <c r="P717">
        <v>1</v>
      </c>
      <c r="Q717" s="2" t="s">
        <v>17</v>
      </c>
      <c r="R717" s="2">
        <f t="shared" si="71"/>
        <v>2</v>
      </c>
      <c r="S717">
        <v>16</v>
      </c>
      <c r="T717">
        <v>3</v>
      </c>
      <c r="U717">
        <v>3</v>
      </c>
      <c r="V717">
        <v>6</v>
      </c>
      <c r="W717">
        <v>3</v>
      </c>
      <c r="X717">
        <v>1</v>
      </c>
    </row>
    <row r="718" spans="1:24" x14ac:dyDescent="0.25">
      <c r="A718">
        <v>486</v>
      </c>
      <c r="B718">
        <v>27</v>
      </c>
      <c r="C718" s="2" t="s">
        <v>19</v>
      </c>
      <c r="D718" s="2">
        <f t="shared" si="66"/>
        <v>0</v>
      </c>
      <c r="E718">
        <v>4</v>
      </c>
      <c r="F718">
        <v>1</v>
      </c>
      <c r="G718">
        <v>1</v>
      </c>
      <c r="H718">
        <v>2</v>
      </c>
      <c r="I718">
        <v>1</v>
      </c>
      <c r="J718">
        <v>1</v>
      </c>
      <c r="K718" s="2" t="s">
        <v>21</v>
      </c>
      <c r="L718" s="2">
        <f t="shared" si="67"/>
        <v>1</v>
      </c>
      <c r="M718" s="2">
        <f t="shared" si="68"/>
        <v>1</v>
      </c>
      <c r="N718" s="2">
        <f t="shared" si="69"/>
        <v>0</v>
      </c>
      <c r="O718" s="2">
        <f t="shared" si="70"/>
        <v>0</v>
      </c>
      <c r="P718">
        <v>3</v>
      </c>
      <c r="Q718" s="2" t="s">
        <v>19</v>
      </c>
      <c r="R718" s="2">
        <f t="shared" si="71"/>
        <v>1</v>
      </c>
      <c r="S718">
        <v>12</v>
      </c>
      <c r="T718">
        <v>3</v>
      </c>
      <c r="U718">
        <v>2</v>
      </c>
      <c r="V718">
        <v>5</v>
      </c>
      <c r="W718">
        <v>3</v>
      </c>
      <c r="X718">
        <v>0</v>
      </c>
    </row>
    <row r="719" spans="1:24" x14ac:dyDescent="0.25">
      <c r="A719">
        <v>496</v>
      </c>
      <c r="B719">
        <v>27</v>
      </c>
      <c r="C719" s="2" t="s">
        <v>17</v>
      </c>
      <c r="D719" s="2">
        <f t="shared" si="66"/>
        <v>1</v>
      </c>
      <c r="E719">
        <v>1</v>
      </c>
      <c r="F719">
        <v>3</v>
      </c>
      <c r="G719">
        <v>1</v>
      </c>
      <c r="H719">
        <v>1</v>
      </c>
      <c r="I719">
        <v>1</v>
      </c>
      <c r="J719">
        <v>1</v>
      </c>
      <c r="K719" s="2" t="s">
        <v>21</v>
      </c>
      <c r="L719" s="2">
        <f t="shared" si="67"/>
        <v>1</v>
      </c>
      <c r="M719" s="2">
        <f t="shared" si="68"/>
        <v>1</v>
      </c>
      <c r="N719" s="2">
        <f t="shared" si="69"/>
        <v>0</v>
      </c>
      <c r="O719" s="2">
        <f t="shared" si="70"/>
        <v>0</v>
      </c>
      <c r="P719">
        <v>3</v>
      </c>
      <c r="Q719" s="2" t="s">
        <v>19</v>
      </c>
      <c r="R719" s="2">
        <f t="shared" si="71"/>
        <v>1</v>
      </c>
      <c r="S719">
        <v>11</v>
      </c>
      <c r="T719">
        <v>3</v>
      </c>
      <c r="U719">
        <v>3</v>
      </c>
      <c r="V719">
        <v>4</v>
      </c>
      <c r="W719">
        <v>3</v>
      </c>
      <c r="X719">
        <v>0</v>
      </c>
    </row>
    <row r="720" spans="1:24" x14ac:dyDescent="0.25">
      <c r="A720">
        <v>529</v>
      </c>
      <c r="B720">
        <v>50</v>
      </c>
      <c r="C720" s="2" t="s">
        <v>17</v>
      </c>
      <c r="D720" s="2">
        <f t="shared" si="66"/>
        <v>1</v>
      </c>
      <c r="E720">
        <v>2</v>
      </c>
      <c r="F720">
        <v>2</v>
      </c>
      <c r="G720">
        <v>1</v>
      </c>
      <c r="H720">
        <v>1</v>
      </c>
      <c r="I720">
        <v>2</v>
      </c>
      <c r="J720">
        <v>3</v>
      </c>
      <c r="K720" s="2" t="s">
        <v>20</v>
      </c>
      <c r="L720" s="2">
        <f t="shared" si="67"/>
        <v>2</v>
      </c>
      <c r="M720" s="2">
        <f t="shared" si="68"/>
        <v>0</v>
      </c>
      <c r="N720" s="2">
        <f t="shared" si="69"/>
        <v>2</v>
      </c>
      <c r="O720" s="2">
        <f t="shared" si="70"/>
        <v>0</v>
      </c>
      <c r="P720">
        <v>3</v>
      </c>
      <c r="Q720" s="2" t="s">
        <v>17</v>
      </c>
      <c r="R720" s="2">
        <f t="shared" si="71"/>
        <v>2</v>
      </c>
      <c r="S720">
        <v>14</v>
      </c>
      <c r="T720">
        <v>3</v>
      </c>
      <c r="U720">
        <v>3</v>
      </c>
      <c r="V720">
        <v>4</v>
      </c>
      <c r="W720">
        <v>3</v>
      </c>
      <c r="X720">
        <v>1</v>
      </c>
    </row>
    <row r="721" spans="1:24" x14ac:dyDescent="0.25">
      <c r="A721">
        <v>551</v>
      </c>
      <c r="B721">
        <v>23</v>
      </c>
      <c r="C721" s="2" t="s">
        <v>19</v>
      </c>
      <c r="D721" s="2">
        <f t="shared" si="66"/>
        <v>0</v>
      </c>
      <c r="E721">
        <v>1</v>
      </c>
      <c r="F721">
        <v>2</v>
      </c>
      <c r="G721">
        <v>1</v>
      </c>
      <c r="H721">
        <v>1</v>
      </c>
      <c r="I721">
        <v>1</v>
      </c>
      <c r="J721">
        <v>1</v>
      </c>
      <c r="K721" s="2" t="s">
        <v>20</v>
      </c>
      <c r="L721" s="2">
        <f t="shared" si="67"/>
        <v>2</v>
      </c>
      <c r="M721" s="2">
        <f t="shared" si="68"/>
        <v>0</v>
      </c>
      <c r="N721" s="2">
        <f t="shared" si="69"/>
        <v>2</v>
      </c>
      <c r="O721" s="2">
        <f t="shared" si="70"/>
        <v>0</v>
      </c>
      <c r="P721">
        <v>2</v>
      </c>
      <c r="Q721" s="2" t="s">
        <v>19</v>
      </c>
      <c r="R721" s="2">
        <f t="shared" si="71"/>
        <v>1</v>
      </c>
      <c r="S721">
        <v>14</v>
      </c>
      <c r="T721">
        <v>3</v>
      </c>
      <c r="U721">
        <v>4</v>
      </c>
      <c r="V721">
        <v>4</v>
      </c>
      <c r="W721">
        <v>3</v>
      </c>
      <c r="X721">
        <v>0</v>
      </c>
    </row>
    <row r="722" spans="1:24" x14ac:dyDescent="0.25">
      <c r="A722">
        <v>552</v>
      </c>
      <c r="B722">
        <v>39</v>
      </c>
      <c r="C722" s="2" t="s">
        <v>19</v>
      </c>
      <c r="D722" s="2">
        <f t="shared" si="66"/>
        <v>0</v>
      </c>
      <c r="E722">
        <v>3</v>
      </c>
      <c r="F722">
        <v>3</v>
      </c>
      <c r="G722">
        <v>1</v>
      </c>
      <c r="H722">
        <v>4</v>
      </c>
      <c r="I722">
        <v>2</v>
      </c>
      <c r="J722">
        <v>2</v>
      </c>
      <c r="K722" s="2" t="s">
        <v>20</v>
      </c>
      <c r="L722" s="2">
        <f t="shared" si="67"/>
        <v>2</v>
      </c>
      <c r="M722" s="2">
        <f t="shared" si="68"/>
        <v>0</v>
      </c>
      <c r="N722" s="2">
        <f t="shared" si="69"/>
        <v>2</v>
      </c>
      <c r="O722" s="2">
        <f t="shared" si="70"/>
        <v>0</v>
      </c>
      <c r="P722">
        <v>9</v>
      </c>
      <c r="Q722" s="2" t="s">
        <v>19</v>
      </c>
      <c r="R722" s="2">
        <f t="shared" si="71"/>
        <v>1</v>
      </c>
      <c r="S722">
        <v>15</v>
      </c>
      <c r="T722">
        <v>3</v>
      </c>
      <c r="U722">
        <v>1</v>
      </c>
      <c r="V722">
        <v>8</v>
      </c>
      <c r="W722">
        <v>3</v>
      </c>
      <c r="X722">
        <v>3</v>
      </c>
    </row>
    <row r="723" spans="1:24" x14ac:dyDescent="0.25">
      <c r="A723">
        <v>571</v>
      </c>
      <c r="B723">
        <v>52</v>
      </c>
      <c r="C723" s="2" t="s">
        <v>19</v>
      </c>
      <c r="D723" s="2">
        <f t="shared" si="66"/>
        <v>0</v>
      </c>
      <c r="E723">
        <v>2</v>
      </c>
      <c r="F723">
        <v>4</v>
      </c>
      <c r="G723">
        <v>2</v>
      </c>
      <c r="H723">
        <v>3</v>
      </c>
      <c r="I723">
        <v>1</v>
      </c>
      <c r="J723">
        <v>4</v>
      </c>
      <c r="K723" s="2" t="s">
        <v>20</v>
      </c>
      <c r="L723" s="2">
        <f t="shared" si="67"/>
        <v>2</v>
      </c>
      <c r="M723" s="2">
        <f t="shared" si="68"/>
        <v>0</v>
      </c>
      <c r="N723" s="2">
        <f t="shared" si="69"/>
        <v>2</v>
      </c>
      <c r="O723" s="2">
        <f t="shared" si="70"/>
        <v>0</v>
      </c>
      <c r="P723">
        <v>0</v>
      </c>
      <c r="Q723" s="2" t="s">
        <v>19</v>
      </c>
      <c r="R723" s="2">
        <f t="shared" si="71"/>
        <v>1</v>
      </c>
      <c r="S723">
        <v>18</v>
      </c>
      <c r="T723">
        <v>3</v>
      </c>
      <c r="U723">
        <v>3</v>
      </c>
      <c r="V723">
        <v>4</v>
      </c>
      <c r="W723">
        <v>3</v>
      </c>
      <c r="X723">
        <v>1</v>
      </c>
    </row>
    <row r="724" spans="1:24" x14ac:dyDescent="0.25">
      <c r="A724">
        <v>574</v>
      </c>
      <c r="B724">
        <v>26</v>
      </c>
      <c r="C724" s="2" t="s">
        <v>17</v>
      </c>
      <c r="D724" s="2">
        <f t="shared" si="66"/>
        <v>1</v>
      </c>
      <c r="E724">
        <v>3</v>
      </c>
      <c r="F724">
        <v>4</v>
      </c>
      <c r="G724">
        <v>2</v>
      </c>
      <c r="H724">
        <v>2</v>
      </c>
      <c r="I724">
        <v>2</v>
      </c>
      <c r="J724">
        <v>3</v>
      </c>
      <c r="K724" s="2" t="s">
        <v>18</v>
      </c>
      <c r="L724" s="2">
        <f t="shared" si="67"/>
        <v>3</v>
      </c>
      <c r="M724" s="2">
        <f t="shared" si="68"/>
        <v>0</v>
      </c>
      <c r="N724" s="2">
        <f t="shared" si="69"/>
        <v>0</v>
      </c>
      <c r="O724" s="2">
        <f t="shared" si="70"/>
        <v>3</v>
      </c>
      <c r="P724">
        <v>2</v>
      </c>
      <c r="Q724" s="2" t="s">
        <v>19</v>
      </c>
      <c r="R724" s="2">
        <f t="shared" si="71"/>
        <v>1</v>
      </c>
      <c r="S724">
        <v>17</v>
      </c>
      <c r="T724">
        <v>3</v>
      </c>
      <c r="U724">
        <v>2</v>
      </c>
      <c r="V724">
        <v>4</v>
      </c>
      <c r="W724">
        <v>3</v>
      </c>
      <c r="X724">
        <v>1</v>
      </c>
    </row>
    <row r="725" spans="1:24" x14ac:dyDescent="0.25">
      <c r="A725">
        <v>576</v>
      </c>
      <c r="B725">
        <v>54</v>
      </c>
      <c r="C725" s="2" t="s">
        <v>19</v>
      </c>
      <c r="D725" s="2">
        <f t="shared" si="66"/>
        <v>0</v>
      </c>
      <c r="E725">
        <v>2</v>
      </c>
      <c r="F725">
        <v>4</v>
      </c>
      <c r="G725">
        <v>1</v>
      </c>
      <c r="H725">
        <v>1</v>
      </c>
      <c r="I725">
        <v>2</v>
      </c>
      <c r="J725">
        <v>1</v>
      </c>
      <c r="K725" s="2" t="s">
        <v>21</v>
      </c>
      <c r="L725" s="2">
        <f t="shared" si="67"/>
        <v>1</v>
      </c>
      <c r="M725" s="2">
        <f t="shared" si="68"/>
        <v>1</v>
      </c>
      <c r="N725" s="2">
        <f t="shared" si="69"/>
        <v>0</v>
      </c>
      <c r="O725" s="2">
        <f t="shared" si="70"/>
        <v>0</v>
      </c>
      <c r="P725">
        <v>9</v>
      </c>
      <c r="Q725" s="2" t="s">
        <v>17</v>
      </c>
      <c r="R725" s="2">
        <f t="shared" si="71"/>
        <v>2</v>
      </c>
      <c r="S725">
        <v>11</v>
      </c>
      <c r="T725">
        <v>3</v>
      </c>
      <c r="U725">
        <v>3</v>
      </c>
      <c r="V725">
        <v>5</v>
      </c>
      <c r="W725">
        <v>3</v>
      </c>
      <c r="X725">
        <v>1</v>
      </c>
    </row>
    <row r="726" spans="1:24" x14ac:dyDescent="0.25">
      <c r="A726">
        <v>578</v>
      </c>
      <c r="B726">
        <v>37</v>
      </c>
      <c r="C726" s="2" t="s">
        <v>19</v>
      </c>
      <c r="D726" s="2">
        <f t="shared" si="66"/>
        <v>0</v>
      </c>
      <c r="E726">
        <v>1</v>
      </c>
      <c r="F726">
        <v>4</v>
      </c>
      <c r="G726">
        <v>1</v>
      </c>
      <c r="H726">
        <v>1</v>
      </c>
      <c r="I726">
        <v>1</v>
      </c>
      <c r="J726">
        <v>1</v>
      </c>
      <c r="K726" s="2" t="s">
        <v>21</v>
      </c>
      <c r="L726" s="2">
        <f t="shared" si="67"/>
        <v>1</v>
      </c>
      <c r="M726" s="2">
        <f t="shared" si="68"/>
        <v>1</v>
      </c>
      <c r="N726" s="2">
        <f t="shared" si="69"/>
        <v>0</v>
      </c>
      <c r="O726" s="2">
        <f t="shared" si="70"/>
        <v>0</v>
      </c>
      <c r="P726">
        <v>4</v>
      </c>
      <c r="Q726" s="2" t="s">
        <v>17</v>
      </c>
      <c r="R726" s="2">
        <f t="shared" si="71"/>
        <v>2</v>
      </c>
      <c r="S726">
        <v>13</v>
      </c>
      <c r="T726">
        <v>3</v>
      </c>
      <c r="U726">
        <v>2</v>
      </c>
      <c r="V726">
        <v>5</v>
      </c>
      <c r="W726">
        <v>3</v>
      </c>
      <c r="X726">
        <v>4</v>
      </c>
    </row>
    <row r="727" spans="1:24" x14ac:dyDescent="0.25">
      <c r="A727">
        <v>589</v>
      </c>
      <c r="B727">
        <v>50</v>
      </c>
      <c r="C727" s="2" t="s">
        <v>19</v>
      </c>
      <c r="D727" s="2">
        <f t="shared" si="66"/>
        <v>0</v>
      </c>
      <c r="E727">
        <v>3</v>
      </c>
      <c r="F727">
        <v>3</v>
      </c>
      <c r="G727">
        <v>2</v>
      </c>
      <c r="H727">
        <v>3</v>
      </c>
      <c r="I727">
        <v>4</v>
      </c>
      <c r="J727">
        <v>3</v>
      </c>
      <c r="K727" s="2" t="s">
        <v>20</v>
      </c>
      <c r="L727" s="2">
        <f t="shared" si="67"/>
        <v>2</v>
      </c>
      <c r="M727" s="2">
        <f t="shared" si="68"/>
        <v>0</v>
      </c>
      <c r="N727" s="2">
        <f t="shared" si="69"/>
        <v>2</v>
      </c>
      <c r="O727" s="2">
        <f t="shared" si="70"/>
        <v>0</v>
      </c>
      <c r="P727">
        <v>2</v>
      </c>
      <c r="Q727" s="2" t="s">
        <v>19</v>
      </c>
      <c r="R727" s="2">
        <f t="shared" si="71"/>
        <v>1</v>
      </c>
      <c r="S727">
        <v>16</v>
      </c>
      <c r="T727">
        <v>3</v>
      </c>
      <c r="U727">
        <v>3</v>
      </c>
      <c r="V727">
        <v>4</v>
      </c>
      <c r="W727">
        <v>3</v>
      </c>
      <c r="X727">
        <v>0</v>
      </c>
    </row>
    <row r="728" spans="1:24" x14ac:dyDescent="0.25">
      <c r="A728">
        <v>598</v>
      </c>
      <c r="B728">
        <v>42</v>
      </c>
      <c r="C728" s="2" t="s">
        <v>19</v>
      </c>
      <c r="D728" s="2">
        <f t="shared" si="66"/>
        <v>0</v>
      </c>
      <c r="E728">
        <v>2</v>
      </c>
      <c r="F728">
        <v>4</v>
      </c>
      <c r="G728">
        <v>1</v>
      </c>
      <c r="H728">
        <v>2</v>
      </c>
      <c r="I728">
        <v>2</v>
      </c>
      <c r="J728">
        <v>1</v>
      </c>
      <c r="K728" s="2" t="s">
        <v>20</v>
      </c>
      <c r="L728" s="2">
        <f t="shared" si="67"/>
        <v>2</v>
      </c>
      <c r="M728" s="2">
        <f t="shared" si="68"/>
        <v>0</v>
      </c>
      <c r="N728" s="2">
        <f t="shared" si="69"/>
        <v>2</v>
      </c>
      <c r="O728" s="2">
        <f t="shared" si="70"/>
        <v>0</v>
      </c>
      <c r="P728">
        <v>9</v>
      </c>
      <c r="Q728" s="2" t="s">
        <v>17</v>
      </c>
      <c r="R728" s="2">
        <f t="shared" si="71"/>
        <v>2</v>
      </c>
      <c r="S728">
        <v>13</v>
      </c>
      <c r="T728">
        <v>3</v>
      </c>
      <c r="U728">
        <v>3</v>
      </c>
      <c r="V728">
        <v>4</v>
      </c>
      <c r="W728">
        <v>3</v>
      </c>
      <c r="X728">
        <v>0</v>
      </c>
    </row>
    <row r="729" spans="1:24" x14ac:dyDescent="0.25">
      <c r="A729">
        <v>606</v>
      </c>
      <c r="B729">
        <v>38</v>
      </c>
      <c r="C729" s="2" t="s">
        <v>19</v>
      </c>
      <c r="D729" s="2">
        <f t="shared" si="66"/>
        <v>0</v>
      </c>
      <c r="E729">
        <v>3</v>
      </c>
      <c r="F729">
        <v>1</v>
      </c>
      <c r="G729">
        <v>2</v>
      </c>
      <c r="H729">
        <v>2</v>
      </c>
      <c r="I729">
        <v>2</v>
      </c>
      <c r="J729">
        <v>2</v>
      </c>
      <c r="K729" s="2" t="s">
        <v>21</v>
      </c>
      <c r="L729" s="2">
        <f t="shared" si="67"/>
        <v>1</v>
      </c>
      <c r="M729" s="2">
        <f t="shared" si="68"/>
        <v>1</v>
      </c>
      <c r="N729" s="2">
        <f t="shared" si="69"/>
        <v>0</v>
      </c>
      <c r="O729" s="2">
        <f t="shared" si="70"/>
        <v>0</v>
      </c>
      <c r="P729">
        <v>2</v>
      </c>
      <c r="Q729" s="2" t="s">
        <v>19</v>
      </c>
      <c r="R729" s="2">
        <f t="shared" si="71"/>
        <v>1</v>
      </c>
      <c r="S729">
        <v>15</v>
      </c>
      <c r="T729">
        <v>3</v>
      </c>
      <c r="U729">
        <v>2</v>
      </c>
      <c r="V729">
        <v>4</v>
      </c>
      <c r="W729">
        <v>3</v>
      </c>
      <c r="X729">
        <v>1</v>
      </c>
    </row>
    <row r="730" spans="1:24" x14ac:dyDescent="0.25">
      <c r="A730">
        <v>619</v>
      </c>
      <c r="B730">
        <v>25</v>
      </c>
      <c r="C730" s="2" t="s">
        <v>19</v>
      </c>
      <c r="D730" s="2">
        <f t="shared" si="66"/>
        <v>0</v>
      </c>
      <c r="E730">
        <v>1</v>
      </c>
      <c r="F730">
        <v>1</v>
      </c>
      <c r="G730">
        <v>2</v>
      </c>
      <c r="H730">
        <v>1</v>
      </c>
      <c r="I730">
        <v>1</v>
      </c>
      <c r="J730">
        <v>1</v>
      </c>
      <c r="K730" s="2" t="s">
        <v>18</v>
      </c>
      <c r="L730" s="2">
        <f t="shared" si="67"/>
        <v>3</v>
      </c>
      <c r="M730" s="2">
        <f t="shared" si="68"/>
        <v>0</v>
      </c>
      <c r="N730" s="2">
        <f t="shared" si="69"/>
        <v>0</v>
      </c>
      <c r="O730" s="2">
        <f t="shared" si="70"/>
        <v>3</v>
      </c>
      <c r="P730">
        <v>7</v>
      </c>
      <c r="Q730" s="2" t="s">
        <v>19</v>
      </c>
      <c r="R730" s="2">
        <f t="shared" si="71"/>
        <v>1</v>
      </c>
      <c r="S730">
        <v>13</v>
      </c>
      <c r="T730">
        <v>3</v>
      </c>
      <c r="U730">
        <v>2</v>
      </c>
      <c r="V730">
        <v>4</v>
      </c>
      <c r="W730">
        <v>3</v>
      </c>
      <c r="X730">
        <v>0</v>
      </c>
    </row>
    <row r="731" spans="1:24" x14ac:dyDescent="0.25">
      <c r="A731">
        <v>627</v>
      </c>
      <c r="B731">
        <v>32</v>
      </c>
      <c r="C731" s="2" t="s">
        <v>19</v>
      </c>
      <c r="D731" s="2">
        <f t="shared" si="66"/>
        <v>0</v>
      </c>
      <c r="E731">
        <v>2</v>
      </c>
      <c r="F731">
        <v>3</v>
      </c>
      <c r="G731">
        <v>1</v>
      </c>
      <c r="H731">
        <v>4</v>
      </c>
      <c r="I731">
        <v>2</v>
      </c>
      <c r="J731">
        <v>1</v>
      </c>
      <c r="K731" s="2" t="s">
        <v>20</v>
      </c>
      <c r="L731" s="2">
        <f t="shared" si="67"/>
        <v>2</v>
      </c>
      <c r="M731" s="2">
        <f t="shared" si="68"/>
        <v>0</v>
      </c>
      <c r="N731" s="2">
        <f t="shared" si="69"/>
        <v>2</v>
      </c>
      <c r="O731" s="2">
        <f t="shared" si="70"/>
        <v>0</v>
      </c>
      <c r="P731">
        <v>5</v>
      </c>
      <c r="Q731" s="2" t="s">
        <v>19</v>
      </c>
      <c r="R731" s="2">
        <f t="shared" si="71"/>
        <v>1</v>
      </c>
      <c r="S731">
        <v>12</v>
      </c>
      <c r="T731">
        <v>3</v>
      </c>
      <c r="U731">
        <v>2</v>
      </c>
      <c r="V731">
        <v>5</v>
      </c>
      <c r="W731">
        <v>3</v>
      </c>
      <c r="X731">
        <v>1</v>
      </c>
    </row>
    <row r="732" spans="1:24" x14ac:dyDescent="0.25">
      <c r="A732">
        <v>635</v>
      </c>
      <c r="B732">
        <v>25</v>
      </c>
      <c r="C732" s="2" t="s">
        <v>19</v>
      </c>
      <c r="D732" s="2">
        <f t="shared" si="66"/>
        <v>0</v>
      </c>
      <c r="E732">
        <v>1</v>
      </c>
      <c r="F732">
        <v>3</v>
      </c>
      <c r="G732">
        <v>2</v>
      </c>
      <c r="H732">
        <v>3</v>
      </c>
      <c r="I732">
        <v>2</v>
      </c>
      <c r="J732">
        <v>3</v>
      </c>
      <c r="K732" s="2" t="s">
        <v>20</v>
      </c>
      <c r="L732" s="2">
        <f t="shared" si="67"/>
        <v>2</v>
      </c>
      <c r="M732" s="2">
        <f t="shared" si="68"/>
        <v>0</v>
      </c>
      <c r="N732" s="2">
        <f t="shared" si="69"/>
        <v>2</v>
      </c>
      <c r="O732" s="2">
        <f t="shared" si="70"/>
        <v>0</v>
      </c>
      <c r="P732">
        <v>1</v>
      </c>
      <c r="Q732" s="2" t="s">
        <v>17</v>
      </c>
      <c r="R732" s="2">
        <f t="shared" si="71"/>
        <v>2</v>
      </c>
      <c r="S732">
        <v>18</v>
      </c>
      <c r="T732">
        <v>3</v>
      </c>
      <c r="U732">
        <v>3</v>
      </c>
      <c r="V732">
        <v>5</v>
      </c>
      <c r="W732">
        <v>3</v>
      </c>
      <c r="X732">
        <v>0</v>
      </c>
    </row>
    <row r="733" spans="1:24" x14ac:dyDescent="0.25">
      <c r="A733">
        <v>644</v>
      </c>
      <c r="B733">
        <v>42</v>
      </c>
      <c r="C733" s="2" t="s">
        <v>19</v>
      </c>
      <c r="D733" s="2">
        <f t="shared" si="66"/>
        <v>0</v>
      </c>
      <c r="E733">
        <v>3</v>
      </c>
      <c r="F733">
        <v>3</v>
      </c>
      <c r="G733">
        <v>1</v>
      </c>
      <c r="H733">
        <v>1</v>
      </c>
      <c r="I733">
        <v>2</v>
      </c>
      <c r="J733">
        <v>1</v>
      </c>
      <c r="K733" s="2" t="s">
        <v>20</v>
      </c>
      <c r="L733" s="2">
        <f t="shared" si="67"/>
        <v>2</v>
      </c>
      <c r="M733" s="2">
        <f t="shared" si="68"/>
        <v>0</v>
      </c>
      <c r="N733" s="2">
        <f t="shared" si="69"/>
        <v>2</v>
      </c>
      <c r="O733" s="2">
        <f t="shared" si="70"/>
        <v>0</v>
      </c>
      <c r="P733">
        <v>2</v>
      </c>
      <c r="Q733" s="2" t="s">
        <v>17</v>
      </c>
      <c r="R733" s="2">
        <f t="shared" si="71"/>
        <v>2</v>
      </c>
      <c r="S733">
        <v>13</v>
      </c>
      <c r="T733">
        <v>3</v>
      </c>
      <c r="U733">
        <v>2</v>
      </c>
      <c r="V733">
        <v>5</v>
      </c>
      <c r="W733">
        <v>3</v>
      </c>
      <c r="X733">
        <v>1</v>
      </c>
    </row>
    <row r="734" spans="1:24" x14ac:dyDescent="0.25">
      <c r="A734">
        <v>656</v>
      </c>
      <c r="B734">
        <v>33</v>
      </c>
      <c r="C734" s="2" t="s">
        <v>19</v>
      </c>
      <c r="D734" s="2">
        <f t="shared" si="66"/>
        <v>0</v>
      </c>
      <c r="E734">
        <v>2</v>
      </c>
      <c r="F734">
        <v>4</v>
      </c>
      <c r="G734">
        <v>2</v>
      </c>
      <c r="H734">
        <v>1</v>
      </c>
      <c r="I734">
        <v>1</v>
      </c>
      <c r="J734">
        <v>2</v>
      </c>
      <c r="K734" s="2" t="s">
        <v>21</v>
      </c>
      <c r="L734" s="2">
        <f t="shared" si="67"/>
        <v>1</v>
      </c>
      <c r="M734" s="2">
        <f t="shared" si="68"/>
        <v>1</v>
      </c>
      <c r="N734" s="2">
        <f t="shared" si="69"/>
        <v>0</v>
      </c>
      <c r="O734" s="2">
        <f t="shared" si="70"/>
        <v>0</v>
      </c>
      <c r="P734">
        <v>3</v>
      </c>
      <c r="Q734" s="2" t="s">
        <v>17</v>
      </c>
      <c r="R734" s="2">
        <f t="shared" si="71"/>
        <v>2</v>
      </c>
      <c r="S734">
        <v>11</v>
      </c>
      <c r="T734">
        <v>3</v>
      </c>
      <c r="U734">
        <v>4</v>
      </c>
      <c r="V734">
        <v>4</v>
      </c>
      <c r="W734">
        <v>3</v>
      </c>
      <c r="X734">
        <v>0</v>
      </c>
    </row>
    <row r="735" spans="1:24" x14ac:dyDescent="0.25">
      <c r="A735">
        <v>658</v>
      </c>
      <c r="B735">
        <v>29</v>
      </c>
      <c r="C735" s="2" t="s">
        <v>19</v>
      </c>
      <c r="D735" s="2">
        <f t="shared" si="66"/>
        <v>0</v>
      </c>
      <c r="E735">
        <v>1</v>
      </c>
      <c r="F735">
        <v>1</v>
      </c>
      <c r="G735">
        <v>1</v>
      </c>
      <c r="H735">
        <v>2</v>
      </c>
      <c r="I735">
        <v>1</v>
      </c>
      <c r="J735">
        <v>4</v>
      </c>
      <c r="K735" s="2" t="s">
        <v>21</v>
      </c>
      <c r="L735" s="2">
        <f t="shared" si="67"/>
        <v>1</v>
      </c>
      <c r="M735" s="2">
        <f t="shared" si="68"/>
        <v>1</v>
      </c>
      <c r="N735" s="2">
        <f t="shared" si="69"/>
        <v>0</v>
      </c>
      <c r="O735" s="2">
        <f t="shared" si="70"/>
        <v>0</v>
      </c>
      <c r="P735">
        <v>6</v>
      </c>
      <c r="Q735" s="2" t="s">
        <v>19</v>
      </c>
      <c r="R735" s="2">
        <f t="shared" si="71"/>
        <v>1</v>
      </c>
      <c r="S735">
        <v>14</v>
      </c>
      <c r="T735">
        <v>3</v>
      </c>
      <c r="U735">
        <v>3</v>
      </c>
      <c r="V735">
        <v>4</v>
      </c>
      <c r="W735">
        <v>3</v>
      </c>
      <c r="X735">
        <v>0</v>
      </c>
    </row>
    <row r="736" spans="1:24" x14ac:dyDescent="0.25">
      <c r="A736">
        <v>704</v>
      </c>
      <c r="B736">
        <v>38</v>
      </c>
      <c r="C736" s="2" t="s">
        <v>19</v>
      </c>
      <c r="D736" s="2">
        <f t="shared" si="66"/>
        <v>0</v>
      </c>
      <c r="E736">
        <v>3</v>
      </c>
      <c r="F736">
        <v>3</v>
      </c>
      <c r="G736">
        <v>1</v>
      </c>
      <c r="H736">
        <v>1</v>
      </c>
      <c r="I736">
        <v>2</v>
      </c>
      <c r="J736">
        <v>1</v>
      </c>
      <c r="K736" s="2" t="s">
        <v>18</v>
      </c>
      <c r="L736" s="2">
        <f t="shared" si="67"/>
        <v>3</v>
      </c>
      <c r="M736" s="2">
        <f t="shared" si="68"/>
        <v>0</v>
      </c>
      <c r="N736" s="2">
        <f t="shared" si="69"/>
        <v>0</v>
      </c>
      <c r="O736" s="2">
        <f t="shared" si="70"/>
        <v>3</v>
      </c>
      <c r="P736">
        <v>3</v>
      </c>
      <c r="Q736" s="2" t="s">
        <v>17</v>
      </c>
      <c r="R736" s="2">
        <f t="shared" si="71"/>
        <v>2</v>
      </c>
      <c r="S736">
        <v>13</v>
      </c>
      <c r="T736">
        <v>3</v>
      </c>
      <c r="U736">
        <v>3</v>
      </c>
      <c r="V736">
        <v>5</v>
      </c>
      <c r="W736">
        <v>3</v>
      </c>
      <c r="X736">
        <v>1</v>
      </c>
    </row>
    <row r="737" spans="1:24" x14ac:dyDescent="0.25">
      <c r="A737">
        <v>714</v>
      </c>
      <c r="B737">
        <v>45</v>
      </c>
      <c r="C737" s="2" t="s">
        <v>19</v>
      </c>
      <c r="D737" s="2">
        <f t="shared" si="66"/>
        <v>0</v>
      </c>
      <c r="E737">
        <v>2</v>
      </c>
      <c r="F737">
        <v>4</v>
      </c>
      <c r="G737">
        <v>1</v>
      </c>
      <c r="H737">
        <v>3</v>
      </c>
      <c r="I737">
        <v>1</v>
      </c>
      <c r="J737">
        <v>4</v>
      </c>
      <c r="K737" s="2" t="s">
        <v>21</v>
      </c>
      <c r="L737" s="2">
        <f t="shared" si="67"/>
        <v>1</v>
      </c>
      <c r="M737" s="2">
        <f t="shared" si="68"/>
        <v>1</v>
      </c>
      <c r="N737" s="2">
        <f t="shared" si="69"/>
        <v>0</v>
      </c>
      <c r="O737" s="2">
        <f t="shared" si="70"/>
        <v>0</v>
      </c>
      <c r="P737">
        <v>3</v>
      </c>
      <c r="Q737" s="2" t="s">
        <v>19</v>
      </c>
      <c r="R737" s="2">
        <f t="shared" si="71"/>
        <v>1</v>
      </c>
      <c r="S737">
        <v>14</v>
      </c>
      <c r="T737">
        <v>3</v>
      </c>
      <c r="U737">
        <v>3</v>
      </c>
      <c r="V737">
        <v>5</v>
      </c>
      <c r="W737">
        <v>3</v>
      </c>
      <c r="X737">
        <v>0</v>
      </c>
    </row>
    <row r="738" spans="1:24" x14ac:dyDescent="0.25">
      <c r="A738">
        <v>727</v>
      </c>
      <c r="B738">
        <v>31</v>
      </c>
      <c r="C738" s="2" t="s">
        <v>19</v>
      </c>
      <c r="D738" s="2">
        <f t="shared" si="66"/>
        <v>0</v>
      </c>
      <c r="E738">
        <v>1</v>
      </c>
      <c r="F738">
        <v>3</v>
      </c>
      <c r="G738">
        <v>1</v>
      </c>
      <c r="H738">
        <v>1</v>
      </c>
      <c r="I738">
        <v>2</v>
      </c>
      <c r="J738">
        <v>1</v>
      </c>
      <c r="K738" s="2" t="s">
        <v>20</v>
      </c>
      <c r="L738" s="2">
        <f t="shared" si="67"/>
        <v>2</v>
      </c>
      <c r="M738" s="2">
        <f t="shared" si="68"/>
        <v>0</v>
      </c>
      <c r="N738" s="2">
        <f t="shared" si="69"/>
        <v>2</v>
      </c>
      <c r="O738" s="2">
        <f t="shared" si="70"/>
        <v>0</v>
      </c>
      <c r="P738">
        <v>5</v>
      </c>
      <c r="Q738" s="2" t="s">
        <v>19</v>
      </c>
      <c r="R738" s="2">
        <f t="shared" si="71"/>
        <v>1</v>
      </c>
      <c r="S738">
        <v>12</v>
      </c>
      <c r="T738">
        <v>3</v>
      </c>
      <c r="U738">
        <v>3</v>
      </c>
      <c r="V738">
        <v>4</v>
      </c>
      <c r="W738">
        <v>3</v>
      </c>
      <c r="X738">
        <v>0</v>
      </c>
    </row>
    <row r="739" spans="1:24" x14ac:dyDescent="0.25">
      <c r="A739">
        <v>735</v>
      </c>
      <c r="B739">
        <v>22</v>
      </c>
      <c r="C739" s="2" t="s">
        <v>19</v>
      </c>
      <c r="D739" s="2">
        <f t="shared" si="66"/>
        <v>0</v>
      </c>
      <c r="E739">
        <v>1</v>
      </c>
      <c r="F739">
        <v>2</v>
      </c>
      <c r="G739">
        <v>2</v>
      </c>
      <c r="H739">
        <v>1</v>
      </c>
      <c r="I739">
        <v>1</v>
      </c>
      <c r="J739">
        <v>2</v>
      </c>
      <c r="K739" s="2" t="s">
        <v>20</v>
      </c>
      <c r="L739" s="2">
        <f t="shared" si="67"/>
        <v>2</v>
      </c>
      <c r="M739" s="2">
        <f t="shared" si="68"/>
        <v>0</v>
      </c>
      <c r="N739" s="2">
        <f t="shared" si="69"/>
        <v>2</v>
      </c>
      <c r="O739" s="2">
        <f t="shared" si="70"/>
        <v>0</v>
      </c>
      <c r="P739">
        <v>1</v>
      </c>
      <c r="Q739" s="2" t="s">
        <v>19</v>
      </c>
      <c r="R739" s="2">
        <f t="shared" si="71"/>
        <v>1</v>
      </c>
      <c r="S739">
        <v>15</v>
      </c>
      <c r="T739">
        <v>3</v>
      </c>
      <c r="U739">
        <v>2</v>
      </c>
      <c r="V739">
        <v>4</v>
      </c>
      <c r="W739">
        <v>3</v>
      </c>
      <c r="X739">
        <v>1</v>
      </c>
    </row>
    <row r="740" spans="1:24" x14ac:dyDescent="0.25">
      <c r="A740">
        <v>744</v>
      </c>
      <c r="B740">
        <v>59</v>
      </c>
      <c r="C740" s="2" t="s">
        <v>19</v>
      </c>
      <c r="D740" s="2">
        <f t="shared" si="66"/>
        <v>0</v>
      </c>
      <c r="E740">
        <v>3</v>
      </c>
      <c r="F740">
        <v>3</v>
      </c>
      <c r="G740">
        <v>1</v>
      </c>
      <c r="H740">
        <v>2</v>
      </c>
      <c r="I740">
        <v>4</v>
      </c>
      <c r="J740">
        <v>1</v>
      </c>
      <c r="K740" s="2" t="s">
        <v>18</v>
      </c>
      <c r="L740" s="2">
        <f t="shared" si="67"/>
        <v>3</v>
      </c>
      <c r="M740" s="2">
        <f t="shared" si="68"/>
        <v>0</v>
      </c>
      <c r="N740" s="2">
        <f t="shared" si="69"/>
        <v>0</v>
      </c>
      <c r="O740" s="2">
        <f t="shared" si="70"/>
        <v>3</v>
      </c>
      <c r="P740">
        <v>3</v>
      </c>
      <c r="Q740" s="2" t="s">
        <v>17</v>
      </c>
      <c r="R740" s="2">
        <f t="shared" si="71"/>
        <v>2</v>
      </c>
      <c r="S740">
        <v>13</v>
      </c>
      <c r="T740">
        <v>3</v>
      </c>
      <c r="U740">
        <v>3</v>
      </c>
      <c r="V740">
        <v>5</v>
      </c>
      <c r="W740">
        <v>3</v>
      </c>
      <c r="X740">
        <v>4</v>
      </c>
    </row>
    <row r="741" spans="1:24" x14ac:dyDescent="0.25">
      <c r="A741">
        <v>756</v>
      </c>
      <c r="B741">
        <v>45</v>
      </c>
      <c r="C741" s="2" t="s">
        <v>19</v>
      </c>
      <c r="D741" s="2">
        <f t="shared" si="66"/>
        <v>0</v>
      </c>
      <c r="E741">
        <v>2</v>
      </c>
      <c r="F741">
        <v>4</v>
      </c>
      <c r="G741">
        <v>1</v>
      </c>
      <c r="H741">
        <v>1</v>
      </c>
      <c r="I741">
        <v>4</v>
      </c>
      <c r="J741">
        <v>1</v>
      </c>
      <c r="K741" s="2" t="s">
        <v>20</v>
      </c>
      <c r="L741" s="2">
        <f t="shared" si="67"/>
        <v>2</v>
      </c>
      <c r="M741" s="2">
        <f t="shared" si="68"/>
        <v>0</v>
      </c>
      <c r="N741" s="2">
        <f t="shared" si="69"/>
        <v>2</v>
      </c>
      <c r="O741" s="2">
        <f t="shared" si="70"/>
        <v>0</v>
      </c>
      <c r="P741">
        <v>3</v>
      </c>
      <c r="Q741" s="2" t="s">
        <v>19</v>
      </c>
      <c r="R741" s="2">
        <f t="shared" si="71"/>
        <v>1</v>
      </c>
      <c r="S741">
        <v>13</v>
      </c>
      <c r="T741">
        <v>3</v>
      </c>
      <c r="U741">
        <v>4</v>
      </c>
      <c r="V741">
        <v>9</v>
      </c>
      <c r="W741">
        <v>3</v>
      </c>
      <c r="X741">
        <v>1</v>
      </c>
    </row>
    <row r="742" spans="1:24" x14ac:dyDescent="0.25">
      <c r="A742">
        <v>760</v>
      </c>
      <c r="B742">
        <v>45</v>
      </c>
      <c r="C742" s="2" t="s">
        <v>19</v>
      </c>
      <c r="D742" s="2">
        <f t="shared" si="66"/>
        <v>0</v>
      </c>
      <c r="E742">
        <v>2</v>
      </c>
      <c r="F742">
        <v>2</v>
      </c>
      <c r="G742">
        <v>2</v>
      </c>
      <c r="H742">
        <v>3</v>
      </c>
      <c r="I742">
        <v>1</v>
      </c>
      <c r="J742">
        <v>2</v>
      </c>
      <c r="K742" s="2" t="s">
        <v>18</v>
      </c>
      <c r="L742" s="2">
        <f t="shared" si="67"/>
        <v>3</v>
      </c>
      <c r="M742" s="2">
        <f t="shared" si="68"/>
        <v>0</v>
      </c>
      <c r="N742" s="2">
        <f t="shared" si="69"/>
        <v>0</v>
      </c>
      <c r="O742" s="2">
        <f t="shared" si="70"/>
        <v>3</v>
      </c>
      <c r="P742">
        <v>1</v>
      </c>
      <c r="Q742" s="2" t="s">
        <v>19</v>
      </c>
      <c r="R742" s="2">
        <f t="shared" si="71"/>
        <v>1</v>
      </c>
      <c r="S742">
        <v>16</v>
      </c>
      <c r="T742">
        <v>3</v>
      </c>
      <c r="U742">
        <v>3</v>
      </c>
      <c r="V742">
        <v>6</v>
      </c>
      <c r="W742">
        <v>3</v>
      </c>
      <c r="X742">
        <v>0</v>
      </c>
    </row>
    <row r="743" spans="1:24" x14ac:dyDescent="0.25">
      <c r="A743">
        <v>768</v>
      </c>
      <c r="B743">
        <v>37</v>
      </c>
      <c r="C743" s="2" t="s">
        <v>19</v>
      </c>
      <c r="D743" s="2">
        <f t="shared" si="66"/>
        <v>0</v>
      </c>
      <c r="E743">
        <v>3</v>
      </c>
      <c r="F743">
        <v>4</v>
      </c>
      <c r="G743">
        <v>1</v>
      </c>
      <c r="H743">
        <v>3</v>
      </c>
      <c r="I743">
        <v>2</v>
      </c>
      <c r="J743">
        <v>2</v>
      </c>
      <c r="K743" s="2" t="s">
        <v>18</v>
      </c>
      <c r="L743" s="2">
        <f t="shared" si="67"/>
        <v>3</v>
      </c>
      <c r="M743" s="2">
        <f t="shared" si="68"/>
        <v>0</v>
      </c>
      <c r="N743" s="2">
        <f t="shared" si="69"/>
        <v>0</v>
      </c>
      <c r="O743" s="2">
        <f t="shared" si="70"/>
        <v>3</v>
      </c>
      <c r="P743">
        <v>3</v>
      </c>
      <c r="Q743" s="2" t="s">
        <v>19</v>
      </c>
      <c r="R743" s="2">
        <f t="shared" si="71"/>
        <v>1</v>
      </c>
      <c r="S743">
        <v>15</v>
      </c>
      <c r="T743">
        <v>3</v>
      </c>
      <c r="U743">
        <v>2</v>
      </c>
      <c r="V743">
        <v>4</v>
      </c>
      <c r="W743">
        <v>3</v>
      </c>
      <c r="X743">
        <v>0</v>
      </c>
    </row>
    <row r="744" spans="1:24" x14ac:dyDescent="0.25">
      <c r="A744">
        <v>770</v>
      </c>
      <c r="B744">
        <v>26</v>
      </c>
      <c r="C744" s="2" t="s">
        <v>19</v>
      </c>
      <c r="D744" s="2">
        <f t="shared" si="66"/>
        <v>0</v>
      </c>
      <c r="E744">
        <v>1</v>
      </c>
      <c r="F744">
        <v>1</v>
      </c>
      <c r="G744">
        <v>1</v>
      </c>
      <c r="H744">
        <v>2</v>
      </c>
      <c r="I744">
        <v>1</v>
      </c>
      <c r="J744">
        <v>3</v>
      </c>
      <c r="K744" s="2" t="s">
        <v>21</v>
      </c>
      <c r="L744" s="2">
        <f t="shared" si="67"/>
        <v>1</v>
      </c>
      <c r="M744" s="2">
        <f t="shared" si="68"/>
        <v>1</v>
      </c>
      <c r="N744" s="2">
        <f t="shared" si="69"/>
        <v>0</v>
      </c>
      <c r="O744" s="2">
        <f t="shared" si="70"/>
        <v>0</v>
      </c>
      <c r="P744">
        <v>3</v>
      </c>
      <c r="Q744" s="2" t="s">
        <v>19</v>
      </c>
      <c r="R744" s="2">
        <f t="shared" si="71"/>
        <v>1</v>
      </c>
      <c r="S744">
        <v>13</v>
      </c>
      <c r="T744">
        <v>3</v>
      </c>
      <c r="U744">
        <v>3</v>
      </c>
      <c r="V744">
        <v>5</v>
      </c>
      <c r="W744">
        <v>3</v>
      </c>
      <c r="X744">
        <v>1</v>
      </c>
    </row>
    <row r="745" spans="1:24" x14ac:dyDescent="0.25">
      <c r="A745">
        <v>782</v>
      </c>
      <c r="B745">
        <v>26</v>
      </c>
      <c r="C745" s="2" t="s">
        <v>19</v>
      </c>
      <c r="D745" s="2">
        <f t="shared" si="66"/>
        <v>0</v>
      </c>
      <c r="E745">
        <v>2</v>
      </c>
      <c r="F745">
        <v>1</v>
      </c>
      <c r="G745">
        <v>2</v>
      </c>
      <c r="H745">
        <v>2</v>
      </c>
      <c r="I745">
        <v>1</v>
      </c>
      <c r="J745">
        <v>2</v>
      </c>
      <c r="K745" s="2" t="s">
        <v>20</v>
      </c>
      <c r="L745" s="2">
        <f t="shared" si="67"/>
        <v>2</v>
      </c>
      <c r="M745" s="2">
        <f t="shared" si="68"/>
        <v>0</v>
      </c>
      <c r="N745" s="2">
        <f t="shared" si="69"/>
        <v>2</v>
      </c>
      <c r="O745" s="2">
        <f t="shared" si="70"/>
        <v>0</v>
      </c>
      <c r="P745">
        <v>1</v>
      </c>
      <c r="Q745" s="2" t="s">
        <v>19</v>
      </c>
      <c r="R745" s="2">
        <f t="shared" si="71"/>
        <v>1</v>
      </c>
      <c r="S745">
        <v>16</v>
      </c>
      <c r="T745">
        <v>3</v>
      </c>
      <c r="U745">
        <v>3</v>
      </c>
      <c r="V745">
        <v>5</v>
      </c>
      <c r="W745">
        <v>3</v>
      </c>
      <c r="X745">
        <v>1</v>
      </c>
    </row>
    <row r="746" spans="1:24" x14ac:dyDescent="0.25">
      <c r="A746">
        <v>820</v>
      </c>
      <c r="B746">
        <v>28</v>
      </c>
      <c r="C746" s="2" t="s">
        <v>19</v>
      </c>
      <c r="D746" s="2">
        <f t="shared" si="66"/>
        <v>0</v>
      </c>
      <c r="E746">
        <v>1</v>
      </c>
      <c r="F746">
        <v>1</v>
      </c>
      <c r="G746">
        <v>2</v>
      </c>
      <c r="H746">
        <v>2</v>
      </c>
      <c r="I746">
        <v>1</v>
      </c>
      <c r="J746">
        <v>2</v>
      </c>
      <c r="K746" s="2" t="s">
        <v>20</v>
      </c>
      <c r="L746" s="2">
        <f t="shared" si="67"/>
        <v>2</v>
      </c>
      <c r="M746" s="2">
        <f t="shared" si="68"/>
        <v>0</v>
      </c>
      <c r="N746" s="2">
        <f t="shared" si="69"/>
        <v>2</v>
      </c>
      <c r="O746" s="2">
        <f t="shared" si="70"/>
        <v>0</v>
      </c>
      <c r="P746">
        <v>0</v>
      </c>
      <c r="Q746" s="2" t="s">
        <v>19</v>
      </c>
      <c r="R746" s="2">
        <f t="shared" si="71"/>
        <v>1</v>
      </c>
      <c r="S746">
        <v>17</v>
      </c>
      <c r="T746">
        <v>3</v>
      </c>
      <c r="U746">
        <v>1</v>
      </c>
      <c r="V746">
        <v>5</v>
      </c>
      <c r="W746">
        <v>3</v>
      </c>
      <c r="X746">
        <v>0</v>
      </c>
    </row>
    <row r="747" spans="1:24" x14ac:dyDescent="0.25">
      <c r="A747">
        <v>842</v>
      </c>
      <c r="B747">
        <v>24</v>
      </c>
      <c r="C747" s="2" t="s">
        <v>19</v>
      </c>
      <c r="D747" s="2">
        <f t="shared" si="66"/>
        <v>0</v>
      </c>
      <c r="E747">
        <v>3</v>
      </c>
      <c r="F747">
        <v>4</v>
      </c>
      <c r="G747">
        <v>2</v>
      </c>
      <c r="H747">
        <v>3</v>
      </c>
      <c r="I747">
        <v>1</v>
      </c>
      <c r="J747">
        <v>2</v>
      </c>
      <c r="K747" s="2" t="s">
        <v>18</v>
      </c>
      <c r="L747" s="2">
        <f t="shared" si="67"/>
        <v>3</v>
      </c>
      <c r="M747" s="2">
        <f t="shared" si="68"/>
        <v>0</v>
      </c>
      <c r="N747" s="2">
        <f t="shared" si="69"/>
        <v>0</v>
      </c>
      <c r="O747" s="2">
        <f t="shared" si="70"/>
        <v>3</v>
      </c>
      <c r="P747">
        <v>8</v>
      </c>
      <c r="Q747" s="2" t="s">
        <v>19</v>
      </c>
      <c r="R747" s="2">
        <f t="shared" si="71"/>
        <v>1</v>
      </c>
      <c r="S747">
        <v>22</v>
      </c>
      <c r="T747">
        <v>4</v>
      </c>
      <c r="U747">
        <v>3</v>
      </c>
      <c r="V747">
        <v>4</v>
      </c>
      <c r="W747">
        <v>3</v>
      </c>
      <c r="X747">
        <v>1</v>
      </c>
    </row>
    <row r="748" spans="1:24" x14ac:dyDescent="0.25">
      <c r="A748">
        <v>845</v>
      </c>
      <c r="B748">
        <v>30</v>
      </c>
      <c r="C748" s="2" t="s">
        <v>19</v>
      </c>
      <c r="D748" s="2">
        <f t="shared" si="66"/>
        <v>0</v>
      </c>
      <c r="E748">
        <v>3</v>
      </c>
      <c r="F748">
        <v>3</v>
      </c>
      <c r="G748">
        <v>2</v>
      </c>
      <c r="H748">
        <v>2</v>
      </c>
      <c r="I748">
        <v>2</v>
      </c>
      <c r="J748">
        <v>3</v>
      </c>
      <c r="K748" s="2" t="s">
        <v>20</v>
      </c>
      <c r="L748" s="2">
        <f t="shared" si="67"/>
        <v>2</v>
      </c>
      <c r="M748" s="2">
        <f t="shared" si="68"/>
        <v>0</v>
      </c>
      <c r="N748" s="2">
        <f t="shared" si="69"/>
        <v>2</v>
      </c>
      <c r="O748" s="2">
        <f t="shared" si="70"/>
        <v>0</v>
      </c>
      <c r="P748">
        <v>1</v>
      </c>
      <c r="Q748" s="2" t="s">
        <v>19</v>
      </c>
      <c r="R748" s="2">
        <f t="shared" si="71"/>
        <v>1</v>
      </c>
      <c r="S748">
        <v>18</v>
      </c>
      <c r="T748">
        <v>3</v>
      </c>
      <c r="U748">
        <v>3</v>
      </c>
      <c r="V748">
        <v>10</v>
      </c>
      <c r="W748">
        <v>3</v>
      </c>
      <c r="X748">
        <v>1</v>
      </c>
    </row>
    <row r="749" spans="1:24" x14ac:dyDescent="0.25">
      <c r="A749">
        <v>850</v>
      </c>
      <c r="B749">
        <v>43</v>
      </c>
      <c r="C749" s="2" t="s">
        <v>17</v>
      </c>
      <c r="D749" s="2">
        <f t="shared" si="66"/>
        <v>1</v>
      </c>
      <c r="E749">
        <v>3</v>
      </c>
      <c r="F749">
        <v>1</v>
      </c>
      <c r="G749">
        <v>1</v>
      </c>
      <c r="H749">
        <v>1</v>
      </c>
      <c r="I749">
        <v>2</v>
      </c>
      <c r="J749">
        <v>3</v>
      </c>
      <c r="K749" s="2" t="s">
        <v>18</v>
      </c>
      <c r="L749" s="2">
        <f t="shared" si="67"/>
        <v>3</v>
      </c>
      <c r="M749" s="2">
        <f t="shared" si="68"/>
        <v>0</v>
      </c>
      <c r="N749" s="2">
        <f t="shared" si="69"/>
        <v>0</v>
      </c>
      <c r="O749" s="2">
        <f t="shared" si="70"/>
        <v>3</v>
      </c>
      <c r="P749">
        <v>8</v>
      </c>
      <c r="Q749" s="2" t="s">
        <v>19</v>
      </c>
      <c r="R749" s="2">
        <f t="shared" si="71"/>
        <v>1</v>
      </c>
      <c r="S749">
        <v>13</v>
      </c>
      <c r="T749">
        <v>3</v>
      </c>
      <c r="U749">
        <v>2</v>
      </c>
      <c r="V749">
        <v>4</v>
      </c>
      <c r="W749">
        <v>3</v>
      </c>
      <c r="X749">
        <v>1</v>
      </c>
    </row>
    <row r="750" spans="1:24" x14ac:dyDescent="0.25">
      <c r="A750">
        <v>866</v>
      </c>
      <c r="B750">
        <v>30</v>
      </c>
      <c r="C750" s="2" t="s">
        <v>19</v>
      </c>
      <c r="D750" s="2">
        <f t="shared" si="66"/>
        <v>0</v>
      </c>
      <c r="E750">
        <v>2</v>
      </c>
      <c r="F750">
        <v>3</v>
      </c>
      <c r="G750">
        <v>2</v>
      </c>
      <c r="H750">
        <v>3</v>
      </c>
      <c r="I750">
        <v>2</v>
      </c>
      <c r="J750">
        <v>3</v>
      </c>
      <c r="K750" s="2" t="s">
        <v>21</v>
      </c>
      <c r="L750" s="2">
        <f t="shared" si="67"/>
        <v>1</v>
      </c>
      <c r="M750" s="2">
        <f t="shared" si="68"/>
        <v>1</v>
      </c>
      <c r="N750" s="2">
        <f t="shared" si="69"/>
        <v>0</v>
      </c>
      <c r="O750" s="2">
        <f t="shared" si="70"/>
        <v>0</v>
      </c>
      <c r="P750">
        <v>0</v>
      </c>
      <c r="Q750" s="2" t="s">
        <v>19</v>
      </c>
      <c r="R750" s="2">
        <f t="shared" si="71"/>
        <v>1</v>
      </c>
      <c r="S750">
        <v>19</v>
      </c>
      <c r="T750">
        <v>3</v>
      </c>
      <c r="U750">
        <v>3</v>
      </c>
      <c r="V750">
        <v>4</v>
      </c>
      <c r="W750">
        <v>3</v>
      </c>
      <c r="X750">
        <v>0</v>
      </c>
    </row>
    <row r="751" spans="1:24" x14ac:dyDescent="0.25">
      <c r="A751">
        <v>878</v>
      </c>
      <c r="B751">
        <v>46</v>
      </c>
      <c r="C751" s="2" t="s">
        <v>19</v>
      </c>
      <c r="D751" s="2">
        <f t="shared" si="66"/>
        <v>0</v>
      </c>
      <c r="E751">
        <v>2</v>
      </c>
      <c r="F751">
        <v>4</v>
      </c>
      <c r="G751">
        <v>1</v>
      </c>
      <c r="H751">
        <v>1</v>
      </c>
      <c r="I751">
        <v>2</v>
      </c>
      <c r="J751">
        <v>1</v>
      </c>
      <c r="K751" s="2" t="s">
        <v>21</v>
      </c>
      <c r="L751" s="2">
        <f t="shared" si="67"/>
        <v>1</v>
      </c>
      <c r="M751" s="2">
        <f t="shared" si="68"/>
        <v>1</v>
      </c>
      <c r="N751" s="2">
        <f t="shared" si="69"/>
        <v>0</v>
      </c>
      <c r="O751" s="2">
        <f t="shared" si="70"/>
        <v>0</v>
      </c>
      <c r="P751">
        <v>2</v>
      </c>
      <c r="Q751" s="2" t="s">
        <v>19</v>
      </c>
      <c r="R751" s="2">
        <f t="shared" si="71"/>
        <v>1</v>
      </c>
      <c r="S751">
        <v>11</v>
      </c>
      <c r="T751">
        <v>3</v>
      </c>
      <c r="U751">
        <v>2</v>
      </c>
      <c r="V751">
        <v>6</v>
      </c>
      <c r="W751">
        <v>3</v>
      </c>
      <c r="X751">
        <v>1</v>
      </c>
    </row>
    <row r="752" spans="1:24" x14ac:dyDescent="0.25">
      <c r="A752">
        <v>879</v>
      </c>
      <c r="B752">
        <v>42</v>
      </c>
      <c r="C752" s="2" t="s">
        <v>19</v>
      </c>
      <c r="D752" s="2">
        <f t="shared" si="66"/>
        <v>0</v>
      </c>
      <c r="E752">
        <v>1</v>
      </c>
      <c r="F752">
        <v>4</v>
      </c>
      <c r="G752">
        <v>2</v>
      </c>
      <c r="H752">
        <v>4</v>
      </c>
      <c r="I752">
        <v>2</v>
      </c>
      <c r="J752">
        <v>2</v>
      </c>
      <c r="K752" s="2" t="s">
        <v>20</v>
      </c>
      <c r="L752" s="2">
        <f t="shared" si="67"/>
        <v>2</v>
      </c>
      <c r="M752" s="2">
        <f t="shared" si="68"/>
        <v>0</v>
      </c>
      <c r="N752" s="2">
        <f t="shared" si="69"/>
        <v>2</v>
      </c>
      <c r="O752" s="2">
        <f t="shared" si="70"/>
        <v>0</v>
      </c>
      <c r="P752">
        <v>1</v>
      </c>
      <c r="Q752" s="2" t="s">
        <v>19</v>
      </c>
      <c r="R752" s="2">
        <f t="shared" si="71"/>
        <v>1</v>
      </c>
      <c r="S752">
        <v>16</v>
      </c>
      <c r="T752">
        <v>3</v>
      </c>
      <c r="U752">
        <v>4</v>
      </c>
      <c r="V752">
        <v>4</v>
      </c>
      <c r="W752">
        <v>3</v>
      </c>
      <c r="X752">
        <v>0</v>
      </c>
    </row>
    <row r="753" spans="1:24" x14ac:dyDescent="0.25">
      <c r="A753">
        <v>886</v>
      </c>
      <c r="B753">
        <v>25</v>
      </c>
      <c r="C753" s="2" t="s">
        <v>19</v>
      </c>
      <c r="D753" s="2">
        <f t="shared" si="66"/>
        <v>0</v>
      </c>
      <c r="E753">
        <v>2</v>
      </c>
      <c r="F753">
        <v>3</v>
      </c>
      <c r="G753">
        <v>1</v>
      </c>
      <c r="H753">
        <v>1</v>
      </c>
      <c r="I753">
        <v>2</v>
      </c>
      <c r="J753">
        <v>4</v>
      </c>
      <c r="K753" s="2" t="s">
        <v>18</v>
      </c>
      <c r="L753" s="2">
        <f t="shared" si="67"/>
        <v>3</v>
      </c>
      <c r="M753" s="2">
        <f t="shared" si="68"/>
        <v>0</v>
      </c>
      <c r="N753" s="2">
        <f t="shared" si="69"/>
        <v>0</v>
      </c>
      <c r="O753" s="2">
        <f t="shared" si="70"/>
        <v>3</v>
      </c>
      <c r="P753">
        <v>0</v>
      </c>
      <c r="Q753" s="2" t="s">
        <v>19</v>
      </c>
      <c r="R753" s="2">
        <f t="shared" si="71"/>
        <v>1</v>
      </c>
      <c r="S753">
        <v>14</v>
      </c>
      <c r="T753">
        <v>3</v>
      </c>
      <c r="U753">
        <v>3</v>
      </c>
      <c r="V753">
        <v>4</v>
      </c>
      <c r="W753">
        <v>3</v>
      </c>
      <c r="X753">
        <v>1</v>
      </c>
    </row>
    <row r="754" spans="1:24" x14ac:dyDescent="0.25">
      <c r="A754">
        <v>903</v>
      </c>
      <c r="B754">
        <v>27</v>
      </c>
      <c r="C754" s="2" t="s">
        <v>19</v>
      </c>
      <c r="D754" s="2">
        <f t="shared" si="66"/>
        <v>0</v>
      </c>
      <c r="E754">
        <v>2</v>
      </c>
      <c r="F754">
        <v>1</v>
      </c>
      <c r="G754">
        <v>2</v>
      </c>
      <c r="H754">
        <v>1</v>
      </c>
      <c r="I754">
        <v>1</v>
      </c>
      <c r="J754">
        <v>1</v>
      </c>
      <c r="K754" s="2" t="s">
        <v>21</v>
      </c>
      <c r="L754" s="2">
        <f t="shared" si="67"/>
        <v>1</v>
      </c>
      <c r="M754" s="2">
        <f t="shared" si="68"/>
        <v>1</v>
      </c>
      <c r="N754" s="2">
        <f t="shared" si="69"/>
        <v>0</v>
      </c>
      <c r="O754" s="2">
        <f t="shared" si="70"/>
        <v>0</v>
      </c>
      <c r="P754">
        <v>4</v>
      </c>
      <c r="Q754" s="2" t="s">
        <v>19</v>
      </c>
      <c r="R754" s="2">
        <f t="shared" si="71"/>
        <v>1</v>
      </c>
      <c r="S754">
        <v>11</v>
      </c>
      <c r="T754">
        <v>3</v>
      </c>
      <c r="U754">
        <v>3</v>
      </c>
      <c r="V754">
        <v>5</v>
      </c>
      <c r="W754">
        <v>3</v>
      </c>
      <c r="X754">
        <v>0</v>
      </c>
    </row>
    <row r="755" spans="1:24" x14ac:dyDescent="0.25">
      <c r="A755">
        <v>957</v>
      </c>
      <c r="B755">
        <v>56</v>
      </c>
      <c r="C755" s="2" t="s">
        <v>19</v>
      </c>
      <c r="D755" s="2">
        <f t="shared" si="66"/>
        <v>0</v>
      </c>
      <c r="E755">
        <v>2</v>
      </c>
      <c r="F755">
        <v>4</v>
      </c>
      <c r="G755">
        <v>1</v>
      </c>
      <c r="H755">
        <v>1</v>
      </c>
      <c r="I755">
        <v>5</v>
      </c>
      <c r="J755">
        <v>2</v>
      </c>
      <c r="K755" s="2" t="s">
        <v>18</v>
      </c>
      <c r="L755" s="2">
        <f t="shared" si="67"/>
        <v>3</v>
      </c>
      <c r="M755" s="2">
        <f t="shared" si="68"/>
        <v>0</v>
      </c>
      <c r="N755" s="2">
        <f t="shared" si="69"/>
        <v>0</v>
      </c>
      <c r="O755" s="2">
        <f t="shared" si="70"/>
        <v>3</v>
      </c>
      <c r="P755">
        <v>6</v>
      </c>
      <c r="Q755" s="2" t="s">
        <v>19</v>
      </c>
      <c r="R755" s="2">
        <f t="shared" si="71"/>
        <v>1</v>
      </c>
      <c r="S755">
        <v>14</v>
      </c>
      <c r="T755">
        <v>3</v>
      </c>
      <c r="U755">
        <v>3</v>
      </c>
      <c r="V755">
        <v>7</v>
      </c>
      <c r="W755">
        <v>3</v>
      </c>
      <c r="X755">
        <v>7</v>
      </c>
    </row>
    <row r="756" spans="1:24" x14ac:dyDescent="0.25">
      <c r="A756">
        <v>961</v>
      </c>
      <c r="B756">
        <v>41</v>
      </c>
      <c r="C756" s="2" t="s">
        <v>19</v>
      </c>
      <c r="D756" s="2">
        <f t="shared" si="66"/>
        <v>0</v>
      </c>
      <c r="E756">
        <v>3</v>
      </c>
      <c r="F756">
        <v>3</v>
      </c>
      <c r="G756">
        <v>1</v>
      </c>
      <c r="H756">
        <v>3</v>
      </c>
      <c r="I756">
        <v>2</v>
      </c>
      <c r="J756">
        <v>4</v>
      </c>
      <c r="K756" s="2" t="s">
        <v>21</v>
      </c>
      <c r="L756" s="2">
        <f t="shared" si="67"/>
        <v>1</v>
      </c>
      <c r="M756" s="2">
        <f t="shared" si="68"/>
        <v>1</v>
      </c>
      <c r="N756" s="2">
        <f t="shared" si="69"/>
        <v>0</v>
      </c>
      <c r="O756" s="2">
        <f t="shared" si="70"/>
        <v>0</v>
      </c>
      <c r="P756">
        <v>0</v>
      </c>
      <c r="Q756" s="2" t="s">
        <v>19</v>
      </c>
      <c r="R756" s="2">
        <f t="shared" si="71"/>
        <v>1</v>
      </c>
      <c r="S756">
        <v>17</v>
      </c>
      <c r="T756">
        <v>3</v>
      </c>
      <c r="U756">
        <v>3</v>
      </c>
      <c r="V756">
        <v>9</v>
      </c>
      <c r="W756">
        <v>3</v>
      </c>
      <c r="X756">
        <v>1</v>
      </c>
    </row>
    <row r="757" spans="1:24" x14ac:dyDescent="0.25">
      <c r="A757">
        <v>985</v>
      </c>
      <c r="B757">
        <v>28</v>
      </c>
      <c r="C757" s="2" t="s">
        <v>19</v>
      </c>
      <c r="D757" s="2">
        <f t="shared" si="66"/>
        <v>0</v>
      </c>
      <c r="E757">
        <v>3</v>
      </c>
      <c r="F757">
        <v>3</v>
      </c>
      <c r="G757">
        <v>2</v>
      </c>
      <c r="H757">
        <v>2</v>
      </c>
      <c r="I757">
        <v>2</v>
      </c>
      <c r="J757">
        <v>1</v>
      </c>
      <c r="K757" s="2" t="s">
        <v>20</v>
      </c>
      <c r="L757" s="2">
        <f t="shared" si="67"/>
        <v>2</v>
      </c>
      <c r="M757" s="2">
        <f t="shared" si="68"/>
        <v>0</v>
      </c>
      <c r="N757" s="2">
        <f t="shared" si="69"/>
        <v>2</v>
      </c>
      <c r="O757" s="2">
        <f t="shared" si="70"/>
        <v>0</v>
      </c>
      <c r="P757">
        <v>3</v>
      </c>
      <c r="Q757" s="2" t="s">
        <v>19</v>
      </c>
      <c r="R757" s="2">
        <f t="shared" si="71"/>
        <v>1</v>
      </c>
      <c r="S757">
        <v>11</v>
      </c>
      <c r="T757">
        <v>3</v>
      </c>
      <c r="U757">
        <v>3</v>
      </c>
      <c r="V757">
        <v>5</v>
      </c>
      <c r="W757">
        <v>3</v>
      </c>
      <c r="X757">
        <v>0</v>
      </c>
    </row>
    <row r="758" spans="1:24" x14ac:dyDescent="0.25">
      <c r="A758">
        <v>995</v>
      </c>
      <c r="B758">
        <v>52</v>
      </c>
      <c r="C758" s="2" t="s">
        <v>19</v>
      </c>
      <c r="D758" s="2">
        <f t="shared" si="66"/>
        <v>0</v>
      </c>
      <c r="E758">
        <v>2</v>
      </c>
      <c r="F758">
        <v>4</v>
      </c>
      <c r="G758">
        <v>1</v>
      </c>
      <c r="H758">
        <v>1</v>
      </c>
      <c r="I758">
        <v>4</v>
      </c>
      <c r="J758">
        <v>2</v>
      </c>
      <c r="K758" s="2" t="s">
        <v>20</v>
      </c>
      <c r="L758" s="2">
        <f t="shared" si="67"/>
        <v>2</v>
      </c>
      <c r="M758" s="2">
        <f t="shared" si="68"/>
        <v>0</v>
      </c>
      <c r="N758" s="2">
        <f t="shared" si="69"/>
        <v>2</v>
      </c>
      <c r="O758" s="2">
        <f t="shared" si="70"/>
        <v>0</v>
      </c>
      <c r="P758">
        <v>2</v>
      </c>
      <c r="Q758" s="2" t="s">
        <v>17</v>
      </c>
      <c r="R758" s="2">
        <f t="shared" si="71"/>
        <v>2</v>
      </c>
      <c r="S758">
        <v>11</v>
      </c>
      <c r="T758">
        <v>3</v>
      </c>
      <c r="U758">
        <v>2</v>
      </c>
      <c r="V758">
        <v>5</v>
      </c>
      <c r="W758">
        <v>3</v>
      </c>
      <c r="X758">
        <v>0</v>
      </c>
    </row>
    <row r="759" spans="1:24" x14ac:dyDescent="0.25">
      <c r="A759">
        <v>999</v>
      </c>
      <c r="B759">
        <v>26</v>
      </c>
      <c r="C759" s="2" t="s">
        <v>19</v>
      </c>
      <c r="D759" s="2">
        <f t="shared" si="66"/>
        <v>0</v>
      </c>
      <c r="E759">
        <v>1</v>
      </c>
      <c r="F759">
        <v>1</v>
      </c>
      <c r="G759">
        <v>1</v>
      </c>
      <c r="H759">
        <v>2</v>
      </c>
      <c r="I759">
        <v>1</v>
      </c>
      <c r="J759">
        <v>1</v>
      </c>
      <c r="K759" s="2" t="s">
        <v>18</v>
      </c>
      <c r="L759" s="2">
        <f t="shared" si="67"/>
        <v>3</v>
      </c>
      <c r="M759" s="2">
        <f t="shared" si="68"/>
        <v>0</v>
      </c>
      <c r="N759" s="2">
        <f t="shared" si="69"/>
        <v>0</v>
      </c>
      <c r="O759" s="2">
        <f t="shared" si="70"/>
        <v>3</v>
      </c>
      <c r="P759">
        <v>3</v>
      </c>
      <c r="Q759" s="2" t="s">
        <v>19</v>
      </c>
      <c r="R759" s="2">
        <f t="shared" si="71"/>
        <v>1</v>
      </c>
      <c r="S759">
        <v>12</v>
      </c>
      <c r="T759">
        <v>3</v>
      </c>
      <c r="U759">
        <v>3</v>
      </c>
      <c r="V759">
        <v>4</v>
      </c>
      <c r="W759">
        <v>3</v>
      </c>
      <c r="X759">
        <v>1</v>
      </c>
    </row>
    <row r="760" spans="1:24" x14ac:dyDescent="0.25">
      <c r="A760">
        <v>1007</v>
      </c>
      <c r="B760">
        <v>49</v>
      </c>
      <c r="C760" s="2" t="s">
        <v>17</v>
      </c>
      <c r="D760" s="2">
        <f t="shared" si="66"/>
        <v>1</v>
      </c>
      <c r="E760">
        <v>2</v>
      </c>
      <c r="F760">
        <v>1</v>
      </c>
      <c r="G760">
        <v>2</v>
      </c>
      <c r="H760">
        <v>2</v>
      </c>
      <c r="I760">
        <v>2</v>
      </c>
      <c r="J760">
        <v>4</v>
      </c>
      <c r="K760" s="2" t="s">
        <v>18</v>
      </c>
      <c r="L760" s="2">
        <f t="shared" si="67"/>
        <v>3</v>
      </c>
      <c r="M760" s="2">
        <f t="shared" si="68"/>
        <v>0</v>
      </c>
      <c r="N760" s="2">
        <f t="shared" si="69"/>
        <v>0</v>
      </c>
      <c r="O760" s="2">
        <f t="shared" si="70"/>
        <v>3</v>
      </c>
      <c r="P760">
        <v>3</v>
      </c>
      <c r="Q760" s="2" t="s">
        <v>19</v>
      </c>
      <c r="R760" s="2">
        <f t="shared" si="71"/>
        <v>1</v>
      </c>
      <c r="S760">
        <v>20</v>
      </c>
      <c r="T760">
        <v>4</v>
      </c>
      <c r="U760">
        <v>3</v>
      </c>
      <c r="V760">
        <v>4</v>
      </c>
      <c r="W760">
        <v>3</v>
      </c>
      <c r="X760">
        <v>1</v>
      </c>
    </row>
    <row r="761" spans="1:24" x14ac:dyDescent="0.25">
      <c r="A761">
        <v>1016</v>
      </c>
      <c r="B761">
        <v>34</v>
      </c>
      <c r="C761" s="2" t="s">
        <v>19</v>
      </c>
      <c r="D761" s="2">
        <f t="shared" si="66"/>
        <v>0</v>
      </c>
      <c r="E761">
        <v>2</v>
      </c>
      <c r="F761">
        <v>4</v>
      </c>
      <c r="G761">
        <v>1</v>
      </c>
      <c r="H761">
        <v>1</v>
      </c>
      <c r="I761">
        <v>1</v>
      </c>
      <c r="J761">
        <v>1</v>
      </c>
      <c r="K761" s="2" t="s">
        <v>21</v>
      </c>
      <c r="L761" s="2">
        <f t="shared" si="67"/>
        <v>1</v>
      </c>
      <c r="M761" s="2">
        <f t="shared" si="68"/>
        <v>1</v>
      </c>
      <c r="N761" s="2">
        <f t="shared" si="69"/>
        <v>0</v>
      </c>
      <c r="O761" s="2">
        <f t="shared" si="70"/>
        <v>0</v>
      </c>
      <c r="P761">
        <v>5</v>
      </c>
      <c r="Q761" s="2" t="s">
        <v>19</v>
      </c>
      <c r="R761" s="2">
        <f t="shared" si="71"/>
        <v>1</v>
      </c>
      <c r="S761">
        <v>14</v>
      </c>
      <c r="T761">
        <v>3</v>
      </c>
      <c r="U761">
        <v>3</v>
      </c>
      <c r="V761">
        <v>4</v>
      </c>
      <c r="W761">
        <v>3</v>
      </c>
      <c r="X761">
        <v>1</v>
      </c>
    </row>
    <row r="762" spans="1:24" x14ac:dyDescent="0.25">
      <c r="A762">
        <v>1027</v>
      </c>
      <c r="B762">
        <v>32</v>
      </c>
      <c r="C762" s="2" t="s">
        <v>19</v>
      </c>
      <c r="D762" s="2">
        <f t="shared" si="66"/>
        <v>0</v>
      </c>
      <c r="E762">
        <v>1</v>
      </c>
      <c r="F762">
        <v>4</v>
      </c>
      <c r="G762">
        <v>2</v>
      </c>
      <c r="H762">
        <v>1</v>
      </c>
      <c r="I762">
        <v>2</v>
      </c>
      <c r="J762">
        <v>1</v>
      </c>
      <c r="K762" s="2" t="s">
        <v>20</v>
      </c>
      <c r="L762" s="2">
        <f t="shared" si="67"/>
        <v>2</v>
      </c>
      <c r="M762" s="2">
        <f t="shared" si="68"/>
        <v>0</v>
      </c>
      <c r="N762" s="2">
        <f t="shared" si="69"/>
        <v>2</v>
      </c>
      <c r="O762" s="2">
        <f t="shared" si="70"/>
        <v>0</v>
      </c>
      <c r="P762">
        <v>4</v>
      </c>
      <c r="Q762" s="2" t="s">
        <v>19</v>
      </c>
      <c r="R762" s="2">
        <f t="shared" si="71"/>
        <v>1</v>
      </c>
      <c r="S762">
        <v>12</v>
      </c>
      <c r="T762">
        <v>3</v>
      </c>
      <c r="U762">
        <v>2</v>
      </c>
      <c r="V762">
        <v>4</v>
      </c>
      <c r="W762">
        <v>3</v>
      </c>
      <c r="X762">
        <v>0</v>
      </c>
    </row>
    <row r="763" spans="1:24" x14ac:dyDescent="0.25">
      <c r="A763">
        <v>1048</v>
      </c>
      <c r="B763">
        <v>33</v>
      </c>
      <c r="C763" s="2" t="s">
        <v>19</v>
      </c>
      <c r="D763" s="2">
        <f t="shared" si="66"/>
        <v>0</v>
      </c>
      <c r="E763">
        <v>3</v>
      </c>
      <c r="F763">
        <v>4</v>
      </c>
      <c r="G763">
        <v>1</v>
      </c>
      <c r="H763">
        <v>1</v>
      </c>
      <c r="I763">
        <v>2</v>
      </c>
      <c r="J763">
        <v>1</v>
      </c>
      <c r="K763" s="2" t="s">
        <v>20</v>
      </c>
      <c r="L763" s="2">
        <f t="shared" si="67"/>
        <v>2</v>
      </c>
      <c r="M763" s="2">
        <f t="shared" si="68"/>
        <v>0</v>
      </c>
      <c r="N763" s="2">
        <f t="shared" si="69"/>
        <v>2</v>
      </c>
      <c r="O763" s="2">
        <f t="shared" si="70"/>
        <v>0</v>
      </c>
      <c r="P763">
        <v>5</v>
      </c>
      <c r="Q763" s="2" t="s">
        <v>19</v>
      </c>
      <c r="R763" s="2">
        <f t="shared" si="71"/>
        <v>1</v>
      </c>
      <c r="S763">
        <v>14</v>
      </c>
      <c r="T763">
        <v>3</v>
      </c>
      <c r="U763">
        <v>3</v>
      </c>
      <c r="V763">
        <v>4</v>
      </c>
      <c r="W763">
        <v>3</v>
      </c>
      <c r="X763">
        <v>0</v>
      </c>
    </row>
    <row r="764" spans="1:24" x14ac:dyDescent="0.25">
      <c r="A764">
        <v>1058</v>
      </c>
      <c r="B764">
        <v>29</v>
      </c>
      <c r="C764" s="2" t="s">
        <v>17</v>
      </c>
      <c r="D764" s="2">
        <f t="shared" si="66"/>
        <v>1</v>
      </c>
      <c r="E764">
        <v>3</v>
      </c>
      <c r="F764">
        <v>1</v>
      </c>
      <c r="G764">
        <v>1</v>
      </c>
      <c r="H764">
        <v>2</v>
      </c>
      <c r="I764">
        <v>2</v>
      </c>
      <c r="J764">
        <v>2</v>
      </c>
      <c r="K764" s="2" t="s">
        <v>18</v>
      </c>
      <c r="L764" s="2">
        <f t="shared" si="67"/>
        <v>3</v>
      </c>
      <c r="M764" s="2">
        <f t="shared" si="68"/>
        <v>0</v>
      </c>
      <c r="N764" s="2">
        <f t="shared" si="69"/>
        <v>0</v>
      </c>
      <c r="O764" s="2">
        <f t="shared" si="70"/>
        <v>3</v>
      </c>
      <c r="P764">
        <v>5</v>
      </c>
      <c r="Q764" s="2" t="s">
        <v>19</v>
      </c>
      <c r="R764" s="2">
        <f t="shared" si="71"/>
        <v>1</v>
      </c>
      <c r="S764">
        <v>11</v>
      </c>
      <c r="T764">
        <v>3</v>
      </c>
      <c r="U764">
        <v>1</v>
      </c>
      <c r="V764">
        <v>5</v>
      </c>
      <c r="W764">
        <v>3</v>
      </c>
      <c r="X764">
        <v>0</v>
      </c>
    </row>
    <row r="765" spans="1:24" x14ac:dyDescent="0.25">
      <c r="A765">
        <v>1065</v>
      </c>
      <c r="B765">
        <v>30</v>
      </c>
      <c r="C765" s="2" t="s">
        <v>19</v>
      </c>
      <c r="D765" s="2">
        <f t="shared" si="66"/>
        <v>0</v>
      </c>
      <c r="E765">
        <v>3</v>
      </c>
      <c r="F765">
        <v>3</v>
      </c>
      <c r="G765">
        <v>2</v>
      </c>
      <c r="H765">
        <v>3</v>
      </c>
      <c r="I765">
        <v>1</v>
      </c>
      <c r="J765">
        <v>3</v>
      </c>
      <c r="K765" s="2" t="s">
        <v>21</v>
      </c>
      <c r="L765" s="2">
        <f t="shared" si="67"/>
        <v>1</v>
      </c>
      <c r="M765" s="2">
        <f t="shared" si="68"/>
        <v>1</v>
      </c>
      <c r="N765" s="2">
        <f t="shared" si="69"/>
        <v>0</v>
      </c>
      <c r="O765" s="2">
        <f t="shared" si="70"/>
        <v>0</v>
      </c>
      <c r="P765">
        <v>0</v>
      </c>
      <c r="Q765" s="2" t="s">
        <v>19</v>
      </c>
      <c r="R765" s="2">
        <f t="shared" si="71"/>
        <v>1</v>
      </c>
      <c r="S765">
        <v>21</v>
      </c>
      <c r="T765">
        <v>4</v>
      </c>
      <c r="U765">
        <v>4</v>
      </c>
      <c r="V765">
        <v>5</v>
      </c>
      <c r="W765">
        <v>3</v>
      </c>
      <c r="X765">
        <v>1</v>
      </c>
    </row>
    <row r="766" spans="1:24" x14ac:dyDescent="0.25">
      <c r="A766">
        <v>1083</v>
      </c>
      <c r="B766">
        <v>23</v>
      </c>
      <c r="C766" s="2" t="s">
        <v>19</v>
      </c>
      <c r="D766" s="2">
        <f t="shared" si="66"/>
        <v>0</v>
      </c>
      <c r="E766">
        <v>1</v>
      </c>
      <c r="F766">
        <v>1</v>
      </c>
      <c r="G766">
        <v>1</v>
      </c>
      <c r="H766">
        <v>1</v>
      </c>
      <c r="I766">
        <v>2</v>
      </c>
      <c r="J766">
        <v>3</v>
      </c>
      <c r="K766" s="2" t="s">
        <v>18</v>
      </c>
      <c r="L766" s="2">
        <f t="shared" si="67"/>
        <v>3</v>
      </c>
      <c r="M766" s="2">
        <f t="shared" si="68"/>
        <v>0</v>
      </c>
      <c r="N766" s="2">
        <f t="shared" si="69"/>
        <v>0</v>
      </c>
      <c r="O766" s="2">
        <f t="shared" si="70"/>
        <v>3</v>
      </c>
      <c r="P766">
        <v>6</v>
      </c>
      <c r="Q766" s="2" t="s">
        <v>19</v>
      </c>
      <c r="R766" s="2">
        <f t="shared" si="71"/>
        <v>1</v>
      </c>
      <c r="S766">
        <v>14</v>
      </c>
      <c r="T766">
        <v>3</v>
      </c>
      <c r="U766">
        <v>3</v>
      </c>
      <c r="V766">
        <v>4</v>
      </c>
      <c r="W766">
        <v>3</v>
      </c>
      <c r="X766">
        <v>1</v>
      </c>
    </row>
    <row r="767" spans="1:24" x14ac:dyDescent="0.25">
      <c r="A767">
        <v>1092</v>
      </c>
      <c r="B767">
        <v>33</v>
      </c>
      <c r="C767" s="2" t="s">
        <v>19</v>
      </c>
      <c r="D767" s="2">
        <f t="shared" si="66"/>
        <v>0</v>
      </c>
      <c r="E767">
        <v>3</v>
      </c>
      <c r="F767">
        <v>4</v>
      </c>
      <c r="G767">
        <v>1</v>
      </c>
      <c r="H767">
        <v>2</v>
      </c>
      <c r="I767">
        <v>2</v>
      </c>
      <c r="J767">
        <v>2</v>
      </c>
      <c r="K767" s="2" t="s">
        <v>18</v>
      </c>
      <c r="L767" s="2">
        <f t="shared" si="67"/>
        <v>3</v>
      </c>
      <c r="M767" s="2">
        <f t="shared" si="68"/>
        <v>0</v>
      </c>
      <c r="N767" s="2">
        <f t="shared" si="69"/>
        <v>0</v>
      </c>
      <c r="O767" s="2">
        <f t="shared" si="70"/>
        <v>3</v>
      </c>
      <c r="P767">
        <v>3</v>
      </c>
      <c r="Q767" s="2" t="s">
        <v>19</v>
      </c>
      <c r="R767" s="2">
        <f t="shared" si="71"/>
        <v>1</v>
      </c>
      <c r="S767">
        <v>13</v>
      </c>
      <c r="T767">
        <v>3</v>
      </c>
      <c r="U767">
        <v>3</v>
      </c>
      <c r="V767">
        <v>5</v>
      </c>
      <c r="W767">
        <v>3</v>
      </c>
      <c r="X767">
        <v>0</v>
      </c>
    </row>
    <row r="768" spans="1:24" x14ac:dyDescent="0.25">
      <c r="A768">
        <v>1101</v>
      </c>
      <c r="B768">
        <v>35</v>
      </c>
      <c r="C768" s="2" t="s">
        <v>19</v>
      </c>
      <c r="D768" s="2">
        <f t="shared" si="66"/>
        <v>0</v>
      </c>
      <c r="E768">
        <v>3</v>
      </c>
      <c r="F768">
        <v>2</v>
      </c>
      <c r="G768">
        <v>2</v>
      </c>
      <c r="H768">
        <v>2</v>
      </c>
      <c r="I768">
        <v>1</v>
      </c>
      <c r="J768">
        <v>3</v>
      </c>
      <c r="K768" s="2" t="s">
        <v>20</v>
      </c>
      <c r="L768" s="2">
        <f t="shared" si="67"/>
        <v>2</v>
      </c>
      <c r="M768" s="2">
        <f t="shared" si="68"/>
        <v>0</v>
      </c>
      <c r="N768" s="2">
        <f t="shared" si="69"/>
        <v>2</v>
      </c>
      <c r="O768" s="2">
        <f t="shared" si="70"/>
        <v>0</v>
      </c>
      <c r="P768">
        <v>0</v>
      </c>
      <c r="Q768" s="2" t="s">
        <v>19</v>
      </c>
      <c r="R768" s="2">
        <f t="shared" si="71"/>
        <v>1</v>
      </c>
      <c r="S768">
        <v>23</v>
      </c>
      <c r="T768">
        <v>4</v>
      </c>
      <c r="U768">
        <v>3</v>
      </c>
      <c r="V768">
        <v>5</v>
      </c>
      <c r="W768">
        <v>3</v>
      </c>
      <c r="X768">
        <v>4</v>
      </c>
    </row>
    <row r="769" spans="1:24" x14ac:dyDescent="0.25">
      <c r="A769">
        <v>1108</v>
      </c>
      <c r="B769">
        <v>38</v>
      </c>
      <c r="C769" s="2" t="s">
        <v>19</v>
      </c>
      <c r="D769" s="2">
        <f t="shared" si="66"/>
        <v>0</v>
      </c>
      <c r="E769">
        <v>3</v>
      </c>
      <c r="F769">
        <v>3</v>
      </c>
      <c r="G769">
        <v>2</v>
      </c>
      <c r="H769">
        <v>1</v>
      </c>
      <c r="I769">
        <v>2</v>
      </c>
      <c r="J769">
        <v>2</v>
      </c>
      <c r="K769" s="2" t="s">
        <v>20</v>
      </c>
      <c r="L769" s="2">
        <f t="shared" si="67"/>
        <v>2</v>
      </c>
      <c r="M769" s="2">
        <f t="shared" si="68"/>
        <v>0</v>
      </c>
      <c r="N769" s="2">
        <f t="shared" si="69"/>
        <v>2</v>
      </c>
      <c r="O769" s="2">
        <f t="shared" si="70"/>
        <v>0</v>
      </c>
      <c r="P769">
        <v>3</v>
      </c>
      <c r="Q769" s="2" t="s">
        <v>19</v>
      </c>
      <c r="R769" s="2">
        <f t="shared" si="71"/>
        <v>1</v>
      </c>
      <c r="S769">
        <v>11</v>
      </c>
      <c r="T769">
        <v>3</v>
      </c>
      <c r="U769">
        <v>3</v>
      </c>
      <c r="V769">
        <v>6</v>
      </c>
      <c r="W769">
        <v>3</v>
      </c>
      <c r="X769">
        <v>1</v>
      </c>
    </row>
    <row r="770" spans="1:24" x14ac:dyDescent="0.25">
      <c r="A770">
        <v>1152</v>
      </c>
      <c r="B770">
        <v>28</v>
      </c>
      <c r="C770" s="2" t="s">
        <v>19</v>
      </c>
      <c r="D770" s="2">
        <f t="shared" ref="D770:D833" si="72">IF(C770="Yes", 1,0)</f>
        <v>0</v>
      </c>
      <c r="E770">
        <v>3</v>
      </c>
      <c r="F770">
        <v>2</v>
      </c>
      <c r="G770">
        <v>1</v>
      </c>
      <c r="H770">
        <v>1</v>
      </c>
      <c r="I770">
        <v>2</v>
      </c>
      <c r="J770">
        <v>4</v>
      </c>
      <c r="K770" s="2" t="s">
        <v>21</v>
      </c>
      <c r="L770" s="2">
        <f t="shared" ref="L770:L833" si="73">SUM(M770,N770,O770)</f>
        <v>1</v>
      </c>
      <c r="M770" s="2">
        <f t="shared" ref="M770:M833" si="74">IF(K770="Divorced", 1,0)</f>
        <v>1</v>
      </c>
      <c r="N770" s="2">
        <f t="shared" ref="N770:N833" si="75">IF(K770="Married", 2,0)</f>
        <v>0</v>
      </c>
      <c r="O770" s="2">
        <f t="shared" ref="O770:O833" si="76">IF(K770="Single", 3,0)</f>
        <v>0</v>
      </c>
      <c r="P770">
        <v>0</v>
      </c>
      <c r="Q770" s="2" t="s">
        <v>19</v>
      </c>
      <c r="R770" s="2">
        <f t="shared" ref="R770:R833" si="77">IF(Q770="Yes",  2,1)</f>
        <v>1</v>
      </c>
      <c r="S770">
        <v>21</v>
      </c>
      <c r="T770">
        <v>4</v>
      </c>
      <c r="U770">
        <v>2</v>
      </c>
      <c r="V770">
        <v>5</v>
      </c>
      <c r="W770">
        <v>3</v>
      </c>
      <c r="X770">
        <v>0</v>
      </c>
    </row>
    <row r="771" spans="1:24" x14ac:dyDescent="0.25">
      <c r="A771">
        <v>1159</v>
      </c>
      <c r="B771">
        <v>37</v>
      </c>
      <c r="C771" s="2" t="s">
        <v>19</v>
      </c>
      <c r="D771" s="2">
        <f t="shared" si="72"/>
        <v>0</v>
      </c>
      <c r="E771">
        <v>3</v>
      </c>
      <c r="F771">
        <v>3</v>
      </c>
      <c r="G771">
        <v>2</v>
      </c>
      <c r="H771">
        <v>3</v>
      </c>
      <c r="I771">
        <v>2</v>
      </c>
      <c r="J771">
        <v>3</v>
      </c>
      <c r="K771" s="2" t="s">
        <v>20</v>
      </c>
      <c r="L771" s="2">
        <f t="shared" si="73"/>
        <v>2</v>
      </c>
      <c r="M771" s="2">
        <f t="shared" si="74"/>
        <v>0</v>
      </c>
      <c r="N771" s="2">
        <f t="shared" si="75"/>
        <v>2</v>
      </c>
      <c r="O771" s="2">
        <f t="shared" si="76"/>
        <v>0</v>
      </c>
      <c r="P771">
        <v>3</v>
      </c>
      <c r="Q771" s="2" t="s">
        <v>19</v>
      </c>
      <c r="R771" s="2">
        <f t="shared" si="77"/>
        <v>1</v>
      </c>
      <c r="S771">
        <v>17</v>
      </c>
      <c r="T771">
        <v>3</v>
      </c>
      <c r="U771">
        <v>2</v>
      </c>
      <c r="V771">
        <v>4</v>
      </c>
      <c r="W771">
        <v>3</v>
      </c>
      <c r="X771">
        <v>0</v>
      </c>
    </row>
    <row r="772" spans="1:24" x14ac:dyDescent="0.25">
      <c r="A772">
        <v>1169</v>
      </c>
      <c r="B772">
        <v>24</v>
      </c>
      <c r="C772" s="2" t="s">
        <v>19</v>
      </c>
      <c r="D772" s="2">
        <f t="shared" si="72"/>
        <v>0</v>
      </c>
      <c r="E772">
        <v>1</v>
      </c>
      <c r="F772">
        <v>1</v>
      </c>
      <c r="G772">
        <v>1</v>
      </c>
      <c r="H772">
        <v>2</v>
      </c>
      <c r="I772">
        <v>1</v>
      </c>
      <c r="J772">
        <v>4</v>
      </c>
      <c r="K772" s="2" t="s">
        <v>18</v>
      </c>
      <c r="L772" s="2">
        <f t="shared" si="73"/>
        <v>3</v>
      </c>
      <c r="M772" s="2">
        <f t="shared" si="74"/>
        <v>0</v>
      </c>
      <c r="N772" s="2">
        <f t="shared" si="75"/>
        <v>0</v>
      </c>
      <c r="O772" s="2">
        <f t="shared" si="76"/>
        <v>3</v>
      </c>
      <c r="P772">
        <v>6</v>
      </c>
      <c r="Q772" s="2" t="s">
        <v>17</v>
      </c>
      <c r="R772" s="2">
        <f t="shared" si="77"/>
        <v>2</v>
      </c>
      <c r="S772">
        <v>13</v>
      </c>
      <c r="T772">
        <v>3</v>
      </c>
      <c r="U772">
        <v>3</v>
      </c>
      <c r="V772">
        <v>6</v>
      </c>
      <c r="W772">
        <v>3</v>
      </c>
      <c r="X772">
        <v>1</v>
      </c>
    </row>
    <row r="773" spans="1:24" x14ac:dyDescent="0.25">
      <c r="A773">
        <v>1181</v>
      </c>
      <c r="B773">
        <v>36</v>
      </c>
      <c r="C773" s="2" t="s">
        <v>19</v>
      </c>
      <c r="D773" s="2">
        <f t="shared" si="72"/>
        <v>0</v>
      </c>
      <c r="E773">
        <v>3</v>
      </c>
      <c r="F773">
        <v>1</v>
      </c>
      <c r="G773">
        <v>2</v>
      </c>
      <c r="H773">
        <v>1</v>
      </c>
      <c r="I773">
        <v>1</v>
      </c>
      <c r="J773">
        <v>2</v>
      </c>
      <c r="K773" s="2" t="s">
        <v>18</v>
      </c>
      <c r="L773" s="2">
        <f t="shared" si="73"/>
        <v>3</v>
      </c>
      <c r="M773" s="2">
        <f t="shared" si="74"/>
        <v>0</v>
      </c>
      <c r="N773" s="2">
        <f t="shared" si="75"/>
        <v>0</v>
      </c>
      <c r="O773" s="2">
        <f t="shared" si="76"/>
        <v>3</v>
      </c>
      <c r="P773">
        <v>8</v>
      </c>
      <c r="Q773" s="2" t="s">
        <v>19</v>
      </c>
      <c r="R773" s="2">
        <f t="shared" si="77"/>
        <v>1</v>
      </c>
      <c r="S773">
        <v>11</v>
      </c>
      <c r="T773">
        <v>3</v>
      </c>
      <c r="U773">
        <v>3</v>
      </c>
      <c r="V773">
        <v>4</v>
      </c>
      <c r="W773">
        <v>3</v>
      </c>
      <c r="X773">
        <v>1</v>
      </c>
    </row>
    <row r="774" spans="1:24" x14ac:dyDescent="0.25">
      <c r="A774">
        <v>1194</v>
      </c>
      <c r="B774">
        <v>38</v>
      </c>
      <c r="C774" s="2" t="s">
        <v>19</v>
      </c>
      <c r="D774" s="2">
        <f t="shared" si="72"/>
        <v>0</v>
      </c>
      <c r="E774">
        <v>3</v>
      </c>
      <c r="F774">
        <v>4</v>
      </c>
      <c r="G774">
        <v>2</v>
      </c>
      <c r="H774">
        <v>2</v>
      </c>
      <c r="I774">
        <v>1</v>
      </c>
      <c r="J774">
        <v>3</v>
      </c>
      <c r="K774" s="2" t="s">
        <v>18</v>
      </c>
      <c r="L774" s="2">
        <f t="shared" si="73"/>
        <v>3</v>
      </c>
      <c r="M774" s="2">
        <f t="shared" si="74"/>
        <v>0</v>
      </c>
      <c r="N774" s="2">
        <f t="shared" si="75"/>
        <v>0</v>
      </c>
      <c r="O774" s="2">
        <f t="shared" si="76"/>
        <v>3</v>
      </c>
      <c r="P774">
        <v>1</v>
      </c>
      <c r="Q774" s="2" t="s">
        <v>19</v>
      </c>
      <c r="R774" s="2">
        <f t="shared" si="77"/>
        <v>1</v>
      </c>
      <c r="S774">
        <v>22</v>
      </c>
      <c r="T774">
        <v>4</v>
      </c>
      <c r="U774">
        <v>3</v>
      </c>
      <c r="V774">
        <v>4</v>
      </c>
      <c r="W774">
        <v>3</v>
      </c>
      <c r="X774">
        <v>3</v>
      </c>
    </row>
    <row r="775" spans="1:24" x14ac:dyDescent="0.25">
      <c r="A775">
        <v>1204</v>
      </c>
      <c r="B775">
        <v>53</v>
      </c>
      <c r="C775" s="2" t="s">
        <v>19</v>
      </c>
      <c r="D775" s="2">
        <f t="shared" si="72"/>
        <v>0</v>
      </c>
      <c r="E775">
        <v>2</v>
      </c>
      <c r="F775">
        <v>2</v>
      </c>
      <c r="G775">
        <v>2</v>
      </c>
      <c r="H775">
        <v>4</v>
      </c>
      <c r="I775">
        <v>3</v>
      </c>
      <c r="J775">
        <v>4</v>
      </c>
      <c r="K775" s="2" t="s">
        <v>20</v>
      </c>
      <c r="L775" s="2">
        <f t="shared" si="73"/>
        <v>2</v>
      </c>
      <c r="M775" s="2">
        <f t="shared" si="74"/>
        <v>0</v>
      </c>
      <c r="N775" s="2">
        <f t="shared" si="75"/>
        <v>2</v>
      </c>
      <c r="O775" s="2">
        <f t="shared" si="76"/>
        <v>0</v>
      </c>
      <c r="P775">
        <v>3</v>
      </c>
      <c r="Q775" s="2" t="s">
        <v>19</v>
      </c>
      <c r="R775" s="2">
        <f t="shared" si="77"/>
        <v>1</v>
      </c>
      <c r="S775">
        <v>15</v>
      </c>
      <c r="T775">
        <v>3</v>
      </c>
      <c r="U775">
        <v>3</v>
      </c>
      <c r="V775">
        <v>4</v>
      </c>
      <c r="W775">
        <v>3</v>
      </c>
      <c r="X775">
        <v>1</v>
      </c>
    </row>
    <row r="776" spans="1:24" x14ac:dyDescent="0.25">
      <c r="A776">
        <v>1212</v>
      </c>
      <c r="B776">
        <v>37</v>
      </c>
      <c r="C776" s="2" t="s">
        <v>19</v>
      </c>
      <c r="D776" s="2">
        <f t="shared" si="72"/>
        <v>0</v>
      </c>
      <c r="E776">
        <v>2</v>
      </c>
      <c r="F776">
        <v>3</v>
      </c>
      <c r="G776">
        <v>2</v>
      </c>
      <c r="H776">
        <v>1</v>
      </c>
      <c r="I776">
        <v>2</v>
      </c>
      <c r="J776">
        <v>4</v>
      </c>
      <c r="K776" s="2" t="s">
        <v>21</v>
      </c>
      <c r="L776" s="2">
        <f t="shared" si="73"/>
        <v>1</v>
      </c>
      <c r="M776" s="2">
        <f t="shared" si="74"/>
        <v>1</v>
      </c>
      <c r="N776" s="2">
        <f t="shared" si="75"/>
        <v>0</v>
      </c>
      <c r="O776" s="2">
        <f t="shared" si="76"/>
        <v>0</v>
      </c>
      <c r="P776">
        <v>2</v>
      </c>
      <c r="Q776" s="2" t="s">
        <v>19</v>
      </c>
      <c r="R776" s="2">
        <f t="shared" si="77"/>
        <v>1</v>
      </c>
      <c r="S776">
        <v>14</v>
      </c>
      <c r="T776">
        <v>3</v>
      </c>
      <c r="U776">
        <v>2</v>
      </c>
      <c r="V776">
        <v>6</v>
      </c>
      <c r="W776">
        <v>3</v>
      </c>
      <c r="X776">
        <v>1</v>
      </c>
    </row>
    <row r="777" spans="1:24" x14ac:dyDescent="0.25">
      <c r="A777">
        <v>1218</v>
      </c>
      <c r="B777">
        <v>24</v>
      </c>
      <c r="C777" s="2" t="s">
        <v>19</v>
      </c>
      <c r="D777" s="2">
        <f t="shared" si="72"/>
        <v>0</v>
      </c>
      <c r="E777">
        <v>3</v>
      </c>
      <c r="F777">
        <v>3</v>
      </c>
      <c r="G777">
        <v>2</v>
      </c>
      <c r="H777">
        <v>4</v>
      </c>
      <c r="I777">
        <v>1</v>
      </c>
      <c r="J777">
        <v>3</v>
      </c>
      <c r="K777" s="2" t="s">
        <v>20</v>
      </c>
      <c r="L777" s="2">
        <f t="shared" si="73"/>
        <v>2</v>
      </c>
      <c r="M777" s="2">
        <f t="shared" si="74"/>
        <v>0</v>
      </c>
      <c r="N777" s="2">
        <f t="shared" si="75"/>
        <v>2</v>
      </c>
      <c r="O777" s="2">
        <f t="shared" si="76"/>
        <v>0</v>
      </c>
      <c r="P777">
        <v>1</v>
      </c>
      <c r="Q777" s="2" t="s">
        <v>19</v>
      </c>
      <c r="R777" s="2">
        <f t="shared" si="77"/>
        <v>1</v>
      </c>
      <c r="S777">
        <v>16</v>
      </c>
      <c r="T777">
        <v>3</v>
      </c>
      <c r="U777">
        <v>3</v>
      </c>
      <c r="V777">
        <v>5</v>
      </c>
      <c r="W777">
        <v>3</v>
      </c>
      <c r="X777">
        <v>0</v>
      </c>
    </row>
    <row r="778" spans="1:24" x14ac:dyDescent="0.25">
      <c r="A778">
        <v>1220</v>
      </c>
      <c r="B778">
        <v>29</v>
      </c>
      <c r="C778" s="2" t="s">
        <v>19</v>
      </c>
      <c r="D778" s="2">
        <f t="shared" si="72"/>
        <v>0</v>
      </c>
      <c r="E778">
        <v>2</v>
      </c>
      <c r="F778">
        <v>4</v>
      </c>
      <c r="G778">
        <v>1</v>
      </c>
      <c r="H778">
        <v>3</v>
      </c>
      <c r="I778">
        <v>1</v>
      </c>
      <c r="J778">
        <v>3</v>
      </c>
      <c r="K778" s="2" t="s">
        <v>20</v>
      </c>
      <c r="L778" s="2">
        <f t="shared" si="73"/>
        <v>2</v>
      </c>
      <c r="M778" s="2">
        <f t="shared" si="74"/>
        <v>0</v>
      </c>
      <c r="N778" s="2">
        <f t="shared" si="75"/>
        <v>2</v>
      </c>
      <c r="O778" s="2">
        <f t="shared" si="76"/>
        <v>0</v>
      </c>
      <c r="P778">
        <v>3</v>
      </c>
      <c r="Q778" s="2" t="s">
        <v>19</v>
      </c>
      <c r="R778" s="2">
        <f t="shared" si="77"/>
        <v>1</v>
      </c>
      <c r="S778">
        <v>17</v>
      </c>
      <c r="T778">
        <v>3</v>
      </c>
      <c r="U778">
        <v>3</v>
      </c>
      <c r="V778">
        <v>5</v>
      </c>
      <c r="W778">
        <v>3</v>
      </c>
      <c r="X778">
        <v>1</v>
      </c>
    </row>
    <row r="779" spans="1:24" x14ac:dyDescent="0.25">
      <c r="A779">
        <v>1242</v>
      </c>
      <c r="B779">
        <v>32</v>
      </c>
      <c r="C779" s="2" t="s">
        <v>19</v>
      </c>
      <c r="D779" s="2">
        <f t="shared" si="72"/>
        <v>0</v>
      </c>
      <c r="E779">
        <v>3</v>
      </c>
      <c r="F779">
        <v>4</v>
      </c>
      <c r="G779">
        <v>1</v>
      </c>
      <c r="H779">
        <v>1</v>
      </c>
      <c r="I779">
        <v>3</v>
      </c>
      <c r="J779">
        <v>3</v>
      </c>
      <c r="K779" s="2" t="s">
        <v>20</v>
      </c>
      <c r="L779" s="2">
        <f t="shared" si="73"/>
        <v>2</v>
      </c>
      <c r="M779" s="2">
        <f t="shared" si="74"/>
        <v>0</v>
      </c>
      <c r="N779" s="2">
        <f t="shared" si="75"/>
        <v>2</v>
      </c>
      <c r="O779" s="2">
        <f t="shared" si="76"/>
        <v>0</v>
      </c>
      <c r="P779">
        <v>3</v>
      </c>
      <c r="Q779" s="2" t="s">
        <v>19</v>
      </c>
      <c r="R779" s="2">
        <f t="shared" si="77"/>
        <v>1</v>
      </c>
      <c r="S779">
        <v>13</v>
      </c>
      <c r="T779">
        <v>3</v>
      </c>
      <c r="U779">
        <v>1</v>
      </c>
      <c r="V779">
        <v>4</v>
      </c>
      <c r="W779">
        <v>3</v>
      </c>
      <c r="X779">
        <v>0</v>
      </c>
    </row>
    <row r="780" spans="1:24" x14ac:dyDescent="0.25">
      <c r="A780">
        <v>1264</v>
      </c>
      <c r="B780">
        <v>42</v>
      </c>
      <c r="C780" s="2" t="s">
        <v>19</v>
      </c>
      <c r="D780" s="2">
        <f t="shared" si="72"/>
        <v>0</v>
      </c>
      <c r="E780">
        <v>3</v>
      </c>
      <c r="F780">
        <v>2</v>
      </c>
      <c r="G780">
        <v>2</v>
      </c>
      <c r="H780">
        <v>3</v>
      </c>
      <c r="I780">
        <v>1</v>
      </c>
      <c r="J780">
        <v>3</v>
      </c>
      <c r="K780" s="2" t="s">
        <v>21</v>
      </c>
      <c r="L780" s="2">
        <f t="shared" si="73"/>
        <v>1</v>
      </c>
      <c r="M780" s="2">
        <f t="shared" si="74"/>
        <v>1</v>
      </c>
      <c r="N780" s="2">
        <f t="shared" si="75"/>
        <v>0</v>
      </c>
      <c r="O780" s="2">
        <f t="shared" si="76"/>
        <v>0</v>
      </c>
      <c r="P780">
        <v>8</v>
      </c>
      <c r="Q780" s="2" t="s">
        <v>19</v>
      </c>
      <c r="R780" s="2">
        <f t="shared" si="77"/>
        <v>1</v>
      </c>
      <c r="S780">
        <v>22</v>
      </c>
      <c r="T780">
        <v>4</v>
      </c>
      <c r="U780">
        <v>2</v>
      </c>
      <c r="V780">
        <v>5</v>
      </c>
      <c r="W780">
        <v>3</v>
      </c>
      <c r="X780">
        <v>0</v>
      </c>
    </row>
    <row r="781" spans="1:24" x14ac:dyDescent="0.25">
      <c r="A781">
        <v>1267</v>
      </c>
      <c r="B781">
        <v>41</v>
      </c>
      <c r="C781" s="2" t="s">
        <v>19</v>
      </c>
      <c r="D781" s="2">
        <f t="shared" si="72"/>
        <v>0</v>
      </c>
      <c r="E781">
        <v>1</v>
      </c>
      <c r="F781">
        <v>3</v>
      </c>
      <c r="G781">
        <v>2</v>
      </c>
      <c r="H781">
        <v>3</v>
      </c>
      <c r="I781">
        <v>1</v>
      </c>
      <c r="J781">
        <v>4</v>
      </c>
      <c r="K781" s="2" t="s">
        <v>21</v>
      </c>
      <c r="L781" s="2">
        <f t="shared" si="73"/>
        <v>1</v>
      </c>
      <c r="M781" s="2">
        <f t="shared" si="74"/>
        <v>1</v>
      </c>
      <c r="N781" s="2">
        <f t="shared" si="75"/>
        <v>0</v>
      </c>
      <c r="O781" s="2">
        <f t="shared" si="76"/>
        <v>0</v>
      </c>
      <c r="P781">
        <v>1</v>
      </c>
      <c r="Q781" s="2" t="s">
        <v>19</v>
      </c>
      <c r="R781" s="2">
        <f t="shared" si="77"/>
        <v>1</v>
      </c>
      <c r="S781">
        <v>20</v>
      </c>
      <c r="T781">
        <v>4</v>
      </c>
      <c r="U781">
        <v>3</v>
      </c>
      <c r="V781">
        <v>5</v>
      </c>
      <c r="W781">
        <v>3</v>
      </c>
      <c r="X781">
        <v>0</v>
      </c>
    </row>
    <row r="782" spans="1:24" x14ac:dyDescent="0.25">
      <c r="A782">
        <v>1280</v>
      </c>
      <c r="B782">
        <v>44</v>
      </c>
      <c r="C782" s="2" t="s">
        <v>17</v>
      </c>
      <c r="D782" s="2">
        <f t="shared" si="72"/>
        <v>1</v>
      </c>
      <c r="E782">
        <v>2</v>
      </c>
      <c r="F782">
        <v>3</v>
      </c>
      <c r="G782">
        <v>1</v>
      </c>
      <c r="H782">
        <v>1</v>
      </c>
      <c r="I782">
        <v>1</v>
      </c>
      <c r="J782">
        <v>2</v>
      </c>
      <c r="K782" s="2" t="s">
        <v>21</v>
      </c>
      <c r="L782" s="2">
        <f t="shared" si="73"/>
        <v>1</v>
      </c>
      <c r="M782" s="2">
        <f t="shared" si="74"/>
        <v>1</v>
      </c>
      <c r="N782" s="2">
        <f t="shared" si="75"/>
        <v>0</v>
      </c>
      <c r="O782" s="2">
        <f t="shared" si="76"/>
        <v>0</v>
      </c>
      <c r="P782">
        <v>3</v>
      </c>
      <c r="Q782" s="2" t="s">
        <v>17</v>
      </c>
      <c r="R782" s="2">
        <f t="shared" si="77"/>
        <v>2</v>
      </c>
      <c r="S782">
        <v>12</v>
      </c>
      <c r="T782">
        <v>3</v>
      </c>
      <c r="U782">
        <v>2</v>
      </c>
      <c r="V782">
        <v>5</v>
      </c>
      <c r="W782">
        <v>3</v>
      </c>
      <c r="X782">
        <v>2</v>
      </c>
    </row>
    <row r="783" spans="1:24" x14ac:dyDescent="0.25">
      <c r="A783">
        <v>1284</v>
      </c>
      <c r="B783">
        <v>28</v>
      </c>
      <c r="C783" s="2" t="s">
        <v>19</v>
      </c>
      <c r="D783" s="2">
        <f t="shared" si="72"/>
        <v>0</v>
      </c>
      <c r="E783">
        <v>3</v>
      </c>
      <c r="F783">
        <v>3</v>
      </c>
      <c r="G783">
        <v>2</v>
      </c>
      <c r="H783">
        <v>2</v>
      </c>
      <c r="I783">
        <v>1</v>
      </c>
      <c r="J783">
        <v>1</v>
      </c>
      <c r="K783" s="2" t="s">
        <v>20</v>
      </c>
      <c r="L783" s="2">
        <f t="shared" si="73"/>
        <v>2</v>
      </c>
      <c r="M783" s="2">
        <f t="shared" si="74"/>
        <v>0</v>
      </c>
      <c r="N783" s="2">
        <f t="shared" si="75"/>
        <v>2</v>
      </c>
      <c r="O783" s="2">
        <f t="shared" si="76"/>
        <v>0</v>
      </c>
      <c r="P783">
        <v>3</v>
      </c>
      <c r="Q783" s="2" t="s">
        <v>19</v>
      </c>
      <c r="R783" s="2">
        <f t="shared" si="77"/>
        <v>1</v>
      </c>
      <c r="S783">
        <v>11</v>
      </c>
      <c r="T783">
        <v>3</v>
      </c>
      <c r="U783">
        <v>4</v>
      </c>
      <c r="V783">
        <v>5</v>
      </c>
      <c r="W783">
        <v>3</v>
      </c>
      <c r="X783">
        <v>0</v>
      </c>
    </row>
    <row r="784" spans="1:24" x14ac:dyDescent="0.25">
      <c r="A784">
        <v>1285</v>
      </c>
      <c r="B784">
        <v>39</v>
      </c>
      <c r="C784" s="2" t="s">
        <v>19</v>
      </c>
      <c r="D784" s="2">
        <f t="shared" si="72"/>
        <v>0</v>
      </c>
      <c r="E784">
        <v>1</v>
      </c>
      <c r="F784">
        <v>3</v>
      </c>
      <c r="G784">
        <v>2</v>
      </c>
      <c r="H784">
        <v>3</v>
      </c>
      <c r="I784">
        <v>3</v>
      </c>
      <c r="J784">
        <v>3</v>
      </c>
      <c r="K784" s="2" t="s">
        <v>18</v>
      </c>
      <c r="L784" s="2">
        <f t="shared" si="73"/>
        <v>3</v>
      </c>
      <c r="M784" s="2">
        <f t="shared" si="74"/>
        <v>0</v>
      </c>
      <c r="N784" s="2">
        <f t="shared" si="75"/>
        <v>0</v>
      </c>
      <c r="O784" s="2">
        <f t="shared" si="76"/>
        <v>3</v>
      </c>
      <c r="P784">
        <v>7</v>
      </c>
      <c r="Q784" s="2" t="s">
        <v>19</v>
      </c>
      <c r="R784" s="2">
        <f t="shared" si="77"/>
        <v>1</v>
      </c>
      <c r="S784">
        <v>21</v>
      </c>
      <c r="T784">
        <v>4</v>
      </c>
      <c r="U784">
        <v>3</v>
      </c>
      <c r="V784">
        <v>4</v>
      </c>
      <c r="W784">
        <v>3</v>
      </c>
      <c r="X784">
        <v>2</v>
      </c>
    </row>
    <row r="785" spans="1:24" x14ac:dyDescent="0.25">
      <c r="A785">
        <v>1287</v>
      </c>
      <c r="B785">
        <v>40</v>
      </c>
      <c r="C785" s="2" t="s">
        <v>19</v>
      </c>
      <c r="D785" s="2">
        <f t="shared" si="72"/>
        <v>0</v>
      </c>
      <c r="E785">
        <v>2</v>
      </c>
      <c r="F785">
        <v>3</v>
      </c>
      <c r="G785">
        <v>1</v>
      </c>
      <c r="H785">
        <v>3</v>
      </c>
      <c r="I785">
        <v>1</v>
      </c>
      <c r="J785">
        <v>4</v>
      </c>
      <c r="K785" s="2" t="s">
        <v>20</v>
      </c>
      <c r="L785" s="2">
        <f t="shared" si="73"/>
        <v>2</v>
      </c>
      <c r="M785" s="2">
        <f t="shared" si="74"/>
        <v>0</v>
      </c>
      <c r="N785" s="2">
        <f t="shared" si="75"/>
        <v>2</v>
      </c>
      <c r="O785" s="2">
        <f t="shared" si="76"/>
        <v>0</v>
      </c>
      <c r="P785">
        <v>4</v>
      </c>
      <c r="Q785" s="2" t="s">
        <v>19</v>
      </c>
      <c r="R785" s="2">
        <f t="shared" si="77"/>
        <v>1</v>
      </c>
      <c r="S785">
        <v>17</v>
      </c>
      <c r="T785">
        <v>3</v>
      </c>
      <c r="U785">
        <v>2</v>
      </c>
      <c r="V785">
        <v>4</v>
      </c>
      <c r="W785">
        <v>3</v>
      </c>
      <c r="X785">
        <v>0</v>
      </c>
    </row>
    <row r="786" spans="1:24" x14ac:dyDescent="0.25">
      <c r="A786">
        <v>1292</v>
      </c>
      <c r="B786">
        <v>37</v>
      </c>
      <c r="C786" s="2" t="s">
        <v>17</v>
      </c>
      <c r="D786" s="2">
        <f t="shared" si="72"/>
        <v>1</v>
      </c>
      <c r="E786">
        <v>1</v>
      </c>
      <c r="F786">
        <v>4</v>
      </c>
      <c r="G786">
        <v>2</v>
      </c>
      <c r="H786">
        <v>3</v>
      </c>
      <c r="I786">
        <v>2</v>
      </c>
      <c r="J786">
        <v>2</v>
      </c>
      <c r="K786" s="2" t="s">
        <v>18</v>
      </c>
      <c r="L786" s="2">
        <f t="shared" si="73"/>
        <v>3</v>
      </c>
      <c r="M786" s="2">
        <f t="shared" si="74"/>
        <v>0</v>
      </c>
      <c r="N786" s="2">
        <f t="shared" si="75"/>
        <v>0</v>
      </c>
      <c r="O786" s="2">
        <f t="shared" si="76"/>
        <v>3</v>
      </c>
      <c r="P786">
        <v>1</v>
      </c>
      <c r="Q786" s="2" t="s">
        <v>19</v>
      </c>
      <c r="R786" s="2">
        <f t="shared" si="77"/>
        <v>1</v>
      </c>
      <c r="S786">
        <v>15</v>
      </c>
      <c r="T786">
        <v>3</v>
      </c>
      <c r="U786">
        <v>1</v>
      </c>
      <c r="V786">
        <v>10</v>
      </c>
      <c r="W786">
        <v>3</v>
      </c>
      <c r="X786">
        <v>0</v>
      </c>
    </row>
    <row r="787" spans="1:24" x14ac:dyDescent="0.25">
      <c r="A787">
        <v>1300</v>
      </c>
      <c r="B787">
        <v>40</v>
      </c>
      <c r="C787" s="2" t="s">
        <v>19</v>
      </c>
      <c r="D787" s="2">
        <f t="shared" si="72"/>
        <v>0</v>
      </c>
      <c r="E787">
        <v>3</v>
      </c>
      <c r="F787">
        <v>3</v>
      </c>
      <c r="G787">
        <v>1</v>
      </c>
      <c r="H787">
        <v>3</v>
      </c>
      <c r="I787">
        <v>2</v>
      </c>
      <c r="J787">
        <v>4</v>
      </c>
      <c r="K787" s="2" t="s">
        <v>21</v>
      </c>
      <c r="L787" s="2">
        <f t="shared" si="73"/>
        <v>1</v>
      </c>
      <c r="M787" s="2">
        <f t="shared" si="74"/>
        <v>1</v>
      </c>
      <c r="N787" s="2">
        <f t="shared" si="75"/>
        <v>0</v>
      </c>
      <c r="O787" s="2">
        <f t="shared" si="76"/>
        <v>0</v>
      </c>
      <c r="P787">
        <v>4</v>
      </c>
      <c r="Q787" s="2" t="s">
        <v>19</v>
      </c>
      <c r="R787" s="2">
        <f t="shared" si="77"/>
        <v>1</v>
      </c>
      <c r="S787">
        <v>17</v>
      </c>
      <c r="T787">
        <v>3</v>
      </c>
      <c r="U787">
        <v>3</v>
      </c>
      <c r="V787">
        <v>5</v>
      </c>
      <c r="W787">
        <v>3</v>
      </c>
      <c r="X787">
        <v>0</v>
      </c>
    </row>
    <row r="788" spans="1:24" x14ac:dyDescent="0.25">
      <c r="A788">
        <v>1310</v>
      </c>
      <c r="B788">
        <v>26</v>
      </c>
      <c r="C788" s="2" t="s">
        <v>19</v>
      </c>
      <c r="D788" s="2">
        <f t="shared" si="72"/>
        <v>0</v>
      </c>
      <c r="E788">
        <v>3</v>
      </c>
      <c r="F788">
        <v>3</v>
      </c>
      <c r="G788">
        <v>1</v>
      </c>
      <c r="H788">
        <v>1</v>
      </c>
      <c r="I788">
        <v>2</v>
      </c>
      <c r="J788">
        <v>1</v>
      </c>
      <c r="K788" s="2" t="s">
        <v>18</v>
      </c>
      <c r="L788" s="2">
        <f t="shared" si="73"/>
        <v>3</v>
      </c>
      <c r="M788" s="2">
        <f t="shared" si="74"/>
        <v>0</v>
      </c>
      <c r="N788" s="2">
        <f t="shared" si="75"/>
        <v>0</v>
      </c>
      <c r="O788" s="2">
        <f t="shared" si="76"/>
        <v>3</v>
      </c>
      <c r="P788">
        <v>7</v>
      </c>
      <c r="Q788" s="2" t="s">
        <v>19</v>
      </c>
      <c r="R788" s="2">
        <f t="shared" si="77"/>
        <v>1</v>
      </c>
      <c r="S788">
        <v>13</v>
      </c>
      <c r="T788">
        <v>3</v>
      </c>
      <c r="U788">
        <v>3</v>
      </c>
      <c r="V788">
        <v>5</v>
      </c>
      <c r="W788">
        <v>3</v>
      </c>
      <c r="X788">
        <v>1</v>
      </c>
    </row>
    <row r="789" spans="1:24" x14ac:dyDescent="0.25">
      <c r="A789">
        <v>1321</v>
      </c>
      <c r="B789">
        <v>42</v>
      </c>
      <c r="C789" s="2" t="s">
        <v>19</v>
      </c>
      <c r="D789" s="2">
        <f t="shared" si="72"/>
        <v>0</v>
      </c>
      <c r="E789">
        <v>1</v>
      </c>
      <c r="F789">
        <v>3</v>
      </c>
      <c r="G789">
        <v>2</v>
      </c>
      <c r="H789">
        <v>3</v>
      </c>
      <c r="I789">
        <v>1</v>
      </c>
      <c r="J789">
        <v>3</v>
      </c>
      <c r="K789" s="2" t="s">
        <v>20</v>
      </c>
      <c r="L789" s="2">
        <f t="shared" si="73"/>
        <v>2</v>
      </c>
      <c r="M789" s="2">
        <f t="shared" si="74"/>
        <v>0</v>
      </c>
      <c r="N789" s="2">
        <f t="shared" si="75"/>
        <v>2</v>
      </c>
      <c r="O789" s="2">
        <f t="shared" si="76"/>
        <v>0</v>
      </c>
      <c r="P789">
        <v>3</v>
      </c>
      <c r="Q789" s="2" t="s">
        <v>19</v>
      </c>
      <c r="R789" s="2">
        <f t="shared" si="77"/>
        <v>1</v>
      </c>
      <c r="S789">
        <v>22</v>
      </c>
      <c r="T789">
        <v>4</v>
      </c>
      <c r="U789">
        <v>2</v>
      </c>
      <c r="V789">
        <v>6</v>
      </c>
      <c r="W789">
        <v>3</v>
      </c>
      <c r="X789">
        <v>3</v>
      </c>
    </row>
    <row r="790" spans="1:24" x14ac:dyDescent="0.25">
      <c r="A790">
        <v>1343</v>
      </c>
      <c r="B790">
        <v>34</v>
      </c>
      <c r="C790" s="2" t="s">
        <v>19</v>
      </c>
      <c r="D790" s="2">
        <f t="shared" si="72"/>
        <v>0</v>
      </c>
      <c r="E790">
        <v>3</v>
      </c>
      <c r="F790">
        <v>3</v>
      </c>
      <c r="G790">
        <v>1</v>
      </c>
      <c r="H790">
        <v>3</v>
      </c>
      <c r="I790">
        <v>3</v>
      </c>
      <c r="J790">
        <v>1</v>
      </c>
      <c r="K790" s="2" t="s">
        <v>20</v>
      </c>
      <c r="L790" s="2">
        <f t="shared" si="73"/>
        <v>2</v>
      </c>
      <c r="M790" s="2">
        <f t="shared" si="74"/>
        <v>0</v>
      </c>
      <c r="N790" s="2">
        <f t="shared" si="75"/>
        <v>2</v>
      </c>
      <c r="O790" s="2">
        <f t="shared" si="76"/>
        <v>0</v>
      </c>
      <c r="P790">
        <v>2</v>
      </c>
      <c r="Q790" s="2" t="s">
        <v>17</v>
      </c>
      <c r="R790" s="2">
        <f t="shared" si="77"/>
        <v>2</v>
      </c>
      <c r="S790">
        <v>13</v>
      </c>
      <c r="T790">
        <v>3</v>
      </c>
      <c r="U790">
        <v>3</v>
      </c>
      <c r="V790">
        <v>5</v>
      </c>
      <c r="W790">
        <v>3</v>
      </c>
      <c r="X790">
        <v>1</v>
      </c>
    </row>
    <row r="791" spans="1:24" x14ac:dyDescent="0.25">
      <c r="A791">
        <v>1345</v>
      </c>
      <c r="B791">
        <v>37</v>
      </c>
      <c r="C791" s="2" t="s">
        <v>19</v>
      </c>
      <c r="D791" s="2">
        <f t="shared" si="72"/>
        <v>0</v>
      </c>
      <c r="E791">
        <v>1</v>
      </c>
      <c r="F791">
        <v>4</v>
      </c>
      <c r="G791">
        <v>2</v>
      </c>
      <c r="H791">
        <v>3</v>
      </c>
      <c r="I791">
        <v>2</v>
      </c>
      <c r="J791">
        <v>4</v>
      </c>
      <c r="K791" s="2" t="s">
        <v>20</v>
      </c>
      <c r="L791" s="2">
        <f t="shared" si="73"/>
        <v>2</v>
      </c>
      <c r="M791" s="2">
        <f t="shared" si="74"/>
        <v>0</v>
      </c>
      <c r="N791" s="2">
        <f t="shared" si="75"/>
        <v>2</v>
      </c>
      <c r="O791" s="2">
        <f t="shared" si="76"/>
        <v>0</v>
      </c>
      <c r="P791">
        <v>5</v>
      </c>
      <c r="Q791" s="2" t="s">
        <v>17</v>
      </c>
      <c r="R791" s="2">
        <f t="shared" si="77"/>
        <v>2</v>
      </c>
      <c r="S791">
        <v>22</v>
      </c>
      <c r="T791">
        <v>4</v>
      </c>
      <c r="U791">
        <v>3</v>
      </c>
      <c r="V791">
        <v>5</v>
      </c>
      <c r="W791">
        <v>3</v>
      </c>
      <c r="X791">
        <v>0</v>
      </c>
    </row>
    <row r="792" spans="1:24" x14ac:dyDescent="0.25">
      <c r="A792">
        <v>1368</v>
      </c>
      <c r="B792">
        <v>27</v>
      </c>
      <c r="C792" s="2" t="s">
        <v>19</v>
      </c>
      <c r="D792" s="2">
        <f t="shared" si="72"/>
        <v>0</v>
      </c>
      <c r="E792">
        <v>1</v>
      </c>
      <c r="F792">
        <v>2</v>
      </c>
      <c r="G792">
        <v>1</v>
      </c>
      <c r="H792">
        <v>2</v>
      </c>
      <c r="I792">
        <v>1</v>
      </c>
      <c r="J792">
        <v>2</v>
      </c>
      <c r="K792" s="2" t="s">
        <v>20</v>
      </c>
      <c r="L792" s="2">
        <f t="shared" si="73"/>
        <v>2</v>
      </c>
      <c r="M792" s="2">
        <f t="shared" si="74"/>
        <v>0</v>
      </c>
      <c r="N792" s="2">
        <f t="shared" si="75"/>
        <v>2</v>
      </c>
      <c r="O792" s="2">
        <f t="shared" si="76"/>
        <v>0</v>
      </c>
      <c r="P792">
        <v>3</v>
      </c>
      <c r="Q792" s="2" t="s">
        <v>19</v>
      </c>
      <c r="R792" s="2">
        <f t="shared" si="77"/>
        <v>1</v>
      </c>
      <c r="S792">
        <v>11</v>
      </c>
      <c r="T792">
        <v>3</v>
      </c>
      <c r="U792">
        <v>2</v>
      </c>
      <c r="V792">
        <v>5</v>
      </c>
      <c r="W792">
        <v>3</v>
      </c>
      <c r="X792">
        <v>1</v>
      </c>
    </row>
    <row r="793" spans="1:24" x14ac:dyDescent="0.25">
      <c r="A793">
        <v>1381</v>
      </c>
      <c r="B793">
        <v>35</v>
      </c>
      <c r="C793" s="2" t="s">
        <v>19</v>
      </c>
      <c r="D793" s="2">
        <f t="shared" si="72"/>
        <v>0</v>
      </c>
      <c r="E793">
        <v>1</v>
      </c>
      <c r="F793">
        <v>2</v>
      </c>
      <c r="G793">
        <v>2</v>
      </c>
      <c r="H793">
        <v>3</v>
      </c>
      <c r="I793">
        <v>2</v>
      </c>
      <c r="J793">
        <v>2</v>
      </c>
      <c r="K793" s="2" t="s">
        <v>20</v>
      </c>
      <c r="L793" s="2">
        <f t="shared" si="73"/>
        <v>2</v>
      </c>
      <c r="M793" s="2">
        <f t="shared" si="74"/>
        <v>0</v>
      </c>
      <c r="N793" s="2">
        <f t="shared" si="75"/>
        <v>2</v>
      </c>
      <c r="O793" s="2">
        <f t="shared" si="76"/>
        <v>0</v>
      </c>
      <c r="P793">
        <v>1</v>
      </c>
      <c r="Q793" s="2" t="s">
        <v>19</v>
      </c>
      <c r="R793" s="2">
        <f t="shared" si="77"/>
        <v>1</v>
      </c>
      <c r="S793">
        <v>16</v>
      </c>
      <c r="T793">
        <v>3</v>
      </c>
      <c r="U793">
        <v>1</v>
      </c>
      <c r="V793">
        <v>5</v>
      </c>
      <c r="W793">
        <v>3</v>
      </c>
      <c r="X793">
        <v>0</v>
      </c>
    </row>
    <row r="794" spans="1:24" x14ac:dyDescent="0.25">
      <c r="A794">
        <v>1382</v>
      </c>
      <c r="B794">
        <v>28</v>
      </c>
      <c r="C794" s="2" t="s">
        <v>19</v>
      </c>
      <c r="D794" s="2">
        <f t="shared" si="72"/>
        <v>0</v>
      </c>
      <c r="E794">
        <v>3</v>
      </c>
      <c r="F794">
        <v>3</v>
      </c>
      <c r="G794">
        <v>2</v>
      </c>
      <c r="H794">
        <v>1</v>
      </c>
      <c r="I794">
        <v>1</v>
      </c>
      <c r="J794">
        <v>3</v>
      </c>
      <c r="K794" s="2" t="s">
        <v>18</v>
      </c>
      <c r="L794" s="2">
        <f t="shared" si="73"/>
        <v>3</v>
      </c>
      <c r="M794" s="2">
        <f t="shared" si="74"/>
        <v>0</v>
      </c>
      <c r="N794" s="2">
        <f t="shared" si="75"/>
        <v>0</v>
      </c>
      <c r="O794" s="2">
        <f t="shared" si="76"/>
        <v>3</v>
      </c>
      <c r="P794">
        <v>3</v>
      </c>
      <c r="Q794" s="2" t="s">
        <v>19</v>
      </c>
      <c r="R794" s="2">
        <f t="shared" si="77"/>
        <v>1</v>
      </c>
      <c r="S794">
        <v>14</v>
      </c>
      <c r="T794">
        <v>3</v>
      </c>
      <c r="U794">
        <v>2</v>
      </c>
      <c r="V794">
        <v>5</v>
      </c>
      <c r="W794">
        <v>3</v>
      </c>
      <c r="X794">
        <v>1</v>
      </c>
    </row>
    <row r="795" spans="1:24" x14ac:dyDescent="0.25">
      <c r="A795">
        <v>1388</v>
      </c>
      <c r="B795">
        <v>29</v>
      </c>
      <c r="C795" s="2" t="s">
        <v>19</v>
      </c>
      <c r="D795" s="2">
        <f t="shared" si="72"/>
        <v>0</v>
      </c>
      <c r="E795">
        <v>3</v>
      </c>
      <c r="F795">
        <v>1</v>
      </c>
      <c r="G795">
        <v>2</v>
      </c>
      <c r="H795">
        <v>1</v>
      </c>
      <c r="I795">
        <v>2</v>
      </c>
      <c r="J795">
        <v>1</v>
      </c>
      <c r="K795" s="2" t="s">
        <v>20</v>
      </c>
      <c r="L795" s="2">
        <f t="shared" si="73"/>
        <v>2</v>
      </c>
      <c r="M795" s="2">
        <f t="shared" si="74"/>
        <v>0</v>
      </c>
      <c r="N795" s="2">
        <f t="shared" si="75"/>
        <v>2</v>
      </c>
      <c r="O795" s="2">
        <f t="shared" si="76"/>
        <v>0</v>
      </c>
      <c r="P795">
        <v>3</v>
      </c>
      <c r="Q795" s="2" t="s">
        <v>19</v>
      </c>
      <c r="R795" s="2">
        <f t="shared" si="77"/>
        <v>1</v>
      </c>
      <c r="S795">
        <v>12</v>
      </c>
      <c r="T795">
        <v>3</v>
      </c>
      <c r="U795">
        <v>2</v>
      </c>
      <c r="V795">
        <v>5</v>
      </c>
      <c r="W795">
        <v>3</v>
      </c>
      <c r="X795">
        <v>0</v>
      </c>
    </row>
    <row r="796" spans="1:24" x14ac:dyDescent="0.25">
      <c r="A796">
        <v>1398</v>
      </c>
      <c r="B796">
        <v>54</v>
      </c>
      <c r="C796" s="2" t="s">
        <v>19</v>
      </c>
      <c r="D796" s="2">
        <f t="shared" si="72"/>
        <v>0</v>
      </c>
      <c r="E796">
        <v>2</v>
      </c>
      <c r="F796">
        <v>1</v>
      </c>
      <c r="G796">
        <v>1</v>
      </c>
      <c r="H796">
        <v>1</v>
      </c>
      <c r="I796">
        <v>2</v>
      </c>
      <c r="J796">
        <v>2</v>
      </c>
      <c r="K796" s="2" t="s">
        <v>20</v>
      </c>
      <c r="L796" s="2">
        <f t="shared" si="73"/>
        <v>2</v>
      </c>
      <c r="M796" s="2">
        <f t="shared" si="74"/>
        <v>0</v>
      </c>
      <c r="N796" s="2">
        <f t="shared" si="75"/>
        <v>2</v>
      </c>
      <c r="O796" s="2">
        <f t="shared" si="76"/>
        <v>0</v>
      </c>
      <c r="P796">
        <v>3</v>
      </c>
      <c r="Q796" s="2" t="s">
        <v>19</v>
      </c>
      <c r="R796" s="2">
        <f t="shared" si="77"/>
        <v>1</v>
      </c>
      <c r="S796">
        <v>11</v>
      </c>
      <c r="T796">
        <v>3</v>
      </c>
      <c r="U796">
        <v>2</v>
      </c>
      <c r="V796">
        <v>4</v>
      </c>
      <c r="W796">
        <v>3</v>
      </c>
      <c r="X796">
        <v>2</v>
      </c>
    </row>
    <row r="797" spans="1:24" x14ac:dyDescent="0.25">
      <c r="A797">
        <v>1408</v>
      </c>
      <c r="B797">
        <v>24</v>
      </c>
      <c r="C797" s="2" t="s">
        <v>19</v>
      </c>
      <c r="D797" s="2">
        <f t="shared" si="72"/>
        <v>0</v>
      </c>
      <c r="E797">
        <v>2</v>
      </c>
      <c r="F797">
        <v>2</v>
      </c>
      <c r="G797">
        <v>2</v>
      </c>
      <c r="H797">
        <v>2</v>
      </c>
      <c r="I797">
        <v>2</v>
      </c>
      <c r="J797">
        <v>1</v>
      </c>
      <c r="K797" s="2" t="s">
        <v>18</v>
      </c>
      <c r="L797" s="2">
        <f t="shared" si="73"/>
        <v>3</v>
      </c>
      <c r="M797" s="2">
        <f t="shared" si="74"/>
        <v>0</v>
      </c>
      <c r="N797" s="2">
        <f t="shared" si="75"/>
        <v>0</v>
      </c>
      <c r="O797" s="2">
        <f t="shared" si="76"/>
        <v>3</v>
      </c>
      <c r="P797">
        <v>5</v>
      </c>
      <c r="Q797" s="2" t="s">
        <v>19</v>
      </c>
      <c r="R797" s="2">
        <f t="shared" si="77"/>
        <v>1</v>
      </c>
      <c r="S797">
        <v>12</v>
      </c>
      <c r="T797">
        <v>3</v>
      </c>
      <c r="U797">
        <v>2</v>
      </c>
      <c r="V797">
        <v>4</v>
      </c>
      <c r="W797">
        <v>3</v>
      </c>
      <c r="X797">
        <v>1</v>
      </c>
    </row>
    <row r="798" spans="1:24" x14ac:dyDescent="0.25">
      <c r="A798">
        <v>1419</v>
      </c>
      <c r="B798">
        <v>38</v>
      </c>
      <c r="C798" s="2" t="s">
        <v>19</v>
      </c>
      <c r="D798" s="2">
        <f t="shared" si="72"/>
        <v>0</v>
      </c>
      <c r="E798">
        <v>2</v>
      </c>
      <c r="F798">
        <v>1</v>
      </c>
      <c r="G798">
        <v>1</v>
      </c>
      <c r="H798">
        <v>2</v>
      </c>
      <c r="I798">
        <v>2</v>
      </c>
      <c r="J798">
        <v>1</v>
      </c>
      <c r="K798" s="2" t="s">
        <v>20</v>
      </c>
      <c r="L798" s="2">
        <f t="shared" si="73"/>
        <v>2</v>
      </c>
      <c r="M798" s="2">
        <f t="shared" si="74"/>
        <v>0</v>
      </c>
      <c r="N798" s="2">
        <f t="shared" si="75"/>
        <v>2</v>
      </c>
      <c r="O798" s="2">
        <f t="shared" si="76"/>
        <v>0</v>
      </c>
      <c r="P798">
        <v>4</v>
      </c>
      <c r="Q798" s="2" t="s">
        <v>19</v>
      </c>
      <c r="R798" s="2">
        <f t="shared" si="77"/>
        <v>1</v>
      </c>
      <c r="S798">
        <v>11</v>
      </c>
      <c r="T798">
        <v>3</v>
      </c>
      <c r="U798">
        <v>3</v>
      </c>
      <c r="V798">
        <v>8</v>
      </c>
      <c r="W798">
        <v>3</v>
      </c>
      <c r="X798">
        <v>7</v>
      </c>
    </row>
    <row r="799" spans="1:24" x14ac:dyDescent="0.25">
      <c r="A799">
        <v>1420</v>
      </c>
      <c r="B799">
        <v>42</v>
      </c>
      <c r="C799" s="2" t="s">
        <v>19</v>
      </c>
      <c r="D799" s="2">
        <f t="shared" si="72"/>
        <v>0</v>
      </c>
      <c r="E799">
        <v>2</v>
      </c>
      <c r="F799">
        <v>4</v>
      </c>
      <c r="G799">
        <v>2</v>
      </c>
      <c r="H799">
        <v>3</v>
      </c>
      <c r="I799">
        <v>2</v>
      </c>
      <c r="J799">
        <v>4</v>
      </c>
      <c r="K799" s="2" t="s">
        <v>21</v>
      </c>
      <c r="L799" s="2">
        <f t="shared" si="73"/>
        <v>1</v>
      </c>
      <c r="M799" s="2">
        <f t="shared" si="74"/>
        <v>1</v>
      </c>
      <c r="N799" s="2">
        <f t="shared" si="75"/>
        <v>0</v>
      </c>
      <c r="O799" s="2">
        <f t="shared" si="76"/>
        <v>0</v>
      </c>
      <c r="P799">
        <v>0</v>
      </c>
      <c r="Q799" s="2" t="s">
        <v>17</v>
      </c>
      <c r="R799" s="2">
        <f t="shared" si="77"/>
        <v>2</v>
      </c>
      <c r="S799">
        <v>17</v>
      </c>
      <c r="T799">
        <v>3</v>
      </c>
      <c r="U799">
        <v>2</v>
      </c>
      <c r="V799">
        <v>4</v>
      </c>
      <c r="W799">
        <v>3</v>
      </c>
      <c r="X799">
        <v>1</v>
      </c>
    </row>
    <row r="800" spans="1:24" x14ac:dyDescent="0.25">
      <c r="A800">
        <v>1421</v>
      </c>
      <c r="B800">
        <v>41</v>
      </c>
      <c r="C800" s="2" t="s">
        <v>19</v>
      </c>
      <c r="D800" s="2">
        <f t="shared" si="72"/>
        <v>0</v>
      </c>
      <c r="E800">
        <v>3</v>
      </c>
      <c r="F800">
        <v>4</v>
      </c>
      <c r="G800">
        <v>2</v>
      </c>
      <c r="H800">
        <v>3</v>
      </c>
      <c r="I800">
        <v>1</v>
      </c>
      <c r="J800">
        <v>4</v>
      </c>
      <c r="K800" s="2" t="s">
        <v>20</v>
      </c>
      <c r="L800" s="2">
        <f t="shared" si="73"/>
        <v>2</v>
      </c>
      <c r="M800" s="2">
        <f t="shared" si="74"/>
        <v>0</v>
      </c>
      <c r="N800" s="2">
        <f t="shared" si="75"/>
        <v>2</v>
      </c>
      <c r="O800" s="2">
        <f t="shared" si="76"/>
        <v>0</v>
      </c>
      <c r="P800">
        <v>3</v>
      </c>
      <c r="Q800" s="2" t="s">
        <v>19</v>
      </c>
      <c r="R800" s="2">
        <f t="shared" si="77"/>
        <v>1</v>
      </c>
      <c r="S800">
        <v>22</v>
      </c>
      <c r="T800">
        <v>4</v>
      </c>
      <c r="U800">
        <v>3</v>
      </c>
      <c r="V800">
        <v>5</v>
      </c>
      <c r="W800">
        <v>3</v>
      </c>
      <c r="X800">
        <v>1</v>
      </c>
    </row>
    <row r="801" spans="1:24" x14ac:dyDescent="0.25">
      <c r="A801">
        <v>1434</v>
      </c>
      <c r="B801">
        <v>25</v>
      </c>
      <c r="C801" s="2" t="s">
        <v>19</v>
      </c>
      <c r="D801" s="2">
        <f t="shared" si="72"/>
        <v>0</v>
      </c>
      <c r="E801">
        <v>2</v>
      </c>
      <c r="F801">
        <v>1</v>
      </c>
      <c r="G801">
        <v>2</v>
      </c>
      <c r="H801">
        <v>3</v>
      </c>
      <c r="I801">
        <v>2</v>
      </c>
      <c r="J801">
        <v>3</v>
      </c>
      <c r="K801" s="2" t="s">
        <v>21</v>
      </c>
      <c r="L801" s="2">
        <f t="shared" si="73"/>
        <v>1</v>
      </c>
      <c r="M801" s="2">
        <f t="shared" si="74"/>
        <v>1</v>
      </c>
      <c r="N801" s="2">
        <f t="shared" si="75"/>
        <v>0</v>
      </c>
      <c r="O801" s="2">
        <f t="shared" si="76"/>
        <v>0</v>
      </c>
      <c r="P801">
        <v>0</v>
      </c>
      <c r="Q801" s="2" t="s">
        <v>17</v>
      </c>
      <c r="R801" s="2">
        <f t="shared" si="77"/>
        <v>2</v>
      </c>
      <c r="S801">
        <v>22</v>
      </c>
      <c r="T801">
        <v>4</v>
      </c>
      <c r="U801">
        <v>2</v>
      </c>
      <c r="V801">
        <v>5</v>
      </c>
      <c r="W801">
        <v>3</v>
      </c>
      <c r="X801">
        <v>0</v>
      </c>
    </row>
    <row r="802" spans="1:24" x14ac:dyDescent="0.25">
      <c r="A802">
        <v>1436</v>
      </c>
      <c r="B802">
        <v>44</v>
      </c>
      <c r="C802" s="2" t="s">
        <v>19</v>
      </c>
      <c r="D802" s="2">
        <f t="shared" si="72"/>
        <v>0</v>
      </c>
      <c r="E802">
        <v>3</v>
      </c>
      <c r="F802">
        <v>2</v>
      </c>
      <c r="G802">
        <v>2</v>
      </c>
      <c r="H802">
        <v>2</v>
      </c>
      <c r="I802">
        <v>1</v>
      </c>
      <c r="J802">
        <v>1</v>
      </c>
      <c r="K802" s="2" t="s">
        <v>18</v>
      </c>
      <c r="L802" s="2">
        <f t="shared" si="73"/>
        <v>3</v>
      </c>
      <c r="M802" s="2">
        <f t="shared" si="74"/>
        <v>0</v>
      </c>
      <c r="N802" s="2">
        <f t="shared" si="75"/>
        <v>0</v>
      </c>
      <c r="O802" s="2">
        <f t="shared" si="76"/>
        <v>3</v>
      </c>
      <c r="P802">
        <v>6</v>
      </c>
      <c r="Q802" s="2" t="s">
        <v>17</v>
      </c>
      <c r="R802" s="2">
        <f t="shared" si="77"/>
        <v>2</v>
      </c>
      <c r="S802">
        <v>12</v>
      </c>
      <c r="T802">
        <v>3</v>
      </c>
      <c r="U802">
        <v>3</v>
      </c>
      <c r="V802">
        <v>4</v>
      </c>
      <c r="W802">
        <v>3</v>
      </c>
      <c r="X802">
        <v>1</v>
      </c>
    </row>
    <row r="803" spans="1:24" x14ac:dyDescent="0.25">
      <c r="A803">
        <v>1453</v>
      </c>
      <c r="B803">
        <v>50</v>
      </c>
      <c r="C803" s="2" t="s">
        <v>17</v>
      </c>
      <c r="D803" s="2">
        <f t="shared" si="72"/>
        <v>1</v>
      </c>
      <c r="E803">
        <v>2</v>
      </c>
      <c r="F803">
        <v>2</v>
      </c>
      <c r="G803">
        <v>1</v>
      </c>
      <c r="H803">
        <v>1</v>
      </c>
      <c r="I803">
        <v>2</v>
      </c>
      <c r="J803">
        <v>1</v>
      </c>
      <c r="K803" s="2" t="s">
        <v>21</v>
      </c>
      <c r="L803" s="2">
        <f t="shared" si="73"/>
        <v>1</v>
      </c>
      <c r="M803" s="2">
        <f t="shared" si="74"/>
        <v>1</v>
      </c>
      <c r="N803" s="2">
        <f t="shared" si="75"/>
        <v>0</v>
      </c>
      <c r="O803" s="2">
        <f t="shared" si="76"/>
        <v>0</v>
      </c>
      <c r="P803">
        <v>7</v>
      </c>
      <c r="Q803" s="2" t="s">
        <v>19</v>
      </c>
      <c r="R803" s="2">
        <f t="shared" si="77"/>
        <v>1</v>
      </c>
      <c r="S803">
        <v>12</v>
      </c>
      <c r="T803">
        <v>3</v>
      </c>
      <c r="U803">
        <v>3</v>
      </c>
      <c r="V803">
        <v>6</v>
      </c>
      <c r="W803">
        <v>3</v>
      </c>
      <c r="X803">
        <v>0</v>
      </c>
    </row>
    <row r="804" spans="1:24" x14ac:dyDescent="0.25">
      <c r="A804">
        <v>1454</v>
      </c>
      <c r="B804">
        <v>36</v>
      </c>
      <c r="C804" s="2" t="s">
        <v>19</v>
      </c>
      <c r="D804" s="2">
        <f t="shared" si="72"/>
        <v>0</v>
      </c>
      <c r="E804">
        <v>2</v>
      </c>
      <c r="F804">
        <v>2</v>
      </c>
      <c r="G804">
        <v>1</v>
      </c>
      <c r="H804">
        <v>2</v>
      </c>
      <c r="I804">
        <v>2</v>
      </c>
      <c r="J804">
        <v>1</v>
      </c>
      <c r="K804" s="2" t="s">
        <v>20</v>
      </c>
      <c r="L804" s="2">
        <f t="shared" si="73"/>
        <v>2</v>
      </c>
      <c r="M804" s="2">
        <f t="shared" si="74"/>
        <v>0</v>
      </c>
      <c r="N804" s="2">
        <f t="shared" si="75"/>
        <v>2</v>
      </c>
      <c r="O804" s="2">
        <f t="shared" si="76"/>
        <v>0</v>
      </c>
      <c r="P804">
        <v>4</v>
      </c>
      <c r="Q804" s="2" t="s">
        <v>19</v>
      </c>
      <c r="R804" s="2">
        <f t="shared" si="77"/>
        <v>1</v>
      </c>
      <c r="S804">
        <v>13</v>
      </c>
      <c r="T804">
        <v>3</v>
      </c>
      <c r="U804">
        <v>2</v>
      </c>
      <c r="V804">
        <v>6</v>
      </c>
      <c r="W804">
        <v>3</v>
      </c>
      <c r="X804">
        <v>0</v>
      </c>
    </row>
    <row r="805" spans="1:24" x14ac:dyDescent="0.25">
      <c r="A805">
        <v>1455</v>
      </c>
      <c r="B805">
        <v>45</v>
      </c>
      <c r="C805" s="2" t="s">
        <v>19</v>
      </c>
      <c r="D805" s="2">
        <f t="shared" si="72"/>
        <v>0</v>
      </c>
      <c r="E805">
        <v>3</v>
      </c>
      <c r="F805">
        <v>4</v>
      </c>
      <c r="G805">
        <v>1</v>
      </c>
      <c r="H805">
        <v>3</v>
      </c>
      <c r="I805">
        <v>2</v>
      </c>
      <c r="J805">
        <v>3</v>
      </c>
      <c r="K805" s="2" t="s">
        <v>18</v>
      </c>
      <c r="L805" s="2">
        <f t="shared" si="73"/>
        <v>3</v>
      </c>
      <c r="M805" s="2">
        <f t="shared" si="74"/>
        <v>0</v>
      </c>
      <c r="N805" s="2">
        <f t="shared" si="75"/>
        <v>0</v>
      </c>
      <c r="O805" s="2">
        <f t="shared" si="76"/>
        <v>3</v>
      </c>
      <c r="P805">
        <v>8</v>
      </c>
      <c r="Q805" s="2" t="s">
        <v>19</v>
      </c>
      <c r="R805" s="2">
        <f t="shared" si="77"/>
        <v>1</v>
      </c>
      <c r="S805">
        <v>15</v>
      </c>
      <c r="T805">
        <v>3</v>
      </c>
      <c r="U805">
        <v>3</v>
      </c>
      <c r="V805">
        <v>5</v>
      </c>
      <c r="W805">
        <v>3</v>
      </c>
      <c r="X805">
        <v>0</v>
      </c>
    </row>
    <row r="806" spans="1:24" x14ac:dyDescent="0.25">
      <c r="A806">
        <v>1458</v>
      </c>
      <c r="B806">
        <v>40</v>
      </c>
      <c r="C806" s="2" t="s">
        <v>19</v>
      </c>
      <c r="D806" s="2">
        <f t="shared" si="72"/>
        <v>0</v>
      </c>
      <c r="E806">
        <v>2</v>
      </c>
      <c r="F806">
        <v>3</v>
      </c>
      <c r="G806">
        <v>1</v>
      </c>
      <c r="H806">
        <v>1</v>
      </c>
      <c r="I806">
        <v>1</v>
      </c>
      <c r="J806">
        <v>3</v>
      </c>
      <c r="K806" s="2" t="s">
        <v>20</v>
      </c>
      <c r="L806" s="2">
        <f t="shared" si="73"/>
        <v>2</v>
      </c>
      <c r="M806" s="2">
        <f t="shared" si="74"/>
        <v>0</v>
      </c>
      <c r="N806" s="2">
        <f t="shared" si="75"/>
        <v>2</v>
      </c>
      <c r="O806" s="2">
        <f t="shared" si="76"/>
        <v>0</v>
      </c>
      <c r="P806">
        <v>2</v>
      </c>
      <c r="Q806" s="2" t="s">
        <v>19</v>
      </c>
      <c r="R806" s="2">
        <f t="shared" si="77"/>
        <v>1</v>
      </c>
      <c r="S806">
        <v>14</v>
      </c>
      <c r="T806">
        <v>3</v>
      </c>
      <c r="U806">
        <v>3</v>
      </c>
      <c r="V806">
        <v>5</v>
      </c>
      <c r="W806">
        <v>3</v>
      </c>
      <c r="X806">
        <v>0</v>
      </c>
    </row>
    <row r="807" spans="1:24" x14ac:dyDescent="0.25">
      <c r="A807">
        <v>1459</v>
      </c>
      <c r="B807">
        <v>35</v>
      </c>
      <c r="C807" s="2" t="s">
        <v>19</v>
      </c>
      <c r="D807" s="2">
        <f t="shared" si="72"/>
        <v>0</v>
      </c>
      <c r="E807">
        <v>2</v>
      </c>
      <c r="F807">
        <v>3</v>
      </c>
      <c r="G807">
        <v>1</v>
      </c>
      <c r="H807">
        <v>1</v>
      </c>
      <c r="I807">
        <v>1</v>
      </c>
      <c r="J807">
        <v>1</v>
      </c>
      <c r="K807" s="2" t="s">
        <v>20</v>
      </c>
      <c r="L807" s="2">
        <f t="shared" si="73"/>
        <v>2</v>
      </c>
      <c r="M807" s="2">
        <f t="shared" si="74"/>
        <v>0</v>
      </c>
      <c r="N807" s="2">
        <f t="shared" si="75"/>
        <v>2</v>
      </c>
      <c r="O807" s="2">
        <f t="shared" si="76"/>
        <v>0</v>
      </c>
      <c r="P807">
        <v>3</v>
      </c>
      <c r="Q807" s="2" t="s">
        <v>19</v>
      </c>
      <c r="R807" s="2">
        <f t="shared" si="77"/>
        <v>1</v>
      </c>
      <c r="S807">
        <v>12</v>
      </c>
      <c r="T807">
        <v>3</v>
      </c>
      <c r="U807">
        <v>3</v>
      </c>
      <c r="V807">
        <v>4</v>
      </c>
      <c r="W807">
        <v>3</v>
      </c>
      <c r="X807">
        <v>1</v>
      </c>
    </row>
    <row r="808" spans="1:24" x14ac:dyDescent="0.25">
      <c r="A808">
        <v>1460</v>
      </c>
      <c r="B808">
        <v>29</v>
      </c>
      <c r="C808" s="2" t="s">
        <v>19</v>
      </c>
      <c r="D808" s="2">
        <f t="shared" si="72"/>
        <v>0</v>
      </c>
      <c r="E808">
        <v>2</v>
      </c>
      <c r="F808">
        <v>4</v>
      </c>
      <c r="G808">
        <v>1</v>
      </c>
      <c r="H808">
        <v>2</v>
      </c>
      <c r="I808">
        <v>2</v>
      </c>
      <c r="J808">
        <v>2</v>
      </c>
      <c r="K808" s="2" t="s">
        <v>20</v>
      </c>
      <c r="L808" s="2">
        <f t="shared" si="73"/>
        <v>2</v>
      </c>
      <c r="M808" s="2">
        <f t="shared" si="74"/>
        <v>0</v>
      </c>
      <c r="N808" s="2">
        <f t="shared" si="75"/>
        <v>2</v>
      </c>
      <c r="O808" s="2">
        <f t="shared" si="76"/>
        <v>0</v>
      </c>
      <c r="P808">
        <v>4</v>
      </c>
      <c r="Q808" s="2" t="s">
        <v>17</v>
      </c>
      <c r="R808" s="2">
        <f t="shared" si="77"/>
        <v>2</v>
      </c>
      <c r="S808">
        <v>13</v>
      </c>
      <c r="T808">
        <v>3</v>
      </c>
      <c r="U808">
        <v>3</v>
      </c>
      <c r="V808">
        <v>4</v>
      </c>
      <c r="W808">
        <v>3</v>
      </c>
      <c r="X808">
        <v>0</v>
      </c>
    </row>
    <row r="809" spans="1:24" x14ac:dyDescent="0.25">
      <c r="A809">
        <v>1470</v>
      </c>
      <c r="B809">
        <v>34</v>
      </c>
      <c r="C809" s="2" t="s">
        <v>19</v>
      </c>
      <c r="D809" s="2">
        <f t="shared" si="72"/>
        <v>0</v>
      </c>
      <c r="E809">
        <v>3</v>
      </c>
      <c r="F809">
        <v>2</v>
      </c>
      <c r="G809">
        <v>1</v>
      </c>
      <c r="H809">
        <v>4</v>
      </c>
      <c r="I809">
        <v>2</v>
      </c>
      <c r="J809">
        <v>1</v>
      </c>
      <c r="K809" s="2" t="s">
        <v>20</v>
      </c>
      <c r="L809" s="2">
        <f t="shared" si="73"/>
        <v>2</v>
      </c>
      <c r="M809" s="2">
        <f t="shared" si="74"/>
        <v>0</v>
      </c>
      <c r="N809" s="2">
        <f t="shared" si="75"/>
        <v>2</v>
      </c>
      <c r="O809" s="2">
        <f t="shared" si="76"/>
        <v>0</v>
      </c>
      <c r="P809">
        <v>7</v>
      </c>
      <c r="Q809" s="2" t="s">
        <v>19</v>
      </c>
      <c r="R809" s="2">
        <f t="shared" si="77"/>
        <v>1</v>
      </c>
      <c r="S809">
        <v>12</v>
      </c>
      <c r="T809">
        <v>3</v>
      </c>
      <c r="U809">
        <v>4</v>
      </c>
      <c r="V809">
        <v>4</v>
      </c>
      <c r="W809">
        <v>3</v>
      </c>
      <c r="X809">
        <v>1</v>
      </c>
    </row>
    <row r="810" spans="1:24" x14ac:dyDescent="0.25">
      <c r="A810">
        <v>1</v>
      </c>
      <c r="B810">
        <v>41</v>
      </c>
      <c r="C810" s="2" t="s">
        <v>17</v>
      </c>
      <c r="D810" s="2">
        <f t="shared" si="72"/>
        <v>1</v>
      </c>
      <c r="E810">
        <v>2</v>
      </c>
      <c r="F810">
        <v>2</v>
      </c>
      <c r="G810">
        <v>1</v>
      </c>
      <c r="H810">
        <v>1</v>
      </c>
      <c r="I810">
        <v>2</v>
      </c>
      <c r="J810">
        <v>1</v>
      </c>
      <c r="K810" s="2" t="s">
        <v>18</v>
      </c>
      <c r="L810" s="2">
        <f t="shared" si="73"/>
        <v>3</v>
      </c>
      <c r="M810" s="2">
        <f t="shared" si="74"/>
        <v>0</v>
      </c>
      <c r="N810" s="2">
        <f t="shared" si="75"/>
        <v>0</v>
      </c>
      <c r="O810" s="2">
        <f t="shared" si="76"/>
        <v>3</v>
      </c>
      <c r="P810">
        <v>8</v>
      </c>
      <c r="Q810" s="2" t="s">
        <v>17</v>
      </c>
      <c r="R810" s="2">
        <f t="shared" si="77"/>
        <v>2</v>
      </c>
      <c r="S810">
        <v>11</v>
      </c>
      <c r="T810">
        <v>3</v>
      </c>
      <c r="U810">
        <v>1</v>
      </c>
      <c r="V810">
        <v>6</v>
      </c>
      <c r="W810">
        <v>4</v>
      </c>
      <c r="X810">
        <v>0</v>
      </c>
    </row>
    <row r="811" spans="1:24" x14ac:dyDescent="0.25">
      <c r="A811">
        <v>11</v>
      </c>
      <c r="B811">
        <v>35</v>
      </c>
      <c r="C811" s="2" t="s">
        <v>19</v>
      </c>
      <c r="D811" s="2">
        <f t="shared" si="72"/>
        <v>0</v>
      </c>
      <c r="E811">
        <v>3</v>
      </c>
      <c r="F811">
        <v>1</v>
      </c>
      <c r="G811">
        <v>1</v>
      </c>
      <c r="H811">
        <v>1</v>
      </c>
      <c r="I811">
        <v>1</v>
      </c>
      <c r="J811">
        <v>2</v>
      </c>
      <c r="K811" s="2" t="s">
        <v>20</v>
      </c>
      <c r="L811" s="2">
        <f t="shared" si="73"/>
        <v>2</v>
      </c>
      <c r="M811" s="2">
        <f t="shared" si="74"/>
        <v>0</v>
      </c>
      <c r="N811" s="2">
        <f t="shared" si="75"/>
        <v>2</v>
      </c>
      <c r="O811" s="2">
        <f t="shared" si="76"/>
        <v>0</v>
      </c>
      <c r="P811">
        <v>2</v>
      </c>
      <c r="Q811" s="2" t="s">
        <v>19</v>
      </c>
      <c r="R811" s="2">
        <f t="shared" si="77"/>
        <v>1</v>
      </c>
      <c r="S811">
        <v>13</v>
      </c>
      <c r="T811">
        <v>3</v>
      </c>
      <c r="U811">
        <v>3</v>
      </c>
      <c r="V811">
        <v>5</v>
      </c>
      <c r="W811">
        <v>4</v>
      </c>
      <c r="X811">
        <v>0</v>
      </c>
    </row>
    <row r="812" spans="1:24" x14ac:dyDescent="0.25">
      <c r="A812">
        <v>72</v>
      </c>
      <c r="B812">
        <v>29</v>
      </c>
      <c r="C812" s="2" t="s">
        <v>19</v>
      </c>
      <c r="D812" s="2">
        <f t="shared" si="72"/>
        <v>0</v>
      </c>
      <c r="E812">
        <v>3</v>
      </c>
      <c r="F812">
        <v>3</v>
      </c>
      <c r="G812">
        <v>2</v>
      </c>
      <c r="H812">
        <v>3</v>
      </c>
      <c r="I812">
        <v>1</v>
      </c>
      <c r="J812">
        <v>4</v>
      </c>
      <c r="K812" s="2" t="s">
        <v>20</v>
      </c>
      <c r="L812" s="2">
        <f t="shared" si="73"/>
        <v>2</v>
      </c>
      <c r="M812" s="2">
        <f t="shared" si="74"/>
        <v>0</v>
      </c>
      <c r="N812" s="2">
        <f t="shared" si="75"/>
        <v>2</v>
      </c>
      <c r="O812" s="2">
        <f t="shared" si="76"/>
        <v>0</v>
      </c>
      <c r="P812">
        <v>0</v>
      </c>
      <c r="Q812" s="2" t="s">
        <v>19</v>
      </c>
      <c r="R812" s="2">
        <f t="shared" si="77"/>
        <v>1</v>
      </c>
      <c r="S812">
        <v>23</v>
      </c>
      <c r="T812">
        <v>4</v>
      </c>
      <c r="U812">
        <v>3</v>
      </c>
      <c r="V812">
        <v>5</v>
      </c>
      <c r="W812">
        <v>4</v>
      </c>
      <c r="X812">
        <v>0</v>
      </c>
    </row>
    <row r="813" spans="1:24" x14ac:dyDescent="0.25">
      <c r="A813">
        <v>74</v>
      </c>
      <c r="B813">
        <v>32</v>
      </c>
      <c r="C813" s="2" t="s">
        <v>19</v>
      </c>
      <c r="D813" s="2">
        <f t="shared" si="72"/>
        <v>0</v>
      </c>
      <c r="E813">
        <v>3</v>
      </c>
      <c r="F813">
        <v>2</v>
      </c>
      <c r="G813">
        <v>2</v>
      </c>
      <c r="H813">
        <v>3</v>
      </c>
      <c r="I813">
        <v>2</v>
      </c>
      <c r="J813">
        <v>2</v>
      </c>
      <c r="K813" s="2" t="s">
        <v>20</v>
      </c>
      <c r="L813" s="2">
        <f t="shared" si="73"/>
        <v>2</v>
      </c>
      <c r="M813" s="2">
        <f t="shared" si="74"/>
        <v>0</v>
      </c>
      <c r="N813" s="2">
        <f t="shared" si="75"/>
        <v>2</v>
      </c>
      <c r="O813" s="2">
        <f t="shared" si="76"/>
        <v>0</v>
      </c>
      <c r="P813">
        <v>1</v>
      </c>
      <c r="Q813" s="2" t="s">
        <v>19</v>
      </c>
      <c r="R813" s="2">
        <f t="shared" si="77"/>
        <v>1</v>
      </c>
      <c r="S813">
        <v>17</v>
      </c>
      <c r="T813">
        <v>3</v>
      </c>
      <c r="U813">
        <v>3</v>
      </c>
      <c r="V813">
        <v>10</v>
      </c>
      <c r="W813">
        <v>4</v>
      </c>
      <c r="X813">
        <v>0</v>
      </c>
    </row>
    <row r="814" spans="1:24" x14ac:dyDescent="0.25">
      <c r="A814">
        <v>82</v>
      </c>
      <c r="B814">
        <v>35</v>
      </c>
      <c r="C814" s="2" t="s">
        <v>19</v>
      </c>
      <c r="D814" s="2">
        <f t="shared" si="72"/>
        <v>0</v>
      </c>
      <c r="E814">
        <v>3</v>
      </c>
      <c r="F814">
        <v>2</v>
      </c>
      <c r="G814">
        <v>2</v>
      </c>
      <c r="H814">
        <v>2</v>
      </c>
      <c r="I814">
        <v>1</v>
      </c>
      <c r="J814">
        <v>3</v>
      </c>
      <c r="K814" s="2" t="s">
        <v>18</v>
      </c>
      <c r="L814" s="2">
        <f t="shared" si="73"/>
        <v>3</v>
      </c>
      <c r="M814" s="2">
        <f t="shared" si="74"/>
        <v>0</v>
      </c>
      <c r="N814" s="2">
        <f t="shared" si="75"/>
        <v>0</v>
      </c>
      <c r="O814" s="2">
        <f t="shared" si="76"/>
        <v>3</v>
      </c>
      <c r="P814">
        <v>1</v>
      </c>
      <c r="Q814" s="2" t="s">
        <v>19</v>
      </c>
      <c r="R814" s="2">
        <f t="shared" si="77"/>
        <v>1</v>
      </c>
      <c r="S814">
        <v>18</v>
      </c>
      <c r="T814">
        <v>3</v>
      </c>
      <c r="U814">
        <v>3</v>
      </c>
      <c r="V814">
        <v>6</v>
      </c>
      <c r="W814">
        <v>4</v>
      </c>
      <c r="X814">
        <v>0</v>
      </c>
    </row>
    <row r="815" spans="1:24" x14ac:dyDescent="0.25">
      <c r="A815">
        <v>86</v>
      </c>
      <c r="B815">
        <v>56</v>
      </c>
      <c r="C815" s="2" t="s">
        <v>19</v>
      </c>
      <c r="D815" s="2">
        <f t="shared" si="72"/>
        <v>0</v>
      </c>
      <c r="E815">
        <v>3</v>
      </c>
      <c r="F815">
        <v>4</v>
      </c>
      <c r="G815">
        <v>1</v>
      </c>
      <c r="H815">
        <v>1</v>
      </c>
      <c r="I815">
        <v>3</v>
      </c>
      <c r="J815">
        <v>1</v>
      </c>
      <c r="K815" s="2" t="s">
        <v>18</v>
      </c>
      <c r="L815" s="2">
        <f t="shared" si="73"/>
        <v>3</v>
      </c>
      <c r="M815" s="2">
        <f t="shared" si="74"/>
        <v>0</v>
      </c>
      <c r="N815" s="2">
        <f t="shared" si="75"/>
        <v>0</v>
      </c>
      <c r="O815" s="2">
        <f t="shared" si="76"/>
        <v>3</v>
      </c>
      <c r="P815">
        <v>4</v>
      </c>
      <c r="Q815" s="2" t="s">
        <v>19</v>
      </c>
      <c r="R815" s="2">
        <f t="shared" si="77"/>
        <v>1</v>
      </c>
      <c r="S815">
        <v>11</v>
      </c>
      <c r="T815">
        <v>2</v>
      </c>
      <c r="U815">
        <v>2</v>
      </c>
      <c r="V815">
        <v>6</v>
      </c>
      <c r="W815">
        <v>4</v>
      </c>
      <c r="X815">
        <v>0</v>
      </c>
    </row>
    <row r="816" spans="1:24" x14ac:dyDescent="0.25">
      <c r="A816">
        <v>98</v>
      </c>
      <c r="B816">
        <v>28</v>
      </c>
      <c r="C816" s="2" t="s">
        <v>19</v>
      </c>
      <c r="D816" s="2">
        <f t="shared" si="72"/>
        <v>0</v>
      </c>
      <c r="E816">
        <v>3</v>
      </c>
      <c r="F816">
        <v>2</v>
      </c>
      <c r="G816">
        <v>2</v>
      </c>
      <c r="H816">
        <v>3</v>
      </c>
      <c r="I816">
        <v>2</v>
      </c>
      <c r="J816">
        <v>3</v>
      </c>
      <c r="K816" s="2" t="s">
        <v>20</v>
      </c>
      <c r="L816" s="2">
        <f t="shared" si="73"/>
        <v>2</v>
      </c>
      <c r="M816" s="2">
        <f t="shared" si="74"/>
        <v>0</v>
      </c>
      <c r="N816" s="2">
        <f t="shared" si="75"/>
        <v>2</v>
      </c>
      <c r="O816" s="2">
        <f t="shared" si="76"/>
        <v>0</v>
      </c>
      <c r="P816">
        <v>1</v>
      </c>
      <c r="Q816" s="2" t="s">
        <v>19</v>
      </c>
      <c r="R816" s="2">
        <f t="shared" si="77"/>
        <v>1</v>
      </c>
      <c r="S816">
        <v>15</v>
      </c>
      <c r="T816">
        <v>3</v>
      </c>
      <c r="U816">
        <v>4</v>
      </c>
      <c r="V816">
        <v>5</v>
      </c>
      <c r="W816">
        <v>4</v>
      </c>
      <c r="X816">
        <v>0</v>
      </c>
    </row>
    <row r="817" spans="1:24" x14ac:dyDescent="0.25">
      <c r="A817">
        <v>108</v>
      </c>
      <c r="B817">
        <v>25</v>
      </c>
      <c r="C817" s="2" t="s">
        <v>17</v>
      </c>
      <c r="D817" s="2">
        <f t="shared" si="72"/>
        <v>1</v>
      </c>
      <c r="E817">
        <v>3</v>
      </c>
      <c r="F817">
        <v>3</v>
      </c>
      <c r="G817">
        <v>2</v>
      </c>
      <c r="H817">
        <v>2</v>
      </c>
      <c r="I817">
        <v>2</v>
      </c>
      <c r="J817">
        <v>2</v>
      </c>
      <c r="K817" s="2" t="s">
        <v>18</v>
      </c>
      <c r="L817" s="2">
        <f t="shared" si="73"/>
        <v>3</v>
      </c>
      <c r="M817" s="2">
        <f t="shared" si="74"/>
        <v>0</v>
      </c>
      <c r="N817" s="2">
        <f t="shared" si="75"/>
        <v>0</v>
      </c>
      <c r="O817" s="2">
        <f t="shared" si="76"/>
        <v>3</v>
      </c>
      <c r="P817">
        <v>5</v>
      </c>
      <c r="Q817" s="2" t="s">
        <v>17</v>
      </c>
      <c r="R817" s="2">
        <f t="shared" si="77"/>
        <v>2</v>
      </c>
      <c r="S817">
        <v>11</v>
      </c>
      <c r="T817">
        <v>3</v>
      </c>
      <c r="U817">
        <v>3</v>
      </c>
      <c r="V817">
        <v>6</v>
      </c>
      <c r="W817">
        <v>4</v>
      </c>
      <c r="X817">
        <v>0</v>
      </c>
    </row>
    <row r="818" spans="1:24" x14ac:dyDescent="0.25">
      <c r="A818">
        <v>123</v>
      </c>
      <c r="B818">
        <v>56</v>
      </c>
      <c r="C818" s="2" t="s">
        <v>17</v>
      </c>
      <c r="D818" s="2">
        <f t="shared" si="72"/>
        <v>1</v>
      </c>
      <c r="E818">
        <v>2</v>
      </c>
      <c r="F818">
        <v>2</v>
      </c>
      <c r="G818">
        <v>1</v>
      </c>
      <c r="H818">
        <v>3</v>
      </c>
      <c r="I818">
        <v>1</v>
      </c>
      <c r="J818">
        <v>3</v>
      </c>
      <c r="K818" s="2" t="s">
        <v>20</v>
      </c>
      <c r="L818" s="2">
        <f t="shared" si="73"/>
        <v>2</v>
      </c>
      <c r="M818" s="2">
        <f t="shared" si="74"/>
        <v>0</v>
      </c>
      <c r="N818" s="2">
        <f t="shared" si="75"/>
        <v>2</v>
      </c>
      <c r="O818" s="2">
        <f t="shared" si="76"/>
        <v>0</v>
      </c>
      <c r="P818">
        <v>2</v>
      </c>
      <c r="Q818" s="2" t="s">
        <v>17</v>
      </c>
      <c r="R818" s="2">
        <f t="shared" si="77"/>
        <v>2</v>
      </c>
      <c r="S818">
        <v>18</v>
      </c>
      <c r="T818">
        <v>3</v>
      </c>
      <c r="U818">
        <v>3</v>
      </c>
      <c r="V818">
        <v>5</v>
      </c>
      <c r="W818">
        <v>4</v>
      </c>
      <c r="X818">
        <v>4</v>
      </c>
    </row>
    <row r="819" spans="1:24" x14ac:dyDescent="0.25">
      <c r="A819">
        <v>126</v>
      </c>
      <c r="B819">
        <v>26</v>
      </c>
      <c r="C819" s="2" t="s">
        <v>19</v>
      </c>
      <c r="D819" s="2">
        <f t="shared" si="72"/>
        <v>0</v>
      </c>
      <c r="E819">
        <v>3</v>
      </c>
      <c r="F819">
        <v>3</v>
      </c>
      <c r="G819">
        <v>1</v>
      </c>
      <c r="H819">
        <v>2</v>
      </c>
      <c r="I819">
        <v>1</v>
      </c>
      <c r="J819">
        <v>3</v>
      </c>
      <c r="K819" s="2" t="s">
        <v>20</v>
      </c>
      <c r="L819" s="2">
        <f t="shared" si="73"/>
        <v>2</v>
      </c>
      <c r="M819" s="2">
        <f t="shared" si="74"/>
        <v>0</v>
      </c>
      <c r="N819" s="2">
        <f t="shared" si="75"/>
        <v>2</v>
      </c>
      <c r="O819" s="2">
        <f t="shared" si="76"/>
        <v>0</v>
      </c>
      <c r="P819">
        <v>1</v>
      </c>
      <c r="Q819" s="2" t="s">
        <v>19</v>
      </c>
      <c r="R819" s="2">
        <f t="shared" si="77"/>
        <v>1</v>
      </c>
      <c r="S819">
        <v>19</v>
      </c>
      <c r="T819">
        <v>3</v>
      </c>
      <c r="U819">
        <v>2</v>
      </c>
      <c r="V819">
        <v>5</v>
      </c>
      <c r="W819">
        <v>4</v>
      </c>
      <c r="X819">
        <v>4</v>
      </c>
    </row>
    <row r="820" spans="1:24" x14ac:dyDescent="0.25">
      <c r="A820">
        <v>141</v>
      </c>
      <c r="B820">
        <v>32</v>
      </c>
      <c r="C820" s="2" t="s">
        <v>17</v>
      </c>
      <c r="D820" s="2">
        <f t="shared" si="72"/>
        <v>1</v>
      </c>
      <c r="E820">
        <v>3</v>
      </c>
      <c r="F820">
        <v>1</v>
      </c>
      <c r="G820">
        <v>2</v>
      </c>
      <c r="H820">
        <v>3</v>
      </c>
      <c r="I820">
        <v>1</v>
      </c>
      <c r="J820">
        <v>4</v>
      </c>
      <c r="K820" s="2" t="s">
        <v>18</v>
      </c>
      <c r="L820" s="2">
        <f t="shared" si="73"/>
        <v>3</v>
      </c>
      <c r="M820" s="2">
        <f t="shared" si="74"/>
        <v>0</v>
      </c>
      <c r="N820" s="2">
        <f t="shared" si="75"/>
        <v>0</v>
      </c>
      <c r="O820" s="2">
        <f t="shared" si="76"/>
        <v>3</v>
      </c>
      <c r="P820">
        <v>7</v>
      </c>
      <c r="Q820" s="2" t="s">
        <v>19</v>
      </c>
      <c r="R820" s="2">
        <f t="shared" si="77"/>
        <v>1</v>
      </c>
      <c r="S820">
        <v>22</v>
      </c>
      <c r="T820">
        <v>4</v>
      </c>
      <c r="U820">
        <v>4</v>
      </c>
      <c r="V820">
        <v>5</v>
      </c>
      <c r="W820">
        <v>4</v>
      </c>
      <c r="X820">
        <v>0</v>
      </c>
    </row>
    <row r="821" spans="1:24" x14ac:dyDescent="0.25">
      <c r="A821">
        <v>144</v>
      </c>
      <c r="B821">
        <v>30</v>
      </c>
      <c r="C821" s="2" t="s">
        <v>19</v>
      </c>
      <c r="D821" s="2">
        <f t="shared" si="72"/>
        <v>0</v>
      </c>
      <c r="E821">
        <v>3</v>
      </c>
      <c r="F821">
        <v>1</v>
      </c>
      <c r="G821">
        <v>1</v>
      </c>
      <c r="H821">
        <v>2</v>
      </c>
      <c r="I821">
        <v>1</v>
      </c>
      <c r="J821">
        <v>3</v>
      </c>
      <c r="K821" s="2" t="s">
        <v>18</v>
      </c>
      <c r="L821" s="2">
        <f t="shared" si="73"/>
        <v>3</v>
      </c>
      <c r="M821" s="2">
        <f t="shared" si="74"/>
        <v>0</v>
      </c>
      <c r="N821" s="2">
        <f t="shared" si="75"/>
        <v>0</v>
      </c>
      <c r="O821" s="2">
        <f t="shared" si="76"/>
        <v>3</v>
      </c>
      <c r="P821">
        <v>3</v>
      </c>
      <c r="Q821" s="2" t="s">
        <v>19</v>
      </c>
      <c r="R821" s="2">
        <f t="shared" si="77"/>
        <v>1</v>
      </c>
      <c r="S821">
        <v>14</v>
      </c>
      <c r="T821">
        <v>3</v>
      </c>
      <c r="U821">
        <v>2</v>
      </c>
      <c r="V821">
        <v>5</v>
      </c>
      <c r="W821">
        <v>4</v>
      </c>
      <c r="X821">
        <v>0</v>
      </c>
    </row>
    <row r="822" spans="1:24" x14ac:dyDescent="0.25">
      <c r="A822">
        <v>166</v>
      </c>
      <c r="B822">
        <v>50</v>
      </c>
      <c r="C822" s="2" t="s">
        <v>19</v>
      </c>
      <c r="D822" s="2">
        <f t="shared" si="72"/>
        <v>0</v>
      </c>
      <c r="E822">
        <v>3</v>
      </c>
      <c r="F822">
        <v>3</v>
      </c>
      <c r="G822">
        <v>1</v>
      </c>
      <c r="H822">
        <v>3</v>
      </c>
      <c r="I822">
        <v>5</v>
      </c>
      <c r="J822">
        <v>2</v>
      </c>
      <c r="K822" s="2" t="s">
        <v>18</v>
      </c>
      <c r="L822" s="2">
        <f t="shared" si="73"/>
        <v>3</v>
      </c>
      <c r="M822" s="2">
        <f t="shared" si="74"/>
        <v>0</v>
      </c>
      <c r="N822" s="2">
        <f t="shared" si="75"/>
        <v>0</v>
      </c>
      <c r="O822" s="2">
        <f t="shared" si="76"/>
        <v>3</v>
      </c>
      <c r="P822">
        <v>3</v>
      </c>
      <c r="Q822" s="2" t="s">
        <v>19</v>
      </c>
      <c r="R822" s="2">
        <f t="shared" si="77"/>
        <v>1</v>
      </c>
      <c r="S822">
        <v>15</v>
      </c>
      <c r="T822">
        <v>3</v>
      </c>
      <c r="U822">
        <v>3</v>
      </c>
      <c r="V822">
        <v>5</v>
      </c>
      <c r="W822">
        <v>4</v>
      </c>
      <c r="X822">
        <v>4</v>
      </c>
    </row>
    <row r="823" spans="1:24" x14ac:dyDescent="0.25">
      <c r="A823">
        <v>170</v>
      </c>
      <c r="B823">
        <v>32</v>
      </c>
      <c r="C823" s="2" t="s">
        <v>19</v>
      </c>
      <c r="D823" s="2">
        <f t="shared" si="72"/>
        <v>0</v>
      </c>
      <c r="E823">
        <v>2</v>
      </c>
      <c r="F823">
        <v>3</v>
      </c>
      <c r="G823">
        <v>2</v>
      </c>
      <c r="H823">
        <v>3</v>
      </c>
      <c r="I823">
        <v>1</v>
      </c>
      <c r="J823">
        <v>3</v>
      </c>
      <c r="K823" s="2" t="s">
        <v>18</v>
      </c>
      <c r="L823" s="2">
        <f t="shared" si="73"/>
        <v>3</v>
      </c>
      <c r="M823" s="2">
        <f t="shared" si="74"/>
        <v>0</v>
      </c>
      <c r="N823" s="2">
        <f t="shared" si="75"/>
        <v>0</v>
      </c>
      <c r="O823" s="2">
        <f t="shared" si="76"/>
        <v>3</v>
      </c>
      <c r="P823">
        <v>3</v>
      </c>
      <c r="Q823" s="2" t="s">
        <v>19</v>
      </c>
      <c r="R823" s="2">
        <f t="shared" si="77"/>
        <v>1</v>
      </c>
      <c r="S823">
        <v>20</v>
      </c>
      <c r="T823">
        <v>4</v>
      </c>
      <c r="U823">
        <v>3</v>
      </c>
      <c r="V823">
        <v>5</v>
      </c>
      <c r="W823">
        <v>4</v>
      </c>
      <c r="X823">
        <v>1</v>
      </c>
    </row>
    <row r="824" spans="1:24" x14ac:dyDescent="0.25">
      <c r="A824">
        <v>175</v>
      </c>
      <c r="B824">
        <v>45</v>
      </c>
      <c r="C824" s="2" t="s">
        <v>19</v>
      </c>
      <c r="D824" s="2">
        <f t="shared" si="72"/>
        <v>0</v>
      </c>
      <c r="E824">
        <v>2</v>
      </c>
      <c r="F824">
        <v>3</v>
      </c>
      <c r="G824">
        <v>1</v>
      </c>
      <c r="H824">
        <v>2</v>
      </c>
      <c r="I824">
        <v>2</v>
      </c>
      <c r="J824">
        <v>1</v>
      </c>
      <c r="K824" s="2" t="s">
        <v>21</v>
      </c>
      <c r="L824" s="2">
        <f t="shared" si="73"/>
        <v>1</v>
      </c>
      <c r="M824" s="2">
        <f t="shared" si="74"/>
        <v>1</v>
      </c>
      <c r="N824" s="2">
        <f t="shared" si="75"/>
        <v>0</v>
      </c>
      <c r="O824" s="2">
        <f t="shared" si="76"/>
        <v>0</v>
      </c>
      <c r="P824">
        <v>4</v>
      </c>
      <c r="Q824" s="2" t="s">
        <v>17</v>
      </c>
      <c r="R824" s="2">
        <f t="shared" si="77"/>
        <v>2</v>
      </c>
      <c r="S824">
        <v>11</v>
      </c>
      <c r="T824">
        <v>3</v>
      </c>
      <c r="U824">
        <v>4</v>
      </c>
      <c r="V824">
        <v>5</v>
      </c>
      <c r="W824">
        <v>4</v>
      </c>
      <c r="X824">
        <v>0</v>
      </c>
    </row>
    <row r="825" spans="1:24" x14ac:dyDescent="0.25">
      <c r="A825">
        <v>194</v>
      </c>
      <c r="B825">
        <v>43</v>
      </c>
      <c r="C825" s="2" t="s">
        <v>19</v>
      </c>
      <c r="D825" s="2">
        <f t="shared" si="72"/>
        <v>0</v>
      </c>
      <c r="E825">
        <v>3</v>
      </c>
      <c r="F825">
        <v>4</v>
      </c>
      <c r="G825">
        <v>2</v>
      </c>
      <c r="H825">
        <v>4</v>
      </c>
      <c r="I825">
        <v>1</v>
      </c>
      <c r="J825">
        <v>4</v>
      </c>
      <c r="K825" s="2" t="s">
        <v>21</v>
      </c>
      <c r="L825" s="2">
        <f t="shared" si="73"/>
        <v>1</v>
      </c>
      <c r="M825" s="2">
        <f t="shared" si="74"/>
        <v>1</v>
      </c>
      <c r="N825" s="2">
        <f t="shared" si="75"/>
        <v>0</v>
      </c>
      <c r="O825" s="2">
        <f t="shared" si="76"/>
        <v>0</v>
      </c>
      <c r="P825">
        <v>4</v>
      </c>
      <c r="Q825" s="2" t="s">
        <v>19</v>
      </c>
      <c r="R825" s="2">
        <f t="shared" si="77"/>
        <v>1</v>
      </c>
      <c r="S825">
        <v>14</v>
      </c>
      <c r="T825">
        <v>3</v>
      </c>
      <c r="U825">
        <v>4</v>
      </c>
      <c r="V825">
        <v>5</v>
      </c>
      <c r="W825">
        <v>4</v>
      </c>
      <c r="X825">
        <v>2</v>
      </c>
    </row>
    <row r="826" spans="1:24" x14ac:dyDescent="0.25">
      <c r="A826">
        <v>206</v>
      </c>
      <c r="B826">
        <v>29</v>
      </c>
      <c r="C826" s="2" t="s">
        <v>17</v>
      </c>
      <c r="D826" s="2">
        <f t="shared" si="72"/>
        <v>1</v>
      </c>
      <c r="E826">
        <v>3</v>
      </c>
      <c r="F826">
        <v>2</v>
      </c>
      <c r="G826">
        <v>2</v>
      </c>
      <c r="H826">
        <v>3</v>
      </c>
      <c r="I826">
        <v>3</v>
      </c>
      <c r="J826">
        <v>4</v>
      </c>
      <c r="K826" s="2" t="s">
        <v>20</v>
      </c>
      <c r="L826" s="2">
        <f t="shared" si="73"/>
        <v>2</v>
      </c>
      <c r="M826" s="2">
        <f t="shared" si="74"/>
        <v>0</v>
      </c>
      <c r="N826" s="2">
        <f t="shared" si="75"/>
        <v>2</v>
      </c>
      <c r="O826" s="2">
        <f t="shared" si="76"/>
        <v>0</v>
      </c>
      <c r="P826">
        <v>1</v>
      </c>
      <c r="Q826" s="2" t="s">
        <v>19</v>
      </c>
      <c r="R826" s="2">
        <f t="shared" si="77"/>
        <v>1</v>
      </c>
      <c r="S826">
        <v>22</v>
      </c>
      <c r="T826">
        <v>4</v>
      </c>
      <c r="U826">
        <v>2</v>
      </c>
      <c r="V826">
        <v>10</v>
      </c>
      <c r="W826">
        <v>4</v>
      </c>
      <c r="X826">
        <v>1</v>
      </c>
    </row>
    <row r="827" spans="1:24" x14ac:dyDescent="0.25">
      <c r="A827">
        <v>225</v>
      </c>
      <c r="B827">
        <v>31</v>
      </c>
      <c r="C827" s="2" t="s">
        <v>19</v>
      </c>
      <c r="D827" s="2">
        <f t="shared" si="72"/>
        <v>0</v>
      </c>
      <c r="E827">
        <v>2</v>
      </c>
      <c r="F827">
        <v>3</v>
      </c>
      <c r="G827">
        <v>1</v>
      </c>
      <c r="H827">
        <v>1</v>
      </c>
      <c r="I827">
        <v>2</v>
      </c>
      <c r="J827">
        <v>2</v>
      </c>
      <c r="K827" s="2" t="s">
        <v>20</v>
      </c>
      <c r="L827" s="2">
        <f t="shared" si="73"/>
        <v>2</v>
      </c>
      <c r="M827" s="2">
        <f t="shared" si="74"/>
        <v>0</v>
      </c>
      <c r="N827" s="2">
        <f t="shared" si="75"/>
        <v>2</v>
      </c>
      <c r="O827" s="2">
        <f t="shared" si="76"/>
        <v>0</v>
      </c>
      <c r="P827">
        <v>2</v>
      </c>
      <c r="Q827" s="2" t="s">
        <v>19</v>
      </c>
      <c r="R827" s="2">
        <f t="shared" si="77"/>
        <v>1</v>
      </c>
      <c r="S827">
        <v>12</v>
      </c>
      <c r="T827">
        <v>3</v>
      </c>
      <c r="U827">
        <v>3</v>
      </c>
      <c r="V827">
        <v>5</v>
      </c>
      <c r="W827">
        <v>4</v>
      </c>
      <c r="X827">
        <v>1</v>
      </c>
    </row>
    <row r="828" spans="1:24" x14ac:dyDescent="0.25">
      <c r="A828">
        <v>235</v>
      </c>
      <c r="B828">
        <v>33</v>
      </c>
      <c r="C828" s="2" t="s">
        <v>17</v>
      </c>
      <c r="D828" s="2">
        <f t="shared" si="72"/>
        <v>1</v>
      </c>
      <c r="E828">
        <v>3</v>
      </c>
      <c r="F828">
        <v>3</v>
      </c>
      <c r="G828">
        <v>2</v>
      </c>
      <c r="H828">
        <v>3</v>
      </c>
      <c r="I828">
        <v>1</v>
      </c>
      <c r="J828">
        <v>1</v>
      </c>
      <c r="K828" s="2" t="s">
        <v>20</v>
      </c>
      <c r="L828" s="2">
        <f t="shared" si="73"/>
        <v>2</v>
      </c>
      <c r="M828" s="2">
        <f t="shared" si="74"/>
        <v>0</v>
      </c>
      <c r="N828" s="2">
        <f t="shared" si="75"/>
        <v>2</v>
      </c>
      <c r="O828" s="2">
        <f t="shared" si="76"/>
        <v>0</v>
      </c>
      <c r="P828">
        <v>5</v>
      </c>
      <c r="Q828" s="2" t="s">
        <v>17</v>
      </c>
      <c r="R828" s="2">
        <f t="shared" si="77"/>
        <v>2</v>
      </c>
      <c r="S828">
        <v>13</v>
      </c>
      <c r="T828">
        <v>3</v>
      </c>
      <c r="U828">
        <v>1</v>
      </c>
      <c r="V828">
        <v>5</v>
      </c>
      <c r="W828">
        <v>4</v>
      </c>
      <c r="X828">
        <v>0</v>
      </c>
    </row>
    <row r="829" spans="1:24" x14ac:dyDescent="0.25">
      <c r="A829">
        <v>260</v>
      </c>
      <c r="B829">
        <v>31</v>
      </c>
      <c r="C829" s="2" t="s">
        <v>17</v>
      </c>
      <c r="D829" s="2">
        <f t="shared" si="72"/>
        <v>1</v>
      </c>
      <c r="E829">
        <v>2</v>
      </c>
      <c r="F829">
        <v>3</v>
      </c>
      <c r="G829">
        <v>1</v>
      </c>
      <c r="H829">
        <v>2</v>
      </c>
      <c r="I829">
        <v>1</v>
      </c>
      <c r="J829">
        <v>2</v>
      </c>
      <c r="K829" s="2" t="s">
        <v>18</v>
      </c>
      <c r="L829" s="2">
        <f t="shared" si="73"/>
        <v>3</v>
      </c>
      <c r="M829" s="2">
        <f t="shared" si="74"/>
        <v>0</v>
      </c>
      <c r="N829" s="2">
        <f t="shared" si="75"/>
        <v>0</v>
      </c>
      <c r="O829" s="2">
        <f t="shared" si="76"/>
        <v>3</v>
      </c>
      <c r="P829">
        <v>0</v>
      </c>
      <c r="Q829" s="2" t="s">
        <v>19</v>
      </c>
      <c r="R829" s="2">
        <f t="shared" si="77"/>
        <v>1</v>
      </c>
      <c r="S829">
        <v>11</v>
      </c>
      <c r="T829">
        <v>2</v>
      </c>
      <c r="U829">
        <v>4</v>
      </c>
      <c r="V829">
        <v>5</v>
      </c>
      <c r="W829">
        <v>4</v>
      </c>
      <c r="X829">
        <v>1</v>
      </c>
    </row>
    <row r="830" spans="1:24" x14ac:dyDescent="0.25">
      <c r="A830">
        <v>274</v>
      </c>
      <c r="B830">
        <v>37</v>
      </c>
      <c r="C830" s="2" t="s">
        <v>19</v>
      </c>
      <c r="D830" s="2">
        <f t="shared" si="72"/>
        <v>0</v>
      </c>
      <c r="E830">
        <v>4</v>
      </c>
      <c r="F830">
        <v>3</v>
      </c>
      <c r="G830">
        <v>1</v>
      </c>
      <c r="H830">
        <v>1</v>
      </c>
      <c r="I830">
        <v>2</v>
      </c>
      <c r="J830">
        <v>4</v>
      </c>
      <c r="K830" s="2" t="s">
        <v>20</v>
      </c>
      <c r="L830" s="2">
        <f t="shared" si="73"/>
        <v>2</v>
      </c>
      <c r="M830" s="2">
        <f t="shared" si="74"/>
        <v>0</v>
      </c>
      <c r="N830" s="2">
        <f t="shared" si="75"/>
        <v>2</v>
      </c>
      <c r="O830" s="2">
        <f t="shared" si="76"/>
        <v>0</v>
      </c>
      <c r="P830">
        <v>4</v>
      </c>
      <c r="Q830" s="2" t="s">
        <v>19</v>
      </c>
      <c r="R830" s="2">
        <f t="shared" si="77"/>
        <v>1</v>
      </c>
      <c r="S830">
        <v>14</v>
      </c>
      <c r="T830">
        <v>3</v>
      </c>
      <c r="U830">
        <v>4</v>
      </c>
      <c r="V830">
        <v>5</v>
      </c>
      <c r="W830">
        <v>4</v>
      </c>
      <c r="X830">
        <v>0</v>
      </c>
    </row>
    <row r="831" spans="1:24" x14ac:dyDescent="0.25">
      <c r="A831">
        <v>280</v>
      </c>
      <c r="B831">
        <v>50</v>
      </c>
      <c r="C831" s="2" t="s">
        <v>19</v>
      </c>
      <c r="D831" s="2">
        <f t="shared" si="72"/>
        <v>0</v>
      </c>
      <c r="E831">
        <v>1</v>
      </c>
      <c r="F831">
        <v>1</v>
      </c>
      <c r="G831">
        <v>2</v>
      </c>
      <c r="H831">
        <v>3</v>
      </c>
      <c r="I831">
        <v>5</v>
      </c>
      <c r="J831">
        <v>2</v>
      </c>
      <c r="K831" s="2" t="s">
        <v>21</v>
      </c>
      <c r="L831" s="2">
        <f t="shared" si="73"/>
        <v>1</v>
      </c>
      <c r="M831" s="2">
        <f t="shared" si="74"/>
        <v>1</v>
      </c>
      <c r="N831" s="2">
        <f t="shared" si="75"/>
        <v>0</v>
      </c>
      <c r="O831" s="2">
        <f t="shared" si="76"/>
        <v>0</v>
      </c>
      <c r="P831">
        <v>3</v>
      </c>
      <c r="Q831" s="2" t="s">
        <v>19</v>
      </c>
      <c r="R831" s="2">
        <f t="shared" si="77"/>
        <v>1</v>
      </c>
      <c r="S831">
        <v>14</v>
      </c>
      <c r="T831">
        <v>3</v>
      </c>
      <c r="U831">
        <v>2</v>
      </c>
      <c r="V831">
        <v>10</v>
      </c>
      <c r="W831">
        <v>4</v>
      </c>
      <c r="X831">
        <v>1</v>
      </c>
    </row>
    <row r="832" spans="1:24" x14ac:dyDescent="0.25">
      <c r="A832">
        <v>296</v>
      </c>
      <c r="B832">
        <v>42</v>
      </c>
      <c r="C832" s="2" t="s">
        <v>19</v>
      </c>
      <c r="D832" s="2">
        <f t="shared" si="72"/>
        <v>0</v>
      </c>
      <c r="E832">
        <v>3</v>
      </c>
      <c r="F832">
        <v>3</v>
      </c>
      <c r="G832">
        <v>1</v>
      </c>
      <c r="H832">
        <v>1</v>
      </c>
      <c r="I832">
        <v>4</v>
      </c>
      <c r="J832">
        <v>2</v>
      </c>
      <c r="K832" s="2" t="s">
        <v>20</v>
      </c>
      <c r="L832" s="2">
        <f t="shared" si="73"/>
        <v>2</v>
      </c>
      <c r="M832" s="2">
        <f t="shared" si="74"/>
        <v>0</v>
      </c>
      <c r="N832" s="2">
        <f t="shared" si="75"/>
        <v>2</v>
      </c>
      <c r="O832" s="2">
        <f t="shared" si="76"/>
        <v>0</v>
      </c>
      <c r="P832">
        <v>5</v>
      </c>
      <c r="Q832" s="2" t="s">
        <v>19</v>
      </c>
      <c r="R832" s="2">
        <f t="shared" si="77"/>
        <v>1</v>
      </c>
      <c r="S832">
        <v>14</v>
      </c>
      <c r="T832">
        <v>3</v>
      </c>
      <c r="U832">
        <v>4</v>
      </c>
      <c r="V832">
        <v>20</v>
      </c>
      <c r="W832">
        <v>4</v>
      </c>
      <c r="X832">
        <v>4</v>
      </c>
    </row>
    <row r="833" spans="1:24" x14ac:dyDescent="0.25">
      <c r="A833">
        <v>321</v>
      </c>
      <c r="B833">
        <v>27</v>
      </c>
      <c r="C833" s="2" t="s">
        <v>19</v>
      </c>
      <c r="D833" s="2">
        <f t="shared" si="72"/>
        <v>0</v>
      </c>
      <c r="E833">
        <v>3</v>
      </c>
      <c r="F833">
        <v>4</v>
      </c>
      <c r="G833">
        <v>1</v>
      </c>
      <c r="H833">
        <v>1</v>
      </c>
      <c r="I833">
        <v>2</v>
      </c>
      <c r="J833">
        <v>1</v>
      </c>
      <c r="K833" s="2" t="s">
        <v>18</v>
      </c>
      <c r="L833" s="2">
        <f t="shared" si="73"/>
        <v>3</v>
      </c>
      <c r="M833" s="2">
        <f t="shared" si="74"/>
        <v>0</v>
      </c>
      <c r="N833" s="2">
        <f t="shared" si="75"/>
        <v>0</v>
      </c>
      <c r="O833" s="2">
        <f t="shared" si="76"/>
        <v>3</v>
      </c>
      <c r="P833">
        <v>3</v>
      </c>
      <c r="Q833" s="2" t="s">
        <v>17</v>
      </c>
      <c r="R833" s="2">
        <f t="shared" si="77"/>
        <v>2</v>
      </c>
      <c r="S833">
        <v>11</v>
      </c>
      <c r="T833">
        <v>3</v>
      </c>
      <c r="U833">
        <v>3</v>
      </c>
      <c r="V833">
        <v>5</v>
      </c>
      <c r="W833">
        <v>4</v>
      </c>
      <c r="X833">
        <v>0</v>
      </c>
    </row>
    <row r="834" spans="1:24" x14ac:dyDescent="0.25">
      <c r="A834">
        <v>332</v>
      </c>
      <c r="B834">
        <v>27</v>
      </c>
      <c r="C834" s="2" t="s">
        <v>19</v>
      </c>
      <c r="D834" s="2">
        <f t="shared" ref="D834:D897" si="78">IF(C834="Yes", 1,0)</f>
        <v>0</v>
      </c>
      <c r="E834">
        <v>1</v>
      </c>
      <c r="F834">
        <v>3</v>
      </c>
      <c r="G834">
        <v>2</v>
      </c>
      <c r="H834">
        <v>1</v>
      </c>
      <c r="I834">
        <v>2</v>
      </c>
      <c r="J834">
        <v>2</v>
      </c>
      <c r="K834" s="2" t="s">
        <v>20</v>
      </c>
      <c r="L834" s="2">
        <f t="shared" ref="L834:L897" si="79">SUM(M834,N834,O834)</f>
        <v>2</v>
      </c>
      <c r="M834" s="2">
        <f t="shared" ref="M834:M897" si="80">IF(K834="Divorced", 1,0)</f>
        <v>0</v>
      </c>
      <c r="N834" s="2">
        <f t="shared" ref="N834:N897" si="81">IF(K834="Married", 2,0)</f>
        <v>2</v>
      </c>
      <c r="O834" s="2">
        <f t="shared" ref="O834:O897" si="82">IF(K834="Single", 3,0)</f>
        <v>0</v>
      </c>
      <c r="P834">
        <v>0</v>
      </c>
      <c r="Q834" s="2" t="s">
        <v>17</v>
      </c>
      <c r="R834" s="2">
        <f t="shared" ref="R834:R897" si="83">IF(Q834="Yes",  2,1)</f>
        <v>2</v>
      </c>
      <c r="S834">
        <v>13</v>
      </c>
      <c r="T834">
        <v>3</v>
      </c>
      <c r="U834">
        <v>3</v>
      </c>
      <c r="V834">
        <v>5</v>
      </c>
      <c r="W834">
        <v>4</v>
      </c>
      <c r="X834">
        <v>1</v>
      </c>
    </row>
    <row r="835" spans="1:24" x14ac:dyDescent="0.25">
      <c r="A835">
        <v>347</v>
      </c>
      <c r="B835">
        <v>41</v>
      </c>
      <c r="C835" s="2" t="s">
        <v>19</v>
      </c>
      <c r="D835" s="2">
        <f t="shared" si="78"/>
        <v>0</v>
      </c>
      <c r="E835">
        <v>3</v>
      </c>
      <c r="F835">
        <v>4</v>
      </c>
      <c r="G835">
        <v>2</v>
      </c>
      <c r="H835">
        <v>2</v>
      </c>
      <c r="I835">
        <v>2</v>
      </c>
      <c r="J835">
        <v>2</v>
      </c>
      <c r="K835" s="2" t="s">
        <v>18</v>
      </c>
      <c r="L835" s="2">
        <f t="shared" si="79"/>
        <v>3</v>
      </c>
      <c r="M835" s="2">
        <f t="shared" si="80"/>
        <v>0</v>
      </c>
      <c r="N835" s="2">
        <f t="shared" si="81"/>
        <v>0</v>
      </c>
      <c r="O835" s="2">
        <f t="shared" si="82"/>
        <v>3</v>
      </c>
      <c r="P835">
        <v>6</v>
      </c>
      <c r="Q835" s="2" t="s">
        <v>17</v>
      </c>
      <c r="R835" s="2">
        <f t="shared" si="83"/>
        <v>2</v>
      </c>
      <c r="S835">
        <v>15</v>
      </c>
      <c r="T835">
        <v>3</v>
      </c>
      <c r="U835">
        <v>3</v>
      </c>
      <c r="V835">
        <v>5</v>
      </c>
      <c r="W835">
        <v>4</v>
      </c>
      <c r="X835">
        <v>1</v>
      </c>
    </row>
    <row r="836" spans="1:24" x14ac:dyDescent="0.25">
      <c r="A836">
        <v>365</v>
      </c>
      <c r="B836">
        <v>37</v>
      </c>
      <c r="C836" s="2" t="s">
        <v>19</v>
      </c>
      <c r="D836" s="2">
        <f t="shared" si="78"/>
        <v>0</v>
      </c>
      <c r="E836">
        <v>3</v>
      </c>
      <c r="F836">
        <v>3</v>
      </c>
      <c r="G836">
        <v>1</v>
      </c>
      <c r="H836">
        <v>3</v>
      </c>
      <c r="I836">
        <v>1</v>
      </c>
      <c r="J836">
        <v>4</v>
      </c>
      <c r="K836" s="2" t="s">
        <v>20</v>
      </c>
      <c r="L836" s="2">
        <f t="shared" si="79"/>
        <v>2</v>
      </c>
      <c r="M836" s="2">
        <f t="shared" si="80"/>
        <v>0</v>
      </c>
      <c r="N836" s="2">
        <f t="shared" si="81"/>
        <v>2</v>
      </c>
      <c r="O836" s="2">
        <f t="shared" si="82"/>
        <v>0</v>
      </c>
      <c r="P836">
        <v>2</v>
      </c>
      <c r="Q836" s="2" t="s">
        <v>19</v>
      </c>
      <c r="R836" s="2">
        <f t="shared" si="83"/>
        <v>1</v>
      </c>
      <c r="S836">
        <v>20</v>
      </c>
      <c r="T836">
        <v>4</v>
      </c>
      <c r="U836">
        <v>3</v>
      </c>
      <c r="V836">
        <v>5</v>
      </c>
      <c r="W836">
        <v>4</v>
      </c>
      <c r="X836">
        <v>0</v>
      </c>
    </row>
    <row r="837" spans="1:24" x14ac:dyDescent="0.25">
      <c r="A837">
        <v>369</v>
      </c>
      <c r="B837">
        <v>40</v>
      </c>
      <c r="C837" s="2" t="s">
        <v>17</v>
      </c>
      <c r="D837" s="2">
        <f t="shared" si="78"/>
        <v>1</v>
      </c>
      <c r="E837">
        <v>2</v>
      </c>
      <c r="F837">
        <v>3</v>
      </c>
      <c r="G837">
        <v>1</v>
      </c>
      <c r="H837">
        <v>2</v>
      </c>
      <c r="I837">
        <v>2</v>
      </c>
      <c r="J837">
        <v>1</v>
      </c>
      <c r="K837" s="2" t="s">
        <v>20</v>
      </c>
      <c r="L837" s="2">
        <f t="shared" si="79"/>
        <v>2</v>
      </c>
      <c r="M837" s="2">
        <f t="shared" si="80"/>
        <v>0</v>
      </c>
      <c r="N837" s="2">
        <f t="shared" si="81"/>
        <v>2</v>
      </c>
      <c r="O837" s="2">
        <f t="shared" si="82"/>
        <v>0</v>
      </c>
      <c r="P837">
        <v>2</v>
      </c>
      <c r="Q837" s="2" t="s">
        <v>17</v>
      </c>
      <c r="R837" s="2">
        <f t="shared" si="83"/>
        <v>2</v>
      </c>
      <c r="S837">
        <v>12</v>
      </c>
      <c r="T837">
        <v>3</v>
      </c>
      <c r="U837">
        <v>3</v>
      </c>
      <c r="V837">
        <v>6</v>
      </c>
      <c r="W837">
        <v>4</v>
      </c>
      <c r="X837">
        <v>1</v>
      </c>
    </row>
    <row r="838" spans="1:24" x14ac:dyDescent="0.25">
      <c r="A838">
        <v>380</v>
      </c>
      <c r="B838">
        <v>55</v>
      </c>
      <c r="C838" s="2" t="s">
        <v>19</v>
      </c>
      <c r="D838" s="2">
        <f t="shared" si="78"/>
        <v>0</v>
      </c>
      <c r="E838">
        <v>3</v>
      </c>
      <c r="F838">
        <v>3</v>
      </c>
      <c r="G838">
        <v>1</v>
      </c>
      <c r="H838">
        <v>1</v>
      </c>
      <c r="I838">
        <v>4</v>
      </c>
      <c r="J838">
        <v>1</v>
      </c>
      <c r="K838" s="2" t="s">
        <v>18</v>
      </c>
      <c r="L838" s="2">
        <f t="shared" si="79"/>
        <v>3</v>
      </c>
      <c r="M838" s="2">
        <f t="shared" si="80"/>
        <v>0</v>
      </c>
      <c r="N838" s="2">
        <f t="shared" si="81"/>
        <v>0</v>
      </c>
      <c r="O838" s="2">
        <f t="shared" si="82"/>
        <v>3</v>
      </c>
      <c r="P838">
        <v>2</v>
      </c>
      <c r="Q838" s="2" t="s">
        <v>17</v>
      </c>
      <c r="R838" s="2">
        <f t="shared" si="83"/>
        <v>2</v>
      </c>
      <c r="S838">
        <v>13</v>
      </c>
      <c r="T838">
        <v>3</v>
      </c>
      <c r="U838">
        <v>3</v>
      </c>
      <c r="V838">
        <v>5</v>
      </c>
      <c r="W838">
        <v>4</v>
      </c>
      <c r="X838">
        <v>1</v>
      </c>
    </row>
    <row r="839" spans="1:24" x14ac:dyDescent="0.25">
      <c r="A839">
        <v>383</v>
      </c>
      <c r="B839">
        <v>26</v>
      </c>
      <c r="C839" s="2" t="s">
        <v>17</v>
      </c>
      <c r="D839" s="2">
        <f t="shared" si="78"/>
        <v>1</v>
      </c>
      <c r="E839">
        <v>1</v>
      </c>
      <c r="F839">
        <v>3</v>
      </c>
      <c r="G839">
        <v>2</v>
      </c>
      <c r="H839">
        <v>3</v>
      </c>
      <c r="I839">
        <v>1</v>
      </c>
      <c r="J839">
        <v>4</v>
      </c>
      <c r="K839" s="2" t="s">
        <v>18</v>
      </c>
      <c r="L839" s="2">
        <f t="shared" si="79"/>
        <v>3</v>
      </c>
      <c r="M839" s="2">
        <f t="shared" si="80"/>
        <v>0</v>
      </c>
      <c r="N839" s="2">
        <f t="shared" si="81"/>
        <v>0</v>
      </c>
      <c r="O839" s="2">
        <f t="shared" si="82"/>
        <v>3</v>
      </c>
      <c r="P839">
        <v>0</v>
      </c>
      <c r="Q839" s="2" t="s">
        <v>19</v>
      </c>
      <c r="R839" s="2">
        <f t="shared" si="83"/>
        <v>1</v>
      </c>
      <c r="S839">
        <v>22</v>
      </c>
      <c r="T839">
        <v>4</v>
      </c>
      <c r="U839">
        <v>3</v>
      </c>
      <c r="V839">
        <v>6</v>
      </c>
      <c r="W839">
        <v>4</v>
      </c>
      <c r="X839">
        <v>0</v>
      </c>
    </row>
    <row r="840" spans="1:24" x14ac:dyDescent="0.25">
      <c r="A840">
        <v>388</v>
      </c>
      <c r="B840">
        <v>40</v>
      </c>
      <c r="C840" s="2" t="s">
        <v>19</v>
      </c>
      <c r="D840" s="2">
        <f t="shared" si="78"/>
        <v>0</v>
      </c>
      <c r="E840">
        <v>2</v>
      </c>
      <c r="F840">
        <v>4</v>
      </c>
      <c r="G840">
        <v>1</v>
      </c>
      <c r="H840">
        <v>2</v>
      </c>
      <c r="I840">
        <v>2</v>
      </c>
      <c r="J840">
        <v>2</v>
      </c>
      <c r="K840" s="2" t="s">
        <v>21</v>
      </c>
      <c r="L840" s="2">
        <f t="shared" si="79"/>
        <v>1</v>
      </c>
      <c r="M840" s="2">
        <f t="shared" si="80"/>
        <v>1</v>
      </c>
      <c r="N840" s="2">
        <f t="shared" si="81"/>
        <v>0</v>
      </c>
      <c r="O840" s="2">
        <f t="shared" si="82"/>
        <v>0</v>
      </c>
      <c r="P840">
        <v>7</v>
      </c>
      <c r="Q840" s="2" t="s">
        <v>19</v>
      </c>
      <c r="R840" s="2">
        <f t="shared" si="83"/>
        <v>1</v>
      </c>
      <c r="S840">
        <v>12</v>
      </c>
      <c r="T840">
        <v>3</v>
      </c>
      <c r="U840">
        <v>3</v>
      </c>
      <c r="V840">
        <v>5</v>
      </c>
      <c r="W840">
        <v>4</v>
      </c>
      <c r="X840">
        <v>1</v>
      </c>
    </row>
    <row r="841" spans="1:24" x14ac:dyDescent="0.25">
      <c r="A841">
        <v>398</v>
      </c>
      <c r="B841">
        <v>25</v>
      </c>
      <c r="C841" s="2" t="s">
        <v>19</v>
      </c>
      <c r="D841" s="2">
        <f t="shared" si="78"/>
        <v>0</v>
      </c>
      <c r="E841">
        <v>2</v>
      </c>
      <c r="F841">
        <v>2</v>
      </c>
      <c r="G841">
        <v>1</v>
      </c>
      <c r="H841">
        <v>2</v>
      </c>
      <c r="I841">
        <v>2</v>
      </c>
      <c r="J841">
        <v>1</v>
      </c>
      <c r="K841" s="2" t="s">
        <v>18</v>
      </c>
      <c r="L841" s="2">
        <f t="shared" si="79"/>
        <v>3</v>
      </c>
      <c r="M841" s="2">
        <f t="shared" si="80"/>
        <v>0</v>
      </c>
      <c r="N841" s="2">
        <f t="shared" si="81"/>
        <v>0</v>
      </c>
      <c r="O841" s="2">
        <f t="shared" si="82"/>
        <v>3</v>
      </c>
      <c r="P841">
        <v>4</v>
      </c>
      <c r="Q841" s="2" t="s">
        <v>17</v>
      </c>
      <c r="R841" s="2">
        <f t="shared" si="83"/>
        <v>2</v>
      </c>
      <c r="S841">
        <v>11</v>
      </c>
      <c r="T841">
        <v>3</v>
      </c>
      <c r="U841">
        <v>3</v>
      </c>
      <c r="V841">
        <v>5</v>
      </c>
      <c r="W841">
        <v>4</v>
      </c>
      <c r="X841">
        <v>1</v>
      </c>
    </row>
    <row r="842" spans="1:24" x14ac:dyDescent="0.25">
      <c r="A842">
        <v>403</v>
      </c>
      <c r="B842">
        <v>30</v>
      </c>
      <c r="C842" s="2" t="s">
        <v>19</v>
      </c>
      <c r="D842" s="2">
        <f t="shared" si="78"/>
        <v>0</v>
      </c>
      <c r="E842">
        <v>3</v>
      </c>
      <c r="F842">
        <v>2</v>
      </c>
      <c r="G842">
        <v>1</v>
      </c>
      <c r="H842">
        <v>1</v>
      </c>
      <c r="I842">
        <v>2</v>
      </c>
      <c r="J842">
        <v>1</v>
      </c>
      <c r="K842" s="2" t="s">
        <v>18</v>
      </c>
      <c r="L842" s="2">
        <f t="shared" si="79"/>
        <v>3</v>
      </c>
      <c r="M842" s="2">
        <f t="shared" si="80"/>
        <v>0</v>
      </c>
      <c r="N842" s="2">
        <f t="shared" si="81"/>
        <v>0</v>
      </c>
      <c r="O842" s="2">
        <f t="shared" si="82"/>
        <v>3</v>
      </c>
      <c r="P842">
        <v>9</v>
      </c>
      <c r="Q842" s="2" t="s">
        <v>19</v>
      </c>
      <c r="R842" s="2">
        <f t="shared" si="83"/>
        <v>1</v>
      </c>
      <c r="S842">
        <v>11</v>
      </c>
      <c r="T842">
        <v>3</v>
      </c>
      <c r="U842">
        <v>3</v>
      </c>
      <c r="V842">
        <v>5</v>
      </c>
      <c r="W842">
        <v>4</v>
      </c>
      <c r="X842">
        <v>4</v>
      </c>
    </row>
    <row r="843" spans="1:24" x14ac:dyDescent="0.25">
      <c r="A843">
        <v>407</v>
      </c>
      <c r="B843">
        <v>52</v>
      </c>
      <c r="C843" s="2" t="s">
        <v>19</v>
      </c>
      <c r="D843" s="2">
        <f t="shared" si="78"/>
        <v>0</v>
      </c>
      <c r="E843">
        <v>3</v>
      </c>
      <c r="F843">
        <v>4</v>
      </c>
      <c r="G843">
        <v>2</v>
      </c>
      <c r="H843">
        <v>2</v>
      </c>
      <c r="I843">
        <v>3</v>
      </c>
      <c r="J843">
        <v>3</v>
      </c>
      <c r="K843" s="2" t="s">
        <v>20</v>
      </c>
      <c r="L843" s="2">
        <f t="shared" si="79"/>
        <v>2</v>
      </c>
      <c r="M843" s="2">
        <f t="shared" si="80"/>
        <v>0</v>
      </c>
      <c r="N843" s="2">
        <f t="shared" si="81"/>
        <v>2</v>
      </c>
      <c r="O843" s="2">
        <f t="shared" si="82"/>
        <v>0</v>
      </c>
      <c r="P843">
        <v>2</v>
      </c>
      <c r="Q843" s="2" t="s">
        <v>17</v>
      </c>
      <c r="R843" s="2">
        <f t="shared" si="83"/>
        <v>2</v>
      </c>
      <c r="S843">
        <v>14</v>
      </c>
      <c r="T843">
        <v>3</v>
      </c>
      <c r="U843">
        <v>3</v>
      </c>
      <c r="V843">
        <v>5</v>
      </c>
      <c r="W843">
        <v>4</v>
      </c>
      <c r="X843">
        <v>0</v>
      </c>
    </row>
    <row r="844" spans="1:24" x14ac:dyDescent="0.25">
      <c r="A844">
        <v>410</v>
      </c>
      <c r="B844">
        <v>42</v>
      </c>
      <c r="C844" s="2" t="s">
        <v>19</v>
      </c>
      <c r="D844" s="2">
        <f t="shared" si="78"/>
        <v>0</v>
      </c>
      <c r="E844">
        <v>2</v>
      </c>
      <c r="F844">
        <v>1</v>
      </c>
      <c r="G844">
        <v>1</v>
      </c>
      <c r="H844">
        <v>1</v>
      </c>
      <c r="I844">
        <v>2</v>
      </c>
      <c r="J844">
        <v>1</v>
      </c>
      <c r="K844" s="2" t="s">
        <v>21</v>
      </c>
      <c r="L844" s="2">
        <f t="shared" si="79"/>
        <v>1</v>
      </c>
      <c r="M844" s="2">
        <f t="shared" si="80"/>
        <v>1</v>
      </c>
      <c r="N844" s="2">
        <f t="shared" si="81"/>
        <v>0</v>
      </c>
      <c r="O844" s="2">
        <f t="shared" si="82"/>
        <v>0</v>
      </c>
      <c r="P844">
        <v>8</v>
      </c>
      <c r="Q844" s="2" t="s">
        <v>19</v>
      </c>
      <c r="R844" s="2">
        <f t="shared" si="83"/>
        <v>1</v>
      </c>
      <c r="S844">
        <v>11</v>
      </c>
      <c r="T844">
        <v>3</v>
      </c>
      <c r="U844">
        <v>3</v>
      </c>
      <c r="V844">
        <v>5</v>
      </c>
      <c r="W844">
        <v>4</v>
      </c>
      <c r="X844">
        <v>0</v>
      </c>
    </row>
    <row r="845" spans="1:24" x14ac:dyDescent="0.25">
      <c r="A845">
        <v>411</v>
      </c>
      <c r="B845">
        <v>30</v>
      </c>
      <c r="C845" s="2" t="s">
        <v>19</v>
      </c>
      <c r="D845" s="2">
        <f t="shared" si="78"/>
        <v>0</v>
      </c>
      <c r="E845">
        <v>3</v>
      </c>
      <c r="F845">
        <v>3</v>
      </c>
      <c r="G845">
        <v>1</v>
      </c>
      <c r="H845">
        <v>1</v>
      </c>
      <c r="I845">
        <v>2</v>
      </c>
      <c r="J845">
        <v>4</v>
      </c>
      <c r="K845" s="2" t="s">
        <v>18</v>
      </c>
      <c r="L845" s="2">
        <f t="shared" si="79"/>
        <v>3</v>
      </c>
      <c r="M845" s="2">
        <f t="shared" si="80"/>
        <v>0</v>
      </c>
      <c r="N845" s="2">
        <f t="shared" si="81"/>
        <v>0</v>
      </c>
      <c r="O845" s="2">
        <f t="shared" si="82"/>
        <v>3</v>
      </c>
      <c r="P845">
        <v>2</v>
      </c>
      <c r="Q845" s="2" t="s">
        <v>19</v>
      </c>
      <c r="R845" s="2">
        <f t="shared" si="83"/>
        <v>1</v>
      </c>
      <c r="S845">
        <v>20</v>
      </c>
      <c r="T845">
        <v>4</v>
      </c>
      <c r="U845">
        <v>3</v>
      </c>
      <c r="V845">
        <v>5</v>
      </c>
      <c r="W845">
        <v>4</v>
      </c>
      <c r="X845">
        <v>0</v>
      </c>
    </row>
    <row r="846" spans="1:24" x14ac:dyDescent="0.25">
      <c r="A846">
        <v>431</v>
      </c>
      <c r="B846">
        <v>35</v>
      </c>
      <c r="C846" s="2" t="s">
        <v>19</v>
      </c>
      <c r="D846" s="2">
        <f t="shared" si="78"/>
        <v>0</v>
      </c>
      <c r="E846">
        <v>3</v>
      </c>
      <c r="F846">
        <v>4</v>
      </c>
      <c r="G846">
        <v>2</v>
      </c>
      <c r="H846">
        <v>1</v>
      </c>
      <c r="I846">
        <v>1</v>
      </c>
      <c r="J846">
        <v>3</v>
      </c>
      <c r="K846" s="2" t="s">
        <v>18</v>
      </c>
      <c r="L846" s="2">
        <f t="shared" si="79"/>
        <v>3</v>
      </c>
      <c r="M846" s="2">
        <f t="shared" si="80"/>
        <v>0</v>
      </c>
      <c r="N846" s="2">
        <f t="shared" si="81"/>
        <v>0</v>
      </c>
      <c r="O846" s="2">
        <f t="shared" si="82"/>
        <v>3</v>
      </c>
      <c r="P846">
        <v>3</v>
      </c>
      <c r="Q846" s="2" t="s">
        <v>19</v>
      </c>
      <c r="R846" s="2">
        <f t="shared" si="83"/>
        <v>1</v>
      </c>
      <c r="S846">
        <v>15</v>
      </c>
      <c r="T846">
        <v>3</v>
      </c>
      <c r="U846">
        <v>3</v>
      </c>
      <c r="V846">
        <v>5</v>
      </c>
      <c r="W846">
        <v>4</v>
      </c>
      <c r="X846">
        <v>4</v>
      </c>
    </row>
    <row r="847" spans="1:24" x14ac:dyDescent="0.25">
      <c r="A847">
        <v>457</v>
      </c>
      <c r="B847">
        <v>31</v>
      </c>
      <c r="C847" s="2" t="s">
        <v>19</v>
      </c>
      <c r="D847" s="2">
        <f t="shared" si="78"/>
        <v>0</v>
      </c>
      <c r="E847">
        <v>3</v>
      </c>
      <c r="F847">
        <v>3</v>
      </c>
      <c r="G847">
        <v>2</v>
      </c>
      <c r="H847">
        <v>2</v>
      </c>
      <c r="I847">
        <v>3</v>
      </c>
      <c r="J847">
        <v>4</v>
      </c>
      <c r="K847" s="2" t="s">
        <v>21</v>
      </c>
      <c r="L847" s="2">
        <f t="shared" si="79"/>
        <v>1</v>
      </c>
      <c r="M847" s="2">
        <f t="shared" si="80"/>
        <v>1</v>
      </c>
      <c r="N847" s="2">
        <f t="shared" si="81"/>
        <v>0</v>
      </c>
      <c r="O847" s="2">
        <f t="shared" si="82"/>
        <v>0</v>
      </c>
      <c r="P847">
        <v>9</v>
      </c>
      <c r="Q847" s="2" t="s">
        <v>19</v>
      </c>
      <c r="R847" s="2">
        <f t="shared" si="83"/>
        <v>1</v>
      </c>
      <c r="S847">
        <v>21</v>
      </c>
      <c r="T847">
        <v>4</v>
      </c>
      <c r="U847">
        <v>2</v>
      </c>
      <c r="V847">
        <v>5</v>
      </c>
      <c r="W847">
        <v>4</v>
      </c>
      <c r="X847">
        <v>0</v>
      </c>
    </row>
    <row r="848" spans="1:24" x14ac:dyDescent="0.25">
      <c r="A848">
        <v>462</v>
      </c>
      <c r="B848">
        <v>35</v>
      </c>
      <c r="C848" s="2" t="s">
        <v>19</v>
      </c>
      <c r="D848" s="2">
        <f t="shared" si="78"/>
        <v>0</v>
      </c>
      <c r="E848">
        <v>3</v>
      </c>
      <c r="F848">
        <v>1</v>
      </c>
      <c r="G848">
        <v>1</v>
      </c>
      <c r="H848">
        <v>3</v>
      </c>
      <c r="I848">
        <v>2</v>
      </c>
      <c r="J848">
        <v>3</v>
      </c>
      <c r="K848" s="2" t="s">
        <v>18</v>
      </c>
      <c r="L848" s="2">
        <f t="shared" si="79"/>
        <v>3</v>
      </c>
      <c r="M848" s="2">
        <f t="shared" si="80"/>
        <v>0</v>
      </c>
      <c r="N848" s="2">
        <f t="shared" si="81"/>
        <v>0</v>
      </c>
      <c r="O848" s="2">
        <f t="shared" si="82"/>
        <v>3</v>
      </c>
      <c r="P848">
        <v>1</v>
      </c>
      <c r="Q848" s="2" t="s">
        <v>19</v>
      </c>
      <c r="R848" s="2">
        <f t="shared" si="83"/>
        <v>1</v>
      </c>
      <c r="S848">
        <v>16</v>
      </c>
      <c r="T848">
        <v>3</v>
      </c>
      <c r="U848">
        <v>3</v>
      </c>
      <c r="V848">
        <v>5</v>
      </c>
      <c r="W848">
        <v>4</v>
      </c>
      <c r="X848">
        <v>0</v>
      </c>
    </row>
    <row r="849" spans="1:24" x14ac:dyDescent="0.25">
      <c r="A849">
        <v>479</v>
      </c>
      <c r="B849">
        <v>25</v>
      </c>
      <c r="C849" s="2" t="s">
        <v>19</v>
      </c>
      <c r="D849" s="2">
        <f t="shared" si="78"/>
        <v>0</v>
      </c>
      <c r="E849">
        <v>1</v>
      </c>
      <c r="F849">
        <v>2</v>
      </c>
      <c r="G849">
        <v>1</v>
      </c>
      <c r="H849">
        <v>1</v>
      </c>
      <c r="I849">
        <v>1</v>
      </c>
      <c r="J849">
        <v>2</v>
      </c>
      <c r="K849" s="2" t="s">
        <v>20</v>
      </c>
      <c r="L849" s="2">
        <f t="shared" si="79"/>
        <v>2</v>
      </c>
      <c r="M849" s="2">
        <f t="shared" si="80"/>
        <v>0</v>
      </c>
      <c r="N849" s="2">
        <f t="shared" si="81"/>
        <v>2</v>
      </c>
      <c r="O849" s="2">
        <f t="shared" si="82"/>
        <v>0</v>
      </c>
      <c r="P849">
        <v>3</v>
      </c>
      <c r="Q849" s="2" t="s">
        <v>19</v>
      </c>
      <c r="R849" s="2">
        <f t="shared" si="83"/>
        <v>1</v>
      </c>
      <c r="S849">
        <v>11</v>
      </c>
      <c r="T849">
        <v>3</v>
      </c>
      <c r="U849">
        <v>3</v>
      </c>
      <c r="V849">
        <v>7</v>
      </c>
      <c r="W849">
        <v>4</v>
      </c>
      <c r="X849">
        <v>0</v>
      </c>
    </row>
    <row r="850" spans="1:24" x14ac:dyDescent="0.25">
      <c r="A850">
        <v>501</v>
      </c>
      <c r="B850">
        <v>32</v>
      </c>
      <c r="C850" s="2" t="s">
        <v>19</v>
      </c>
      <c r="D850" s="2">
        <f t="shared" si="78"/>
        <v>0</v>
      </c>
      <c r="E850">
        <v>1</v>
      </c>
      <c r="F850">
        <v>1</v>
      </c>
      <c r="G850">
        <v>1</v>
      </c>
      <c r="H850">
        <v>1</v>
      </c>
      <c r="I850">
        <v>2</v>
      </c>
      <c r="J850">
        <v>1</v>
      </c>
      <c r="K850" s="2" t="s">
        <v>20</v>
      </c>
      <c r="L850" s="2">
        <f t="shared" si="79"/>
        <v>2</v>
      </c>
      <c r="M850" s="2">
        <f t="shared" si="80"/>
        <v>0</v>
      </c>
      <c r="N850" s="2">
        <f t="shared" si="81"/>
        <v>2</v>
      </c>
      <c r="O850" s="2">
        <f t="shared" si="82"/>
        <v>0</v>
      </c>
      <c r="P850">
        <v>7</v>
      </c>
      <c r="Q850" s="2" t="s">
        <v>17</v>
      </c>
      <c r="R850" s="2">
        <f t="shared" si="83"/>
        <v>2</v>
      </c>
      <c r="S850">
        <v>12</v>
      </c>
      <c r="T850">
        <v>3</v>
      </c>
      <c r="U850">
        <v>2</v>
      </c>
      <c r="V850">
        <v>6</v>
      </c>
      <c r="W850">
        <v>4</v>
      </c>
      <c r="X850">
        <v>0</v>
      </c>
    </row>
    <row r="851" spans="1:24" x14ac:dyDescent="0.25">
      <c r="A851">
        <v>567</v>
      </c>
      <c r="B851">
        <v>47</v>
      </c>
      <c r="C851" s="2" t="s">
        <v>17</v>
      </c>
      <c r="D851" s="2">
        <f t="shared" si="78"/>
        <v>1</v>
      </c>
      <c r="E851">
        <v>2</v>
      </c>
      <c r="F851">
        <v>2</v>
      </c>
      <c r="G851">
        <v>1</v>
      </c>
      <c r="H851">
        <v>4</v>
      </c>
      <c r="I851">
        <v>2</v>
      </c>
      <c r="J851">
        <v>2</v>
      </c>
      <c r="K851" s="2" t="s">
        <v>18</v>
      </c>
      <c r="L851" s="2">
        <f t="shared" si="79"/>
        <v>3</v>
      </c>
      <c r="M851" s="2">
        <f t="shared" si="80"/>
        <v>0</v>
      </c>
      <c r="N851" s="2">
        <f t="shared" si="81"/>
        <v>0</v>
      </c>
      <c r="O851" s="2">
        <f t="shared" si="82"/>
        <v>3</v>
      </c>
      <c r="P851">
        <v>4</v>
      </c>
      <c r="Q851" s="2" t="s">
        <v>17</v>
      </c>
      <c r="R851" s="2">
        <f t="shared" si="83"/>
        <v>2</v>
      </c>
      <c r="S851">
        <v>12</v>
      </c>
      <c r="T851">
        <v>3</v>
      </c>
      <c r="U851">
        <v>3</v>
      </c>
      <c r="V851">
        <v>5</v>
      </c>
      <c r="W851">
        <v>4</v>
      </c>
      <c r="X851">
        <v>1</v>
      </c>
    </row>
    <row r="852" spans="1:24" x14ac:dyDescent="0.25">
      <c r="A852">
        <v>624</v>
      </c>
      <c r="B852">
        <v>30</v>
      </c>
      <c r="C852" s="2" t="s">
        <v>19</v>
      </c>
      <c r="D852" s="2">
        <f t="shared" si="78"/>
        <v>0</v>
      </c>
      <c r="E852">
        <v>1</v>
      </c>
      <c r="F852">
        <v>2</v>
      </c>
      <c r="G852">
        <v>1</v>
      </c>
      <c r="H852">
        <v>2</v>
      </c>
      <c r="I852">
        <v>1</v>
      </c>
      <c r="J852">
        <v>1</v>
      </c>
      <c r="K852" s="2" t="s">
        <v>21</v>
      </c>
      <c r="L852" s="2">
        <f t="shared" si="79"/>
        <v>1</v>
      </c>
      <c r="M852" s="2">
        <f t="shared" si="80"/>
        <v>1</v>
      </c>
      <c r="N852" s="2">
        <f t="shared" si="81"/>
        <v>0</v>
      </c>
      <c r="O852" s="2">
        <f t="shared" si="82"/>
        <v>0</v>
      </c>
      <c r="P852">
        <v>9</v>
      </c>
      <c r="Q852" s="2" t="s">
        <v>19</v>
      </c>
      <c r="R852" s="2">
        <f t="shared" si="83"/>
        <v>1</v>
      </c>
      <c r="S852">
        <v>12</v>
      </c>
      <c r="T852">
        <v>3</v>
      </c>
      <c r="U852">
        <v>2</v>
      </c>
      <c r="V852">
        <v>5</v>
      </c>
      <c r="W852">
        <v>4</v>
      </c>
      <c r="X852">
        <v>0</v>
      </c>
    </row>
    <row r="853" spans="1:24" x14ac:dyDescent="0.25">
      <c r="A853">
        <v>626</v>
      </c>
      <c r="B853">
        <v>45</v>
      </c>
      <c r="C853" s="2" t="s">
        <v>19</v>
      </c>
      <c r="D853" s="2">
        <f t="shared" si="78"/>
        <v>0</v>
      </c>
      <c r="E853">
        <v>3</v>
      </c>
      <c r="F853">
        <v>4</v>
      </c>
      <c r="G853">
        <v>1</v>
      </c>
      <c r="H853">
        <v>2</v>
      </c>
      <c r="I853">
        <v>3</v>
      </c>
      <c r="J853">
        <v>1</v>
      </c>
      <c r="K853" s="2" t="s">
        <v>21</v>
      </c>
      <c r="L853" s="2">
        <f t="shared" si="79"/>
        <v>1</v>
      </c>
      <c r="M853" s="2">
        <f t="shared" si="80"/>
        <v>1</v>
      </c>
      <c r="N853" s="2">
        <f t="shared" si="81"/>
        <v>0</v>
      </c>
      <c r="O853" s="2">
        <f t="shared" si="82"/>
        <v>0</v>
      </c>
      <c r="P853">
        <v>4</v>
      </c>
      <c r="Q853" s="2" t="s">
        <v>17</v>
      </c>
      <c r="R853" s="2">
        <f t="shared" si="83"/>
        <v>2</v>
      </c>
      <c r="S853">
        <v>12</v>
      </c>
      <c r="T853">
        <v>3</v>
      </c>
      <c r="U853">
        <v>3</v>
      </c>
      <c r="V853">
        <v>5</v>
      </c>
      <c r="W853">
        <v>4</v>
      </c>
      <c r="X853">
        <v>0</v>
      </c>
    </row>
    <row r="854" spans="1:24" x14ac:dyDescent="0.25">
      <c r="A854">
        <v>634</v>
      </c>
      <c r="B854">
        <v>36</v>
      </c>
      <c r="C854" s="2" t="s">
        <v>19</v>
      </c>
      <c r="D854" s="2">
        <f t="shared" si="78"/>
        <v>0</v>
      </c>
      <c r="E854">
        <v>3</v>
      </c>
      <c r="F854">
        <v>1</v>
      </c>
      <c r="G854">
        <v>2</v>
      </c>
      <c r="H854">
        <v>2</v>
      </c>
      <c r="I854">
        <v>1</v>
      </c>
      <c r="J854">
        <v>4</v>
      </c>
      <c r="K854" s="2" t="s">
        <v>20</v>
      </c>
      <c r="L854" s="2">
        <f t="shared" si="79"/>
        <v>2</v>
      </c>
      <c r="M854" s="2">
        <f t="shared" si="80"/>
        <v>0</v>
      </c>
      <c r="N854" s="2">
        <f t="shared" si="81"/>
        <v>2</v>
      </c>
      <c r="O854" s="2">
        <f t="shared" si="82"/>
        <v>0</v>
      </c>
      <c r="P854">
        <v>0</v>
      </c>
      <c r="Q854" s="2" t="s">
        <v>19</v>
      </c>
      <c r="R854" s="2">
        <f t="shared" si="83"/>
        <v>1</v>
      </c>
      <c r="S854">
        <v>21</v>
      </c>
      <c r="T854">
        <v>4</v>
      </c>
      <c r="U854">
        <v>3</v>
      </c>
      <c r="V854">
        <v>5</v>
      </c>
      <c r="W854">
        <v>4</v>
      </c>
      <c r="X854">
        <v>0</v>
      </c>
    </row>
    <row r="855" spans="1:24" x14ac:dyDescent="0.25">
      <c r="A855">
        <v>645</v>
      </c>
      <c r="B855">
        <v>31</v>
      </c>
      <c r="C855" s="2" t="s">
        <v>19</v>
      </c>
      <c r="D855" s="2">
        <f t="shared" si="78"/>
        <v>0</v>
      </c>
      <c r="E855">
        <v>1</v>
      </c>
      <c r="F855">
        <v>4</v>
      </c>
      <c r="G855">
        <v>2</v>
      </c>
      <c r="H855">
        <v>3</v>
      </c>
      <c r="I855">
        <v>1</v>
      </c>
      <c r="J855">
        <v>4</v>
      </c>
      <c r="K855" s="2" t="s">
        <v>20</v>
      </c>
      <c r="L855" s="2">
        <f t="shared" si="79"/>
        <v>2</v>
      </c>
      <c r="M855" s="2">
        <f t="shared" si="80"/>
        <v>0</v>
      </c>
      <c r="N855" s="2">
        <f t="shared" si="81"/>
        <v>2</v>
      </c>
      <c r="O855" s="2">
        <f t="shared" si="82"/>
        <v>0</v>
      </c>
      <c r="P855">
        <v>1</v>
      </c>
      <c r="Q855" s="2" t="s">
        <v>17</v>
      </c>
      <c r="R855" s="2">
        <f t="shared" si="83"/>
        <v>2</v>
      </c>
      <c r="S855">
        <v>19</v>
      </c>
      <c r="T855">
        <v>3</v>
      </c>
      <c r="U855">
        <v>3</v>
      </c>
      <c r="V855">
        <v>6</v>
      </c>
      <c r="W855">
        <v>4</v>
      </c>
      <c r="X855">
        <v>0</v>
      </c>
    </row>
    <row r="856" spans="1:24" x14ac:dyDescent="0.25">
      <c r="A856">
        <v>649</v>
      </c>
      <c r="B856">
        <v>37</v>
      </c>
      <c r="C856" s="2" t="s">
        <v>19</v>
      </c>
      <c r="D856" s="2">
        <f t="shared" si="78"/>
        <v>0</v>
      </c>
      <c r="E856">
        <v>2</v>
      </c>
      <c r="F856">
        <v>3</v>
      </c>
      <c r="G856">
        <v>1</v>
      </c>
      <c r="H856">
        <v>3</v>
      </c>
      <c r="I856">
        <v>1</v>
      </c>
      <c r="J856">
        <v>4</v>
      </c>
      <c r="K856" s="2" t="s">
        <v>20</v>
      </c>
      <c r="L856" s="2">
        <f t="shared" si="79"/>
        <v>2</v>
      </c>
      <c r="M856" s="2">
        <f t="shared" si="80"/>
        <v>0</v>
      </c>
      <c r="N856" s="2">
        <f t="shared" si="81"/>
        <v>2</v>
      </c>
      <c r="O856" s="2">
        <f t="shared" si="82"/>
        <v>0</v>
      </c>
      <c r="P856">
        <v>5</v>
      </c>
      <c r="Q856" s="2" t="s">
        <v>19</v>
      </c>
      <c r="R856" s="2">
        <f t="shared" si="83"/>
        <v>1</v>
      </c>
      <c r="S856">
        <v>15</v>
      </c>
      <c r="T856">
        <v>3</v>
      </c>
      <c r="U856">
        <v>3</v>
      </c>
      <c r="V856">
        <v>5</v>
      </c>
      <c r="W856">
        <v>4</v>
      </c>
      <c r="X856">
        <v>0</v>
      </c>
    </row>
    <row r="857" spans="1:24" x14ac:dyDescent="0.25">
      <c r="A857">
        <v>655</v>
      </c>
      <c r="B857">
        <v>39</v>
      </c>
      <c r="C857" s="2" t="s">
        <v>19</v>
      </c>
      <c r="D857" s="2">
        <f t="shared" si="78"/>
        <v>0</v>
      </c>
      <c r="E857">
        <v>3</v>
      </c>
      <c r="F857">
        <v>4</v>
      </c>
      <c r="G857">
        <v>1</v>
      </c>
      <c r="H857">
        <v>2</v>
      </c>
      <c r="I857">
        <v>2</v>
      </c>
      <c r="J857">
        <v>1</v>
      </c>
      <c r="K857" s="2" t="s">
        <v>20</v>
      </c>
      <c r="L857" s="2">
        <f t="shared" si="79"/>
        <v>2</v>
      </c>
      <c r="M857" s="2">
        <f t="shared" si="80"/>
        <v>0</v>
      </c>
      <c r="N857" s="2">
        <f t="shared" si="81"/>
        <v>2</v>
      </c>
      <c r="O857" s="2">
        <f t="shared" si="82"/>
        <v>0</v>
      </c>
      <c r="P857">
        <v>8</v>
      </c>
      <c r="Q857" s="2" t="s">
        <v>19</v>
      </c>
      <c r="R857" s="2">
        <f t="shared" si="83"/>
        <v>1</v>
      </c>
      <c r="S857">
        <v>11</v>
      </c>
      <c r="T857">
        <v>3</v>
      </c>
      <c r="U857">
        <v>3</v>
      </c>
      <c r="V857">
        <v>5</v>
      </c>
      <c r="W857">
        <v>4</v>
      </c>
      <c r="X857">
        <v>0</v>
      </c>
    </row>
    <row r="858" spans="1:24" x14ac:dyDescent="0.25">
      <c r="A858">
        <v>673</v>
      </c>
      <c r="B858">
        <v>42</v>
      </c>
      <c r="C858" s="2" t="s">
        <v>19</v>
      </c>
      <c r="D858" s="2">
        <f t="shared" si="78"/>
        <v>0</v>
      </c>
      <c r="E858">
        <v>2</v>
      </c>
      <c r="F858">
        <v>3</v>
      </c>
      <c r="G858">
        <v>1</v>
      </c>
      <c r="H858">
        <v>2</v>
      </c>
      <c r="I858">
        <v>2</v>
      </c>
      <c r="J858">
        <v>3</v>
      </c>
      <c r="K858" s="2" t="s">
        <v>18</v>
      </c>
      <c r="L858" s="2">
        <f t="shared" si="79"/>
        <v>3</v>
      </c>
      <c r="M858" s="2">
        <f t="shared" si="80"/>
        <v>0</v>
      </c>
      <c r="N858" s="2">
        <f t="shared" si="81"/>
        <v>0</v>
      </c>
      <c r="O858" s="2">
        <f t="shared" si="82"/>
        <v>3</v>
      </c>
      <c r="P858">
        <v>1</v>
      </c>
      <c r="Q858" s="2" t="s">
        <v>19</v>
      </c>
      <c r="R858" s="2">
        <f t="shared" si="83"/>
        <v>1</v>
      </c>
      <c r="S858">
        <v>17</v>
      </c>
      <c r="T858">
        <v>3</v>
      </c>
      <c r="U858">
        <v>3</v>
      </c>
      <c r="V858">
        <v>5</v>
      </c>
      <c r="W858">
        <v>4</v>
      </c>
      <c r="X858">
        <v>0</v>
      </c>
    </row>
    <row r="859" spans="1:24" x14ac:dyDescent="0.25">
      <c r="A859">
        <v>703</v>
      </c>
      <c r="B859">
        <v>30</v>
      </c>
      <c r="C859" s="2" t="s">
        <v>19</v>
      </c>
      <c r="D859" s="2">
        <f t="shared" si="78"/>
        <v>0</v>
      </c>
      <c r="E859">
        <v>2</v>
      </c>
      <c r="F859">
        <v>3</v>
      </c>
      <c r="G859">
        <v>1</v>
      </c>
      <c r="H859">
        <v>1</v>
      </c>
      <c r="I859">
        <v>3</v>
      </c>
      <c r="J859">
        <v>2</v>
      </c>
      <c r="K859" s="2" t="s">
        <v>21</v>
      </c>
      <c r="L859" s="2">
        <f t="shared" si="79"/>
        <v>1</v>
      </c>
      <c r="M859" s="2">
        <f t="shared" si="80"/>
        <v>1</v>
      </c>
      <c r="N859" s="2">
        <f t="shared" si="81"/>
        <v>0</v>
      </c>
      <c r="O859" s="2">
        <f t="shared" si="82"/>
        <v>0</v>
      </c>
      <c r="P859">
        <v>5</v>
      </c>
      <c r="Q859" s="2" t="s">
        <v>19</v>
      </c>
      <c r="R859" s="2">
        <f t="shared" si="83"/>
        <v>1</v>
      </c>
      <c r="S859">
        <v>11</v>
      </c>
      <c r="T859">
        <v>3</v>
      </c>
      <c r="U859">
        <v>4</v>
      </c>
      <c r="V859">
        <v>8</v>
      </c>
      <c r="W859">
        <v>4</v>
      </c>
      <c r="X859">
        <v>7</v>
      </c>
    </row>
    <row r="860" spans="1:24" x14ac:dyDescent="0.25">
      <c r="A860">
        <v>715</v>
      </c>
      <c r="B860">
        <v>50</v>
      </c>
      <c r="C860" s="2" t="s">
        <v>19</v>
      </c>
      <c r="D860" s="2">
        <f t="shared" si="78"/>
        <v>0</v>
      </c>
      <c r="E860">
        <v>2</v>
      </c>
      <c r="F860">
        <v>4</v>
      </c>
      <c r="G860">
        <v>2</v>
      </c>
      <c r="H860">
        <v>3</v>
      </c>
      <c r="I860">
        <v>4</v>
      </c>
      <c r="J860">
        <v>4</v>
      </c>
      <c r="K860" s="2" t="s">
        <v>21</v>
      </c>
      <c r="L860" s="2">
        <f t="shared" si="79"/>
        <v>1</v>
      </c>
      <c r="M860" s="2">
        <f t="shared" si="80"/>
        <v>1</v>
      </c>
      <c r="N860" s="2">
        <f t="shared" si="81"/>
        <v>0</v>
      </c>
      <c r="O860" s="2">
        <f t="shared" si="82"/>
        <v>0</v>
      </c>
      <c r="P860">
        <v>9</v>
      </c>
      <c r="Q860" s="2" t="s">
        <v>19</v>
      </c>
      <c r="R860" s="2">
        <f t="shared" si="83"/>
        <v>1</v>
      </c>
      <c r="S860">
        <v>22</v>
      </c>
      <c r="T860">
        <v>4</v>
      </c>
      <c r="U860">
        <v>2</v>
      </c>
      <c r="V860">
        <v>5</v>
      </c>
      <c r="W860">
        <v>4</v>
      </c>
      <c r="X860">
        <v>1</v>
      </c>
    </row>
    <row r="861" spans="1:24" x14ac:dyDescent="0.25">
      <c r="A861">
        <v>759</v>
      </c>
      <c r="B861">
        <v>59</v>
      </c>
      <c r="C861" s="2" t="s">
        <v>19</v>
      </c>
      <c r="D861" s="2">
        <f t="shared" si="78"/>
        <v>0</v>
      </c>
      <c r="E861">
        <v>2</v>
      </c>
      <c r="F861">
        <v>2</v>
      </c>
      <c r="G861">
        <v>2</v>
      </c>
      <c r="H861">
        <v>1</v>
      </c>
      <c r="I861">
        <v>3</v>
      </c>
      <c r="J861">
        <v>4</v>
      </c>
      <c r="K861" s="2" t="s">
        <v>20</v>
      </c>
      <c r="L861" s="2">
        <f t="shared" si="79"/>
        <v>2</v>
      </c>
      <c r="M861" s="2">
        <f t="shared" si="80"/>
        <v>0</v>
      </c>
      <c r="N861" s="2">
        <f t="shared" si="81"/>
        <v>2</v>
      </c>
      <c r="O861" s="2">
        <f t="shared" si="82"/>
        <v>0</v>
      </c>
      <c r="P861">
        <v>3</v>
      </c>
      <c r="Q861" s="2" t="s">
        <v>17</v>
      </c>
      <c r="R861" s="2">
        <f t="shared" si="83"/>
        <v>2</v>
      </c>
      <c r="S861">
        <v>14</v>
      </c>
      <c r="T861">
        <v>3</v>
      </c>
      <c r="U861">
        <v>1</v>
      </c>
      <c r="V861">
        <v>6</v>
      </c>
      <c r="W861">
        <v>4</v>
      </c>
      <c r="X861">
        <v>0</v>
      </c>
    </row>
    <row r="862" spans="1:24" x14ac:dyDescent="0.25">
      <c r="A862">
        <v>772</v>
      </c>
      <c r="B862">
        <v>54</v>
      </c>
      <c r="C862" s="2" t="s">
        <v>19</v>
      </c>
      <c r="D862" s="2">
        <f t="shared" si="78"/>
        <v>0</v>
      </c>
      <c r="E862">
        <v>2</v>
      </c>
      <c r="F862">
        <v>3</v>
      </c>
      <c r="G862">
        <v>1</v>
      </c>
      <c r="H862">
        <v>2</v>
      </c>
      <c r="I862">
        <v>3</v>
      </c>
      <c r="J862">
        <v>2</v>
      </c>
      <c r="K862" s="2" t="s">
        <v>20</v>
      </c>
      <c r="L862" s="2">
        <f t="shared" si="79"/>
        <v>2</v>
      </c>
      <c r="M862" s="2">
        <f t="shared" si="80"/>
        <v>0</v>
      </c>
      <c r="N862" s="2">
        <f t="shared" si="81"/>
        <v>2</v>
      </c>
      <c r="O862" s="2">
        <f t="shared" si="82"/>
        <v>0</v>
      </c>
      <c r="P862">
        <v>6</v>
      </c>
      <c r="Q862" s="2" t="s">
        <v>19</v>
      </c>
      <c r="R862" s="2">
        <f t="shared" si="83"/>
        <v>1</v>
      </c>
      <c r="S862">
        <v>11</v>
      </c>
      <c r="T862">
        <v>3</v>
      </c>
      <c r="U862">
        <v>3</v>
      </c>
      <c r="V862">
        <v>9</v>
      </c>
      <c r="W862">
        <v>4</v>
      </c>
      <c r="X862">
        <v>7</v>
      </c>
    </row>
    <row r="863" spans="1:24" x14ac:dyDescent="0.25">
      <c r="A863">
        <v>773</v>
      </c>
      <c r="B863">
        <v>56</v>
      </c>
      <c r="C863" s="2" t="s">
        <v>19</v>
      </c>
      <c r="D863" s="2">
        <f t="shared" si="78"/>
        <v>0</v>
      </c>
      <c r="E863">
        <v>3</v>
      </c>
      <c r="F863">
        <v>1</v>
      </c>
      <c r="G863">
        <v>1</v>
      </c>
      <c r="H863">
        <v>3</v>
      </c>
      <c r="I863">
        <v>1</v>
      </c>
      <c r="J863">
        <v>3</v>
      </c>
      <c r="K863" s="2" t="s">
        <v>20</v>
      </c>
      <c r="L863" s="2">
        <f t="shared" si="79"/>
        <v>2</v>
      </c>
      <c r="M863" s="2">
        <f t="shared" si="80"/>
        <v>0</v>
      </c>
      <c r="N863" s="2">
        <f t="shared" si="81"/>
        <v>2</v>
      </c>
      <c r="O863" s="2">
        <f t="shared" si="82"/>
        <v>0</v>
      </c>
      <c r="P863">
        <v>2</v>
      </c>
      <c r="Q863" s="2" t="s">
        <v>19</v>
      </c>
      <c r="R863" s="2">
        <f t="shared" si="83"/>
        <v>1</v>
      </c>
      <c r="S863">
        <v>19</v>
      </c>
      <c r="T863">
        <v>3</v>
      </c>
      <c r="U863">
        <v>3</v>
      </c>
      <c r="V863">
        <v>5</v>
      </c>
      <c r="W863">
        <v>4</v>
      </c>
      <c r="X863">
        <v>0</v>
      </c>
    </row>
    <row r="864" spans="1:24" x14ac:dyDescent="0.25">
      <c r="A864">
        <v>805</v>
      </c>
      <c r="B864">
        <v>48</v>
      </c>
      <c r="C864" s="2" t="s">
        <v>19</v>
      </c>
      <c r="D864" s="2">
        <f t="shared" si="78"/>
        <v>0</v>
      </c>
      <c r="E864">
        <v>2</v>
      </c>
      <c r="F864">
        <v>1</v>
      </c>
      <c r="G864">
        <v>2</v>
      </c>
      <c r="H864">
        <v>4</v>
      </c>
      <c r="I864">
        <v>4</v>
      </c>
      <c r="J864">
        <v>4</v>
      </c>
      <c r="K864" s="2" t="s">
        <v>18</v>
      </c>
      <c r="L864" s="2">
        <f t="shared" si="79"/>
        <v>3</v>
      </c>
      <c r="M864" s="2">
        <f t="shared" si="80"/>
        <v>0</v>
      </c>
      <c r="N864" s="2">
        <f t="shared" si="81"/>
        <v>0</v>
      </c>
      <c r="O864" s="2">
        <f t="shared" si="82"/>
        <v>3</v>
      </c>
      <c r="P864">
        <v>2</v>
      </c>
      <c r="Q864" s="2" t="s">
        <v>19</v>
      </c>
      <c r="R864" s="2">
        <f t="shared" si="83"/>
        <v>1</v>
      </c>
      <c r="S864">
        <v>22</v>
      </c>
      <c r="T864">
        <v>4</v>
      </c>
      <c r="U864">
        <v>2</v>
      </c>
      <c r="V864">
        <v>5</v>
      </c>
      <c r="W864">
        <v>4</v>
      </c>
      <c r="X864">
        <v>2</v>
      </c>
    </row>
    <row r="865" spans="1:24" x14ac:dyDescent="0.25">
      <c r="A865">
        <v>817</v>
      </c>
      <c r="B865">
        <v>39</v>
      </c>
      <c r="C865" s="2" t="s">
        <v>19</v>
      </c>
      <c r="D865" s="2">
        <f t="shared" si="78"/>
        <v>0</v>
      </c>
      <c r="E865">
        <v>3</v>
      </c>
      <c r="F865">
        <v>3</v>
      </c>
      <c r="G865">
        <v>2</v>
      </c>
      <c r="H865">
        <v>3</v>
      </c>
      <c r="I865">
        <v>2</v>
      </c>
      <c r="J865">
        <v>2</v>
      </c>
      <c r="K865" s="2" t="s">
        <v>18</v>
      </c>
      <c r="L865" s="2">
        <f t="shared" si="79"/>
        <v>3</v>
      </c>
      <c r="M865" s="2">
        <f t="shared" si="80"/>
        <v>0</v>
      </c>
      <c r="N865" s="2">
        <f t="shared" si="81"/>
        <v>0</v>
      </c>
      <c r="O865" s="2">
        <f t="shared" si="82"/>
        <v>3</v>
      </c>
      <c r="P865">
        <v>9</v>
      </c>
      <c r="Q865" s="2" t="s">
        <v>19</v>
      </c>
      <c r="R865" s="2">
        <f t="shared" si="83"/>
        <v>1</v>
      </c>
      <c r="S865">
        <v>15</v>
      </c>
      <c r="T865">
        <v>3</v>
      </c>
      <c r="U865">
        <v>2</v>
      </c>
      <c r="V865">
        <v>5</v>
      </c>
      <c r="W865">
        <v>4</v>
      </c>
      <c r="X865">
        <v>0</v>
      </c>
    </row>
    <row r="866" spans="1:24" x14ac:dyDescent="0.25">
      <c r="A866">
        <v>836</v>
      </c>
      <c r="B866">
        <v>35</v>
      </c>
      <c r="C866" s="2" t="s">
        <v>19</v>
      </c>
      <c r="D866" s="2">
        <f t="shared" si="78"/>
        <v>0</v>
      </c>
      <c r="E866">
        <v>2</v>
      </c>
      <c r="F866">
        <v>3</v>
      </c>
      <c r="G866">
        <v>2</v>
      </c>
      <c r="H866">
        <v>3</v>
      </c>
      <c r="I866">
        <v>1</v>
      </c>
      <c r="J866">
        <v>3</v>
      </c>
      <c r="K866" s="2" t="s">
        <v>18</v>
      </c>
      <c r="L866" s="2">
        <f t="shared" si="79"/>
        <v>3</v>
      </c>
      <c r="M866" s="2">
        <f t="shared" si="80"/>
        <v>0</v>
      </c>
      <c r="N866" s="2">
        <f t="shared" si="81"/>
        <v>0</v>
      </c>
      <c r="O866" s="2">
        <f t="shared" si="82"/>
        <v>3</v>
      </c>
      <c r="P866">
        <v>1</v>
      </c>
      <c r="Q866" s="2" t="s">
        <v>19</v>
      </c>
      <c r="R866" s="2">
        <f t="shared" si="83"/>
        <v>1</v>
      </c>
      <c r="S866">
        <v>17</v>
      </c>
      <c r="T866">
        <v>3</v>
      </c>
      <c r="U866">
        <v>1</v>
      </c>
      <c r="V866">
        <v>5</v>
      </c>
      <c r="W866">
        <v>4</v>
      </c>
      <c r="X866">
        <v>1</v>
      </c>
    </row>
    <row r="867" spans="1:24" x14ac:dyDescent="0.25">
      <c r="A867">
        <v>840</v>
      </c>
      <c r="B867">
        <v>42</v>
      </c>
      <c r="C867" s="2" t="s">
        <v>19</v>
      </c>
      <c r="D867" s="2">
        <f t="shared" si="78"/>
        <v>0</v>
      </c>
      <c r="E867">
        <v>2</v>
      </c>
      <c r="F867">
        <v>2</v>
      </c>
      <c r="G867">
        <v>1</v>
      </c>
      <c r="H867">
        <v>1</v>
      </c>
      <c r="I867">
        <v>2</v>
      </c>
      <c r="J867">
        <v>1</v>
      </c>
      <c r="K867" s="2" t="s">
        <v>18</v>
      </c>
      <c r="L867" s="2">
        <f t="shared" si="79"/>
        <v>3</v>
      </c>
      <c r="M867" s="2">
        <f t="shared" si="80"/>
        <v>0</v>
      </c>
      <c r="N867" s="2">
        <f t="shared" si="81"/>
        <v>0</v>
      </c>
      <c r="O867" s="2">
        <f t="shared" si="82"/>
        <v>3</v>
      </c>
      <c r="P867">
        <v>7</v>
      </c>
      <c r="Q867" s="2" t="s">
        <v>19</v>
      </c>
      <c r="R867" s="2">
        <f t="shared" si="83"/>
        <v>1</v>
      </c>
      <c r="S867">
        <v>13</v>
      </c>
      <c r="T867">
        <v>3</v>
      </c>
      <c r="U867">
        <v>4</v>
      </c>
      <c r="V867">
        <v>6</v>
      </c>
      <c r="W867">
        <v>4</v>
      </c>
      <c r="X867">
        <v>1</v>
      </c>
    </row>
    <row r="868" spans="1:24" x14ac:dyDescent="0.25">
      <c r="A868">
        <v>858</v>
      </c>
      <c r="B868">
        <v>44</v>
      </c>
      <c r="C868" s="2" t="s">
        <v>17</v>
      </c>
      <c r="D868" s="2">
        <f t="shared" si="78"/>
        <v>1</v>
      </c>
      <c r="E868">
        <v>2</v>
      </c>
      <c r="F868">
        <v>3</v>
      </c>
      <c r="G868">
        <v>2</v>
      </c>
      <c r="H868">
        <v>1</v>
      </c>
      <c r="I868">
        <v>1</v>
      </c>
      <c r="J868">
        <v>2</v>
      </c>
      <c r="K868" s="2" t="s">
        <v>18</v>
      </c>
      <c r="L868" s="2">
        <f t="shared" si="79"/>
        <v>3</v>
      </c>
      <c r="M868" s="2">
        <f t="shared" si="80"/>
        <v>0</v>
      </c>
      <c r="N868" s="2">
        <f t="shared" si="81"/>
        <v>0</v>
      </c>
      <c r="O868" s="2">
        <f t="shared" si="82"/>
        <v>3</v>
      </c>
      <c r="P868">
        <v>3</v>
      </c>
      <c r="Q868" s="2" t="s">
        <v>17</v>
      </c>
      <c r="R868" s="2">
        <f t="shared" si="83"/>
        <v>2</v>
      </c>
      <c r="S868">
        <v>11</v>
      </c>
      <c r="T868">
        <v>3</v>
      </c>
      <c r="U868">
        <v>3</v>
      </c>
      <c r="V868">
        <v>6</v>
      </c>
      <c r="W868">
        <v>4</v>
      </c>
      <c r="X868">
        <v>0</v>
      </c>
    </row>
    <row r="869" spans="1:24" x14ac:dyDescent="0.25">
      <c r="A869">
        <v>860</v>
      </c>
      <c r="B869">
        <v>29</v>
      </c>
      <c r="C869" s="2" t="s">
        <v>19</v>
      </c>
      <c r="D869" s="2">
        <f t="shared" si="78"/>
        <v>0</v>
      </c>
      <c r="E869">
        <v>1</v>
      </c>
      <c r="F869">
        <v>2</v>
      </c>
      <c r="G869">
        <v>1</v>
      </c>
      <c r="H869">
        <v>2</v>
      </c>
      <c r="I869">
        <v>1</v>
      </c>
      <c r="J869">
        <v>4</v>
      </c>
      <c r="K869" s="2" t="s">
        <v>20</v>
      </c>
      <c r="L869" s="2">
        <f t="shared" si="79"/>
        <v>2</v>
      </c>
      <c r="M869" s="2">
        <f t="shared" si="80"/>
        <v>0</v>
      </c>
      <c r="N869" s="2">
        <f t="shared" si="81"/>
        <v>2</v>
      </c>
      <c r="O869" s="2">
        <f t="shared" si="82"/>
        <v>0</v>
      </c>
      <c r="P869">
        <v>0</v>
      </c>
      <c r="Q869" s="2" t="s">
        <v>17</v>
      </c>
      <c r="R869" s="2">
        <f t="shared" si="83"/>
        <v>2</v>
      </c>
      <c r="S869">
        <v>18</v>
      </c>
      <c r="T869">
        <v>3</v>
      </c>
      <c r="U869">
        <v>2</v>
      </c>
      <c r="V869">
        <v>5</v>
      </c>
      <c r="W869">
        <v>4</v>
      </c>
      <c r="X869">
        <v>1</v>
      </c>
    </row>
    <row r="870" spans="1:24" x14ac:dyDescent="0.25">
      <c r="A870">
        <v>864</v>
      </c>
      <c r="B870">
        <v>33</v>
      </c>
      <c r="C870" s="2" t="s">
        <v>19</v>
      </c>
      <c r="D870" s="2">
        <f t="shared" si="78"/>
        <v>0</v>
      </c>
      <c r="E870">
        <v>3</v>
      </c>
      <c r="F870">
        <v>2</v>
      </c>
      <c r="G870">
        <v>1</v>
      </c>
      <c r="H870">
        <v>2</v>
      </c>
      <c r="I870">
        <v>1</v>
      </c>
      <c r="J870">
        <v>3</v>
      </c>
      <c r="K870" s="2" t="s">
        <v>20</v>
      </c>
      <c r="L870" s="2">
        <f t="shared" si="79"/>
        <v>2</v>
      </c>
      <c r="M870" s="2">
        <f t="shared" si="80"/>
        <v>0</v>
      </c>
      <c r="N870" s="2">
        <f t="shared" si="81"/>
        <v>2</v>
      </c>
      <c r="O870" s="2">
        <f t="shared" si="82"/>
        <v>0</v>
      </c>
      <c r="P870">
        <v>5</v>
      </c>
      <c r="Q870" s="2" t="s">
        <v>19</v>
      </c>
      <c r="R870" s="2">
        <f t="shared" si="83"/>
        <v>1</v>
      </c>
      <c r="S870">
        <v>13</v>
      </c>
      <c r="T870">
        <v>3</v>
      </c>
      <c r="U870">
        <v>3</v>
      </c>
      <c r="V870">
        <v>5</v>
      </c>
      <c r="W870">
        <v>4</v>
      </c>
      <c r="X870">
        <v>1</v>
      </c>
    </row>
    <row r="871" spans="1:24" x14ac:dyDescent="0.25">
      <c r="A871">
        <v>891</v>
      </c>
      <c r="B871">
        <v>54</v>
      </c>
      <c r="C871" s="2" t="s">
        <v>19</v>
      </c>
      <c r="D871" s="2">
        <f t="shared" si="78"/>
        <v>0</v>
      </c>
      <c r="E871">
        <v>2</v>
      </c>
      <c r="F871">
        <v>4</v>
      </c>
      <c r="G871">
        <v>1</v>
      </c>
      <c r="H871">
        <v>3</v>
      </c>
      <c r="I871">
        <v>3</v>
      </c>
      <c r="J871">
        <v>3</v>
      </c>
      <c r="K871" s="2" t="s">
        <v>21</v>
      </c>
      <c r="L871" s="2">
        <f t="shared" si="79"/>
        <v>1</v>
      </c>
      <c r="M871" s="2">
        <f t="shared" si="80"/>
        <v>1</v>
      </c>
      <c r="N871" s="2">
        <f t="shared" si="81"/>
        <v>0</v>
      </c>
      <c r="O871" s="2">
        <f t="shared" si="82"/>
        <v>0</v>
      </c>
      <c r="P871">
        <v>1</v>
      </c>
      <c r="Q871" s="2" t="s">
        <v>19</v>
      </c>
      <c r="R871" s="2">
        <f t="shared" si="83"/>
        <v>1</v>
      </c>
      <c r="S871">
        <v>17</v>
      </c>
      <c r="T871">
        <v>3</v>
      </c>
      <c r="U871">
        <v>1</v>
      </c>
      <c r="V871">
        <v>5</v>
      </c>
      <c r="W871">
        <v>4</v>
      </c>
      <c r="X871">
        <v>1</v>
      </c>
    </row>
    <row r="872" spans="1:24" x14ac:dyDescent="0.25">
      <c r="A872">
        <v>917</v>
      </c>
      <c r="B872">
        <v>46</v>
      </c>
      <c r="C872" s="2" t="s">
        <v>19</v>
      </c>
      <c r="D872" s="2">
        <f t="shared" si="78"/>
        <v>0</v>
      </c>
      <c r="E872">
        <v>2</v>
      </c>
      <c r="F872">
        <v>4</v>
      </c>
      <c r="G872">
        <v>1</v>
      </c>
      <c r="H872">
        <v>2</v>
      </c>
      <c r="I872">
        <v>5</v>
      </c>
      <c r="J872">
        <v>2</v>
      </c>
      <c r="K872" s="2" t="s">
        <v>20</v>
      </c>
      <c r="L872" s="2">
        <f t="shared" si="79"/>
        <v>2</v>
      </c>
      <c r="M872" s="2">
        <f t="shared" si="80"/>
        <v>0</v>
      </c>
      <c r="N872" s="2">
        <f t="shared" si="81"/>
        <v>2</v>
      </c>
      <c r="O872" s="2">
        <f t="shared" si="82"/>
        <v>0</v>
      </c>
      <c r="P872">
        <v>2</v>
      </c>
      <c r="Q872" s="2" t="s">
        <v>19</v>
      </c>
      <c r="R872" s="2">
        <f t="shared" si="83"/>
        <v>1</v>
      </c>
      <c r="S872">
        <v>14</v>
      </c>
      <c r="T872">
        <v>3</v>
      </c>
      <c r="U872">
        <v>3</v>
      </c>
      <c r="V872">
        <v>11</v>
      </c>
      <c r="W872">
        <v>4</v>
      </c>
      <c r="X872">
        <v>0</v>
      </c>
    </row>
    <row r="873" spans="1:24" x14ac:dyDescent="0.25">
      <c r="A873">
        <v>932</v>
      </c>
      <c r="B873">
        <v>30</v>
      </c>
      <c r="C873" s="2" t="s">
        <v>19</v>
      </c>
      <c r="D873" s="2">
        <f t="shared" si="78"/>
        <v>0</v>
      </c>
      <c r="E873">
        <v>2</v>
      </c>
      <c r="F873">
        <v>3</v>
      </c>
      <c r="G873">
        <v>1</v>
      </c>
      <c r="H873">
        <v>3</v>
      </c>
      <c r="I873">
        <v>2</v>
      </c>
      <c r="J873">
        <v>3</v>
      </c>
      <c r="K873" s="2" t="s">
        <v>18</v>
      </c>
      <c r="L873" s="2">
        <f t="shared" si="79"/>
        <v>3</v>
      </c>
      <c r="M873" s="2">
        <f t="shared" si="80"/>
        <v>0</v>
      </c>
      <c r="N873" s="2">
        <f t="shared" si="81"/>
        <v>0</v>
      </c>
      <c r="O873" s="2">
        <f t="shared" si="82"/>
        <v>3</v>
      </c>
      <c r="P873">
        <v>1</v>
      </c>
      <c r="Q873" s="2" t="s">
        <v>17</v>
      </c>
      <c r="R873" s="2">
        <f t="shared" si="83"/>
        <v>2</v>
      </c>
      <c r="S873">
        <v>18</v>
      </c>
      <c r="T873">
        <v>3</v>
      </c>
      <c r="U873">
        <v>3</v>
      </c>
      <c r="V873">
        <v>8</v>
      </c>
      <c r="W873">
        <v>4</v>
      </c>
      <c r="X873">
        <v>1</v>
      </c>
    </row>
    <row r="874" spans="1:24" x14ac:dyDescent="0.25">
      <c r="A874">
        <v>940</v>
      </c>
      <c r="B874">
        <v>32</v>
      </c>
      <c r="C874" s="2" t="s">
        <v>17</v>
      </c>
      <c r="D874" s="2">
        <f t="shared" si="78"/>
        <v>1</v>
      </c>
      <c r="E874">
        <v>2</v>
      </c>
      <c r="F874">
        <v>4</v>
      </c>
      <c r="G874">
        <v>2</v>
      </c>
      <c r="H874">
        <v>3</v>
      </c>
      <c r="I874">
        <v>2</v>
      </c>
      <c r="J874">
        <v>3</v>
      </c>
      <c r="K874" s="2" t="s">
        <v>20</v>
      </c>
      <c r="L874" s="2">
        <f t="shared" si="79"/>
        <v>2</v>
      </c>
      <c r="M874" s="2">
        <f t="shared" si="80"/>
        <v>0</v>
      </c>
      <c r="N874" s="2">
        <f t="shared" si="81"/>
        <v>2</v>
      </c>
      <c r="O874" s="2">
        <f t="shared" si="82"/>
        <v>0</v>
      </c>
      <c r="P874">
        <v>1</v>
      </c>
      <c r="Q874" s="2" t="s">
        <v>19</v>
      </c>
      <c r="R874" s="2">
        <f t="shared" si="83"/>
        <v>1</v>
      </c>
      <c r="S874">
        <v>18</v>
      </c>
      <c r="T874">
        <v>3</v>
      </c>
      <c r="U874">
        <v>3</v>
      </c>
      <c r="V874">
        <v>10</v>
      </c>
      <c r="W874">
        <v>4</v>
      </c>
      <c r="X874">
        <v>1</v>
      </c>
    </row>
    <row r="875" spans="1:24" x14ac:dyDescent="0.25">
      <c r="A875">
        <v>947</v>
      </c>
      <c r="B875">
        <v>40</v>
      </c>
      <c r="C875" s="2" t="s">
        <v>17</v>
      </c>
      <c r="D875" s="2">
        <f t="shared" si="78"/>
        <v>1</v>
      </c>
      <c r="E875">
        <v>2</v>
      </c>
      <c r="F875">
        <v>4</v>
      </c>
      <c r="G875">
        <v>2</v>
      </c>
      <c r="H875">
        <v>2</v>
      </c>
      <c r="I875">
        <v>3</v>
      </c>
      <c r="J875">
        <v>2</v>
      </c>
      <c r="K875" s="2" t="s">
        <v>18</v>
      </c>
      <c r="L875" s="2">
        <f t="shared" si="79"/>
        <v>3</v>
      </c>
      <c r="M875" s="2">
        <f t="shared" si="80"/>
        <v>0</v>
      </c>
      <c r="N875" s="2">
        <f t="shared" si="81"/>
        <v>0</v>
      </c>
      <c r="O875" s="2">
        <f t="shared" si="82"/>
        <v>3</v>
      </c>
      <c r="P875">
        <v>2</v>
      </c>
      <c r="Q875" s="2" t="s">
        <v>17</v>
      </c>
      <c r="R875" s="2">
        <f t="shared" si="83"/>
        <v>2</v>
      </c>
      <c r="S875">
        <v>12</v>
      </c>
      <c r="T875">
        <v>3</v>
      </c>
      <c r="U875">
        <v>3</v>
      </c>
      <c r="V875">
        <v>5</v>
      </c>
      <c r="W875">
        <v>4</v>
      </c>
      <c r="X875">
        <v>1</v>
      </c>
    </row>
    <row r="876" spans="1:24" x14ac:dyDescent="0.25">
      <c r="A876">
        <v>978</v>
      </c>
      <c r="B876">
        <v>34</v>
      </c>
      <c r="C876" s="2" t="s">
        <v>19</v>
      </c>
      <c r="D876" s="2">
        <f t="shared" si="78"/>
        <v>0</v>
      </c>
      <c r="E876">
        <v>1</v>
      </c>
      <c r="F876">
        <v>1</v>
      </c>
      <c r="G876">
        <v>1</v>
      </c>
      <c r="H876">
        <v>2</v>
      </c>
      <c r="I876">
        <v>1</v>
      </c>
      <c r="J876">
        <v>3</v>
      </c>
      <c r="K876" s="2" t="s">
        <v>21</v>
      </c>
      <c r="L876" s="2">
        <f t="shared" si="79"/>
        <v>1</v>
      </c>
      <c r="M876" s="2">
        <f t="shared" si="80"/>
        <v>1</v>
      </c>
      <c r="N876" s="2">
        <f t="shared" si="81"/>
        <v>0</v>
      </c>
      <c r="O876" s="2">
        <f t="shared" si="82"/>
        <v>0</v>
      </c>
      <c r="P876">
        <v>1</v>
      </c>
      <c r="Q876" s="2" t="s">
        <v>19</v>
      </c>
      <c r="R876" s="2">
        <f t="shared" si="83"/>
        <v>1</v>
      </c>
      <c r="S876">
        <v>20</v>
      </c>
      <c r="T876">
        <v>4</v>
      </c>
      <c r="U876">
        <v>3</v>
      </c>
      <c r="V876">
        <v>5</v>
      </c>
      <c r="W876">
        <v>4</v>
      </c>
      <c r="X876">
        <v>0</v>
      </c>
    </row>
    <row r="877" spans="1:24" x14ac:dyDescent="0.25">
      <c r="A877">
        <v>987</v>
      </c>
      <c r="B877">
        <v>39</v>
      </c>
      <c r="C877" s="2" t="s">
        <v>19</v>
      </c>
      <c r="D877" s="2">
        <f t="shared" si="78"/>
        <v>0</v>
      </c>
      <c r="E877">
        <v>2</v>
      </c>
      <c r="F877">
        <v>1</v>
      </c>
      <c r="G877">
        <v>1</v>
      </c>
      <c r="H877">
        <v>2</v>
      </c>
      <c r="I877">
        <v>2</v>
      </c>
      <c r="J877">
        <v>1</v>
      </c>
      <c r="K877" s="2" t="s">
        <v>20</v>
      </c>
      <c r="L877" s="2">
        <f t="shared" si="79"/>
        <v>2</v>
      </c>
      <c r="M877" s="2">
        <f t="shared" si="80"/>
        <v>0</v>
      </c>
      <c r="N877" s="2">
        <f t="shared" si="81"/>
        <v>2</v>
      </c>
      <c r="O877" s="2">
        <f t="shared" si="82"/>
        <v>0</v>
      </c>
      <c r="P877">
        <v>3</v>
      </c>
      <c r="Q877" s="2" t="s">
        <v>17</v>
      </c>
      <c r="R877" s="2">
        <f t="shared" si="83"/>
        <v>2</v>
      </c>
      <c r="S877">
        <v>12</v>
      </c>
      <c r="T877">
        <v>3</v>
      </c>
      <c r="U877">
        <v>4</v>
      </c>
      <c r="V877">
        <v>5</v>
      </c>
      <c r="W877">
        <v>4</v>
      </c>
      <c r="X877">
        <v>1</v>
      </c>
    </row>
    <row r="878" spans="1:24" x14ac:dyDescent="0.25">
      <c r="A878">
        <v>990</v>
      </c>
      <c r="B878">
        <v>37</v>
      </c>
      <c r="C878" s="2" t="s">
        <v>19</v>
      </c>
      <c r="D878" s="2">
        <f t="shared" si="78"/>
        <v>0</v>
      </c>
      <c r="E878">
        <v>1</v>
      </c>
      <c r="F878">
        <v>3</v>
      </c>
      <c r="G878">
        <v>2</v>
      </c>
      <c r="H878">
        <v>3</v>
      </c>
      <c r="I878">
        <v>1</v>
      </c>
      <c r="J878">
        <v>3</v>
      </c>
      <c r="K878" s="2" t="s">
        <v>20</v>
      </c>
      <c r="L878" s="2">
        <f t="shared" si="79"/>
        <v>2</v>
      </c>
      <c r="M878" s="2">
        <f t="shared" si="80"/>
        <v>0</v>
      </c>
      <c r="N878" s="2">
        <f t="shared" si="81"/>
        <v>2</v>
      </c>
      <c r="O878" s="2">
        <f t="shared" si="82"/>
        <v>0</v>
      </c>
      <c r="P878">
        <v>7</v>
      </c>
      <c r="Q878" s="2" t="s">
        <v>17</v>
      </c>
      <c r="R878" s="2">
        <f t="shared" si="83"/>
        <v>2</v>
      </c>
      <c r="S878">
        <v>15</v>
      </c>
      <c r="T878">
        <v>3</v>
      </c>
      <c r="U878">
        <v>3</v>
      </c>
      <c r="V878">
        <v>6</v>
      </c>
      <c r="W878">
        <v>4</v>
      </c>
      <c r="X878">
        <v>1</v>
      </c>
    </row>
    <row r="879" spans="1:24" x14ac:dyDescent="0.25">
      <c r="A879">
        <v>991</v>
      </c>
      <c r="B879">
        <v>33</v>
      </c>
      <c r="C879" s="2" t="s">
        <v>19</v>
      </c>
      <c r="D879" s="2">
        <f t="shared" si="78"/>
        <v>0</v>
      </c>
      <c r="E879">
        <v>1</v>
      </c>
      <c r="F879">
        <v>2</v>
      </c>
      <c r="G879">
        <v>1</v>
      </c>
      <c r="H879">
        <v>1</v>
      </c>
      <c r="I879">
        <v>2</v>
      </c>
      <c r="J879">
        <v>1</v>
      </c>
      <c r="K879" s="2" t="s">
        <v>20</v>
      </c>
      <c r="L879" s="2">
        <f t="shared" si="79"/>
        <v>2</v>
      </c>
      <c r="M879" s="2">
        <f t="shared" si="80"/>
        <v>0</v>
      </c>
      <c r="N879" s="2">
        <f t="shared" si="81"/>
        <v>2</v>
      </c>
      <c r="O879" s="2">
        <f t="shared" si="82"/>
        <v>0</v>
      </c>
      <c r="P879">
        <v>6</v>
      </c>
      <c r="Q879" s="2" t="s">
        <v>19</v>
      </c>
      <c r="R879" s="2">
        <f t="shared" si="83"/>
        <v>1</v>
      </c>
      <c r="S879">
        <v>13</v>
      </c>
      <c r="T879">
        <v>3</v>
      </c>
      <c r="U879">
        <v>4</v>
      </c>
      <c r="V879">
        <v>5</v>
      </c>
      <c r="W879">
        <v>4</v>
      </c>
      <c r="X879">
        <v>1</v>
      </c>
    </row>
    <row r="880" spans="1:24" x14ac:dyDescent="0.25">
      <c r="A880">
        <v>993</v>
      </c>
      <c r="B880">
        <v>39</v>
      </c>
      <c r="C880" s="2" t="s">
        <v>19</v>
      </c>
      <c r="D880" s="2">
        <f t="shared" si="78"/>
        <v>0</v>
      </c>
      <c r="E880">
        <v>2</v>
      </c>
      <c r="F880">
        <v>3</v>
      </c>
      <c r="G880">
        <v>2</v>
      </c>
      <c r="H880">
        <v>3</v>
      </c>
      <c r="I880">
        <v>3</v>
      </c>
      <c r="J880">
        <v>3</v>
      </c>
      <c r="K880" s="2" t="s">
        <v>20</v>
      </c>
      <c r="L880" s="2">
        <f t="shared" si="79"/>
        <v>2</v>
      </c>
      <c r="M880" s="2">
        <f t="shared" si="80"/>
        <v>0</v>
      </c>
      <c r="N880" s="2">
        <f t="shared" si="81"/>
        <v>2</v>
      </c>
      <c r="O880" s="2">
        <f t="shared" si="82"/>
        <v>0</v>
      </c>
      <c r="P880">
        <v>3</v>
      </c>
      <c r="Q880" s="2" t="s">
        <v>19</v>
      </c>
      <c r="R880" s="2">
        <f t="shared" si="83"/>
        <v>1</v>
      </c>
      <c r="S880">
        <v>21</v>
      </c>
      <c r="T880">
        <v>4</v>
      </c>
      <c r="U880">
        <v>3</v>
      </c>
      <c r="V880">
        <v>6</v>
      </c>
      <c r="W880">
        <v>4</v>
      </c>
      <c r="X880">
        <v>0</v>
      </c>
    </row>
    <row r="881" spans="1:24" x14ac:dyDescent="0.25">
      <c r="A881">
        <v>1001</v>
      </c>
      <c r="B881">
        <v>52</v>
      </c>
      <c r="C881" s="2" t="s">
        <v>19</v>
      </c>
      <c r="D881" s="2">
        <f t="shared" si="78"/>
        <v>0</v>
      </c>
      <c r="E881">
        <v>2</v>
      </c>
      <c r="F881">
        <v>3</v>
      </c>
      <c r="G881">
        <v>1</v>
      </c>
      <c r="H881">
        <v>1</v>
      </c>
      <c r="I881">
        <v>1</v>
      </c>
      <c r="J881">
        <v>1</v>
      </c>
      <c r="K881" s="2" t="s">
        <v>20</v>
      </c>
      <c r="L881" s="2">
        <f t="shared" si="79"/>
        <v>2</v>
      </c>
      <c r="M881" s="2">
        <f t="shared" si="80"/>
        <v>0</v>
      </c>
      <c r="N881" s="2">
        <f t="shared" si="81"/>
        <v>2</v>
      </c>
      <c r="O881" s="2">
        <f t="shared" si="82"/>
        <v>0</v>
      </c>
      <c r="P881">
        <v>9</v>
      </c>
      <c r="Q881" s="2" t="s">
        <v>19</v>
      </c>
      <c r="R881" s="2">
        <f t="shared" si="83"/>
        <v>1</v>
      </c>
      <c r="S881">
        <v>13</v>
      </c>
      <c r="T881">
        <v>3</v>
      </c>
      <c r="U881">
        <v>1</v>
      </c>
      <c r="V881">
        <v>5</v>
      </c>
      <c r="W881">
        <v>4</v>
      </c>
      <c r="X881">
        <v>0</v>
      </c>
    </row>
    <row r="882" spans="1:24" x14ac:dyDescent="0.25">
      <c r="A882">
        <v>1012</v>
      </c>
      <c r="B882">
        <v>36</v>
      </c>
      <c r="C882" s="2" t="s">
        <v>19</v>
      </c>
      <c r="D882" s="2">
        <f t="shared" si="78"/>
        <v>0</v>
      </c>
      <c r="E882">
        <v>2</v>
      </c>
      <c r="F882">
        <v>1</v>
      </c>
      <c r="G882">
        <v>1</v>
      </c>
      <c r="H882">
        <v>3</v>
      </c>
      <c r="I882">
        <v>2</v>
      </c>
      <c r="J882">
        <v>2</v>
      </c>
      <c r="K882" s="2" t="s">
        <v>18</v>
      </c>
      <c r="L882" s="2">
        <f t="shared" si="79"/>
        <v>3</v>
      </c>
      <c r="M882" s="2">
        <f t="shared" si="80"/>
        <v>0</v>
      </c>
      <c r="N882" s="2">
        <f t="shared" si="81"/>
        <v>0</v>
      </c>
      <c r="O882" s="2">
        <f t="shared" si="82"/>
        <v>3</v>
      </c>
      <c r="P882">
        <v>3</v>
      </c>
      <c r="Q882" s="2" t="s">
        <v>17</v>
      </c>
      <c r="R882" s="2">
        <f t="shared" si="83"/>
        <v>2</v>
      </c>
      <c r="S882">
        <v>16</v>
      </c>
      <c r="T882">
        <v>3</v>
      </c>
      <c r="U882">
        <v>3</v>
      </c>
      <c r="V882">
        <v>5</v>
      </c>
      <c r="W882">
        <v>4</v>
      </c>
      <c r="X882">
        <v>0</v>
      </c>
    </row>
    <row r="883" spans="1:24" x14ac:dyDescent="0.25">
      <c r="A883">
        <v>1019</v>
      </c>
      <c r="B883">
        <v>36</v>
      </c>
      <c r="C883" s="2" t="s">
        <v>19</v>
      </c>
      <c r="D883" s="2">
        <f t="shared" si="78"/>
        <v>0</v>
      </c>
      <c r="E883">
        <v>2</v>
      </c>
      <c r="F883">
        <v>1</v>
      </c>
      <c r="G883">
        <v>2</v>
      </c>
      <c r="H883">
        <v>2</v>
      </c>
      <c r="I883">
        <v>2</v>
      </c>
      <c r="J883">
        <v>4</v>
      </c>
      <c r="K883" s="2" t="s">
        <v>18</v>
      </c>
      <c r="L883" s="2">
        <f t="shared" si="79"/>
        <v>3</v>
      </c>
      <c r="M883" s="2">
        <f t="shared" si="80"/>
        <v>0</v>
      </c>
      <c r="N883" s="2">
        <f t="shared" si="81"/>
        <v>0</v>
      </c>
      <c r="O883" s="2">
        <f t="shared" si="82"/>
        <v>3</v>
      </c>
      <c r="P883">
        <v>1</v>
      </c>
      <c r="Q883" s="2" t="s">
        <v>19</v>
      </c>
      <c r="R883" s="2">
        <f t="shared" si="83"/>
        <v>1</v>
      </c>
      <c r="S883">
        <v>16</v>
      </c>
      <c r="T883">
        <v>3</v>
      </c>
      <c r="U883">
        <v>2</v>
      </c>
      <c r="V883">
        <v>10</v>
      </c>
      <c r="W883">
        <v>4</v>
      </c>
      <c r="X883">
        <v>1</v>
      </c>
    </row>
    <row r="884" spans="1:24" x14ac:dyDescent="0.25">
      <c r="A884">
        <v>1026</v>
      </c>
      <c r="B884">
        <v>24</v>
      </c>
      <c r="C884" s="2" t="s">
        <v>19</v>
      </c>
      <c r="D884" s="2">
        <f t="shared" si="78"/>
        <v>0</v>
      </c>
      <c r="E884">
        <v>1</v>
      </c>
      <c r="F884">
        <v>4</v>
      </c>
      <c r="G884">
        <v>1</v>
      </c>
      <c r="H884">
        <v>3</v>
      </c>
      <c r="I884">
        <v>2</v>
      </c>
      <c r="J884">
        <v>1</v>
      </c>
      <c r="K884" s="2" t="s">
        <v>20</v>
      </c>
      <c r="L884" s="2">
        <f t="shared" si="79"/>
        <v>2</v>
      </c>
      <c r="M884" s="2">
        <f t="shared" si="80"/>
        <v>0</v>
      </c>
      <c r="N884" s="2">
        <f t="shared" si="81"/>
        <v>2</v>
      </c>
      <c r="O884" s="2">
        <f t="shared" si="82"/>
        <v>0</v>
      </c>
      <c r="P884">
        <v>3</v>
      </c>
      <c r="Q884" s="2" t="s">
        <v>17</v>
      </c>
      <c r="R884" s="2">
        <f t="shared" si="83"/>
        <v>2</v>
      </c>
      <c r="S884">
        <v>12</v>
      </c>
      <c r="T884">
        <v>3</v>
      </c>
      <c r="U884">
        <v>3</v>
      </c>
      <c r="V884">
        <v>5</v>
      </c>
      <c r="W884">
        <v>4</v>
      </c>
      <c r="X884">
        <v>0</v>
      </c>
    </row>
    <row r="885" spans="1:24" x14ac:dyDescent="0.25">
      <c r="A885">
        <v>1028</v>
      </c>
      <c r="B885">
        <v>34</v>
      </c>
      <c r="C885" s="2" t="s">
        <v>19</v>
      </c>
      <c r="D885" s="2">
        <f t="shared" si="78"/>
        <v>0</v>
      </c>
      <c r="E885">
        <v>3</v>
      </c>
      <c r="F885">
        <v>4</v>
      </c>
      <c r="G885">
        <v>1</v>
      </c>
      <c r="H885">
        <v>2</v>
      </c>
      <c r="I885">
        <v>1</v>
      </c>
      <c r="J885">
        <v>2</v>
      </c>
      <c r="K885" s="2" t="s">
        <v>20</v>
      </c>
      <c r="L885" s="2">
        <f t="shared" si="79"/>
        <v>2</v>
      </c>
      <c r="M885" s="2">
        <f t="shared" si="80"/>
        <v>0</v>
      </c>
      <c r="N885" s="2">
        <f t="shared" si="81"/>
        <v>2</v>
      </c>
      <c r="O885" s="2">
        <f t="shared" si="82"/>
        <v>0</v>
      </c>
      <c r="P885">
        <v>2</v>
      </c>
      <c r="Q885" s="2" t="s">
        <v>19</v>
      </c>
      <c r="R885" s="2">
        <f t="shared" si="83"/>
        <v>1</v>
      </c>
      <c r="S885">
        <v>17</v>
      </c>
      <c r="T885">
        <v>3</v>
      </c>
      <c r="U885">
        <v>2</v>
      </c>
      <c r="V885">
        <v>5</v>
      </c>
      <c r="W885">
        <v>4</v>
      </c>
      <c r="X885">
        <v>0</v>
      </c>
    </row>
    <row r="886" spans="1:24" x14ac:dyDescent="0.25">
      <c r="A886">
        <v>1042</v>
      </c>
      <c r="B886">
        <v>28</v>
      </c>
      <c r="C886" s="2" t="s">
        <v>19</v>
      </c>
      <c r="D886" s="2">
        <f t="shared" si="78"/>
        <v>0</v>
      </c>
      <c r="E886">
        <v>3</v>
      </c>
      <c r="F886">
        <v>4</v>
      </c>
      <c r="G886">
        <v>2</v>
      </c>
      <c r="H886">
        <v>3</v>
      </c>
      <c r="I886">
        <v>2</v>
      </c>
      <c r="J886">
        <v>3</v>
      </c>
      <c r="K886" s="2" t="s">
        <v>18</v>
      </c>
      <c r="L886" s="2">
        <f t="shared" si="79"/>
        <v>3</v>
      </c>
      <c r="M886" s="2">
        <f t="shared" si="80"/>
        <v>0</v>
      </c>
      <c r="N886" s="2">
        <f t="shared" si="81"/>
        <v>0</v>
      </c>
      <c r="O886" s="2">
        <f t="shared" si="82"/>
        <v>3</v>
      </c>
      <c r="P886">
        <v>0</v>
      </c>
      <c r="Q886" s="2" t="s">
        <v>19</v>
      </c>
      <c r="R886" s="2">
        <f t="shared" si="83"/>
        <v>1</v>
      </c>
      <c r="S886">
        <v>18</v>
      </c>
      <c r="T886">
        <v>3</v>
      </c>
      <c r="U886">
        <v>3</v>
      </c>
      <c r="V886">
        <v>5</v>
      </c>
      <c r="W886">
        <v>4</v>
      </c>
      <c r="X886">
        <v>1</v>
      </c>
    </row>
    <row r="887" spans="1:24" x14ac:dyDescent="0.25">
      <c r="A887">
        <v>1067</v>
      </c>
      <c r="B887">
        <v>33</v>
      </c>
      <c r="C887" s="2" t="s">
        <v>19</v>
      </c>
      <c r="D887" s="2">
        <f t="shared" si="78"/>
        <v>0</v>
      </c>
      <c r="E887">
        <v>3</v>
      </c>
      <c r="F887">
        <v>1</v>
      </c>
      <c r="G887">
        <v>1</v>
      </c>
      <c r="H887">
        <v>2</v>
      </c>
      <c r="I887">
        <v>1</v>
      </c>
      <c r="J887">
        <v>2</v>
      </c>
      <c r="K887" s="2" t="s">
        <v>20</v>
      </c>
      <c r="L887" s="2">
        <f t="shared" si="79"/>
        <v>2</v>
      </c>
      <c r="M887" s="2">
        <f t="shared" si="80"/>
        <v>0</v>
      </c>
      <c r="N887" s="2">
        <f t="shared" si="81"/>
        <v>2</v>
      </c>
      <c r="O887" s="2">
        <f t="shared" si="82"/>
        <v>0</v>
      </c>
      <c r="P887">
        <v>8</v>
      </c>
      <c r="Q887" s="2" t="s">
        <v>19</v>
      </c>
      <c r="R887" s="2">
        <f t="shared" si="83"/>
        <v>1</v>
      </c>
      <c r="S887">
        <v>11</v>
      </c>
      <c r="T887">
        <v>3</v>
      </c>
      <c r="U887">
        <v>3</v>
      </c>
      <c r="V887">
        <v>5</v>
      </c>
      <c r="W887">
        <v>4</v>
      </c>
      <c r="X887">
        <v>0</v>
      </c>
    </row>
    <row r="888" spans="1:24" x14ac:dyDescent="0.25">
      <c r="A888">
        <v>1068</v>
      </c>
      <c r="B888">
        <v>47</v>
      </c>
      <c r="C888" s="2" t="s">
        <v>19</v>
      </c>
      <c r="D888" s="2">
        <f t="shared" si="78"/>
        <v>0</v>
      </c>
      <c r="E888">
        <v>3</v>
      </c>
      <c r="F888">
        <v>3</v>
      </c>
      <c r="G888">
        <v>1</v>
      </c>
      <c r="H888">
        <v>3</v>
      </c>
      <c r="I888">
        <v>2</v>
      </c>
      <c r="J888">
        <v>3</v>
      </c>
      <c r="K888" s="2" t="s">
        <v>20</v>
      </c>
      <c r="L888" s="2">
        <f t="shared" si="79"/>
        <v>2</v>
      </c>
      <c r="M888" s="2">
        <f t="shared" si="80"/>
        <v>0</v>
      </c>
      <c r="N888" s="2">
        <f t="shared" si="81"/>
        <v>2</v>
      </c>
      <c r="O888" s="2">
        <f t="shared" si="82"/>
        <v>0</v>
      </c>
      <c r="P888">
        <v>3</v>
      </c>
      <c r="Q888" s="2" t="s">
        <v>17</v>
      </c>
      <c r="R888" s="2">
        <f t="shared" si="83"/>
        <v>2</v>
      </c>
      <c r="S888">
        <v>17</v>
      </c>
      <c r="T888">
        <v>3</v>
      </c>
      <c r="U888">
        <v>2</v>
      </c>
      <c r="V888">
        <v>5</v>
      </c>
      <c r="W888">
        <v>4</v>
      </c>
      <c r="X888">
        <v>1</v>
      </c>
    </row>
    <row r="889" spans="1:24" x14ac:dyDescent="0.25">
      <c r="A889">
        <v>1084</v>
      </c>
      <c r="B889">
        <v>40</v>
      </c>
      <c r="C889" s="2" t="s">
        <v>17</v>
      </c>
      <c r="D889" s="2">
        <f t="shared" si="78"/>
        <v>1</v>
      </c>
      <c r="E889">
        <v>3</v>
      </c>
      <c r="F889">
        <v>4</v>
      </c>
      <c r="G889">
        <v>2</v>
      </c>
      <c r="H889">
        <v>2</v>
      </c>
      <c r="I889">
        <v>1</v>
      </c>
      <c r="J889">
        <v>1</v>
      </c>
      <c r="K889" s="2" t="s">
        <v>18</v>
      </c>
      <c r="L889" s="2">
        <f t="shared" si="79"/>
        <v>3</v>
      </c>
      <c r="M889" s="2">
        <f t="shared" si="80"/>
        <v>0</v>
      </c>
      <c r="N889" s="2">
        <f t="shared" si="81"/>
        <v>0</v>
      </c>
      <c r="O889" s="2">
        <f t="shared" si="82"/>
        <v>3</v>
      </c>
      <c r="P889">
        <v>3</v>
      </c>
      <c r="Q889" s="2" t="s">
        <v>19</v>
      </c>
      <c r="R889" s="2">
        <f t="shared" si="83"/>
        <v>1</v>
      </c>
      <c r="S889">
        <v>14</v>
      </c>
      <c r="T889">
        <v>3</v>
      </c>
      <c r="U889">
        <v>1</v>
      </c>
      <c r="V889">
        <v>5</v>
      </c>
      <c r="W889">
        <v>4</v>
      </c>
      <c r="X889">
        <v>1</v>
      </c>
    </row>
    <row r="890" spans="1:24" x14ac:dyDescent="0.25">
      <c r="A890">
        <v>1093</v>
      </c>
      <c r="B890">
        <v>45</v>
      </c>
      <c r="C890" s="2" t="s">
        <v>19</v>
      </c>
      <c r="D890" s="2">
        <f t="shared" si="78"/>
        <v>0</v>
      </c>
      <c r="E890">
        <v>3</v>
      </c>
      <c r="F890">
        <v>4</v>
      </c>
      <c r="G890">
        <v>2</v>
      </c>
      <c r="H890">
        <v>3</v>
      </c>
      <c r="I890">
        <v>1</v>
      </c>
      <c r="J890">
        <v>4</v>
      </c>
      <c r="K890" s="2" t="s">
        <v>20</v>
      </c>
      <c r="L890" s="2">
        <f t="shared" si="79"/>
        <v>2</v>
      </c>
      <c r="M890" s="2">
        <f t="shared" si="80"/>
        <v>0</v>
      </c>
      <c r="N890" s="2">
        <f t="shared" si="81"/>
        <v>2</v>
      </c>
      <c r="O890" s="2">
        <f t="shared" si="82"/>
        <v>0</v>
      </c>
      <c r="P890">
        <v>1</v>
      </c>
      <c r="Q890" s="2" t="s">
        <v>19</v>
      </c>
      <c r="R890" s="2">
        <f t="shared" si="83"/>
        <v>1</v>
      </c>
      <c r="S890">
        <v>20</v>
      </c>
      <c r="T890">
        <v>4</v>
      </c>
      <c r="U890">
        <v>3</v>
      </c>
      <c r="V890">
        <v>5</v>
      </c>
      <c r="W890">
        <v>4</v>
      </c>
      <c r="X890">
        <v>0</v>
      </c>
    </row>
    <row r="891" spans="1:24" x14ac:dyDescent="0.25">
      <c r="A891">
        <v>1095</v>
      </c>
      <c r="B891">
        <v>40</v>
      </c>
      <c r="C891" s="2" t="s">
        <v>19</v>
      </c>
      <c r="D891" s="2">
        <f t="shared" si="78"/>
        <v>0</v>
      </c>
      <c r="E891">
        <v>2</v>
      </c>
      <c r="F891">
        <v>1</v>
      </c>
      <c r="G891">
        <v>1</v>
      </c>
      <c r="H891">
        <v>1</v>
      </c>
      <c r="I891">
        <v>2</v>
      </c>
      <c r="J891">
        <v>1</v>
      </c>
      <c r="K891" s="2" t="s">
        <v>20</v>
      </c>
      <c r="L891" s="2">
        <f t="shared" si="79"/>
        <v>2</v>
      </c>
      <c r="M891" s="2">
        <f t="shared" si="80"/>
        <v>0</v>
      </c>
      <c r="N891" s="2">
        <f t="shared" si="81"/>
        <v>2</v>
      </c>
      <c r="O891" s="2">
        <f t="shared" si="82"/>
        <v>0</v>
      </c>
      <c r="P891">
        <v>4</v>
      </c>
      <c r="Q891" s="2" t="s">
        <v>19</v>
      </c>
      <c r="R891" s="2">
        <f t="shared" si="83"/>
        <v>1</v>
      </c>
      <c r="S891">
        <v>12</v>
      </c>
      <c r="T891">
        <v>3</v>
      </c>
      <c r="U891">
        <v>4</v>
      </c>
      <c r="V891">
        <v>8</v>
      </c>
      <c r="W891">
        <v>4</v>
      </c>
      <c r="X891">
        <v>7</v>
      </c>
    </row>
    <row r="892" spans="1:24" x14ac:dyDescent="0.25">
      <c r="A892">
        <v>1126</v>
      </c>
      <c r="B892">
        <v>29</v>
      </c>
      <c r="C892" s="2" t="s">
        <v>19</v>
      </c>
      <c r="D892" s="2">
        <f t="shared" si="78"/>
        <v>0</v>
      </c>
      <c r="E892">
        <v>1</v>
      </c>
      <c r="F892">
        <v>1</v>
      </c>
      <c r="G892">
        <v>2</v>
      </c>
      <c r="H892">
        <v>3</v>
      </c>
      <c r="I892">
        <v>2</v>
      </c>
      <c r="J892">
        <v>4</v>
      </c>
      <c r="K892" s="2" t="s">
        <v>21</v>
      </c>
      <c r="L892" s="2">
        <f t="shared" si="79"/>
        <v>1</v>
      </c>
      <c r="M892" s="2">
        <f t="shared" si="80"/>
        <v>1</v>
      </c>
      <c r="N892" s="2">
        <f t="shared" si="81"/>
        <v>0</v>
      </c>
      <c r="O892" s="2">
        <f t="shared" si="82"/>
        <v>0</v>
      </c>
      <c r="P892">
        <v>1</v>
      </c>
      <c r="Q892" s="2" t="s">
        <v>19</v>
      </c>
      <c r="R892" s="2">
        <f t="shared" si="83"/>
        <v>1</v>
      </c>
      <c r="S892">
        <v>19</v>
      </c>
      <c r="T892">
        <v>3</v>
      </c>
      <c r="U892">
        <v>4</v>
      </c>
      <c r="V892">
        <v>6</v>
      </c>
      <c r="W892">
        <v>4</v>
      </c>
      <c r="X892">
        <v>1</v>
      </c>
    </row>
    <row r="893" spans="1:24" x14ac:dyDescent="0.25">
      <c r="A893">
        <v>1133</v>
      </c>
      <c r="B893">
        <v>40</v>
      </c>
      <c r="C893" s="2" t="s">
        <v>19</v>
      </c>
      <c r="D893" s="2">
        <f t="shared" si="78"/>
        <v>0</v>
      </c>
      <c r="E893">
        <v>2</v>
      </c>
      <c r="F893">
        <v>4</v>
      </c>
      <c r="G893">
        <v>1</v>
      </c>
      <c r="H893">
        <v>3</v>
      </c>
      <c r="I893">
        <v>2</v>
      </c>
      <c r="J893">
        <v>2</v>
      </c>
      <c r="K893" s="2" t="s">
        <v>20</v>
      </c>
      <c r="L893" s="2">
        <f t="shared" si="79"/>
        <v>2</v>
      </c>
      <c r="M893" s="2">
        <f t="shared" si="80"/>
        <v>0</v>
      </c>
      <c r="N893" s="2">
        <f t="shared" si="81"/>
        <v>2</v>
      </c>
      <c r="O893" s="2">
        <f t="shared" si="82"/>
        <v>0</v>
      </c>
      <c r="P893">
        <v>1</v>
      </c>
      <c r="Q893" s="2" t="s">
        <v>19</v>
      </c>
      <c r="R893" s="2">
        <f t="shared" si="83"/>
        <v>1</v>
      </c>
      <c r="S893">
        <v>15</v>
      </c>
      <c r="T893">
        <v>3</v>
      </c>
      <c r="U893">
        <v>3</v>
      </c>
      <c r="V893">
        <v>5</v>
      </c>
      <c r="W893">
        <v>4</v>
      </c>
      <c r="X893">
        <v>1</v>
      </c>
    </row>
    <row r="894" spans="1:24" x14ac:dyDescent="0.25">
      <c r="A894">
        <v>1134</v>
      </c>
      <c r="B894">
        <v>43</v>
      </c>
      <c r="C894" s="2" t="s">
        <v>19</v>
      </c>
      <c r="D894" s="2">
        <f t="shared" si="78"/>
        <v>0</v>
      </c>
      <c r="E894">
        <v>3</v>
      </c>
      <c r="F894">
        <v>4</v>
      </c>
      <c r="G894">
        <v>1</v>
      </c>
      <c r="H894">
        <v>4</v>
      </c>
      <c r="I894">
        <v>1</v>
      </c>
      <c r="J894">
        <v>2</v>
      </c>
      <c r="K894" s="2" t="s">
        <v>21</v>
      </c>
      <c r="L894" s="2">
        <f t="shared" si="79"/>
        <v>1</v>
      </c>
      <c r="M894" s="2">
        <f t="shared" si="80"/>
        <v>1</v>
      </c>
      <c r="N894" s="2">
        <f t="shared" si="81"/>
        <v>0</v>
      </c>
      <c r="O894" s="2">
        <f t="shared" si="82"/>
        <v>0</v>
      </c>
      <c r="P894">
        <v>5</v>
      </c>
      <c r="Q894" s="2" t="s">
        <v>19</v>
      </c>
      <c r="R894" s="2">
        <f t="shared" si="83"/>
        <v>1</v>
      </c>
      <c r="S894">
        <v>12</v>
      </c>
      <c r="T894">
        <v>3</v>
      </c>
      <c r="U894">
        <v>3</v>
      </c>
      <c r="V894">
        <v>6</v>
      </c>
      <c r="W894">
        <v>4</v>
      </c>
      <c r="X894">
        <v>0</v>
      </c>
    </row>
    <row r="895" spans="1:24" x14ac:dyDescent="0.25">
      <c r="A895">
        <v>1142</v>
      </c>
      <c r="B895">
        <v>30</v>
      </c>
      <c r="C895" s="2" t="s">
        <v>19</v>
      </c>
      <c r="D895" s="2">
        <f t="shared" si="78"/>
        <v>0</v>
      </c>
      <c r="E895">
        <v>3</v>
      </c>
      <c r="F895">
        <v>2</v>
      </c>
      <c r="G895">
        <v>1</v>
      </c>
      <c r="H895">
        <v>2</v>
      </c>
      <c r="I895">
        <v>1</v>
      </c>
      <c r="J895">
        <v>2</v>
      </c>
      <c r="K895" s="2" t="s">
        <v>20</v>
      </c>
      <c r="L895" s="2">
        <f t="shared" si="79"/>
        <v>2</v>
      </c>
      <c r="M895" s="2">
        <f t="shared" si="80"/>
        <v>0</v>
      </c>
      <c r="N895" s="2">
        <f t="shared" si="81"/>
        <v>2</v>
      </c>
      <c r="O895" s="2">
        <f t="shared" si="82"/>
        <v>0</v>
      </c>
      <c r="P895">
        <v>3</v>
      </c>
      <c r="Q895" s="2" t="s">
        <v>19</v>
      </c>
      <c r="R895" s="2">
        <f t="shared" si="83"/>
        <v>1</v>
      </c>
      <c r="S895">
        <v>12</v>
      </c>
      <c r="T895">
        <v>3</v>
      </c>
      <c r="U895">
        <v>2</v>
      </c>
      <c r="V895">
        <v>6</v>
      </c>
      <c r="W895">
        <v>4</v>
      </c>
      <c r="X895">
        <v>1</v>
      </c>
    </row>
    <row r="896" spans="1:24" x14ac:dyDescent="0.25">
      <c r="A896">
        <v>1162</v>
      </c>
      <c r="B896">
        <v>38</v>
      </c>
      <c r="C896" s="2" t="s">
        <v>19</v>
      </c>
      <c r="D896" s="2">
        <f t="shared" si="78"/>
        <v>0</v>
      </c>
      <c r="E896">
        <v>2</v>
      </c>
      <c r="F896">
        <v>4</v>
      </c>
      <c r="G896">
        <v>1</v>
      </c>
      <c r="H896">
        <v>2</v>
      </c>
      <c r="I896">
        <v>3</v>
      </c>
      <c r="J896">
        <v>3</v>
      </c>
      <c r="K896" s="2" t="s">
        <v>20</v>
      </c>
      <c r="L896" s="2">
        <f t="shared" si="79"/>
        <v>2</v>
      </c>
      <c r="M896" s="2">
        <f t="shared" si="80"/>
        <v>0</v>
      </c>
      <c r="N896" s="2">
        <f t="shared" si="81"/>
        <v>2</v>
      </c>
      <c r="O896" s="2">
        <f t="shared" si="82"/>
        <v>0</v>
      </c>
      <c r="P896">
        <v>0</v>
      </c>
      <c r="Q896" s="2" t="s">
        <v>17</v>
      </c>
      <c r="R896" s="2">
        <f t="shared" si="83"/>
        <v>2</v>
      </c>
      <c r="S896">
        <v>19</v>
      </c>
      <c r="T896">
        <v>3</v>
      </c>
      <c r="U896">
        <v>4</v>
      </c>
      <c r="V896">
        <v>5</v>
      </c>
      <c r="W896">
        <v>4</v>
      </c>
      <c r="X896">
        <v>0</v>
      </c>
    </row>
    <row r="897" spans="1:24" x14ac:dyDescent="0.25">
      <c r="A897">
        <v>1164</v>
      </c>
      <c r="B897">
        <v>37</v>
      </c>
      <c r="C897" s="2" t="s">
        <v>19</v>
      </c>
      <c r="D897" s="2">
        <f t="shared" si="78"/>
        <v>0</v>
      </c>
      <c r="E897">
        <v>3</v>
      </c>
      <c r="F897">
        <v>2</v>
      </c>
      <c r="G897">
        <v>1</v>
      </c>
      <c r="H897">
        <v>1</v>
      </c>
      <c r="I897">
        <v>1</v>
      </c>
      <c r="J897">
        <v>2</v>
      </c>
      <c r="K897" s="2" t="s">
        <v>20</v>
      </c>
      <c r="L897" s="2">
        <f t="shared" si="79"/>
        <v>2</v>
      </c>
      <c r="M897" s="2">
        <f t="shared" si="80"/>
        <v>0</v>
      </c>
      <c r="N897" s="2">
        <f t="shared" si="81"/>
        <v>2</v>
      </c>
      <c r="O897" s="2">
        <f t="shared" si="82"/>
        <v>0</v>
      </c>
      <c r="P897">
        <v>8</v>
      </c>
      <c r="Q897" s="2" t="s">
        <v>19</v>
      </c>
      <c r="R897" s="2">
        <f t="shared" si="83"/>
        <v>1</v>
      </c>
      <c r="S897">
        <v>11</v>
      </c>
      <c r="T897">
        <v>3</v>
      </c>
      <c r="U897">
        <v>1</v>
      </c>
      <c r="V897">
        <v>8</v>
      </c>
      <c r="W897">
        <v>4</v>
      </c>
      <c r="X897">
        <v>7</v>
      </c>
    </row>
    <row r="898" spans="1:24" x14ac:dyDescent="0.25">
      <c r="A898">
        <v>1176</v>
      </c>
      <c r="B898">
        <v>39</v>
      </c>
      <c r="C898" s="2" t="s">
        <v>19</v>
      </c>
      <c r="D898" s="2">
        <f t="shared" ref="D898:D961" si="84">IF(C898="Yes", 1,0)</f>
        <v>0</v>
      </c>
      <c r="E898">
        <v>3</v>
      </c>
      <c r="F898">
        <v>4</v>
      </c>
      <c r="G898">
        <v>2</v>
      </c>
      <c r="H898">
        <v>3</v>
      </c>
      <c r="I898">
        <v>2</v>
      </c>
      <c r="J898">
        <v>3</v>
      </c>
      <c r="K898" s="2" t="s">
        <v>20</v>
      </c>
      <c r="L898" s="2">
        <f t="shared" ref="L898:L961" si="85">SUM(M898,N898,O898)</f>
        <v>2</v>
      </c>
      <c r="M898" s="2">
        <f t="shared" ref="M898:M961" si="86">IF(K898="Divorced", 1,0)</f>
        <v>0</v>
      </c>
      <c r="N898" s="2">
        <f t="shared" ref="N898:N961" si="87">IF(K898="Married", 2,0)</f>
        <v>2</v>
      </c>
      <c r="O898" s="2">
        <f t="shared" ref="O898:O961" si="88">IF(K898="Single", 3,0)</f>
        <v>0</v>
      </c>
      <c r="P898">
        <v>4</v>
      </c>
      <c r="Q898" s="2" t="s">
        <v>19</v>
      </c>
      <c r="R898" s="2">
        <f t="shared" ref="R898:R961" si="89">IF(Q898="Yes",  2,1)</f>
        <v>1</v>
      </c>
      <c r="S898">
        <v>21</v>
      </c>
      <c r="T898">
        <v>4</v>
      </c>
      <c r="U898">
        <v>3</v>
      </c>
      <c r="V898">
        <v>5</v>
      </c>
      <c r="W898">
        <v>4</v>
      </c>
      <c r="X898">
        <v>1</v>
      </c>
    </row>
    <row r="899" spans="1:24" x14ac:dyDescent="0.25">
      <c r="A899">
        <v>1184</v>
      </c>
      <c r="B899">
        <v>36</v>
      </c>
      <c r="C899" s="2" t="s">
        <v>19</v>
      </c>
      <c r="D899" s="2">
        <f t="shared" si="84"/>
        <v>0</v>
      </c>
      <c r="E899">
        <v>2</v>
      </c>
      <c r="F899">
        <v>4</v>
      </c>
      <c r="G899">
        <v>2</v>
      </c>
      <c r="H899">
        <v>4</v>
      </c>
      <c r="I899">
        <v>2</v>
      </c>
      <c r="J899">
        <v>4</v>
      </c>
      <c r="K899" s="2" t="s">
        <v>21</v>
      </c>
      <c r="L899" s="2">
        <f t="shared" si="85"/>
        <v>1</v>
      </c>
      <c r="M899" s="2">
        <f t="shared" si="86"/>
        <v>1</v>
      </c>
      <c r="N899" s="2">
        <f t="shared" si="87"/>
        <v>0</v>
      </c>
      <c r="O899" s="2">
        <f t="shared" si="88"/>
        <v>0</v>
      </c>
      <c r="P899">
        <v>0</v>
      </c>
      <c r="Q899" s="2" t="s">
        <v>19</v>
      </c>
      <c r="R899" s="2">
        <f t="shared" si="89"/>
        <v>1</v>
      </c>
      <c r="S899">
        <v>20</v>
      </c>
      <c r="T899">
        <v>4</v>
      </c>
      <c r="U899">
        <v>3</v>
      </c>
      <c r="V899">
        <v>5</v>
      </c>
      <c r="W899">
        <v>4</v>
      </c>
      <c r="X899">
        <v>0</v>
      </c>
    </row>
    <row r="900" spans="1:24" x14ac:dyDescent="0.25">
      <c r="A900">
        <v>1202</v>
      </c>
      <c r="B900">
        <v>23</v>
      </c>
      <c r="C900" s="2" t="s">
        <v>17</v>
      </c>
      <c r="D900" s="2">
        <f t="shared" si="84"/>
        <v>1</v>
      </c>
      <c r="E900">
        <v>1</v>
      </c>
      <c r="F900">
        <v>4</v>
      </c>
      <c r="G900">
        <v>1</v>
      </c>
      <c r="H900">
        <v>2</v>
      </c>
      <c r="I900">
        <v>1</v>
      </c>
      <c r="J900">
        <v>1</v>
      </c>
      <c r="K900" s="2" t="s">
        <v>18</v>
      </c>
      <c r="L900" s="2">
        <f t="shared" si="85"/>
        <v>3</v>
      </c>
      <c r="M900" s="2">
        <f t="shared" si="86"/>
        <v>0</v>
      </c>
      <c r="N900" s="2">
        <f t="shared" si="87"/>
        <v>0</v>
      </c>
      <c r="O900" s="2">
        <f t="shared" si="88"/>
        <v>3</v>
      </c>
      <c r="P900">
        <v>3</v>
      </c>
      <c r="Q900" s="2" t="s">
        <v>17</v>
      </c>
      <c r="R900" s="2">
        <f t="shared" si="89"/>
        <v>2</v>
      </c>
      <c r="S900">
        <v>11</v>
      </c>
      <c r="T900">
        <v>3</v>
      </c>
      <c r="U900">
        <v>3</v>
      </c>
      <c r="V900">
        <v>5</v>
      </c>
      <c r="W900">
        <v>4</v>
      </c>
      <c r="X900">
        <v>1</v>
      </c>
    </row>
    <row r="901" spans="1:24" x14ac:dyDescent="0.25">
      <c r="A901">
        <v>1216</v>
      </c>
      <c r="B901">
        <v>35</v>
      </c>
      <c r="C901" s="2" t="s">
        <v>19</v>
      </c>
      <c r="D901" s="2">
        <f t="shared" si="84"/>
        <v>0</v>
      </c>
      <c r="E901">
        <v>2</v>
      </c>
      <c r="F901">
        <v>1</v>
      </c>
      <c r="G901">
        <v>1</v>
      </c>
      <c r="H901">
        <v>2</v>
      </c>
      <c r="I901">
        <v>1</v>
      </c>
      <c r="J901">
        <v>4</v>
      </c>
      <c r="K901" s="2" t="s">
        <v>18</v>
      </c>
      <c r="L901" s="2">
        <f t="shared" si="85"/>
        <v>3</v>
      </c>
      <c r="M901" s="2">
        <f t="shared" si="86"/>
        <v>0</v>
      </c>
      <c r="N901" s="2">
        <f t="shared" si="87"/>
        <v>0</v>
      </c>
      <c r="O901" s="2">
        <f t="shared" si="88"/>
        <v>3</v>
      </c>
      <c r="P901">
        <v>0</v>
      </c>
      <c r="Q901" s="2" t="s">
        <v>17</v>
      </c>
      <c r="R901" s="2">
        <f t="shared" si="89"/>
        <v>2</v>
      </c>
      <c r="S901">
        <v>14</v>
      </c>
      <c r="T901">
        <v>3</v>
      </c>
      <c r="U901">
        <v>4</v>
      </c>
      <c r="V901">
        <v>5</v>
      </c>
      <c r="W901">
        <v>4</v>
      </c>
      <c r="X901">
        <v>1</v>
      </c>
    </row>
    <row r="902" spans="1:24" x14ac:dyDescent="0.25">
      <c r="A902">
        <v>1240</v>
      </c>
      <c r="B902">
        <v>31</v>
      </c>
      <c r="C902" s="2" t="s">
        <v>19</v>
      </c>
      <c r="D902" s="2">
        <f t="shared" si="84"/>
        <v>0</v>
      </c>
      <c r="E902">
        <v>1</v>
      </c>
      <c r="F902">
        <v>4</v>
      </c>
      <c r="G902">
        <v>1</v>
      </c>
      <c r="H902">
        <v>3</v>
      </c>
      <c r="I902">
        <v>2</v>
      </c>
      <c r="J902">
        <v>4</v>
      </c>
      <c r="K902" s="2" t="s">
        <v>18</v>
      </c>
      <c r="L902" s="2">
        <f t="shared" si="85"/>
        <v>3</v>
      </c>
      <c r="M902" s="2">
        <f t="shared" si="86"/>
        <v>0</v>
      </c>
      <c r="N902" s="2">
        <f t="shared" si="87"/>
        <v>0</v>
      </c>
      <c r="O902" s="2">
        <f t="shared" si="88"/>
        <v>3</v>
      </c>
      <c r="P902">
        <v>2</v>
      </c>
      <c r="Q902" s="2" t="s">
        <v>19</v>
      </c>
      <c r="R902" s="2">
        <f t="shared" si="89"/>
        <v>1</v>
      </c>
      <c r="S902">
        <v>20</v>
      </c>
      <c r="T902">
        <v>4</v>
      </c>
      <c r="U902">
        <v>2</v>
      </c>
      <c r="V902">
        <v>5</v>
      </c>
      <c r="W902">
        <v>4</v>
      </c>
      <c r="X902">
        <v>1</v>
      </c>
    </row>
    <row r="903" spans="1:24" x14ac:dyDescent="0.25">
      <c r="A903">
        <v>1273</v>
      </c>
      <c r="B903">
        <v>38</v>
      </c>
      <c r="C903" s="2" t="s">
        <v>19</v>
      </c>
      <c r="D903" s="2">
        <f t="shared" si="84"/>
        <v>0</v>
      </c>
      <c r="E903">
        <v>2</v>
      </c>
      <c r="F903">
        <v>4</v>
      </c>
      <c r="G903">
        <v>1</v>
      </c>
      <c r="H903">
        <v>2</v>
      </c>
      <c r="I903">
        <v>1</v>
      </c>
      <c r="J903">
        <v>1</v>
      </c>
      <c r="K903" s="2" t="s">
        <v>20</v>
      </c>
      <c r="L903" s="2">
        <f t="shared" si="85"/>
        <v>2</v>
      </c>
      <c r="M903" s="2">
        <f t="shared" si="86"/>
        <v>0</v>
      </c>
      <c r="N903" s="2">
        <f t="shared" si="87"/>
        <v>2</v>
      </c>
      <c r="O903" s="2">
        <f t="shared" si="88"/>
        <v>0</v>
      </c>
      <c r="P903">
        <v>9</v>
      </c>
      <c r="Q903" s="2" t="s">
        <v>19</v>
      </c>
      <c r="R903" s="2">
        <f t="shared" si="89"/>
        <v>1</v>
      </c>
      <c r="S903">
        <v>11</v>
      </c>
      <c r="T903">
        <v>3</v>
      </c>
      <c r="U903">
        <v>3</v>
      </c>
      <c r="V903">
        <v>5</v>
      </c>
      <c r="W903">
        <v>4</v>
      </c>
      <c r="X903">
        <v>0</v>
      </c>
    </row>
    <row r="904" spans="1:24" x14ac:dyDescent="0.25">
      <c r="A904">
        <v>1303</v>
      </c>
      <c r="B904">
        <v>35</v>
      </c>
      <c r="C904" s="2" t="s">
        <v>19</v>
      </c>
      <c r="D904" s="2">
        <f t="shared" si="84"/>
        <v>0</v>
      </c>
      <c r="E904">
        <v>1</v>
      </c>
      <c r="F904">
        <v>2</v>
      </c>
      <c r="G904">
        <v>2</v>
      </c>
      <c r="H904">
        <v>1</v>
      </c>
      <c r="I904">
        <v>1</v>
      </c>
      <c r="J904">
        <v>3</v>
      </c>
      <c r="K904" s="2" t="s">
        <v>20</v>
      </c>
      <c r="L904" s="2">
        <f t="shared" si="85"/>
        <v>2</v>
      </c>
      <c r="M904" s="2">
        <f t="shared" si="86"/>
        <v>0</v>
      </c>
      <c r="N904" s="2">
        <f t="shared" si="87"/>
        <v>2</v>
      </c>
      <c r="O904" s="2">
        <f t="shared" si="88"/>
        <v>0</v>
      </c>
      <c r="P904">
        <v>0</v>
      </c>
      <c r="Q904" s="2" t="s">
        <v>19</v>
      </c>
      <c r="R904" s="2">
        <f t="shared" si="89"/>
        <v>1</v>
      </c>
      <c r="S904">
        <v>16</v>
      </c>
      <c r="T904">
        <v>3</v>
      </c>
      <c r="U904">
        <v>4</v>
      </c>
      <c r="V904">
        <v>5</v>
      </c>
      <c r="W904">
        <v>4</v>
      </c>
      <c r="X904">
        <v>0</v>
      </c>
    </row>
    <row r="905" spans="1:24" x14ac:dyDescent="0.25">
      <c r="A905">
        <v>1305</v>
      </c>
      <c r="B905">
        <v>40</v>
      </c>
      <c r="C905" s="2" t="s">
        <v>19</v>
      </c>
      <c r="D905" s="2">
        <f t="shared" si="84"/>
        <v>0</v>
      </c>
      <c r="E905">
        <v>3</v>
      </c>
      <c r="F905">
        <v>2</v>
      </c>
      <c r="G905">
        <v>1</v>
      </c>
      <c r="H905">
        <v>2</v>
      </c>
      <c r="I905">
        <v>2</v>
      </c>
      <c r="J905">
        <v>1</v>
      </c>
      <c r="K905" s="2" t="s">
        <v>21</v>
      </c>
      <c r="L905" s="2">
        <f t="shared" si="85"/>
        <v>1</v>
      </c>
      <c r="M905" s="2">
        <f t="shared" si="86"/>
        <v>1</v>
      </c>
      <c r="N905" s="2">
        <f t="shared" si="87"/>
        <v>0</v>
      </c>
      <c r="O905" s="2">
        <f t="shared" si="88"/>
        <v>0</v>
      </c>
      <c r="P905">
        <v>2</v>
      </c>
      <c r="Q905" s="2" t="s">
        <v>19</v>
      </c>
      <c r="R905" s="2">
        <f t="shared" si="89"/>
        <v>1</v>
      </c>
      <c r="S905">
        <v>12</v>
      </c>
      <c r="T905">
        <v>3</v>
      </c>
      <c r="U905">
        <v>3</v>
      </c>
      <c r="V905">
        <v>7</v>
      </c>
      <c r="W905">
        <v>4</v>
      </c>
      <c r="X905">
        <v>7</v>
      </c>
    </row>
    <row r="906" spans="1:24" x14ac:dyDescent="0.25">
      <c r="A906">
        <v>1318</v>
      </c>
      <c r="B906">
        <v>27</v>
      </c>
      <c r="C906" s="2" t="s">
        <v>19</v>
      </c>
      <c r="D906" s="2">
        <f t="shared" si="84"/>
        <v>0</v>
      </c>
      <c r="E906">
        <v>2</v>
      </c>
      <c r="F906">
        <v>4</v>
      </c>
      <c r="G906">
        <v>1</v>
      </c>
      <c r="H906">
        <v>1</v>
      </c>
      <c r="I906">
        <v>1</v>
      </c>
      <c r="J906">
        <v>4</v>
      </c>
      <c r="K906" s="2" t="s">
        <v>18</v>
      </c>
      <c r="L906" s="2">
        <f t="shared" si="85"/>
        <v>3</v>
      </c>
      <c r="M906" s="2">
        <f t="shared" si="86"/>
        <v>0</v>
      </c>
      <c r="N906" s="2">
        <f t="shared" si="87"/>
        <v>0</v>
      </c>
      <c r="O906" s="2">
        <f t="shared" si="88"/>
        <v>3</v>
      </c>
      <c r="P906">
        <v>0</v>
      </c>
      <c r="Q906" s="2" t="s">
        <v>17</v>
      </c>
      <c r="R906" s="2">
        <f t="shared" si="89"/>
        <v>2</v>
      </c>
      <c r="S906">
        <v>14</v>
      </c>
      <c r="T906">
        <v>3</v>
      </c>
      <c r="U906">
        <v>2</v>
      </c>
      <c r="V906">
        <v>5</v>
      </c>
      <c r="W906">
        <v>4</v>
      </c>
      <c r="X906">
        <v>0</v>
      </c>
    </row>
    <row r="907" spans="1:24" x14ac:dyDescent="0.25">
      <c r="A907">
        <v>1357</v>
      </c>
      <c r="B907">
        <v>41</v>
      </c>
      <c r="C907" s="2" t="s">
        <v>19</v>
      </c>
      <c r="D907" s="2">
        <f t="shared" si="84"/>
        <v>0</v>
      </c>
      <c r="E907">
        <v>3</v>
      </c>
      <c r="F907">
        <v>3</v>
      </c>
      <c r="G907">
        <v>1</v>
      </c>
      <c r="H907">
        <v>3</v>
      </c>
      <c r="I907">
        <v>2</v>
      </c>
      <c r="J907">
        <v>3</v>
      </c>
      <c r="K907" s="2" t="s">
        <v>20</v>
      </c>
      <c r="L907" s="2">
        <f t="shared" si="85"/>
        <v>2</v>
      </c>
      <c r="M907" s="2">
        <f t="shared" si="86"/>
        <v>0</v>
      </c>
      <c r="N907" s="2">
        <f t="shared" si="87"/>
        <v>2</v>
      </c>
      <c r="O907" s="2">
        <f t="shared" si="88"/>
        <v>0</v>
      </c>
      <c r="P907">
        <v>5</v>
      </c>
      <c r="Q907" s="2" t="s">
        <v>19</v>
      </c>
      <c r="R907" s="2">
        <f t="shared" si="89"/>
        <v>1</v>
      </c>
      <c r="S907">
        <v>21</v>
      </c>
      <c r="T907">
        <v>4</v>
      </c>
      <c r="U907">
        <v>3</v>
      </c>
      <c r="V907">
        <v>5</v>
      </c>
      <c r="W907">
        <v>4</v>
      </c>
      <c r="X907">
        <v>1</v>
      </c>
    </row>
    <row r="908" spans="1:24" x14ac:dyDescent="0.25">
      <c r="A908">
        <v>1364</v>
      </c>
      <c r="B908">
        <v>33</v>
      </c>
      <c r="C908" s="2" t="s">
        <v>19</v>
      </c>
      <c r="D908" s="2">
        <f t="shared" si="84"/>
        <v>0</v>
      </c>
      <c r="E908">
        <v>1</v>
      </c>
      <c r="F908">
        <v>2</v>
      </c>
      <c r="G908">
        <v>1</v>
      </c>
      <c r="H908">
        <v>1</v>
      </c>
      <c r="I908">
        <v>2</v>
      </c>
      <c r="J908">
        <v>3</v>
      </c>
      <c r="K908" s="2" t="s">
        <v>18</v>
      </c>
      <c r="L908" s="2">
        <f t="shared" si="85"/>
        <v>3</v>
      </c>
      <c r="M908" s="2">
        <f t="shared" si="86"/>
        <v>0</v>
      </c>
      <c r="N908" s="2">
        <f t="shared" si="87"/>
        <v>0</v>
      </c>
      <c r="O908" s="2">
        <f t="shared" si="88"/>
        <v>3</v>
      </c>
      <c r="P908">
        <v>7</v>
      </c>
      <c r="Q908" s="2" t="s">
        <v>19</v>
      </c>
      <c r="R908" s="2">
        <f t="shared" si="89"/>
        <v>1</v>
      </c>
      <c r="S908">
        <v>14</v>
      </c>
      <c r="T908">
        <v>3</v>
      </c>
      <c r="U908">
        <v>2</v>
      </c>
      <c r="V908">
        <v>10</v>
      </c>
      <c r="W908">
        <v>4</v>
      </c>
      <c r="X908">
        <v>0</v>
      </c>
    </row>
    <row r="909" spans="1:24" x14ac:dyDescent="0.25">
      <c r="A909">
        <v>1378</v>
      </c>
      <c r="B909">
        <v>49</v>
      </c>
      <c r="C909" s="2" t="s">
        <v>19</v>
      </c>
      <c r="D909" s="2">
        <f t="shared" si="84"/>
        <v>0</v>
      </c>
      <c r="E909">
        <v>1</v>
      </c>
      <c r="F909">
        <v>2</v>
      </c>
      <c r="G909">
        <v>2</v>
      </c>
      <c r="H909">
        <v>3</v>
      </c>
      <c r="I909">
        <v>5</v>
      </c>
      <c r="J909">
        <v>4</v>
      </c>
      <c r="K909" s="2" t="s">
        <v>20</v>
      </c>
      <c r="L909" s="2">
        <f t="shared" si="85"/>
        <v>2</v>
      </c>
      <c r="M909" s="2">
        <f t="shared" si="86"/>
        <v>0</v>
      </c>
      <c r="N909" s="2">
        <f t="shared" si="87"/>
        <v>2</v>
      </c>
      <c r="O909" s="2">
        <f t="shared" si="88"/>
        <v>0</v>
      </c>
      <c r="P909">
        <v>3</v>
      </c>
      <c r="Q909" s="2" t="s">
        <v>19</v>
      </c>
      <c r="R909" s="2">
        <f t="shared" si="89"/>
        <v>1</v>
      </c>
      <c r="S909">
        <v>15</v>
      </c>
      <c r="T909">
        <v>3</v>
      </c>
      <c r="U909">
        <v>3</v>
      </c>
      <c r="V909">
        <v>5</v>
      </c>
      <c r="W909">
        <v>4</v>
      </c>
      <c r="X909">
        <v>4</v>
      </c>
    </row>
    <row r="910" spans="1:24" x14ac:dyDescent="0.25">
      <c r="A910">
        <v>1384</v>
      </c>
      <c r="B910">
        <v>36</v>
      </c>
      <c r="C910" s="2" t="s">
        <v>19</v>
      </c>
      <c r="D910" s="2">
        <f t="shared" si="84"/>
        <v>0</v>
      </c>
      <c r="E910">
        <v>1</v>
      </c>
      <c r="F910">
        <v>1</v>
      </c>
      <c r="G910">
        <v>2</v>
      </c>
      <c r="H910">
        <v>4</v>
      </c>
      <c r="I910">
        <v>1</v>
      </c>
      <c r="J910">
        <v>4</v>
      </c>
      <c r="K910" s="2" t="s">
        <v>20</v>
      </c>
      <c r="L910" s="2">
        <f t="shared" si="85"/>
        <v>2</v>
      </c>
      <c r="M910" s="2">
        <f t="shared" si="86"/>
        <v>0</v>
      </c>
      <c r="N910" s="2">
        <f t="shared" si="87"/>
        <v>2</v>
      </c>
      <c r="O910" s="2">
        <f t="shared" si="88"/>
        <v>0</v>
      </c>
      <c r="P910">
        <v>1</v>
      </c>
      <c r="Q910" s="2" t="s">
        <v>19</v>
      </c>
      <c r="R910" s="2">
        <f t="shared" si="89"/>
        <v>1</v>
      </c>
      <c r="S910">
        <v>22</v>
      </c>
      <c r="T910">
        <v>4</v>
      </c>
      <c r="U910">
        <v>3</v>
      </c>
      <c r="V910">
        <v>5</v>
      </c>
      <c r="W910">
        <v>4</v>
      </c>
      <c r="X910">
        <v>0</v>
      </c>
    </row>
    <row r="911" spans="1:24" x14ac:dyDescent="0.25">
      <c r="A911">
        <v>1449</v>
      </c>
      <c r="B911">
        <v>41</v>
      </c>
      <c r="C911" s="2" t="s">
        <v>19</v>
      </c>
      <c r="D911" s="2">
        <f t="shared" si="84"/>
        <v>0</v>
      </c>
      <c r="E911">
        <v>3</v>
      </c>
      <c r="F911">
        <v>3</v>
      </c>
      <c r="G911">
        <v>1</v>
      </c>
      <c r="H911">
        <v>2</v>
      </c>
      <c r="I911">
        <v>2</v>
      </c>
      <c r="J911">
        <v>2</v>
      </c>
      <c r="K911" s="2" t="s">
        <v>21</v>
      </c>
      <c r="L911" s="2">
        <f t="shared" si="85"/>
        <v>1</v>
      </c>
      <c r="M911" s="2">
        <f t="shared" si="86"/>
        <v>1</v>
      </c>
      <c r="N911" s="2">
        <f t="shared" si="87"/>
        <v>0</v>
      </c>
      <c r="O911" s="2">
        <f t="shared" si="88"/>
        <v>0</v>
      </c>
      <c r="P911">
        <v>9</v>
      </c>
      <c r="Q911" s="2" t="s">
        <v>19</v>
      </c>
      <c r="R911" s="2">
        <f t="shared" si="89"/>
        <v>1</v>
      </c>
      <c r="S911">
        <v>11</v>
      </c>
      <c r="T911">
        <v>3</v>
      </c>
      <c r="U911">
        <v>3</v>
      </c>
      <c r="V911">
        <v>5</v>
      </c>
      <c r="W911">
        <v>4</v>
      </c>
      <c r="X911">
        <v>0</v>
      </c>
    </row>
    <row r="912" spans="1:24" x14ac:dyDescent="0.25">
      <c r="A912">
        <v>1461</v>
      </c>
      <c r="B912">
        <v>29</v>
      </c>
      <c r="C912" s="2" t="s">
        <v>19</v>
      </c>
      <c r="D912" s="2">
        <f t="shared" si="84"/>
        <v>0</v>
      </c>
      <c r="E912">
        <v>2</v>
      </c>
      <c r="F912">
        <v>4</v>
      </c>
      <c r="G912">
        <v>1</v>
      </c>
      <c r="H912">
        <v>2</v>
      </c>
      <c r="I912">
        <v>1</v>
      </c>
      <c r="J912">
        <v>1</v>
      </c>
      <c r="K912" s="2" t="s">
        <v>18</v>
      </c>
      <c r="L912" s="2">
        <f t="shared" si="85"/>
        <v>3</v>
      </c>
      <c r="M912" s="2">
        <f t="shared" si="86"/>
        <v>0</v>
      </c>
      <c r="N912" s="2">
        <f t="shared" si="87"/>
        <v>0</v>
      </c>
      <c r="O912" s="2">
        <f t="shared" si="88"/>
        <v>3</v>
      </c>
      <c r="P912">
        <v>5</v>
      </c>
      <c r="Q912" s="2" t="s">
        <v>19</v>
      </c>
      <c r="R912" s="2">
        <f t="shared" si="89"/>
        <v>1</v>
      </c>
      <c r="S912">
        <v>14</v>
      </c>
      <c r="T912">
        <v>3</v>
      </c>
      <c r="U912">
        <v>1</v>
      </c>
      <c r="V912">
        <v>5</v>
      </c>
      <c r="W912">
        <v>4</v>
      </c>
      <c r="X912">
        <v>0</v>
      </c>
    </row>
    <row r="913" spans="1:24" x14ac:dyDescent="0.25">
      <c r="A913">
        <v>1464</v>
      </c>
      <c r="B913">
        <v>31</v>
      </c>
      <c r="C913" s="2" t="s">
        <v>19</v>
      </c>
      <c r="D913" s="2">
        <f t="shared" si="84"/>
        <v>0</v>
      </c>
      <c r="E913">
        <v>3</v>
      </c>
      <c r="F913">
        <v>2</v>
      </c>
      <c r="G913">
        <v>2</v>
      </c>
      <c r="H913">
        <v>3</v>
      </c>
      <c r="I913">
        <v>2</v>
      </c>
      <c r="J913">
        <v>3</v>
      </c>
      <c r="K913" s="2" t="s">
        <v>18</v>
      </c>
      <c r="L913" s="2">
        <f t="shared" si="85"/>
        <v>3</v>
      </c>
      <c r="M913" s="2">
        <f t="shared" si="86"/>
        <v>0</v>
      </c>
      <c r="N913" s="2">
        <f t="shared" si="87"/>
        <v>0</v>
      </c>
      <c r="O913" s="2">
        <f t="shared" si="88"/>
        <v>3</v>
      </c>
      <c r="P913">
        <v>0</v>
      </c>
      <c r="Q913" s="2" t="s">
        <v>19</v>
      </c>
      <c r="R913" s="2">
        <f t="shared" si="89"/>
        <v>1</v>
      </c>
      <c r="S913">
        <v>19</v>
      </c>
      <c r="T913">
        <v>3</v>
      </c>
      <c r="U913">
        <v>3</v>
      </c>
      <c r="V913">
        <v>9</v>
      </c>
      <c r="W913">
        <v>4</v>
      </c>
      <c r="X913">
        <v>1</v>
      </c>
    </row>
    <row r="914" spans="1:24" x14ac:dyDescent="0.25">
      <c r="A914">
        <v>12</v>
      </c>
      <c r="B914">
        <v>29</v>
      </c>
      <c r="C914" s="2" t="s">
        <v>19</v>
      </c>
      <c r="D914" s="2">
        <f t="shared" si="84"/>
        <v>0</v>
      </c>
      <c r="E914">
        <v>2</v>
      </c>
      <c r="F914">
        <v>4</v>
      </c>
      <c r="G914">
        <v>1</v>
      </c>
      <c r="H914">
        <v>2</v>
      </c>
      <c r="I914">
        <v>2</v>
      </c>
      <c r="J914">
        <v>1</v>
      </c>
      <c r="K914" s="2" t="s">
        <v>18</v>
      </c>
      <c r="L914" s="2">
        <f t="shared" si="85"/>
        <v>3</v>
      </c>
      <c r="M914" s="2">
        <f t="shared" si="86"/>
        <v>0</v>
      </c>
      <c r="N914" s="2">
        <f t="shared" si="87"/>
        <v>0</v>
      </c>
      <c r="O914" s="2">
        <f t="shared" si="88"/>
        <v>3</v>
      </c>
      <c r="P914">
        <v>5</v>
      </c>
      <c r="Q914" s="2" t="s">
        <v>17</v>
      </c>
      <c r="R914" s="2">
        <f t="shared" si="89"/>
        <v>2</v>
      </c>
      <c r="S914">
        <v>12</v>
      </c>
      <c r="T914">
        <v>3</v>
      </c>
      <c r="U914">
        <v>3</v>
      </c>
      <c r="V914">
        <v>9</v>
      </c>
      <c r="W914">
        <v>5</v>
      </c>
      <c r="X914">
        <v>0</v>
      </c>
    </row>
    <row r="915" spans="1:24" x14ac:dyDescent="0.25">
      <c r="A915">
        <v>47</v>
      </c>
      <c r="B915">
        <v>34</v>
      </c>
      <c r="C915" s="2" t="s">
        <v>19</v>
      </c>
      <c r="D915" s="2">
        <f t="shared" si="84"/>
        <v>0</v>
      </c>
      <c r="E915">
        <v>2</v>
      </c>
      <c r="F915">
        <v>2</v>
      </c>
      <c r="G915">
        <v>2</v>
      </c>
      <c r="H915">
        <v>3</v>
      </c>
      <c r="I915">
        <v>2</v>
      </c>
      <c r="J915">
        <v>3</v>
      </c>
      <c r="K915" s="2" t="s">
        <v>18</v>
      </c>
      <c r="L915" s="2">
        <f t="shared" si="85"/>
        <v>3</v>
      </c>
      <c r="M915" s="2">
        <f t="shared" si="86"/>
        <v>0</v>
      </c>
      <c r="N915" s="2">
        <f t="shared" si="87"/>
        <v>0</v>
      </c>
      <c r="O915" s="2">
        <f t="shared" si="88"/>
        <v>3</v>
      </c>
      <c r="P915">
        <v>0</v>
      </c>
      <c r="Q915" s="2" t="s">
        <v>19</v>
      </c>
      <c r="R915" s="2">
        <f t="shared" si="89"/>
        <v>1</v>
      </c>
      <c r="S915">
        <v>20</v>
      </c>
      <c r="T915">
        <v>4</v>
      </c>
      <c r="U915">
        <v>3</v>
      </c>
      <c r="V915">
        <v>9</v>
      </c>
      <c r="W915">
        <v>5</v>
      </c>
      <c r="X915">
        <v>8</v>
      </c>
    </row>
    <row r="916" spans="1:24" x14ac:dyDescent="0.25">
      <c r="A916">
        <v>60</v>
      </c>
      <c r="B916">
        <v>37</v>
      </c>
      <c r="C916" s="2" t="s">
        <v>19</v>
      </c>
      <c r="D916" s="2">
        <f t="shared" si="84"/>
        <v>0</v>
      </c>
      <c r="E916">
        <v>2</v>
      </c>
      <c r="F916">
        <v>1</v>
      </c>
      <c r="G916">
        <v>2</v>
      </c>
      <c r="H916">
        <v>2</v>
      </c>
      <c r="I916">
        <v>2</v>
      </c>
      <c r="J916">
        <v>3</v>
      </c>
      <c r="K916" s="2" t="s">
        <v>21</v>
      </c>
      <c r="L916" s="2">
        <f t="shared" si="85"/>
        <v>1</v>
      </c>
      <c r="M916" s="2">
        <f t="shared" si="86"/>
        <v>1</v>
      </c>
      <c r="N916" s="2">
        <f t="shared" si="87"/>
        <v>0</v>
      </c>
      <c r="O916" s="2">
        <f t="shared" si="88"/>
        <v>0</v>
      </c>
      <c r="P916">
        <v>1</v>
      </c>
      <c r="Q916" s="2" t="s">
        <v>19</v>
      </c>
      <c r="R916" s="2">
        <f t="shared" si="89"/>
        <v>1</v>
      </c>
      <c r="S916">
        <v>18</v>
      </c>
      <c r="T916">
        <v>3</v>
      </c>
      <c r="U916">
        <v>4</v>
      </c>
      <c r="V916">
        <v>7</v>
      </c>
      <c r="W916">
        <v>5</v>
      </c>
      <c r="X916">
        <v>0</v>
      </c>
    </row>
    <row r="917" spans="1:24" x14ac:dyDescent="0.25">
      <c r="A917">
        <v>67</v>
      </c>
      <c r="B917">
        <v>36</v>
      </c>
      <c r="C917" s="2" t="s">
        <v>19</v>
      </c>
      <c r="D917" s="2">
        <f t="shared" si="84"/>
        <v>0</v>
      </c>
      <c r="E917">
        <v>3</v>
      </c>
      <c r="F917">
        <v>2</v>
      </c>
      <c r="G917">
        <v>1</v>
      </c>
      <c r="H917">
        <v>2</v>
      </c>
      <c r="I917">
        <v>2</v>
      </c>
      <c r="J917">
        <v>2</v>
      </c>
      <c r="K917" s="2" t="s">
        <v>18</v>
      </c>
      <c r="L917" s="2">
        <f t="shared" si="85"/>
        <v>3</v>
      </c>
      <c r="M917" s="2">
        <f t="shared" si="86"/>
        <v>0</v>
      </c>
      <c r="N917" s="2">
        <f t="shared" si="87"/>
        <v>0</v>
      </c>
      <c r="O917" s="2">
        <f t="shared" si="88"/>
        <v>3</v>
      </c>
      <c r="P917">
        <v>3</v>
      </c>
      <c r="Q917" s="2" t="s">
        <v>19</v>
      </c>
      <c r="R917" s="2">
        <f t="shared" si="89"/>
        <v>1</v>
      </c>
      <c r="S917">
        <v>13</v>
      </c>
      <c r="T917">
        <v>3</v>
      </c>
      <c r="U917">
        <v>3</v>
      </c>
      <c r="V917">
        <v>6</v>
      </c>
      <c r="W917">
        <v>5</v>
      </c>
      <c r="X917">
        <v>0</v>
      </c>
    </row>
    <row r="918" spans="1:24" x14ac:dyDescent="0.25">
      <c r="A918">
        <v>142</v>
      </c>
      <c r="B918">
        <v>45</v>
      </c>
      <c r="C918" s="2" t="s">
        <v>19</v>
      </c>
      <c r="D918" s="2">
        <f t="shared" si="84"/>
        <v>0</v>
      </c>
      <c r="E918">
        <v>3</v>
      </c>
      <c r="F918">
        <v>3</v>
      </c>
      <c r="G918">
        <v>1</v>
      </c>
      <c r="H918">
        <v>1</v>
      </c>
      <c r="I918">
        <v>1</v>
      </c>
      <c r="J918">
        <v>1</v>
      </c>
      <c r="K918" s="2" t="s">
        <v>18</v>
      </c>
      <c r="L918" s="2">
        <f t="shared" si="85"/>
        <v>3</v>
      </c>
      <c r="M918" s="2">
        <f t="shared" si="86"/>
        <v>0</v>
      </c>
      <c r="N918" s="2">
        <f t="shared" si="87"/>
        <v>0</v>
      </c>
      <c r="O918" s="2">
        <f t="shared" si="88"/>
        <v>3</v>
      </c>
      <c r="P918">
        <v>5</v>
      </c>
      <c r="Q918" s="2" t="s">
        <v>19</v>
      </c>
      <c r="R918" s="2">
        <f t="shared" si="89"/>
        <v>1</v>
      </c>
      <c r="S918">
        <v>13</v>
      </c>
      <c r="T918">
        <v>3</v>
      </c>
      <c r="U918">
        <v>2</v>
      </c>
      <c r="V918">
        <v>6</v>
      </c>
      <c r="W918">
        <v>5</v>
      </c>
      <c r="X918">
        <v>0</v>
      </c>
    </row>
    <row r="919" spans="1:24" x14ac:dyDescent="0.25">
      <c r="A919">
        <v>253</v>
      </c>
      <c r="B919">
        <v>29</v>
      </c>
      <c r="C919" s="2" t="s">
        <v>19</v>
      </c>
      <c r="D919" s="2">
        <f t="shared" si="84"/>
        <v>0</v>
      </c>
      <c r="E919">
        <v>3</v>
      </c>
      <c r="F919">
        <v>3</v>
      </c>
      <c r="G919">
        <v>2</v>
      </c>
      <c r="H919">
        <v>3</v>
      </c>
      <c r="I919">
        <v>1</v>
      </c>
      <c r="J919">
        <v>4</v>
      </c>
      <c r="K919" s="2" t="s">
        <v>18</v>
      </c>
      <c r="L919" s="2">
        <f t="shared" si="85"/>
        <v>3</v>
      </c>
      <c r="M919" s="2">
        <f t="shared" si="86"/>
        <v>0</v>
      </c>
      <c r="N919" s="2">
        <f t="shared" si="87"/>
        <v>0</v>
      </c>
      <c r="O919" s="2">
        <f t="shared" si="88"/>
        <v>3</v>
      </c>
      <c r="P919">
        <v>1</v>
      </c>
      <c r="Q919" s="2" t="s">
        <v>19</v>
      </c>
      <c r="R919" s="2">
        <f t="shared" si="89"/>
        <v>1</v>
      </c>
      <c r="S919">
        <v>19</v>
      </c>
      <c r="T919">
        <v>3</v>
      </c>
      <c r="U919">
        <v>3</v>
      </c>
      <c r="V919">
        <v>6</v>
      </c>
      <c r="W919">
        <v>5</v>
      </c>
      <c r="X919">
        <v>1</v>
      </c>
    </row>
    <row r="920" spans="1:24" x14ac:dyDescent="0.25">
      <c r="A920">
        <v>279</v>
      </c>
      <c r="B920">
        <v>26</v>
      </c>
      <c r="C920" s="2" t="s">
        <v>19</v>
      </c>
      <c r="D920" s="2">
        <f t="shared" si="84"/>
        <v>0</v>
      </c>
      <c r="E920">
        <v>3</v>
      </c>
      <c r="F920">
        <v>3</v>
      </c>
      <c r="G920">
        <v>1</v>
      </c>
      <c r="H920">
        <v>3</v>
      </c>
      <c r="I920">
        <v>2</v>
      </c>
      <c r="J920">
        <v>2</v>
      </c>
      <c r="K920" s="2" t="s">
        <v>21</v>
      </c>
      <c r="L920" s="2">
        <f t="shared" si="85"/>
        <v>1</v>
      </c>
      <c r="M920" s="2">
        <f t="shared" si="86"/>
        <v>1</v>
      </c>
      <c r="N920" s="2">
        <f t="shared" si="87"/>
        <v>0</v>
      </c>
      <c r="O920" s="2">
        <f t="shared" si="88"/>
        <v>0</v>
      </c>
      <c r="P920">
        <v>1</v>
      </c>
      <c r="Q920" s="2" t="s">
        <v>19</v>
      </c>
      <c r="R920" s="2">
        <f t="shared" si="89"/>
        <v>1</v>
      </c>
      <c r="S920">
        <v>20</v>
      </c>
      <c r="T920">
        <v>4</v>
      </c>
      <c r="U920">
        <v>1</v>
      </c>
      <c r="V920">
        <v>6</v>
      </c>
      <c r="W920">
        <v>5</v>
      </c>
      <c r="X920">
        <v>1</v>
      </c>
    </row>
    <row r="921" spans="1:24" x14ac:dyDescent="0.25">
      <c r="A921">
        <v>375</v>
      </c>
      <c r="B921">
        <v>28</v>
      </c>
      <c r="C921" s="2" t="s">
        <v>19</v>
      </c>
      <c r="D921" s="2">
        <f t="shared" si="84"/>
        <v>0</v>
      </c>
      <c r="E921">
        <v>2</v>
      </c>
      <c r="F921">
        <v>2</v>
      </c>
      <c r="G921">
        <v>2</v>
      </c>
      <c r="H921">
        <v>3</v>
      </c>
      <c r="I921">
        <v>2</v>
      </c>
      <c r="J921">
        <v>4</v>
      </c>
      <c r="K921" s="2" t="s">
        <v>18</v>
      </c>
      <c r="L921" s="2">
        <f t="shared" si="85"/>
        <v>3</v>
      </c>
      <c r="M921" s="2">
        <f t="shared" si="86"/>
        <v>0</v>
      </c>
      <c r="N921" s="2">
        <f t="shared" si="87"/>
        <v>0</v>
      </c>
      <c r="O921" s="2">
        <f t="shared" si="88"/>
        <v>3</v>
      </c>
      <c r="P921">
        <v>1</v>
      </c>
      <c r="Q921" s="2" t="s">
        <v>19</v>
      </c>
      <c r="R921" s="2">
        <f t="shared" si="89"/>
        <v>1</v>
      </c>
      <c r="S921">
        <v>16</v>
      </c>
      <c r="T921">
        <v>3</v>
      </c>
      <c r="U921">
        <v>3</v>
      </c>
      <c r="V921">
        <v>7</v>
      </c>
      <c r="W921">
        <v>5</v>
      </c>
      <c r="X921">
        <v>0</v>
      </c>
    </row>
    <row r="922" spans="1:24" x14ac:dyDescent="0.25">
      <c r="A922">
        <v>414</v>
      </c>
      <c r="B922">
        <v>42</v>
      </c>
      <c r="C922" s="2" t="s">
        <v>19</v>
      </c>
      <c r="D922" s="2">
        <f t="shared" si="84"/>
        <v>0</v>
      </c>
      <c r="E922">
        <v>2</v>
      </c>
      <c r="F922">
        <v>4</v>
      </c>
      <c r="G922">
        <v>1</v>
      </c>
      <c r="H922">
        <v>2</v>
      </c>
      <c r="I922">
        <v>2</v>
      </c>
      <c r="J922">
        <v>1</v>
      </c>
      <c r="K922" s="2" t="s">
        <v>20</v>
      </c>
      <c r="L922" s="2">
        <f t="shared" si="85"/>
        <v>2</v>
      </c>
      <c r="M922" s="2">
        <f t="shared" si="86"/>
        <v>0</v>
      </c>
      <c r="N922" s="2">
        <f t="shared" si="87"/>
        <v>2</v>
      </c>
      <c r="O922" s="2">
        <f t="shared" si="88"/>
        <v>0</v>
      </c>
      <c r="P922">
        <v>7</v>
      </c>
      <c r="Q922" s="2" t="s">
        <v>19</v>
      </c>
      <c r="R922" s="2">
        <f t="shared" si="89"/>
        <v>1</v>
      </c>
      <c r="S922">
        <v>11</v>
      </c>
      <c r="T922">
        <v>3</v>
      </c>
      <c r="U922">
        <v>4</v>
      </c>
      <c r="V922">
        <v>6</v>
      </c>
      <c r="W922">
        <v>5</v>
      </c>
      <c r="X922">
        <v>0</v>
      </c>
    </row>
    <row r="923" spans="1:24" x14ac:dyDescent="0.25">
      <c r="A923">
        <v>451</v>
      </c>
      <c r="B923">
        <v>31</v>
      </c>
      <c r="C923" s="2" t="s">
        <v>19</v>
      </c>
      <c r="D923" s="2">
        <f t="shared" si="84"/>
        <v>0</v>
      </c>
      <c r="E923">
        <v>1</v>
      </c>
      <c r="F923">
        <v>2</v>
      </c>
      <c r="G923">
        <v>1</v>
      </c>
      <c r="H923">
        <v>1</v>
      </c>
      <c r="I923">
        <v>2</v>
      </c>
      <c r="J923">
        <v>1</v>
      </c>
      <c r="K923" s="2" t="s">
        <v>18</v>
      </c>
      <c r="L923" s="2">
        <f t="shared" si="85"/>
        <v>3</v>
      </c>
      <c r="M923" s="2">
        <f t="shared" si="86"/>
        <v>0</v>
      </c>
      <c r="N923" s="2">
        <f t="shared" si="87"/>
        <v>0</v>
      </c>
      <c r="O923" s="2">
        <f t="shared" si="88"/>
        <v>3</v>
      </c>
      <c r="P923">
        <v>4</v>
      </c>
      <c r="Q923" s="2" t="s">
        <v>17</v>
      </c>
      <c r="R923" s="2">
        <f t="shared" si="89"/>
        <v>2</v>
      </c>
      <c r="S923">
        <v>13</v>
      </c>
      <c r="T923">
        <v>3</v>
      </c>
      <c r="U923">
        <v>4</v>
      </c>
      <c r="V923">
        <v>6</v>
      </c>
      <c r="W923">
        <v>5</v>
      </c>
      <c r="X923">
        <v>0</v>
      </c>
    </row>
    <row r="924" spans="1:24" x14ac:dyDescent="0.25">
      <c r="A924">
        <v>465</v>
      </c>
      <c r="B924">
        <v>37</v>
      </c>
      <c r="C924" s="2" t="s">
        <v>19</v>
      </c>
      <c r="D924" s="2">
        <f t="shared" si="84"/>
        <v>0</v>
      </c>
      <c r="E924">
        <v>3</v>
      </c>
      <c r="F924">
        <v>2</v>
      </c>
      <c r="G924">
        <v>1</v>
      </c>
      <c r="H924">
        <v>3</v>
      </c>
      <c r="I924">
        <v>3</v>
      </c>
      <c r="J924">
        <v>4</v>
      </c>
      <c r="K924" s="2" t="s">
        <v>18</v>
      </c>
      <c r="L924" s="2">
        <f t="shared" si="85"/>
        <v>3</v>
      </c>
      <c r="M924" s="2">
        <f t="shared" si="86"/>
        <v>0</v>
      </c>
      <c r="N924" s="2">
        <f t="shared" si="87"/>
        <v>0</v>
      </c>
      <c r="O924" s="2">
        <f t="shared" si="88"/>
        <v>3</v>
      </c>
      <c r="P924">
        <v>0</v>
      </c>
      <c r="Q924" s="2" t="s">
        <v>19</v>
      </c>
      <c r="R924" s="2">
        <f t="shared" si="89"/>
        <v>1</v>
      </c>
      <c r="S924">
        <v>17</v>
      </c>
      <c r="T924">
        <v>3</v>
      </c>
      <c r="U924">
        <v>4</v>
      </c>
      <c r="V924">
        <v>6</v>
      </c>
      <c r="W924">
        <v>5</v>
      </c>
      <c r="X924">
        <v>1</v>
      </c>
    </row>
    <row r="925" spans="1:24" x14ac:dyDescent="0.25">
      <c r="A925">
        <v>468</v>
      </c>
      <c r="B925">
        <v>37</v>
      </c>
      <c r="C925" s="2" t="s">
        <v>19</v>
      </c>
      <c r="D925" s="2">
        <f t="shared" si="84"/>
        <v>0</v>
      </c>
      <c r="E925">
        <v>3</v>
      </c>
      <c r="F925">
        <v>1</v>
      </c>
      <c r="G925">
        <v>1</v>
      </c>
      <c r="H925">
        <v>1</v>
      </c>
      <c r="I925">
        <v>3</v>
      </c>
      <c r="J925">
        <v>2</v>
      </c>
      <c r="K925" s="2" t="s">
        <v>21</v>
      </c>
      <c r="L925" s="2">
        <f t="shared" si="85"/>
        <v>1</v>
      </c>
      <c r="M925" s="2">
        <f t="shared" si="86"/>
        <v>1</v>
      </c>
      <c r="N925" s="2">
        <f t="shared" si="87"/>
        <v>0</v>
      </c>
      <c r="O925" s="2">
        <f t="shared" si="88"/>
        <v>0</v>
      </c>
      <c r="P925">
        <v>4</v>
      </c>
      <c r="Q925" s="2" t="s">
        <v>19</v>
      </c>
      <c r="R925" s="2">
        <f t="shared" si="89"/>
        <v>1</v>
      </c>
      <c r="S925">
        <v>13</v>
      </c>
      <c r="T925">
        <v>3</v>
      </c>
      <c r="U925">
        <v>3</v>
      </c>
      <c r="V925">
        <v>9</v>
      </c>
      <c r="W925">
        <v>5</v>
      </c>
      <c r="X925">
        <v>7</v>
      </c>
    </row>
    <row r="926" spans="1:24" x14ac:dyDescent="0.25">
      <c r="A926">
        <v>473</v>
      </c>
      <c r="B926">
        <v>37</v>
      </c>
      <c r="C926" s="2" t="s">
        <v>19</v>
      </c>
      <c r="D926" s="2">
        <f t="shared" si="84"/>
        <v>0</v>
      </c>
      <c r="E926">
        <v>4</v>
      </c>
      <c r="F926">
        <v>2</v>
      </c>
      <c r="G926">
        <v>1</v>
      </c>
      <c r="H926">
        <v>1</v>
      </c>
      <c r="I926">
        <v>2</v>
      </c>
      <c r="J926">
        <v>2</v>
      </c>
      <c r="K926" s="2" t="s">
        <v>20</v>
      </c>
      <c r="L926" s="2">
        <f t="shared" si="85"/>
        <v>2</v>
      </c>
      <c r="M926" s="2">
        <f t="shared" si="86"/>
        <v>0</v>
      </c>
      <c r="N926" s="2">
        <f t="shared" si="87"/>
        <v>2</v>
      </c>
      <c r="O926" s="2">
        <f t="shared" si="88"/>
        <v>0</v>
      </c>
      <c r="P926">
        <v>6</v>
      </c>
      <c r="Q926" s="2" t="s">
        <v>19</v>
      </c>
      <c r="R926" s="2">
        <f t="shared" si="89"/>
        <v>1</v>
      </c>
      <c r="S926">
        <v>12</v>
      </c>
      <c r="T926">
        <v>3</v>
      </c>
      <c r="U926">
        <v>2</v>
      </c>
      <c r="V926">
        <v>6</v>
      </c>
      <c r="W926">
        <v>5</v>
      </c>
      <c r="X926">
        <v>4</v>
      </c>
    </row>
    <row r="927" spans="1:24" x14ac:dyDescent="0.25">
      <c r="A927">
        <v>475</v>
      </c>
      <c r="B927">
        <v>24</v>
      </c>
      <c r="C927" s="2" t="s">
        <v>19</v>
      </c>
      <c r="D927" s="2">
        <f t="shared" si="84"/>
        <v>0</v>
      </c>
      <c r="E927">
        <v>3</v>
      </c>
      <c r="F927">
        <v>2</v>
      </c>
      <c r="G927">
        <v>1</v>
      </c>
      <c r="H927">
        <v>1</v>
      </c>
      <c r="I927">
        <v>1</v>
      </c>
      <c r="J927">
        <v>1</v>
      </c>
      <c r="K927" s="2" t="s">
        <v>20</v>
      </c>
      <c r="L927" s="2">
        <f t="shared" si="85"/>
        <v>2</v>
      </c>
      <c r="M927" s="2">
        <f t="shared" si="86"/>
        <v>0</v>
      </c>
      <c r="N927" s="2">
        <f t="shared" si="87"/>
        <v>2</v>
      </c>
      <c r="O927" s="2">
        <f t="shared" si="88"/>
        <v>0</v>
      </c>
      <c r="P927">
        <v>1</v>
      </c>
      <c r="Q927" s="2" t="s">
        <v>17</v>
      </c>
      <c r="R927" s="2">
        <f t="shared" si="89"/>
        <v>2</v>
      </c>
      <c r="S927">
        <v>11</v>
      </c>
      <c r="T927">
        <v>3</v>
      </c>
      <c r="U927">
        <v>3</v>
      </c>
      <c r="V927">
        <v>6</v>
      </c>
      <c r="W927">
        <v>5</v>
      </c>
      <c r="X927">
        <v>1</v>
      </c>
    </row>
    <row r="928" spans="1:24" x14ac:dyDescent="0.25">
      <c r="A928">
        <v>478</v>
      </c>
      <c r="B928">
        <v>50</v>
      </c>
      <c r="C928" s="2" t="s">
        <v>19</v>
      </c>
      <c r="D928" s="2">
        <f t="shared" si="84"/>
        <v>0</v>
      </c>
      <c r="E928">
        <v>3</v>
      </c>
      <c r="F928">
        <v>1</v>
      </c>
      <c r="G928">
        <v>2</v>
      </c>
      <c r="H928">
        <v>1</v>
      </c>
      <c r="I928">
        <v>5</v>
      </c>
      <c r="J928">
        <v>2</v>
      </c>
      <c r="K928" s="2" t="s">
        <v>20</v>
      </c>
      <c r="L928" s="2">
        <f t="shared" si="85"/>
        <v>2</v>
      </c>
      <c r="M928" s="2">
        <f t="shared" si="86"/>
        <v>0</v>
      </c>
      <c r="N928" s="2">
        <f t="shared" si="87"/>
        <v>2</v>
      </c>
      <c r="O928" s="2">
        <f t="shared" si="88"/>
        <v>0</v>
      </c>
      <c r="P928">
        <v>4</v>
      </c>
      <c r="Q928" s="2" t="s">
        <v>19</v>
      </c>
      <c r="R928" s="2">
        <f t="shared" si="89"/>
        <v>1</v>
      </c>
      <c r="S928">
        <v>11</v>
      </c>
      <c r="T928">
        <v>3</v>
      </c>
      <c r="U928">
        <v>3</v>
      </c>
      <c r="V928">
        <v>32</v>
      </c>
      <c r="W928">
        <v>5</v>
      </c>
      <c r="X928">
        <v>10</v>
      </c>
    </row>
    <row r="929" spans="1:24" x14ac:dyDescent="0.25">
      <c r="A929">
        <v>482</v>
      </c>
      <c r="B929">
        <v>34</v>
      </c>
      <c r="C929" s="2" t="s">
        <v>19</v>
      </c>
      <c r="D929" s="2">
        <f t="shared" si="84"/>
        <v>0</v>
      </c>
      <c r="E929">
        <v>2</v>
      </c>
      <c r="F929">
        <v>2</v>
      </c>
      <c r="G929">
        <v>1</v>
      </c>
      <c r="H929">
        <v>2</v>
      </c>
      <c r="I929">
        <v>1</v>
      </c>
      <c r="J929">
        <v>1</v>
      </c>
      <c r="K929" s="2" t="s">
        <v>20</v>
      </c>
      <c r="L929" s="2">
        <f t="shared" si="85"/>
        <v>2</v>
      </c>
      <c r="M929" s="2">
        <f t="shared" si="86"/>
        <v>0</v>
      </c>
      <c r="N929" s="2">
        <f t="shared" si="87"/>
        <v>2</v>
      </c>
      <c r="O929" s="2">
        <f t="shared" si="88"/>
        <v>0</v>
      </c>
      <c r="P929">
        <v>5</v>
      </c>
      <c r="Q929" s="2" t="s">
        <v>17</v>
      </c>
      <c r="R929" s="2">
        <f t="shared" si="89"/>
        <v>2</v>
      </c>
      <c r="S929">
        <v>13</v>
      </c>
      <c r="T929">
        <v>3</v>
      </c>
      <c r="U929">
        <v>3</v>
      </c>
      <c r="V929">
        <v>6</v>
      </c>
      <c r="W929">
        <v>5</v>
      </c>
      <c r="X929">
        <v>1</v>
      </c>
    </row>
    <row r="930" spans="1:24" x14ac:dyDescent="0.25">
      <c r="A930">
        <v>522</v>
      </c>
      <c r="B930">
        <v>27</v>
      </c>
      <c r="C930" s="2" t="s">
        <v>19</v>
      </c>
      <c r="D930" s="2">
        <f t="shared" si="84"/>
        <v>0</v>
      </c>
      <c r="E930">
        <v>1</v>
      </c>
      <c r="F930">
        <v>4</v>
      </c>
      <c r="G930">
        <v>1</v>
      </c>
      <c r="H930">
        <v>4</v>
      </c>
      <c r="I930">
        <v>2</v>
      </c>
      <c r="J930">
        <v>4</v>
      </c>
      <c r="K930" s="2" t="s">
        <v>21</v>
      </c>
      <c r="L930" s="2">
        <f t="shared" si="85"/>
        <v>1</v>
      </c>
      <c r="M930" s="2">
        <f t="shared" si="86"/>
        <v>1</v>
      </c>
      <c r="N930" s="2">
        <f t="shared" si="87"/>
        <v>0</v>
      </c>
      <c r="O930" s="2">
        <f t="shared" si="88"/>
        <v>0</v>
      </c>
      <c r="P930">
        <v>1</v>
      </c>
      <c r="Q930" s="2" t="s">
        <v>17</v>
      </c>
      <c r="R930" s="2">
        <f t="shared" si="89"/>
        <v>2</v>
      </c>
      <c r="S930">
        <v>20</v>
      </c>
      <c r="T930">
        <v>4</v>
      </c>
      <c r="U930">
        <v>3</v>
      </c>
      <c r="V930">
        <v>6</v>
      </c>
      <c r="W930">
        <v>5</v>
      </c>
      <c r="X930">
        <v>0</v>
      </c>
    </row>
    <row r="931" spans="1:24" x14ac:dyDescent="0.25">
      <c r="A931">
        <v>564</v>
      </c>
      <c r="B931">
        <v>25</v>
      </c>
      <c r="C931" s="2" t="s">
        <v>19</v>
      </c>
      <c r="D931" s="2">
        <f t="shared" si="84"/>
        <v>0</v>
      </c>
      <c r="E931">
        <v>1</v>
      </c>
      <c r="F931">
        <v>3</v>
      </c>
      <c r="G931">
        <v>2</v>
      </c>
      <c r="H931">
        <v>3</v>
      </c>
      <c r="I931">
        <v>2</v>
      </c>
      <c r="J931">
        <v>4</v>
      </c>
      <c r="K931" s="2" t="s">
        <v>18</v>
      </c>
      <c r="L931" s="2">
        <f t="shared" si="85"/>
        <v>3</v>
      </c>
      <c r="M931" s="2">
        <f t="shared" si="86"/>
        <v>0</v>
      </c>
      <c r="N931" s="2">
        <f t="shared" si="87"/>
        <v>0</v>
      </c>
      <c r="O931" s="2">
        <f t="shared" si="88"/>
        <v>3</v>
      </c>
      <c r="P931">
        <v>1</v>
      </c>
      <c r="Q931" s="2" t="s">
        <v>19</v>
      </c>
      <c r="R931" s="2">
        <f t="shared" si="89"/>
        <v>1</v>
      </c>
      <c r="S931">
        <v>23</v>
      </c>
      <c r="T931">
        <v>4</v>
      </c>
      <c r="U931">
        <v>2</v>
      </c>
      <c r="V931">
        <v>6</v>
      </c>
      <c r="W931">
        <v>5</v>
      </c>
      <c r="X931">
        <v>1</v>
      </c>
    </row>
    <row r="932" spans="1:24" x14ac:dyDescent="0.25">
      <c r="A932">
        <v>568</v>
      </c>
      <c r="B932">
        <v>34</v>
      </c>
      <c r="C932" s="2" t="s">
        <v>19</v>
      </c>
      <c r="D932" s="2">
        <f t="shared" si="84"/>
        <v>0</v>
      </c>
      <c r="E932">
        <v>3</v>
      </c>
      <c r="F932">
        <v>4</v>
      </c>
      <c r="G932">
        <v>2</v>
      </c>
      <c r="H932">
        <v>3</v>
      </c>
      <c r="I932">
        <v>2</v>
      </c>
      <c r="J932">
        <v>4</v>
      </c>
      <c r="K932" s="2" t="s">
        <v>18</v>
      </c>
      <c r="L932" s="2">
        <f t="shared" si="85"/>
        <v>3</v>
      </c>
      <c r="M932" s="2">
        <f t="shared" si="86"/>
        <v>0</v>
      </c>
      <c r="N932" s="2">
        <f t="shared" si="87"/>
        <v>0</v>
      </c>
      <c r="O932" s="2">
        <f t="shared" si="88"/>
        <v>3</v>
      </c>
      <c r="P932">
        <v>1</v>
      </c>
      <c r="Q932" s="2" t="s">
        <v>19</v>
      </c>
      <c r="R932" s="2">
        <f t="shared" si="89"/>
        <v>1</v>
      </c>
      <c r="S932">
        <v>22</v>
      </c>
      <c r="T932">
        <v>4</v>
      </c>
      <c r="U932">
        <v>3</v>
      </c>
      <c r="V932">
        <v>6</v>
      </c>
      <c r="W932">
        <v>5</v>
      </c>
      <c r="X932">
        <v>1</v>
      </c>
    </row>
    <row r="933" spans="1:24" x14ac:dyDescent="0.25">
      <c r="A933">
        <v>580</v>
      </c>
      <c r="B933">
        <v>34</v>
      </c>
      <c r="C933" s="2" t="s">
        <v>19</v>
      </c>
      <c r="D933" s="2">
        <f t="shared" si="84"/>
        <v>0</v>
      </c>
      <c r="E933">
        <v>2</v>
      </c>
      <c r="F933">
        <v>3</v>
      </c>
      <c r="G933">
        <v>1</v>
      </c>
      <c r="H933">
        <v>2</v>
      </c>
      <c r="I933">
        <v>1</v>
      </c>
      <c r="J933">
        <v>1</v>
      </c>
      <c r="K933" s="2" t="s">
        <v>18</v>
      </c>
      <c r="L933" s="2">
        <f t="shared" si="85"/>
        <v>3</v>
      </c>
      <c r="M933" s="2">
        <f t="shared" si="86"/>
        <v>0</v>
      </c>
      <c r="N933" s="2">
        <f t="shared" si="87"/>
        <v>0</v>
      </c>
      <c r="O933" s="2">
        <f t="shared" si="88"/>
        <v>3</v>
      </c>
      <c r="P933">
        <v>4</v>
      </c>
      <c r="Q933" s="2" t="s">
        <v>19</v>
      </c>
      <c r="R933" s="2">
        <f t="shared" si="89"/>
        <v>1</v>
      </c>
      <c r="S933">
        <v>11</v>
      </c>
      <c r="T933">
        <v>3</v>
      </c>
      <c r="U933">
        <v>3</v>
      </c>
      <c r="V933">
        <v>6</v>
      </c>
      <c r="W933">
        <v>5</v>
      </c>
      <c r="X933">
        <v>1</v>
      </c>
    </row>
    <row r="934" spans="1:24" x14ac:dyDescent="0.25">
      <c r="A934">
        <v>612</v>
      </c>
      <c r="B934">
        <v>35</v>
      </c>
      <c r="C934" s="2" t="s">
        <v>19</v>
      </c>
      <c r="D934" s="2">
        <f t="shared" si="84"/>
        <v>0</v>
      </c>
      <c r="E934">
        <v>3</v>
      </c>
      <c r="F934">
        <v>3</v>
      </c>
      <c r="G934">
        <v>2</v>
      </c>
      <c r="H934">
        <v>3</v>
      </c>
      <c r="I934">
        <v>3</v>
      </c>
      <c r="J934">
        <v>3</v>
      </c>
      <c r="K934" s="2" t="s">
        <v>18</v>
      </c>
      <c r="L934" s="2">
        <f t="shared" si="85"/>
        <v>3</v>
      </c>
      <c r="M934" s="2">
        <f t="shared" si="86"/>
        <v>0</v>
      </c>
      <c r="N934" s="2">
        <f t="shared" si="87"/>
        <v>0</v>
      </c>
      <c r="O934" s="2">
        <f t="shared" si="88"/>
        <v>3</v>
      </c>
      <c r="P934">
        <v>3</v>
      </c>
      <c r="Q934" s="2" t="s">
        <v>19</v>
      </c>
      <c r="R934" s="2">
        <f t="shared" si="89"/>
        <v>1</v>
      </c>
      <c r="S934">
        <v>21</v>
      </c>
      <c r="T934">
        <v>4</v>
      </c>
      <c r="U934">
        <v>4</v>
      </c>
      <c r="V934">
        <v>8</v>
      </c>
      <c r="W934">
        <v>5</v>
      </c>
      <c r="X934">
        <v>1</v>
      </c>
    </row>
    <row r="935" spans="1:24" x14ac:dyDescent="0.25">
      <c r="A935">
        <v>621</v>
      </c>
      <c r="B935">
        <v>35</v>
      </c>
      <c r="C935" s="2" t="s">
        <v>19</v>
      </c>
      <c r="D935" s="2">
        <f t="shared" si="84"/>
        <v>0</v>
      </c>
      <c r="E935">
        <v>1</v>
      </c>
      <c r="F935">
        <v>3</v>
      </c>
      <c r="G935">
        <v>1</v>
      </c>
      <c r="H935">
        <v>2</v>
      </c>
      <c r="I935">
        <v>1</v>
      </c>
      <c r="J935">
        <v>1</v>
      </c>
      <c r="K935" s="2" t="s">
        <v>18</v>
      </c>
      <c r="L935" s="2">
        <f t="shared" si="85"/>
        <v>3</v>
      </c>
      <c r="M935" s="2">
        <f t="shared" si="86"/>
        <v>0</v>
      </c>
      <c r="N935" s="2">
        <f t="shared" si="87"/>
        <v>0</v>
      </c>
      <c r="O935" s="2">
        <f t="shared" si="88"/>
        <v>3</v>
      </c>
      <c r="P935">
        <v>7</v>
      </c>
      <c r="Q935" s="2" t="s">
        <v>19</v>
      </c>
      <c r="R935" s="2">
        <f t="shared" si="89"/>
        <v>1</v>
      </c>
      <c r="S935">
        <v>11</v>
      </c>
      <c r="T935">
        <v>3</v>
      </c>
      <c r="U935">
        <v>2</v>
      </c>
      <c r="V935">
        <v>6</v>
      </c>
      <c r="W935">
        <v>5</v>
      </c>
      <c r="X935">
        <v>1</v>
      </c>
    </row>
    <row r="936" spans="1:24" x14ac:dyDescent="0.25">
      <c r="A936">
        <v>716</v>
      </c>
      <c r="B936">
        <v>33</v>
      </c>
      <c r="C936" s="2" t="s">
        <v>19</v>
      </c>
      <c r="D936" s="2">
        <f t="shared" si="84"/>
        <v>0</v>
      </c>
      <c r="E936">
        <v>2</v>
      </c>
      <c r="F936">
        <v>3</v>
      </c>
      <c r="G936">
        <v>1</v>
      </c>
      <c r="H936">
        <v>1</v>
      </c>
      <c r="I936">
        <v>2</v>
      </c>
      <c r="J936">
        <v>2</v>
      </c>
      <c r="K936" s="2" t="s">
        <v>20</v>
      </c>
      <c r="L936" s="2">
        <f t="shared" si="85"/>
        <v>2</v>
      </c>
      <c r="M936" s="2">
        <f t="shared" si="86"/>
        <v>0</v>
      </c>
      <c r="N936" s="2">
        <f t="shared" si="87"/>
        <v>2</v>
      </c>
      <c r="O936" s="2">
        <f t="shared" si="88"/>
        <v>0</v>
      </c>
      <c r="P936">
        <v>6</v>
      </c>
      <c r="Q936" s="2" t="s">
        <v>17</v>
      </c>
      <c r="R936" s="2">
        <f t="shared" si="89"/>
        <v>2</v>
      </c>
      <c r="S936">
        <v>13</v>
      </c>
      <c r="T936">
        <v>3</v>
      </c>
      <c r="U936">
        <v>3</v>
      </c>
      <c r="V936">
        <v>6</v>
      </c>
      <c r="W936">
        <v>5</v>
      </c>
      <c r="X936">
        <v>1</v>
      </c>
    </row>
    <row r="937" spans="1:24" x14ac:dyDescent="0.25">
      <c r="A937">
        <v>809</v>
      </c>
      <c r="B937">
        <v>29</v>
      </c>
      <c r="C937" s="2" t="s">
        <v>19</v>
      </c>
      <c r="D937" s="2">
        <f t="shared" si="84"/>
        <v>0</v>
      </c>
      <c r="E937">
        <v>2</v>
      </c>
      <c r="F937">
        <v>3</v>
      </c>
      <c r="G937">
        <v>2</v>
      </c>
      <c r="H937">
        <v>3</v>
      </c>
      <c r="I937">
        <v>1</v>
      </c>
      <c r="J937">
        <v>4</v>
      </c>
      <c r="K937" s="2" t="s">
        <v>21</v>
      </c>
      <c r="L937" s="2">
        <f t="shared" si="85"/>
        <v>1</v>
      </c>
      <c r="M937" s="2">
        <f t="shared" si="86"/>
        <v>1</v>
      </c>
      <c r="N937" s="2">
        <f t="shared" si="87"/>
        <v>0</v>
      </c>
      <c r="O937" s="2">
        <f t="shared" si="88"/>
        <v>0</v>
      </c>
      <c r="P937">
        <v>4</v>
      </c>
      <c r="Q937" s="2" t="s">
        <v>19</v>
      </c>
      <c r="R937" s="2">
        <f t="shared" si="89"/>
        <v>1</v>
      </c>
      <c r="S937">
        <v>22</v>
      </c>
      <c r="T937">
        <v>4</v>
      </c>
      <c r="U937">
        <v>3</v>
      </c>
      <c r="V937">
        <v>7</v>
      </c>
      <c r="W937">
        <v>5</v>
      </c>
      <c r="X937">
        <v>1</v>
      </c>
    </row>
    <row r="938" spans="1:24" x14ac:dyDescent="0.25">
      <c r="A938">
        <v>824</v>
      </c>
      <c r="B938">
        <v>29</v>
      </c>
      <c r="C938" s="2" t="s">
        <v>19</v>
      </c>
      <c r="D938" s="2">
        <f t="shared" si="84"/>
        <v>0</v>
      </c>
      <c r="E938">
        <v>3</v>
      </c>
      <c r="F938">
        <v>4</v>
      </c>
      <c r="G938">
        <v>1</v>
      </c>
      <c r="H938">
        <v>2</v>
      </c>
      <c r="I938">
        <v>1</v>
      </c>
      <c r="J938">
        <v>2</v>
      </c>
      <c r="K938" s="2" t="s">
        <v>21</v>
      </c>
      <c r="L938" s="2">
        <f t="shared" si="85"/>
        <v>1</v>
      </c>
      <c r="M938" s="2">
        <f t="shared" si="86"/>
        <v>1</v>
      </c>
      <c r="N938" s="2">
        <f t="shared" si="87"/>
        <v>0</v>
      </c>
      <c r="O938" s="2">
        <f t="shared" si="88"/>
        <v>0</v>
      </c>
      <c r="P938">
        <v>5</v>
      </c>
      <c r="Q938" s="2" t="s">
        <v>19</v>
      </c>
      <c r="R938" s="2">
        <f t="shared" si="89"/>
        <v>1</v>
      </c>
      <c r="S938">
        <v>14</v>
      </c>
      <c r="T938">
        <v>3</v>
      </c>
      <c r="U938">
        <v>2</v>
      </c>
      <c r="V938">
        <v>7</v>
      </c>
      <c r="W938">
        <v>5</v>
      </c>
      <c r="X938">
        <v>1</v>
      </c>
    </row>
    <row r="939" spans="1:24" x14ac:dyDescent="0.25">
      <c r="A939">
        <v>835</v>
      </c>
      <c r="B939">
        <v>34</v>
      </c>
      <c r="C939" s="2" t="s">
        <v>19</v>
      </c>
      <c r="D939" s="2">
        <f t="shared" si="84"/>
        <v>0</v>
      </c>
      <c r="E939">
        <v>1</v>
      </c>
      <c r="F939">
        <v>2</v>
      </c>
      <c r="G939">
        <v>1</v>
      </c>
      <c r="H939">
        <v>3</v>
      </c>
      <c r="I939">
        <v>2</v>
      </c>
      <c r="J939">
        <v>3</v>
      </c>
      <c r="K939" s="2" t="s">
        <v>20</v>
      </c>
      <c r="L939" s="2">
        <f t="shared" si="85"/>
        <v>2</v>
      </c>
      <c r="M939" s="2">
        <f t="shared" si="86"/>
        <v>0</v>
      </c>
      <c r="N939" s="2">
        <f t="shared" si="87"/>
        <v>2</v>
      </c>
      <c r="O939" s="2">
        <f t="shared" si="88"/>
        <v>0</v>
      </c>
      <c r="P939">
        <v>1</v>
      </c>
      <c r="Q939" s="2" t="s">
        <v>19</v>
      </c>
      <c r="R939" s="2">
        <f t="shared" si="89"/>
        <v>1</v>
      </c>
      <c r="S939">
        <v>20</v>
      </c>
      <c r="T939">
        <v>4</v>
      </c>
      <c r="U939">
        <v>2</v>
      </c>
      <c r="V939">
        <v>6</v>
      </c>
      <c r="W939">
        <v>5</v>
      </c>
      <c r="X939">
        <v>1</v>
      </c>
    </row>
    <row r="940" spans="1:24" x14ac:dyDescent="0.25">
      <c r="A940">
        <v>869</v>
      </c>
      <c r="B940">
        <v>28</v>
      </c>
      <c r="C940" s="2" t="s">
        <v>19</v>
      </c>
      <c r="D940" s="2">
        <f t="shared" si="84"/>
        <v>0</v>
      </c>
      <c r="E940">
        <v>2</v>
      </c>
      <c r="F940">
        <v>4</v>
      </c>
      <c r="G940">
        <v>2</v>
      </c>
      <c r="H940">
        <v>2</v>
      </c>
      <c r="I940">
        <v>1</v>
      </c>
      <c r="J940">
        <v>1</v>
      </c>
      <c r="K940" s="2" t="s">
        <v>20</v>
      </c>
      <c r="L940" s="2">
        <f t="shared" si="85"/>
        <v>2</v>
      </c>
      <c r="M940" s="2">
        <f t="shared" si="86"/>
        <v>0</v>
      </c>
      <c r="N940" s="2">
        <f t="shared" si="87"/>
        <v>2</v>
      </c>
      <c r="O940" s="2">
        <f t="shared" si="88"/>
        <v>0</v>
      </c>
      <c r="P940">
        <v>8</v>
      </c>
      <c r="Q940" s="2" t="s">
        <v>19</v>
      </c>
      <c r="R940" s="2">
        <f t="shared" si="89"/>
        <v>1</v>
      </c>
      <c r="S940">
        <v>12</v>
      </c>
      <c r="T940">
        <v>3</v>
      </c>
      <c r="U940">
        <v>3</v>
      </c>
      <c r="V940">
        <v>6</v>
      </c>
      <c r="W940">
        <v>5</v>
      </c>
      <c r="X940">
        <v>3</v>
      </c>
    </row>
    <row r="941" spans="1:24" x14ac:dyDescent="0.25">
      <c r="A941">
        <v>892</v>
      </c>
      <c r="B941">
        <v>44</v>
      </c>
      <c r="C941" s="2" t="s">
        <v>19</v>
      </c>
      <c r="D941" s="2">
        <f t="shared" si="84"/>
        <v>0</v>
      </c>
      <c r="E941">
        <v>1</v>
      </c>
      <c r="F941">
        <v>1</v>
      </c>
      <c r="G941">
        <v>1</v>
      </c>
      <c r="H941">
        <v>1</v>
      </c>
      <c r="I941">
        <v>1</v>
      </c>
      <c r="J941">
        <v>1</v>
      </c>
      <c r="K941" s="2" t="s">
        <v>20</v>
      </c>
      <c r="L941" s="2">
        <f t="shared" si="85"/>
        <v>2</v>
      </c>
      <c r="M941" s="2">
        <f t="shared" si="86"/>
        <v>0</v>
      </c>
      <c r="N941" s="2">
        <f t="shared" si="87"/>
        <v>2</v>
      </c>
      <c r="O941" s="2">
        <f t="shared" si="88"/>
        <v>0</v>
      </c>
      <c r="P941">
        <v>5</v>
      </c>
      <c r="Q941" s="2" t="s">
        <v>19</v>
      </c>
      <c r="R941" s="2">
        <f t="shared" si="89"/>
        <v>1</v>
      </c>
      <c r="S941">
        <v>13</v>
      </c>
      <c r="T941">
        <v>3</v>
      </c>
      <c r="U941">
        <v>3</v>
      </c>
      <c r="V941">
        <v>10</v>
      </c>
      <c r="W941">
        <v>5</v>
      </c>
      <c r="X941">
        <v>7</v>
      </c>
    </row>
    <row r="942" spans="1:24" x14ac:dyDescent="0.25">
      <c r="A942">
        <v>896</v>
      </c>
      <c r="B942">
        <v>31</v>
      </c>
      <c r="C942" s="2" t="s">
        <v>19</v>
      </c>
      <c r="D942" s="2">
        <f t="shared" si="84"/>
        <v>0</v>
      </c>
      <c r="E942">
        <v>2</v>
      </c>
      <c r="F942">
        <v>3</v>
      </c>
      <c r="G942">
        <v>1</v>
      </c>
      <c r="H942">
        <v>2</v>
      </c>
      <c r="I942">
        <v>2</v>
      </c>
      <c r="J942">
        <v>1</v>
      </c>
      <c r="K942" s="2" t="s">
        <v>20</v>
      </c>
      <c r="L942" s="2">
        <f t="shared" si="85"/>
        <v>2</v>
      </c>
      <c r="M942" s="2">
        <f t="shared" si="86"/>
        <v>0</v>
      </c>
      <c r="N942" s="2">
        <f t="shared" si="87"/>
        <v>2</v>
      </c>
      <c r="O942" s="2">
        <f t="shared" si="88"/>
        <v>0</v>
      </c>
      <c r="P942">
        <v>3</v>
      </c>
      <c r="Q942" s="2" t="s">
        <v>17</v>
      </c>
      <c r="R942" s="2">
        <f t="shared" si="89"/>
        <v>2</v>
      </c>
      <c r="S942">
        <v>12</v>
      </c>
      <c r="T942">
        <v>3</v>
      </c>
      <c r="U942">
        <v>2</v>
      </c>
      <c r="V942">
        <v>6</v>
      </c>
      <c r="W942">
        <v>5</v>
      </c>
      <c r="X942">
        <v>0</v>
      </c>
    </row>
    <row r="943" spans="1:24" x14ac:dyDescent="0.25">
      <c r="A943">
        <v>913</v>
      </c>
      <c r="B943">
        <v>26</v>
      </c>
      <c r="C943" s="2" t="s">
        <v>19</v>
      </c>
      <c r="D943" s="2">
        <f t="shared" si="84"/>
        <v>0</v>
      </c>
      <c r="E943">
        <v>2</v>
      </c>
      <c r="F943">
        <v>3</v>
      </c>
      <c r="G943">
        <v>2</v>
      </c>
      <c r="H943">
        <v>3</v>
      </c>
      <c r="I943">
        <v>1</v>
      </c>
      <c r="J943">
        <v>4</v>
      </c>
      <c r="K943" s="2" t="s">
        <v>18</v>
      </c>
      <c r="L943" s="2">
        <f t="shared" si="85"/>
        <v>3</v>
      </c>
      <c r="M943" s="2">
        <f t="shared" si="86"/>
        <v>0</v>
      </c>
      <c r="N943" s="2">
        <f t="shared" si="87"/>
        <v>0</v>
      </c>
      <c r="O943" s="2">
        <f t="shared" si="88"/>
        <v>3</v>
      </c>
      <c r="P943">
        <v>1</v>
      </c>
      <c r="Q943" s="2" t="s">
        <v>17</v>
      </c>
      <c r="R943" s="2">
        <f t="shared" si="89"/>
        <v>2</v>
      </c>
      <c r="S943">
        <v>20</v>
      </c>
      <c r="T943">
        <v>4</v>
      </c>
      <c r="U943">
        <v>2</v>
      </c>
      <c r="V943">
        <v>8</v>
      </c>
      <c r="W943">
        <v>5</v>
      </c>
      <c r="X943">
        <v>2</v>
      </c>
    </row>
    <row r="944" spans="1:24" x14ac:dyDescent="0.25">
      <c r="A944">
        <v>1021</v>
      </c>
      <c r="B944">
        <v>47</v>
      </c>
      <c r="C944" s="2" t="s">
        <v>19</v>
      </c>
      <c r="D944" s="2">
        <f t="shared" si="84"/>
        <v>0</v>
      </c>
      <c r="E944">
        <v>3</v>
      </c>
      <c r="F944">
        <v>1</v>
      </c>
      <c r="G944">
        <v>1</v>
      </c>
      <c r="H944">
        <v>2</v>
      </c>
      <c r="I944">
        <v>1</v>
      </c>
      <c r="J944">
        <v>1</v>
      </c>
      <c r="K944" s="2" t="s">
        <v>20</v>
      </c>
      <c r="L944" s="2">
        <f t="shared" si="85"/>
        <v>2</v>
      </c>
      <c r="M944" s="2">
        <f t="shared" si="86"/>
        <v>0</v>
      </c>
      <c r="N944" s="2">
        <f t="shared" si="87"/>
        <v>2</v>
      </c>
      <c r="O944" s="2">
        <f t="shared" si="88"/>
        <v>0</v>
      </c>
      <c r="P944">
        <v>7</v>
      </c>
      <c r="Q944" s="2" t="s">
        <v>19</v>
      </c>
      <c r="R944" s="2">
        <f t="shared" si="89"/>
        <v>1</v>
      </c>
      <c r="S944">
        <v>12</v>
      </c>
      <c r="T944">
        <v>3</v>
      </c>
      <c r="U944">
        <v>2</v>
      </c>
      <c r="V944">
        <v>6</v>
      </c>
      <c r="W944">
        <v>5</v>
      </c>
      <c r="X944">
        <v>1</v>
      </c>
    </row>
    <row r="945" spans="1:24" x14ac:dyDescent="0.25">
      <c r="A945">
        <v>1023</v>
      </c>
      <c r="B945">
        <v>37</v>
      </c>
      <c r="C945" s="2" t="s">
        <v>19</v>
      </c>
      <c r="D945" s="2">
        <f t="shared" si="84"/>
        <v>0</v>
      </c>
      <c r="E945">
        <v>2</v>
      </c>
      <c r="F945">
        <v>3</v>
      </c>
      <c r="G945">
        <v>1</v>
      </c>
      <c r="H945">
        <v>4</v>
      </c>
      <c r="I945">
        <v>1</v>
      </c>
      <c r="J945">
        <v>3</v>
      </c>
      <c r="K945" s="2" t="s">
        <v>18</v>
      </c>
      <c r="L945" s="2">
        <f t="shared" si="85"/>
        <v>3</v>
      </c>
      <c r="M945" s="2">
        <f t="shared" si="86"/>
        <v>0</v>
      </c>
      <c r="N945" s="2">
        <f t="shared" si="87"/>
        <v>0</v>
      </c>
      <c r="O945" s="2">
        <f t="shared" si="88"/>
        <v>3</v>
      </c>
      <c r="P945">
        <v>3</v>
      </c>
      <c r="Q945" s="2" t="s">
        <v>19</v>
      </c>
      <c r="R945" s="2">
        <f t="shared" si="89"/>
        <v>1</v>
      </c>
      <c r="S945">
        <v>14</v>
      </c>
      <c r="T945">
        <v>3</v>
      </c>
      <c r="U945">
        <v>1</v>
      </c>
      <c r="V945">
        <v>6</v>
      </c>
      <c r="W945">
        <v>5</v>
      </c>
      <c r="X945">
        <v>1</v>
      </c>
    </row>
    <row r="946" spans="1:24" x14ac:dyDescent="0.25">
      <c r="A946">
        <v>1114</v>
      </c>
      <c r="B946">
        <v>32</v>
      </c>
      <c r="C946" s="2" t="s">
        <v>19</v>
      </c>
      <c r="D946" s="2">
        <f t="shared" si="84"/>
        <v>0</v>
      </c>
      <c r="E946">
        <v>3</v>
      </c>
      <c r="F946">
        <v>4</v>
      </c>
      <c r="G946">
        <v>1</v>
      </c>
      <c r="H946">
        <v>1</v>
      </c>
      <c r="I946">
        <v>2</v>
      </c>
      <c r="J946">
        <v>1</v>
      </c>
      <c r="K946" s="2" t="s">
        <v>20</v>
      </c>
      <c r="L946" s="2">
        <f t="shared" si="85"/>
        <v>2</v>
      </c>
      <c r="M946" s="2">
        <f t="shared" si="86"/>
        <v>0</v>
      </c>
      <c r="N946" s="2">
        <f t="shared" si="87"/>
        <v>2</v>
      </c>
      <c r="O946" s="2">
        <f t="shared" si="88"/>
        <v>0</v>
      </c>
      <c r="P946">
        <v>4</v>
      </c>
      <c r="Q946" s="2" t="s">
        <v>19</v>
      </c>
      <c r="R946" s="2">
        <f t="shared" si="89"/>
        <v>1</v>
      </c>
      <c r="S946">
        <v>14</v>
      </c>
      <c r="T946">
        <v>3</v>
      </c>
      <c r="U946">
        <v>2</v>
      </c>
      <c r="V946">
        <v>6</v>
      </c>
      <c r="W946">
        <v>5</v>
      </c>
      <c r="X946">
        <v>1</v>
      </c>
    </row>
    <row r="947" spans="1:24" x14ac:dyDescent="0.25">
      <c r="A947">
        <v>1191</v>
      </c>
      <c r="B947">
        <v>32</v>
      </c>
      <c r="C947" s="2" t="s">
        <v>19</v>
      </c>
      <c r="D947" s="2">
        <f t="shared" si="84"/>
        <v>0</v>
      </c>
      <c r="E947">
        <v>3</v>
      </c>
      <c r="F947">
        <v>4</v>
      </c>
      <c r="G947">
        <v>1</v>
      </c>
      <c r="H947">
        <v>2</v>
      </c>
      <c r="I947">
        <v>2</v>
      </c>
      <c r="J947">
        <v>2</v>
      </c>
      <c r="K947" s="2" t="s">
        <v>21</v>
      </c>
      <c r="L947" s="2">
        <f t="shared" si="85"/>
        <v>1</v>
      </c>
      <c r="M947" s="2">
        <f t="shared" si="86"/>
        <v>1</v>
      </c>
      <c r="N947" s="2">
        <f t="shared" si="87"/>
        <v>0</v>
      </c>
      <c r="O947" s="2">
        <f t="shared" si="88"/>
        <v>0</v>
      </c>
      <c r="P947">
        <v>7</v>
      </c>
      <c r="Q947" s="2" t="s">
        <v>19</v>
      </c>
      <c r="R947" s="2">
        <f t="shared" si="89"/>
        <v>1</v>
      </c>
      <c r="S947">
        <v>13</v>
      </c>
      <c r="T947">
        <v>3</v>
      </c>
      <c r="U947">
        <v>2</v>
      </c>
      <c r="V947">
        <v>9</v>
      </c>
      <c r="W947">
        <v>5</v>
      </c>
      <c r="X947">
        <v>1</v>
      </c>
    </row>
    <row r="948" spans="1:24" x14ac:dyDescent="0.25">
      <c r="A948">
        <v>1199</v>
      </c>
      <c r="B948">
        <v>33</v>
      </c>
      <c r="C948" s="2" t="s">
        <v>19</v>
      </c>
      <c r="D948" s="2">
        <f t="shared" si="84"/>
        <v>0</v>
      </c>
      <c r="E948">
        <v>3</v>
      </c>
      <c r="F948">
        <v>3</v>
      </c>
      <c r="G948">
        <v>2</v>
      </c>
      <c r="H948">
        <v>3</v>
      </c>
      <c r="I948">
        <v>2</v>
      </c>
      <c r="J948">
        <v>4</v>
      </c>
      <c r="K948" s="2" t="s">
        <v>21</v>
      </c>
      <c r="L948" s="2">
        <f t="shared" si="85"/>
        <v>1</v>
      </c>
      <c r="M948" s="2">
        <f t="shared" si="86"/>
        <v>1</v>
      </c>
      <c r="N948" s="2">
        <f t="shared" si="87"/>
        <v>0</v>
      </c>
      <c r="O948" s="2">
        <f t="shared" si="88"/>
        <v>0</v>
      </c>
      <c r="P948">
        <v>1</v>
      </c>
      <c r="Q948" s="2" t="s">
        <v>17</v>
      </c>
      <c r="R948" s="2">
        <f t="shared" si="89"/>
        <v>2</v>
      </c>
      <c r="S948">
        <v>25</v>
      </c>
      <c r="T948">
        <v>4</v>
      </c>
      <c r="U948">
        <v>3</v>
      </c>
      <c r="V948">
        <v>6</v>
      </c>
      <c r="W948">
        <v>5</v>
      </c>
      <c r="X948">
        <v>1</v>
      </c>
    </row>
    <row r="949" spans="1:24" x14ac:dyDescent="0.25">
      <c r="A949">
        <v>1224</v>
      </c>
      <c r="B949">
        <v>47</v>
      </c>
      <c r="C949" s="2" t="s">
        <v>17</v>
      </c>
      <c r="D949" s="2">
        <f t="shared" si="84"/>
        <v>1</v>
      </c>
      <c r="E949">
        <v>3</v>
      </c>
      <c r="F949">
        <v>3</v>
      </c>
      <c r="G949">
        <v>1</v>
      </c>
      <c r="H949">
        <v>1</v>
      </c>
      <c r="I949">
        <v>4</v>
      </c>
      <c r="J949">
        <v>1</v>
      </c>
      <c r="K949" s="2" t="s">
        <v>20</v>
      </c>
      <c r="L949" s="2">
        <f t="shared" si="85"/>
        <v>2</v>
      </c>
      <c r="M949" s="2">
        <f t="shared" si="86"/>
        <v>0</v>
      </c>
      <c r="N949" s="2">
        <f t="shared" si="87"/>
        <v>2</v>
      </c>
      <c r="O949" s="2">
        <f t="shared" si="88"/>
        <v>0</v>
      </c>
      <c r="P949">
        <v>7</v>
      </c>
      <c r="Q949" s="2" t="s">
        <v>19</v>
      </c>
      <c r="R949" s="2">
        <f t="shared" si="89"/>
        <v>1</v>
      </c>
      <c r="S949">
        <v>11</v>
      </c>
      <c r="T949">
        <v>3</v>
      </c>
      <c r="U949">
        <v>1</v>
      </c>
      <c r="V949">
        <v>23</v>
      </c>
      <c r="W949">
        <v>5</v>
      </c>
      <c r="X949">
        <v>14</v>
      </c>
    </row>
    <row r="950" spans="1:24" x14ac:dyDescent="0.25">
      <c r="A950">
        <v>23</v>
      </c>
      <c r="B950">
        <v>34</v>
      </c>
      <c r="C950" s="2" t="s">
        <v>19</v>
      </c>
      <c r="D950" s="2">
        <f t="shared" si="84"/>
        <v>0</v>
      </c>
      <c r="E950">
        <v>4</v>
      </c>
      <c r="F950">
        <v>1</v>
      </c>
      <c r="G950">
        <v>1</v>
      </c>
      <c r="H950">
        <v>1</v>
      </c>
      <c r="I950">
        <v>3</v>
      </c>
      <c r="J950">
        <v>2</v>
      </c>
      <c r="K950" s="2" t="s">
        <v>18</v>
      </c>
      <c r="L950" s="2">
        <f t="shared" si="85"/>
        <v>3</v>
      </c>
      <c r="M950" s="2">
        <f t="shared" si="86"/>
        <v>0</v>
      </c>
      <c r="N950" s="2">
        <f t="shared" si="87"/>
        <v>0</v>
      </c>
      <c r="O950" s="2">
        <f t="shared" si="88"/>
        <v>3</v>
      </c>
      <c r="P950">
        <v>3</v>
      </c>
      <c r="Q950" s="2" t="s">
        <v>19</v>
      </c>
      <c r="R950" s="2">
        <f t="shared" si="89"/>
        <v>1</v>
      </c>
      <c r="S950">
        <v>11</v>
      </c>
      <c r="T950">
        <v>3</v>
      </c>
      <c r="U950">
        <v>3</v>
      </c>
      <c r="V950">
        <v>12</v>
      </c>
      <c r="W950">
        <v>6</v>
      </c>
      <c r="X950">
        <v>2</v>
      </c>
    </row>
    <row r="951" spans="1:24" x14ac:dyDescent="0.25">
      <c r="A951">
        <v>29</v>
      </c>
      <c r="B951">
        <v>44</v>
      </c>
      <c r="C951" s="2" t="s">
        <v>19</v>
      </c>
      <c r="D951" s="2">
        <f t="shared" si="84"/>
        <v>0</v>
      </c>
      <c r="E951">
        <v>2</v>
      </c>
      <c r="F951">
        <v>1</v>
      </c>
      <c r="G951">
        <v>1</v>
      </c>
      <c r="H951">
        <v>2</v>
      </c>
      <c r="I951">
        <v>3</v>
      </c>
      <c r="J951">
        <v>4</v>
      </c>
      <c r="K951" s="2" t="s">
        <v>20</v>
      </c>
      <c r="L951" s="2">
        <f t="shared" si="85"/>
        <v>2</v>
      </c>
      <c r="M951" s="2">
        <f t="shared" si="86"/>
        <v>0</v>
      </c>
      <c r="N951" s="2">
        <f t="shared" si="87"/>
        <v>2</v>
      </c>
      <c r="O951" s="2">
        <f t="shared" si="88"/>
        <v>0</v>
      </c>
      <c r="P951">
        <v>3</v>
      </c>
      <c r="Q951" s="2" t="s">
        <v>19</v>
      </c>
      <c r="R951" s="2">
        <f t="shared" si="89"/>
        <v>1</v>
      </c>
      <c r="S951">
        <v>14</v>
      </c>
      <c r="T951">
        <v>3</v>
      </c>
      <c r="U951">
        <v>3</v>
      </c>
      <c r="V951">
        <v>22</v>
      </c>
      <c r="W951">
        <v>6</v>
      </c>
      <c r="X951">
        <v>5</v>
      </c>
    </row>
    <row r="952" spans="1:24" x14ac:dyDescent="0.25">
      <c r="A952">
        <v>49</v>
      </c>
      <c r="B952">
        <v>46</v>
      </c>
      <c r="C952" s="2" t="s">
        <v>19</v>
      </c>
      <c r="D952" s="2">
        <f t="shared" si="84"/>
        <v>0</v>
      </c>
      <c r="E952">
        <v>2</v>
      </c>
      <c r="F952">
        <v>1</v>
      </c>
      <c r="G952">
        <v>2</v>
      </c>
      <c r="H952">
        <v>3</v>
      </c>
      <c r="I952">
        <v>2</v>
      </c>
      <c r="J952">
        <v>4</v>
      </c>
      <c r="K952" s="2" t="s">
        <v>18</v>
      </c>
      <c r="L952" s="2">
        <f t="shared" si="85"/>
        <v>3</v>
      </c>
      <c r="M952" s="2">
        <f t="shared" si="86"/>
        <v>0</v>
      </c>
      <c r="N952" s="2">
        <f t="shared" si="87"/>
        <v>0</v>
      </c>
      <c r="O952" s="2">
        <f t="shared" si="88"/>
        <v>3</v>
      </c>
      <c r="P952">
        <v>4</v>
      </c>
      <c r="Q952" s="2" t="s">
        <v>17</v>
      </c>
      <c r="R952" s="2">
        <f t="shared" si="89"/>
        <v>2</v>
      </c>
      <c r="S952">
        <v>21</v>
      </c>
      <c r="T952">
        <v>4</v>
      </c>
      <c r="U952">
        <v>3</v>
      </c>
      <c r="V952">
        <v>9</v>
      </c>
      <c r="W952">
        <v>6</v>
      </c>
      <c r="X952">
        <v>0</v>
      </c>
    </row>
    <row r="953" spans="1:24" x14ac:dyDescent="0.25">
      <c r="A953">
        <v>148</v>
      </c>
      <c r="B953">
        <v>41</v>
      </c>
      <c r="C953" s="2" t="s">
        <v>19</v>
      </c>
      <c r="D953" s="2">
        <f t="shared" si="84"/>
        <v>0</v>
      </c>
      <c r="E953">
        <v>3</v>
      </c>
      <c r="F953">
        <v>4</v>
      </c>
      <c r="G953">
        <v>1</v>
      </c>
      <c r="H953">
        <v>2</v>
      </c>
      <c r="I953">
        <v>4</v>
      </c>
      <c r="J953">
        <v>1</v>
      </c>
      <c r="K953" s="2" t="s">
        <v>21</v>
      </c>
      <c r="L953" s="2">
        <f t="shared" si="85"/>
        <v>1</v>
      </c>
      <c r="M953" s="2">
        <f t="shared" si="86"/>
        <v>1</v>
      </c>
      <c r="N953" s="2">
        <f t="shared" si="87"/>
        <v>0</v>
      </c>
      <c r="O953" s="2">
        <f t="shared" si="88"/>
        <v>0</v>
      </c>
      <c r="P953">
        <v>4</v>
      </c>
      <c r="Q953" s="2" t="s">
        <v>19</v>
      </c>
      <c r="R953" s="2">
        <f t="shared" si="89"/>
        <v>1</v>
      </c>
      <c r="S953">
        <v>13</v>
      </c>
      <c r="T953">
        <v>3</v>
      </c>
      <c r="U953">
        <v>2</v>
      </c>
      <c r="V953">
        <v>7</v>
      </c>
      <c r="W953">
        <v>6</v>
      </c>
      <c r="X953">
        <v>7</v>
      </c>
    </row>
    <row r="954" spans="1:24" x14ac:dyDescent="0.25">
      <c r="A954">
        <v>252</v>
      </c>
      <c r="B954">
        <v>39</v>
      </c>
      <c r="C954" s="2" t="s">
        <v>19</v>
      </c>
      <c r="D954" s="2">
        <f t="shared" si="84"/>
        <v>0</v>
      </c>
      <c r="E954">
        <v>2</v>
      </c>
      <c r="F954">
        <v>3</v>
      </c>
      <c r="G954">
        <v>2</v>
      </c>
      <c r="H954">
        <v>3</v>
      </c>
      <c r="I954">
        <v>3</v>
      </c>
      <c r="J954">
        <v>4</v>
      </c>
      <c r="K954" s="2" t="s">
        <v>18</v>
      </c>
      <c r="L954" s="2">
        <f t="shared" si="85"/>
        <v>3</v>
      </c>
      <c r="M954" s="2">
        <f t="shared" si="86"/>
        <v>0</v>
      </c>
      <c r="N954" s="2">
        <f t="shared" si="87"/>
        <v>0</v>
      </c>
      <c r="O954" s="2">
        <f t="shared" si="88"/>
        <v>3</v>
      </c>
      <c r="P954">
        <v>0</v>
      </c>
      <c r="Q954" s="2" t="s">
        <v>19</v>
      </c>
      <c r="R954" s="2">
        <f t="shared" si="89"/>
        <v>1</v>
      </c>
      <c r="S954">
        <v>25</v>
      </c>
      <c r="T954">
        <v>4</v>
      </c>
      <c r="U954">
        <v>3</v>
      </c>
      <c r="V954">
        <v>19</v>
      </c>
      <c r="W954">
        <v>6</v>
      </c>
      <c r="X954">
        <v>11</v>
      </c>
    </row>
    <row r="955" spans="1:24" x14ac:dyDescent="0.25">
      <c r="A955">
        <v>257</v>
      </c>
      <c r="B955">
        <v>42</v>
      </c>
      <c r="C955" s="2" t="s">
        <v>19</v>
      </c>
      <c r="D955" s="2">
        <f t="shared" si="84"/>
        <v>0</v>
      </c>
      <c r="E955">
        <v>3</v>
      </c>
      <c r="F955">
        <v>4</v>
      </c>
      <c r="G955">
        <v>1</v>
      </c>
      <c r="H955">
        <v>2</v>
      </c>
      <c r="I955">
        <v>1</v>
      </c>
      <c r="J955">
        <v>1</v>
      </c>
      <c r="K955" s="2" t="s">
        <v>21</v>
      </c>
      <c r="L955" s="2">
        <f t="shared" si="85"/>
        <v>1</v>
      </c>
      <c r="M955" s="2">
        <f t="shared" si="86"/>
        <v>1</v>
      </c>
      <c r="N955" s="2">
        <f t="shared" si="87"/>
        <v>0</v>
      </c>
      <c r="O955" s="2">
        <f t="shared" si="88"/>
        <v>0</v>
      </c>
      <c r="P955">
        <v>3</v>
      </c>
      <c r="Q955" s="2" t="s">
        <v>17</v>
      </c>
      <c r="R955" s="2">
        <f t="shared" si="89"/>
        <v>2</v>
      </c>
      <c r="S955">
        <v>11</v>
      </c>
      <c r="T955">
        <v>2</v>
      </c>
      <c r="U955">
        <v>3</v>
      </c>
      <c r="V955">
        <v>9</v>
      </c>
      <c r="W955">
        <v>6</v>
      </c>
      <c r="X955">
        <v>7</v>
      </c>
    </row>
    <row r="956" spans="1:24" x14ac:dyDescent="0.25">
      <c r="A956">
        <v>314</v>
      </c>
      <c r="B956">
        <v>33</v>
      </c>
      <c r="C956" s="2" t="s">
        <v>19</v>
      </c>
      <c r="D956" s="2">
        <f t="shared" si="84"/>
        <v>0</v>
      </c>
      <c r="E956">
        <v>1</v>
      </c>
      <c r="F956">
        <v>4</v>
      </c>
      <c r="G956">
        <v>1</v>
      </c>
      <c r="H956">
        <v>1</v>
      </c>
      <c r="I956">
        <v>3</v>
      </c>
      <c r="J956">
        <v>2</v>
      </c>
      <c r="K956" s="2" t="s">
        <v>20</v>
      </c>
      <c r="L956" s="2">
        <f t="shared" si="85"/>
        <v>2</v>
      </c>
      <c r="M956" s="2">
        <f t="shared" si="86"/>
        <v>0</v>
      </c>
      <c r="N956" s="2">
        <f t="shared" si="87"/>
        <v>2</v>
      </c>
      <c r="O956" s="2">
        <f t="shared" si="88"/>
        <v>0</v>
      </c>
      <c r="P956">
        <v>6</v>
      </c>
      <c r="Q956" s="2" t="s">
        <v>19</v>
      </c>
      <c r="R956" s="2">
        <f t="shared" si="89"/>
        <v>1</v>
      </c>
      <c r="S956">
        <v>11</v>
      </c>
      <c r="T956">
        <v>3</v>
      </c>
      <c r="U956">
        <v>3</v>
      </c>
      <c r="V956">
        <v>10</v>
      </c>
      <c r="W956">
        <v>6</v>
      </c>
      <c r="X956">
        <v>8</v>
      </c>
    </row>
    <row r="957" spans="1:24" x14ac:dyDescent="0.25">
      <c r="A957">
        <v>345</v>
      </c>
      <c r="B957">
        <v>35</v>
      </c>
      <c r="C957" s="2" t="s">
        <v>19</v>
      </c>
      <c r="D957" s="2">
        <f t="shared" si="84"/>
        <v>0</v>
      </c>
      <c r="E957">
        <v>4</v>
      </c>
      <c r="F957">
        <v>3</v>
      </c>
      <c r="G957">
        <v>1</v>
      </c>
      <c r="H957">
        <v>3</v>
      </c>
      <c r="I957">
        <v>3</v>
      </c>
      <c r="J957">
        <v>2</v>
      </c>
      <c r="K957" s="2" t="s">
        <v>18</v>
      </c>
      <c r="L957" s="2">
        <f t="shared" si="85"/>
        <v>3</v>
      </c>
      <c r="M957" s="2">
        <f t="shared" si="86"/>
        <v>0</v>
      </c>
      <c r="N957" s="2">
        <f t="shared" si="87"/>
        <v>0</v>
      </c>
      <c r="O957" s="2">
        <f t="shared" si="88"/>
        <v>3</v>
      </c>
      <c r="P957">
        <v>3</v>
      </c>
      <c r="Q957" s="2" t="s">
        <v>19</v>
      </c>
      <c r="R957" s="2">
        <f t="shared" si="89"/>
        <v>1</v>
      </c>
      <c r="S957">
        <v>13</v>
      </c>
      <c r="T957">
        <v>3</v>
      </c>
      <c r="U957">
        <v>3</v>
      </c>
      <c r="V957">
        <v>16</v>
      </c>
      <c r="W957">
        <v>6</v>
      </c>
      <c r="X957">
        <v>0</v>
      </c>
    </row>
    <row r="958" spans="1:24" x14ac:dyDescent="0.25">
      <c r="A958">
        <v>436</v>
      </c>
      <c r="B958">
        <v>33</v>
      </c>
      <c r="C958" s="2" t="s">
        <v>17</v>
      </c>
      <c r="D958" s="2">
        <f t="shared" si="84"/>
        <v>1</v>
      </c>
      <c r="E958">
        <v>1</v>
      </c>
      <c r="F958">
        <v>2</v>
      </c>
      <c r="G958">
        <v>2</v>
      </c>
      <c r="H958">
        <v>1</v>
      </c>
      <c r="I958">
        <v>3</v>
      </c>
      <c r="J958">
        <v>1</v>
      </c>
      <c r="K958" s="2" t="s">
        <v>20</v>
      </c>
      <c r="L958" s="2">
        <f t="shared" si="85"/>
        <v>2</v>
      </c>
      <c r="M958" s="2">
        <f t="shared" si="86"/>
        <v>0</v>
      </c>
      <c r="N958" s="2">
        <f t="shared" si="87"/>
        <v>2</v>
      </c>
      <c r="O958" s="2">
        <f t="shared" si="88"/>
        <v>0</v>
      </c>
      <c r="P958">
        <v>7</v>
      </c>
      <c r="Q958" s="2" t="s">
        <v>17</v>
      </c>
      <c r="R958" s="2">
        <f t="shared" si="89"/>
        <v>2</v>
      </c>
      <c r="S958">
        <v>12</v>
      </c>
      <c r="T958">
        <v>3</v>
      </c>
      <c r="U958">
        <v>4</v>
      </c>
      <c r="V958">
        <v>7</v>
      </c>
      <c r="W958">
        <v>6</v>
      </c>
      <c r="X958">
        <v>7</v>
      </c>
    </row>
    <row r="959" spans="1:24" x14ac:dyDescent="0.25">
      <c r="A959">
        <v>449</v>
      </c>
      <c r="B959">
        <v>40</v>
      </c>
      <c r="C959" s="2" t="s">
        <v>19</v>
      </c>
      <c r="D959" s="2">
        <f t="shared" si="84"/>
        <v>0</v>
      </c>
      <c r="E959">
        <v>3</v>
      </c>
      <c r="F959">
        <v>2</v>
      </c>
      <c r="G959">
        <v>1</v>
      </c>
      <c r="H959">
        <v>3</v>
      </c>
      <c r="I959">
        <v>4</v>
      </c>
      <c r="J959">
        <v>3</v>
      </c>
      <c r="K959" s="2" t="s">
        <v>18</v>
      </c>
      <c r="L959" s="2">
        <f t="shared" si="85"/>
        <v>3</v>
      </c>
      <c r="M959" s="2">
        <f t="shared" si="86"/>
        <v>0</v>
      </c>
      <c r="N959" s="2">
        <f t="shared" si="87"/>
        <v>0</v>
      </c>
      <c r="O959" s="2">
        <f t="shared" si="88"/>
        <v>3</v>
      </c>
      <c r="P959">
        <v>7</v>
      </c>
      <c r="Q959" s="2" t="s">
        <v>19</v>
      </c>
      <c r="R959" s="2">
        <f t="shared" si="89"/>
        <v>1</v>
      </c>
      <c r="S959">
        <v>15</v>
      </c>
      <c r="T959">
        <v>3</v>
      </c>
      <c r="U959">
        <v>3</v>
      </c>
      <c r="V959">
        <v>20</v>
      </c>
      <c r="W959">
        <v>6</v>
      </c>
      <c r="X959">
        <v>5</v>
      </c>
    </row>
    <row r="960" spans="1:24" x14ac:dyDescent="0.25">
      <c r="A960">
        <v>536</v>
      </c>
      <c r="B960">
        <v>41</v>
      </c>
      <c r="C960" s="2" t="s">
        <v>19</v>
      </c>
      <c r="D960" s="2">
        <f t="shared" si="84"/>
        <v>0</v>
      </c>
      <c r="E960">
        <v>1</v>
      </c>
      <c r="F960">
        <v>2</v>
      </c>
      <c r="G960">
        <v>2</v>
      </c>
      <c r="H960">
        <v>2</v>
      </c>
      <c r="I960">
        <v>5</v>
      </c>
      <c r="J960">
        <v>4</v>
      </c>
      <c r="K960" s="2" t="s">
        <v>21</v>
      </c>
      <c r="L960" s="2">
        <f t="shared" si="85"/>
        <v>1</v>
      </c>
      <c r="M960" s="2">
        <f t="shared" si="86"/>
        <v>1</v>
      </c>
      <c r="N960" s="2">
        <f t="shared" si="87"/>
        <v>0</v>
      </c>
      <c r="O960" s="2">
        <f t="shared" si="88"/>
        <v>0</v>
      </c>
      <c r="P960">
        <v>3</v>
      </c>
      <c r="Q960" s="2" t="s">
        <v>19</v>
      </c>
      <c r="R960" s="2">
        <f t="shared" si="89"/>
        <v>1</v>
      </c>
      <c r="S960">
        <v>15</v>
      </c>
      <c r="T960">
        <v>3</v>
      </c>
      <c r="U960">
        <v>2</v>
      </c>
      <c r="V960">
        <v>21</v>
      </c>
      <c r="W960">
        <v>6</v>
      </c>
      <c r="X960">
        <v>12</v>
      </c>
    </row>
    <row r="961" spans="1:24" x14ac:dyDescent="0.25">
      <c r="A961">
        <v>555</v>
      </c>
      <c r="B961">
        <v>27</v>
      </c>
      <c r="C961" s="2" t="s">
        <v>19</v>
      </c>
      <c r="D961" s="2">
        <f t="shared" si="84"/>
        <v>0</v>
      </c>
      <c r="E961">
        <v>3</v>
      </c>
      <c r="F961">
        <v>4</v>
      </c>
      <c r="G961">
        <v>1</v>
      </c>
      <c r="H961">
        <v>2</v>
      </c>
      <c r="I961">
        <v>2</v>
      </c>
      <c r="J961">
        <v>4</v>
      </c>
      <c r="K961" s="2" t="s">
        <v>18</v>
      </c>
      <c r="L961" s="2">
        <f t="shared" si="85"/>
        <v>3</v>
      </c>
      <c r="M961" s="2">
        <f t="shared" si="86"/>
        <v>0</v>
      </c>
      <c r="N961" s="2">
        <f t="shared" si="87"/>
        <v>0</v>
      </c>
      <c r="O961" s="2">
        <f t="shared" si="88"/>
        <v>3</v>
      </c>
      <c r="P961">
        <v>1</v>
      </c>
      <c r="Q961" s="2" t="s">
        <v>19</v>
      </c>
      <c r="R961" s="2">
        <f t="shared" si="89"/>
        <v>1</v>
      </c>
      <c r="S961">
        <v>19</v>
      </c>
      <c r="T961">
        <v>3</v>
      </c>
      <c r="U961">
        <v>1</v>
      </c>
      <c r="V961">
        <v>7</v>
      </c>
      <c r="W961">
        <v>6</v>
      </c>
      <c r="X961">
        <v>0</v>
      </c>
    </row>
    <row r="962" spans="1:24" x14ac:dyDescent="0.25">
      <c r="A962">
        <v>562</v>
      </c>
      <c r="B962">
        <v>52</v>
      </c>
      <c r="C962" s="2" t="s">
        <v>19</v>
      </c>
      <c r="D962" s="2">
        <f t="shared" ref="D962:D1025" si="90">IF(C962="Yes", 1,0)</f>
        <v>0</v>
      </c>
      <c r="E962">
        <v>2</v>
      </c>
      <c r="F962">
        <v>3</v>
      </c>
      <c r="G962">
        <v>2</v>
      </c>
      <c r="H962">
        <v>2</v>
      </c>
      <c r="I962">
        <v>4</v>
      </c>
      <c r="J962">
        <v>1</v>
      </c>
      <c r="K962" s="2" t="s">
        <v>20</v>
      </c>
      <c r="L962" s="2">
        <f t="shared" ref="L962:L1025" si="91">SUM(M962,N962,O962)</f>
        <v>2</v>
      </c>
      <c r="M962" s="2">
        <f t="shared" ref="M962:M1025" si="92">IF(K962="Divorced", 1,0)</f>
        <v>0</v>
      </c>
      <c r="N962" s="2">
        <f t="shared" ref="N962:N1025" si="93">IF(K962="Married", 2,0)</f>
        <v>2</v>
      </c>
      <c r="O962" s="2">
        <f t="shared" ref="O962:O1025" si="94">IF(K962="Single", 3,0)</f>
        <v>0</v>
      </c>
      <c r="P962">
        <v>5</v>
      </c>
      <c r="Q962" s="2" t="s">
        <v>19</v>
      </c>
      <c r="R962" s="2">
        <f t="shared" ref="R962:R1025" si="95">IF(Q962="Yes",  2,1)</f>
        <v>1</v>
      </c>
      <c r="S962">
        <v>11</v>
      </c>
      <c r="T962">
        <v>3</v>
      </c>
      <c r="U962">
        <v>4</v>
      </c>
      <c r="V962">
        <v>34</v>
      </c>
      <c r="W962">
        <v>6</v>
      </c>
      <c r="X962">
        <v>1</v>
      </c>
    </row>
    <row r="963" spans="1:24" x14ac:dyDescent="0.25">
      <c r="A963">
        <v>617</v>
      </c>
      <c r="B963">
        <v>51</v>
      </c>
      <c r="C963" s="2" t="s">
        <v>19</v>
      </c>
      <c r="D963" s="2">
        <f t="shared" si="90"/>
        <v>0</v>
      </c>
      <c r="E963">
        <v>1</v>
      </c>
      <c r="F963">
        <v>1</v>
      </c>
      <c r="G963">
        <v>1</v>
      </c>
      <c r="H963">
        <v>1</v>
      </c>
      <c r="I963">
        <v>4</v>
      </c>
      <c r="J963">
        <v>3</v>
      </c>
      <c r="K963" s="2" t="s">
        <v>20</v>
      </c>
      <c r="L963" s="2">
        <f t="shared" si="91"/>
        <v>2</v>
      </c>
      <c r="M963" s="2">
        <f t="shared" si="92"/>
        <v>0</v>
      </c>
      <c r="N963" s="2">
        <f t="shared" si="93"/>
        <v>2</v>
      </c>
      <c r="O963" s="2">
        <f t="shared" si="94"/>
        <v>0</v>
      </c>
      <c r="P963">
        <v>2</v>
      </c>
      <c r="Q963" s="2" t="s">
        <v>19</v>
      </c>
      <c r="R963" s="2">
        <f t="shared" si="95"/>
        <v>1</v>
      </c>
      <c r="S963">
        <v>14</v>
      </c>
      <c r="T963">
        <v>3</v>
      </c>
      <c r="U963">
        <v>2</v>
      </c>
      <c r="V963">
        <v>20</v>
      </c>
      <c r="W963">
        <v>6</v>
      </c>
      <c r="X963">
        <v>4</v>
      </c>
    </row>
    <row r="964" spans="1:24" x14ac:dyDescent="0.25">
      <c r="A964">
        <v>652</v>
      </c>
      <c r="B964">
        <v>47</v>
      </c>
      <c r="C964" s="2" t="s">
        <v>19</v>
      </c>
      <c r="D964" s="2">
        <f t="shared" si="90"/>
        <v>0</v>
      </c>
      <c r="E964">
        <v>2</v>
      </c>
      <c r="F964">
        <v>3</v>
      </c>
      <c r="G964">
        <v>2</v>
      </c>
      <c r="H964">
        <v>3</v>
      </c>
      <c r="I964">
        <v>2</v>
      </c>
      <c r="J964">
        <v>4</v>
      </c>
      <c r="K964" s="2" t="s">
        <v>20</v>
      </c>
      <c r="L964" s="2">
        <f t="shared" si="91"/>
        <v>2</v>
      </c>
      <c r="M964" s="2">
        <f t="shared" si="92"/>
        <v>0</v>
      </c>
      <c r="N964" s="2">
        <f t="shared" si="93"/>
        <v>2</v>
      </c>
      <c r="O964" s="2">
        <f t="shared" si="94"/>
        <v>0</v>
      </c>
      <c r="P964">
        <v>0</v>
      </c>
      <c r="Q964" s="2" t="s">
        <v>17</v>
      </c>
      <c r="R964" s="2">
        <f t="shared" si="95"/>
        <v>2</v>
      </c>
      <c r="S964">
        <v>22</v>
      </c>
      <c r="T964">
        <v>4</v>
      </c>
      <c r="U964">
        <v>3</v>
      </c>
      <c r="V964">
        <v>7</v>
      </c>
      <c r="W964">
        <v>6</v>
      </c>
      <c r="X964">
        <v>7</v>
      </c>
    </row>
    <row r="965" spans="1:24" x14ac:dyDescent="0.25">
      <c r="A965">
        <v>654</v>
      </c>
      <c r="B965">
        <v>50</v>
      </c>
      <c r="C965" s="2" t="s">
        <v>19</v>
      </c>
      <c r="D965" s="2">
        <f t="shared" si="90"/>
        <v>0</v>
      </c>
      <c r="E965">
        <v>1</v>
      </c>
      <c r="F965">
        <v>1</v>
      </c>
      <c r="G965">
        <v>1</v>
      </c>
      <c r="H965">
        <v>1</v>
      </c>
      <c r="I965">
        <v>4</v>
      </c>
      <c r="J965">
        <v>1</v>
      </c>
      <c r="K965" s="2" t="s">
        <v>21</v>
      </c>
      <c r="L965" s="2">
        <f t="shared" si="91"/>
        <v>1</v>
      </c>
      <c r="M965" s="2">
        <f t="shared" si="92"/>
        <v>1</v>
      </c>
      <c r="N965" s="2">
        <f t="shared" si="93"/>
        <v>0</v>
      </c>
      <c r="O965" s="2">
        <f t="shared" si="94"/>
        <v>0</v>
      </c>
      <c r="P965">
        <v>4</v>
      </c>
      <c r="Q965" s="2" t="s">
        <v>19</v>
      </c>
      <c r="R965" s="2">
        <f t="shared" si="95"/>
        <v>1</v>
      </c>
      <c r="S965">
        <v>11</v>
      </c>
      <c r="T965">
        <v>3</v>
      </c>
      <c r="U965">
        <v>3</v>
      </c>
      <c r="V965">
        <v>31</v>
      </c>
      <c r="W965">
        <v>6</v>
      </c>
      <c r="X965">
        <v>14</v>
      </c>
    </row>
    <row r="966" spans="1:24" x14ac:dyDescent="0.25">
      <c r="A966">
        <v>677</v>
      </c>
      <c r="B966">
        <v>35</v>
      </c>
      <c r="C966" s="2" t="s">
        <v>19</v>
      </c>
      <c r="D966" s="2">
        <f t="shared" si="90"/>
        <v>0</v>
      </c>
      <c r="E966">
        <v>1</v>
      </c>
      <c r="F966">
        <v>4</v>
      </c>
      <c r="G966">
        <v>2</v>
      </c>
      <c r="H966">
        <v>3</v>
      </c>
      <c r="I966">
        <v>2</v>
      </c>
      <c r="J966">
        <v>4</v>
      </c>
      <c r="K966" s="2" t="s">
        <v>20</v>
      </c>
      <c r="L966" s="2">
        <f t="shared" si="91"/>
        <v>2</v>
      </c>
      <c r="M966" s="2">
        <f t="shared" si="92"/>
        <v>0</v>
      </c>
      <c r="N966" s="2">
        <f t="shared" si="93"/>
        <v>2</v>
      </c>
      <c r="O966" s="2">
        <f t="shared" si="94"/>
        <v>0</v>
      </c>
      <c r="P966">
        <v>0</v>
      </c>
      <c r="Q966" s="2" t="s">
        <v>17</v>
      </c>
      <c r="R966" s="2">
        <f t="shared" si="95"/>
        <v>2</v>
      </c>
      <c r="S966">
        <v>25</v>
      </c>
      <c r="T966">
        <v>4</v>
      </c>
      <c r="U966">
        <v>1</v>
      </c>
      <c r="V966">
        <v>10</v>
      </c>
      <c r="W966">
        <v>6</v>
      </c>
      <c r="X966">
        <v>0</v>
      </c>
    </row>
    <row r="967" spans="1:24" x14ac:dyDescent="0.25">
      <c r="A967">
        <v>739</v>
      </c>
      <c r="B967">
        <v>39</v>
      </c>
      <c r="C967" s="2" t="s">
        <v>19</v>
      </c>
      <c r="D967" s="2">
        <f t="shared" si="90"/>
        <v>0</v>
      </c>
      <c r="E967">
        <v>1</v>
      </c>
      <c r="F967">
        <v>4</v>
      </c>
      <c r="G967">
        <v>1</v>
      </c>
      <c r="H967">
        <v>2</v>
      </c>
      <c r="I967">
        <v>4</v>
      </c>
      <c r="J967">
        <v>4</v>
      </c>
      <c r="K967" s="2" t="s">
        <v>20</v>
      </c>
      <c r="L967" s="2">
        <f t="shared" si="91"/>
        <v>2</v>
      </c>
      <c r="M967" s="2">
        <f t="shared" si="92"/>
        <v>0</v>
      </c>
      <c r="N967" s="2">
        <f t="shared" si="93"/>
        <v>2</v>
      </c>
      <c r="O967" s="2">
        <f t="shared" si="94"/>
        <v>0</v>
      </c>
      <c r="P967">
        <v>1</v>
      </c>
      <c r="Q967" s="2" t="s">
        <v>19</v>
      </c>
      <c r="R967" s="2">
        <f t="shared" si="95"/>
        <v>1</v>
      </c>
      <c r="S967">
        <v>16</v>
      </c>
      <c r="T967">
        <v>3</v>
      </c>
      <c r="U967">
        <v>3</v>
      </c>
      <c r="V967">
        <v>21</v>
      </c>
      <c r="W967">
        <v>6</v>
      </c>
      <c r="X967">
        <v>11</v>
      </c>
    </row>
    <row r="968" spans="1:24" x14ac:dyDescent="0.25">
      <c r="A968">
        <v>754</v>
      </c>
      <c r="B968">
        <v>39</v>
      </c>
      <c r="C968" s="2" t="s">
        <v>19</v>
      </c>
      <c r="D968" s="2">
        <f t="shared" si="90"/>
        <v>0</v>
      </c>
      <c r="E968">
        <v>3</v>
      </c>
      <c r="F968">
        <v>4</v>
      </c>
      <c r="G968">
        <v>1</v>
      </c>
      <c r="H968">
        <v>1</v>
      </c>
      <c r="I968">
        <v>3</v>
      </c>
      <c r="J968">
        <v>1</v>
      </c>
      <c r="K968" s="2" t="s">
        <v>18</v>
      </c>
      <c r="L968" s="2">
        <f t="shared" si="91"/>
        <v>3</v>
      </c>
      <c r="M968" s="2">
        <f t="shared" si="92"/>
        <v>0</v>
      </c>
      <c r="N968" s="2">
        <f t="shared" si="93"/>
        <v>0</v>
      </c>
      <c r="O968" s="2">
        <f t="shared" si="94"/>
        <v>3</v>
      </c>
      <c r="P968">
        <v>6</v>
      </c>
      <c r="Q968" s="2" t="s">
        <v>17</v>
      </c>
      <c r="R968" s="2">
        <f t="shared" si="95"/>
        <v>2</v>
      </c>
      <c r="S968">
        <v>13</v>
      </c>
      <c r="T968">
        <v>3</v>
      </c>
      <c r="U968">
        <v>3</v>
      </c>
      <c r="V968">
        <v>21</v>
      </c>
      <c r="W968">
        <v>6</v>
      </c>
      <c r="X968">
        <v>2</v>
      </c>
    </row>
    <row r="969" spans="1:24" x14ac:dyDescent="0.25">
      <c r="A969">
        <v>784</v>
      </c>
      <c r="B969">
        <v>41</v>
      </c>
      <c r="C969" s="2" t="s">
        <v>19</v>
      </c>
      <c r="D969" s="2">
        <f t="shared" si="90"/>
        <v>0</v>
      </c>
      <c r="E969">
        <v>2</v>
      </c>
      <c r="F969">
        <v>2</v>
      </c>
      <c r="G969">
        <v>1</v>
      </c>
      <c r="H969">
        <v>4</v>
      </c>
      <c r="I969">
        <v>1</v>
      </c>
      <c r="J969">
        <v>3</v>
      </c>
      <c r="K969" s="2" t="s">
        <v>20</v>
      </c>
      <c r="L969" s="2">
        <f t="shared" si="91"/>
        <v>2</v>
      </c>
      <c r="M969" s="2">
        <f t="shared" si="92"/>
        <v>0</v>
      </c>
      <c r="N969" s="2">
        <f t="shared" si="93"/>
        <v>2</v>
      </c>
      <c r="O969" s="2">
        <f t="shared" si="94"/>
        <v>0</v>
      </c>
      <c r="P969">
        <v>3</v>
      </c>
      <c r="Q969" s="2" t="s">
        <v>19</v>
      </c>
      <c r="R969" s="2">
        <f t="shared" si="95"/>
        <v>1</v>
      </c>
      <c r="S969">
        <v>13</v>
      </c>
      <c r="T969">
        <v>3</v>
      </c>
      <c r="U969">
        <v>3</v>
      </c>
      <c r="V969">
        <v>10</v>
      </c>
      <c r="W969">
        <v>6</v>
      </c>
      <c r="X969">
        <v>0</v>
      </c>
    </row>
    <row r="970" spans="1:24" x14ac:dyDescent="0.25">
      <c r="A970">
        <v>790</v>
      </c>
      <c r="B970">
        <v>44</v>
      </c>
      <c r="C970" s="2" t="s">
        <v>17</v>
      </c>
      <c r="D970" s="2">
        <f t="shared" si="90"/>
        <v>1</v>
      </c>
      <c r="E970">
        <v>2</v>
      </c>
      <c r="F970">
        <v>2</v>
      </c>
      <c r="G970">
        <v>2</v>
      </c>
      <c r="H970">
        <v>2</v>
      </c>
      <c r="I970">
        <v>3</v>
      </c>
      <c r="J970">
        <v>1</v>
      </c>
      <c r="K970" s="2" t="s">
        <v>20</v>
      </c>
      <c r="L970" s="2">
        <f t="shared" si="91"/>
        <v>2</v>
      </c>
      <c r="M970" s="2">
        <f t="shared" si="92"/>
        <v>0</v>
      </c>
      <c r="N970" s="2">
        <f t="shared" si="93"/>
        <v>2</v>
      </c>
      <c r="O970" s="2">
        <f t="shared" si="94"/>
        <v>0</v>
      </c>
      <c r="P970">
        <v>9</v>
      </c>
      <c r="Q970" s="2" t="s">
        <v>19</v>
      </c>
      <c r="R970" s="2">
        <f t="shared" si="95"/>
        <v>1</v>
      </c>
      <c r="S970">
        <v>14</v>
      </c>
      <c r="T970">
        <v>3</v>
      </c>
      <c r="U970">
        <v>3</v>
      </c>
      <c r="V970">
        <v>20</v>
      </c>
      <c r="W970">
        <v>6</v>
      </c>
      <c r="X970">
        <v>3</v>
      </c>
    </row>
    <row r="971" spans="1:24" x14ac:dyDescent="0.25">
      <c r="A971">
        <v>800</v>
      </c>
      <c r="B971">
        <v>42</v>
      </c>
      <c r="C971" s="2" t="s">
        <v>19</v>
      </c>
      <c r="D971" s="2">
        <f t="shared" si="90"/>
        <v>0</v>
      </c>
      <c r="E971">
        <v>2</v>
      </c>
      <c r="F971">
        <v>4</v>
      </c>
      <c r="G971">
        <v>2</v>
      </c>
      <c r="H971">
        <v>3</v>
      </c>
      <c r="I971">
        <v>4</v>
      </c>
      <c r="J971">
        <v>2</v>
      </c>
      <c r="K971" s="2" t="s">
        <v>20</v>
      </c>
      <c r="L971" s="2">
        <f t="shared" si="91"/>
        <v>2</v>
      </c>
      <c r="M971" s="2">
        <f t="shared" si="92"/>
        <v>0</v>
      </c>
      <c r="N971" s="2">
        <f t="shared" si="93"/>
        <v>2</v>
      </c>
      <c r="O971" s="2">
        <f t="shared" si="94"/>
        <v>0</v>
      </c>
      <c r="P971">
        <v>0</v>
      </c>
      <c r="Q971" s="2" t="s">
        <v>19</v>
      </c>
      <c r="R971" s="2">
        <f t="shared" si="95"/>
        <v>1</v>
      </c>
      <c r="S971">
        <v>17</v>
      </c>
      <c r="T971">
        <v>3</v>
      </c>
      <c r="U971">
        <v>3</v>
      </c>
      <c r="V971">
        <v>22</v>
      </c>
      <c r="W971">
        <v>6</v>
      </c>
      <c r="X971">
        <v>13</v>
      </c>
    </row>
    <row r="972" spans="1:24" x14ac:dyDescent="0.25">
      <c r="A972">
        <v>807</v>
      </c>
      <c r="B972">
        <v>52</v>
      </c>
      <c r="C972" s="2" t="s">
        <v>19</v>
      </c>
      <c r="D972" s="2">
        <f t="shared" si="90"/>
        <v>0</v>
      </c>
      <c r="E972">
        <v>2</v>
      </c>
      <c r="F972">
        <v>2</v>
      </c>
      <c r="G972">
        <v>2</v>
      </c>
      <c r="H972">
        <v>3</v>
      </c>
      <c r="I972">
        <v>3</v>
      </c>
      <c r="J972">
        <v>3</v>
      </c>
      <c r="K972" s="2" t="s">
        <v>18</v>
      </c>
      <c r="L972" s="2">
        <f t="shared" si="91"/>
        <v>3</v>
      </c>
      <c r="M972" s="2">
        <f t="shared" si="92"/>
        <v>0</v>
      </c>
      <c r="N972" s="2">
        <f t="shared" si="93"/>
        <v>0</v>
      </c>
      <c r="O972" s="2">
        <f t="shared" si="94"/>
        <v>3</v>
      </c>
      <c r="P972">
        <v>0</v>
      </c>
      <c r="Q972" s="2" t="s">
        <v>19</v>
      </c>
      <c r="R972" s="2">
        <f t="shared" si="95"/>
        <v>1</v>
      </c>
      <c r="S972">
        <v>19</v>
      </c>
      <c r="T972">
        <v>3</v>
      </c>
      <c r="U972">
        <v>3</v>
      </c>
      <c r="V972">
        <v>8</v>
      </c>
      <c r="W972">
        <v>6</v>
      </c>
      <c r="X972">
        <v>4</v>
      </c>
    </row>
    <row r="973" spans="1:24" x14ac:dyDescent="0.25">
      <c r="A973">
        <v>827</v>
      </c>
      <c r="B973">
        <v>38</v>
      </c>
      <c r="C973" s="2" t="s">
        <v>19</v>
      </c>
      <c r="D973" s="2">
        <f t="shared" si="90"/>
        <v>0</v>
      </c>
      <c r="E973">
        <v>3</v>
      </c>
      <c r="F973">
        <v>3</v>
      </c>
      <c r="G973">
        <v>2</v>
      </c>
      <c r="H973">
        <v>2</v>
      </c>
      <c r="I973">
        <v>1</v>
      </c>
      <c r="J973">
        <v>3</v>
      </c>
      <c r="K973" s="2" t="s">
        <v>20</v>
      </c>
      <c r="L973" s="2">
        <f t="shared" si="91"/>
        <v>2</v>
      </c>
      <c r="M973" s="2">
        <f t="shared" si="92"/>
        <v>0</v>
      </c>
      <c r="N973" s="2">
        <f t="shared" si="93"/>
        <v>2</v>
      </c>
      <c r="O973" s="2">
        <f t="shared" si="94"/>
        <v>0</v>
      </c>
      <c r="P973">
        <v>5</v>
      </c>
      <c r="Q973" s="2" t="s">
        <v>19</v>
      </c>
      <c r="R973" s="2">
        <f t="shared" si="95"/>
        <v>1</v>
      </c>
      <c r="S973">
        <v>13</v>
      </c>
      <c r="T973">
        <v>3</v>
      </c>
      <c r="U973">
        <v>4</v>
      </c>
      <c r="V973">
        <v>7</v>
      </c>
      <c r="W973">
        <v>6</v>
      </c>
      <c r="X973">
        <v>5</v>
      </c>
    </row>
    <row r="974" spans="1:24" x14ac:dyDescent="0.25">
      <c r="A974">
        <v>944</v>
      </c>
      <c r="B974">
        <v>46</v>
      </c>
      <c r="C974" s="2" t="s">
        <v>19</v>
      </c>
      <c r="D974" s="2">
        <f t="shared" si="90"/>
        <v>0</v>
      </c>
      <c r="E974">
        <v>2</v>
      </c>
      <c r="F974">
        <v>4</v>
      </c>
      <c r="G974">
        <v>1</v>
      </c>
      <c r="H974">
        <v>1</v>
      </c>
      <c r="I974">
        <v>1</v>
      </c>
      <c r="J974">
        <v>1</v>
      </c>
      <c r="K974" s="2" t="s">
        <v>18</v>
      </c>
      <c r="L974" s="2">
        <f t="shared" si="91"/>
        <v>3</v>
      </c>
      <c r="M974" s="2">
        <f t="shared" si="92"/>
        <v>0</v>
      </c>
      <c r="N974" s="2">
        <f t="shared" si="93"/>
        <v>0</v>
      </c>
      <c r="O974" s="2">
        <f t="shared" si="94"/>
        <v>3</v>
      </c>
      <c r="P974">
        <v>6</v>
      </c>
      <c r="Q974" s="2" t="s">
        <v>19</v>
      </c>
      <c r="R974" s="2">
        <f t="shared" si="95"/>
        <v>1</v>
      </c>
      <c r="S974">
        <v>12</v>
      </c>
      <c r="T974">
        <v>3</v>
      </c>
      <c r="U974">
        <v>4</v>
      </c>
      <c r="V974">
        <v>7</v>
      </c>
      <c r="W974">
        <v>6</v>
      </c>
      <c r="X974">
        <v>5</v>
      </c>
    </row>
    <row r="975" spans="1:24" x14ac:dyDescent="0.25">
      <c r="A975">
        <v>962</v>
      </c>
      <c r="B975">
        <v>35</v>
      </c>
      <c r="C975" s="2" t="s">
        <v>19</v>
      </c>
      <c r="D975" s="2">
        <f t="shared" si="90"/>
        <v>0</v>
      </c>
      <c r="E975">
        <v>2</v>
      </c>
      <c r="F975">
        <v>3</v>
      </c>
      <c r="G975">
        <v>1</v>
      </c>
      <c r="H975">
        <v>2</v>
      </c>
      <c r="I975">
        <v>2</v>
      </c>
      <c r="J975">
        <v>1</v>
      </c>
      <c r="K975" s="2" t="s">
        <v>18</v>
      </c>
      <c r="L975" s="2">
        <f t="shared" si="91"/>
        <v>3</v>
      </c>
      <c r="M975" s="2">
        <f t="shared" si="92"/>
        <v>0</v>
      </c>
      <c r="N975" s="2">
        <f t="shared" si="93"/>
        <v>0</v>
      </c>
      <c r="O975" s="2">
        <f t="shared" si="94"/>
        <v>3</v>
      </c>
      <c r="P975">
        <v>3</v>
      </c>
      <c r="Q975" s="2" t="s">
        <v>17</v>
      </c>
      <c r="R975" s="2">
        <f t="shared" si="95"/>
        <v>2</v>
      </c>
      <c r="S975">
        <v>11</v>
      </c>
      <c r="T975">
        <v>3</v>
      </c>
      <c r="U975">
        <v>3</v>
      </c>
      <c r="V975">
        <v>9</v>
      </c>
      <c r="W975">
        <v>6</v>
      </c>
      <c r="X975">
        <v>1</v>
      </c>
    </row>
    <row r="976" spans="1:24" x14ac:dyDescent="0.25">
      <c r="A976">
        <v>1074</v>
      </c>
      <c r="B976">
        <v>28</v>
      </c>
      <c r="C976" s="2" t="s">
        <v>19</v>
      </c>
      <c r="D976" s="2">
        <f t="shared" si="90"/>
        <v>0</v>
      </c>
      <c r="E976">
        <v>1</v>
      </c>
      <c r="F976">
        <v>3</v>
      </c>
      <c r="G976">
        <v>2</v>
      </c>
      <c r="H976">
        <v>1</v>
      </c>
      <c r="I976">
        <v>2</v>
      </c>
      <c r="J976">
        <v>2</v>
      </c>
      <c r="K976" s="2" t="s">
        <v>20</v>
      </c>
      <c r="L976" s="2">
        <f t="shared" si="91"/>
        <v>2</v>
      </c>
      <c r="M976" s="2">
        <f t="shared" si="92"/>
        <v>0</v>
      </c>
      <c r="N976" s="2">
        <f t="shared" si="93"/>
        <v>2</v>
      </c>
      <c r="O976" s="2">
        <f t="shared" si="94"/>
        <v>0</v>
      </c>
      <c r="P976">
        <v>7</v>
      </c>
      <c r="Q976" s="2" t="s">
        <v>19</v>
      </c>
      <c r="R976" s="2">
        <f t="shared" si="95"/>
        <v>1</v>
      </c>
      <c r="S976">
        <v>14</v>
      </c>
      <c r="T976">
        <v>3</v>
      </c>
      <c r="U976">
        <v>2</v>
      </c>
      <c r="V976">
        <v>8</v>
      </c>
      <c r="W976">
        <v>6</v>
      </c>
      <c r="X976">
        <v>1</v>
      </c>
    </row>
    <row r="977" spans="1:24" x14ac:dyDescent="0.25">
      <c r="A977">
        <v>1079</v>
      </c>
      <c r="B977">
        <v>44</v>
      </c>
      <c r="C977" s="2" t="s">
        <v>19</v>
      </c>
      <c r="D977" s="2">
        <f t="shared" si="90"/>
        <v>0</v>
      </c>
      <c r="E977">
        <v>3</v>
      </c>
      <c r="F977">
        <v>4</v>
      </c>
      <c r="G977">
        <v>1</v>
      </c>
      <c r="H977">
        <v>2</v>
      </c>
      <c r="I977">
        <v>4</v>
      </c>
      <c r="J977">
        <v>1</v>
      </c>
      <c r="K977" s="2" t="s">
        <v>20</v>
      </c>
      <c r="L977" s="2">
        <f t="shared" si="91"/>
        <v>2</v>
      </c>
      <c r="M977" s="2">
        <f t="shared" si="92"/>
        <v>0</v>
      </c>
      <c r="N977" s="2">
        <f t="shared" si="93"/>
        <v>2</v>
      </c>
      <c r="O977" s="2">
        <f t="shared" si="94"/>
        <v>0</v>
      </c>
      <c r="P977">
        <v>3</v>
      </c>
      <c r="Q977" s="2" t="s">
        <v>19</v>
      </c>
      <c r="R977" s="2">
        <f t="shared" si="95"/>
        <v>1</v>
      </c>
      <c r="S977">
        <v>13</v>
      </c>
      <c r="T977">
        <v>3</v>
      </c>
      <c r="U977">
        <v>4</v>
      </c>
      <c r="V977">
        <v>20</v>
      </c>
      <c r="W977">
        <v>6</v>
      </c>
      <c r="X977">
        <v>14</v>
      </c>
    </row>
    <row r="978" spans="1:24" x14ac:dyDescent="0.25">
      <c r="A978">
        <v>1087</v>
      </c>
      <c r="B978">
        <v>50</v>
      </c>
      <c r="C978" s="2" t="s">
        <v>19</v>
      </c>
      <c r="D978" s="2">
        <f t="shared" si="90"/>
        <v>0</v>
      </c>
      <c r="E978">
        <v>1</v>
      </c>
      <c r="F978">
        <v>3</v>
      </c>
      <c r="G978">
        <v>1</v>
      </c>
      <c r="H978">
        <v>1</v>
      </c>
      <c r="I978">
        <v>4</v>
      </c>
      <c r="J978">
        <v>1</v>
      </c>
      <c r="K978" s="2" t="s">
        <v>18</v>
      </c>
      <c r="L978" s="2">
        <f t="shared" si="91"/>
        <v>3</v>
      </c>
      <c r="M978" s="2">
        <f t="shared" si="92"/>
        <v>0</v>
      </c>
      <c r="N978" s="2">
        <f t="shared" si="93"/>
        <v>0</v>
      </c>
      <c r="O978" s="2">
        <f t="shared" si="94"/>
        <v>3</v>
      </c>
      <c r="P978">
        <v>1</v>
      </c>
      <c r="Q978" s="2" t="s">
        <v>17</v>
      </c>
      <c r="R978" s="2">
        <f t="shared" si="95"/>
        <v>2</v>
      </c>
      <c r="S978">
        <v>13</v>
      </c>
      <c r="T978">
        <v>3</v>
      </c>
      <c r="U978">
        <v>3</v>
      </c>
      <c r="V978">
        <v>32</v>
      </c>
      <c r="W978">
        <v>6</v>
      </c>
      <c r="X978">
        <v>13</v>
      </c>
    </row>
    <row r="979" spans="1:24" x14ac:dyDescent="0.25">
      <c r="A979">
        <v>1117</v>
      </c>
      <c r="B979">
        <v>55</v>
      </c>
      <c r="C979" s="2" t="s">
        <v>19</v>
      </c>
      <c r="D979" s="2">
        <f t="shared" si="90"/>
        <v>0</v>
      </c>
      <c r="E979">
        <v>1</v>
      </c>
      <c r="F979">
        <v>3</v>
      </c>
      <c r="G979">
        <v>2</v>
      </c>
      <c r="H979">
        <v>2</v>
      </c>
      <c r="I979">
        <v>5</v>
      </c>
      <c r="J979">
        <v>4</v>
      </c>
      <c r="K979" s="2" t="s">
        <v>20</v>
      </c>
      <c r="L979" s="2">
        <f t="shared" si="91"/>
        <v>2</v>
      </c>
      <c r="M979" s="2">
        <f t="shared" si="92"/>
        <v>0</v>
      </c>
      <c r="N979" s="2">
        <f t="shared" si="93"/>
        <v>2</v>
      </c>
      <c r="O979" s="2">
        <f t="shared" si="94"/>
        <v>0</v>
      </c>
      <c r="P979">
        <v>1</v>
      </c>
      <c r="Q979" s="2" t="s">
        <v>19</v>
      </c>
      <c r="R979" s="2">
        <f t="shared" si="95"/>
        <v>1</v>
      </c>
      <c r="S979">
        <v>21</v>
      </c>
      <c r="T979">
        <v>4</v>
      </c>
      <c r="U979">
        <v>3</v>
      </c>
      <c r="V979">
        <v>36</v>
      </c>
      <c r="W979">
        <v>6</v>
      </c>
      <c r="X979">
        <v>2</v>
      </c>
    </row>
    <row r="980" spans="1:24" x14ac:dyDescent="0.25">
      <c r="A980">
        <v>1125</v>
      </c>
      <c r="B980">
        <v>39</v>
      </c>
      <c r="C980" s="2" t="s">
        <v>19</v>
      </c>
      <c r="D980" s="2">
        <f t="shared" si="90"/>
        <v>0</v>
      </c>
      <c r="E980">
        <v>3</v>
      </c>
      <c r="F980">
        <v>4</v>
      </c>
      <c r="G980">
        <v>1</v>
      </c>
      <c r="H980">
        <v>1</v>
      </c>
      <c r="I980">
        <v>3</v>
      </c>
      <c r="J980">
        <v>2</v>
      </c>
      <c r="K980" s="2" t="s">
        <v>20</v>
      </c>
      <c r="L980" s="2">
        <f t="shared" si="91"/>
        <v>2</v>
      </c>
      <c r="M980" s="2">
        <f t="shared" si="92"/>
        <v>0</v>
      </c>
      <c r="N980" s="2">
        <f t="shared" si="93"/>
        <v>2</v>
      </c>
      <c r="O980" s="2">
        <f t="shared" si="94"/>
        <v>0</v>
      </c>
      <c r="P980">
        <v>2</v>
      </c>
      <c r="Q980" s="2" t="s">
        <v>19</v>
      </c>
      <c r="R980" s="2">
        <f t="shared" si="95"/>
        <v>1</v>
      </c>
      <c r="S980">
        <v>11</v>
      </c>
      <c r="T980">
        <v>3</v>
      </c>
      <c r="U980">
        <v>3</v>
      </c>
      <c r="V980">
        <v>7</v>
      </c>
      <c r="W980">
        <v>6</v>
      </c>
      <c r="X980">
        <v>7</v>
      </c>
    </row>
    <row r="981" spans="1:24" x14ac:dyDescent="0.25">
      <c r="A981">
        <v>1148</v>
      </c>
      <c r="B981">
        <v>49</v>
      </c>
      <c r="C981" s="2" t="s">
        <v>19</v>
      </c>
      <c r="D981" s="2">
        <f t="shared" si="90"/>
        <v>0</v>
      </c>
      <c r="E981">
        <v>2</v>
      </c>
      <c r="F981">
        <v>3</v>
      </c>
      <c r="G981">
        <v>1</v>
      </c>
      <c r="H981">
        <v>1</v>
      </c>
      <c r="I981">
        <v>1</v>
      </c>
      <c r="J981">
        <v>1</v>
      </c>
      <c r="K981" s="2" t="s">
        <v>20</v>
      </c>
      <c r="L981" s="2">
        <f t="shared" si="91"/>
        <v>2</v>
      </c>
      <c r="M981" s="2">
        <f t="shared" si="92"/>
        <v>0</v>
      </c>
      <c r="N981" s="2">
        <f t="shared" si="93"/>
        <v>2</v>
      </c>
      <c r="O981" s="2">
        <f t="shared" si="94"/>
        <v>0</v>
      </c>
      <c r="P981">
        <v>6</v>
      </c>
      <c r="Q981" s="2" t="s">
        <v>19</v>
      </c>
      <c r="R981" s="2">
        <f t="shared" si="95"/>
        <v>1</v>
      </c>
      <c r="S981">
        <v>14</v>
      </c>
      <c r="T981">
        <v>3</v>
      </c>
      <c r="U981">
        <v>2</v>
      </c>
      <c r="V981">
        <v>9</v>
      </c>
      <c r="W981">
        <v>6</v>
      </c>
      <c r="X981">
        <v>1</v>
      </c>
    </row>
    <row r="982" spans="1:24" x14ac:dyDescent="0.25">
      <c r="A982">
        <v>1226</v>
      </c>
      <c r="B982">
        <v>45</v>
      </c>
      <c r="C982" s="2" t="s">
        <v>19</v>
      </c>
      <c r="D982" s="2">
        <f t="shared" si="90"/>
        <v>0</v>
      </c>
      <c r="E982">
        <v>2</v>
      </c>
      <c r="F982">
        <v>4</v>
      </c>
      <c r="G982">
        <v>1</v>
      </c>
      <c r="H982">
        <v>2</v>
      </c>
      <c r="I982">
        <v>4</v>
      </c>
      <c r="J982">
        <v>2</v>
      </c>
      <c r="K982" s="2" t="s">
        <v>18</v>
      </c>
      <c r="L982" s="2">
        <f t="shared" si="91"/>
        <v>3</v>
      </c>
      <c r="M982" s="2">
        <f t="shared" si="92"/>
        <v>0</v>
      </c>
      <c r="N982" s="2">
        <f t="shared" si="93"/>
        <v>0</v>
      </c>
      <c r="O982" s="2">
        <f t="shared" si="94"/>
        <v>3</v>
      </c>
      <c r="P982">
        <v>3</v>
      </c>
      <c r="Q982" s="2" t="s">
        <v>19</v>
      </c>
      <c r="R982" s="2">
        <f t="shared" si="95"/>
        <v>1</v>
      </c>
      <c r="S982">
        <v>11</v>
      </c>
      <c r="T982">
        <v>3</v>
      </c>
      <c r="U982">
        <v>3</v>
      </c>
      <c r="V982">
        <v>21</v>
      </c>
      <c r="W982">
        <v>6</v>
      </c>
      <c r="X982">
        <v>8</v>
      </c>
    </row>
    <row r="983" spans="1:24" x14ac:dyDescent="0.25">
      <c r="A983">
        <v>1236</v>
      </c>
      <c r="B983">
        <v>46</v>
      </c>
      <c r="C983" s="2" t="s">
        <v>19</v>
      </c>
      <c r="D983" s="2">
        <f t="shared" si="90"/>
        <v>0</v>
      </c>
      <c r="E983">
        <v>3</v>
      </c>
      <c r="F983">
        <v>3</v>
      </c>
      <c r="G983">
        <v>2</v>
      </c>
      <c r="H983">
        <v>2</v>
      </c>
      <c r="I983">
        <v>3</v>
      </c>
      <c r="J983">
        <v>1</v>
      </c>
      <c r="K983" s="2" t="s">
        <v>21</v>
      </c>
      <c r="L983" s="2">
        <f t="shared" si="91"/>
        <v>1</v>
      </c>
      <c r="M983" s="2">
        <f t="shared" si="92"/>
        <v>1</v>
      </c>
      <c r="N983" s="2">
        <f t="shared" si="93"/>
        <v>0</v>
      </c>
      <c r="O983" s="2">
        <f t="shared" si="94"/>
        <v>0</v>
      </c>
      <c r="P983">
        <v>4</v>
      </c>
      <c r="Q983" s="2" t="s">
        <v>17</v>
      </c>
      <c r="R983" s="2">
        <f t="shared" si="95"/>
        <v>2</v>
      </c>
      <c r="S983">
        <v>12</v>
      </c>
      <c r="T983">
        <v>3</v>
      </c>
      <c r="U983">
        <v>2</v>
      </c>
      <c r="V983">
        <v>10</v>
      </c>
      <c r="W983">
        <v>6</v>
      </c>
      <c r="X983">
        <v>0</v>
      </c>
    </row>
    <row r="984" spans="1:24" x14ac:dyDescent="0.25">
      <c r="A984">
        <v>1335</v>
      </c>
      <c r="B984">
        <v>27</v>
      </c>
      <c r="C984" s="2" t="s">
        <v>19</v>
      </c>
      <c r="D984" s="2">
        <f t="shared" si="90"/>
        <v>0</v>
      </c>
      <c r="E984">
        <v>3</v>
      </c>
      <c r="F984">
        <v>4</v>
      </c>
      <c r="G984">
        <v>1</v>
      </c>
      <c r="H984">
        <v>2</v>
      </c>
      <c r="I984">
        <v>1</v>
      </c>
      <c r="J984">
        <v>4</v>
      </c>
      <c r="K984" s="2" t="s">
        <v>20</v>
      </c>
      <c r="L984" s="2">
        <f t="shared" si="91"/>
        <v>2</v>
      </c>
      <c r="M984" s="2">
        <f t="shared" si="92"/>
        <v>0</v>
      </c>
      <c r="N984" s="2">
        <f t="shared" si="93"/>
        <v>2</v>
      </c>
      <c r="O984" s="2">
        <f t="shared" si="94"/>
        <v>0</v>
      </c>
      <c r="P984">
        <v>0</v>
      </c>
      <c r="Q984" s="2" t="s">
        <v>19</v>
      </c>
      <c r="R984" s="2">
        <f t="shared" si="95"/>
        <v>1</v>
      </c>
      <c r="S984">
        <v>19</v>
      </c>
      <c r="T984">
        <v>3</v>
      </c>
      <c r="U984">
        <v>2</v>
      </c>
      <c r="V984">
        <v>7</v>
      </c>
      <c r="W984">
        <v>6</v>
      </c>
      <c r="X984">
        <v>7</v>
      </c>
    </row>
    <row r="985" spans="1:24" x14ac:dyDescent="0.25">
      <c r="A985">
        <v>1444</v>
      </c>
      <c r="B985">
        <v>42</v>
      </c>
      <c r="C985" s="2" t="s">
        <v>19</v>
      </c>
      <c r="D985" s="2">
        <f t="shared" si="90"/>
        <v>0</v>
      </c>
      <c r="E985">
        <v>3</v>
      </c>
      <c r="F985">
        <v>1</v>
      </c>
      <c r="G985">
        <v>1</v>
      </c>
      <c r="H985">
        <v>2</v>
      </c>
      <c r="I985">
        <v>5</v>
      </c>
      <c r="J985">
        <v>1</v>
      </c>
      <c r="K985" s="2" t="s">
        <v>20</v>
      </c>
      <c r="L985" s="2">
        <f t="shared" si="91"/>
        <v>2</v>
      </c>
      <c r="M985" s="2">
        <f t="shared" si="92"/>
        <v>0</v>
      </c>
      <c r="N985" s="2">
        <f t="shared" si="93"/>
        <v>2</v>
      </c>
      <c r="O985" s="2">
        <f t="shared" si="94"/>
        <v>0</v>
      </c>
      <c r="P985">
        <v>5</v>
      </c>
      <c r="Q985" s="2" t="s">
        <v>19</v>
      </c>
      <c r="R985" s="2">
        <f t="shared" si="95"/>
        <v>1</v>
      </c>
      <c r="S985">
        <v>11</v>
      </c>
      <c r="T985">
        <v>3</v>
      </c>
      <c r="U985">
        <v>2</v>
      </c>
      <c r="V985">
        <v>22</v>
      </c>
      <c r="W985">
        <v>6</v>
      </c>
      <c r="X985">
        <v>4</v>
      </c>
    </row>
    <row r="986" spans="1:24" x14ac:dyDescent="0.25">
      <c r="A986">
        <v>1469</v>
      </c>
      <c r="B986">
        <v>49</v>
      </c>
      <c r="C986" s="2" t="s">
        <v>19</v>
      </c>
      <c r="D986" s="2">
        <f t="shared" si="90"/>
        <v>0</v>
      </c>
      <c r="E986">
        <v>3</v>
      </c>
      <c r="F986">
        <v>4</v>
      </c>
      <c r="G986">
        <v>1</v>
      </c>
      <c r="H986">
        <v>2</v>
      </c>
      <c r="I986">
        <v>2</v>
      </c>
      <c r="J986">
        <v>2</v>
      </c>
      <c r="K986" s="2" t="s">
        <v>20</v>
      </c>
      <c r="L986" s="2">
        <f t="shared" si="91"/>
        <v>2</v>
      </c>
      <c r="M986" s="2">
        <f t="shared" si="92"/>
        <v>0</v>
      </c>
      <c r="N986" s="2">
        <f t="shared" si="93"/>
        <v>2</v>
      </c>
      <c r="O986" s="2">
        <f t="shared" si="94"/>
        <v>0</v>
      </c>
      <c r="P986">
        <v>2</v>
      </c>
      <c r="Q986" s="2" t="s">
        <v>19</v>
      </c>
      <c r="R986" s="2">
        <f t="shared" si="95"/>
        <v>1</v>
      </c>
      <c r="S986">
        <v>14</v>
      </c>
      <c r="T986">
        <v>3</v>
      </c>
      <c r="U986">
        <v>2</v>
      </c>
      <c r="V986">
        <v>9</v>
      </c>
      <c r="W986">
        <v>6</v>
      </c>
      <c r="X986">
        <v>0</v>
      </c>
    </row>
    <row r="987" spans="1:24" x14ac:dyDescent="0.25">
      <c r="A987">
        <v>2</v>
      </c>
      <c r="B987">
        <v>49</v>
      </c>
      <c r="C987" s="2" t="s">
        <v>19</v>
      </c>
      <c r="D987" s="2">
        <f t="shared" si="90"/>
        <v>0</v>
      </c>
      <c r="E987">
        <v>1</v>
      </c>
      <c r="F987">
        <v>3</v>
      </c>
      <c r="G987">
        <v>2</v>
      </c>
      <c r="H987">
        <v>3</v>
      </c>
      <c r="I987">
        <v>2</v>
      </c>
      <c r="J987">
        <v>4</v>
      </c>
      <c r="K987" s="2" t="s">
        <v>20</v>
      </c>
      <c r="L987" s="2">
        <f t="shared" si="91"/>
        <v>2</v>
      </c>
      <c r="M987" s="2">
        <f t="shared" si="92"/>
        <v>0</v>
      </c>
      <c r="N987" s="2">
        <f t="shared" si="93"/>
        <v>2</v>
      </c>
      <c r="O987" s="2">
        <f t="shared" si="94"/>
        <v>0</v>
      </c>
      <c r="P987">
        <v>1</v>
      </c>
      <c r="Q987" s="2" t="s">
        <v>19</v>
      </c>
      <c r="R987" s="2">
        <f t="shared" si="95"/>
        <v>1</v>
      </c>
      <c r="S987">
        <v>23</v>
      </c>
      <c r="T987">
        <v>4</v>
      </c>
      <c r="U987">
        <v>3</v>
      </c>
      <c r="V987">
        <v>10</v>
      </c>
      <c r="W987">
        <v>7</v>
      </c>
      <c r="X987">
        <v>1</v>
      </c>
    </row>
    <row r="988" spans="1:24" x14ac:dyDescent="0.25">
      <c r="A988">
        <v>4</v>
      </c>
      <c r="B988">
        <v>33</v>
      </c>
      <c r="C988" s="2" t="s">
        <v>19</v>
      </c>
      <c r="D988" s="2">
        <f t="shared" si="90"/>
        <v>0</v>
      </c>
      <c r="E988">
        <v>4</v>
      </c>
      <c r="F988">
        <v>4</v>
      </c>
      <c r="G988">
        <v>1</v>
      </c>
      <c r="H988">
        <v>1</v>
      </c>
      <c r="I988">
        <v>1</v>
      </c>
      <c r="J988">
        <v>2</v>
      </c>
      <c r="K988" s="2" t="s">
        <v>20</v>
      </c>
      <c r="L988" s="2">
        <f t="shared" si="91"/>
        <v>2</v>
      </c>
      <c r="M988" s="2">
        <f t="shared" si="92"/>
        <v>0</v>
      </c>
      <c r="N988" s="2">
        <f t="shared" si="93"/>
        <v>2</v>
      </c>
      <c r="O988" s="2">
        <f t="shared" si="94"/>
        <v>0</v>
      </c>
      <c r="P988">
        <v>4</v>
      </c>
      <c r="Q988" s="2" t="s">
        <v>17</v>
      </c>
      <c r="R988" s="2">
        <f t="shared" si="95"/>
        <v>2</v>
      </c>
      <c r="S988">
        <v>11</v>
      </c>
      <c r="T988">
        <v>3</v>
      </c>
      <c r="U988">
        <v>3</v>
      </c>
      <c r="V988">
        <v>8</v>
      </c>
      <c r="W988">
        <v>7</v>
      </c>
      <c r="X988">
        <v>3</v>
      </c>
    </row>
    <row r="989" spans="1:24" x14ac:dyDescent="0.25">
      <c r="A989">
        <v>6</v>
      </c>
      <c r="B989">
        <v>32</v>
      </c>
      <c r="C989" s="2" t="s">
        <v>19</v>
      </c>
      <c r="D989" s="2">
        <f t="shared" si="90"/>
        <v>0</v>
      </c>
      <c r="E989">
        <v>2</v>
      </c>
      <c r="F989">
        <v>4</v>
      </c>
      <c r="G989">
        <v>2</v>
      </c>
      <c r="H989">
        <v>3</v>
      </c>
      <c r="I989">
        <v>1</v>
      </c>
      <c r="J989">
        <v>1</v>
      </c>
      <c r="K989" s="2" t="s">
        <v>18</v>
      </c>
      <c r="L989" s="2">
        <f t="shared" si="91"/>
        <v>3</v>
      </c>
      <c r="M989" s="2">
        <f t="shared" si="92"/>
        <v>0</v>
      </c>
      <c r="N989" s="2">
        <f t="shared" si="93"/>
        <v>0</v>
      </c>
      <c r="O989" s="2">
        <f t="shared" si="94"/>
        <v>3</v>
      </c>
      <c r="P989">
        <v>2</v>
      </c>
      <c r="Q989" s="2" t="s">
        <v>19</v>
      </c>
      <c r="R989" s="2">
        <f t="shared" si="95"/>
        <v>1</v>
      </c>
      <c r="S989">
        <v>13</v>
      </c>
      <c r="T989">
        <v>3</v>
      </c>
      <c r="U989">
        <v>2</v>
      </c>
      <c r="V989">
        <v>7</v>
      </c>
      <c r="W989">
        <v>7</v>
      </c>
      <c r="X989">
        <v>3</v>
      </c>
    </row>
    <row r="990" spans="1:24" x14ac:dyDescent="0.25">
      <c r="A990">
        <v>9</v>
      </c>
      <c r="B990">
        <v>38</v>
      </c>
      <c r="C990" s="2" t="s">
        <v>19</v>
      </c>
      <c r="D990" s="2">
        <f t="shared" si="90"/>
        <v>0</v>
      </c>
      <c r="E990">
        <v>3</v>
      </c>
      <c r="F990">
        <v>4</v>
      </c>
      <c r="G990">
        <v>2</v>
      </c>
      <c r="H990">
        <v>2</v>
      </c>
      <c r="I990">
        <v>3</v>
      </c>
      <c r="J990">
        <v>3</v>
      </c>
      <c r="K990" s="2" t="s">
        <v>18</v>
      </c>
      <c r="L990" s="2">
        <f t="shared" si="91"/>
        <v>3</v>
      </c>
      <c r="M990" s="2">
        <f t="shared" si="92"/>
        <v>0</v>
      </c>
      <c r="N990" s="2">
        <f t="shared" si="93"/>
        <v>0</v>
      </c>
      <c r="O990" s="2">
        <f t="shared" si="94"/>
        <v>3</v>
      </c>
      <c r="P990">
        <v>0</v>
      </c>
      <c r="Q990" s="2" t="s">
        <v>19</v>
      </c>
      <c r="R990" s="2">
        <f t="shared" si="95"/>
        <v>1</v>
      </c>
      <c r="S990">
        <v>21</v>
      </c>
      <c r="T990">
        <v>4</v>
      </c>
      <c r="U990">
        <v>3</v>
      </c>
      <c r="V990">
        <v>9</v>
      </c>
      <c r="W990">
        <v>7</v>
      </c>
      <c r="X990">
        <v>1</v>
      </c>
    </row>
    <row r="991" spans="1:24" x14ac:dyDescent="0.25">
      <c r="A991">
        <v>10</v>
      </c>
      <c r="B991">
        <v>36</v>
      </c>
      <c r="C991" s="2" t="s">
        <v>19</v>
      </c>
      <c r="D991" s="2">
        <f t="shared" si="90"/>
        <v>0</v>
      </c>
      <c r="E991">
        <v>3</v>
      </c>
      <c r="F991">
        <v>3</v>
      </c>
      <c r="G991">
        <v>1</v>
      </c>
      <c r="H991">
        <v>1</v>
      </c>
      <c r="I991">
        <v>2</v>
      </c>
      <c r="J991">
        <v>3</v>
      </c>
      <c r="K991" s="2" t="s">
        <v>20</v>
      </c>
      <c r="L991" s="2">
        <f t="shared" si="91"/>
        <v>2</v>
      </c>
      <c r="M991" s="2">
        <f t="shared" si="92"/>
        <v>0</v>
      </c>
      <c r="N991" s="2">
        <f t="shared" si="93"/>
        <v>2</v>
      </c>
      <c r="O991" s="2">
        <f t="shared" si="94"/>
        <v>0</v>
      </c>
      <c r="P991">
        <v>6</v>
      </c>
      <c r="Q991" s="2" t="s">
        <v>19</v>
      </c>
      <c r="R991" s="2">
        <f t="shared" si="95"/>
        <v>1</v>
      </c>
      <c r="S991">
        <v>13</v>
      </c>
      <c r="T991">
        <v>3</v>
      </c>
      <c r="U991">
        <v>2</v>
      </c>
      <c r="V991">
        <v>7</v>
      </c>
      <c r="W991">
        <v>7</v>
      </c>
      <c r="X991">
        <v>7</v>
      </c>
    </row>
    <row r="992" spans="1:24" x14ac:dyDescent="0.25">
      <c r="A992">
        <v>28</v>
      </c>
      <c r="B992">
        <v>42</v>
      </c>
      <c r="C992" s="2" t="s">
        <v>19</v>
      </c>
      <c r="D992" s="2">
        <f t="shared" si="90"/>
        <v>0</v>
      </c>
      <c r="E992">
        <v>2</v>
      </c>
      <c r="F992">
        <v>3</v>
      </c>
      <c r="G992">
        <v>1</v>
      </c>
      <c r="H992">
        <v>1</v>
      </c>
      <c r="I992">
        <v>2</v>
      </c>
      <c r="J992">
        <v>2</v>
      </c>
      <c r="K992" s="2" t="s">
        <v>20</v>
      </c>
      <c r="L992" s="2">
        <f t="shared" si="91"/>
        <v>2</v>
      </c>
      <c r="M992" s="2">
        <f t="shared" si="92"/>
        <v>0</v>
      </c>
      <c r="N992" s="2">
        <f t="shared" si="93"/>
        <v>2</v>
      </c>
      <c r="O992" s="2">
        <f t="shared" si="94"/>
        <v>0</v>
      </c>
      <c r="P992">
        <v>3</v>
      </c>
      <c r="Q992" s="2" t="s">
        <v>19</v>
      </c>
      <c r="R992" s="2">
        <f t="shared" si="95"/>
        <v>1</v>
      </c>
      <c r="S992">
        <v>11</v>
      </c>
      <c r="T992">
        <v>3</v>
      </c>
      <c r="U992">
        <v>3</v>
      </c>
      <c r="V992">
        <v>9</v>
      </c>
      <c r="W992">
        <v>7</v>
      </c>
      <c r="X992">
        <v>4</v>
      </c>
    </row>
    <row r="993" spans="1:24" x14ac:dyDescent="0.25">
      <c r="A993">
        <v>59</v>
      </c>
      <c r="B993">
        <v>31</v>
      </c>
      <c r="C993" s="2" t="s">
        <v>19</v>
      </c>
      <c r="D993" s="2">
        <f t="shared" si="90"/>
        <v>0</v>
      </c>
      <c r="E993">
        <v>2</v>
      </c>
      <c r="F993">
        <v>4</v>
      </c>
      <c r="G993">
        <v>2</v>
      </c>
      <c r="H993">
        <v>3</v>
      </c>
      <c r="I993">
        <v>2</v>
      </c>
      <c r="J993">
        <v>4</v>
      </c>
      <c r="K993" s="2" t="s">
        <v>21</v>
      </c>
      <c r="L993" s="2">
        <f t="shared" si="91"/>
        <v>1</v>
      </c>
      <c r="M993" s="2">
        <f t="shared" si="92"/>
        <v>1</v>
      </c>
      <c r="N993" s="2">
        <f t="shared" si="93"/>
        <v>0</v>
      </c>
      <c r="O993" s="2">
        <f t="shared" si="94"/>
        <v>0</v>
      </c>
      <c r="P993">
        <v>3</v>
      </c>
      <c r="Q993" s="2" t="s">
        <v>19</v>
      </c>
      <c r="R993" s="2">
        <f t="shared" si="95"/>
        <v>1</v>
      </c>
      <c r="S993">
        <v>22</v>
      </c>
      <c r="T993">
        <v>4</v>
      </c>
      <c r="U993">
        <v>2</v>
      </c>
      <c r="V993">
        <v>7</v>
      </c>
      <c r="W993">
        <v>7</v>
      </c>
      <c r="X993">
        <v>1</v>
      </c>
    </row>
    <row r="994" spans="1:24" x14ac:dyDescent="0.25">
      <c r="A994">
        <v>76</v>
      </c>
      <c r="B994">
        <v>31</v>
      </c>
      <c r="C994" s="2" t="s">
        <v>19</v>
      </c>
      <c r="D994" s="2">
        <f t="shared" si="90"/>
        <v>0</v>
      </c>
      <c r="E994">
        <v>2</v>
      </c>
      <c r="F994">
        <v>3</v>
      </c>
      <c r="G994">
        <v>2</v>
      </c>
      <c r="H994">
        <v>3</v>
      </c>
      <c r="I994">
        <v>2</v>
      </c>
      <c r="J994">
        <v>4</v>
      </c>
      <c r="K994" s="2" t="s">
        <v>18</v>
      </c>
      <c r="L994" s="2">
        <f t="shared" si="91"/>
        <v>3</v>
      </c>
      <c r="M994" s="2">
        <f t="shared" si="92"/>
        <v>0</v>
      </c>
      <c r="N994" s="2">
        <f t="shared" si="93"/>
        <v>0</v>
      </c>
      <c r="O994" s="2">
        <f t="shared" si="94"/>
        <v>3</v>
      </c>
      <c r="P994">
        <v>1</v>
      </c>
      <c r="Q994" s="2" t="s">
        <v>19</v>
      </c>
      <c r="R994" s="2">
        <f t="shared" si="95"/>
        <v>1</v>
      </c>
      <c r="S994">
        <v>23</v>
      </c>
      <c r="T994">
        <v>4</v>
      </c>
      <c r="U994">
        <v>3</v>
      </c>
      <c r="V994">
        <v>11</v>
      </c>
      <c r="W994">
        <v>7</v>
      </c>
      <c r="X994">
        <v>1</v>
      </c>
    </row>
    <row r="995" spans="1:24" x14ac:dyDescent="0.25">
      <c r="A995">
        <v>92</v>
      </c>
      <c r="B995">
        <v>51</v>
      </c>
      <c r="C995" s="2" t="s">
        <v>19</v>
      </c>
      <c r="D995" s="2">
        <f t="shared" si="90"/>
        <v>0</v>
      </c>
      <c r="E995">
        <v>4</v>
      </c>
      <c r="F995">
        <v>3</v>
      </c>
      <c r="G995">
        <v>2</v>
      </c>
      <c r="H995">
        <v>3</v>
      </c>
      <c r="I995">
        <v>2</v>
      </c>
      <c r="J995">
        <v>4</v>
      </c>
      <c r="K995" s="2" t="s">
        <v>18</v>
      </c>
      <c r="L995" s="2">
        <f t="shared" si="91"/>
        <v>3</v>
      </c>
      <c r="M995" s="2">
        <f t="shared" si="92"/>
        <v>0</v>
      </c>
      <c r="N995" s="2">
        <f t="shared" si="93"/>
        <v>0</v>
      </c>
      <c r="O995" s="2">
        <f t="shared" si="94"/>
        <v>3</v>
      </c>
      <c r="P995">
        <v>0</v>
      </c>
      <c r="Q995" s="2" t="s">
        <v>17</v>
      </c>
      <c r="R995" s="2">
        <f t="shared" si="95"/>
        <v>2</v>
      </c>
      <c r="S995">
        <v>22</v>
      </c>
      <c r="T995">
        <v>4</v>
      </c>
      <c r="U995">
        <v>1</v>
      </c>
      <c r="V995">
        <v>10</v>
      </c>
      <c r="W995">
        <v>7</v>
      </c>
      <c r="X995">
        <v>1</v>
      </c>
    </row>
    <row r="996" spans="1:24" x14ac:dyDescent="0.25">
      <c r="A996">
        <v>112</v>
      </c>
      <c r="B996">
        <v>34</v>
      </c>
      <c r="C996" s="2" t="s">
        <v>17</v>
      </c>
      <c r="D996" s="2">
        <f t="shared" si="90"/>
        <v>1</v>
      </c>
      <c r="E996">
        <v>3</v>
      </c>
      <c r="F996">
        <v>1</v>
      </c>
      <c r="G996">
        <v>2</v>
      </c>
      <c r="H996">
        <v>4</v>
      </c>
      <c r="I996">
        <v>2</v>
      </c>
      <c r="J996">
        <v>4</v>
      </c>
      <c r="K996" s="2" t="s">
        <v>18</v>
      </c>
      <c r="L996" s="2">
        <f t="shared" si="91"/>
        <v>3</v>
      </c>
      <c r="M996" s="2">
        <f t="shared" si="92"/>
        <v>0</v>
      </c>
      <c r="N996" s="2">
        <f t="shared" si="93"/>
        <v>0</v>
      </c>
      <c r="O996" s="2">
        <f t="shared" si="94"/>
        <v>3</v>
      </c>
      <c r="P996">
        <v>1</v>
      </c>
      <c r="Q996" s="2" t="s">
        <v>17</v>
      </c>
      <c r="R996" s="2">
        <f t="shared" si="95"/>
        <v>2</v>
      </c>
      <c r="S996">
        <v>24</v>
      </c>
      <c r="T996">
        <v>4</v>
      </c>
      <c r="U996">
        <v>3</v>
      </c>
      <c r="V996">
        <v>9</v>
      </c>
      <c r="W996">
        <v>7</v>
      </c>
      <c r="X996">
        <v>0</v>
      </c>
    </row>
    <row r="997" spans="1:24" x14ac:dyDescent="0.25">
      <c r="A997">
        <v>118</v>
      </c>
      <c r="B997">
        <v>36</v>
      </c>
      <c r="C997" s="2" t="s">
        <v>19</v>
      </c>
      <c r="D997" s="2">
        <f t="shared" si="90"/>
        <v>0</v>
      </c>
      <c r="E997">
        <v>2</v>
      </c>
      <c r="F997">
        <v>2</v>
      </c>
      <c r="G997">
        <v>1</v>
      </c>
      <c r="H997">
        <v>1</v>
      </c>
      <c r="I997">
        <v>3</v>
      </c>
      <c r="J997">
        <v>4</v>
      </c>
      <c r="K997" s="2" t="s">
        <v>20</v>
      </c>
      <c r="L997" s="2">
        <f t="shared" si="91"/>
        <v>2</v>
      </c>
      <c r="M997" s="2">
        <f t="shared" si="92"/>
        <v>0</v>
      </c>
      <c r="N997" s="2">
        <f t="shared" si="93"/>
        <v>2</v>
      </c>
      <c r="O997" s="2">
        <f t="shared" si="94"/>
        <v>0</v>
      </c>
      <c r="P997">
        <v>0</v>
      </c>
      <c r="Q997" s="2" t="s">
        <v>19</v>
      </c>
      <c r="R997" s="2">
        <f t="shared" si="95"/>
        <v>1</v>
      </c>
      <c r="S997">
        <v>14</v>
      </c>
      <c r="T997">
        <v>3</v>
      </c>
      <c r="U997">
        <v>3</v>
      </c>
      <c r="V997">
        <v>9</v>
      </c>
      <c r="W997">
        <v>7</v>
      </c>
      <c r="X997">
        <v>2</v>
      </c>
    </row>
    <row r="998" spans="1:24" x14ac:dyDescent="0.25">
      <c r="A998">
        <v>121</v>
      </c>
      <c r="B998">
        <v>30</v>
      </c>
      <c r="C998" s="2" t="s">
        <v>19</v>
      </c>
      <c r="D998" s="2">
        <f t="shared" si="90"/>
        <v>0</v>
      </c>
      <c r="E998">
        <v>3</v>
      </c>
      <c r="F998">
        <v>1</v>
      </c>
      <c r="G998">
        <v>2</v>
      </c>
      <c r="H998">
        <v>1</v>
      </c>
      <c r="I998">
        <v>1</v>
      </c>
      <c r="J998">
        <v>4</v>
      </c>
      <c r="K998" s="2" t="s">
        <v>21</v>
      </c>
      <c r="L998" s="2">
        <f t="shared" si="91"/>
        <v>1</v>
      </c>
      <c r="M998" s="2">
        <f t="shared" si="92"/>
        <v>1</v>
      </c>
      <c r="N998" s="2">
        <f t="shared" si="93"/>
        <v>0</v>
      </c>
      <c r="O998" s="2">
        <f t="shared" si="94"/>
        <v>0</v>
      </c>
      <c r="P998">
        <v>1</v>
      </c>
      <c r="Q998" s="2" t="s">
        <v>19</v>
      </c>
      <c r="R998" s="2">
        <f t="shared" si="95"/>
        <v>1</v>
      </c>
      <c r="S998">
        <v>25</v>
      </c>
      <c r="T998">
        <v>4</v>
      </c>
      <c r="U998">
        <v>2</v>
      </c>
      <c r="V998">
        <v>10</v>
      </c>
      <c r="W998">
        <v>7</v>
      </c>
      <c r="X998">
        <v>0</v>
      </c>
    </row>
    <row r="999" spans="1:24" x14ac:dyDescent="0.25">
      <c r="A999">
        <v>122</v>
      </c>
      <c r="B999">
        <v>33</v>
      </c>
      <c r="C999" s="2" t="s">
        <v>19</v>
      </c>
      <c r="D999" s="2">
        <f t="shared" si="90"/>
        <v>0</v>
      </c>
      <c r="E999">
        <v>2</v>
      </c>
      <c r="F999">
        <v>3</v>
      </c>
      <c r="G999">
        <v>1</v>
      </c>
      <c r="H999">
        <v>1</v>
      </c>
      <c r="I999">
        <v>2</v>
      </c>
      <c r="J999">
        <v>2</v>
      </c>
      <c r="K999" s="2" t="s">
        <v>20</v>
      </c>
      <c r="L999" s="2">
        <f t="shared" si="91"/>
        <v>2</v>
      </c>
      <c r="M999" s="2">
        <f t="shared" si="92"/>
        <v>0</v>
      </c>
      <c r="N999" s="2">
        <f t="shared" si="93"/>
        <v>2</v>
      </c>
      <c r="O999" s="2">
        <f t="shared" si="94"/>
        <v>0</v>
      </c>
      <c r="P999">
        <v>6</v>
      </c>
      <c r="Q999" s="2" t="s">
        <v>19</v>
      </c>
      <c r="R999" s="2">
        <f t="shared" si="95"/>
        <v>1</v>
      </c>
      <c r="S999">
        <v>13</v>
      </c>
      <c r="T999">
        <v>3</v>
      </c>
      <c r="U999">
        <v>4</v>
      </c>
      <c r="V999">
        <v>7</v>
      </c>
      <c r="W999">
        <v>7</v>
      </c>
      <c r="X999">
        <v>0</v>
      </c>
    </row>
    <row r="1000" spans="1:24" x14ac:dyDescent="0.25">
      <c r="A1000">
        <v>125</v>
      </c>
      <c r="B1000">
        <v>31</v>
      </c>
      <c r="C1000" s="2" t="s">
        <v>17</v>
      </c>
      <c r="D1000" s="2">
        <f t="shared" si="90"/>
        <v>1</v>
      </c>
      <c r="E1000">
        <v>2</v>
      </c>
      <c r="F1000">
        <v>2</v>
      </c>
      <c r="G1000">
        <v>2</v>
      </c>
      <c r="H1000">
        <v>1</v>
      </c>
      <c r="I1000">
        <v>2</v>
      </c>
      <c r="J1000">
        <v>3</v>
      </c>
      <c r="K1000" s="2" t="s">
        <v>20</v>
      </c>
      <c r="L1000" s="2">
        <f t="shared" si="91"/>
        <v>2</v>
      </c>
      <c r="M1000" s="2">
        <f t="shared" si="92"/>
        <v>0</v>
      </c>
      <c r="N1000" s="2">
        <f t="shared" si="93"/>
        <v>2</v>
      </c>
      <c r="O1000" s="2">
        <f t="shared" si="94"/>
        <v>0</v>
      </c>
      <c r="P1000">
        <v>0</v>
      </c>
      <c r="Q1000" s="2" t="s">
        <v>17</v>
      </c>
      <c r="R1000" s="2">
        <f t="shared" si="95"/>
        <v>2</v>
      </c>
      <c r="S1000">
        <v>18</v>
      </c>
      <c r="T1000">
        <v>3</v>
      </c>
      <c r="U1000">
        <v>2</v>
      </c>
      <c r="V1000">
        <v>7</v>
      </c>
      <c r="W1000">
        <v>7</v>
      </c>
      <c r="X1000">
        <v>7</v>
      </c>
    </row>
    <row r="1001" spans="1:24" x14ac:dyDescent="0.25">
      <c r="A1001">
        <v>134</v>
      </c>
      <c r="B1001">
        <v>41</v>
      </c>
      <c r="C1001" s="2" t="s">
        <v>19</v>
      </c>
      <c r="D1001" s="2">
        <f t="shared" si="90"/>
        <v>0</v>
      </c>
      <c r="E1001">
        <v>1</v>
      </c>
      <c r="F1001">
        <v>3</v>
      </c>
      <c r="G1001">
        <v>2</v>
      </c>
      <c r="H1001">
        <v>3</v>
      </c>
      <c r="I1001">
        <v>3</v>
      </c>
      <c r="J1001">
        <v>3</v>
      </c>
      <c r="K1001" s="2" t="s">
        <v>21</v>
      </c>
      <c r="L1001" s="2">
        <f t="shared" si="91"/>
        <v>1</v>
      </c>
      <c r="M1001" s="2">
        <f t="shared" si="92"/>
        <v>1</v>
      </c>
      <c r="N1001" s="2">
        <f t="shared" si="93"/>
        <v>0</v>
      </c>
      <c r="O1001" s="2">
        <f t="shared" si="94"/>
        <v>0</v>
      </c>
      <c r="P1001">
        <v>5</v>
      </c>
      <c r="Q1001" s="2" t="s">
        <v>17</v>
      </c>
      <c r="R1001" s="2">
        <f t="shared" si="95"/>
        <v>2</v>
      </c>
      <c r="S1001">
        <v>13</v>
      </c>
      <c r="T1001">
        <v>3</v>
      </c>
      <c r="U1001">
        <v>3</v>
      </c>
      <c r="V1001">
        <v>9</v>
      </c>
      <c r="W1001">
        <v>7</v>
      </c>
      <c r="X1001">
        <v>0</v>
      </c>
    </row>
    <row r="1002" spans="1:24" x14ac:dyDescent="0.25">
      <c r="A1002">
        <v>135</v>
      </c>
      <c r="B1002">
        <v>26</v>
      </c>
      <c r="C1002" s="2" t="s">
        <v>19</v>
      </c>
      <c r="D1002" s="2">
        <f t="shared" si="90"/>
        <v>0</v>
      </c>
      <c r="E1002">
        <v>1</v>
      </c>
      <c r="F1002">
        <v>3</v>
      </c>
      <c r="G1002">
        <v>2</v>
      </c>
      <c r="H1002">
        <v>3</v>
      </c>
      <c r="I1002">
        <v>1</v>
      </c>
      <c r="J1002">
        <v>4</v>
      </c>
      <c r="K1002" s="2" t="s">
        <v>20</v>
      </c>
      <c r="L1002" s="2">
        <f t="shared" si="91"/>
        <v>2</v>
      </c>
      <c r="M1002" s="2">
        <f t="shared" si="92"/>
        <v>0</v>
      </c>
      <c r="N1002" s="2">
        <f t="shared" si="93"/>
        <v>2</v>
      </c>
      <c r="O1002" s="2">
        <f t="shared" si="94"/>
        <v>0</v>
      </c>
      <c r="P1002">
        <v>1</v>
      </c>
      <c r="Q1002" s="2" t="s">
        <v>19</v>
      </c>
      <c r="R1002" s="2">
        <f t="shared" si="95"/>
        <v>1</v>
      </c>
      <c r="S1002">
        <v>23</v>
      </c>
      <c r="T1002">
        <v>4</v>
      </c>
      <c r="U1002">
        <v>3</v>
      </c>
      <c r="V1002">
        <v>8</v>
      </c>
      <c r="W1002">
        <v>7</v>
      </c>
      <c r="X1002">
        <v>5</v>
      </c>
    </row>
    <row r="1003" spans="1:24" x14ac:dyDescent="0.25">
      <c r="A1003">
        <v>145</v>
      </c>
      <c r="B1003">
        <v>32</v>
      </c>
      <c r="C1003" s="2" t="s">
        <v>19</v>
      </c>
      <c r="D1003" s="2">
        <f t="shared" si="90"/>
        <v>0</v>
      </c>
      <c r="E1003">
        <v>2</v>
      </c>
      <c r="F1003">
        <v>4</v>
      </c>
      <c r="G1003">
        <v>2</v>
      </c>
      <c r="H1003">
        <v>2</v>
      </c>
      <c r="I1003">
        <v>2</v>
      </c>
      <c r="J1003">
        <v>4</v>
      </c>
      <c r="K1003" s="2" t="s">
        <v>21</v>
      </c>
      <c r="L1003" s="2">
        <f t="shared" si="91"/>
        <v>1</v>
      </c>
      <c r="M1003" s="2">
        <f t="shared" si="92"/>
        <v>1</v>
      </c>
      <c r="N1003" s="2">
        <f t="shared" si="93"/>
        <v>0</v>
      </c>
      <c r="O1003" s="2">
        <f t="shared" si="94"/>
        <v>0</v>
      </c>
      <c r="P1003">
        <v>0</v>
      </c>
      <c r="Q1003" s="2" t="s">
        <v>19</v>
      </c>
      <c r="R1003" s="2">
        <f t="shared" si="95"/>
        <v>1</v>
      </c>
      <c r="S1003">
        <v>17</v>
      </c>
      <c r="T1003">
        <v>3</v>
      </c>
      <c r="U1003">
        <v>4</v>
      </c>
      <c r="V1003">
        <v>8</v>
      </c>
      <c r="W1003">
        <v>7</v>
      </c>
      <c r="X1003">
        <v>0</v>
      </c>
    </row>
    <row r="1004" spans="1:24" x14ac:dyDescent="0.25">
      <c r="A1004">
        <v>151</v>
      </c>
      <c r="B1004">
        <v>40</v>
      </c>
      <c r="C1004" s="2" t="s">
        <v>19</v>
      </c>
      <c r="D1004" s="2">
        <f t="shared" si="90"/>
        <v>0</v>
      </c>
      <c r="E1004">
        <v>3</v>
      </c>
      <c r="F1004">
        <v>2</v>
      </c>
      <c r="G1004">
        <v>1</v>
      </c>
      <c r="H1004">
        <v>1</v>
      </c>
      <c r="I1004">
        <v>2</v>
      </c>
      <c r="J1004">
        <v>2</v>
      </c>
      <c r="K1004" s="2" t="s">
        <v>21</v>
      </c>
      <c r="L1004" s="2">
        <f t="shared" si="91"/>
        <v>1</v>
      </c>
      <c r="M1004" s="2">
        <f t="shared" si="92"/>
        <v>1</v>
      </c>
      <c r="N1004" s="2">
        <f t="shared" si="93"/>
        <v>0</v>
      </c>
      <c r="O1004" s="2">
        <f t="shared" si="94"/>
        <v>0</v>
      </c>
      <c r="P1004">
        <v>6</v>
      </c>
      <c r="Q1004" s="2" t="s">
        <v>19</v>
      </c>
      <c r="R1004" s="2">
        <f t="shared" si="95"/>
        <v>1</v>
      </c>
      <c r="S1004">
        <v>11</v>
      </c>
      <c r="T1004">
        <v>3</v>
      </c>
      <c r="U1004">
        <v>3</v>
      </c>
      <c r="V1004">
        <v>20</v>
      </c>
      <c r="W1004">
        <v>7</v>
      </c>
      <c r="X1004">
        <v>2</v>
      </c>
    </row>
    <row r="1005" spans="1:24" x14ac:dyDescent="0.25">
      <c r="A1005">
        <v>153</v>
      </c>
      <c r="B1005">
        <v>53</v>
      </c>
      <c r="C1005" s="2" t="s">
        <v>19</v>
      </c>
      <c r="D1005" s="2">
        <f t="shared" si="90"/>
        <v>0</v>
      </c>
      <c r="E1005">
        <v>2</v>
      </c>
      <c r="F1005">
        <v>2</v>
      </c>
      <c r="G1005">
        <v>2</v>
      </c>
      <c r="H1005">
        <v>3</v>
      </c>
      <c r="I1005">
        <v>2</v>
      </c>
      <c r="J1005">
        <v>3</v>
      </c>
      <c r="K1005" s="2" t="s">
        <v>20</v>
      </c>
      <c r="L1005" s="2">
        <f t="shared" si="91"/>
        <v>2</v>
      </c>
      <c r="M1005" s="2">
        <f t="shared" si="92"/>
        <v>0</v>
      </c>
      <c r="N1005" s="2">
        <f t="shared" si="93"/>
        <v>2</v>
      </c>
      <c r="O1005" s="2">
        <f t="shared" si="94"/>
        <v>0</v>
      </c>
      <c r="P1005">
        <v>2</v>
      </c>
      <c r="Q1005" s="2" t="s">
        <v>17</v>
      </c>
      <c r="R1005" s="2">
        <f t="shared" si="95"/>
        <v>2</v>
      </c>
      <c r="S1005">
        <v>20</v>
      </c>
      <c r="T1005">
        <v>4</v>
      </c>
      <c r="U1005">
        <v>1</v>
      </c>
      <c r="V1005">
        <v>7</v>
      </c>
      <c r="W1005">
        <v>7</v>
      </c>
      <c r="X1005">
        <v>4</v>
      </c>
    </row>
    <row r="1006" spans="1:24" x14ac:dyDescent="0.25">
      <c r="A1006">
        <v>156</v>
      </c>
      <c r="B1006">
        <v>29</v>
      </c>
      <c r="C1006" s="2" t="s">
        <v>19</v>
      </c>
      <c r="D1006" s="2">
        <f t="shared" si="90"/>
        <v>0</v>
      </c>
      <c r="E1006">
        <v>1</v>
      </c>
      <c r="F1006">
        <v>4</v>
      </c>
      <c r="G1006">
        <v>1</v>
      </c>
      <c r="H1006">
        <v>3</v>
      </c>
      <c r="I1006">
        <v>2</v>
      </c>
      <c r="J1006">
        <v>3</v>
      </c>
      <c r="K1006" s="2" t="s">
        <v>20</v>
      </c>
      <c r="L1006" s="2">
        <f t="shared" si="91"/>
        <v>2</v>
      </c>
      <c r="M1006" s="2">
        <f t="shared" si="92"/>
        <v>0</v>
      </c>
      <c r="N1006" s="2">
        <f t="shared" si="93"/>
        <v>2</v>
      </c>
      <c r="O1006" s="2">
        <f t="shared" si="94"/>
        <v>0</v>
      </c>
      <c r="P1006">
        <v>4</v>
      </c>
      <c r="Q1006" s="2" t="s">
        <v>19</v>
      </c>
      <c r="R1006" s="2">
        <f t="shared" si="95"/>
        <v>1</v>
      </c>
      <c r="S1006">
        <v>13</v>
      </c>
      <c r="T1006">
        <v>3</v>
      </c>
      <c r="U1006">
        <v>3</v>
      </c>
      <c r="V1006">
        <v>10</v>
      </c>
      <c r="W1006">
        <v>7</v>
      </c>
      <c r="X1006">
        <v>0</v>
      </c>
    </row>
    <row r="1007" spans="1:24" x14ac:dyDescent="0.25">
      <c r="A1007">
        <v>173</v>
      </c>
      <c r="B1007">
        <v>36</v>
      </c>
      <c r="C1007" s="2" t="s">
        <v>19</v>
      </c>
      <c r="D1007" s="2">
        <f t="shared" si="90"/>
        <v>0</v>
      </c>
      <c r="E1007">
        <v>2</v>
      </c>
      <c r="F1007">
        <v>4</v>
      </c>
      <c r="G1007">
        <v>1</v>
      </c>
      <c r="H1007">
        <v>1</v>
      </c>
      <c r="I1007">
        <v>1</v>
      </c>
      <c r="J1007">
        <v>2</v>
      </c>
      <c r="K1007" s="2" t="s">
        <v>18</v>
      </c>
      <c r="L1007" s="2">
        <f t="shared" si="91"/>
        <v>3</v>
      </c>
      <c r="M1007" s="2">
        <f t="shared" si="92"/>
        <v>0</v>
      </c>
      <c r="N1007" s="2">
        <f t="shared" si="93"/>
        <v>0</v>
      </c>
      <c r="O1007" s="2">
        <f t="shared" si="94"/>
        <v>3</v>
      </c>
      <c r="P1007">
        <v>4</v>
      </c>
      <c r="Q1007" s="2" t="s">
        <v>19</v>
      </c>
      <c r="R1007" s="2">
        <f t="shared" si="95"/>
        <v>1</v>
      </c>
      <c r="S1007">
        <v>12</v>
      </c>
      <c r="T1007">
        <v>3</v>
      </c>
      <c r="U1007">
        <v>2</v>
      </c>
      <c r="V1007">
        <v>8</v>
      </c>
      <c r="W1007">
        <v>7</v>
      </c>
      <c r="X1007">
        <v>7</v>
      </c>
    </row>
    <row r="1008" spans="1:24" x14ac:dyDescent="0.25">
      <c r="A1008">
        <v>186</v>
      </c>
      <c r="B1008">
        <v>33</v>
      </c>
      <c r="C1008" s="2" t="s">
        <v>19</v>
      </c>
      <c r="D1008" s="2">
        <f t="shared" si="90"/>
        <v>0</v>
      </c>
      <c r="E1008">
        <v>3</v>
      </c>
      <c r="F1008">
        <v>4</v>
      </c>
      <c r="G1008">
        <v>1</v>
      </c>
      <c r="H1008">
        <v>3</v>
      </c>
      <c r="I1008">
        <v>1</v>
      </c>
      <c r="J1008">
        <v>2</v>
      </c>
      <c r="K1008" s="2" t="s">
        <v>20</v>
      </c>
      <c r="L1008" s="2">
        <f t="shared" si="91"/>
        <v>2</v>
      </c>
      <c r="M1008" s="2">
        <f t="shared" si="92"/>
        <v>0</v>
      </c>
      <c r="N1008" s="2">
        <f t="shared" si="93"/>
        <v>2</v>
      </c>
      <c r="O1008" s="2">
        <f t="shared" si="94"/>
        <v>0</v>
      </c>
      <c r="P1008">
        <v>3</v>
      </c>
      <c r="Q1008" s="2" t="s">
        <v>19</v>
      </c>
      <c r="R1008" s="2">
        <f t="shared" si="95"/>
        <v>1</v>
      </c>
      <c r="S1008">
        <v>13</v>
      </c>
      <c r="T1008">
        <v>3</v>
      </c>
      <c r="U1008">
        <v>3</v>
      </c>
      <c r="V1008">
        <v>8</v>
      </c>
      <c r="W1008">
        <v>7</v>
      </c>
      <c r="X1008">
        <v>1</v>
      </c>
    </row>
    <row r="1009" spans="1:24" x14ac:dyDescent="0.25">
      <c r="A1009">
        <v>190</v>
      </c>
      <c r="B1009">
        <v>51</v>
      </c>
      <c r="C1009" s="2" t="s">
        <v>19</v>
      </c>
      <c r="D1009" s="2">
        <f t="shared" si="90"/>
        <v>0</v>
      </c>
      <c r="E1009">
        <v>3</v>
      </c>
      <c r="F1009">
        <v>4</v>
      </c>
      <c r="G1009">
        <v>1</v>
      </c>
      <c r="H1009">
        <v>3</v>
      </c>
      <c r="I1009">
        <v>4</v>
      </c>
      <c r="J1009">
        <v>2</v>
      </c>
      <c r="K1009" s="2" t="s">
        <v>18</v>
      </c>
      <c r="L1009" s="2">
        <f t="shared" si="91"/>
        <v>3</v>
      </c>
      <c r="M1009" s="2">
        <f t="shared" si="92"/>
        <v>0</v>
      </c>
      <c r="N1009" s="2">
        <f t="shared" si="93"/>
        <v>0</v>
      </c>
      <c r="O1009" s="2">
        <f t="shared" si="94"/>
        <v>3</v>
      </c>
      <c r="P1009">
        <v>0</v>
      </c>
      <c r="Q1009" s="2" t="s">
        <v>19</v>
      </c>
      <c r="R1009" s="2">
        <f t="shared" si="95"/>
        <v>1</v>
      </c>
      <c r="S1009">
        <v>18</v>
      </c>
      <c r="T1009">
        <v>3</v>
      </c>
      <c r="U1009">
        <v>3</v>
      </c>
      <c r="V1009">
        <v>7</v>
      </c>
      <c r="W1009">
        <v>7</v>
      </c>
      <c r="X1009">
        <v>1</v>
      </c>
    </row>
    <row r="1010" spans="1:24" x14ac:dyDescent="0.25">
      <c r="A1010">
        <v>192</v>
      </c>
      <c r="B1010">
        <v>27</v>
      </c>
      <c r="C1010" s="2" t="s">
        <v>19</v>
      </c>
      <c r="D1010" s="2">
        <f t="shared" si="90"/>
        <v>0</v>
      </c>
      <c r="E1010">
        <v>3</v>
      </c>
      <c r="F1010">
        <v>4</v>
      </c>
      <c r="G1010">
        <v>1</v>
      </c>
      <c r="H1010">
        <v>3</v>
      </c>
      <c r="I1010">
        <v>1</v>
      </c>
      <c r="J1010">
        <v>2</v>
      </c>
      <c r="K1010" s="2" t="s">
        <v>18</v>
      </c>
      <c r="L1010" s="2">
        <f t="shared" si="91"/>
        <v>3</v>
      </c>
      <c r="M1010" s="2">
        <f t="shared" si="92"/>
        <v>0</v>
      </c>
      <c r="N1010" s="2">
        <f t="shared" si="93"/>
        <v>0</v>
      </c>
      <c r="O1010" s="2">
        <f t="shared" si="94"/>
        <v>3</v>
      </c>
      <c r="P1010">
        <v>1</v>
      </c>
      <c r="Q1010" s="2" t="s">
        <v>19</v>
      </c>
      <c r="R1010" s="2">
        <f t="shared" si="95"/>
        <v>1</v>
      </c>
      <c r="S1010">
        <v>16</v>
      </c>
      <c r="T1010">
        <v>3</v>
      </c>
      <c r="U1010">
        <v>2</v>
      </c>
      <c r="V1010">
        <v>7</v>
      </c>
      <c r="W1010">
        <v>7</v>
      </c>
      <c r="X1010">
        <v>0</v>
      </c>
    </row>
    <row r="1011" spans="1:24" x14ac:dyDescent="0.25">
      <c r="A1011">
        <v>196</v>
      </c>
      <c r="B1011">
        <v>37</v>
      </c>
      <c r="C1011" s="2" t="s">
        <v>19</v>
      </c>
      <c r="D1011" s="2">
        <f t="shared" si="90"/>
        <v>0</v>
      </c>
      <c r="E1011">
        <v>3</v>
      </c>
      <c r="F1011">
        <v>2</v>
      </c>
      <c r="G1011">
        <v>1</v>
      </c>
      <c r="H1011">
        <v>4</v>
      </c>
      <c r="I1011">
        <v>1</v>
      </c>
      <c r="J1011">
        <v>1</v>
      </c>
      <c r="K1011" s="2" t="s">
        <v>20</v>
      </c>
      <c r="L1011" s="2">
        <f t="shared" si="91"/>
        <v>2</v>
      </c>
      <c r="M1011" s="2">
        <f t="shared" si="92"/>
        <v>0</v>
      </c>
      <c r="N1011" s="2">
        <f t="shared" si="93"/>
        <v>2</v>
      </c>
      <c r="O1011" s="2">
        <f t="shared" si="94"/>
        <v>0</v>
      </c>
      <c r="P1011">
        <v>4</v>
      </c>
      <c r="Q1011" s="2" t="s">
        <v>17</v>
      </c>
      <c r="R1011" s="2">
        <f t="shared" si="95"/>
        <v>2</v>
      </c>
      <c r="S1011">
        <v>12</v>
      </c>
      <c r="T1011">
        <v>2</v>
      </c>
      <c r="U1011">
        <v>2</v>
      </c>
      <c r="V1011">
        <v>8</v>
      </c>
      <c r="W1011">
        <v>7</v>
      </c>
      <c r="X1011">
        <v>1</v>
      </c>
    </row>
    <row r="1012" spans="1:24" x14ac:dyDescent="0.25">
      <c r="A1012">
        <v>200</v>
      </c>
      <c r="B1012">
        <v>38</v>
      </c>
      <c r="C1012" s="2" t="s">
        <v>19</v>
      </c>
      <c r="D1012" s="2">
        <f t="shared" si="90"/>
        <v>0</v>
      </c>
      <c r="E1012">
        <v>3</v>
      </c>
      <c r="F1012">
        <v>4</v>
      </c>
      <c r="G1012">
        <v>2</v>
      </c>
      <c r="H1012">
        <v>3</v>
      </c>
      <c r="I1012">
        <v>2</v>
      </c>
      <c r="J1012">
        <v>4</v>
      </c>
      <c r="K1012" s="2" t="s">
        <v>20</v>
      </c>
      <c r="L1012" s="2">
        <f t="shared" si="91"/>
        <v>2</v>
      </c>
      <c r="M1012" s="2">
        <f t="shared" si="92"/>
        <v>0</v>
      </c>
      <c r="N1012" s="2">
        <f t="shared" si="93"/>
        <v>2</v>
      </c>
      <c r="O1012" s="2">
        <f t="shared" si="94"/>
        <v>0</v>
      </c>
      <c r="P1012">
        <v>1</v>
      </c>
      <c r="Q1012" s="2" t="s">
        <v>19</v>
      </c>
      <c r="R1012" s="2">
        <f t="shared" si="95"/>
        <v>1</v>
      </c>
      <c r="S1012">
        <v>18</v>
      </c>
      <c r="T1012">
        <v>3</v>
      </c>
      <c r="U1012">
        <v>1</v>
      </c>
      <c r="V1012">
        <v>7</v>
      </c>
      <c r="W1012">
        <v>7</v>
      </c>
      <c r="X1012">
        <v>1</v>
      </c>
    </row>
    <row r="1013" spans="1:24" x14ac:dyDescent="0.25">
      <c r="A1013">
        <v>202</v>
      </c>
      <c r="B1013">
        <v>49</v>
      </c>
      <c r="C1013" s="2" t="s">
        <v>19</v>
      </c>
      <c r="D1013" s="2">
        <f t="shared" si="90"/>
        <v>0</v>
      </c>
      <c r="E1013">
        <v>2</v>
      </c>
      <c r="F1013">
        <v>4</v>
      </c>
      <c r="G1013">
        <v>2</v>
      </c>
      <c r="H1013">
        <v>3</v>
      </c>
      <c r="I1013">
        <v>2</v>
      </c>
      <c r="J1013">
        <v>4</v>
      </c>
      <c r="K1013" s="2" t="s">
        <v>21</v>
      </c>
      <c r="L1013" s="2">
        <f t="shared" si="91"/>
        <v>1</v>
      </c>
      <c r="M1013" s="2">
        <f t="shared" si="92"/>
        <v>1</v>
      </c>
      <c r="N1013" s="2">
        <f t="shared" si="93"/>
        <v>0</v>
      </c>
      <c r="O1013" s="2">
        <f t="shared" si="94"/>
        <v>0</v>
      </c>
      <c r="P1013">
        <v>1</v>
      </c>
      <c r="Q1013" s="2" t="s">
        <v>17</v>
      </c>
      <c r="R1013" s="2">
        <f t="shared" si="95"/>
        <v>2</v>
      </c>
      <c r="S1013">
        <v>15</v>
      </c>
      <c r="T1013">
        <v>3</v>
      </c>
      <c r="U1013">
        <v>3</v>
      </c>
      <c r="V1013">
        <v>7</v>
      </c>
      <c r="W1013">
        <v>7</v>
      </c>
      <c r="X1013">
        <v>1</v>
      </c>
    </row>
    <row r="1014" spans="1:24" x14ac:dyDescent="0.25">
      <c r="A1014">
        <v>213</v>
      </c>
      <c r="B1014">
        <v>27</v>
      </c>
      <c r="C1014" s="2" t="s">
        <v>19</v>
      </c>
      <c r="D1014" s="2">
        <f t="shared" si="90"/>
        <v>0</v>
      </c>
      <c r="E1014">
        <v>3</v>
      </c>
      <c r="F1014">
        <v>4</v>
      </c>
      <c r="G1014">
        <v>1</v>
      </c>
      <c r="H1014">
        <v>1</v>
      </c>
      <c r="I1014">
        <v>2</v>
      </c>
      <c r="J1014">
        <v>3</v>
      </c>
      <c r="K1014" s="2" t="s">
        <v>18</v>
      </c>
      <c r="L1014" s="2">
        <f t="shared" si="91"/>
        <v>3</v>
      </c>
      <c r="M1014" s="2">
        <f t="shared" si="92"/>
        <v>0</v>
      </c>
      <c r="N1014" s="2">
        <f t="shared" si="93"/>
        <v>0</v>
      </c>
      <c r="O1014" s="2">
        <f t="shared" si="94"/>
        <v>3</v>
      </c>
      <c r="P1014">
        <v>2</v>
      </c>
      <c r="Q1014" s="2" t="s">
        <v>19</v>
      </c>
      <c r="R1014" s="2">
        <f t="shared" si="95"/>
        <v>1</v>
      </c>
      <c r="S1014">
        <v>14</v>
      </c>
      <c r="T1014">
        <v>3</v>
      </c>
      <c r="U1014">
        <v>3</v>
      </c>
      <c r="V1014">
        <v>7</v>
      </c>
      <c r="W1014">
        <v>7</v>
      </c>
      <c r="X1014">
        <v>0</v>
      </c>
    </row>
    <row r="1015" spans="1:24" x14ac:dyDescent="0.25">
      <c r="A1015">
        <v>219</v>
      </c>
      <c r="B1015">
        <v>45</v>
      </c>
      <c r="C1015" s="2" t="s">
        <v>19</v>
      </c>
      <c r="D1015" s="2">
        <f t="shared" si="90"/>
        <v>0</v>
      </c>
      <c r="E1015">
        <v>3</v>
      </c>
      <c r="F1015">
        <v>4</v>
      </c>
      <c r="G1015">
        <v>1</v>
      </c>
      <c r="H1015">
        <v>2</v>
      </c>
      <c r="I1015">
        <v>3</v>
      </c>
      <c r="J1015">
        <v>1</v>
      </c>
      <c r="K1015" s="2" t="s">
        <v>18</v>
      </c>
      <c r="L1015" s="2">
        <f t="shared" si="91"/>
        <v>3</v>
      </c>
      <c r="M1015" s="2">
        <f t="shared" si="92"/>
        <v>0</v>
      </c>
      <c r="N1015" s="2">
        <f t="shared" si="93"/>
        <v>0</v>
      </c>
      <c r="O1015" s="2">
        <f t="shared" si="94"/>
        <v>3</v>
      </c>
      <c r="P1015">
        <v>6</v>
      </c>
      <c r="Q1015" s="2" t="s">
        <v>19</v>
      </c>
      <c r="R1015" s="2">
        <f t="shared" si="95"/>
        <v>1</v>
      </c>
      <c r="S1015">
        <v>12</v>
      </c>
      <c r="T1015">
        <v>2</v>
      </c>
      <c r="U1015">
        <v>3</v>
      </c>
      <c r="V1015">
        <v>19</v>
      </c>
      <c r="W1015">
        <v>7</v>
      </c>
      <c r="X1015">
        <v>12</v>
      </c>
    </row>
    <row r="1016" spans="1:24" x14ac:dyDescent="0.25">
      <c r="A1016">
        <v>229</v>
      </c>
      <c r="B1016">
        <v>35</v>
      </c>
      <c r="C1016" s="2" t="s">
        <v>19</v>
      </c>
      <c r="D1016" s="2">
        <f t="shared" si="90"/>
        <v>0</v>
      </c>
      <c r="E1016">
        <v>3</v>
      </c>
      <c r="F1016">
        <v>3</v>
      </c>
      <c r="G1016">
        <v>1</v>
      </c>
      <c r="H1016">
        <v>2</v>
      </c>
      <c r="I1016">
        <v>3</v>
      </c>
      <c r="J1016">
        <v>3</v>
      </c>
      <c r="K1016" s="2" t="s">
        <v>18</v>
      </c>
      <c r="L1016" s="2">
        <f t="shared" si="91"/>
        <v>3</v>
      </c>
      <c r="M1016" s="2">
        <f t="shared" si="92"/>
        <v>0</v>
      </c>
      <c r="N1016" s="2">
        <f t="shared" si="93"/>
        <v>0</v>
      </c>
      <c r="O1016" s="2">
        <f t="shared" si="94"/>
        <v>3</v>
      </c>
      <c r="P1016">
        <v>5</v>
      </c>
      <c r="Q1016" s="2" t="s">
        <v>19</v>
      </c>
      <c r="R1016" s="2">
        <f t="shared" si="95"/>
        <v>1</v>
      </c>
      <c r="S1016">
        <v>14</v>
      </c>
      <c r="T1016">
        <v>3</v>
      </c>
      <c r="U1016">
        <v>4</v>
      </c>
      <c r="V1016">
        <v>10</v>
      </c>
      <c r="W1016">
        <v>7</v>
      </c>
      <c r="X1016">
        <v>0</v>
      </c>
    </row>
    <row r="1017" spans="1:24" x14ac:dyDescent="0.25">
      <c r="A1017">
        <v>237</v>
      </c>
      <c r="B1017">
        <v>33</v>
      </c>
      <c r="C1017" s="2" t="s">
        <v>17</v>
      </c>
      <c r="D1017" s="2">
        <f t="shared" si="90"/>
        <v>1</v>
      </c>
      <c r="E1017">
        <v>2</v>
      </c>
      <c r="F1017">
        <v>1</v>
      </c>
      <c r="G1017">
        <v>1</v>
      </c>
      <c r="H1017">
        <v>3</v>
      </c>
      <c r="I1017">
        <v>1</v>
      </c>
      <c r="J1017">
        <v>4</v>
      </c>
      <c r="K1017" s="2" t="s">
        <v>20</v>
      </c>
      <c r="L1017" s="2">
        <f t="shared" si="91"/>
        <v>2</v>
      </c>
      <c r="M1017" s="2">
        <f t="shared" si="92"/>
        <v>0</v>
      </c>
      <c r="N1017" s="2">
        <f t="shared" si="93"/>
        <v>2</v>
      </c>
      <c r="O1017" s="2">
        <f t="shared" si="94"/>
        <v>0</v>
      </c>
      <c r="P1017">
        <v>2</v>
      </c>
      <c r="Q1017" s="2" t="s">
        <v>19</v>
      </c>
      <c r="R1017" s="2">
        <f t="shared" si="95"/>
        <v>1</v>
      </c>
      <c r="S1017">
        <v>20</v>
      </c>
      <c r="T1017">
        <v>4</v>
      </c>
      <c r="U1017">
        <v>4</v>
      </c>
      <c r="V1017">
        <v>9</v>
      </c>
      <c r="W1017">
        <v>7</v>
      </c>
      <c r="X1017">
        <v>1</v>
      </c>
    </row>
    <row r="1018" spans="1:24" x14ac:dyDescent="0.25">
      <c r="A1018">
        <v>238</v>
      </c>
      <c r="B1018">
        <v>52</v>
      </c>
      <c r="C1018" s="2" t="s">
        <v>19</v>
      </c>
      <c r="D1018" s="2">
        <f t="shared" si="90"/>
        <v>0</v>
      </c>
      <c r="E1018">
        <v>2</v>
      </c>
      <c r="F1018">
        <v>1</v>
      </c>
      <c r="G1018">
        <v>2</v>
      </c>
      <c r="H1018">
        <v>2</v>
      </c>
      <c r="I1018">
        <v>5</v>
      </c>
      <c r="J1018">
        <v>3</v>
      </c>
      <c r="K1018" s="2" t="s">
        <v>18</v>
      </c>
      <c r="L1018" s="2">
        <f t="shared" si="91"/>
        <v>3</v>
      </c>
      <c r="M1018" s="2">
        <f t="shared" si="92"/>
        <v>0</v>
      </c>
      <c r="N1018" s="2">
        <f t="shared" si="93"/>
        <v>0</v>
      </c>
      <c r="O1018" s="2">
        <f t="shared" si="94"/>
        <v>3</v>
      </c>
      <c r="P1018">
        <v>1</v>
      </c>
      <c r="Q1018" s="2" t="s">
        <v>17</v>
      </c>
      <c r="R1018" s="2">
        <f t="shared" si="95"/>
        <v>2</v>
      </c>
      <c r="S1018">
        <v>18</v>
      </c>
      <c r="T1018">
        <v>3</v>
      </c>
      <c r="U1018">
        <v>4</v>
      </c>
      <c r="V1018">
        <v>33</v>
      </c>
      <c r="W1018">
        <v>7</v>
      </c>
      <c r="X1018">
        <v>15</v>
      </c>
    </row>
    <row r="1019" spans="1:24" x14ac:dyDescent="0.25">
      <c r="A1019">
        <v>258</v>
      </c>
      <c r="B1019">
        <v>40</v>
      </c>
      <c r="C1019" s="2" t="s">
        <v>19</v>
      </c>
      <c r="D1019" s="2">
        <f t="shared" si="90"/>
        <v>0</v>
      </c>
      <c r="E1019">
        <v>2</v>
      </c>
      <c r="F1019">
        <v>1</v>
      </c>
      <c r="G1019">
        <v>2</v>
      </c>
      <c r="H1019">
        <v>3</v>
      </c>
      <c r="I1019">
        <v>5</v>
      </c>
      <c r="J1019">
        <v>3</v>
      </c>
      <c r="K1019" s="2" t="s">
        <v>21</v>
      </c>
      <c r="L1019" s="2">
        <f t="shared" si="91"/>
        <v>1</v>
      </c>
      <c r="M1019" s="2">
        <f t="shared" si="92"/>
        <v>1</v>
      </c>
      <c r="N1019" s="2">
        <f t="shared" si="93"/>
        <v>0</v>
      </c>
      <c r="O1019" s="2">
        <f t="shared" si="94"/>
        <v>0</v>
      </c>
      <c r="P1019">
        <v>0</v>
      </c>
      <c r="Q1019" s="2" t="s">
        <v>19</v>
      </c>
      <c r="R1019" s="2">
        <f t="shared" si="95"/>
        <v>1</v>
      </c>
      <c r="S1019">
        <v>19</v>
      </c>
      <c r="T1019">
        <v>3</v>
      </c>
      <c r="U1019">
        <v>3</v>
      </c>
      <c r="V1019">
        <v>21</v>
      </c>
      <c r="W1019">
        <v>7</v>
      </c>
      <c r="X1019">
        <v>3</v>
      </c>
    </row>
    <row r="1020" spans="1:24" x14ac:dyDescent="0.25">
      <c r="A1020">
        <v>262</v>
      </c>
      <c r="B1020">
        <v>38</v>
      </c>
      <c r="C1020" s="2" t="s">
        <v>19</v>
      </c>
      <c r="D1020" s="2">
        <f t="shared" si="90"/>
        <v>0</v>
      </c>
      <c r="E1020">
        <v>2</v>
      </c>
      <c r="F1020">
        <v>4</v>
      </c>
      <c r="G1020">
        <v>2</v>
      </c>
      <c r="H1020">
        <v>2</v>
      </c>
      <c r="I1020">
        <v>2</v>
      </c>
      <c r="J1020">
        <v>4</v>
      </c>
      <c r="K1020" s="2" t="s">
        <v>20</v>
      </c>
      <c r="L1020" s="2">
        <f t="shared" si="91"/>
        <v>2</v>
      </c>
      <c r="M1020" s="2">
        <f t="shared" si="92"/>
        <v>0</v>
      </c>
      <c r="N1020" s="2">
        <f t="shared" si="93"/>
        <v>2</v>
      </c>
      <c r="O1020" s="2">
        <f t="shared" si="94"/>
        <v>0</v>
      </c>
      <c r="P1020">
        <v>1</v>
      </c>
      <c r="Q1020" s="2" t="s">
        <v>19</v>
      </c>
      <c r="R1020" s="2">
        <f t="shared" si="95"/>
        <v>1</v>
      </c>
      <c r="S1020">
        <v>18</v>
      </c>
      <c r="T1020">
        <v>3</v>
      </c>
      <c r="U1020">
        <v>3</v>
      </c>
      <c r="V1020">
        <v>8</v>
      </c>
      <c r="W1020">
        <v>7</v>
      </c>
      <c r="X1020">
        <v>7</v>
      </c>
    </row>
    <row r="1021" spans="1:24" x14ac:dyDescent="0.25">
      <c r="A1021">
        <v>264</v>
      </c>
      <c r="B1021">
        <v>46</v>
      </c>
      <c r="C1021" s="2" t="s">
        <v>19</v>
      </c>
      <c r="D1021" s="2">
        <f t="shared" si="90"/>
        <v>0</v>
      </c>
      <c r="E1021">
        <v>3</v>
      </c>
      <c r="F1021">
        <v>3</v>
      </c>
      <c r="G1021">
        <v>1</v>
      </c>
      <c r="H1021">
        <v>1</v>
      </c>
      <c r="I1021">
        <v>4</v>
      </c>
      <c r="J1021">
        <v>2</v>
      </c>
      <c r="K1021" s="2" t="s">
        <v>20</v>
      </c>
      <c r="L1021" s="2">
        <f t="shared" si="91"/>
        <v>2</v>
      </c>
      <c r="M1021" s="2">
        <f t="shared" si="92"/>
        <v>0</v>
      </c>
      <c r="N1021" s="2">
        <f t="shared" si="93"/>
        <v>2</v>
      </c>
      <c r="O1021" s="2">
        <f t="shared" si="94"/>
        <v>0</v>
      </c>
      <c r="P1021">
        <v>3</v>
      </c>
      <c r="Q1021" s="2" t="s">
        <v>17</v>
      </c>
      <c r="R1021" s="2">
        <f t="shared" si="95"/>
        <v>2</v>
      </c>
      <c r="S1021">
        <v>12</v>
      </c>
      <c r="T1021">
        <v>3</v>
      </c>
      <c r="U1021">
        <v>2</v>
      </c>
      <c r="V1021">
        <v>7</v>
      </c>
      <c r="W1021">
        <v>7</v>
      </c>
      <c r="X1021">
        <v>7</v>
      </c>
    </row>
    <row r="1022" spans="1:24" x14ac:dyDescent="0.25">
      <c r="A1022">
        <v>269</v>
      </c>
      <c r="B1022">
        <v>45</v>
      </c>
      <c r="C1022" s="2" t="s">
        <v>19</v>
      </c>
      <c r="D1022" s="2">
        <f t="shared" si="90"/>
        <v>0</v>
      </c>
      <c r="E1022">
        <v>2</v>
      </c>
      <c r="F1022">
        <v>3</v>
      </c>
      <c r="G1022">
        <v>2</v>
      </c>
      <c r="H1022">
        <v>1</v>
      </c>
      <c r="I1022">
        <v>4</v>
      </c>
      <c r="J1022">
        <v>4</v>
      </c>
      <c r="K1022" s="2" t="s">
        <v>20</v>
      </c>
      <c r="L1022" s="2">
        <f t="shared" si="91"/>
        <v>2</v>
      </c>
      <c r="M1022" s="2">
        <f t="shared" si="92"/>
        <v>0</v>
      </c>
      <c r="N1022" s="2">
        <f t="shared" si="93"/>
        <v>2</v>
      </c>
      <c r="O1022" s="2">
        <f t="shared" si="94"/>
        <v>0</v>
      </c>
      <c r="P1022">
        <v>2</v>
      </c>
      <c r="Q1022" s="2" t="s">
        <v>17</v>
      </c>
      <c r="R1022" s="2">
        <f t="shared" si="95"/>
        <v>2</v>
      </c>
      <c r="S1022">
        <v>14</v>
      </c>
      <c r="T1022">
        <v>3</v>
      </c>
      <c r="U1022">
        <v>3</v>
      </c>
      <c r="V1022">
        <v>20</v>
      </c>
      <c r="W1022">
        <v>7</v>
      </c>
      <c r="X1022">
        <v>4</v>
      </c>
    </row>
    <row r="1023" spans="1:24" x14ac:dyDescent="0.25">
      <c r="A1023">
        <v>272</v>
      </c>
      <c r="B1023">
        <v>47</v>
      </c>
      <c r="C1023" s="2" t="s">
        <v>17</v>
      </c>
      <c r="D1023" s="2">
        <f t="shared" si="90"/>
        <v>1</v>
      </c>
      <c r="E1023">
        <v>2</v>
      </c>
      <c r="F1023">
        <v>1</v>
      </c>
      <c r="G1023">
        <v>2</v>
      </c>
      <c r="H1023">
        <v>1</v>
      </c>
      <c r="I1023">
        <v>3</v>
      </c>
      <c r="J1023">
        <v>2</v>
      </c>
      <c r="K1023" s="2" t="s">
        <v>20</v>
      </c>
      <c r="L1023" s="2">
        <f t="shared" si="91"/>
        <v>2</v>
      </c>
      <c r="M1023" s="2">
        <f t="shared" si="92"/>
        <v>0</v>
      </c>
      <c r="N1023" s="2">
        <f t="shared" si="93"/>
        <v>2</v>
      </c>
      <c r="O1023" s="2">
        <f t="shared" si="94"/>
        <v>0</v>
      </c>
      <c r="P1023">
        <v>4</v>
      </c>
      <c r="Q1023" s="2" t="s">
        <v>17</v>
      </c>
      <c r="R1023" s="2">
        <f t="shared" si="95"/>
        <v>2</v>
      </c>
      <c r="S1023">
        <v>12</v>
      </c>
      <c r="T1023">
        <v>3</v>
      </c>
      <c r="U1023">
        <v>2</v>
      </c>
      <c r="V1023">
        <v>10</v>
      </c>
      <c r="W1023">
        <v>7</v>
      </c>
      <c r="X1023">
        <v>9</v>
      </c>
    </row>
    <row r="1024" spans="1:24" x14ac:dyDescent="0.25">
      <c r="A1024">
        <v>277</v>
      </c>
      <c r="B1024">
        <v>35</v>
      </c>
      <c r="C1024" s="2" t="s">
        <v>19</v>
      </c>
      <c r="D1024" s="2">
        <f t="shared" si="90"/>
        <v>0</v>
      </c>
      <c r="E1024">
        <v>3</v>
      </c>
      <c r="F1024">
        <v>2</v>
      </c>
      <c r="G1024">
        <v>1</v>
      </c>
      <c r="H1024">
        <v>3</v>
      </c>
      <c r="I1024">
        <v>3</v>
      </c>
      <c r="J1024">
        <v>3</v>
      </c>
      <c r="K1024" s="2" t="s">
        <v>21</v>
      </c>
      <c r="L1024" s="2">
        <f t="shared" si="91"/>
        <v>1</v>
      </c>
      <c r="M1024" s="2">
        <f t="shared" si="92"/>
        <v>1</v>
      </c>
      <c r="N1024" s="2">
        <f t="shared" si="93"/>
        <v>0</v>
      </c>
      <c r="O1024" s="2">
        <f t="shared" si="94"/>
        <v>0</v>
      </c>
      <c r="P1024">
        <v>0</v>
      </c>
      <c r="Q1024" s="2" t="s">
        <v>19</v>
      </c>
      <c r="R1024" s="2">
        <f t="shared" si="95"/>
        <v>1</v>
      </c>
      <c r="S1024">
        <v>18</v>
      </c>
      <c r="T1024">
        <v>3</v>
      </c>
      <c r="U1024">
        <v>2</v>
      </c>
      <c r="V1024">
        <v>7</v>
      </c>
      <c r="W1024">
        <v>7</v>
      </c>
      <c r="X1024">
        <v>6</v>
      </c>
    </row>
    <row r="1025" spans="1:24" x14ac:dyDescent="0.25">
      <c r="A1025">
        <v>283</v>
      </c>
      <c r="B1025">
        <v>29</v>
      </c>
      <c r="C1025" s="2" t="s">
        <v>19</v>
      </c>
      <c r="D1025" s="2">
        <f t="shared" si="90"/>
        <v>0</v>
      </c>
      <c r="E1025">
        <v>2</v>
      </c>
      <c r="F1025">
        <v>2</v>
      </c>
      <c r="G1025">
        <v>2</v>
      </c>
      <c r="H1025">
        <v>3</v>
      </c>
      <c r="I1025">
        <v>2</v>
      </c>
      <c r="J1025">
        <v>4</v>
      </c>
      <c r="K1025" s="2" t="s">
        <v>18</v>
      </c>
      <c r="L1025" s="2">
        <f t="shared" si="91"/>
        <v>3</v>
      </c>
      <c r="M1025" s="2">
        <f t="shared" si="92"/>
        <v>0</v>
      </c>
      <c r="N1025" s="2">
        <f t="shared" si="93"/>
        <v>0</v>
      </c>
      <c r="O1025" s="2">
        <f t="shared" si="94"/>
        <v>3</v>
      </c>
      <c r="P1025">
        <v>1</v>
      </c>
      <c r="Q1025" s="2" t="s">
        <v>19</v>
      </c>
      <c r="R1025" s="2">
        <f t="shared" si="95"/>
        <v>1</v>
      </c>
      <c r="S1025">
        <v>18</v>
      </c>
      <c r="T1025">
        <v>3</v>
      </c>
      <c r="U1025">
        <v>2</v>
      </c>
      <c r="V1025">
        <v>10</v>
      </c>
      <c r="W1025">
        <v>7</v>
      </c>
      <c r="X1025">
        <v>0</v>
      </c>
    </row>
    <row r="1026" spans="1:24" x14ac:dyDescent="0.25">
      <c r="A1026">
        <v>284</v>
      </c>
      <c r="B1026">
        <v>55</v>
      </c>
      <c r="C1026" s="2" t="s">
        <v>19</v>
      </c>
      <c r="D1026" s="2">
        <f t="shared" ref="D1026:D1089" si="96">IF(C1026="Yes", 1,0)</f>
        <v>0</v>
      </c>
      <c r="E1026">
        <v>2</v>
      </c>
      <c r="F1026">
        <v>2</v>
      </c>
      <c r="G1026">
        <v>2</v>
      </c>
      <c r="H1026">
        <v>3</v>
      </c>
      <c r="I1026">
        <v>2</v>
      </c>
      <c r="J1026">
        <v>4</v>
      </c>
      <c r="K1026" s="2" t="s">
        <v>20</v>
      </c>
      <c r="L1026" s="2">
        <f t="shared" ref="L1026:L1089" si="97">SUM(M1026,N1026,O1026)</f>
        <v>2</v>
      </c>
      <c r="M1026" s="2">
        <f t="shared" ref="M1026:M1089" si="98">IF(K1026="Divorced", 1,0)</f>
        <v>0</v>
      </c>
      <c r="N1026" s="2">
        <f t="shared" ref="N1026:N1089" si="99">IF(K1026="Married", 2,0)</f>
        <v>2</v>
      </c>
      <c r="O1026" s="2">
        <f t="shared" ref="O1026:O1089" si="100">IF(K1026="Single", 3,0)</f>
        <v>0</v>
      </c>
      <c r="P1026">
        <v>3</v>
      </c>
      <c r="Q1026" s="2" t="s">
        <v>17</v>
      </c>
      <c r="R1026" s="2">
        <f t="shared" ref="R1026:R1089" si="101">IF(Q1026="Yes",  2,1)</f>
        <v>2</v>
      </c>
      <c r="S1026">
        <v>19</v>
      </c>
      <c r="T1026">
        <v>3</v>
      </c>
      <c r="U1026">
        <v>3</v>
      </c>
      <c r="V1026">
        <v>10</v>
      </c>
      <c r="W1026">
        <v>7</v>
      </c>
      <c r="X1026">
        <v>0</v>
      </c>
    </row>
    <row r="1027" spans="1:24" x14ac:dyDescent="0.25">
      <c r="A1027">
        <v>294</v>
      </c>
      <c r="B1027">
        <v>26</v>
      </c>
      <c r="C1027" s="2" t="s">
        <v>17</v>
      </c>
      <c r="D1027" s="2">
        <f t="shared" si="96"/>
        <v>1</v>
      </c>
      <c r="E1027">
        <v>1</v>
      </c>
      <c r="F1027">
        <v>4</v>
      </c>
      <c r="G1027">
        <v>1</v>
      </c>
      <c r="H1027">
        <v>2</v>
      </c>
      <c r="I1027">
        <v>2</v>
      </c>
      <c r="J1027">
        <v>1</v>
      </c>
      <c r="K1027" s="2" t="s">
        <v>18</v>
      </c>
      <c r="L1027" s="2">
        <f t="shared" si="97"/>
        <v>3</v>
      </c>
      <c r="M1027" s="2">
        <f t="shared" si="98"/>
        <v>0</v>
      </c>
      <c r="N1027" s="2">
        <f t="shared" si="99"/>
        <v>0</v>
      </c>
      <c r="O1027" s="2">
        <f t="shared" si="100"/>
        <v>3</v>
      </c>
      <c r="P1027">
        <v>4</v>
      </c>
      <c r="Q1027" s="2" t="s">
        <v>17</v>
      </c>
      <c r="R1027" s="2">
        <f t="shared" si="101"/>
        <v>2</v>
      </c>
      <c r="S1027">
        <v>12</v>
      </c>
      <c r="T1027">
        <v>3</v>
      </c>
      <c r="U1027">
        <v>3</v>
      </c>
      <c r="V1027">
        <v>8</v>
      </c>
      <c r="W1027">
        <v>7</v>
      </c>
      <c r="X1027">
        <v>7</v>
      </c>
    </row>
    <row r="1028" spans="1:24" x14ac:dyDescent="0.25">
      <c r="A1028">
        <v>304</v>
      </c>
      <c r="B1028">
        <v>31</v>
      </c>
      <c r="C1028" s="2" t="s">
        <v>19</v>
      </c>
      <c r="D1028" s="2">
        <f t="shared" si="96"/>
        <v>0</v>
      </c>
      <c r="E1028">
        <v>3</v>
      </c>
      <c r="F1028">
        <v>2</v>
      </c>
      <c r="G1028">
        <v>2</v>
      </c>
      <c r="H1028">
        <v>1</v>
      </c>
      <c r="I1028">
        <v>2</v>
      </c>
      <c r="J1028">
        <v>1</v>
      </c>
      <c r="K1028" s="2" t="s">
        <v>20</v>
      </c>
      <c r="L1028" s="2">
        <f t="shared" si="97"/>
        <v>2</v>
      </c>
      <c r="M1028" s="2">
        <f t="shared" si="98"/>
        <v>0</v>
      </c>
      <c r="N1028" s="2">
        <f t="shared" si="99"/>
        <v>2</v>
      </c>
      <c r="O1028" s="2">
        <f t="shared" si="100"/>
        <v>0</v>
      </c>
      <c r="P1028">
        <v>4</v>
      </c>
      <c r="Q1028" s="2" t="s">
        <v>19</v>
      </c>
      <c r="R1028" s="2">
        <f t="shared" si="101"/>
        <v>1</v>
      </c>
      <c r="S1028">
        <v>11</v>
      </c>
      <c r="T1028">
        <v>3</v>
      </c>
      <c r="U1028">
        <v>2</v>
      </c>
      <c r="V1028">
        <v>8</v>
      </c>
      <c r="W1028">
        <v>7</v>
      </c>
      <c r="X1028">
        <v>7</v>
      </c>
    </row>
    <row r="1029" spans="1:24" x14ac:dyDescent="0.25">
      <c r="A1029">
        <v>316</v>
      </c>
      <c r="B1029">
        <v>43</v>
      </c>
      <c r="C1029" s="2" t="s">
        <v>19</v>
      </c>
      <c r="D1029" s="2">
        <f t="shared" si="96"/>
        <v>0</v>
      </c>
      <c r="E1029">
        <v>1</v>
      </c>
      <c r="F1029">
        <v>3</v>
      </c>
      <c r="G1029">
        <v>1</v>
      </c>
      <c r="H1029">
        <v>3</v>
      </c>
      <c r="I1029">
        <v>1</v>
      </c>
      <c r="J1029">
        <v>4</v>
      </c>
      <c r="K1029" s="2" t="s">
        <v>18</v>
      </c>
      <c r="L1029" s="2">
        <f t="shared" si="97"/>
        <v>3</v>
      </c>
      <c r="M1029" s="2">
        <f t="shared" si="98"/>
        <v>0</v>
      </c>
      <c r="N1029" s="2">
        <f t="shared" si="99"/>
        <v>0</v>
      </c>
      <c r="O1029" s="2">
        <f t="shared" si="100"/>
        <v>3</v>
      </c>
      <c r="P1029">
        <v>0</v>
      </c>
      <c r="Q1029" s="2" t="s">
        <v>19</v>
      </c>
      <c r="R1029" s="2">
        <f t="shared" si="101"/>
        <v>1</v>
      </c>
      <c r="S1029">
        <v>19</v>
      </c>
      <c r="T1029">
        <v>3</v>
      </c>
      <c r="U1029">
        <v>3</v>
      </c>
      <c r="V1029">
        <v>8</v>
      </c>
      <c r="W1029">
        <v>7</v>
      </c>
      <c r="X1029">
        <v>1</v>
      </c>
    </row>
    <row r="1030" spans="1:24" x14ac:dyDescent="0.25">
      <c r="A1030">
        <v>322</v>
      </c>
      <c r="B1030">
        <v>31</v>
      </c>
      <c r="C1030" s="2" t="s">
        <v>19</v>
      </c>
      <c r="D1030" s="2">
        <f t="shared" si="96"/>
        <v>0</v>
      </c>
      <c r="E1030">
        <v>3</v>
      </c>
      <c r="F1030">
        <v>4</v>
      </c>
      <c r="G1030">
        <v>1</v>
      </c>
      <c r="H1030">
        <v>3</v>
      </c>
      <c r="I1030">
        <v>2</v>
      </c>
      <c r="J1030">
        <v>1</v>
      </c>
      <c r="K1030" s="2" t="s">
        <v>21</v>
      </c>
      <c r="L1030" s="2">
        <f t="shared" si="97"/>
        <v>1</v>
      </c>
      <c r="M1030" s="2">
        <f t="shared" si="98"/>
        <v>1</v>
      </c>
      <c r="N1030" s="2">
        <f t="shared" si="99"/>
        <v>0</v>
      </c>
      <c r="O1030" s="2">
        <f t="shared" si="100"/>
        <v>0</v>
      </c>
      <c r="P1030">
        <v>4</v>
      </c>
      <c r="Q1030" s="2" t="s">
        <v>19</v>
      </c>
      <c r="R1030" s="2">
        <f t="shared" si="101"/>
        <v>1</v>
      </c>
      <c r="S1030">
        <v>12</v>
      </c>
      <c r="T1030">
        <v>3</v>
      </c>
      <c r="U1030">
        <v>3</v>
      </c>
      <c r="V1030">
        <v>7</v>
      </c>
      <c r="W1030">
        <v>7</v>
      </c>
      <c r="X1030">
        <v>1</v>
      </c>
    </row>
    <row r="1031" spans="1:24" x14ac:dyDescent="0.25">
      <c r="A1031">
        <v>323</v>
      </c>
      <c r="B1031">
        <v>32</v>
      </c>
      <c r="C1031" s="2" t="s">
        <v>19</v>
      </c>
      <c r="D1031" s="2">
        <f t="shared" si="96"/>
        <v>0</v>
      </c>
      <c r="E1031">
        <v>1</v>
      </c>
      <c r="F1031">
        <v>1</v>
      </c>
      <c r="G1031">
        <v>1</v>
      </c>
      <c r="H1031">
        <v>4</v>
      </c>
      <c r="I1031">
        <v>2</v>
      </c>
      <c r="J1031">
        <v>4</v>
      </c>
      <c r="K1031" s="2" t="s">
        <v>18</v>
      </c>
      <c r="L1031" s="2">
        <f t="shared" si="97"/>
        <v>3</v>
      </c>
      <c r="M1031" s="2">
        <f t="shared" si="98"/>
        <v>0</v>
      </c>
      <c r="N1031" s="2">
        <f t="shared" si="99"/>
        <v>0</v>
      </c>
      <c r="O1031" s="2">
        <f t="shared" si="100"/>
        <v>3</v>
      </c>
      <c r="P1031">
        <v>1</v>
      </c>
      <c r="Q1031" s="2" t="s">
        <v>19</v>
      </c>
      <c r="R1031" s="2">
        <f t="shared" si="101"/>
        <v>1</v>
      </c>
      <c r="S1031">
        <v>16</v>
      </c>
      <c r="T1031">
        <v>3</v>
      </c>
      <c r="U1031">
        <v>2</v>
      </c>
      <c r="V1031">
        <v>7</v>
      </c>
      <c r="W1031">
        <v>7</v>
      </c>
      <c r="X1031">
        <v>0</v>
      </c>
    </row>
    <row r="1032" spans="1:24" x14ac:dyDescent="0.25">
      <c r="A1032">
        <v>329</v>
      </c>
      <c r="B1032">
        <v>33</v>
      </c>
      <c r="C1032" s="2" t="s">
        <v>19</v>
      </c>
      <c r="D1032" s="2">
        <f t="shared" si="96"/>
        <v>0</v>
      </c>
      <c r="E1032">
        <v>3</v>
      </c>
      <c r="F1032">
        <v>2</v>
      </c>
      <c r="G1032">
        <v>1</v>
      </c>
      <c r="H1032">
        <v>2</v>
      </c>
      <c r="I1032">
        <v>2</v>
      </c>
      <c r="J1032">
        <v>4</v>
      </c>
      <c r="K1032" s="2" t="s">
        <v>18</v>
      </c>
      <c r="L1032" s="2">
        <f t="shared" si="97"/>
        <v>3</v>
      </c>
      <c r="M1032" s="2">
        <f t="shared" si="98"/>
        <v>0</v>
      </c>
      <c r="N1032" s="2">
        <f t="shared" si="99"/>
        <v>0</v>
      </c>
      <c r="O1032" s="2">
        <f t="shared" si="100"/>
        <v>3</v>
      </c>
      <c r="P1032">
        <v>3</v>
      </c>
      <c r="Q1032" s="2" t="s">
        <v>19</v>
      </c>
      <c r="R1032" s="2">
        <f t="shared" si="101"/>
        <v>1</v>
      </c>
      <c r="S1032">
        <v>14</v>
      </c>
      <c r="T1032">
        <v>3</v>
      </c>
      <c r="U1032">
        <v>2</v>
      </c>
      <c r="V1032">
        <v>7</v>
      </c>
      <c r="W1032">
        <v>7</v>
      </c>
      <c r="X1032">
        <v>0</v>
      </c>
    </row>
    <row r="1033" spans="1:24" x14ac:dyDescent="0.25">
      <c r="A1033">
        <v>331</v>
      </c>
      <c r="B1033">
        <v>43</v>
      </c>
      <c r="C1033" s="2" t="s">
        <v>19</v>
      </c>
      <c r="D1033" s="2">
        <f t="shared" si="96"/>
        <v>0</v>
      </c>
      <c r="E1033">
        <v>1</v>
      </c>
      <c r="F1033">
        <v>3</v>
      </c>
      <c r="G1033">
        <v>1</v>
      </c>
      <c r="H1033">
        <v>2</v>
      </c>
      <c r="I1033">
        <v>2</v>
      </c>
      <c r="J1033">
        <v>1</v>
      </c>
      <c r="K1033" s="2" t="s">
        <v>21</v>
      </c>
      <c r="L1033" s="2">
        <f t="shared" si="97"/>
        <v>1</v>
      </c>
      <c r="M1033" s="2">
        <f t="shared" si="98"/>
        <v>1</v>
      </c>
      <c r="N1033" s="2">
        <f t="shared" si="99"/>
        <v>0</v>
      </c>
      <c r="O1033" s="2">
        <f t="shared" si="100"/>
        <v>0</v>
      </c>
      <c r="P1033">
        <v>3</v>
      </c>
      <c r="Q1033" s="2" t="s">
        <v>19</v>
      </c>
      <c r="R1033" s="2">
        <f t="shared" si="101"/>
        <v>1</v>
      </c>
      <c r="S1033">
        <v>11</v>
      </c>
      <c r="T1033">
        <v>3</v>
      </c>
      <c r="U1033">
        <v>4</v>
      </c>
      <c r="V1033">
        <v>9</v>
      </c>
      <c r="W1033">
        <v>7</v>
      </c>
      <c r="X1033">
        <v>0</v>
      </c>
    </row>
    <row r="1034" spans="1:24" x14ac:dyDescent="0.25">
      <c r="A1034">
        <v>337</v>
      </c>
      <c r="B1034">
        <v>29</v>
      </c>
      <c r="C1034" s="2" t="s">
        <v>17</v>
      </c>
      <c r="D1034" s="2">
        <f t="shared" si="96"/>
        <v>1</v>
      </c>
      <c r="E1034">
        <v>1</v>
      </c>
      <c r="F1034">
        <v>2</v>
      </c>
      <c r="G1034">
        <v>2</v>
      </c>
      <c r="H1034">
        <v>1</v>
      </c>
      <c r="I1034">
        <v>1</v>
      </c>
      <c r="J1034">
        <v>1</v>
      </c>
      <c r="K1034" s="2" t="s">
        <v>20</v>
      </c>
      <c r="L1034" s="2">
        <f t="shared" si="97"/>
        <v>2</v>
      </c>
      <c r="M1034" s="2">
        <f t="shared" si="98"/>
        <v>0</v>
      </c>
      <c r="N1034" s="2">
        <f t="shared" si="99"/>
        <v>2</v>
      </c>
      <c r="O1034" s="2">
        <f t="shared" si="100"/>
        <v>0</v>
      </c>
      <c r="P1034">
        <v>4</v>
      </c>
      <c r="Q1034" s="2" t="s">
        <v>17</v>
      </c>
      <c r="R1034" s="2">
        <f t="shared" si="101"/>
        <v>2</v>
      </c>
      <c r="S1034">
        <v>11</v>
      </c>
      <c r="T1034">
        <v>3</v>
      </c>
      <c r="U1034">
        <v>2</v>
      </c>
      <c r="V1034">
        <v>7</v>
      </c>
      <c r="W1034">
        <v>7</v>
      </c>
      <c r="X1034">
        <v>0</v>
      </c>
    </row>
    <row r="1035" spans="1:24" x14ac:dyDescent="0.25">
      <c r="A1035">
        <v>340</v>
      </c>
      <c r="B1035">
        <v>27</v>
      </c>
      <c r="C1035" s="2" t="s">
        <v>19</v>
      </c>
      <c r="D1035" s="2">
        <f t="shared" si="96"/>
        <v>0</v>
      </c>
      <c r="E1035">
        <v>1</v>
      </c>
      <c r="F1035">
        <v>2</v>
      </c>
      <c r="G1035">
        <v>1</v>
      </c>
      <c r="H1035">
        <v>3</v>
      </c>
      <c r="I1035">
        <v>2</v>
      </c>
      <c r="J1035">
        <v>2</v>
      </c>
      <c r="K1035" s="2" t="s">
        <v>20</v>
      </c>
      <c r="L1035" s="2">
        <f t="shared" si="97"/>
        <v>2</v>
      </c>
      <c r="M1035" s="2">
        <f t="shared" si="98"/>
        <v>0</v>
      </c>
      <c r="N1035" s="2">
        <f t="shared" si="99"/>
        <v>2</v>
      </c>
      <c r="O1035" s="2">
        <f t="shared" si="100"/>
        <v>0</v>
      </c>
      <c r="P1035">
        <v>1</v>
      </c>
      <c r="Q1035" s="2" t="s">
        <v>19</v>
      </c>
      <c r="R1035" s="2">
        <f t="shared" si="101"/>
        <v>1</v>
      </c>
      <c r="S1035">
        <v>18</v>
      </c>
      <c r="T1035">
        <v>3</v>
      </c>
      <c r="U1035">
        <v>3</v>
      </c>
      <c r="V1035">
        <v>8</v>
      </c>
      <c r="W1035">
        <v>7</v>
      </c>
      <c r="X1035">
        <v>0</v>
      </c>
    </row>
    <row r="1036" spans="1:24" x14ac:dyDescent="0.25">
      <c r="A1036">
        <v>344</v>
      </c>
      <c r="B1036">
        <v>29</v>
      </c>
      <c r="C1036" s="2" t="s">
        <v>19</v>
      </c>
      <c r="D1036" s="2">
        <f t="shared" si="96"/>
        <v>0</v>
      </c>
      <c r="E1036">
        <v>1</v>
      </c>
      <c r="F1036">
        <v>4</v>
      </c>
      <c r="G1036">
        <v>1</v>
      </c>
      <c r="H1036">
        <v>2</v>
      </c>
      <c r="I1036">
        <v>2</v>
      </c>
      <c r="J1036">
        <v>2</v>
      </c>
      <c r="K1036" s="2" t="s">
        <v>21</v>
      </c>
      <c r="L1036" s="2">
        <f t="shared" si="97"/>
        <v>1</v>
      </c>
      <c r="M1036" s="2">
        <f t="shared" si="98"/>
        <v>1</v>
      </c>
      <c r="N1036" s="2">
        <f t="shared" si="99"/>
        <v>0</v>
      </c>
      <c r="O1036" s="2">
        <f t="shared" si="100"/>
        <v>0</v>
      </c>
      <c r="P1036">
        <v>1</v>
      </c>
      <c r="Q1036" s="2" t="s">
        <v>17</v>
      </c>
      <c r="R1036" s="2">
        <f t="shared" si="101"/>
        <v>2</v>
      </c>
      <c r="S1036">
        <v>14</v>
      </c>
      <c r="T1036">
        <v>3</v>
      </c>
      <c r="U1036">
        <v>3</v>
      </c>
      <c r="V1036">
        <v>7</v>
      </c>
      <c r="W1036">
        <v>7</v>
      </c>
      <c r="X1036">
        <v>1</v>
      </c>
    </row>
    <row r="1037" spans="1:24" x14ac:dyDescent="0.25">
      <c r="A1037">
        <v>354</v>
      </c>
      <c r="B1037">
        <v>37</v>
      </c>
      <c r="C1037" s="2" t="s">
        <v>19</v>
      </c>
      <c r="D1037" s="2">
        <f t="shared" si="96"/>
        <v>0</v>
      </c>
      <c r="E1037">
        <v>3</v>
      </c>
      <c r="F1037">
        <v>3</v>
      </c>
      <c r="G1037">
        <v>1</v>
      </c>
      <c r="H1037">
        <v>1</v>
      </c>
      <c r="I1037">
        <v>2</v>
      </c>
      <c r="J1037">
        <v>1</v>
      </c>
      <c r="K1037" s="2" t="s">
        <v>21</v>
      </c>
      <c r="L1037" s="2">
        <f t="shared" si="97"/>
        <v>1</v>
      </c>
      <c r="M1037" s="2">
        <f t="shared" si="98"/>
        <v>1</v>
      </c>
      <c r="N1037" s="2">
        <f t="shared" si="99"/>
        <v>0</v>
      </c>
      <c r="O1037" s="2">
        <f t="shared" si="100"/>
        <v>0</v>
      </c>
      <c r="P1037">
        <v>4</v>
      </c>
      <c r="Q1037" s="2" t="s">
        <v>17</v>
      </c>
      <c r="R1037" s="2">
        <f t="shared" si="101"/>
        <v>2</v>
      </c>
      <c r="S1037">
        <v>13</v>
      </c>
      <c r="T1037">
        <v>3</v>
      </c>
      <c r="U1037">
        <v>3</v>
      </c>
      <c r="V1037">
        <v>7</v>
      </c>
      <c r="W1037">
        <v>7</v>
      </c>
      <c r="X1037">
        <v>6</v>
      </c>
    </row>
    <row r="1038" spans="1:24" x14ac:dyDescent="0.25">
      <c r="A1038">
        <v>356</v>
      </c>
      <c r="B1038">
        <v>26</v>
      </c>
      <c r="C1038" s="2" t="s">
        <v>19</v>
      </c>
      <c r="D1038" s="2">
        <f t="shared" si="96"/>
        <v>0</v>
      </c>
      <c r="E1038">
        <v>3</v>
      </c>
      <c r="F1038">
        <v>3</v>
      </c>
      <c r="G1038">
        <v>2</v>
      </c>
      <c r="H1038">
        <v>3</v>
      </c>
      <c r="I1038">
        <v>2</v>
      </c>
      <c r="J1038">
        <v>3</v>
      </c>
      <c r="K1038" s="2" t="s">
        <v>20</v>
      </c>
      <c r="L1038" s="2">
        <f t="shared" si="97"/>
        <v>2</v>
      </c>
      <c r="M1038" s="2">
        <f t="shared" si="98"/>
        <v>0</v>
      </c>
      <c r="N1038" s="2">
        <f t="shared" si="99"/>
        <v>2</v>
      </c>
      <c r="O1038" s="2">
        <f t="shared" si="100"/>
        <v>0</v>
      </c>
      <c r="P1038">
        <v>1</v>
      </c>
      <c r="Q1038" s="2" t="s">
        <v>19</v>
      </c>
      <c r="R1038" s="2">
        <f t="shared" si="101"/>
        <v>1</v>
      </c>
      <c r="S1038">
        <v>17</v>
      </c>
      <c r="T1038">
        <v>3</v>
      </c>
      <c r="U1038">
        <v>3</v>
      </c>
      <c r="V1038">
        <v>8</v>
      </c>
      <c r="W1038">
        <v>7</v>
      </c>
      <c r="X1038">
        <v>7</v>
      </c>
    </row>
    <row r="1039" spans="1:24" x14ac:dyDescent="0.25">
      <c r="A1039">
        <v>362</v>
      </c>
      <c r="B1039">
        <v>40</v>
      </c>
      <c r="C1039" s="2" t="s">
        <v>19</v>
      </c>
      <c r="D1039" s="2">
        <f t="shared" si="96"/>
        <v>0</v>
      </c>
      <c r="E1039">
        <v>2</v>
      </c>
      <c r="F1039">
        <v>4</v>
      </c>
      <c r="G1039">
        <v>1</v>
      </c>
      <c r="H1039">
        <v>1</v>
      </c>
      <c r="I1039">
        <v>1</v>
      </c>
      <c r="J1039">
        <v>3</v>
      </c>
      <c r="K1039" s="2" t="s">
        <v>20</v>
      </c>
      <c r="L1039" s="2">
        <f t="shared" si="97"/>
        <v>2</v>
      </c>
      <c r="M1039" s="2">
        <f t="shared" si="98"/>
        <v>0</v>
      </c>
      <c r="N1039" s="2">
        <f t="shared" si="99"/>
        <v>2</v>
      </c>
      <c r="O1039" s="2">
        <f t="shared" si="100"/>
        <v>0</v>
      </c>
      <c r="P1039">
        <v>3</v>
      </c>
      <c r="Q1039" s="2" t="s">
        <v>17</v>
      </c>
      <c r="R1039" s="2">
        <f t="shared" si="101"/>
        <v>2</v>
      </c>
      <c r="S1039">
        <v>13</v>
      </c>
      <c r="T1039">
        <v>3</v>
      </c>
      <c r="U1039">
        <v>3</v>
      </c>
      <c r="V1039">
        <v>7</v>
      </c>
      <c r="W1039">
        <v>7</v>
      </c>
      <c r="X1039">
        <v>1</v>
      </c>
    </row>
    <row r="1040" spans="1:24" x14ac:dyDescent="0.25">
      <c r="A1040">
        <v>367</v>
      </c>
      <c r="B1040">
        <v>41</v>
      </c>
      <c r="C1040" s="2" t="s">
        <v>17</v>
      </c>
      <c r="D1040" s="2">
        <f t="shared" si="96"/>
        <v>1</v>
      </c>
      <c r="E1040">
        <v>3</v>
      </c>
      <c r="F1040">
        <v>1</v>
      </c>
      <c r="G1040">
        <v>2</v>
      </c>
      <c r="H1040">
        <v>3</v>
      </c>
      <c r="I1040">
        <v>2</v>
      </c>
      <c r="J1040">
        <v>3</v>
      </c>
      <c r="K1040" s="2" t="s">
        <v>18</v>
      </c>
      <c r="L1040" s="2">
        <f t="shared" si="97"/>
        <v>3</v>
      </c>
      <c r="M1040" s="2">
        <f t="shared" si="98"/>
        <v>0</v>
      </c>
      <c r="N1040" s="2">
        <f t="shared" si="99"/>
        <v>0</v>
      </c>
      <c r="O1040" s="2">
        <f t="shared" si="100"/>
        <v>3</v>
      </c>
      <c r="P1040">
        <v>1</v>
      </c>
      <c r="Q1040" s="2" t="s">
        <v>19</v>
      </c>
      <c r="R1040" s="2">
        <f t="shared" si="101"/>
        <v>1</v>
      </c>
      <c r="S1040">
        <v>18</v>
      </c>
      <c r="T1040">
        <v>3</v>
      </c>
      <c r="U1040">
        <v>3</v>
      </c>
      <c r="V1040">
        <v>8</v>
      </c>
      <c r="W1040">
        <v>7</v>
      </c>
      <c r="X1040">
        <v>7</v>
      </c>
    </row>
    <row r="1041" spans="1:24" x14ac:dyDescent="0.25">
      <c r="A1041">
        <v>377</v>
      </c>
      <c r="B1041">
        <v>51</v>
      </c>
      <c r="C1041" s="2" t="s">
        <v>19</v>
      </c>
      <c r="D1041" s="2">
        <f t="shared" si="96"/>
        <v>0</v>
      </c>
      <c r="E1041">
        <v>2</v>
      </c>
      <c r="F1041">
        <v>3</v>
      </c>
      <c r="G1041">
        <v>1</v>
      </c>
      <c r="H1041">
        <v>3</v>
      </c>
      <c r="I1041">
        <v>2</v>
      </c>
      <c r="J1041">
        <v>1</v>
      </c>
      <c r="K1041" s="2" t="s">
        <v>20</v>
      </c>
      <c r="L1041" s="2">
        <f t="shared" si="97"/>
        <v>2</v>
      </c>
      <c r="M1041" s="2">
        <f t="shared" si="98"/>
        <v>0</v>
      </c>
      <c r="N1041" s="2">
        <f t="shared" si="99"/>
        <v>2</v>
      </c>
      <c r="O1041" s="2">
        <f t="shared" si="100"/>
        <v>0</v>
      </c>
      <c r="P1041">
        <v>4</v>
      </c>
      <c r="Q1041" s="2" t="s">
        <v>19</v>
      </c>
      <c r="R1041" s="2">
        <f t="shared" si="101"/>
        <v>1</v>
      </c>
      <c r="S1041">
        <v>11</v>
      </c>
      <c r="T1041">
        <v>3</v>
      </c>
      <c r="U1041">
        <v>2</v>
      </c>
      <c r="V1041">
        <v>7</v>
      </c>
      <c r="W1041">
        <v>7</v>
      </c>
      <c r="X1041">
        <v>0</v>
      </c>
    </row>
    <row r="1042" spans="1:24" x14ac:dyDescent="0.25">
      <c r="A1042">
        <v>387</v>
      </c>
      <c r="B1042">
        <v>37</v>
      </c>
      <c r="C1042" s="2" t="s">
        <v>19</v>
      </c>
      <c r="D1042" s="2">
        <f t="shared" si="96"/>
        <v>0</v>
      </c>
      <c r="E1042">
        <v>3</v>
      </c>
      <c r="F1042">
        <v>4</v>
      </c>
      <c r="G1042">
        <v>1</v>
      </c>
      <c r="H1042">
        <v>1</v>
      </c>
      <c r="I1042">
        <v>1</v>
      </c>
      <c r="J1042">
        <v>1</v>
      </c>
      <c r="K1042" s="2" t="s">
        <v>21</v>
      </c>
      <c r="L1042" s="2">
        <f t="shared" si="97"/>
        <v>1</v>
      </c>
      <c r="M1042" s="2">
        <f t="shared" si="98"/>
        <v>1</v>
      </c>
      <c r="N1042" s="2">
        <f t="shared" si="99"/>
        <v>0</v>
      </c>
      <c r="O1042" s="2">
        <f t="shared" si="100"/>
        <v>0</v>
      </c>
      <c r="P1042">
        <v>3</v>
      </c>
      <c r="Q1042" s="2" t="s">
        <v>19</v>
      </c>
      <c r="R1042" s="2">
        <f t="shared" si="101"/>
        <v>1</v>
      </c>
      <c r="S1042">
        <v>12</v>
      </c>
      <c r="T1042">
        <v>3</v>
      </c>
      <c r="U1042">
        <v>2</v>
      </c>
      <c r="V1042">
        <v>18</v>
      </c>
      <c r="W1042">
        <v>7</v>
      </c>
      <c r="X1042">
        <v>12</v>
      </c>
    </row>
    <row r="1043" spans="1:24" x14ac:dyDescent="0.25">
      <c r="A1043">
        <v>402</v>
      </c>
      <c r="B1043">
        <v>56</v>
      </c>
      <c r="C1043" s="2" t="s">
        <v>19</v>
      </c>
      <c r="D1043" s="2">
        <f t="shared" si="96"/>
        <v>0</v>
      </c>
      <c r="E1043">
        <v>3</v>
      </c>
      <c r="F1043">
        <v>3</v>
      </c>
      <c r="G1043">
        <v>1</v>
      </c>
      <c r="H1043">
        <v>1</v>
      </c>
      <c r="I1043">
        <v>4</v>
      </c>
      <c r="J1043">
        <v>1</v>
      </c>
      <c r="K1043" s="2" t="s">
        <v>20</v>
      </c>
      <c r="L1043" s="2">
        <f t="shared" si="97"/>
        <v>2</v>
      </c>
      <c r="M1043" s="2">
        <f t="shared" si="98"/>
        <v>0</v>
      </c>
      <c r="N1043" s="2">
        <f t="shared" si="99"/>
        <v>2</v>
      </c>
      <c r="O1043" s="2">
        <f t="shared" si="100"/>
        <v>0</v>
      </c>
      <c r="P1043">
        <v>9</v>
      </c>
      <c r="Q1043" s="2" t="s">
        <v>19</v>
      </c>
      <c r="R1043" s="2">
        <f t="shared" si="101"/>
        <v>1</v>
      </c>
      <c r="S1043">
        <v>11</v>
      </c>
      <c r="T1043">
        <v>3</v>
      </c>
      <c r="U1043">
        <v>2</v>
      </c>
      <c r="V1043">
        <v>7</v>
      </c>
      <c r="W1043">
        <v>7</v>
      </c>
      <c r="X1043">
        <v>7</v>
      </c>
    </row>
    <row r="1044" spans="1:24" x14ac:dyDescent="0.25">
      <c r="A1044">
        <v>404</v>
      </c>
      <c r="B1044">
        <v>41</v>
      </c>
      <c r="C1044" s="2" t="s">
        <v>19</v>
      </c>
      <c r="D1044" s="2">
        <f t="shared" si="96"/>
        <v>0</v>
      </c>
      <c r="E1044">
        <v>3</v>
      </c>
      <c r="F1044">
        <v>2</v>
      </c>
      <c r="G1044">
        <v>2</v>
      </c>
      <c r="H1044">
        <v>4</v>
      </c>
      <c r="I1044">
        <v>3</v>
      </c>
      <c r="J1044">
        <v>2</v>
      </c>
      <c r="K1044" s="2" t="s">
        <v>20</v>
      </c>
      <c r="L1044" s="2">
        <f t="shared" si="97"/>
        <v>2</v>
      </c>
      <c r="M1044" s="2">
        <f t="shared" si="98"/>
        <v>0</v>
      </c>
      <c r="N1044" s="2">
        <f t="shared" si="99"/>
        <v>2</v>
      </c>
      <c r="O1044" s="2">
        <f t="shared" si="100"/>
        <v>0</v>
      </c>
      <c r="P1044">
        <v>1</v>
      </c>
      <c r="Q1044" s="2" t="s">
        <v>19</v>
      </c>
      <c r="R1044" s="2">
        <f t="shared" si="101"/>
        <v>1</v>
      </c>
      <c r="S1044">
        <v>16</v>
      </c>
      <c r="T1044">
        <v>3</v>
      </c>
      <c r="U1044">
        <v>3</v>
      </c>
      <c r="V1044">
        <v>10</v>
      </c>
      <c r="W1044">
        <v>7</v>
      </c>
      <c r="X1044">
        <v>0</v>
      </c>
    </row>
    <row r="1045" spans="1:24" x14ac:dyDescent="0.25">
      <c r="A1045">
        <v>413</v>
      </c>
      <c r="B1045">
        <v>46</v>
      </c>
      <c r="C1045" s="2" t="s">
        <v>19</v>
      </c>
      <c r="D1045" s="2">
        <f t="shared" si="96"/>
        <v>0</v>
      </c>
      <c r="E1045">
        <v>3</v>
      </c>
      <c r="F1045">
        <v>3</v>
      </c>
      <c r="G1045">
        <v>1</v>
      </c>
      <c r="H1045">
        <v>1</v>
      </c>
      <c r="I1045">
        <v>2</v>
      </c>
      <c r="J1045">
        <v>3</v>
      </c>
      <c r="K1045" s="2" t="s">
        <v>21</v>
      </c>
      <c r="L1045" s="2">
        <f t="shared" si="97"/>
        <v>1</v>
      </c>
      <c r="M1045" s="2">
        <f t="shared" si="98"/>
        <v>1</v>
      </c>
      <c r="N1045" s="2">
        <f t="shared" si="99"/>
        <v>0</v>
      </c>
      <c r="O1045" s="2">
        <f t="shared" si="100"/>
        <v>0</v>
      </c>
      <c r="P1045">
        <v>2</v>
      </c>
      <c r="Q1045" s="2" t="s">
        <v>19</v>
      </c>
      <c r="R1045" s="2">
        <f t="shared" si="101"/>
        <v>1</v>
      </c>
      <c r="S1045">
        <v>14</v>
      </c>
      <c r="T1045">
        <v>3</v>
      </c>
      <c r="U1045">
        <v>2</v>
      </c>
      <c r="V1045">
        <v>10</v>
      </c>
      <c r="W1045">
        <v>7</v>
      </c>
      <c r="X1045">
        <v>0</v>
      </c>
    </row>
    <row r="1046" spans="1:24" x14ac:dyDescent="0.25">
      <c r="A1046">
        <v>427</v>
      </c>
      <c r="B1046">
        <v>30</v>
      </c>
      <c r="C1046" s="2" t="s">
        <v>19</v>
      </c>
      <c r="D1046" s="2">
        <f t="shared" si="96"/>
        <v>0</v>
      </c>
      <c r="E1046">
        <v>3</v>
      </c>
      <c r="F1046">
        <v>3</v>
      </c>
      <c r="G1046">
        <v>1</v>
      </c>
      <c r="H1046">
        <v>1</v>
      </c>
      <c r="I1046">
        <v>1</v>
      </c>
      <c r="J1046">
        <v>4</v>
      </c>
      <c r="K1046" s="2" t="s">
        <v>18</v>
      </c>
      <c r="L1046" s="2">
        <f t="shared" si="97"/>
        <v>3</v>
      </c>
      <c r="M1046" s="2">
        <f t="shared" si="98"/>
        <v>0</v>
      </c>
      <c r="N1046" s="2">
        <f t="shared" si="99"/>
        <v>0</v>
      </c>
      <c r="O1046" s="2">
        <f t="shared" si="100"/>
        <v>3</v>
      </c>
      <c r="P1046">
        <v>7</v>
      </c>
      <c r="Q1046" s="2" t="s">
        <v>19</v>
      </c>
      <c r="R1046" s="2">
        <f t="shared" si="101"/>
        <v>1</v>
      </c>
      <c r="S1046">
        <v>14</v>
      </c>
      <c r="T1046">
        <v>3</v>
      </c>
      <c r="U1046">
        <v>2</v>
      </c>
      <c r="V1046">
        <v>11</v>
      </c>
      <c r="W1046">
        <v>7</v>
      </c>
      <c r="X1046">
        <v>6</v>
      </c>
    </row>
    <row r="1047" spans="1:24" x14ac:dyDescent="0.25">
      <c r="A1047">
        <v>439</v>
      </c>
      <c r="B1047">
        <v>35</v>
      </c>
      <c r="C1047" s="2" t="s">
        <v>19</v>
      </c>
      <c r="D1047" s="2">
        <f t="shared" si="96"/>
        <v>0</v>
      </c>
      <c r="E1047">
        <v>3</v>
      </c>
      <c r="F1047">
        <v>4</v>
      </c>
      <c r="G1047">
        <v>1</v>
      </c>
      <c r="H1047">
        <v>1</v>
      </c>
      <c r="I1047">
        <v>3</v>
      </c>
      <c r="J1047">
        <v>1</v>
      </c>
      <c r="K1047" s="2" t="s">
        <v>20</v>
      </c>
      <c r="L1047" s="2">
        <f t="shared" si="97"/>
        <v>2</v>
      </c>
      <c r="M1047" s="2">
        <f t="shared" si="98"/>
        <v>0</v>
      </c>
      <c r="N1047" s="2">
        <f t="shared" si="99"/>
        <v>2</v>
      </c>
      <c r="O1047" s="2">
        <f t="shared" si="100"/>
        <v>0</v>
      </c>
      <c r="P1047">
        <v>4</v>
      </c>
      <c r="Q1047" s="2" t="s">
        <v>17</v>
      </c>
      <c r="R1047" s="2">
        <f t="shared" si="101"/>
        <v>2</v>
      </c>
      <c r="S1047">
        <v>12</v>
      </c>
      <c r="T1047">
        <v>3</v>
      </c>
      <c r="U1047">
        <v>3</v>
      </c>
      <c r="V1047">
        <v>8</v>
      </c>
      <c r="W1047">
        <v>7</v>
      </c>
      <c r="X1047">
        <v>0</v>
      </c>
    </row>
    <row r="1048" spans="1:24" x14ac:dyDescent="0.25">
      <c r="A1048">
        <v>445</v>
      </c>
      <c r="B1048">
        <v>48</v>
      </c>
      <c r="C1048" s="2" t="s">
        <v>19</v>
      </c>
      <c r="D1048" s="2">
        <f t="shared" si="96"/>
        <v>0</v>
      </c>
      <c r="E1048">
        <v>2</v>
      </c>
      <c r="F1048">
        <v>2</v>
      </c>
      <c r="G1048">
        <v>1</v>
      </c>
      <c r="H1048">
        <v>2</v>
      </c>
      <c r="I1048">
        <v>2</v>
      </c>
      <c r="J1048">
        <v>4</v>
      </c>
      <c r="K1048" s="2" t="s">
        <v>20</v>
      </c>
      <c r="L1048" s="2">
        <f t="shared" si="97"/>
        <v>2</v>
      </c>
      <c r="M1048" s="2">
        <f t="shared" si="98"/>
        <v>0</v>
      </c>
      <c r="N1048" s="2">
        <f t="shared" si="99"/>
        <v>2</v>
      </c>
      <c r="O1048" s="2">
        <f t="shared" si="100"/>
        <v>0</v>
      </c>
      <c r="P1048">
        <v>2</v>
      </c>
      <c r="Q1048" s="2" t="s">
        <v>19</v>
      </c>
      <c r="R1048" s="2">
        <f t="shared" si="101"/>
        <v>1</v>
      </c>
      <c r="S1048">
        <v>14</v>
      </c>
      <c r="T1048">
        <v>3</v>
      </c>
      <c r="U1048">
        <v>3</v>
      </c>
      <c r="V1048">
        <v>9</v>
      </c>
      <c r="W1048">
        <v>7</v>
      </c>
      <c r="X1048">
        <v>6</v>
      </c>
    </row>
    <row r="1049" spans="1:24" x14ac:dyDescent="0.25">
      <c r="A1049">
        <v>453</v>
      </c>
      <c r="B1049">
        <v>45</v>
      </c>
      <c r="C1049" s="2" t="s">
        <v>19</v>
      </c>
      <c r="D1049" s="2">
        <f t="shared" si="96"/>
        <v>0</v>
      </c>
      <c r="E1049">
        <v>3</v>
      </c>
      <c r="F1049">
        <v>4</v>
      </c>
      <c r="G1049">
        <v>2</v>
      </c>
      <c r="H1049">
        <v>3</v>
      </c>
      <c r="I1049">
        <v>2</v>
      </c>
      <c r="J1049">
        <v>3</v>
      </c>
      <c r="K1049" s="2" t="s">
        <v>20</v>
      </c>
      <c r="L1049" s="2">
        <f t="shared" si="97"/>
        <v>2</v>
      </c>
      <c r="M1049" s="2">
        <f t="shared" si="98"/>
        <v>0</v>
      </c>
      <c r="N1049" s="2">
        <f t="shared" si="99"/>
        <v>2</v>
      </c>
      <c r="O1049" s="2">
        <f t="shared" si="100"/>
        <v>0</v>
      </c>
      <c r="P1049">
        <v>0</v>
      </c>
      <c r="Q1049" s="2" t="s">
        <v>19</v>
      </c>
      <c r="R1049" s="2">
        <f t="shared" si="101"/>
        <v>1</v>
      </c>
      <c r="S1049">
        <v>19</v>
      </c>
      <c r="T1049">
        <v>3</v>
      </c>
      <c r="U1049">
        <v>4</v>
      </c>
      <c r="V1049">
        <v>8</v>
      </c>
      <c r="W1049">
        <v>7</v>
      </c>
      <c r="X1049">
        <v>3</v>
      </c>
    </row>
    <row r="1050" spans="1:24" x14ac:dyDescent="0.25">
      <c r="A1050">
        <v>454</v>
      </c>
      <c r="B1050">
        <v>26</v>
      </c>
      <c r="C1050" s="2" t="s">
        <v>17</v>
      </c>
      <c r="D1050" s="2">
        <f t="shared" si="96"/>
        <v>1</v>
      </c>
      <c r="E1050">
        <v>1</v>
      </c>
      <c r="F1050">
        <v>2</v>
      </c>
      <c r="G1050">
        <v>1</v>
      </c>
      <c r="H1050">
        <v>3</v>
      </c>
      <c r="I1050">
        <v>1</v>
      </c>
      <c r="J1050">
        <v>2</v>
      </c>
      <c r="K1050" s="2" t="s">
        <v>21</v>
      </c>
      <c r="L1050" s="2">
        <f t="shared" si="97"/>
        <v>1</v>
      </c>
      <c r="M1050" s="2">
        <f t="shared" si="98"/>
        <v>1</v>
      </c>
      <c r="N1050" s="2">
        <f t="shared" si="99"/>
        <v>0</v>
      </c>
      <c r="O1050" s="2">
        <f t="shared" si="100"/>
        <v>0</v>
      </c>
      <c r="P1050">
        <v>5</v>
      </c>
      <c r="Q1050" s="2" t="s">
        <v>17</v>
      </c>
      <c r="R1050" s="2">
        <f t="shared" si="101"/>
        <v>2</v>
      </c>
      <c r="S1050">
        <v>11</v>
      </c>
      <c r="T1050">
        <v>3</v>
      </c>
      <c r="U1050">
        <v>2</v>
      </c>
      <c r="V1050">
        <v>7</v>
      </c>
      <c r="W1050">
        <v>7</v>
      </c>
      <c r="X1050">
        <v>1</v>
      </c>
    </row>
    <row r="1051" spans="1:24" x14ac:dyDescent="0.25">
      <c r="A1051">
        <v>460</v>
      </c>
      <c r="B1051">
        <v>41</v>
      </c>
      <c r="C1051" s="2" t="s">
        <v>19</v>
      </c>
      <c r="D1051" s="2">
        <f t="shared" si="96"/>
        <v>0</v>
      </c>
      <c r="E1051">
        <v>3</v>
      </c>
      <c r="F1051">
        <v>1</v>
      </c>
      <c r="G1051">
        <v>1</v>
      </c>
      <c r="H1051">
        <v>2</v>
      </c>
      <c r="I1051">
        <v>2</v>
      </c>
      <c r="J1051">
        <v>3</v>
      </c>
      <c r="K1051" s="2" t="s">
        <v>18</v>
      </c>
      <c r="L1051" s="2">
        <f t="shared" si="97"/>
        <v>3</v>
      </c>
      <c r="M1051" s="2">
        <f t="shared" si="98"/>
        <v>0</v>
      </c>
      <c r="N1051" s="2">
        <f t="shared" si="99"/>
        <v>0</v>
      </c>
      <c r="O1051" s="2">
        <f t="shared" si="100"/>
        <v>3</v>
      </c>
      <c r="P1051">
        <v>2</v>
      </c>
      <c r="Q1051" s="2" t="s">
        <v>17</v>
      </c>
      <c r="R1051" s="2">
        <f t="shared" si="101"/>
        <v>2</v>
      </c>
      <c r="S1051">
        <v>17</v>
      </c>
      <c r="T1051">
        <v>3</v>
      </c>
      <c r="U1051">
        <v>3</v>
      </c>
      <c r="V1051">
        <v>8</v>
      </c>
      <c r="W1051">
        <v>7</v>
      </c>
      <c r="X1051">
        <v>0</v>
      </c>
    </row>
    <row r="1052" spans="1:24" x14ac:dyDescent="0.25">
      <c r="A1052">
        <v>463</v>
      </c>
      <c r="B1052">
        <v>34</v>
      </c>
      <c r="C1052" s="2" t="s">
        <v>19</v>
      </c>
      <c r="D1052" s="2">
        <f t="shared" si="96"/>
        <v>0</v>
      </c>
      <c r="E1052">
        <v>3</v>
      </c>
      <c r="F1052">
        <v>4</v>
      </c>
      <c r="G1052">
        <v>1</v>
      </c>
      <c r="H1052">
        <v>4</v>
      </c>
      <c r="I1052">
        <v>2</v>
      </c>
      <c r="J1052">
        <v>1</v>
      </c>
      <c r="K1052" s="2" t="s">
        <v>18</v>
      </c>
      <c r="L1052" s="2">
        <f t="shared" si="97"/>
        <v>3</v>
      </c>
      <c r="M1052" s="2">
        <f t="shared" si="98"/>
        <v>0</v>
      </c>
      <c r="N1052" s="2">
        <f t="shared" si="99"/>
        <v>0</v>
      </c>
      <c r="O1052" s="2">
        <f t="shared" si="100"/>
        <v>3</v>
      </c>
      <c r="P1052">
        <v>7</v>
      </c>
      <c r="Q1052" s="2" t="s">
        <v>19</v>
      </c>
      <c r="R1052" s="2">
        <f t="shared" si="101"/>
        <v>1</v>
      </c>
      <c r="S1052">
        <v>12</v>
      </c>
      <c r="T1052">
        <v>3</v>
      </c>
      <c r="U1052">
        <v>3</v>
      </c>
      <c r="V1052">
        <v>10</v>
      </c>
      <c r="W1052">
        <v>7</v>
      </c>
      <c r="X1052">
        <v>5</v>
      </c>
    </row>
    <row r="1053" spans="1:24" x14ac:dyDescent="0.25">
      <c r="A1053">
        <v>485</v>
      </c>
      <c r="B1053">
        <v>31</v>
      </c>
      <c r="C1053" s="2" t="s">
        <v>19</v>
      </c>
      <c r="D1053" s="2">
        <f t="shared" si="96"/>
        <v>0</v>
      </c>
      <c r="E1053">
        <v>1</v>
      </c>
      <c r="F1053">
        <v>1</v>
      </c>
      <c r="G1053">
        <v>2</v>
      </c>
      <c r="H1053">
        <v>4</v>
      </c>
      <c r="I1053">
        <v>2</v>
      </c>
      <c r="J1053">
        <v>4</v>
      </c>
      <c r="K1053" s="2" t="s">
        <v>21</v>
      </c>
      <c r="L1053" s="2">
        <f t="shared" si="97"/>
        <v>1</v>
      </c>
      <c r="M1053" s="2">
        <f t="shared" si="98"/>
        <v>1</v>
      </c>
      <c r="N1053" s="2">
        <f t="shared" si="99"/>
        <v>0</v>
      </c>
      <c r="O1053" s="2">
        <f t="shared" si="100"/>
        <v>0</v>
      </c>
      <c r="P1053">
        <v>4</v>
      </c>
      <c r="Q1053" s="2" t="s">
        <v>19</v>
      </c>
      <c r="R1053" s="2">
        <f t="shared" si="101"/>
        <v>1</v>
      </c>
      <c r="S1053">
        <v>22</v>
      </c>
      <c r="T1053">
        <v>4</v>
      </c>
      <c r="U1053">
        <v>4</v>
      </c>
      <c r="V1053">
        <v>7</v>
      </c>
      <c r="W1053">
        <v>7</v>
      </c>
      <c r="X1053">
        <v>5</v>
      </c>
    </row>
    <row r="1054" spans="1:24" x14ac:dyDescent="0.25">
      <c r="A1054">
        <v>492</v>
      </c>
      <c r="B1054">
        <v>43</v>
      </c>
      <c r="C1054" s="2" t="s">
        <v>19</v>
      </c>
      <c r="D1054" s="2">
        <f t="shared" si="96"/>
        <v>0</v>
      </c>
      <c r="E1054">
        <v>2</v>
      </c>
      <c r="F1054">
        <v>4</v>
      </c>
      <c r="G1054">
        <v>1</v>
      </c>
      <c r="H1054">
        <v>1</v>
      </c>
      <c r="I1054">
        <v>2</v>
      </c>
      <c r="J1054">
        <v>3</v>
      </c>
      <c r="K1054" s="2" t="s">
        <v>21</v>
      </c>
      <c r="L1054" s="2">
        <f t="shared" si="97"/>
        <v>1</v>
      </c>
      <c r="M1054" s="2">
        <f t="shared" si="98"/>
        <v>1</v>
      </c>
      <c r="N1054" s="2">
        <f t="shared" si="99"/>
        <v>0</v>
      </c>
      <c r="O1054" s="2">
        <f t="shared" si="100"/>
        <v>0</v>
      </c>
      <c r="P1054">
        <v>3</v>
      </c>
      <c r="Q1054" s="2" t="s">
        <v>17</v>
      </c>
      <c r="R1054" s="2">
        <f t="shared" si="101"/>
        <v>2</v>
      </c>
      <c r="S1054">
        <v>13</v>
      </c>
      <c r="T1054">
        <v>3</v>
      </c>
      <c r="U1054">
        <v>3</v>
      </c>
      <c r="V1054">
        <v>8</v>
      </c>
      <c r="W1054">
        <v>7</v>
      </c>
      <c r="X1054">
        <v>4</v>
      </c>
    </row>
    <row r="1055" spans="1:24" x14ac:dyDescent="0.25">
      <c r="A1055">
        <v>503</v>
      </c>
      <c r="B1055">
        <v>53</v>
      </c>
      <c r="C1055" s="2" t="s">
        <v>19</v>
      </c>
      <c r="D1055" s="2">
        <f t="shared" si="96"/>
        <v>0</v>
      </c>
      <c r="E1055">
        <v>1</v>
      </c>
      <c r="F1055">
        <v>4</v>
      </c>
      <c r="G1055">
        <v>1</v>
      </c>
      <c r="H1055">
        <v>3</v>
      </c>
      <c r="I1055">
        <v>2</v>
      </c>
      <c r="J1055">
        <v>4</v>
      </c>
      <c r="K1055" s="2" t="s">
        <v>18</v>
      </c>
      <c r="L1055" s="2">
        <f t="shared" si="97"/>
        <v>3</v>
      </c>
      <c r="M1055" s="2">
        <f t="shared" si="98"/>
        <v>0</v>
      </c>
      <c r="N1055" s="2">
        <f t="shared" si="99"/>
        <v>0</v>
      </c>
      <c r="O1055" s="2">
        <f t="shared" si="100"/>
        <v>3</v>
      </c>
      <c r="P1055">
        <v>2</v>
      </c>
      <c r="Q1055" s="2" t="s">
        <v>19</v>
      </c>
      <c r="R1055" s="2">
        <f t="shared" si="101"/>
        <v>1</v>
      </c>
      <c r="S1055">
        <v>20</v>
      </c>
      <c r="T1055">
        <v>4</v>
      </c>
      <c r="U1055">
        <v>4</v>
      </c>
      <c r="V1055">
        <v>14</v>
      </c>
      <c r="W1055">
        <v>7</v>
      </c>
      <c r="X1055">
        <v>8</v>
      </c>
    </row>
    <row r="1056" spans="1:24" x14ac:dyDescent="0.25">
      <c r="A1056">
        <v>507</v>
      </c>
      <c r="B1056">
        <v>37</v>
      </c>
      <c r="C1056" s="2" t="s">
        <v>19</v>
      </c>
      <c r="D1056" s="2">
        <f t="shared" si="96"/>
        <v>0</v>
      </c>
      <c r="E1056">
        <v>3</v>
      </c>
      <c r="F1056">
        <v>3</v>
      </c>
      <c r="G1056">
        <v>2</v>
      </c>
      <c r="H1056">
        <v>3</v>
      </c>
      <c r="I1056">
        <v>3</v>
      </c>
      <c r="J1056">
        <v>3</v>
      </c>
      <c r="K1056" s="2" t="s">
        <v>20</v>
      </c>
      <c r="L1056" s="2">
        <f t="shared" si="97"/>
        <v>2</v>
      </c>
      <c r="M1056" s="2">
        <f t="shared" si="98"/>
        <v>0</v>
      </c>
      <c r="N1056" s="2">
        <f t="shared" si="99"/>
        <v>2</v>
      </c>
      <c r="O1056" s="2">
        <f t="shared" si="100"/>
        <v>0</v>
      </c>
      <c r="P1056">
        <v>1</v>
      </c>
      <c r="Q1056" s="2" t="s">
        <v>19</v>
      </c>
      <c r="R1056" s="2">
        <f t="shared" si="101"/>
        <v>1</v>
      </c>
      <c r="S1056">
        <v>15</v>
      </c>
      <c r="T1056">
        <v>3</v>
      </c>
      <c r="U1056">
        <v>3</v>
      </c>
      <c r="V1056">
        <v>10</v>
      </c>
      <c r="W1056">
        <v>7</v>
      </c>
      <c r="X1056">
        <v>7</v>
      </c>
    </row>
    <row r="1057" spans="1:24" x14ac:dyDescent="0.25">
      <c r="A1057">
        <v>511</v>
      </c>
      <c r="B1057">
        <v>54</v>
      </c>
      <c r="C1057" s="2" t="s">
        <v>19</v>
      </c>
      <c r="D1057" s="2">
        <f t="shared" si="96"/>
        <v>0</v>
      </c>
      <c r="E1057">
        <v>1</v>
      </c>
      <c r="F1057">
        <v>3</v>
      </c>
      <c r="G1057">
        <v>2</v>
      </c>
      <c r="H1057">
        <v>3</v>
      </c>
      <c r="I1057">
        <v>3</v>
      </c>
      <c r="J1057">
        <v>2</v>
      </c>
      <c r="K1057" s="2" t="s">
        <v>20</v>
      </c>
      <c r="L1057" s="2">
        <f t="shared" si="97"/>
        <v>2</v>
      </c>
      <c r="M1057" s="2">
        <f t="shared" si="98"/>
        <v>0</v>
      </c>
      <c r="N1057" s="2">
        <f t="shared" si="99"/>
        <v>2</v>
      </c>
      <c r="O1057" s="2">
        <f t="shared" si="100"/>
        <v>0</v>
      </c>
      <c r="P1057">
        <v>2</v>
      </c>
      <c r="Q1057" s="2" t="s">
        <v>19</v>
      </c>
      <c r="R1057" s="2">
        <f t="shared" si="101"/>
        <v>1</v>
      </c>
      <c r="S1057">
        <v>15</v>
      </c>
      <c r="T1057">
        <v>3</v>
      </c>
      <c r="U1057">
        <v>4</v>
      </c>
      <c r="V1057">
        <v>9</v>
      </c>
      <c r="W1057">
        <v>7</v>
      </c>
      <c r="X1057">
        <v>7</v>
      </c>
    </row>
    <row r="1058" spans="1:24" x14ac:dyDescent="0.25">
      <c r="A1058">
        <v>519</v>
      </c>
      <c r="B1058">
        <v>38</v>
      </c>
      <c r="C1058" s="2" t="s">
        <v>19</v>
      </c>
      <c r="D1058" s="2">
        <f t="shared" si="96"/>
        <v>0</v>
      </c>
      <c r="E1058">
        <v>1</v>
      </c>
      <c r="F1058">
        <v>4</v>
      </c>
      <c r="G1058">
        <v>1</v>
      </c>
      <c r="H1058">
        <v>2</v>
      </c>
      <c r="I1058">
        <v>2</v>
      </c>
      <c r="J1058">
        <v>4</v>
      </c>
      <c r="K1058" s="2" t="s">
        <v>18</v>
      </c>
      <c r="L1058" s="2">
        <f t="shared" si="97"/>
        <v>3</v>
      </c>
      <c r="M1058" s="2">
        <f t="shared" si="98"/>
        <v>0</v>
      </c>
      <c r="N1058" s="2">
        <f t="shared" si="99"/>
        <v>0</v>
      </c>
      <c r="O1058" s="2">
        <f t="shared" si="100"/>
        <v>3</v>
      </c>
      <c r="P1058">
        <v>0</v>
      </c>
      <c r="Q1058" s="2" t="s">
        <v>19</v>
      </c>
      <c r="R1058" s="2">
        <f t="shared" si="101"/>
        <v>1</v>
      </c>
      <c r="S1058">
        <v>20</v>
      </c>
      <c r="T1058">
        <v>4</v>
      </c>
      <c r="U1058">
        <v>3</v>
      </c>
      <c r="V1058">
        <v>7</v>
      </c>
      <c r="W1058">
        <v>7</v>
      </c>
      <c r="X1058">
        <v>0</v>
      </c>
    </row>
    <row r="1059" spans="1:24" x14ac:dyDescent="0.25">
      <c r="A1059">
        <v>520</v>
      </c>
      <c r="B1059">
        <v>29</v>
      </c>
      <c r="C1059" s="2" t="s">
        <v>19</v>
      </c>
      <c r="D1059" s="2">
        <f t="shared" si="96"/>
        <v>0</v>
      </c>
      <c r="E1059">
        <v>4</v>
      </c>
      <c r="F1059">
        <v>2</v>
      </c>
      <c r="G1059">
        <v>2</v>
      </c>
      <c r="H1059">
        <v>2</v>
      </c>
      <c r="I1059">
        <v>1</v>
      </c>
      <c r="J1059">
        <v>4</v>
      </c>
      <c r="K1059" s="2" t="s">
        <v>21</v>
      </c>
      <c r="L1059" s="2">
        <f t="shared" si="97"/>
        <v>1</v>
      </c>
      <c r="M1059" s="2">
        <f t="shared" si="98"/>
        <v>1</v>
      </c>
      <c r="N1059" s="2">
        <f t="shared" si="99"/>
        <v>0</v>
      </c>
      <c r="O1059" s="2">
        <f t="shared" si="100"/>
        <v>0</v>
      </c>
      <c r="P1059">
        <v>1</v>
      </c>
      <c r="Q1059" s="2" t="s">
        <v>19</v>
      </c>
      <c r="R1059" s="2">
        <f t="shared" si="101"/>
        <v>1</v>
      </c>
      <c r="S1059">
        <v>18</v>
      </c>
      <c r="T1059">
        <v>3</v>
      </c>
      <c r="U1059">
        <v>3</v>
      </c>
      <c r="V1059">
        <v>10</v>
      </c>
      <c r="W1059">
        <v>7</v>
      </c>
      <c r="X1059">
        <v>2</v>
      </c>
    </row>
    <row r="1060" spans="1:24" x14ac:dyDescent="0.25">
      <c r="A1060">
        <v>525</v>
      </c>
      <c r="B1060">
        <v>34</v>
      </c>
      <c r="C1060" s="2" t="s">
        <v>19</v>
      </c>
      <c r="D1060" s="2">
        <f t="shared" si="96"/>
        <v>0</v>
      </c>
      <c r="E1060">
        <v>3</v>
      </c>
      <c r="F1060">
        <v>4</v>
      </c>
      <c r="G1060">
        <v>1</v>
      </c>
      <c r="H1060">
        <v>2</v>
      </c>
      <c r="I1060">
        <v>3</v>
      </c>
      <c r="J1060">
        <v>2</v>
      </c>
      <c r="K1060" s="2" t="s">
        <v>18</v>
      </c>
      <c r="L1060" s="2">
        <f t="shared" si="97"/>
        <v>3</v>
      </c>
      <c r="M1060" s="2">
        <f t="shared" si="98"/>
        <v>0</v>
      </c>
      <c r="N1060" s="2">
        <f t="shared" si="99"/>
        <v>0</v>
      </c>
      <c r="O1060" s="2">
        <f t="shared" si="100"/>
        <v>3</v>
      </c>
      <c r="P1060">
        <v>1</v>
      </c>
      <c r="Q1060" s="2" t="s">
        <v>19</v>
      </c>
      <c r="R1060" s="2">
        <f t="shared" si="101"/>
        <v>1</v>
      </c>
      <c r="S1060">
        <v>14</v>
      </c>
      <c r="T1060">
        <v>3</v>
      </c>
      <c r="U1060">
        <v>4</v>
      </c>
      <c r="V1060">
        <v>8</v>
      </c>
      <c r="W1060">
        <v>7</v>
      </c>
      <c r="X1060">
        <v>7</v>
      </c>
    </row>
    <row r="1061" spans="1:24" x14ac:dyDescent="0.25">
      <c r="A1061">
        <v>527</v>
      </c>
      <c r="B1061">
        <v>39</v>
      </c>
      <c r="C1061" s="2" t="s">
        <v>19</v>
      </c>
      <c r="D1061" s="2">
        <f t="shared" si="96"/>
        <v>0</v>
      </c>
      <c r="E1061">
        <v>1</v>
      </c>
      <c r="F1061">
        <v>4</v>
      </c>
      <c r="G1061">
        <v>1</v>
      </c>
      <c r="H1061">
        <v>2</v>
      </c>
      <c r="I1061">
        <v>2</v>
      </c>
      <c r="J1061">
        <v>2</v>
      </c>
      <c r="K1061" s="2" t="s">
        <v>18</v>
      </c>
      <c r="L1061" s="2">
        <f t="shared" si="97"/>
        <v>3</v>
      </c>
      <c r="M1061" s="2">
        <f t="shared" si="98"/>
        <v>0</v>
      </c>
      <c r="N1061" s="2">
        <f t="shared" si="99"/>
        <v>0</v>
      </c>
      <c r="O1061" s="2">
        <f t="shared" si="100"/>
        <v>3</v>
      </c>
      <c r="P1061">
        <v>4</v>
      </c>
      <c r="Q1061" s="2" t="s">
        <v>19</v>
      </c>
      <c r="R1061" s="2">
        <f t="shared" si="101"/>
        <v>1</v>
      </c>
      <c r="S1061">
        <v>11</v>
      </c>
      <c r="T1061">
        <v>3</v>
      </c>
      <c r="U1061">
        <v>3</v>
      </c>
      <c r="V1061">
        <v>20</v>
      </c>
      <c r="W1061">
        <v>7</v>
      </c>
      <c r="X1061">
        <v>11</v>
      </c>
    </row>
    <row r="1062" spans="1:24" x14ac:dyDescent="0.25">
      <c r="A1062">
        <v>528</v>
      </c>
      <c r="B1062">
        <v>32</v>
      </c>
      <c r="C1062" s="2" t="s">
        <v>19</v>
      </c>
      <c r="D1062" s="2">
        <f t="shared" si="96"/>
        <v>0</v>
      </c>
      <c r="E1062">
        <v>3</v>
      </c>
      <c r="F1062">
        <v>4</v>
      </c>
      <c r="G1062">
        <v>1</v>
      </c>
      <c r="H1062">
        <v>1</v>
      </c>
      <c r="I1062">
        <v>2</v>
      </c>
      <c r="J1062">
        <v>1</v>
      </c>
      <c r="K1062" s="2" t="s">
        <v>18</v>
      </c>
      <c r="L1062" s="2">
        <f t="shared" si="97"/>
        <v>3</v>
      </c>
      <c r="M1062" s="2">
        <f t="shared" si="98"/>
        <v>0</v>
      </c>
      <c r="N1062" s="2">
        <f t="shared" si="99"/>
        <v>0</v>
      </c>
      <c r="O1062" s="2">
        <f t="shared" si="100"/>
        <v>3</v>
      </c>
      <c r="P1062">
        <v>3</v>
      </c>
      <c r="Q1062" s="2" t="s">
        <v>19</v>
      </c>
      <c r="R1062" s="2">
        <f t="shared" si="101"/>
        <v>1</v>
      </c>
      <c r="S1062">
        <v>12</v>
      </c>
      <c r="T1062">
        <v>3</v>
      </c>
      <c r="U1062">
        <v>2</v>
      </c>
      <c r="V1062">
        <v>10</v>
      </c>
      <c r="W1062">
        <v>7</v>
      </c>
      <c r="X1062">
        <v>0</v>
      </c>
    </row>
    <row r="1063" spans="1:24" x14ac:dyDescent="0.25">
      <c r="A1063">
        <v>530</v>
      </c>
      <c r="B1063">
        <v>38</v>
      </c>
      <c r="C1063" s="2" t="s">
        <v>19</v>
      </c>
      <c r="D1063" s="2">
        <f t="shared" si="96"/>
        <v>0</v>
      </c>
      <c r="E1063">
        <v>4</v>
      </c>
      <c r="F1063">
        <v>2</v>
      </c>
      <c r="G1063">
        <v>1</v>
      </c>
      <c r="H1063">
        <v>2</v>
      </c>
      <c r="I1063">
        <v>2</v>
      </c>
      <c r="J1063">
        <v>1</v>
      </c>
      <c r="K1063" s="2" t="s">
        <v>18</v>
      </c>
      <c r="L1063" s="2">
        <f t="shared" si="97"/>
        <v>3</v>
      </c>
      <c r="M1063" s="2">
        <f t="shared" si="98"/>
        <v>0</v>
      </c>
      <c r="N1063" s="2">
        <f t="shared" si="99"/>
        <v>0</v>
      </c>
      <c r="O1063" s="2">
        <f t="shared" si="100"/>
        <v>3</v>
      </c>
      <c r="P1063">
        <v>4</v>
      </c>
      <c r="Q1063" s="2" t="s">
        <v>19</v>
      </c>
      <c r="R1063" s="2">
        <f t="shared" si="101"/>
        <v>1</v>
      </c>
      <c r="S1063">
        <v>13</v>
      </c>
      <c r="T1063">
        <v>3</v>
      </c>
      <c r="U1063">
        <v>2</v>
      </c>
      <c r="V1063">
        <v>9</v>
      </c>
      <c r="W1063">
        <v>7</v>
      </c>
      <c r="X1063">
        <v>1</v>
      </c>
    </row>
    <row r="1064" spans="1:24" x14ac:dyDescent="0.25">
      <c r="A1064">
        <v>531</v>
      </c>
      <c r="B1064">
        <v>27</v>
      </c>
      <c r="C1064" s="2" t="s">
        <v>19</v>
      </c>
      <c r="D1064" s="2">
        <f t="shared" si="96"/>
        <v>0</v>
      </c>
      <c r="E1064">
        <v>2</v>
      </c>
      <c r="F1064">
        <v>3</v>
      </c>
      <c r="G1064">
        <v>1</v>
      </c>
      <c r="H1064">
        <v>1</v>
      </c>
      <c r="I1064">
        <v>3</v>
      </c>
      <c r="J1064">
        <v>1</v>
      </c>
      <c r="K1064" s="2" t="s">
        <v>20</v>
      </c>
      <c r="L1064" s="2">
        <f t="shared" si="97"/>
        <v>2</v>
      </c>
      <c r="M1064" s="2">
        <f t="shared" si="98"/>
        <v>0</v>
      </c>
      <c r="N1064" s="2">
        <f t="shared" si="99"/>
        <v>2</v>
      </c>
      <c r="O1064" s="2">
        <f t="shared" si="100"/>
        <v>0</v>
      </c>
      <c r="P1064">
        <v>8</v>
      </c>
      <c r="Q1064" s="2" t="s">
        <v>19</v>
      </c>
      <c r="R1064" s="2">
        <f t="shared" si="101"/>
        <v>1</v>
      </c>
      <c r="S1064">
        <v>11</v>
      </c>
      <c r="T1064">
        <v>3</v>
      </c>
      <c r="U1064">
        <v>3</v>
      </c>
      <c r="V1064">
        <v>9</v>
      </c>
      <c r="W1064">
        <v>7</v>
      </c>
      <c r="X1064">
        <v>0</v>
      </c>
    </row>
    <row r="1065" spans="1:24" x14ac:dyDescent="0.25">
      <c r="A1065">
        <v>532</v>
      </c>
      <c r="B1065">
        <v>32</v>
      </c>
      <c r="C1065" s="2" t="s">
        <v>19</v>
      </c>
      <c r="D1065" s="2">
        <f t="shared" si="96"/>
        <v>0</v>
      </c>
      <c r="E1065">
        <v>2</v>
      </c>
      <c r="F1065">
        <v>3</v>
      </c>
      <c r="G1065">
        <v>1</v>
      </c>
      <c r="H1065">
        <v>3</v>
      </c>
      <c r="I1065">
        <v>3</v>
      </c>
      <c r="J1065">
        <v>4</v>
      </c>
      <c r="K1065" s="2" t="s">
        <v>18</v>
      </c>
      <c r="L1065" s="2">
        <f t="shared" si="97"/>
        <v>3</v>
      </c>
      <c r="M1065" s="2">
        <f t="shared" si="98"/>
        <v>0</v>
      </c>
      <c r="N1065" s="2">
        <f t="shared" si="99"/>
        <v>0</v>
      </c>
      <c r="O1065" s="2">
        <f t="shared" si="100"/>
        <v>3</v>
      </c>
      <c r="P1065">
        <v>3</v>
      </c>
      <c r="Q1065" s="2" t="s">
        <v>19</v>
      </c>
      <c r="R1065" s="2">
        <f t="shared" si="101"/>
        <v>1</v>
      </c>
      <c r="S1065">
        <v>15</v>
      </c>
      <c r="T1065">
        <v>3</v>
      </c>
      <c r="U1065">
        <v>3</v>
      </c>
      <c r="V1065">
        <v>7</v>
      </c>
      <c r="W1065">
        <v>7</v>
      </c>
      <c r="X1065">
        <v>7</v>
      </c>
    </row>
    <row r="1066" spans="1:24" x14ac:dyDescent="0.25">
      <c r="A1066">
        <v>533</v>
      </c>
      <c r="B1066">
        <v>47</v>
      </c>
      <c r="C1066" s="2" t="s">
        <v>19</v>
      </c>
      <c r="D1066" s="2">
        <f t="shared" si="96"/>
        <v>0</v>
      </c>
      <c r="E1066">
        <v>4</v>
      </c>
      <c r="F1066">
        <v>4</v>
      </c>
      <c r="G1066">
        <v>1</v>
      </c>
      <c r="H1066">
        <v>1</v>
      </c>
      <c r="I1066">
        <v>2</v>
      </c>
      <c r="J1066">
        <v>1</v>
      </c>
      <c r="K1066" s="2" t="s">
        <v>18</v>
      </c>
      <c r="L1066" s="2">
        <f t="shared" si="97"/>
        <v>3</v>
      </c>
      <c r="M1066" s="2">
        <f t="shared" si="98"/>
        <v>0</v>
      </c>
      <c r="N1066" s="2">
        <f t="shared" si="99"/>
        <v>0</v>
      </c>
      <c r="O1066" s="2">
        <f t="shared" si="100"/>
        <v>3</v>
      </c>
      <c r="P1066">
        <v>2</v>
      </c>
      <c r="Q1066" s="2" t="s">
        <v>19</v>
      </c>
      <c r="R1066" s="2">
        <f t="shared" si="101"/>
        <v>1</v>
      </c>
      <c r="S1066">
        <v>12</v>
      </c>
      <c r="T1066">
        <v>3</v>
      </c>
      <c r="U1066">
        <v>3</v>
      </c>
      <c r="V1066">
        <v>7</v>
      </c>
      <c r="W1066">
        <v>7</v>
      </c>
      <c r="X1066">
        <v>1</v>
      </c>
    </row>
    <row r="1067" spans="1:24" x14ac:dyDescent="0.25">
      <c r="A1067">
        <v>538</v>
      </c>
      <c r="B1067">
        <v>27</v>
      </c>
      <c r="C1067" s="2" t="s">
        <v>19</v>
      </c>
      <c r="D1067" s="2">
        <f t="shared" si="96"/>
        <v>0</v>
      </c>
      <c r="E1067">
        <v>2</v>
      </c>
      <c r="F1067">
        <v>4</v>
      </c>
      <c r="G1067">
        <v>2</v>
      </c>
      <c r="H1067">
        <v>3</v>
      </c>
      <c r="I1067">
        <v>3</v>
      </c>
      <c r="J1067">
        <v>4</v>
      </c>
      <c r="K1067" s="2" t="s">
        <v>21</v>
      </c>
      <c r="L1067" s="2">
        <f t="shared" si="97"/>
        <v>1</v>
      </c>
      <c r="M1067" s="2">
        <f t="shared" si="98"/>
        <v>1</v>
      </c>
      <c r="N1067" s="2">
        <f t="shared" si="99"/>
        <v>0</v>
      </c>
      <c r="O1067" s="2">
        <f t="shared" si="100"/>
        <v>0</v>
      </c>
      <c r="P1067">
        <v>1</v>
      </c>
      <c r="Q1067" s="2" t="s">
        <v>19</v>
      </c>
      <c r="R1067" s="2">
        <f t="shared" si="101"/>
        <v>1</v>
      </c>
      <c r="S1067">
        <v>21</v>
      </c>
      <c r="T1067">
        <v>4</v>
      </c>
      <c r="U1067">
        <v>2</v>
      </c>
      <c r="V1067">
        <v>9</v>
      </c>
      <c r="W1067">
        <v>7</v>
      </c>
      <c r="X1067">
        <v>1</v>
      </c>
    </row>
    <row r="1068" spans="1:24" x14ac:dyDescent="0.25">
      <c r="A1068">
        <v>539</v>
      </c>
      <c r="B1068">
        <v>41</v>
      </c>
      <c r="C1068" s="2" t="s">
        <v>19</v>
      </c>
      <c r="D1068" s="2">
        <f t="shared" si="96"/>
        <v>0</v>
      </c>
      <c r="E1068">
        <v>3</v>
      </c>
      <c r="F1068">
        <v>4</v>
      </c>
      <c r="G1068">
        <v>2</v>
      </c>
      <c r="H1068">
        <v>2</v>
      </c>
      <c r="I1068">
        <v>5</v>
      </c>
      <c r="J1068">
        <v>1</v>
      </c>
      <c r="K1068" s="2" t="s">
        <v>20</v>
      </c>
      <c r="L1068" s="2">
        <f t="shared" si="97"/>
        <v>2</v>
      </c>
      <c r="M1068" s="2">
        <f t="shared" si="98"/>
        <v>0</v>
      </c>
      <c r="N1068" s="2">
        <f t="shared" si="99"/>
        <v>2</v>
      </c>
      <c r="O1068" s="2">
        <f t="shared" si="100"/>
        <v>0</v>
      </c>
      <c r="P1068">
        <v>3</v>
      </c>
      <c r="Q1068" s="2" t="s">
        <v>19</v>
      </c>
      <c r="R1068" s="2">
        <f t="shared" si="101"/>
        <v>1</v>
      </c>
      <c r="S1068">
        <v>12</v>
      </c>
      <c r="T1068">
        <v>3</v>
      </c>
      <c r="U1068">
        <v>3</v>
      </c>
      <c r="V1068">
        <v>22</v>
      </c>
      <c r="W1068">
        <v>7</v>
      </c>
      <c r="X1068">
        <v>2</v>
      </c>
    </row>
    <row r="1069" spans="1:24" x14ac:dyDescent="0.25">
      <c r="A1069">
        <v>541</v>
      </c>
      <c r="B1069">
        <v>28</v>
      </c>
      <c r="C1069" s="2" t="s">
        <v>17</v>
      </c>
      <c r="D1069" s="2">
        <f t="shared" si="96"/>
        <v>1</v>
      </c>
      <c r="E1069">
        <v>2</v>
      </c>
      <c r="F1069">
        <v>1</v>
      </c>
      <c r="G1069">
        <v>1</v>
      </c>
      <c r="H1069">
        <v>1</v>
      </c>
      <c r="I1069">
        <v>1</v>
      </c>
      <c r="J1069">
        <v>2</v>
      </c>
      <c r="K1069" s="2" t="s">
        <v>18</v>
      </c>
      <c r="L1069" s="2">
        <f t="shared" si="97"/>
        <v>3</v>
      </c>
      <c r="M1069" s="2">
        <f t="shared" si="98"/>
        <v>0</v>
      </c>
      <c r="N1069" s="2">
        <f t="shared" si="99"/>
        <v>0</v>
      </c>
      <c r="O1069" s="2">
        <f t="shared" si="100"/>
        <v>3</v>
      </c>
      <c r="P1069">
        <v>7</v>
      </c>
      <c r="Q1069" s="2" t="s">
        <v>17</v>
      </c>
      <c r="R1069" s="2">
        <f t="shared" si="101"/>
        <v>2</v>
      </c>
      <c r="S1069">
        <v>13</v>
      </c>
      <c r="T1069">
        <v>3</v>
      </c>
      <c r="U1069">
        <v>3</v>
      </c>
      <c r="V1069">
        <v>7</v>
      </c>
      <c r="W1069">
        <v>7</v>
      </c>
      <c r="X1069">
        <v>3</v>
      </c>
    </row>
    <row r="1070" spans="1:24" x14ac:dyDescent="0.25">
      <c r="A1070">
        <v>542</v>
      </c>
      <c r="B1070">
        <v>36</v>
      </c>
      <c r="C1070" s="2" t="s">
        <v>19</v>
      </c>
      <c r="D1070" s="2">
        <f t="shared" si="96"/>
        <v>0</v>
      </c>
      <c r="E1070">
        <v>3</v>
      </c>
      <c r="F1070">
        <v>1</v>
      </c>
      <c r="G1070">
        <v>1</v>
      </c>
      <c r="H1070">
        <v>1</v>
      </c>
      <c r="I1070">
        <v>3</v>
      </c>
      <c r="J1070">
        <v>1</v>
      </c>
      <c r="K1070" s="2" t="s">
        <v>20</v>
      </c>
      <c r="L1070" s="2">
        <f t="shared" si="97"/>
        <v>2</v>
      </c>
      <c r="M1070" s="2">
        <f t="shared" si="98"/>
        <v>0</v>
      </c>
      <c r="N1070" s="2">
        <f t="shared" si="99"/>
        <v>2</v>
      </c>
      <c r="O1070" s="2">
        <f t="shared" si="100"/>
        <v>0</v>
      </c>
      <c r="P1070">
        <v>9</v>
      </c>
      <c r="Q1070" s="2" t="s">
        <v>19</v>
      </c>
      <c r="R1070" s="2">
        <f t="shared" si="101"/>
        <v>1</v>
      </c>
      <c r="S1070">
        <v>14</v>
      </c>
      <c r="T1070">
        <v>3</v>
      </c>
      <c r="U1070">
        <v>3</v>
      </c>
      <c r="V1070">
        <v>8</v>
      </c>
      <c r="W1070">
        <v>7</v>
      </c>
      <c r="X1070">
        <v>0</v>
      </c>
    </row>
    <row r="1071" spans="1:24" x14ac:dyDescent="0.25">
      <c r="A1071">
        <v>546</v>
      </c>
      <c r="B1071">
        <v>30</v>
      </c>
      <c r="C1071" s="2" t="s">
        <v>19</v>
      </c>
      <c r="D1071" s="2">
        <f t="shared" si="96"/>
        <v>0</v>
      </c>
      <c r="E1071">
        <v>2</v>
      </c>
      <c r="F1071">
        <v>3</v>
      </c>
      <c r="G1071">
        <v>2</v>
      </c>
      <c r="H1071">
        <v>3</v>
      </c>
      <c r="I1071">
        <v>2</v>
      </c>
      <c r="J1071">
        <v>4</v>
      </c>
      <c r="K1071" s="2" t="s">
        <v>21</v>
      </c>
      <c r="L1071" s="2">
        <f t="shared" si="97"/>
        <v>1</v>
      </c>
      <c r="M1071" s="2">
        <f t="shared" si="98"/>
        <v>1</v>
      </c>
      <c r="N1071" s="2">
        <f t="shared" si="99"/>
        <v>0</v>
      </c>
      <c r="O1071" s="2">
        <f t="shared" si="100"/>
        <v>0</v>
      </c>
      <c r="P1071">
        <v>1</v>
      </c>
      <c r="Q1071" s="2" t="s">
        <v>19</v>
      </c>
      <c r="R1071" s="2">
        <f t="shared" si="101"/>
        <v>1</v>
      </c>
      <c r="S1071">
        <v>23</v>
      </c>
      <c r="T1071">
        <v>4</v>
      </c>
      <c r="U1071">
        <v>2</v>
      </c>
      <c r="V1071">
        <v>8</v>
      </c>
      <c r="W1071">
        <v>7</v>
      </c>
      <c r="X1071">
        <v>7</v>
      </c>
    </row>
    <row r="1072" spans="1:24" x14ac:dyDescent="0.25">
      <c r="A1072">
        <v>553</v>
      </c>
      <c r="B1072">
        <v>56</v>
      </c>
      <c r="C1072" s="2" t="s">
        <v>19</v>
      </c>
      <c r="D1072" s="2">
        <f t="shared" si="96"/>
        <v>0</v>
      </c>
      <c r="E1072">
        <v>3</v>
      </c>
      <c r="F1072">
        <v>3</v>
      </c>
      <c r="G1072">
        <v>1</v>
      </c>
      <c r="H1072">
        <v>1</v>
      </c>
      <c r="I1072">
        <v>4</v>
      </c>
      <c r="J1072">
        <v>1</v>
      </c>
      <c r="K1072" s="2" t="s">
        <v>20</v>
      </c>
      <c r="L1072" s="2">
        <f t="shared" si="97"/>
        <v>2</v>
      </c>
      <c r="M1072" s="2">
        <f t="shared" si="98"/>
        <v>0</v>
      </c>
      <c r="N1072" s="2">
        <f t="shared" si="99"/>
        <v>2</v>
      </c>
      <c r="O1072" s="2">
        <f t="shared" si="100"/>
        <v>0</v>
      </c>
      <c r="P1072">
        <v>7</v>
      </c>
      <c r="Q1072" s="2" t="s">
        <v>19</v>
      </c>
      <c r="R1072" s="2">
        <f t="shared" si="101"/>
        <v>1</v>
      </c>
      <c r="S1072">
        <v>11</v>
      </c>
      <c r="T1072">
        <v>3</v>
      </c>
      <c r="U1072">
        <v>2</v>
      </c>
      <c r="V1072">
        <v>10</v>
      </c>
      <c r="W1072">
        <v>7</v>
      </c>
      <c r="X1072">
        <v>1</v>
      </c>
    </row>
    <row r="1073" spans="1:24" x14ac:dyDescent="0.25">
      <c r="A1073">
        <v>565</v>
      </c>
      <c r="B1073">
        <v>45</v>
      </c>
      <c r="C1073" s="2" t="s">
        <v>19</v>
      </c>
      <c r="D1073" s="2">
        <f t="shared" si="96"/>
        <v>0</v>
      </c>
      <c r="E1073">
        <v>2</v>
      </c>
      <c r="F1073">
        <v>2</v>
      </c>
      <c r="G1073">
        <v>2</v>
      </c>
      <c r="H1073">
        <v>1</v>
      </c>
      <c r="I1073">
        <v>2</v>
      </c>
      <c r="J1073">
        <v>3</v>
      </c>
      <c r="K1073" s="2" t="s">
        <v>18</v>
      </c>
      <c r="L1073" s="2">
        <f t="shared" si="97"/>
        <v>3</v>
      </c>
      <c r="M1073" s="2">
        <f t="shared" si="98"/>
        <v>0</v>
      </c>
      <c r="N1073" s="2">
        <f t="shared" si="99"/>
        <v>0</v>
      </c>
      <c r="O1073" s="2">
        <f t="shared" si="100"/>
        <v>3</v>
      </c>
      <c r="P1073">
        <v>4</v>
      </c>
      <c r="Q1073" s="2" t="s">
        <v>19</v>
      </c>
      <c r="R1073" s="2">
        <f t="shared" si="101"/>
        <v>1</v>
      </c>
      <c r="S1073">
        <v>13</v>
      </c>
      <c r="T1073">
        <v>3</v>
      </c>
      <c r="U1073">
        <v>3</v>
      </c>
      <c r="V1073">
        <v>8</v>
      </c>
      <c r="W1073">
        <v>7</v>
      </c>
      <c r="X1073">
        <v>3</v>
      </c>
    </row>
    <row r="1074" spans="1:24" x14ac:dyDescent="0.25">
      <c r="A1074">
        <v>570</v>
      </c>
      <c r="B1074">
        <v>36</v>
      </c>
      <c r="C1074" s="2" t="s">
        <v>19</v>
      </c>
      <c r="D1074" s="2">
        <f t="shared" si="96"/>
        <v>0</v>
      </c>
      <c r="E1074">
        <v>4</v>
      </c>
      <c r="F1074">
        <v>1</v>
      </c>
      <c r="G1074">
        <v>2</v>
      </c>
      <c r="H1074">
        <v>2</v>
      </c>
      <c r="I1074">
        <v>3</v>
      </c>
      <c r="J1074">
        <v>2</v>
      </c>
      <c r="K1074" s="2" t="s">
        <v>18</v>
      </c>
      <c r="L1074" s="2">
        <f t="shared" si="97"/>
        <v>3</v>
      </c>
      <c r="M1074" s="2">
        <f t="shared" si="98"/>
        <v>0</v>
      </c>
      <c r="N1074" s="2">
        <f t="shared" si="99"/>
        <v>0</v>
      </c>
      <c r="O1074" s="2">
        <f t="shared" si="100"/>
        <v>3</v>
      </c>
      <c r="P1074">
        <v>1</v>
      </c>
      <c r="Q1074" s="2" t="s">
        <v>19</v>
      </c>
      <c r="R1074" s="2">
        <f t="shared" si="101"/>
        <v>1</v>
      </c>
      <c r="S1074">
        <v>15</v>
      </c>
      <c r="T1074">
        <v>3</v>
      </c>
      <c r="U1074">
        <v>3</v>
      </c>
      <c r="V1074">
        <v>10</v>
      </c>
      <c r="W1074">
        <v>7</v>
      </c>
      <c r="X1074">
        <v>0</v>
      </c>
    </row>
    <row r="1075" spans="1:24" x14ac:dyDescent="0.25">
      <c r="A1075">
        <v>573</v>
      </c>
      <c r="B1075">
        <v>29</v>
      </c>
      <c r="C1075" s="2" t="s">
        <v>19</v>
      </c>
      <c r="D1075" s="2">
        <f t="shared" si="96"/>
        <v>0</v>
      </c>
      <c r="E1075">
        <v>3</v>
      </c>
      <c r="F1075">
        <v>2</v>
      </c>
      <c r="G1075">
        <v>1</v>
      </c>
      <c r="H1075">
        <v>1</v>
      </c>
      <c r="I1075">
        <v>2</v>
      </c>
      <c r="J1075">
        <v>1</v>
      </c>
      <c r="K1075" s="2" t="s">
        <v>20</v>
      </c>
      <c r="L1075" s="2">
        <f t="shared" si="97"/>
        <v>2</v>
      </c>
      <c r="M1075" s="2">
        <f t="shared" si="98"/>
        <v>0</v>
      </c>
      <c r="N1075" s="2">
        <f t="shared" si="99"/>
        <v>2</v>
      </c>
      <c r="O1075" s="2">
        <f t="shared" si="100"/>
        <v>0</v>
      </c>
      <c r="P1075">
        <v>4</v>
      </c>
      <c r="Q1075" s="2" t="s">
        <v>19</v>
      </c>
      <c r="R1075" s="2">
        <f t="shared" si="101"/>
        <v>1</v>
      </c>
      <c r="S1075">
        <v>12</v>
      </c>
      <c r="T1075">
        <v>3</v>
      </c>
      <c r="U1075">
        <v>2</v>
      </c>
      <c r="V1075">
        <v>8</v>
      </c>
      <c r="W1075">
        <v>7</v>
      </c>
      <c r="X1075">
        <v>1</v>
      </c>
    </row>
    <row r="1076" spans="1:24" x14ac:dyDescent="0.25">
      <c r="A1076">
        <v>579</v>
      </c>
      <c r="B1076">
        <v>38</v>
      </c>
      <c r="C1076" s="2" t="s">
        <v>19</v>
      </c>
      <c r="D1076" s="2">
        <f t="shared" si="96"/>
        <v>0</v>
      </c>
      <c r="E1076">
        <v>2</v>
      </c>
      <c r="F1076">
        <v>1</v>
      </c>
      <c r="G1076">
        <v>1</v>
      </c>
      <c r="H1076">
        <v>4</v>
      </c>
      <c r="I1076">
        <v>2</v>
      </c>
      <c r="J1076">
        <v>1</v>
      </c>
      <c r="K1076" s="2" t="s">
        <v>18</v>
      </c>
      <c r="L1076" s="2">
        <f t="shared" si="97"/>
        <v>3</v>
      </c>
      <c r="M1076" s="2">
        <f t="shared" si="98"/>
        <v>0</v>
      </c>
      <c r="N1076" s="2">
        <f t="shared" si="99"/>
        <v>0</v>
      </c>
      <c r="O1076" s="2">
        <f t="shared" si="100"/>
        <v>3</v>
      </c>
      <c r="P1076">
        <v>6</v>
      </c>
      <c r="Q1076" s="2" t="s">
        <v>17</v>
      </c>
      <c r="R1076" s="2">
        <f t="shared" si="101"/>
        <v>2</v>
      </c>
      <c r="S1076">
        <v>12</v>
      </c>
      <c r="T1076">
        <v>3</v>
      </c>
      <c r="U1076">
        <v>3</v>
      </c>
      <c r="V1076">
        <v>15</v>
      </c>
      <c r="W1076">
        <v>7</v>
      </c>
      <c r="X1076">
        <v>4</v>
      </c>
    </row>
    <row r="1077" spans="1:24" x14ac:dyDescent="0.25">
      <c r="A1077">
        <v>583</v>
      </c>
      <c r="B1077">
        <v>40</v>
      </c>
      <c r="C1077" s="2" t="s">
        <v>19</v>
      </c>
      <c r="D1077" s="2">
        <f t="shared" si="96"/>
        <v>0</v>
      </c>
      <c r="E1077">
        <v>2</v>
      </c>
      <c r="F1077">
        <v>3</v>
      </c>
      <c r="G1077">
        <v>2</v>
      </c>
      <c r="H1077">
        <v>4</v>
      </c>
      <c r="I1077">
        <v>2</v>
      </c>
      <c r="J1077">
        <v>4</v>
      </c>
      <c r="K1077" s="2" t="s">
        <v>20</v>
      </c>
      <c r="L1077" s="2">
        <f t="shared" si="97"/>
        <v>2</v>
      </c>
      <c r="M1077" s="2">
        <f t="shared" si="98"/>
        <v>0</v>
      </c>
      <c r="N1077" s="2">
        <f t="shared" si="99"/>
        <v>2</v>
      </c>
      <c r="O1077" s="2">
        <f t="shared" si="100"/>
        <v>0</v>
      </c>
      <c r="P1077">
        <v>1</v>
      </c>
      <c r="Q1077" s="2" t="s">
        <v>19</v>
      </c>
      <c r="R1077" s="2">
        <f t="shared" si="101"/>
        <v>1</v>
      </c>
      <c r="S1077">
        <v>24</v>
      </c>
      <c r="T1077">
        <v>4</v>
      </c>
      <c r="U1077">
        <v>3</v>
      </c>
      <c r="V1077">
        <v>8</v>
      </c>
      <c r="W1077">
        <v>7</v>
      </c>
      <c r="X1077">
        <v>3</v>
      </c>
    </row>
    <row r="1078" spans="1:24" x14ac:dyDescent="0.25">
      <c r="A1078">
        <v>585</v>
      </c>
      <c r="B1078">
        <v>42</v>
      </c>
      <c r="C1078" s="2" t="s">
        <v>19</v>
      </c>
      <c r="D1078" s="2">
        <f t="shared" si="96"/>
        <v>0</v>
      </c>
      <c r="E1078">
        <v>3</v>
      </c>
      <c r="F1078">
        <v>2</v>
      </c>
      <c r="G1078">
        <v>1</v>
      </c>
      <c r="H1078">
        <v>3</v>
      </c>
      <c r="I1078">
        <v>5</v>
      </c>
      <c r="J1078">
        <v>1</v>
      </c>
      <c r="K1078" s="2" t="s">
        <v>21</v>
      </c>
      <c r="L1078" s="2">
        <f t="shared" si="97"/>
        <v>1</v>
      </c>
      <c r="M1078" s="2">
        <f t="shared" si="98"/>
        <v>1</v>
      </c>
      <c r="N1078" s="2">
        <f t="shared" si="99"/>
        <v>0</v>
      </c>
      <c r="O1078" s="2">
        <f t="shared" si="100"/>
        <v>0</v>
      </c>
      <c r="P1078">
        <v>3</v>
      </c>
      <c r="Q1078" s="2" t="s">
        <v>19</v>
      </c>
      <c r="R1078" s="2">
        <f t="shared" si="101"/>
        <v>1</v>
      </c>
      <c r="S1078">
        <v>13</v>
      </c>
      <c r="T1078">
        <v>3</v>
      </c>
      <c r="U1078">
        <v>2</v>
      </c>
      <c r="V1078">
        <v>24</v>
      </c>
      <c r="W1078">
        <v>7</v>
      </c>
      <c r="X1078">
        <v>14</v>
      </c>
    </row>
    <row r="1079" spans="1:24" x14ac:dyDescent="0.25">
      <c r="A1079">
        <v>594</v>
      </c>
      <c r="B1079">
        <v>36</v>
      </c>
      <c r="C1079" s="2" t="s">
        <v>19</v>
      </c>
      <c r="D1079" s="2">
        <f t="shared" si="96"/>
        <v>0</v>
      </c>
      <c r="E1079">
        <v>3</v>
      </c>
      <c r="F1079">
        <v>3</v>
      </c>
      <c r="G1079">
        <v>1</v>
      </c>
      <c r="H1079">
        <v>3</v>
      </c>
      <c r="I1079">
        <v>2</v>
      </c>
      <c r="J1079">
        <v>2</v>
      </c>
      <c r="K1079" s="2" t="s">
        <v>20</v>
      </c>
      <c r="L1079" s="2">
        <f t="shared" si="97"/>
        <v>2</v>
      </c>
      <c r="M1079" s="2">
        <f t="shared" si="98"/>
        <v>0</v>
      </c>
      <c r="N1079" s="2">
        <f t="shared" si="99"/>
        <v>2</v>
      </c>
      <c r="O1079" s="2">
        <f t="shared" si="100"/>
        <v>0</v>
      </c>
      <c r="P1079">
        <v>0</v>
      </c>
      <c r="Q1079" s="2" t="s">
        <v>19</v>
      </c>
      <c r="R1079" s="2">
        <f t="shared" si="101"/>
        <v>1</v>
      </c>
      <c r="S1079">
        <v>15</v>
      </c>
      <c r="T1079">
        <v>3</v>
      </c>
      <c r="U1079">
        <v>3</v>
      </c>
      <c r="V1079">
        <v>9</v>
      </c>
      <c r="W1079">
        <v>7</v>
      </c>
      <c r="X1079">
        <v>0</v>
      </c>
    </row>
    <row r="1080" spans="1:24" x14ac:dyDescent="0.25">
      <c r="A1080">
        <v>595</v>
      </c>
      <c r="B1080">
        <v>29</v>
      </c>
      <c r="C1080" s="2" t="s">
        <v>19</v>
      </c>
      <c r="D1080" s="2">
        <f t="shared" si="96"/>
        <v>0</v>
      </c>
      <c r="E1080">
        <v>2</v>
      </c>
      <c r="F1080">
        <v>3</v>
      </c>
      <c r="G1080">
        <v>2</v>
      </c>
      <c r="H1080">
        <v>4</v>
      </c>
      <c r="I1080">
        <v>1</v>
      </c>
      <c r="J1080">
        <v>4</v>
      </c>
      <c r="K1080" s="2" t="s">
        <v>20</v>
      </c>
      <c r="L1080" s="2">
        <f t="shared" si="97"/>
        <v>2</v>
      </c>
      <c r="M1080" s="2">
        <f t="shared" si="98"/>
        <v>0</v>
      </c>
      <c r="N1080" s="2">
        <f t="shared" si="99"/>
        <v>2</v>
      </c>
      <c r="O1080" s="2">
        <f t="shared" si="100"/>
        <v>0</v>
      </c>
      <c r="P1080">
        <v>1</v>
      </c>
      <c r="Q1080" s="2" t="s">
        <v>19</v>
      </c>
      <c r="R1080" s="2">
        <f t="shared" si="101"/>
        <v>1</v>
      </c>
      <c r="S1080">
        <v>24</v>
      </c>
      <c r="T1080">
        <v>4</v>
      </c>
      <c r="U1080">
        <v>3</v>
      </c>
      <c r="V1080">
        <v>10</v>
      </c>
      <c r="W1080">
        <v>7</v>
      </c>
      <c r="X1080">
        <v>0</v>
      </c>
    </row>
    <row r="1081" spans="1:24" x14ac:dyDescent="0.25">
      <c r="A1081">
        <v>609</v>
      </c>
      <c r="B1081">
        <v>55</v>
      </c>
      <c r="C1081" s="2" t="s">
        <v>17</v>
      </c>
      <c r="D1081" s="2">
        <f t="shared" si="96"/>
        <v>1</v>
      </c>
      <c r="E1081">
        <v>1</v>
      </c>
      <c r="F1081">
        <v>3</v>
      </c>
      <c r="G1081">
        <v>2</v>
      </c>
      <c r="H1081">
        <v>3</v>
      </c>
      <c r="I1081">
        <v>2</v>
      </c>
      <c r="J1081">
        <v>4</v>
      </c>
      <c r="K1081" s="2" t="s">
        <v>18</v>
      </c>
      <c r="L1081" s="2">
        <f t="shared" si="97"/>
        <v>3</v>
      </c>
      <c r="M1081" s="2">
        <f t="shared" si="98"/>
        <v>0</v>
      </c>
      <c r="N1081" s="2">
        <f t="shared" si="99"/>
        <v>0</v>
      </c>
      <c r="O1081" s="2">
        <f t="shared" si="100"/>
        <v>3</v>
      </c>
      <c r="P1081">
        <v>1</v>
      </c>
      <c r="Q1081" s="2" t="s">
        <v>19</v>
      </c>
      <c r="R1081" s="2">
        <f t="shared" si="101"/>
        <v>1</v>
      </c>
      <c r="S1081">
        <v>16</v>
      </c>
      <c r="T1081">
        <v>3</v>
      </c>
      <c r="U1081">
        <v>2</v>
      </c>
      <c r="V1081">
        <v>9</v>
      </c>
      <c r="W1081">
        <v>7</v>
      </c>
      <c r="X1081">
        <v>7</v>
      </c>
    </row>
    <row r="1082" spans="1:24" x14ac:dyDescent="0.25">
      <c r="A1082">
        <v>613</v>
      </c>
      <c r="B1082">
        <v>28</v>
      </c>
      <c r="C1082" s="2" t="s">
        <v>19</v>
      </c>
      <c r="D1082" s="2">
        <f t="shared" si="96"/>
        <v>0</v>
      </c>
      <c r="E1082">
        <v>1</v>
      </c>
      <c r="F1082">
        <v>2</v>
      </c>
      <c r="G1082">
        <v>1</v>
      </c>
      <c r="H1082">
        <v>3</v>
      </c>
      <c r="I1082">
        <v>2</v>
      </c>
      <c r="J1082">
        <v>3</v>
      </c>
      <c r="K1082" s="2" t="s">
        <v>20</v>
      </c>
      <c r="L1082" s="2">
        <f t="shared" si="97"/>
        <v>2</v>
      </c>
      <c r="M1082" s="2">
        <f t="shared" si="98"/>
        <v>0</v>
      </c>
      <c r="N1082" s="2">
        <f t="shared" si="99"/>
        <v>2</v>
      </c>
      <c r="O1082" s="2">
        <f t="shared" si="100"/>
        <v>0</v>
      </c>
      <c r="P1082">
        <v>1</v>
      </c>
      <c r="Q1082" s="2" t="s">
        <v>17</v>
      </c>
      <c r="R1082" s="2">
        <f t="shared" si="101"/>
        <v>2</v>
      </c>
      <c r="S1082">
        <v>20</v>
      </c>
      <c r="T1082">
        <v>4</v>
      </c>
      <c r="U1082">
        <v>3</v>
      </c>
      <c r="V1082">
        <v>8</v>
      </c>
      <c r="W1082">
        <v>7</v>
      </c>
      <c r="X1082">
        <v>7</v>
      </c>
    </row>
    <row r="1083" spans="1:24" x14ac:dyDescent="0.25">
      <c r="A1083">
        <v>615</v>
      </c>
      <c r="B1083">
        <v>26</v>
      </c>
      <c r="C1083" s="2" t="s">
        <v>17</v>
      </c>
      <c r="D1083" s="2">
        <f t="shared" si="96"/>
        <v>1</v>
      </c>
      <c r="E1083">
        <v>2</v>
      </c>
      <c r="F1083">
        <v>3</v>
      </c>
      <c r="G1083">
        <v>1</v>
      </c>
      <c r="H1083">
        <v>2</v>
      </c>
      <c r="I1083">
        <v>1</v>
      </c>
      <c r="J1083">
        <v>3</v>
      </c>
      <c r="K1083" s="2" t="s">
        <v>20</v>
      </c>
      <c r="L1083" s="2">
        <f t="shared" si="97"/>
        <v>2</v>
      </c>
      <c r="M1083" s="2">
        <f t="shared" si="98"/>
        <v>0</v>
      </c>
      <c r="N1083" s="2">
        <f t="shared" si="99"/>
        <v>2</v>
      </c>
      <c r="O1083" s="2">
        <f t="shared" si="100"/>
        <v>0</v>
      </c>
      <c r="P1083">
        <v>2</v>
      </c>
      <c r="Q1083" s="2" t="s">
        <v>17</v>
      </c>
      <c r="R1083" s="2">
        <f t="shared" si="101"/>
        <v>2</v>
      </c>
      <c r="S1083">
        <v>14</v>
      </c>
      <c r="T1083">
        <v>3</v>
      </c>
      <c r="U1083">
        <v>3</v>
      </c>
      <c r="V1083">
        <v>8</v>
      </c>
      <c r="W1083">
        <v>7</v>
      </c>
      <c r="X1083">
        <v>1</v>
      </c>
    </row>
    <row r="1084" spans="1:24" x14ac:dyDescent="0.25">
      <c r="A1084">
        <v>659</v>
      </c>
      <c r="B1084">
        <v>44</v>
      </c>
      <c r="C1084" s="2" t="s">
        <v>19</v>
      </c>
      <c r="D1084" s="2">
        <f t="shared" si="96"/>
        <v>0</v>
      </c>
      <c r="E1084">
        <v>2</v>
      </c>
      <c r="F1084">
        <v>2</v>
      </c>
      <c r="G1084">
        <v>2</v>
      </c>
      <c r="H1084">
        <v>2</v>
      </c>
      <c r="I1084">
        <v>1</v>
      </c>
      <c r="J1084">
        <v>1</v>
      </c>
      <c r="K1084" s="2" t="s">
        <v>20</v>
      </c>
      <c r="L1084" s="2">
        <f t="shared" si="97"/>
        <v>2</v>
      </c>
      <c r="M1084" s="2">
        <f t="shared" si="98"/>
        <v>0</v>
      </c>
      <c r="N1084" s="2">
        <f t="shared" si="99"/>
        <v>2</v>
      </c>
      <c r="O1084" s="2">
        <f t="shared" si="100"/>
        <v>0</v>
      </c>
      <c r="P1084">
        <v>6</v>
      </c>
      <c r="Q1084" s="2" t="s">
        <v>17</v>
      </c>
      <c r="R1084" s="2">
        <f t="shared" si="101"/>
        <v>2</v>
      </c>
      <c r="S1084">
        <v>13</v>
      </c>
      <c r="T1084">
        <v>3</v>
      </c>
      <c r="U1084">
        <v>3</v>
      </c>
      <c r="V1084">
        <v>8</v>
      </c>
      <c r="W1084">
        <v>7</v>
      </c>
      <c r="X1084">
        <v>7</v>
      </c>
    </row>
    <row r="1085" spans="1:24" x14ac:dyDescent="0.25">
      <c r="A1085">
        <v>668</v>
      </c>
      <c r="B1085">
        <v>41</v>
      </c>
      <c r="C1085" s="2" t="s">
        <v>17</v>
      </c>
      <c r="D1085" s="2">
        <f t="shared" si="96"/>
        <v>1</v>
      </c>
      <c r="E1085">
        <v>2</v>
      </c>
      <c r="F1085">
        <v>2</v>
      </c>
      <c r="G1085">
        <v>1</v>
      </c>
      <c r="H1085">
        <v>1</v>
      </c>
      <c r="I1085">
        <v>1</v>
      </c>
      <c r="J1085">
        <v>1</v>
      </c>
      <c r="K1085" s="2" t="s">
        <v>21</v>
      </c>
      <c r="L1085" s="2">
        <f t="shared" si="97"/>
        <v>1</v>
      </c>
      <c r="M1085" s="2">
        <f t="shared" si="98"/>
        <v>1</v>
      </c>
      <c r="N1085" s="2">
        <f t="shared" si="99"/>
        <v>0</v>
      </c>
      <c r="O1085" s="2">
        <f t="shared" si="100"/>
        <v>0</v>
      </c>
      <c r="P1085">
        <v>4</v>
      </c>
      <c r="Q1085" s="2" t="s">
        <v>17</v>
      </c>
      <c r="R1085" s="2">
        <f t="shared" si="101"/>
        <v>2</v>
      </c>
      <c r="S1085">
        <v>13</v>
      </c>
      <c r="T1085">
        <v>3</v>
      </c>
      <c r="U1085">
        <v>2</v>
      </c>
      <c r="V1085">
        <v>7</v>
      </c>
      <c r="W1085">
        <v>7</v>
      </c>
      <c r="X1085">
        <v>1</v>
      </c>
    </row>
    <row r="1086" spans="1:24" x14ac:dyDescent="0.25">
      <c r="A1086">
        <v>676</v>
      </c>
      <c r="B1086">
        <v>31</v>
      </c>
      <c r="C1086" s="2" t="s">
        <v>19</v>
      </c>
      <c r="D1086" s="2">
        <f t="shared" si="96"/>
        <v>0</v>
      </c>
      <c r="E1086">
        <v>2</v>
      </c>
      <c r="F1086">
        <v>2</v>
      </c>
      <c r="G1086">
        <v>2</v>
      </c>
      <c r="H1086">
        <v>2</v>
      </c>
      <c r="I1086">
        <v>1</v>
      </c>
      <c r="J1086">
        <v>3</v>
      </c>
      <c r="K1086" s="2" t="s">
        <v>20</v>
      </c>
      <c r="L1086" s="2">
        <f t="shared" si="97"/>
        <v>2</v>
      </c>
      <c r="M1086" s="2">
        <f t="shared" si="98"/>
        <v>0</v>
      </c>
      <c r="N1086" s="2">
        <f t="shared" si="99"/>
        <v>2</v>
      </c>
      <c r="O1086" s="2">
        <f t="shared" si="100"/>
        <v>0</v>
      </c>
      <c r="P1086">
        <v>3</v>
      </c>
      <c r="Q1086" s="2" t="s">
        <v>19</v>
      </c>
      <c r="R1086" s="2">
        <f t="shared" si="101"/>
        <v>1</v>
      </c>
      <c r="S1086">
        <v>15</v>
      </c>
      <c r="T1086">
        <v>3</v>
      </c>
      <c r="U1086">
        <v>4</v>
      </c>
      <c r="V1086">
        <v>7</v>
      </c>
      <c r="W1086">
        <v>7</v>
      </c>
      <c r="X1086">
        <v>5</v>
      </c>
    </row>
    <row r="1087" spans="1:24" x14ac:dyDescent="0.25">
      <c r="A1087">
        <v>686</v>
      </c>
      <c r="B1087">
        <v>26</v>
      </c>
      <c r="C1087" s="2" t="s">
        <v>19</v>
      </c>
      <c r="D1087" s="2">
        <f t="shared" si="96"/>
        <v>0</v>
      </c>
      <c r="E1087">
        <v>3</v>
      </c>
      <c r="F1087">
        <v>3</v>
      </c>
      <c r="G1087">
        <v>2</v>
      </c>
      <c r="H1087">
        <v>2</v>
      </c>
      <c r="I1087">
        <v>2</v>
      </c>
      <c r="J1087">
        <v>1</v>
      </c>
      <c r="K1087" s="2" t="s">
        <v>18</v>
      </c>
      <c r="L1087" s="2">
        <f t="shared" si="97"/>
        <v>3</v>
      </c>
      <c r="M1087" s="2">
        <f t="shared" si="98"/>
        <v>0</v>
      </c>
      <c r="N1087" s="2">
        <f t="shared" si="99"/>
        <v>0</v>
      </c>
      <c r="O1087" s="2">
        <f t="shared" si="100"/>
        <v>3</v>
      </c>
      <c r="P1087">
        <v>2</v>
      </c>
      <c r="Q1087" s="2" t="s">
        <v>19</v>
      </c>
      <c r="R1087" s="2">
        <f t="shared" si="101"/>
        <v>1</v>
      </c>
      <c r="S1087">
        <v>12</v>
      </c>
      <c r="T1087">
        <v>3</v>
      </c>
      <c r="U1087">
        <v>3</v>
      </c>
      <c r="V1087">
        <v>7</v>
      </c>
      <c r="W1087">
        <v>7</v>
      </c>
      <c r="X1087">
        <v>0</v>
      </c>
    </row>
    <row r="1088" spans="1:24" x14ac:dyDescent="0.25">
      <c r="A1088">
        <v>691</v>
      </c>
      <c r="B1088">
        <v>31</v>
      </c>
      <c r="C1088" s="2" t="s">
        <v>19</v>
      </c>
      <c r="D1088" s="2">
        <f t="shared" si="96"/>
        <v>0</v>
      </c>
      <c r="E1088">
        <v>3</v>
      </c>
      <c r="F1088">
        <v>4</v>
      </c>
      <c r="G1088">
        <v>1</v>
      </c>
      <c r="H1088">
        <v>1</v>
      </c>
      <c r="I1088">
        <v>2</v>
      </c>
      <c r="J1088">
        <v>1</v>
      </c>
      <c r="K1088" s="2" t="s">
        <v>20</v>
      </c>
      <c r="L1088" s="2">
        <f t="shared" si="97"/>
        <v>2</v>
      </c>
      <c r="M1088" s="2">
        <f t="shared" si="98"/>
        <v>0</v>
      </c>
      <c r="N1088" s="2">
        <f t="shared" si="99"/>
        <v>2</v>
      </c>
      <c r="O1088" s="2">
        <f t="shared" si="100"/>
        <v>0</v>
      </c>
      <c r="P1088">
        <v>4</v>
      </c>
      <c r="Q1088" s="2" t="s">
        <v>17</v>
      </c>
      <c r="R1088" s="2">
        <f t="shared" si="101"/>
        <v>2</v>
      </c>
      <c r="S1088">
        <v>11</v>
      </c>
      <c r="T1088">
        <v>3</v>
      </c>
      <c r="U1088">
        <v>1</v>
      </c>
      <c r="V1088">
        <v>9</v>
      </c>
      <c r="W1088">
        <v>7</v>
      </c>
      <c r="X1088">
        <v>8</v>
      </c>
    </row>
    <row r="1089" spans="1:24" x14ac:dyDescent="0.25">
      <c r="A1089">
        <v>693</v>
      </c>
      <c r="B1089">
        <v>32</v>
      </c>
      <c r="C1089" s="2" t="s">
        <v>19</v>
      </c>
      <c r="D1089" s="2">
        <f t="shared" si="96"/>
        <v>0</v>
      </c>
      <c r="E1089">
        <v>2</v>
      </c>
      <c r="F1089">
        <v>3</v>
      </c>
      <c r="G1089">
        <v>1</v>
      </c>
      <c r="H1089">
        <v>1</v>
      </c>
      <c r="I1089">
        <v>2</v>
      </c>
      <c r="J1089">
        <v>1</v>
      </c>
      <c r="K1089" s="2" t="s">
        <v>20</v>
      </c>
      <c r="L1089" s="2">
        <f t="shared" si="97"/>
        <v>2</v>
      </c>
      <c r="M1089" s="2">
        <f t="shared" si="98"/>
        <v>0</v>
      </c>
      <c r="N1089" s="2">
        <f t="shared" si="99"/>
        <v>2</v>
      </c>
      <c r="O1089" s="2">
        <f t="shared" si="100"/>
        <v>0</v>
      </c>
      <c r="P1089">
        <v>4</v>
      </c>
      <c r="Q1089" s="2" t="s">
        <v>19</v>
      </c>
      <c r="R1089" s="2">
        <f t="shared" si="101"/>
        <v>1</v>
      </c>
      <c r="S1089">
        <v>12</v>
      </c>
      <c r="T1089">
        <v>3</v>
      </c>
      <c r="U1089">
        <v>4</v>
      </c>
      <c r="V1089">
        <v>8</v>
      </c>
      <c r="W1089">
        <v>7</v>
      </c>
      <c r="X1089">
        <v>6</v>
      </c>
    </row>
    <row r="1090" spans="1:24" x14ac:dyDescent="0.25">
      <c r="A1090">
        <v>694</v>
      </c>
      <c r="B1090">
        <v>36</v>
      </c>
      <c r="C1090" s="2" t="s">
        <v>17</v>
      </c>
      <c r="D1090" s="2">
        <f t="shared" ref="D1090:D1153" si="102">IF(C1090="Yes", 1,0)</f>
        <v>1</v>
      </c>
      <c r="E1090">
        <v>1</v>
      </c>
      <c r="F1090">
        <v>3</v>
      </c>
      <c r="G1090">
        <v>1</v>
      </c>
      <c r="H1090">
        <v>2</v>
      </c>
      <c r="I1090">
        <v>3</v>
      </c>
      <c r="J1090">
        <v>1</v>
      </c>
      <c r="K1090" s="2" t="s">
        <v>20</v>
      </c>
      <c r="L1090" s="2">
        <f t="shared" ref="L1090:L1153" si="103">SUM(M1090,N1090,O1090)</f>
        <v>2</v>
      </c>
      <c r="M1090" s="2">
        <f t="shared" ref="M1090:M1153" si="104">IF(K1090="Divorced", 1,0)</f>
        <v>0</v>
      </c>
      <c r="N1090" s="2">
        <f t="shared" ref="N1090:N1153" si="105">IF(K1090="Married", 2,0)</f>
        <v>2</v>
      </c>
      <c r="O1090" s="2">
        <f t="shared" ref="O1090:O1153" si="106">IF(K1090="Single", 3,0)</f>
        <v>0</v>
      </c>
      <c r="P1090">
        <v>7</v>
      </c>
      <c r="Q1090" s="2" t="s">
        <v>17</v>
      </c>
      <c r="R1090" s="2">
        <f t="shared" ref="R1090:R1153" si="107">IF(Q1090="Yes",  2,1)</f>
        <v>2</v>
      </c>
      <c r="S1090">
        <v>11</v>
      </c>
      <c r="T1090">
        <v>3</v>
      </c>
      <c r="U1090">
        <v>3</v>
      </c>
      <c r="V1090">
        <v>16</v>
      </c>
      <c r="W1090">
        <v>7</v>
      </c>
      <c r="X1090">
        <v>3</v>
      </c>
    </row>
    <row r="1091" spans="1:24" x14ac:dyDescent="0.25">
      <c r="A1091">
        <v>697</v>
      </c>
      <c r="B1091">
        <v>45</v>
      </c>
      <c r="C1091" s="2" t="s">
        <v>19</v>
      </c>
      <c r="D1091" s="2">
        <f t="shared" si="102"/>
        <v>0</v>
      </c>
      <c r="E1091">
        <v>2</v>
      </c>
      <c r="F1091">
        <v>3</v>
      </c>
      <c r="G1091">
        <v>1</v>
      </c>
      <c r="H1091">
        <v>1</v>
      </c>
      <c r="I1091">
        <v>2</v>
      </c>
      <c r="J1091">
        <v>2</v>
      </c>
      <c r="K1091" s="2" t="s">
        <v>20</v>
      </c>
      <c r="L1091" s="2">
        <f t="shared" si="103"/>
        <v>2</v>
      </c>
      <c r="M1091" s="2">
        <f t="shared" si="104"/>
        <v>0</v>
      </c>
      <c r="N1091" s="2">
        <f t="shared" si="105"/>
        <v>2</v>
      </c>
      <c r="O1091" s="2">
        <f t="shared" si="106"/>
        <v>0</v>
      </c>
      <c r="P1091">
        <v>2</v>
      </c>
      <c r="Q1091" s="2" t="s">
        <v>19</v>
      </c>
      <c r="R1091" s="2">
        <f t="shared" si="107"/>
        <v>1</v>
      </c>
      <c r="S1091">
        <v>12</v>
      </c>
      <c r="T1091">
        <v>3</v>
      </c>
      <c r="U1091">
        <v>2</v>
      </c>
      <c r="V1091">
        <v>9</v>
      </c>
      <c r="W1091">
        <v>7</v>
      </c>
      <c r="X1091">
        <v>0</v>
      </c>
    </row>
    <row r="1092" spans="1:24" x14ac:dyDescent="0.25">
      <c r="A1092">
        <v>706</v>
      </c>
      <c r="B1092">
        <v>39</v>
      </c>
      <c r="C1092" s="2" t="s">
        <v>19</v>
      </c>
      <c r="D1092" s="2">
        <f t="shared" si="102"/>
        <v>0</v>
      </c>
      <c r="E1092">
        <v>1</v>
      </c>
      <c r="F1092">
        <v>1</v>
      </c>
      <c r="G1092">
        <v>2</v>
      </c>
      <c r="H1092">
        <v>3</v>
      </c>
      <c r="I1092">
        <v>3</v>
      </c>
      <c r="J1092">
        <v>3</v>
      </c>
      <c r="K1092" s="2" t="s">
        <v>18</v>
      </c>
      <c r="L1092" s="2">
        <f t="shared" si="103"/>
        <v>3</v>
      </c>
      <c r="M1092" s="2">
        <f t="shared" si="104"/>
        <v>0</v>
      </c>
      <c r="N1092" s="2">
        <f t="shared" si="105"/>
        <v>0</v>
      </c>
      <c r="O1092" s="2">
        <f t="shared" si="106"/>
        <v>3</v>
      </c>
      <c r="P1092">
        <v>0</v>
      </c>
      <c r="Q1092" s="2" t="s">
        <v>19</v>
      </c>
      <c r="R1092" s="2">
        <f t="shared" si="107"/>
        <v>1</v>
      </c>
      <c r="S1092">
        <v>18</v>
      </c>
      <c r="T1092">
        <v>3</v>
      </c>
      <c r="U1092">
        <v>3</v>
      </c>
      <c r="V1092">
        <v>8</v>
      </c>
      <c r="W1092">
        <v>7</v>
      </c>
      <c r="X1092">
        <v>0</v>
      </c>
    </row>
    <row r="1093" spans="1:24" x14ac:dyDescent="0.25">
      <c r="A1093">
        <v>709</v>
      </c>
      <c r="B1093">
        <v>36</v>
      </c>
      <c r="C1093" s="2" t="s">
        <v>19</v>
      </c>
      <c r="D1093" s="2">
        <f t="shared" si="102"/>
        <v>0</v>
      </c>
      <c r="E1093">
        <v>2</v>
      </c>
      <c r="F1093">
        <v>1</v>
      </c>
      <c r="G1093">
        <v>2</v>
      </c>
      <c r="H1093">
        <v>1</v>
      </c>
      <c r="I1093">
        <v>2</v>
      </c>
      <c r="J1093">
        <v>1</v>
      </c>
      <c r="K1093" s="2" t="s">
        <v>21</v>
      </c>
      <c r="L1093" s="2">
        <f t="shared" si="103"/>
        <v>1</v>
      </c>
      <c r="M1093" s="2">
        <f t="shared" si="104"/>
        <v>1</v>
      </c>
      <c r="N1093" s="2">
        <f t="shared" si="105"/>
        <v>0</v>
      </c>
      <c r="O1093" s="2">
        <f t="shared" si="106"/>
        <v>0</v>
      </c>
      <c r="P1093">
        <v>4</v>
      </c>
      <c r="Q1093" s="2" t="s">
        <v>19</v>
      </c>
      <c r="R1093" s="2">
        <f t="shared" si="107"/>
        <v>1</v>
      </c>
      <c r="S1093">
        <v>13</v>
      </c>
      <c r="T1093">
        <v>3</v>
      </c>
      <c r="U1093">
        <v>3</v>
      </c>
      <c r="V1093">
        <v>7</v>
      </c>
      <c r="W1093">
        <v>7</v>
      </c>
      <c r="X1093">
        <v>0</v>
      </c>
    </row>
    <row r="1094" spans="1:24" x14ac:dyDescent="0.25">
      <c r="A1094">
        <v>724</v>
      </c>
      <c r="B1094">
        <v>46</v>
      </c>
      <c r="C1094" s="2" t="s">
        <v>19</v>
      </c>
      <c r="D1094" s="2">
        <f t="shared" si="102"/>
        <v>0</v>
      </c>
      <c r="E1094">
        <v>2</v>
      </c>
      <c r="F1094">
        <v>4</v>
      </c>
      <c r="G1094">
        <v>1</v>
      </c>
      <c r="H1094">
        <v>3</v>
      </c>
      <c r="I1094">
        <v>3</v>
      </c>
      <c r="J1094">
        <v>3</v>
      </c>
      <c r="K1094" s="2" t="s">
        <v>21</v>
      </c>
      <c r="L1094" s="2">
        <f t="shared" si="103"/>
        <v>1</v>
      </c>
      <c r="M1094" s="2">
        <f t="shared" si="104"/>
        <v>1</v>
      </c>
      <c r="N1094" s="2">
        <f t="shared" si="105"/>
        <v>0</v>
      </c>
      <c r="O1094" s="2">
        <f t="shared" si="106"/>
        <v>0</v>
      </c>
      <c r="P1094">
        <v>6</v>
      </c>
      <c r="Q1094" s="2" t="s">
        <v>19</v>
      </c>
      <c r="R1094" s="2">
        <f t="shared" si="107"/>
        <v>1</v>
      </c>
      <c r="S1094">
        <v>13</v>
      </c>
      <c r="T1094">
        <v>3</v>
      </c>
      <c r="U1094">
        <v>3</v>
      </c>
      <c r="V1094">
        <v>8</v>
      </c>
      <c r="W1094">
        <v>7</v>
      </c>
      <c r="X1094">
        <v>0</v>
      </c>
    </row>
    <row r="1095" spans="1:24" x14ac:dyDescent="0.25">
      <c r="A1095">
        <v>729</v>
      </c>
      <c r="B1095">
        <v>54</v>
      </c>
      <c r="C1095" s="2" t="s">
        <v>19</v>
      </c>
      <c r="D1095" s="2">
        <f t="shared" si="102"/>
        <v>0</v>
      </c>
      <c r="E1095">
        <v>3</v>
      </c>
      <c r="F1095">
        <v>3</v>
      </c>
      <c r="G1095">
        <v>1</v>
      </c>
      <c r="H1095">
        <v>1</v>
      </c>
      <c r="I1095">
        <v>3</v>
      </c>
      <c r="J1095">
        <v>2</v>
      </c>
      <c r="K1095" s="2" t="s">
        <v>20</v>
      </c>
      <c r="L1095" s="2">
        <f t="shared" si="103"/>
        <v>2</v>
      </c>
      <c r="M1095" s="2">
        <f t="shared" si="104"/>
        <v>0</v>
      </c>
      <c r="N1095" s="2">
        <f t="shared" si="105"/>
        <v>2</v>
      </c>
      <c r="O1095" s="2">
        <f t="shared" si="106"/>
        <v>0</v>
      </c>
      <c r="P1095">
        <v>8</v>
      </c>
      <c r="Q1095" s="2" t="s">
        <v>19</v>
      </c>
      <c r="R1095" s="2">
        <f t="shared" si="107"/>
        <v>1</v>
      </c>
      <c r="S1095">
        <v>11</v>
      </c>
      <c r="T1095">
        <v>3</v>
      </c>
      <c r="U1095">
        <v>3</v>
      </c>
      <c r="V1095">
        <v>10</v>
      </c>
      <c r="W1095">
        <v>7</v>
      </c>
      <c r="X1095">
        <v>0</v>
      </c>
    </row>
    <row r="1096" spans="1:24" x14ac:dyDescent="0.25">
      <c r="A1096">
        <v>731</v>
      </c>
      <c r="B1096">
        <v>30</v>
      </c>
      <c r="C1096" s="2" t="s">
        <v>19</v>
      </c>
      <c r="D1096" s="2">
        <f t="shared" si="102"/>
        <v>0</v>
      </c>
      <c r="E1096">
        <v>2</v>
      </c>
      <c r="F1096">
        <v>2</v>
      </c>
      <c r="G1096">
        <v>1</v>
      </c>
      <c r="H1096">
        <v>4</v>
      </c>
      <c r="I1096">
        <v>3</v>
      </c>
      <c r="J1096">
        <v>1</v>
      </c>
      <c r="K1096" s="2" t="s">
        <v>20</v>
      </c>
      <c r="L1096" s="2">
        <f t="shared" si="103"/>
        <v>2</v>
      </c>
      <c r="M1096" s="2">
        <f t="shared" si="104"/>
        <v>0</v>
      </c>
      <c r="N1096" s="2">
        <f t="shared" si="105"/>
        <v>2</v>
      </c>
      <c r="O1096" s="2">
        <f t="shared" si="106"/>
        <v>0</v>
      </c>
      <c r="P1096">
        <v>5</v>
      </c>
      <c r="Q1096" s="2" t="s">
        <v>17</v>
      </c>
      <c r="R1096" s="2">
        <f t="shared" si="107"/>
        <v>2</v>
      </c>
      <c r="S1096">
        <v>12</v>
      </c>
      <c r="T1096">
        <v>3</v>
      </c>
      <c r="U1096">
        <v>2</v>
      </c>
      <c r="V1096">
        <v>8</v>
      </c>
      <c r="W1096">
        <v>7</v>
      </c>
      <c r="X1096">
        <v>1</v>
      </c>
    </row>
    <row r="1097" spans="1:24" x14ac:dyDescent="0.25">
      <c r="A1097">
        <v>734</v>
      </c>
      <c r="B1097">
        <v>26</v>
      </c>
      <c r="C1097" s="2" t="s">
        <v>19</v>
      </c>
      <c r="D1097" s="2">
        <f t="shared" si="102"/>
        <v>0</v>
      </c>
      <c r="E1097">
        <v>2</v>
      </c>
      <c r="F1097">
        <v>4</v>
      </c>
      <c r="G1097">
        <v>1</v>
      </c>
      <c r="H1097">
        <v>4</v>
      </c>
      <c r="I1097">
        <v>2</v>
      </c>
      <c r="J1097">
        <v>1</v>
      </c>
      <c r="K1097" s="2" t="s">
        <v>20</v>
      </c>
      <c r="L1097" s="2">
        <f t="shared" si="103"/>
        <v>2</v>
      </c>
      <c r="M1097" s="2">
        <f t="shared" si="104"/>
        <v>0</v>
      </c>
      <c r="N1097" s="2">
        <f t="shared" si="105"/>
        <v>2</v>
      </c>
      <c r="O1097" s="2">
        <f t="shared" si="106"/>
        <v>0</v>
      </c>
      <c r="P1097">
        <v>1</v>
      </c>
      <c r="Q1097" s="2" t="s">
        <v>19</v>
      </c>
      <c r="R1097" s="2">
        <f t="shared" si="107"/>
        <v>1</v>
      </c>
      <c r="S1097">
        <v>12</v>
      </c>
      <c r="T1097">
        <v>3</v>
      </c>
      <c r="U1097">
        <v>3</v>
      </c>
      <c r="V1097">
        <v>8</v>
      </c>
      <c r="W1097">
        <v>7</v>
      </c>
      <c r="X1097">
        <v>1</v>
      </c>
    </row>
    <row r="1098" spans="1:24" x14ac:dyDescent="0.25">
      <c r="A1098">
        <v>746</v>
      </c>
      <c r="B1098">
        <v>55</v>
      </c>
      <c r="C1098" s="2" t="s">
        <v>19</v>
      </c>
      <c r="D1098" s="2">
        <f t="shared" si="102"/>
        <v>0</v>
      </c>
      <c r="E1098">
        <v>2</v>
      </c>
      <c r="F1098">
        <v>3</v>
      </c>
      <c r="G1098">
        <v>1</v>
      </c>
      <c r="H1098">
        <v>1</v>
      </c>
      <c r="I1098">
        <v>2</v>
      </c>
      <c r="J1098">
        <v>2</v>
      </c>
      <c r="K1098" s="2" t="s">
        <v>20</v>
      </c>
      <c r="L1098" s="2">
        <f t="shared" si="103"/>
        <v>2</v>
      </c>
      <c r="M1098" s="2">
        <f t="shared" si="104"/>
        <v>0</v>
      </c>
      <c r="N1098" s="2">
        <f t="shared" si="105"/>
        <v>2</v>
      </c>
      <c r="O1098" s="2">
        <f t="shared" si="106"/>
        <v>0</v>
      </c>
      <c r="P1098">
        <v>3</v>
      </c>
      <c r="Q1098" s="2" t="s">
        <v>17</v>
      </c>
      <c r="R1098" s="2">
        <f t="shared" si="107"/>
        <v>2</v>
      </c>
      <c r="S1098">
        <v>14</v>
      </c>
      <c r="T1098">
        <v>3</v>
      </c>
      <c r="U1098">
        <v>3</v>
      </c>
      <c r="V1098">
        <v>8</v>
      </c>
      <c r="W1098">
        <v>7</v>
      </c>
      <c r="X1098">
        <v>6</v>
      </c>
    </row>
    <row r="1099" spans="1:24" x14ac:dyDescent="0.25">
      <c r="A1099">
        <v>752</v>
      </c>
      <c r="B1099">
        <v>50</v>
      </c>
      <c r="C1099" s="2" t="s">
        <v>19</v>
      </c>
      <c r="D1099" s="2">
        <f t="shared" si="102"/>
        <v>0</v>
      </c>
      <c r="E1099">
        <v>3</v>
      </c>
      <c r="F1099">
        <v>4</v>
      </c>
      <c r="G1099">
        <v>1</v>
      </c>
      <c r="H1099">
        <v>2</v>
      </c>
      <c r="I1099">
        <v>2</v>
      </c>
      <c r="J1099">
        <v>1</v>
      </c>
      <c r="K1099" s="2" t="s">
        <v>20</v>
      </c>
      <c r="L1099" s="2">
        <f t="shared" si="103"/>
        <v>2</v>
      </c>
      <c r="M1099" s="2">
        <f t="shared" si="104"/>
        <v>0</v>
      </c>
      <c r="N1099" s="2">
        <f t="shared" si="105"/>
        <v>2</v>
      </c>
      <c r="O1099" s="2">
        <f t="shared" si="106"/>
        <v>0</v>
      </c>
      <c r="P1099">
        <v>5</v>
      </c>
      <c r="Q1099" s="2" t="s">
        <v>19</v>
      </c>
      <c r="R1099" s="2">
        <f t="shared" si="107"/>
        <v>1</v>
      </c>
      <c r="S1099">
        <v>12</v>
      </c>
      <c r="T1099">
        <v>3</v>
      </c>
      <c r="U1099">
        <v>3</v>
      </c>
      <c r="V1099">
        <v>18</v>
      </c>
      <c r="W1099">
        <v>7</v>
      </c>
      <c r="X1099">
        <v>0</v>
      </c>
    </row>
    <row r="1100" spans="1:24" x14ac:dyDescent="0.25">
      <c r="A1100">
        <v>757</v>
      </c>
      <c r="B1100">
        <v>32</v>
      </c>
      <c r="C1100" s="2" t="s">
        <v>19</v>
      </c>
      <c r="D1100" s="2">
        <f t="shared" si="102"/>
        <v>0</v>
      </c>
      <c r="E1100">
        <v>2</v>
      </c>
      <c r="F1100">
        <v>4</v>
      </c>
      <c r="G1100">
        <v>1</v>
      </c>
      <c r="H1100">
        <v>1</v>
      </c>
      <c r="I1100">
        <v>1</v>
      </c>
      <c r="J1100">
        <v>2</v>
      </c>
      <c r="K1100" s="2" t="s">
        <v>18</v>
      </c>
      <c r="L1100" s="2">
        <f t="shared" si="103"/>
        <v>3</v>
      </c>
      <c r="M1100" s="2">
        <f t="shared" si="104"/>
        <v>0</v>
      </c>
      <c r="N1100" s="2">
        <f t="shared" si="105"/>
        <v>0</v>
      </c>
      <c r="O1100" s="2">
        <f t="shared" si="106"/>
        <v>3</v>
      </c>
      <c r="P1100">
        <v>9</v>
      </c>
      <c r="Q1100" s="2" t="s">
        <v>19</v>
      </c>
      <c r="R1100" s="2">
        <f t="shared" si="107"/>
        <v>1</v>
      </c>
      <c r="S1100">
        <v>12</v>
      </c>
      <c r="T1100">
        <v>3</v>
      </c>
      <c r="U1100">
        <v>3</v>
      </c>
      <c r="V1100">
        <v>8</v>
      </c>
      <c r="W1100">
        <v>7</v>
      </c>
      <c r="X1100">
        <v>7</v>
      </c>
    </row>
    <row r="1101" spans="1:24" x14ac:dyDescent="0.25">
      <c r="A1101">
        <v>761</v>
      </c>
      <c r="B1101">
        <v>53</v>
      </c>
      <c r="C1101" s="2" t="s">
        <v>19</v>
      </c>
      <c r="D1101" s="2">
        <f t="shared" si="102"/>
        <v>0</v>
      </c>
      <c r="E1101">
        <v>3</v>
      </c>
      <c r="F1101">
        <v>3</v>
      </c>
      <c r="G1101">
        <v>1</v>
      </c>
      <c r="H1101">
        <v>2</v>
      </c>
      <c r="I1101">
        <v>3</v>
      </c>
      <c r="J1101">
        <v>2</v>
      </c>
      <c r="K1101" s="2" t="s">
        <v>20</v>
      </c>
      <c r="L1101" s="2">
        <f t="shared" si="103"/>
        <v>2</v>
      </c>
      <c r="M1101" s="2">
        <f t="shared" si="104"/>
        <v>0</v>
      </c>
      <c r="N1101" s="2">
        <f t="shared" si="105"/>
        <v>2</v>
      </c>
      <c r="O1101" s="2">
        <f t="shared" si="106"/>
        <v>0</v>
      </c>
      <c r="P1101">
        <v>2</v>
      </c>
      <c r="Q1101" s="2" t="s">
        <v>19</v>
      </c>
      <c r="R1101" s="2">
        <f t="shared" si="107"/>
        <v>1</v>
      </c>
      <c r="S1101">
        <v>12</v>
      </c>
      <c r="T1101">
        <v>3</v>
      </c>
      <c r="U1101">
        <v>3</v>
      </c>
      <c r="V1101">
        <v>15</v>
      </c>
      <c r="W1101">
        <v>7</v>
      </c>
      <c r="X1101">
        <v>6</v>
      </c>
    </row>
    <row r="1102" spans="1:24" x14ac:dyDescent="0.25">
      <c r="A1102">
        <v>769</v>
      </c>
      <c r="B1102">
        <v>40</v>
      </c>
      <c r="C1102" s="2" t="s">
        <v>19</v>
      </c>
      <c r="D1102" s="2">
        <f t="shared" si="102"/>
        <v>0</v>
      </c>
      <c r="E1102">
        <v>3</v>
      </c>
      <c r="F1102">
        <v>3</v>
      </c>
      <c r="G1102">
        <v>1</v>
      </c>
      <c r="H1102">
        <v>1</v>
      </c>
      <c r="I1102">
        <v>2</v>
      </c>
      <c r="J1102">
        <v>1</v>
      </c>
      <c r="K1102" s="2" t="s">
        <v>20</v>
      </c>
      <c r="L1102" s="2">
        <f t="shared" si="103"/>
        <v>2</v>
      </c>
      <c r="M1102" s="2">
        <f t="shared" si="104"/>
        <v>0</v>
      </c>
      <c r="N1102" s="2">
        <f t="shared" si="105"/>
        <v>2</v>
      </c>
      <c r="O1102" s="2">
        <f t="shared" si="106"/>
        <v>0</v>
      </c>
      <c r="P1102">
        <v>4</v>
      </c>
      <c r="Q1102" s="2" t="s">
        <v>19</v>
      </c>
      <c r="R1102" s="2">
        <f t="shared" si="107"/>
        <v>1</v>
      </c>
      <c r="S1102">
        <v>14</v>
      </c>
      <c r="T1102">
        <v>3</v>
      </c>
      <c r="U1102">
        <v>2</v>
      </c>
      <c r="V1102">
        <v>7</v>
      </c>
      <c r="W1102">
        <v>7</v>
      </c>
      <c r="X1102">
        <v>7</v>
      </c>
    </row>
    <row r="1103" spans="1:24" x14ac:dyDescent="0.25">
      <c r="A1103">
        <v>775</v>
      </c>
      <c r="B1103">
        <v>55</v>
      </c>
      <c r="C1103" s="2" t="s">
        <v>19</v>
      </c>
      <c r="D1103" s="2">
        <f t="shared" si="102"/>
        <v>0</v>
      </c>
      <c r="E1103">
        <v>1</v>
      </c>
      <c r="F1103">
        <v>3</v>
      </c>
      <c r="G1103">
        <v>2</v>
      </c>
      <c r="H1103">
        <v>2</v>
      </c>
      <c r="I1103">
        <v>4</v>
      </c>
      <c r="J1103">
        <v>1</v>
      </c>
      <c r="K1103" s="2" t="s">
        <v>18</v>
      </c>
      <c r="L1103" s="2">
        <f t="shared" si="103"/>
        <v>3</v>
      </c>
      <c r="M1103" s="2">
        <f t="shared" si="104"/>
        <v>0</v>
      </c>
      <c r="N1103" s="2">
        <f t="shared" si="105"/>
        <v>0</v>
      </c>
      <c r="O1103" s="2">
        <f t="shared" si="106"/>
        <v>3</v>
      </c>
      <c r="P1103">
        <v>7</v>
      </c>
      <c r="Q1103" s="2" t="s">
        <v>19</v>
      </c>
      <c r="R1103" s="2">
        <f t="shared" si="107"/>
        <v>1</v>
      </c>
      <c r="S1103">
        <v>15</v>
      </c>
      <c r="T1103">
        <v>3</v>
      </c>
      <c r="U1103">
        <v>4</v>
      </c>
      <c r="V1103">
        <v>9</v>
      </c>
      <c r="W1103">
        <v>7</v>
      </c>
      <c r="X1103">
        <v>6</v>
      </c>
    </row>
    <row r="1104" spans="1:24" x14ac:dyDescent="0.25">
      <c r="A1104">
        <v>781</v>
      </c>
      <c r="B1104">
        <v>28</v>
      </c>
      <c r="C1104" s="2" t="s">
        <v>17</v>
      </c>
      <c r="D1104" s="2">
        <f t="shared" si="102"/>
        <v>1</v>
      </c>
      <c r="E1104">
        <v>2</v>
      </c>
      <c r="F1104">
        <v>2</v>
      </c>
      <c r="G1104">
        <v>1</v>
      </c>
      <c r="H1104">
        <v>2</v>
      </c>
      <c r="I1104">
        <v>3</v>
      </c>
      <c r="J1104">
        <v>1</v>
      </c>
      <c r="K1104" s="2" t="s">
        <v>18</v>
      </c>
      <c r="L1104" s="2">
        <f t="shared" si="103"/>
        <v>3</v>
      </c>
      <c r="M1104" s="2">
        <f t="shared" si="104"/>
        <v>0</v>
      </c>
      <c r="N1104" s="2">
        <f t="shared" si="105"/>
        <v>0</v>
      </c>
      <c r="O1104" s="2">
        <f t="shared" si="106"/>
        <v>3</v>
      </c>
      <c r="P1104">
        <v>4</v>
      </c>
      <c r="Q1104" s="2" t="s">
        <v>19</v>
      </c>
      <c r="R1104" s="2">
        <f t="shared" si="107"/>
        <v>1</v>
      </c>
      <c r="S1104">
        <v>12</v>
      </c>
      <c r="T1104">
        <v>3</v>
      </c>
      <c r="U1104">
        <v>2</v>
      </c>
      <c r="V1104">
        <v>10</v>
      </c>
      <c r="W1104">
        <v>7</v>
      </c>
      <c r="X1104">
        <v>1</v>
      </c>
    </row>
    <row r="1105" spans="1:24" x14ac:dyDescent="0.25">
      <c r="A1105">
        <v>789</v>
      </c>
      <c r="B1105">
        <v>28</v>
      </c>
      <c r="C1105" s="2" t="s">
        <v>19</v>
      </c>
      <c r="D1105" s="2">
        <f t="shared" si="102"/>
        <v>0</v>
      </c>
      <c r="E1105">
        <v>3</v>
      </c>
      <c r="F1105">
        <v>3</v>
      </c>
      <c r="G1105">
        <v>1</v>
      </c>
      <c r="H1105">
        <v>1</v>
      </c>
      <c r="I1105">
        <v>2</v>
      </c>
      <c r="J1105">
        <v>3</v>
      </c>
      <c r="K1105" s="2" t="s">
        <v>18</v>
      </c>
      <c r="L1105" s="2">
        <f t="shared" si="103"/>
        <v>3</v>
      </c>
      <c r="M1105" s="2">
        <f t="shared" si="104"/>
        <v>0</v>
      </c>
      <c r="N1105" s="2">
        <f t="shared" si="105"/>
        <v>0</v>
      </c>
      <c r="O1105" s="2">
        <f t="shared" si="106"/>
        <v>3</v>
      </c>
      <c r="P1105">
        <v>3</v>
      </c>
      <c r="Q1105" s="2" t="s">
        <v>19</v>
      </c>
      <c r="R1105" s="2">
        <f t="shared" si="107"/>
        <v>1</v>
      </c>
      <c r="S1105">
        <v>13</v>
      </c>
      <c r="T1105">
        <v>3</v>
      </c>
      <c r="U1105">
        <v>4</v>
      </c>
      <c r="V1105">
        <v>8</v>
      </c>
      <c r="W1105">
        <v>7</v>
      </c>
      <c r="X1105">
        <v>1</v>
      </c>
    </row>
    <row r="1106" spans="1:24" x14ac:dyDescent="0.25">
      <c r="A1106">
        <v>792</v>
      </c>
      <c r="B1106">
        <v>35</v>
      </c>
      <c r="C1106" s="2" t="s">
        <v>17</v>
      </c>
      <c r="D1106" s="2">
        <f t="shared" si="102"/>
        <v>1</v>
      </c>
      <c r="E1106">
        <v>3</v>
      </c>
      <c r="F1106">
        <v>4</v>
      </c>
      <c r="G1106">
        <v>2</v>
      </c>
      <c r="H1106">
        <v>3</v>
      </c>
      <c r="I1106">
        <v>3</v>
      </c>
      <c r="J1106">
        <v>4</v>
      </c>
      <c r="K1106" s="2" t="s">
        <v>18</v>
      </c>
      <c r="L1106" s="2">
        <f t="shared" si="103"/>
        <v>3</v>
      </c>
      <c r="M1106" s="2">
        <f t="shared" si="104"/>
        <v>0</v>
      </c>
      <c r="N1106" s="2">
        <f t="shared" si="105"/>
        <v>0</v>
      </c>
      <c r="O1106" s="2">
        <f t="shared" si="106"/>
        <v>3</v>
      </c>
      <c r="P1106">
        <v>0</v>
      </c>
      <c r="Q1106" s="2" t="s">
        <v>17</v>
      </c>
      <c r="R1106" s="2">
        <f t="shared" si="107"/>
        <v>2</v>
      </c>
      <c r="S1106">
        <v>22</v>
      </c>
      <c r="T1106">
        <v>4</v>
      </c>
      <c r="U1106">
        <v>3</v>
      </c>
      <c r="V1106">
        <v>8</v>
      </c>
      <c r="W1106">
        <v>7</v>
      </c>
      <c r="X1106">
        <v>4</v>
      </c>
    </row>
    <row r="1107" spans="1:24" x14ac:dyDescent="0.25">
      <c r="A1107">
        <v>793</v>
      </c>
      <c r="B1107">
        <v>33</v>
      </c>
      <c r="C1107" s="2" t="s">
        <v>17</v>
      </c>
      <c r="D1107" s="2">
        <f t="shared" si="102"/>
        <v>1</v>
      </c>
      <c r="E1107">
        <v>2</v>
      </c>
      <c r="F1107">
        <v>1</v>
      </c>
      <c r="G1107">
        <v>2</v>
      </c>
      <c r="H1107">
        <v>2</v>
      </c>
      <c r="I1107">
        <v>2</v>
      </c>
      <c r="J1107">
        <v>3</v>
      </c>
      <c r="K1107" s="2" t="s">
        <v>18</v>
      </c>
      <c r="L1107" s="2">
        <f t="shared" si="103"/>
        <v>3</v>
      </c>
      <c r="M1107" s="2">
        <f t="shared" si="104"/>
        <v>0</v>
      </c>
      <c r="N1107" s="2">
        <f t="shared" si="105"/>
        <v>0</v>
      </c>
      <c r="O1107" s="2">
        <f t="shared" si="106"/>
        <v>3</v>
      </c>
      <c r="P1107">
        <v>1</v>
      </c>
      <c r="Q1107" s="2" t="s">
        <v>19</v>
      </c>
      <c r="R1107" s="2">
        <f t="shared" si="107"/>
        <v>1</v>
      </c>
      <c r="S1107">
        <v>22</v>
      </c>
      <c r="T1107">
        <v>4</v>
      </c>
      <c r="U1107">
        <v>3</v>
      </c>
      <c r="V1107">
        <v>13</v>
      </c>
      <c r="W1107">
        <v>7</v>
      </c>
      <c r="X1107">
        <v>3</v>
      </c>
    </row>
    <row r="1108" spans="1:24" x14ac:dyDescent="0.25">
      <c r="A1108">
        <v>797</v>
      </c>
      <c r="B1108">
        <v>25</v>
      </c>
      <c r="C1108" s="2" t="s">
        <v>17</v>
      </c>
      <c r="D1108" s="2">
        <f t="shared" si="102"/>
        <v>1</v>
      </c>
      <c r="E1108">
        <v>1</v>
      </c>
      <c r="F1108">
        <v>4</v>
      </c>
      <c r="G1108">
        <v>2</v>
      </c>
      <c r="H1108">
        <v>3</v>
      </c>
      <c r="I1108">
        <v>1</v>
      </c>
      <c r="J1108">
        <v>4</v>
      </c>
      <c r="K1108" s="2" t="s">
        <v>20</v>
      </c>
      <c r="L1108" s="2">
        <f t="shared" si="103"/>
        <v>2</v>
      </c>
      <c r="M1108" s="2">
        <f t="shared" si="104"/>
        <v>0</v>
      </c>
      <c r="N1108" s="2">
        <f t="shared" si="105"/>
        <v>2</v>
      </c>
      <c r="O1108" s="2">
        <f t="shared" si="106"/>
        <v>0</v>
      </c>
      <c r="P1108">
        <v>3</v>
      </c>
      <c r="Q1108" s="2" t="s">
        <v>17</v>
      </c>
      <c r="R1108" s="2">
        <f t="shared" si="107"/>
        <v>2</v>
      </c>
      <c r="S1108">
        <v>15</v>
      </c>
      <c r="T1108">
        <v>3</v>
      </c>
      <c r="U1108">
        <v>4</v>
      </c>
      <c r="V1108">
        <v>7</v>
      </c>
      <c r="W1108">
        <v>7</v>
      </c>
      <c r="X1108">
        <v>5</v>
      </c>
    </row>
    <row r="1109" spans="1:24" x14ac:dyDescent="0.25">
      <c r="A1109">
        <v>808</v>
      </c>
      <c r="B1109">
        <v>38</v>
      </c>
      <c r="C1109" s="2" t="s">
        <v>19</v>
      </c>
      <c r="D1109" s="2">
        <f t="shared" si="102"/>
        <v>0</v>
      </c>
      <c r="E1109">
        <v>2</v>
      </c>
      <c r="F1109">
        <v>3</v>
      </c>
      <c r="G1109">
        <v>1</v>
      </c>
      <c r="H1109">
        <v>2</v>
      </c>
      <c r="I1109">
        <v>3</v>
      </c>
      <c r="J1109">
        <v>3</v>
      </c>
      <c r="K1109" s="2" t="s">
        <v>21</v>
      </c>
      <c r="L1109" s="2">
        <f t="shared" si="103"/>
        <v>1</v>
      </c>
      <c r="M1109" s="2">
        <f t="shared" si="104"/>
        <v>1</v>
      </c>
      <c r="N1109" s="2">
        <f t="shared" si="105"/>
        <v>0</v>
      </c>
      <c r="O1109" s="2">
        <f t="shared" si="106"/>
        <v>0</v>
      </c>
      <c r="P1109">
        <v>8</v>
      </c>
      <c r="Q1109" s="2" t="s">
        <v>17</v>
      </c>
      <c r="R1109" s="2">
        <f t="shared" si="107"/>
        <v>2</v>
      </c>
      <c r="S1109">
        <v>14</v>
      </c>
      <c r="T1109">
        <v>3</v>
      </c>
      <c r="U1109">
        <v>3</v>
      </c>
      <c r="V1109">
        <v>8</v>
      </c>
      <c r="W1109">
        <v>7</v>
      </c>
      <c r="X1109">
        <v>2</v>
      </c>
    </row>
    <row r="1110" spans="1:24" x14ac:dyDescent="0.25">
      <c r="A1110">
        <v>810</v>
      </c>
      <c r="B1110">
        <v>28</v>
      </c>
      <c r="C1110" s="2" t="s">
        <v>19</v>
      </c>
      <c r="D1110" s="2">
        <f t="shared" si="102"/>
        <v>0</v>
      </c>
      <c r="E1110">
        <v>3</v>
      </c>
      <c r="F1110">
        <v>4</v>
      </c>
      <c r="G1110">
        <v>1</v>
      </c>
      <c r="H1110">
        <v>3</v>
      </c>
      <c r="I1110">
        <v>3</v>
      </c>
      <c r="J1110">
        <v>2</v>
      </c>
      <c r="K1110" s="2" t="s">
        <v>21</v>
      </c>
      <c r="L1110" s="2">
        <f t="shared" si="103"/>
        <v>1</v>
      </c>
      <c r="M1110" s="2">
        <f t="shared" si="104"/>
        <v>1</v>
      </c>
      <c r="N1110" s="2">
        <f t="shared" si="105"/>
        <v>0</v>
      </c>
      <c r="O1110" s="2">
        <f t="shared" si="106"/>
        <v>0</v>
      </c>
      <c r="P1110">
        <v>0</v>
      </c>
      <c r="Q1110" s="2" t="s">
        <v>19</v>
      </c>
      <c r="R1110" s="2">
        <f t="shared" si="107"/>
        <v>1</v>
      </c>
      <c r="S1110">
        <v>17</v>
      </c>
      <c r="T1110">
        <v>3</v>
      </c>
      <c r="U1110">
        <v>2</v>
      </c>
      <c r="V1110">
        <v>9</v>
      </c>
      <c r="W1110">
        <v>7</v>
      </c>
      <c r="X1110">
        <v>1</v>
      </c>
    </row>
    <row r="1111" spans="1:24" x14ac:dyDescent="0.25">
      <c r="A1111">
        <v>813</v>
      </c>
      <c r="B1111">
        <v>43</v>
      </c>
      <c r="C1111" s="2" t="s">
        <v>19</v>
      </c>
      <c r="D1111" s="2">
        <f t="shared" si="102"/>
        <v>0</v>
      </c>
      <c r="E1111">
        <v>3</v>
      </c>
      <c r="F1111">
        <v>3</v>
      </c>
      <c r="G1111">
        <v>1</v>
      </c>
      <c r="H1111">
        <v>1</v>
      </c>
      <c r="I1111">
        <v>3</v>
      </c>
      <c r="J1111">
        <v>1</v>
      </c>
      <c r="K1111" s="2" t="s">
        <v>20</v>
      </c>
      <c r="L1111" s="2">
        <f t="shared" si="103"/>
        <v>2</v>
      </c>
      <c r="M1111" s="2">
        <f t="shared" si="104"/>
        <v>0</v>
      </c>
      <c r="N1111" s="2">
        <f t="shared" si="105"/>
        <v>2</v>
      </c>
      <c r="O1111" s="2">
        <f t="shared" si="106"/>
        <v>0</v>
      </c>
      <c r="P1111">
        <v>8</v>
      </c>
      <c r="Q1111" s="2" t="s">
        <v>19</v>
      </c>
      <c r="R1111" s="2">
        <f t="shared" si="107"/>
        <v>1</v>
      </c>
      <c r="S1111">
        <v>11</v>
      </c>
      <c r="T1111">
        <v>3</v>
      </c>
      <c r="U1111">
        <v>3</v>
      </c>
      <c r="V1111">
        <v>8</v>
      </c>
      <c r="W1111">
        <v>7</v>
      </c>
      <c r="X1111">
        <v>0</v>
      </c>
    </row>
    <row r="1112" spans="1:24" x14ac:dyDescent="0.25">
      <c r="A1112">
        <v>814</v>
      </c>
      <c r="B1112">
        <v>39</v>
      </c>
      <c r="C1112" s="2" t="s">
        <v>17</v>
      </c>
      <c r="D1112" s="2">
        <f t="shared" si="102"/>
        <v>1</v>
      </c>
      <c r="E1112">
        <v>3</v>
      </c>
      <c r="F1112">
        <v>1</v>
      </c>
      <c r="G1112">
        <v>1</v>
      </c>
      <c r="H1112">
        <v>1</v>
      </c>
      <c r="I1112">
        <v>4</v>
      </c>
      <c r="J1112">
        <v>1</v>
      </c>
      <c r="K1112" s="2" t="s">
        <v>21</v>
      </c>
      <c r="L1112" s="2">
        <f t="shared" si="103"/>
        <v>1</v>
      </c>
      <c r="M1112" s="2">
        <f t="shared" si="104"/>
        <v>1</v>
      </c>
      <c r="N1112" s="2">
        <f t="shared" si="105"/>
        <v>0</v>
      </c>
      <c r="O1112" s="2">
        <f t="shared" si="106"/>
        <v>0</v>
      </c>
      <c r="P1112">
        <v>7</v>
      </c>
      <c r="Q1112" s="2" t="s">
        <v>19</v>
      </c>
      <c r="R1112" s="2">
        <f t="shared" si="107"/>
        <v>1</v>
      </c>
      <c r="S1112">
        <v>11</v>
      </c>
      <c r="T1112">
        <v>3</v>
      </c>
      <c r="U1112">
        <v>3</v>
      </c>
      <c r="V1112">
        <v>18</v>
      </c>
      <c r="W1112">
        <v>7</v>
      </c>
      <c r="X1112">
        <v>11</v>
      </c>
    </row>
    <row r="1113" spans="1:24" x14ac:dyDescent="0.25">
      <c r="A1113">
        <v>815</v>
      </c>
      <c r="B1113">
        <v>40</v>
      </c>
      <c r="C1113" s="2" t="s">
        <v>19</v>
      </c>
      <c r="D1113" s="2">
        <f t="shared" si="102"/>
        <v>0</v>
      </c>
      <c r="E1113">
        <v>3</v>
      </c>
      <c r="F1113">
        <v>3</v>
      </c>
      <c r="G1113">
        <v>2</v>
      </c>
      <c r="H1113">
        <v>2</v>
      </c>
      <c r="I1113">
        <v>5</v>
      </c>
      <c r="J1113">
        <v>3</v>
      </c>
      <c r="K1113" s="2" t="s">
        <v>18</v>
      </c>
      <c r="L1113" s="2">
        <f t="shared" si="103"/>
        <v>3</v>
      </c>
      <c r="M1113" s="2">
        <f t="shared" si="104"/>
        <v>0</v>
      </c>
      <c r="N1113" s="2">
        <f t="shared" si="105"/>
        <v>0</v>
      </c>
      <c r="O1113" s="2">
        <f t="shared" si="106"/>
        <v>3</v>
      </c>
      <c r="P1113">
        <v>1</v>
      </c>
      <c r="Q1113" s="2" t="s">
        <v>19</v>
      </c>
      <c r="R1113" s="2">
        <f t="shared" si="107"/>
        <v>1</v>
      </c>
      <c r="S1113">
        <v>14</v>
      </c>
      <c r="T1113">
        <v>3</v>
      </c>
      <c r="U1113">
        <v>4</v>
      </c>
      <c r="V1113">
        <v>20</v>
      </c>
      <c r="W1113">
        <v>7</v>
      </c>
      <c r="X1113">
        <v>4</v>
      </c>
    </row>
    <row r="1114" spans="1:24" x14ac:dyDescent="0.25">
      <c r="A1114">
        <v>826</v>
      </c>
      <c r="B1114">
        <v>29</v>
      </c>
      <c r="C1114" s="2" t="s">
        <v>19</v>
      </c>
      <c r="D1114" s="2">
        <f t="shared" si="102"/>
        <v>0</v>
      </c>
      <c r="E1114">
        <v>1</v>
      </c>
      <c r="F1114">
        <v>2</v>
      </c>
      <c r="G1114">
        <v>2</v>
      </c>
      <c r="H1114">
        <v>2</v>
      </c>
      <c r="I1114">
        <v>2</v>
      </c>
      <c r="J1114">
        <v>4</v>
      </c>
      <c r="K1114" s="2" t="s">
        <v>20</v>
      </c>
      <c r="L1114" s="2">
        <f t="shared" si="103"/>
        <v>2</v>
      </c>
      <c r="M1114" s="2">
        <f t="shared" si="104"/>
        <v>0</v>
      </c>
      <c r="N1114" s="2">
        <f t="shared" si="105"/>
        <v>2</v>
      </c>
      <c r="O1114" s="2">
        <f t="shared" si="106"/>
        <v>0</v>
      </c>
      <c r="P1114">
        <v>1</v>
      </c>
      <c r="Q1114" s="2" t="s">
        <v>17</v>
      </c>
      <c r="R1114" s="2">
        <f t="shared" si="107"/>
        <v>2</v>
      </c>
      <c r="S1114">
        <v>15</v>
      </c>
      <c r="T1114">
        <v>3</v>
      </c>
      <c r="U1114">
        <v>2</v>
      </c>
      <c r="V1114">
        <v>10</v>
      </c>
      <c r="W1114">
        <v>7</v>
      </c>
      <c r="X1114">
        <v>1</v>
      </c>
    </row>
    <row r="1115" spans="1:24" x14ac:dyDescent="0.25">
      <c r="A1115">
        <v>838</v>
      </c>
      <c r="B1115">
        <v>40</v>
      </c>
      <c r="C1115" s="2" t="s">
        <v>19</v>
      </c>
      <c r="D1115" s="2">
        <f t="shared" si="102"/>
        <v>0</v>
      </c>
      <c r="E1115">
        <v>2</v>
      </c>
      <c r="F1115">
        <v>2</v>
      </c>
      <c r="G1115">
        <v>1</v>
      </c>
      <c r="H1115">
        <v>3</v>
      </c>
      <c r="I1115">
        <v>3</v>
      </c>
      <c r="J1115">
        <v>3</v>
      </c>
      <c r="K1115" s="2" t="s">
        <v>18</v>
      </c>
      <c r="L1115" s="2">
        <f t="shared" si="103"/>
        <v>3</v>
      </c>
      <c r="M1115" s="2">
        <f t="shared" si="104"/>
        <v>0</v>
      </c>
      <c r="N1115" s="2">
        <f t="shared" si="105"/>
        <v>0</v>
      </c>
      <c r="O1115" s="2">
        <f t="shared" si="106"/>
        <v>3</v>
      </c>
      <c r="P1115">
        <v>1</v>
      </c>
      <c r="Q1115" s="2" t="s">
        <v>19</v>
      </c>
      <c r="R1115" s="2">
        <f t="shared" si="107"/>
        <v>1</v>
      </c>
      <c r="S1115">
        <v>17</v>
      </c>
      <c r="T1115">
        <v>3</v>
      </c>
      <c r="U1115">
        <v>2</v>
      </c>
      <c r="V1115">
        <v>18</v>
      </c>
      <c r="W1115">
        <v>7</v>
      </c>
      <c r="X1115">
        <v>2</v>
      </c>
    </row>
    <row r="1116" spans="1:24" x14ac:dyDescent="0.25">
      <c r="A1116">
        <v>844</v>
      </c>
      <c r="B1116">
        <v>26</v>
      </c>
      <c r="C1116" s="2" t="s">
        <v>19</v>
      </c>
      <c r="D1116" s="2">
        <f t="shared" si="102"/>
        <v>0</v>
      </c>
      <c r="E1116">
        <v>2</v>
      </c>
      <c r="F1116">
        <v>1</v>
      </c>
      <c r="G1116">
        <v>2</v>
      </c>
      <c r="H1116">
        <v>4</v>
      </c>
      <c r="I1116">
        <v>1</v>
      </c>
      <c r="J1116">
        <v>4</v>
      </c>
      <c r="K1116" s="2" t="s">
        <v>20</v>
      </c>
      <c r="L1116" s="2">
        <f t="shared" si="103"/>
        <v>2</v>
      </c>
      <c r="M1116" s="2">
        <f t="shared" si="104"/>
        <v>0</v>
      </c>
      <c r="N1116" s="2">
        <f t="shared" si="105"/>
        <v>2</v>
      </c>
      <c r="O1116" s="2">
        <f t="shared" si="106"/>
        <v>0</v>
      </c>
      <c r="P1116">
        <v>1</v>
      </c>
      <c r="Q1116" s="2" t="s">
        <v>19</v>
      </c>
      <c r="R1116" s="2">
        <f t="shared" si="107"/>
        <v>1</v>
      </c>
      <c r="S1116">
        <v>22</v>
      </c>
      <c r="T1116">
        <v>4</v>
      </c>
      <c r="U1116">
        <v>3</v>
      </c>
      <c r="V1116">
        <v>8</v>
      </c>
      <c r="W1116">
        <v>7</v>
      </c>
      <c r="X1116">
        <v>0</v>
      </c>
    </row>
    <row r="1117" spans="1:24" x14ac:dyDescent="0.25">
      <c r="A1117">
        <v>847</v>
      </c>
      <c r="B1117">
        <v>35</v>
      </c>
      <c r="C1117" s="2" t="s">
        <v>19</v>
      </c>
      <c r="D1117" s="2">
        <f t="shared" si="102"/>
        <v>0</v>
      </c>
      <c r="E1117">
        <v>3</v>
      </c>
      <c r="F1117">
        <v>3</v>
      </c>
      <c r="G1117">
        <v>2</v>
      </c>
      <c r="H1117">
        <v>2</v>
      </c>
      <c r="I1117">
        <v>3</v>
      </c>
      <c r="J1117">
        <v>3</v>
      </c>
      <c r="K1117" s="2" t="s">
        <v>21</v>
      </c>
      <c r="L1117" s="2">
        <f t="shared" si="103"/>
        <v>1</v>
      </c>
      <c r="M1117" s="2">
        <f t="shared" si="104"/>
        <v>1</v>
      </c>
      <c r="N1117" s="2">
        <f t="shared" si="105"/>
        <v>0</v>
      </c>
      <c r="O1117" s="2">
        <f t="shared" si="106"/>
        <v>0</v>
      </c>
      <c r="P1117">
        <v>2</v>
      </c>
      <c r="Q1117" s="2" t="s">
        <v>19</v>
      </c>
      <c r="R1117" s="2">
        <f t="shared" si="107"/>
        <v>1</v>
      </c>
      <c r="S1117">
        <v>18</v>
      </c>
      <c r="T1117">
        <v>3</v>
      </c>
      <c r="U1117">
        <v>4</v>
      </c>
      <c r="V1117">
        <v>7</v>
      </c>
      <c r="W1117">
        <v>7</v>
      </c>
      <c r="X1117">
        <v>6</v>
      </c>
    </row>
    <row r="1118" spans="1:24" x14ac:dyDescent="0.25">
      <c r="A1118">
        <v>859</v>
      </c>
      <c r="B1118">
        <v>53</v>
      </c>
      <c r="C1118" s="2" t="s">
        <v>19</v>
      </c>
      <c r="D1118" s="2">
        <f t="shared" si="102"/>
        <v>0</v>
      </c>
      <c r="E1118">
        <v>2</v>
      </c>
      <c r="F1118">
        <v>4</v>
      </c>
      <c r="G1118">
        <v>1</v>
      </c>
      <c r="H1118">
        <v>3</v>
      </c>
      <c r="I1118">
        <v>5</v>
      </c>
      <c r="J1118">
        <v>3</v>
      </c>
      <c r="K1118" s="2" t="s">
        <v>21</v>
      </c>
      <c r="L1118" s="2">
        <f t="shared" si="103"/>
        <v>1</v>
      </c>
      <c r="M1118" s="2">
        <f t="shared" si="104"/>
        <v>1</v>
      </c>
      <c r="N1118" s="2">
        <f t="shared" si="105"/>
        <v>0</v>
      </c>
      <c r="O1118" s="2">
        <f t="shared" si="106"/>
        <v>0</v>
      </c>
      <c r="P1118">
        <v>1</v>
      </c>
      <c r="Q1118" s="2" t="s">
        <v>19</v>
      </c>
      <c r="R1118" s="2">
        <f t="shared" si="107"/>
        <v>1</v>
      </c>
      <c r="S1118">
        <v>18</v>
      </c>
      <c r="T1118">
        <v>3</v>
      </c>
      <c r="U1118">
        <v>3</v>
      </c>
      <c r="V1118">
        <v>7</v>
      </c>
      <c r="W1118">
        <v>7</v>
      </c>
      <c r="X1118">
        <v>4</v>
      </c>
    </row>
    <row r="1119" spans="1:24" x14ac:dyDescent="0.25">
      <c r="A1119">
        <v>871</v>
      </c>
      <c r="B1119">
        <v>35</v>
      </c>
      <c r="C1119" s="2" t="s">
        <v>19</v>
      </c>
      <c r="D1119" s="2">
        <f t="shared" si="102"/>
        <v>0</v>
      </c>
      <c r="E1119">
        <v>2</v>
      </c>
      <c r="F1119">
        <v>3</v>
      </c>
      <c r="G1119">
        <v>2</v>
      </c>
      <c r="H1119">
        <v>3</v>
      </c>
      <c r="I1119">
        <v>2</v>
      </c>
      <c r="J1119">
        <v>2</v>
      </c>
      <c r="K1119" s="2" t="s">
        <v>20</v>
      </c>
      <c r="L1119" s="2">
        <f t="shared" si="103"/>
        <v>2</v>
      </c>
      <c r="M1119" s="2">
        <f t="shared" si="104"/>
        <v>0</v>
      </c>
      <c r="N1119" s="2">
        <f t="shared" si="105"/>
        <v>2</v>
      </c>
      <c r="O1119" s="2">
        <f t="shared" si="106"/>
        <v>0</v>
      </c>
      <c r="P1119">
        <v>3</v>
      </c>
      <c r="Q1119" s="2" t="s">
        <v>17</v>
      </c>
      <c r="R1119" s="2">
        <f t="shared" si="107"/>
        <v>2</v>
      </c>
      <c r="S1119">
        <v>15</v>
      </c>
      <c r="T1119">
        <v>3</v>
      </c>
      <c r="U1119">
        <v>3</v>
      </c>
      <c r="V1119">
        <v>7</v>
      </c>
      <c r="W1119">
        <v>7</v>
      </c>
      <c r="X1119">
        <v>1</v>
      </c>
    </row>
    <row r="1120" spans="1:24" x14ac:dyDescent="0.25">
      <c r="A1120">
        <v>873</v>
      </c>
      <c r="B1120">
        <v>33</v>
      </c>
      <c r="C1120" s="2" t="s">
        <v>19</v>
      </c>
      <c r="D1120" s="2">
        <f t="shared" si="102"/>
        <v>0</v>
      </c>
      <c r="E1120">
        <v>3</v>
      </c>
      <c r="F1120">
        <v>2</v>
      </c>
      <c r="G1120">
        <v>1</v>
      </c>
      <c r="H1120">
        <v>1</v>
      </c>
      <c r="I1120">
        <v>2</v>
      </c>
      <c r="J1120">
        <v>1</v>
      </c>
      <c r="K1120" s="2" t="s">
        <v>20</v>
      </c>
      <c r="L1120" s="2">
        <f t="shared" si="103"/>
        <v>2</v>
      </c>
      <c r="M1120" s="2">
        <f t="shared" si="104"/>
        <v>0</v>
      </c>
      <c r="N1120" s="2">
        <f t="shared" si="105"/>
        <v>2</v>
      </c>
      <c r="O1120" s="2">
        <f t="shared" si="106"/>
        <v>0</v>
      </c>
      <c r="P1120">
        <v>7</v>
      </c>
      <c r="Q1120" s="2" t="s">
        <v>19</v>
      </c>
      <c r="R1120" s="2">
        <f t="shared" si="107"/>
        <v>1</v>
      </c>
      <c r="S1120">
        <v>12</v>
      </c>
      <c r="T1120">
        <v>3</v>
      </c>
      <c r="U1120">
        <v>2</v>
      </c>
      <c r="V1120">
        <v>10</v>
      </c>
      <c r="W1120">
        <v>7</v>
      </c>
      <c r="X1120">
        <v>0</v>
      </c>
    </row>
    <row r="1121" spans="1:24" x14ac:dyDescent="0.25">
      <c r="A1121">
        <v>874</v>
      </c>
      <c r="B1121">
        <v>36</v>
      </c>
      <c r="C1121" s="2" t="s">
        <v>19</v>
      </c>
      <c r="D1121" s="2">
        <f t="shared" si="102"/>
        <v>0</v>
      </c>
      <c r="E1121">
        <v>2</v>
      </c>
      <c r="F1121">
        <v>3</v>
      </c>
      <c r="G1121">
        <v>1</v>
      </c>
      <c r="H1121">
        <v>1</v>
      </c>
      <c r="I1121">
        <v>1</v>
      </c>
      <c r="J1121">
        <v>3</v>
      </c>
      <c r="K1121" s="2" t="s">
        <v>21</v>
      </c>
      <c r="L1121" s="2">
        <f t="shared" si="103"/>
        <v>1</v>
      </c>
      <c r="M1121" s="2">
        <f t="shared" si="104"/>
        <v>1</v>
      </c>
      <c r="N1121" s="2">
        <f t="shared" si="105"/>
        <v>0</v>
      </c>
      <c r="O1121" s="2">
        <f t="shared" si="106"/>
        <v>0</v>
      </c>
      <c r="P1121">
        <v>8</v>
      </c>
      <c r="Q1121" s="2" t="s">
        <v>19</v>
      </c>
      <c r="R1121" s="2">
        <f t="shared" si="107"/>
        <v>1</v>
      </c>
      <c r="S1121">
        <v>14</v>
      </c>
      <c r="T1121">
        <v>3</v>
      </c>
      <c r="U1121">
        <v>3</v>
      </c>
      <c r="V1121">
        <v>7</v>
      </c>
      <c r="W1121">
        <v>7</v>
      </c>
      <c r="X1121">
        <v>1</v>
      </c>
    </row>
    <row r="1122" spans="1:24" x14ac:dyDescent="0.25">
      <c r="A1122">
        <v>875</v>
      </c>
      <c r="B1122">
        <v>30</v>
      </c>
      <c r="C1122" s="2" t="s">
        <v>19</v>
      </c>
      <c r="D1122" s="2">
        <f t="shared" si="102"/>
        <v>0</v>
      </c>
      <c r="E1122">
        <v>2</v>
      </c>
      <c r="F1122">
        <v>3</v>
      </c>
      <c r="G1122">
        <v>1</v>
      </c>
      <c r="H1122">
        <v>1</v>
      </c>
      <c r="I1122">
        <v>2</v>
      </c>
      <c r="J1122">
        <v>3</v>
      </c>
      <c r="K1122" s="2" t="s">
        <v>21</v>
      </c>
      <c r="L1122" s="2">
        <f t="shared" si="103"/>
        <v>1</v>
      </c>
      <c r="M1122" s="2">
        <f t="shared" si="104"/>
        <v>1</v>
      </c>
      <c r="N1122" s="2">
        <f t="shared" si="105"/>
        <v>0</v>
      </c>
      <c r="O1122" s="2">
        <f t="shared" si="106"/>
        <v>0</v>
      </c>
      <c r="P1122">
        <v>1</v>
      </c>
      <c r="Q1122" s="2" t="s">
        <v>19</v>
      </c>
      <c r="R1122" s="2">
        <f t="shared" si="107"/>
        <v>1</v>
      </c>
      <c r="S1122">
        <v>13</v>
      </c>
      <c r="T1122">
        <v>3</v>
      </c>
      <c r="U1122">
        <v>2</v>
      </c>
      <c r="V1122">
        <v>10</v>
      </c>
      <c r="W1122">
        <v>7</v>
      </c>
      <c r="X1122">
        <v>8</v>
      </c>
    </row>
    <row r="1123" spans="1:24" x14ac:dyDescent="0.25">
      <c r="A1123">
        <v>880</v>
      </c>
      <c r="B1123">
        <v>60</v>
      </c>
      <c r="C1123" s="2" t="s">
        <v>19</v>
      </c>
      <c r="D1123" s="2">
        <f t="shared" si="102"/>
        <v>0</v>
      </c>
      <c r="E1123">
        <v>2</v>
      </c>
      <c r="F1123">
        <v>2</v>
      </c>
      <c r="G1123">
        <v>2</v>
      </c>
      <c r="H1123">
        <v>3</v>
      </c>
      <c r="I1123">
        <v>2</v>
      </c>
      <c r="J1123">
        <v>4</v>
      </c>
      <c r="K1123" s="2" t="s">
        <v>21</v>
      </c>
      <c r="L1123" s="2">
        <f t="shared" si="103"/>
        <v>1</v>
      </c>
      <c r="M1123" s="2">
        <f t="shared" si="104"/>
        <v>1</v>
      </c>
      <c r="N1123" s="2">
        <f t="shared" si="105"/>
        <v>0</v>
      </c>
      <c r="O1123" s="2">
        <f t="shared" si="106"/>
        <v>0</v>
      </c>
      <c r="P1123">
        <v>0</v>
      </c>
      <c r="Q1123" s="2" t="s">
        <v>17</v>
      </c>
      <c r="R1123" s="2">
        <f t="shared" si="107"/>
        <v>2</v>
      </c>
      <c r="S1123">
        <v>18</v>
      </c>
      <c r="T1123">
        <v>3</v>
      </c>
      <c r="U1123">
        <v>3</v>
      </c>
      <c r="V1123">
        <v>11</v>
      </c>
      <c r="W1123">
        <v>7</v>
      </c>
      <c r="X1123">
        <v>1</v>
      </c>
    </row>
    <row r="1124" spans="1:24" x14ac:dyDescent="0.25">
      <c r="A1124">
        <v>882</v>
      </c>
      <c r="B1124">
        <v>32</v>
      </c>
      <c r="C1124" s="2" t="s">
        <v>19</v>
      </c>
      <c r="D1124" s="2">
        <f t="shared" si="102"/>
        <v>0</v>
      </c>
      <c r="E1124">
        <v>2</v>
      </c>
      <c r="F1124">
        <v>4</v>
      </c>
      <c r="G1124">
        <v>1</v>
      </c>
      <c r="H1124">
        <v>1</v>
      </c>
      <c r="I1124">
        <v>2</v>
      </c>
      <c r="J1124">
        <v>3</v>
      </c>
      <c r="K1124" s="2" t="s">
        <v>18</v>
      </c>
      <c r="L1124" s="2">
        <f t="shared" si="103"/>
        <v>3</v>
      </c>
      <c r="M1124" s="2">
        <f t="shared" si="104"/>
        <v>0</v>
      </c>
      <c r="N1124" s="2">
        <f t="shared" si="105"/>
        <v>0</v>
      </c>
      <c r="O1124" s="2">
        <f t="shared" si="106"/>
        <v>3</v>
      </c>
      <c r="P1124">
        <v>4</v>
      </c>
      <c r="Q1124" s="2" t="s">
        <v>17</v>
      </c>
      <c r="R1124" s="2">
        <f t="shared" si="107"/>
        <v>2</v>
      </c>
      <c r="S1124">
        <v>14</v>
      </c>
      <c r="T1124">
        <v>3</v>
      </c>
      <c r="U1124">
        <v>3</v>
      </c>
      <c r="V1124">
        <v>8</v>
      </c>
      <c r="W1124">
        <v>7</v>
      </c>
      <c r="X1124">
        <v>0</v>
      </c>
    </row>
    <row r="1125" spans="1:24" x14ac:dyDescent="0.25">
      <c r="A1125">
        <v>883</v>
      </c>
      <c r="B1125">
        <v>36</v>
      </c>
      <c r="C1125" s="2" t="s">
        <v>19</v>
      </c>
      <c r="D1125" s="2">
        <f t="shared" si="102"/>
        <v>0</v>
      </c>
      <c r="E1125">
        <v>3</v>
      </c>
      <c r="F1125">
        <v>3</v>
      </c>
      <c r="G1125">
        <v>1</v>
      </c>
      <c r="H1125">
        <v>4</v>
      </c>
      <c r="I1125">
        <v>3</v>
      </c>
      <c r="J1125">
        <v>4</v>
      </c>
      <c r="K1125" s="2" t="s">
        <v>21</v>
      </c>
      <c r="L1125" s="2">
        <f t="shared" si="103"/>
        <v>1</v>
      </c>
      <c r="M1125" s="2">
        <f t="shared" si="104"/>
        <v>1</v>
      </c>
      <c r="N1125" s="2">
        <f t="shared" si="105"/>
        <v>0</v>
      </c>
      <c r="O1125" s="2">
        <f t="shared" si="106"/>
        <v>0</v>
      </c>
      <c r="P1125">
        <v>2</v>
      </c>
      <c r="Q1125" s="2" t="s">
        <v>17</v>
      </c>
      <c r="R1125" s="2">
        <f t="shared" si="107"/>
        <v>2</v>
      </c>
      <c r="S1125">
        <v>21</v>
      </c>
      <c r="T1125">
        <v>4</v>
      </c>
      <c r="U1125">
        <v>3</v>
      </c>
      <c r="V1125">
        <v>7</v>
      </c>
      <c r="W1125">
        <v>7</v>
      </c>
      <c r="X1125">
        <v>7</v>
      </c>
    </row>
    <row r="1126" spans="1:24" x14ac:dyDescent="0.25">
      <c r="A1126">
        <v>890</v>
      </c>
      <c r="B1126">
        <v>27</v>
      </c>
      <c r="C1126" s="2" t="s">
        <v>19</v>
      </c>
      <c r="D1126" s="2">
        <f t="shared" si="102"/>
        <v>0</v>
      </c>
      <c r="E1126">
        <v>3</v>
      </c>
      <c r="F1126">
        <v>1</v>
      </c>
      <c r="G1126">
        <v>1</v>
      </c>
      <c r="H1126">
        <v>1</v>
      </c>
      <c r="I1126">
        <v>1</v>
      </c>
      <c r="J1126">
        <v>1</v>
      </c>
      <c r="K1126" s="2" t="s">
        <v>20</v>
      </c>
      <c r="L1126" s="2">
        <f t="shared" si="103"/>
        <v>2</v>
      </c>
      <c r="M1126" s="2">
        <f t="shared" si="104"/>
        <v>0</v>
      </c>
      <c r="N1126" s="2">
        <f t="shared" si="105"/>
        <v>2</v>
      </c>
      <c r="O1126" s="2">
        <f t="shared" si="106"/>
        <v>0</v>
      </c>
      <c r="P1126">
        <v>3</v>
      </c>
      <c r="Q1126" s="2" t="s">
        <v>17</v>
      </c>
      <c r="R1126" s="2">
        <f t="shared" si="107"/>
        <v>2</v>
      </c>
      <c r="S1126">
        <v>14</v>
      </c>
      <c r="T1126">
        <v>3</v>
      </c>
      <c r="U1126">
        <v>2</v>
      </c>
      <c r="V1126">
        <v>9</v>
      </c>
      <c r="W1126">
        <v>7</v>
      </c>
      <c r="X1126">
        <v>6</v>
      </c>
    </row>
    <row r="1127" spans="1:24" x14ac:dyDescent="0.25">
      <c r="A1127">
        <v>899</v>
      </c>
      <c r="B1127">
        <v>43</v>
      </c>
      <c r="C1127" s="2" t="s">
        <v>19</v>
      </c>
      <c r="D1127" s="2">
        <f t="shared" si="102"/>
        <v>0</v>
      </c>
      <c r="E1127">
        <v>3</v>
      </c>
      <c r="F1127">
        <v>3</v>
      </c>
      <c r="G1127">
        <v>1</v>
      </c>
      <c r="H1127">
        <v>1</v>
      </c>
      <c r="I1127">
        <v>5</v>
      </c>
      <c r="J1127">
        <v>4</v>
      </c>
      <c r="K1127" s="2" t="s">
        <v>20</v>
      </c>
      <c r="L1127" s="2">
        <f t="shared" si="103"/>
        <v>2</v>
      </c>
      <c r="M1127" s="2">
        <f t="shared" si="104"/>
        <v>0</v>
      </c>
      <c r="N1127" s="2">
        <f t="shared" si="105"/>
        <v>2</v>
      </c>
      <c r="O1127" s="2">
        <f t="shared" si="106"/>
        <v>0</v>
      </c>
      <c r="P1127">
        <v>3</v>
      </c>
      <c r="Q1127" s="2" t="s">
        <v>19</v>
      </c>
      <c r="R1127" s="2">
        <f t="shared" si="107"/>
        <v>1</v>
      </c>
      <c r="S1127">
        <v>14</v>
      </c>
      <c r="T1127">
        <v>3</v>
      </c>
      <c r="U1127">
        <v>3</v>
      </c>
      <c r="V1127">
        <v>8</v>
      </c>
      <c r="W1127">
        <v>7</v>
      </c>
      <c r="X1127">
        <v>0</v>
      </c>
    </row>
    <row r="1128" spans="1:24" x14ac:dyDescent="0.25">
      <c r="A1128">
        <v>906</v>
      </c>
      <c r="B1128">
        <v>29</v>
      </c>
      <c r="C1128" s="2" t="s">
        <v>19</v>
      </c>
      <c r="D1128" s="2">
        <f t="shared" si="102"/>
        <v>0</v>
      </c>
      <c r="E1128">
        <v>3</v>
      </c>
      <c r="F1128">
        <v>4</v>
      </c>
      <c r="G1128">
        <v>1</v>
      </c>
      <c r="H1128">
        <v>2</v>
      </c>
      <c r="I1128">
        <v>4</v>
      </c>
      <c r="J1128">
        <v>4</v>
      </c>
      <c r="K1128" s="2" t="s">
        <v>21</v>
      </c>
      <c r="L1128" s="2">
        <f t="shared" si="103"/>
        <v>1</v>
      </c>
      <c r="M1128" s="2">
        <f t="shared" si="104"/>
        <v>1</v>
      </c>
      <c r="N1128" s="2">
        <f t="shared" si="105"/>
        <v>0</v>
      </c>
      <c r="O1128" s="2">
        <f t="shared" si="106"/>
        <v>0</v>
      </c>
      <c r="P1128">
        <v>3</v>
      </c>
      <c r="Q1128" s="2" t="s">
        <v>19</v>
      </c>
      <c r="R1128" s="2">
        <f t="shared" si="107"/>
        <v>1</v>
      </c>
      <c r="S1128">
        <v>14</v>
      </c>
      <c r="T1128">
        <v>3</v>
      </c>
      <c r="U1128">
        <v>2</v>
      </c>
      <c r="V1128">
        <v>7</v>
      </c>
      <c r="W1128">
        <v>7</v>
      </c>
      <c r="X1128">
        <v>1</v>
      </c>
    </row>
    <row r="1129" spans="1:24" x14ac:dyDescent="0.25">
      <c r="A1129">
        <v>920</v>
      </c>
      <c r="B1129">
        <v>59</v>
      </c>
      <c r="C1129" s="2" t="s">
        <v>19</v>
      </c>
      <c r="D1129" s="2">
        <f t="shared" si="102"/>
        <v>0</v>
      </c>
      <c r="E1129">
        <v>2</v>
      </c>
      <c r="F1129">
        <v>4</v>
      </c>
      <c r="G1129">
        <v>1</v>
      </c>
      <c r="H1129">
        <v>1</v>
      </c>
      <c r="I1129">
        <v>3</v>
      </c>
      <c r="J1129">
        <v>1</v>
      </c>
      <c r="K1129" s="2" t="s">
        <v>18</v>
      </c>
      <c r="L1129" s="2">
        <f t="shared" si="103"/>
        <v>3</v>
      </c>
      <c r="M1129" s="2">
        <f t="shared" si="104"/>
        <v>0</v>
      </c>
      <c r="N1129" s="2">
        <f t="shared" si="105"/>
        <v>0</v>
      </c>
      <c r="O1129" s="2">
        <f t="shared" si="106"/>
        <v>3</v>
      </c>
      <c r="P1129">
        <v>6</v>
      </c>
      <c r="Q1129" s="2" t="s">
        <v>19</v>
      </c>
      <c r="R1129" s="2">
        <f t="shared" si="107"/>
        <v>1</v>
      </c>
      <c r="S1129">
        <v>12</v>
      </c>
      <c r="T1129">
        <v>3</v>
      </c>
      <c r="U1129">
        <v>2</v>
      </c>
      <c r="V1129">
        <v>9</v>
      </c>
      <c r="W1129">
        <v>7</v>
      </c>
      <c r="X1129">
        <v>5</v>
      </c>
    </row>
    <row r="1130" spans="1:24" x14ac:dyDescent="0.25">
      <c r="A1130">
        <v>927</v>
      </c>
      <c r="B1130">
        <v>43</v>
      </c>
      <c r="C1130" s="2" t="s">
        <v>19</v>
      </c>
      <c r="D1130" s="2">
        <f t="shared" si="102"/>
        <v>0</v>
      </c>
      <c r="E1130">
        <v>2</v>
      </c>
      <c r="F1130">
        <v>4</v>
      </c>
      <c r="G1130">
        <v>1</v>
      </c>
      <c r="H1130">
        <v>2</v>
      </c>
      <c r="I1130">
        <v>3</v>
      </c>
      <c r="J1130">
        <v>4</v>
      </c>
      <c r="K1130" s="2" t="s">
        <v>18</v>
      </c>
      <c r="L1130" s="2">
        <f t="shared" si="103"/>
        <v>3</v>
      </c>
      <c r="M1130" s="2">
        <f t="shared" si="104"/>
        <v>0</v>
      </c>
      <c r="N1130" s="2">
        <f t="shared" si="105"/>
        <v>0</v>
      </c>
      <c r="O1130" s="2">
        <f t="shared" si="106"/>
        <v>3</v>
      </c>
      <c r="P1130">
        <v>3</v>
      </c>
      <c r="Q1130" s="2" t="s">
        <v>19</v>
      </c>
      <c r="R1130" s="2">
        <f t="shared" si="107"/>
        <v>1</v>
      </c>
      <c r="S1130">
        <v>14</v>
      </c>
      <c r="T1130">
        <v>3</v>
      </c>
      <c r="U1130">
        <v>4</v>
      </c>
      <c r="V1130">
        <v>21</v>
      </c>
      <c r="W1130">
        <v>7</v>
      </c>
      <c r="X1130">
        <v>15</v>
      </c>
    </row>
    <row r="1131" spans="1:24" x14ac:dyDescent="0.25">
      <c r="A1131">
        <v>929</v>
      </c>
      <c r="B1131">
        <v>44</v>
      </c>
      <c r="C1131" s="2" t="s">
        <v>17</v>
      </c>
      <c r="D1131" s="2">
        <f t="shared" si="102"/>
        <v>1</v>
      </c>
      <c r="E1131">
        <v>3</v>
      </c>
      <c r="F1131">
        <v>1</v>
      </c>
      <c r="G1131">
        <v>1</v>
      </c>
      <c r="H1131">
        <v>1</v>
      </c>
      <c r="I1131">
        <v>3</v>
      </c>
      <c r="J1131">
        <v>1</v>
      </c>
      <c r="K1131" s="2" t="s">
        <v>20</v>
      </c>
      <c r="L1131" s="2">
        <f t="shared" si="103"/>
        <v>2</v>
      </c>
      <c r="M1131" s="2">
        <f t="shared" si="104"/>
        <v>0</v>
      </c>
      <c r="N1131" s="2">
        <f t="shared" si="105"/>
        <v>2</v>
      </c>
      <c r="O1131" s="2">
        <f t="shared" si="106"/>
        <v>0</v>
      </c>
      <c r="P1131">
        <v>8</v>
      </c>
      <c r="Q1131" s="2" t="s">
        <v>19</v>
      </c>
      <c r="R1131" s="2">
        <f t="shared" si="107"/>
        <v>1</v>
      </c>
      <c r="S1131">
        <v>11</v>
      </c>
      <c r="T1131">
        <v>3</v>
      </c>
      <c r="U1131">
        <v>3</v>
      </c>
      <c r="V1131">
        <v>10</v>
      </c>
      <c r="W1131">
        <v>7</v>
      </c>
      <c r="X1131">
        <v>0</v>
      </c>
    </row>
    <row r="1132" spans="1:24" x14ac:dyDescent="0.25">
      <c r="A1132">
        <v>933</v>
      </c>
      <c r="B1132">
        <v>29</v>
      </c>
      <c r="C1132" s="2" t="s">
        <v>17</v>
      </c>
      <c r="D1132" s="2">
        <f t="shared" si="102"/>
        <v>1</v>
      </c>
      <c r="E1132">
        <v>3</v>
      </c>
      <c r="F1132">
        <v>2</v>
      </c>
      <c r="G1132">
        <v>1</v>
      </c>
      <c r="H1132">
        <v>1</v>
      </c>
      <c r="I1132">
        <v>1</v>
      </c>
      <c r="J1132">
        <v>3</v>
      </c>
      <c r="K1132" s="2" t="s">
        <v>21</v>
      </c>
      <c r="L1132" s="2">
        <f t="shared" si="103"/>
        <v>1</v>
      </c>
      <c r="M1132" s="2">
        <f t="shared" si="104"/>
        <v>1</v>
      </c>
      <c r="N1132" s="2">
        <f t="shared" si="105"/>
        <v>0</v>
      </c>
      <c r="O1132" s="2">
        <f t="shared" si="106"/>
        <v>0</v>
      </c>
      <c r="P1132">
        <v>3</v>
      </c>
      <c r="Q1132" s="2" t="s">
        <v>17</v>
      </c>
      <c r="R1132" s="2">
        <f t="shared" si="107"/>
        <v>2</v>
      </c>
      <c r="S1132">
        <v>13</v>
      </c>
      <c r="T1132">
        <v>3</v>
      </c>
      <c r="U1132">
        <v>3</v>
      </c>
      <c r="V1132">
        <v>7</v>
      </c>
      <c r="W1132">
        <v>7</v>
      </c>
      <c r="X1132">
        <v>7</v>
      </c>
    </row>
    <row r="1133" spans="1:24" x14ac:dyDescent="0.25">
      <c r="A1133">
        <v>936</v>
      </c>
      <c r="B1133">
        <v>32</v>
      </c>
      <c r="C1133" s="2" t="s">
        <v>19</v>
      </c>
      <c r="D1133" s="2">
        <f t="shared" si="102"/>
        <v>0</v>
      </c>
      <c r="E1133">
        <v>3</v>
      </c>
      <c r="F1133">
        <v>3</v>
      </c>
      <c r="G1133">
        <v>2</v>
      </c>
      <c r="H1133">
        <v>4</v>
      </c>
      <c r="I1133">
        <v>2</v>
      </c>
      <c r="J1133">
        <v>4</v>
      </c>
      <c r="K1133" s="2" t="s">
        <v>20</v>
      </c>
      <c r="L1133" s="2">
        <f t="shared" si="103"/>
        <v>2</v>
      </c>
      <c r="M1133" s="2">
        <f t="shared" si="104"/>
        <v>0</v>
      </c>
      <c r="N1133" s="2">
        <f t="shared" si="105"/>
        <v>2</v>
      </c>
      <c r="O1133" s="2">
        <f t="shared" si="106"/>
        <v>0</v>
      </c>
      <c r="P1133">
        <v>4</v>
      </c>
      <c r="Q1133" s="2" t="s">
        <v>19</v>
      </c>
      <c r="R1133" s="2">
        <f t="shared" si="107"/>
        <v>1</v>
      </c>
      <c r="S1133">
        <v>15</v>
      </c>
      <c r="T1133">
        <v>3</v>
      </c>
      <c r="U1133">
        <v>4</v>
      </c>
      <c r="V1133">
        <v>10</v>
      </c>
      <c r="W1133">
        <v>7</v>
      </c>
      <c r="X1133">
        <v>0</v>
      </c>
    </row>
    <row r="1134" spans="1:24" x14ac:dyDescent="0.25">
      <c r="A1134">
        <v>943</v>
      </c>
      <c r="B1134">
        <v>36</v>
      </c>
      <c r="C1134" s="2" t="s">
        <v>19</v>
      </c>
      <c r="D1134" s="2">
        <f t="shared" si="102"/>
        <v>0</v>
      </c>
      <c r="E1134">
        <v>2</v>
      </c>
      <c r="F1134">
        <v>4</v>
      </c>
      <c r="G1134">
        <v>1</v>
      </c>
      <c r="H1134">
        <v>1</v>
      </c>
      <c r="I1134">
        <v>3</v>
      </c>
      <c r="J1134">
        <v>2</v>
      </c>
      <c r="K1134" s="2" t="s">
        <v>20</v>
      </c>
      <c r="L1134" s="2">
        <f t="shared" si="103"/>
        <v>2</v>
      </c>
      <c r="M1134" s="2">
        <f t="shared" si="104"/>
        <v>0</v>
      </c>
      <c r="N1134" s="2">
        <f t="shared" si="105"/>
        <v>2</v>
      </c>
      <c r="O1134" s="2">
        <f t="shared" si="106"/>
        <v>0</v>
      </c>
      <c r="P1134">
        <v>3</v>
      </c>
      <c r="Q1134" s="2" t="s">
        <v>19</v>
      </c>
      <c r="R1134" s="2">
        <f t="shared" si="107"/>
        <v>1</v>
      </c>
      <c r="S1134">
        <v>12</v>
      </c>
      <c r="T1134">
        <v>3</v>
      </c>
      <c r="U1134">
        <v>3</v>
      </c>
      <c r="V1134">
        <v>7</v>
      </c>
      <c r="W1134">
        <v>7</v>
      </c>
      <c r="X1134">
        <v>1</v>
      </c>
    </row>
    <row r="1135" spans="1:24" x14ac:dyDescent="0.25">
      <c r="A1135">
        <v>948</v>
      </c>
      <c r="B1135">
        <v>52</v>
      </c>
      <c r="C1135" s="2" t="s">
        <v>17</v>
      </c>
      <c r="D1135" s="2">
        <f t="shared" si="102"/>
        <v>1</v>
      </c>
      <c r="E1135">
        <v>3</v>
      </c>
      <c r="F1135">
        <v>2</v>
      </c>
      <c r="G1135">
        <v>2</v>
      </c>
      <c r="H1135">
        <v>3</v>
      </c>
      <c r="I1135">
        <v>3</v>
      </c>
      <c r="J1135">
        <v>2</v>
      </c>
      <c r="K1135" s="2" t="s">
        <v>18</v>
      </c>
      <c r="L1135" s="2">
        <f t="shared" si="103"/>
        <v>3</v>
      </c>
      <c r="M1135" s="2">
        <f t="shared" si="104"/>
        <v>0</v>
      </c>
      <c r="N1135" s="2">
        <f t="shared" si="105"/>
        <v>0</v>
      </c>
      <c r="O1135" s="2">
        <f t="shared" si="106"/>
        <v>3</v>
      </c>
      <c r="P1135">
        <v>1</v>
      </c>
      <c r="Q1135" s="2" t="s">
        <v>17</v>
      </c>
      <c r="R1135" s="2">
        <f t="shared" si="107"/>
        <v>2</v>
      </c>
      <c r="S1135">
        <v>19</v>
      </c>
      <c r="T1135">
        <v>3</v>
      </c>
      <c r="U1135">
        <v>2</v>
      </c>
      <c r="V1135">
        <v>8</v>
      </c>
      <c r="W1135">
        <v>7</v>
      </c>
      <c r="X1135">
        <v>7</v>
      </c>
    </row>
    <row r="1136" spans="1:24" x14ac:dyDescent="0.25">
      <c r="A1136">
        <v>950</v>
      </c>
      <c r="B1136">
        <v>39</v>
      </c>
      <c r="C1136" s="2" t="s">
        <v>19</v>
      </c>
      <c r="D1136" s="2">
        <f t="shared" si="102"/>
        <v>0</v>
      </c>
      <c r="E1136">
        <v>2</v>
      </c>
      <c r="F1136">
        <v>1</v>
      </c>
      <c r="G1136">
        <v>1</v>
      </c>
      <c r="H1136">
        <v>3</v>
      </c>
      <c r="I1136">
        <v>2</v>
      </c>
      <c r="J1136">
        <v>1</v>
      </c>
      <c r="K1136" s="2" t="s">
        <v>18</v>
      </c>
      <c r="L1136" s="2">
        <f t="shared" si="103"/>
        <v>3</v>
      </c>
      <c r="M1136" s="2">
        <f t="shared" si="104"/>
        <v>0</v>
      </c>
      <c r="N1136" s="2">
        <f t="shared" si="105"/>
        <v>0</v>
      </c>
      <c r="O1136" s="2">
        <f t="shared" si="106"/>
        <v>3</v>
      </c>
      <c r="P1136">
        <v>3</v>
      </c>
      <c r="Q1136" s="2" t="s">
        <v>19</v>
      </c>
      <c r="R1136" s="2">
        <f t="shared" si="107"/>
        <v>1</v>
      </c>
      <c r="S1136">
        <v>11</v>
      </c>
      <c r="T1136">
        <v>3</v>
      </c>
      <c r="U1136">
        <v>3</v>
      </c>
      <c r="V1136">
        <v>8</v>
      </c>
      <c r="W1136">
        <v>7</v>
      </c>
      <c r="X1136">
        <v>1</v>
      </c>
    </row>
    <row r="1137" spans="1:24" x14ac:dyDescent="0.25">
      <c r="A1137">
        <v>959</v>
      </c>
      <c r="B1137">
        <v>34</v>
      </c>
      <c r="C1137" s="2" t="s">
        <v>19</v>
      </c>
      <c r="D1137" s="2">
        <f t="shared" si="102"/>
        <v>0</v>
      </c>
      <c r="E1137">
        <v>3</v>
      </c>
      <c r="F1137">
        <v>4</v>
      </c>
      <c r="G1137">
        <v>1</v>
      </c>
      <c r="H1137">
        <v>1</v>
      </c>
      <c r="I1137">
        <v>3</v>
      </c>
      <c r="J1137">
        <v>1</v>
      </c>
      <c r="K1137" s="2" t="s">
        <v>21</v>
      </c>
      <c r="L1137" s="2">
        <f t="shared" si="103"/>
        <v>1</v>
      </c>
      <c r="M1137" s="2">
        <f t="shared" si="104"/>
        <v>1</v>
      </c>
      <c r="N1137" s="2">
        <f t="shared" si="105"/>
        <v>0</v>
      </c>
      <c r="O1137" s="2">
        <f t="shared" si="106"/>
        <v>0</v>
      </c>
      <c r="P1137">
        <v>4</v>
      </c>
      <c r="Q1137" s="2" t="s">
        <v>19</v>
      </c>
      <c r="R1137" s="2">
        <f t="shared" si="107"/>
        <v>1</v>
      </c>
      <c r="S1137">
        <v>11</v>
      </c>
      <c r="T1137">
        <v>3</v>
      </c>
      <c r="U1137">
        <v>2</v>
      </c>
      <c r="V1137">
        <v>9</v>
      </c>
      <c r="W1137">
        <v>7</v>
      </c>
      <c r="X1137">
        <v>1</v>
      </c>
    </row>
    <row r="1138" spans="1:24" x14ac:dyDescent="0.25">
      <c r="A1138">
        <v>964</v>
      </c>
      <c r="B1138">
        <v>38</v>
      </c>
      <c r="C1138" s="2" t="s">
        <v>19</v>
      </c>
      <c r="D1138" s="2">
        <f t="shared" si="102"/>
        <v>0</v>
      </c>
      <c r="E1138">
        <v>2</v>
      </c>
      <c r="F1138">
        <v>2</v>
      </c>
      <c r="G1138">
        <v>1</v>
      </c>
      <c r="H1138">
        <v>3</v>
      </c>
      <c r="I1138">
        <v>2</v>
      </c>
      <c r="J1138">
        <v>2</v>
      </c>
      <c r="K1138" s="2" t="s">
        <v>21</v>
      </c>
      <c r="L1138" s="2">
        <f t="shared" si="103"/>
        <v>1</v>
      </c>
      <c r="M1138" s="2">
        <f t="shared" si="104"/>
        <v>1</v>
      </c>
      <c r="N1138" s="2">
        <f t="shared" si="105"/>
        <v>0</v>
      </c>
      <c r="O1138" s="2">
        <f t="shared" si="106"/>
        <v>0</v>
      </c>
      <c r="P1138">
        <v>3</v>
      </c>
      <c r="Q1138" s="2" t="s">
        <v>19</v>
      </c>
      <c r="R1138" s="2">
        <f t="shared" si="107"/>
        <v>1</v>
      </c>
      <c r="S1138">
        <v>15</v>
      </c>
      <c r="T1138">
        <v>3</v>
      </c>
      <c r="U1138">
        <v>3</v>
      </c>
      <c r="V1138">
        <v>7</v>
      </c>
      <c r="W1138">
        <v>7</v>
      </c>
      <c r="X1138">
        <v>1</v>
      </c>
    </row>
    <row r="1139" spans="1:24" x14ac:dyDescent="0.25">
      <c r="A1139">
        <v>969</v>
      </c>
      <c r="B1139">
        <v>36</v>
      </c>
      <c r="C1139" s="2" t="s">
        <v>19</v>
      </c>
      <c r="D1139" s="2">
        <f t="shared" si="102"/>
        <v>0</v>
      </c>
      <c r="E1139">
        <v>3</v>
      </c>
      <c r="F1139">
        <v>1</v>
      </c>
      <c r="G1139">
        <v>1</v>
      </c>
      <c r="H1139">
        <v>4</v>
      </c>
      <c r="I1139">
        <v>2</v>
      </c>
      <c r="J1139">
        <v>3</v>
      </c>
      <c r="K1139" s="2" t="s">
        <v>20</v>
      </c>
      <c r="L1139" s="2">
        <f t="shared" si="103"/>
        <v>2</v>
      </c>
      <c r="M1139" s="2">
        <f t="shared" si="104"/>
        <v>0</v>
      </c>
      <c r="N1139" s="2">
        <f t="shared" si="105"/>
        <v>2</v>
      </c>
      <c r="O1139" s="2">
        <f t="shared" si="106"/>
        <v>0</v>
      </c>
      <c r="P1139">
        <v>2</v>
      </c>
      <c r="Q1139" s="2" t="s">
        <v>19</v>
      </c>
      <c r="R1139" s="2">
        <f t="shared" si="107"/>
        <v>1</v>
      </c>
      <c r="S1139">
        <v>16</v>
      </c>
      <c r="T1139">
        <v>3</v>
      </c>
      <c r="U1139">
        <v>2</v>
      </c>
      <c r="V1139">
        <v>15</v>
      </c>
      <c r="W1139">
        <v>7</v>
      </c>
      <c r="X1139">
        <v>6</v>
      </c>
    </row>
    <row r="1140" spans="1:24" x14ac:dyDescent="0.25">
      <c r="A1140">
        <v>974</v>
      </c>
      <c r="B1140">
        <v>35</v>
      </c>
      <c r="C1140" s="2" t="s">
        <v>19</v>
      </c>
      <c r="D1140" s="2">
        <f t="shared" si="102"/>
        <v>0</v>
      </c>
      <c r="E1140">
        <v>3</v>
      </c>
      <c r="F1140">
        <v>4</v>
      </c>
      <c r="G1140">
        <v>1</v>
      </c>
      <c r="H1140">
        <v>2</v>
      </c>
      <c r="I1140">
        <v>2</v>
      </c>
      <c r="J1140">
        <v>1</v>
      </c>
      <c r="K1140" s="2" t="s">
        <v>20</v>
      </c>
      <c r="L1140" s="2">
        <f t="shared" si="103"/>
        <v>2</v>
      </c>
      <c r="M1140" s="2">
        <f t="shared" si="104"/>
        <v>0</v>
      </c>
      <c r="N1140" s="2">
        <f t="shared" si="105"/>
        <v>2</v>
      </c>
      <c r="O1140" s="2">
        <f t="shared" si="106"/>
        <v>0</v>
      </c>
      <c r="P1140">
        <v>3</v>
      </c>
      <c r="Q1140" s="2" t="s">
        <v>19</v>
      </c>
      <c r="R1140" s="2">
        <f t="shared" si="107"/>
        <v>1</v>
      </c>
      <c r="S1140">
        <v>12</v>
      </c>
      <c r="T1140">
        <v>3</v>
      </c>
      <c r="U1140">
        <v>3</v>
      </c>
      <c r="V1140">
        <v>9</v>
      </c>
      <c r="W1140">
        <v>7</v>
      </c>
      <c r="X1140">
        <v>0</v>
      </c>
    </row>
    <row r="1141" spans="1:24" x14ac:dyDescent="0.25">
      <c r="A1141">
        <v>976</v>
      </c>
      <c r="B1141">
        <v>55</v>
      </c>
      <c r="C1141" s="2" t="s">
        <v>17</v>
      </c>
      <c r="D1141" s="2">
        <f t="shared" si="102"/>
        <v>1</v>
      </c>
      <c r="E1141">
        <v>2</v>
      </c>
      <c r="F1141">
        <v>1</v>
      </c>
      <c r="G1141">
        <v>2</v>
      </c>
      <c r="H1141">
        <v>3</v>
      </c>
      <c r="I1141">
        <v>4</v>
      </c>
      <c r="J1141">
        <v>3</v>
      </c>
      <c r="K1141" s="2" t="s">
        <v>18</v>
      </c>
      <c r="L1141" s="2">
        <f t="shared" si="103"/>
        <v>3</v>
      </c>
      <c r="M1141" s="2">
        <f t="shared" si="104"/>
        <v>0</v>
      </c>
      <c r="N1141" s="2">
        <f t="shared" si="105"/>
        <v>0</v>
      </c>
      <c r="O1141" s="2">
        <f t="shared" si="106"/>
        <v>3</v>
      </c>
      <c r="P1141">
        <v>0</v>
      </c>
      <c r="Q1141" s="2" t="s">
        <v>17</v>
      </c>
      <c r="R1141" s="2">
        <f t="shared" si="107"/>
        <v>2</v>
      </c>
      <c r="S1141">
        <v>17</v>
      </c>
      <c r="T1141">
        <v>3</v>
      </c>
      <c r="U1141">
        <v>2</v>
      </c>
      <c r="V1141">
        <v>19</v>
      </c>
      <c r="W1141">
        <v>7</v>
      </c>
      <c r="X1141">
        <v>3</v>
      </c>
    </row>
    <row r="1142" spans="1:24" x14ac:dyDescent="0.25">
      <c r="A1142">
        <v>980</v>
      </c>
      <c r="B1142">
        <v>34</v>
      </c>
      <c r="C1142" s="2" t="s">
        <v>19</v>
      </c>
      <c r="D1142" s="2">
        <f t="shared" si="102"/>
        <v>0</v>
      </c>
      <c r="E1142">
        <v>3</v>
      </c>
      <c r="F1142">
        <v>2</v>
      </c>
      <c r="G1142">
        <v>2</v>
      </c>
      <c r="H1142">
        <v>2</v>
      </c>
      <c r="I1142">
        <v>2</v>
      </c>
      <c r="J1142">
        <v>3</v>
      </c>
      <c r="K1142" s="2" t="s">
        <v>20</v>
      </c>
      <c r="L1142" s="2">
        <f t="shared" si="103"/>
        <v>2</v>
      </c>
      <c r="M1142" s="2">
        <f t="shared" si="104"/>
        <v>0</v>
      </c>
      <c r="N1142" s="2">
        <f t="shared" si="105"/>
        <v>2</v>
      </c>
      <c r="O1142" s="2">
        <f t="shared" si="106"/>
        <v>0</v>
      </c>
      <c r="P1142">
        <v>4</v>
      </c>
      <c r="Q1142" s="2" t="s">
        <v>19</v>
      </c>
      <c r="R1142" s="2">
        <f t="shared" si="107"/>
        <v>1</v>
      </c>
      <c r="S1142">
        <v>13</v>
      </c>
      <c r="T1142">
        <v>3</v>
      </c>
      <c r="U1142">
        <v>3</v>
      </c>
      <c r="V1142">
        <v>8</v>
      </c>
      <c r="W1142">
        <v>7</v>
      </c>
      <c r="X1142">
        <v>7</v>
      </c>
    </row>
    <row r="1143" spans="1:24" x14ac:dyDescent="0.25">
      <c r="A1143">
        <v>996</v>
      </c>
      <c r="B1143">
        <v>43</v>
      </c>
      <c r="C1143" s="2" t="s">
        <v>19</v>
      </c>
      <c r="D1143" s="2">
        <f t="shared" si="102"/>
        <v>0</v>
      </c>
      <c r="E1143">
        <v>3</v>
      </c>
      <c r="F1143">
        <v>1</v>
      </c>
      <c r="G1143">
        <v>1</v>
      </c>
      <c r="H1143">
        <v>2</v>
      </c>
      <c r="I1143">
        <v>2</v>
      </c>
      <c r="J1143">
        <v>3</v>
      </c>
      <c r="K1143" s="2" t="s">
        <v>18</v>
      </c>
      <c r="L1143" s="2">
        <f t="shared" si="103"/>
        <v>3</v>
      </c>
      <c r="M1143" s="2">
        <f t="shared" si="104"/>
        <v>0</v>
      </c>
      <c r="N1143" s="2">
        <f t="shared" si="105"/>
        <v>0</v>
      </c>
      <c r="O1143" s="2">
        <f t="shared" si="106"/>
        <v>3</v>
      </c>
      <c r="P1143">
        <v>5</v>
      </c>
      <c r="Q1143" s="2" t="s">
        <v>17</v>
      </c>
      <c r="R1143" s="2">
        <f t="shared" si="107"/>
        <v>2</v>
      </c>
      <c r="S1143">
        <v>14</v>
      </c>
      <c r="T1143">
        <v>3</v>
      </c>
      <c r="U1143">
        <v>1</v>
      </c>
      <c r="V1143">
        <v>20</v>
      </c>
      <c r="W1143">
        <v>7</v>
      </c>
      <c r="X1143">
        <v>1</v>
      </c>
    </row>
    <row r="1144" spans="1:24" x14ac:dyDescent="0.25">
      <c r="A1144">
        <v>1000</v>
      </c>
      <c r="B1144">
        <v>42</v>
      </c>
      <c r="C1144" s="2" t="s">
        <v>19</v>
      </c>
      <c r="D1144" s="2">
        <f t="shared" si="102"/>
        <v>0</v>
      </c>
      <c r="E1144">
        <v>3</v>
      </c>
      <c r="F1144">
        <v>3</v>
      </c>
      <c r="G1144">
        <v>1</v>
      </c>
      <c r="H1144">
        <v>1</v>
      </c>
      <c r="I1144">
        <v>4</v>
      </c>
      <c r="J1144">
        <v>1</v>
      </c>
      <c r="K1144" s="2" t="s">
        <v>20</v>
      </c>
      <c r="L1144" s="2">
        <f t="shared" si="103"/>
        <v>2</v>
      </c>
      <c r="M1144" s="2">
        <f t="shared" si="104"/>
        <v>0</v>
      </c>
      <c r="N1144" s="2">
        <f t="shared" si="105"/>
        <v>2</v>
      </c>
      <c r="O1144" s="2">
        <f t="shared" si="106"/>
        <v>0</v>
      </c>
      <c r="P1144">
        <v>0</v>
      </c>
      <c r="Q1144" s="2" t="s">
        <v>19</v>
      </c>
      <c r="R1144" s="2">
        <f t="shared" si="107"/>
        <v>1</v>
      </c>
      <c r="S1144">
        <v>14</v>
      </c>
      <c r="T1144">
        <v>3</v>
      </c>
      <c r="U1144">
        <v>3</v>
      </c>
      <c r="V1144">
        <v>20</v>
      </c>
      <c r="W1144">
        <v>7</v>
      </c>
      <c r="X1144">
        <v>0</v>
      </c>
    </row>
    <row r="1145" spans="1:24" x14ac:dyDescent="0.25">
      <c r="A1145">
        <v>1005</v>
      </c>
      <c r="B1145">
        <v>26</v>
      </c>
      <c r="C1145" s="2" t="s">
        <v>19</v>
      </c>
      <c r="D1145" s="2">
        <f t="shared" si="102"/>
        <v>0</v>
      </c>
      <c r="E1145">
        <v>3</v>
      </c>
      <c r="F1145">
        <v>3</v>
      </c>
      <c r="G1145">
        <v>1</v>
      </c>
      <c r="H1145">
        <v>4</v>
      </c>
      <c r="I1145">
        <v>1</v>
      </c>
      <c r="J1145">
        <v>1</v>
      </c>
      <c r="K1145" s="2" t="s">
        <v>18</v>
      </c>
      <c r="L1145" s="2">
        <f t="shared" si="103"/>
        <v>3</v>
      </c>
      <c r="M1145" s="2">
        <f t="shared" si="104"/>
        <v>0</v>
      </c>
      <c r="N1145" s="2">
        <f t="shared" si="105"/>
        <v>0</v>
      </c>
      <c r="O1145" s="2">
        <f t="shared" si="106"/>
        <v>3</v>
      </c>
      <c r="P1145">
        <v>7</v>
      </c>
      <c r="Q1145" s="2" t="s">
        <v>19</v>
      </c>
      <c r="R1145" s="2">
        <f t="shared" si="107"/>
        <v>1</v>
      </c>
      <c r="S1145">
        <v>12</v>
      </c>
      <c r="T1145">
        <v>3</v>
      </c>
      <c r="U1145">
        <v>3</v>
      </c>
      <c r="V1145">
        <v>7</v>
      </c>
      <c r="W1145">
        <v>7</v>
      </c>
      <c r="X1145">
        <v>0</v>
      </c>
    </row>
    <row r="1146" spans="1:24" x14ac:dyDescent="0.25">
      <c r="A1146">
        <v>1008</v>
      </c>
      <c r="B1146">
        <v>29</v>
      </c>
      <c r="C1146" s="2" t="s">
        <v>17</v>
      </c>
      <c r="D1146" s="2">
        <f t="shared" si="102"/>
        <v>1</v>
      </c>
      <c r="E1146">
        <v>1</v>
      </c>
      <c r="F1146">
        <v>3</v>
      </c>
      <c r="G1146">
        <v>1</v>
      </c>
      <c r="H1146">
        <v>2</v>
      </c>
      <c r="I1146">
        <v>3</v>
      </c>
      <c r="J1146">
        <v>1</v>
      </c>
      <c r="K1146" s="2" t="s">
        <v>18</v>
      </c>
      <c r="L1146" s="2">
        <f t="shared" si="103"/>
        <v>3</v>
      </c>
      <c r="M1146" s="2">
        <f t="shared" si="104"/>
        <v>0</v>
      </c>
      <c r="N1146" s="2">
        <f t="shared" si="105"/>
        <v>0</v>
      </c>
      <c r="O1146" s="2">
        <f t="shared" si="106"/>
        <v>3</v>
      </c>
      <c r="P1146">
        <v>3</v>
      </c>
      <c r="Q1146" s="2" t="s">
        <v>17</v>
      </c>
      <c r="R1146" s="2">
        <f t="shared" si="107"/>
        <v>2</v>
      </c>
      <c r="S1146">
        <v>12</v>
      </c>
      <c r="T1146">
        <v>3</v>
      </c>
      <c r="U1146">
        <v>3</v>
      </c>
      <c r="V1146">
        <v>8</v>
      </c>
      <c r="W1146">
        <v>7</v>
      </c>
      <c r="X1146">
        <v>7</v>
      </c>
    </row>
    <row r="1147" spans="1:24" x14ac:dyDescent="0.25">
      <c r="A1147">
        <v>1009</v>
      </c>
      <c r="B1147">
        <v>54</v>
      </c>
      <c r="C1147" s="2" t="s">
        <v>19</v>
      </c>
      <c r="D1147" s="2">
        <f t="shared" si="102"/>
        <v>0</v>
      </c>
      <c r="E1147">
        <v>3</v>
      </c>
      <c r="F1147">
        <v>4</v>
      </c>
      <c r="G1147">
        <v>1</v>
      </c>
      <c r="H1147">
        <v>3</v>
      </c>
      <c r="I1147">
        <v>4</v>
      </c>
      <c r="J1147">
        <v>4</v>
      </c>
      <c r="K1147" s="2" t="s">
        <v>18</v>
      </c>
      <c r="L1147" s="2">
        <f t="shared" si="103"/>
        <v>3</v>
      </c>
      <c r="M1147" s="2">
        <f t="shared" si="104"/>
        <v>0</v>
      </c>
      <c r="N1147" s="2">
        <f t="shared" si="105"/>
        <v>0</v>
      </c>
      <c r="O1147" s="2">
        <f t="shared" si="106"/>
        <v>3</v>
      </c>
      <c r="P1147">
        <v>2</v>
      </c>
      <c r="Q1147" s="2" t="s">
        <v>19</v>
      </c>
      <c r="R1147" s="2">
        <f t="shared" si="107"/>
        <v>1</v>
      </c>
      <c r="S1147">
        <v>19</v>
      </c>
      <c r="T1147">
        <v>3</v>
      </c>
      <c r="U1147">
        <v>2</v>
      </c>
      <c r="V1147">
        <v>20</v>
      </c>
      <c r="W1147">
        <v>7</v>
      </c>
      <c r="X1147">
        <v>12</v>
      </c>
    </row>
    <row r="1148" spans="1:24" x14ac:dyDescent="0.25">
      <c r="A1148">
        <v>1011</v>
      </c>
      <c r="B1148">
        <v>55</v>
      </c>
      <c r="C1148" s="2" t="s">
        <v>19</v>
      </c>
      <c r="D1148" s="2">
        <f t="shared" si="102"/>
        <v>0</v>
      </c>
      <c r="E1148">
        <v>2</v>
      </c>
      <c r="F1148">
        <v>2</v>
      </c>
      <c r="G1148">
        <v>1</v>
      </c>
      <c r="H1148">
        <v>1</v>
      </c>
      <c r="I1148">
        <v>4</v>
      </c>
      <c r="J1148">
        <v>1</v>
      </c>
      <c r="K1148" s="2" t="s">
        <v>21</v>
      </c>
      <c r="L1148" s="2">
        <f t="shared" si="103"/>
        <v>1</v>
      </c>
      <c r="M1148" s="2">
        <f t="shared" si="104"/>
        <v>1</v>
      </c>
      <c r="N1148" s="2">
        <f t="shared" si="105"/>
        <v>0</v>
      </c>
      <c r="O1148" s="2">
        <f t="shared" si="106"/>
        <v>0</v>
      </c>
      <c r="P1148">
        <v>2</v>
      </c>
      <c r="Q1148" s="2" t="s">
        <v>19</v>
      </c>
      <c r="R1148" s="2">
        <f t="shared" si="107"/>
        <v>1</v>
      </c>
      <c r="S1148">
        <v>13</v>
      </c>
      <c r="T1148">
        <v>3</v>
      </c>
      <c r="U1148">
        <v>4</v>
      </c>
      <c r="V1148">
        <v>7</v>
      </c>
      <c r="W1148">
        <v>7</v>
      </c>
      <c r="X1148">
        <v>0</v>
      </c>
    </row>
    <row r="1149" spans="1:24" x14ac:dyDescent="0.25">
      <c r="A1149">
        <v>1030</v>
      </c>
      <c r="B1149">
        <v>40</v>
      </c>
      <c r="C1149" s="2" t="s">
        <v>19</v>
      </c>
      <c r="D1149" s="2">
        <f t="shared" si="102"/>
        <v>0</v>
      </c>
      <c r="E1149">
        <v>3</v>
      </c>
      <c r="F1149">
        <v>3</v>
      </c>
      <c r="G1149">
        <v>2</v>
      </c>
      <c r="H1149">
        <v>1</v>
      </c>
      <c r="I1149">
        <v>2</v>
      </c>
      <c r="J1149">
        <v>1</v>
      </c>
      <c r="K1149" s="2" t="s">
        <v>21</v>
      </c>
      <c r="L1149" s="2">
        <f t="shared" si="103"/>
        <v>1</v>
      </c>
      <c r="M1149" s="2">
        <f t="shared" si="104"/>
        <v>1</v>
      </c>
      <c r="N1149" s="2">
        <f t="shared" si="105"/>
        <v>0</v>
      </c>
      <c r="O1149" s="2">
        <f t="shared" si="106"/>
        <v>0</v>
      </c>
      <c r="P1149">
        <v>3</v>
      </c>
      <c r="Q1149" s="2" t="s">
        <v>19</v>
      </c>
      <c r="R1149" s="2">
        <f t="shared" si="107"/>
        <v>1</v>
      </c>
      <c r="S1149">
        <v>11</v>
      </c>
      <c r="T1149">
        <v>3</v>
      </c>
      <c r="U1149">
        <v>4</v>
      </c>
      <c r="V1149">
        <v>8</v>
      </c>
      <c r="W1149">
        <v>7</v>
      </c>
      <c r="X1149">
        <v>0</v>
      </c>
    </row>
    <row r="1150" spans="1:24" x14ac:dyDescent="0.25">
      <c r="A1150">
        <v>1031</v>
      </c>
      <c r="B1150">
        <v>31</v>
      </c>
      <c r="C1150" s="2" t="s">
        <v>19</v>
      </c>
      <c r="D1150" s="2">
        <f t="shared" si="102"/>
        <v>0</v>
      </c>
      <c r="E1150">
        <v>2</v>
      </c>
      <c r="F1150">
        <v>1</v>
      </c>
      <c r="G1150">
        <v>2</v>
      </c>
      <c r="H1150">
        <v>3</v>
      </c>
      <c r="I1150">
        <v>3</v>
      </c>
      <c r="J1150">
        <v>4</v>
      </c>
      <c r="K1150" s="2" t="s">
        <v>21</v>
      </c>
      <c r="L1150" s="2">
        <f t="shared" si="103"/>
        <v>1</v>
      </c>
      <c r="M1150" s="2">
        <f t="shared" si="104"/>
        <v>1</v>
      </c>
      <c r="N1150" s="2">
        <f t="shared" si="105"/>
        <v>0</v>
      </c>
      <c r="O1150" s="2">
        <f t="shared" si="106"/>
        <v>0</v>
      </c>
      <c r="P1150">
        <v>1</v>
      </c>
      <c r="Q1150" s="2" t="s">
        <v>19</v>
      </c>
      <c r="R1150" s="2">
        <f t="shared" si="107"/>
        <v>1</v>
      </c>
      <c r="S1150">
        <v>18</v>
      </c>
      <c r="T1150">
        <v>3</v>
      </c>
      <c r="U1150">
        <v>3</v>
      </c>
      <c r="V1150">
        <v>13</v>
      </c>
      <c r="W1150">
        <v>7</v>
      </c>
      <c r="X1150">
        <v>9</v>
      </c>
    </row>
    <row r="1151" spans="1:24" x14ac:dyDescent="0.25">
      <c r="A1151">
        <v>1032</v>
      </c>
      <c r="B1151">
        <v>46</v>
      </c>
      <c r="C1151" s="2" t="s">
        <v>17</v>
      </c>
      <c r="D1151" s="2">
        <f t="shared" si="102"/>
        <v>1</v>
      </c>
      <c r="E1151">
        <v>3</v>
      </c>
      <c r="F1151">
        <v>1</v>
      </c>
      <c r="G1151">
        <v>1</v>
      </c>
      <c r="H1151">
        <v>1</v>
      </c>
      <c r="I1151">
        <v>3</v>
      </c>
      <c r="J1151">
        <v>1</v>
      </c>
      <c r="K1151" s="2" t="s">
        <v>21</v>
      </c>
      <c r="L1151" s="2">
        <f t="shared" si="103"/>
        <v>1</v>
      </c>
      <c r="M1151" s="2">
        <f t="shared" si="104"/>
        <v>1</v>
      </c>
      <c r="N1151" s="2">
        <f t="shared" si="105"/>
        <v>0</v>
      </c>
      <c r="O1151" s="2">
        <f t="shared" si="106"/>
        <v>0</v>
      </c>
      <c r="P1151">
        <v>4</v>
      </c>
      <c r="Q1151" s="2" t="s">
        <v>19</v>
      </c>
      <c r="R1151" s="2">
        <f t="shared" si="107"/>
        <v>1</v>
      </c>
      <c r="S1151">
        <v>11</v>
      </c>
      <c r="T1151">
        <v>3</v>
      </c>
      <c r="U1151">
        <v>4</v>
      </c>
      <c r="V1151">
        <v>7</v>
      </c>
      <c r="W1151">
        <v>7</v>
      </c>
      <c r="X1151">
        <v>4</v>
      </c>
    </row>
    <row r="1152" spans="1:24" x14ac:dyDescent="0.25">
      <c r="A1152">
        <v>1035</v>
      </c>
      <c r="B1152">
        <v>45</v>
      </c>
      <c r="C1152" s="2" t="s">
        <v>19</v>
      </c>
      <c r="D1152" s="2">
        <f t="shared" si="102"/>
        <v>0</v>
      </c>
      <c r="E1152">
        <v>3</v>
      </c>
      <c r="F1152">
        <v>2</v>
      </c>
      <c r="G1152">
        <v>2</v>
      </c>
      <c r="H1152">
        <v>1</v>
      </c>
      <c r="I1152">
        <v>3</v>
      </c>
      <c r="J1152">
        <v>3</v>
      </c>
      <c r="K1152" s="2" t="s">
        <v>21</v>
      </c>
      <c r="L1152" s="2">
        <f t="shared" si="103"/>
        <v>1</v>
      </c>
      <c r="M1152" s="2">
        <f t="shared" si="104"/>
        <v>1</v>
      </c>
      <c r="N1152" s="2">
        <f t="shared" si="105"/>
        <v>0</v>
      </c>
      <c r="O1152" s="2">
        <f t="shared" si="106"/>
        <v>0</v>
      </c>
      <c r="P1152">
        <v>2</v>
      </c>
      <c r="Q1152" s="2" t="s">
        <v>17</v>
      </c>
      <c r="R1152" s="2">
        <f t="shared" si="107"/>
        <v>2</v>
      </c>
      <c r="S1152">
        <v>18</v>
      </c>
      <c r="T1152">
        <v>3</v>
      </c>
      <c r="U1152">
        <v>3</v>
      </c>
      <c r="V1152">
        <v>7</v>
      </c>
      <c r="W1152">
        <v>7</v>
      </c>
      <c r="X1152">
        <v>0</v>
      </c>
    </row>
    <row r="1153" spans="1:24" x14ac:dyDescent="0.25">
      <c r="A1153">
        <v>1055</v>
      </c>
      <c r="B1153">
        <v>49</v>
      </c>
      <c r="C1153" s="2" t="s">
        <v>19</v>
      </c>
      <c r="D1153" s="2">
        <f t="shared" si="102"/>
        <v>0</v>
      </c>
      <c r="E1153">
        <v>3</v>
      </c>
      <c r="F1153">
        <v>3</v>
      </c>
      <c r="G1153">
        <v>2</v>
      </c>
      <c r="H1153">
        <v>1</v>
      </c>
      <c r="I1153">
        <v>3</v>
      </c>
      <c r="J1153">
        <v>2</v>
      </c>
      <c r="K1153" s="2" t="s">
        <v>21</v>
      </c>
      <c r="L1153" s="2">
        <f t="shared" si="103"/>
        <v>1</v>
      </c>
      <c r="M1153" s="2">
        <f t="shared" si="104"/>
        <v>1</v>
      </c>
      <c r="N1153" s="2">
        <f t="shared" si="105"/>
        <v>0</v>
      </c>
      <c r="O1153" s="2">
        <f t="shared" si="106"/>
        <v>0</v>
      </c>
      <c r="P1153">
        <v>3</v>
      </c>
      <c r="Q1153" s="2" t="s">
        <v>19</v>
      </c>
      <c r="R1153" s="2">
        <f t="shared" si="107"/>
        <v>1</v>
      </c>
      <c r="S1153">
        <v>14</v>
      </c>
      <c r="T1153">
        <v>3</v>
      </c>
      <c r="U1153">
        <v>3</v>
      </c>
      <c r="V1153">
        <v>8</v>
      </c>
      <c r="W1153">
        <v>7</v>
      </c>
      <c r="X1153">
        <v>0</v>
      </c>
    </row>
    <row r="1154" spans="1:24" x14ac:dyDescent="0.25">
      <c r="A1154">
        <v>1064</v>
      </c>
      <c r="B1154">
        <v>29</v>
      </c>
      <c r="C1154" s="2" t="s">
        <v>19</v>
      </c>
      <c r="D1154" s="2">
        <f t="shared" ref="D1154:D1217" si="108">IF(C1154="Yes", 1,0)</f>
        <v>0</v>
      </c>
      <c r="E1154">
        <v>3</v>
      </c>
      <c r="F1154">
        <v>3</v>
      </c>
      <c r="G1154">
        <v>2</v>
      </c>
      <c r="H1154">
        <v>2</v>
      </c>
      <c r="I1154">
        <v>2</v>
      </c>
      <c r="J1154">
        <v>3</v>
      </c>
      <c r="K1154" s="2" t="s">
        <v>21</v>
      </c>
      <c r="L1154" s="2">
        <f t="shared" ref="L1154:L1217" si="109">SUM(M1154,N1154,O1154)</f>
        <v>1</v>
      </c>
      <c r="M1154" s="2">
        <f t="shared" ref="M1154:M1217" si="110">IF(K1154="Divorced", 1,0)</f>
        <v>1</v>
      </c>
      <c r="N1154" s="2">
        <f t="shared" ref="N1154:N1217" si="111">IF(K1154="Married", 2,0)</f>
        <v>0</v>
      </c>
      <c r="O1154" s="2">
        <f t="shared" ref="O1154:O1217" si="112">IF(K1154="Single", 3,0)</f>
        <v>0</v>
      </c>
      <c r="P1154">
        <v>6</v>
      </c>
      <c r="Q1154" s="2" t="s">
        <v>19</v>
      </c>
      <c r="R1154" s="2">
        <f t="shared" ref="R1154:R1217" si="113">IF(Q1154="Yes",  2,1)</f>
        <v>1</v>
      </c>
      <c r="S1154">
        <v>14</v>
      </c>
      <c r="T1154">
        <v>3</v>
      </c>
      <c r="U1154">
        <v>3</v>
      </c>
      <c r="V1154">
        <v>10</v>
      </c>
      <c r="W1154">
        <v>7</v>
      </c>
      <c r="X1154">
        <v>0</v>
      </c>
    </row>
    <row r="1155" spans="1:24" x14ac:dyDescent="0.25">
      <c r="A1155">
        <v>1078</v>
      </c>
      <c r="B1155">
        <v>29</v>
      </c>
      <c r="C1155" s="2" t="s">
        <v>17</v>
      </c>
      <c r="D1155" s="2">
        <f t="shared" si="108"/>
        <v>1</v>
      </c>
      <c r="E1155">
        <v>3</v>
      </c>
      <c r="F1155">
        <v>1</v>
      </c>
      <c r="G1155">
        <v>1</v>
      </c>
      <c r="H1155">
        <v>2</v>
      </c>
      <c r="I1155">
        <v>1</v>
      </c>
      <c r="J1155">
        <v>1</v>
      </c>
      <c r="K1155" s="2" t="s">
        <v>18</v>
      </c>
      <c r="L1155" s="2">
        <f t="shared" si="109"/>
        <v>3</v>
      </c>
      <c r="M1155" s="2">
        <f t="shared" si="110"/>
        <v>0</v>
      </c>
      <c r="N1155" s="2">
        <f t="shared" si="111"/>
        <v>0</v>
      </c>
      <c r="O1155" s="2">
        <f t="shared" si="112"/>
        <v>3</v>
      </c>
      <c r="P1155">
        <v>6</v>
      </c>
      <c r="Q1155" s="2" t="s">
        <v>19</v>
      </c>
      <c r="R1155" s="2">
        <f t="shared" si="113"/>
        <v>1</v>
      </c>
      <c r="S1155">
        <v>13</v>
      </c>
      <c r="T1155">
        <v>3</v>
      </c>
      <c r="U1155">
        <v>1</v>
      </c>
      <c r="V1155">
        <v>9</v>
      </c>
      <c r="W1155">
        <v>7</v>
      </c>
      <c r="X1155">
        <v>0</v>
      </c>
    </row>
    <row r="1156" spans="1:24" x14ac:dyDescent="0.25">
      <c r="A1156">
        <v>1091</v>
      </c>
      <c r="B1156">
        <v>29</v>
      </c>
      <c r="C1156" s="2" t="s">
        <v>19</v>
      </c>
      <c r="D1156" s="2">
        <f t="shared" si="108"/>
        <v>0</v>
      </c>
      <c r="E1156">
        <v>1</v>
      </c>
      <c r="F1156">
        <v>3</v>
      </c>
      <c r="G1156">
        <v>1</v>
      </c>
      <c r="H1156">
        <v>1</v>
      </c>
      <c r="I1156">
        <v>2</v>
      </c>
      <c r="J1156">
        <v>1</v>
      </c>
      <c r="K1156" s="2" t="s">
        <v>20</v>
      </c>
      <c r="L1156" s="2">
        <f t="shared" si="109"/>
        <v>2</v>
      </c>
      <c r="M1156" s="2">
        <f t="shared" si="110"/>
        <v>0</v>
      </c>
      <c r="N1156" s="2">
        <f t="shared" si="111"/>
        <v>2</v>
      </c>
      <c r="O1156" s="2">
        <f t="shared" si="112"/>
        <v>0</v>
      </c>
      <c r="P1156">
        <v>3</v>
      </c>
      <c r="Q1156" s="2" t="s">
        <v>19</v>
      </c>
      <c r="R1156" s="2">
        <f t="shared" si="113"/>
        <v>1</v>
      </c>
      <c r="S1156">
        <v>13</v>
      </c>
      <c r="T1156">
        <v>3</v>
      </c>
      <c r="U1156">
        <v>3</v>
      </c>
      <c r="V1156">
        <v>7</v>
      </c>
      <c r="W1156">
        <v>7</v>
      </c>
      <c r="X1156">
        <v>0</v>
      </c>
    </row>
    <row r="1157" spans="1:24" x14ac:dyDescent="0.25">
      <c r="A1157">
        <v>1097</v>
      </c>
      <c r="B1157">
        <v>40</v>
      </c>
      <c r="C1157" s="2" t="s">
        <v>19</v>
      </c>
      <c r="D1157" s="2">
        <f t="shared" si="108"/>
        <v>0</v>
      </c>
      <c r="E1157">
        <v>2</v>
      </c>
      <c r="F1157">
        <v>3</v>
      </c>
      <c r="G1157">
        <v>2</v>
      </c>
      <c r="H1157">
        <v>3</v>
      </c>
      <c r="I1157">
        <v>4</v>
      </c>
      <c r="J1157">
        <v>4</v>
      </c>
      <c r="K1157" s="2" t="s">
        <v>18</v>
      </c>
      <c r="L1157" s="2">
        <f t="shared" si="109"/>
        <v>3</v>
      </c>
      <c r="M1157" s="2">
        <f t="shared" si="110"/>
        <v>0</v>
      </c>
      <c r="N1157" s="2">
        <f t="shared" si="111"/>
        <v>0</v>
      </c>
      <c r="O1157" s="2">
        <f t="shared" si="112"/>
        <v>3</v>
      </c>
      <c r="P1157">
        <v>1</v>
      </c>
      <c r="Q1157" s="2" t="s">
        <v>17</v>
      </c>
      <c r="R1157" s="2">
        <f t="shared" si="113"/>
        <v>2</v>
      </c>
      <c r="S1157">
        <v>21</v>
      </c>
      <c r="T1157">
        <v>4</v>
      </c>
      <c r="U1157">
        <v>3</v>
      </c>
      <c r="V1157">
        <v>21</v>
      </c>
      <c r="W1157">
        <v>7</v>
      </c>
      <c r="X1157">
        <v>7</v>
      </c>
    </row>
    <row r="1158" spans="1:24" x14ac:dyDescent="0.25">
      <c r="A1158">
        <v>1104</v>
      </c>
      <c r="B1158">
        <v>48</v>
      </c>
      <c r="C1158" s="2" t="s">
        <v>19</v>
      </c>
      <c r="D1158" s="2">
        <f t="shared" si="108"/>
        <v>0</v>
      </c>
      <c r="E1158">
        <v>3</v>
      </c>
      <c r="F1158">
        <v>3</v>
      </c>
      <c r="G1158">
        <v>1</v>
      </c>
      <c r="H1158">
        <v>1</v>
      </c>
      <c r="I1158">
        <v>2</v>
      </c>
      <c r="J1158">
        <v>3</v>
      </c>
      <c r="K1158" s="2" t="s">
        <v>21</v>
      </c>
      <c r="L1158" s="2">
        <f t="shared" si="109"/>
        <v>1</v>
      </c>
      <c r="M1158" s="2">
        <f t="shared" si="110"/>
        <v>1</v>
      </c>
      <c r="N1158" s="2">
        <f t="shared" si="111"/>
        <v>0</v>
      </c>
      <c r="O1158" s="2">
        <f t="shared" si="112"/>
        <v>0</v>
      </c>
      <c r="P1158">
        <v>8</v>
      </c>
      <c r="Q1158" s="2" t="s">
        <v>19</v>
      </c>
      <c r="R1158" s="2">
        <f t="shared" si="113"/>
        <v>1</v>
      </c>
      <c r="S1158">
        <v>14</v>
      </c>
      <c r="T1158">
        <v>3</v>
      </c>
      <c r="U1158">
        <v>3</v>
      </c>
      <c r="V1158">
        <v>8</v>
      </c>
      <c r="W1158">
        <v>7</v>
      </c>
      <c r="X1158">
        <v>7</v>
      </c>
    </row>
    <row r="1159" spans="1:24" x14ac:dyDescent="0.25">
      <c r="A1159">
        <v>1112</v>
      </c>
      <c r="B1159">
        <v>53</v>
      </c>
      <c r="C1159" s="2" t="s">
        <v>17</v>
      </c>
      <c r="D1159" s="2">
        <f t="shared" si="108"/>
        <v>1</v>
      </c>
      <c r="E1159">
        <v>1</v>
      </c>
      <c r="F1159">
        <v>3</v>
      </c>
      <c r="G1159">
        <v>1</v>
      </c>
      <c r="H1159">
        <v>2</v>
      </c>
      <c r="I1159">
        <v>3</v>
      </c>
      <c r="J1159">
        <v>4</v>
      </c>
      <c r="K1159" s="2" t="s">
        <v>20</v>
      </c>
      <c r="L1159" s="2">
        <f t="shared" si="109"/>
        <v>2</v>
      </c>
      <c r="M1159" s="2">
        <f t="shared" si="110"/>
        <v>0</v>
      </c>
      <c r="N1159" s="2">
        <f t="shared" si="111"/>
        <v>2</v>
      </c>
      <c r="O1159" s="2">
        <f t="shared" si="112"/>
        <v>0</v>
      </c>
      <c r="P1159">
        <v>0</v>
      </c>
      <c r="Q1159" s="2" t="s">
        <v>19</v>
      </c>
      <c r="R1159" s="2">
        <f t="shared" si="113"/>
        <v>1</v>
      </c>
      <c r="S1159">
        <v>16</v>
      </c>
      <c r="T1159">
        <v>3</v>
      </c>
      <c r="U1159">
        <v>3</v>
      </c>
      <c r="V1159">
        <v>33</v>
      </c>
      <c r="W1159">
        <v>7</v>
      </c>
      <c r="X1159">
        <v>1</v>
      </c>
    </row>
    <row r="1160" spans="1:24" x14ac:dyDescent="0.25">
      <c r="A1160">
        <v>1141</v>
      </c>
      <c r="B1160">
        <v>44</v>
      </c>
      <c r="C1160" s="2" t="s">
        <v>19</v>
      </c>
      <c r="D1160" s="2">
        <f t="shared" si="108"/>
        <v>0</v>
      </c>
      <c r="E1160">
        <v>3</v>
      </c>
      <c r="F1160">
        <v>2</v>
      </c>
      <c r="G1160">
        <v>1</v>
      </c>
      <c r="H1160">
        <v>1</v>
      </c>
      <c r="I1160">
        <v>5</v>
      </c>
      <c r="J1160">
        <v>4</v>
      </c>
      <c r="K1160" s="2" t="s">
        <v>21</v>
      </c>
      <c r="L1160" s="2">
        <f t="shared" si="109"/>
        <v>1</v>
      </c>
      <c r="M1160" s="2">
        <f t="shared" si="110"/>
        <v>1</v>
      </c>
      <c r="N1160" s="2">
        <f t="shared" si="111"/>
        <v>0</v>
      </c>
      <c r="O1160" s="2">
        <f t="shared" si="112"/>
        <v>0</v>
      </c>
      <c r="P1160">
        <v>7</v>
      </c>
      <c r="Q1160" s="2" t="s">
        <v>17</v>
      </c>
      <c r="R1160" s="2">
        <f t="shared" si="113"/>
        <v>2</v>
      </c>
      <c r="S1160">
        <v>14</v>
      </c>
      <c r="T1160">
        <v>3</v>
      </c>
      <c r="U1160">
        <v>2</v>
      </c>
      <c r="V1160">
        <v>22</v>
      </c>
      <c r="W1160">
        <v>7</v>
      </c>
      <c r="X1160">
        <v>1</v>
      </c>
    </row>
    <row r="1161" spans="1:24" x14ac:dyDescent="0.25">
      <c r="A1161">
        <v>1143</v>
      </c>
      <c r="B1161">
        <v>45</v>
      </c>
      <c r="C1161" s="2" t="s">
        <v>19</v>
      </c>
      <c r="D1161" s="2">
        <f t="shared" si="108"/>
        <v>0</v>
      </c>
      <c r="E1161">
        <v>3</v>
      </c>
      <c r="F1161">
        <v>3</v>
      </c>
      <c r="G1161">
        <v>1</v>
      </c>
      <c r="H1161">
        <v>1</v>
      </c>
      <c r="I1161">
        <v>2</v>
      </c>
      <c r="J1161">
        <v>1</v>
      </c>
      <c r="K1161" s="2" t="s">
        <v>18</v>
      </c>
      <c r="L1161" s="2">
        <f t="shared" si="109"/>
        <v>3</v>
      </c>
      <c r="M1161" s="2">
        <f t="shared" si="110"/>
        <v>0</v>
      </c>
      <c r="N1161" s="2">
        <f t="shared" si="111"/>
        <v>0</v>
      </c>
      <c r="O1161" s="2">
        <f t="shared" si="112"/>
        <v>3</v>
      </c>
      <c r="P1161">
        <v>5</v>
      </c>
      <c r="Q1161" s="2" t="s">
        <v>17</v>
      </c>
      <c r="R1161" s="2">
        <f t="shared" si="113"/>
        <v>2</v>
      </c>
      <c r="S1161">
        <v>14</v>
      </c>
      <c r="T1161">
        <v>3</v>
      </c>
      <c r="U1161">
        <v>3</v>
      </c>
      <c r="V1161">
        <v>10</v>
      </c>
      <c r="W1161">
        <v>7</v>
      </c>
      <c r="X1161">
        <v>1</v>
      </c>
    </row>
    <row r="1162" spans="1:24" x14ac:dyDescent="0.25">
      <c r="A1162">
        <v>1144</v>
      </c>
      <c r="B1162">
        <v>45</v>
      </c>
      <c r="C1162" s="2" t="s">
        <v>19</v>
      </c>
      <c r="D1162" s="2">
        <f t="shared" si="108"/>
        <v>0</v>
      </c>
      <c r="E1162">
        <v>3</v>
      </c>
      <c r="F1162">
        <v>1</v>
      </c>
      <c r="G1162">
        <v>2</v>
      </c>
      <c r="H1162">
        <v>2</v>
      </c>
      <c r="I1162">
        <v>2</v>
      </c>
      <c r="J1162">
        <v>2</v>
      </c>
      <c r="K1162" s="2" t="s">
        <v>20</v>
      </c>
      <c r="L1162" s="2">
        <f t="shared" si="109"/>
        <v>2</v>
      </c>
      <c r="M1162" s="2">
        <f t="shared" si="110"/>
        <v>0</v>
      </c>
      <c r="N1162" s="2">
        <f t="shared" si="111"/>
        <v>2</v>
      </c>
      <c r="O1162" s="2">
        <f t="shared" si="112"/>
        <v>0</v>
      </c>
      <c r="P1162">
        <v>1</v>
      </c>
      <c r="Q1162" s="2" t="s">
        <v>19</v>
      </c>
      <c r="R1162" s="2">
        <f t="shared" si="113"/>
        <v>1</v>
      </c>
      <c r="S1162">
        <v>15</v>
      </c>
      <c r="T1162">
        <v>3</v>
      </c>
      <c r="U1162">
        <v>3</v>
      </c>
      <c r="V1162">
        <v>10</v>
      </c>
      <c r="W1162">
        <v>7</v>
      </c>
      <c r="X1162">
        <v>4</v>
      </c>
    </row>
    <row r="1163" spans="1:24" x14ac:dyDescent="0.25">
      <c r="A1163">
        <v>1147</v>
      </c>
      <c r="B1163">
        <v>34</v>
      </c>
      <c r="C1163" s="2" t="s">
        <v>19</v>
      </c>
      <c r="D1163" s="2">
        <f t="shared" si="108"/>
        <v>0</v>
      </c>
      <c r="E1163">
        <v>2</v>
      </c>
      <c r="F1163">
        <v>3</v>
      </c>
      <c r="G1163">
        <v>1</v>
      </c>
      <c r="H1163">
        <v>1</v>
      </c>
      <c r="I1163">
        <v>2</v>
      </c>
      <c r="J1163">
        <v>4</v>
      </c>
      <c r="K1163" s="2" t="s">
        <v>21</v>
      </c>
      <c r="L1163" s="2">
        <f t="shared" si="109"/>
        <v>1</v>
      </c>
      <c r="M1163" s="2">
        <f t="shared" si="110"/>
        <v>1</v>
      </c>
      <c r="N1163" s="2">
        <f t="shared" si="111"/>
        <v>0</v>
      </c>
      <c r="O1163" s="2">
        <f t="shared" si="112"/>
        <v>0</v>
      </c>
      <c r="P1163">
        <v>7</v>
      </c>
      <c r="Q1163" s="2" t="s">
        <v>19</v>
      </c>
      <c r="R1163" s="2">
        <f t="shared" si="113"/>
        <v>1</v>
      </c>
      <c r="S1163">
        <v>13</v>
      </c>
      <c r="T1163">
        <v>3</v>
      </c>
      <c r="U1163">
        <v>3</v>
      </c>
      <c r="V1163">
        <v>9</v>
      </c>
      <c r="W1163">
        <v>7</v>
      </c>
      <c r="X1163">
        <v>7</v>
      </c>
    </row>
    <row r="1164" spans="1:24" x14ac:dyDescent="0.25">
      <c r="A1164">
        <v>1149</v>
      </c>
      <c r="B1164">
        <v>39</v>
      </c>
      <c r="C1164" s="2" t="s">
        <v>19</v>
      </c>
      <c r="D1164" s="2">
        <f t="shared" si="108"/>
        <v>0</v>
      </c>
      <c r="E1164">
        <v>3</v>
      </c>
      <c r="F1164">
        <v>2</v>
      </c>
      <c r="G1164">
        <v>1</v>
      </c>
      <c r="H1164">
        <v>1</v>
      </c>
      <c r="I1164">
        <v>2</v>
      </c>
      <c r="J1164">
        <v>1</v>
      </c>
      <c r="K1164" s="2" t="s">
        <v>20</v>
      </c>
      <c r="L1164" s="2">
        <f t="shared" si="109"/>
        <v>2</v>
      </c>
      <c r="M1164" s="2">
        <f t="shared" si="110"/>
        <v>0</v>
      </c>
      <c r="N1164" s="2">
        <f t="shared" si="111"/>
        <v>2</v>
      </c>
      <c r="O1164" s="2">
        <f t="shared" si="112"/>
        <v>0</v>
      </c>
      <c r="P1164">
        <v>2</v>
      </c>
      <c r="Q1164" s="2" t="s">
        <v>19</v>
      </c>
      <c r="R1164" s="2">
        <f t="shared" si="113"/>
        <v>1</v>
      </c>
      <c r="S1164">
        <v>13</v>
      </c>
      <c r="T1164">
        <v>3</v>
      </c>
      <c r="U1164">
        <v>3</v>
      </c>
      <c r="V1164">
        <v>7</v>
      </c>
      <c r="W1164">
        <v>7</v>
      </c>
      <c r="X1164">
        <v>7</v>
      </c>
    </row>
    <row r="1165" spans="1:24" x14ac:dyDescent="0.25">
      <c r="A1165">
        <v>1150</v>
      </c>
      <c r="B1165">
        <v>27</v>
      </c>
      <c r="C1165" s="2" t="s">
        <v>19</v>
      </c>
      <c r="D1165" s="2">
        <f t="shared" si="108"/>
        <v>0</v>
      </c>
      <c r="E1165">
        <v>3</v>
      </c>
      <c r="F1165">
        <v>4</v>
      </c>
      <c r="G1165">
        <v>2</v>
      </c>
      <c r="H1165">
        <v>2</v>
      </c>
      <c r="I1165">
        <v>1</v>
      </c>
      <c r="J1165">
        <v>1</v>
      </c>
      <c r="K1165" s="2" t="s">
        <v>21</v>
      </c>
      <c r="L1165" s="2">
        <f t="shared" si="109"/>
        <v>1</v>
      </c>
      <c r="M1165" s="2">
        <f t="shared" si="110"/>
        <v>1</v>
      </c>
      <c r="N1165" s="2">
        <f t="shared" si="111"/>
        <v>0</v>
      </c>
      <c r="O1165" s="2">
        <f t="shared" si="112"/>
        <v>0</v>
      </c>
      <c r="P1165">
        <v>8</v>
      </c>
      <c r="Q1165" s="2" t="s">
        <v>19</v>
      </c>
      <c r="R1165" s="2">
        <f t="shared" si="113"/>
        <v>1</v>
      </c>
      <c r="S1165">
        <v>11</v>
      </c>
      <c r="T1165">
        <v>3</v>
      </c>
      <c r="U1165">
        <v>3</v>
      </c>
      <c r="V1165">
        <v>7</v>
      </c>
      <c r="W1165">
        <v>7</v>
      </c>
      <c r="X1165">
        <v>0</v>
      </c>
    </row>
    <row r="1166" spans="1:24" x14ac:dyDescent="0.25">
      <c r="A1166">
        <v>1161</v>
      </c>
      <c r="B1166">
        <v>45</v>
      </c>
      <c r="C1166" s="2" t="s">
        <v>19</v>
      </c>
      <c r="D1166" s="2">
        <f t="shared" si="108"/>
        <v>0</v>
      </c>
      <c r="E1166">
        <v>2</v>
      </c>
      <c r="F1166">
        <v>4</v>
      </c>
      <c r="G1166">
        <v>1</v>
      </c>
      <c r="H1166">
        <v>2</v>
      </c>
      <c r="I1166">
        <v>2</v>
      </c>
      <c r="J1166">
        <v>4</v>
      </c>
      <c r="K1166" s="2" t="s">
        <v>21</v>
      </c>
      <c r="L1166" s="2">
        <f t="shared" si="109"/>
        <v>1</v>
      </c>
      <c r="M1166" s="2">
        <f t="shared" si="110"/>
        <v>1</v>
      </c>
      <c r="N1166" s="2">
        <f t="shared" si="111"/>
        <v>0</v>
      </c>
      <c r="O1166" s="2">
        <f t="shared" si="112"/>
        <v>0</v>
      </c>
      <c r="P1166">
        <v>1</v>
      </c>
      <c r="Q1166" s="2" t="s">
        <v>19</v>
      </c>
      <c r="R1166" s="2">
        <f t="shared" si="113"/>
        <v>1</v>
      </c>
      <c r="S1166">
        <v>19</v>
      </c>
      <c r="T1166">
        <v>3</v>
      </c>
      <c r="U1166">
        <v>3</v>
      </c>
      <c r="V1166">
        <v>10</v>
      </c>
      <c r="W1166">
        <v>7</v>
      </c>
      <c r="X1166">
        <v>3</v>
      </c>
    </row>
    <row r="1167" spans="1:24" x14ac:dyDescent="0.25">
      <c r="A1167">
        <v>1166</v>
      </c>
      <c r="B1167">
        <v>44</v>
      </c>
      <c r="C1167" s="2" t="s">
        <v>19</v>
      </c>
      <c r="D1167" s="2">
        <f t="shared" si="108"/>
        <v>0</v>
      </c>
      <c r="E1167">
        <v>3</v>
      </c>
      <c r="F1167">
        <v>1</v>
      </c>
      <c r="G1167">
        <v>1</v>
      </c>
      <c r="H1167">
        <v>1</v>
      </c>
      <c r="I1167">
        <v>2</v>
      </c>
      <c r="J1167">
        <v>1</v>
      </c>
      <c r="K1167" s="2" t="s">
        <v>20</v>
      </c>
      <c r="L1167" s="2">
        <f t="shared" si="109"/>
        <v>2</v>
      </c>
      <c r="M1167" s="2">
        <f t="shared" si="110"/>
        <v>0</v>
      </c>
      <c r="N1167" s="2">
        <f t="shared" si="111"/>
        <v>2</v>
      </c>
      <c r="O1167" s="2">
        <f t="shared" si="112"/>
        <v>0</v>
      </c>
      <c r="P1167">
        <v>4</v>
      </c>
      <c r="Q1167" s="2" t="s">
        <v>17</v>
      </c>
      <c r="R1167" s="2">
        <f t="shared" si="113"/>
        <v>2</v>
      </c>
      <c r="S1167">
        <v>11</v>
      </c>
      <c r="T1167">
        <v>3</v>
      </c>
      <c r="U1167">
        <v>3</v>
      </c>
      <c r="V1167">
        <v>10</v>
      </c>
      <c r="W1167">
        <v>7</v>
      </c>
      <c r="X1167">
        <v>0</v>
      </c>
    </row>
    <row r="1168" spans="1:24" x14ac:dyDescent="0.25">
      <c r="A1168">
        <v>1175</v>
      </c>
      <c r="B1168">
        <v>25</v>
      </c>
      <c r="C1168" s="2" t="s">
        <v>19</v>
      </c>
      <c r="D1168" s="2">
        <f t="shared" si="108"/>
        <v>0</v>
      </c>
      <c r="E1168">
        <v>1</v>
      </c>
      <c r="F1168">
        <v>4</v>
      </c>
      <c r="G1168">
        <v>2</v>
      </c>
      <c r="H1168">
        <v>3</v>
      </c>
      <c r="I1168">
        <v>2</v>
      </c>
      <c r="J1168">
        <v>3</v>
      </c>
      <c r="K1168" s="2" t="s">
        <v>21</v>
      </c>
      <c r="L1168" s="2">
        <f t="shared" si="109"/>
        <v>1</v>
      </c>
      <c r="M1168" s="2">
        <f t="shared" si="110"/>
        <v>1</v>
      </c>
      <c r="N1168" s="2">
        <f t="shared" si="111"/>
        <v>0</v>
      </c>
      <c r="O1168" s="2">
        <f t="shared" si="112"/>
        <v>0</v>
      </c>
      <c r="P1168">
        <v>1</v>
      </c>
      <c r="Q1168" s="2" t="s">
        <v>19</v>
      </c>
      <c r="R1168" s="2">
        <f t="shared" si="113"/>
        <v>1</v>
      </c>
      <c r="S1168">
        <v>17</v>
      </c>
      <c r="T1168">
        <v>3</v>
      </c>
      <c r="U1168">
        <v>3</v>
      </c>
      <c r="V1168">
        <v>7</v>
      </c>
      <c r="W1168">
        <v>7</v>
      </c>
      <c r="X1168">
        <v>0</v>
      </c>
    </row>
    <row r="1169" spans="1:24" x14ac:dyDescent="0.25">
      <c r="A1169">
        <v>1196</v>
      </c>
      <c r="B1169">
        <v>49</v>
      </c>
      <c r="C1169" s="2" t="s">
        <v>19</v>
      </c>
      <c r="D1169" s="2">
        <f t="shared" si="108"/>
        <v>0</v>
      </c>
      <c r="E1169">
        <v>3</v>
      </c>
      <c r="F1169">
        <v>3</v>
      </c>
      <c r="G1169">
        <v>2</v>
      </c>
      <c r="H1169">
        <v>2</v>
      </c>
      <c r="I1169">
        <v>4</v>
      </c>
      <c r="J1169">
        <v>3</v>
      </c>
      <c r="K1169" s="2" t="s">
        <v>18</v>
      </c>
      <c r="L1169" s="2">
        <f t="shared" si="109"/>
        <v>3</v>
      </c>
      <c r="M1169" s="2">
        <f t="shared" si="110"/>
        <v>0</v>
      </c>
      <c r="N1169" s="2">
        <f t="shared" si="111"/>
        <v>0</v>
      </c>
      <c r="O1169" s="2">
        <f t="shared" si="112"/>
        <v>3</v>
      </c>
      <c r="P1169">
        <v>4</v>
      </c>
      <c r="Q1169" s="2" t="s">
        <v>19</v>
      </c>
      <c r="R1169" s="2">
        <f t="shared" si="113"/>
        <v>1</v>
      </c>
      <c r="S1169">
        <v>14</v>
      </c>
      <c r="T1169">
        <v>3</v>
      </c>
      <c r="U1169">
        <v>3</v>
      </c>
      <c r="V1169">
        <v>8</v>
      </c>
      <c r="W1169">
        <v>7</v>
      </c>
      <c r="X1169">
        <v>0</v>
      </c>
    </row>
    <row r="1170" spans="1:24" x14ac:dyDescent="0.25">
      <c r="A1170">
        <v>1205</v>
      </c>
      <c r="B1170">
        <v>48</v>
      </c>
      <c r="C1170" s="2" t="s">
        <v>17</v>
      </c>
      <c r="D1170" s="2">
        <f t="shared" si="108"/>
        <v>1</v>
      </c>
      <c r="E1170">
        <v>2</v>
      </c>
      <c r="F1170">
        <v>4</v>
      </c>
      <c r="G1170">
        <v>1</v>
      </c>
      <c r="H1170">
        <v>1</v>
      </c>
      <c r="I1170">
        <v>1</v>
      </c>
      <c r="J1170">
        <v>1</v>
      </c>
      <c r="K1170" s="2" t="s">
        <v>20</v>
      </c>
      <c r="L1170" s="2">
        <f t="shared" si="109"/>
        <v>2</v>
      </c>
      <c r="M1170" s="2">
        <f t="shared" si="110"/>
        <v>0</v>
      </c>
      <c r="N1170" s="2">
        <f t="shared" si="111"/>
        <v>2</v>
      </c>
      <c r="O1170" s="2">
        <f t="shared" si="112"/>
        <v>0</v>
      </c>
      <c r="P1170">
        <v>2</v>
      </c>
      <c r="Q1170" s="2" t="s">
        <v>17</v>
      </c>
      <c r="R1170" s="2">
        <f t="shared" si="113"/>
        <v>2</v>
      </c>
      <c r="S1170">
        <v>11</v>
      </c>
      <c r="T1170">
        <v>3</v>
      </c>
      <c r="U1170">
        <v>3</v>
      </c>
      <c r="V1170">
        <v>9</v>
      </c>
      <c r="W1170">
        <v>7</v>
      </c>
      <c r="X1170">
        <v>7</v>
      </c>
    </row>
    <row r="1171" spans="1:24" x14ac:dyDescent="0.25">
      <c r="A1171">
        <v>1207</v>
      </c>
      <c r="B1171">
        <v>26</v>
      </c>
      <c r="C1171" s="2" t="s">
        <v>19</v>
      </c>
      <c r="D1171" s="2">
        <f t="shared" si="108"/>
        <v>0</v>
      </c>
      <c r="E1171">
        <v>3</v>
      </c>
      <c r="F1171">
        <v>4</v>
      </c>
      <c r="G1171">
        <v>2</v>
      </c>
      <c r="H1171">
        <v>3</v>
      </c>
      <c r="I1171">
        <v>1</v>
      </c>
      <c r="J1171">
        <v>4</v>
      </c>
      <c r="K1171" s="2" t="s">
        <v>18</v>
      </c>
      <c r="L1171" s="2">
        <f t="shared" si="109"/>
        <v>3</v>
      </c>
      <c r="M1171" s="2">
        <f t="shared" si="110"/>
        <v>0</v>
      </c>
      <c r="N1171" s="2">
        <f t="shared" si="111"/>
        <v>0</v>
      </c>
      <c r="O1171" s="2">
        <f t="shared" si="112"/>
        <v>3</v>
      </c>
      <c r="P1171">
        <v>1</v>
      </c>
      <c r="Q1171" s="2" t="s">
        <v>19</v>
      </c>
      <c r="R1171" s="2">
        <f t="shared" si="113"/>
        <v>1</v>
      </c>
      <c r="S1171">
        <v>20</v>
      </c>
      <c r="T1171">
        <v>4</v>
      </c>
      <c r="U1171">
        <v>3</v>
      </c>
      <c r="V1171">
        <v>7</v>
      </c>
      <c r="W1171">
        <v>7</v>
      </c>
      <c r="X1171">
        <v>5</v>
      </c>
    </row>
    <row r="1172" spans="1:24" x14ac:dyDescent="0.25">
      <c r="A1172">
        <v>1215</v>
      </c>
      <c r="B1172">
        <v>44</v>
      </c>
      <c r="C1172" s="2" t="s">
        <v>19</v>
      </c>
      <c r="D1172" s="2">
        <f t="shared" si="108"/>
        <v>0</v>
      </c>
      <c r="E1172">
        <v>3</v>
      </c>
      <c r="F1172">
        <v>3</v>
      </c>
      <c r="G1172">
        <v>1</v>
      </c>
      <c r="H1172">
        <v>4</v>
      </c>
      <c r="I1172">
        <v>3</v>
      </c>
      <c r="J1172">
        <v>4</v>
      </c>
      <c r="K1172" s="2" t="s">
        <v>20</v>
      </c>
      <c r="L1172" s="2">
        <f t="shared" si="109"/>
        <v>2</v>
      </c>
      <c r="M1172" s="2">
        <f t="shared" si="110"/>
        <v>0</v>
      </c>
      <c r="N1172" s="2">
        <f t="shared" si="111"/>
        <v>2</v>
      </c>
      <c r="O1172" s="2">
        <f t="shared" si="112"/>
        <v>0</v>
      </c>
      <c r="P1172">
        <v>1</v>
      </c>
      <c r="Q1172" s="2" t="s">
        <v>17</v>
      </c>
      <c r="R1172" s="2">
        <f t="shared" si="113"/>
        <v>2</v>
      </c>
      <c r="S1172">
        <v>19</v>
      </c>
      <c r="T1172">
        <v>3</v>
      </c>
      <c r="U1172">
        <v>3</v>
      </c>
      <c r="V1172">
        <v>8</v>
      </c>
      <c r="W1172">
        <v>7</v>
      </c>
      <c r="X1172">
        <v>6</v>
      </c>
    </row>
    <row r="1173" spans="1:24" x14ac:dyDescent="0.25">
      <c r="A1173">
        <v>1221</v>
      </c>
      <c r="B1173">
        <v>36</v>
      </c>
      <c r="C1173" s="2" t="s">
        <v>19</v>
      </c>
      <c r="D1173" s="2">
        <f t="shared" si="108"/>
        <v>0</v>
      </c>
      <c r="E1173">
        <v>2</v>
      </c>
      <c r="F1173">
        <v>3</v>
      </c>
      <c r="G1173">
        <v>1</v>
      </c>
      <c r="H1173">
        <v>3</v>
      </c>
      <c r="I1173">
        <v>2</v>
      </c>
      <c r="J1173">
        <v>4</v>
      </c>
      <c r="K1173" s="2" t="s">
        <v>18</v>
      </c>
      <c r="L1173" s="2">
        <f t="shared" si="109"/>
        <v>3</v>
      </c>
      <c r="M1173" s="2">
        <f t="shared" si="110"/>
        <v>0</v>
      </c>
      <c r="N1173" s="2">
        <f t="shared" si="111"/>
        <v>0</v>
      </c>
      <c r="O1173" s="2">
        <f t="shared" si="112"/>
        <v>3</v>
      </c>
      <c r="P1173">
        <v>3</v>
      </c>
      <c r="Q1173" s="2" t="s">
        <v>19</v>
      </c>
      <c r="R1173" s="2">
        <f t="shared" si="113"/>
        <v>1</v>
      </c>
      <c r="S1173">
        <v>15</v>
      </c>
      <c r="T1173">
        <v>3</v>
      </c>
      <c r="U1173">
        <v>2</v>
      </c>
      <c r="V1173">
        <v>13</v>
      </c>
      <c r="W1173">
        <v>7</v>
      </c>
      <c r="X1173">
        <v>6</v>
      </c>
    </row>
    <row r="1174" spans="1:24" x14ac:dyDescent="0.25">
      <c r="A1174">
        <v>1232</v>
      </c>
      <c r="B1174">
        <v>46</v>
      </c>
      <c r="C1174" s="2" t="s">
        <v>19</v>
      </c>
      <c r="D1174" s="2">
        <f t="shared" si="108"/>
        <v>0</v>
      </c>
      <c r="E1174">
        <v>2</v>
      </c>
      <c r="F1174">
        <v>3</v>
      </c>
      <c r="G1174">
        <v>1</v>
      </c>
      <c r="H1174">
        <v>1</v>
      </c>
      <c r="I1174">
        <v>2</v>
      </c>
      <c r="J1174">
        <v>2</v>
      </c>
      <c r="K1174" s="2" t="s">
        <v>18</v>
      </c>
      <c r="L1174" s="2">
        <f t="shared" si="109"/>
        <v>3</v>
      </c>
      <c r="M1174" s="2">
        <f t="shared" si="110"/>
        <v>0</v>
      </c>
      <c r="N1174" s="2">
        <f t="shared" si="111"/>
        <v>0</v>
      </c>
      <c r="O1174" s="2">
        <f t="shared" si="112"/>
        <v>3</v>
      </c>
      <c r="P1174">
        <v>6</v>
      </c>
      <c r="Q1174" s="2" t="s">
        <v>19</v>
      </c>
      <c r="R1174" s="2">
        <f t="shared" si="113"/>
        <v>1</v>
      </c>
      <c r="S1174">
        <v>14</v>
      </c>
      <c r="T1174">
        <v>3</v>
      </c>
      <c r="U1174">
        <v>3</v>
      </c>
      <c r="V1174">
        <v>10</v>
      </c>
      <c r="W1174">
        <v>7</v>
      </c>
      <c r="X1174">
        <v>0</v>
      </c>
    </row>
    <row r="1175" spans="1:24" x14ac:dyDescent="0.25">
      <c r="A1175">
        <v>1233</v>
      </c>
      <c r="B1175">
        <v>35</v>
      </c>
      <c r="C1175" s="2" t="s">
        <v>19</v>
      </c>
      <c r="D1175" s="2">
        <f t="shared" si="108"/>
        <v>0</v>
      </c>
      <c r="E1175">
        <v>2</v>
      </c>
      <c r="F1175">
        <v>4</v>
      </c>
      <c r="G1175">
        <v>2</v>
      </c>
      <c r="H1175">
        <v>3</v>
      </c>
      <c r="I1175">
        <v>2</v>
      </c>
      <c r="J1175">
        <v>3</v>
      </c>
      <c r="K1175" s="2" t="s">
        <v>20</v>
      </c>
      <c r="L1175" s="2">
        <f t="shared" si="109"/>
        <v>2</v>
      </c>
      <c r="M1175" s="2">
        <f t="shared" si="110"/>
        <v>0</v>
      </c>
      <c r="N1175" s="2">
        <f t="shared" si="111"/>
        <v>2</v>
      </c>
      <c r="O1175" s="2">
        <f t="shared" si="112"/>
        <v>0</v>
      </c>
      <c r="P1175">
        <v>2</v>
      </c>
      <c r="Q1175" s="2" t="s">
        <v>19</v>
      </c>
      <c r="R1175" s="2">
        <f t="shared" si="113"/>
        <v>1</v>
      </c>
      <c r="S1175">
        <v>16</v>
      </c>
      <c r="T1175">
        <v>3</v>
      </c>
      <c r="U1175">
        <v>3</v>
      </c>
      <c r="V1175">
        <v>7</v>
      </c>
      <c r="W1175">
        <v>7</v>
      </c>
      <c r="X1175">
        <v>0</v>
      </c>
    </row>
    <row r="1176" spans="1:24" x14ac:dyDescent="0.25">
      <c r="A1176">
        <v>1245</v>
      </c>
      <c r="B1176">
        <v>30</v>
      </c>
      <c r="C1176" s="2" t="s">
        <v>19</v>
      </c>
      <c r="D1176" s="2">
        <f t="shared" si="108"/>
        <v>0</v>
      </c>
      <c r="E1176">
        <v>2</v>
      </c>
      <c r="F1176">
        <v>4</v>
      </c>
      <c r="G1176">
        <v>1</v>
      </c>
      <c r="H1176">
        <v>2</v>
      </c>
      <c r="I1176">
        <v>1</v>
      </c>
      <c r="J1176">
        <v>2</v>
      </c>
      <c r="K1176" s="2" t="s">
        <v>18</v>
      </c>
      <c r="L1176" s="2">
        <f t="shared" si="109"/>
        <v>3</v>
      </c>
      <c r="M1176" s="2">
        <f t="shared" si="110"/>
        <v>0</v>
      </c>
      <c r="N1176" s="2">
        <f t="shared" si="111"/>
        <v>0</v>
      </c>
      <c r="O1176" s="2">
        <f t="shared" si="112"/>
        <v>3</v>
      </c>
      <c r="P1176">
        <v>1</v>
      </c>
      <c r="Q1176" s="2" t="s">
        <v>19</v>
      </c>
      <c r="R1176" s="2">
        <f t="shared" si="113"/>
        <v>1</v>
      </c>
      <c r="S1176">
        <v>16</v>
      </c>
      <c r="T1176">
        <v>3</v>
      </c>
      <c r="U1176">
        <v>3</v>
      </c>
      <c r="V1176">
        <v>9</v>
      </c>
      <c r="W1176">
        <v>7</v>
      </c>
      <c r="X1176">
        <v>0</v>
      </c>
    </row>
    <row r="1177" spans="1:24" x14ac:dyDescent="0.25">
      <c r="A1177">
        <v>1252</v>
      </c>
      <c r="B1177">
        <v>30</v>
      </c>
      <c r="C1177" s="2" t="s">
        <v>19</v>
      </c>
      <c r="D1177" s="2">
        <f t="shared" si="108"/>
        <v>0</v>
      </c>
      <c r="E1177">
        <v>2</v>
      </c>
      <c r="F1177">
        <v>3</v>
      </c>
      <c r="G1177">
        <v>1</v>
      </c>
      <c r="H1177">
        <v>2</v>
      </c>
      <c r="I1177">
        <v>3</v>
      </c>
      <c r="J1177">
        <v>1</v>
      </c>
      <c r="K1177" s="2" t="s">
        <v>21</v>
      </c>
      <c r="L1177" s="2">
        <f t="shared" si="109"/>
        <v>1</v>
      </c>
      <c r="M1177" s="2">
        <f t="shared" si="110"/>
        <v>1</v>
      </c>
      <c r="N1177" s="2">
        <f t="shared" si="111"/>
        <v>0</v>
      </c>
      <c r="O1177" s="2">
        <f t="shared" si="112"/>
        <v>0</v>
      </c>
      <c r="P1177">
        <v>4</v>
      </c>
      <c r="Q1177" s="2" t="s">
        <v>19</v>
      </c>
      <c r="R1177" s="2">
        <f t="shared" si="113"/>
        <v>1</v>
      </c>
      <c r="S1177">
        <v>11</v>
      </c>
      <c r="T1177">
        <v>3</v>
      </c>
      <c r="U1177">
        <v>3</v>
      </c>
      <c r="V1177">
        <v>7</v>
      </c>
      <c r="W1177">
        <v>7</v>
      </c>
      <c r="X1177">
        <v>1</v>
      </c>
    </row>
    <row r="1178" spans="1:24" x14ac:dyDescent="0.25">
      <c r="A1178">
        <v>1254</v>
      </c>
      <c r="B1178">
        <v>33</v>
      </c>
      <c r="C1178" s="2" t="s">
        <v>19</v>
      </c>
      <c r="D1178" s="2">
        <f t="shared" si="108"/>
        <v>0</v>
      </c>
      <c r="E1178">
        <v>3</v>
      </c>
      <c r="F1178">
        <v>4</v>
      </c>
      <c r="G1178">
        <v>1</v>
      </c>
      <c r="H1178">
        <v>3</v>
      </c>
      <c r="I1178">
        <v>2</v>
      </c>
      <c r="J1178">
        <v>2</v>
      </c>
      <c r="K1178" s="2" t="s">
        <v>18</v>
      </c>
      <c r="L1178" s="2">
        <f t="shared" si="109"/>
        <v>3</v>
      </c>
      <c r="M1178" s="2">
        <f t="shared" si="110"/>
        <v>0</v>
      </c>
      <c r="N1178" s="2">
        <f t="shared" si="111"/>
        <v>0</v>
      </c>
      <c r="O1178" s="2">
        <f t="shared" si="112"/>
        <v>3</v>
      </c>
      <c r="P1178">
        <v>8</v>
      </c>
      <c r="Q1178" s="2" t="s">
        <v>19</v>
      </c>
      <c r="R1178" s="2">
        <f t="shared" si="113"/>
        <v>1</v>
      </c>
      <c r="S1178">
        <v>15</v>
      </c>
      <c r="T1178">
        <v>3</v>
      </c>
      <c r="U1178">
        <v>2</v>
      </c>
      <c r="V1178">
        <v>11</v>
      </c>
      <c r="W1178">
        <v>7</v>
      </c>
      <c r="X1178">
        <v>1</v>
      </c>
    </row>
    <row r="1179" spans="1:24" x14ac:dyDescent="0.25">
      <c r="A1179">
        <v>1261</v>
      </c>
      <c r="B1179">
        <v>32</v>
      </c>
      <c r="C1179" s="2" t="s">
        <v>19</v>
      </c>
      <c r="D1179" s="2">
        <f t="shared" si="108"/>
        <v>0</v>
      </c>
      <c r="E1179">
        <v>1</v>
      </c>
      <c r="F1179">
        <v>2</v>
      </c>
      <c r="G1179">
        <v>1</v>
      </c>
      <c r="H1179">
        <v>1</v>
      </c>
      <c r="I1179">
        <v>1</v>
      </c>
      <c r="J1179">
        <v>2</v>
      </c>
      <c r="K1179" s="2" t="s">
        <v>18</v>
      </c>
      <c r="L1179" s="2">
        <f t="shared" si="109"/>
        <v>3</v>
      </c>
      <c r="M1179" s="2">
        <f t="shared" si="110"/>
        <v>0</v>
      </c>
      <c r="N1179" s="2">
        <f t="shared" si="111"/>
        <v>0</v>
      </c>
      <c r="O1179" s="2">
        <f t="shared" si="112"/>
        <v>3</v>
      </c>
      <c r="P1179">
        <v>2</v>
      </c>
      <c r="Q1179" s="2" t="s">
        <v>19</v>
      </c>
      <c r="R1179" s="2">
        <f t="shared" si="113"/>
        <v>1</v>
      </c>
      <c r="S1179">
        <v>14</v>
      </c>
      <c r="T1179">
        <v>3</v>
      </c>
      <c r="U1179">
        <v>3</v>
      </c>
      <c r="V1179">
        <v>7</v>
      </c>
      <c r="W1179">
        <v>7</v>
      </c>
      <c r="X1179">
        <v>0</v>
      </c>
    </row>
    <row r="1180" spans="1:24" x14ac:dyDescent="0.25">
      <c r="A1180">
        <v>1270</v>
      </c>
      <c r="B1180">
        <v>43</v>
      </c>
      <c r="C1180" s="2" t="s">
        <v>19</v>
      </c>
      <c r="D1180" s="2">
        <f t="shared" si="108"/>
        <v>0</v>
      </c>
      <c r="E1180">
        <v>3</v>
      </c>
      <c r="F1180">
        <v>2</v>
      </c>
      <c r="G1180">
        <v>2</v>
      </c>
      <c r="H1180">
        <v>1</v>
      </c>
      <c r="I1180">
        <v>1</v>
      </c>
      <c r="J1180">
        <v>1</v>
      </c>
      <c r="K1180" s="2" t="s">
        <v>18</v>
      </c>
      <c r="L1180" s="2">
        <f t="shared" si="109"/>
        <v>3</v>
      </c>
      <c r="M1180" s="2">
        <f t="shared" si="110"/>
        <v>0</v>
      </c>
      <c r="N1180" s="2">
        <f t="shared" si="111"/>
        <v>0</v>
      </c>
      <c r="O1180" s="2">
        <f t="shared" si="112"/>
        <v>3</v>
      </c>
      <c r="P1180">
        <v>7</v>
      </c>
      <c r="Q1180" s="2" t="s">
        <v>19</v>
      </c>
      <c r="R1180" s="2">
        <f t="shared" si="113"/>
        <v>1</v>
      </c>
      <c r="S1180">
        <v>13</v>
      </c>
      <c r="T1180">
        <v>3</v>
      </c>
      <c r="U1180">
        <v>3</v>
      </c>
      <c r="V1180">
        <v>9</v>
      </c>
      <c r="W1180">
        <v>7</v>
      </c>
      <c r="X1180">
        <v>1</v>
      </c>
    </row>
    <row r="1181" spans="1:24" x14ac:dyDescent="0.25">
      <c r="A1181">
        <v>1275</v>
      </c>
      <c r="B1181">
        <v>31</v>
      </c>
      <c r="C1181" s="2" t="s">
        <v>19</v>
      </c>
      <c r="D1181" s="2">
        <f t="shared" si="108"/>
        <v>0</v>
      </c>
      <c r="E1181">
        <v>1</v>
      </c>
      <c r="F1181">
        <v>1</v>
      </c>
      <c r="G1181">
        <v>1</v>
      </c>
      <c r="H1181">
        <v>2</v>
      </c>
      <c r="I1181">
        <v>2</v>
      </c>
      <c r="J1181">
        <v>4</v>
      </c>
      <c r="K1181" s="2" t="s">
        <v>20</v>
      </c>
      <c r="L1181" s="2">
        <f t="shared" si="109"/>
        <v>2</v>
      </c>
      <c r="M1181" s="2">
        <f t="shared" si="110"/>
        <v>0</v>
      </c>
      <c r="N1181" s="2">
        <f t="shared" si="111"/>
        <v>2</v>
      </c>
      <c r="O1181" s="2">
        <f t="shared" si="112"/>
        <v>0</v>
      </c>
      <c r="P1181">
        <v>4</v>
      </c>
      <c r="Q1181" s="2" t="s">
        <v>19</v>
      </c>
      <c r="R1181" s="2">
        <f t="shared" si="113"/>
        <v>1</v>
      </c>
      <c r="S1181">
        <v>14</v>
      </c>
      <c r="T1181">
        <v>3</v>
      </c>
      <c r="U1181">
        <v>3</v>
      </c>
      <c r="V1181">
        <v>12</v>
      </c>
      <c r="W1181">
        <v>7</v>
      </c>
      <c r="X1181">
        <v>5</v>
      </c>
    </row>
    <row r="1182" spans="1:24" x14ac:dyDescent="0.25">
      <c r="A1182">
        <v>1282</v>
      </c>
      <c r="B1182">
        <v>35</v>
      </c>
      <c r="C1182" s="2" t="s">
        <v>17</v>
      </c>
      <c r="D1182" s="2">
        <f t="shared" si="108"/>
        <v>1</v>
      </c>
      <c r="E1182">
        <v>3</v>
      </c>
      <c r="F1182">
        <v>3</v>
      </c>
      <c r="G1182">
        <v>2</v>
      </c>
      <c r="H1182">
        <v>3</v>
      </c>
      <c r="I1182">
        <v>2</v>
      </c>
      <c r="J1182">
        <v>4</v>
      </c>
      <c r="K1182" s="2" t="s">
        <v>18</v>
      </c>
      <c r="L1182" s="2">
        <f t="shared" si="109"/>
        <v>3</v>
      </c>
      <c r="M1182" s="2">
        <f t="shared" si="110"/>
        <v>0</v>
      </c>
      <c r="N1182" s="2">
        <f t="shared" si="111"/>
        <v>0</v>
      </c>
      <c r="O1182" s="2">
        <f t="shared" si="112"/>
        <v>3</v>
      </c>
      <c r="P1182">
        <v>1</v>
      </c>
      <c r="Q1182" s="2" t="s">
        <v>17</v>
      </c>
      <c r="R1182" s="2">
        <f t="shared" si="113"/>
        <v>2</v>
      </c>
      <c r="S1182">
        <v>18</v>
      </c>
      <c r="T1182">
        <v>3</v>
      </c>
      <c r="U1182">
        <v>3</v>
      </c>
      <c r="V1182">
        <v>10</v>
      </c>
      <c r="W1182">
        <v>7</v>
      </c>
      <c r="X1182">
        <v>7</v>
      </c>
    </row>
    <row r="1183" spans="1:24" x14ac:dyDescent="0.25">
      <c r="A1183">
        <v>1289</v>
      </c>
      <c r="B1183">
        <v>35</v>
      </c>
      <c r="C1183" s="2" t="s">
        <v>19</v>
      </c>
      <c r="D1183" s="2">
        <f t="shared" si="108"/>
        <v>0</v>
      </c>
      <c r="E1183">
        <v>2</v>
      </c>
      <c r="F1183">
        <v>2</v>
      </c>
      <c r="G1183">
        <v>1</v>
      </c>
      <c r="H1183">
        <v>1</v>
      </c>
      <c r="I1183">
        <v>2</v>
      </c>
      <c r="J1183">
        <v>4</v>
      </c>
      <c r="K1183" s="2" t="s">
        <v>21</v>
      </c>
      <c r="L1183" s="2">
        <f t="shared" si="109"/>
        <v>1</v>
      </c>
      <c r="M1183" s="2">
        <f t="shared" si="110"/>
        <v>1</v>
      </c>
      <c r="N1183" s="2">
        <f t="shared" si="111"/>
        <v>0</v>
      </c>
      <c r="O1183" s="2">
        <f t="shared" si="112"/>
        <v>0</v>
      </c>
      <c r="P1183">
        <v>2</v>
      </c>
      <c r="Q1183" s="2" t="s">
        <v>19</v>
      </c>
      <c r="R1183" s="2">
        <f t="shared" si="113"/>
        <v>1</v>
      </c>
      <c r="S1183">
        <v>14</v>
      </c>
      <c r="T1183">
        <v>3</v>
      </c>
      <c r="U1183">
        <v>3</v>
      </c>
      <c r="V1183">
        <v>7</v>
      </c>
      <c r="W1183">
        <v>7</v>
      </c>
      <c r="X1183">
        <v>1</v>
      </c>
    </row>
    <row r="1184" spans="1:24" x14ac:dyDescent="0.25">
      <c r="A1184">
        <v>1297</v>
      </c>
      <c r="B1184">
        <v>30</v>
      </c>
      <c r="C1184" s="2" t="s">
        <v>19</v>
      </c>
      <c r="D1184" s="2">
        <f t="shared" si="108"/>
        <v>0</v>
      </c>
      <c r="E1184">
        <v>3</v>
      </c>
      <c r="F1184">
        <v>1</v>
      </c>
      <c r="G1184">
        <v>1</v>
      </c>
      <c r="H1184">
        <v>1</v>
      </c>
      <c r="I1184">
        <v>3</v>
      </c>
      <c r="J1184">
        <v>3</v>
      </c>
      <c r="K1184" s="2" t="s">
        <v>18</v>
      </c>
      <c r="L1184" s="2">
        <f t="shared" si="109"/>
        <v>3</v>
      </c>
      <c r="M1184" s="2">
        <f t="shared" si="110"/>
        <v>0</v>
      </c>
      <c r="N1184" s="2">
        <f t="shared" si="111"/>
        <v>0</v>
      </c>
      <c r="O1184" s="2">
        <f t="shared" si="112"/>
        <v>3</v>
      </c>
      <c r="P1184">
        <v>9</v>
      </c>
      <c r="Q1184" s="2" t="s">
        <v>19</v>
      </c>
      <c r="R1184" s="2">
        <f t="shared" si="113"/>
        <v>1</v>
      </c>
      <c r="S1184">
        <v>14</v>
      </c>
      <c r="T1184">
        <v>3</v>
      </c>
      <c r="U1184">
        <v>3</v>
      </c>
      <c r="V1184">
        <v>7</v>
      </c>
      <c r="W1184">
        <v>7</v>
      </c>
      <c r="X1184">
        <v>0</v>
      </c>
    </row>
    <row r="1185" spans="1:24" x14ac:dyDescent="0.25">
      <c r="A1185">
        <v>1299</v>
      </c>
      <c r="B1185">
        <v>46</v>
      </c>
      <c r="C1185" s="2" t="s">
        <v>17</v>
      </c>
      <c r="D1185" s="2">
        <f t="shared" si="108"/>
        <v>1</v>
      </c>
      <c r="E1185">
        <v>2</v>
      </c>
      <c r="F1185">
        <v>4</v>
      </c>
      <c r="G1185">
        <v>2</v>
      </c>
      <c r="H1185">
        <v>3</v>
      </c>
      <c r="I1185">
        <v>2</v>
      </c>
      <c r="J1185">
        <v>3</v>
      </c>
      <c r="K1185" s="2" t="s">
        <v>20</v>
      </c>
      <c r="L1185" s="2">
        <f t="shared" si="109"/>
        <v>2</v>
      </c>
      <c r="M1185" s="2">
        <f t="shared" si="110"/>
        <v>0</v>
      </c>
      <c r="N1185" s="2">
        <f t="shared" si="111"/>
        <v>2</v>
      </c>
      <c r="O1185" s="2">
        <f t="shared" si="112"/>
        <v>0</v>
      </c>
      <c r="P1185">
        <v>4</v>
      </c>
      <c r="Q1185" s="2" t="s">
        <v>19</v>
      </c>
      <c r="R1185" s="2">
        <f t="shared" si="113"/>
        <v>1</v>
      </c>
      <c r="S1185">
        <v>22</v>
      </c>
      <c r="T1185">
        <v>4</v>
      </c>
      <c r="U1185">
        <v>4</v>
      </c>
      <c r="V1185">
        <v>9</v>
      </c>
      <c r="W1185">
        <v>7</v>
      </c>
      <c r="X1185">
        <v>3</v>
      </c>
    </row>
    <row r="1186" spans="1:24" x14ac:dyDescent="0.25">
      <c r="A1186">
        <v>1315</v>
      </c>
      <c r="B1186">
        <v>45</v>
      </c>
      <c r="C1186" s="2" t="s">
        <v>19</v>
      </c>
      <c r="D1186" s="2">
        <f t="shared" si="108"/>
        <v>0</v>
      </c>
      <c r="E1186">
        <v>1</v>
      </c>
      <c r="F1186">
        <v>3</v>
      </c>
      <c r="G1186">
        <v>2</v>
      </c>
      <c r="H1186">
        <v>3</v>
      </c>
      <c r="I1186">
        <v>2</v>
      </c>
      <c r="J1186">
        <v>3</v>
      </c>
      <c r="K1186" s="2" t="s">
        <v>20</v>
      </c>
      <c r="L1186" s="2">
        <f t="shared" si="109"/>
        <v>2</v>
      </c>
      <c r="M1186" s="2">
        <f t="shared" si="110"/>
        <v>0</v>
      </c>
      <c r="N1186" s="2">
        <f t="shared" si="111"/>
        <v>2</v>
      </c>
      <c r="O1186" s="2">
        <f t="shared" si="112"/>
        <v>0</v>
      </c>
      <c r="P1186">
        <v>4</v>
      </c>
      <c r="Q1186" s="2" t="s">
        <v>19</v>
      </c>
      <c r="R1186" s="2">
        <f t="shared" si="113"/>
        <v>1</v>
      </c>
      <c r="S1186">
        <v>22</v>
      </c>
      <c r="T1186">
        <v>4</v>
      </c>
      <c r="U1186">
        <v>4</v>
      </c>
      <c r="V1186">
        <v>8</v>
      </c>
      <c r="W1186">
        <v>7</v>
      </c>
      <c r="X1186">
        <v>5</v>
      </c>
    </row>
    <row r="1187" spans="1:24" x14ac:dyDescent="0.25">
      <c r="A1187">
        <v>1317</v>
      </c>
      <c r="B1187">
        <v>43</v>
      </c>
      <c r="C1187" s="2" t="s">
        <v>19</v>
      </c>
      <c r="D1187" s="2">
        <f t="shared" si="108"/>
        <v>0</v>
      </c>
      <c r="E1187">
        <v>1</v>
      </c>
      <c r="F1187">
        <v>1</v>
      </c>
      <c r="G1187">
        <v>2</v>
      </c>
      <c r="H1187">
        <v>3</v>
      </c>
      <c r="I1187">
        <v>2</v>
      </c>
      <c r="J1187">
        <v>4</v>
      </c>
      <c r="K1187" s="2" t="s">
        <v>20</v>
      </c>
      <c r="L1187" s="2">
        <f t="shared" si="109"/>
        <v>2</v>
      </c>
      <c r="M1187" s="2">
        <f t="shared" si="110"/>
        <v>0</v>
      </c>
      <c r="N1187" s="2">
        <f t="shared" si="111"/>
        <v>2</v>
      </c>
      <c r="O1187" s="2">
        <f t="shared" si="112"/>
        <v>0</v>
      </c>
      <c r="P1187">
        <v>1</v>
      </c>
      <c r="Q1187" s="2" t="s">
        <v>19</v>
      </c>
      <c r="R1187" s="2">
        <f t="shared" si="113"/>
        <v>1</v>
      </c>
      <c r="S1187">
        <v>20</v>
      </c>
      <c r="T1187">
        <v>4</v>
      </c>
      <c r="U1187">
        <v>3</v>
      </c>
      <c r="V1187">
        <v>7</v>
      </c>
      <c r="W1187">
        <v>7</v>
      </c>
      <c r="X1187">
        <v>7</v>
      </c>
    </row>
    <row r="1188" spans="1:24" x14ac:dyDescent="0.25">
      <c r="A1188">
        <v>1334</v>
      </c>
      <c r="B1188">
        <v>46</v>
      </c>
      <c r="C1188" s="2" t="s">
        <v>17</v>
      </c>
      <c r="D1188" s="2">
        <f t="shared" si="108"/>
        <v>1</v>
      </c>
      <c r="E1188">
        <v>3</v>
      </c>
      <c r="F1188">
        <v>3</v>
      </c>
      <c r="G1188">
        <v>1</v>
      </c>
      <c r="H1188">
        <v>3</v>
      </c>
      <c r="I1188">
        <v>3</v>
      </c>
      <c r="J1188">
        <v>2</v>
      </c>
      <c r="K1188" s="2" t="s">
        <v>20</v>
      </c>
      <c r="L1188" s="2">
        <f t="shared" si="109"/>
        <v>2</v>
      </c>
      <c r="M1188" s="2">
        <f t="shared" si="110"/>
        <v>0</v>
      </c>
      <c r="N1188" s="2">
        <f t="shared" si="111"/>
        <v>2</v>
      </c>
      <c r="O1188" s="2">
        <f t="shared" si="112"/>
        <v>0</v>
      </c>
      <c r="P1188">
        <v>5</v>
      </c>
      <c r="Q1188" s="2" t="s">
        <v>19</v>
      </c>
      <c r="R1188" s="2">
        <f t="shared" si="113"/>
        <v>1</v>
      </c>
      <c r="S1188">
        <v>21</v>
      </c>
      <c r="T1188">
        <v>4</v>
      </c>
      <c r="U1188">
        <v>3</v>
      </c>
      <c r="V1188">
        <v>8</v>
      </c>
      <c r="W1188">
        <v>7</v>
      </c>
      <c r="X1188">
        <v>0</v>
      </c>
    </row>
    <row r="1189" spans="1:24" x14ac:dyDescent="0.25">
      <c r="A1189">
        <v>1349</v>
      </c>
      <c r="B1189">
        <v>40</v>
      </c>
      <c r="C1189" s="2" t="s">
        <v>19</v>
      </c>
      <c r="D1189" s="2">
        <f t="shared" si="108"/>
        <v>0</v>
      </c>
      <c r="E1189">
        <v>1</v>
      </c>
      <c r="F1189">
        <v>1</v>
      </c>
      <c r="G1189">
        <v>1</v>
      </c>
      <c r="H1189">
        <v>1</v>
      </c>
      <c r="I1189">
        <v>4</v>
      </c>
      <c r="J1189">
        <v>1</v>
      </c>
      <c r="K1189" s="2" t="s">
        <v>21</v>
      </c>
      <c r="L1189" s="2">
        <f t="shared" si="109"/>
        <v>1</v>
      </c>
      <c r="M1189" s="2">
        <f t="shared" si="110"/>
        <v>1</v>
      </c>
      <c r="N1189" s="2">
        <f t="shared" si="111"/>
        <v>0</v>
      </c>
      <c r="O1189" s="2">
        <f t="shared" si="112"/>
        <v>0</v>
      </c>
      <c r="P1189">
        <v>7</v>
      </c>
      <c r="Q1189" s="2" t="s">
        <v>19</v>
      </c>
      <c r="R1189" s="2">
        <f t="shared" si="113"/>
        <v>1</v>
      </c>
      <c r="S1189">
        <v>11</v>
      </c>
      <c r="T1189">
        <v>3</v>
      </c>
      <c r="U1189">
        <v>3</v>
      </c>
      <c r="V1189">
        <v>19</v>
      </c>
      <c r="W1189">
        <v>7</v>
      </c>
      <c r="X1189">
        <v>11</v>
      </c>
    </row>
    <row r="1190" spans="1:24" x14ac:dyDescent="0.25">
      <c r="A1190">
        <v>1351</v>
      </c>
      <c r="B1190">
        <v>27</v>
      </c>
      <c r="C1190" s="2" t="s">
        <v>19</v>
      </c>
      <c r="D1190" s="2">
        <f t="shared" si="108"/>
        <v>0</v>
      </c>
      <c r="E1190">
        <v>2</v>
      </c>
      <c r="F1190">
        <v>1</v>
      </c>
      <c r="G1190">
        <v>1</v>
      </c>
      <c r="H1190">
        <v>1</v>
      </c>
      <c r="I1190">
        <v>2</v>
      </c>
      <c r="J1190">
        <v>3</v>
      </c>
      <c r="K1190" s="2" t="s">
        <v>18</v>
      </c>
      <c r="L1190" s="2">
        <f t="shared" si="109"/>
        <v>3</v>
      </c>
      <c r="M1190" s="2">
        <f t="shared" si="110"/>
        <v>0</v>
      </c>
      <c r="N1190" s="2">
        <f t="shared" si="111"/>
        <v>0</v>
      </c>
      <c r="O1190" s="2">
        <f t="shared" si="112"/>
        <v>3</v>
      </c>
      <c r="P1190">
        <v>4</v>
      </c>
      <c r="Q1190" s="2" t="s">
        <v>19</v>
      </c>
      <c r="R1190" s="2">
        <f t="shared" si="113"/>
        <v>1</v>
      </c>
      <c r="S1190">
        <v>14</v>
      </c>
      <c r="T1190">
        <v>3</v>
      </c>
      <c r="U1190">
        <v>2</v>
      </c>
      <c r="V1190">
        <v>8</v>
      </c>
      <c r="W1190">
        <v>7</v>
      </c>
      <c r="X1190">
        <v>0</v>
      </c>
    </row>
    <row r="1191" spans="1:24" x14ac:dyDescent="0.25">
      <c r="A1191">
        <v>1358</v>
      </c>
      <c r="B1191">
        <v>42</v>
      </c>
      <c r="C1191" s="2" t="s">
        <v>19</v>
      </c>
      <c r="D1191" s="2">
        <f t="shared" si="108"/>
        <v>0</v>
      </c>
      <c r="E1191">
        <v>3</v>
      </c>
      <c r="F1191">
        <v>3</v>
      </c>
      <c r="G1191">
        <v>2</v>
      </c>
      <c r="H1191">
        <v>2</v>
      </c>
      <c r="I1191">
        <v>3</v>
      </c>
      <c r="J1191">
        <v>1</v>
      </c>
      <c r="K1191" s="2" t="s">
        <v>20</v>
      </c>
      <c r="L1191" s="2">
        <f t="shared" si="109"/>
        <v>2</v>
      </c>
      <c r="M1191" s="2">
        <f t="shared" si="110"/>
        <v>0</v>
      </c>
      <c r="N1191" s="2">
        <f t="shared" si="111"/>
        <v>2</v>
      </c>
      <c r="O1191" s="2">
        <f t="shared" si="112"/>
        <v>0</v>
      </c>
      <c r="P1191">
        <v>9</v>
      </c>
      <c r="Q1191" s="2" t="s">
        <v>19</v>
      </c>
      <c r="R1191" s="2">
        <f t="shared" si="113"/>
        <v>1</v>
      </c>
      <c r="S1191">
        <v>13</v>
      </c>
      <c r="T1191">
        <v>3</v>
      </c>
      <c r="U1191">
        <v>4</v>
      </c>
      <c r="V1191">
        <v>13</v>
      </c>
      <c r="W1191">
        <v>7</v>
      </c>
      <c r="X1191">
        <v>5</v>
      </c>
    </row>
    <row r="1192" spans="1:24" x14ac:dyDescent="0.25">
      <c r="A1192">
        <v>1362</v>
      </c>
      <c r="B1192">
        <v>26</v>
      </c>
      <c r="C1192" s="2" t="s">
        <v>19</v>
      </c>
      <c r="D1192" s="2">
        <f t="shared" si="108"/>
        <v>0</v>
      </c>
      <c r="E1192">
        <v>3</v>
      </c>
      <c r="F1192">
        <v>3</v>
      </c>
      <c r="G1192">
        <v>2</v>
      </c>
      <c r="H1192">
        <v>3</v>
      </c>
      <c r="I1192">
        <v>1</v>
      </c>
      <c r="J1192">
        <v>4</v>
      </c>
      <c r="K1192" s="2" t="s">
        <v>20</v>
      </c>
      <c r="L1192" s="2">
        <f t="shared" si="109"/>
        <v>2</v>
      </c>
      <c r="M1192" s="2">
        <f t="shared" si="110"/>
        <v>0</v>
      </c>
      <c r="N1192" s="2">
        <f t="shared" si="111"/>
        <v>2</v>
      </c>
      <c r="O1192" s="2">
        <f t="shared" si="112"/>
        <v>0</v>
      </c>
      <c r="P1192">
        <v>0</v>
      </c>
      <c r="Q1192" s="2" t="s">
        <v>19</v>
      </c>
      <c r="R1192" s="2">
        <f t="shared" si="113"/>
        <v>1</v>
      </c>
      <c r="S1192">
        <v>18</v>
      </c>
      <c r="T1192">
        <v>3</v>
      </c>
      <c r="U1192">
        <v>3</v>
      </c>
      <c r="V1192">
        <v>7</v>
      </c>
      <c r="W1192">
        <v>7</v>
      </c>
      <c r="X1192">
        <v>7</v>
      </c>
    </row>
    <row r="1193" spans="1:24" x14ac:dyDescent="0.25">
      <c r="A1193">
        <v>1365</v>
      </c>
      <c r="B1193">
        <v>28</v>
      </c>
      <c r="C1193" s="2" t="s">
        <v>19</v>
      </c>
      <c r="D1193" s="2">
        <f t="shared" si="108"/>
        <v>0</v>
      </c>
      <c r="E1193">
        <v>2</v>
      </c>
      <c r="F1193">
        <v>3</v>
      </c>
      <c r="G1193">
        <v>1</v>
      </c>
      <c r="H1193">
        <v>2</v>
      </c>
      <c r="I1193">
        <v>2</v>
      </c>
      <c r="J1193">
        <v>1</v>
      </c>
      <c r="K1193" s="2" t="s">
        <v>20</v>
      </c>
      <c r="L1193" s="2">
        <f t="shared" si="109"/>
        <v>2</v>
      </c>
      <c r="M1193" s="2">
        <f t="shared" si="110"/>
        <v>0</v>
      </c>
      <c r="N1193" s="2">
        <f t="shared" si="111"/>
        <v>2</v>
      </c>
      <c r="O1193" s="2">
        <f t="shared" si="112"/>
        <v>0</v>
      </c>
      <c r="P1193">
        <v>4</v>
      </c>
      <c r="Q1193" s="2" t="s">
        <v>17</v>
      </c>
      <c r="R1193" s="2">
        <f t="shared" si="113"/>
        <v>2</v>
      </c>
      <c r="S1193">
        <v>12</v>
      </c>
      <c r="T1193">
        <v>3</v>
      </c>
      <c r="U1193">
        <v>3</v>
      </c>
      <c r="V1193">
        <v>7</v>
      </c>
      <c r="W1193">
        <v>7</v>
      </c>
      <c r="X1193">
        <v>0</v>
      </c>
    </row>
    <row r="1194" spans="1:24" x14ac:dyDescent="0.25">
      <c r="A1194">
        <v>1371</v>
      </c>
      <c r="B1194">
        <v>47</v>
      </c>
      <c r="C1194" s="2" t="s">
        <v>19</v>
      </c>
      <c r="D1194" s="2">
        <f t="shared" si="108"/>
        <v>0</v>
      </c>
      <c r="E1194">
        <v>1</v>
      </c>
      <c r="F1194">
        <v>3</v>
      </c>
      <c r="G1194">
        <v>2</v>
      </c>
      <c r="H1194">
        <v>3</v>
      </c>
      <c r="I1194">
        <v>2</v>
      </c>
      <c r="J1194">
        <v>3</v>
      </c>
      <c r="K1194" s="2" t="s">
        <v>20</v>
      </c>
      <c r="L1194" s="2">
        <f t="shared" si="109"/>
        <v>2</v>
      </c>
      <c r="M1194" s="2">
        <f t="shared" si="110"/>
        <v>0</v>
      </c>
      <c r="N1194" s="2">
        <f t="shared" si="111"/>
        <v>2</v>
      </c>
      <c r="O1194" s="2">
        <f t="shared" si="112"/>
        <v>0</v>
      </c>
      <c r="P1194">
        <v>1</v>
      </c>
      <c r="Q1194" s="2" t="s">
        <v>19</v>
      </c>
      <c r="R1194" s="2">
        <f t="shared" si="113"/>
        <v>1</v>
      </c>
      <c r="S1194">
        <v>18</v>
      </c>
      <c r="T1194">
        <v>3</v>
      </c>
      <c r="U1194">
        <v>4</v>
      </c>
      <c r="V1194">
        <v>8</v>
      </c>
      <c r="W1194">
        <v>7</v>
      </c>
      <c r="X1194">
        <v>1</v>
      </c>
    </row>
    <row r="1195" spans="1:24" x14ac:dyDescent="0.25">
      <c r="A1195">
        <v>1386</v>
      </c>
      <c r="B1195">
        <v>34</v>
      </c>
      <c r="C1195" s="2" t="s">
        <v>19</v>
      </c>
      <c r="D1195" s="2">
        <f t="shared" si="108"/>
        <v>0</v>
      </c>
      <c r="E1195">
        <v>1</v>
      </c>
      <c r="F1195">
        <v>4</v>
      </c>
      <c r="G1195">
        <v>2</v>
      </c>
      <c r="H1195">
        <v>3</v>
      </c>
      <c r="I1195">
        <v>3</v>
      </c>
      <c r="J1195">
        <v>3</v>
      </c>
      <c r="K1195" s="2" t="s">
        <v>21</v>
      </c>
      <c r="L1195" s="2">
        <f t="shared" si="109"/>
        <v>1</v>
      </c>
      <c r="M1195" s="2">
        <f t="shared" si="110"/>
        <v>1</v>
      </c>
      <c r="N1195" s="2">
        <f t="shared" si="111"/>
        <v>0</v>
      </c>
      <c r="O1195" s="2">
        <f t="shared" si="112"/>
        <v>0</v>
      </c>
      <c r="P1195">
        <v>1</v>
      </c>
      <c r="Q1195" s="2" t="s">
        <v>19</v>
      </c>
      <c r="R1195" s="2">
        <f t="shared" si="113"/>
        <v>1</v>
      </c>
      <c r="S1195">
        <v>18</v>
      </c>
      <c r="T1195">
        <v>3</v>
      </c>
      <c r="U1195">
        <v>2</v>
      </c>
      <c r="V1195">
        <v>8</v>
      </c>
      <c r="W1195">
        <v>7</v>
      </c>
      <c r="X1195">
        <v>1</v>
      </c>
    </row>
    <row r="1196" spans="1:24" x14ac:dyDescent="0.25">
      <c r="A1196">
        <v>1387</v>
      </c>
      <c r="B1196">
        <v>26</v>
      </c>
      <c r="C1196" s="2" t="s">
        <v>19</v>
      </c>
      <c r="D1196" s="2">
        <f t="shared" si="108"/>
        <v>0</v>
      </c>
      <c r="E1196">
        <v>3</v>
      </c>
      <c r="F1196">
        <v>3</v>
      </c>
      <c r="G1196">
        <v>1</v>
      </c>
      <c r="H1196">
        <v>1</v>
      </c>
      <c r="I1196">
        <v>1</v>
      </c>
      <c r="J1196">
        <v>1</v>
      </c>
      <c r="K1196" s="2" t="s">
        <v>18</v>
      </c>
      <c r="L1196" s="2">
        <f t="shared" si="109"/>
        <v>3</v>
      </c>
      <c r="M1196" s="2">
        <f t="shared" si="110"/>
        <v>0</v>
      </c>
      <c r="N1196" s="2">
        <f t="shared" si="111"/>
        <v>0</v>
      </c>
      <c r="O1196" s="2">
        <f t="shared" si="112"/>
        <v>3</v>
      </c>
      <c r="P1196">
        <v>9</v>
      </c>
      <c r="Q1196" s="2" t="s">
        <v>19</v>
      </c>
      <c r="R1196" s="2">
        <f t="shared" si="113"/>
        <v>1</v>
      </c>
      <c r="S1196">
        <v>13</v>
      </c>
      <c r="T1196">
        <v>3</v>
      </c>
      <c r="U1196">
        <v>2</v>
      </c>
      <c r="V1196">
        <v>7</v>
      </c>
      <c r="W1196">
        <v>7</v>
      </c>
      <c r="X1196">
        <v>7</v>
      </c>
    </row>
    <row r="1197" spans="1:24" x14ac:dyDescent="0.25">
      <c r="A1197">
        <v>1394</v>
      </c>
      <c r="B1197">
        <v>27</v>
      </c>
      <c r="C1197" s="2" t="s">
        <v>19</v>
      </c>
      <c r="D1197" s="2">
        <f t="shared" si="108"/>
        <v>0</v>
      </c>
      <c r="E1197">
        <v>3</v>
      </c>
      <c r="F1197">
        <v>4</v>
      </c>
      <c r="G1197">
        <v>2</v>
      </c>
      <c r="H1197">
        <v>1</v>
      </c>
      <c r="I1197">
        <v>2</v>
      </c>
      <c r="J1197">
        <v>4</v>
      </c>
      <c r="K1197" s="2" t="s">
        <v>18</v>
      </c>
      <c r="L1197" s="2">
        <f t="shared" si="109"/>
        <v>3</v>
      </c>
      <c r="M1197" s="2">
        <f t="shared" si="110"/>
        <v>0</v>
      </c>
      <c r="N1197" s="2">
        <f t="shared" si="111"/>
        <v>0</v>
      </c>
      <c r="O1197" s="2">
        <f t="shared" si="112"/>
        <v>3</v>
      </c>
      <c r="P1197">
        <v>1</v>
      </c>
      <c r="Q1197" s="2" t="s">
        <v>19</v>
      </c>
      <c r="R1197" s="2">
        <f t="shared" si="113"/>
        <v>1</v>
      </c>
      <c r="S1197">
        <v>14</v>
      </c>
      <c r="T1197">
        <v>3</v>
      </c>
      <c r="U1197">
        <v>3</v>
      </c>
      <c r="V1197">
        <v>7</v>
      </c>
      <c r="W1197">
        <v>7</v>
      </c>
      <c r="X1197">
        <v>0</v>
      </c>
    </row>
    <row r="1198" spans="1:24" x14ac:dyDescent="0.25">
      <c r="A1198">
        <v>1396</v>
      </c>
      <c r="B1198">
        <v>31</v>
      </c>
      <c r="C1198" s="2" t="s">
        <v>17</v>
      </c>
      <c r="D1198" s="2">
        <f t="shared" si="108"/>
        <v>1</v>
      </c>
      <c r="E1198">
        <v>2</v>
      </c>
      <c r="F1198">
        <v>1</v>
      </c>
      <c r="G1198">
        <v>2</v>
      </c>
      <c r="H1198">
        <v>2</v>
      </c>
      <c r="I1198">
        <v>2</v>
      </c>
      <c r="J1198">
        <v>1</v>
      </c>
      <c r="K1198" s="2" t="s">
        <v>20</v>
      </c>
      <c r="L1198" s="2">
        <f t="shared" si="109"/>
        <v>2</v>
      </c>
      <c r="M1198" s="2">
        <f t="shared" si="110"/>
        <v>0</v>
      </c>
      <c r="N1198" s="2">
        <f t="shared" si="111"/>
        <v>2</v>
      </c>
      <c r="O1198" s="2">
        <f t="shared" si="112"/>
        <v>0</v>
      </c>
      <c r="P1198">
        <v>3</v>
      </c>
      <c r="Q1198" s="2" t="s">
        <v>17</v>
      </c>
      <c r="R1198" s="2">
        <f t="shared" si="113"/>
        <v>2</v>
      </c>
      <c r="S1198">
        <v>11</v>
      </c>
      <c r="T1198">
        <v>3</v>
      </c>
      <c r="U1198">
        <v>3</v>
      </c>
      <c r="V1198">
        <v>10</v>
      </c>
      <c r="W1198">
        <v>7</v>
      </c>
      <c r="X1198">
        <v>0</v>
      </c>
    </row>
    <row r="1199" spans="1:24" x14ac:dyDescent="0.25">
      <c r="A1199">
        <v>1399</v>
      </c>
      <c r="B1199">
        <v>33</v>
      </c>
      <c r="C1199" s="2" t="s">
        <v>19</v>
      </c>
      <c r="D1199" s="2">
        <f t="shared" si="108"/>
        <v>0</v>
      </c>
      <c r="E1199">
        <v>2</v>
      </c>
      <c r="F1199">
        <v>4</v>
      </c>
      <c r="G1199">
        <v>2</v>
      </c>
      <c r="H1199">
        <v>3</v>
      </c>
      <c r="I1199">
        <v>2</v>
      </c>
      <c r="J1199">
        <v>3</v>
      </c>
      <c r="K1199" s="2" t="s">
        <v>21</v>
      </c>
      <c r="L1199" s="2">
        <f t="shared" si="109"/>
        <v>1</v>
      </c>
      <c r="M1199" s="2">
        <f t="shared" si="110"/>
        <v>1</v>
      </c>
      <c r="N1199" s="2">
        <f t="shared" si="111"/>
        <v>0</v>
      </c>
      <c r="O1199" s="2">
        <f t="shared" si="112"/>
        <v>0</v>
      </c>
      <c r="P1199">
        <v>1</v>
      </c>
      <c r="Q1199" s="2" t="s">
        <v>19</v>
      </c>
      <c r="R1199" s="2">
        <f t="shared" si="113"/>
        <v>1</v>
      </c>
      <c r="S1199">
        <v>20</v>
      </c>
      <c r="T1199">
        <v>4</v>
      </c>
      <c r="U1199">
        <v>3</v>
      </c>
      <c r="V1199">
        <v>9</v>
      </c>
      <c r="W1199">
        <v>7</v>
      </c>
      <c r="X1199">
        <v>2</v>
      </c>
    </row>
    <row r="1200" spans="1:24" x14ac:dyDescent="0.25">
      <c r="A1200">
        <v>1406</v>
      </c>
      <c r="B1200">
        <v>31</v>
      </c>
      <c r="C1200" s="2" t="s">
        <v>19</v>
      </c>
      <c r="D1200" s="2">
        <f t="shared" si="108"/>
        <v>0</v>
      </c>
      <c r="E1200">
        <v>3</v>
      </c>
      <c r="F1200">
        <v>3</v>
      </c>
      <c r="G1200">
        <v>1</v>
      </c>
      <c r="H1200">
        <v>3</v>
      </c>
      <c r="I1200">
        <v>3</v>
      </c>
      <c r="J1200">
        <v>3</v>
      </c>
      <c r="K1200" s="2" t="s">
        <v>20</v>
      </c>
      <c r="L1200" s="2">
        <f t="shared" si="109"/>
        <v>2</v>
      </c>
      <c r="M1200" s="2">
        <f t="shared" si="110"/>
        <v>0</v>
      </c>
      <c r="N1200" s="2">
        <f t="shared" si="111"/>
        <v>2</v>
      </c>
      <c r="O1200" s="2">
        <f t="shared" si="112"/>
        <v>0</v>
      </c>
      <c r="P1200">
        <v>1</v>
      </c>
      <c r="Q1200" s="2" t="s">
        <v>19</v>
      </c>
      <c r="R1200" s="2">
        <f t="shared" si="113"/>
        <v>1</v>
      </c>
      <c r="S1200">
        <v>20</v>
      </c>
      <c r="T1200">
        <v>4</v>
      </c>
      <c r="U1200">
        <v>4</v>
      </c>
      <c r="V1200">
        <v>11</v>
      </c>
      <c r="W1200">
        <v>7</v>
      </c>
      <c r="X1200">
        <v>4</v>
      </c>
    </row>
    <row r="1201" spans="1:24" x14ac:dyDescent="0.25">
      <c r="A1201">
        <v>1425</v>
      </c>
      <c r="B1201">
        <v>35</v>
      </c>
      <c r="C1201" s="2" t="s">
        <v>19</v>
      </c>
      <c r="D1201" s="2">
        <f t="shared" si="108"/>
        <v>0</v>
      </c>
      <c r="E1201">
        <v>2</v>
      </c>
      <c r="F1201">
        <v>2</v>
      </c>
      <c r="G1201">
        <v>2</v>
      </c>
      <c r="H1201">
        <v>3</v>
      </c>
      <c r="I1201">
        <v>2</v>
      </c>
      <c r="J1201">
        <v>3</v>
      </c>
      <c r="K1201" s="2" t="s">
        <v>18</v>
      </c>
      <c r="L1201" s="2">
        <f t="shared" si="109"/>
        <v>3</v>
      </c>
      <c r="M1201" s="2">
        <f t="shared" si="110"/>
        <v>0</v>
      </c>
      <c r="N1201" s="2">
        <f t="shared" si="111"/>
        <v>0</v>
      </c>
      <c r="O1201" s="2">
        <f t="shared" si="112"/>
        <v>3</v>
      </c>
      <c r="P1201">
        <v>1</v>
      </c>
      <c r="Q1201" s="2" t="s">
        <v>19</v>
      </c>
      <c r="R1201" s="2">
        <f t="shared" si="113"/>
        <v>1</v>
      </c>
      <c r="S1201">
        <v>19</v>
      </c>
      <c r="T1201">
        <v>3</v>
      </c>
      <c r="U1201">
        <v>3</v>
      </c>
      <c r="V1201">
        <v>10</v>
      </c>
      <c r="W1201">
        <v>7</v>
      </c>
      <c r="X1201">
        <v>0</v>
      </c>
    </row>
    <row r="1202" spans="1:24" x14ac:dyDescent="0.25">
      <c r="A1202">
        <v>1426</v>
      </c>
      <c r="B1202">
        <v>33</v>
      </c>
      <c r="C1202" s="2" t="s">
        <v>19</v>
      </c>
      <c r="D1202" s="2">
        <f t="shared" si="108"/>
        <v>0</v>
      </c>
      <c r="E1202">
        <v>2</v>
      </c>
      <c r="F1202">
        <v>2</v>
      </c>
      <c r="G1202">
        <v>1</v>
      </c>
      <c r="H1202">
        <v>1</v>
      </c>
      <c r="I1202">
        <v>2</v>
      </c>
      <c r="J1202">
        <v>1</v>
      </c>
      <c r="K1202" s="2" t="s">
        <v>20</v>
      </c>
      <c r="L1202" s="2">
        <f t="shared" si="109"/>
        <v>2</v>
      </c>
      <c r="M1202" s="2">
        <f t="shared" si="110"/>
        <v>0</v>
      </c>
      <c r="N1202" s="2">
        <f t="shared" si="111"/>
        <v>2</v>
      </c>
      <c r="O1202" s="2">
        <f t="shared" si="112"/>
        <v>0</v>
      </c>
      <c r="P1202">
        <v>3</v>
      </c>
      <c r="Q1202" s="2" t="s">
        <v>17</v>
      </c>
      <c r="R1202" s="2">
        <f t="shared" si="113"/>
        <v>2</v>
      </c>
      <c r="S1202">
        <v>13</v>
      </c>
      <c r="T1202">
        <v>3</v>
      </c>
      <c r="U1202">
        <v>3</v>
      </c>
      <c r="V1202">
        <v>9</v>
      </c>
      <c r="W1202">
        <v>7</v>
      </c>
      <c r="X1202">
        <v>8</v>
      </c>
    </row>
    <row r="1203" spans="1:24" x14ac:dyDescent="0.25">
      <c r="A1203">
        <v>1430</v>
      </c>
      <c r="B1203">
        <v>39</v>
      </c>
      <c r="C1203" s="2" t="s">
        <v>19</v>
      </c>
      <c r="D1203" s="2">
        <f t="shared" si="108"/>
        <v>0</v>
      </c>
      <c r="E1203">
        <v>1</v>
      </c>
      <c r="F1203">
        <v>1</v>
      </c>
      <c r="G1203">
        <v>1</v>
      </c>
      <c r="H1203">
        <v>2</v>
      </c>
      <c r="I1203">
        <v>2</v>
      </c>
      <c r="J1203">
        <v>1</v>
      </c>
      <c r="K1203" s="2" t="s">
        <v>18</v>
      </c>
      <c r="L1203" s="2">
        <f t="shared" si="109"/>
        <v>3</v>
      </c>
      <c r="M1203" s="2">
        <f t="shared" si="110"/>
        <v>0</v>
      </c>
      <c r="N1203" s="2">
        <f t="shared" si="111"/>
        <v>0</v>
      </c>
      <c r="O1203" s="2">
        <f t="shared" si="112"/>
        <v>3</v>
      </c>
      <c r="P1203">
        <v>7</v>
      </c>
      <c r="Q1203" s="2" t="s">
        <v>19</v>
      </c>
      <c r="R1203" s="2">
        <f t="shared" si="113"/>
        <v>1</v>
      </c>
      <c r="S1203">
        <v>13</v>
      </c>
      <c r="T1203">
        <v>3</v>
      </c>
      <c r="U1203">
        <v>3</v>
      </c>
      <c r="V1203">
        <v>7</v>
      </c>
      <c r="W1203">
        <v>7</v>
      </c>
      <c r="X1203">
        <v>1</v>
      </c>
    </row>
    <row r="1204" spans="1:24" x14ac:dyDescent="0.25">
      <c r="A1204">
        <v>1440</v>
      </c>
      <c r="B1204">
        <v>36</v>
      </c>
      <c r="C1204" s="2" t="s">
        <v>19</v>
      </c>
      <c r="D1204" s="2">
        <f t="shared" si="108"/>
        <v>0</v>
      </c>
      <c r="E1204">
        <v>3</v>
      </c>
      <c r="F1204">
        <v>1</v>
      </c>
      <c r="G1204">
        <v>1</v>
      </c>
      <c r="H1204">
        <v>2</v>
      </c>
      <c r="I1204">
        <v>3</v>
      </c>
      <c r="J1204">
        <v>4</v>
      </c>
      <c r="K1204" s="2" t="s">
        <v>20</v>
      </c>
      <c r="L1204" s="2">
        <f t="shared" si="109"/>
        <v>2</v>
      </c>
      <c r="M1204" s="2">
        <f t="shared" si="110"/>
        <v>0</v>
      </c>
      <c r="N1204" s="2">
        <f t="shared" si="111"/>
        <v>2</v>
      </c>
      <c r="O1204" s="2">
        <f t="shared" si="112"/>
        <v>0</v>
      </c>
      <c r="P1204">
        <v>0</v>
      </c>
      <c r="Q1204" s="2" t="s">
        <v>19</v>
      </c>
      <c r="R1204" s="2">
        <f t="shared" si="113"/>
        <v>1</v>
      </c>
      <c r="S1204">
        <v>19</v>
      </c>
      <c r="T1204">
        <v>3</v>
      </c>
      <c r="U1204">
        <v>3</v>
      </c>
      <c r="V1204">
        <v>9</v>
      </c>
      <c r="W1204">
        <v>7</v>
      </c>
      <c r="X1204">
        <v>3</v>
      </c>
    </row>
    <row r="1205" spans="1:24" x14ac:dyDescent="0.25">
      <c r="A1205">
        <v>1446</v>
      </c>
      <c r="B1205">
        <v>41</v>
      </c>
      <c r="C1205" s="2" t="s">
        <v>19</v>
      </c>
      <c r="D1205" s="2">
        <f t="shared" si="108"/>
        <v>0</v>
      </c>
      <c r="E1205">
        <v>2</v>
      </c>
      <c r="F1205">
        <v>1</v>
      </c>
      <c r="G1205">
        <v>2</v>
      </c>
      <c r="H1205">
        <v>3</v>
      </c>
      <c r="I1205">
        <v>4</v>
      </c>
      <c r="J1205">
        <v>4</v>
      </c>
      <c r="K1205" s="2" t="s">
        <v>20</v>
      </c>
      <c r="L1205" s="2">
        <f t="shared" si="109"/>
        <v>2</v>
      </c>
      <c r="M1205" s="2">
        <f t="shared" si="110"/>
        <v>0</v>
      </c>
      <c r="N1205" s="2">
        <f t="shared" si="111"/>
        <v>2</v>
      </c>
      <c r="O1205" s="2">
        <f t="shared" si="112"/>
        <v>0</v>
      </c>
      <c r="P1205">
        <v>0</v>
      </c>
      <c r="Q1205" s="2" t="s">
        <v>19</v>
      </c>
      <c r="R1205" s="2">
        <f t="shared" si="113"/>
        <v>1</v>
      </c>
      <c r="S1205">
        <v>23</v>
      </c>
      <c r="T1205">
        <v>4</v>
      </c>
      <c r="U1205">
        <v>3</v>
      </c>
      <c r="V1205">
        <v>20</v>
      </c>
      <c r="W1205">
        <v>7</v>
      </c>
      <c r="X1205">
        <v>0</v>
      </c>
    </row>
    <row r="1206" spans="1:24" x14ac:dyDescent="0.25">
      <c r="A1206">
        <v>1447</v>
      </c>
      <c r="B1206">
        <v>34</v>
      </c>
      <c r="C1206" s="2" t="s">
        <v>19</v>
      </c>
      <c r="D1206" s="2">
        <f t="shared" si="108"/>
        <v>0</v>
      </c>
      <c r="E1206">
        <v>3</v>
      </c>
      <c r="F1206">
        <v>4</v>
      </c>
      <c r="G1206">
        <v>1</v>
      </c>
      <c r="H1206">
        <v>2</v>
      </c>
      <c r="I1206">
        <v>2</v>
      </c>
      <c r="J1206">
        <v>3</v>
      </c>
      <c r="K1206" s="2" t="s">
        <v>20</v>
      </c>
      <c r="L1206" s="2">
        <f t="shared" si="109"/>
        <v>2</v>
      </c>
      <c r="M1206" s="2">
        <f t="shared" si="110"/>
        <v>0</v>
      </c>
      <c r="N1206" s="2">
        <f t="shared" si="111"/>
        <v>2</v>
      </c>
      <c r="O1206" s="2">
        <f t="shared" si="112"/>
        <v>0</v>
      </c>
      <c r="P1206">
        <v>1</v>
      </c>
      <c r="Q1206" s="2" t="s">
        <v>19</v>
      </c>
      <c r="R1206" s="2">
        <f t="shared" si="113"/>
        <v>1</v>
      </c>
      <c r="S1206">
        <v>21</v>
      </c>
      <c r="T1206">
        <v>4</v>
      </c>
      <c r="U1206">
        <v>3</v>
      </c>
      <c r="V1206">
        <v>8</v>
      </c>
      <c r="W1206">
        <v>7</v>
      </c>
      <c r="X1206">
        <v>1</v>
      </c>
    </row>
    <row r="1207" spans="1:24" x14ac:dyDescent="0.25">
      <c r="A1207">
        <v>1452</v>
      </c>
      <c r="B1207">
        <v>38</v>
      </c>
      <c r="C1207" s="2" t="s">
        <v>19</v>
      </c>
      <c r="D1207" s="2">
        <f t="shared" si="108"/>
        <v>0</v>
      </c>
      <c r="E1207">
        <v>2</v>
      </c>
      <c r="F1207">
        <v>1</v>
      </c>
      <c r="G1207">
        <v>1</v>
      </c>
      <c r="H1207">
        <v>1</v>
      </c>
      <c r="I1207">
        <v>2</v>
      </c>
      <c r="J1207">
        <v>1</v>
      </c>
      <c r="K1207" s="2" t="s">
        <v>20</v>
      </c>
      <c r="L1207" s="2">
        <f t="shared" si="109"/>
        <v>2</v>
      </c>
      <c r="M1207" s="2">
        <f t="shared" si="110"/>
        <v>0</v>
      </c>
      <c r="N1207" s="2">
        <f t="shared" si="111"/>
        <v>2</v>
      </c>
      <c r="O1207" s="2">
        <f t="shared" si="112"/>
        <v>0</v>
      </c>
      <c r="P1207">
        <v>3</v>
      </c>
      <c r="Q1207" s="2" t="s">
        <v>19</v>
      </c>
      <c r="R1207" s="2">
        <f t="shared" si="113"/>
        <v>1</v>
      </c>
      <c r="S1207">
        <v>11</v>
      </c>
      <c r="T1207">
        <v>3</v>
      </c>
      <c r="U1207">
        <v>3</v>
      </c>
      <c r="V1207">
        <v>10</v>
      </c>
      <c r="W1207">
        <v>7</v>
      </c>
      <c r="X1207">
        <v>1</v>
      </c>
    </row>
    <row r="1208" spans="1:24" x14ac:dyDescent="0.25">
      <c r="A1208">
        <v>1467</v>
      </c>
      <c r="B1208">
        <v>39</v>
      </c>
      <c r="C1208" s="2" t="s">
        <v>19</v>
      </c>
      <c r="D1208" s="2">
        <f t="shared" si="108"/>
        <v>0</v>
      </c>
      <c r="E1208">
        <v>1</v>
      </c>
      <c r="F1208">
        <v>4</v>
      </c>
      <c r="G1208">
        <v>2</v>
      </c>
      <c r="H1208">
        <v>2</v>
      </c>
      <c r="I1208">
        <v>3</v>
      </c>
      <c r="J1208">
        <v>1</v>
      </c>
      <c r="K1208" s="2" t="s">
        <v>20</v>
      </c>
      <c r="L1208" s="2">
        <f t="shared" si="109"/>
        <v>2</v>
      </c>
      <c r="M1208" s="2">
        <f t="shared" si="110"/>
        <v>0</v>
      </c>
      <c r="N1208" s="2">
        <f t="shared" si="111"/>
        <v>2</v>
      </c>
      <c r="O1208" s="2">
        <f t="shared" si="112"/>
        <v>0</v>
      </c>
      <c r="P1208">
        <v>4</v>
      </c>
      <c r="Q1208" s="2" t="s">
        <v>19</v>
      </c>
      <c r="R1208" s="2">
        <f t="shared" si="113"/>
        <v>1</v>
      </c>
      <c r="S1208">
        <v>15</v>
      </c>
      <c r="T1208">
        <v>3</v>
      </c>
      <c r="U1208">
        <v>3</v>
      </c>
      <c r="V1208">
        <v>7</v>
      </c>
      <c r="W1208">
        <v>7</v>
      </c>
      <c r="X1208">
        <v>1</v>
      </c>
    </row>
    <row r="1209" spans="1:24" x14ac:dyDescent="0.25">
      <c r="A1209">
        <v>19</v>
      </c>
      <c r="B1209">
        <v>53</v>
      </c>
      <c r="C1209" s="2" t="s">
        <v>19</v>
      </c>
      <c r="D1209" s="2">
        <f t="shared" si="108"/>
        <v>0</v>
      </c>
      <c r="E1209">
        <v>1</v>
      </c>
      <c r="F1209">
        <v>1</v>
      </c>
      <c r="G1209">
        <v>1</v>
      </c>
      <c r="H1209">
        <v>2</v>
      </c>
      <c r="I1209">
        <v>4</v>
      </c>
      <c r="J1209">
        <v>4</v>
      </c>
      <c r="K1209" s="2" t="s">
        <v>20</v>
      </c>
      <c r="L1209" s="2">
        <f t="shared" si="109"/>
        <v>2</v>
      </c>
      <c r="M1209" s="2">
        <f t="shared" si="110"/>
        <v>0</v>
      </c>
      <c r="N1209" s="2">
        <f t="shared" si="111"/>
        <v>2</v>
      </c>
      <c r="O1209" s="2">
        <f t="shared" si="112"/>
        <v>0</v>
      </c>
      <c r="P1209">
        <v>2</v>
      </c>
      <c r="Q1209" s="2" t="s">
        <v>19</v>
      </c>
      <c r="R1209" s="2">
        <f t="shared" si="113"/>
        <v>1</v>
      </c>
      <c r="S1209">
        <v>16</v>
      </c>
      <c r="T1209">
        <v>3</v>
      </c>
      <c r="U1209">
        <v>3</v>
      </c>
      <c r="V1209">
        <v>25</v>
      </c>
      <c r="W1209">
        <v>8</v>
      </c>
      <c r="X1209">
        <v>3</v>
      </c>
    </row>
    <row r="1210" spans="1:24" x14ac:dyDescent="0.25">
      <c r="A1210">
        <v>44</v>
      </c>
      <c r="B1210">
        <v>27</v>
      </c>
      <c r="C1210" s="2" t="s">
        <v>19</v>
      </c>
      <c r="D1210" s="2">
        <f t="shared" si="108"/>
        <v>0</v>
      </c>
      <c r="E1210">
        <v>3</v>
      </c>
      <c r="F1210">
        <v>4</v>
      </c>
      <c r="G1210">
        <v>2</v>
      </c>
      <c r="H1210">
        <v>3</v>
      </c>
      <c r="I1210">
        <v>3</v>
      </c>
      <c r="J1210">
        <v>3</v>
      </c>
      <c r="K1210" s="2" t="s">
        <v>18</v>
      </c>
      <c r="L1210" s="2">
        <f t="shared" si="109"/>
        <v>3</v>
      </c>
      <c r="M1210" s="2">
        <f t="shared" si="110"/>
        <v>0</v>
      </c>
      <c r="N1210" s="2">
        <f t="shared" si="111"/>
        <v>0</v>
      </c>
      <c r="O1210" s="2">
        <f t="shared" si="112"/>
        <v>3</v>
      </c>
      <c r="P1210">
        <v>1</v>
      </c>
      <c r="Q1210" s="2" t="s">
        <v>19</v>
      </c>
      <c r="R1210" s="2">
        <f t="shared" si="113"/>
        <v>1</v>
      </c>
      <c r="S1210">
        <v>15</v>
      </c>
      <c r="T1210">
        <v>3</v>
      </c>
      <c r="U1210">
        <v>3</v>
      </c>
      <c r="V1210">
        <v>9</v>
      </c>
      <c r="W1210">
        <v>8</v>
      </c>
      <c r="X1210">
        <v>1</v>
      </c>
    </row>
    <row r="1211" spans="1:24" x14ac:dyDescent="0.25">
      <c r="A1211">
        <v>45</v>
      </c>
      <c r="B1211">
        <v>30</v>
      </c>
      <c r="C1211" s="2" t="s">
        <v>19</v>
      </c>
      <c r="D1211" s="2">
        <f t="shared" si="108"/>
        <v>0</v>
      </c>
      <c r="E1211">
        <v>2</v>
      </c>
      <c r="F1211">
        <v>3</v>
      </c>
      <c r="G1211">
        <v>2</v>
      </c>
      <c r="H1211">
        <v>3</v>
      </c>
      <c r="I1211">
        <v>2</v>
      </c>
      <c r="J1211">
        <v>4</v>
      </c>
      <c r="K1211" s="2" t="s">
        <v>18</v>
      </c>
      <c r="L1211" s="2">
        <f t="shared" si="109"/>
        <v>3</v>
      </c>
      <c r="M1211" s="2">
        <f t="shared" si="110"/>
        <v>0</v>
      </c>
      <c r="N1211" s="2">
        <f t="shared" si="111"/>
        <v>0</v>
      </c>
      <c r="O1211" s="2">
        <f t="shared" si="112"/>
        <v>3</v>
      </c>
      <c r="P1211">
        <v>1</v>
      </c>
      <c r="Q1211" s="2" t="s">
        <v>19</v>
      </c>
      <c r="R1211" s="2">
        <f t="shared" si="113"/>
        <v>1</v>
      </c>
      <c r="S1211">
        <v>23</v>
      </c>
      <c r="T1211">
        <v>4</v>
      </c>
      <c r="U1211">
        <v>3</v>
      </c>
      <c r="V1211">
        <v>12</v>
      </c>
      <c r="W1211">
        <v>8</v>
      </c>
      <c r="X1211">
        <v>3</v>
      </c>
    </row>
    <row r="1212" spans="1:24" x14ac:dyDescent="0.25">
      <c r="A1212">
        <v>57</v>
      </c>
      <c r="B1212">
        <v>35</v>
      </c>
      <c r="C1212" s="2" t="s">
        <v>19</v>
      </c>
      <c r="D1212" s="2">
        <f t="shared" si="108"/>
        <v>0</v>
      </c>
      <c r="E1212">
        <v>2</v>
      </c>
      <c r="F1212">
        <v>2</v>
      </c>
      <c r="G1212">
        <v>2</v>
      </c>
      <c r="H1212">
        <v>3</v>
      </c>
      <c r="I1212">
        <v>3</v>
      </c>
      <c r="J1212">
        <v>4</v>
      </c>
      <c r="K1212" s="2" t="s">
        <v>20</v>
      </c>
      <c r="L1212" s="2">
        <f t="shared" si="109"/>
        <v>2</v>
      </c>
      <c r="M1212" s="2">
        <f t="shared" si="110"/>
        <v>0</v>
      </c>
      <c r="N1212" s="2">
        <f t="shared" si="111"/>
        <v>2</v>
      </c>
      <c r="O1212" s="2">
        <f t="shared" si="112"/>
        <v>0</v>
      </c>
      <c r="P1212">
        <v>1</v>
      </c>
      <c r="Q1212" s="2" t="s">
        <v>19</v>
      </c>
      <c r="R1212" s="2">
        <f t="shared" si="113"/>
        <v>1</v>
      </c>
      <c r="S1212">
        <v>22</v>
      </c>
      <c r="T1212">
        <v>4</v>
      </c>
      <c r="U1212">
        <v>2</v>
      </c>
      <c r="V1212">
        <v>9</v>
      </c>
      <c r="W1212">
        <v>8</v>
      </c>
      <c r="X1212">
        <v>1</v>
      </c>
    </row>
    <row r="1213" spans="1:24" x14ac:dyDescent="0.25">
      <c r="A1213">
        <v>61</v>
      </c>
      <c r="B1213">
        <v>32</v>
      </c>
      <c r="C1213" s="2" t="s">
        <v>19</v>
      </c>
      <c r="D1213" s="2">
        <f t="shared" si="108"/>
        <v>0</v>
      </c>
      <c r="E1213">
        <v>3</v>
      </c>
      <c r="F1213">
        <v>1</v>
      </c>
      <c r="G1213">
        <v>2</v>
      </c>
      <c r="H1213">
        <v>3</v>
      </c>
      <c r="I1213">
        <v>2</v>
      </c>
      <c r="J1213">
        <v>4</v>
      </c>
      <c r="K1213" s="2" t="s">
        <v>20</v>
      </c>
      <c r="L1213" s="2">
        <f t="shared" si="109"/>
        <v>2</v>
      </c>
      <c r="M1213" s="2">
        <f t="shared" si="110"/>
        <v>0</v>
      </c>
      <c r="N1213" s="2">
        <f t="shared" si="111"/>
        <v>2</v>
      </c>
      <c r="O1213" s="2">
        <f t="shared" si="112"/>
        <v>0</v>
      </c>
      <c r="P1213">
        <v>1</v>
      </c>
      <c r="Q1213" s="2" t="s">
        <v>17</v>
      </c>
      <c r="R1213" s="2">
        <f t="shared" si="113"/>
        <v>2</v>
      </c>
      <c r="S1213">
        <v>22</v>
      </c>
      <c r="T1213">
        <v>4</v>
      </c>
      <c r="U1213">
        <v>3</v>
      </c>
      <c r="V1213">
        <v>9</v>
      </c>
      <c r="W1213">
        <v>8</v>
      </c>
      <c r="X1213">
        <v>7</v>
      </c>
    </row>
    <row r="1214" spans="1:24" x14ac:dyDescent="0.25">
      <c r="A1214">
        <v>81</v>
      </c>
      <c r="B1214">
        <v>30</v>
      </c>
      <c r="C1214" s="2" t="s">
        <v>19</v>
      </c>
      <c r="D1214" s="2">
        <f t="shared" si="108"/>
        <v>0</v>
      </c>
      <c r="E1214">
        <v>1</v>
      </c>
      <c r="F1214">
        <v>4</v>
      </c>
      <c r="G1214">
        <v>1</v>
      </c>
      <c r="H1214">
        <v>2</v>
      </c>
      <c r="I1214">
        <v>2</v>
      </c>
      <c r="J1214">
        <v>1</v>
      </c>
      <c r="K1214" s="2" t="s">
        <v>20</v>
      </c>
      <c r="L1214" s="2">
        <f t="shared" si="109"/>
        <v>2</v>
      </c>
      <c r="M1214" s="2">
        <f t="shared" si="110"/>
        <v>0</v>
      </c>
      <c r="N1214" s="2">
        <f t="shared" si="111"/>
        <v>2</v>
      </c>
      <c r="O1214" s="2">
        <f t="shared" si="112"/>
        <v>0</v>
      </c>
      <c r="P1214">
        <v>5</v>
      </c>
      <c r="Q1214" s="2" t="s">
        <v>17</v>
      </c>
      <c r="R1214" s="2">
        <f t="shared" si="113"/>
        <v>2</v>
      </c>
      <c r="S1214">
        <v>12</v>
      </c>
      <c r="T1214">
        <v>3</v>
      </c>
      <c r="U1214">
        <v>2</v>
      </c>
      <c r="V1214">
        <v>10</v>
      </c>
      <c r="W1214">
        <v>8</v>
      </c>
      <c r="X1214">
        <v>3</v>
      </c>
    </row>
    <row r="1215" spans="1:24" x14ac:dyDescent="0.25">
      <c r="A1215">
        <v>90</v>
      </c>
      <c r="B1215">
        <v>46</v>
      </c>
      <c r="C1215" s="2" t="s">
        <v>17</v>
      </c>
      <c r="D1215" s="2">
        <f t="shared" si="108"/>
        <v>1</v>
      </c>
      <c r="E1215">
        <v>2</v>
      </c>
      <c r="F1215">
        <v>3</v>
      </c>
      <c r="G1215">
        <v>2</v>
      </c>
      <c r="H1215">
        <v>2</v>
      </c>
      <c r="I1215">
        <v>3</v>
      </c>
      <c r="J1215">
        <v>4</v>
      </c>
      <c r="K1215" s="2" t="s">
        <v>18</v>
      </c>
      <c r="L1215" s="2">
        <f t="shared" si="109"/>
        <v>3</v>
      </c>
      <c r="M1215" s="2">
        <f t="shared" si="110"/>
        <v>0</v>
      </c>
      <c r="N1215" s="2">
        <f t="shared" si="111"/>
        <v>0</v>
      </c>
      <c r="O1215" s="2">
        <f t="shared" si="112"/>
        <v>3</v>
      </c>
      <c r="P1215">
        <v>1</v>
      </c>
      <c r="Q1215" s="2" t="s">
        <v>19</v>
      </c>
      <c r="R1215" s="2">
        <f t="shared" si="113"/>
        <v>1</v>
      </c>
      <c r="S1215">
        <v>16</v>
      </c>
      <c r="T1215">
        <v>3</v>
      </c>
      <c r="U1215">
        <v>3</v>
      </c>
      <c r="V1215">
        <v>9</v>
      </c>
      <c r="W1215">
        <v>8</v>
      </c>
      <c r="X1215">
        <v>4</v>
      </c>
    </row>
    <row r="1216" spans="1:24" x14ac:dyDescent="0.25">
      <c r="A1216">
        <v>93</v>
      </c>
      <c r="B1216">
        <v>30</v>
      </c>
      <c r="C1216" s="2" t="s">
        <v>19</v>
      </c>
      <c r="D1216" s="2">
        <f t="shared" si="108"/>
        <v>0</v>
      </c>
      <c r="E1216">
        <v>2</v>
      </c>
      <c r="F1216">
        <v>3</v>
      </c>
      <c r="G1216">
        <v>1</v>
      </c>
      <c r="H1216">
        <v>2</v>
      </c>
      <c r="I1216">
        <v>2</v>
      </c>
      <c r="J1216">
        <v>2</v>
      </c>
      <c r="K1216" s="2" t="s">
        <v>21</v>
      </c>
      <c r="L1216" s="2">
        <f t="shared" si="109"/>
        <v>1</v>
      </c>
      <c r="M1216" s="2">
        <f t="shared" si="110"/>
        <v>1</v>
      </c>
      <c r="N1216" s="2">
        <f t="shared" si="111"/>
        <v>0</v>
      </c>
      <c r="O1216" s="2">
        <f t="shared" si="112"/>
        <v>0</v>
      </c>
      <c r="P1216">
        <v>3</v>
      </c>
      <c r="Q1216" s="2" t="s">
        <v>17</v>
      </c>
      <c r="R1216" s="2">
        <f t="shared" si="113"/>
        <v>2</v>
      </c>
      <c r="S1216">
        <v>12</v>
      </c>
      <c r="T1216">
        <v>3</v>
      </c>
      <c r="U1216">
        <v>2</v>
      </c>
      <c r="V1216">
        <v>11</v>
      </c>
      <c r="W1216">
        <v>8</v>
      </c>
      <c r="X1216">
        <v>2</v>
      </c>
    </row>
    <row r="1217" spans="1:24" x14ac:dyDescent="0.25">
      <c r="A1217">
        <v>95</v>
      </c>
      <c r="B1217">
        <v>32</v>
      </c>
      <c r="C1217" s="2" t="s">
        <v>19</v>
      </c>
      <c r="D1217" s="2">
        <f t="shared" si="108"/>
        <v>0</v>
      </c>
      <c r="E1217">
        <v>4</v>
      </c>
      <c r="F1217">
        <v>2</v>
      </c>
      <c r="G1217">
        <v>2</v>
      </c>
      <c r="H1217">
        <v>3</v>
      </c>
      <c r="I1217">
        <v>2</v>
      </c>
      <c r="J1217">
        <v>3</v>
      </c>
      <c r="K1217" s="2" t="s">
        <v>18</v>
      </c>
      <c r="L1217" s="2">
        <f t="shared" si="109"/>
        <v>3</v>
      </c>
      <c r="M1217" s="2">
        <f t="shared" si="110"/>
        <v>0</v>
      </c>
      <c r="N1217" s="2">
        <f t="shared" si="111"/>
        <v>0</v>
      </c>
      <c r="O1217" s="2">
        <f t="shared" si="112"/>
        <v>3</v>
      </c>
      <c r="P1217">
        <v>1</v>
      </c>
      <c r="Q1217" s="2" t="s">
        <v>19</v>
      </c>
      <c r="R1217" s="2">
        <f t="shared" si="113"/>
        <v>1</v>
      </c>
      <c r="S1217">
        <v>16</v>
      </c>
      <c r="T1217">
        <v>3</v>
      </c>
      <c r="U1217">
        <v>3</v>
      </c>
      <c r="V1217">
        <v>11</v>
      </c>
      <c r="W1217">
        <v>8</v>
      </c>
      <c r="X1217">
        <v>5</v>
      </c>
    </row>
    <row r="1218" spans="1:24" x14ac:dyDescent="0.25">
      <c r="A1218">
        <v>152</v>
      </c>
      <c r="B1218">
        <v>35</v>
      </c>
      <c r="C1218" s="2" t="s">
        <v>19</v>
      </c>
      <c r="D1218" s="2">
        <f t="shared" ref="D1218:D1281" si="114">IF(C1218="Yes", 1,0)</f>
        <v>0</v>
      </c>
      <c r="E1218">
        <v>2</v>
      </c>
      <c r="F1218">
        <v>3</v>
      </c>
      <c r="G1218">
        <v>1</v>
      </c>
      <c r="H1218">
        <v>3</v>
      </c>
      <c r="I1218">
        <v>3</v>
      </c>
      <c r="J1218">
        <v>2</v>
      </c>
      <c r="K1218" s="2" t="s">
        <v>20</v>
      </c>
      <c r="L1218" s="2">
        <f t="shared" ref="L1218:L1281" si="115">SUM(M1218,N1218,O1218)</f>
        <v>2</v>
      </c>
      <c r="M1218" s="2">
        <f t="shared" ref="M1218:M1281" si="116">IF(K1218="Divorced", 1,0)</f>
        <v>0</v>
      </c>
      <c r="N1218" s="2">
        <f t="shared" ref="N1218:N1281" si="117">IF(K1218="Married", 2,0)</f>
        <v>2</v>
      </c>
      <c r="O1218" s="2">
        <f t="shared" ref="O1218:O1281" si="118">IF(K1218="Single", 3,0)</f>
        <v>0</v>
      </c>
      <c r="P1218">
        <v>5</v>
      </c>
      <c r="Q1218" s="2" t="s">
        <v>19</v>
      </c>
      <c r="R1218" s="2">
        <f t="shared" ref="R1218:R1281" si="119">IF(Q1218="Yes",  2,1)</f>
        <v>1</v>
      </c>
      <c r="S1218">
        <v>13</v>
      </c>
      <c r="T1218">
        <v>3</v>
      </c>
      <c r="U1218">
        <v>3</v>
      </c>
      <c r="V1218">
        <v>10</v>
      </c>
      <c r="W1218">
        <v>8</v>
      </c>
      <c r="X1218">
        <v>0</v>
      </c>
    </row>
    <row r="1219" spans="1:24" x14ac:dyDescent="0.25">
      <c r="A1219">
        <v>155</v>
      </c>
      <c r="B1219">
        <v>32</v>
      </c>
      <c r="C1219" s="2" t="s">
        <v>19</v>
      </c>
      <c r="D1219" s="2">
        <f t="shared" si="114"/>
        <v>0</v>
      </c>
      <c r="E1219">
        <v>3</v>
      </c>
      <c r="F1219">
        <v>2</v>
      </c>
      <c r="G1219">
        <v>1</v>
      </c>
      <c r="H1219">
        <v>1</v>
      </c>
      <c r="I1219">
        <v>3</v>
      </c>
      <c r="J1219">
        <v>4</v>
      </c>
      <c r="K1219" s="2" t="s">
        <v>18</v>
      </c>
      <c r="L1219" s="2">
        <f t="shared" si="115"/>
        <v>3</v>
      </c>
      <c r="M1219" s="2">
        <f t="shared" si="116"/>
        <v>0</v>
      </c>
      <c r="N1219" s="2">
        <f t="shared" si="117"/>
        <v>0</v>
      </c>
      <c r="O1219" s="2">
        <f t="shared" si="118"/>
        <v>3</v>
      </c>
      <c r="P1219">
        <v>8</v>
      </c>
      <c r="Q1219" s="2" t="s">
        <v>19</v>
      </c>
      <c r="R1219" s="2">
        <f t="shared" si="119"/>
        <v>1</v>
      </c>
      <c r="S1219">
        <v>14</v>
      </c>
      <c r="T1219">
        <v>3</v>
      </c>
      <c r="U1219">
        <v>3</v>
      </c>
      <c r="V1219">
        <v>9</v>
      </c>
      <c r="W1219">
        <v>8</v>
      </c>
      <c r="X1219">
        <v>3</v>
      </c>
    </row>
    <row r="1220" spans="1:24" x14ac:dyDescent="0.25">
      <c r="A1220">
        <v>167</v>
      </c>
      <c r="B1220">
        <v>41</v>
      </c>
      <c r="C1220" s="2" t="s">
        <v>19</v>
      </c>
      <c r="D1220" s="2">
        <f t="shared" si="114"/>
        <v>0</v>
      </c>
      <c r="E1220">
        <v>3</v>
      </c>
      <c r="F1220">
        <v>1</v>
      </c>
      <c r="G1220">
        <v>1</v>
      </c>
      <c r="H1220">
        <v>1</v>
      </c>
      <c r="I1220">
        <v>1</v>
      </c>
      <c r="J1220">
        <v>1</v>
      </c>
      <c r="K1220" s="2" t="s">
        <v>21</v>
      </c>
      <c r="L1220" s="2">
        <f t="shared" si="115"/>
        <v>1</v>
      </c>
      <c r="M1220" s="2">
        <f t="shared" si="116"/>
        <v>1</v>
      </c>
      <c r="N1220" s="2">
        <f t="shared" si="117"/>
        <v>0</v>
      </c>
      <c r="O1220" s="2">
        <f t="shared" si="118"/>
        <v>0</v>
      </c>
      <c r="P1220">
        <v>4</v>
      </c>
      <c r="Q1220" s="2" t="s">
        <v>19</v>
      </c>
      <c r="R1220" s="2">
        <f t="shared" si="119"/>
        <v>1</v>
      </c>
      <c r="S1220">
        <v>12</v>
      </c>
      <c r="T1220">
        <v>3</v>
      </c>
      <c r="U1220">
        <v>3</v>
      </c>
      <c r="V1220">
        <v>9</v>
      </c>
      <c r="W1220">
        <v>8</v>
      </c>
      <c r="X1220">
        <v>1</v>
      </c>
    </row>
    <row r="1221" spans="1:24" x14ac:dyDescent="0.25">
      <c r="A1221">
        <v>187</v>
      </c>
      <c r="B1221">
        <v>40</v>
      </c>
      <c r="C1221" s="2" t="s">
        <v>19</v>
      </c>
      <c r="D1221" s="2">
        <f t="shared" si="114"/>
        <v>0</v>
      </c>
      <c r="E1221">
        <v>1</v>
      </c>
      <c r="F1221">
        <v>4</v>
      </c>
      <c r="G1221">
        <v>1</v>
      </c>
      <c r="H1221">
        <v>1</v>
      </c>
      <c r="I1221">
        <v>5</v>
      </c>
      <c r="J1221">
        <v>3</v>
      </c>
      <c r="K1221" s="2" t="s">
        <v>20</v>
      </c>
      <c r="L1221" s="2">
        <f t="shared" si="115"/>
        <v>2</v>
      </c>
      <c r="M1221" s="2">
        <f t="shared" si="116"/>
        <v>0</v>
      </c>
      <c r="N1221" s="2">
        <f t="shared" si="117"/>
        <v>2</v>
      </c>
      <c r="O1221" s="2">
        <f t="shared" si="118"/>
        <v>0</v>
      </c>
      <c r="P1221">
        <v>1</v>
      </c>
      <c r="Q1221" s="2" t="s">
        <v>19</v>
      </c>
      <c r="R1221" s="2">
        <f t="shared" si="119"/>
        <v>1</v>
      </c>
      <c r="S1221">
        <v>14</v>
      </c>
      <c r="T1221">
        <v>3</v>
      </c>
      <c r="U1221">
        <v>3</v>
      </c>
      <c r="V1221">
        <v>20</v>
      </c>
      <c r="W1221">
        <v>8</v>
      </c>
      <c r="X1221">
        <v>9</v>
      </c>
    </row>
    <row r="1222" spans="1:24" x14ac:dyDescent="0.25">
      <c r="A1222">
        <v>195</v>
      </c>
      <c r="B1222">
        <v>45</v>
      </c>
      <c r="C1222" s="2" t="s">
        <v>19</v>
      </c>
      <c r="D1222" s="2">
        <f t="shared" si="114"/>
        <v>0</v>
      </c>
      <c r="E1222">
        <v>2</v>
      </c>
      <c r="F1222">
        <v>1</v>
      </c>
      <c r="G1222">
        <v>2</v>
      </c>
      <c r="H1222">
        <v>3</v>
      </c>
      <c r="I1222">
        <v>4</v>
      </c>
      <c r="J1222">
        <v>4</v>
      </c>
      <c r="K1222" s="2" t="s">
        <v>20</v>
      </c>
      <c r="L1222" s="2">
        <f t="shared" si="115"/>
        <v>2</v>
      </c>
      <c r="M1222" s="2">
        <f t="shared" si="116"/>
        <v>0</v>
      </c>
      <c r="N1222" s="2">
        <f t="shared" si="117"/>
        <v>2</v>
      </c>
      <c r="O1222" s="2">
        <f t="shared" si="118"/>
        <v>0</v>
      </c>
      <c r="P1222">
        <v>1</v>
      </c>
      <c r="Q1222" s="2" t="s">
        <v>19</v>
      </c>
      <c r="R1222" s="2">
        <f t="shared" si="119"/>
        <v>1</v>
      </c>
      <c r="S1222">
        <v>23</v>
      </c>
      <c r="T1222">
        <v>4</v>
      </c>
      <c r="U1222">
        <v>3</v>
      </c>
      <c r="V1222">
        <v>20</v>
      </c>
      <c r="W1222">
        <v>8</v>
      </c>
      <c r="X1222">
        <v>11</v>
      </c>
    </row>
    <row r="1223" spans="1:24" x14ac:dyDescent="0.25">
      <c r="A1223">
        <v>211</v>
      </c>
      <c r="B1223">
        <v>32</v>
      </c>
      <c r="C1223" s="2" t="s">
        <v>17</v>
      </c>
      <c r="D1223" s="2">
        <f t="shared" si="114"/>
        <v>1</v>
      </c>
      <c r="E1223">
        <v>2</v>
      </c>
      <c r="F1223">
        <v>4</v>
      </c>
      <c r="G1223">
        <v>1</v>
      </c>
      <c r="H1223">
        <v>1</v>
      </c>
      <c r="I1223">
        <v>3</v>
      </c>
      <c r="J1223">
        <v>1</v>
      </c>
      <c r="K1223" s="2" t="s">
        <v>20</v>
      </c>
      <c r="L1223" s="2">
        <f t="shared" si="115"/>
        <v>2</v>
      </c>
      <c r="M1223" s="2">
        <f t="shared" si="116"/>
        <v>0</v>
      </c>
      <c r="N1223" s="2">
        <f t="shared" si="117"/>
        <v>2</v>
      </c>
      <c r="O1223" s="2">
        <f t="shared" si="118"/>
        <v>0</v>
      </c>
      <c r="P1223">
        <v>4</v>
      </c>
      <c r="Q1223" s="2" t="s">
        <v>19</v>
      </c>
      <c r="R1223" s="2">
        <f t="shared" si="119"/>
        <v>1</v>
      </c>
      <c r="S1223">
        <v>11</v>
      </c>
      <c r="T1223">
        <v>3</v>
      </c>
      <c r="U1223">
        <v>2</v>
      </c>
      <c r="V1223">
        <v>14</v>
      </c>
      <c r="W1223">
        <v>8</v>
      </c>
      <c r="X1223">
        <v>9</v>
      </c>
    </row>
    <row r="1224" spans="1:24" x14ac:dyDescent="0.25">
      <c r="A1224">
        <v>212</v>
      </c>
      <c r="B1224">
        <v>30</v>
      </c>
      <c r="C1224" s="2" t="s">
        <v>19</v>
      </c>
      <c r="D1224" s="2">
        <f t="shared" si="114"/>
        <v>0</v>
      </c>
      <c r="E1224">
        <v>1</v>
      </c>
      <c r="F1224">
        <v>3</v>
      </c>
      <c r="G1224">
        <v>2</v>
      </c>
      <c r="H1224">
        <v>2</v>
      </c>
      <c r="I1224">
        <v>3</v>
      </c>
      <c r="J1224">
        <v>3</v>
      </c>
      <c r="K1224" s="2" t="s">
        <v>18</v>
      </c>
      <c r="L1224" s="2">
        <f t="shared" si="115"/>
        <v>3</v>
      </c>
      <c r="M1224" s="2">
        <f t="shared" si="116"/>
        <v>0</v>
      </c>
      <c r="N1224" s="2">
        <f t="shared" si="117"/>
        <v>0</v>
      </c>
      <c r="O1224" s="2">
        <f t="shared" si="118"/>
        <v>3</v>
      </c>
      <c r="P1224">
        <v>1</v>
      </c>
      <c r="Q1224" s="2" t="s">
        <v>19</v>
      </c>
      <c r="R1224" s="2">
        <f t="shared" si="119"/>
        <v>1</v>
      </c>
      <c r="S1224">
        <v>22</v>
      </c>
      <c r="T1224">
        <v>4</v>
      </c>
      <c r="U1224">
        <v>3</v>
      </c>
      <c r="V1224">
        <v>11</v>
      </c>
      <c r="W1224">
        <v>8</v>
      </c>
      <c r="X1224">
        <v>5</v>
      </c>
    </row>
    <row r="1225" spans="1:24" x14ac:dyDescent="0.25">
      <c r="A1225">
        <v>223</v>
      </c>
      <c r="B1225">
        <v>37</v>
      </c>
      <c r="C1225" s="2" t="s">
        <v>19</v>
      </c>
      <c r="D1225" s="2">
        <f t="shared" si="114"/>
        <v>0</v>
      </c>
      <c r="E1225">
        <v>3</v>
      </c>
      <c r="F1225">
        <v>2</v>
      </c>
      <c r="G1225">
        <v>1</v>
      </c>
      <c r="H1225">
        <v>3</v>
      </c>
      <c r="I1225">
        <v>3</v>
      </c>
      <c r="J1225">
        <v>4</v>
      </c>
      <c r="K1225" s="2" t="s">
        <v>21</v>
      </c>
      <c r="L1225" s="2">
        <f t="shared" si="115"/>
        <v>1</v>
      </c>
      <c r="M1225" s="2">
        <f t="shared" si="116"/>
        <v>1</v>
      </c>
      <c r="N1225" s="2">
        <f t="shared" si="117"/>
        <v>0</v>
      </c>
      <c r="O1225" s="2">
        <f t="shared" si="118"/>
        <v>0</v>
      </c>
      <c r="P1225">
        <v>1</v>
      </c>
      <c r="Q1225" s="2" t="s">
        <v>17</v>
      </c>
      <c r="R1225" s="2">
        <f t="shared" si="119"/>
        <v>2</v>
      </c>
      <c r="S1225">
        <v>14</v>
      </c>
      <c r="T1225">
        <v>3</v>
      </c>
      <c r="U1225">
        <v>3</v>
      </c>
      <c r="V1225">
        <v>10</v>
      </c>
      <c r="W1225">
        <v>8</v>
      </c>
      <c r="X1225">
        <v>0</v>
      </c>
    </row>
    <row r="1226" spans="1:24" x14ac:dyDescent="0.25">
      <c r="A1226">
        <v>227</v>
      </c>
      <c r="B1226">
        <v>37</v>
      </c>
      <c r="C1226" s="2" t="s">
        <v>19</v>
      </c>
      <c r="D1226" s="2">
        <f t="shared" si="114"/>
        <v>0</v>
      </c>
      <c r="E1226">
        <v>2</v>
      </c>
      <c r="F1226">
        <v>1</v>
      </c>
      <c r="G1226">
        <v>2</v>
      </c>
      <c r="H1226">
        <v>3</v>
      </c>
      <c r="I1226">
        <v>1</v>
      </c>
      <c r="J1226">
        <v>4</v>
      </c>
      <c r="K1226" s="2" t="s">
        <v>21</v>
      </c>
      <c r="L1226" s="2">
        <f t="shared" si="115"/>
        <v>1</v>
      </c>
      <c r="M1226" s="2">
        <f t="shared" si="116"/>
        <v>1</v>
      </c>
      <c r="N1226" s="2">
        <f t="shared" si="117"/>
        <v>0</v>
      </c>
      <c r="O1226" s="2">
        <f t="shared" si="118"/>
        <v>0</v>
      </c>
      <c r="P1226">
        <v>4</v>
      </c>
      <c r="Q1226" s="2" t="s">
        <v>19</v>
      </c>
      <c r="R1226" s="2">
        <f t="shared" si="119"/>
        <v>1</v>
      </c>
      <c r="S1226">
        <v>17</v>
      </c>
      <c r="T1226">
        <v>3</v>
      </c>
      <c r="U1226">
        <v>3</v>
      </c>
      <c r="V1226">
        <v>9</v>
      </c>
      <c r="W1226">
        <v>8</v>
      </c>
      <c r="X1226">
        <v>5</v>
      </c>
    </row>
    <row r="1227" spans="1:24" x14ac:dyDescent="0.25">
      <c r="A1227">
        <v>244</v>
      </c>
      <c r="B1227">
        <v>40</v>
      </c>
      <c r="C1227" s="2" t="s">
        <v>19</v>
      </c>
      <c r="D1227" s="2">
        <f t="shared" si="114"/>
        <v>0</v>
      </c>
      <c r="E1227">
        <v>2</v>
      </c>
      <c r="F1227">
        <v>1</v>
      </c>
      <c r="G1227">
        <v>2</v>
      </c>
      <c r="H1227">
        <v>3</v>
      </c>
      <c r="I1227">
        <v>2</v>
      </c>
      <c r="J1227">
        <v>4</v>
      </c>
      <c r="K1227" s="2" t="s">
        <v>21</v>
      </c>
      <c r="L1227" s="2">
        <f t="shared" si="115"/>
        <v>1</v>
      </c>
      <c r="M1227" s="2">
        <f t="shared" si="116"/>
        <v>1</v>
      </c>
      <c r="N1227" s="2">
        <f t="shared" si="117"/>
        <v>0</v>
      </c>
      <c r="O1227" s="2">
        <f t="shared" si="118"/>
        <v>0</v>
      </c>
      <c r="P1227">
        <v>1</v>
      </c>
      <c r="Q1227" s="2" t="s">
        <v>19</v>
      </c>
      <c r="R1227" s="2">
        <f t="shared" si="119"/>
        <v>1</v>
      </c>
      <c r="S1227">
        <v>17</v>
      </c>
      <c r="T1227">
        <v>3</v>
      </c>
      <c r="U1227">
        <v>3</v>
      </c>
      <c r="V1227">
        <v>9</v>
      </c>
      <c r="W1227">
        <v>8</v>
      </c>
      <c r="X1227">
        <v>4</v>
      </c>
    </row>
    <row r="1228" spans="1:24" x14ac:dyDescent="0.25">
      <c r="A1228">
        <v>306</v>
      </c>
      <c r="B1228">
        <v>36</v>
      </c>
      <c r="C1228" s="2" t="s">
        <v>19</v>
      </c>
      <c r="D1228" s="2">
        <f t="shared" si="114"/>
        <v>0</v>
      </c>
      <c r="E1228">
        <v>1</v>
      </c>
      <c r="F1228">
        <v>2</v>
      </c>
      <c r="G1228">
        <v>1</v>
      </c>
      <c r="H1228">
        <v>3</v>
      </c>
      <c r="I1228">
        <v>2</v>
      </c>
      <c r="J1228">
        <v>2</v>
      </c>
      <c r="K1228" s="2" t="s">
        <v>20</v>
      </c>
      <c r="L1228" s="2">
        <f t="shared" si="115"/>
        <v>2</v>
      </c>
      <c r="M1228" s="2">
        <f t="shared" si="116"/>
        <v>0</v>
      </c>
      <c r="N1228" s="2">
        <f t="shared" si="117"/>
        <v>2</v>
      </c>
      <c r="O1228" s="2">
        <f t="shared" si="118"/>
        <v>0</v>
      </c>
      <c r="P1228">
        <v>7</v>
      </c>
      <c r="Q1228" s="2" t="s">
        <v>19</v>
      </c>
      <c r="R1228" s="2">
        <f t="shared" si="119"/>
        <v>1</v>
      </c>
      <c r="S1228">
        <v>15</v>
      </c>
      <c r="T1228">
        <v>3</v>
      </c>
      <c r="U1228">
        <v>3</v>
      </c>
      <c r="V1228">
        <v>9</v>
      </c>
      <c r="W1228">
        <v>8</v>
      </c>
      <c r="X1228">
        <v>0</v>
      </c>
    </row>
    <row r="1229" spans="1:24" x14ac:dyDescent="0.25">
      <c r="A1229">
        <v>307</v>
      </c>
      <c r="B1229">
        <v>32</v>
      </c>
      <c r="C1229" s="2" t="s">
        <v>19</v>
      </c>
      <c r="D1229" s="2">
        <f t="shared" si="114"/>
        <v>0</v>
      </c>
      <c r="E1229">
        <v>3</v>
      </c>
      <c r="F1229">
        <v>4</v>
      </c>
      <c r="G1229">
        <v>2</v>
      </c>
      <c r="H1229">
        <v>2</v>
      </c>
      <c r="I1229">
        <v>2</v>
      </c>
      <c r="J1229">
        <v>3</v>
      </c>
      <c r="K1229" s="2" t="s">
        <v>20</v>
      </c>
      <c r="L1229" s="2">
        <f t="shared" si="115"/>
        <v>2</v>
      </c>
      <c r="M1229" s="2">
        <f t="shared" si="116"/>
        <v>0</v>
      </c>
      <c r="N1229" s="2">
        <f t="shared" si="117"/>
        <v>2</v>
      </c>
      <c r="O1229" s="2">
        <f t="shared" si="118"/>
        <v>0</v>
      </c>
      <c r="P1229">
        <v>5</v>
      </c>
      <c r="Q1229" s="2" t="s">
        <v>19</v>
      </c>
      <c r="R1229" s="2">
        <f t="shared" si="119"/>
        <v>1</v>
      </c>
      <c r="S1229">
        <v>14</v>
      </c>
      <c r="T1229">
        <v>3</v>
      </c>
      <c r="U1229">
        <v>2</v>
      </c>
      <c r="V1229">
        <v>13</v>
      </c>
      <c r="W1229">
        <v>8</v>
      </c>
      <c r="X1229">
        <v>4</v>
      </c>
    </row>
    <row r="1230" spans="1:24" x14ac:dyDescent="0.25">
      <c r="A1230">
        <v>308</v>
      </c>
      <c r="B1230">
        <v>38</v>
      </c>
      <c r="C1230" s="2" t="s">
        <v>19</v>
      </c>
      <c r="D1230" s="2">
        <f t="shared" si="114"/>
        <v>0</v>
      </c>
      <c r="E1230">
        <v>2</v>
      </c>
      <c r="F1230">
        <v>1</v>
      </c>
      <c r="G1230">
        <v>1</v>
      </c>
      <c r="H1230">
        <v>2</v>
      </c>
      <c r="I1230">
        <v>3</v>
      </c>
      <c r="J1230">
        <v>2</v>
      </c>
      <c r="K1230" s="2" t="s">
        <v>20</v>
      </c>
      <c r="L1230" s="2">
        <f t="shared" si="115"/>
        <v>2</v>
      </c>
      <c r="M1230" s="2">
        <f t="shared" si="116"/>
        <v>0</v>
      </c>
      <c r="N1230" s="2">
        <f t="shared" si="117"/>
        <v>2</v>
      </c>
      <c r="O1230" s="2">
        <f t="shared" si="118"/>
        <v>0</v>
      </c>
      <c r="P1230">
        <v>3</v>
      </c>
      <c r="Q1230" s="2" t="s">
        <v>19</v>
      </c>
      <c r="R1230" s="2">
        <f t="shared" si="119"/>
        <v>1</v>
      </c>
      <c r="S1230">
        <v>17</v>
      </c>
      <c r="T1230">
        <v>3</v>
      </c>
      <c r="U1230">
        <v>3</v>
      </c>
      <c r="V1230">
        <v>10</v>
      </c>
      <c r="W1230">
        <v>8</v>
      </c>
      <c r="X1230">
        <v>0</v>
      </c>
    </row>
    <row r="1231" spans="1:24" x14ac:dyDescent="0.25">
      <c r="A1231">
        <v>325</v>
      </c>
      <c r="B1231">
        <v>30</v>
      </c>
      <c r="C1231" s="2" t="s">
        <v>19</v>
      </c>
      <c r="D1231" s="2">
        <f t="shared" si="114"/>
        <v>0</v>
      </c>
      <c r="E1231">
        <v>2</v>
      </c>
      <c r="F1231">
        <v>4</v>
      </c>
      <c r="G1231">
        <v>1</v>
      </c>
      <c r="H1231">
        <v>3</v>
      </c>
      <c r="I1231">
        <v>2</v>
      </c>
      <c r="J1231">
        <v>1</v>
      </c>
      <c r="K1231" s="2" t="s">
        <v>20</v>
      </c>
      <c r="L1231" s="2">
        <f t="shared" si="115"/>
        <v>2</v>
      </c>
      <c r="M1231" s="2">
        <f t="shared" si="116"/>
        <v>0</v>
      </c>
      <c r="N1231" s="2">
        <f t="shared" si="117"/>
        <v>2</v>
      </c>
      <c r="O1231" s="2">
        <f t="shared" si="118"/>
        <v>0</v>
      </c>
      <c r="P1231">
        <v>4</v>
      </c>
      <c r="Q1231" s="2" t="s">
        <v>19</v>
      </c>
      <c r="R1231" s="2">
        <f t="shared" si="119"/>
        <v>1</v>
      </c>
      <c r="S1231">
        <v>13</v>
      </c>
      <c r="T1231">
        <v>3</v>
      </c>
      <c r="U1231">
        <v>3</v>
      </c>
      <c r="V1231">
        <v>10</v>
      </c>
      <c r="W1231">
        <v>8</v>
      </c>
      <c r="X1231">
        <v>1</v>
      </c>
    </row>
    <row r="1232" spans="1:24" x14ac:dyDescent="0.25">
      <c r="A1232">
        <v>401</v>
      </c>
      <c r="B1232">
        <v>39</v>
      </c>
      <c r="C1232" s="2" t="s">
        <v>19</v>
      </c>
      <c r="D1232" s="2">
        <f t="shared" si="114"/>
        <v>0</v>
      </c>
      <c r="E1232">
        <v>1</v>
      </c>
      <c r="F1232">
        <v>2</v>
      </c>
      <c r="G1232">
        <v>1</v>
      </c>
      <c r="H1232">
        <v>1</v>
      </c>
      <c r="I1232">
        <v>5</v>
      </c>
      <c r="J1232">
        <v>3</v>
      </c>
      <c r="K1232" s="2" t="s">
        <v>21</v>
      </c>
      <c r="L1232" s="2">
        <f t="shared" si="115"/>
        <v>1</v>
      </c>
      <c r="M1232" s="2">
        <f t="shared" si="116"/>
        <v>1</v>
      </c>
      <c r="N1232" s="2">
        <f t="shared" si="117"/>
        <v>0</v>
      </c>
      <c r="O1232" s="2">
        <f t="shared" si="118"/>
        <v>0</v>
      </c>
      <c r="P1232">
        <v>2</v>
      </c>
      <c r="Q1232" s="2" t="s">
        <v>17</v>
      </c>
      <c r="R1232" s="2">
        <f t="shared" si="119"/>
        <v>2</v>
      </c>
      <c r="S1232">
        <v>14</v>
      </c>
      <c r="T1232">
        <v>3</v>
      </c>
      <c r="U1232">
        <v>3</v>
      </c>
      <c r="V1232">
        <v>21</v>
      </c>
      <c r="W1232">
        <v>8</v>
      </c>
      <c r="X1232">
        <v>1</v>
      </c>
    </row>
    <row r="1233" spans="1:24" x14ac:dyDescent="0.25">
      <c r="A1233">
        <v>412</v>
      </c>
      <c r="B1233">
        <v>60</v>
      </c>
      <c r="C1233" s="2" t="s">
        <v>19</v>
      </c>
      <c r="D1233" s="2">
        <f t="shared" si="114"/>
        <v>0</v>
      </c>
      <c r="E1233">
        <v>3</v>
      </c>
      <c r="F1233">
        <v>1</v>
      </c>
      <c r="G1233">
        <v>1</v>
      </c>
      <c r="H1233">
        <v>3</v>
      </c>
      <c r="I1233">
        <v>5</v>
      </c>
      <c r="J1233">
        <v>1</v>
      </c>
      <c r="K1233" s="2" t="s">
        <v>20</v>
      </c>
      <c r="L1233" s="2">
        <f t="shared" si="115"/>
        <v>2</v>
      </c>
      <c r="M1233" s="2">
        <f t="shared" si="116"/>
        <v>0</v>
      </c>
      <c r="N1233" s="2">
        <f t="shared" si="117"/>
        <v>2</v>
      </c>
      <c r="O1233" s="2">
        <f t="shared" si="118"/>
        <v>0</v>
      </c>
      <c r="P1233">
        <v>5</v>
      </c>
      <c r="Q1233" s="2" t="s">
        <v>19</v>
      </c>
      <c r="R1233" s="2">
        <f t="shared" si="119"/>
        <v>1</v>
      </c>
      <c r="S1233">
        <v>11</v>
      </c>
      <c r="T1233">
        <v>3</v>
      </c>
      <c r="U1233">
        <v>1</v>
      </c>
      <c r="V1233">
        <v>29</v>
      </c>
      <c r="W1233">
        <v>8</v>
      </c>
      <c r="X1233">
        <v>11</v>
      </c>
    </row>
    <row r="1234" spans="1:24" x14ac:dyDescent="0.25">
      <c r="A1234">
        <v>424</v>
      </c>
      <c r="B1234">
        <v>30</v>
      </c>
      <c r="C1234" s="2" t="s">
        <v>19</v>
      </c>
      <c r="D1234" s="2">
        <f t="shared" si="114"/>
        <v>0</v>
      </c>
      <c r="E1234">
        <v>2</v>
      </c>
      <c r="F1234">
        <v>3</v>
      </c>
      <c r="G1234">
        <v>1</v>
      </c>
      <c r="H1234">
        <v>1</v>
      </c>
      <c r="I1234">
        <v>3</v>
      </c>
      <c r="J1234">
        <v>1</v>
      </c>
      <c r="K1234" s="2" t="s">
        <v>20</v>
      </c>
      <c r="L1234" s="2">
        <f t="shared" si="115"/>
        <v>2</v>
      </c>
      <c r="M1234" s="2">
        <f t="shared" si="116"/>
        <v>0</v>
      </c>
      <c r="N1234" s="2">
        <f t="shared" si="117"/>
        <v>2</v>
      </c>
      <c r="O1234" s="2">
        <f t="shared" si="118"/>
        <v>0</v>
      </c>
      <c r="P1234">
        <v>3</v>
      </c>
      <c r="Q1234" s="2" t="s">
        <v>19</v>
      </c>
      <c r="R1234" s="2">
        <f t="shared" si="119"/>
        <v>1</v>
      </c>
      <c r="S1234">
        <v>11</v>
      </c>
      <c r="T1234">
        <v>3</v>
      </c>
      <c r="U1234">
        <v>3</v>
      </c>
      <c r="V1234">
        <v>9</v>
      </c>
      <c r="W1234">
        <v>8</v>
      </c>
      <c r="X1234">
        <v>7</v>
      </c>
    </row>
    <row r="1235" spans="1:24" x14ac:dyDescent="0.25">
      <c r="A1235">
        <v>435</v>
      </c>
      <c r="B1235">
        <v>31</v>
      </c>
      <c r="C1235" s="2" t="s">
        <v>19</v>
      </c>
      <c r="D1235" s="2">
        <f t="shared" si="114"/>
        <v>0</v>
      </c>
      <c r="E1235">
        <v>1</v>
      </c>
      <c r="F1235">
        <v>3</v>
      </c>
      <c r="G1235">
        <v>2</v>
      </c>
      <c r="H1235">
        <v>3</v>
      </c>
      <c r="I1235">
        <v>3</v>
      </c>
      <c r="J1235">
        <v>4</v>
      </c>
      <c r="K1235" s="2" t="s">
        <v>21</v>
      </c>
      <c r="L1235" s="2">
        <f t="shared" si="115"/>
        <v>1</v>
      </c>
      <c r="M1235" s="2">
        <f t="shared" si="116"/>
        <v>1</v>
      </c>
      <c r="N1235" s="2">
        <f t="shared" si="117"/>
        <v>0</v>
      </c>
      <c r="O1235" s="2">
        <f t="shared" si="118"/>
        <v>0</v>
      </c>
      <c r="P1235">
        <v>1</v>
      </c>
      <c r="Q1235" s="2" t="s">
        <v>19</v>
      </c>
      <c r="R1235" s="2">
        <f t="shared" si="119"/>
        <v>1</v>
      </c>
      <c r="S1235">
        <v>25</v>
      </c>
      <c r="T1235">
        <v>4</v>
      </c>
      <c r="U1235">
        <v>4</v>
      </c>
      <c r="V1235">
        <v>13</v>
      </c>
      <c r="W1235">
        <v>8</v>
      </c>
      <c r="X1235">
        <v>0</v>
      </c>
    </row>
    <row r="1236" spans="1:24" x14ac:dyDescent="0.25">
      <c r="A1236">
        <v>515</v>
      </c>
      <c r="B1236">
        <v>33</v>
      </c>
      <c r="C1236" s="2" t="s">
        <v>17</v>
      </c>
      <c r="D1236" s="2">
        <f t="shared" si="114"/>
        <v>1</v>
      </c>
      <c r="E1236">
        <v>3</v>
      </c>
      <c r="F1236">
        <v>1</v>
      </c>
      <c r="G1236">
        <v>1</v>
      </c>
      <c r="H1236">
        <v>2</v>
      </c>
      <c r="I1236">
        <v>1</v>
      </c>
      <c r="J1236">
        <v>1</v>
      </c>
      <c r="K1236" s="2" t="s">
        <v>18</v>
      </c>
      <c r="L1236" s="2">
        <f t="shared" si="115"/>
        <v>3</v>
      </c>
      <c r="M1236" s="2">
        <f t="shared" si="116"/>
        <v>0</v>
      </c>
      <c r="N1236" s="2">
        <f t="shared" si="117"/>
        <v>0</v>
      </c>
      <c r="O1236" s="2">
        <f t="shared" si="118"/>
        <v>3</v>
      </c>
      <c r="P1236">
        <v>6</v>
      </c>
      <c r="Q1236" s="2" t="s">
        <v>17</v>
      </c>
      <c r="R1236" s="2">
        <f t="shared" si="119"/>
        <v>2</v>
      </c>
      <c r="S1236">
        <v>11</v>
      </c>
      <c r="T1236">
        <v>3</v>
      </c>
      <c r="U1236">
        <v>3</v>
      </c>
      <c r="V1236">
        <v>10</v>
      </c>
      <c r="W1236">
        <v>8</v>
      </c>
      <c r="X1236">
        <v>9</v>
      </c>
    </row>
    <row r="1237" spans="1:24" x14ac:dyDescent="0.25">
      <c r="A1237">
        <v>524</v>
      </c>
      <c r="B1237">
        <v>50</v>
      </c>
      <c r="C1237" s="2" t="s">
        <v>19</v>
      </c>
      <c r="D1237" s="2">
        <f t="shared" si="114"/>
        <v>0</v>
      </c>
      <c r="E1237">
        <v>1</v>
      </c>
      <c r="F1237">
        <v>4</v>
      </c>
      <c r="G1237">
        <v>2</v>
      </c>
      <c r="H1237">
        <v>1</v>
      </c>
      <c r="I1237">
        <v>1</v>
      </c>
      <c r="J1237">
        <v>1</v>
      </c>
      <c r="K1237" s="2" t="s">
        <v>20</v>
      </c>
      <c r="L1237" s="2">
        <f t="shared" si="115"/>
        <v>2</v>
      </c>
      <c r="M1237" s="2">
        <f t="shared" si="116"/>
        <v>0</v>
      </c>
      <c r="N1237" s="2">
        <f t="shared" si="117"/>
        <v>2</v>
      </c>
      <c r="O1237" s="2">
        <f t="shared" si="118"/>
        <v>0</v>
      </c>
      <c r="P1237">
        <v>4</v>
      </c>
      <c r="Q1237" s="2" t="s">
        <v>17</v>
      </c>
      <c r="R1237" s="2">
        <f t="shared" si="119"/>
        <v>2</v>
      </c>
      <c r="S1237">
        <v>11</v>
      </c>
      <c r="T1237">
        <v>3</v>
      </c>
      <c r="U1237">
        <v>3</v>
      </c>
      <c r="V1237">
        <v>20</v>
      </c>
      <c r="W1237">
        <v>8</v>
      </c>
      <c r="X1237">
        <v>3</v>
      </c>
    </row>
    <row r="1238" spans="1:24" x14ac:dyDescent="0.25">
      <c r="A1238">
        <v>559</v>
      </c>
      <c r="B1238">
        <v>32</v>
      </c>
      <c r="C1238" s="2" t="s">
        <v>19</v>
      </c>
      <c r="D1238" s="2">
        <f t="shared" si="114"/>
        <v>0</v>
      </c>
      <c r="E1238">
        <v>4</v>
      </c>
      <c r="F1238">
        <v>1</v>
      </c>
      <c r="G1238">
        <v>2</v>
      </c>
      <c r="H1238">
        <v>3</v>
      </c>
      <c r="I1238">
        <v>2</v>
      </c>
      <c r="J1238">
        <v>4</v>
      </c>
      <c r="K1238" s="2" t="s">
        <v>20</v>
      </c>
      <c r="L1238" s="2">
        <f t="shared" si="115"/>
        <v>2</v>
      </c>
      <c r="M1238" s="2">
        <f t="shared" si="116"/>
        <v>0</v>
      </c>
      <c r="N1238" s="2">
        <f t="shared" si="117"/>
        <v>2</v>
      </c>
      <c r="O1238" s="2">
        <f t="shared" si="118"/>
        <v>0</v>
      </c>
      <c r="P1238">
        <v>1</v>
      </c>
      <c r="Q1238" s="2" t="s">
        <v>19</v>
      </c>
      <c r="R1238" s="2">
        <f t="shared" si="119"/>
        <v>1</v>
      </c>
      <c r="S1238">
        <v>15</v>
      </c>
      <c r="T1238">
        <v>3</v>
      </c>
      <c r="U1238">
        <v>3</v>
      </c>
      <c r="V1238">
        <v>10</v>
      </c>
      <c r="W1238">
        <v>8</v>
      </c>
      <c r="X1238">
        <v>4</v>
      </c>
    </row>
    <row r="1239" spans="1:24" x14ac:dyDescent="0.25">
      <c r="A1239">
        <v>605</v>
      </c>
      <c r="B1239">
        <v>42</v>
      </c>
      <c r="C1239" s="2" t="s">
        <v>19</v>
      </c>
      <c r="D1239" s="2">
        <f t="shared" si="114"/>
        <v>0</v>
      </c>
      <c r="E1239">
        <v>3</v>
      </c>
      <c r="F1239">
        <v>2</v>
      </c>
      <c r="G1239">
        <v>2</v>
      </c>
      <c r="H1239">
        <v>1</v>
      </c>
      <c r="I1239">
        <v>2</v>
      </c>
      <c r="J1239">
        <v>2</v>
      </c>
      <c r="K1239" s="2" t="s">
        <v>20</v>
      </c>
      <c r="L1239" s="2">
        <f t="shared" si="115"/>
        <v>2</v>
      </c>
      <c r="M1239" s="2">
        <f t="shared" si="116"/>
        <v>0</v>
      </c>
      <c r="N1239" s="2">
        <f t="shared" si="117"/>
        <v>2</v>
      </c>
      <c r="O1239" s="2">
        <f t="shared" si="118"/>
        <v>0</v>
      </c>
      <c r="P1239">
        <v>5</v>
      </c>
      <c r="Q1239" s="2" t="s">
        <v>19</v>
      </c>
      <c r="R1239" s="2">
        <f t="shared" si="119"/>
        <v>1</v>
      </c>
      <c r="S1239">
        <v>13</v>
      </c>
      <c r="T1239">
        <v>3</v>
      </c>
      <c r="U1239">
        <v>2</v>
      </c>
      <c r="V1239">
        <v>9</v>
      </c>
      <c r="W1239">
        <v>8</v>
      </c>
      <c r="X1239">
        <v>7</v>
      </c>
    </row>
    <row r="1240" spans="1:24" x14ac:dyDescent="0.25">
      <c r="A1240">
        <v>608</v>
      </c>
      <c r="B1240">
        <v>49</v>
      </c>
      <c r="C1240" s="2" t="s">
        <v>17</v>
      </c>
      <c r="D1240" s="2">
        <f t="shared" si="114"/>
        <v>1</v>
      </c>
      <c r="E1240">
        <v>3</v>
      </c>
      <c r="F1240">
        <v>3</v>
      </c>
      <c r="G1240">
        <v>1</v>
      </c>
      <c r="H1240">
        <v>3</v>
      </c>
      <c r="I1240">
        <v>3</v>
      </c>
      <c r="J1240">
        <v>4</v>
      </c>
      <c r="K1240" s="2" t="s">
        <v>20</v>
      </c>
      <c r="L1240" s="2">
        <f t="shared" si="115"/>
        <v>2</v>
      </c>
      <c r="M1240" s="2">
        <f t="shared" si="116"/>
        <v>0</v>
      </c>
      <c r="N1240" s="2">
        <f t="shared" si="117"/>
        <v>2</v>
      </c>
      <c r="O1240" s="2">
        <f t="shared" si="118"/>
        <v>0</v>
      </c>
      <c r="P1240">
        <v>1</v>
      </c>
      <c r="Q1240" s="2" t="s">
        <v>19</v>
      </c>
      <c r="R1240" s="2">
        <f t="shared" si="119"/>
        <v>1</v>
      </c>
      <c r="S1240">
        <v>18</v>
      </c>
      <c r="T1240">
        <v>3</v>
      </c>
      <c r="U1240">
        <v>4</v>
      </c>
      <c r="V1240">
        <v>9</v>
      </c>
      <c r="W1240">
        <v>8</v>
      </c>
      <c r="X1240">
        <v>7</v>
      </c>
    </row>
    <row r="1241" spans="1:24" x14ac:dyDescent="0.25">
      <c r="A1241">
        <v>611</v>
      </c>
      <c r="B1241">
        <v>27</v>
      </c>
      <c r="C1241" s="2" t="s">
        <v>19</v>
      </c>
      <c r="D1241" s="2">
        <f t="shared" si="114"/>
        <v>0</v>
      </c>
      <c r="E1241">
        <v>1</v>
      </c>
      <c r="F1241">
        <v>3</v>
      </c>
      <c r="G1241">
        <v>2</v>
      </c>
      <c r="H1241">
        <v>2</v>
      </c>
      <c r="I1241">
        <v>3</v>
      </c>
      <c r="J1241">
        <v>4</v>
      </c>
      <c r="K1241" s="2" t="s">
        <v>21</v>
      </c>
      <c r="L1241" s="2">
        <f t="shared" si="115"/>
        <v>1</v>
      </c>
      <c r="M1241" s="2">
        <f t="shared" si="116"/>
        <v>1</v>
      </c>
      <c r="N1241" s="2">
        <f t="shared" si="117"/>
        <v>0</v>
      </c>
      <c r="O1241" s="2">
        <f t="shared" si="118"/>
        <v>0</v>
      </c>
      <c r="P1241">
        <v>1</v>
      </c>
      <c r="Q1241" s="2" t="s">
        <v>17</v>
      </c>
      <c r="R1241" s="2">
        <f t="shared" si="119"/>
        <v>2</v>
      </c>
      <c r="S1241">
        <v>16</v>
      </c>
      <c r="T1241">
        <v>3</v>
      </c>
      <c r="U1241">
        <v>3</v>
      </c>
      <c r="V1241">
        <v>9</v>
      </c>
      <c r="W1241">
        <v>8</v>
      </c>
      <c r="X1241">
        <v>0</v>
      </c>
    </row>
    <row r="1242" spans="1:24" x14ac:dyDescent="0.25">
      <c r="A1242">
        <v>620</v>
      </c>
      <c r="B1242">
        <v>33</v>
      </c>
      <c r="C1242" s="2" t="s">
        <v>19</v>
      </c>
      <c r="D1242" s="2">
        <f t="shared" si="114"/>
        <v>0</v>
      </c>
      <c r="E1242">
        <v>3</v>
      </c>
      <c r="F1242">
        <v>1</v>
      </c>
      <c r="G1242">
        <v>2</v>
      </c>
      <c r="H1242">
        <v>4</v>
      </c>
      <c r="I1242">
        <v>2</v>
      </c>
      <c r="J1242">
        <v>4</v>
      </c>
      <c r="K1242" s="2" t="s">
        <v>21</v>
      </c>
      <c r="L1242" s="2">
        <f t="shared" si="115"/>
        <v>1</v>
      </c>
      <c r="M1242" s="2">
        <f t="shared" si="116"/>
        <v>1</v>
      </c>
      <c r="N1242" s="2">
        <f t="shared" si="117"/>
        <v>0</v>
      </c>
      <c r="O1242" s="2">
        <f t="shared" si="118"/>
        <v>0</v>
      </c>
      <c r="P1242">
        <v>1</v>
      </c>
      <c r="Q1242" s="2" t="s">
        <v>19</v>
      </c>
      <c r="R1242" s="2">
        <f t="shared" si="119"/>
        <v>1</v>
      </c>
      <c r="S1242">
        <v>22</v>
      </c>
      <c r="T1242">
        <v>4</v>
      </c>
      <c r="U1242">
        <v>3</v>
      </c>
      <c r="V1242">
        <v>9</v>
      </c>
      <c r="W1242">
        <v>8</v>
      </c>
      <c r="X1242">
        <v>0</v>
      </c>
    </row>
    <row r="1243" spans="1:24" x14ac:dyDescent="0.25">
      <c r="A1243">
        <v>628</v>
      </c>
      <c r="B1243">
        <v>52</v>
      </c>
      <c r="C1243" s="2" t="s">
        <v>19</v>
      </c>
      <c r="D1243" s="2">
        <f t="shared" si="114"/>
        <v>0</v>
      </c>
      <c r="E1243">
        <v>1</v>
      </c>
      <c r="F1243">
        <v>3</v>
      </c>
      <c r="G1243">
        <v>2</v>
      </c>
      <c r="H1243">
        <v>2</v>
      </c>
      <c r="I1243">
        <v>4</v>
      </c>
      <c r="J1243">
        <v>4</v>
      </c>
      <c r="K1243" s="2" t="s">
        <v>20</v>
      </c>
      <c r="L1243" s="2">
        <f t="shared" si="115"/>
        <v>2</v>
      </c>
      <c r="M1243" s="2">
        <f t="shared" si="116"/>
        <v>0</v>
      </c>
      <c r="N1243" s="2">
        <f t="shared" si="117"/>
        <v>2</v>
      </c>
      <c r="O1243" s="2">
        <f t="shared" si="118"/>
        <v>0</v>
      </c>
      <c r="P1243">
        <v>3</v>
      </c>
      <c r="Q1243" s="2" t="s">
        <v>19</v>
      </c>
      <c r="R1243" s="2">
        <f t="shared" si="119"/>
        <v>1</v>
      </c>
      <c r="S1243">
        <v>22</v>
      </c>
      <c r="T1243">
        <v>4</v>
      </c>
      <c r="U1243">
        <v>3</v>
      </c>
      <c r="V1243">
        <v>9</v>
      </c>
      <c r="W1243">
        <v>8</v>
      </c>
      <c r="X1243">
        <v>0</v>
      </c>
    </row>
    <row r="1244" spans="1:24" x14ac:dyDescent="0.25">
      <c r="A1244">
        <v>642</v>
      </c>
      <c r="B1244">
        <v>32</v>
      </c>
      <c r="C1244" s="2" t="s">
        <v>19</v>
      </c>
      <c r="D1244" s="2">
        <f t="shared" si="114"/>
        <v>0</v>
      </c>
      <c r="E1244">
        <v>2</v>
      </c>
      <c r="F1244">
        <v>2</v>
      </c>
      <c r="G1244">
        <v>1</v>
      </c>
      <c r="H1244">
        <v>1</v>
      </c>
      <c r="I1244">
        <v>2</v>
      </c>
      <c r="J1244">
        <v>2</v>
      </c>
      <c r="K1244" s="2" t="s">
        <v>20</v>
      </c>
      <c r="L1244" s="2">
        <f t="shared" si="115"/>
        <v>2</v>
      </c>
      <c r="M1244" s="2">
        <f t="shared" si="116"/>
        <v>0</v>
      </c>
      <c r="N1244" s="2">
        <f t="shared" si="117"/>
        <v>2</v>
      </c>
      <c r="O1244" s="2">
        <f t="shared" si="118"/>
        <v>0</v>
      </c>
      <c r="P1244">
        <v>3</v>
      </c>
      <c r="Q1244" s="2" t="s">
        <v>19</v>
      </c>
      <c r="R1244" s="2">
        <f t="shared" si="119"/>
        <v>1</v>
      </c>
      <c r="S1244">
        <v>14</v>
      </c>
      <c r="T1244">
        <v>3</v>
      </c>
      <c r="U1244">
        <v>3</v>
      </c>
      <c r="V1244">
        <v>10</v>
      </c>
      <c r="W1244">
        <v>8</v>
      </c>
      <c r="X1244">
        <v>5</v>
      </c>
    </row>
    <row r="1245" spans="1:24" x14ac:dyDescent="0.25">
      <c r="A1245">
        <v>665</v>
      </c>
      <c r="B1245">
        <v>36</v>
      </c>
      <c r="C1245" s="2" t="s">
        <v>19</v>
      </c>
      <c r="D1245" s="2">
        <f t="shared" si="114"/>
        <v>0</v>
      </c>
      <c r="E1245">
        <v>1</v>
      </c>
      <c r="F1245">
        <v>3</v>
      </c>
      <c r="G1245">
        <v>2</v>
      </c>
      <c r="H1245">
        <v>3</v>
      </c>
      <c r="I1245">
        <v>2</v>
      </c>
      <c r="J1245">
        <v>4</v>
      </c>
      <c r="K1245" s="2" t="s">
        <v>20</v>
      </c>
      <c r="L1245" s="2">
        <f t="shared" si="115"/>
        <v>2</v>
      </c>
      <c r="M1245" s="2">
        <f t="shared" si="116"/>
        <v>0</v>
      </c>
      <c r="N1245" s="2">
        <f t="shared" si="117"/>
        <v>2</v>
      </c>
      <c r="O1245" s="2">
        <f t="shared" si="118"/>
        <v>0</v>
      </c>
      <c r="P1245">
        <v>0</v>
      </c>
      <c r="Q1245" s="2" t="s">
        <v>17</v>
      </c>
      <c r="R1245" s="2">
        <f t="shared" si="119"/>
        <v>2</v>
      </c>
      <c r="S1245">
        <v>17</v>
      </c>
      <c r="T1245">
        <v>3</v>
      </c>
      <c r="U1245">
        <v>2</v>
      </c>
      <c r="V1245">
        <v>16</v>
      </c>
      <c r="W1245">
        <v>8</v>
      </c>
      <c r="X1245">
        <v>4</v>
      </c>
    </row>
    <row r="1246" spans="1:24" x14ac:dyDescent="0.25">
      <c r="A1246">
        <v>680</v>
      </c>
      <c r="B1246">
        <v>31</v>
      </c>
      <c r="C1246" s="2" t="s">
        <v>19</v>
      </c>
      <c r="D1246" s="2">
        <f t="shared" si="114"/>
        <v>0</v>
      </c>
      <c r="E1246">
        <v>2</v>
      </c>
      <c r="F1246">
        <v>4</v>
      </c>
      <c r="G1246">
        <v>1</v>
      </c>
      <c r="H1246">
        <v>1</v>
      </c>
      <c r="I1246">
        <v>2</v>
      </c>
      <c r="J1246">
        <v>3</v>
      </c>
      <c r="K1246" s="2" t="s">
        <v>20</v>
      </c>
      <c r="L1246" s="2">
        <f t="shared" si="115"/>
        <v>2</v>
      </c>
      <c r="M1246" s="2">
        <f t="shared" si="116"/>
        <v>0</v>
      </c>
      <c r="N1246" s="2">
        <f t="shared" si="117"/>
        <v>2</v>
      </c>
      <c r="O1246" s="2">
        <f t="shared" si="118"/>
        <v>0</v>
      </c>
      <c r="P1246">
        <v>7</v>
      </c>
      <c r="Q1246" s="2" t="s">
        <v>19</v>
      </c>
      <c r="R1246" s="2">
        <f t="shared" si="119"/>
        <v>1</v>
      </c>
      <c r="S1246">
        <v>13</v>
      </c>
      <c r="T1246">
        <v>3</v>
      </c>
      <c r="U1246">
        <v>2</v>
      </c>
      <c r="V1246">
        <v>9</v>
      </c>
      <c r="W1246">
        <v>8</v>
      </c>
      <c r="X1246">
        <v>0</v>
      </c>
    </row>
    <row r="1247" spans="1:24" x14ac:dyDescent="0.25">
      <c r="A1247">
        <v>688</v>
      </c>
      <c r="B1247">
        <v>36</v>
      </c>
      <c r="C1247" s="2" t="s">
        <v>19</v>
      </c>
      <c r="D1247" s="2">
        <f t="shared" si="114"/>
        <v>0</v>
      </c>
      <c r="E1247">
        <v>2</v>
      </c>
      <c r="F1247">
        <v>3</v>
      </c>
      <c r="G1247">
        <v>2</v>
      </c>
      <c r="H1247">
        <v>3</v>
      </c>
      <c r="I1247">
        <v>1</v>
      </c>
      <c r="J1247">
        <v>3</v>
      </c>
      <c r="K1247" s="2" t="s">
        <v>18</v>
      </c>
      <c r="L1247" s="2">
        <f t="shared" si="115"/>
        <v>3</v>
      </c>
      <c r="M1247" s="2">
        <f t="shared" si="116"/>
        <v>0</v>
      </c>
      <c r="N1247" s="2">
        <f t="shared" si="117"/>
        <v>0</v>
      </c>
      <c r="O1247" s="2">
        <f t="shared" si="118"/>
        <v>3</v>
      </c>
      <c r="P1247">
        <v>4</v>
      </c>
      <c r="Q1247" s="2" t="s">
        <v>19</v>
      </c>
      <c r="R1247" s="2">
        <f t="shared" si="119"/>
        <v>1</v>
      </c>
      <c r="S1247">
        <v>21</v>
      </c>
      <c r="T1247">
        <v>4</v>
      </c>
      <c r="U1247">
        <v>3</v>
      </c>
      <c r="V1247">
        <v>11</v>
      </c>
      <c r="W1247">
        <v>8</v>
      </c>
      <c r="X1247">
        <v>3</v>
      </c>
    </row>
    <row r="1248" spans="1:24" x14ac:dyDescent="0.25">
      <c r="A1248">
        <v>700</v>
      </c>
      <c r="B1248">
        <v>52</v>
      </c>
      <c r="C1248" s="2" t="s">
        <v>19</v>
      </c>
      <c r="D1248" s="2">
        <f t="shared" si="114"/>
        <v>0</v>
      </c>
      <c r="E1248">
        <v>2</v>
      </c>
      <c r="F1248">
        <v>4</v>
      </c>
      <c r="G1248">
        <v>2</v>
      </c>
      <c r="H1248">
        <v>3</v>
      </c>
      <c r="I1248">
        <v>4</v>
      </c>
      <c r="J1248">
        <v>4</v>
      </c>
      <c r="K1248" s="2" t="s">
        <v>20</v>
      </c>
      <c r="L1248" s="2">
        <f t="shared" si="115"/>
        <v>2</v>
      </c>
      <c r="M1248" s="2">
        <f t="shared" si="116"/>
        <v>0</v>
      </c>
      <c r="N1248" s="2">
        <f t="shared" si="117"/>
        <v>2</v>
      </c>
      <c r="O1248" s="2">
        <f t="shared" si="118"/>
        <v>0</v>
      </c>
      <c r="P1248">
        <v>2</v>
      </c>
      <c r="Q1248" s="2" t="s">
        <v>19</v>
      </c>
      <c r="R1248" s="2">
        <f t="shared" si="119"/>
        <v>1</v>
      </c>
      <c r="S1248">
        <v>15</v>
      </c>
      <c r="T1248">
        <v>3</v>
      </c>
      <c r="U1248">
        <v>2</v>
      </c>
      <c r="V1248">
        <v>9</v>
      </c>
      <c r="W1248">
        <v>8</v>
      </c>
      <c r="X1248">
        <v>7</v>
      </c>
    </row>
    <row r="1249" spans="1:24" x14ac:dyDescent="0.25">
      <c r="A1249">
        <v>711</v>
      </c>
      <c r="B1249">
        <v>33</v>
      </c>
      <c r="C1249" s="2" t="s">
        <v>19</v>
      </c>
      <c r="D1249" s="2">
        <f t="shared" si="114"/>
        <v>0</v>
      </c>
      <c r="E1249">
        <v>3</v>
      </c>
      <c r="F1249">
        <v>4</v>
      </c>
      <c r="G1249">
        <v>2</v>
      </c>
      <c r="H1249">
        <v>1</v>
      </c>
      <c r="I1249">
        <v>4</v>
      </c>
      <c r="J1249">
        <v>2</v>
      </c>
      <c r="K1249" s="2" t="s">
        <v>18</v>
      </c>
      <c r="L1249" s="2">
        <f t="shared" si="115"/>
        <v>3</v>
      </c>
      <c r="M1249" s="2">
        <f t="shared" si="116"/>
        <v>0</v>
      </c>
      <c r="N1249" s="2">
        <f t="shared" si="117"/>
        <v>0</v>
      </c>
      <c r="O1249" s="2">
        <f t="shared" si="118"/>
        <v>3</v>
      </c>
      <c r="P1249">
        <v>6</v>
      </c>
      <c r="Q1249" s="2" t="s">
        <v>19</v>
      </c>
      <c r="R1249" s="2">
        <f t="shared" si="119"/>
        <v>1</v>
      </c>
      <c r="S1249">
        <v>11</v>
      </c>
      <c r="T1249">
        <v>3</v>
      </c>
      <c r="U1249">
        <v>3</v>
      </c>
      <c r="V1249">
        <v>10</v>
      </c>
      <c r="W1249">
        <v>8</v>
      </c>
      <c r="X1249">
        <v>6</v>
      </c>
    </row>
    <row r="1250" spans="1:24" x14ac:dyDescent="0.25">
      <c r="A1250">
        <v>719</v>
      </c>
      <c r="B1250">
        <v>45</v>
      </c>
      <c r="C1250" s="2" t="s">
        <v>19</v>
      </c>
      <c r="D1250" s="2">
        <f t="shared" si="114"/>
        <v>0</v>
      </c>
      <c r="E1250">
        <v>2</v>
      </c>
      <c r="F1250">
        <v>4</v>
      </c>
      <c r="G1250">
        <v>2</v>
      </c>
      <c r="H1250">
        <v>3</v>
      </c>
      <c r="I1250">
        <v>2</v>
      </c>
      <c r="J1250">
        <v>1</v>
      </c>
      <c r="K1250" s="2" t="s">
        <v>20</v>
      </c>
      <c r="L1250" s="2">
        <f t="shared" si="115"/>
        <v>2</v>
      </c>
      <c r="M1250" s="2">
        <f t="shared" si="116"/>
        <v>0</v>
      </c>
      <c r="N1250" s="2">
        <f t="shared" si="117"/>
        <v>2</v>
      </c>
      <c r="O1250" s="2">
        <f t="shared" si="118"/>
        <v>0</v>
      </c>
      <c r="P1250">
        <v>1</v>
      </c>
      <c r="Q1250" s="2" t="s">
        <v>17</v>
      </c>
      <c r="R1250" s="2">
        <f t="shared" si="119"/>
        <v>2</v>
      </c>
      <c r="S1250">
        <v>15</v>
      </c>
      <c r="T1250">
        <v>3</v>
      </c>
      <c r="U1250">
        <v>3</v>
      </c>
      <c r="V1250">
        <v>9</v>
      </c>
      <c r="W1250">
        <v>8</v>
      </c>
      <c r="X1250">
        <v>0</v>
      </c>
    </row>
    <row r="1251" spans="1:24" x14ac:dyDescent="0.25">
      <c r="A1251">
        <v>774</v>
      </c>
      <c r="B1251">
        <v>36</v>
      </c>
      <c r="C1251" s="2" t="s">
        <v>19</v>
      </c>
      <c r="D1251" s="2">
        <f t="shared" si="114"/>
        <v>0</v>
      </c>
      <c r="E1251">
        <v>1</v>
      </c>
      <c r="F1251">
        <v>4</v>
      </c>
      <c r="G1251">
        <v>1</v>
      </c>
      <c r="H1251">
        <v>2</v>
      </c>
      <c r="I1251">
        <v>3</v>
      </c>
      <c r="J1251">
        <v>1</v>
      </c>
      <c r="K1251" s="2" t="s">
        <v>18</v>
      </c>
      <c r="L1251" s="2">
        <f t="shared" si="115"/>
        <v>3</v>
      </c>
      <c r="M1251" s="2">
        <f t="shared" si="116"/>
        <v>0</v>
      </c>
      <c r="N1251" s="2">
        <f t="shared" si="117"/>
        <v>0</v>
      </c>
      <c r="O1251" s="2">
        <f t="shared" si="118"/>
        <v>3</v>
      </c>
      <c r="P1251">
        <v>3</v>
      </c>
      <c r="Q1251" s="2" t="s">
        <v>19</v>
      </c>
      <c r="R1251" s="2">
        <f t="shared" si="119"/>
        <v>1</v>
      </c>
      <c r="S1251">
        <v>11</v>
      </c>
      <c r="T1251">
        <v>3</v>
      </c>
      <c r="U1251">
        <v>2</v>
      </c>
      <c r="V1251">
        <v>14</v>
      </c>
      <c r="W1251">
        <v>8</v>
      </c>
      <c r="X1251">
        <v>7</v>
      </c>
    </row>
    <row r="1252" spans="1:24" x14ac:dyDescent="0.25">
      <c r="A1252">
        <v>822</v>
      </c>
      <c r="B1252">
        <v>49</v>
      </c>
      <c r="C1252" s="2" t="s">
        <v>19</v>
      </c>
      <c r="D1252" s="2">
        <f t="shared" si="114"/>
        <v>0</v>
      </c>
      <c r="E1252">
        <v>2</v>
      </c>
      <c r="F1252">
        <v>4</v>
      </c>
      <c r="G1252">
        <v>2</v>
      </c>
      <c r="H1252">
        <v>2</v>
      </c>
      <c r="I1252">
        <v>4</v>
      </c>
      <c r="J1252">
        <v>2</v>
      </c>
      <c r="K1252" s="2" t="s">
        <v>20</v>
      </c>
      <c r="L1252" s="2">
        <f t="shared" si="115"/>
        <v>2</v>
      </c>
      <c r="M1252" s="2">
        <f t="shared" si="116"/>
        <v>0</v>
      </c>
      <c r="N1252" s="2">
        <f t="shared" si="117"/>
        <v>2</v>
      </c>
      <c r="O1252" s="2">
        <f t="shared" si="118"/>
        <v>0</v>
      </c>
      <c r="P1252">
        <v>4</v>
      </c>
      <c r="Q1252" s="2" t="s">
        <v>19</v>
      </c>
      <c r="R1252" s="2">
        <f t="shared" si="119"/>
        <v>1</v>
      </c>
      <c r="S1252">
        <v>17</v>
      </c>
      <c r="T1252">
        <v>3</v>
      </c>
      <c r="U1252">
        <v>3</v>
      </c>
      <c r="V1252">
        <v>9</v>
      </c>
      <c r="W1252">
        <v>8</v>
      </c>
      <c r="X1252">
        <v>2</v>
      </c>
    </row>
    <row r="1253" spans="1:24" x14ac:dyDescent="0.25">
      <c r="A1253">
        <v>837</v>
      </c>
      <c r="B1253">
        <v>29</v>
      </c>
      <c r="C1253" s="2" t="s">
        <v>17</v>
      </c>
      <c r="D1253" s="2">
        <f t="shared" si="114"/>
        <v>1</v>
      </c>
      <c r="E1253">
        <v>1</v>
      </c>
      <c r="F1253">
        <v>4</v>
      </c>
      <c r="G1253">
        <v>1</v>
      </c>
      <c r="H1253">
        <v>2</v>
      </c>
      <c r="I1253">
        <v>3</v>
      </c>
      <c r="J1253">
        <v>1</v>
      </c>
      <c r="K1253" s="2" t="s">
        <v>20</v>
      </c>
      <c r="L1253" s="2">
        <f t="shared" si="115"/>
        <v>2</v>
      </c>
      <c r="M1253" s="2">
        <f t="shared" si="116"/>
        <v>0</v>
      </c>
      <c r="N1253" s="2">
        <f t="shared" si="117"/>
        <v>2</v>
      </c>
      <c r="O1253" s="2">
        <f t="shared" si="118"/>
        <v>0</v>
      </c>
      <c r="P1253">
        <v>1</v>
      </c>
      <c r="Q1253" s="2" t="s">
        <v>19</v>
      </c>
      <c r="R1253" s="2">
        <f t="shared" si="119"/>
        <v>1</v>
      </c>
      <c r="S1253">
        <v>13</v>
      </c>
      <c r="T1253">
        <v>3</v>
      </c>
      <c r="U1253">
        <v>1</v>
      </c>
      <c r="V1253">
        <v>11</v>
      </c>
      <c r="W1253">
        <v>8</v>
      </c>
      <c r="X1253">
        <v>3</v>
      </c>
    </row>
    <row r="1254" spans="1:24" x14ac:dyDescent="0.25">
      <c r="A1254">
        <v>853</v>
      </c>
      <c r="B1254">
        <v>29</v>
      </c>
      <c r="C1254" s="2" t="s">
        <v>19</v>
      </c>
      <c r="D1254" s="2">
        <f t="shared" si="114"/>
        <v>0</v>
      </c>
      <c r="E1254">
        <v>1</v>
      </c>
      <c r="F1254">
        <v>2</v>
      </c>
      <c r="G1254">
        <v>1</v>
      </c>
      <c r="H1254">
        <v>2</v>
      </c>
      <c r="I1254">
        <v>1</v>
      </c>
      <c r="J1254">
        <v>1</v>
      </c>
      <c r="K1254" s="2" t="s">
        <v>20</v>
      </c>
      <c r="L1254" s="2">
        <f t="shared" si="115"/>
        <v>2</v>
      </c>
      <c r="M1254" s="2">
        <f t="shared" si="116"/>
        <v>0</v>
      </c>
      <c r="N1254" s="2">
        <f t="shared" si="117"/>
        <v>2</v>
      </c>
      <c r="O1254" s="2">
        <f t="shared" si="118"/>
        <v>0</v>
      </c>
      <c r="P1254">
        <v>1</v>
      </c>
      <c r="Q1254" s="2" t="s">
        <v>19</v>
      </c>
      <c r="R1254" s="2">
        <f t="shared" si="119"/>
        <v>1</v>
      </c>
      <c r="S1254">
        <v>13</v>
      </c>
      <c r="T1254">
        <v>3</v>
      </c>
      <c r="U1254">
        <v>3</v>
      </c>
      <c r="V1254">
        <v>10</v>
      </c>
      <c r="W1254">
        <v>8</v>
      </c>
      <c r="X1254">
        <v>0</v>
      </c>
    </row>
    <row r="1255" spans="1:24" x14ac:dyDescent="0.25">
      <c r="A1255">
        <v>856</v>
      </c>
      <c r="B1255">
        <v>37</v>
      </c>
      <c r="C1255" s="2" t="s">
        <v>19</v>
      </c>
      <c r="D1255" s="2">
        <f t="shared" si="114"/>
        <v>0</v>
      </c>
      <c r="E1255">
        <v>3</v>
      </c>
      <c r="F1255">
        <v>4</v>
      </c>
      <c r="G1255">
        <v>1</v>
      </c>
      <c r="H1255">
        <v>2</v>
      </c>
      <c r="I1255">
        <v>2</v>
      </c>
      <c r="J1255">
        <v>1</v>
      </c>
      <c r="K1255" s="2" t="s">
        <v>20</v>
      </c>
      <c r="L1255" s="2">
        <f t="shared" si="115"/>
        <v>2</v>
      </c>
      <c r="M1255" s="2">
        <f t="shared" si="116"/>
        <v>0</v>
      </c>
      <c r="N1255" s="2">
        <f t="shared" si="117"/>
        <v>2</v>
      </c>
      <c r="O1255" s="2">
        <f t="shared" si="118"/>
        <v>0</v>
      </c>
      <c r="P1255">
        <v>3</v>
      </c>
      <c r="Q1255" s="2" t="s">
        <v>19</v>
      </c>
      <c r="R1255" s="2">
        <f t="shared" si="119"/>
        <v>1</v>
      </c>
      <c r="S1255">
        <v>13</v>
      </c>
      <c r="T1255">
        <v>3</v>
      </c>
      <c r="U1255">
        <v>2</v>
      </c>
      <c r="V1255">
        <v>14</v>
      </c>
      <c r="W1255">
        <v>8</v>
      </c>
      <c r="X1255">
        <v>3</v>
      </c>
    </row>
    <row r="1256" spans="1:24" x14ac:dyDescent="0.25">
      <c r="A1256">
        <v>909</v>
      </c>
      <c r="B1256">
        <v>33</v>
      </c>
      <c r="C1256" s="2" t="s">
        <v>19</v>
      </c>
      <c r="D1256" s="2">
        <f t="shared" si="114"/>
        <v>0</v>
      </c>
      <c r="E1256">
        <v>1</v>
      </c>
      <c r="F1256">
        <v>4</v>
      </c>
      <c r="G1256">
        <v>1</v>
      </c>
      <c r="H1256">
        <v>4</v>
      </c>
      <c r="I1256">
        <v>3</v>
      </c>
      <c r="J1256">
        <v>3</v>
      </c>
      <c r="K1256" s="2" t="s">
        <v>21</v>
      </c>
      <c r="L1256" s="2">
        <f t="shared" si="115"/>
        <v>1</v>
      </c>
      <c r="M1256" s="2">
        <f t="shared" si="116"/>
        <v>1</v>
      </c>
      <c r="N1256" s="2">
        <f t="shared" si="117"/>
        <v>0</v>
      </c>
      <c r="O1256" s="2">
        <f t="shared" si="118"/>
        <v>0</v>
      </c>
      <c r="P1256">
        <v>7</v>
      </c>
      <c r="Q1256" s="2" t="s">
        <v>17</v>
      </c>
      <c r="R1256" s="2">
        <f t="shared" si="119"/>
        <v>2</v>
      </c>
      <c r="S1256">
        <v>14</v>
      </c>
      <c r="T1256">
        <v>3</v>
      </c>
      <c r="U1256">
        <v>3</v>
      </c>
      <c r="V1256">
        <v>9</v>
      </c>
      <c r="W1256">
        <v>8</v>
      </c>
      <c r="X1256">
        <v>0</v>
      </c>
    </row>
    <row r="1257" spans="1:24" x14ac:dyDescent="0.25">
      <c r="A1257">
        <v>921</v>
      </c>
      <c r="B1257">
        <v>34</v>
      </c>
      <c r="C1257" s="2" t="s">
        <v>19</v>
      </c>
      <c r="D1257" s="2">
        <f t="shared" si="114"/>
        <v>0</v>
      </c>
      <c r="E1257">
        <v>3</v>
      </c>
      <c r="F1257">
        <v>3</v>
      </c>
      <c r="G1257">
        <v>1</v>
      </c>
      <c r="H1257">
        <v>2</v>
      </c>
      <c r="I1257">
        <v>2</v>
      </c>
      <c r="J1257">
        <v>2</v>
      </c>
      <c r="K1257" s="2" t="s">
        <v>21</v>
      </c>
      <c r="L1257" s="2">
        <f t="shared" si="115"/>
        <v>1</v>
      </c>
      <c r="M1257" s="2">
        <f t="shared" si="116"/>
        <v>1</v>
      </c>
      <c r="N1257" s="2">
        <f t="shared" si="117"/>
        <v>0</v>
      </c>
      <c r="O1257" s="2">
        <f t="shared" si="118"/>
        <v>0</v>
      </c>
      <c r="P1257">
        <v>4</v>
      </c>
      <c r="Q1257" s="2" t="s">
        <v>19</v>
      </c>
      <c r="R1257" s="2">
        <f t="shared" si="119"/>
        <v>1</v>
      </c>
      <c r="S1257">
        <v>13</v>
      </c>
      <c r="T1257">
        <v>3</v>
      </c>
      <c r="U1257">
        <v>4</v>
      </c>
      <c r="V1257">
        <v>11</v>
      </c>
      <c r="W1257">
        <v>8</v>
      </c>
      <c r="X1257">
        <v>5</v>
      </c>
    </row>
    <row r="1258" spans="1:24" x14ac:dyDescent="0.25">
      <c r="A1258">
        <v>945</v>
      </c>
      <c r="B1258">
        <v>28</v>
      </c>
      <c r="C1258" s="2" t="s">
        <v>19</v>
      </c>
      <c r="D1258" s="2">
        <f t="shared" si="114"/>
        <v>0</v>
      </c>
      <c r="E1258">
        <v>3</v>
      </c>
      <c r="F1258">
        <v>3</v>
      </c>
      <c r="G1258">
        <v>1</v>
      </c>
      <c r="H1258">
        <v>1</v>
      </c>
      <c r="I1258">
        <v>2</v>
      </c>
      <c r="J1258">
        <v>1</v>
      </c>
      <c r="K1258" s="2" t="s">
        <v>20</v>
      </c>
      <c r="L1258" s="2">
        <f t="shared" si="115"/>
        <v>2</v>
      </c>
      <c r="M1258" s="2">
        <f t="shared" si="116"/>
        <v>0</v>
      </c>
      <c r="N1258" s="2">
        <f t="shared" si="117"/>
        <v>2</v>
      </c>
      <c r="O1258" s="2">
        <f t="shared" si="118"/>
        <v>0</v>
      </c>
      <c r="P1258">
        <v>3</v>
      </c>
      <c r="Q1258" s="2" t="s">
        <v>19</v>
      </c>
      <c r="R1258" s="2">
        <f t="shared" si="119"/>
        <v>1</v>
      </c>
      <c r="S1258">
        <v>11</v>
      </c>
      <c r="T1258">
        <v>3</v>
      </c>
      <c r="U1258">
        <v>3</v>
      </c>
      <c r="V1258">
        <v>9</v>
      </c>
      <c r="W1258">
        <v>8</v>
      </c>
      <c r="X1258">
        <v>7</v>
      </c>
    </row>
    <row r="1259" spans="1:24" x14ac:dyDescent="0.25">
      <c r="A1259">
        <v>951</v>
      </c>
      <c r="B1259">
        <v>31</v>
      </c>
      <c r="C1259" s="2" t="s">
        <v>19</v>
      </c>
      <c r="D1259" s="2">
        <f t="shared" si="114"/>
        <v>0</v>
      </c>
      <c r="E1259">
        <v>2</v>
      </c>
      <c r="F1259">
        <v>4</v>
      </c>
      <c r="G1259">
        <v>1</v>
      </c>
      <c r="H1259">
        <v>3</v>
      </c>
      <c r="I1259">
        <v>3</v>
      </c>
      <c r="J1259">
        <v>3</v>
      </c>
      <c r="K1259" s="2" t="s">
        <v>21</v>
      </c>
      <c r="L1259" s="2">
        <f t="shared" si="115"/>
        <v>1</v>
      </c>
      <c r="M1259" s="2">
        <f t="shared" si="116"/>
        <v>1</v>
      </c>
      <c r="N1259" s="2">
        <f t="shared" si="117"/>
        <v>0</v>
      </c>
      <c r="O1259" s="2">
        <f t="shared" si="118"/>
        <v>0</v>
      </c>
      <c r="P1259">
        <v>1</v>
      </c>
      <c r="Q1259" s="2" t="s">
        <v>17</v>
      </c>
      <c r="R1259" s="2">
        <f t="shared" si="119"/>
        <v>2</v>
      </c>
      <c r="S1259">
        <v>19</v>
      </c>
      <c r="T1259">
        <v>3</v>
      </c>
      <c r="U1259">
        <v>2</v>
      </c>
      <c r="V1259">
        <v>10</v>
      </c>
      <c r="W1259">
        <v>8</v>
      </c>
      <c r="X1259">
        <v>9</v>
      </c>
    </row>
    <row r="1260" spans="1:24" x14ac:dyDescent="0.25">
      <c r="A1260">
        <v>955</v>
      </c>
      <c r="B1260">
        <v>42</v>
      </c>
      <c r="C1260" s="2" t="s">
        <v>19</v>
      </c>
      <c r="D1260" s="2">
        <f t="shared" si="114"/>
        <v>0</v>
      </c>
      <c r="E1260">
        <v>1</v>
      </c>
      <c r="F1260">
        <v>3</v>
      </c>
      <c r="G1260">
        <v>1</v>
      </c>
      <c r="H1260">
        <v>2</v>
      </c>
      <c r="I1260">
        <v>4</v>
      </c>
      <c r="J1260">
        <v>3</v>
      </c>
      <c r="K1260" s="2" t="s">
        <v>20</v>
      </c>
      <c r="L1260" s="2">
        <f t="shared" si="115"/>
        <v>2</v>
      </c>
      <c r="M1260" s="2">
        <f t="shared" si="116"/>
        <v>0</v>
      </c>
      <c r="N1260" s="2">
        <f t="shared" si="117"/>
        <v>2</v>
      </c>
      <c r="O1260" s="2">
        <f t="shared" si="118"/>
        <v>0</v>
      </c>
      <c r="P1260">
        <v>3</v>
      </c>
      <c r="Q1260" s="2" t="s">
        <v>17</v>
      </c>
      <c r="R1260" s="2">
        <f t="shared" si="119"/>
        <v>2</v>
      </c>
      <c r="S1260">
        <v>13</v>
      </c>
      <c r="T1260">
        <v>3</v>
      </c>
      <c r="U1260">
        <v>2</v>
      </c>
      <c r="V1260">
        <v>20</v>
      </c>
      <c r="W1260">
        <v>8</v>
      </c>
      <c r="X1260">
        <v>2</v>
      </c>
    </row>
    <row r="1261" spans="1:24" x14ac:dyDescent="0.25">
      <c r="A1261">
        <v>960</v>
      </c>
      <c r="B1261">
        <v>40</v>
      </c>
      <c r="C1261" s="2" t="s">
        <v>19</v>
      </c>
      <c r="D1261" s="2">
        <f t="shared" si="114"/>
        <v>0</v>
      </c>
      <c r="E1261">
        <v>3</v>
      </c>
      <c r="F1261">
        <v>3</v>
      </c>
      <c r="G1261">
        <v>1</v>
      </c>
      <c r="H1261">
        <v>2</v>
      </c>
      <c r="I1261">
        <v>2</v>
      </c>
      <c r="J1261">
        <v>1</v>
      </c>
      <c r="K1261" s="2" t="s">
        <v>18</v>
      </c>
      <c r="L1261" s="2">
        <f t="shared" si="115"/>
        <v>3</v>
      </c>
      <c r="M1261" s="2">
        <f t="shared" si="116"/>
        <v>0</v>
      </c>
      <c r="N1261" s="2">
        <f t="shared" si="117"/>
        <v>0</v>
      </c>
      <c r="O1261" s="2">
        <f t="shared" si="118"/>
        <v>3</v>
      </c>
      <c r="P1261">
        <v>1</v>
      </c>
      <c r="Q1261" s="2" t="s">
        <v>19</v>
      </c>
      <c r="R1261" s="2">
        <f t="shared" si="119"/>
        <v>1</v>
      </c>
      <c r="S1261">
        <v>13</v>
      </c>
      <c r="T1261">
        <v>3</v>
      </c>
      <c r="U1261">
        <v>3</v>
      </c>
      <c r="V1261">
        <v>9</v>
      </c>
      <c r="W1261">
        <v>8</v>
      </c>
      <c r="X1261">
        <v>8</v>
      </c>
    </row>
    <row r="1262" spans="1:24" x14ac:dyDescent="0.25">
      <c r="A1262">
        <v>965</v>
      </c>
      <c r="B1262">
        <v>34</v>
      </c>
      <c r="C1262" s="2" t="s">
        <v>19</v>
      </c>
      <c r="D1262" s="2">
        <f t="shared" si="114"/>
        <v>0</v>
      </c>
      <c r="E1262">
        <v>2</v>
      </c>
      <c r="F1262">
        <v>3</v>
      </c>
      <c r="G1262">
        <v>1</v>
      </c>
      <c r="H1262">
        <v>2</v>
      </c>
      <c r="I1262">
        <v>2</v>
      </c>
      <c r="J1262">
        <v>1</v>
      </c>
      <c r="K1262" s="2" t="s">
        <v>18</v>
      </c>
      <c r="L1262" s="2">
        <f t="shared" si="115"/>
        <v>3</v>
      </c>
      <c r="M1262" s="2">
        <f t="shared" si="116"/>
        <v>0</v>
      </c>
      <c r="N1262" s="2">
        <f t="shared" si="117"/>
        <v>0</v>
      </c>
      <c r="O1262" s="2">
        <f t="shared" si="118"/>
        <v>3</v>
      </c>
      <c r="P1262">
        <v>8</v>
      </c>
      <c r="Q1262" s="2" t="s">
        <v>19</v>
      </c>
      <c r="R1262" s="2">
        <f t="shared" si="119"/>
        <v>1</v>
      </c>
      <c r="S1262">
        <v>12</v>
      </c>
      <c r="T1262">
        <v>3</v>
      </c>
      <c r="U1262">
        <v>4</v>
      </c>
      <c r="V1262">
        <v>10</v>
      </c>
      <c r="W1262">
        <v>8</v>
      </c>
      <c r="X1262">
        <v>9</v>
      </c>
    </row>
    <row r="1263" spans="1:24" x14ac:dyDescent="0.25">
      <c r="A1263">
        <v>1010</v>
      </c>
      <c r="B1263">
        <v>58</v>
      </c>
      <c r="C1263" s="2" t="s">
        <v>19</v>
      </c>
      <c r="D1263" s="2">
        <f t="shared" si="114"/>
        <v>0</v>
      </c>
      <c r="E1263">
        <v>3</v>
      </c>
      <c r="F1263">
        <v>4</v>
      </c>
      <c r="G1263">
        <v>1</v>
      </c>
      <c r="H1263">
        <v>3</v>
      </c>
      <c r="I1263">
        <v>5</v>
      </c>
      <c r="J1263">
        <v>4</v>
      </c>
      <c r="K1263" s="2" t="s">
        <v>20</v>
      </c>
      <c r="L1263" s="2">
        <f t="shared" si="115"/>
        <v>2</v>
      </c>
      <c r="M1263" s="2">
        <f t="shared" si="116"/>
        <v>0</v>
      </c>
      <c r="N1263" s="2">
        <f t="shared" si="117"/>
        <v>2</v>
      </c>
      <c r="O1263" s="2">
        <f t="shared" si="118"/>
        <v>0</v>
      </c>
      <c r="P1263">
        <v>3</v>
      </c>
      <c r="Q1263" s="2" t="s">
        <v>17</v>
      </c>
      <c r="R1263" s="2">
        <f t="shared" si="119"/>
        <v>2</v>
      </c>
      <c r="S1263">
        <v>21</v>
      </c>
      <c r="T1263">
        <v>4</v>
      </c>
      <c r="U1263">
        <v>3</v>
      </c>
      <c r="V1263">
        <v>9</v>
      </c>
      <c r="W1263">
        <v>8</v>
      </c>
      <c r="X1263">
        <v>1</v>
      </c>
    </row>
    <row r="1264" spans="1:24" x14ac:dyDescent="0.25">
      <c r="A1264">
        <v>1034</v>
      </c>
      <c r="B1264">
        <v>31</v>
      </c>
      <c r="C1264" s="2" t="s">
        <v>17</v>
      </c>
      <c r="D1264" s="2">
        <f t="shared" si="114"/>
        <v>1</v>
      </c>
      <c r="E1264">
        <v>1</v>
      </c>
      <c r="F1264">
        <v>3</v>
      </c>
      <c r="G1264">
        <v>1</v>
      </c>
      <c r="H1264">
        <v>1</v>
      </c>
      <c r="I1264">
        <v>3</v>
      </c>
      <c r="J1264">
        <v>2</v>
      </c>
      <c r="K1264" s="2" t="s">
        <v>18</v>
      </c>
      <c r="L1264" s="2">
        <f t="shared" si="115"/>
        <v>3</v>
      </c>
      <c r="M1264" s="2">
        <f t="shared" si="116"/>
        <v>0</v>
      </c>
      <c r="N1264" s="2">
        <f t="shared" si="117"/>
        <v>0</v>
      </c>
      <c r="O1264" s="2">
        <f t="shared" si="118"/>
        <v>3</v>
      </c>
      <c r="P1264">
        <v>1</v>
      </c>
      <c r="Q1264" s="2" t="s">
        <v>19</v>
      </c>
      <c r="R1264" s="2">
        <f t="shared" si="119"/>
        <v>1</v>
      </c>
      <c r="S1264">
        <v>11</v>
      </c>
      <c r="T1264">
        <v>3</v>
      </c>
      <c r="U1264">
        <v>3</v>
      </c>
      <c r="V1264">
        <v>10</v>
      </c>
      <c r="W1264">
        <v>8</v>
      </c>
      <c r="X1264">
        <v>4</v>
      </c>
    </row>
    <row r="1265" spans="1:24" x14ac:dyDescent="0.25">
      <c r="A1265">
        <v>1041</v>
      </c>
      <c r="B1265">
        <v>40</v>
      </c>
      <c r="C1265" s="2" t="s">
        <v>19</v>
      </c>
      <c r="D1265" s="2">
        <f t="shared" si="114"/>
        <v>0</v>
      </c>
      <c r="E1265">
        <v>1</v>
      </c>
      <c r="F1265">
        <v>4</v>
      </c>
      <c r="G1265">
        <v>1</v>
      </c>
      <c r="H1265">
        <v>2</v>
      </c>
      <c r="I1265">
        <v>3</v>
      </c>
      <c r="J1265">
        <v>2</v>
      </c>
      <c r="K1265" s="2" t="s">
        <v>21</v>
      </c>
      <c r="L1265" s="2">
        <f t="shared" si="115"/>
        <v>1</v>
      </c>
      <c r="M1265" s="2">
        <f t="shared" si="116"/>
        <v>1</v>
      </c>
      <c r="N1265" s="2">
        <f t="shared" si="117"/>
        <v>0</v>
      </c>
      <c r="O1265" s="2">
        <f t="shared" si="118"/>
        <v>0</v>
      </c>
      <c r="P1265">
        <v>2</v>
      </c>
      <c r="Q1265" s="2" t="s">
        <v>19</v>
      </c>
      <c r="R1265" s="2">
        <f t="shared" si="119"/>
        <v>1</v>
      </c>
      <c r="S1265">
        <v>11</v>
      </c>
      <c r="T1265">
        <v>3</v>
      </c>
      <c r="U1265">
        <v>3</v>
      </c>
      <c r="V1265">
        <v>9</v>
      </c>
      <c r="W1265">
        <v>8</v>
      </c>
      <c r="X1265">
        <v>4</v>
      </c>
    </row>
    <row r="1266" spans="1:24" x14ac:dyDescent="0.25">
      <c r="A1266">
        <v>1044</v>
      </c>
      <c r="B1266">
        <v>53</v>
      </c>
      <c r="C1266" s="2" t="s">
        <v>19</v>
      </c>
      <c r="D1266" s="2">
        <f t="shared" si="114"/>
        <v>0</v>
      </c>
      <c r="E1266">
        <v>3</v>
      </c>
      <c r="F1266">
        <v>4</v>
      </c>
      <c r="G1266">
        <v>1</v>
      </c>
      <c r="H1266">
        <v>4</v>
      </c>
      <c r="I1266">
        <v>4</v>
      </c>
      <c r="J1266">
        <v>2</v>
      </c>
      <c r="K1266" s="2" t="s">
        <v>18</v>
      </c>
      <c r="L1266" s="2">
        <f t="shared" si="115"/>
        <v>3</v>
      </c>
      <c r="M1266" s="2">
        <f t="shared" si="116"/>
        <v>0</v>
      </c>
      <c r="N1266" s="2">
        <f t="shared" si="117"/>
        <v>0</v>
      </c>
      <c r="O1266" s="2">
        <f t="shared" si="118"/>
        <v>3</v>
      </c>
      <c r="P1266">
        <v>4</v>
      </c>
      <c r="Q1266" s="2" t="s">
        <v>19</v>
      </c>
      <c r="R1266" s="2">
        <f t="shared" si="119"/>
        <v>1</v>
      </c>
      <c r="S1266">
        <v>12</v>
      </c>
      <c r="T1266">
        <v>3</v>
      </c>
      <c r="U1266">
        <v>2</v>
      </c>
      <c r="V1266">
        <v>9</v>
      </c>
      <c r="W1266">
        <v>8</v>
      </c>
      <c r="X1266">
        <v>8</v>
      </c>
    </row>
    <row r="1267" spans="1:24" x14ac:dyDescent="0.25">
      <c r="A1267">
        <v>1056</v>
      </c>
      <c r="B1267">
        <v>34</v>
      </c>
      <c r="C1267" s="2" t="s">
        <v>19</v>
      </c>
      <c r="D1267" s="2">
        <f t="shared" si="114"/>
        <v>0</v>
      </c>
      <c r="E1267">
        <v>3</v>
      </c>
      <c r="F1267">
        <v>2</v>
      </c>
      <c r="G1267">
        <v>1</v>
      </c>
      <c r="H1267">
        <v>1</v>
      </c>
      <c r="I1267">
        <v>4</v>
      </c>
      <c r="J1267">
        <v>1</v>
      </c>
      <c r="K1267" s="2" t="s">
        <v>21</v>
      </c>
      <c r="L1267" s="2">
        <f t="shared" si="115"/>
        <v>1</v>
      </c>
      <c r="M1267" s="2">
        <f t="shared" si="116"/>
        <v>1</v>
      </c>
      <c r="N1267" s="2">
        <f t="shared" si="117"/>
        <v>0</v>
      </c>
      <c r="O1267" s="2">
        <f t="shared" si="118"/>
        <v>0</v>
      </c>
      <c r="P1267">
        <v>7</v>
      </c>
      <c r="Q1267" s="2" t="s">
        <v>19</v>
      </c>
      <c r="R1267" s="2">
        <f t="shared" si="119"/>
        <v>1</v>
      </c>
      <c r="S1267">
        <v>14</v>
      </c>
      <c r="T1267">
        <v>3</v>
      </c>
      <c r="U1267">
        <v>2</v>
      </c>
      <c r="V1267">
        <v>14</v>
      </c>
      <c r="W1267">
        <v>8</v>
      </c>
      <c r="X1267">
        <v>6</v>
      </c>
    </row>
    <row r="1268" spans="1:24" x14ac:dyDescent="0.25">
      <c r="A1268">
        <v>1082</v>
      </c>
      <c r="B1268">
        <v>35</v>
      </c>
      <c r="C1268" s="2" t="s">
        <v>19</v>
      </c>
      <c r="D1268" s="2">
        <f t="shared" si="114"/>
        <v>0</v>
      </c>
      <c r="E1268">
        <v>3</v>
      </c>
      <c r="F1268">
        <v>4</v>
      </c>
      <c r="G1268">
        <v>1</v>
      </c>
      <c r="H1268">
        <v>2</v>
      </c>
      <c r="I1268">
        <v>3</v>
      </c>
      <c r="J1268">
        <v>3</v>
      </c>
      <c r="K1268" s="2" t="s">
        <v>18</v>
      </c>
      <c r="L1268" s="2">
        <f t="shared" si="115"/>
        <v>3</v>
      </c>
      <c r="M1268" s="2">
        <f t="shared" si="116"/>
        <v>0</v>
      </c>
      <c r="N1268" s="2">
        <f t="shared" si="117"/>
        <v>0</v>
      </c>
      <c r="O1268" s="2">
        <f t="shared" si="118"/>
        <v>3</v>
      </c>
      <c r="P1268">
        <v>1</v>
      </c>
      <c r="Q1268" s="2" t="s">
        <v>19</v>
      </c>
      <c r="R1268" s="2">
        <f t="shared" si="119"/>
        <v>1</v>
      </c>
      <c r="S1268">
        <v>19</v>
      </c>
      <c r="T1268">
        <v>3</v>
      </c>
      <c r="U1268">
        <v>1</v>
      </c>
      <c r="V1268">
        <v>11</v>
      </c>
      <c r="W1268">
        <v>8</v>
      </c>
      <c r="X1268">
        <v>3</v>
      </c>
    </row>
    <row r="1269" spans="1:24" x14ac:dyDescent="0.25">
      <c r="A1269">
        <v>1090</v>
      </c>
      <c r="B1269">
        <v>37</v>
      </c>
      <c r="C1269" s="2" t="s">
        <v>19</v>
      </c>
      <c r="D1269" s="2">
        <f t="shared" si="114"/>
        <v>0</v>
      </c>
      <c r="E1269">
        <v>3</v>
      </c>
      <c r="F1269">
        <v>1</v>
      </c>
      <c r="G1269">
        <v>2</v>
      </c>
      <c r="H1269">
        <v>3</v>
      </c>
      <c r="I1269">
        <v>2</v>
      </c>
      <c r="J1269">
        <v>4</v>
      </c>
      <c r="K1269" s="2" t="s">
        <v>20</v>
      </c>
      <c r="L1269" s="2">
        <f t="shared" si="115"/>
        <v>2</v>
      </c>
      <c r="M1269" s="2">
        <f t="shared" si="116"/>
        <v>0</v>
      </c>
      <c r="N1269" s="2">
        <f t="shared" si="117"/>
        <v>2</v>
      </c>
      <c r="O1269" s="2">
        <f t="shared" si="118"/>
        <v>0</v>
      </c>
      <c r="P1269">
        <v>1</v>
      </c>
      <c r="Q1269" s="2" t="s">
        <v>19</v>
      </c>
      <c r="R1269" s="2">
        <f t="shared" si="119"/>
        <v>1</v>
      </c>
      <c r="S1269">
        <v>17</v>
      </c>
      <c r="T1269">
        <v>3</v>
      </c>
      <c r="U1269">
        <v>3</v>
      </c>
      <c r="V1269">
        <v>10</v>
      </c>
      <c r="W1269">
        <v>8</v>
      </c>
      <c r="X1269">
        <v>3</v>
      </c>
    </row>
    <row r="1270" spans="1:24" x14ac:dyDescent="0.25">
      <c r="A1270">
        <v>1094</v>
      </c>
      <c r="B1270">
        <v>42</v>
      </c>
      <c r="C1270" s="2" t="s">
        <v>19</v>
      </c>
      <c r="D1270" s="2">
        <f t="shared" si="114"/>
        <v>0</v>
      </c>
      <c r="E1270">
        <v>3</v>
      </c>
      <c r="F1270">
        <v>4</v>
      </c>
      <c r="G1270">
        <v>1</v>
      </c>
      <c r="H1270">
        <v>1</v>
      </c>
      <c r="I1270">
        <v>3</v>
      </c>
      <c r="J1270">
        <v>4</v>
      </c>
      <c r="K1270" s="2" t="s">
        <v>20</v>
      </c>
      <c r="L1270" s="2">
        <f t="shared" si="115"/>
        <v>2</v>
      </c>
      <c r="M1270" s="2">
        <f t="shared" si="116"/>
        <v>0</v>
      </c>
      <c r="N1270" s="2">
        <f t="shared" si="117"/>
        <v>2</v>
      </c>
      <c r="O1270" s="2">
        <f t="shared" si="118"/>
        <v>0</v>
      </c>
      <c r="P1270">
        <v>2</v>
      </c>
      <c r="Q1270" s="2" t="s">
        <v>17</v>
      </c>
      <c r="R1270" s="2">
        <f t="shared" si="119"/>
        <v>2</v>
      </c>
      <c r="S1270">
        <v>14</v>
      </c>
      <c r="T1270">
        <v>3</v>
      </c>
      <c r="U1270">
        <v>1</v>
      </c>
      <c r="V1270">
        <v>20</v>
      </c>
      <c r="W1270">
        <v>8</v>
      </c>
      <c r="X1270">
        <v>13</v>
      </c>
    </row>
    <row r="1271" spans="1:24" x14ac:dyDescent="0.25">
      <c r="A1271">
        <v>1100</v>
      </c>
      <c r="B1271">
        <v>45</v>
      </c>
      <c r="C1271" s="2" t="s">
        <v>19</v>
      </c>
      <c r="D1271" s="2">
        <f t="shared" si="114"/>
        <v>0</v>
      </c>
      <c r="E1271">
        <v>3</v>
      </c>
      <c r="F1271">
        <v>1</v>
      </c>
      <c r="G1271">
        <v>2</v>
      </c>
      <c r="H1271">
        <v>2</v>
      </c>
      <c r="I1271">
        <v>3</v>
      </c>
      <c r="J1271">
        <v>2</v>
      </c>
      <c r="K1271" s="2" t="s">
        <v>21</v>
      </c>
      <c r="L1271" s="2">
        <f t="shared" si="115"/>
        <v>1</v>
      </c>
      <c r="M1271" s="2">
        <f t="shared" si="116"/>
        <v>1</v>
      </c>
      <c r="N1271" s="2">
        <f t="shared" si="117"/>
        <v>0</v>
      </c>
      <c r="O1271" s="2">
        <f t="shared" si="118"/>
        <v>0</v>
      </c>
      <c r="P1271">
        <v>7</v>
      </c>
      <c r="Q1271" s="2" t="s">
        <v>19</v>
      </c>
      <c r="R1271" s="2">
        <f t="shared" si="119"/>
        <v>1</v>
      </c>
      <c r="S1271">
        <v>12</v>
      </c>
      <c r="T1271">
        <v>3</v>
      </c>
      <c r="U1271">
        <v>3</v>
      </c>
      <c r="V1271">
        <v>10</v>
      </c>
      <c r="W1271">
        <v>8</v>
      </c>
      <c r="X1271">
        <v>7</v>
      </c>
    </row>
    <row r="1272" spans="1:24" x14ac:dyDescent="0.25">
      <c r="A1272">
        <v>1107</v>
      </c>
      <c r="B1272">
        <v>30</v>
      </c>
      <c r="C1272" s="2" t="s">
        <v>17</v>
      </c>
      <c r="D1272" s="2">
        <f t="shared" si="114"/>
        <v>1</v>
      </c>
      <c r="E1272">
        <v>3</v>
      </c>
      <c r="F1272">
        <v>2</v>
      </c>
      <c r="G1272">
        <v>1</v>
      </c>
      <c r="H1272">
        <v>2</v>
      </c>
      <c r="I1272">
        <v>2</v>
      </c>
      <c r="J1272">
        <v>1</v>
      </c>
      <c r="K1272" s="2" t="s">
        <v>20</v>
      </c>
      <c r="L1272" s="2">
        <f t="shared" si="115"/>
        <v>2</v>
      </c>
      <c r="M1272" s="2">
        <f t="shared" si="116"/>
        <v>0</v>
      </c>
      <c r="N1272" s="2">
        <f t="shared" si="117"/>
        <v>2</v>
      </c>
      <c r="O1272" s="2">
        <f t="shared" si="118"/>
        <v>0</v>
      </c>
      <c r="P1272">
        <v>5</v>
      </c>
      <c r="Q1272" s="2" t="s">
        <v>19</v>
      </c>
      <c r="R1272" s="2">
        <f t="shared" si="119"/>
        <v>1</v>
      </c>
      <c r="S1272">
        <v>11</v>
      </c>
      <c r="T1272">
        <v>3</v>
      </c>
      <c r="U1272">
        <v>3</v>
      </c>
      <c r="V1272">
        <v>10</v>
      </c>
      <c r="W1272">
        <v>8</v>
      </c>
      <c r="X1272">
        <v>6</v>
      </c>
    </row>
    <row r="1273" spans="1:24" x14ac:dyDescent="0.25">
      <c r="A1273">
        <v>1120</v>
      </c>
      <c r="B1273">
        <v>38</v>
      </c>
      <c r="C1273" s="2" t="s">
        <v>19</v>
      </c>
      <c r="D1273" s="2">
        <f t="shared" si="114"/>
        <v>0</v>
      </c>
      <c r="E1273">
        <v>3</v>
      </c>
      <c r="F1273">
        <v>3</v>
      </c>
      <c r="G1273">
        <v>1</v>
      </c>
      <c r="H1273">
        <v>2</v>
      </c>
      <c r="I1273">
        <v>2</v>
      </c>
      <c r="J1273">
        <v>2</v>
      </c>
      <c r="K1273" s="2" t="s">
        <v>20</v>
      </c>
      <c r="L1273" s="2">
        <f t="shared" si="115"/>
        <v>2</v>
      </c>
      <c r="M1273" s="2">
        <f t="shared" si="116"/>
        <v>0</v>
      </c>
      <c r="N1273" s="2">
        <f t="shared" si="117"/>
        <v>2</v>
      </c>
      <c r="O1273" s="2">
        <f t="shared" si="118"/>
        <v>0</v>
      </c>
      <c r="P1273">
        <v>5</v>
      </c>
      <c r="Q1273" s="2" t="s">
        <v>19</v>
      </c>
      <c r="R1273" s="2">
        <f t="shared" si="119"/>
        <v>1</v>
      </c>
      <c r="S1273">
        <v>11</v>
      </c>
      <c r="T1273">
        <v>3</v>
      </c>
      <c r="U1273">
        <v>3</v>
      </c>
      <c r="V1273">
        <v>9</v>
      </c>
      <c r="W1273">
        <v>8</v>
      </c>
      <c r="X1273">
        <v>7</v>
      </c>
    </row>
    <row r="1274" spans="1:24" x14ac:dyDescent="0.25">
      <c r="A1274">
        <v>1139</v>
      </c>
      <c r="B1274">
        <v>50</v>
      </c>
      <c r="C1274" s="2" t="s">
        <v>19</v>
      </c>
      <c r="D1274" s="2">
        <f t="shared" si="114"/>
        <v>0</v>
      </c>
      <c r="E1274">
        <v>1</v>
      </c>
      <c r="F1274">
        <v>2</v>
      </c>
      <c r="G1274">
        <v>2</v>
      </c>
      <c r="H1274">
        <v>3</v>
      </c>
      <c r="I1274">
        <v>4</v>
      </c>
      <c r="J1274">
        <v>3</v>
      </c>
      <c r="K1274" s="2" t="s">
        <v>20</v>
      </c>
      <c r="L1274" s="2">
        <f t="shared" si="115"/>
        <v>2</v>
      </c>
      <c r="M1274" s="2">
        <f t="shared" si="116"/>
        <v>0</v>
      </c>
      <c r="N1274" s="2">
        <f t="shared" si="117"/>
        <v>2</v>
      </c>
      <c r="O1274" s="2">
        <f t="shared" si="118"/>
        <v>0</v>
      </c>
      <c r="P1274">
        <v>2</v>
      </c>
      <c r="Q1274" s="2" t="s">
        <v>17</v>
      </c>
      <c r="R1274" s="2">
        <f t="shared" si="119"/>
        <v>2</v>
      </c>
      <c r="S1274">
        <v>15</v>
      </c>
      <c r="T1274">
        <v>3</v>
      </c>
      <c r="U1274">
        <v>3</v>
      </c>
      <c r="V1274">
        <v>30</v>
      </c>
      <c r="W1274">
        <v>8</v>
      </c>
      <c r="X1274">
        <v>12</v>
      </c>
    </row>
    <row r="1275" spans="1:24" x14ac:dyDescent="0.25">
      <c r="A1275">
        <v>1156</v>
      </c>
      <c r="B1275">
        <v>39</v>
      </c>
      <c r="C1275" s="2" t="s">
        <v>19</v>
      </c>
      <c r="D1275" s="2">
        <f t="shared" si="114"/>
        <v>0</v>
      </c>
      <c r="E1275">
        <v>2</v>
      </c>
      <c r="F1275">
        <v>3</v>
      </c>
      <c r="G1275">
        <v>2</v>
      </c>
      <c r="H1275">
        <v>2</v>
      </c>
      <c r="I1275">
        <v>2</v>
      </c>
      <c r="J1275">
        <v>3</v>
      </c>
      <c r="K1275" s="2" t="s">
        <v>21</v>
      </c>
      <c r="L1275" s="2">
        <f t="shared" si="115"/>
        <v>1</v>
      </c>
      <c r="M1275" s="2">
        <f t="shared" si="116"/>
        <v>1</v>
      </c>
      <c r="N1275" s="2">
        <f t="shared" si="117"/>
        <v>0</v>
      </c>
      <c r="O1275" s="2">
        <f t="shared" si="118"/>
        <v>0</v>
      </c>
      <c r="P1275">
        <v>0</v>
      </c>
      <c r="Q1275" s="2" t="s">
        <v>19</v>
      </c>
      <c r="R1275" s="2">
        <f t="shared" si="119"/>
        <v>1</v>
      </c>
      <c r="S1275">
        <v>15</v>
      </c>
      <c r="T1275">
        <v>3</v>
      </c>
      <c r="U1275">
        <v>3</v>
      </c>
      <c r="V1275">
        <v>10</v>
      </c>
      <c r="W1275">
        <v>8</v>
      </c>
      <c r="X1275">
        <v>0</v>
      </c>
    </row>
    <row r="1276" spans="1:24" x14ac:dyDescent="0.25">
      <c r="A1276">
        <v>1180</v>
      </c>
      <c r="B1276">
        <v>34</v>
      </c>
      <c r="C1276" s="2" t="s">
        <v>19</v>
      </c>
      <c r="D1276" s="2">
        <f t="shared" si="114"/>
        <v>0</v>
      </c>
      <c r="E1276">
        <v>3</v>
      </c>
      <c r="F1276">
        <v>4</v>
      </c>
      <c r="G1276">
        <v>1</v>
      </c>
      <c r="H1276">
        <v>1</v>
      </c>
      <c r="I1276">
        <v>2</v>
      </c>
      <c r="J1276">
        <v>2</v>
      </c>
      <c r="K1276" s="2" t="s">
        <v>21</v>
      </c>
      <c r="L1276" s="2">
        <f t="shared" si="115"/>
        <v>1</v>
      </c>
      <c r="M1276" s="2">
        <f t="shared" si="116"/>
        <v>1</v>
      </c>
      <c r="N1276" s="2">
        <f t="shared" si="117"/>
        <v>0</v>
      </c>
      <c r="O1276" s="2">
        <f t="shared" si="118"/>
        <v>0</v>
      </c>
      <c r="P1276">
        <v>1</v>
      </c>
      <c r="Q1276" s="2" t="s">
        <v>19</v>
      </c>
      <c r="R1276" s="2">
        <f t="shared" si="119"/>
        <v>1</v>
      </c>
      <c r="S1276">
        <v>12</v>
      </c>
      <c r="T1276">
        <v>3</v>
      </c>
      <c r="U1276">
        <v>3</v>
      </c>
      <c r="V1276">
        <v>11</v>
      </c>
      <c r="W1276">
        <v>8</v>
      </c>
      <c r="X1276">
        <v>7</v>
      </c>
    </row>
    <row r="1277" spans="1:24" x14ac:dyDescent="0.25">
      <c r="A1277">
        <v>1185</v>
      </c>
      <c r="B1277">
        <v>54</v>
      </c>
      <c r="C1277" s="2" t="s">
        <v>19</v>
      </c>
      <c r="D1277" s="2">
        <f t="shared" si="114"/>
        <v>0</v>
      </c>
      <c r="E1277">
        <v>3</v>
      </c>
      <c r="F1277">
        <v>2</v>
      </c>
      <c r="G1277">
        <v>2</v>
      </c>
      <c r="H1277">
        <v>3</v>
      </c>
      <c r="I1277">
        <v>4</v>
      </c>
      <c r="J1277">
        <v>4</v>
      </c>
      <c r="K1277" s="2" t="s">
        <v>20</v>
      </c>
      <c r="L1277" s="2">
        <f t="shared" si="115"/>
        <v>2</v>
      </c>
      <c r="M1277" s="2">
        <f t="shared" si="116"/>
        <v>0</v>
      </c>
      <c r="N1277" s="2">
        <f t="shared" si="117"/>
        <v>2</v>
      </c>
      <c r="O1277" s="2">
        <f t="shared" si="118"/>
        <v>0</v>
      </c>
      <c r="P1277">
        <v>0</v>
      </c>
      <c r="Q1277" s="2" t="s">
        <v>19</v>
      </c>
      <c r="R1277" s="2">
        <f t="shared" si="119"/>
        <v>1</v>
      </c>
      <c r="S1277">
        <v>25</v>
      </c>
      <c r="T1277">
        <v>4</v>
      </c>
      <c r="U1277">
        <v>3</v>
      </c>
      <c r="V1277">
        <v>10</v>
      </c>
      <c r="W1277">
        <v>8</v>
      </c>
      <c r="X1277">
        <v>4</v>
      </c>
    </row>
    <row r="1278" spans="1:24" x14ac:dyDescent="0.25">
      <c r="A1278">
        <v>1219</v>
      </c>
      <c r="B1278">
        <v>41</v>
      </c>
      <c r="C1278" s="2" t="s">
        <v>19</v>
      </c>
      <c r="D1278" s="2">
        <f t="shared" si="114"/>
        <v>0</v>
      </c>
      <c r="E1278">
        <v>3</v>
      </c>
      <c r="F1278">
        <v>4</v>
      </c>
      <c r="G1278">
        <v>1</v>
      </c>
      <c r="H1278">
        <v>1</v>
      </c>
      <c r="I1278">
        <v>3</v>
      </c>
      <c r="J1278">
        <v>3</v>
      </c>
      <c r="K1278" s="2" t="s">
        <v>18</v>
      </c>
      <c r="L1278" s="2">
        <f t="shared" si="115"/>
        <v>3</v>
      </c>
      <c r="M1278" s="2">
        <f t="shared" si="116"/>
        <v>0</v>
      </c>
      <c r="N1278" s="2">
        <f t="shared" si="117"/>
        <v>0</v>
      </c>
      <c r="O1278" s="2">
        <f t="shared" si="118"/>
        <v>3</v>
      </c>
      <c r="P1278">
        <v>3</v>
      </c>
      <c r="Q1278" s="2" t="s">
        <v>19</v>
      </c>
      <c r="R1278" s="2">
        <f t="shared" si="119"/>
        <v>1</v>
      </c>
      <c r="S1278">
        <v>12</v>
      </c>
      <c r="T1278">
        <v>3</v>
      </c>
      <c r="U1278">
        <v>3</v>
      </c>
      <c r="V1278">
        <v>10</v>
      </c>
      <c r="W1278">
        <v>8</v>
      </c>
      <c r="X1278">
        <v>8</v>
      </c>
    </row>
    <row r="1279" spans="1:24" x14ac:dyDescent="0.25">
      <c r="A1279">
        <v>1241</v>
      </c>
      <c r="B1279">
        <v>39</v>
      </c>
      <c r="C1279" s="2" t="s">
        <v>19</v>
      </c>
      <c r="D1279" s="2">
        <f t="shared" si="114"/>
        <v>0</v>
      </c>
      <c r="E1279">
        <v>3</v>
      </c>
      <c r="F1279">
        <v>4</v>
      </c>
      <c r="G1279">
        <v>2</v>
      </c>
      <c r="H1279">
        <v>3</v>
      </c>
      <c r="I1279">
        <v>2</v>
      </c>
      <c r="J1279">
        <v>4</v>
      </c>
      <c r="K1279" s="2" t="s">
        <v>20</v>
      </c>
      <c r="L1279" s="2">
        <f t="shared" si="115"/>
        <v>2</v>
      </c>
      <c r="M1279" s="2">
        <f t="shared" si="116"/>
        <v>0</v>
      </c>
      <c r="N1279" s="2">
        <f t="shared" si="117"/>
        <v>2</v>
      </c>
      <c r="O1279" s="2">
        <f t="shared" si="118"/>
        <v>0</v>
      </c>
      <c r="P1279">
        <v>1</v>
      </c>
      <c r="Q1279" s="2" t="s">
        <v>17</v>
      </c>
      <c r="R1279" s="2">
        <f t="shared" si="119"/>
        <v>2</v>
      </c>
      <c r="S1279">
        <v>15</v>
      </c>
      <c r="T1279">
        <v>3</v>
      </c>
      <c r="U1279">
        <v>3</v>
      </c>
      <c r="V1279">
        <v>9</v>
      </c>
      <c r="W1279">
        <v>8</v>
      </c>
      <c r="X1279">
        <v>5</v>
      </c>
    </row>
    <row r="1280" spans="1:24" x14ac:dyDescent="0.25">
      <c r="A1280">
        <v>1243</v>
      </c>
      <c r="B1280">
        <v>40</v>
      </c>
      <c r="C1280" s="2" t="s">
        <v>19</v>
      </c>
      <c r="D1280" s="2">
        <f t="shared" si="114"/>
        <v>0</v>
      </c>
      <c r="E1280">
        <v>2</v>
      </c>
      <c r="F1280">
        <v>2</v>
      </c>
      <c r="G1280">
        <v>2</v>
      </c>
      <c r="H1280">
        <v>1</v>
      </c>
      <c r="I1280">
        <v>5</v>
      </c>
      <c r="J1280">
        <v>2</v>
      </c>
      <c r="K1280" s="2" t="s">
        <v>18</v>
      </c>
      <c r="L1280" s="2">
        <f t="shared" si="115"/>
        <v>3</v>
      </c>
      <c r="M1280" s="2">
        <f t="shared" si="116"/>
        <v>0</v>
      </c>
      <c r="N1280" s="2">
        <f t="shared" si="117"/>
        <v>0</v>
      </c>
      <c r="O1280" s="2">
        <f t="shared" si="118"/>
        <v>3</v>
      </c>
      <c r="P1280">
        <v>6</v>
      </c>
      <c r="Q1280" s="2" t="s">
        <v>19</v>
      </c>
      <c r="R1280" s="2">
        <f t="shared" si="119"/>
        <v>1</v>
      </c>
      <c r="S1280">
        <v>14</v>
      </c>
      <c r="T1280">
        <v>3</v>
      </c>
      <c r="U1280">
        <v>2</v>
      </c>
      <c r="V1280">
        <v>21</v>
      </c>
      <c r="W1280">
        <v>8</v>
      </c>
      <c r="X1280">
        <v>12</v>
      </c>
    </row>
    <row r="1281" spans="1:24" x14ac:dyDescent="0.25">
      <c r="A1281">
        <v>1266</v>
      </c>
      <c r="B1281">
        <v>33</v>
      </c>
      <c r="C1281" s="2" t="s">
        <v>19</v>
      </c>
      <c r="D1281" s="2">
        <f t="shared" si="114"/>
        <v>0</v>
      </c>
      <c r="E1281">
        <v>3</v>
      </c>
      <c r="F1281">
        <v>4</v>
      </c>
      <c r="G1281">
        <v>2</v>
      </c>
      <c r="H1281">
        <v>3</v>
      </c>
      <c r="I1281">
        <v>2</v>
      </c>
      <c r="J1281">
        <v>2</v>
      </c>
      <c r="K1281" s="2" t="s">
        <v>21</v>
      </c>
      <c r="L1281" s="2">
        <f t="shared" si="115"/>
        <v>1</v>
      </c>
      <c r="M1281" s="2">
        <f t="shared" si="116"/>
        <v>1</v>
      </c>
      <c r="N1281" s="2">
        <f t="shared" si="117"/>
        <v>0</v>
      </c>
      <c r="O1281" s="2">
        <f t="shared" si="118"/>
        <v>0</v>
      </c>
      <c r="P1281">
        <v>5</v>
      </c>
      <c r="Q1281" s="2" t="s">
        <v>19</v>
      </c>
      <c r="R1281" s="2">
        <f t="shared" si="119"/>
        <v>1</v>
      </c>
      <c r="S1281">
        <v>15</v>
      </c>
      <c r="T1281">
        <v>3</v>
      </c>
      <c r="U1281">
        <v>2</v>
      </c>
      <c r="V1281">
        <v>9</v>
      </c>
      <c r="W1281">
        <v>8</v>
      </c>
      <c r="X1281">
        <v>1</v>
      </c>
    </row>
    <row r="1282" spans="1:24" x14ac:dyDescent="0.25">
      <c r="A1282">
        <v>1279</v>
      </c>
      <c r="B1282">
        <v>36</v>
      </c>
      <c r="C1282" s="2" t="s">
        <v>19</v>
      </c>
      <c r="D1282" s="2">
        <f t="shared" ref="D1282:D1345" si="120">IF(C1282="Yes", 1,0)</f>
        <v>0</v>
      </c>
      <c r="E1282">
        <v>3</v>
      </c>
      <c r="F1282">
        <v>4</v>
      </c>
      <c r="G1282">
        <v>1</v>
      </c>
      <c r="H1282">
        <v>2</v>
      </c>
      <c r="I1282">
        <v>3</v>
      </c>
      <c r="J1282">
        <v>1</v>
      </c>
      <c r="K1282" s="2" t="s">
        <v>20</v>
      </c>
      <c r="L1282" s="2">
        <f t="shared" ref="L1282:L1345" si="121">SUM(M1282,N1282,O1282)</f>
        <v>2</v>
      </c>
      <c r="M1282" s="2">
        <f t="shared" ref="M1282:M1345" si="122">IF(K1282="Divorced", 1,0)</f>
        <v>0</v>
      </c>
      <c r="N1282" s="2">
        <f t="shared" ref="N1282:N1345" si="123">IF(K1282="Married", 2,0)</f>
        <v>2</v>
      </c>
      <c r="O1282" s="2">
        <f t="shared" ref="O1282:O1345" si="124">IF(K1282="Single", 3,0)</f>
        <v>0</v>
      </c>
      <c r="P1282">
        <v>7</v>
      </c>
      <c r="Q1282" s="2" t="s">
        <v>17</v>
      </c>
      <c r="R1282" s="2">
        <f t="shared" ref="R1282:R1345" si="125">IF(Q1282="Yes",  2,1)</f>
        <v>2</v>
      </c>
      <c r="S1282">
        <v>13</v>
      </c>
      <c r="T1282">
        <v>3</v>
      </c>
      <c r="U1282">
        <v>3</v>
      </c>
      <c r="V1282">
        <v>12</v>
      </c>
      <c r="W1282">
        <v>8</v>
      </c>
      <c r="X1282">
        <v>5</v>
      </c>
    </row>
    <row r="1283" spans="1:24" x14ac:dyDescent="0.25">
      <c r="A1283">
        <v>1283</v>
      </c>
      <c r="B1283">
        <v>33</v>
      </c>
      <c r="C1283" s="2" t="s">
        <v>19</v>
      </c>
      <c r="D1283" s="2">
        <f t="shared" si="120"/>
        <v>0</v>
      </c>
      <c r="E1283">
        <v>1</v>
      </c>
      <c r="F1283">
        <v>4</v>
      </c>
      <c r="G1283">
        <v>2</v>
      </c>
      <c r="H1283">
        <v>4</v>
      </c>
      <c r="I1283">
        <v>1</v>
      </c>
      <c r="J1283">
        <v>4</v>
      </c>
      <c r="K1283" s="2" t="s">
        <v>20</v>
      </c>
      <c r="L1283" s="2">
        <f t="shared" si="121"/>
        <v>2</v>
      </c>
      <c r="M1283" s="2">
        <f t="shared" si="122"/>
        <v>0</v>
      </c>
      <c r="N1283" s="2">
        <f t="shared" si="123"/>
        <v>2</v>
      </c>
      <c r="O1283" s="2">
        <f t="shared" si="124"/>
        <v>0</v>
      </c>
      <c r="P1283">
        <v>0</v>
      </c>
      <c r="Q1283" s="2" t="s">
        <v>19</v>
      </c>
      <c r="R1283" s="2">
        <f t="shared" si="125"/>
        <v>1</v>
      </c>
      <c r="S1283">
        <v>19</v>
      </c>
      <c r="T1283">
        <v>3</v>
      </c>
      <c r="U1283">
        <v>3</v>
      </c>
      <c r="V1283">
        <v>10</v>
      </c>
      <c r="W1283">
        <v>8</v>
      </c>
      <c r="X1283">
        <v>7</v>
      </c>
    </row>
    <row r="1284" spans="1:24" x14ac:dyDescent="0.25">
      <c r="A1284">
        <v>1301</v>
      </c>
      <c r="B1284">
        <v>34</v>
      </c>
      <c r="C1284" s="2" t="s">
        <v>19</v>
      </c>
      <c r="D1284" s="2">
        <f t="shared" si="120"/>
        <v>0</v>
      </c>
      <c r="E1284">
        <v>2</v>
      </c>
      <c r="F1284">
        <v>2</v>
      </c>
      <c r="G1284">
        <v>2</v>
      </c>
      <c r="H1284">
        <v>4</v>
      </c>
      <c r="I1284">
        <v>2</v>
      </c>
      <c r="J1284">
        <v>3</v>
      </c>
      <c r="K1284" s="2" t="s">
        <v>20</v>
      </c>
      <c r="L1284" s="2">
        <f t="shared" si="121"/>
        <v>2</v>
      </c>
      <c r="M1284" s="2">
        <f t="shared" si="122"/>
        <v>0</v>
      </c>
      <c r="N1284" s="2">
        <f t="shared" si="123"/>
        <v>2</v>
      </c>
      <c r="O1284" s="2">
        <f t="shared" si="124"/>
        <v>0</v>
      </c>
      <c r="P1284">
        <v>1</v>
      </c>
      <c r="Q1284" s="2" t="s">
        <v>19</v>
      </c>
      <c r="R1284" s="2">
        <f t="shared" si="125"/>
        <v>1</v>
      </c>
      <c r="S1284">
        <v>21</v>
      </c>
      <c r="T1284">
        <v>4</v>
      </c>
      <c r="U1284">
        <v>3</v>
      </c>
      <c r="V1284">
        <v>10</v>
      </c>
      <c r="W1284">
        <v>8</v>
      </c>
      <c r="X1284">
        <v>4</v>
      </c>
    </row>
    <row r="1285" spans="1:24" x14ac:dyDescent="0.25">
      <c r="A1285">
        <v>1319</v>
      </c>
      <c r="B1285">
        <v>29</v>
      </c>
      <c r="C1285" s="2" t="s">
        <v>19</v>
      </c>
      <c r="D1285" s="2">
        <f t="shared" si="120"/>
        <v>0</v>
      </c>
      <c r="E1285">
        <v>1</v>
      </c>
      <c r="F1285">
        <v>4</v>
      </c>
      <c r="G1285">
        <v>1</v>
      </c>
      <c r="H1285">
        <v>1</v>
      </c>
      <c r="I1285">
        <v>1</v>
      </c>
      <c r="J1285">
        <v>1</v>
      </c>
      <c r="K1285" s="2" t="s">
        <v>20</v>
      </c>
      <c r="L1285" s="2">
        <f t="shared" si="121"/>
        <v>2</v>
      </c>
      <c r="M1285" s="2">
        <f t="shared" si="122"/>
        <v>0</v>
      </c>
      <c r="N1285" s="2">
        <f t="shared" si="123"/>
        <v>2</v>
      </c>
      <c r="O1285" s="2">
        <f t="shared" si="124"/>
        <v>0</v>
      </c>
      <c r="P1285">
        <v>3</v>
      </c>
      <c r="Q1285" s="2" t="s">
        <v>19</v>
      </c>
      <c r="R1285" s="2">
        <f t="shared" si="125"/>
        <v>1</v>
      </c>
      <c r="S1285">
        <v>13</v>
      </c>
      <c r="T1285">
        <v>3</v>
      </c>
      <c r="U1285">
        <v>4</v>
      </c>
      <c r="V1285">
        <v>11</v>
      </c>
      <c r="W1285">
        <v>8</v>
      </c>
      <c r="X1285">
        <v>3</v>
      </c>
    </row>
    <row r="1286" spans="1:24" x14ac:dyDescent="0.25">
      <c r="A1286">
        <v>1323</v>
      </c>
      <c r="B1286">
        <v>46</v>
      </c>
      <c r="C1286" s="2" t="s">
        <v>19</v>
      </c>
      <c r="D1286" s="2">
        <f t="shared" si="120"/>
        <v>0</v>
      </c>
      <c r="E1286">
        <v>2</v>
      </c>
      <c r="F1286">
        <v>4</v>
      </c>
      <c r="G1286">
        <v>2</v>
      </c>
      <c r="H1286">
        <v>1</v>
      </c>
      <c r="I1286">
        <v>3</v>
      </c>
      <c r="J1286">
        <v>4</v>
      </c>
      <c r="K1286" s="2" t="s">
        <v>21</v>
      </c>
      <c r="L1286" s="2">
        <f t="shared" si="121"/>
        <v>1</v>
      </c>
      <c r="M1286" s="2">
        <f t="shared" si="122"/>
        <v>1</v>
      </c>
      <c r="N1286" s="2">
        <f t="shared" si="123"/>
        <v>0</v>
      </c>
      <c r="O1286" s="2">
        <f t="shared" si="124"/>
        <v>0</v>
      </c>
      <c r="P1286">
        <v>3</v>
      </c>
      <c r="Q1286" s="2" t="s">
        <v>19</v>
      </c>
      <c r="R1286" s="2">
        <f t="shared" si="125"/>
        <v>1</v>
      </c>
      <c r="S1286">
        <v>14</v>
      </c>
      <c r="T1286">
        <v>3</v>
      </c>
      <c r="U1286">
        <v>2</v>
      </c>
      <c r="V1286">
        <v>9</v>
      </c>
      <c r="W1286">
        <v>8</v>
      </c>
      <c r="X1286">
        <v>4</v>
      </c>
    </row>
    <row r="1287" spans="1:24" x14ac:dyDescent="0.25">
      <c r="A1287">
        <v>1329</v>
      </c>
      <c r="B1287">
        <v>27</v>
      </c>
      <c r="C1287" s="2" t="s">
        <v>19</v>
      </c>
      <c r="D1287" s="2">
        <f t="shared" si="120"/>
        <v>0</v>
      </c>
      <c r="E1287">
        <v>1</v>
      </c>
      <c r="F1287">
        <v>2</v>
      </c>
      <c r="G1287">
        <v>1</v>
      </c>
      <c r="H1287">
        <v>2</v>
      </c>
      <c r="I1287">
        <v>2</v>
      </c>
      <c r="J1287">
        <v>3</v>
      </c>
      <c r="K1287" s="2" t="s">
        <v>20</v>
      </c>
      <c r="L1287" s="2">
        <f t="shared" si="121"/>
        <v>2</v>
      </c>
      <c r="M1287" s="2">
        <f t="shared" si="122"/>
        <v>0</v>
      </c>
      <c r="N1287" s="2">
        <f t="shared" si="123"/>
        <v>2</v>
      </c>
      <c r="O1287" s="2">
        <f t="shared" si="124"/>
        <v>0</v>
      </c>
      <c r="P1287">
        <v>1</v>
      </c>
      <c r="Q1287" s="2" t="s">
        <v>19</v>
      </c>
      <c r="R1287" s="2">
        <f t="shared" si="125"/>
        <v>1</v>
      </c>
      <c r="S1287">
        <v>21</v>
      </c>
      <c r="T1287">
        <v>4</v>
      </c>
      <c r="U1287">
        <v>3</v>
      </c>
      <c r="V1287">
        <v>9</v>
      </c>
      <c r="W1287">
        <v>8</v>
      </c>
      <c r="X1287">
        <v>5</v>
      </c>
    </row>
    <row r="1288" spans="1:24" x14ac:dyDescent="0.25">
      <c r="A1288">
        <v>1342</v>
      </c>
      <c r="B1288">
        <v>31</v>
      </c>
      <c r="C1288" s="2" t="s">
        <v>19</v>
      </c>
      <c r="D1288" s="2">
        <f t="shared" si="120"/>
        <v>0</v>
      </c>
      <c r="E1288">
        <v>3</v>
      </c>
      <c r="F1288">
        <v>2</v>
      </c>
      <c r="G1288">
        <v>1</v>
      </c>
      <c r="H1288">
        <v>2</v>
      </c>
      <c r="I1288">
        <v>2</v>
      </c>
      <c r="J1288">
        <v>2</v>
      </c>
      <c r="K1288" s="2" t="s">
        <v>21</v>
      </c>
      <c r="L1288" s="2">
        <f t="shared" si="121"/>
        <v>1</v>
      </c>
      <c r="M1288" s="2">
        <f t="shared" si="122"/>
        <v>1</v>
      </c>
      <c r="N1288" s="2">
        <f t="shared" si="123"/>
        <v>0</v>
      </c>
      <c r="O1288" s="2">
        <f t="shared" si="124"/>
        <v>0</v>
      </c>
      <c r="P1288">
        <v>3</v>
      </c>
      <c r="Q1288" s="2" t="s">
        <v>19</v>
      </c>
      <c r="R1288" s="2">
        <f t="shared" si="125"/>
        <v>1</v>
      </c>
      <c r="S1288">
        <v>11</v>
      </c>
      <c r="T1288">
        <v>3</v>
      </c>
      <c r="U1288">
        <v>3</v>
      </c>
      <c r="V1288">
        <v>10</v>
      </c>
      <c r="W1288">
        <v>8</v>
      </c>
      <c r="X1288">
        <v>0</v>
      </c>
    </row>
    <row r="1289" spans="1:24" x14ac:dyDescent="0.25">
      <c r="A1289">
        <v>1347</v>
      </c>
      <c r="B1289">
        <v>45</v>
      </c>
      <c r="C1289" s="2" t="s">
        <v>19</v>
      </c>
      <c r="D1289" s="2">
        <f t="shared" si="120"/>
        <v>0</v>
      </c>
      <c r="E1289">
        <v>2</v>
      </c>
      <c r="F1289">
        <v>2</v>
      </c>
      <c r="G1289">
        <v>1</v>
      </c>
      <c r="H1289">
        <v>2</v>
      </c>
      <c r="I1289">
        <v>2</v>
      </c>
      <c r="J1289">
        <v>1</v>
      </c>
      <c r="K1289" s="2" t="s">
        <v>20</v>
      </c>
      <c r="L1289" s="2">
        <f t="shared" si="121"/>
        <v>2</v>
      </c>
      <c r="M1289" s="2">
        <f t="shared" si="122"/>
        <v>0</v>
      </c>
      <c r="N1289" s="2">
        <f t="shared" si="123"/>
        <v>2</v>
      </c>
      <c r="O1289" s="2">
        <f t="shared" si="124"/>
        <v>0</v>
      </c>
      <c r="P1289">
        <v>3</v>
      </c>
      <c r="Q1289" s="2" t="s">
        <v>19</v>
      </c>
      <c r="R1289" s="2">
        <f t="shared" si="125"/>
        <v>1</v>
      </c>
      <c r="S1289">
        <v>13</v>
      </c>
      <c r="T1289">
        <v>3</v>
      </c>
      <c r="U1289">
        <v>2</v>
      </c>
      <c r="V1289">
        <v>9</v>
      </c>
      <c r="W1289">
        <v>8</v>
      </c>
      <c r="X1289">
        <v>3</v>
      </c>
    </row>
    <row r="1290" spans="1:24" x14ac:dyDescent="0.25">
      <c r="A1290">
        <v>1385</v>
      </c>
      <c r="B1290">
        <v>34</v>
      </c>
      <c r="C1290" s="2" t="s">
        <v>19</v>
      </c>
      <c r="D1290" s="2">
        <f t="shared" si="120"/>
        <v>0</v>
      </c>
      <c r="E1290">
        <v>3</v>
      </c>
      <c r="F1290">
        <v>1</v>
      </c>
      <c r="G1290">
        <v>2</v>
      </c>
      <c r="H1290">
        <v>3</v>
      </c>
      <c r="I1290">
        <v>3</v>
      </c>
      <c r="J1290">
        <v>4</v>
      </c>
      <c r="K1290" s="2" t="s">
        <v>18</v>
      </c>
      <c r="L1290" s="2">
        <f t="shared" si="121"/>
        <v>3</v>
      </c>
      <c r="M1290" s="2">
        <f t="shared" si="122"/>
        <v>0</v>
      </c>
      <c r="N1290" s="2">
        <f t="shared" si="123"/>
        <v>0</v>
      </c>
      <c r="O1290" s="2">
        <f t="shared" si="124"/>
        <v>3</v>
      </c>
      <c r="P1290">
        <v>1</v>
      </c>
      <c r="Q1290" s="2" t="s">
        <v>19</v>
      </c>
      <c r="R1290" s="2">
        <f t="shared" si="125"/>
        <v>1</v>
      </c>
      <c r="S1290">
        <v>21</v>
      </c>
      <c r="T1290">
        <v>4</v>
      </c>
      <c r="U1290">
        <v>2</v>
      </c>
      <c r="V1290">
        <v>14</v>
      </c>
      <c r="W1290">
        <v>8</v>
      </c>
      <c r="X1290">
        <v>2</v>
      </c>
    </row>
    <row r="1291" spans="1:24" x14ac:dyDescent="0.25">
      <c r="A1291">
        <v>1390</v>
      </c>
      <c r="B1291">
        <v>31</v>
      </c>
      <c r="C1291" s="2" t="s">
        <v>19</v>
      </c>
      <c r="D1291" s="2">
        <f t="shared" si="120"/>
        <v>0</v>
      </c>
      <c r="E1291">
        <v>3</v>
      </c>
      <c r="F1291">
        <v>4</v>
      </c>
      <c r="G1291">
        <v>2</v>
      </c>
      <c r="H1291">
        <v>4</v>
      </c>
      <c r="I1291">
        <v>2</v>
      </c>
      <c r="J1291">
        <v>4</v>
      </c>
      <c r="K1291" s="2" t="s">
        <v>20</v>
      </c>
      <c r="L1291" s="2">
        <f t="shared" si="121"/>
        <v>2</v>
      </c>
      <c r="M1291" s="2">
        <f t="shared" si="122"/>
        <v>0</v>
      </c>
      <c r="N1291" s="2">
        <f t="shared" si="123"/>
        <v>2</v>
      </c>
      <c r="O1291" s="2">
        <f t="shared" si="124"/>
        <v>0</v>
      </c>
      <c r="P1291">
        <v>1</v>
      </c>
      <c r="Q1291" s="2" t="s">
        <v>19</v>
      </c>
      <c r="R1291" s="2">
        <f t="shared" si="125"/>
        <v>1</v>
      </c>
      <c r="S1291">
        <v>21</v>
      </c>
      <c r="T1291">
        <v>4</v>
      </c>
      <c r="U1291">
        <v>3</v>
      </c>
      <c r="V1291">
        <v>10</v>
      </c>
      <c r="W1291">
        <v>8</v>
      </c>
      <c r="X1291">
        <v>8</v>
      </c>
    </row>
    <row r="1292" spans="1:24" x14ac:dyDescent="0.25">
      <c r="A1292">
        <v>1393</v>
      </c>
      <c r="B1292">
        <v>35</v>
      </c>
      <c r="C1292" s="2" t="s">
        <v>19</v>
      </c>
      <c r="D1292" s="2">
        <f t="shared" si="120"/>
        <v>0</v>
      </c>
      <c r="E1292">
        <v>1</v>
      </c>
      <c r="F1292">
        <v>3</v>
      </c>
      <c r="G1292">
        <v>1</v>
      </c>
      <c r="H1292">
        <v>1</v>
      </c>
      <c r="I1292">
        <v>2</v>
      </c>
      <c r="J1292">
        <v>1</v>
      </c>
      <c r="K1292" s="2" t="s">
        <v>20</v>
      </c>
      <c r="L1292" s="2">
        <f t="shared" si="121"/>
        <v>2</v>
      </c>
      <c r="M1292" s="2">
        <f t="shared" si="122"/>
        <v>0</v>
      </c>
      <c r="N1292" s="2">
        <f t="shared" si="123"/>
        <v>2</v>
      </c>
      <c r="O1292" s="2">
        <f t="shared" si="124"/>
        <v>0</v>
      </c>
      <c r="P1292">
        <v>3</v>
      </c>
      <c r="Q1292" s="2" t="s">
        <v>17</v>
      </c>
      <c r="R1292" s="2">
        <f t="shared" si="125"/>
        <v>2</v>
      </c>
      <c r="S1292">
        <v>11</v>
      </c>
      <c r="T1292">
        <v>3</v>
      </c>
      <c r="U1292">
        <v>3</v>
      </c>
      <c r="V1292">
        <v>10</v>
      </c>
      <c r="W1292">
        <v>8</v>
      </c>
      <c r="X1292">
        <v>0</v>
      </c>
    </row>
    <row r="1293" spans="1:24" x14ac:dyDescent="0.25">
      <c r="A1293">
        <v>1404</v>
      </c>
      <c r="B1293">
        <v>39</v>
      </c>
      <c r="C1293" s="2" t="s">
        <v>19</v>
      </c>
      <c r="D1293" s="2">
        <f t="shared" si="120"/>
        <v>0</v>
      </c>
      <c r="E1293">
        <v>2</v>
      </c>
      <c r="F1293">
        <v>2</v>
      </c>
      <c r="G1293">
        <v>2</v>
      </c>
      <c r="H1293">
        <v>1</v>
      </c>
      <c r="I1293">
        <v>4</v>
      </c>
      <c r="J1293">
        <v>1</v>
      </c>
      <c r="K1293" s="2" t="s">
        <v>18</v>
      </c>
      <c r="L1293" s="2">
        <f t="shared" si="121"/>
        <v>3</v>
      </c>
      <c r="M1293" s="2">
        <f t="shared" si="122"/>
        <v>0</v>
      </c>
      <c r="N1293" s="2">
        <f t="shared" si="123"/>
        <v>0</v>
      </c>
      <c r="O1293" s="2">
        <f t="shared" si="124"/>
        <v>3</v>
      </c>
      <c r="P1293">
        <v>4</v>
      </c>
      <c r="Q1293" s="2" t="s">
        <v>19</v>
      </c>
      <c r="R1293" s="2">
        <f t="shared" si="125"/>
        <v>1</v>
      </c>
      <c r="S1293">
        <v>12</v>
      </c>
      <c r="T1293">
        <v>3</v>
      </c>
      <c r="U1293">
        <v>3</v>
      </c>
      <c r="V1293">
        <v>20</v>
      </c>
      <c r="W1293">
        <v>8</v>
      </c>
      <c r="X1293">
        <v>11</v>
      </c>
    </row>
    <row r="1294" spans="1:24" x14ac:dyDescent="0.25">
      <c r="A1294">
        <v>1411</v>
      </c>
      <c r="B1294">
        <v>40</v>
      </c>
      <c r="C1294" s="2" t="s">
        <v>19</v>
      </c>
      <c r="D1294" s="2">
        <f t="shared" si="120"/>
        <v>0</v>
      </c>
      <c r="E1294">
        <v>2</v>
      </c>
      <c r="F1294">
        <v>2</v>
      </c>
      <c r="G1294">
        <v>1</v>
      </c>
      <c r="H1294">
        <v>1</v>
      </c>
      <c r="I1294">
        <v>2</v>
      </c>
      <c r="J1294">
        <v>2</v>
      </c>
      <c r="K1294" s="2" t="s">
        <v>20</v>
      </c>
      <c r="L1294" s="2">
        <f t="shared" si="121"/>
        <v>2</v>
      </c>
      <c r="M1294" s="2">
        <f t="shared" si="122"/>
        <v>0</v>
      </c>
      <c r="N1294" s="2">
        <f t="shared" si="123"/>
        <v>2</v>
      </c>
      <c r="O1294" s="2">
        <f t="shared" si="124"/>
        <v>0</v>
      </c>
      <c r="P1294">
        <v>3</v>
      </c>
      <c r="Q1294" s="2" t="s">
        <v>19</v>
      </c>
      <c r="R1294" s="2">
        <f t="shared" si="125"/>
        <v>1</v>
      </c>
      <c r="S1294">
        <v>14</v>
      </c>
      <c r="T1294">
        <v>3</v>
      </c>
      <c r="U1294">
        <v>3</v>
      </c>
      <c r="V1294">
        <v>11</v>
      </c>
      <c r="W1294">
        <v>8</v>
      </c>
      <c r="X1294">
        <v>5</v>
      </c>
    </row>
    <row r="1295" spans="1:24" x14ac:dyDescent="0.25">
      <c r="A1295">
        <v>1413</v>
      </c>
      <c r="B1295">
        <v>30</v>
      </c>
      <c r="C1295" s="2" t="s">
        <v>19</v>
      </c>
      <c r="D1295" s="2">
        <f t="shared" si="120"/>
        <v>0</v>
      </c>
      <c r="E1295">
        <v>2</v>
      </c>
      <c r="F1295">
        <v>4</v>
      </c>
      <c r="G1295">
        <v>1</v>
      </c>
      <c r="H1295">
        <v>1</v>
      </c>
      <c r="I1295">
        <v>1</v>
      </c>
      <c r="J1295">
        <v>2</v>
      </c>
      <c r="K1295" s="2" t="s">
        <v>20</v>
      </c>
      <c r="L1295" s="2">
        <f t="shared" si="121"/>
        <v>2</v>
      </c>
      <c r="M1295" s="2">
        <f t="shared" si="122"/>
        <v>0</v>
      </c>
      <c r="N1295" s="2">
        <f t="shared" si="123"/>
        <v>2</v>
      </c>
      <c r="O1295" s="2">
        <f t="shared" si="124"/>
        <v>0</v>
      </c>
      <c r="P1295">
        <v>3</v>
      </c>
      <c r="Q1295" s="2" t="s">
        <v>19</v>
      </c>
      <c r="R1295" s="2">
        <f t="shared" si="125"/>
        <v>1</v>
      </c>
      <c r="S1295">
        <v>13</v>
      </c>
      <c r="T1295">
        <v>3</v>
      </c>
      <c r="U1295">
        <v>2</v>
      </c>
      <c r="V1295">
        <v>12</v>
      </c>
      <c r="W1295">
        <v>8</v>
      </c>
      <c r="X1295">
        <v>1</v>
      </c>
    </row>
    <row r="1296" spans="1:24" x14ac:dyDescent="0.25">
      <c r="A1296">
        <v>1422</v>
      </c>
      <c r="B1296">
        <v>47</v>
      </c>
      <c r="C1296" s="2" t="s">
        <v>19</v>
      </c>
      <c r="D1296" s="2">
        <f t="shared" si="120"/>
        <v>0</v>
      </c>
      <c r="E1296">
        <v>1</v>
      </c>
      <c r="F1296">
        <v>3</v>
      </c>
      <c r="G1296">
        <v>1</v>
      </c>
      <c r="H1296">
        <v>3</v>
      </c>
      <c r="I1296">
        <v>3</v>
      </c>
      <c r="J1296">
        <v>2</v>
      </c>
      <c r="K1296" s="2" t="s">
        <v>20</v>
      </c>
      <c r="L1296" s="2">
        <f t="shared" si="121"/>
        <v>2</v>
      </c>
      <c r="M1296" s="2">
        <f t="shared" si="122"/>
        <v>0</v>
      </c>
      <c r="N1296" s="2">
        <f t="shared" si="123"/>
        <v>2</v>
      </c>
      <c r="O1296" s="2">
        <f t="shared" si="124"/>
        <v>0</v>
      </c>
      <c r="P1296">
        <v>0</v>
      </c>
      <c r="Q1296" s="2" t="s">
        <v>19</v>
      </c>
      <c r="R1296" s="2">
        <f t="shared" si="125"/>
        <v>1</v>
      </c>
      <c r="S1296">
        <v>18</v>
      </c>
      <c r="T1296">
        <v>3</v>
      </c>
      <c r="U1296">
        <v>1</v>
      </c>
      <c r="V1296">
        <v>13</v>
      </c>
      <c r="W1296">
        <v>8</v>
      </c>
      <c r="X1296">
        <v>5</v>
      </c>
    </row>
    <row r="1297" spans="1:24" x14ac:dyDescent="0.25">
      <c r="A1297">
        <v>1435</v>
      </c>
      <c r="B1297">
        <v>52</v>
      </c>
      <c r="C1297" s="2" t="s">
        <v>19</v>
      </c>
      <c r="D1297" s="2">
        <f t="shared" si="120"/>
        <v>0</v>
      </c>
      <c r="E1297">
        <v>2</v>
      </c>
      <c r="F1297">
        <v>1</v>
      </c>
      <c r="G1297">
        <v>2</v>
      </c>
      <c r="H1297">
        <v>3</v>
      </c>
      <c r="I1297">
        <v>1</v>
      </c>
      <c r="J1297">
        <v>4</v>
      </c>
      <c r="K1297" s="2" t="s">
        <v>21</v>
      </c>
      <c r="L1297" s="2">
        <f t="shared" si="121"/>
        <v>1</v>
      </c>
      <c r="M1297" s="2">
        <f t="shared" si="122"/>
        <v>1</v>
      </c>
      <c r="N1297" s="2">
        <f t="shared" si="123"/>
        <v>0</v>
      </c>
      <c r="O1297" s="2">
        <f t="shared" si="124"/>
        <v>0</v>
      </c>
      <c r="P1297">
        <v>2</v>
      </c>
      <c r="Q1297" s="2" t="s">
        <v>19</v>
      </c>
      <c r="R1297" s="2">
        <f t="shared" si="125"/>
        <v>1</v>
      </c>
      <c r="S1297">
        <v>15</v>
      </c>
      <c r="T1297">
        <v>3</v>
      </c>
      <c r="U1297">
        <v>2</v>
      </c>
      <c r="V1297">
        <v>9</v>
      </c>
      <c r="W1297">
        <v>8</v>
      </c>
      <c r="X1297">
        <v>0</v>
      </c>
    </row>
    <row r="1298" spans="1:24" x14ac:dyDescent="0.25">
      <c r="A1298">
        <v>16</v>
      </c>
      <c r="B1298">
        <v>29</v>
      </c>
      <c r="C1298" s="2" t="s">
        <v>19</v>
      </c>
      <c r="D1298" s="2">
        <f t="shared" si="120"/>
        <v>0</v>
      </c>
      <c r="E1298">
        <v>4</v>
      </c>
      <c r="F1298">
        <v>2</v>
      </c>
      <c r="G1298">
        <v>1</v>
      </c>
      <c r="H1298">
        <v>2</v>
      </c>
      <c r="I1298">
        <v>3</v>
      </c>
      <c r="J1298">
        <v>1</v>
      </c>
      <c r="K1298" s="2" t="s">
        <v>21</v>
      </c>
      <c r="L1298" s="2">
        <f t="shared" si="121"/>
        <v>1</v>
      </c>
      <c r="M1298" s="2">
        <f t="shared" si="122"/>
        <v>1</v>
      </c>
      <c r="N1298" s="2">
        <f t="shared" si="123"/>
        <v>0</v>
      </c>
      <c r="O1298" s="2">
        <f t="shared" si="124"/>
        <v>0</v>
      </c>
      <c r="P1298">
        <v>5</v>
      </c>
      <c r="Q1298" s="2" t="s">
        <v>19</v>
      </c>
      <c r="R1298" s="2">
        <f t="shared" si="125"/>
        <v>1</v>
      </c>
      <c r="S1298">
        <v>11</v>
      </c>
      <c r="T1298">
        <v>3</v>
      </c>
      <c r="U1298">
        <v>3</v>
      </c>
      <c r="V1298">
        <v>10</v>
      </c>
      <c r="W1298">
        <v>9</v>
      </c>
      <c r="X1298">
        <v>8</v>
      </c>
    </row>
    <row r="1299" spans="1:24" x14ac:dyDescent="0.25">
      <c r="A1299">
        <v>94</v>
      </c>
      <c r="B1299">
        <v>46</v>
      </c>
      <c r="C1299" s="2" t="s">
        <v>19</v>
      </c>
      <c r="D1299" s="2">
        <f t="shared" si="120"/>
        <v>0</v>
      </c>
      <c r="E1299">
        <v>3</v>
      </c>
      <c r="F1299">
        <v>3</v>
      </c>
      <c r="G1299">
        <v>1</v>
      </c>
      <c r="H1299">
        <v>2</v>
      </c>
      <c r="I1299">
        <v>3</v>
      </c>
      <c r="J1299">
        <v>1</v>
      </c>
      <c r="K1299" s="2" t="s">
        <v>20</v>
      </c>
      <c r="L1299" s="2">
        <f t="shared" si="121"/>
        <v>2</v>
      </c>
      <c r="M1299" s="2">
        <f t="shared" si="122"/>
        <v>0</v>
      </c>
      <c r="N1299" s="2">
        <f t="shared" si="123"/>
        <v>2</v>
      </c>
      <c r="O1299" s="2">
        <f t="shared" si="124"/>
        <v>0</v>
      </c>
      <c r="P1299">
        <v>5</v>
      </c>
      <c r="Q1299" s="2" t="s">
        <v>17</v>
      </c>
      <c r="R1299" s="2">
        <f t="shared" si="125"/>
        <v>2</v>
      </c>
      <c r="S1299">
        <v>13</v>
      </c>
      <c r="T1299">
        <v>3</v>
      </c>
      <c r="U1299">
        <v>2</v>
      </c>
      <c r="V1299">
        <v>10</v>
      </c>
      <c r="W1299">
        <v>9</v>
      </c>
      <c r="X1299">
        <v>9</v>
      </c>
    </row>
    <row r="1300" spans="1:24" x14ac:dyDescent="0.25">
      <c r="A1300">
        <v>140</v>
      </c>
      <c r="B1300">
        <v>30</v>
      </c>
      <c r="C1300" s="2" t="s">
        <v>19</v>
      </c>
      <c r="D1300" s="2">
        <f t="shared" si="120"/>
        <v>0</v>
      </c>
      <c r="E1300">
        <v>3</v>
      </c>
      <c r="F1300">
        <v>3</v>
      </c>
      <c r="G1300">
        <v>2</v>
      </c>
      <c r="H1300">
        <v>3</v>
      </c>
      <c r="I1300">
        <v>2</v>
      </c>
      <c r="J1300">
        <v>4</v>
      </c>
      <c r="K1300" s="2" t="s">
        <v>20</v>
      </c>
      <c r="L1300" s="2">
        <f t="shared" si="121"/>
        <v>2</v>
      </c>
      <c r="M1300" s="2">
        <f t="shared" si="122"/>
        <v>0</v>
      </c>
      <c r="N1300" s="2">
        <f t="shared" si="123"/>
        <v>2</v>
      </c>
      <c r="O1300" s="2">
        <f t="shared" si="124"/>
        <v>0</v>
      </c>
      <c r="P1300">
        <v>0</v>
      </c>
      <c r="Q1300" s="2" t="s">
        <v>17</v>
      </c>
      <c r="R1300" s="2">
        <f t="shared" si="125"/>
        <v>2</v>
      </c>
      <c r="S1300">
        <v>19</v>
      </c>
      <c r="T1300">
        <v>3</v>
      </c>
      <c r="U1300">
        <v>1</v>
      </c>
      <c r="V1300">
        <v>11</v>
      </c>
      <c r="W1300">
        <v>9</v>
      </c>
      <c r="X1300">
        <v>4</v>
      </c>
    </row>
    <row r="1301" spans="1:24" x14ac:dyDescent="0.25">
      <c r="A1301">
        <v>154</v>
      </c>
      <c r="B1301">
        <v>45</v>
      </c>
      <c r="C1301" s="2" t="s">
        <v>19</v>
      </c>
      <c r="D1301" s="2">
        <f t="shared" si="120"/>
        <v>0</v>
      </c>
      <c r="E1301">
        <v>3</v>
      </c>
      <c r="F1301">
        <v>2</v>
      </c>
      <c r="G1301">
        <v>2</v>
      </c>
      <c r="H1301">
        <v>3</v>
      </c>
      <c r="I1301">
        <v>2</v>
      </c>
      <c r="J1301">
        <v>2</v>
      </c>
      <c r="K1301" s="2" t="s">
        <v>21</v>
      </c>
      <c r="L1301" s="2">
        <f t="shared" si="121"/>
        <v>1</v>
      </c>
      <c r="M1301" s="2">
        <f t="shared" si="122"/>
        <v>1</v>
      </c>
      <c r="N1301" s="2">
        <f t="shared" si="123"/>
        <v>0</v>
      </c>
      <c r="O1301" s="2">
        <f t="shared" si="124"/>
        <v>0</v>
      </c>
      <c r="P1301">
        <v>2</v>
      </c>
      <c r="Q1301" s="2" t="s">
        <v>19</v>
      </c>
      <c r="R1301" s="2">
        <f t="shared" si="125"/>
        <v>1</v>
      </c>
      <c r="S1301">
        <v>18</v>
      </c>
      <c r="T1301">
        <v>3</v>
      </c>
      <c r="U1301">
        <v>1</v>
      </c>
      <c r="V1301">
        <v>17</v>
      </c>
      <c r="W1301">
        <v>9</v>
      </c>
      <c r="X1301">
        <v>0</v>
      </c>
    </row>
    <row r="1302" spans="1:24" x14ac:dyDescent="0.25">
      <c r="A1302">
        <v>168</v>
      </c>
      <c r="B1302">
        <v>30</v>
      </c>
      <c r="C1302" s="2" t="s">
        <v>19</v>
      </c>
      <c r="D1302" s="2">
        <f t="shared" si="120"/>
        <v>0</v>
      </c>
      <c r="E1302">
        <v>3</v>
      </c>
      <c r="F1302">
        <v>2</v>
      </c>
      <c r="G1302">
        <v>1</v>
      </c>
      <c r="H1302">
        <v>1</v>
      </c>
      <c r="I1302">
        <v>3</v>
      </c>
      <c r="J1302">
        <v>1</v>
      </c>
      <c r="K1302" s="2" t="s">
        <v>20</v>
      </c>
      <c r="L1302" s="2">
        <f t="shared" si="121"/>
        <v>2</v>
      </c>
      <c r="M1302" s="2">
        <f t="shared" si="122"/>
        <v>0</v>
      </c>
      <c r="N1302" s="2">
        <f t="shared" si="123"/>
        <v>2</v>
      </c>
      <c r="O1302" s="2">
        <f t="shared" si="124"/>
        <v>0</v>
      </c>
      <c r="P1302">
        <v>2</v>
      </c>
      <c r="Q1302" s="2" t="s">
        <v>19</v>
      </c>
      <c r="R1302" s="2">
        <f t="shared" si="125"/>
        <v>1</v>
      </c>
      <c r="S1302">
        <v>12</v>
      </c>
      <c r="T1302">
        <v>3</v>
      </c>
      <c r="U1302">
        <v>3</v>
      </c>
      <c r="V1302">
        <v>10</v>
      </c>
      <c r="W1302">
        <v>9</v>
      </c>
      <c r="X1302">
        <v>7</v>
      </c>
    </row>
    <row r="1303" spans="1:24" x14ac:dyDescent="0.25">
      <c r="A1303">
        <v>174</v>
      </c>
      <c r="B1303">
        <v>30</v>
      </c>
      <c r="C1303" s="2" t="s">
        <v>19</v>
      </c>
      <c r="D1303" s="2">
        <f t="shared" si="120"/>
        <v>0</v>
      </c>
      <c r="E1303">
        <v>3</v>
      </c>
      <c r="F1303">
        <v>3</v>
      </c>
      <c r="G1303">
        <v>1</v>
      </c>
      <c r="H1303">
        <v>1</v>
      </c>
      <c r="I1303">
        <v>2</v>
      </c>
      <c r="J1303">
        <v>1</v>
      </c>
      <c r="K1303" s="2" t="s">
        <v>21</v>
      </c>
      <c r="L1303" s="2">
        <f t="shared" si="121"/>
        <v>1</v>
      </c>
      <c r="M1303" s="2">
        <f t="shared" si="122"/>
        <v>1</v>
      </c>
      <c r="N1303" s="2">
        <f t="shared" si="123"/>
        <v>0</v>
      </c>
      <c r="O1303" s="2">
        <f t="shared" si="124"/>
        <v>0</v>
      </c>
      <c r="P1303">
        <v>3</v>
      </c>
      <c r="Q1303" s="2" t="s">
        <v>19</v>
      </c>
      <c r="R1303" s="2">
        <f t="shared" si="125"/>
        <v>1</v>
      </c>
      <c r="S1303">
        <v>11</v>
      </c>
      <c r="T1303">
        <v>3</v>
      </c>
      <c r="U1303">
        <v>3</v>
      </c>
      <c r="V1303">
        <v>12</v>
      </c>
      <c r="W1303">
        <v>9</v>
      </c>
      <c r="X1303">
        <v>6</v>
      </c>
    </row>
    <row r="1304" spans="1:24" x14ac:dyDescent="0.25">
      <c r="A1304">
        <v>189</v>
      </c>
      <c r="B1304">
        <v>34</v>
      </c>
      <c r="C1304" s="2" t="s">
        <v>19</v>
      </c>
      <c r="D1304" s="2">
        <f t="shared" si="120"/>
        <v>0</v>
      </c>
      <c r="E1304">
        <v>1</v>
      </c>
      <c r="F1304">
        <v>4</v>
      </c>
      <c r="G1304">
        <v>2</v>
      </c>
      <c r="H1304">
        <v>2</v>
      </c>
      <c r="I1304">
        <v>2</v>
      </c>
      <c r="J1304">
        <v>3</v>
      </c>
      <c r="K1304" s="2" t="s">
        <v>20</v>
      </c>
      <c r="L1304" s="2">
        <f t="shared" si="121"/>
        <v>2</v>
      </c>
      <c r="M1304" s="2">
        <f t="shared" si="122"/>
        <v>0</v>
      </c>
      <c r="N1304" s="2">
        <f t="shared" si="123"/>
        <v>2</v>
      </c>
      <c r="O1304" s="2">
        <f t="shared" si="124"/>
        <v>0</v>
      </c>
      <c r="P1304">
        <v>1</v>
      </c>
      <c r="Q1304" s="2" t="s">
        <v>19</v>
      </c>
      <c r="R1304" s="2">
        <f t="shared" si="125"/>
        <v>1</v>
      </c>
      <c r="S1304">
        <v>17</v>
      </c>
      <c r="T1304">
        <v>3</v>
      </c>
      <c r="U1304">
        <v>2</v>
      </c>
      <c r="V1304">
        <v>10</v>
      </c>
      <c r="W1304">
        <v>9</v>
      </c>
      <c r="X1304">
        <v>1</v>
      </c>
    </row>
    <row r="1305" spans="1:24" x14ac:dyDescent="0.25">
      <c r="A1305">
        <v>214</v>
      </c>
      <c r="B1305">
        <v>51</v>
      </c>
      <c r="C1305" s="2" t="s">
        <v>19</v>
      </c>
      <c r="D1305" s="2">
        <f t="shared" si="120"/>
        <v>0</v>
      </c>
      <c r="E1305">
        <v>2</v>
      </c>
      <c r="F1305">
        <v>2</v>
      </c>
      <c r="G1305">
        <v>2</v>
      </c>
      <c r="H1305">
        <v>2</v>
      </c>
      <c r="I1305">
        <v>3</v>
      </c>
      <c r="J1305">
        <v>2</v>
      </c>
      <c r="K1305" s="2" t="s">
        <v>20</v>
      </c>
      <c r="L1305" s="2">
        <f t="shared" si="121"/>
        <v>2</v>
      </c>
      <c r="M1305" s="2">
        <f t="shared" si="122"/>
        <v>0</v>
      </c>
      <c r="N1305" s="2">
        <f t="shared" si="123"/>
        <v>2</v>
      </c>
      <c r="O1305" s="2">
        <f t="shared" si="124"/>
        <v>0</v>
      </c>
      <c r="P1305">
        <v>2</v>
      </c>
      <c r="Q1305" s="2" t="s">
        <v>19</v>
      </c>
      <c r="R1305" s="2">
        <f t="shared" si="125"/>
        <v>1</v>
      </c>
      <c r="S1305">
        <v>16</v>
      </c>
      <c r="T1305">
        <v>3</v>
      </c>
      <c r="U1305">
        <v>1</v>
      </c>
      <c r="V1305">
        <v>10</v>
      </c>
      <c r="W1305">
        <v>9</v>
      </c>
      <c r="X1305">
        <v>4</v>
      </c>
    </row>
    <row r="1306" spans="1:24" x14ac:dyDescent="0.25">
      <c r="A1306">
        <v>248</v>
      </c>
      <c r="B1306">
        <v>34</v>
      </c>
      <c r="C1306" s="2" t="s">
        <v>19</v>
      </c>
      <c r="D1306" s="2">
        <f t="shared" si="120"/>
        <v>0</v>
      </c>
      <c r="E1306">
        <v>2</v>
      </c>
      <c r="F1306">
        <v>4</v>
      </c>
      <c r="G1306">
        <v>2</v>
      </c>
      <c r="H1306">
        <v>2</v>
      </c>
      <c r="I1306">
        <v>2</v>
      </c>
      <c r="J1306">
        <v>1</v>
      </c>
      <c r="K1306" s="2" t="s">
        <v>20</v>
      </c>
      <c r="L1306" s="2">
        <f t="shared" si="121"/>
        <v>2</v>
      </c>
      <c r="M1306" s="2">
        <f t="shared" si="122"/>
        <v>0</v>
      </c>
      <c r="N1306" s="2">
        <f t="shared" si="123"/>
        <v>2</v>
      </c>
      <c r="O1306" s="2">
        <f t="shared" si="124"/>
        <v>0</v>
      </c>
      <c r="P1306">
        <v>6</v>
      </c>
      <c r="Q1306" s="2" t="s">
        <v>19</v>
      </c>
      <c r="R1306" s="2">
        <f t="shared" si="125"/>
        <v>1</v>
      </c>
      <c r="S1306">
        <v>13</v>
      </c>
      <c r="T1306">
        <v>3</v>
      </c>
      <c r="U1306">
        <v>3</v>
      </c>
      <c r="V1306">
        <v>11</v>
      </c>
      <c r="W1306">
        <v>9</v>
      </c>
      <c r="X1306">
        <v>5</v>
      </c>
    </row>
    <row r="1307" spans="1:24" x14ac:dyDescent="0.25">
      <c r="A1307">
        <v>298</v>
      </c>
      <c r="B1307">
        <v>35</v>
      </c>
      <c r="C1307" s="2" t="s">
        <v>19</v>
      </c>
      <c r="D1307" s="2">
        <f t="shared" si="120"/>
        <v>0</v>
      </c>
      <c r="E1307">
        <v>3</v>
      </c>
      <c r="F1307">
        <v>3</v>
      </c>
      <c r="G1307">
        <v>2</v>
      </c>
      <c r="H1307">
        <v>3</v>
      </c>
      <c r="I1307">
        <v>3</v>
      </c>
      <c r="J1307">
        <v>2</v>
      </c>
      <c r="K1307" s="2" t="s">
        <v>20</v>
      </c>
      <c r="L1307" s="2">
        <f t="shared" si="121"/>
        <v>2</v>
      </c>
      <c r="M1307" s="2">
        <f t="shared" si="122"/>
        <v>0</v>
      </c>
      <c r="N1307" s="2">
        <f t="shared" si="123"/>
        <v>2</v>
      </c>
      <c r="O1307" s="2">
        <f t="shared" si="124"/>
        <v>0</v>
      </c>
      <c r="P1307">
        <v>0</v>
      </c>
      <c r="Q1307" s="2" t="s">
        <v>19</v>
      </c>
      <c r="R1307" s="2">
        <f t="shared" si="125"/>
        <v>1</v>
      </c>
      <c r="S1307">
        <v>15</v>
      </c>
      <c r="T1307">
        <v>3</v>
      </c>
      <c r="U1307">
        <v>2</v>
      </c>
      <c r="V1307">
        <v>11</v>
      </c>
      <c r="W1307">
        <v>9</v>
      </c>
      <c r="X1307">
        <v>6</v>
      </c>
    </row>
    <row r="1308" spans="1:24" x14ac:dyDescent="0.25">
      <c r="A1308">
        <v>312</v>
      </c>
      <c r="B1308">
        <v>45</v>
      </c>
      <c r="C1308" s="2" t="s">
        <v>19</v>
      </c>
      <c r="D1308" s="2">
        <f t="shared" si="120"/>
        <v>0</v>
      </c>
      <c r="E1308">
        <v>3</v>
      </c>
      <c r="F1308">
        <v>1</v>
      </c>
      <c r="G1308">
        <v>2</v>
      </c>
      <c r="H1308">
        <v>3</v>
      </c>
      <c r="I1308">
        <v>3</v>
      </c>
      <c r="J1308">
        <v>3</v>
      </c>
      <c r="K1308" s="2" t="s">
        <v>21</v>
      </c>
      <c r="L1308" s="2">
        <f t="shared" si="121"/>
        <v>1</v>
      </c>
      <c r="M1308" s="2">
        <f t="shared" si="122"/>
        <v>1</v>
      </c>
      <c r="N1308" s="2">
        <f t="shared" si="123"/>
        <v>0</v>
      </c>
      <c r="O1308" s="2">
        <f t="shared" si="124"/>
        <v>0</v>
      </c>
      <c r="P1308">
        <v>1</v>
      </c>
      <c r="Q1308" s="2" t="s">
        <v>19</v>
      </c>
      <c r="R1308" s="2">
        <f t="shared" si="125"/>
        <v>1</v>
      </c>
      <c r="S1308">
        <v>18</v>
      </c>
      <c r="T1308">
        <v>3</v>
      </c>
      <c r="U1308">
        <v>3</v>
      </c>
      <c r="V1308">
        <v>24</v>
      </c>
      <c r="W1308">
        <v>9</v>
      </c>
      <c r="X1308">
        <v>9</v>
      </c>
    </row>
    <row r="1309" spans="1:24" x14ac:dyDescent="0.25">
      <c r="A1309">
        <v>315</v>
      </c>
      <c r="B1309">
        <v>39</v>
      </c>
      <c r="C1309" s="2" t="s">
        <v>19</v>
      </c>
      <c r="D1309" s="2">
        <f t="shared" si="120"/>
        <v>0</v>
      </c>
      <c r="E1309">
        <v>1</v>
      </c>
      <c r="F1309">
        <v>3</v>
      </c>
      <c r="G1309">
        <v>1</v>
      </c>
      <c r="H1309">
        <v>1</v>
      </c>
      <c r="I1309">
        <v>4</v>
      </c>
      <c r="J1309">
        <v>1</v>
      </c>
      <c r="K1309" s="2" t="s">
        <v>20</v>
      </c>
      <c r="L1309" s="2">
        <f t="shared" si="121"/>
        <v>2</v>
      </c>
      <c r="M1309" s="2">
        <f t="shared" si="122"/>
        <v>0</v>
      </c>
      <c r="N1309" s="2">
        <f t="shared" si="123"/>
        <v>2</v>
      </c>
      <c r="O1309" s="2">
        <f t="shared" si="124"/>
        <v>0</v>
      </c>
      <c r="P1309">
        <v>1</v>
      </c>
      <c r="Q1309" s="2" t="s">
        <v>17</v>
      </c>
      <c r="R1309" s="2">
        <f t="shared" si="125"/>
        <v>2</v>
      </c>
      <c r="S1309">
        <v>14</v>
      </c>
      <c r="T1309">
        <v>3</v>
      </c>
      <c r="U1309">
        <v>3</v>
      </c>
      <c r="V1309">
        <v>21</v>
      </c>
      <c r="W1309">
        <v>9</v>
      </c>
      <c r="X1309">
        <v>11</v>
      </c>
    </row>
    <row r="1310" spans="1:24" x14ac:dyDescent="0.25">
      <c r="A1310">
        <v>326</v>
      </c>
      <c r="B1310">
        <v>31</v>
      </c>
      <c r="C1310" s="2" t="s">
        <v>19</v>
      </c>
      <c r="D1310" s="2">
        <f t="shared" si="120"/>
        <v>0</v>
      </c>
      <c r="E1310">
        <v>2</v>
      </c>
      <c r="F1310">
        <v>3</v>
      </c>
      <c r="G1310">
        <v>2</v>
      </c>
      <c r="H1310">
        <v>3</v>
      </c>
      <c r="I1310">
        <v>3</v>
      </c>
      <c r="J1310">
        <v>4</v>
      </c>
      <c r="K1310" s="2" t="s">
        <v>20</v>
      </c>
      <c r="L1310" s="2">
        <f t="shared" si="121"/>
        <v>2</v>
      </c>
      <c r="M1310" s="2">
        <f t="shared" si="122"/>
        <v>0</v>
      </c>
      <c r="N1310" s="2">
        <f t="shared" si="123"/>
        <v>2</v>
      </c>
      <c r="O1310" s="2">
        <f t="shared" si="124"/>
        <v>0</v>
      </c>
      <c r="P1310">
        <v>1</v>
      </c>
      <c r="Q1310" s="2" t="s">
        <v>19</v>
      </c>
      <c r="R1310" s="2">
        <f t="shared" si="125"/>
        <v>1</v>
      </c>
      <c r="S1310">
        <v>24</v>
      </c>
      <c r="T1310">
        <v>4</v>
      </c>
      <c r="U1310">
        <v>3</v>
      </c>
      <c r="V1310">
        <v>10</v>
      </c>
      <c r="W1310">
        <v>9</v>
      </c>
      <c r="X1310">
        <v>8</v>
      </c>
    </row>
    <row r="1311" spans="1:24" x14ac:dyDescent="0.25">
      <c r="A1311">
        <v>327</v>
      </c>
      <c r="B1311">
        <v>39</v>
      </c>
      <c r="C1311" s="2" t="s">
        <v>19</v>
      </c>
      <c r="D1311" s="2">
        <f t="shared" si="120"/>
        <v>0</v>
      </c>
      <c r="E1311">
        <v>2</v>
      </c>
      <c r="F1311">
        <v>3</v>
      </c>
      <c r="G1311">
        <v>2</v>
      </c>
      <c r="H1311">
        <v>2</v>
      </c>
      <c r="I1311">
        <v>5</v>
      </c>
      <c r="J1311">
        <v>4</v>
      </c>
      <c r="K1311" s="2" t="s">
        <v>20</v>
      </c>
      <c r="L1311" s="2">
        <f t="shared" si="121"/>
        <v>2</v>
      </c>
      <c r="M1311" s="2">
        <f t="shared" si="122"/>
        <v>0</v>
      </c>
      <c r="N1311" s="2">
        <f t="shared" si="123"/>
        <v>2</v>
      </c>
      <c r="O1311" s="2">
        <f t="shared" si="124"/>
        <v>0</v>
      </c>
      <c r="P1311">
        <v>1</v>
      </c>
      <c r="Q1311" s="2" t="s">
        <v>19</v>
      </c>
      <c r="R1311" s="2">
        <f t="shared" si="125"/>
        <v>1</v>
      </c>
      <c r="S1311">
        <v>15</v>
      </c>
      <c r="T1311">
        <v>3</v>
      </c>
      <c r="U1311">
        <v>3</v>
      </c>
      <c r="V1311">
        <v>21</v>
      </c>
      <c r="W1311">
        <v>9</v>
      </c>
      <c r="X1311">
        <v>13</v>
      </c>
    </row>
    <row r="1312" spans="1:24" x14ac:dyDescent="0.25">
      <c r="A1312">
        <v>335</v>
      </c>
      <c r="B1312">
        <v>45</v>
      </c>
      <c r="C1312" s="2" t="s">
        <v>19</v>
      </c>
      <c r="D1312" s="2">
        <f t="shared" si="120"/>
        <v>0</v>
      </c>
      <c r="E1312">
        <v>1</v>
      </c>
      <c r="F1312">
        <v>4</v>
      </c>
      <c r="G1312">
        <v>1</v>
      </c>
      <c r="H1312">
        <v>1</v>
      </c>
      <c r="I1312">
        <v>2</v>
      </c>
      <c r="J1312">
        <v>4</v>
      </c>
      <c r="K1312" s="2" t="s">
        <v>20</v>
      </c>
      <c r="L1312" s="2">
        <f t="shared" si="121"/>
        <v>2</v>
      </c>
      <c r="M1312" s="2">
        <f t="shared" si="122"/>
        <v>0</v>
      </c>
      <c r="N1312" s="2">
        <f t="shared" si="123"/>
        <v>2</v>
      </c>
      <c r="O1312" s="2">
        <f t="shared" si="124"/>
        <v>0</v>
      </c>
      <c r="P1312">
        <v>9</v>
      </c>
      <c r="Q1312" s="2" t="s">
        <v>19</v>
      </c>
      <c r="R1312" s="2">
        <f t="shared" si="125"/>
        <v>1</v>
      </c>
      <c r="S1312">
        <v>14</v>
      </c>
      <c r="T1312">
        <v>3</v>
      </c>
      <c r="U1312">
        <v>3</v>
      </c>
      <c r="V1312">
        <v>10</v>
      </c>
      <c r="W1312">
        <v>9</v>
      </c>
      <c r="X1312">
        <v>9</v>
      </c>
    </row>
    <row r="1313" spans="1:24" x14ac:dyDescent="0.25">
      <c r="A1313">
        <v>339</v>
      </c>
      <c r="B1313">
        <v>30</v>
      </c>
      <c r="C1313" s="2" t="s">
        <v>19</v>
      </c>
      <c r="D1313" s="2">
        <f t="shared" si="120"/>
        <v>0</v>
      </c>
      <c r="E1313">
        <v>3</v>
      </c>
      <c r="F1313">
        <v>4</v>
      </c>
      <c r="G1313">
        <v>1</v>
      </c>
      <c r="H1313">
        <v>2</v>
      </c>
      <c r="I1313">
        <v>2</v>
      </c>
      <c r="J1313">
        <v>3</v>
      </c>
      <c r="K1313" s="2" t="s">
        <v>21</v>
      </c>
      <c r="L1313" s="2">
        <f t="shared" si="121"/>
        <v>1</v>
      </c>
      <c r="M1313" s="2">
        <f t="shared" si="122"/>
        <v>1</v>
      </c>
      <c r="N1313" s="2">
        <f t="shared" si="123"/>
        <v>0</v>
      </c>
      <c r="O1313" s="2">
        <f t="shared" si="124"/>
        <v>0</v>
      </c>
      <c r="P1313">
        <v>5</v>
      </c>
      <c r="Q1313" s="2" t="s">
        <v>19</v>
      </c>
      <c r="R1313" s="2">
        <f t="shared" si="125"/>
        <v>1</v>
      </c>
      <c r="S1313">
        <v>13</v>
      </c>
      <c r="T1313">
        <v>3</v>
      </c>
      <c r="U1313">
        <v>3</v>
      </c>
      <c r="V1313">
        <v>10</v>
      </c>
      <c r="W1313">
        <v>9</v>
      </c>
      <c r="X1313">
        <v>1</v>
      </c>
    </row>
    <row r="1314" spans="1:24" x14ac:dyDescent="0.25">
      <c r="A1314">
        <v>343</v>
      </c>
      <c r="B1314">
        <v>31</v>
      </c>
      <c r="C1314" s="2" t="s">
        <v>19</v>
      </c>
      <c r="D1314" s="2">
        <f t="shared" si="120"/>
        <v>0</v>
      </c>
      <c r="E1314">
        <v>1</v>
      </c>
      <c r="F1314">
        <v>3</v>
      </c>
      <c r="G1314">
        <v>1</v>
      </c>
      <c r="H1314">
        <v>2</v>
      </c>
      <c r="I1314">
        <v>3</v>
      </c>
      <c r="J1314">
        <v>4</v>
      </c>
      <c r="K1314" s="2" t="s">
        <v>18</v>
      </c>
      <c r="L1314" s="2">
        <f t="shared" si="121"/>
        <v>3</v>
      </c>
      <c r="M1314" s="2">
        <f t="shared" si="122"/>
        <v>0</v>
      </c>
      <c r="N1314" s="2">
        <f t="shared" si="123"/>
        <v>0</v>
      </c>
      <c r="O1314" s="2">
        <f t="shared" si="124"/>
        <v>3</v>
      </c>
      <c r="P1314">
        <v>0</v>
      </c>
      <c r="Q1314" s="2" t="s">
        <v>17</v>
      </c>
      <c r="R1314" s="2">
        <f t="shared" si="125"/>
        <v>2</v>
      </c>
      <c r="S1314">
        <v>14</v>
      </c>
      <c r="T1314">
        <v>3</v>
      </c>
      <c r="U1314">
        <v>2</v>
      </c>
      <c r="V1314">
        <v>11</v>
      </c>
      <c r="W1314">
        <v>9</v>
      </c>
      <c r="X1314">
        <v>4</v>
      </c>
    </row>
    <row r="1315" spans="1:24" x14ac:dyDescent="0.25">
      <c r="A1315">
        <v>360</v>
      </c>
      <c r="B1315">
        <v>36</v>
      </c>
      <c r="C1315" s="2" t="s">
        <v>19</v>
      </c>
      <c r="D1315" s="2">
        <f t="shared" si="120"/>
        <v>0</v>
      </c>
      <c r="E1315">
        <v>2</v>
      </c>
      <c r="F1315">
        <v>1</v>
      </c>
      <c r="G1315">
        <v>2</v>
      </c>
      <c r="H1315">
        <v>2</v>
      </c>
      <c r="I1315">
        <v>3</v>
      </c>
      <c r="J1315">
        <v>1</v>
      </c>
      <c r="K1315" s="2" t="s">
        <v>20</v>
      </c>
      <c r="L1315" s="2">
        <f t="shared" si="121"/>
        <v>2</v>
      </c>
      <c r="M1315" s="2">
        <f t="shared" si="122"/>
        <v>0</v>
      </c>
      <c r="N1315" s="2">
        <f t="shared" si="123"/>
        <v>2</v>
      </c>
      <c r="O1315" s="2">
        <f t="shared" si="124"/>
        <v>0</v>
      </c>
      <c r="P1315">
        <v>4</v>
      </c>
      <c r="Q1315" s="2" t="s">
        <v>19</v>
      </c>
      <c r="R1315" s="2">
        <f t="shared" si="125"/>
        <v>1</v>
      </c>
      <c r="S1315">
        <v>11</v>
      </c>
      <c r="T1315">
        <v>3</v>
      </c>
      <c r="U1315">
        <v>3</v>
      </c>
      <c r="V1315">
        <v>13</v>
      </c>
      <c r="W1315">
        <v>9</v>
      </c>
      <c r="X1315">
        <v>1</v>
      </c>
    </row>
    <row r="1316" spans="1:24" x14ac:dyDescent="0.25">
      <c r="A1316">
        <v>385</v>
      </c>
      <c r="B1316">
        <v>36</v>
      </c>
      <c r="C1316" s="2" t="s">
        <v>19</v>
      </c>
      <c r="D1316" s="2">
        <f t="shared" si="120"/>
        <v>0</v>
      </c>
      <c r="E1316">
        <v>2</v>
      </c>
      <c r="F1316">
        <v>2</v>
      </c>
      <c r="G1316">
        <v>1</v>
      </c>
      <c r="H1316">
        <v>2</v>
      </c>
      <c r="I1316">
        <v>3</v>
      </c>
      <c r="J1316">
        <v>3</v>
      </c>
      <c r="K1316" s="2" t="s">
        <v>20</v>
      </c>
      <c r="L1316" s="2">
        <f t="shared" si="121"/>
        <v>2</v>
      </c>
      <c r="M1316" s="2">
        <f t="shared" si="122"/>
        <v>0</v>
      </c>
      <c r="N1316" s="2">
        <f t="shared" si="123"/>
        <v>2</v>
      </c>
      <c r="O1316" s="2">
        <f t="shared" si="124"/>
        <v>0</v>
      </c>
      <c r="P1316">
        <v>3</v>
      </c>
      <c r="Q1316" s="2" t="s">
        <v>19</v>
      </c>
      <c r="R1316" s="2">
        <f t="shared" si="125"/>
        <v>1</v>
      </c>
      <c r="S1316">
        <v>13</v>
      </c>
      <c r="T1316">
        <v>3</v>
      </c>
      <c r="U1316">
        <v>3</v>
      </c>
      <c r="V1316">
        <v>10</v>
      </c>
      <c r="W1316">
        <v>9</v>
      </c>
      <c r="X1316">
        <v>9</v>
      </c>
    </row>
    <row r="1317" spans="1:24" x14ac:dyDescent="0.25">
      <c r="A1317">
        <v>446</v>
      </c>
      <c r="B1317">
        <v>55</v>
      </c>
      <c r="C1317" s="2" t="s">
        <v>19</v>
      </c>
      <c r="D1317" s="2">
        <f t="shared" si="120"/>
        <v>0</v>
      </c>
      <c r="E1317">
        <v>2</v>
      </c>
      <c r="F1317">
        <v>1</v>
      </c>
      <c r="G1317">
        <v>2</v>
      </c>
      <c r="H1317">
        <v>3</v>
      </c>
      <c r="I1317">
        <v>4</v>
      </c>
      <c r="J1317">
        <v>4</v>
      </c>
      <c r="K1317" s="2" t="s">
        <v>18</v>
      </c>
      <c r="L1317" s="2">
        <f t="shared" si="121"/>
        <v>3</v>
      </c>
      <c r="M1317" s="2">
        <f t="shared" si="122"/>
        <v>0</v>
      </c>
      <c r="N1317" s="2">
        <f t="shared" si="123"/>
        <v>0</v>
      </c>
      <c r="O1317" s="2">
        <f t="shared" si="124"/>
        <v>3</v>
      </c>
      <c r="P1317">
        <v>1</v>
      </c>
      <c r="Q1317" s="2" t="s">
        <v>19</v>
      </c>
      <c r="R1317" s="2">
        <f t="shared" si="125"/>
        <v>1</v>
      </c>
      <c r="S1317">
        <v>23</v>
      </c>
      <c r="T1317">
        <v>4</v>
      </c>
      <c r="U1317">
        <v>3</v>
      </c>
      <c r="V1317">
        <v>10</v>
      </c>
      <c r="W1317">
        <v>9</v>
      </c>
      <c r="X1317">
        <v>7</v>
      </c>
    </row>
    <row r="1318" spans="1:24" x14ac:dyDescent="0.25">
      <c r="A1318">
        <v>448</v>
      </c>
      <c r="B1318">
        <v>35</v>
      </c>
      <c r="C1318" s="2" t="s">
        <v>19</v>
      </c>
      <c r="D1318" s="2">
        <f t="shared" si="120"/>
        <v>0</v>
      </c>
      <c r="E1318">
        <v>3</v>
      </c>
      <c r="F1318">
        <v>2</v>
      </c>
      <c r="G1318">
        <v>2</v>
      </c>
      <c r="H1318">
        <v>1</v>
      </c>
      <c r="I1318">
        <v>2</v>
      </c>
      <c r="J1318">
        <v>3</v>
      </c>
      <c r="K1318" s="2" t="s">
        <v>20</v>
      </c>
      <c r="L1318" s="2">
        <f t="shared" si="121"/>
        <v>2</v>
      </c>
      <c r="M1318" s="2">
        <f t="shared" si="122"/>
        <v>0</v>
      </c>
      <c r="N1318" s="2">
        <f t="shared" si="123"/>
        <v>2</v>
      </c>
      <c r="O1318" s="2">
        <f t="shared" si="124"/>
        <v>0</v>
      </c>
      <c r="P1318">
        <v>9</v>
      </c>
      <c r="Q1318" s="2" t="s">
        <v>19</v>
      </c>
      <c r="R1318" s="2">
        <f t="shared" si="125"/>
        <v>1</v>
      </c>
      <c r="S1318">
        <v>11</v>
      </c>
      <c r="T1318">
        <v>3</v>
      </c>
      <c r="U1318">
        <v>3</v>
      </c>
      <c r="V1318">
        <v>11</v>
      </c>
      <c r="W1318">
        <v>9</v>
      </c>
      <c r="X1318">
        <v>6</v>
      </c>
    </row>
    <row r="1319" spans="1:24" x14ac:dyDescent="0.25">
      <c r="A1319">
        <v>452</v>
      </c>
      <c r="B1319">
        <v>42</v>
      </c>
      <c r="C1319" s="2" t="s">
        <v>19</v>
      </c>
      <c r="D1319" s="2">
        <f t="shared" si="120"/>
        <v>0</v>
      </c>
      <c r="E1319">
        <v>3</v>
      </c>
      <c r="F1319">
        <v>4</v>
      </c>
      <c r="G1319">
        <v>2</v>
      </c>
      <c r="H1319">
        <v>3</v>
      </c>
      <c r="I1319">
        <v>3</v>
      </c>
      <c r="J1319">
        <v>4</v>
      </c>
      <c r="K1319" s="2" t="s">
        <v>20</v>
      </c>
      <c r="L1319" s="2">
        <f t="shared" si="121"/>
        <v>2</v>
      </c>
      <c r="M1319" s="2">
        <f t="shared" si="122"/>
        <v>0</v>
      </c>
      <c r="N1319" s="2">
        <f t="shared" si="123"/>
        <v>2</v>
      </c>
      <c r="O1319" s="2">
        <f t="shared" si="124"/>
        <v>0</v>
      </c>
      <c r="P1319">
        <v>1</v>
      </c>
      <c r="Q1319" s="2" t="s">
        <v>17</v>
      </c>
      <c r="R1319" s="2">
        <f t="shared" si="125"/>
        <v>2</v>
      </c>
      <c r="S1319">
        <v>21</v>
      </c>
      <c r="T1319">
        <v>4</v>
      </c>
      <c r="U1319">
        <v>2</v>
      </c>
      <c r="V1319">
        <v>10</v>
      </c>
      <c r="W1319">
        <v>9</v>
      </c>
      <c r="X1319">
        <v>5</v>
      </c>
    </row>
    <row r="1320" spans="1:24" x14ac:dyDescent="0.25">
      <c r="A1320">
        <v>469</v>
      </c>
      <c r="B1320">
        <v>52</v>
      </c>
      <c r="C1320" s="2" t="s">
        <v>19</v>
      </c>
      <c r="D1320" s="2">
        <f t="shared" si="120"/>
        <v>0</v>
      </c>
      <c r="E1320">
        <v>2</v>
      </c>
      <c r="F1320">
        <v>4</v>
      </c>
      <c r="G1320">
        <v>1</v>
      </c>
      <c r="H1320">
        <v>1</v>
      </c>
      <c r="I1320">
        <v>2</v>
      </c>
      <c r="J1320">
        <v>1</v>
      </c>
      <c r="K1320" s="2" t="s">
        <v>21</v>
      </c>
      <c r="L1320" s="2">
        <f t="shared" si="121"/>
        <v>1</v>
      </c>
      <c r="M1320" s="2">
        <f t="shared" si="122"/>
        <v>1</v>
      </c>
      <c r="N1320" s="2">
        <f t="shared" si="123"/>
        <v>0</v>
      </c>
      <c r="O1320" s="2">
        <f t="shared" si="124"/>
        <v>0</v>
      </c>
      <c r="P1320">
        <v>3</v>
      </c>
      <c r="Q1320" s="2" t="s">
        <v>17</v>
      </c>
      <c r="R1320" s="2">
        <f t="shared" si="125"/>
        <v>2</v>
      </c>
      <c r="S1320">
        <v>12</v>
      </c>
      <c r="T1320">
        <v>3</v>
      </c>
      <c r="U1320">
        <v>3</v>
      </c>
      <c r="V1320">
        <v>10</v>
      </c>
      <c r="W1320">
        <v>9</v>
      </c>
      <c r="X1320">
        <v>6</v>
      </c>
    </row>
    <row r="1321" spans="1:24" x14ac:dyDescent="0.25">
      <c r="A1321">
        <v>474</v>
      </c>
      <c r="B1321">
        <v>49</v>
      </c>
      <c r="C1321" s="2" t="s">
        <v>19</v>
      </c>
      <c r="D1321" s="2">
        <f t="shared" si="120"/>
        <v>0</v>
      </c>
      <c r="E1321">
        <v>3</v>
      </c>
      <c r="F1321">
        <v>4</v>
      </c>
      <c r="G1321">
        <v>2</v>
      </c>
      <c r="H1321">
        <v>2</v>
      </c>
      <c r="I1321">
        <v>5</v>
      </c>
      <c r="J1321">
        <v>3</v>
      </c>
      <c r="K1321" s="2" t="s">
        <v>21</v>
      </c>
      <c r="L1321" s="2">
        <f t="shared" si="121"/>
        <v>1</v>
      </c>
      <c r="M1321" s="2">
        <f t="shared" si="122"/>
        <v>1</v>
      </c>
      <c r="N1321" s="2">
        <f t="shared" si="123"/>
        <v>0</v>
      </c>
      <c r="O1321" s="2">
        <f t="shared" si="124"/>
        <v>0</v>
      </c>
      <c r="P1321">
        <v>1</v>
      </c>
      <c r="Q1321" s="2" t="s">
        <v>17</v>
      </c>
      <c r="R1321" s="2">
        <f t="shared" si="125"/>
        <v>2</v>
      </c>
      <c r="S1321">
        <v>17</v>
      </c>
      <c r="T1321">
        <v>3</v>
      </c>
      <c r="U1321">
        <v>3</v>
      </c>
      <c r="V1321">
        <v>31</v>
      </c>
      <c r="W1321">
        <v>9</v>
      </c>
      <c r="X1321">
        <v>0</v>
      </c>
    </row>
    <row r="1322" spans="1:24" x14ac:dyDescent="0.25">
      <c r="A1322">
        <v>504</v>
      </c>
      <c r="B1322">
        <v>34</v>
      </c>
      <c r="C1322" s="2" t="s">
        <v>19</v>
      </c>
      <c r="D1322" s="2">
        <f t="shared" si="120"/>
        <v>0</v>
      </c>
      <c r="E1322">
        <v>2</v>
      </c>
      <c r="F1322">
        <v>2</v>
      </c>
      <c r="G1322">
        <v>2</v>
      </c>
      <c r="H1322">
        <v>2</v>
      </c>
      <c r="I1322">
        <v>1</v>
      </c>
      <c r="J1322">
        <v>1</v>
      </c>
      <c r="K1322" s="2" t="s">
        <v>20</v>
      </c>
      <c r="L1322" s="2">
        <f t="shared" si="121"/>
        <v>2</v>
      </c>
      <c r="M1322" s="2">
        <f t="shared" si="122"/>
        <v>0</v>
      </c>
      <c r="N1322" s="2">
        <f t="shared" si="123"/>
        <v>2</v>
      </c>
      <c r="O1322" s="2">
        <f t="shared" si="124"/>
        <v>0</v>
      </c>
      <c r="P1322">
        <v>4</v>
      </c>
      <c r="Q1322" s="2" t="s">
        <v>19</v>
      </c>
      <c r="R1322" s="2">
        <f t="shared" si="125"/>
        <v>1</v>
      </c>
      <c r="S1322">
        <v>12</v>
      </c>
      <c r="T1322">
        <v>3</v>
      </c>
      <c r="U1322">
        <v>2</v>
      </c>
      <c r="V1322">
        <v>10</v>
      </c>
      <c r="W1322">
        <v>9</v>
      </c>
      <c r="X1322">
        <v>8</v>
      </c>
    </row>
    <row r="1323" spans="1:24" x14ac:dyDescent="0.25">
      <c r="A1323">
        <v>563</v>
      </c>
      <c r="B1323">
        <v>33</v>
      </c>
      <c r="C1323" s="2" t="s">
        <v>17</v>
      </c>
      <c r="D1323" s="2">
        <f t="shared" si="120"/>
        <v>1</v>
      </c>
      <c r="E1323">
        <v>4</v>
      </c>
      <c r="F1323">
        <v>4</v>
      </c>
      <c r="G1323">
        <v>2</v>
      </c>
      <c r="H1323">
        <v>1</v>
      </c>
      <c r="I1323">
        <v>1</v>
      </c>
      <c r="J1323">
        <v>4</v>
      </c>
      <c r="K1323" s="2" t="s">
        <v>18</v>
      </c>
      <c r="L1323" s="2">
        <f t="shared" si="121"/>
        <v>3</v>
      </c>
      <c r="M1323" s="2">
        <f t="shared" si="122"/>
        <v>0</v>
      </c>
      <c r="N1323" s="2">
        <f t="shared" si="123"/>
        <v>0</v>
      </c>
      <c r="O1323" s="2">
        <f t="shared" si="124"/>
        <v>3</v>
      </c>
      <c r="P1323">
        <v>6</v>
      </c>
      <c r="Q1323" s="2" t="s">
        <v>17</v>
      </c>
      <c r="R1323" s="2">
        <f t="shared" si="125"/>
        <v>2</v>
      </c>
      <c r="S1323">
        <v>13</v>
      </c>
      <c r="T1323">
        <v>3</v>
      </c>
      <c r="U1323">
        <v>2</v>
      </c>
      <c r="V1323">
        <v>10</v>
      </c>
      <c r="W1323">
        <v>9</v>
      </c>
      <c r="X1323">
        <v>7</v>
      </c>
    </row>
    <row r="1324" spans="1:24" x14ac:dyDescent="0.25">
      <c r="A1324">
        <v>591</v>
      </c>
      <c r="B1324">
        <v>33</v>
      </c>
      <c r="C1324" s="2" t="s">
        <v>19</v>
      </c>
      <c r="D1324" s="2">
        <f t="shared" si="120"/>
        <v>0</v>
      </c>
      <c r="E1324">
        <v>3</v>
      </c>
      <c r="F1324">
        <v>3</v>
      </c>
      <c r="G1324">
        <v>1</v>
      </c>
      <c r="H1324">
        <v>2</v>
      </c>
      <c r="I1324">
        <v>3</v>
      </c>
      <c r="J1324">
        <v>1</v>
      </c>
      <c r="K1324" s="2" t="s">
        <v>20</v>
      </c>
      <c r="L1324" s="2">
        <f t="shared" si="121"/>
        <v>2</v>
      </c>
      <c r="M1324" s="2">
        <f t="shared" si="122"/>
        <v>0</v>
      </c>
      <c r="N1324" s="2">
        <f t="shared" si="123"/>
        <v>2</v>
      </c>
      <c r="O1324" s="2">
        <f t="shared" si="124"/>
        <v>0</v>
      </c>
      <c r="P1324">
        <v>4</v>
      </c>
      <c r="Q1324" s="2" t="s">
        <v>19</v>
      </c>
      <c r="R1324" s="2">
        <f t="shared" si="125"/>
        <v>1</v>
      </c>
      <c r="S1324">
        <v>11</v>
      </c>
      <c r="T1324">
        <v>3</v>
      </c>
      <c r="U1324">
        <v>4</v>
      </c>
      <c r="V1324">
        <v>13</v>
      </c>
      <c r="W1324">
        <v>9</v>
      </c>
      <c r="X1324">
        <v>3</v>
      </c>
    </row>
    <row r="1325" spans="1:24" x14ac:dyDescent="0.25">
      <c r="A1325">
        <v>650</v>
      </c>
      <c r="B1325">
        <v>53</v>
      </c>
      <c r="C1325" s="2" t="s">
        <v>19</v>
      </c>
      <c r="D1325" s="2">
        <f t="shared" si="120"/>
        <v>0</v>
      </c>
      <c r="E1325">
        <v>1</v>
      </c>
      <c r="F1325">
        <v>4</v>
      </c>
      <c r="G1325">
        <v>1</v>
      </c>
      <c r="H1325">
        <v>3</v>
      </c>
      <c r="I1325">
        <v>4</v>
      </c>
      <c r="J1325">
        <v>4</v>
      </c>
      <c r="K1325" s="2" t="s">
        <v>18</v>
      </c>
      <c r="L1325" s="2">
        <f t="shared" si="121"/>
        <v>3</v>
      </c>
      <c r="M1325" s="2">
        <f t="shared" si="122"/>
        <v>0</v>
      </c>
      <c r="N1325" s="2">
        <f t="shared" si="123"/>
        <v>0</v>
      </c>
      <c r="O1325" s="2">
        <f t="shared" si="124"/>
        <v>3</v>
      </c>
      <c r="P1325">
        <v>1</v>
      </c>
      <c r="Q1325" s="2" t="s">
        <v>19</v>
      </c>
      <c r="R1325" s="2">
        <f t="shared" si="125"/>
        <v>1</v>
      </c>
      <c r="S1325">
        <v>18</v>
      </c>
      <c r="T1325">
        <v>3</v>
      </c>
      <c r="U1325">
        <v>3</v>
      </c>
      <c r="V1325">
        <v>12</v>
      </c>
      <c r="W1325">
        <v>9</v>
      </c>
      <c r="X1325">
        <v>3</v>
      </c>
    </row>
    <row r="1326" spans="1:24" x14ac:dyDescent="0.25">
      <c r="A1326">
        <v>678</v>
      </c>
      <c r="B1326">
        <v>49</v>
      </c>
      <c r="C1326" s="2" t="s">
        <v>19</v>
      </c>
      <c r="D1326" s="2">
        <f t="shared" si="120"/>
        <v>0</v>
      </c>
      <c r="E1326">
        <v>2</v>
      </c>
      <c r="F1326">
        <v>1</v>
      </c>
      <c r="G1326">
        <v>1</v>
      </c>
      <c r="H1326">
        <v>1</v>
      </c>
      <c r="I1326">
        <v>3</v>
      </c>
      <c r="J1326">
        <v>2</v>
      </c>
      <c r="K1326" s="2" t="s">
        <v>20</v>
      </c>
      <c r="L1326" s="2">
        <f t="shared" si="121"/>
        <v>2</v>
      </c>
      <c r="M1326" s="2">
        <f t="shared" si="122"/>
        <v>0</v>
      </c>
      <c r="N1326" s="2">
        <f t="shared" si="123"/>
        <v>2</v>
      </c>
      <c r="O1326" s="2">
        <f t="shared" si="124"/>
        <v>0</v>
      </c>
      <c r="P1326">
        <v>4</v>
      </c>
      <c r="Q1326" s="2" t="s">
        <v>19</v>
      </c>
      <c r="R1326" s="2">
        <f t="shared" si="125"/>
        <v>1</v>
      </c>
      <c r="S1326">
        <v>11</v>
      </c>
      <c r="T1326">
        <v>3</v>
      </c>
      <c r="U1326">
        <v>2</v>
      </c>
      <c r="V1326">
        <v>26</v>
      </c>
      <c r="W1326">
        <v>9</v>
      </c>
      <c r="X1326">
        <v>1</v>
      </c>
    </row>
    <row r="1327" spans="1:24" x14ac:dyDescent="0.25">
      <c r="A1327">
        <v>705</v>
      </c>
      <c r="B1327">
        <v>35</v>
      </c>
      <c r="C1327" s="2" t="s">
        <v>19</v>
      </c>
      <c r="D1327" s="2">
        <f t="shared" si="120"/>
        <v>0</v>
      </c>
      <c r="E1327">
        <v>2</v>
      </c>
      <c r="F1327">
        <v>4</v>
      </c>
      <c r="G1327">
        <v>1</v>
      </c>
      <c r="H1327">
        <v>2</v>
      </c>
      <c r="I1327">
        <v>3</v>
      </c>
      <c r="J1327">
        <v>1</v>
      </c>
      <c r="K1327" s="2" t="s">
        <v>21</v>
      </c>
      <c r="L1327" s="2">
        <f t="shared" si="121"/>
        <v>1</v>
      </c>
      <c r="M1327" s="2">
        <f t="shared" si="122"/>
        <v>1</v>
      </c>
      <c r="N1327" s="2">
        <f t="shared" si="123"/>
        <v>0</v>
      </c>
      <c r="O1327" s="2">
        <f t="shared" si="124"/>
        <v>0</v>
      </c>
      <c r="P1327">
        <v>6</v>
      </c>
      <c r="Q1327" s="2" t="s">
        <v>19</v>
      </c>
      <c r="R1327" s="2">
        <f t="shared" si="125"/>
        <v>1</v>
      </c>
      <c r="S1327">
        <v>13</v>
      </c>
      <c r="T1327">
        <v>3</v>
      </c>
      <c r="U1327">
        <v>3</v>
      </c>
      <c r="V1327">
        <v>10</v>
      </c>
      <c r="W1327">
        <v>9</v>
      </c>
      <c r="X1327">
        <v>0</v>
      </c>
    </row>
    <row r="1328" spans="1:24" x14ac:dyDescent="0.25">
      <c r="A1328">
        <v>785</v>
      </c>
      <c r="B1328">
        <v>38</v>
      </c>
      <c r="C1328" s="2" t="s">
        <v>19</v>
      </c>
      <c r="D1328" s="2">
        <f t="shared" si="120"/>
        <v>0</v>
      </c>
      <c r="E1328">
        <v>1</v>
      </c>
      <c r="F1328">
        <v>3</v>
      </c>
      <c r="G1328">
        <v>1</v>
      </c>
      <c r="H1328">
        <v>2</v>
      </c>
      <c r="I1328">
        <v>3</v>
      </c>
      <c r="J1328">
        <v>3</v>
      </c>
      <c r="K1328" s="2" t="s">
        <v>20</v>
      </c>
      <c r="L1328" s="2">
        <f t="shared" si="121"/>
        <v>2</v>
      </c>
      <c r="M1328" s="2">
        <f t="shared" si="122"/>
        <v>0</v>
      </c>
      <c r="N1328" s="2">
        <f t="shared" si="123"/>
        <v>2</v>
      </c>
      <c r="O1328" s="2">
        <f t="shared" si="124"/>
        <v>0</v>
      </c>
      <c r="P1328">
        <v>0</v>
      </c>
      <c r="Q1328" s="2" t="s">
        <v>19</v>
      </c>
      <c r="R1328" s="2">
        <f t="shared" si="125"/>
        <v>1</v>
      </c>
      <c r="S1328">
        <v>18</v>
      </c>
      <c r="T1328">
        <v>3</v>
      </c>
      <c r="U1328">
        <v>2</v>
      </c>
      <c r="V1328">
        <v>19</v>
      </c>
      <c r="W1328">
        <v>9</v>
      </c>
      <c r="X1328">
        <v>1</v>
      </c>
    </row>
    <row r="1329" spans="1:24" x14ac:dyDescent="0.25">
      <c r="A1329">
        <v>811</v>
      </c>
      <c r="B1329">
        <v>46</v>
      </c>
      <c r="C1329" s="2" t="s">
        <v>19</v>
      </c>
      <c r="D1329" s="2">
        <f t="shared" si="120"/>
        <v>0</v>
      </c>
      <c r="E1329">
        <v>1</v>
      </c>
      <c r="F1329">
        <v>1</v>
      </c>
      <c r="G1329">
        <v>1</v>
      </c>
      <c r="H1329">
        <v>3</v>
      </c>
      <c r="I1329">
        <v>4</v>
      </c>
      <c r="J1329">
        <v>2</v>
      </c>
      <c r="K1329" s="2" t="s">
        <v>20</v>
      </c>
      <c r="L1329" s="2">
        <f t="shared" si="121"/>
        <v>2</v>
      </c>
      <c r="M1329" s="2">
        <f t="shared" si="122"/>
        <v>0</v>
      </c>
      <c r="N1329" s="2">
        <f t="shared" si="123"/>
        <v>2</v>
      </c>
      <c r="O1329" s="2">
        <f t="shared" si="124"/>
        <v>0</v>
      </c>
      <c r="P1329">
        <v>3</v>
      </c>
      <c r="Q1329" s="2" t="s">
        <v>19</v>
      </c>
      <c r="R1329" s="2">
        <f t="shared" si="125"/>
        <v>1</v>
      </c>
      <c r="S1329">
        <v>12</v>
      </c>
      <c r="T1329">
        <v>3</v>
      </c>
      <c r="U1329">
        <v>3</v>
      </c>
      <c r="V1329">
        <v>12</v>
      </c>
      <c r="W1329">
        <v>9</v>
      </c>
      <c r="X1329">
        <v>4</v>
      </c>
    </row>
    <row r="1330" spans="1:24" x14ac:dyDescent="0.25">
      <c r="A1330">
        <v>818</v>
      </c>
      <c r="B1330">
        <v>36</v>
      </c>
      <c r="C1330" s="2" t="s">
        <v>19</v>
      </c>
      <c r="D1330" s="2">
        <f t="shared" si="120"/>
        <v>0</v>
      </c>
      <c r="E1330">
        <v>2</v>
      </c>
      <c r="F1330">
        <v>1</v>
      </c>
      <c r="G1330">
        <v>2</v>
      </c>
      <c r="H1330">
        <v>3</v>
      </c>
      <c r="I1330">
        <v>2</v>
      </c>
      <c r="J1330">
        <v>4</v>
      </c>
      <c r="K1330" s="2" t="s">
        <v>18</v>
      </c>
      <c r="L1330" s="2">
        <f t="shared" si="121"/>
        <v>3</v>
      </c>
      <c r="M1330" s="2">
        <f t="shared" si="122"/>
        <v>0</v>
      </c>
      <c r="N1330" s="2">
        <f t="shared" si="123"/>
        <v>0</v>
      </c>
      <c r="O1330" s="2">
        <f t="shared" si="124"/>
        <v>3</v>
      </c>
      <c r="P1330">
        <v>2</v>
      </c>
      <c r="Q1330" s="2" t="s">
        <v>19</v>
      </c>
      <c r="R1330" s="2">
        <f t="shared" si="125"/>
        <v>1</v>
      </c>
      <c r="S1330">
        <v>20</v>
      </c>
      <c r="T1330">
        <v>4</v>
      </c>
      <c r="U1330">
        <v>3</v>
      </c>
      <c r="V1330">
        <v>11</v>
      </c>
      <c r="W1330">
        <v>9</v>
      </c>
      <c r="X1330">
        <v>0</v>
      </c>
    </row>
    <row r="1331" spans="1:24" x14ac:dyDescent="0.25">
      <c r="A1331">
        <v>839</v>
      </c>
      <c r="B1331">
        <v>42</v>
      </c>
      <c r="C1331" s="2" t="s">
        <v>17</v>
      </c>
      <c r="D1331" s="2">
        <f t="shared" si="120"/>
        <v>1</v>
      </c>
      <c r="E1331">
        <v>3</v>
      </c>
      <c r="F1331">
        <v>3</v>
      </c>
      <c r="G1331">
        <v>1</v>
      </c>
      <c r="H1331">
        <v>1</v>
      </c>
      <c r="I1331">
        <v>4</v>
      </c>
      <c r="J1331">
        <v>1</v>
      </c>
      <c r="K1331" s="2" t="s">
        <v>18</v>
      </c>
      <c r="L1331" s="2">
        <f t="shared" si="121"/>
        <v>3</v>
      </c>
      <c r="M1331" s="2">
        <f t="shared" si="122"/>
        <v>0</v>
      </c>
      <c r="N1331" s="2">
        <f t="shared" si="123"/>
        <v>0</v>
      </c>
      <c r="O1331" s="2">
        <f t="shared" si="124"/>
        <v>3</v>
      </c>
      <c r="P1331">
        <v>3</v>
      </c>
      <c r="Q1331" s="2" t="s">
        <v>17</v>
      </c>
      <c r="R1331" s="2">
        <f t="shared" si="125"/>
        <v>2</v>
      </c>
      <c r="S1331">
        <v>12</v>
      </c>
      <c r="T1331">
        <v>3</v>
      </c>
      <c r="U1331">
        <v>2</v>
      </c>
      <c r="V1331">
        <v>21</v>
      </c>
      <c r="W1331">
        <v>9</v>
      </c>
      <c r="X1331">
        <v>13</v>
      </c>
    </row>
    <row r="1332" spans="1:24" x14ac:dyDescent="0.25">
      <c r="A1332">
        <v>848</v>
      </c>
      <c r="B1332">
        <v>34</v>
      </c>
      <c r="C1332" s="2" t="s">
        <v>19</v>
      </c>
      <c r="D1332" s="2">
        <f t="shared" si="120"/>
        <v>0</v>
      </c>
      <c r="E1332">
        <v>3</v>
      </c>
      <c r="F1332">
        <v>4</v>
      </c>
      <c r="G1332">
        <v>2</v>
      </c>
      <c r="H1332">
        <v>2</v>
      </c>
      <c r="I1332">
        <v>2</v>
      </c>
      <c r="J1332">
        <v>4</v>
      </c>
      <c r="K1332" s="2" t="s">
        <v>18</v>
      </c>
      <c r="L1332" s="2">
        <f t="shared" si="121"/>
        <v>3</v>
      </c>
      <c r="M1332" s="2">
        <f t="shared" si="122"/>
        <v>0</v>
      </c>
      <c r="N1332" s="2">
        <f t="shared" si="123"/>
        <v>0</v>
      </c>
      <c r="O1332" s="2">
        <f t="shared" si="124"/>
        <v>3</v>
      </c>
      <c r="P1332">
        <v>0</v>
      </c>
      <c r="Q1332" s="2" t="s">
        <v>19</v>
      </c>
      <c r="R1332" s="2">
        <f t="shared" si="125"/>
        <v>1</v>
      </c>
      <c r="S1332">
        <v>20</v>
      </c>
      <c r="T1332">
        <v>4</v>
      </c>
      <c r="U1332">
        <v>3</v>
      </c>
      <c r="V1332">
        <v>13</v>
      </c>
      <c r="W1332">
        <v>9</v>
      </c>
      <c r="X1332">
        <v>4</v>
      </c>
    </row>
    <row r="1333" spans="1:24" x14ac:dyDescent="0.25">
      <c r="A1333">
        <v>887</v>
      </c>
      <c r="B1333">
        <v>30</v>
      </c>
      <c r="C1333" s="2" t="s">
        <v>19</v>
      </c>
      <c r="D1333" s="2">
        <f t="shared" si="120"/>
        <v>0</v>
      </c>
      <c r="E1333">
        <v>3</v>
      </c>
      <c r="F1333">
        <v>4</v>
      </c>
      <c r="G1333">
        <v>2</v>
      </c>
      <c r="H1333">
        <v>3</v>
      </c>
      <c r="I1333">
        <v>1</v>
      </c>
      <c r="J1333">
        <v>3</v>
      </c>
      <c r="K1333" s="2" t="s">
        <v>20</v>
      </c>
      <c r="L1333" s="2">
        <f t="shared" si="121"/>
        <v>2</v>
      </c>
      <c r="M1333" s="2">
        <f t="shared" si="122"/>
        <v>0</v>
      </c>
      <c r="N1333" s="2">
        <f t="shared" si="123"/>
        <v>2</v>
      </c>
      <c r="O1333" s="2">
        <f t="shared" si="124"/>
        <v>0</v>
      </c>
      <c r="P1333">
        <v>0</v>
      </c>
      <c r="Q1333" s="2" t="s">
        <v>17</v>
      </c>
      <c r="R1333" s="2">
        <f t="shared" si="125"/>
        <v>2</v>
      </c>
      <c r="S1333">
        <v>21</v>
      </c>
      <c r="T1333">
        <v>4</v>
      </c>
      <c r="U1333">
        <v>3</v>
      </c>
      <c r="V1333">
        <v>11</v>
      </c>
      <c r="W1333">
        <v>9</v>
      </c>
      <c r="X1333">
        <v>5</v>
      </c>
    </row>
    <row r="1334" spans="1:24" x14ac:dyDescent="0.25">
      <c r="A1334">
        <v>895</v>
      </c>
      <c r="B1334">
        <v>54</v>
      </c>
      <c r="C1334" s="2" t="s">
        <v>19</v>
      </c>
      <c r="D1334" s="2">
        <f t="shared" si="120"/>
        <v>0</v>
      </c>
      <c r="E1334">
        <v>3</v>
      </c>
      <c r="F1334">
        <v>4</v>
      </c>
      <c r="G1334">
        <v>2</v>
      </c>
      <c r="H1334">
        <v>1</v>
      </c>
      <c r="I1334">
        <v>4</v>
      </c>
      <c r="J1334">
        <v>4</v>
      </c>
      <c r="K1334" s="2" t="s">
        <v>20</v>
      </c>
      <c r="L1334" s="2">
        <f t="shared" si="121"/>
        <v>2</v>
      </c>
      <c r="M1334" s="2">
        <f t="shared" si="122"/>
        <v>0</v>
      </c>
      <c r="N1334" s="2">
        <f t="shared" si="123"/>
        <v>2</v>
      </c>
      <c r="O1334" s="2">
        <f t="shared" si="124"/>
        <v>0</v>
      </c>
      <c r="P1334">
        <v>3</v>
      </c>
      <c r="Q1334" s="2" t="s">
        <v>19</v>
      </c>
      <c r="R1334" s="2">
        <f t="shared" si="125"/>
        <v>1</v>
      </c>
      <c r="S1334">
        <v>14</v>
      </c>
      <c r="T1334">
        <v>3</v>
      </c>
      <c r="U1334">
        <v>3</v>
      </c>
      <c r="V1334">
        <v>10</v>
      </c>
      <c r="W1334">
        <v>9</v>
      </c>
      <c r="X1334">
        <v>0</v>
      </c>
    </row>
    <row r="1335" spans="1:24" x14ac:dyDescent="0.25">
      <c r="A1335">
        <v>897</v>
      </c>
      <c r="B1335">
        <v>31</v>
      </c>
      <c r="C1335" s="2" t="s">
        <v>19</v>
      </c>
      <c r="D1335" s="2">
        <f t="shared" si="120"/>
        <v>0</v>
      </c>
      <c r="E1335">
        <v>3</v>
      </c>
      <c r="F1335">
        <v>3</v>
      </c>
      <c r="G1335">
        <v>1</v>
      </c>
      <c r="H1335">
        <v>2</v>
      </c>
      <c r="I1335">
        <v>2</v>
      </c>
      <c r="J1335">
        <v>4</v>
      </c>
      <c r="K1335" s="2" t="s">
        <v>18</v>
      </c>
      <c r="L1335" s="2">
        <f t="shared" si="121"/>
        <v>3</v>
      </c>
      <c r="M1335" s="2">
        <f t="shared" si="122"/>
        <v>0</v>
      </c>
      <c r="N1335" s="2">
        <f t="shared" si="123"/>
        <v>0</v>
      </c>
      <c r="O1335" s="2">
        <f t="shared" si="124"/>
        <v>3</v>
      </c>
      <c r="P1335">
        <v>1</v>
      </c>
      <c r="Q1335" s="2" t="s">
        <v>19</v>
      </c>
      <c r="R1335" s="2">
        <f t="shared" si="125"/>
        <v>1</v>
      </c>
      <c r="S1335">
        <v>19</v>
      </c>
      <c r="T1335">
        <v>3</v>
      </c>
      <c r="U1335">
        <v>3</v>
      </c>
      <c r="V1335">
        <v>10</v>
      </c>
      <c r="W1335">
        <v>9</v>
      </c>
      <c r="X1335">
        <v>1</v>
      </c>
    </row>
    <row r="1336" spans="1:24" x14ac:dyDescent="0.25">
      <c r="A1336">
        <v>908</v>
      </c>
      <c r="B1336">
        <v>44</v>
      </c>
      <c r="C1336" s="2" t="s">
        <v>19</v>
      </c>
      <c r="D1336" s="2">
        <f t="shared" si="120"/>
        <v>0</v>
      </c>
      <c r="E1336">
        <v>3</v>
      </c>
      <c r="F1336">
        <v>2</v>
      </c>
      <c r="G1336">
        <v>1</v>
      </c>
      <c r="H1336">
        <v>1</v>
      </c>
      <c r="I1336">
        <v>5</v>
      </c>
      <c r="J1336">
        <v>2</v>
      </c>
      <c r="K1336" s="2" t="s">
        <v>20</v>
      </c>
      <c r="L1336" s="2">
        <f t="shared" si="121"/>
        <v>2</v>
      </c>
      <c r="M1336" s="2">
        <f t="shared" si="122"/>
        <v>0</v>
      </c>
      <c r="N1336" s="2">
        <f t="shared" si="123"/>
        <v>2</v>
      </c>
      <c r="O1336" s="2">
        <f t="shared" si="124"/>
        <v>0</v>
      </c>
      <c r="P1336">
        <v>7</v>
      </c>
      <c r="Q1336" s="2" t="s">
        <v>19</v>
      </c>
      <c r="R1336" s="2">
        <f t="shared" si="125"/>
        <v>1</v>
      </c>
      <c r="S1336">
        <v>11</v>
      </c>
      <c r="T1336">
        <v>3</v>
      </c>
      <c r="U1336">
        <v>3</v>
      </c>
      <c r="V1336">
        <v>22</v>
      </c>
      <c r="W1336">
        <v>9</v>
      </c>
      <c r="X1336">
        <v>3</v>
      </c>
    </row>
    <row r="1337" spans="1:24" x14ac:dyDescent="0.25">
      <c r="A1337">
        <v>915</v>
      </c>
      <c r="B1337">
        <v>55</v>
      </c>
      <c r="C1337" s="2" t="s">
        <v>19</v>
      </c>
      <c r="D1337" s="2">
        <f t="shared" si="120"/>
        <v>0</v>
      </c>
      <c r="E1337">
        <v>1</v>
      </c>
      <c r="F1337">
        <v>4</v>
      </c>
      <c r="G1337">
        <v>2</v>
      </c>
      <c r="H1337">
        <v>2</v>
      </c>
      <c r="I1337">
        <v>4</v>
      </c>
      <c r="J1337">
        <v>2</v>
      </c>
      <c r="K1337" s="2" t="s">
        <v>21</v>
      </c>
      <c r="L1337" s="2">
        <f t="shared" si="121"/>
        <v>1</v>
      </c>
      <c r="M1337" s="2">
        <f t="shared" si="122"/>
        <v>1</v>
      </c>
      <c r="N1337" s="2">
        <f t="shared" si="123"/>
        <v>0</v>
      </c>
      <c r="O1337" s="2">
        <f t="shared" si="124"/>
        <v>0</v>
      </c>
      <c r="P1337">
        <v>1</v>
      </c>
      <c r="Q1337" s="2" t="s">
        <v>17</v>
      </c>
      <c r="R1337" s="2">
        <f t="shared" si="125"/>
        <v>2</v>
      </c>
      <c r="S1337">
        <v>15</v>
      </c>
      <c r="T1337">
        <v>3</v>
      </c>
      <c r="U1337">
        <v>3</v>
      </c>
      <c r="V1337">
        <v>33</v>
      </c>
      <c r="W1337">
        <v>9</v>
      </c>
      <c r="X1337">
        <v>15</v>
      </c>
    </row>
    <row r="1338" spans="1:24" x14ac:dyDescent="0.25">
      <c r="A1338">
        <v>923</v>
      </c>
      <c r="B1338">
        <v>44</v>
      </c>
      <c r="C1338" s="2" t="s">
        <v>19</v>
      </c>
      <c r="D1338" s="2">
        <f t="shared" si="120"/>
        <v>0</v>
      </c>
      <c r="E1338">
        <v>2</v>
      </c>
      <c r="F1338">
        <v>3</v>
      </c>
      <c r="G1338">
        <v>1</v>
      </c>
      <c r="H1338">
        <v>1</v>
      </c>
      <c r="I1338">
        <v>5</v>
      </c>
      <c r="J1338">
        <v>1</v>
      </c>
      <c r="K1338" s="2" t="s">
        <v>21</v>
      </c>
      <c r="L1338" s="2">
        <f t="shared" si="121"/>
        <v>1</v>
      </c>
      <c r="M1338" s="2">
        <f t="shared" si="122"/>
        <v>1</v>
      </c>
      <c r="N1338" s="2">
        <f t="shared" si="123"/>
        <v>0</v>
      </c>
      <c r="O1338" s="2">
        <f t="shared" si="124"/>
        <v>0</v>
      </c>
      <c r="P1338">
        <v>1</v>
      </c>
      <c r="Q1338" s="2" t="s">
        <v>19</v>
      </c>
      <c r="R1338" s="2">
        <f t="shared" si="125"/>
        <v>1</v>
      </c>
      <c r="S1338">
        <v>14</v>
      </c>
      <c r="T1338">
        <v>3</v>
      </c>
      <c r="U1338">
        <v>2</v>
      </c>
      <c r="V1338">
        <v>25</v>
      </c>
      <c r="W1338">
        <v>9</v>
      </c>
      <c r="X1338">
        <v>14</v>
      </c>
    </row>
    <row r="1339" spans="1:24" x14ac:dyDescent="0.25">
      <c r="A1339">
        <v>924</v>
      </c>
      <c r="B1339">
        <v>34</v>
      </c>
      <c r="C1339" s="2" t="s">
        <v>19</v>
      </c>
      <c r="D1339" s="2">
        <f t="shared" si="120"/>
        <v>0</v>
      </c>
      <c r="E1339">
        <v>3</v>
      </c>
      <c r="F1339">
        <v>3</v>
      </c>
      <c r="G1339">
        <v>2</v>
      </c>
      <c r="H1339">
        <v>2</v>
      </c>
      <c r="I1339">
        <v>2</v>
      </c>
      <c r="J1339">
        <v>2</v>
      </c>
      <c r="K1339" s="2" t="s">
        <v>20</v>
      </c>
      <c r="L1339" s="2">
        <f t="shared" si="121"/>
        <v>2</v>
      </c>
      <c r="M1339" s="2">
        <f t="shared" si="122"/>
        <v>0</v>
      </c>
      <c r="N1339" s="2">
        <f t="shared" si="123"/>
        <v>2</v>
      </c>
      <c r="O1339" s="2">
        <f t="shared" si="124"/>
        <v>0</v>
      </c>
      <c r="P1339">
        <v>4</v>
      </c>
      <c r="Q1339" s="2" t="s">
        <v>19</v>
      </c>
      <c r="R1339" s="2">
        <f t="shared" si="125"/>
        <v>1</v>
      </c>
      <c r="S1339">
        <v>11</v>
      </c>
      <c r="T1339">
        <v>3</v>
      </c>
      <c r="U1339">
        <v>4</v>
      </c>
      <c r="V1339">
        <v>10</v>
      </c>
      <c r="W1339">
        <v>9</v>
      </c>
      <c r="X1339">
        <v>1</v>
      </c>
    </row>
    <row r="1340" spans="1:24" x14ac:dyDescent="0.25">
      <c r="A1340">
        <v>938</v>
      </c>
      <c r="B1340">
        <v>39</v>
      </c>
      <c r="C1340" s="2" t="s">
        <v>19</v>
      </c>
      <c r="D1340" s="2">
        <f t="shared" si="120"/>
        <v>0</v>
      </c>
      <c r="E1340">
        <v>2</v>
      </c>
      <c r="F1340">
        <v>3</v>
      </c>
      <c r="G1340">
        <v>1</v>
      </c>
      <c r="H1340">
        <v>2</v>
      </c>
      <c r="I1340">
        <v>4</v>
      </c>
      <c r="J1340">
        <v>2</v>
      </c>
      <c r="K1340" s="2" t="s">
        <v>21</v>
      </c>
      <c r="L1340" s="2">
        <f t="shared" si="121"/>
        <v>1</v>
      </c>
      <c r="M1340" s="2">
        <f t="shared" si="122"/>
        <v>1</v>
      </c>
      <c r="N1340" s="2">
        <f t="shared" si="123"/>
        <v>0</v>
      </c>
      <c r="O1340" s="2">
        <f t="shared" si="124"/>
        <v>0</v>
      </c>
      <c r="P1340">
        <v>6</v>
      </c>
      <c r="Q1340" s="2" t="s">
        <v>17</v>
      </c>
      <c r="R1340" s="2">
        <f t="shared" si="125"/>
        <v>2</v>
      </c>
      <c r="S1340">
        <v>13</v>
      </c>
      <c r="T1340">
        <v>3</v>
      </c>
      <c r="U1340">
        <v>3</v>
      </c>
      <c r="V1340">
        <v>19</v>
      </c>
      <c r="W1340">
        <v>9</v>
      </c>
      <c r="X1340">
        <v>15</v>
      </c>
    </row>
    <row r="1341" spans="1:24" x14ac:dyDescent="0.25">
      <c r="A1341">
        <v>956</v>
      </c>
      <c r="B1341">
        <v>55</v>
      </c>
      <c r="C1341" s="2" t="s">
        <v>19</v>
      </c>
      <c r="D1341" s="2">
        <f t="shared" si="120"/>
        <v>0</v>
      </c>
      <c r="E1341">
        <v>2</v>
      </c>
      <c r="F1341">
        <v>4</v>
      </c>
      <c r="G1341">
        <v>1</v>
      </c>
      <c r="H1341">
        <v>1</v>
      </c>
      <c r="I1341">
        <v>5</v>
      </c>
      <c r="J1341">
        <v>3</v>
      </c>
      <c r="K1341" s="2" t="s">
        <v>20</v>
      </c>
      <c r="L1341" s="2">
        <f t="shared" si="121"/>
        <v>2</v>
      </c>
      <c r="M1341" s="2">
        <f t="shared" si="122"/>
        <v>0</v>
      </c>
      <c r="N1341" s="2">
        <f t="shared" si="123"/>
        <v>2</v>
      </c>
      <c r="O1341" s="2">
        <f t="shared" si="124"/>
        <v>0</v>
      </c>
      <c r="P1341">
        <v>4</v>
      </c>
      <c r="Q1341" s="2" t="s">
        <v>19</v>
      </c>
      <c r="R1341" s="2">
        <f t="shared" si="125"/>
        <v>1</v>
      </c>
      <c r="S1341">
        <v>14</v>
      </c>
      <c r="T1341">
        <v>3</v>
      </c>
      <c r="U1341">
        <v>3</v>
      </c>
      <c r="V1341">
        <v>19</v>
      </c>
      <c r="W1341">
        <v>9</v>
      </c>
      <c r="X1341">
        <v>9</v>
      </c>
    </row>
    <row r="1342" spans="1:24" x14ac:dyDescent="0.25">
      <c r="A1342">
        <v>963</v>
      </c>
      <c r="B1342">
        <v>51</v>
      </c>
      <c r="C1342" s="2" t="s">
        <v>19</v>
      </c>
      <c r="D1342" s="2">
        <f t="shared" si="120"/>
        <v>0</v>
      </c>
      <c r="E1342">
        <v>3</v>
      </c>
      <c r="F1342">
        <v>3</v>
      </c>
      <c r="G1342">
        <v>1</v>
      </c>
      <c r="H1342">
        <v>2</v>
      </c>
      <c r="I1342">
        <v>4</v>
      </c>
      <c r="J1342">
        <v>2</v>
      </c>
      <c r="K1342" s="2" t="s">
        <v>21</v>
      </c>
      <c r="L1342" s="2">
        <f t="shared" si="121"/>
        <v>1</v>
      </c>
      <c r="M1342" s="2">
        <f t="shared" si="122"/>
        <v>1</v>
      </c>
      <c r="N1342" s="2">
        <f t="shared" si="123"/>
        <v>0</v>
      </c>
      <c r="O1342" s="2">
        <f t="shared" si="124"/>
        <v>0</v>
      </c>
      <c r="P1342">
        <v>9</v>
      </c>
      <c r="Q1342" s="2" t="s">
        <v>17</v>
      </c>
      <c r="R1342" s="2">
        <f t="shared" si="125"/>
        <v>2</v>
      </c>
      <c r="S1342">
        <v>11</v>
      </c>
      <c r="T1342">
        <v>3</v>
      </c>
      <c r="U1342">
        <v>3</v>
      </c>
      <c r="V1342">
        <v>33</v>
      </c>
      <c r="W1342">
        <v>9</v>
      </c>
      <c r="X1342">
        <v>0</v>
      </c>
    </row>
    <row r="1343" spans="1:24" x14ac:dyDescent="0.25">
      <c r="A1343">
        <v>967</v>
      </c>
      <c r="B1343">
        <v>58</v>
      </c>
      <c r="C1343" s="2" t="s">
        <v>17</v>
      </c>
      <c r="D1343" s="2">
        <f t="shared" si="120"/>
        <v>1</v>
      </c>
      <c r="E1343">
        <v>2</v>
      </c>
      <c r="F1343">
        <v>3</v>
      </c>
      <c r="G1343">
        <v>1</v>
      </c>
      <c r="H1343">
        <v>2</v>
      </c>
      <c r="I1343">
        <v>3</v>
      </c>
      <c r="J1343">
        <v>1</v>
      </c>
      <c r="K1343" s="2" t="s">
        <v>20</v>
      </c>
      <c r="L1343" s="2">
        <f t="shared" si="121"/>
        <v>2</v>
      </c>
      <c r="M1343" s="2">
        <f t="shared" si="122"/>
        <v>0</v>
      </c>
      <c r="N1343" s="2">
        <f t="shared" si="123"/>
        <v>2</v>
      </c>
      <c r="O1343" s="2">
        <f t="shared" si="124"/>
        <v>0</v>
      </c>
      <c r="P1343">
        <v>7</v>
      </c>
      <c r="Q1343" s="2" t="s">
        <v>17</v>
      </c>
      <c r="R1343" s="2">
        <f t="shared" si="125"/>
        <v>2</v>
      </c>
      <c r="S1343">
        <v>14</v>
      </c>
      <c r="T1343">
        <v>3</v>
      </c>
      <c r="U1343">
        <v>2</v>
      </c>
      <c r="V1343">
        <v>10</v>
      </c>
      <c r="W1343">
        <v>9</v>
      </c>
      <c r="X1343">
        <v>5</v>
      </c>
    </row>
    <row r="1344" spans="1:24" x14ac:dyDescent="0.25">
      <c r="A1344">
        <v>970</v>
      </c>
      <c r="B1344">
        <v>48</v>
      </c>
      <c r="C1344" s="2" t="s">
        <v>19</v>
      </c>
      <c r="D1344" s="2">
        <f t="shared" si="120"/>
        <v>0</v>
      </c>
      <c r="E1344">
        <v>3</v>
      </c>
      <c r="F1344">
        <v>4</v>
      </c>
      <c r="G1344">
        <v>2</v>
      </c>
      <c r="H1344">
        <v>1</v>
      </c>
      <c r="I1344">
        <v>3</v>
      </c>
      <c r="J1344">
        <v>1</v>
      </c>
      <c r="K1344" s="2" t="s">
        <v>18</v>
      </c>
      <c r="L1344" s="2">
        <f t="shared" si="121"/>
        <v>3</v>
      </c>
      <c r="M1344" s="2">
        <f t="shared" si="122"/>
        <v>0</v>
      </c>
      <c r="N1344" s="2">
        <f t="shared" si="123"/>
        <v>0</v>
      </c>
      <c r="O1344" s="2">
        <f t="shared" si="124"/>
        <v>3</v>
      </c>
      <c r="P1344">
        <v>4</v>
      </c>
      <c r="Q1344" s="2" t="s">
        <v>19</v>
      </c>
      <c r="R1344" s="2">
        <f t="shared" si="125"/>
        <v>1</v>
      </c>
      <c r="S1344">
        <v>11</v>
      </c>
      <c r="T1344">
        <v>3</v>
      </c>
      <c r="U1344">
        <v>3</v>
      </c>
      <c r="V1344">
        <v>10</v>
      </c>
      <c r="W1344">
        <v>9</v>
      </c>
      <c r="X1344">
        <v>0</v>
      </c>
    </row>
    <row r="1345" spans="1:24" x14ac:dyDescent="0.25">
      <c r="A1345">
        <v>1006</v>
      </c>
      <c r="B1345">
        <v>29</v>
      </c>
      <c r="C1345" s="2" t="s">
        <v>19</v>
      </c>
      <c r="D1345" s="2">
        <f t="shared" si="120"/>
        <v>0</v>
      </c>
      <c r="E1345">
        <v>3</v>
      </c>
      <c r="F1345">
        <v>2</v>
      </c>
      <c r="G1345">
        <v>2</v>
      </c>
      <c r="H1345">
        <v>2</v>
      </c>
      <c r="I1345">
        <v>3</v>
      </c>
      <c r="J1345">
        <v>1</v>
      </c>
      <c r="K1345" s="2" t="s">
        <v>18</v>
      </c>
      <c r="L1345" s="2">
        <f t="shared" si="121"/>
        <v>3</v>
      </c>
      <c r="M1345" s="2">
        <f t="shared" si="122"/>
        <v>0</v>
      </c>
      <c r="N1345" s="2">
        <f t="shared" si="123"/>
        <v>0</v>
      </c>
      <c r="O1345" s="2">
        <f t="shared" si="124"/>
        <v>3</v>
      </c>
      <c r="P1345">
        <v>5</v>
      </c>
      <c r="Q1345" s="2" t="s">
        <v>19</v>
      </c>
      <c r="R1345" s="2">
        <f t="shared" si="125"/>
        <v>1</v>
      </c>
      <c r="S1345">
        <v>13</v>
      </c>
      <c r="T1345">
        <v>3</v>
      </c>
      <c r="U1345">
        <v>2</v>
      </c>
      <c r="V1345">
        <v>10</v>
      </c>
      <c r="W1345">
        <v>9</v>
      </c>
      <c r="X1345">
        <v>0</v>
      </c>
    </row>
    <row r="1346" spans="1:24" x14ac:dyDescent="0.25">
      <c r="A1346">
        <v>1049</v>
      </c>
      <c r="B1346">
        <v>34</v>
      </c>
      <c r="C1346" s="2" t="s">
        <v>19</v>
      </c>
      <c r="D1346" s="2">
        <f t="shared" ref="D1346:D1409" si="126">IF(C1346="Yes", 1,0)</f>
        <v>0</v>
      </c>
      <c r="E1346">
        <v>3</v>
      </c>
      <c r="F1346">
        <v>4</v>
      </c>
      <c r="G1346">
        <v>2</v>
      </c>
      <c r="H1346">
        <v>3</v>
      </c>
      <c r="I1346">
        <v>2</v>
      </c>
      <c r="J1346">
        <v>4</v>
      </c>
      <c r="K1346" s="2" t="s">
        <v>18</v>
      </c>
      <c r="L1346" s="2">
        <f t="shared" ref="L1346:L1409" si="127">SUM(M1346,N1346,O1346)</f>
        <v>3</v>
      </c>
      <c r="M1346" s="2">
        <f t="shared" ref="M1346:M1409" si="128">IF(K1346="Divorced", 1,0)</f>
        <v>0</v>
      </c>
      <c r="N1346" s="2">
        <f t="shared" ref="N1346:N1409" si="129">IF(K1346="Married", 2,0)</f>
        <v>0</v>
      </c>
      <c r="O1346" s="2">
        <f t="shared" ref="O1346:O1409" si="130">IF(K1346="Single", 3,0)</f>
        <v>3</v>
      </c>
      <c r="P1346">
        <v>1</v>
      </c>
      <c r="Q1346" s="2" t="s">
        <v>19</v>
      </c>
      <c r="R1346" s="2">
        <f t="shared" ref="R1346:R1409" si="131">IF(Q1346="Yes",  2,1)</f>
        <v>1</v>
      </c>
      <c r="S1346">
        <v>18</v>
      </c>
      <c r="T1346">
        <v>3</v>
      </c>
      <c r="U1346">
        <v>3</v>
      </c>
      <c r="V1346">
        <v>13</v>
      </c>
      <c r="W1346">
        <v>9</v>
      </c>
      <c r="X1346">
        <v>3</v>
      </c>
    </row>
    <row r="1347" spans="1:24" x14ac:dyDescent="0.25">
      <c r="A1347">
        <v>1051</v>
      </c>
      <c r="B1347">
        <v>42</v>
      </c>
      <c r="C1347" s="2" t="s">
        <v>19</v>
      </c>
      <c r="D1347" s="2">
        <f t="shared" si="126"/>
        <v>0</v>
      </c>
      <c r="E1347">
        <v>2</v>
      </c>
      <c r="F1347">
        <v>1</v>
      </c>
      <c r="G1347">
        <v>1</v>
      </c>
      <c r="H1347">
        <v>1</v>
      </c>
      <c r="I1347">
        <v>1</v>
      </c>
      <c r="J1347">
        <v>1</v>
      </c>
      <c r="K1347" s="2" t="s">
        <v>18</v>
      </c>
      <c r="L1347" s="2">
        <f t="shared" si="127"/>
        <v>3</v>
      </c>
      <c r="M1347" s="2">
        <f t="shared" si="128"/>
        <v>0</v>
      </c>
      <c r="N1347" s="2">
        <f t="shared" si="129"/>
        <v>0</v>
      </c>
      <c r="O1347" s="2">
        <f t="shared" si="130"/>
        <v>3</v>
      </c>
      <c r="P1347">
        <v>3</v>
      </c>
      <c r="Q1347" s="2" t="s">
        <v>19</v>
      </c>
      <c r="R1347" s="2">
        <f t="shared" si="131"/>
        <v>1</v>
      </c>
      <c r="S1347">
        <v>13</v>
      </c>
      <c r="T1347">
        <v>3</v>
      </c>
      <c r="U1347">
        <v>3</v>
      </c>
      <c r="V1347">
        <v>12</v>
      </c>
      <c r="W1347">
        <v>9</v>
      </c>
      <c r="X1347">
        <v>5</v>
      </c>
    </row>
    <row r="1348" spans="1:24" x14ac:dyDescent="0.25">
      <c r="A1348">
        <v>1054</v>
      </c>
      <c r="B1348">
        <v>57</v>
      </c>
      <c r="C1348" s="2" t="s">
        <v>19</v>
      </c>
      <c r="D1348" s="2">
        <f t="shared" si="126"/>
        <v>0</v>
      </c>
      <c r="E1348">
        <v>2</v>
      </c>
      <c r="F1348">
        <v>2</v>
      </c>
      <c r="G1348">
        <v>2</v>
      </c>
      <c r="H1348">
        <v>3</v>
      </c>
      <c r="I1348">
        <v>2</v>
      </c>
      <c r="J1348">
        <v>4</v>
      </c>
      <c r="K1348" s="2" t="s">
        <v>20</v>
      </c>
      <c r="L1348" s="2">
        <f t="shared" si="127"/>
        <v>2</v>
      </c>
      <c r="M1348" s="2">
        <f t="shared" si="128"/>
        <v>0</v>
      </c>
      <c r="N1348" s="2">
        <f t="shared" si="129"/>
        <v>2</v>
      </c>
      <c r="O1348" s="2">
        <f t="shared" si="130"/>
        <v>0</v>
      </c>
      <c r="P1348">
        <v>0</v>
      </c>
      <c r="Q1348" s="2" t="s">
        <v>19</v>
      </c>
      <c r="R1348" s="2">
        <f t="shared" si="131"/>
        <v>1</v>
      </c>
      <c r="S1348">
        <v>24</v>
      </c>
      <c r="T1348">
        <v>4</v>
      </c>
      <c r="U1348">
        <v>2</v>
      </c>
      <c r="V1348">
        <v>12</v>
      </c>
      <c r="W1348">
        <v>9</v>
      </c>
      <c r="X1348">
        <v>2</v>
      </c>
    </row>
    <row r="1349" spans="1:24" x14ac:dyDescent="0.25">
      <c r="A1349">
        <v>1059</v>
      </c>
      <c r="B1349">
        <v>34</v>
      </c>
      <c r="C1349" s="2" t="s">
        <v>17</v>
      </c>
      <c r="D1349" s="2">
        <f t="shared" si="126"/>
        <v>1</v>
      </c>
      <c r="E1349">
        <v>3</v>
      </c>
      <c r="F1349">
        <v>1</v>
      </c>
      <c r="G1349">
        <v>2</v>
      </c>
      <c r="H1349">
        <v>4</v>
      </c>
      <c r="I1349">
        <v>2</v>
      </c>
      <c r="J1349">
        <v>4</v>
      </c>
      <c r="K1349" s="2" t="s">
        <v>18</v>
      </c>
      <c r="L1349" s="2">
        <f t="shared" si="127"/>
        <v>3</v>
      </c>
      <c r="M1349" s="2">
        <f t="shared" si="128"/>
        <v>0</v>
      </c>
      <c r="N1349" s="2">
        <f t="shared" si="129"/>
        <v>0</v>
      </c>
      <c r="O1349" s="2">
        <f t="shared" si="130"/>
        <v>3</v>
      </c>
      <c r="P1349">
        <v>0</v>
      </c>
      <c r="Q1349" s="2" t="s">
        <v>17</v>
      </c>
      <c r="R1349" s="2">
        <f t="shared" si="131"/>
        <v>2</v>
      </c>
      <c r="S1349">
        <v>23</v>
      </c>
      <c r="T1349">
        <v>4</v>
      </c>
      <c r="U1349">
        <v>4</v>
      </c>
      <c r="V1349">
        <v>15</v>
      </c>
      <c r="W1349">
        <v>9</v>
      </c>
      <c r="X1349">
        <v>10</v>
      </c>
    </row>
    <row r="1350" spans="1:24" x14ac:dyDescent="0.25">
      <c r="A1350">
        <v>1077</v>
      </c>
      <c r="B1350">
        <v>54</v>
      </c>
      <c r="C1350" s="2" t="s">
        <v>19</v>
      </c>
      <c r="D1350" s="2">
        <f t="shared" si="126"/>
        <v>0</v>
      </c>
      <c r="E1350">
        <v>3</v>
      </c>
      <c r="F1350">
        <v>2</v>
      </c>
      <c r="G1350">
        <v>1</v>
      </c>
      <c r="H1350">
        <v>3</v>
      </c>
      <c r="I1350">
        <v>4</v>
      </c>
      <c r="J1350">
        <v>4</v>
      </c>
      <c r="K1350" s="2" t="s">
        <v>21</v>
      </c>
      <c r="L1350" s="2">
        <f t="shared" si="127"/>
        <v>1</v>
      </c>
      <c r="M1350" s="2">
        <f t="shared" si="128"/>
        <v>1</v>
      </c>
      <c r="N1350" s="2">
        <f t="shared" si="129"/>
        <v>0</v>
      </c>
      <c r="O1350" s="2">
        <f t="shared" si="130"/>
        <v>0</v>
      </c>
      <c r="P1350">
        <v>3</v>
      </c>
      <c r="Q1350" s="2" t="s">
        <v>19</v>
      </c>
      <c r="R1350" s="2">
        <f t="shared" si="131"/>
        <v>1</v>
      </c>
      <c r="S1350">
        <v>20</v>
      </c>
      <c r="T1350">
        <v>4</v>
      </c>
      <c r="U1350">
        <v>3</v>
      </c>
      <c r="V1350">
        <v>14</v>
      </c>
      <c r="W1350">
        <v>9</v>
      </c>
      <c r="X1350">
        <v>1</v>
      </c>
    </row>
    <row r="1351" spans="1:24" x14ac:dyDescent="0.25">
      <c r="A1351">
        <v>1085</v>
      </c>
      <c r="B1351">
        <v>34</v>
      </c>
      <c r="C1351" s="2" t="s">
        <v>19</v>
      </c>
      <c r="D1351" s="2">
        <f t="shared" si="126"/>
        <v>0</v>
      </c>
      <c r="E1351">
        <v>3</v>
      </c>
      <c r="F1351">
        <v>4</v>
      </c>
      <c r="G1351">
        <v>2</v>
      </c>
      <c r="H1351">
        <v>2</v>
      </c>
      <c r="I1351">
        <v>3</v>
      </c>
      <c r="J1351">
        <v>3</v>
      </c>
      <c r="K1351" s="2" t="s">
        <v>20</v>
      </c>
      <c r="L1351" s="2">
        <f t="shared" si="127"/>
        <v>2</v>
      </c>
      <c r="M1351" s="2">
        <f t="shared" si="128"/>
        <v>0</v>
      </c>
      <c r="N1351" s="2">
        <f t="shared" si="129"/>
        <v>2</v>
      </c>
      <c r="O1351" s="2">
        <f t="shared" si="130"/>
        <v>0</v>
      </c>
      <c r="P1351">
        <v>1</v>
      </c>
      <c r="Q1351" s="2" t="s">
        <v>17</v>
      </c>
      <c r="R1351" s="2">
        <f t="shared" si="131"/>
        <v>2</v>
      </c>
      <c r="S1351">
        <v>14</v>
      </c>
      <c r="T1351">
        <v>3</v>
      </c>
      <c r="U1351">
        <v>3</v>
      </c>
      <c r="V1351">
        <v>10</v>
      </c>
      <c r="W1351">
        <v>9</v>
      </c>
      <c r="X1351">
        <v>8</v>
      </c>
    </row>
    <row r="1352" spans="1:24" x14ac:dyDescent="0.25">
      <c r="A1352">
        <v>1123</v>
      </c>
      <c r="B1352">
        <v>29</v>
      </c>
      <c r="C1352" s="2" t="s">
        <v>19</v>
      </c>
      <c r="D1352" s="2">
        <f t="shared" si="126"/>
        <v>0</v>
      </c>
      <c r="E1352">
        <v>1</v>
      </c>
      <c r="F1352">
        <v>2</v>
      </c>
      <c r="G1352">
        <v>2</v>
      </c>
      <c r="H1352">
        <v>3</v>
      </c>
      <c r="I1352">
        <v>1</v>
      </c>
      <c r="J1352">
        <v>4</v>
      </c>
      <c r="K1352" s="2" t="s">
        <v>18</v>
      </c>
      <c r="L1352" s="2">
        <f t="shared" si="127"/>
        <v>3</v>
      </c>
      <c r="M1352" s="2">
        <f t="shared" si="128"/>
        <v>0</v>
      </c>
      <c r="N1352" s="2">
        <f t="shared" si="129"/>
        <v>0</v>
      </c>
      <c r="O1352" s="2">
        <f t="shared" si="130"/>
        <v>3</v>
      </c>
      <c r="P1352">
        <v>1</v>
      </c>
      <c r="Q1352" s="2" t="s">
        <v>17</v>
      </c>
      <c r="R1352" s="2">
        <f t="shared" si="131"/>
        <v>2</v>
      </c>
      <c r="S1352">
        <v>18</v>
      </c>
      <c r="T1352">
        <v>3</v>
      </c>
      <c r="U1352">
        <v>3</v>
      </c>
      <c r="V1352">
        <v>10</v>
      </c>
      <c r="W1352">
        <v>9</v>
      </c>
      <c r="X1352">
        <v>1</v>
      </c>
    </row>
    <row r="1353" spans="1:24" x14ac:dyDescent="0.25">
      <c r="A1353">
        <v>1131</v>
      </c>
      <c r="B1353">
        <v>35</v>
      </c>
      <c r="C1353" s="2" t="s">
        <v>19</v>
      </c>
      <c r="D1353" s="2">
        <f t="shared" si="126"/>
        <v>0</v>
      </c>
      <c r="E1353">
        <v>3</v>
      </c>
      <c r="F1353">
        <v>2</v>
      </c>
      <c r="G1353">
        <v>2</v>
      </c>
      <c r="H1353">
        <v>3</v>
      </c>
      <c r="I1353">
        <v>2</v>
      </c>
      <c r="J1353">
        <v>3</v>
      </c>
      <c r="K1353" s="2" t="s">
        <v>20</v>
      </c>
      <c r="L1353" s="2">
        <f t="shared" si="127"/>
        <v>2</v>
      </c>
      <c r="M1353" s="2">
        <f t="shared" si="128"/>
        <v>0</v>
      </c>
      <c r="N1353" s="2">
        <f t="shared" si="129"/>
        <v>2</v>
      </c>
      <c r="O1353" s="2">
        <f t="shared" si="130"/>
        <v>0</v>
      </c>
      <c r="P1353">
        <v>1</v>
      </c>
      <c r="Q1353" s="2" t="s">
        <v>19</v>
      </c>
      <c r="R1353" s="2">
        <f t="shared" si="131"/>
        <v>1</v>
      </c>
      <c r="S1353">
        <v>17</v>
      </c>
      <c r="T1353">
        <v>3</v>
      </c>
      <c r="U1353">
        <v>2</v>
      </c>
      <c r="V1353">
        <v>10</v>
      </c>
      <c r="W1353">
        <v>9</v>
      </c>
      <c r="X1353">
        <v>6</v>
      </c>
    </row>
    <row r="1354" spans="1:24" x14ac:dyDescent="0.25">
      <c r="A1354">
        <v>1187</v>
      </c>
      <c r="B1354">
        <v>35</v>
      </c>
      <c r="C1354" s="2" t="s">
        <v>17</v>
      </c>
      <c r="D1354" s="2">
        <f t="shared" si="126"/>
        <v>1</v>
      </c>
      <c r="E1354">
        <v>2</v>
      </c>
      <c r="F1354">
        <v>4</v>
      </c>
      <c r="G1354">
        <v>2</v>
      </c>
      <c r="H1354">
        <v>3</v>
      </c>
      <c r="I1354">
        <v>2</v>
      </c>
      <c r="J1354">
        <v>4</v>
      </c>
      <c r="K1354" s="2" t="s">
        <v>18</v>
      </c>
      <c r="L1354" s="2">
        <f t="shared" si="127"/>
        <v>3</v>
      </c>
      <c r="M1354" s="2">
        <f t="shared" si="128"/>
        <v>0</v>
      </c>
      <c r="N1354" s="2">
        <f t="shared" si="129"/>
        <v>0</v>
      </c>
      <c r="O1354" s="2">
        <f t="shared" si="130"/>
        <v>3</v>
      </c>
      <c r="P1354">
        <v>1</v>
      </c>
      <c r="Q1354" s="2" t="s">
        <v>17</v>
      </c>
      <c r="R1354" s="2">
        <f t="shared" si="131"/>
        <v>2</v>
      </c>
      <c r="S1354">
        <v>24</v>
      </c>
      <c r="T1354">
        <v>4</v>
      </c>
      <c r="U1354">
        <v>4</v>
      </c>
      <c r="V1354">
        <v>11</v>
      </c>
      <c r="W1354">
        <v>9</v>
      </c>
      <c r="X1354">
        <v>6</v>
      </c>
    </row>
    <row r="1355" spans="1:24" x14ac:dyDescent="0.25">
      <c r="A1355">
        <v>1213</v>
      </c>
      <c r="B1355">
        <v>34</v>
      </c>
      <c r="C1355" s="2" t="s">
        <v>19</v>
      </c>
      <c r="D1355" s="2">
        <f t="shared" si="126"/>
        <v>0</v>
      </c>
      <c r="E1355">
        <v>3</v>
      </c>
      <c r="F1355">
        <v>2</v>
      </c>
      <c r="G1355">
        <v>1</v>
      </c>
      <c r="H1355">
        <v>2</v>
      </c>
      <c r="I1355">
        <v>1</v>
      </c>
      <c r="J1355">
        <v>1</v>
      </c>
      <c r="K1355" s="2" t="s">
        <v>20</v>
      </c>
      <c r="L1355" s="2">
        <f t="shared" si="127"/>
        <v>2</v>
      </c>
      <c r="M1355" s="2">
        <f t="shared" si="128"/>
        <v>0</v>
      </c>
      <c r="N1355" s="2">
        <f t="shared" si="129"/>
        <v>2</v>
      </c>
      <c r="O1355" s="2">
        <f t="shared" si="130"/>
        <v>0</v>
      </c>
      <c r="P1355">
        <v>3</v>
      </c>
      <c r="Q1355" s="2" t="s">
        <v>19</v>
      </c>
      <c r="R1355" s="2">
        <f t="shared" si="131"/>
        <v>1</v>
      </c>
      <c r="S1355">
        <v>12</v>
      </c>
      <c r="T1355">
        <v>3</v>
      </c>
      <c r="U1355">
        <v>3</v>
      </c>
      <c r="V1355">
        <v>10</v>
      </c>
      <c r="W1355">
        <v>9</v>
      </c>
      <c r="X1355">
        <v>8</v>
      </c>
    </row>
    <row r="1356" spans="1:24" x14ac:dyDescent="0.25">
      <c r="A1356">
        <v>1217</v>
      </c>
      <c r="B1356">
        <v>43</v>
      </c>
      <c r="C1356" s="2" t="s">
        <v>19</v>
      </c>
      <c r="D1356" s="2">
        <f t="shared" si="126"/>
        <v>0</v>
      </c>
      <c r="E1356">
        <v>3</v>
      </c>
      <c r="F1356">
        <v>4</v>
      </c>
      <c r="G1356">
        <v>2</v>
      </c>
      <c r="H1356">
        <v>3</v>
      </c>
      <c r="I1356">
        <v>2</v>
      </c>
      <c r="J1356">
        <v>4</v>
      </c>
      <c r="K1356" s="2" t="s">
        <v>20</v>
      </c>
      <c r="L1356" s="2">
        <f t="shared" si="127"/>
        <v>2</v>
      </c>
      <c r="M1356" s="2">
        <f t="shared" si="128"/>
        <v>0</v>
      </c>
      <c r="N1356" s="2">
        <f t="shared" si="129"/>
        <v>2</v>
      </c>
      <c r="O1356" s="2">
        <f t="shared" si="130"/>
        <v>0</v>
      </c>
      <c r="P1356">
        <v>1</v>
      </c>
      <c r="Q1356" s="2" t="s">
        <v>17</v>
      </c>
      <c r="R1356" s="2">
        <f t="shared" si="131"/>
        <v>2</v>
      </c>
      <c r="S1356">
        <v>17</v>
      </c>
      <c r="T1356">
        <v>3</v>
      </c>
      <c r="U1356">
        <v>3</v>
      </c>
      <c r="V1356">
        <v>10</v>
      </c>
      <c r="W1356">
        <v>9</v>
      </c>
      <c r="X1356">
        <v>8</v>
      </c>
    </row>
    <row r="1357" spans="1:24" x14ac:dyDescent="0.25">
      <c r="A1357">
        <v>1302</v>
      </c>
      <c r="B1357">
        <v>58</v>
      </c>
      <c r="C1357" s="2" t="s">
        <v>19</v>
      </c>
      <c r="D1357" s="2">
        <f t="shared" si="126"/>
        <v>0</v>
      </c>
      <c r="E1357">
        <v>3</v>
      </c>
      <c r="F1357">
        <v>2</v>
      </c>
      <c r="G1357">
        <v>2</v>
      </c>
      <c r="H1357">
        <v>3</v>
      </c>
      <c r="I1357">
        <v>4</v>
      </c>
      <c r="J1357">
        <v>3</v>
      </c>
      <c r="K1357" s="2" t="s">
        <v>21</v>
      </c>
      <c r="L1357" s="2">
        <f t="shared" si="127"/>
        <v>1</v>
      </c>
      <c r="M1357" s="2">
        <f t="shared" si="128"/>
        <v>1</v>
      </c>
      <c r="N1357" s="2">
        <f t="shared" si="129"/>
        <v>0</v>
      </c>
      <c r="O1357" s="2">
        <f t="shared" si="130"/>
        <v>0</v>
      </c>
      <c r="P1357">
        <v>4</v>
      </c>
      <c r="Q1357" s="2" t="s">
        <v>19</v>
      </c>
      <c r="R1357" s="2">
        <f t="shared" si="131"/>
        <v>1</v>
      </c>
      <c r="S1357">
        <v>22</v>
      </c>
      <c r="T1357">
        <v>4</v>
      </c>
      <c r="U1357">
        <v>2</v>
      </c>
      <c r="V1357">
        <v>16</v>
      </c>
      <c r="W1357">
        <v>9</v>
      </c>
      <c r="X1357">
        <v>14</v>
      </c>
    </row>
    <row r="1358" spans="1:24" x14ac:dyDescent="0.25">
      <c r="A1358">
        <v>1341</v>
      </c>
      <c r="B1358">
        <v>36</v>
      </c>
      <c r="C1358" s="2" t="s">
        <v>19</v>
      </c>
      <c r="D1358" s="2">
        <f t="shared" si="126"/>
        <v>0</v>
      </c>
      <c r="E1358">
        <v>1</v>
      </c>
      <c r="F1358">
        <v>2</v>
      </c>
      <c r="G1358">
        <v>1</v>
      </c>
      <c r="H1358">
        <v>2</v>
      </c>
      <c r="I1358">
        <v>2</v>
      </c>
      <c r="J1358">
        <v>3</v>
      </c>
      <c r="K1358" s="2" t="s">
        <v>20</v>
      </c>
      <c r="L1358" s="2">
        <f t="shared" si="127"/>
        <v>2</v>
      </c>
      <c r="M1358" s="2">
        <f t="shared" si="128"/>
        <v>0</v>
      </c>
      <c r="N1358" s="2">
        <f t="shared" si="129"/>
        <v>2</v>
      </c>
      <c r="O1358" s="2">
        <f t="shared" si="130"/>
        <v>0</v>
      </c>
      <c r="P1358">
        <v>4</v>
      </c>
      <c r="Q1358" s="2" t="s">
        <v>17</v>
      </c>
      <c r="R1358" s="2">
        <f t="shared" si="131"/>
        <v>2</v>
      </c>
      <c r="S1358">
        <v>13</v>
      </c>
      <c r="T1358">
        <v>3</v>
      </c>
      <c r="U1358">
        <v>3</v>
      </c>
      <c r="V1358">
        <v>10</v>
      </c>
      <c r="W1358">
        <v>9</v>
      </c>
      <c r="X1358">
        <v>1</v>
      </c>
    </row>
    <row r="1359" spans="1:24" x14ac:dyDescent="0.25">
      <c r="A1359">
        <v>1400</v>
      </c>
      <c r="B1359">
        <v>43</v>
      </c>
      <c r="C1359" s="2" t="s">
        <v>19</v>
      </c>
      <c r="D1359" s="2">
        <f t="shared" si="126"/>
        <v>0</v>
      </c>
      <c r="E1359">
        <v>3</v>
      </c>
      <c r="F1359">
        <v>1</v>
      </c>
      <c r="G1359">
        <v>2</v>
      </c>
      <c r="H1359">
        <v>3</v>
      </c>
      <c r="I1359">
        <v>3</v>
      </c>
      <c r="J1359">
        <v>3</v>
      </c>
      <c r="K1359" s="2" t="s">
        <v>20</v>
      </c>
      <c r="L1359" s="2">
        <f t="shared" si="127"/>
        <v>2</v>
      </c>
      <c r="M1359" s="2">
        <f t="shared" si="128"/>
        <v>0</v>
      </c>
      <c r="N1359" s="2">
        <f t="shared" si="129"/>
        <v>2</v>
      </c>
      <c r="O1359" s="2">
        <f t="shared" si="130"/>
        <v>0</v>
      </c>
      <c r="P1359">
        <v>1</v>
      </c>
      <c r="Q1359" s="2" t="s">
        <v>19</v>
      </c>
      <c r="R1359" s="2">
        <f t="shared" si="131"/>
        <v>1</v>
      </c>
      <c r="S1359">
        <v>17</v>
      </c>
      <c r="T1359">
        <v>3</v>
      </c>
      <c r="U1359">
        <v>3</v>
      </c>
      <c r="V1359">
        <v>10</v>
      </c>
      <c r="W1359">
        <v>9</v>
      </c>
      <c r="X1359">
        <v>0</v>
      </c>
    </row>
    <row r="1360" spans="1:24" x14ac:dyDescent="0.25">
      <c r="A1360">
        <v>1402</v>
      </c>
      <c r="B1360">
        <v>55</v>
      </c>
      <c r="C1360" s="2" t="s">
        <v>19</v>
      </c>
      <c r="D1360" s="2">
        <f t="shared" si="126"/>
        <v>0</v>
      </c>
      <c r="E1360">
        <v>2</v>
      </c>
      <c r="F1360">
        <v>3</v>
      </c>
      <c r="G1360">
        <v>2</v>
      </c>
      <c r="H1360">
        <v>4</v>
      </c>
      <c r="I1360">
        <v>5</v>
      </c>
      <c r="J1360">
        <v>3</v>
      </c>
      <c r="K1360" s="2" t="s">
        <v>20</v>
      </c>
      <c r="L1360" s="2">
        <f t="shared" si="127"/>
        <v>2</v>
      </c>
      <c r="M1360" s="2">
        <f t="shared" si="128"/>
        <v>0</v>
      </c>
      <c r="N1360" s="2">
        <f t="shared" si="129"/>
        <v>2</v>
      </c>
      <c r="O1360" s="2">
        <f t="shared" si="130"/>
        <v>0</v>
      </c>
      <c r="P1360">
        <v>0</v>
      </c>
      <c r="Q1360" s="2" t="s">
        <v>17</v>
      </c>
      <c r="R1360" s="2">
        <f t="shared" si="131"/>
        <v>2</v>
      </c>
      <c r="S1360">
        <v>18</v>
      </c>
      <c r="T1360">
        <v>3</v>
      </c>
      <c r="U1360">
        <v>3</v>
      </c>
      <c r="V1360">
        <v>10</v>
      </c>
      <c r="W1360">
        <v>9</v>
      </c>
      <c r="X1360">
        <v>1</v>
      </c>
    </row>
    <row r="1361" spans="1:24" x14ac:dyDescent="0.25">
      <c r="A1361">
        <v>1405</v>
      </c>
      <c r="B1361">
        <v>42</v>
      </c>
      <c r="C1361" s="2" t="s">
        <v>19</v>
      </c>
      <c r="D1361" s="2">
        <f t="shared" si="126"/>
        <v>0</v>
      </c>
      <c r="E1361">
        <v>2</v>
      </c>
      <c r="F1361">
        <v>4</v>
      </c>
      <c r="G1361">
        <v>1</v>
      </c>
      <c r="H1361">
        <v>2</v>
      </c>
      <c r="I1361">
        <v>2</v>
      </c>
      <c r="J1361">
        <v>1</v>
      </c>
      <c r="K1361" s="2" t="s">
        <v>18</v>
      </c>
      <c r="L1361" s="2">
        <f t="shared" si="127"/>
        <v>3</v>
      </c>
      <c r="M1361" s="2">
        <f t="shared" si="128"/>
        <v>0</v>
      </c>
      <c r="N1361" s="2">
        <f t="shared" si="129"/>
        <v>0</v>
      </c>
      <c r="O1361" s="2">
        <f t="shared" si="130"/>
        <v>3</v>
      </c>
      <c r="P1361">
        <v>3</v>
      </c>
      <c r="Q1361" s="2" t="s">
        <v>19</v>
      </c>
      <c r="R1361" s="2">
        <f t="shared" si="131"/>
        <v>1</v>
      </c>
      <c r="S1361">
        <v>12</v>
      </c>
      <c r="T1361">
        <v>3</v>
      </c>
      <c r="U1361">
        <v>3</v>
      </c>
      <c r="V1361">
        <v>20</v>
      </c>
      <c r="W1361">
        <v>9</v>
      </c>
      <c r="X1361">
        <v>3</v>
      </c>
    </row>
    <row r="1362" spans="1:24" x14ac:dyDescent="0.25">
      <c r="A1362">
        <v>1410</v>
      </c>
      <c r="B1362">
        <v>40</v>
      </c>
      <c r="C1362" s="2" t="s">
        <v>19</v>
      </c>
      <c r="D1362" s="2">
        <f t="shared" si="126"/>
        <v>0</v>
      </c>
      <c r="E1362">
        <v>3</v>
      </c>
      <c r="F1362">
        <v>4</v>
      </c>
      <c r="G1362">
        <v>1</v>
      </c>
      <c r="H1362">
        <v>1</v>
      </c>
      <c r="I1362">
        <v>2</v>
      </c>
      <c r="J1362">
        <v>2</v>
      </c>
      <c r="K1362" s="2" t="s">
        <v>20</v>
      </c>
      <c r="L1362" s="2">
        <f t="shared" si="127"/>
        <v>2</v>
      </c>
      <c r="M1362" s="2">
        <f t="shared" si="128"/>
        <v>0</v>
      </c>
      <c r="N1362" s="2">
        <f t="shared" si="129"/>
        <v>2</v>
      </c>
      <c r="O1362" s="2">
        <f t="shared" si="130"/>
        <v>0</v>
      </c>
      <c r="P1362">
        <v>4</v>
      </c>
      <c r="Q1362" s="2" t="s">
        <v>19</v>
      </c>
      <c r="R1362" s="2">
        <f t="shared" si="131"/>
        <v>1</v>
      </c>
      <c r="S1362">
        <v>11</v>
      </c>
      <c r="T1362">
        <v>3</v>
      </c>
      <c r="U1362">
        <v>4</v>
      </c>
      <c r="V1362">
        <v>10</v>
      </c>
      <c r="W1362">
        <v>9</v>
      </c>
      <c r="X1362">
        <v>9</v>
      </c>
    </row>
    <row r="1363" spans="1:24" x14ac:dyDescent="0.25">
      <c r="A1363">
        <v>1445</v>
      </c>
      <c r="B1363">
        <v>56</v>
      </c>
      <c r="C1363" s="2" t="s">
        <v>17</v>
      </c>
      <c r="D1363" s="2">
        <f t="shared" si="126"/>
        <v>1</v>
      </c>
      <c r="E1363">
        <v>2</v>
      </c>
      <c r="F1363">
        <v>4</v>
      </c>
      <c r="G1363">
        <v>1</v>
      </c>
      <c r="H1363">
        <v>2</v>
      </c>
      <c r="I1363">
        <v>1</v>
      </c>
      <c r="J1363">
        <v>1</v>
      </c>
      <c r="K1363" s="2" t="s">
        <v>20</v>
      </c>
      <c r="L1363" s="2">
        <f t="shared" si="127"/>
        <v>2</v>
      </c>
      <c r="M1363" s="2">
        <f t="shared" si="128"/>
        <v>0</v>
      </c>
      <c r="N1363" s="2">
        <f t="shared" si="129"/>
        <v>2</v>
      </c>
      <c r="O1363" s="2">
        <f t="shared" si="130"/>
        <v>0</v>
      </c>
      <c r="P1363">
        <v>8</v>
      </c>
      <c r="Q1363" s="2" t="s">
        <v>19</v>
      </c>
      <c r="R1363" s="2">
        <f t="shared" si="131"/>
        <v>1</v>
      </c>
      <c r="S1363">
        <v>11</v>
      </c>
      <c r="T1363">
        <v>3</v>
      </c>
      <c r="U1363">
        <v>1</v>
      </c>
      <c r="V1363">
        <v>10</v>
      </c>
      <c r="W1363">
        <v>9</v>
      </c>
      <c r="X1363">
        <v>9</v>
      </c>
    </row>
    <row r="1364" spans="1:24" x14ac:dyDescent="0.25">
      <c r="A1364">
        <v>1463</v>
      </c>
      <c r="B1364">
        <v>39</v>
      </c>
      <c r="C1364" s="2" t="s">
        <v>19</v>
      </c>
      <c r="D1364" s="2">
        <f t="shared" si="126"/>
        <v>0</v>
      </c>
      <c r="E1364">
        <v>1</v>
      </c>
      <c r="F1364">
        <v>2</v>
      </c>
      <c r="G1364">
        <v>1</v>
      </c>
      <c r="H1364">
        <v>2</v>
      </c>
      <c r="I1364">
        <v>4</v>
      </c>
      <c r="J1364">
        <v>1</v>
      </c>
      <c r="K1364" s="2" t="s">
        <v>20</v>
      </c>
      <c r="L1364" s="2">
        <f t="shared" si="127"/>
        <v>2</v>
      </c>
      <c r="M1364" s="2">
        <f t="shared" si="128"/>
        <v>0</v>
      </c>
      <c r="N1364" s="2">
        <f t="shared" si="129"/>
        <v>2</v>
      </c>
      <c r="O1364" s="2">
        <f t="shared" si="130"/>
        <v>0</v>
      </c>
      <c r="P1364">
        <v>3</v>
      </c>
      <c r="Q1364" s="2" t="s">
        <v>19</v>
      </c>
      <c r="R1364" s="2">
        <f t="shared" si="131"/>
        <v>1</v>
      </c>
      <c r="S1364">
        <v>11</v>
      </c>
      <c r="T1364">
        <v>3</v>
      </c>
      <c r="U1364">
        <v>2</v>
      </c>
      <c r="V1364">
        <v>20</v>
      </c>
      <c r="W1364">
        <v>9</v>
      </c>
      <c r="X1364">
        <v>9</v>
      </c>
    </row>
    <row r="1365" spans="1:24" x14ac:dyDescent="0.25">
      <c r="A1365">
        <v>89</v>
      </c>
      <c r="B1365">
        <v>30</v>
      </c>
      <c r="C1365" s="2" t="s">
        <v>19</v>
      </c>
      <c r="D1365" s="2">
        <f t="shared" si="126"/>
        <v>0</v>
      </c>
      <c r="E1365">
        <v>3</v>
      </c>
      <c r="F1365">
        <v>3</v>
      </c>
      <c r="G1365">
        <v>2</v>
      </c>
      <c r="H1365">
        <v>2</v>
      </c>
      <c r="I1365">
        <v>2</v>
      </c>
      <c r="J1365">
        <v>4</v>
      </c>
      <c r="K1365" s="2" t="s">
        <v>20</v>
      </c>
      <c r="L1365" s="2">
        <f t="shared" si="127"/>
        <v>2</v>
      </c>
      <c r="M1365" s="2">
        <f t="shared" si="128"/>
        <v>0</v>
      </c>
      <c r="N1365" s="2">
        <f t="shared" si="129"/>
        <v>2</v>
      </c>
      <c r="O1365" s="2">
        <f t="shared" si="130"/>
        <v>0</v>
      </c>
      <c r="P1365">
        <v>1</v>
      </c>
      <c r="Q1365" s="2" t="s">
        <v>19</v>
      </c>
      <c r="R1365" s="2">
        <f t="shared" si="131"/>
        <v>1</v>
      </c>
      <c r="S1365">
        <v>19</v>
      </c>
      <c r="T1365">
        <v>3</v>
      </c>
      <c r="U1365">
        <v>3</v>
      </c>
      <c r="V1365">
        <v>11</v>
      </c>
      <c r="W1365">
        <v>10</v>
      </c>
      <c r="X1365">
        <v>10</v>
      </c>
    </row>
    <row r="1366" spans="1:24" x14ac:dyDescent="0.25">
      <c r="A1366">
        <v>99</v>
      </c>
      <c r="B1366">
        <v>58</v>
      </c>
      <c r="C1366" s="2" t="s">
        <v>19</v>
      </c>
      <c r="D1366" s="2">
        <f t="shared" si="126"/>
        <v>0</v>
      </c>
      <c r="E1366">
        <v>2</v>
      </c>
      <c r="F1366">
        <v>4</v>
      </c>
      <c r="G1366">
        <v>1</v>
      </c>
      <c r="H1366">
        <v>1</v>
      </c>
      <c r="I1366">
        <v>4</v>
      </c>
      <c r="J1366">
        <v>3</v>
      </c>
      <c r="K1366" s="2" t="s">
        <v>18</v>
      </c>
      <c r="L1366" s="2">
        <f t="shared" si="127"/>
        <v>3</v>
      </c>
      <c r="M1366" s="2">
        <f t="shared" si="128"/>
        <v>0</v>
      </c>
      <c r="N1366" s="2">
        <f t="shared" si="129"/>
        <v>0</v>
      </c>
      <c r="O1366" s="2">
        <f t="shared" si="130"/>
        <v>3</v>
      </c>
      <c r="P1366">
        <v>2</v>
      </c>
      <c r="Q1366" s="2" t="s">
        <v>19</v>
      </c>
      <c r="R1366" s="2">
        <f t="shared" si="131"/>
        <v>1</v>
      </c>
      <c r="S1366">
        <v>13</v>
      </c>
      <c r="T1366">
        <v>3</v>
      </c>
      <c r="U1366">
        <v>2</v>
      </c>
      <c r="V1366">
        <v>37</v>
      </c>
      <c r="W1366">
        <v>10</v>
      </c>
      <c r="X1366">
        <v>1</v>
      </c>
    </row>
    <row r="1367" spans="1:24" x14ac:dyDescent="0.25">
      <c r="A1367">
        <v>117</v>
      </c>
      <c r="B1367">
        <v>34</v>
      </c>
      <c r="C1367" s="2" t="s">
        <v>19</v>
      </c>
      <c r="D1367" s="2">
        <f t="shared" si="126"/>
        <v>0</v>
      </c>
      <c r="E1367">
        <v>3</v>
      </c>
      <c r="F1367">
        <v>3</v>
      </c>
      <c r="G1367">
        <v>1</v>
      </c>
      <c r="H1367">
        <v>2</v>
      </c>
      <c r="I1367">
        <v>3</v>
      </c>
      <c r="J1367">
        <v>1</v>
      </c>
      <c r="K1367" s="2" t="s">
        <v>18</v>
      </c>
      <c r="L1367" s="2">
        <f t="shared" si="127"/>
        <v>3</v>
      </c>
      <c r="M1367" s="2">
        <f t="shared" si="128"/>
        <v>0</v>
      </c>
      <c r="N1367" s="2">
        <f t="shared" si="129"/>
        <v>0</v>
      </c>
      <c r="O1367" s="2">
        <f t="shared" si="130"/>
        <v>3</v>
      </c>
      <c r="P1367">
        <v>2</v>
      </c>
      <c r="Q1367" s="2" t="s">
        <v>19</v>
      </c>
      <c r="R1367" s="2">
        <f t="shared" si="131"/>
        <v>1</v>
      </c>
      <c r="S1367">
        <v>12</v>
      </c>
      <c r="T1367">
        <v>3</v>
      </c>
      <c r="U1367">
        <v>3</v>
      </c>
      <c r="V1367">
        <v>11</v>
      </c>
      <c r="W1367">
        <v>10</v>
      </c>
      <c r="X1367">
        <v>5</v>
      </c>
    </row>
    <row r="1368" spans="1:24" x14ac:dyDescent="0.25">
      <c r="A1368">
        <v>127</v>
      </c>
      <c r="B1368">
        <v>58</v>
      </c>
      <c r="C1368" s="2" t="s">
        <v>17</v>
      </c>
      <c r="D1368" s="2">
        <f t="shared" si="126"/>
        <v>1</v>
      </c>
      <c r="E1368">
        <v>2</v>
      </c>
      <c r="F1368">
        <v>4</v>
      </c>
      <c r="G1368">
        <v>1</v>
      </c>
      <c r="H1368">
        <v>1</v>
      </c>
      <c r="I1368">
        <v>3</v>
      </c>
      <c r="J1368">
        <v>1</v>
      </c>
      <c r="K1368" s="2" t="s">
        <v>20</v>
      </c>
      <c r="L1368" s="2">
        <f t="shared" si="127"/>
        <v>2</v>
      </c>
      <c r="M1368" s="2">
        <f t="shared" si="128"/>
        <v>0</v>
      </c>
      <c r="N1368" s="2">
        <f t="shared" si="129"/>
        <v>2</v>
      </c>
      <c r="O1368" s="2">
        <f t="shared" si="130"/>
        <v>0</v>
      </c>
      <c r="P1368">
        <v>4</v>
      </c>
      <c r="Q1368" s="2" t="s">
        <v>19</v>
      </c>
      <c r="R1368" s="2">
        <f t="shared" si="131"/>
        <v>1</v>
      </c>
      <c r="S1368">
        <v>12</v>
      </c>
      <c r="T1368">
        <v>3</v>
      </c>
      <c r="U1368">
        <v>2</v>
      </c>
      <c r="V1368">
        <v>40</v>
      </c>
      <c r="W1368">
        <v>10</v>
      </c>
      <c r="X1368">
        <v>15</v>
      </c>
    </row>
    <row r="1369" spans="1:24" x14ac:dyDescent="0.25">
      <c r="A1369">
        <v>224</v>
      </c>
      <c r="B1369">
        <v>38</v>
      </c>
      <c r="C1369" s="2" t="s">
        <v>19</v>
      </c>
      <c r="D1369" s="2">
        <f t="shared" si="126"/>
        <v>0</v>
      </c>
      <c r="E1369">
        <v>3</v>
      </c>
      <c r="F1369">
        <v>1</v>
      </c>
      <c r="G1369">
        <v>2</v>
      </c>
      <c r="H1369">
        <v>1</v>
      </c>
      <c r="I1369">
        <v>3</v>
      </c>
      <c r="J1369">
        <v>1</v>
      </c>
      <c r="K1369" s="2" t="s">
        <v>21</v>
      </c>
      <c r="L1369" s="2">
        <f t="shared" si="127"/>
        <v>1</v>
      </c>
      <c r="M1369" s="2">
        <f t="shared" si="128"/>
        <v>1</v>
      </c>
      <c r="N1369" s="2">
        <f t="shared" si="129"/>
        <v>0</v>
      </c>
      <c r="O1369" s="2">
        <f t="shared" si="130"/>
        <v>0</v>
      </c>
      <c r="P1369">
        <v>5</v>
      </c>
      <c r="Q1369" s="2" t="s">
        <v>19</v>
      </c>
      <c r="R1369" s="2">
        <f t="shared" si="131"/>
        <v>1</v>
      </c>
      <c r="S1369">
        <v>12</v>
      </c>
      <c r="T1369">
        <v>3</v>
      </c>
      <c r="U1369">
        <v>2</v>
      </c>
      <c r="V1369">
        <v>16</v>
      </c>
      <c r="W1369">
        <v>10</v>
      </c>
      <c r="X1369">
        <v>5</v>
      </c>
    </row>
    <row r="1370" spans="1:24" x14ac:dyDescent="0.25">
      <c r="A1370">
        <v>228</v>
      </c>
      <c r="B1370">
        <v>29</v>
      </c>
      <c r="C1370" s="2" t="s">
        <v>19</v>
      </c>
      <c r="D1370" s="2">
        <f t="shared" si="126"/>
        <v>0</v>
      </c>
      <c r="E1370">
        <v>1</v>
      </c>
      <c r="F1370">
        <v>2</v>
      </c>
      <c r="G1370">
        <v>1</v>
      </c>
      <c r="H1370">
        <v>1</v>
      </c>
      <c r="I1370">
        <v>3</v>
      </c>
      <c r="J1370">
        <v>4</v>
      </c>
      <c r="K1370" s="2" t="s">
        <v>20</v>
      </c>
      <c r="L1370" s="2">
        <f t="shared" si="127"/>
        <v>2</v>
      </c>
      <c r="M1370" s="2">
        <f t="shared" si="128"/>
        <v>0</v>
      </c>
      <c r="N1370" s="2">
        <f t="shared" si="129"/>
        <v>2</v>
      </c>
      <c r="O1370" s="2">
        <f t="shared" si="130"/>
        <v>0</v>
      </c>
      <c r="P1370">
        <v>7</v>
      </c>
      <c r="Q1370" s="2" t="s">
        <v>19</v>
      </c>
      <c r="R1370" s="2">
        <f t="shared" si="131"/>
        <v>1</v>
      </c>
      <c r="S1370">
        <v>14</v>
      </c>
      <c r="T1370">
        <v>3</v>
      </c>
      <c r="U1370">
        <v>3</v>
      </c>
      <c r="V1370">
        <v>11</v>
      </c>
      <c r="W1370">
        <v>10</v>
      </c>
      <c r="X1370">
        <v>4</v>
      </c>
    </row>
    <row r="1371" spans="1:24" x14ac:dyDescent="0.25">
      <c r="A1371">
        <v>271</v>
      </c>
      <c r="B1371">
        <v>55</v>
      </c>
      <c r="C1371" s="2" t="s">
        <v>19</v>
      </c>
      <c r="D1371" s="2">
        <f t="shared" si="126"/>
        <v>0</v>
      </c>
      <c r="E1371">
        <v>3</v>
      </c>
      <c r="F1371">
        <v>4</v>
      </c>
      <c r="G1371">
        <v>2</v>
      </c>
      <c r="H1371">
        <v>1</v>
      </c>
      <c r="I1371">
        <v>5</v>
      </c>
      <c r="J1371">
        <v>1</v>
      </c>
      <c r="K1371" s="2" t="s">
        <v>18</v>
      </c>
      <c r="L1371" s="2">
        <f t="shared" si="127"/>
        <v>3</v>
      </c>
      <c r="M1371" s="2">
        <f t="shared" si="128"/>
        <v>0</v>
      </c>
      <c r="N1371" s="2">
        <f t="shared" si="129"/>
        <v>0</v>
      </c>
      <c r="O1371" s="2">
        <f t="shared" si="130"/>
        <v>3</v>
      </c>
      <c r="P1371">
        <v>0</v>
      </c>
      <c r="Q1371" s="2" t="s">
        <v>17</v>
      </c>
      <c r="R1371" s="2">
        <f t="shared" si="131"/>
        <v>2</v>
      </c>
      <c r="S1371">
        <v>14</v>
      </c>
      <c r="T1371">
        <v>3</v>
      </c>
      <c r="U1371">
        <v>3</v>
      </c>
      <c r="V1371">
        <v>36</v>
      </c>
      <c r="W1371">
        <v>10</v>
      </c>
      <c r="X1371">
        <v>4</v>
      </c>
    </row>
    <row r="1372" spans="1:24" x14ac:dyDescent="0.25">
      <c r="A1372">
        <v>301</v>
      </c>
      <c r="B1372">
        <v>41</v>
      </c>
      <c r="C1372" s="2" t="s">
        <v>19</v>
      </c>
      <c r="D1372" s="2">
        <f t="shared" si="126"/>
        <v>0</v>
      </c>
      <c r="E1372">
        <v>1</v>
      </c>
      <c r="F1372">
        <v>4</v>
      </c>
      <c r="G1372">
        <v>2</v>
      </c>
      <c r="H1372">
        <v>3</v>
      </c>
      <c r="I1372">
        <v>4</v>
      </c>
      <c r="J1372">
        <v>3</v>
      </c>
      <c r="K1372" s="2" t="s">
        <v>18</v>
      </c>
      <c r="L1372" s="2">
        <f t="shared" si="127"/>
        <v>3</v>
      </c>
      <c r="M1372" s="2">
        <f t="shared" si="128"/>
        <v>0</v>
      </c>
      <c r="N1372" s="2">
        <f t="shared" si="129"/>
        <v>0</v>
      </c>
      <c r="O1372" s="2">
        <f t="shared" si="130"/>
        <v>3</v>
      </c>
      <c r="P1372">
        <v>1</v>
      </c>
      <c r="Q1372" s="2" t="s">
        <v>19</v>
      </c>
      <c r="R1372" s="2">
        <f t="shared" si="131"/>
        <v>1</v>
      </c>
      <c r="S1372">
        <v>19</v>
      </c>
      <c r="T1372">
        <v>3</v>
      </c>
      <c r="U1372">
        <v>3</v>
      </c>
      <c r="V1372">
        <v>22</v>
      </c>
      <c r="W1372">
        <v>10</v>
      </c>
      <c r="X1372">
        <v>0</v>
      </c>
    </row>
    <row r="1373" spans="1:24" x14ac:dyDescent="0.25">
      <c r="A1373">
        <v>305</v>
      </c>
      <c r="B1373">
        <v>39</v>
      </c>
      <c r="C1373" s="2" t="s">
        <v>19</v>
      </c>
      <c r="D1373" s="2">
        <f t="shared" si="126"/>
        <v>0</v>
      </c>
      <c r="E1373">
        <v>3</v>
      </c>
      <c r="F1373">
        <v>3</v>
      </c>
      <c r="G1373">
        <v>2</v>
      </c>
      <c r="H1373">
        <v>3</v>
      </c>
      <c r="I1373">
        <v>3</v>
      </c>
      <c r="J1373">
        <v>4</v>
      </c>
      <c r="K1373" s="2" t="s">
        <v>21</v>
      </c>
      <c r="L1373" s="2">
        <f t="shared" si="127"/>
        <v>1</v>
      </c>
      <c r="M1373" s="2">
        <f t="shared" si="128"/>
        <v>1</v>
      </c>
      <c r="N1373" s="2">
        <f t="shared" si="129"/>
        <v>0</v>
      </c>
      <c r="O1373" s="2">
        <f t="shared" si="130"/>
        <v>0</v>
      </c>
      <c r="P1373">
        <v>0</v>
      </c>
      <c r="Q1373" s="2" t="s">
        <v>19</v>
      </c>
      <c r="R1373" s="2">
        <f t="shared" si="131"/>
        <v>1</v>
      </c>
      <c r="S1373">
        <v>17</v>
      </c>
      <c r="T1373">
        <v>3</v>
      </c>
      <c r="U1373">
        <v>2</v>
      </c>
      <c r="V1373">
        <v>18</v>
      </c>
      <c r="W1373">
        <v>10</v>
      </c>
      <c r="X1373">
        <v>3</v>
      </c>
    </row>
    <row r="1374" spans="1:24" x14ac:dyDescent="0.25">
      <c r="A1374">
        <v>342</v>
      </c>
      <c r="B1374">
        <v>38</v>
      </c>
      <c r="C1374" s="2" t="s">
        <v>19</v>
      </c>
      <c r="D1374" s="2">
        <f t="shared" si="126"/>
        <v>0</v>
      </c>
      <c r="E1374">
        <v>2</v>
      </c>
      <c r="F1374">
        <v>3</v>
      </c>
      <c r="G1374">
        <v>1</v>
      </c>
      <c r="H1374">
        <v>2</v>
      </c>
      <c r="I1374">
        <v>3</v>
      </c>
      <c r="J1374">
        <v>4</v>
      </c>
      <c r="K1374" s="2" t="s">
        <v>21</v>
      </c>
      <c r="L1374" s="2">
        <f t="shared" si="127"/>
        <v>1</v>
      </c>
      <c r="M1374" s="2">
        <f t="shared" si="128"/>
        <v>1</v>
      </c>
      <c r="N1374" s="2">
        <f t="shared" si="129"/>
        <v>0</v>
      </c>
      <c r="O1374" s="2">
        <f t="shared" si="130"/>
        <v>0</v>
      </c>
      <c r="P1374">
        <v>7</v>
      </c>
      <c r="Q1374" s="2" t="s">
        <v>17</v>
      </c>
      <c r="R1374" s="2">
        <f t="shared" si="131"/>
        <v>2</v>
      </c>
      <c r="S1374">
        <v>14</v>
      </c>
      <c r="T1374">
        <v>3</v>
      </c>
      <c r="U1374">
        <v>3</v>
      </c>
      <c r="V1374">
        <v>11</v>
      </c>
      <c r="W1374">
        <v>10</v>
      </c>
      <c r="X1374">
        <v>2</v>
      </c>
    </row>
    <row r="1375" spans="1:24" x14ac:dyDescent="0.25">
      <c r="A1375">
        <v>391</v>
      </c>
      <c r="B1375">
        <v>43</v>
      </c>
      <c r="C1375" s="2" t="s">
        <v>19</v>
      </c>
      <c r="D1375" s="2">
        <f t="shared" si="126"/>
        <v>0</v>
      </c>
      <c r="E1375">
        <v>3</v>
      </c>
      <c r="F1375">
        <v>1</v>
      </c>
      <c r="G1375">
        <v>1</v>
      </c>
      <c r="H1375">
        <v>2</v>
      </c>
      <c r="I1375">
        <v>4</v>
      </c>
      <c r="J1375">
        <v>2</v>
      </c>
      <c r="K1375" s="2" t="s">
        <v>21</v>
      </c>
      <c r="L1375" s="2">
        <f t="shared" si="127"/>
        <v>1</v>
      </c>
      <c r="M1375" s="2">
        <f t="shared" si="128"/>
        <v>1</v>
      </c>
      <c r="N1375" s="2">
        <f t="shared" si="129"/>
        <v>0</v>
      </c>
      <c r="O1375" s="2">
        <f t="shared" si="130"/>
        <v>0</v>
      </c>
      <c r="P1375">
        <v>5</v>
      </c>
      <c r="Q1375" s="2" t="s">
        <v>19</v>
      </c>
      <c r="R1375" s="2">
        <f t="shared" si="131"/>
        <v>1</v>
      </c>
      <c r="S1375">
        <v>11</v>
      </c>
      <c r="T1375">
        <v>3</v>
      </c>
      <c r="U1375">
        <v>3</v>
      </c>
      <c r="V1375">
        <v>25</v>
      </c>
      <c r="W1375">
        <v>10</v>
      </c>
      <c r="X1375">
        <v>3</v>
      </c>
    </row>
    <row r="1376" spans="1:24" x14ac:dyDescent="0.25">
      <c r="A1376">
        <v>395</v>
      </c>
      <c r="B1376">
        <v>31</v>
      </c>
      <c r="C1376" s="2" t="s">
        <v>19</v>
      </c>
      <c r="D1376" s="2">
        <f t="shared" si="126"/>
        <v>0</v>
      </c>
      <c r="E1376">
        <v>2</v>
      </c>
      <c r="F1376">
        <v>2</v>
      </c>
      <c r="G1376">
        <v>1</v>
      </c>
      <c r="H1376">
        <v>1</v>
      </c>
      <c r="I1376">
        <v>2</v>
      </c>
      <c r="J1376">
        <v>1</v>
      </c>
      <c r="K1376" s="2" t="s">
        <v>20</v>
      </c>
      <c r="L1376" s="2">
        <f t="shared" si="127"/>
        <v>2</v>
      </c>
      <c r="M1376" s="2">
        <f t="shared" si="128"/>
        <v>0</v>
      </c>
      <c r="N1376" s="2">
        <f t="shared" si="129"/>
        <v>2</v>
      </c>
      <c r="O1376" s="2">
        <f t="shared" si="130"/>
        <v>0</v>
      </c>
      <c r="P1376">
        <v>7</v>
      </c>
      <c r="Q1376" s="2" t="s">
        <v>19</v>
      </c>
      <c r="R1376" s="2">
        <f t="shared" si="131"/>
        <v>1</v>
      </c>
      <c r="S1376">
        <v>12</v>
      </c>
      <c r="T1376">
        <v>3</v>
      </c>
      <c r="U1376">
        <v>1</v>
      </c>
      <c r="V1376">
        <v>13</v>
      </c>
      <c r="W1376">
        <v>10</v>
      </c>
      <c r="X1376">
        <v>3</v>
      </c>
    </row>
    <row r="1377" spans="1:24" x14ac:dyDescent="0.25">
      <c r="A1377">
        <v>426</v>
      </c>
      <c r="B1377">
        <v>50</v>
      </c>
      <c r="C1377" s="2" t="s">
        <v>19</v>
      </c>
      <c r="D1377" s="2">
        <f t="shared" si="126"/>
        <v>0</v>
      </c>
      <c r="E1377">
        <v>2</v>
      </c>
      <c r="F1377">
        <v>2</v>
      </c>
      <c r="G1377">
        <v>2</v>
      </c>
      <c r="H1377">
        <v>2</v>
      </c>
      <c r="I1377">
        <v>4</v>
      </c>
      <c r="J1377">
        <v>3</v>
      </c>
      <c r="K1377" s="2" t="s">
        <v>20</v>
      </c>
      <c r="L1377" s="2">
        <f t="shared" si="127"/>
        <v>2</v>
      </c>
      <c r="M1377" s="2">
        <f t="shared" si="128"/>
        <v>0</v>
      </c>
      <c r="N1377" s="2">
        <f t="shared" si="129"/>
        <v>2</v>
      </c>
      <c r="O1377" s="2">
        <f t="shared" si="130"/>
        <v>0</v>
      </c>
      <c r="P1377">
        <v>2</v>
      </c>
      <c r="Q1377" s="2" t="s">
        <v>19</v>
      </c>
      <c r="R1377" s="2">
        <f t="shared" si="131"/>
        <v>1</v>
      </c>
      <c r="S1377">
        <v>15</v>
      </c>
      <c r="T1377">
        <v>3</v>
      </c>
      <c r="U1377">
        <v>3</v>
      </c>
      <c r="V1377">
        <v>27</v>
      </c>
      <c r="W1377">
        <v>10</v>
      </c>
      <c r="X1377">
        <v>15</v>
      </c>
    </row>
    <row r="1378" spans="1:24" x14ac:dyDescent="0.25">
      <c r="A1378">
        <v>648</v>
      </c>
      <c r="B1378">
        <v>35</v>
      </c>
      <c r="C1378" s="2" t="s">
        <v>19</v>
      </c>
      <c r="D1378" s="2">
        <f t="shared" si="126"/>
        <v>0</v>
      </c>
      <c r="E1378">
        <v>3</v>
      </c>
      <c r="F1378">
        <v>4</v>
      </c>
      <c r="G1378">
        <v>2</v>
      </c>
      <c r="H1378">
        <v>2</v>
      </c>
      <c r="I1378">
        <v>3</v>
      </c>
      <c r="J1378">
        <v>2</v>
      </c>
      <c r="K1378" s="2" t="s">
        <v>20</v>
      </c>
      <c r="L1378" s="2">
        <f t="shared" si="127"/>
        <v>2</v>
      </c>
      <c r="M1378" s="2">
        <f t="shared" si="128"/>
        <v>0</v>
      </c>
      <c r="N1378" s="2">
        <f t="shared" si="129"/>
        <v>2</v>
      </c>
      <c r="O1378" s="2">
        <f t="shared" si="130"/>
        <v>0</v>
      </c>
      <c r="P1378">
        <v>3</v>
      </c>
      <c r="Q1378" s="2" t="s">
        <v>19</v>
      </c>
      <c r="R1378" s="2">
        <f t="shared" si="131"/>
        <v>1</v>
      </c>
      <c r="S1378">
        <v>16</v>
      </c>
      <c r="T1378">
        <v>3</v>
      </c>
      <c r="U1378">
        <v>3</v>
      </c>
      <c r="V1378">
        <v>13</v>
      </c>
      <c r="W1378">
        <v>10</v>
      </c>
      <c r="X1378">
        <v>4</v>
      </c>
    </row>
    <row r="1379" spans="1:24" x14ac:dyDescent="0.25">
      <c r="A1379">
        <v>708</v>
      </c>
      <c r="B1379">
        <v>47</v>
      </c>
      <c r="C1379" s="2" t="s">
        <v>19</v>
      </c>
      <c r="D1379" s="2">
        <f t="shared" si="126"/>
        <v>0</v>
      </c>
      <c r="E1379">
        <v>2</v>
      </c>
      <c r="F1379">
        <v>3</v>
      </c>
      <c r="G1379">
        <v>2</v>
      </c>
      <c r="H1379">
        <v>4</v>
      </c>
      <c r="I1379">
        <v>2</v>
      </c>
      <c r="J1379">
        <v>3</v>
      </c>
      <c r="K1379" s="2" t="s">
        <v>21</v>
      </c>
      <c r="L1379" s="2">
        <f t="shared" si="127"/>
        <v>1</v>
      </c>
      <c r="M1379" s="2">
        <f t="shared" si="128"/>
        <v>1</v>
      </c>
      <c r="N1379" s="2">
        <f t="shared" si="129"/>
        <v>0</v>
      </c>
      <c r="O1379" s="2">
        <f t="shared" si="130"/>
        <v>0</v>
      </c>
      <c r="P1379">
        <v>1</v>
      </c>
      <c r="Q1379" s="2" t="s">
        <v>17</v>
      </c>
      <c r="R1379" s="2">
        <f t="shared" si="131"/>
        <v>2</v>
      </c>
      <c r="S1379">
        <v>19</v>
      </c>
      <c r="T1379">
        <v>3</v>
      </c>
      <c r="U1379">
        <v>4</v>
      </c>
      <c r="V1379">
        <v>19</v>
      </c>
      <c r="W1379">
        <v>10</v>
      </c>
      <c r="X1379">
        <v>2</v>
      </c>
    </row>
    <row r="1380" spans="1:24" x14ac:dyDescent="0.25">
      <c r="A1380">
        <v>730</v>
      </c>
      <c r="B1380">
        <v>35</v>
      </c>
      <c r="C1380" s="2" t="s">
        <v>19</v>
      </c>
      <c r="D1380" s="2">
        <f t="shared" si="126"/>
        <v>0</v>
      </c>
      <c r="E1380">
        <v>2</v>
      </c>
      <c r="F1380">
        <v>3</v>
      </c>
      <c r="G1380">
        <v>1</v>
      </c>
      <c r="H1380">
        <v>1</v>
      </c>
      <c r="I1380">
        <v>3</v>
      </c>
      <c r="J1380">
        <v>1</v>
      </c>
      <c r="K1380" s="2" t="s">
        <v>21</v>
      </c>
      <c r="L1380" s="2">
        <f t="shared" si="127"/>
        <v>1</v>
      </c>
      <c r="M1380" s="2">
        <f t="shared" si="128"/>
        <v>1</v>
      </c>
      <c r="N1380" s="2">
        <f t="shared" si="129"/>
        <v>0</v>
      </c>
      <c r="O1380" s="2">
        <f t="shared" si="130"/>
        <v>0</v>
      </c>
      <c r="P1380">
        <v>3</v>
      </c>
      <c r="Q1380" s="2" t="s">
        <v>17</v>
      </c>
      <c r="R1380" s="2">
        <f t="shared" si="131"/>
        <v>2</v>
      </c>
      <c r="S1380">
        <v>11</v>
      </c>
      <c r="T1380">
        <v>3</v>
      </c>
      <c r="U1380">
        <v>2</v>
      </c>
      <c r="V1380">
        <v>16</v>
      </c>
      <c r="W1380">
        <v>10</v>
      </c>
      <c r="X1380">
        <v>10</v>
      </c>
    </row>
    <row r="1381" spans="1:24" x14ac:dyDescent="0.25">
      <c r="A1381">
        <v>786</v>
      </c>
      <c r="B1381">
        <v>40</v>
      </c>
      <c r="C1381" s="2" t="s">
        <v>19</v>
      </c>
      <c r="D1381" s="2">
        <f t="shared" si="126"/>
        <v>0</v>
      </c>
      <c r="E1381">
        <v>2</v>
      </c>
      <c r="F1381">
        <v>1</v>
      </c>
      <c r="G1381">
        <v>2</v>
      </c>
      <c r="H1381">
        <v>3</v>
      </c>
      <c r="I1381">
        <v>3</v>
      </c>
      <c r="J1381">
        <v>4</v>
      </c>
      <c r="K1381" s="2" t="s">
        <v>20</v>
      </c>
      <c r="L1381" s="2">
        <f t="shared" si="127"/>
        <v>2</v>
      </c>
      <c r="M1381" s="2">
        <f t="shared" si="128"/>
        <v>0</v>
      </c>
      <c r="N1381" s="2">
        <f t="shared" si="129"/>
        <v>2</v>
      </c>
      <c r="O1381" s="2">
        <f t="shared" si="130"/>
        <v>0</v>
      </c>
      <c r="P1381">
        <v>1</v>
      </c>
      <c r="Q1381" s="2" t="s">
        <v>19</v>
      </c>
      <c r="R1381" s="2">
        <f t="shared" si="131"/>
        <v>1</v>
      </c>
      <c r="S1381">
        <v>20</v>
      </c>
      <c r="T1381">
        <v>4</v>
      </c>
      <c r="U1381">
        <v>3</v>
      </c>
      <c r="V1381">
        <v>11</v>
      </c>
      <c r="W1381">
        <v>10</v>
      </c>
      <c r="X1381">
        <v>11</v>
      </c>
    </row>
    <row r="1382" spans="1:24" x14ac:dyDescent="0.25">
      <c r="A1382">
        <v>806</v>
      </c>
      <c r="B1382">
        <v>45</v>
      </c>
      <c r="C1382" s="2" t="s">
        <v>19</v>
      </c>
      <c r="D1382" s="2">
        <f t="shared" si="126"/>
        <v>0</v>
      </c>
      <c r="E1382">
        <v>2</v>
      </c>
      <c r="F1382">
        <v>2</v>
      </c>
      <c r="G1382">
        <v>1</v>
      </c>
      <c r="H1382">
        <v>2</v>
      </c>
      <c r="I1382">
        <v>2</v>
      </c>
      <c r="J1382">
        <v>3</v>
      </c>
      <c r="K1382" s="2" t="s">
        <v>20</v>
      </c>
      <c r="L1382" s="2">
        <f t="shared" si="127"/>
        <v>2</v>
      </c>
      <c r="M1382" s="2">
        <f t="shared" si="128"/>
        <v>0</v>
      </c>
      <c r="N1382" s="2">
        <f t="shared" si="129"/>
        <v>2</v>
      </c>
      <c r="O1382" s="2">
        <f t="shared" si="130"/>
        <v>0</v>
      </c>
      <c r="P1382">
        <v>4</v>
      </c>
      <c r="Q1382" s="2" t="s">
        <v>19</v>
      </c>
      <c r="R1382" s="2">
        <f t="shared" si="131"/>
        <v>1</v>
      </c>
      <c r="S1382">
        <v>13</v>
      </c>
      <c r="T1382">
        <v>3</v>
      </c>
      <c r="U1382">
        <v>3</v>
      </c>
      <c r="V1382">
        <v>15</v>
      </c>
      <c r="W1382">
        <v>10</v>
      </c>
      <c r="X1382">
        <v>4</v>
      </c>
    </row>
    <row r="1383" spans="1:24" x14ac:dyDescent="0.25">
      <c r="A1383">
        <v>884</v>
      </c>
      <c r="B1383">
        <v>33</v>
      </c>
      <c r="C1383" s="2" t="s">
        <v>19</v>
      </c>
      <c r="D1383" s="2">
        <f t="shared" si="126"/>
        <v>0</v>
      </c>
      <c r="E1383">
        <v>3</v>
      </c>
      <c r="F1383">
        <v>1</v>
      </c>
      <c r="G1383">
        <v>2</v>
      </c>
      <c r="H1383">
        <v>2</v>
      </c>
      <c r="I1383">
        <v>1</v>
      </c>
      <c r="J1383">
        <v>1</v>
      </c>
      <c r="K1383" s="2" t="s">
        <v>20</v>
      </c>
      <c r="L1383" s="2">
        <f t="shared" si="127"/>
        <v>2</v>
      </c>
      <c r="M1383" s="2">
        <f t="shared" si="128"/>
        <v>0</v>
      </c>
      <c r="N1383" s="2">
        <f t="shared" si="129"/>
        <v>2</v>
      </c>
      <c r="O1383" s="2">
        <f t="shared" si="130"/>
        <v>0</v>
      </c>
      <c r="P1383">
        <v>4</v>
      </c>
      <c r="Q1383" s="2" t="s">
        <v>19</v>
      </c>
      <c r="R1383" s="2">
        <f t="shared" si="131"/>
        <v>1</v>
      </c>
      <c r="S1383">
        <v>13</v>
      </c>
      <c r="T1383">
        <v>3</v>
      </c>
      <c r="U1383">
        <v>3</v>
      </c>
      <c r="V1383">
        <v>14</v>
      </c>
      <c r="W1383">
        <v>10</v>
      </c>
      <c r="X1383">
        <v>4</v>
      </c>
    </row>
    <row r="1384" spans="1:24" x14ac:dyDescent="0.25">
      <c r="A1384">
        <v>901</v>
      </c>
      <c r="B1384">
        <v>36</v>
      </c>
      <c r="C1384" s="2" t="s">
        <v>19</v>
      </c>
      <c r="D1384" s="2">
        <f t="shared" si="126"/>
        <v>0</v>
      </c>
      <c r="E1384">
        <v>3</v>
      </c>
      <c r="F1384">
        <v>3</v>
      </c>
      <c r="G1384">
        <v>1</v>
      </c>
      <c r="H1384">
        <v>1</v>
      </c>
      <c r="I1384">
        <v>1</v>
      </c>
      <c r="J1384">
        <v>2</v>
      </c>
      <c r="K1384" s="2" t="s">
        <v>20</v>
      </c>
      <c r="L1384" s="2">
        <f t="shared" si="127"/>
        <v>2</v>
      </c>
      <c r="M1384" s="2">
        <f t="shared" si="128"/>
        <v>0</v>
      </c>
      <c r="N1384" s="2">
        <f t="shared" si="129"/>
        <v>2</v>
      </c>
      <c r="O1384" s="2">
        <f t="shared" si="130"/>
        <v>0</v>
      </c>
      <c r="P1384">
        <v>6</v>
      </c>
      <c r="Q1384" s="2" t="s">
        <v>19</v>
      </c>
      <c r="R1384" s="2">
        <f t="shared" si="131"/>
        <v>1</v>
      </c>
      <c r="S1384">
        <v>12</v>
      </c>
      <c r="T1384">
        <v>3</v>
      </c>
      <c r="U1384">
        <v>2</v>
      </c>
      <c r="V1384">
        <v>11</v>
      </c>
      <c r="W1384">
        <v>10</v>
      </c>
      <c r="X1384">
        <v>0</v>
      </c>
    </row>
    <row r="1385" spans="1:24" x14ac:dyDescent="0.25">
      <c r="A1385">
        <v>914</v>
      </c>
      <c r="B1385">
        <v>45</v>
      </c>
      <c r="C1385" s="2" t="s">
        <v>17</v>
      </c>
      <c r="D1385" s="2">
        <f t="shared" si="126"/>
        <v>1</v>
      </c>
      <c r="E1385">
        <v>3</v>
      </c>
      <c r="F1385">
        <v>1</v>
      </c>
      <c r="G1385">
        <v>1</v>
      </c>
      <c r="H1385">
        <v>1</v>
      </c>
      <c r="I1385">
        <v>5</v>
      </c>
      <c r="J1385">
        <v>2</v>
      </c>
      <c r="K1385" s="2" t="s">
        <v>18</v>
      </c>
      <c r="L1385" s="2">
        <f t="shared" si="127"/>
        <v>3</v>
      </c>
      <c r="M1385" s="2">
        <f t="shared" si="128"/>
        <v>0</v>
      </c>
      <c r="N1385" s="2">
        <f t="shared" si="129"/>
        <v>0</v>
      </c>
      <c r="O1385" s="2">
        <f t="shared" si="130"/>
        <v>3</v>
      </c>
      <c r="P1385">
        <v>2</v>
      </c>
      <c r="Q1385" s="2" t="s">
        <v>17</v>
      </c>
      <c r="R1385" s="2">
        <f t="shared" si="131"/>
        <v>2</v>
      </c>
      <c r="S1385">
        <v>16</v>
      </c>
      <c r="T1385">
        <v>3</v>
      </c>
      <c r="U1385">
        <v>3</v>
      </c>
      <c r="V1385">
        <v>24</v>
      </c>
      <c r="W1385">
        <v>10</v>
      </c>
      <c r="X1385">
        <v>1</v>
      </c>
    </row>
    <row r="1386" spans="1:24" x14ac:dyDescent="0.25">
      <c r="A1386">
        <v>919</v>
      </c>
      <c r="B1386">
        <v>51</v>
      </c>
      <c r="C1386" s="2" t="s">
        <v>19</v>
      </c>
      <c r="D1386" s="2">
        <f t="shared" si="126"/>
        <v>0</v>
      </c>
      <c r="E1386">
        <v>3</v>
      </c>
      <c r="F1386">
        <v>4</v>
      </c>
      <c r="G1386">
        <v>2</v>
      </c>
      <c r="H1386">
        <v>3</v>
      </c>
      <c r="I1386">
        <v>5</v>
      </c>
      <c r="J1386">
        <v>4</v>
      </c>
      <c r="K1386" s="2" t="s">
        <v>21</v>
      </c>
      <c r="L1386" s="2">
        <f t="shared" si="127"/>
        <v>1</v>
      </c>
      <c r="M1386" s="2">
        <f t="shared" si="128"/>
        <v>1</v>
      </c>
      <c r="N1386" s="2">
        <f t="shared" si="129"/>
        <v>0</v>
      </c>
      <c r="O1386" s="2">
        <f t="shared" si="130"/>
        <v>0</v>
      </c>
      <c r="P1386">
        <v>2</v>
      </c>
      <c r="Q1386" s="2" t="s">
        <v>17</v>
      </c>
      <c r="R1386" s="2">
        <f t="shared" si="131"/>
        <v>2</v>
      </c>
      <c r="S1386">
        <v>24</v>
      </c>
      <c r="T1386">
        <v>4</v>
      </c>
      <c r="U1386">
        <v>2</v>
      </c>
      <c r="V1386">
        <v>29</v>
      </c>
      <c r="W1386">
        <v>10</v>
      </c>
      <c r="X1386">
        <v>11</v>
      </c>
    </row>
    <row r="1387" spans="1:24" x14ac:dyDescent="0.25">
      <c r="A1387">
        <v>1088</v>
      </c>
      <c r="B1387">
        <v>34</v>
      </c>
      <c r="C1387" s="2" t="s">
        <v>19</v>
      </c>
      <c r="D1387" s="2">
        <f t="shared" si="126"/>
        <v>0</v>
      </c>
      <c r="E1387">
        <v>2</v>
      </c>
      <c r="F1387">
        <v>2</v>
      </c>
      <c r="G1387">
        <v>2</v>
      </c>
      <c r="H1387">
        <v>3</v>
      </c>
      <c r="I1387">
        <v>1</v>
      </c>
      <c r="J1387">
        <v>4</v>
      </c>
      <c r="K1387" s="2" t="s">
        <v>20</v>
      </c>
      <c r="L1387" s="2">
        <f t="shared" si="127"/>
        <v>2</v>
      </c>
      <c r="M1387" s="2">
        <f t="shared" si="128"/>
        <v>0</v>
      </c>
      <c r="N1387" s="2">
        <f t="shared" si="129"/>
        <v>2</v>
      </c>
      <c r="O1387" s="2">
        <f t="shared" si="130"/>
        <v>0</v>
      </c>
      <c r="P1387">
        <v>0</v>
      </c>
      <c r="Q1387" s="2" t="s">
        <v>17</v>
      </c>
      <c r="R1387" s="2">
        <f t="shared" si="131"/>
        <v>2</v>
      </c>
      <c r="S1387">
        <v>25</v>
      </c>
      <c r="T1387">
        <v>4</v>
      </c>
      <c r="U1387">
        <v>3</v>
      </c>
      <c r="V1387">
        <v>11</v>
      </c>
      <c r="W1387">
        <v>10</v>
      </c>
      <c r="X1387">
        <v>5</v>
      </c>
    </row>
    <row r="1388" spans="1:24" x14ac:dyDescent="0.25">
      <c r="A1388">
        <v>1186</v>
      </c>
      <c r="B1388">
        <v>43</v>
      </c>
      <c r="C1388" s="2" t="s">
        <v>19</v>
      </c>
      <c r="D1388" s="2">
        <f t="shared" si="126"/>
        <v>0</v>
      </c>
      <c r="E1388">
        <v>2</v>
      </c>
      <c r="F1388">
        <v>3</v>
      </c>
      <c r="G1388">
        <v>2</v>
      </c>
      <c r="H1388">
        <v>2</v>
      </c>
      <c r="I1388">
        <v>4</v>
      </c>
      <c r="J1388">
        <v>3</v>
      </c>
      <c r="K1388" s="2" t="s">
        <v>20</v>
      </c>
      <c r="L1388" s="2">
        <f t="shared" si="127"/>
        <v>2</v>
      </c>
      <c r="M1388" s="2">
        <f t="shared" si="128"/>
        <v>0</v>
      </c>
      <c r="N1388" s="2">
        <f t="shared" si="129"/>
        <v>2</v>
      </c>
      <c r="O1388" s="2">
        <f t="shared" si="130"/>
        <v>0</v>
      </c>
      <c r="P1388">
        <v>1</v>
      </c>
      <c r="Q1388" s="2" t="s">
        <v>19</v>
      </c>
      <c r="R1388" s="2">
        <f t="shared" si="131"/>
        <v>1</v>
      </c>
      <c r="S1388">
        <v>24</v>
      </c>
      <c r="T1388">
        <v>4</v>
      </c>
      <c r="U1388">
        <v>3</v>
      </c>
      <c r="V1388">
        <v>14</v>
      </c>
      <c r="W1388">
        <v>10</v>
      </c>
      <c r="X1388">
        <v>6</v>
      </c>
    </row>
    <row r="1389" spans="1:24" x14ac:dyDescent="0.25">
      <c r="A1389">
        <v>1209</v>
      </c>
      <c r="B1389">
        <v>34</v>
      </c>
      <c r="C1389" s="2" t="s">
        <v>19</v>
      </c>
      <c r="D1389" s="2">
        <f t="shared" si="126"/>
        <v>0</v>
      </c>
      <c r="E1389">
        <v>2</v>
      </c>
      <c r="F1389">
        <v>2</v>
      </c>
      <c r="G1389">
        <v>2</v>
      </c>
      <c r="H1389">
        <v>2</v>
      </c>
      <c r="I1389">
        <v>2</v>
      </c>
      <c r="J1389">
        <v>4</v>
      </c>
      <c r="K1389" s="2" t="s">
        <v>20</v>
      </c>
      <c r="L1389" s="2">
        <f t="shared" si="127"/>
        <v>2</v>
      </c>
      <c r="M1389" s="2">
        <f t="shared" si="128"/>
        <v>0</v>
      </c>
      <c r="N1389" s="2">
        <f t="shared" si="129"/>
        <v>2</v>
      </c>
      <c r="O1389" s="2">
        <f t="shared" si="130"/>
        <v>0</v>
      </c>
      <c r="P1389">
        <v>5</v>
      </c>
      <c r="Q1389" s="2" t="s">
        <v>19</v>
      </c>
      <c r="R1389" s="2">
        <f t="shared" si="131"/>
        <v>1</v>
      </c>
      <c r="S1389">
        <v>14</v>
      </c>
      <c r="T1389">
        <v>3</v>
      </c>
      <c r="U1389">
        <v>4</v>
      </c>
      <c r="V1389">
        <v>15</v>
      </c>
      <c r="W1389">
        <v>10</v>
      </c>
      <c r="X1389">
        <v>4</v>
      </c>
    </row>
    <row r="1390" spans="1:24" x14ac:dyDescent="0.25">
      <c r="A1390">
        <v>1290</v>
      </c>
      <c r="B1390">
        <v>38</v>
      </c>
      <c r="C1390" s="2" t="s">
        <v>19</v>
      </c>
      <c r="D1390" s="2">
        <f t="shared" si="126"/>
        <v>0</v>
      </c>
      <c r="E1390">
        <v>3</v>
      </c>
      <c r="F1390">
        <v>1</v>
      </c>
      <c r="G1390">
        <v>2</v>
      </c>
      <c r="H1390">
        <v>1</v>
      </c>
      <c r="I1390">
        <v>1</v>
      </c>
      <c r="J1390">
        <v>2</v>
      </c>
      <c r="K1390" s="2" t="s">
        <v>21</v>
      </c>
      <c r="L1390" s="2">
        <f t="shared" si="127"/>
        <v>1</v>
      </c>
      <c r="M1390" s="2">
        <f t="shared" si="128"/>
        <v>1</v>
      </c>
      <c r="N1390" s="2">
        <f t="shared" si="129"/>
        <v>0</v>
      </c>
      <c r="O1390" s="2">
        <f t="shared" si="130"/>
        <v>0</v>
      </c>
      <c r="P1390">
        <v>5</v>
      </c>
      <c r="Q1390" s="2" t="s">
        <v>19</v>
      </c>
      <c r="R1390" s="2">
        <f t="shared" si="131"/>
        <v>1</v>
      </c>
      <c r="S1390">
        <v>13</v>
      </c>
      <c r="T1390">
        <v>3</v>
      </c>
      <c r="U1390">
        <v>3</v>
      </c>
      <c r="V1390">
        <v>11</v>
      </c>
      <c r="W1390">
        <v>10</v>
      </c>
      <c r="X1390">
        <v>3</v>
      </c>
    </row>
    <row r="1391" spans="1:24" x14ac:dyDescent="0.25">
      <c r="A1391">
        <v>1332</v>
      </c>
      <c r="B1391">
        <v>48</v>
      </c>
      <c r="C1391" s="2" t="s">
        <v>19</v>
      </c>
      <c r="D1391" s="2">
        <f t="shared" si="126"/>
        <v>0</v>
      </c>
      <c r="E1391">
        <v>3</v>
      </c>
      <c r="F1391">
        <v>4</v>
      </c>
      <c r="G1391">
        <v>2</v>
      </c>
      <c r="H1391">
        <v>2</v>
      </c>
      <c r="I1391">
        <v>5</v>
      </c>
      <c r="J1391">
        <v>2</v>
      </c>
      <c r="K1391" s="2" t="s">
        <v>20</v>
      </c>
      <c r="L1391" s="2">
        <f t="shared" si="127"/>
        <v>2</v>
      </c>
      <c r="M1391" s="2">
        <f t="shared" si="128"/>
        <v>0</v>
      </c>
      <c r="N1391" s="2">
        <f t="shared" si="129"/>
        <v>2</v>
      </c>
      <c r="O1391" s="2">
        <f t="shared" si="130"/>
        <v>0</v>
      </c>
      <c r="P1391">
        <v>4</v>
      </c>
      <c r="Q1391" s="2" t="s">
        <v>19</v>
      </c>
      <c r="R1391" s="2">
        <f t="shared" si="131"/>
        <v>1</v>
      </c>
      <c r="S1391">
        <v>12</v>
      </c>
      <c r="T1391">
        <v>3</v>
      </c>
      <c r="U1391">
        <v>3</v>
      </c>
      <c r="V1391">
        <v>22</v>
      </c>
      <c r="W1391">
        <v>10</v>
      </c>
      <c r="X1391">
        <v>12</v>
      </c>
    </row>
    <row r="1392" spans="1:24" x14ac:dyDescent="0.25">
      <c r="A1392">
        <v>1369</v>
      </c>
      <c r="B1392">
        <v>34</v>
      </c>
      <c r="C1392" s="2" t="s">
        <v>19</v>
      </c>
      <c r="D1392" s="2">
        <f t="shared" si="126"/>
        <v>0</v>
      </c>
      <c r="E1392">
        <v>1</v>
      </c>
      <c r="F1392">
        <v>3</v>
      </c>
      <c r="G1392">
        <v>2</v>
      </c>
      <c r="H1392">
        <v>2</v>
      </c>
      <c r="I1392">
        <v>2</v>
      </c>
      <c r="J1392">
        <v>4</v>
      </c>
      <c r="K1392" s="2" t="s">
        <v>20</v>
      </c>
      <c r="L1392" s="2">
        <f t="shared" si="127"/>
        <v>2</v>
      </c>
      <c r="M1392" s="2">
        <f t="shared" si="128"/>
        <v>0</v>
      </c>
      <c r="N1392" s="2">
        <f t="shared" si="129"/>
        <v>2</v>
      </c>
      <c r="O1392" s="2">
        <f t="shared" si="130"/>
        <v>0</v>
      </c>
      <c r="P1392">
        <v>1</v>
      </c>
      <c r="Q1392" s="2" t="s">
        <v>17</v>
      </c>
      <c r="R1392" s="2">
        <f t="shared" si="131"/>
        <v>2</v>
      </c>
      <c r="S1392">
        <v>15</v>
      </c>
      <c r="T1392">
        <v>3</v>
      </c>
      <c r="U1392">
        <v>3</v>
      </c>
      <c r="V1392">
        <v>15</v>
      </c>
      <c r="W1392">
        <v>10</v>
      </c>
      <c r="X1392">
        <v>6</v>
      </c>
    </row>
    <row r="1393" spans="1:24" x14ac:dyDescent="0.25">
      <c r="A1393">
        <v>1432</v>
      </c>
      <c r="B1393">
        <v>32</v>
      </c>
      <c r="C1393" s="2" t="s">
        <v>19</v>
      </c>
      <c r="D1393" s="2">
        <f t="shared" si="126"/>
        <v>0</v>
      </c>
      <c r="E1393">
        <v>2</v>
      </c>
      <c r="F1393">
        <v>3</v>
      </c>
      <c r="G1393">
        <v>1</v>
      </c>
      <c r="H1393">
        <v>3</v>
      </c>
      <c r="I1393">
        <v>3</v>
      </c>
      <c r="J1393">
        <v>4</v>
      </c>
      <c r="K1393" s="2" t="s">
        <v>20</v>
      </c>
      <c r="L1393" s="2">
        <f t="shared" si="127"/>
        <v>2</v>
      </c>
      <c r="M1393" s="2">
        <f t="shared" si="128"/>
        <v>0</v>
      </c>
      <c r="N1393" s="2">
        <f t="shared" si="129"/>
        <v>2</v>
      </c>
      <c r="O1393" s="2">
        <f t="shared" si="130"/>
        <v>0</v>
      </c>
      <c r="P1393">
        <v>1</v>
      </c>
      <c r="Q1393" s="2" t="s">
        <v>19</v>
      </c>
      <c r="R1393" s="2">
        <f t="shared" si="131"/>
        <v>1</v>
      </c>
      <c r="S1393">
        <v>19</v>
      </c>
      <c r="T1393">
        <v>3</v>
      </c>
      <c r="U1393">
        <v>3</v>
      </c>
      <c r="V1393">
        <v>14</v>
      </c>
      <c r="W1393">
        <v>10</v>
      </c>
      <c r="X1393">
        <v>5</v>
      </c>
    </row>
    <row r="1394" spans="1:24" x14ac:dyDescent="0.25">
      <c r="A1394">
        <v>84</v>
      </c>
      <c r="B1394">
        <v>38</v>
      </c>
      <c r="C1394" s="2" t="s">
        <v>19</v>
      </c>
      <c r="D1394" s="2">
        <f t="shared" si="126"/>
        <v>0</v>
      </c>
      <c r="E1394">
        <v>3</v>
      </c>
      <c r="F1394">
        <v>2</v>
      </c>
      <c r="G1394">
        <v>1</v>
      </c>
      <c r="H1394">
        <v>1</v>
      </c>
      <c r="I1394">
        <v>2</v>
      </c>
      <c r="J1394">
        <v>1</v>
      </c>
      <c r="K1394" s="2" t="s">
        <v>21</v>
      </c>
      <c r="L1394" s="2">
        <f t="shared" si="127"/>
        <v>1</v>
      </c>
      <c r="M1394" s="2">
        <f t="shared" si="128"/>
        <v>1</v>
      </c>
      <c r="N1394" s="2">
        <f t="shared" si="129"/>
        <v>0</v>
      </c>
      <c r="O1394" s="2">
        <f t="shared" si="130"/>
        <v>0</v>
      </c>
      <c r="P1394">
        <v>7</v>
      </c>
      <c r="Q1394" s="2" t="s">
        <v>17</v>
      </c>
      <c r="R1394" s="2">
        <f t="shared" si="131"/>
        <v>2</v>
      </c>
      <c r="S1394">
        <v>12</v>
      </c>
      <c r="T1394">
        <v>3</v>
      </c>
      <c r="U1394">
        <v>3</v>
      </c>
      <c r="V1394">
        <v>13</v>
      </c>
      <c r="W1394">
        <v>11</v>
      </c>
      <c r="X1394">
        <v>1</v>
      </c>
    </row>
    <row r="1395" spans="1:24" x14ac:dyDescent="0.25">
      <c r="A1395">
        <v>130</v>
      </c>
      <c r="B1395">
        <v>49</v>
      </c>
      <c r="C1395" s="2" t="s">
        <v>19</v>
      </c>
      <c r="D1395" s="2">
        <f t="shared" si="126"/>
        <v>0</v>
      </c>
      <c r="E1395">
        <v>2</v>
      </c>
      <c r="F1395">
        <v>3</v>
      </c>
      <c r="G1395">
        <v>1</v>
      </c>
      <c r="H1395">
        <v>2</v>
      </c>
      <c r="I1395">
        <v>2</v>
      </c>
      <c r="J1395">
        <v>1</v>
      </c>
      <c r="K1395" s="2" t="s">
        <v>20</v>
      </c>
      <c r="L1395" s="2">
        <f t="shared" si="127"/>
        <v>2</v>
      </c>
      <c r="M1395" s="2">
        <f t="shared" si="128"/>
        <v>0</v>
      </c>
      <c r="N1395" s="2">
        <f t="shared" si="129"/>
        <v>2</v>
      </c>
      <c r="O1395" s="2">
        <f t="shared" si="130"/>
        <v>0</v>
      </c>
      <c r="P1395">
        <v>1</v>
      </c>
      <c r="Q1395" s="2" t="s">
        <v>19</v>
      </c>
      <c r="R1395" s="2">
        <f t="shared" si="131"/>
        <v>1</v>
      </c>
      <c r="S1395">
        <v>14</v>
      </c>
      <c r="T1395">
        <v>3</v>
      </c>
      <c r="U1395">
        <v>2</v>
      </c>
      <c r="V1395">
        <v>15</v>
      </c>
      <c r="W1395">
        <v>11</v>
      </c>
      <c r="X1395">
        <v>5</v>
      </c>
    </row>
    <row r="1396" spans="1:24" x14ac:dyDescent="0.25">
      <c r="A1396">
        <v>138</v>
      </c>
      <c r="B1396">
        <v>39</v>
      </c>
      <c r="C1396" s="2" t="s">
        <v>19</v>
      </c>
      <c r="D1396" s="2">
        <f t="shared" si="126"/>
        <v>0</v>
      </c>
      <c r="E1396">
        <v>2</v>
      </c>
      <c r="F1396">
        <v>4</v>
      </c>
      <c r="G1396">
        <v>1</v>
      </c>
      <c r="H1396">
        <v>2</v>
      </c>
      <c r="I1396">
        <v>2</v>
      </c>
      <c r="J1396">
        <v>3</v>
      </c>
      <c r="K1396" s="2" t="s">
        <v>20</v>
      </c>
      <c r="L1396" s="2">
        <f t="shared" si="127"/>
        <v>2</v>
      </c>
      <c r="M1396" s="2">
        <f t="shared" si="128"/>
        <v>0</v>
      </c>
      <c r="N1396" s="2">
        <f t="shared" si="129"/>
        <v>2</v>
      </c>
      <c r="O1396" s="2">
        <f t="shared" si="130"/>
        <v>0</v>
      </c>
      <c r="P1396">
        <v>4</v>
      </c>
      <c r="Q1396" s="2" t="s">
        <v>19</v>
      </c>
      <c r="R1396" s="2">
        <f t="shared" si="131"/>
        <v>1</v>
      </c>
      <c r="S1396">
        <v>14</v>
      </c>
      <c r="T1396">
        <v>3</v>
      </c>
      <c r="U1396">
        <v>4</v>
      </c>
      <c r="V1396">
        <v>15</v>
      </c>
      <c r="W1396">
        <v>11</v>
      </c>
      <c r="X1396">
        <v>5</v>
      </c>
    </row>
    <row r="1397" spans="1:24" x14ac:dyDescent="0.25">
      <c r="A1397">
        <v>159</v>
      </c>
      <c r="B1397">
        <v>40</v>
      </c>
      <c r="C1397" s="2" t="s">
        <v>19</v>
      </c>
      <c r="D1397" s="2">
        <f t="shared" si="126"/>
        <v>0</v>
      </c>
      <c r="E1397">
        <v>2</v>
      </c>
      <c r="F1397">
        <v>3</v>
      </c>
      <c r="G1397">
        <v>1</v>
      </c>
      <c r="H1397">
        <v>2</v>
      </c>
      <c r="I1397">
        <v>3</v>
      </c>
      <c r="J1397">
        <v>1</v>
      </c>
      <c r="K1397" s="2" t="s">
        <v>20</v>
      </c>
      <c r="L1397" s="2">
        <f t="shared" si="127"/>
        <v>2</v>
      </c>
      <c r="M1397" s="2">
        <f t="shared" si="128"/>
        <v>0</v>
      </c>
      <c r="N1397" s="2">
        <f t="shared" si="129"/>
        <v>2</v>
      </c>
      <c r="O1397" s="2">
        <f t="shared" si="130"/>
        <v>0</v>
      </c>
      <c r="P1397">
        <v>7</v>
      </c>
      <c r="Q1397" s="2" t="s">
        <v>19</v>
      </c>
      <c r="R1397" s="2">
        <f t="shared" si="131"/>
        <v>1</v>
      </c>
      <c r="S1397">
        <v>11</v>
      </c>
      <c r="T1397">
        <v>3</v>
      </c>
      <c r="U1397">
        <v>2</v>
      </c>
      <c r="V1397">
        <v>12</v>
      </c>
      <c r="W1397">
        <v>11</v>
      </c>
      <c r="X1397">
        <v>2</v>
      </c>
    </row>
    <row r="1398" spans="1:24" x14ac:dyDescent="0.25">
      <c r="A1398">
        <v>221</v>
      </c>
      <c r="B1398">
        <v>36</v>
      </c>
      <c r="C1398" s="2" t="s">
        <v>19</v>
      </c>
      <c r="D1398" s="2">
        <f t="shared" si="126"/>
        <v>0</v>
      </c>
      <c r="E1398">
        <v>2</v>
      </c>
      <c r="F1398">
        <v>4</v>
      </c>
      <c r="G1398">
        <v>2</v>
      </c>
      <c r="H1398">
        <v>3</v>
      </c>
      <c r="I1398">
        <v>2</v>
      </c>
      <c r="J1398">
        <v>2</v>
      </c>
      <c r="K1398" s="2" t="s">
        <v>18</v>
      </c>
      <c r="L1398" s="2">
        <f t="shared" si="127"/>
        <v>3</v>
      </c>
      <c r="M1398" s="2">
        <f t="shared" si="128"/>
        <v>0</v>
      </c>
      <c r="N1398" s="2">
        <f t="shared" si="129"/>
        <v>0</v>
      </c>
      <c r="O1398" s="2">
        <f t="shared" si="130"/>
        <v>3</v>
      </c>
      <c r="P1398">
        <v>1</v>
      </c>
      <c r="Q1398" s="2" t="s">
        <v>19</v>
      </c>
      <c r="R1398" s="2">
        <f t="shared" si="131"/>
        <v>1</v>
      </c>
      <c r="S1398">
        <v>16</v>
      </c>
      <c r="T1398">
        <v>3</v>
      </c>
      <c r="U1398">
        <v>4</v>
      </c>
      <c r="V1398">
        <v>13</v>
      </c>
      <c r="W1398">
        <v>11</v>
      </c>
      <c r="X1398">
        <v>3</v>
      </c>
    </row>
    <row r="1399" spans="1:24" x14ac:dyDescent="0.25">
      <c r="A1399">
        <v>399</v>
      </c>
      <c r="B1399">
        <v>37</v>
      </c>
      <c r="C1399" s="2" t="s">
        <v>19</v>
      </c>
      <c r="D1399" s="2">
        <f t="shared" si="126"/>
        <v>0</v>
      </c>
      <c r="E1399">
        <v>2</v>
      </c>
      <c r="F1399">
        <v>2</v>
      </c>
      <c r="G1399">
        <v>1</v>
      </c>
      <c r="H1399">
        <v>3</v>
      </c>
      <c r="I1399">
        <v>2</v>
      </c>
      <c r="J1399">
        <v>3</v>
      </c>
      <c r="K1399" s="2" t="s">
        <v>20</v>
      </c>
      <c r="L1399" s="2">
        <f t="shared" si="127"/>
        <v>2</v>
      </c>
      <c r="M1399" s="2">
        <f t="shared" si="128"/>
        <v>0</v>
      </c>
      <c r="N1399" s="2">
        <f t="shared" si="129"/>
        <v>2</v>
      </c>
      <c r="O1399" s="2">
        <f t="shared" si="130"/>
        <v>0</v>
      </c>
      <c r="P1399">
        <v>3</v>
      </c>
      <c r="Q1399" s="2" t="s">
        <v>17</v>
      </c>
      <c r="R1399" s="2">
        <f t="shared" si="131"/>
        <v>2</v>
      </c>
      <c r="S1399">
        <v>15</v>
      </c>
      <c r="T1399">
        <v>3</v>
      </c>
      <c r="U1399">
        <v>3</v>
      </c>
      <c r="V1399">
        <v>13</v>
      </c>
      <c r="W1399">
        <v>11</v>
      </c>
      <c r="X1399">
        <v>10</v>
      </c>
    </row>
    <row r="1400" spans="1:24" x14ac:dyDescent="0.25">
      <c r="A1400">
        <v>509</v>
      </c>
      <c r="B1400">
        <v>35</v>
      </c>
      <c r="C1400" s="2" t="s">
        <v>19</v>
      </c>
      <c r="D1400" s="2">
        <f t="shared" si="126"/>
        <v>0</v>
      </c>
      <c r="E1400">
        <v>4</v>
      </c>
      <c r="F1400">
        <v>2</v>
      </c>
      <c r="G1400">
        <v>1</v>
      </c>
      <c r="H1400">
        <v>1</v>
      </c>
      <c r="I1400">
        <v>2</v>
      </c>
      <c r="J1400">
        <v>1</v>
      </c>
      <c r="K1400" s="2" t="s">
        <v>18</v>
      </c>
      <c r="L1400" s="2">
        <f t="shared" si="127"/>
        <v>3</v>
      </c>
      <c r="M1400" s="2">
        <f t="shared" si="128"/>
        <v>0</v>
      </c>
      <c r="N1400" s="2">
        <f t="shared" si="129"/>
        <v>0</v>
      </c>
      <c r="O1400" s="2">
        <f t="shared" si="130"/>
        <v>3</v>
      </c>
      <c r="P1400">
        <v>3</v>
      </c>
      <c r="Q1400" s="2" t="s">
        <v>19</v>
      </c>
      <c r="R1400" s="2">
        <f t="shared" si="131"/>
        <v>1</v>
      </c>
      <c r="S1400">
        <v>13</v>
      </c>
      <c r="T1400">
        <v>3</v>
      </c>
      <c r="U1400">
        <v>3</v>
      </c>
      <c r="V1400">
        <v>17</v>
      </c>
      <c r="W1400">
        <v>11</v>
      </c>
      <c r="X1400">
        <v>11</v>
      </c>
    </row>
    <row r="1401" spans="1:24" x14ac:dyDescent="0.25">
      <c r="A1401">
        <v>510</v>
      </c>
      <c r="B1401">
        <v>33</v>
      </c>
      <c r="C1401" s="2" t="s">
        <v>19</v>
      </c>
      <c r="D1401" s="2">
        <f t="shared" si="126"/>
        <v>0</v>
      </c>
      <c r="E1401">
        <v>3</v>
      </c>
      <c r="F1401">
        <v>3</v>
      </c>
      <c r="G1401">
        <v>2</v>
      </c>
      <c r="H1401">
        <v>3</v>
      </c>
      <c r="I1401">
        <v>2</v>
      </c>
      <c r="J1401">
        <v>4</v>
      </c>
      <c r="K1401" s="2" t="s">
        <v>21</v>
      </c>
      <c r="L1401" s="2">
        <f t="shared" si="127"/>
        <v>1</v>
      </c>
      <c r="M1401" s="2">
        <f t="shared" si="128"/>
        <v>1</v>
      </c>
      <c r="N1401" s="2">
        <f t="shared" si="129"/>
        <v>0</v>
      </c>
      <c r="O1401" s="2">
        <f t="shared" si="130"/>
        <v>0</v>
      </c>
      <c r="P1401">
        <v>1</v>
      </c>
      <c r="Q1401" s="2" t="s">
        <v>19</v>
      </c>
      <c r="R1401" s="2">
        <f t="shared" si="131"/>
        <v>1</v>
      </c>
      <c r="S1401">
        <v>23</v>
      </c>
      <c r="T1401">
        <v>4</v>
      </c>
      <c r="U1401">
        <v>1</v>
      </c>
      <c r="V1401">
        <v>13</v>
      </c>
      <c r="W1401">
        <v>11</v>
      </c>
      <c r="X1401">
        <v>4</v>
      </c>
    </row>
    <row r="1402" spans="1:24" x14ac:dyDescent="0.25">
      <c r="A1402">
        <v>722</v>
      </c>
      <c r="B1402">
        <v>50</v>
      </c>
      <c r="C1402" s="2" t="s">
        <v>19</v>
      </c>
      <c r="D1402" s="2">
        <f t="shared" si="126"/>
        <v>0</v>
      </c>
      <c r="E1402">
        <v>3</v>
      </c>
      <c r="F1402">
        <v>4</v>
      </c>
      <c r="G1402">
        <v>2</v>
      </c>
      <c r="H1402">
        <v>3</v>
      </c>
      <c r="I1402">
        <v>4</v>
      </c>
      <c r="J1402">
        <v>3</v>
      </c>
      <c r="K1402" s="2" t="s">
        <v>20</v>
      </c>
      <c r="L1402" s="2">
        <f t="shared" si="127"/>
        <v>2</v>
      </c>
      <c r="M1402" s="2">
        <f t="shared" si="128"/>
        <v>0</v>
      </c>
      <c r="N1402" s="2">
        <f t="shared" si="129"/>
        <v>2</v>
      </c>
      <c r="O1402" s="2">
        <f t="shared" si="130"/>
        <v>0</v>
      </c>
      <c r="P1402">
        <v>1</v>
      </c>
      <c r="Q1402" s="2" t="s">
        <v>17</v>
      </c>
      <c r="R1402" s="2">
        <f t="shared" si="131"/>
        <v>2</v>
      </c>
      <c r="S1402">
        <v>18</v>
      </c>
      <c r="T1402">
        <v>3</v>
      </c>
      <c r="U1402">
        <v>3</v>
      </c>
      <c r="V1402">
        <v>12</v>
      </c>
      <c r="W1402">
        <v>11</v>
      </c>
      <c r="X1402">
        <v>1</v>
      </c>
    </row>
    <row r="1403" spans="1:24" x14ac:dyDescent="0.25">
      <c r="A1403">
        <v>737</v>
      </c>
      <c r="B1403">
        <v>48</v>
      </c>
      <c r="C1403" s="2" t="s">
        <v>19</v>
      </c>
      <c r="D1403" s="2">
        <f t="shared" si="126"/>
        <v>0</v>
      </c>
      <c r="E1403">
        <v>2</v>
      </c>
      <c r="F1403">
        <v>3</v>
      </c>
      <c r="G1403">
        <v>2</v>
      </c>
      <c r="H1403">
        <v>2</v>
      </c>
      <c r="I1403">
        <v>3</v>
      </c>
      <c r="J1403">
        <v>3</v>
      </c>
      <c r="K1403" s="2" t="s">
        <v>18</v>
      </c>
      <c r="L1403" s="2">
        <f t="shared" si="127"/>
        <v>3</v>
      </c>
      <c r="M1403" s="2">
        <f t="shared" si="128"/>
        <v>0</v>
      </c>
      <c r="N1403" s="2">
        <f t="shared" si="129"/>
        <v>0</v>
      </c>
      <c r="O1403" s="2">
        <f t="shared" si="130"/>
        <v>3</v>
      </c>
      <c r="P1403">
        <v>7</v>
      </c>
      <c r="Q1403" s="2" t="s">
        <v>19</v>
      </c>
      <c r="R1403" s="2">
        <f t="shared" si="131"/>
        <v>1</v>
      </c>
      <c r="S1403">
        <v>14</v>
      </c>
      <c r="T1403">
        <v>3</v>
      </c>
      <c r="U1403">
        <v>3</v>
      </c>
      <c r="V1403">
        <v>15</v>
      </c>
      <c r="W1403">
        <v>11</v>
      </c>
      <c r="X1403">
        <v>4</v>
      </c>
    </row>
    <row r="1404" spans="1:24" x14ac:dyDescent="0.25">
      <c r="A1404">
        <v>751</v>
      </c>
      <c r="B1404">
        <v>44</v>
      </c>
      <c r="C1404" s="2" t="s">
        <v>19</v>
      </c>
      <c r="D1404" s="2">
        <f t="shared" si="126"/>
        <v>0</v>
      </c>
      <c r="E1404">
        <v>3</v>
      </c>
      <c r="F1404">
        <v>4</v>
      </c>
      <c r="G1404">
        <v>1</v>
      </c>
      <c r="H1404">
        <v>3</v>
      </c>
      <c r="I1404">
        <v>4</v>
      </c>
      <c r="J1404">
        <v>4</v>
      </c>
      <c r="K1404" s="2" t="s">
        <v>20</v>
      </c>
      <c r="L1404" s="2">
        <f t="shared" si="127"/>
        <v>2</v>
      </c>
      <c r="M1404" s="2">
        <f t="shared" si="128"/>
        <v>0</v>
      </c>
      <c r="N1404" s="2">
        <f t="shared" si="129"/>
        <v>2</v>
      </c>
      <c r="O1404" s="2">
        <f t="shared" si="130"/>
        <v>0</v>
      </c>
      <c r="P1404">
        <v>0</v>
      </c>
      <c r="Q1404" s="2" t="s">
        <v>17</v>
      </c>
      <c r="R1404" s="2">
        <f t="shared" si="131"/>
        <v>2</v>
      </c>
      <c r="S1404">
        <v>18</v>
      </c>
      <c r="T1404">
        <v>3</v>
      </c>
      <c r="U1404">
        <v>3</v>
      </c>
      <c r="V1404">
        <v>12</v>
      </c>
      <c r="W1404">
        <v>11</v>
      </c>
      <c r="X1404">
        <v>11</v>
      </c>
    </row>
    <row r="1405" spans="1:24" x14ac:dyDescent="0.25">
      <c r="A1405">
        <v>876</v>
      </c>
      <c r="B1405">
        <v>44</v>
      </c>
      <c r="C1405" s="2" t="s">
        <v>19</v>
      </c>
      <c r="D1405" s="2">
        <f t="shared" si="126"/>
        <v>0</v>
      </c>
      <c r="E1405">
        <v>2</v>
      </c>
      <c r="F1405">
        <v>4</v>
      </c>
      <c r="G1405">
        <v>2</v>
      </c>
      <c r="H1405">
        <v>3</v>
      </c>
      <c r="I1405">
        <v>2</v>
      </c>
      <c r="J1405">
        <v>4</v>
      </c>
      <c r="K1405" s="2" t="s">
        <v>18</v>
      </c>
      <c r="L1405" s="2">
        <f t="shared" si="127"/>
        <v>3</v>
      </c>
      <c r="M1405" s="2">
        <f t="shared" si="128"/>
        <v>0</v>
      </c>
      <c r="N1405" s="2">
        <f t="shared" si="129"/>
        <v>0</v>
      </c>
      <c r="O1405" s="2">
        <f t="shared" si="130"/>
        <v>3</v>
      </c>
      <c r="P1405">
        <v>0</v>
      </c>
      <c r="Q1405" s="2" t="s">
        <v>19</v>
      </c>
      <c r="R1405" s="2">
        <f t="shared" si="131"/>
        <v>1</v>
      </c>
      <c r="S1405">
        <v>25</v>
      </c>
      <c r="T1405">
        <v>4</v>
      </c>
      <c r="U1405">
        <v>3</v>
      </c>
      <c r="V1405">
        <v>20</v>
      </c>
      <c r="W1405">
        <v>11</v>
      </c>
      <c r="X1405">
        <v>13</v>
      </c>
    </row>
    <row r="1406" spans="1:24" x14ac:dyDescent="0.25">
      <c r="A1406">
        <v>979</v>
      </c>
      <c r="B1406">
        <v>40</v>
      </c>
      <c r="C1406" s="2" t="s">
        <v>19</v>
      </c>
      <c r="D1406" s="2">
        <f t="shared" si="126"/>
        <v>0</v>
      </c>
      <c r="E1406">
        <v>1</v>
      </c>
      <c r="F1406">
        <v>2</v>
      </c>
      <c r="G1406">
        <v>1</v>
      </c>
      <c r="H1406">
        <v>4</v>
      </c>
      <c r="I1406">
        <v>2</v>
      </c>
      <c r="J1406">
        <v>3</v>
      </c>
      <c r="K1406" s="2" t="s">
        <v>21</v>
      </c>
      <c r="L1406" s="2">
        <f t="shared" si="127"/>
        <v>1</v>
      </c>
      <c r="M1406" s="2">
        <f t="shared" si="128"/>
        <v>1</v>
      </c>
      <c r="N1406" s="2">
        <f t="shared" si="129"/>
        <v>0</v>
      </c>
      <c r="O1406" s="2">
        <f t="shared" si="130"/>
        <v>0</v>
      </c>
      <c r="P1406">
        <v>0</v>
      </c>
      <c r="Q1406" s="2" t="s">
        <v>19</v>
      </c>
      <c r="R1406" s="2">
        <f t="shared" si="131"/>
        <v>1</v>
      </c>
      <c r="S1406">
        <v>20</v>
      </c>
      <c r="T1406">
        <v>4</v>
      </c>
      <c r="U1406">
        <v>3</v>
      </c>
      <c r="V1406">
        <v>12</v>
      </c>
      <c r="W1406">
        <v>11</v>
      </c>
      <c r="X1406">
        <v>11</v>
      </c>
    </row>
    <row r="1407" spans="1:24" x14ac:dyDescent="0.25">
      <c r="A1407">
        <v>984</v>
      </c>
      <c r="B1407">
        <v>34</v>
      </c>
      <c r="C1407" s="2" t="s">
        <v>19</v>
      </c>
      <c r="D1407" s="2">
        <f t="shared" si="126"/>
        <v>0</v>
      </c>
      <c r="E1407">
        <v>2</v>
      </c>
      <c r="F1407">
        <v>3</v>
      </c>
      <c r="G1407">
        <v>1</v>
      </c>
      <c r="H1407">
        <v>1</v>
      </c>
      <c r="I1407">
        <v>2</v>
      </c>
      <c r="J1407">
        <v>1</v>
      </c>
      <c r="K1407" s="2" t="s">
        <v>18</v>
      </c>
      <c r="L1407" s="2">
        <f t="shared" si="127"/>
        <v>3</v>
      </c>
      <c r="M1407" s="2">
        <f t="shared" si="128"/>
        <v>0</v>
      </c>
      <c r="N1407" s="2">
        <f t="shared" si="129"/>
        <v>0</v>
      </c>
      <c r="O1407" s="2">
        <f t="shared" si="130"/>
        <v>3</v>
      </c>
      <c r="P1407">
        <v>7</v>
      </c>
      <c r="Q1407" s="2" t="s">
        <v>19</v>
      </c>
      <c r="R1407" s="2">
        <f t="shared" si="131"/>
        <v>1</v>
      </c>
      <c r="S1407">
        <v>11</v>
      </c>
      <c r="T1407">
        <v>3</v>
      </c>
      <c r="U1407">
        <v>4</v>
      </c>
      <c r="V1407">
        <v>14</v>
      </c>
      <c r="W1407">
        <v>11</v>
      </c>
      <c r="X1407">
        <v>4</v>
      </c>
    </row>
    <row r="1408" spans="1:24" x14ac:dyDescent="0.25">
      <c r="A1408">
        <v>1158</v>
      </c>
      <c r="B1408">
        <v>35</v>
      </c>
      <c r="C1408" s="2" t="s">
        <v>19</v>
      </c>
      <c r="D1408" s="2">
        <f t="shared" si="126"/>
        <v>0</v>
      </c>
      <c r="E1408">
        <v>2</v>
      </c>
      <c r="F1408">
        <v>3</v>
      </c>
      <c r="G1408">
        <v>1</v>
      </c>
      <c r="H1408">
        <v>1</v>
      </c>
      <c r="I1408">
        <v>2</v>
      </c>
      <c r="J1408">
        <v>2</v>
      </c>
      <c r="K1408" s="2" t="s">
        <v>20</v>
      </c>
      <c r="L1408" s="2">
        <f t="shared" si="127"/>
        <v>2</v>
      </c>
      <c r="M1408" s="2">
        <f t="shared" si="128"/>
        <v>0</v>
      </c>
      <c r="N1408" s="2">
        <f t="shared" si="129"/>
        <v>2</v>
      </c>
      <c r="O1408" s="2">
        <f t="shared" si="130"/>
        <v>0</v>
      </c>
      <c r="P1408">
        <v>3</v>
      </c>
      <c r="Q1408" s="2" t="s">
        <v>19</v>
      </c>
      <c r="R1408" s="2">
        <f t="shared" si="131"/>
        <v>1</v>
      </c>
      <c r="S1408">
        <v>12</v>
      </c>
      <c r="T1408">
        <v>3</v>
      </c>
      <c r="U1408">
        <v>3</v>
      </c>
      <c r="V1408">
        <v>14</v>
      </c>
      <c r="W1408">
        <v>11</v>
      </c>
      <c r="X1408">
        <v>2</v>
      </c>
    </row>
    <row r="1409" spans="1:24" x14ac:dyDescent="0.25">
      <c r="A1409">
        <v>1178</v>
      </c>
      <c r="B1409">
        <v>50</v>
      </c>
      <c r="C1409" s="2" t="s">
        <v>19</v>
      </c>
      <c r="D1409" s="2">
        <f t="shared" si="126"/>
        <v>0</v>
      </c>
      <c r="E1409">
        <v>3</v>
      </c>
      <c r="F1409">
        <v>4</v>
      </c>
      <c r="G1409">
        <v>1</v>
      </c>
      <c r="H1409">
        <v>2</v>
      </c>
      <c r="I1409">
        <v>3</v>
      </c>
      <c r="J1409">
        <v>2</v>
      </c>
      <c r="K1409" s="2" t="s">
        <v>21</v>
      </c>
      <c r="L1409" s="2">
        <f t="shared" si="127"/>
        <v>1</v>
      </c>
      <c r="M1409" s="2">
        <f t="shared" si="128"/>
        <v>1</v>
      </c>
      <c r="N1409" s="2">
        <f t="shared" si="129"/>
        <v>0</v>
      </c>
      <c r="O1409" s="2">
        <f t="shared" si="130"/>
        <v>0</v>
      </c>
      <c r="P1409">
        <v>5</v>
      </c>
      <c r="Q1409" s="2" t="s">
        <v>19</v>
      </c>
      <c r="R1409" s="2">
        <f t="shared" si="131"/>
        <v>1</v>
      </c>
      <c r="S1409">
        <v>15</v>
      </c>
      <c r="T1409">
        <v>3</v>
      </c>
      <c r="U1409">
        <v>3</v>
      </c>
      <c r="V1409">
        <v>14</v>
      </c>
      <c r="W1409">
        <v>11</v>
      </c>
      <c r="X1409">
        <v>1</v>
      </c>
    </row>
    <row r="1410" spans="1:24" x14ac:dyDescent="0.25">
      <c r="A1410">
        <v>1182</v>
      </c>
      <c r="B1410">
        <v>49</v>
      </c>
      <c r="C1410" s="2" t="s">
        <v>19</v>
      </c>
      <c r="D1410" s="2">
        <f t="shared" ref="D1410:D1471" si="132">IF(C1410="Yes", 1,0)</f>
        <v>0</v>
      </c>
      <c r="E1410">
        <v>1</v>
      </c>
      <c r="F1410">
        <v>3</v>
      </c>
      <c r="G1410">
        <v>1</v>
      </c>
      <c r="H1410">
        <v>2</v>
      </c>
      <c r="I1410">
        <v>4</v>
      </c>
      <c r="J1410">
        <v>3</v>
      </c>
      <c r="K1410" s="2" t="s">
        <v>20</v>
      </c>
      <c r="L1410" s="2">
        <f t="shared" ref="L1410:L1471" si="133">SUM(M1410,N1410,O1410)</f>
        <v>2</v>
      </c>
      <c r="M1410" s="2">
        <f t="shared" ref="M1410:M1471" si="134">IF(K1410="Divorced", 1,0)</f>
        <v>0</v>
      </c>
      <c r="N1410" s="2">
        <f t="shared" ref="N1410:N1471" si="135">IF(K1410="Married", 2,0)</f>
        <v>2</v>
      </c>
      <c r="O1410" s="2">
        <f t="shared" ref="O1410:O1471" si="136">IF(K1410="Single", 3,0)</f>
        <v>0</v>
      </c>
      <c r="P1410">
        <v>2</v>
      </c>
      <c r="Q1410" s="2" t="s">
        <v>17</v>
      </c>
      <c r="R1410" s="2">
        <f t="shared" ref="R1410:R1471" si="137">IF(Q1410="Yes",  2,1)</f>
        <v>2</v>
      </c>
      <c r="S1410">
        <v>19</v>
      </c>
      <c r="T1410">
        <v>3</v>
      </c>
      <c r="U1410">
        <v>3</v>
      </c>
      <c r="V1410">
        <v>15</v>
      </c>
      <c r="W1410">
        <v>11</v>
      </c>
      <c r="X1410">
        <v>2</v>
      </c>
    </row>
    <row r="1411" spans="1:24" x14ac:dyDescent="0.25">
      <c r="A1411">
        <v>1188</v>
      </c>
      <c r="B1411">
        <v>38</v>
      </c>
      <c r="C1411" s="2" t="s">
        <v>19</v>
      </c>
      <c r="D1411" s="2">
        <f t="shared" si="132"/>
        <v>0</v>
      </c>
      <c r="E1411">
        <v>3</v>
      </c>
      <c r="F1411">
        <v>4</v>
      </c>
      <c r="G1411">
        <v>2</v>
      </c>
      <c r="H1411">
        <v>3</v>
      </c>
      <c r="I1411">
        <v>2</v>
      </c>
      <c r="J1411">
        <v>4</v>
      </c>
      <c r="K1411" s="2" t="s">
        <v>20</v>
      </c>
      <c r="L1411" s="2">
        <f t="shared" si="133"/>
        <v>2</v>
      </c>
      <c r="M1411" s="2">
        <f t="shared" si="134"/>
        <v>0</v>
      </c>
      <c r="N1411" s="2">
        <f t="shared" si="135"/>
        <v>2</v>
      </c>
      <c r="O1411" s="2">
        <f t="shared" si="136"/>
        <v>0</v>
      </c>
      <c r="P1411">
        <v>7</v>
      </c>
      <c r="Q1411" s="2" t="s">
        <v>19</v>
      </c>
      <c r="R1411" s="2">
        <f t="shared" si="137"/>
        <v>1</v>
      </c>
      <c r="S1411">
        <v>15</v>
      </c>
      <c r="T1411">
        <v>3</v>
      </c>
      <c r="U1411">
        <v>4</v>
      </c>
      <c r="V1411">
        <v>13</v>
      </c>
      <c r="W1411">
        <v>11</v>
      </c>
      <c r="X1411">
        <v>2</v>
      </c>
    </row>
    <row r="1412" spans="1:24" x14ac:dyDescent="0.25">
      <c r="A1412">
        <v>1211</v>
      </c>
      <c r="B1412">
        <v>33</v>
      </c>
      <c r="C1412" s="2" t="s">
        <v>19</v>
      </c>
      <c r="D1412" s="2">
        <f t="shared" si="132"/>
        <v>0</v>
      </c>
      <c r="E1412">
        <v>3</v>
      </c>
      <c r="F1412">
        <v>2</v>
      </c>
      <c r="G1412">
        <v>2</v>
      </c>
      <c r="H1412">
        <v>3</v>
      </c>
      <c r="I1412">
        <v>1</v>
      </c>
      <c r="J1412">
        <v>3</v>
      </c>
      <c r="K1412" s="2" t="s">
        <v>20</v>
      </c>
      <c r="L1412" s="2">
        <f t="shared" si="133"/>
        <v>2</v>
      </c>
      <c r="M1412" s="2">
        <f t="shared" si="134"/>
        <v>0</v>
      </c>
      <c r="N1412" s="2">
        <f t="shared" si="135"/>
        <v>2</v>
      </c>
      <c r="O1412" s="2">
        <f t="shared" si="136"/>
        <v>0</v>
      </c>
      <c r="P1412">
        <v>1</v>
      </c>
      <c r="Q1412" s="2" t="s">
        <v>19</v>
      </c>
      <c r="R1412" s="2">
        <f t="shared" si="137"/>
        <v>1</v>
      </c>
      <c r="S1412">
        <v>18</v>
      </c>
      <c r="T1412">
        <v>3</v>
      </c>
      <c r="U1412">
        <v>3</v>
      </c>
      <c r="V1412">
        <v>14</v>
      </c>
      <c r="W1412">
        <v>11</v>
      </c>
      <c r="X1412">
        <v>2</v>
      </c>
    </row>
    <row r="1413" spans="1:24" x14ac:dyDescent="0.25">
      <c r="A1413">
        <v>1304</v>
      </c>
      <c r="B1413">
        <v>47</v>
      </c>
      <c r="C1413" s="2" t="s">
        <v>19</v>
      </c>
      <c r="D1413" s="2">
        <f t="shared" si="132"/>
        <v>0</v>
      </c>
      <c r="E1413">
        <v>3</v>
      </c>
      <c r="F1413">
        <v>3</v>
      </c>
      <c r="G1413">
        <v>1</v>
      </c>
      <c r="H1413">
        <v>2</v>
      </c>
      <c r="I1413">
        <v>3</v>
      </c>
      <c r="J1413">
        <v>2</v>
      </c>
      <c r="K1413" s="2" t="s">
        <v>21</v>
      </c>
      <c r="L1413" s="2">
        <f t="shared" si="133"/>
        <v>1</v>
      </c>
      <c r="M1413" s="2">
        <f t="shared" si="134"/>
        <v>1</v>
      </c>
      <c r="N1413" s="2">
        <f t="shared" si="135"/>
        <v>0</v>
      </c>
      <c r="O1413" s="2">
        <f t="shared" si="136"/>
        <v>0</v>
      </c>
      <c r="P1413">
        <v>8</v>
      </c>
      <c r="Q1413" s="2" t="s">
        <v>17</v>
      </c>
      <c r="R1413" s="2">
        <f t="shared" si="137"/>
        <v>2</v>
      </c>
      <c r="S1413">
        <v>12</v>
      </c>
      <c r="T1413">
        <v>3</v>
      </c>
      <c r="U1413">
        <v>3</v>
      </c>
      <c r="V1413">
        <v>22</v>
      </c>
      <c r="W1413">
        <v>11</v>
      </c>
      <c r="X1413">
        <v>14</v>
      </c>
    </row>
    <row r="1414" spans="1:24" x14ac:dyDescent="0.25">
      <c r="A1414">
        <v>1374</v>
      </c>
      <c r="B1414">
        <v>38</v>
      </c>
      <c r="C1414" s="2" t="s">
        <v>19</v>
      </c>
      <c r="D1414" s="2">
        <f t="shared" si="132"/>
        <v>0</v>
      </c>
      <c r="E1414">
        <v>3</v>
      </c>
      <c r="F1414">
        <v>4</v>
      </c>
      <c r="G1414">
        <v>1</v>
      </c>
      <c r="H1414">
        <v>2</v>
      </c>
      <c r="I1414">
        <v>2</v>
      </c>
      <c r="J1414">
        <v>2</v>
      </c>
      <c r="K1414" s="2" t="s">
        <v>21</v>
      </c>
      <c r="L1414" s="2">
        <f t="shared" si="133"/>
        <v>1</v>
      </c>
      <c r="M1414" s="2">
        <f t="shared" si="134"/>
        <v>1</v>
      </c>
      <c r="N1414" s="2">
        <f t="shared" si="135"/>
        <v>0</v>
      </c>
      <c r="O1414" s="2">
        <f t="shared" si="136"/>
        <v>0</v>
      </c>
      <c r="P1414">
        <v>1</v>
      </c>
      <c r="Q1414" s="2" t="s">
        <v>17</v>
      </c>
      <c r="R1414" s="2">
        <f t="shared" si="137"/>
        <v>2</v>
      </c>
      <c r="S1414">
        <v>16</v>
      </c>
      <c r="T1414">
        <v>3</v>
      </c>
      <c r="U1414">
        <v>3</v>
      </c>
      <c r="V1414">
        <v>20</v>
      </c>
      <c r="W1414">
        <v>11</v>
      </c>
      <c r="X1414">
        <v>0</v>
      </c>
    </row>
    <row r="1415" spans="1:24" x14ac:dyDescent="0.25">
      <c r="A1415">
        <v>1433</v>
      </c>
      <c r="B1415">
        <v>37</v>
      </c>
      <c r="C1415" s="2" t="s">
        <v>19</v>
      </c>
      <c r="D1415" s="2">
        <f t="shared" si="132"/>
        <v>0</v>
      </c>
      <c r="E1415">
        <v>3</v>
      </c>
      <c r="F1415">
        <v>3</v>
      </c>
      <c r="G1415">
        <v>2</v>
      </c>
      <c r="H1415">
        <v>4</v>
      </c>
      <c r="I1415">
        <v>3</v>
      </c>
      <c r="J1415">
        <v>4</v>
      </c>
      <c r="K1415" s="2" t="s">
        <v>20</v>
      </c>
      <c r="L1415" s="2">
        <f t="shared" si="133"/>
        <v>2</v>
      </c>
      <c r="M1415" s="2">
        <f t="shared" si="134"/>
        <v>0</v>
      </c>
      <c r="N1415" s="2">
        <f t="shared" si="135"/>
        <v>2</v>
      </c>
      <c r="O1415" s="2">
        <f t="shared" si="136"/>
        <v>0</v>
      </c>
      <c r="P1415">
        <v>0</v>
      </c>
      <c r="Q1415" s="2" t="s">
        <v>17</v>
      </c>
      <c r="R1415" s="2">
        <f t="shared" si="137"/>
        <v>2</v>
      </c>
      <c r="S1415">
        <v>25</v>
      </c>
      <c r="T1415">
        <v>4</v>
      </c>
      <c r="U1415">
        <v>3</v>
      </c>
      <c r="V1415">
        <v>16</v>
      </c>
      <c r="W1415">
        <v>11</v>
      </c>
      <c r="X1415">
        <v>6</v>
      </c>
    </row>
    <row r="1416" spans="1:24" x14ac:dyDescent="0.25">
      <c r="A1416">
        <v>111</v>
      </c>
      <c r="B1416">
        <v>51</v>
      </c>
      <c r="C1416" s="2" t="s">
        <v>19</v>
      </c>
      <c r="D1416" s="2">
        <f t="shared" si="132"/>
        <v>0</v>
      </c>
      <c r="E1416">
        <v>2</v>
      </c>
      <c r="F1416">
        <v>1</v>
      </c>
      <c r="G1416">
        <v>1</v>
      </c>
      <c r="H1416">
        <v>2</v>
      </c>
      <c r="I1416">
        <v>3</v>
      </c>
      <c r="J1416">
        <v>4</v>
      </c>
      <c r="K1416" s="2" t="s">
        <v>18</v>
      </c>
      <c r="L1416" s="2">
        <f t="shared" si="133"/>
        <v>3</v>
      </c>
      <c r="M1416" s="2">
        <f t="shared" si="134"/>
        <v>0</v>
      </c>
      <c r="N1416" s="2">
        <f t="shared" si="135"/>
        <v>0</v>
      </c>
      <c r="O1416" s="2">
        <f t="shared" si="136"/>
        <v>3</v>
      </c>
      <c r="P1416">
        <v>3</v>
      </c>
      <c r="Q1416" s="2" t="s">
        <v>19</v>
      </c>
      <c r="R1416" s="2">
        <f t="shared" si="137"/>
        <v>1</v>
      </c>
      <c r="S1416">
        <v>20</v>
      </c>
      <c r="T1416">
        <v>4</v>
      </c>
      <c r="U1416">
        <v>2</v>
      </c>
      <c r="V1416">
        <v>13</v>
      </c>
      <c r="W1416">
        <v>12</v>
      </c>
      <c r="X1416">
        <v>12</v>
      </c>
    </row>
    <row r="1417" spans="1:24" x14ac:dyDescent="0.25">
      <c r="A1417">
        <v>120</v>
      </c>
      <c r="B1417">
        <v>43</v>
      </c>
      <c r="C1417" s="2" t="s">
        <v>19</v>
      </c>
      <c r="D1417" s="2">
        <f t="shared" si="132"/>
        <v>0</v>
      </c>
      <c r="E1417">
        <v>2</v>
      </c>
      <c r="F1417">
        <v>3</v>
      </c>
      <c r="G1417">
        <v>1</v>
      </c>
      <c r="H1417">
        <v>1</v>
      </c>
      <c r="I1417">
        <v>4</v>
      </c>
      <c r="J1417">
        <v>1</v>
      </c>
      <c r="K1417" s="2" t="s">
        <v>20</v>
      </c>
      <c r="L1417" s="2">
        <f t="shared" si="133"/>
        <v>2</v>
      </c>
      <c r="M1417" s="2">
        <f t="shared" si="134"/>
        <v>0</v>
      </c>
      <c r="N1417" s="2">
        <f t="shared" si="135"/>
        <v>2</v>
      </c>
      <c r="O1417" s="2">
        <f t="shared" si="136"/>
        <v>0</v>
      </c>
      <c r="P1417">
        <v>3</v>
      </c>
      <c r="Q1417" s="2" t="s">
        <v>17</v>
      </c>
      <c r="R1417" s="2">
        <f t="shared" si="137"/>
        <v>2</v>
      </c>
      <c r="S1417">
        <v>12</v>
      </c>
      <c r="T1417">
        <v>3</v>
      </c>
      <c r="U1417">
        <v>4</v>
      </c>
      <c r="V1417">
        <v>25</v>
      </c>
      <c r="W1417">
        <v>12</v>
      </c>
      <c r="X1417">
        <v>4</v>
      </c>
    </row>
    <row r="1418" spans="1:24" x14ac:dyDescent="0.25">
      <c r="A1418">
        <v>286</v>
      </c>
      <c r="B1418">
        <v>37</v>
      </c>
      <c r="C1418" s="2" t="s">
        <v>19</v>
      </c>
      <c r="D1418" s="2">
        <f t="shared" si="132"/>
        <v>0</v>
      </c>
      <c r="E1418">
        <v>3</v>
      </c>
      <c r="F1418">
        <v>4</v>
      </c>
      <c r="G1418">
        <v>1</v>
      </c>
      <c r="H1418">
        <v>2</v>
      </c>
      <c r="I1418">
        <v>1</v>
      </c>
      <c r="J1418">
        <v>1</v>
      </c>
      <c r="K1418" s="2" t="s">
        <v>18</v>
      </c>
      <c r="L1418" s="2">
        <f t="shared" si="133"/>
        <v>3</v>
      </c>
      <c r="M1418" s="2">
        <f t="shared" si="134"/>
        <v>0</v>
      </c>
      <c r="N1418" s="2">
        <f t="shared" si="135"/>
        <v>0</v>
      </c>
      <c r="O1418" s="2">
        <f t="shared" si="136"/>
        <v>3</v>
      </c>
      <c r="P1418">
        <v>4</v>
      </c>
      <c r="Q1418" s="2" t="s">
        <v>19</v>
      </c>
      <c r="R1418" s="2">
        <f t="shared" si="137"/>
        <v>1</v>
      </c>
      <c r="S1418">
        <v>12</v>
      </c>
      <c r="T1418">
        <v>3</v>
      </c>
      <c r="U1418">
        <v>3</v>
      </c>
      <c r="V1418">
        <v>17</v>
      </c>
      <c r="W1418">
        <v>12</v>
      </c>
      <c r="X1418">
        <v>5</v>
      </c>
    </row>
    <row r="1419" spans="1:24" x14ac:dyDescent="0.25">
      <c r="A1419">
        <v>320</v>
      </c>
      <c r="B1419">
        <v>32</v>
      </c>
      <c r="C1419" s="2" t="s">
        <v>19</v>
      </c>
      <c r="D1419" s="2">
        <f t="shared" si="132"/>
        <v>0</v>
      </c>
      <c r="E1419">
        <v>2</v>
      </c>
      <c r="F1419">
        <v>3</v>
      </c>
      <c r="G1419">
        <v>1</v>
      </c>
      <c r="H1419">
        <v>2</v>
      </c>
      <c r="I1419">
        <v>2</v>
      </c>
      <c r="J1419">
        <v>2</v>
      </c>
      <c r="K1419" s="2" t="s">
        <v>20</v>
      </c>
      <c r="L1419" s="2">
        <f t="shared" si="133"/>
        <v>2</v>
      </c>
      <c r="M1419" s="2">
        <f t="shared" si="134"/>
        <v>0</v>
      </c>
      <c r="N1419" s="2">
        <f t="shared" si="135"/>
        <v>2</v>
      </c>
      <c r="O1419" s="2">
        <f t="shared" si="136"/>
        <v>0</v>
      </c>
      <c r="P1419">
        <v>5</v>
      </c>
      <c r="Q1419" s="2" t="s">
        <v>17</v>
      </c>
      <c r="R1419" s="2">
        <f t="shared" si="137"/>
        <v>2</v>
      </c>
      <c r="S1419">
        <v>11</v>
      </c>
      <c r="T1419">
        <v>3</v>
      </c>
      <c r="U1419">
        <v>3</v>
      </c>
      <c r="V1419">
        <v>13</v>
      </c>
      <c r="W1419">
        <v>12</v>
      </c>
      <c r="X1419">
        <v>11</v>
      </c>
    </row>
    <row r="1420" spans="1:24" x14ac:dyDescent="0.25">
      <c r="A1420">
        <v>682</v>
      </c>
      <c r="B1420">
        <v>38</v>
      </c>
      <c r="C1420" s="2" t="s">
        <v>19</v>
      </c>
      <c r="D1420" s="2">
        <f t="shared" si="132"/>
        <v>0</v>
      </c>
      <c r="E1420">
        <v>3</v>
      </c>
      <c r="F1420">
        <v>4</v>
      </c>
      <c r="G1420">
        <v>1</v>
      </c>
      <c r="H1420">
        <v>3</v>
      </c>
      <c r="I1420">
        <v>3</v>
      </c>
      <c r="J1420">
        <v>1</v>
      </c>
      <c r="K1420" s="2" t="s">
        <v>20</v>
      </c>
      <c r="L1420" s="2">
        <f t="shared" si="133"/>
        <v>2</v>
      </c>
      <c r="M1420" s="2">
        <f t="shared" si="134"/>
        <v>0</v>
      </c>
      <c r="N1420" s="2">
        <f t="shared" si="135"/>
        <v>2</v>
      </c>
      <c r="O1420" s="2">
        <f t="shared" si="136"/>
        <v>0</v>
      </c>
      <c r="P1420">
        <v>4</v>
      </c>
      <c r="Q1420" s="2" t="s">
        <v>19</v>
      </c>
      <c r="R1420" s="2">
        <f t="shared" si="137"/>
        <v>1</v>
      </c>
      <c r="S1420">
        <v>13</v>
      </c>
      <c r="T1420">
        <v>3</v>
      </c>
      <c r="U1420">
        <v>3</v>
      </c>
      <c r="V1420">
        <v>15</v>
      </c>
      <c r="W1420">
        <v>12</v>
      </c>
      <c r="X1420">
        <v>5</v>
      </c>
    </row>
    <row r="1421" spans="1:24" x14ac:dyDescent="0.25">
      <c r="A1421">
        <v>1081</v>
      </c>
      <c r="B1421">
        <v>46</v>
      </c>
      <c r="C1421" s="2" t="s">
        <v>19</v>
      </c>
      <c r="D1421" s="2">
        <f t="shared" si="132"/>
        <v>0</v>
      </c>
      <c r="E1421">
        <v>3</v>
      </c>
      <c r="F1421">
        <v>3</v>
      </c>
      <c r="G1421">
        <v>1</v>
      </c>
      <c r="H1421">
        <v>1</v>
      </c>
      <c r="I1421">
        <v>4</v>
      </c>
      <c r="J1421">
        <v>2</v>
      </c>
      <c r="K1421" s="2" t="s">
        <v>20</v>
      </c>
      <c r="L1421" s="2">
        <f t="shared" si="133"/>
        <v>2</v>
      </c>
      <c r="M1421" s="2">
        <f t="shared" si="134"/>
        <v>0</v>
      </c>
      <c r="N1421" s="2">
        <f t="shared" si="135"/>
        <v>2</v>
      </c>
      <c r="O1421" s="2">
        <f t="shared" si="136"/>
        <v>0</v>
      </c>
      <c r="P1421">
        <v>8</v>
      </c>
      <c r="Q1421" s="2" t="s">
        <v>19</v>
      </c>
      <c r="R1421" s="2">
        <f t="shared" si="137"/>
        <v>1</v>
      </c>
      <c r="S1421">
        <v>12</v>
      </c>
      <c r="T1421">
        <v>3</v>
      </c>
      <c r="U1421">
        <v>4</v>
      </c>
      <c r="V1421">
        <v>13</v>
      </c>
      <c r="W1421">
        <v>12</v>
      </c>
      <c r="X1421">
        <v>5</v>
      </c>
    </row>
    <row r="1422" spans="1:24" x14ac:dyDescent="0.25">
      <c r="A1422">
        <v>1163</v>
      </c>
      <c r="B1422">
        <v>35</v>
      </c>
      <c r="C1422" s="2" t="s">
        <v>17</v>
      </c>
      <c r="D1422" s="2">
        <f t="shared" si="132"/>
        <v>1</v>
      </c>
      <c r="E1422">
        <v>3</v>
      </c>
      <c r="F1422">
        <v>4</v>
      </c>
      <c r="G1422">
        <v>2</v>
      </c>
      <c r="H1422">
        <v>2</v>
      </c>
      <c r="I1422">
        <v>3</v>
      </c>
      <c r="J1422">
        <v>2</v>
      </c>
      <c r="K1422" s="2" t="s">
        <v>20</v>
      </c>
      <c r="L1422" s="2">
        <f t="shared" si="133"/>
        <v>2</v>
      </c>
      <c r="M1422" s="2">
        <f t="shared" si="134"/>
        <v>0</v>
      </c>
      <c r="N1422" s="2">
        <f t="shared" si="135"/>
        <v>2</v>
      </c>
      <c r="O1422" s="2">
        <f t="shared" si="136"/>
        <v>0</v>
      </c>
      <c r="P1422">
        <v>2</v>
      </c>
      <c r="Q1422" s="2" t="s">
        <v>19</v>
      </c>
      <c r="R1422" s="2">
        <f t="shared" si="137"/>
        <v>1</v>
      </c>
      <c r="S1422">
        <v>17</v>
      </c>
      <c r="T1422">
        <v>3</v>
      </c>
      <c r="U1422">
        <v>3</v>
      </c>
      <c r="V1422">
        <v>13</v>
      </c>
      <c r="W1422">
        <v>12</v>
      </c>
      <c r="X1422">
        <v>6</v>
      </c>
    </row>
    <row r="1423" spans="1:24" x14ac:dyDescent="0.25">
      <c r="A1423">
        <v>1331</v>
      </c>
      <c r="B1423">
        <v>43</v>
      </c>
      <c r="C1423" s="2" t="s">
        <v>19</v>
      </c>
      <c r="D1423" s="2">
        <f t="shared" si="132"/>
        <v>0</v>
      </c>
      <c r="E1423">
        <v>3</v>
      </c>
      <c r="F1423">
        <v>1</v>
      </c>
      <c r="G1423">
        <v>1</v>
      </c>
      <c r="H1423">
        <v>2</v>
      </c>
      <c r="I1423">
        <v>5</v>
      </c>
      <c r="J1423">
        <v>3</v>
      </c>
      <c r="K1423" s="2" t="s">
        <v>20</v>
      </c>
      <c r="L1423" s="2">
        <f t="shared" si="133"/>
        <v>2</v>
      </c>
      <c r="M1423" s="2">
        <f t="shared" si="134"/>
        <v>0</v>
      </c>
      <c r="N1423" s="2">
        <f t="shared" si="135"/>
        <v>2</v>
      </c>
      <c r="O1423" s="2">
        <f t="shared" si="136"/>
        <v>0</v>
      </c>
      <c r="P1423">
        <v>7</v>
      </c>
      <c r="Q1423" s="2" t="s">
        <v>19</v>
      </c>
      <c r="R1423" s="2">
        <f t="shared" si="137"/>
        <v>1</v>
      </c>
      <c r="S1423">
        <v>13</v>
      </c>
      <c r="T1423">
        <v>3</v>
      </c>
      <c r="U1423">
        <v>3</v>
      </c>
      <c r="V1423">
        <v>16</v>
      </c>
      <c r="W1423">
        <v>12</v>
      </c>
      <c r="X1423">
        <v>6</v>
      </c>
    </row>
    <row r="1424" spans="1:24" x14ac:dyDescent="0.25">
      <c r="A1424">
        <v>1442</v>
      </c>
      <c r="B1424">
        <v>56</v>
      </c>
      <c r="C1424" s="2" t="s">
        <v>19</v>
      </c>
      <c r="D1424" s="2">
        <f t="shared" si="132"/>
        <v>0</v>
      </c>
      <c r="E1424">
        <v>2</v>
      </c>
      <c r="F1424">
        <v>3</v>
      </c>
      <c r="G1424">
        <v>2</v>
      </c>
      <c r="H1424">
        <v>3</v>
      </c>
      <c r="I1424">
        <v>2</v>
      </c>
      <c r="J1424">
        <v>3</v>
      </c>
      <c r="K1424" s="2" t="s">
        <v>21</v>
      </c>
      <c r="L1424" s="2">
        <f t="shared" si="133"/>
        <v>1</v>
      </c>
      <c r="M1424" s="2">
        <f t="shared" si="134"/>
        <v>1</v>
      </c>
      <c r="N1424" s="2">
        <f t="shared" si="135"/>
        <v>0</v>
      </c>
      <c r="O1424" s="2">
        <f t="shared" si="136"/>
        <v>0</v>
      </c>
      <c r="P1424">
        <v>1</v>
      </c>
      <c r="Q1424" s="2" t="s">
        <v>19</v>
      </c>
      <c r="R1424" s="2">
        <f t="shared" si="137"/>
        <v>1</v>
      </c>
      <c r="S1424">
        <v>21</v>
      </c>
      <c r="T1424">
        <v>4</v>
      </c>
      <c r="U1424">
        <v>2</v>
      </c>
      <c r="V1424">
        <v>13</v>
      </c>
      <c r="W1424">
        <v>12</v>
      </c>
      <c r="X1424">
        <v>1</v>
      </c>
    </row>
    <row r="1425" spans="1:24" x14ac:dyDescent="0.25">
      <c r="A1425">
        <v>1448</v>
      </c>
      <c r="B1425">
        <v>36</v>
      </c>
      <c r="C1425" s="2" t="s">
        <v>19</v>
      </c>
      <c r="D1425" s="2">
        <f t="shared" si="132"/>
        <v>0</v>
      </c>
      <c r="E1425">
        <v>2</v>
      </c>
      <c r="F1425">
        <v>4</v>
      </c>
      <c r="G1425">
        <v>2</v>
      </c>
      <c r="H1425">
        <v>3</v>
      </c>
      <c r="I1425">
        <v>2</v>
      </c>
      <c r="J1425">
        <v>4</v>
      </c>
      <c r="K1425" s="2" t="s">
        <v>21</v>
      </c>
      <c r="L1425" s="2">
        <f t="shared" si="133"/>
        <v>1</v>
      </c>
      <c r="M1425" s="2">
        <f t="shared" si="134"/>
        <v>1</v>
      </c>
      <c r="N1425" s="2">
        <f t="shared" si="135"/>
        <v>0</v>
      </c>
      <c r="O1425" s="2">
        <f t="shared" si="136"/>
        <v>0</v>
      </c>
      <c r="P1425">
        <v>1</v>
      </c>
      <c r="Q1425" s="2" t="s">
        <v>19</v>
      </c>
      <c r="R1425" s="2">
        <f t="shared" si="137"/>
        <v>1</v>
      </c>
      <c r="S1425">
        <v>24</v>
      </c>
      <c r="T1425">
        <v>4</v>
      </c>
      <c r="U1425">
        <v>2</v>
      </c>
      <c r="V1425">
        <v>15</v>
      </c>
      <c r="W1425">
        <v>12</v>
      </c>
      <c r="X1425">
        <v>11</v>
      </c>
    </row>
    <row r="1426" spans="1:24" x14ac:dyDescent="0.25">
      <c r="A1426">
        <v>26</v>
      </c>
      <c r="B1426">
        <v>53</v>
      </c>
      <c r="C1426" s="2" t="s">
        <v>19</v>
      </c>
      <c r="D1426" s="2">
        <f t="shared" si="132"/>
        <v>0</v>
      </c>
      <c r="E1426">
        <v>3</v>
      </c>
      <c r="F1426">
        <v>3</v>
      </c>
      <c r="G1426">
        <v>1</v>
      </c>
      <c r="H1426">
        <v>3</v>
      </c>
      <c r="I1426">
        <v>5</v>
      </c>
      <c r="J1426">
        <v>3</v>
      </c>
      <c r="K1426" s="2" t="s">
        <v>21</v>
      </c>
      <c r="L1426" s="2">
        <f t="shared" si="133"/>
        <v>1</v>
      </c>
      <c r="M1426" s="2">
        <f t="shared" si="134"/>
        <v>1</v>
      </c>
      <c r="N1426" s="2">
        <f t="shared" si="135"/>
        <v>0</v>
      </c>
      <c r="O1426" s="2">
        <f t="shared" si="136"/>
        <v>0</v>
      </c>
      <c r="P1426">
        <v>4</v>
      </c>
      <c r="Q1426" s="2" t="s">
        <v>19</v>
      </c>
      <c r="R1426" s="2">
        <f t="shared" si="137"/>
        <v>1</v>
      </c>
      <c r="S1426">
        <v>11</v>
      </c>
      <c r="T1426">
        <v>3</v>
      </c>
      <c r="U1426">
        <v>2</v>
      </c>
      <c r="V1426">
        <v>14</v>
      </c>
      <c r="W1426">
        <v>13</v>
      </c>
      <c r="X1426">
        <v>4</v>
      </c>
    </row>
    <row r="1427" spans="1:24" x14ac:dyDescent="0.25">
      <c r="A1427">
        <v>77</v>
      </c>
      <c r="B1427">
        <v>35</v>
      </c>
      <c r="C1427" s="2" t="s">
        <v>19</v>
      </c>
      <c r="D1427" s="2">
        <f t="shared" si="132"/>
        <v>0</v>
      </c>
      <c r="E1427">
        <v>2</v>
      </c>
      <c r="F1427">
        <v>3</v>
      </c>
      <c r="G1427">
        <v>2</v>
      </c>
      <c r="H1427">
        <v>2</v>
      </c>
      <c r="I1427">
        <v>2</v>
      </c>
      <c r="J1427">
        <v>1</v>
      </c>
      <c r="K1427" s="2" t="s">
        <v>18</v>
      </c>
      <c r="L1427" s="2">
        <f t="shared" si="133"/>
        <v>3</v>
      </c>
      <c r="M1427" s="2">
        <f t="shared" si="134"/>
        <v>0</v>
      </c>
      <c r="N1427" s="2">
        <f t="shared" si="135"/>
        <v>0</v>
      </c>
      <c r="O1427" s="2">
        <f t="shared" si="136"/>
        <v>3</v>
      </c>
      <c r="P1427">
        <v>9</v>
      </c>
      <c r="Q1427" s="2" t="s">
        <v>19</v>
      </c>
      <c r="R1427" s="2">
        <f t="shared" si="137"/>
        <v>1</v>
      </c>
      <c r="S1427">
        <v>14</v>
      </c>
      <c r="T1427">
        <v>3</v>
      </c>
      <c r="U1427">
        <v>3</v>
      </c>
      <c r="V1427">
        <v>15</v>
      </c>
      <c r="W1427">
        <v>13</v>
      </c>
      <c r="X1427">
        <v>2</v>
      </c>
    </row>
    <row r="1428" spans="1:24" x14ac:dyDescent="0.25">
      <c r="A1428">
        <v>104</v>
      </c>
      <c r="B1428">
        <v>34</v>
      </c>
      <c r="C1428" s="2" t="s">
        <v>19</v>
      </c>
      <c r="D1428" s="2">
        <f t="shared" si="132"/>
        <v>0</v>
      </c>
      <c r="E1428">
        <v>2</v>
      </c>
      <c r="F1428">
        <v>1</v>
      </c>
      <c r="G1428">
        <v>1</v>
      </c>
      <c r="H1428">
        <v>3</v>
      </c>
      <c r="I1428">
        <v>2</v>
      </c>
      <c r="J1428">
        <v>3</v>
      </c>
      <c r="K1428" s="2" t="s">
        <v>18</v>
      </c>
      <c r="L1428" s="2">
        <f t="shared" si="133"/>
        <v>3</v>
      </c>
      <c r="M1428" s="2">
        <f t="shared" si="134"/>
        <v>0</v>
      </c>
      <c r="N1428" s="2">
        <f t="shared" si="135"/>
        <v>0</v>
      </c>
      <c r="O1428" s="2">
        <f t="shared" si="136"/>
        <v>3</v>
      </c>
      <c r="P1428">
        <v>3</v>
      </c>
      <c r="Q1428" s="2" t="s">
        <v>19</v>
      </c>
      <c r="R1428" s="2">
        <f t="shared" si="137"/>
        <v>1</v>
      </c>
      <c r="S1428">
        <v>14</v>
      </c>
      <c r="T1428">
        <v>3</v>
      </c>
      <c r="U1428">
        <v>3</v>
      </c>
      <c r="V1428">
        <v>16</v>
      </c>
      <c r="W1428">
        <v>13</v>
      </c>
      <c r="X1428">
        <v>2</v>
      </c>
    </row>
    <row r="1429" spans="1:24" x14ac:dyDescent="0.25">
      <c r="A1429">
        <v>179</v>
      </c>
      <c r="B1429">
        <v>46</v>
      </c>
      <c r="C1429" s="2" t="s">
        <v>19</v>
      </c>
      <c r="D1429" s="2">
        <f t="shared" si="132"/>
        <v>0</v>
      </c>
      <c r="E1429">
        <v>2</v>
      </c>
      <c r="F1429">
        <v>2</v>
      </c>
      <c r="G1429">
        <v>2</v>
      </c>
      <c r="H1429">
        <v>3</v>
      </c>
      <c r="I1429">
        <v>3</v>
      </c>
      <c r="J1429">
        <v>4</v>
      </c>
      <c r="K1429" s="2" t="s">
        <v>21</v>
      </c>
      <c r="L1429" s="2">
        <f t="shared" si="133"/>
        <v>1</v>
      </c>
      <c r="M1429" s="2">
        <f t="shared" si="134"/>
        <v>1</v>
      </c>
      <c r="N1429" s="2">
        <f t="shared" si="135"/>
        <v>0</v>
      </c>
      <c r="O1429" s="2">
        <f t="shared" si="136"/>
        <v>0</v>
      </c>
      <c r="P1429">
        <v>0</v>
      </c>
      <c r="Q1429" s="2" t="s">
        <v>19</v>
      </c>
      <c r="R1429" s="2">
        <f t="shared" si="137"/>
        <v>1</v>
      </c>
      <c r="S1429">
        <v>25</v>
      </c>
      <c r="T1429">
        <v>4</v>
      </c>
      <c r="U1429">
        <v>3</v>
      </c>
      <c r="V1429">
        <v>24</v>
      </c>
      <c r="W1429">
        <v>13</v>
      </c>
      <c r="X1429">
        <v>15</v>
      </c>
    </row>
    <row r="1430" spans="1:24" x14ac:dyDescent="0.25">
      <c r="A1430">
        <v>236</v>
      </c>
      <c r="B1430">
        <v>43</v>
      </c>
      <c r="C1430" s="2" t="s">
        <v>19</v>
      </c>
      <c r="D1430" s="2">
        <f t="shared" si="132"/>
        <v>0</v>
      </c>
      <c r="E1430">
        <v>3</v>
      </c>
      <c r="F1430">
        <v>4</v>
      </c>
      <c r="G1430">
        <v>2</v>
      </c>
      <c r="H1430">
        <v>3</v>
      </c>
      <c r="I1430">
        <v>4</v>
      </c>
      <c r="J1430">
        <v>4</v>
      </c>
      <c r="K1430" s="2" t="s">
        <v>20</v>
      </c>
      <c r="L1430" s="2">
        <f t="shared" si="133"/>
        <v>2</v>
      </c>
      <c r="M1430" s="2">
        <f t="shared" si="134"/>
        <v>0</v>
      </c>
      <c r="N1430" s="2">
        <f t="shared" si="135"/>
        <v>2</v>
      </c>
      <c r="O1430" s="2">
        <f t="shared" si="136"/>
        <v>0</v>
      </c>
      <c r="P1430">
        <v>5</v>
      </c>
      <c r="Q1430" s="2" t="s">
        <v>17</v>
      </c>
      <c r="R1430" s="2">
        <f t="shared" si="137"/>
        <v>2</v>
      </c>
      <c r="S1430">
        <v>22</v>
      </c>
      <c r="T1430">
        <v>4</v>
      </c>
      <c r="U1430">
        <v>3</v>
      </c>
      <c r="V1430">
        <v>17</v>
      </c>
      <c r="W1430">
        <v>13</v>
      </c>
      <c r="X1430">
        <v>1</v>
      </c>
    </row>
    <row r="1431" spans="1:24" x14ac:dyDescent="0.25">
      <c r="A1431">
        <v>270</v>
      </c>
      <c r="B1431">
        <v>36</v>
      </c>
      <c r="C1431" s="2" t="s">
        <v>19</v>
      </c>
      <c r="D1431" s="2">
        <f t="shared" si="132"/>
        <v>0</v>
      </c>
      <c r="E1431">
        <v>3</v>
      </c>
      <c r="F1431">
        <v>4</v>
      </c>
      <c r="G1431">
        <v>1</v>
      </c>
      <c r="H1431">
        <v>1</v>
      </c>
      <c r="I1431">
        <v>1</v>
      </c>
      <c r="J1431">
        <v>1</v>
      </c>
      <c r="K1431" s="2" t="s">
        <v>20</v>
      </c>
      <c r="L1431" s="2">
        <f t="shared" si="133"/>
        <v>2</v>
      </c>
      <c r="M1431" s="2">
        <f t="shared" si="134"/>
        <v>0</v>
      </c>
      <c r="N1431" s="2">
        <f t="shared" si="135"/>
        <v>2</v>
      </c>
      <c r="O1431" s="2">
        <f t="shared" si="136"/>
        <v>0</v>
      </c>
      <c r="P1431">
        <v>3</v>
      </c>
      <c r="Q1431" s="2" t="s">
        <v>19</v>
      </c>
      <c r="R1431" s="2">
        <f t="shared" si="137"/>
        <v>1</v>
      </c>
      <c r="S1431">
        <v>11</v>
      </c>
      <c r="T1431">
        <v>3</v>
      </c>
      <c r="U1431">
        <v>3</v>
      </c>
      <c r="V1431">
        <v>15</v>
      </c>
      <c r="W1431">
        <v>13</v>
      </c>
      <c r="X1431">
        <v>10</v>
      </c>
    </row>
    <row r="1432" spans="1:24" x14ac:dyDescent="0.25">
      <c r="A1432">
        <v>428</v>
      </c>
      <c r="B1432">
        <v>60</v>
      </c>
      <c r="C1432" s="2" t="s">
        <v>19</v>
      </c>
      <c r="D1432" s="2">
        <f t="shared" si="132"/>
        <v>0</v>
      </c>
      <c r="E1432">
        <v>3</v>
      </c>
      <c r="F1432">
        <v>3</v>
      </c>
      <c r="G1432">
        <v>1</v>
      </c>
      <c r="H1432">
        <v>2</v>
      </c>
      <c r="I1432">
        <v>3</v>
      </c>
      <c r="J1432">
        <v>4</v>
      </c>
      <c r="K1432" s="2" t="s">
        <v>20</v>
      </c>
      <c r="L1432" s="2">
        <f t="shared" si="133"/>
        <v>2</v>
      </c>
      <c r="M1432" s="2">
        <f t="shared" si="134"/>
        <v>0</v>
      </c>
      <c r="N1432" s="2">
        <f t="shared" si="135"/>
        <v>2</v>
      </c>
      <c r="O1432" s="2">
        <f t="shared" si="136"/>
        <v>0</v>
      </c>
      <c r="P1432">
        <v>1</v>
      </c>
      <c r="Q1432" s="2" t="s">
        <v>19</v>
      </c>
      <c r="R1432" s="2">
        <f t="shared" si="137"/>
        <v>1</v>
      </c>
      <c r="S1432">
        <v>19</v>
      </c>
      <c r="T1432">
        <v>3</v>
      </c>
      <c r="U1432">
        <v>4</v>
      </c>
      <c r="V1432">
        <v>18</v>
      </c>
      <c r="W1432">
        <v>13</v>
      </c>
      <c r="X1432">
        <v>13</v>
      </c>
    </row>
    <row r="1433" spans="1:24" x14ac:dyDescent="0.25">
      <c r="A1433">
        <v>534</v>
      </c>
      <c r="B1433">
        <v>40</v>
      </c>
      <c r="C1433" s="2" t="s">
        <v>19</v>
      </c>
      <c r="D1433" s="2">
        <f t="shared" si="132"/>
        <v>0</v>
      </c>
      <c r="E1433">
        <v>4</v>
      </c>
      <c r="F1433">
        <v>4</v>
      </c>
      <c r="G1433">
        <v>2</v>
      </c>
      <c r="H1433">
        <v>2</v>
      </c>
      <c r="I1433">
        <v>3</v>
      </c>
      <c r="J1433">
        <v>2</v>
      </c>
      <c r="K1433" s="2" t="s">
        <v>20</v>
      </c>
      <c r="L1433" s="2">
        <f t="shared" si="133"/>
        <v>2</v>
      </c>
      <c r="M1433" s="2">
        <f t="shared" si="134"/>
        <v>0</v>
      </c>
      <c r="N1433" s="2">
        <f t="shared" si="135"/>
        <v>2</v>
      </c>
      <c r="O1433" s="2">
        <f t="shared" si="136"/>
        <v>0</v>
      </c>
      <c r="P1433">
        <v>5</v>
      </c>
      <c r="Q1433" s="2" t="s">
        <v>17</v>
      </c>
      <c r="R1433" s="2">
        <f t="shared" si="137"/>
        <v>2</v>
      </c>
      <c r="S1433">
        <v>21</v>
      </c>
      <c r="T1433">
        <v>4</v>
      </c>
      <c r="U1433">
        <v>3</v>
      </c>
      <c r="V1433">
        <v>18</v>
      </c>
      <c r="W1433">
        <v>13</v>
      </c>
      <c r="X1433">
        <v>1</v>
      </c>
    </row>
    <row r="1434" spans="1:24" x14ac:dyDescent="0.25">
      <c r="A1434">
        <v>601</v>
      </c>
      <c r="B1434">
        <v>32</v>
      </c>
      <c r="C1434" s="2" t="s">
        <v>19</v>
      </c>
      <c r="D1434" s="2">
        <f t="shared" si="132"/>
        <v>0</v>
      </c>
      <c r="E1434">
        <v>3</v>
      </c>
      <c r="F1434">
        <v>3</v>
      </c>
      <c r="G1434">
        <v>1</v>
      </c>
      <c r="H1434">
        <v>2</v>
      </c>
      <c r="I1434">
        <v>2</v>
      </c>
      <c r="J1434">
        <v>2</v>
      </c>
      <c r="K1434" s="2" t="s">
        <v>20</v>
      </c>
      <c r="L1434" s="2">
        <f t="shared" si="133"/>
        <v>2</v>
      </c>
      <c r="M1434" s="2">
        <f t="shared" si="134"/>
        <v>0</v>
      </c>
      <c r="N1434" s="2">
        <f t="shared" si="135"/>
        <v>2</v>
      </c>
      <c r="O1434" s="2">
        <f t="shared" si="136"/>
        <v>0</v>
      </c>
      <c r="P1434">
        <v>3</v>
      </c>
      <c r="Q1434" s="2" t="s">
        <v>19</v>
      </c>
      <c r="R1434" s="2">
        <f t="shared" si="137"/>
        <v>1</v>
      </c>
      <c r="S1434">
        <v>12</v>
      </c>
      <c r="T1434">
        <v>3</v>
      </c>
      <c r="U1434">
        <v>3</v>
      </c>
      <c r="V1434">
        <v>14</v>
      </c>
      <c r="W1434">
        <v>13</v>
      </c>
      <c r="X1434">
        <v>6</v>
      </c>
    </row>
    <row r="1435" spans="1:24" x14ac:dyDescent="0.25">
      <c r="A1435">
        <v>687</v>
      </c>
      <c r="B1435">
        <v>41</v>
      </c>
      <c r="C1435" s="2" t="s">
        <v>19</v>
      </c>
      <c r="D1435" s="2">
        <f t="shared" si="132"/>
        <v>0</v>
      </c>
      <c r="E1435">
        <v>3</v>
      </c>
      <c r="F1435">
        <v>4</v>
      </c>
      <c r="G1435">
        <v>1</v>
      </c>
      <c r="H1435">
        <v>1</v>
      </c>
      <c r="I1435">
        <v>1</v>
      </c>
      <c r="J1435">
        <v>1</v>
      </c>
      <c r="K1435" s="2" t="s">
        <v>18</v>
      </c>
      <c r="L1435" s="2">
        <f t="shared" si="133"/>
        <v>3</v>
      </c>
      <c r="M1435" s="2">
        <f t="shared" si="134"/>
        <v>0</v>
      </c>
      <c r="N1435" s="2">
        <f t="shared" si="135"/>
        <v>0</v>
      </c>
      <c r="O1435" s="2">
        <f t="shared" si="136"/>
        <v>3</v>
      </c>
      <c r="P1435">
        <v>2</v>
      </c>
      <c r="Q1435" s="2" t="s">
        <v>17</v>
      </c>
      <c r="R1435" s="2">
        <f t="shared" si="137"/>
        <v>2</v>
      </c>
      <c r="S1435">
        <v>13</v>
      </c>
      <c r="T1435">
        <v>3</v>
      </c>
      <c r="U1435">
        <v>3</v>
      </c>
      <c r="V1435">
        <v>18</v>
      </c>
      <c r="W1435">
        <v>13</v>
      </c>
      <c r="X1435">
        <v>2</v>
      </c>
    </row>
    <row r="1436" spans="1:24" x14ac:dyDescent="0.25">
      <c r="A1436">
        <v>702</v>
      </c>
      <c r="B1436">
        <v>53</v>
      </c>
      <c r="C1436" s="2" t="s">
        <v>19</v>
      </c>
      <c r="D1436" s="2">
        <f t="shared" si="132"/>
        <v>0</v>
      </c>
      <c r="E1436">
        <v>2</v>
      </c>
      <c r="F1436">
        <v>3</v>
      </c>
      <c r="G1436">
        <v>1</v>
      </c>
      <c r="H1436">
        <v>1</v>
      </c>
      <c r="I1436">
        <v>4</v>
      </c>
      <c r="J1436">
        <v>3</v>
      </c>
      <c r="K1436" s="2" t="s">
        <v>21</v>
      </c>
      <c r="L1436" s="2">
        <f t="shared" si="133"/>
        <v>1</v>
      </c>
      <c r="M1436" s="2">
        <f t="shared" si="134"/>
        <v>1</v>
      </c>
      <c r="N1436" s="2">
        <f t="shared" si="135"/>
        <v>0</v>
      </c>
      <c r="O1436" s="2">
        <f t="shared" si="136"/>
        <v>0</v>
      </c>
      <c r="P1436">
        <v>6</v>
      </c>
      <c r="Q1436" s="2" t="s">
        <v>19</v>
      </c>
      <c r="R1436" s="2">
        <f t="shared" si="137"/>
        <v>1</v>
      </c>
      <c r="S1436">
        <v>13</v>
      </c>
      <c r="T1436">
        <v>3</v>
      </c>
      <c r="U1436">
        <v>4</v>
      </c>
      <c r="V1436">
        <v>17</v>
      </c>
      <c r="W1436">
        <v>13</v>
      </c>
      <c r="X1436">
        <v>15</v>
      </c>
    </row>
    <row r="1437" spans="1:24" x14ac:dyDescent="0.25">
      <c r="A1437">
        <v>753</v>
      </c>
      <c r="B1437">
        <v>36</v>
      </c>
      <c r="C1437" s="2" t="s">
        <v>17</v>
      </c>
      <c r="D1437" s="2">
        <f t="shared" si="132"/>
        <v>1</v>
      </c>
      <c r="E1437">
        <v>2</v>
      </c>
      <c r="F1437">
        <v>3</v>
      </c>
      <c r="G1437">
        <v>1</v>
      </c>
      <c r="H1437">
        <v>4</v>
      </c>
      <c r="I1437">
        <v>1</v>
      </c>
      <c r="J1437">
        <v>2</v>
      </c>
      <c r="K1437" s="2" t="s">
        <v>18</v>
      </c>
      <c r="L1437" s="2">
        <f t="shared" si="133"/>
        <v>3</v>
      </c>
      <c r="M1437" s="2">
        <f t="shared" si="134"/>
        <v>0</v>
      </c>
      <c r="N1437" s="2">
        <f t="shared" si="135"/>
        <v>0</v>
      </c>
      <c r="O1437" s="2">
        <f t="shared" si="136"/>
        <v>3</v>
      </c>
      <c r="P1437">
        <v>1</v>
      </c>
      <c r="Q1437" s="2" t="s">
        <v>19</v>
      </c>
      <c r="R1437" s="2">
        <f t="shared" si="137"/>
        <v>1</v>
      </c>
      <c r="S1437">
        <v>16</v>
      </c>
      <c r="T1437">
        <v>3</v>
      </c>
      <c r="U1437">
        <v>3</v>
      </c>
      <c r="V1437">
        <v>17</v>
      </c>
      <c r="W1437">
        <v>13</v>
      </c>
      <c r="X1437">
        <v>15</v>
      </c>
    </row>
    <row r="1438" spans="1:24" x14ac:dyDescent="0.25">
      <c r="A1438">
        <v>779</v>
      </c>
      <c r="B1438">
        <v>46</v>
      </c>
      <c r="C1438" s="2" t="s">
        <v>19</v>
      </c>
      <c r="D1438" s="2">
        <f t="shared" si="132"/>
        <v>0</v>
      </c>
      <c r="E1438">
        <v>2</v>
      </c>
      <c r="F1438">
        <v>4</v>
      </c>
      <c r="G1438">
        <v>2</v>
      </c>
      <c r="H1438">
        <v>4</v>
      </c>
      <c r="I1438">
        <v>2</v>
      </c>
      <c r="J1438">
        <v>4</v>
      </c>
      <c r="K1438" s="2" t="s">
        <v>21</v>
      </c>
      <c r="L1438" s="2">
        <f t="shared" si="133"/>
        <v>1</v>
      </c>
      <c r="M1438" s="2">
        <f t="shared" si="134"/>
        <v>1</v>
      </c>
      <c r="N1438" s="2">
        <f t="shared" si="135"/>
        <v>0</v>
      </c>
      <c r="O1438" s="2">
        <f t="shared" si="136"/>
        <v>0</v>
      </c>
      <c r="P1438">
        <v>1</v>
      </c>
      <c r="Q1438" s="2" t="s">
        <v>17</v>
      </c>
      <c r="R1438" s="2">
        <f t="shared" si="137"/>
        <v>2</v>
      </c>
      <c r="S1438">
        <v>23</v>
      </c>
      <c r="T1438">
        <v>4</v>
      </c>
      <c r="U1438">
        <v>3</v>
      </c>
      <c r="V1438">
        <v>16</v>
      </c>
      <c r="W1438">
        <v>13</v>
      </c>
      <c r="X1438">
        <v>1</v>
      </c>
    </row>
    <row r="1439" spans="1:24" x14ac:dyDescent="0.25">
      <c r="A1439">
        <v>1417</v>
      </c>
      <c r="B1439">
        <v>38</v>
      </c>
      <c r="C1439" s="2" t="s">
        <v>19</v>
      </c>
      <c r="D1439" s="2">
        <f t="shared" si="132"/>
        <v>0</v>
      </c>
      <c r="E1439">
        <v>2</v>
      </c>
      <c r="F1439">
        <v>4</v>
      </c>
      <c r="G1439">
        <v>2</v>
      </c>
      <c r="H1439">
        <v>3</v>
      </c>
      <c r="I1439">
        <v>2</v>
      </c>
      <c r="J1439">
        <v>2</v>
      </c>
      <c r="K1439" s="2" t="s">
        <v>20</v>
      </c>
      <c r="L1439" s="2">
        <f t="shared" si="133"/>
        <v>2</v>
      </c>
      <c r="M1439" s="2">
        <f t="shared" si="134"/>
        <v>0</v>
      </c>
      <c r="N1439" s="2">
        <f t="shared" si="135"/>
        <v>2</v>
      </c>
      <c r="O1439" s="2">
        <f t="shared" si="136"/>
        <v>0</v>
      </c>
      <c r="P1439">
        <v>3</v>
      </c>
      <c r="Q1439" s="2" t="s">
        <v>19</v>
      </c>
      <c r="R1439" s="2">
        <f t="shared" si="137"/>
        <v>1</v>
      </c>
      <c r="S1439">
        <v>15</v>
      </c>
      <c r="T1439">
        <v>3</v>
      </c>
      <c r="U1439">
        <v>3</v>
      </c>
      <c r="V1439">
        <v>15</v>
      </c>
      <c r="W1439">
        <v>13</v>
      </c>
      <c r="X1439">
        <v>5</v>
      </c>
    </row>
    <row r="1440" spans="1:24" x14ac:dyDescent="0.25">
      <c r="A1440">
        <v>56</v>
      </c>
      <c r="B1440">
        <v>33</v>
      </c>
      <c r="C1440" s="2" t="s">
        <v>19</v>
      </c>
      <c r="D1440" s="2">
        <f t="shared" si="132"/>
        <v>0</v>
      </c>
      <c r="E1440">
        <v>2</v>
      </c>
      <c r="F1440">
        <v>1</v>
      </c>
      <c r="G1440">
        <v>1</v>
      </c>
      <c r="H1440">
        <v>1</v>
      </c>
      <c r="I1440">
        <v>3</v>
      </c>
      <c r="J1440">
        <v>1</v>
      </c>
      <c r="K1440" s="2" t="s">
        <v>18</v>
      </c>
      <c r="L1440" s="2">
        <f t="shared" si="133"/>
        <v>3</v>
      </c>
      <c r="M1440" s="2">
        <f t="shared" si="134"/>
        <v>0</v>
      </c>
      <c r="N1440" s="2">
        <f t="shared" si="135"/>
        <v>0</v>
      </c>
      <c r="O1440" s="2">
        <f t="shared" si="136"/>
        <v>3</v>
      </c>
      <c r="P1440">
        <v>4</v>
      </c>
      <c r="Q1440" s="2" t="s">
        <v>17</v>
      </c>
      <c r="R1440" s="2">
        <f t="shared" si="137"/>
        <v>2</v>
      </c>
      <c r="S1440">
        <v>12</v>
      </c>
      <c r="T1440">
        <v>3</v>
      </c>
      <c r="U1440">
        <v>3</v>
      </c>
      <c r="V1440">
        <v>15</v>
      </c>
      <c r="W1440">
        <v>14</v>
      </c>
      <c r="X1440">
        <v>8</v>
      </c>
    </row>
    <row r="1441" spans="1:24" x14ac:dyDescent="0.25">
      <c r="A1441">
        <v>65</v>
      </c>
      <c r="B1441">
        <v>36</v>
      </c>
      <c r="C1441" s="2" t="s">
        <v>19</v>
      </c>
      <c r="D1441" s="2">
        <f t="shared" si="132"/>
        <v>0</v>
      </c>
      <c r="E1441">
        <v>3</v>
      </c>
      <c r="F1441">
        <v>3</v>
      </c>
      <c r="G1441">
        <v>1</v>
      </c>
      <c r="H1441">
        <v>3</v>
      </c>
      <c r="I1441">
        <v>3</v>
      </c>
      <c r="J1441">
        <v>3</v>
      </c>
      <c r="K1441" s="2" t="s">
        <v>21</v>
      </c>
      <c r="L1441" s="2">
        <f t="shared" si="133"/>
        <v>1</v>
      </c>
      <c r="M1441" s="2">
        <f t="shared" si="134"/>
        <v>1</v>
      </c>
      <c r="N1441" s="2">
        <f t="shared" si="135"/>
        <v>0</v>
      </c>
      <c r="O1441" s="2">
        <f t="shared" si="136"/>
        <v>0</v>
      </c>
      <c r="P1441">
        <v>3</v>
      </c>
      <c r="Q1441" s="2" t="s">
        <v>19</v>
      </c>
      <c r="R1441" s="2">
        <f t="shared" si="137"/>
        <v>1</v>
      </c>
      <c r="S1441">
        <v>13</v>
      </c>
      <c r="T1441">
        <v>3</v>
      </c>
      <c r="U1441">
        <v>3</v>
      </c>
      <c r="V1441">
        <v>17</v>
      </c>
      <c r="W1441">
        <v>14</v>
      </c>
      <c r="X1441">
        <v>12</v>
      </c>
    </row>
    <row r="1442" spans="1:24" x14ac:dyDescent="0.25">
      <c r="A1442">
        <v>593</v>
      </c>
      <c r="B1442">
        <v>47</v>
      </c>
      <c r="C1442" s="2" t="s">
        <v>19</v>
      </c>
      <c r="D1442" s="2">
        <f t="shared" si="132"/>
        <v>0</v>
      </c>
      <c r="E1442">
        <v>2</v>
      </c>
      <c r="F1442">
        <v>3</v>
      </c>
      <c r="G1442">
        <v>1</v>
      </c>
      <c r="H1442">
        <v>1</v>
      </c>
      <c r="I1442">
        <v>4</v>
      </c>
      <c r="J1442">
        <v>1</v>
      </c>
      <c r="K1442" s="2" t="s">
        <v>20</v>
      </c>
      <c r="L1442" s="2">
        <f t="shared" si="133"/>
        <v>2</v>
      </c>
      <c r="M1442" s="2">
        <f t="shared" si="134"/>
        <v>0</v>
      </c>
      <c r="N1442" s="2">
        <f t="shared" si="135"/>
        <v>2</v>
      </c>
      <c r="O1442" s="2">
        <f t="shared" si="136"/>
        <v>0</v>
      </c>
      <c r="P1442">
        <v>6</v>
      </c>
      <c r="Q1442" s="2" t="s">
        <v>17</v>
      </c>
      <c r="R1442" s="2">
        <f t="shared" si="137"/>
        <v>2</v>
      </c>
      <c r="S1442">
        <v>11</v>
      </c>
      <c r="T1442">
        <v>3</v>
      </c>
      <c r="U1442">
        <v>2</v>
      </c>
      <c r="V1442">
        <v>26</v>
      </c>
      <c r="W1442">
        <v>14</v>
      </c>
      <c r="X1442">
        <v>3</v>
      </c>
    </row>
    <row r="1443" spans="1:24" x14ac:dyDescent="0.25">
      <c r="A1443">
        <v>622</v>
      </c>
      <c r="B1443">
        <v>36</v>
      </c>
      <c r="C1443" s="2" t="s">
        <v>19</v>
      </c>
      <c r="D1443" s="2">
        <f t="shared" si="132"/>
        <v>0</v>
      </c>
      <c r="E1443">
        <v>2</v>
      </c>
      <c r="F1443">
        <v>2</v>
      </c>
      <c r="G1443">
        <v>1</v>
      </c>
      <c r="H1443">
        <v>1</v>
      </c>
      <c r="I1443">
        <v>2</v>
      </c>
      <c r="J1443">
        <v>4</v>
      </c>
      <c r="K1443" s="2" t="s">
        <v>20</v>
      </c>
      <c r="L1443" s="2">
        <f t="shared" si="133"/>
        <v>2</v>
      </c>
      <c r="M1443" s="2">
        <f t="shared" si="134"/>
        <v>0</v>
      </c>
      <c r="N1443" s="2">
        <f t="shared" si="135"/>
        <v>2</v>
      </c>
      <c r="O1443" s="2">
        <f t="shared" si="136"/>
        <v>0</v>
      </c>
      <c r="P1443">
        <v>5</v>
      </c>
      <c r="Q1443" s="2" t="s">
        <v>17</v>
      </c>
      <c r="R1443" s="2">
        <f t="shared" si="137"/>
        <v>2</v>
      </c>
      <c r="S1443">
        <v>14</v>
      </c>
      <c r="T1443">
        <v>3</v>
      </c>
      <c r="U1443">
        <v>2</v>
      </c>
      <c r="V1443">
        <v>18</v>
      </c>
      <c r="W1443">
        <v>14</v>
      </c>
      <c r="X1443">
        <v>4</v>
      </c>
    </row>
    <row r="1444" spans="1:24" x14ac:dyDescent="0.25">
      <c r="A1444">
        <v>636</v>
      </c>
      <c r="B1444">
        <v>35</v>
      </c>
      <c r="C1444" s="2" t="s">
        <v>19</v>
      </c>
      <c r="D1444" s="2">
        <f t="shared" si="132"/>
        <v>0</v>
      </c>
      <c r="E1444">
        <v>3</v>
      </c>
      <c r="F1444">
        <v>4</v>
      </c>
      <c r="G1444">
        <v>1</v>
      </c>
      <c r="H1444">
        <v>2</v>
      </c>
      <c r="I1444">
        <v>3</v>
      </c>
      <c r="J1444">
        <v>3</v>
      </c>
      <c r="K1444" s="2" t="s">
        <v>20</v>
      </c>
      <c r="L1444" s="2">
        <f t="shared" si="133"/>
        <v>2</v>
      </c>
      <c r="M1444" s="2">
        <f t="shared" si="134"/>
        <v>0</v>
      </c>
      <c r="N1444" s="2">
        <f t="shared" si="135"/>
        <v>2</v>
      </c>
      <c r="O1444" s="2">
        <f t="shared" si="136"/>
        <v>0</v>
      </c>
      <c r="P1444">
        <v>1</v>
      </c>
      <c r="Q1444" s="2" t="s">
        <v>17</v>
      </c>
      <c r="R1444" s="2">
        <f t="shared" si="137"/>
        <v>2</v>
      </c>
      <c r="S1444">
        <v>20</v>
      </c>
      <c r="T1444">
        <v>4</v>
      </c>
      <c r="U1444">
        <v>3</v>
      </c>
      <c r="V1444">
        <v>17</v>
      </c>
      <c r="W1444">
        <v>14</v>
      </c>
      <c r="X1444">
        <v>5</v>
      </c>
    </row>
    <row r="1445" spans="1:24" x14ac:dyDescent="0.25">
      <c r="A1445">
        <v>750</v>
      </c>
      <c r="B1445">
        <v>52</v>
      </c>
      <c r="C1445" s="2" t="s">
        <v>17</v>
      </c>
      <c r="D1445" s="2">
        <f t="shared" si="132"/>
        <v>1</v>
      </c>
      <c r="E1445">
        <v>1</v>
      </c>
      <c r="F1445">
        <v>1</v>
      </c>
      <c r="G1445">
        <v>1</v>
      </c>
      <c r="H1445">
        <v>1</v>
      </c>
      <c r="I1445">
        <v>5</v>
      </c>
      <c r="J1445">
        <v>4</v>
      </c>
      <c r="K1445" s="2" t="s">
        <v>20</v>
      </c>
      <c r="L1445" s="2">
        <f t="shared" si="133"/>
        <v>2</v>
      </c>
      <c r="M1445" s="2">
        <f t="shared" si="134"/>
        <v>0</v>
      </c>
      <c r="N1445" s="2">
        <f t="shared" si="135"/>
        <v>2</v>
      </c>
      <c r="O1445" s="2">
        <f t="shared" si="136"/>
        <v>0</v>
      </c>
      <c r="P1445">
        <v>5</v>
      </c>
      <c r="Q1445" s="2" t="s">
        <v>19</v>
      </c>
      <c r="R1445" s="2">
        <f t="shared" si="137"/>
        <v>1</v>
      </c>
      <c r="S1445">
        <v>15</v>
      </c>
      <c r="T1445">
        <v>3</v>
      </c>
      <c r="U1445">
        <v>3</v>
      </c>
      <c r="V1445">
        <v>32</v>
      </c>
      <c r="W1445">
        <v>14</v>
      </c>
      <c r="X1445">
        <v>6</v>
      </c>
    </row>
    <row r="1446" spans="1:24" x14ac:dyDescent="0.25">
      <c r="A1446">
        <v>928</v>
      </c>
      <c r="B1446">
        <v>36</v>
      </c>
      <c r="C1446" s="2" t="s">
        <v>19</v>
      </c>
      <c r="D1446" s="2">
        <f t="shared" si="132"/>
        <v>0</v>
      </c>
      <c r="E1446">
        <v>2</v>
      </c>
      <c r="F1446">
        <v>3</v>
      </c>
      <c r="G1446">
        <v>1</v>
      </c>
      <c r="H1446">
        <v>1</v>
      </c>
      <c r="I1446">
        <v>2</v>
      </c>
      <c r="J1446">
        <v>2</v>
      </c>
      <c r="K1446" s="2" t="s">
        <v>18</v>
      </c>
      <c r="L1446" s="2">
        <f t="shared" si="133"/>
        <v>3</v>
      </c>
      <c r="M1446" s="2">
        <f t="shared" si="134"/>
        <v>0</v>
      </c>
      <c r="N1446" s="2">
        <f t="shared" si="135"/>
        <v>0</v>
      </c>
      <c r="O1446" s="2">
        <f t="shared" si="136"/>
        <v>3</v>
      </c>
      <c r="P1446">
        <v>9</v>
      </c>
      <c r="Q1446" s="2" t="s">
        <v>17</v>
      </c>
      <c r="R1446" s="2">
        <f t="shared" si="137"/>
        <v>2</v>
      </c>
      <c r="S1446">
        <v>11</v>
      </c>
      <c r="T1446">
        <v>3</v>
      </c>
      <c r="U1446">
        <v>3</v>
      </c>
      <c r="V1446">
        <v>16</v>
      </c>
      <c r="W1446">
        <v>14</v>
      </c>
      <c r="X1446">
        <v>5</v>
      </c>
    </row>
    <row r="1447" spans="1:24" x14ac:dyDescent="0.25">
      <c r="A1447">
        <v>1096</v>
      </c>
      <c r="B1447">
        <v>33</v>
      </c>
      <c r="C1447" s="2" t="s">
        <v>19</v>
      </c>
      <c r="D1447" s="2">
        <f t="shared" si="132"/>
        <v>0</v>
      </c>
      <c r="E1447">
        <v>3</v>
      </c>
      <c r="F1447">
        <v>2</v>
      </c>
      <c r="G1447">
        <v>1</v>
      </c>
      <c r="H1447">
        <v>1</v>
      </c>
      <c r="I1447">
        <v>2</v>
      </c>
      <c r="J1447">
        <v>2</v>
      </c>
      <c r="K1447" s="2" t="s">
        <v>20</v>
      </c>
      <c r="L1447" s="2">
        <f t="shared" si="133"/>
        <v>2</v>
      </c>
      <c r="M1447" s="2">
        <f t="shared" si="134"/>
        <v>0</v>
      </c>
      <c r="N1447" s="2">
        <f t="shared" si="135"/>
        <v>2</v>
      </c>
      <c r="O1447" s="2">
        <f t="shared" si="136"/>
        <v>0</v>
      </c>
      <c r="P1447">
        <v>3</v>
      </c>
      <c r="Q1447" s="2" t="s">
        <v>17</v>
      </c>
      <c r="R1447" s="2">
        <f t="shared" si="137"/>
        <v>2</v>
      </c>
      <c r="S1447">
        <v>12</v>
      </c>
      <c r="T1447">
        <v>3</v>
      </c>
      <c r="U1447">
        <v>3</v>
      </c>
      <c r="V1447">
        <v>15</v>
      </c>
      <c r="W1447">
        <v>14</v>
      </c>
      <c r="X1447">
        <v>5</v>
      </c>
    </row>
    <row r="1448" spans="1:24" x14ac:dyDescent="0.25">
      <c r="A1448">
        <v>1268</v>
      </c>
      <c r="B1448">
        <v>34</v>
      </c>
      <c r="C1448" s="2" t="s">
        <v>19</v>
      </c>
      <c r="D1448" s="2">
        <f t="shared" si="132"/>
        <v>0</v>
      </c>
      <c r="E1448">
        <v>3</v>
      </c>
      <c r="F1448">
        <v>4</v>
      </c>
      <c r="G1448">
        <v>1</v>
      </c>
      <c r="H1448">
        <v>2</v>
      </c>
      <c r="I1448">
        <v>2</v>
      </c>
      <c r="J1448">
        <v>3</v>
      </c>
      <c r="K1448" s="2" t="s">
        <v>21</v>
      </c>
      <c r="L1448" s="2">
        <f t="shared" si="133"/>
        <v>1</v>
      </c>
      <c r="M1448" s="2">
        <f t="shared" si="134"/>
        <v>1</v>
      </c>
      <c r="N1448" s="2">
        <f t="shared" si="135"/>
        <v>0</v>
      </c>
      <c r="O1448" s="2">
        <f t="shared" si="136"/>
        <v>0</v>
      </c>
      <c r="P1448">
        <v>2</v>
      </c>
      <c r="Q1448" s="2" t="s">
        <v>17</v>
      </c>
      <c r="R1448" s="2">
        <f t="shared" si="137"/>
        <v>2</v>
      </c>
      <c r="S1448">
        <v>14</v>
      </c>
      <c r="T1448">
        <v>3</v>
      </c>
      <c r="U1448">
        <v>3</v>
      </c>
      <c r="V1448">
        <v>15</v>
      </c>
      <c r="W1448">
        <v>14</v>
      </c>
      <c r="X1448">
        <v>0</v>
      </c>
    </row>
    <row r="1449" spans="1:24" x14ac:dyDescent="0.25">
      <c r="A1449">
        <v>1296</v>
      </c>
      <c r="B1449">
        <v>41</v>
      </c>
      <c r="C1449" s="2" t="s">
        <v>19</v>
      </c>
      <c r="D1449" s="2">
        <f t="shared" si="132"/>
        <v>0</v>
      </c>
      <c r="E1449">
        <v>1</v>
      </c>
      <c r="F1449">
        <v>3</v>
      </c>
      <c r="G1449">
        <v>1</v>
      </c>
      <c r="H1449">
        <v>1</v>
      </c>
      <c r="I1449">
        <v>3</v>
      </c>
      <c r="J1449">
        <v>1</v>
      </c>
      <c r="K1449" s="2" t="s">
        <v>21</v>
      </c>
      <c r="L1449" s="2">
        <f t="shared" si="133"/>
        <v>1</v>
      </c>
      <c r="M1449" s="2">
        <f t="shared" si="134"/>
        <v>1</v>
      </c>
      <c r="N1449" s="2">
        <f t="shared" si="135"/>
        <v>0</v>
      </c>
      <c r="O1449" s="2">
        <f t="shared" si="136"/>
        <v>0</v>
      </c>
      <c r="P1449">
        <v>5</v>
      </c>
      <c r="Q1449" s="2" t="s">
        <v>17</v>
      </c>
      <c r="R1449" s="2">
        <f t="shared" si="137"/>
        <v>2</v>
      </c>
      <c r="S1449">
        <v>13</v>
      </c>
      <c r="T1449">
        <v>3</v>
      </c>
      <c r="U1449">
        <v>4</v>
      </c>
      <c r="V1449">
        <v>22</v>
      </c>
      <c r="W1449">
        <v>14</v>
      </c>
      <c r="X1449">
        <v>13</v>
      </c>
    </row>
    <row r="1450" spans="1:24" x14ac:dyDescent="0.25">
      <c r="A1450">
        <v>1415</v>
      </c>
      <c r="B1450">
        <v>47</v>
      </c>
      <c r="C1450" s="2" t="s">
        <v>19</v>
      </c>
      <c r="D1450" s="2">
        <f t="shared" si="132"/>
        <v>0</v>
      </c>
      <c r="E1450">
        <v>3</v>
      </c>
      <c r="F1450">
        <v>1</v>
      </c>
      <c r="G1450">
        <v>2</v>
      </c>
      <c r="H1450">
        <v>3</v>
      </c>
      <c r="I1450">
        <v>3</v>
      </c>
      <c r="J1450">
        <v>4</v>
      </c>
      <c r="K1450" s="2" t="s">
        <v>18</v>
      </c>
      <c r="L1450" s="2">
        <f t="shared" si="133"/>
        <v>3</v>
      </c>
      <c r="M1450" s="2">
        <f t="shared" si="134"/>
        <v>0</v>
      </c>
      <c r="N1450" s="2">
        <f t="shared" si="135"/>
        <v>0</v>
      </c>
      <c r="O1450" s="2">
        <f t="shared" si="136"/>
        <v>3</v>
      </c>
      <c r="P1450">
        <v>2</v>
      </c>
      <c r="Q1450" s="2" t="s">
        <v>19</v>
      </c>
      <c r="R1450" s="2">
        <f t="shared" si="137"/>
        <v>1</v>
      </c>
      <c r="S1450">
        <v>23</v>
      </c>
      <c r="T1450">
        <v>4</v>
      </c>
      <c r="U1450">
        <v>3</v>
      </c>
      <c r="V1450">
        <v>17</v>
      </c>
      <c r="W1450">
        <v>14</v>
      </c>
      <c r="X1450">
        <v>12</v>
      </c>
    </row>
    <row r="1451" spans="1:24" x14ac:dyDescent="0.25">
      <c r="A1451">
        <v>46</v>
      </c>
      <c r="B1451">
        <v>41</v>
      </c>
      <c r="C1451" s="2" t="s">
        <v>17</v>
      </c>
      <c r="D1451" s="2">
        <f t="shared" si="132"/>
        <v>1</v>
      </c>
      <c r="E1451">
        <v>3</v>
      </c>
      <c r="F1451">
        <v>2</v>
      </c>
      <c r="G1451">
        <v>1</v>
      </c>
      <c r="H1451">
        <v>1</v>
      </c>
      <c r="I1451">
        <v>5</v>
      </c>
      <c r="J1451">
        <v>1</v>
      </c>
      <c r="K1451" s="2" t="s">
        <v>20</v>
      </c>
      <c r="L1451" s="2">
        <f t="shared" si="133"/>
        <v>2</v>
      </c>
      <c r="M1451" s="2">
        <f t="shared" si="134"/>
        <v>0</v>
      </c>
      <c r="N1451" s="2">
        <f t="shared" si="135"/>
        <v>2</v>
      </c>
      <c r="O1451" s="2">
        <f t="shared" si="136"/>
        <v>0</v>
      </c>
      <c r="P1451">
        <v>3</v>
      </c>
      <c r="Q1451" s="2" t="s">
        <v>19</v>
      </c>
      <c r="R1451" s="2">
        <f t="shared" si="137"/>
        <v>1</v>
      </c>
      <c r="S1451">
        <v>12</v>
      </c>
      <c r="T1451">
        <v>3</v>
      </c>
      <c r="U1451">
        <v>3</v>
      </c>
      <c r="V1451">
        <v>22</v>
      </c>
      <c r="W1451">
        <v>15</v>
      </c>
      <c r="X1451">
        <v>15</v>
      </c>
    </row>
    <row r="1452" spans="1:24" x14ac:dyDescent="0.25">
      <c r="A1452">
        <v>188</v>
      </c>
      <c r="B1452">
        <v>55</v>
      </c>
      <c r="C1452" s="2" t="s">
        <v>19</v>
      </c>
      <c r="D1452" s="2">
        <f t="shared" si="132"/>
        <v>0</v>
      </c>
      <c r="E1452">
        <v>2</v>
      </c>
      <c r="F1452">
        <v>3</v>
      </c>
      <c r="G1452">
        <v>1</v>
      </c>
      <c r="H1452">
        <v>1</v>
      </c>
      <c r="I1452">
        <v>5</v>
      </c>
      <c r="J1452">
        <v>2</v>
      </c>
      <c r="K1452" s="2" t="s">
        <v>18</v>
      </c>
      <c r="L1452" s="2">
        <f t="shared" si="133"/>
        <v>3</v>
      </c>
      <c r="M1452" s="2">
        <f t="shared" si="134"/>
        <v>0</v>
      </c>
      <c r="N1452" s="2">
        <f t="shared" si="135"/>
        <v>0</v>
      </c>
      <c r="O1452" s="2">
        <f t="shared" si="136"/>
        <v>3</v>
      </c>
      <c r="P1452">
        <v>8</v>
      </c>
      <c r="Q1452" s="2" t="s">
        <v>19</v>
      </c>
      <c r="R1452" s="2">
        <f t="shared" si="137"/>
        <v>1</v>
      </c>
      <c r="S1452">
        <v>11</v>
      </c>
      <c r="T1452">
        <v>3</v>
      </c>
      <c r="U1452">
        <v>3</v>
      </c>
      <c r="V1452">
        <v>24</v>
      </c>
      <c r="W1452">
        <v>15</v>
      </c>
      <c r="X1452">
        <v>2</v>
      </c>
    </row>
    <row r="1453" spans="1:24" x14ac:dyDescent="0.25">
      <c r="A1453">
        <v>418</v>
      </c>
      <c r="B1453">
        <v>40</v>
      </c>
      <c r="C1453" s="2" t="s">
        <v>19</v>
      </c>
      <c r="D1453" s="2">
        <f t="shared" si="132"/>
        <v>0</v>
      </c>
      <c r="E1453">
        <v>2</v>
      </c>
      <c r="F1453">
        <v>3</v>
      </c>
      <c r="G1453">
        <v>1</v>
      </c>
      <c r="H1453">
        <v>1</v>
      </c>
      <c r="I1453">
        <v>5</v>
      </c>
      <c r="J1453">
        <v>3</v>
      </c>
      <c r="K1453" s="2" t="s">
        <v>20</v>
      </c>
      <c r="L1453" s="2">
        <f t="shared" si="133"/>
        <v>2</v>
      </c>
      <c r="M1453" s="2">
        <f t="shared" si="134"/>
        <v>0</v>
      </c>
      <c r="N1453" s="2">
        <f t="shared" si="135"/>
        <v>2</v>
      </c>
      <c r="O1453" s="2">
        <f t="shared" si="136"/>
        <v>0</v>
      </c>
      <c r="P1453">
        <v>0</v>
      </c>
      <c r="Q1453" s="2" t="s">
        <v>19</v>
      </c>
      <c r="R1453" s="2">
        <f t="shared" si="137"/>
        <v>1</v>
      </c>
      <c r="S1453">
        <v>14</v>
      </c>
      <c r="T1453">
        <v>3</v>
      </c>
      <c r="U1453">
        <v>3</v>
      </c>
      <c r="V1453">
        <v>20</v>
      </c>
      <c r="W1453">
        <v>15</v>
      </c>
      <c r="X1453">
        <v>1</v>
      </c>
    </row>
    <row r="1454" spans="1:24" x14ac:dyDescent="0.25">
      <c r="A1454">
        <v>596</v>
      </c>
      <c r="B1454">
        <v>58</v>
      </c>
      <c r="C1454" s="2" t="s">
        <v>17</v>
      </c>
      <c r="D1454" s="2">
        <f t="shared" si="132"/>
        <v>1</v>
      </c>
      <c r="E1454">
        <v>1</v>
      </c>
      <c r="F1454">
        <v>4</v>
      </c>
      <c r="G1454">
        <v>1</v>
      </c>
      <c r="H1454">
        <v>2</v>
      </c>
      <c r="I1454">
        <v>5</v>
      </c>
      <c r="J1454">
        <v>2</v>
      </c>
      <c r="K1454" s="2" t="s">
        <v>18</v>
      </c>
      <c r="L1454" s="2">
        <f t="shared" si="133"/>
        <v>3</v>
      </c>
      <c r="M1454" s="2">
        <f t="shared" si="134"/>
        <v>0</v>
      </c>
      <c r="N1454" s="2">
        <f t="shared" si="135"/>
        <v>0</v>
      </c>
      <c r="O1454" s="2">
        <f t="shared" si="136"/>
        <v>3</v>
      </c>
      <c r="P1454">
        <v>7</v>
      </c>
      <c r="Q1454" s="2" t="s">
        <v>17</v>
      </c>
      <c r="R1454" s="2">
        <f t="shared" si="137"/>
        <v>2</v>
      </c>
      <c r="S1454">
        <v>12</v>
      </c>
      <c r="T1454">
        <v>3</v>
      </c>
      <c r="U1454">
        <v>3</v>
      </c>
      <c r="V1454">
        <v>31</v>
      </c>
      <c r="W1454">
        <v>15</v>
      </c>
      <c r="X1454">
        <v>13</v>
      </c>
    </row>
    <row r="1455" spans="1:24" x14ac:dyDescent="0.25">
      <c r="A1455">
        <v>862</v>
      </c>
      <c r="B1455">
        <v>46</v>
      </c>
      <c r="C1455" s="2" t="s">
        <v>19</v>
      </c>
      <c r="D1455" s="2">
        <f t="shared" si="132"/>
        <v>0</v>
      </c>
      <c r="E1455">
        <v>3</v>
      </c>
      <c r="F1455">
        <v>3</v>
      </c>
      <c r="G1455">
        <v>2</v>
      </c>
      <c r="H1455">
        <v>3</v>
      </c>
      <c r="I1455">
        <v>4</v>
      </c>
      <c r="J1455">
        <v>3</v>
      </c>
      <c r="K1455" s="2" t="s">
        <v>20</v>
      </c>
      <c r="L1455" s="2">
        <f t="shared" si="133"/>
        <v>2</v>
      </c>
      <c r="M1455" s="2">
        <f t="shared" si="134"/>
        <v>0</v>
      </c>
      <c r="N1455" s="2">
        <f t="shared" si="135"/>
        <v>2</v>
      </c>
      <c r="O1455" s="2">
        <f t="shared" si="136"/>
        <v>0</v>
      </c>
      <c r="P1455">
        <v>1</v>
      </c>
      <c r="Q1455" s="2" t="s">
        <v>19</v>
      </c>
      <c r="R1455" s="2">
        <f t="shared" si="137"/>
        <v>1</v>
      </c>
      <c r="S1455">
        <v>23</v>
      </c>
      <c r="T1455">
        <v>4</v>
      </c>
      <c r="U1455">
        <v>3</v>
      </c>
      <c r="V1455">
        <v>26</v>
      </c>
      <c r="W1455">
        <v>15</v>
      </c>
      <c r="X1455">
        <v>15</v>
      </c>
    </row>
    <row r="1456" spans="1:24" x14ac:dyDescent="0.25">
      <c r="A1456">
        <v>1151</v>
      </c>
      <c r="B1456">
        <v>35</v>
      </c>
      <c r="C1456" s="2" t="s">
        <v>19</v>
      </c>
      <c r="D1456" s="2">
        <f t="shared" si="132"/>
        <v>0</v>
      </c>
      <c r="E1456">
        <v>3</v>
      </c>
      <c r="F1456">
        <v>2</v>
      </c>
      <c r="G1456">
        <v>1</v>
      </c>
      <c r="H1456">
        <v>1</v>
      </c>
      <c r="I1456">
        <v>2</v>
      </c>
      <c r="J1456">
        <v>1</v>
      </c>
      <c r="K1456" s="2" t="s">
        <v>20</v>
      </c>
      <c r="L1456" s="2">
        <f t="shared" si="133"/>
        <v>2</v>
      </c>
      <c r="M1456" s="2">
        <f t="shared" si="134"/>
        <v>0</v>
      </c>
      <c r="N1456" s="2">
        <f t="shared" si="135"/>
        <v>2</v>
      </c>
      <c r="O1456" s="2">
        <f t="shared" si="136"/>
        <v>0</v>
      </c>
      <c r="P1456">
        <v>5</v>
      </c>
      <c r="Q1456" s="2" t="s">
        <v>19</v>
      </c>
      <c r="R1456" s="2">
        <f t="shared" si="137"/>
        <v>1</v>
      </c>
      <c r="S1456">
        <v>11</v>
      </c>
      <c r="T1456">
        <v>3</v>
      </c>
      <c r="U1456">
        <v>3</v>
      </c>
      <c r="V1456">
        <v>16</v>
      </c>
      <c r="W1456">
        <v>15</v>
      </c>
      <c r="X1456">
        <v>1</v>
      </c>
    </row>
    <row r="1457" spans="1:24" x14ac:dyDescent="0.25">
      <c r="A1457">
        <v>1157</v>
      </c>
      <c r="B1457">
        <v>40</v>
      </c>
      <c r="C1457" s="2" t="s">
        <v>19</v>
      </c>
      <c r="D1457" s="2">
        <f t="shared" si="132"/>
        <v>0</v>
      </c>
      <c r="E1457">
        <v>3</v>
      </c>
      <c r="F1457">
        <v>1</v>
      </c>
      <c r="G1457">
        <v>1</v>
      </c>
      <c r="H1457">
        <v>2</v>
      </c>
      <c r="I1457">
        <v>3</v>
      </c>
      <c r="J1457">
        <v>3</v>
      </c>
      <c r="K1457" s="2" t="s">
        <v>20</v>
      </c>
      <c r="L1457" s="2">
        <f t="shared" si="133"/>
        <v>2</v>
      </c>
      <c r="M1457" s="2">
        <f t="shared" si="134"/>
        <v>0</v>
      </c>
      <c r="N1457" s="2">
        <f t="shared" si="135"/>
        <v>2</v>
      </c>
      <c r="O1457" s="2">
        <f t="shared" si="136"/>
        <v>0</v>
      </c>
      <c r="P1457">
        <v>1</v>
      </c>
      <c r="Q1457" s="2" t="s">
        <v>19</v>
      </c>
      <c r="R1457" s="2">
        <f t="shared" si="137"/>
        <v>1</v>
      </c>
      <c r="S1457">
        <v>13</v>
      </c>
      <c r="T1457">
        <v>3</v>
      </c>
      <c r="U1457">
        <v>3</v>
      </c>
      <c r="V1457">
        <v>18</v>
      </c>
      <c r="W1457">
        <v>15</v>
      </c>
      <c r="X1457">
        <v>14</v>
      </c>
    </row>
    <row r="1458" spans="1:24" x14ac:dyDescent="0.25">
      <c r="A1458">
        <v>1222</v>
      </c>
      <c r="B1458">
        <v>45</v>
      </c>
      <c r="C1458" s="2" t="s">
        <v>19</v>
      </c>
      <c r="D1458" s="2">
        <f t="shared" si="132"/>
        <v>0</v>
      </c>
      <c r="E1458">
        <v>1</v>
      </c>
      <c r="F1458">
        <v>3</v>
      </c>
      <c r="G1458">
        <v>2</v>
      </c>
      <c r="H1458">
        <v>3</v>
      </c>
      <c r="I1458">
        <v>3</v>
      </c>
      <c r="J1458">
        <v>3</v>
      </c>
      <c r="K1458" s="2" t="s">
        <v>20</v>
      </c>
      <c r="L1458" s="2">
        <f t="shared" si="133"/>
        <v>2</v>
      </c>
      <c r="M1458" s="2">
        <f t="shared" si="134"/>
        <v>0</v>
      </c>
      <c r="N1458" s="2">
        <f t="shared" si="135"/>
        <v>2</v>
      </c>
      <c r="O1458" s="2">
        <f t="shared" si="136"/>
        <v>0</v>
      </c>
      <c r="P1458">
        <v>3</v>
      </c>
      <c r="Q1458" s="2" t="s">
        <v>19</v>
      </c>
      <c r="R1458" s="2">
        <f t="shared" si="137"/>
        <v>1</v>
      </c>
      <c r="S1458">
        <v>23</v>
      </c>
      <c r="T1458">
        <v>4</v>
      </c>
      <c r="U1458">
        <v>2</v>
      </c>
      <c r="V1458">
        <v>23</v>
      </c>
      <c r="W1458">
        <v>15</v>
      </c>
      <c r="X1458">
        <v>14</v>
      </c>
    </row>
    <row r="1459" spans="1:24" x14ac:dyDescent="0.25">
      <c r="A1459">
        <v>64</v>
      </c>
      <c r="B1459">
        <v>59</v>
      </c>
      <c r="C1459" s="2" t="s">
        <v>19</v>
      </c>
      <c r="D1459" s="2">
        <f t="shared" si="132"/>
        <v>0</v>
      </c>
      <c r="E1459">
        <v>3</v>
      </c>
      <c r="F1459">
        <v>1</v>
      </c>
      <c r="G1459">
        <v>1</v>
      </c>
      <c r="H1459">
        <v>2</v>
      </c>
      <c r="I1459">
        <v>3</v>
      </c>
      <c r="J1459">
        <v>1</v>
      </c>
      <c r="K1459" s="2" t="s">
        <v>18</v>
      </c>
      <c r="L1459" s="2">
        <f t="shared" si="133"/>
        <v>3</v>
      </c>
      <c r="M1459" s="2">
        <f t="shared" si="134"/>
        <v>0</v>
      </c>
      <c r="N1459" s="2">
        <f t="shared" si="135"/>
        <v>0</v>
      </c>
      <c r="O1459" s="2">
        <f t="shared" si="136"/>
        <v>3</v>
      </c>
      <c r="P1459">
        <v>7</v>
      </c>
      <c r="Q1459" s="2" t="s">
        <v>19</v>
      </c>
      <c r="R1459" s="2">
        <f t="shared" si="137"/>
        <v>1</v>
      </c>
      <c r="S1459">
        <v>11</v>
      </c>
      <c r="T1459">
        <v>2</v>
      </c>
      <c r="U1459">
        <v>2</v>
      </c>
      <c r="V1459">
        <v>21</v>
      </c>
      <c r="W1459">
        <v>16</v>
      </c>
      <c r="X1459">
        <v>7</v>
      </c>
    </row>
    <row r="1460" spans="1:24" x14ac:dyDescent="0.25">
      <c r="A1460">
        <v>282</v>
      </c>
      <c r="B1460">
        <v>42</v>
      </c>
      <c r="C1460" s="2" t="s">
        <v>19</v>
      </c>
      <c r="D1460" s="2">
        <f t="shared" si="132"/>
        <v>0</v>
      </c>
      <c r="E1460">
        <v>1</v>
      </c>
      <c r="F1460">
        <v>2</v>
      </c>
      <c r="G1460">
        <v>2</v>
      </c>
      <c r="H1460">
        <v>3</v>
      </c>
      <c r="I1460">
        <v>2</v>
      </c>
      <c r="J1460">
        <v>4</v>
      </c>
      <c r="K1460" s="2" t="s">
        <v>20</v>
      </c>
      <c r="L1460" s="2">
        <f t="shared" si="133"/>
        <v>2</v>
      </c>
      <c r="M1460" s="2">
        <f t="shared" si="134"/>
        <v>0</v>
      </c>
      <c r="N1460" s="2">
        <f t="shared" si="135"/>
        <v>2</v>
      </c>
      <c r="O1460" s="2">
        <f t="shared" si="136"/>
        <v>0</v>
      </c>
      <c r="P1460">
        <v>1</v>
      </c>
      <c r="Q1460" s="2" t="s">
        <v>19</v>
      </c>
      <c r="R1460" s="2">
        <f t="shared" si="137"/>
        <v>1</v>
      </c>
      <c r="S1460">
        <v>25</v>
      </c>
      <c r="T1460">
        <v>4</v>
      </c>
      <c r="U1460">
        <v>3</v>
      </c>
      <c r="V1460">
        <v>20</v>
      </c>
      <c r="W1460">
        <v>16</v>
      </c>
      <c r="X1460">
        <v>11</v>
      </c>
    </row>
    <row r="1461" spans="1:24" x14ac:dyDescent="0.25">
      <c r="A1461">
        <v>467</v>
      </c>
      <c r="B1461">
        <v>41</v>
      </c>
      <c r="C1461" s="2" t="s">
        <v>19</v>
      </c>
      <c r="D1461" s="2">
        <f t="shared" si="132"/>
        <v>0</v>
      </c>
      <c r="E1461">
        <v>2</v>
      </c>
      <c r="F1461">
        <v>2</v>
      </c>
      <c r="G1461">
        <v>1</v>
      </c>
      <c r="H1461">
        <v>3</v>
      </c>
      <c r="I1461">
        <v>4</v>
      </c>
      <c r="J1461">
        <v>4</v>
      </c>
      <c r="K1461" s="2" t="s">
        <v>20</v>
      </c>
      <c r="L1461" s="2">
        <f t="shared" si="133"/>
        <v>2</v>
      </c>
      <c r="M1461" s="2">
        <f t="shared" si="134"/>
        <v>0</v>
      </c>
      <c r="N1461" s="2">
        <f t="shared" si="135"/>
        <v>2</v>
      </c>
      <c r="O1461" s="2">
        <f t="shared" si="136"/>
        <v>0</v>
      </c>
      <c r="P1461">
        <v>1</v>
      </c>
      <c r="Q1461" s="2" t="s">
        <v>19</v>
      </c>
      <c r="R1461" s="2">
        <f t="shared" si="137"/>
        <v>1</v>
      </c>
      <c r="S1461">
        <v>16</v>
      </c>
      <c r="T1461">
        <v>3</v>
      </c>
      <c r="U1461">
        <v>3</v>
      </c>
      <c r="V1461">
        <v>18</v>
      </c>
      <c r="W1461">
        <v>16</v>
      </c>
      <c r="X1461">
        <v>11</v>
      </c>
    </row>
    <row r="1462" spans="1:24" x14ac:dyDescent="0.25">
      <c r="A1462">
        <v>717</v>
      </c>
      <c r="B1462">
        <v>41</v>
      </c>
      <c r="C1462" s="2" t="s">
        <v>19</v>
      </c>
      <c r="D1462" s="2">
        <f t="shared" si="132"/>
        <v>0</v>
      </c>
      <c r="E1462">
        <v>3</v>
      </c>
      <c r="F1462">
        <v>1</v>
      </c>
      <c r="G1462">
        <v>2</v>
      </c>
      <c r="H1462">
        <v>3</v>
      </c>
      <c r="I1462">
        <v>5</v>
      </c>
      <c r="J1462">
        <v>3</v>
      </c>
      <c r="K1462" s="2" t="s">
        <v>21</v>
      </c>
      <c r="L1462" s="2">
        <f t="shared" si="133"/>
        <v>1</v>
      </c>
      <c r="M1462" s="2">
        <f t="shared" si="134"/>
        <v>1</v>
      </c>
      <c r="N1462" s="2">
        <f t="shared" si="135"/>
        <v>0</v>
      </c>
      <c r="O1462" s="2">
        <f t="shared" si="136"/>
        <v>0</v>
      </c>
      <c r="P1462">
        <v>2</v>
      </c>
      <c r="Q1462" s="2" t="s">
        <v>19</v>
      </c>
      <c r="R1462" s="2">
        <f t="shared" si="137"/>
        <v>1</v>
      </c>
      <c r="S1462">
        <v>17</v>
      </c>
      <c r="T1462">
        <v>3</v>
      </c>
      <c r="U1462">
        <v>4</v>
      </c>
      <c r="V1462">
        <v>18</v>
      </c>
      <c r="W1462">
        <v>16</v>
      </c>
      <c r="X1462">
        <v>0</v>
      </c>
    </row>
    <row r="1463" spans="1:24" x14ac:dyDescent="0.25">
      <c r="A1463">
        <v>747</v>
      </c>
      <c r="B1463">
        <v>41</v>
      </c>
      <c r="C1463" s="2" t="s">
        <v>19</v>
      </c>
      <c r="D1463" s="2">
        <f t="shared" si="132"/>
        <v>0</v>
      </c>
      <c r="E1463">
        <v>1</v>
      </c>
      <c r="F1463">
        <v>2</v>
      </c>
      <c r="G1463">
        <v>2</v>
      </c>
      <c r="H1463">
        <v>1</v>
      </c>
      <c r="I1463">
        <v>5</v>
      </c>
      <c r="J1463">
        <v>3</v>
      </c>
      <c r="K1463" s="2" t="s">
        <v>21</v>
      </c>
      <c r="L1463" s="2">
        <f t="shared" si="133"/>
        <v>1</v>
      </c>
      <c r="M1463" s="2">
        <f t="shared" si="134"/>
        <v>1</v>
      </c>
      <c r="N1463" s="2">
        <f t="shared" si="135"/>
        <v>0</v>
      </c>
      <c r="O1463" s="2">
        <f t="shared" si="136"/>
        <v>0</v>
      </c>
      <c r="P1463">
        <v>1</v>
      </c>
      <c r="Q1463" s="2" t="s">
        <v>19</v>
      </c>
      <c r="R1463" s="2">
        <f t="shared" si="137"/>
        <v>1</v>
      </c>
      <c r="S1463">
        <v>22</v>
      </c>
      <c r="T1463">
        <v>4</v>
      </c>
      <c r="U1463">
        <v>3</v>
      </c>
      <c r="V1463">
        <v>21</v>
      </c>
      <c r="W1463">
        <v>16</v>
      </c>
      <c r="X1463">
        <v>5</v>
      </c>
    </row>
    <row r="1464" spans="1:24" x14ac:dyDescent="0.25">
      <c r="A1464">
        <v>977</v>
      </c>
      <c r="B1464">
        <v>56</v>
      </c>
      <c r="C1464" s="2" t="s">
        <v>19</v>
      </c>
      <c r="D1464" s="2">
        <f t="shared" si="132"/>
        <v>0</v>
      </c>
      <c r="E1464">
        <v>3</v>
      </c>
      <c r="F1464">
        <v>4</v>
      </c>
      <c r="G1464">
        <v>2</v>
      </c>
      <c r="H1464">
        <v>2</v>
      </c>
      <c r="I1464">
        <v>4</v>
      </c>
      <c r="J1464">
        <v>2</v>
      </c>
      <c r="K1464" s="2" t="s">
        <v>20</v>
      </c>
      <c r="L1464" s="2">
        <f t="shared" si="133"/>
        <v>2</v>
      </c>
      <c r="M1464" s="2">
        <f t="shared" si="134"/>
        <v>0</v>
      </c>
      <c r="N1464" s="2">
        <f t="shared" si="135"/>
        <v>2</v>
      </c>
      <c r="O1464" s="2">
        <f t="shared" si="136"/>
        <v>0</v>
      </c>
      <c r="P1464">
        <v>4</v>
      </c>
      <c r="Q1464" s="2" t="s">
        <v>17</v>
      </c>
      <c r="R1464" s="2">
        <f t="shared" si="137"/>
        <v>2</v>
      </c>
      <c r="S1464">
        <v>12</v>
      </c>
      <c r="T1464">
        <v>3</v>
      </c>
      <c r="U1464">
        <v>3</v>
      </c>
      <c r="V1464">
        <v>19</v>
      </c>
      <c r="W1464">
        <v>16</v>
      </c>
      <c r="X1464">
        <v>15</v>
      </c>
    </row>
    <row r="1465" spans="1:24" x14ac:dyDescent="0.25">
      <c r="A1465">
        <v>1431</v>
      </c>
      <c r="B1465">
        <v>38</v>
      </c>
      <c r="C1465" s="2" t="s">
        <v>19</v>
      </c>
      <c r="D1465" s="2">
        <f t="shared" si="132"/>
        <v>0</v>
      </c>
      <c r="E1465">
        <v>3</v>
      </c>
      <c r="F1465">
        <v>2</v>
      </c>
      <c r="G1465">
        <v>1</v>
      </c>
      <c r="H1465">
        <v>1</v>
      </c>
      <c r="I1465">
        <v>3</v>
      </c>
      <c r="J1465">
        <v>1</v>
      </c>
      <c r="K1465" s="2" t="s">
        <v>20</v>
      </c>
      <c r="L1465" s="2">
        <f t="shared" si="133"/>
        <v>2</v>
      </c>
      <c r="M1465" s="2">
        <f t="shared" si="134"/>
        <v>0</v>
      </c>
      <c r="N1465" s="2">
        <f t="shared" si="135"/>
        <v>2</v>
      </c>
      <c r="O1465" s="2">
        <f t="shared" si="136"/>
        <v>0</v>
      </c>
      <c r="P1465">
        <v>3</v>
      </c>
      <c r="Q1465" s="2" t="s">
        <v>19</v>
      </c>
      <c r="R1465" s="2">
        <f t="shared" si="137"/>
        <v>1</v>
      </c>
      <c r="S1465">
        <v>12</v>
      </c>
      <c r="T1465">
        <v>3</v>
      </c>
      <c r="U1465">
        <v>3</v>
      </c>
      <c r="V1465">
        <v>18</v>
      </c>
      <c r="W1465">
        <v>16</v>
      </c>
      <c r="X1465">
        <v>1</v>
      </c>
    </row>
    <row r="1466" spans="1:24" x14ac:dyDescent="0.25">
      <c r="A1466">
        <v>232</v>
      </c>
      <c r="B1466">
        <v>42</v>
      </c>
      <c r="C1466" s="2" t="s">
        <v>19</v>
      </c>
      <c r="D1466" s="2">
        <f t="shared" si="132"/>
        <v>0</v>
      </c>
      <c r="E1466">
        <v>2</v>
      </c>
      <c r="F1466">
        <v>3</v>
      </c>
      <c r="G1466">
        <v>2</v>
      </c>
      <c r="H1466">
        <v>1</v>
      </c>
      <c r="I1466">
        <v>5</v>
      </c>
      <c r="J1466">
        <v>1</v>
      </c>
      <c r="K1466" s="2" t="s">
        <v>20</v>
      </c>
      <c r="L1466" s="2">
        <f t="shared" si="133"/>
        <v>2</v>
      </c>
      <c r="M1466" s="2">
        <f t="shared" si="134"/>
        <v>0</v>
      </c>
      <c r="N1466" s="2">
        <f t="shared" si="135"/>
        <v>2</v>
      </c>
      <c r="O1466" s="2">
        <f t="shared" si="136"/>
        <v>0</v>
      </c>
      <c r="P1466">
        <v>5</v>
      </c>
      <c r="Q1466" s="2" t="s">
        <v>19</v>
      </c>
      <c r="R1466" s="2">
        <f t="shared" si="137"/>
        <v>1</v>
      </c>
      <c r="S1466">
        <v>11</v>
      </c>
      <c r="T1466">
        <v>3</v>
      </c>
      <c r="U1466">
        <v>3</v>
      </c>
      <c r="V1466">
        <v>22</v>
      </c>
      <c r="W1466">
        <v>17</v>
      </c>
      <c r="X1466">
        <v>11</v>
      </c>
    </row>
    <row r="1467" spans="1:24" x14ac:dyDescent="0.25">
      <c r="A1467">
        <v>1025</v>
      </c>
      <c r="B1467">
        <v>47</v>
      </c>
      <c r="C1467" s="2" t="s">
        <v>19</v>
      </c>
      <c r="D1467" s="2">
        <f t="shared" si="132"/>
        <v>0</v>
      </c>
      <c r="E1467">
        <v>3</v>
      </c>
      <c r="F1467">
        <v>1</v>
      </c>
      <c r="G1467">
        <v>1</v>
      </c>
      <c r="H1467">
        <v>3</v>
      </c>
      <c r="I1467">
        <v>4</v>
      </c>
      <c r="J1467">
        <v>3</v>
      </c>
      <c r="K1467" s="2" t="s">
        <v>20</v>
      </c>
      <c r="L1467" s="2">
        <f t="shared" si="133"/>
        <v>2</v>
      </c>
      <c r="M1467" s="2">
        <f t="shared" si="134"/>
        <v>0</v>
      </c>
      <c r="N1467" s="2">
        <f t="shared" si="135"/>
        <v>2</v>
      </c>
      <c r="O1467" s="2">
        <f t="shared" si="136"/>
        <v>0</v>
      </c>
      <c r="P1467">
        <v>0</v>
      </c>
      <c r="Q1467" s="2" t="s">
        <v>19</v>
      </c>
      <c r="R1467" s="2">
        <f t="shared" si="137"/>
        <v>1</v>
      </c>
      <c r="S1467">
        <v>19</v>
      </c>
      <c r="T1467">
        <v>3</v>
      </c>
      <c r="U1467">
        <v>4</v>
      </c>
      <c r="V1467">
        <v>20</v>
      </c>
      <c r="W1467">
        <v>17</v>
      </c>
      <c r="X1467">
        <v>5</v>
      </c>
    </row>
    <row r="1468" spans="1:24" x14ac:dyDescent="0.25">
      <c r="A1468">
        <v>1328</v>
      </c>
      <c r="B1468">
        <v>46</v>
      </c>
      <c r="C1468" s="2" t="s">
        <v>19</v>
      </c>
      <c r="D1468" s="2">
        <f t="shared" si="132"/>
        <v>0</v>
      </c>
      <c r="E1468">
        <v>3</v>
      </c>
      <c r="F1468">
        <v>1</v>
      </c>
      <c r="G1468">
        <v>1</v>
      </c>
      <c r="H1468">
        <v>4</v>
      </c>
      <c r="I1468">
        <v>4</v>
      </c>
      <c r="J1468">
        <v>1</v>
      </c>
      <c r="K1468" s="2" t="s">
        <v>21</v>
      </c>
      <c r="L1468" s="2">
        <f t="shared" si="133"/>
        <v>1</v>
      </c>
      <c r="M1468" s="2">
        <f t="shared" si="134"/>
        <v>1</v>
      </c>
      <c r="N1468" s="2">
        <f t="shared" si="135"/>
        <v>0</v>
      </c>
      <c r="O1468" s="2">
        <f t="shared" si="136"/>
        <v>0</v>
      </c>
      <c r="P1468">
        <v>2</v>
      </c>
      <c r="Q1468" s="2" t="s">
        <v>19</v>
      </c>
      <c r="R1468" s="2">
        <f t="shared" si="137"/>
        <v>1</v>
      </c>
      <c r="S1468">
        <v>12</v>
      </c>
      <c r="T1468">
        <v>3</v>
      </c>
      <c r="U1468">
        <v>3</v>
      </c>
      <c r="V1468">
        <v>19</v>
      </c>
      <c r="W1468">
        <v>17</v>
      </c>
      <c r="X1468">
        <v>2</v>
      </c>
    </row>
    <row r="1469" spans="1:24" x14ac:dyDescent="0.25">
      <c r="A1469">
        <v>1352</v>
      </c>
      <c r="B1469">
        <v>48</v>
      </c>
      <c r="C1469" s="2" t="s">
        <v>19</v>
      </c>
      <c r="D1469" s="2">
        <f t="shared" si="132"/>
        <v>0</v>
      </c>
      <c r="E1469">
        <v>3</v>
      </c>
      <c r="F1469">
        <v>4</v>
      </c>
      <c r="G1469">
        <v>1</v>
      </c>
      <c r="H1469">
        <v>1</v>
      </c>
      <c r="I1469">
        <v>4</v>
      </c>
      <c r="J1469">
        <v>1</v>
      </c>
      <c r="K1469" s="2" t="s">
        <v>21</v>
      </c>
      <c r="L1469" s="2">
        <f t="shared" si="133"/>
        <v>1</v>
      </c>
      <c r="M1469" s="2">
        <f t="shared" si="134"/>
        <v>1</v>
      </c>
      <c r="N1469" s="2">
        <f t="shared" si="135"/>
        <v>0</v>
      </c>
      <c r="O1469" s="2">
        <f t="shared" si="136"/>
        <v>0</v>
      </c>
      <c r="P1469">
        <v>3</v>
      </c>
      <c r="Q1469" s="2" t="s">
        <v>19</v>
      </c>
      <c r="R1469" s="2">
        <f t="shared" si="137"/>
        <v>1</v>
      </c>
      <c r="S1469">
        <v>11</v>
      </c>
      <c r="T1469">
        <v>3</v>
      </c>
      <c r="U1469">
        <v>3</v>
      </c>
      <c r="V1469">
        <v>22</v>
      </c>
      <c r="W1469">
        <v>17</v>
      </c>
      <c r="X1469">
        <v>4</v>
      </c>
    </row>
    <row r="1470" spans="1:24" x14ac:dyDescent="0.25">
      <c r="A1470">
        <v>124</v>
      </c>
      <c r="B1470">
        <v>51</v>
      </c>
      <c r="C1470" s="2" t="s">
        <v>19</v>
      </c>
      <c r="D1470" s="2">
        <f t="shared" si="132"/>
        <v>0</v>
      </c>
      <c r="E1470">
        <v>3</v>
      </c>
      <c r="F1470">
        <v>1</v>
      </c>
      <c r="G1470">
        <v>1</v>
      </c>
      <c r="H1470">
        <v>1</v>
      </c>
      <c r="I1470">
        <v>5</v>
      </c>
      <c r="J1470">
        <v>3</v>
      </c>
      <c r="K1470" s="2" t="s">
        <v>18</v>
      </c>
      <c r="L1470" s="2">
        <f t="shared" si="133"/>
        <v>3</v>
      </c>
      <c r="M1470" s="2">
        <f t="shared" si="134"/>
        <v>0</v>
      </c>
      <c r="N1470" s="2">
        <f t="shared" si="135"/>
        <v>0</v>
      </c>
      <c r="O1470" s="2">
        <f t="shared" si="136"/>
        <v>3</v>
      </c>
      <c r="P1470">
        <v>7</v>
      </c>
      <c r="Q1470" s="2" t="s">
        <v>19</v>
      </c>
      <c r="R1470" s="2">
        <f t="shared" si="137"/>
        <v>1</v>
      </c>
      <c r="S1470">
        <v>13</v>
      </c>
      <c r="T1470">
        <v>3</v>
      </c>
      <c r="U1470">
        <v>3</v>
      </c>
      <c r="V1470">
        <v>20</v>
      </c>
      <c r="W1470">
        <v>18</v>
      </c>
      <c r="X1470">
        <v>15</v>
      </c>
    </row>
    <row r="1471" spans="1:24" x14ac:dyDescent="0.25">
      <c r="A1471">
        <v>191</v>
      </c>
      <c r="B1471">
        <v>52</v>
      </c>
      <c r="C1471" s="2" t="s">
        <v>19</v>
      </c>
      <c r="D1471" s="2">
        <f t="shared" si="132"/>
        <v>0</v>
      </c>
      <c r="E1471">
        <v>2</v>
      </c>
      <c r="F1471">
        <v>3</v>
      </c>
      <c r="G1471">
        <v>1</v>
      </c>
      <c r="H1471">
        <v>2</v>
      </c>
      <c r="I1471">
        <v>5</v>
      </c>
      <c r="J1471">
        <v>3</v>
      </c>
      <c r="K1471" s="2" t="s">
        <v>20</v>
      </c>
      <c r="L1471" s="2">
        <f t="shared" si="133"/>
        <v>2</v>
      </c>
      <c r="M1471" s="2">
        <f t="shared" si="134"/>
        <v>0</v>
      </c>
      <c r="N1471" s="2">
        <f t="shared" si="135"/>
        <v>2</v>
      </c>
      <c r="O1471" s="2">
        <f t="shared" si="136"/>
        <v>0</v>
      </c>
      <c r="P1471">
        <v>5</v>
      </c>
      <c r="Q1471" s="2" t="s">
        <v>19</v>
      </c>
      <c r="R1471" s="2">
        <f t="shared" si="137"/>
        <v>1</v>
      </c>
      <c r="S1471">
        <v>14</v>
      </c>
      <c r="T1471">
        <v>3</v>
      </c>
      <c r="U1471">
        <v>3</v>
      </c>
      <c r="V1471">
        <v>33</v>
      </c>
      <c r="W1471">
        <v>18</v>
      </c>
      <c r="X1471">
        <v>11</v>
      </c>
    </row>
  </sheetData>
  <sortState ref="A2:X1471">
    <sortCondition ref="W1"/>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view="pageLayout" topLeftCell="B1" zoomScale="80" zoomScaleNormal="100" zoomScalePageLayoutView="80" workbookViewId="0">
      <selection activeCell="B1" sqref="B1"/>
    </sheetView>
  </sheetViews>
  <sheetFormatPr defaultRowHeight="15" x14ac:dyDescent="0.25"/>
  <cols>
    <col min="1" max="1" width="26.5703125" customWidth="1"/>
    <col min="2" max="2" width="155.140625" customWidth="1"/>
    <col min="3" max="3" width="144.140625" customWidth="1"/>
    <col min="11" max="11" width="9.140625" customWidth="1"/>
  </cols>
  <sheetData>
    <row r="1" spans="1:3" ht="15.75" thickBot="1" x14ac:dyDescent="0.3">
      <c r="A1" s="10" t="s">
        <v>37</v>
      </c>
      <c r="B1" s="10" t="s">
        <v>38</v>
      </c>
      <c r="C1" s="5"/>
    </row>
    <row r="2" spans="1:3" ht="15" customHeight="1" x14ac:dyDescent="0.25">
      <c r="A2" s="13" t="s">
        <v>0</v>
      </c>
      <c r="B2" s="14" t="s">
        <v>50</v>
      </c>
    </row>
    <row r="3" spans="1:3" ht="15" customHeight="1" x14ac:dyDescent="0.25">
      <c r="A3" s="6" t="s">
        <v>1</v>
      </c>
      <c r="B3" s="8" t="s">
        <v>51</v>
      </c>
    </row>
    <row r="4" spans="1:3" ht="15" customHeight="1" x14ac:dyDescent="0.25">
      <c r="A4" s="6" t="s">
        <v>2</v>
      </c>
      <c r="B4" s="6" t="s">
        <v>49</v>
      </c>
    </row>
    <row r="5" spans="1:3" ht="32.25" customHeight="1" x14ac:dyDescent="0.25">
      <c r="A5" s="15" t="s">
        <v>4</v>
      </c>
      <c r="B5" s="16" t="s">
        <v>57</v>
      </c>
    </row>
    <row r="6" spans="1:3" ht="15" customHeight="1" x14ac:dyDescent="0.25">
      <c r="A6" s="6" t="s">
        <v>5</v>
      </c>
      <c r="B6" s="8" t="s">
        <v>46</v>
      </c>
    </row>
    <row r="7" spans="1:3" ht="15" customHeight="1" x14ac:dyDescent="0.25">
      <c r="A7" s="6" t="s">
        <v>6</v>
      </c>
      <c r="B7" s="6" t="s">
        <v>56</v>
      </c>
    </row>
    <row r="8" spans="1:3" ht="15" customHeight="1" x14ac:dyDescent="0.25">
      <c r="A8" s="6" t="s">
        <v>53</v>
      </c>
      <c r="B8" s="6" t="s">
        <v>55</v>
      </c>
    </row>
    <row r="9" spans="1:3" ht="15" customHeight="1" x14ac:dyDescent="0.25">
      <c r="A9" s="6" t="s">
        <v>7</v>
      </c>
      <c r="B9" s="192" t="s">
        <v>47</v>
      </c>
    </row>
    <row r="10" spans="1:3" ht="15" customHeight="1" x14ac:dyDescent="0.25">
      <c r="A10" s="6" t="s">
        <v>8</v>
      </c>
      <c r="B10" s="8" t="s">
        <v>45</v>
      </c>
    </row>
    <row r="11" spans="1:3" ht="15" customHeight="1" x14ac:dyDescent="0.25">
      <c r="A11" s="6" t="s">
        <v>9</v>
      </c>
      <c r="B11" s="8" t="s">
        <v>44</v>
      </c>
    </row>
    <row r="12" spans="1:3" ht="15" customHeight="1" x14ac:dyDescent="0.25">
      <c r="A12" s="6" t="s">
        <v>10</v>
      </c>
      <c r="B12" s="8" t="s">
        <v>43</v>
      </c>
    </row>
    <row r="13" spans="1:3" ht="15" customHeight="1" x14ac:dyDescent="0.25">
      <c r="A13" s="6" t="s">
        <v>11</v>
      </c>
      <c r="B13" s="8" t="s">
        <v>42</v>
      </c>
    </row>
    <row r="14" spans="1:3" ht="15" customHeight="1" x14ac:dyDescent="0.25">
      <c r="A14" s="6" t="s">
        <v>12</v>
      </c>
      <c r="B14" s="8" t="s">
        <v>48</v>
      </c>
    </row>
    <row r="15" spans="1:3" ht="15" customHeight="1" x14ac:dyDescent="0.25">
      <c r="A15" s="6" t="s">
        <v>13</v>
      </c>
      <c r="B15" s="8" t="s">
        <v>52</v>
      </c>
    </row>
    <row r="16" spans="1:3" ht="15" customHeight="1" x14ac:dyDescent="0.25">
      <c r="A16" s="6" t="s">
        <v>14</v>
      </c>
      <c r="B16" s="8" t="s">
        <v>41</v>
      </c>
    </row>
    <row r="17" spans="1:2" ht="15" customHeight="1" x14ac:dyDescent="0.25">
      <c r="A17" s="6" t="s">
        <v>15</v>
      </c>
      <c r="B17" s="8" t="s">
        <v>40</v>
      </c>
    </row>
    <row r="18" spans="1:2" ht="15" customHeight="1" thickBot="1" x14ac:dyDescent="0.3">
      <c r="A18" s="7" t="s">
        <v>16</v>
      </c>
      <c r="B18" s="9" t="s">
        <v>39</v>
      </c>
    </row>
    <row r="21" spans="1:2" x14ac:dyDescent="0.25">
      <c r="B21" s="4"/>
    </row>
    <row r="22" spans="1:2" x14ac:dyDescent="0.25">
      <c r="B22" s="4"/>
    </row>
    <row r="23" spans="1:2" x14ac:dyDescent="0.25">
      <c r="B23" s="4"/>
    </row>
    <row r="24" spans="1:2" x14ac:dyDescent="0.25">
      <c r="B24" s="4"/>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zoomScale="60" zoomScaleNormal="60" workbookViewId="0">
      <selection activeCell="E8" sqref="E8"/>
    </sheetView>
  </sheetViews>
  <sheetFormatPr defaultRowHeight="15" x14ac:dyDescent="0.25"/>
  <cols>
    <col min="1" max="1" width="9" style="1"/>
    <col min="2" max="2" width="9" style="2"/>
    <col min="3" max="3" width="23.7109375" style="1" bestFit="1" customWidth="1"/>
  </cols>
  <sheetData>
    <row r="1" spans="1:3" x14ac:dyDescent="0.25">
      <c r="A1" s="3" t="s">
        <v>22</v>
      </c>
      <c r="B1" s="3" t="s">
        <v>23</v>
      </c>
      <c r="C1" s="11" t="s">
        <v>24</v>
      </c>
    </row>
    <row r="2" spans="1:3" x14ac:dyDescent="0.25">
      <c r="A2" s="1">
        <v>2010</v>
      </c>
      <c r="B2" s="2" t="s">
        <v>25</v>
      </c>
      <c r="C2" s="1">
        <v>13819618</v>
      </c>
    </row>
    <row r="3" spans="1:3" x14ac:dyDescent="0.25">
      <c r="A3" s="1">
        <v>2010</v>
      </c>
      <c r="B3" s="2" t="s">
        <v>26</v>
      </c>
      <c r="C3" s="1">
        <v>12704596</v>
      </c>
    </row>
    <row r="4" spans="1:3" x14ac:dyDescent="0.25">
      <c r="A4" s="1">
        <v>2010</v>
      </c>
      <c r="B4" s="2" t="s">
        <v>27</v>
      </c>
      <c r="C4" s="1">
        <v>12333740</v>
      </c>
    </row>
    <row r="5" spans="1:3" x14ac:dyDescent="0.25">
      <c r="A5" s="1">
        <v>2010</v>
      </c>
      <c r="B5" s="2" t="s">
        <v>28</v>
      </c>
      <c r="C5" s="1">
        <v>10791570</v>
      </c>
    </row>
    <row r="6" spans="1:3" x14ac:dyDescent="0.25">
      <c r="A6" s="1">
        <v>2010</v>
      </c>
      <c r="B6" s="2" t="s">
        <v>29</v>
      </c>
      <c r="C6" s="1">
        <v>10780255</v>
      </c>
    </row>
    <row r="7" spans="1:3" x14ac:dyDescent="0.25">
      <c r="A7" s="1">
        <v>2010</v>
      </c>
      <c r="B7" s="2" t="s">
        <v>30</v>
      </c>
      <c r="C7" s="1">
        <v>12084854</v>
      </c>
    </row>
    <row r="8" spans="1:3" x14ac:dyDescent="0.25">
      <c r="A8" s="1">
        <v>2010</v>
      </c>
      <c r="B8" s="2" t="s">
        <v>31</v>
      </c>
      <c r="C8" s="1">
        <v>12925511</v>
      </c>
    </row>
    <row r="9" spans="1:3" x14ac:dyDescent="0.25">
      <c r="A9" s="1">
        <v>2010</v>
      </c>
      <c r="B9" s="2" t="s">
        <v>32</v>
      </c>
      <c r="C9" s="1">
        <v>12525715</v>
      </c>
    </row>
    <row r="10" spans="1:3" x14ac:dyDescent="0.25">
      <c r="A10" s="1">
        <v>2010</v>
      </c>
      <c r="B10" s="2" t="s">
        <v>33</v>
      </c>
      <c r="C10" s="1">
        <v>11354912</v>
      </c>
    </row>
    <row r="11" spans="1:3" x14ac:dyDescent="0.25">
      <c r="A11" s="1">
        <v>2010</v>
      </c>
      <c r="B11" s="2" t="s">
        <v>34</v>
      </c>
      <c r="C11" s="1">
        <v>11176189</v>
      </c>
    </row>
    <row r="12" spans="1:3" x14ac:dyDescent="0.25">
      <c r="A12" s="1">
        <v>2010</v>
      </c>
      <c r="B12" s="2" t="s">
        <v>35</v>
      </c>
      <c r="C12" s="1">
        <v>11690182</v>
      </c>
    </row>
    <row r="13" spans="1:3" x14ac:dyDescent="0.25">
      <c r="A13" s="1">
        <v>2010</v>
      </c>
      <c r="B13" s="2" t="s">
        <v>36</v>
      </c>
      <c r="C13" s="1">
        <v>13037768</v>
      </c>
    </row>
    <row r="14" spans="1:3" x14ac:dyDescent="0.25">
      <c r="A14" s="1">
        <v>2011</v>
      </c>
      <c r="B14" s="2" t="s">
        <v>25</v>
      </c>
      <c r="C14" s="1">
        <v>13877850</v>
      </c>
    </row>
    <row r="15" spans="1:3" x14ac:dyDescent="0.25">
      <c r="A15" s="1">
        <v>2011</v>
      </c>
      <c r="B15" s="2" t="s">
        <v>26</v>
      </c>
      <c r="C15" s="1">
        <v>11514411</v>
      </c>
    </row>
    <row r="16" spans="1:3" x14ac:dyDescent="0.25">
      <c r="A16" s="1">
        <v>2011</v>
      </c>
      <c r="B16" s="2" t="s">
        <v>27</v>
      </c>
      <c r="C16" s="1">
        <v>11237102</v>
      </c>
    </row>
    <row r="17" spans="1:3" x14ac:dyDescent="0.25">
      <c r="A17" s="1">
        <v>2011</v>
      </c>
      <c r="B17" s="2" t="s">
        <v>28</v>
      </c>
      <c r="C17" s="1">
        <v>10061739</v>
      </c>
    </row>
    <row r="18" spans="1:3" x14ac:dyDescent="0.25">
      <c r="A18" s="1">
        <v>2011</v>
      </c>
      <c r="B18" s="2" t="s">
        <v>29</v>
      </c>
      <c r="C18" s="1">
        <v>9904669</v>
      </c>
    </row>
    <row r="19" spans="1:3" x14ac:dyDescent="0.25">
      <c r="A19" s="1">
        <v>2011</v>
      </c>
      <c r="B19" s="2" t="s">
        <v>30</v>
      </c>
      <c r="C19" s="1">
        <v>10778225</v>
      </c>
    </row>
    <row r="20" spans="1:3" x14ac:dyDescent="0.25">
      <c r="A20" s="1">
        <v>2011</v>
      </c>
      <c r="B20" s="2" t="s">
        <v>31</v>
      </c>
      <c r="C20" s="1">
        <v>10934798</v>
      </c>
    </row>
    <row r="21" spans="1:3" x14ac:dyDescent="0.25">
      <c r="A21" s="1">
        <v>2011</v>
      </c>
      <c r="B21" s="2" t="s">
        <v>32</v>
      </c>
      <c r="C21" s="1">
        <v>11743042</v>
      </c>
    </row>
    <row r="22" spans="1:3" x14ac:dyDescent="0.25">
      <c r="A22" s="1">
        <v>2011</v>
      </c>
      <c r="B22" s="2" t="s">
        <v>33</v>
      </c>
      <c r="C22" s="1">
        <v>10256249</v>
      </c>
    </row>
    <row r="23" spans="1:3" x14ac:dyDescent="0.25">
      <c r="A23" s="1">
        <v>2011</v>
      </c>
      <c r="B23" s="2" t="s">
        <v>34</v>
      </c>
      <c r="C23" s="1">
        <v>10310116</v>
      </c>
    </row>
    <row r="24" spans="1:3" x14ac:dyDescent="0.25">
      <c r="A24" s="1">
        <v>2011</v>
      </c>
      <c r="B24" s="2" t="s">
        <v>35</v>
      </c>
      <c r="C24" s="1">
        <v>10372276</v>
      </c>
    </row>
    <row r="25" spans="1:3" x14ac:dyDescent="0.25">
      <c r="A25" s="1">
        <v>2011</v>
      </c>
      <c r="B25" s="2" t="s">
        <v>36</v>
      </c>
      <c r="C25" s="1">
        <v>12605033</v>
      </c>
    </row>
    <row r="26" spans="1:3" x14ac:dyDescent="0.25">
      <c r="A26" s="1">
        <v>2012</v>
      </c>
      <c r="B26" s="2" t="s">
        <v>25</v>
      </c>
      <c r="C26" s="1">
        <v>13514727</v>
      </c>
    </row>
    <row r="27" spans="1:3" x14ac:dyDescent="0.25">
      <c r="A27" s="1">
        <v>2012</v>
      </c>
      <c r="B27" s="2" t="s">
        <v>26</v>
      </c>
      <c r="C27" s="1">
        <v>12071177</v>
      </c>
    </row>
    <row r="28" spans="1:3" x14ac:dyDescent="0.25">
      <c r="A28" s="1">
        <v>2012</v>
      </c>
      <c r="B28" s="2" t="s">
        <v>27</v>
      </c>
      <c r="C28" s="1">
        <v>11342788</v>
      </c>
    </row>
    <row r="29" spans="1:3" x14ac:dyDescent="0.25">
      <c r="A29" s="1">
        <v>2012</v>
      </c>
      <c r="B29" s="2" t="s">
        <v>28</v>
      </c>
      <c r="C29" s="1">
        <v>9747258</v>
      </c>
    </row>
    <row r="30" spans="1:3" x14ac:dyDescent="0.25">
      <c r="A30" s="1">
        <v>2012</v>
      </c>
      <c r="B30" s="2" t="s">
        <v>29</v>
      </c>
      <c r="C30" s="1">
        <v>10629640</v>
      </c>
    </row>
    <row r="31" spans="1:3" x14ac:dyDescent="0.25">
      <c r="A31" s="1">
        <v>2012</v>
      </c>
      <c r="B31" s="2" t="s">
        <v>30</v>
      </c>
      <c r="C31" s="1">
        <v>11816634</v>
      </c>
    </row>
    <row r="32" spans="1:3" x14ac:dyDescent="0.25">
      <c r="A32" s="1">
        <v>2012</v>
      </c>
      <c r="B32" s="2" t="s">
        <v>31</v>
      </c>
      <c r="C32" s="1">
        <v>12906896</v>
      </c>
    </row>
    <row r="33" spans="1:3" x14ac:dyDescent="0.25">
      <c r="A33" s="1">
        <v>2012</v>
      </c>
      <c r="B33" s="2" t="s">
        <v>32</v>
      </c>
      <c r="C33" s="1">
        <v>12768649</v>
      </c>
    </row>
    <row r="34" spans="1:3" x14ac:dyDescent="0.25">
      <c r="A34" s="1">
        <v>2012</v>
      </c>
      <c r="B34" s="2" t="s">
        <v>33</v>
      </c>
      <c r="C34" s="1">
        <v>10622166</v>
      </c>
    </row>
    <row r="35" spans="1:3" x14ac:dyDescent="0.25">
      <c r="A35" s="1">
        <v>2012</v>
      </c>
      <c r="B35" s="2" t="s">
        <v>34</v>
      </c>
      <c r="C35" s="1">
        <v>10217017</v>
      </c>
    </row>
    <row r="36" spans="1:3" x14ac:dyDescent="0.25">
      <c r="A36" s="1">
        <v>2012</v>
      </c>
      <c r="B36" s="2" t="s">
        <v>35</v>
      </c>
      <c r="C36" s="1">
        <v>10887415</v>
      </c>
    </row>
    <row r="37" spans="1:3" x14ac:dyDescent="0.25">
      <c r="A37" s="1">
        <v>2012</v>
      </c>
      <c r="B37" s="2" t="s">
        <v>36</v>
      </c>
      <c r="C37" s="1">
        <v>13663114</v>
      </c>
    </row>
    <row r="38" spans="1:3" x14ac:dyDescent="0.25">
      <c r="A38" s="1">
        <v>2013</v>
      </c>
      <c r="B38" s="2" t="s">
        <v>25</v>
      </c>
      <c r="C38" s="1">
        <v>13625984</v>
      </c>
    </row>
    <row r="39" spans="1:3" x14ac:dyDescent="0.25">
      <c r="A39" s="1">
        <v>2013</v>
      </c>
      <c r="B39" s="2" t="s">
        <v>26</v>
      </c>
      <c r="C39" s="1">
        <v>11490437</v>
      </c>
    </row>
    <row r="40" spans="1:3" x14ac:dyDescent="0.25">
      <c r="A40" s="1">
        <v>2013</v>
      </c>
      <c r="B40" s="2" t="s">
        <v>27</v>
      </c>
      <c r="C40" s="1">
        <v>11754061</v>
      </c>
    </row>
    <row r="41" spans="1:3" x14ac:dyDescent="0.25">
      <c r="A41" s="1">
        <v>2013</v>
      </c>
      <c r="B41" s="2" t="s">
        <v>28</v>
      </c>
      <c r="C41" s="1">
        <v>10173712</v>
      </c>
    </row>
    <row r="42" spans="1:3" x14ac:dyDescent="0.25">
      <c r="A42" s="1">
        <v>2013</v>
      </c>
      <c r="B42" s="2" t="s">
        <v>29</v>
      </c>
      <c r="C42" s="1">
        <v>10756228</v>
      </c>
    </row>
    <row r="43" spans="1:3" x14ac:dyDescent="0.25">
      <c r="A43" s="1">
        <v>2013</v>
      </c>
      <c r="B43" s="2" t="s">
        <v>30</v>
      </c>
      <c r="C43" s="1">
        <v>11466880</v>
      </c>
    </row>
    <row r="44" spans="1:3" x14ac:dyDescent="0.25">
      <c r="A44" s="1">
        <v>2013</v>
      </c>
      <c r="B44" s="2" t="s">
        <v>31</v>
      </c>
      <c r="C44" s="1">
        <v>13164124</v>
      </c>
    </row>
    <row r="45" spans="1:3" x14ac:dyDescent="0.25">
      <c r="A45" s="1">
        <v>2013</v>
      </c>
      <c r="B45" s="2" t="s">
        <v>32</v>
      </c>
      <c r="C45" s="1">
        <v>12408325</v>
      </c>
    </row>
    <row r="46" spans="1:3" x14ac:dyDescent="0.25">
      <c r="A46" s="1">
        <v>2013</v>
      </c>
      <c r="B46" s="2" t="s">
        <v>33</v>
      </c>
      <c r="C46" s="1">
        <v>10483801</v>
      </c>
    </row>
    <row r="47" spans="1:3" x14ac:dyDescent="0.25">
      <c r="A47" s="1">
        <v>2013</v>
      </c>
      <c r="B47" s="2" t="s">
        <v>34</v>
      </c>
      <c r="C47" s="1">
        <v>10526263</v>
      </c>
    </row>
    <row r="48" spans="1:3" x14ac:dyDescent="0.25">
      <c r="A48" s="1">
        <v>2013</v>
      </c>
      <c r="B48" s="2" t="s">
        <v>35</v>
      </c>
      <c r="C48" s="1">
        <v>10669114</v>
      </c>
    </row>
    <row r="49" spans="1:3" x14ac:dyDescent="0.25">
      <c r="A49" s="1">
        <v>2013</v>
      </c>
      <c r="B49" s="2" t="s">
        <v>36</v>
      </c>
      <c r="C49" s="1">
        <v>11992252</v>
      </c>
    </row>
    <row r="50" spans="1:3" x14ac:dyDescent="0.25">
      <c r="A50" s="1">
        <v>2014</v>
      </c>
      <c r="B50" s="2" t="s">
        <v>25</v>
      </c>
      <c r="C50" s="1">
        <v>12660213</v>
      </c>
    </row>
    <row r="51" spans="1:3" x14ac:dyDescent="0.25">
      <c r="A51" s="1">
        <v>2014</v>
      </c>
      <c r="B51" s="2" t="s">
        <v>26</v>
      </c>
      <c r="C51" s="1">
        <v>11395716</v>
      </c>
    </row>
    <row r="52" spans="1:3" x14ac:dyDescent="0.25">
      <c r="A52" s="1">
        <v>2014</v>
      </c>
      <c r="B52" s="2" t="s">
        <v>27</v>
      </c>
      <c r="C52" s="1">
        <v>10625859</v>
      </c>
    </row>
    <row r="53" spans="1:3" x14ac:dyDescent="0.25">
      <c r="A53" s="1">
        <v>2014</v>
      </c>
      <c r="B53" s="2" t="s">
        <v>28</v>
      </c>
      <c r="C53" s="1">
        <v>9924536</v>
      </c>
    </row>
    <row r="54" spans="1:3" x14ac:dyDescent="0.25">
      <c r="A54" s="1">
        <v>2014</v>
      </c>
      <c r="B54" s="2" t="s">
        <v>29</v>
      </c>
      <c r="C54" s="1">
        <v>10959988</v>
      </c>
    </row>
    <row r="55" spans="1:3" x14ac:dyDescent="0.25">
      <c r="A55" s="1">
        <v>2014</v>
      </c>
      <c r="B55" s="2" t="s">
        <v>30</v>
      </c>
      <c r="C55" s="1">
        <v>11284455</v>
      </c>
    </row>
    <row r="56" spans="1:3" x14ac:dyDescent="0.25">
      <c r="A56" s="1">
        <v>2014</v>
      </c>
      <c r="B56" s="2" t="s">
        <v>31</v>
      </c>
      <c r="C56" s="1">
        <v>12870975</v>
      </c>
    </row>
    <row r="57" spans="1:3" x14ac:dyDescent="0.25">
      <c r="A57" s="1">
        <v>2014</v>
      </c>
      <c r="B57" s="2" t="s">
        <v>32</v>
      </c>
      <c r="C57" s="1">
        <v>12023841</v>
      </c>
    </row>
    <row r="58" spans="1:3" x14ac:dyDescent="0.25">
      <c r="A58" s="1">
        <v>2014</v>
      </c>
      <c r="B58" s="2" t="s">
        <v>33</v>
      </c>
      <c r="C58" s="1">
        <v>10191836</v>
      </c>
    </row>
    <row r="59" spans="1:3" x14ac:dyDescent="0.25">
      <c r="A59" s="1">
        <v>2014</v>
      </c>
      <c r="B59" s="2" t="s">
        <v>34</v>
      </c>
      <c r="C59" s="1">
        <v>10332565</v>
      </c>
    </row>
    <row r="60" spans="1:3" x14ac:dyDescent="0.25">
      <c r="A60" s="1">
        <v>2014</v>
      </c>
      <c r="B60" s="2" t="s">
        <v>35</v>
      </c>
      <c r="C60" s="1">
        <v>10948996</v>
      </c>
    </row>
    <row r="61" spans="1:3" x14ac:dyDescent="0.25">
      <c r="A61" s="1">
        <v>2014</v>
      </c>
      <c r="B61" s="2" t="s">
        <v>36</v>
      </c>
      <c r="C61" s="1">
        <v>11595192</v>
      </c>
    </row>
    <row r="62" spans="1:3" x14ac:dyDescent="0.25">
      <c r="A62" s="1">
        <v>2015</v>
      </c>
      <c r="B62" s="2" t="s">
        <v>25</v>
      </c>
      <c r="C62" s="1">
        <v>12465838</v>
      </c>
    </row>
    <row r="63" spans="1:3" x14ac:dyDescent="0.25">
      <c r="A63" s="1">
        <v>2015</v>
      </c>
      <c r="B63" s="2" t="s">
        <v>26</v>
      </c>
      <c r="C63" s="1">
        <v>11388194</v>
      </c>
    </row>
    <row r="64" spans="1:3" x14ac:dyDescent="0.25">
      <c r="A64" s="1">
        <v>2015</v>
      </c>
      <c r="B64" s="2" t="s">
        <v>27</v>
      </c>
      <c r="C64" s="1">
        <v>11868167</v>
      </c>
    </row>
    <row r="65" spans="1:3" x14ac:dyDescent="0.25">
      <c r="A65" s="1">
        <v>2015</v>
      </c>
      <c r="B65" s="2" t="s">
        <v>28</v>
      </c>
      <c r="C65" s="1">
        <v>9932875</v>
      </c>
    </row>
    <row r="66" spans="1:3" x14ac:dyDescent="0.25">
      <c r="A66" s="1">
        <v>2015</v>
      </c>
      <c r="B66" s="2" t="s">
        <v>29</v>
      </c>
      <c r="C66" s="1">
        <v>10360991</v>
      </c>
    </row>
    <row r="67" spans="1:3" x14ac:dyDescent="0.25">
      <c r="A67" s="1">
        <v>2015</v>
      </c>
      <c r="B67" s="2" t="s">
        <v>30</v>
      </c>
      <c r="C67" s="1">
        <v>10857244</v>
      </c>
    </row>
    <row r="68" spans="1:3" x14ac:dyDescent="0.25">
      <c r="A68" s="1">
        <v>2015</v>
      </c>
      <c r="B68" s="2" t="s">
        <v>31</v>
      </c>
      <c r="C68" s="1">
        <v>11867916</v>
      </c>
    </row>
    <row r="69" spans="1:3" x14ac:dyDescent="0.25">
      <c r="A69" s="1">
        <v>2015</v>
      </c>
      <c r="B69" s="2" t="s">
        <v>32</v>
      </c>
      <c r="C69" s="1">
        <v>11428478</v>
      </c>
    </row>
    <row r="70" spans="1:3" x14ac:dyDescent="0.25">
      <c r="A70" s="1">
        <v>2015</v>
      </c>
      <c r="B70" s="2" t="s">
        <v>33</v>
      </c>
      <c r="C70" s="1">
        <v>10162141</v>
      </c>
    </row>
    <row r="71" spans="1:3" x14ac:dyDescent="0.25">
      <c r="A71" s="1">
        <v>2015</v>
      </c>
      <c r="B71" s="2" t="s">
        <v>34</v>
      </c>
      <c r="C71" s="1">
        <v>10116557</v>
      </c>
    </row>
    <row r="72" spans="1:3" x14ac:dyDescent="0.25">
      <c r="A72" s="1">
        <v>2015</v>
      </c>
      <c r="B72" s="2" t="s">
        <v>35</v>
      </c>
      <c r="C72" s="1">
        <v>10743831</v>
      </c>
    </row>
    <row r="73" spans="1:3" x14ac:dyDescent="0.25">
      <c r="A73" s="1">
        <v>2015</v>
      </c>
      <c r="B73" s="2" t="s">
        <v>36</v>
      </c>
      <c r="C73" s="1">
        <v>11913705</v>
      </c>
    </row>
    <row r="74" spans="1:3" x14ac:dyDescent="0.25">
      <c r="A74" s="1">
        <v>2016</v>
      </c>
      <c r="B74" s="2" t="s">
        <v>25</v>
      </c>
      <c r="C74" s="1">
        <v>13726294</v>
      </c>
    </row>
    <row r="75" spans="1:3" x14ac:dyDescent="0.25">
      <c r="A75" s="1">
        <v>2016</v>
      </c>
      <c r="B75" s="2" t="s">
        <v>26</v>
      </c>
      <c r="C75" s="1">
        <v>11691766</v>
      </c>
    </row>
    <row r="76" spans="1:3" x14ac:dyDescent="0.25">
      <c r="A76" s="1">
        <v>2016</v>
      </c>
      <c r="B76" s="2" t="s">
        <v>27</v>
      </c>
      <c r="C76" s="1">
        <v>11691511</v>
      </c>
    </row>
    <row r="77" spans="1:3" x14ac:dyDescent="0.25">
      <c r="A77" s="1">
        <v>2016</v>
      </c>
      <c r="B77" s="2" t="s">
        <v>28</v>
      </c>
      <c r="C77" s="1">
        <v>9603814</v>
      </c>
    </row>
    <row r="78" spans="1:3" x14ac:dyDescent="0.25">
      <c r="A78" s="1">
        <v>2016</v>
      </c>
      <c r="B78" s="2" t="s">
        <v>29</v>
      </c>
      <c r="C78" s="1">
        <v>10068737</v>
      </c>
    </row>
    <row r="79" spans="1:3" x14ac:dyDescent="0.25">
      <c r="A79" s="1">
        <v>2016</v>
      </c>
      <c r="B79" s="2" t="s">
        <v>30</v>
      </c>
      <c r="C79" s="1">
        <v>10921235</v>
      </c>
    </row>
    <row r="80" spans="1:3" x14ac:dyDescent="0.25">
      <c r="A80" s="1">
        <v>2016</v>
      </c>
      <c r="B80" s="2" t="s">
        <v>31</v>
      </c>
      <c r="C80" s="1">
        <v>11086809</v>
      </c>
    </row>
    <row r="81" spans="1:3" x14ac:dyDescent="0.25">
      <c r="A81" s="1">
        <v>2016</v>
      </c>
      <c r="B81" s="2" t="s">
        <v>32</v>
      </c>
      <c r="C81" s="1">
        <v>11367056</v>
      </c>
    </row>
    <row r="82" spans="1:3" x14ac:dyDescent="0.25">
      <c r="A82" s="1">
        <v>2016</v>
      </c>
      <c r="B82" s="2" t="s">
        <v>33</v>
      </c>
      <c r="C82" s="1">
        <v>10069273</v>
      </c>
    </row>
    <row r="83" spans="1:3" x14ac:dyDescent="0.25">
      <c r="A83" s="1">
        <v>2016</v>
      </c>
      <c r="B83" s="2" t="s">
        <v>34</v>
      </c>
      <c r="C83" s="1">
        <v>9928515</v>
      </c>
    </row>
    <row r="84" spans="1:3" x14ac:dyDescent="0.25">
      <c r="A84" s="1">
        <v>2016</v>
      </c>
      <c r="B84" s="2" t="s">
        <v>35</v>
      </c>
      <c r="C84" s="1">
        <v>11041171</v>
      </c>
    </row>
    <row r="85" spans="1:3" x14ac:dyDescent="0.25">
      <c r="A85" s="1">
        <v>2016</v>
      </c>
      <c r="B85" s="2" t="s">
        <v>36</v>
      </c>
      <c r="C85" s="1">
        <v>11669781</v>
      </c>
    </row>
    <row r="86" spans="1:3" x14ac:dyDescent="0.25">
      <c r="A86" s="1">
        <v>2017</v>
      </c>
      <c r="B86" s="2" t="s">
        <v>25</v>
      </c>
      <c r="C86" s="1">
        <v>12895070</v>
      </c>
    </row>
    <row r="87" spans="1:3" x14ac:dyDescent="0.25">
      <c r="A87" s="1">
        <v>2017</v>
      </c>
      <c r="B87" s="2" t="s">
        <v>26</v>
      </c>
      <c r="C87" s="1">
        <v>12369556</v>
      </c>
    </row>
    <row r="88" spans="1:3" x14ac:dyDescent="0.25">
      <c r="A88" s="1">
        <v>2017</v>
      </c>
      <c r="B88" s="2" t="s">
        <v>27</v>
      </c>
      <c r="C88" s="1">
        <v>11274433</v>
      </c>
    </row>
    <row r="89" spans="1:3" x14ac:dyDescent="0.25">
      <c r="A89" s="1">
        <v>2017</v>
      </c>
      <c r="B89" s="2" t="s">
        <v>28</v>
      </c>
      <c r="C89" s="1">
        <v>9455136</v>
      </c>
    </row>
    <row r="90" spans="1:3" x14ac:dyDescent="0.25">
      <c r="A90" s="1">
        <v>2017</v>
      </c>
      <c r="B90" s="2" t="s">
        <v>29</v>
      </c>
      <c r="C90" s="1">
        <v>10230609</v>
      </c>
    </row>
    <row r="91" spans="1:3" x14ac:dyDescent="0.25">
      <c r="A91" s="1">
        <v>2017</v>
      </c>
      <c r="B91" s="2" t="s">
        <v>30</v>
      </c>
      <c r="C91" s="1">
        <v>10891151</v>
      </c>
    </row>
    <row r="92" spans="1:3" x14ac:dyDescent="0.25">
      <c r="A92" s="1">
        <v>2017</v>
      </c>
      <c r="B92" s="2" t="s">
        <v>31</v>
      </c>
      <c r="C92" s="1">
        <v>11522721</v>
      </c>
    </row>
    <row r="93" spans="1:3" x14ac:dyDescent="0.25">
      <c r="A93" s="1">
        <v>2017</v>
      </c>
      <c r="B93" s="2" t="s">
        <v>32</v>
      </c>
      <c r="C93" s="1">
        <v>11353888</v>
      </c>
    </row>
    <row r="94" spans="1:3" x14ac:dyDescent="0.25">
      <c r="A94" s="1">
        <v>2017</v>
      </c>
      <c r="B94" s="2" t="s">
        <v>33</v>
      </c>
      <c r="C94" s="1">
        <v>10409382</v>
      </c>
    </row>
    <row r="95" spans="1:3" x14ac:dyDescent="0.25">
      <c r="A95" s="1">
        <v>2017</v>
      </c>
      <c r="B95" s="2" t="s">
        <v>34</v>
      </c>
      <c r="C95" s="1">
        <v>9678600</v>
      </c>
    </row>
    <row r="96" spans="1:3" x14ac:dyDescent="0.25">
      <c r="A96" s="1">
        <v>2017</v>
      </c>
      <c r="B96" s="2" t="s">
        <v>35</v>
      </c>
      <c r="C96" s="1">
        <v>9663563</v>
      </c>
    </row>
    <row r="97" spans="1:3" x14ac:dyDescent="0.25">
      <c r="A97" s="1">
        <v>2017</v>
      </c>
      <c r="B97" s="2" t="s">
        <v>36</v>
      </c>
      <c r="C97" s="1">
        <v>10507653</v>
      </c>
    </row>
    <row r="98" spans="1:3" x14ac:dyDescent="0.25">
      <c r="A98" s="1">
        <v>2018</v>
      </c>
      <c r="B98" s="2" t="s">
        <v>25</v>
      </c>
      <c r="C98" s="1">
        <v>12469996</v>
      </c>
    </row>
    <row r="99" spans="1:3" x14ac:dyDescent="0.25">
      <c r="A99" s="1">
        <v>2018</v>
      </c>
      <c r="B99" s="2" t="s">
        <v>26</v>
      </c>
      <c r="C99" s="1">
        <v>11063189</v>
      </c>
    </row>
    <row r="100" spans="1:3" x14ac:dyDescent="0.25">
      <c r="A100" s="1">
        <v>2018</v>
      </c>
      <c r="B100" s="2" t="s">
        <v>27</v>
      </c>
      <c r="C100" s="1">
        <v>10169851</v>
      </c>
    </row>
    <row r="101" spans="1:3" x14ac:dyDescent="0.25">
      <c r="A101" s="1">
        <v>2018</v>
      </c>
      <c r="B101" s="2" t="s">
        <v>28</v>
      </c>
      <c r="C101" s="1">
        <v>9508088</v>
      </c>
    </row>
    <row r="102" spans="1:3" x14ac:dyDescent="0.25">
      <c r="A102" s="1">
        <v>2018</v>
      </c>
      <c r="B102" s="2" t="s">
        <v>29</v>
      </c>
      <c r="C102" s="1">
        <v>9703509</v>
      </c>
    </row>
    <row r="103" spans="1:3" x14ac:dyDescent="0.25">
      <c r="A103" s="1">
        <v>2018</v>
      </c>
      <c r="B103" s="2" t="s">
        <v>30</v>
      </c>
      <c r="C103" s="1">
        <v>10826532</v>
      </c>
    </row>
    <row r="104" spans="1:3" x14ac:dyDescent="0.25">
      <c r="A104" s="1">
        <v>2018</v>
      </c>
      <c r="B104" s="2" t="s">
        <v>31</v>
      </c>
      <c r="C104" s="1">
        <v>11907405</v>
      </c>
    </row>
    <row r="105" spans="1:3" x14ac:dyDescent="0.25">
      <c r="A105" s="1">
        <v>2018</v>
      </c>
      <c r="B105" s="2" t="s">
        <v>32</v>
      </c>
      <c r="C105" s="1">
        <v>12473384</v>
      </c>
    </row>
    <row r="106" spans="1:3" x14ac:dyDescent="0.25">
      <c r="A106" s="1">
        <v>2018</v>
      </c>
      <c r="B106" s="2" t="s">
        <v>33</v>
      </c>
      <c r="C106" s="1">
        <v>10647890</v>
      </c>
    </row>
    <row r="107" spans="1:3" x14ac:dyDescent="0.25">
      <c r="A107" s="1">
        <v>2018</v>
      </c>
      <c r="B107" s="2" t="s">
        <v>34</v>
      </c>
      <c r="C107" s="1">
        <v>9527015</v>
      </c>
    </row>
    <row r="108" spans="1:3" x14ac:dyDescent="0.25">
      <c r="A108" s="1">
        <v>2018</v>
      </c>
      <c r="B108" s="2" t="s">
        <v>35</v>
      </c>
      <c r="C108" s="1">
        <v>9863605</v>
      </c>
    </row>
    <row r="109" spans="1:3" x14ac:dyDescent="0.25">
      <c r="A109" s="1">
        <v>2018</v>
      </c>
      <c r="B109" s="2" t="s">
        <v>36</v>
      </c>
      <c r="C109" s="1">
        <v>11704177</v>
      </c>
    </row>
    <row r="110" spans="1:3" x14ac:dyDescent="0.25">
      <c r="A110" s="1">
        <v>2019</v>
      </c>
      <c r="B110" s="2" t="s">
        <v>25</v>
      </c>
      <c r="C110" s="1">
        <v>11581251</v>
      </c>
    </row>
    <row r="111" spans="1:3" x14ac:dyDescent="0.25">
      <c r="A111" s="1">
        <v>2019</v>
      </c>
      <c r="B111" s="2" t="s">
        <v>26</v>
      </c>
      <c r="C111" s="1">
        <v>9855340</v>
      </c>
    </row>
    <row r="112" spans="1:3" x14ac:dyDescent="0.25">
      <c r="A112" s="1">
        <v>2019</v>
      </c>
      <c r="B112" s="2" t="s">
        <v>27</v>
      </c>
      <c r="C112" s="1">
        <v>10827644</v>
      </c>
    </row>
    <row r="113" spans="1:3" x14ac:dyDescent="0.25">
      <c r="A113" s="1">
        <v>2019</v>
      </c>
      <c r="B113" s="2" t="s">
        <v>28</v>
      </c>
      <c r="C113" s="1">
        <v>9279596</v>
      </c>
    </row>
    <row r="114" spans="1:3" x14ac:dyDescent="0.25">
      <c r="A114" s="1">
        <v>2019</v>
      </c>
      <c r="B114" s="2" t="s">
        <v>29</v>
      </c>
      <c r="C114" s="1">
        <v>9747081</v>
      </c>
    </row>
    <row r="115" spans="1:3" x14ac:dyDescent="0.25">
      <c r="A115" s="1">
        <v>2019</v>
      </c>
      <c r="B115" s="2" t="s">
        <v>30</v>
      </c>
      <c r="C115" s="1">
        <v>10600150</v>
      </c>
    </row>
    <row r="116" spans="1:3" x14ac:dyDescent="0.25">
      <c r="A116" s="1">
        <v>2019</v>
      </c>
      <c r="B116" s="2" t="s">
        <v>31</v>
      </c>
      <c r="C116" s="1">
        <v>11649628</v>
      </c>
    </row>
    <row r="117" spans="1:3" x14ac:dyDescent="0.25">
      <c r="A117" s="1">
        <v>2019</v>
      </c>
      <c r="B117" s="2" t="s">
        <v>32</v>
      </c>
      <c r="C117" s="1">
        <v>11190134</v>
      </c>
    </row>
    <row r="118" spans="1:3" x14ac:dyDescent="0.25">
      <c r="A118" s="1">
        <v>2019</v>
      </c>
      <c r="B118" s="2" t="s">
        <v>33</v>
      </c>
      <c r="C118" s="1">
        <v>9945277</v>
      </c>
    </row>
    <row r="119" spans="1:3" x14ac:dyDescent="0.25">
      <c r="A119" s="1">
        <v>2019</v>
      </c>
      <c r="B119" s="2" t="s">
        <v>34</v>
      </c>
      <c r="C119" s="1">
        <v>9921554</v>
      </c>
    </row>
    <row r="120" spans="1:3" x14ac:dyDescent="0.25">
      <c r="A120" s="1">
        <v>2019</v>
      </c>
      <c r="B120" s="2" t="s">
        <v>35</v>
      </c>
      <c r="C120" s="1">
        <v>10305415</v>
      </c>
    </row>
    <row r="121" spans="1:3" x14ac:dyDescent="0.25">
      <c r="A121" s="1">
        <v>2019</v>
      </c>
      <c r="B121" s="2" t="s">
        <v>36</v>
      </c>
      <c r="C121" s="1">
        <v>11974478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479"/>
  <sheetViews>
    <sheetView zoomScale="50" zoomScaleNormal="50" workbookViewId="0">
      <selection activeCell="G6" sqref="G6"/>
    </sheetView>
  </sheetViews>
  <sheetFormatPr defaultRowHeight="15" x14ac:dyDescent="0.25"/>
  <cols>
    <col min="2" max="2" width="11.5703125" customWidth="1"/>
    <col min="5" max="5" width="16.5703125" customWidth="1"/>
    <col min="6" max="6" width="15" customWidth="1"/>
    <col min="8" max="8" width="12.42578125" bestFit="1" customWidth="1"/>
    <col min="9" max="9" width="23.42578125" customWidth="1"/>
    <col min="10" max="10" width="8.42578125" customWidth="1"/>
    <col min="11" max="11" width="12.42578125" bestFit="1" customWidth="1"/>
    <col min="12" max="12" width="15.85546875" bestFit="1" customWidth="1"/>
    <col min="13" max="21" width="15.28515625" bestFit="1" customWidth="1"/>
    <col min="22" max="22" width="10.7109375" bestFit="1" customWidth="1"/>
  </cols>
  <sheetData>
    <row r="2" spans="2:12" ht="14.25" customHeight="1" x14ac:dyDescent="0.25">
      <c r="B2" s="260" t="s">
        <v>58</v>
      </c>
      <c r="C2" s="261"/>
      <c r="D2" s="261"/>
      <c r="E2" s="261"/>
      <c r="F2" s="226"/>
    </row>
    <row r="3" spans="2:12" x14ac:dyDescent="0.25">
      <c r="B3" s="262"/>
      <c r="C3" s="263"/>
      <c r="D3" s="263"/>
      <c r="E3" s="263"/>
      <c r="F3" s="226"/>
    </row>
    <row r="4" spans="2:12" x14ac:dyDescent="0.25">
      <c r="B4" s="264"/>
      <c r="C4" s="265"/>
      <c r="D4" s="265"/>
      <c r="E4" s="265"/>
      <c r="F4" s="226"/>
    </row>
    <row r="5" spans="2:12" x14ac:dyDescent="0.25">
      <c r="E5" s="17"/>
      <c r="F5" s="17"/>
    </row>
    <row r="6" spans="2:12" x14ac:dyDescent="0.25">
      <c r="E6" s="17"/>
    </row>
    <row r="8" spans="2:12" x14ac:dyDescent="0.25">
      <c r="B8" s="256" t="s">
        <v>59</v>
      </c>
      <c r="C8" s="258" t="s">
        <v>1</v>
      </c>
    </row>
    <row r="9" spans="2:12" ht="15" customHeight="1" x14ac:dyDescent="0.25">
      <c r="B9" s="257"/>
      <c r="C9" s="259"/>
      <c r="E9" s="245" t="s">
        <v>60</v>
      </c>
      <c r="F9" s="246"/>
      <c r="H9" s="233" t="s">
        <v>74</v>
      </c>
      <c r="I9" s="95" t="s">
        <v>77</v>
      </c>
      <c r="K9" s="233" t="s">
        <v>74</v>
      </c>
      <c r="L9" s="95" t="s">
        <v>78</v>
      </c>
    </row>
    <row r="10" spans="2:12" x14ac:dyDescent="0.25">
      <c r="B10" s="18">
        <v>11</v>
      </c>
      <c r="C10" s="20" t="s">
        <v>17</v>
      </c>
      <c r="E10" s="203"/>
      <c r="F10" s="204"/>
      <c r="H10" s="234">
        <v>11</v>
      </c>
      <c r="I10" s="235">
        <v>2310</v>
      </c>
      <c r="K10" s="234" t="s">
        <v>19</v>
      </c>
      <c r="L10" s="238">
        <v>1233</v>
      </c>
    </row>
    <row r="11" spans="2:12" x14ac:dyDescent="0.25">
      <c r="B11" s="18">
        <v>23</v>
      </c>
      <c r="C11" s="20" t="s">
        <v>19</v>
      </c>
      <c r="E11" s="203" t="s">
        <v>61</v>
      </c>
      <c r="F11" s="204">
        <v>15.209523809523809</v>
      </c>
      <c r="H11" s="234">
        <v>12</v>
      </c>
      <c r="I11" s="235">
        <v>2376</v>
      </c>
      <c r="K11" s="234" t="s">
        <v>17</v>
      </c>
      <c r="L11" s="238">
        <v>237</v>
      </c>
    </row>
    <row r="12" spans="2:12" x14ac:dyDescent="0.25">
      <c r="B12" s="18">
        <v>15</v>
      </c>
      <c r="C12" s="20" t="s">
        <v>17</v>
      </c>
      <c r="E12" s="203" t="s">
        <v>62</v>
      </c>
      <c r="F12" s="204">
        <v>9.5458592686319538E-2</v>
      </c>
      <c r="H12" s="234">
        <v>13</v>
      </c>
      <c r="I12" s="235">
        <v>2717</v>
      </c>
      <c r="K12" s="234" t="s">
        <v>76</v>
      </c>
      <c r="L12" s="238"/>
    </row>
    <row r="13" spans="2:12" x14ac:dyDescent="0.25">
      <c r="B13" s="18">
        <v>11</v>
      </c>
      <c r="C13" s="20" t="s">
        <v>19</v>
      </c>
      <c r="E13" s="203" t="s">
        <v>63</v>
      </c>
      <c r="F13" s="204">
        <v>14</v>
      </c>
      <c r="H13" s="234">
        <v>14</v>
      </c>
      <c r="I13" s="235">
        <v>2814</v>
      </c>
      <c r="K13" s="236" t="s">
        <v>75</v>
      </c>
      <c r="L13" s="237">
        <v>1470</v>
      </c>
    </row>
    <row r="14" spans="2:12" x14ac:dyDescent="0.25">
      <c r="B14" s="18">
        <v>12</v>
      </c>
      <c r="C14" s="20" t="s">
        <v>19</v>
      </c>
      <c r="E14" s="203" t="s">
        <v>64</v>
      </c>
      <c r="F14" s="204">
        <v>11</v>
      </c>
      <c r="H14" s="234">
        <v>15</v>
      </c>
      <c r="I14" s="235">
        <v>1515</v>
      </c>
    </row>
    <row r="15" spans="2:12" x14ac:dyDescent="0.25">
      <c r="B15" s="18">
        <v>13</v>
      </c>
      <c r="C15" s="20" t="s">
        <v>19</v>
      </c>
      <c r="E15" s="203" t="s">
        <v>65</v>
      </c>
      <c r="F15" s="204">
        <v>3.6599377165396416</v>
      </c>
      <c r="H15" s="234">
        <v>16</v>
      </c>
      <c r="I15" s="235">
        <v>1248</v>
      </c>
    </row>
    <row r="16" spans="2:12" x14ac:dyDescent="0.25">
      <c r="B16" s="18">
        <v>20</v>
      </c>
      <c r="C16" s="20" t="s">
        <v>19</v>
      </c>
      <c r="E16" s="203" t="s">
        <v>66</v>
      </c>
      <c r="F16" s="204">
        <v>13.395144088949404</v>
      </c>
      <c r="H16" s="234">
        <v>17</v>
      </c>
      <c r="I16" s="235">
        <v>1394</v>
      </c>
    </row>
    <row r="17" spans="2:9" x14ac:dyDescent="0.25">
      <c r="B17" s="18">
        <v>22</v>
      </c>
      <c r="C17" s="20" t="s">
        <v>19</v>
      </c>
      <c r="E17" s="203" t="s">
        <v>67</v>
      </c>
      <c r="F17" s="204">
        <v>-0.30059822209052411</v>
      </c>
      <c r="H17" s="234">
        <v>18</v>
      </c>
      <c r="I17" s="235">
        <v>1602</v>
      </c>
    </row>
    <row r="18" spans="2:9" x14ac:dyDescent="0.25">
      <c r="B18" s="18">
        <v>21</v>
      </c>
      <c r="C18" s="20" t="s">
        <v>19</v>
      </c>
      <c r="E18" s="203" t="s">
        <v>68</v>
      </c>
      <c r="F18" s="204">
        <v>0.8211279755780948</v>
      </c>
      <c r="H18" s="234">
        <v>19</v>
      </c>
      <c r="I18" s="235">
        <v>1444</v>
      </c>
    </row>
    <row r="19" spans="2:9" x14ac:dyDescent="0.25">
      <c r="B19" s="18">
        <v>13</v>
      </c>
      <c r="C19" s="20" t="s">
        <v>19</v>
      </c>
      <c r="E19" s="203" t="s">
        <v>69</v>
      </c>
      <c r="F19" s="204">
        <v>14</v>
      </c>
      <c r="H19" s="234">
        <v>20</v>
      </c>
      <c r="I19" s="235">
        <v>1100</v>
      </c>
    </row>
    <row r="20" spans="2:9" x14ac:dyDescent="0.25">
      <c r="B20" s="18">
        <v>13</v>
      </c>
      <c r="C20" s="20" t="s">
        <v>19</v>
      </c>
      <c r="E20" s="203" t="s">
        <v>70</v>
      </c>
      <c r="F20" s="204">
        <v>11</v>
      </c>
      <c r="H20" s="234">
        <v>21</v>
      </c>
      <c r="I20" s="235">
        <v>1008</v>
      </c>
    </row>
    <row r="21" spans="2:9" x14ac:dyDescent="0.25">
      <c r="B21" s="18">
        <v>12</v>
      </c>
      <c r="C21" s="20" t="s">
        <v>19</v>
      </c>
      <c r="E21" s="203" t="s">
        <v>71</v>
      </c>
      <c r="F21" s="204">
        <v>25</v>
      </c>
      <c r="H21" s="234">
        <v>22</v>
      </c>
      <c r="I21" s="235">
        <v>1232</v>
      </c>
    </row>
    <row r="22" spans="2:9" x14ac:dyDescent="0.25">
      <c r="B22" s="18">
        <v>17</v>
      </c>
      <c r="C22" s="20" t="s">
        <v>19</v>
      </c>
      <c r="E22" s="203" t="s">
        <v>72</v>
      </c>
      <c r="F22" s="204">
        <v>22358</v>
      </c>
      <c r="H22" s="234">
        <v>23</v>
      </c>
      <c r="I22" s="235">
        <v>644</v>
      </c>
    </row>
    <row r="23" spans="2:9" x14ac:dyDescent="0.25">
      <c r="B23" s="18">
        <v>11</v>
      </c>
      <c r="C23" s="20" t="s">
        <v>19</v>
      </c>
      <c r="E23" s="205" t="s">
        <v>73</v>
      </c>
      <c r="F23" s="206">
        <v>1470</v>
      </c>
      <c r="H23" s="234">
        <v>24</v>
      </c>
      <c r="I23" s="235">
        <v>504</v>
      </c>
    </row>
    <row r="24" spans="2:9" x14ac:dyDescent="0.25">
      <c r="B24" s="18">
        <v>14</v>
      </c>
      <c r="C24" s="20" t="s">
        <v>17</v>
      </c>
      <c r="E24" s="77"/>
      <c r="F24" s="78">
        <v>0</v>
      </c>
      <c r="H24" s="234">
        <v>25</v>
      </c>
      <c r="I24" s="235">
        <v>450</v>
      </c>
    </row>
    <row r="25" spans="2:9" x14ac:dyDescent="0.25">
      <c r="B25" s="18">
        <v>11</v>
      </c>
      <c r="C25" s="20" t="s">
        <v>19</v>
      </c>
      <c r="H25" s="236" t="s">
        <v>75</v>
      </c>
      <c r="I25" s="237">
        <v>22358</v>
      </c>
    </row>
    <row r="26" spans="2:9" x14ac:dyDescent="0.25">
      <c r="B26" s="18">
        <v>12</v>
      </c>
      <c r="C26" s="20" t="s">
        <v>19</v>
      </c>
    </row>
    <row r="27" spans="2:9" x14ac:dyDescent="0.25">
      <c r="B27" s="18">
        <v>13</v>
      </c>
      <c r="C27" s="20" t="s">
        <v>19</v>
      </c>
    </row>
    <row r="28" spans="2:9" x14ac:dyDescent="0.25">
      <c r="B28" s="18">
        <v>16</v>
      </c>
      <c r="C28" s="20" t="s">
        <v>19</v>
      </c>
    </row>
    <row r="29" spans="2:9" x14ac:dyDescent="0.25">
      <c r="B29" s="18">
        <v>11</v>
      </c>
      <c r="C29" s="20" t="s">
        <v>19</v>
      </c>
    </row>
    <row r="30" spans="2:9" x14ac:dyDescent="0.25">
      <c r="B30" s="18">
        <v>18</v>
      </c>
      <c r="C30" s="20" t="s">
        <v>19</v>
      </c>
    </row>
    <row r="31" spans="2:9" x14ac:dyDescent="0.25">
      <c r="B31" s="18">
        <v>23</v>
      </c>
      <c r="C31" s="20" t="s">
        <v>17</v>
      </c>
    </row>
    <row r="32" spans="2:9" x14ac:dyDescent="0.25">
      <c r="B32" s="18">
        <v>11</v>
      </c>
      <c r="C32" s="20" t="s">
        <v>19</v>
      </c>
    </row>
    <row r="33" spans="2:3" x14ac:dyDescent="0.25">
      <c r="B33" s="18">
        <v>14</v>
      </c>
      <c r="C33" s="20" t="s">
        <v>19</v>
      </c>
    </row>
    <row r="34" spans="2:3" x14ac:dyDescent="0.25">
      <c r="B34" s="18">
        <v>11</v>
      </c>
      <c r="C34" s="20" t="s">
        <v>17</v>
      </c>
    </row>
    <row r="35" spans="2:3" x14ac:dyDescent="0.25">
      <c r="B35" s="18">
        <v>11</v>
      </c>
      <c r="C35" s="20" t="s">
        <v>19</v>
      </c>
    </row>
    <row r="36" spans="2:3" x14ac:dyDescent="0.25">
      <c r="B36" s="18">
        <v>22</v>
      </c>
      <c r="C36" s="20" t="s">
        <v>17</v>
      </c>
    </row>
    <row r="37" spans="2:3" x14ac:dyDescent="0.25">
      <c r="B37" s="18">
        <v>11</v>
      </c>
      <c r="C37" s="20" t="s">
        <v>19</v>
      </c>
    </row>
    <row r="38" spans="2:3" x14ac:dyDescent="0.25">
      <c r="B38" s="18">
        <v>14</v>
      </c>
      <c r="C38" s="20" t="s">
        <v>19</v>
      </c>
    </row>
    <row r="39" spans="2:3" x14ac:dyDescent="0.25">
      <c r="B39" s="18">
        <v>12</v>
      </c>
      <c r="C39" s="20" t="s">
        <v>19</v>
      </c>
    </row>
    <row r="40" spans="2:3" x14ac:dyDescent="0.25">
      <c r="B40" s="18">
        <v>11</v>
      </c>
      <c r="C40" s="20" t="s">
        <v>19</v>
      </c>
    </row>
    <row r="41" spans="2:3" x14ac:dyDescent="0.25">
      <c r="B41" s="18">
        <v>13</v>
      </c>
      <c r="C41" s="20" t="s">
        <v>19</v>
      </c>
    </row>
    <row r="42" spans="2:3" x14ac:dyDescent="0.25">
      <c r="B42" s="18">
        <v>13</v>
      </c>
      <c r="C42" s="20" t="s">
        <v>19</v>
      </c>
    </row>
    <row r="43" spans="2:3" x14ac:dyDescent="0.25">
      <c r="B43" s="18">
        <v>14</v>
      </c>
      <c r="C43" s="20" t="s">
        <v>17</v>
      </c>
    </row>
    <row r="44" spans="2:3" x14ac:dyDescent="0.25">
      <c r="B44" s="18">
        <v>16</v>
      </c>
      <c r="C44" s="20" t="s">
        <v>17</v>
      </c>
    </row>
    <row r="45" spans="2:3" x14ac:dyDescent="0.25">
      <c r="B45" s="18">
        <v>12</v>
      </c>
      <c r="C45" s="20" t="s">
        <v>19</v>
      </c>
    </row>
    <row r="46" spans="2:3" x14ac:dyDescent="0.25">
      <c r="B46" s="18">
        <v>14</v>
      </c>
      <c r="C46" s="20" t="s">
        <v>17</v>
      </c>
    </row>
    <row r="47" spans="2:3" x14ac:dyDescent="0.25">
      <c r="B47" s="18">
        <v>13</v>
      </c>
      <c r="C47" s="20" t="s">
        <v>19</v>
      </c>
    </row>
    <row r="48" spans="2:3" x14ac:dyDescent="0.25">
      <c r="B48" s="18">
        <v>14</v>
      </c>
      <c r="C48" s="20" t="s">
        <v>19</v>
      </c>
    </row>
    <row r="49" spans="2:3" x14ac:dyDescent="0.25">
      <c r="B49" s="18">
        <v>19</v>
      </c>
      <c r="C49" s="20" t="s">
        <v>19</v>
      </c>
    </row>
    <row r="50" spans="2:3" x14ac:dyDescent="0.25">
      <c r="B50" s="18">
        <v>12</v>
      </c>
      <c r="C50" s="20" t="s">
        <v>19</v>
      </c>
    </row>
    <row r="51" spans="2:3" x14ac:dyDescent="0.25">
      <c r="B51" s="18">
        <v>13</v>
      </c>
      <c r="C51" s="20" t="s">
        <v>19</v>
      </c>
    </row>
    <row r="52" spans="2:3" x14ac:dyDescent="0.25">
      <c r="B52" s="18">
        <v>12</v>
      </c>
      <c r="C52" s="20" t="s">
        <v>17</v>
      </c>
    </row>
    <row r="53" spans="2:3" x14ac:dyDescent="0.25">
      <c r="B53" s="18">
        <v>15</v>
      </c>
      <c r="C53" s="20" t="s">
        <v>19</v>
      </c>
    </row>
    <row r="54" spans="2:3" x14ac:dyDescent="0.25">
      <c r="B54" s="18">
        <v>23</v>
      </c>
      <c r="C54" s="20" t="s">
        <v>19</v>
      </c>
    </row>
    <row r="55" spans="2:3" x14ac:dyDescent="0.25">
      <c r="B55" s="18">
        <v>12</v>
      </c>
      <c r="C55" s="20" t="s">
        <v>17</v>
      </c>
    </row>
    <row r="56" spans="2:3" x14ac:dyDescent="0.25">
      <c r="B56" s="18">
        <v>20</v>
      </c>
      <c r="C56" s="20" t="s">
        <v>19</v>
      </c>
    </row>
    <row r="57" spans="2:3" x14ac:dyDescent="0.25">
      <c r="B57" s="18">
        <v>21</v>
      </c>
      <c r="C57" s="20" t="s">
        <v>19</v>
      </c>
    </row>
    <row r="58" spans="2:3" x14ac:dyDescent="0.25">
      <c r="B58" s="18">
        <v>21</v>
      </c>
      <c r="C58" s="20" t="s">
        <v>19</v>
      </c>
    </row>
    <row r="59" spans="2:3" x14ac:dyDescent="0.25">
      <c r="B59" s="18">
        <v>19</v>
      </c>
      <c r="C59" s="20" t="s">
        <v>19</v>
      </c>
    </row>
    <row r="60" spans="2:3" x14ac:dyDescent="0.25">
      <c r="B60" s="18">
        <v>13</v>
      </c>
      <c r="C60" s="20" t="s">
        <v>17</v>
      </c>
    </row>
    <row r="61" spans="2:3" x14ac:dyDescent="0.25">
      <c r="B61" s="18">
        <v>13</v>
      </c>
      <c r="C61" s="20" t="s">
        <v>17</v>
      </c>
    </row>
    <row r="62" spans="2:3" x14ac:dyDescent="0.25">
      <c r="B62" s="18">
        <v>21</v>
      </c>
      <c r="C62" s="20" t="s">
        <v>19</v>
      </c>
    </row>
    <row r="63" spans="2:3" x14ac:dyDescent="0.25">
      <c r="B63" s="18">
        <v>13</v>
      </c>
      <c r="C63" s="20" t="s">
        <v>19</v>
      </c>
    </row>
    <row r="64" spans="2:3" x14ac:dyDescent="0.25">
      <c r="B64" s="18">
        <v>19</v>
      </c>
      <c r="C64" s="20" t="s">
        <v>19</v>
      </c>
    </row>
    <row r="65" spans="2:3" x14ac:dyDescent="0.25">
      <c r="B65" s="18">
        <v>12</v>
      </c>
      <c r="C65" s="20" t="s">
        <v>19</v>
      </c>
    </row>
    <row r="66" spans="2:3" x14ac:dyDescent="0.25">
      <c r="B66" s="18">
        <v>22</v>
      </c>
      <c r="C66" s="20" t="s">
        <v>19</v>
      </c>
    </row>
    <row r="67" spans="2:3" x14ac:dyDescent="0.25">
      <c r="B67" s="18">
        <v>15</v>
      </c>
      <c r="C67" s="20" t="s">
        <v>19</v>
      </c>
    </row>
    <row r="68" spans="2:3" x14ac:dyDescent="0.25">
      <c r="B68" s="18">
        <v>22</v>
      </c>
      <c r="C68" s="20" t="s">
        <v>19</v>
      </c>
    </row>
    <row r="69" spans="2:3" x14ac:dyDescent="0.25">
      <c r="B69" s="18">
        <v>18</v>
      </c>
      <c r="C69" s="20" t="s">
        <v>19</v>
      </c>
    </row>
    <row r="70" spans="2:3" x14ac:dyDescent="0.25">
      <c r="B70" s="18">
        <v>22</v>
      </c>
      <c r="C70" s="20" t="s">
        <v>19</v>
      </c>
    </row>
    <row r="71" spans="2:3" x14ac:dyDescent="0.25">
      <c r="B71" s="18">
        <v>11</v>
      </c>
      <c r="C71" s="20" t="s">
        <v>19</v>
      </c>
    </row>
    <row r="72" spans="2:3" x14ac:dyDescent="0.25">
      <c r="B72" s="18">
        <v>12</v>
      </c>
      <c r="C72" s="20" t="s">
        <v>19</v>
      </c>
    </row>
    <row r="73" spans="2:3" x14ac:dyDescent="0.25">
      <c r="B73" s="18">
        <v>11</v>
      </c>
      <c r="C73" s="20" t="s">
        <v>19</v>
      </c>
    </row>
    <row r="74" spans="2:3" x14ac:dyDescent="0.25">
      <c r="B74" s="18">
        <v>13</v>
      </c>
      <c r="C74" s="20" t="s">
        <v>19</v>
      </c>
    </row>
    <row r="75" spans="2:3" x14ac:dyDescent="0.25">
      <c r="B75" s="18">
        <v>14</v>
      </c>
      <c r="C75" s="20" t="s">
        <v>19</v>
      </c>
    </row>
    <row r="76" spans="2:3" x14ac:dyDescent="0.25">
      <c r="B76" s="18">
        <v>13</v>
      </c>
      <c r="C76" s="20" t="s">
        <v>19</v>
      </c>
    </row>
    <row r="77" spans="2:3" x14ac:dyDescent="0.25">
      <c r="B77" s="18">
        <v>17</v>
      </c>
      <c r="C77" s="20" t="s">
        <v>19</v>
      </c>
    </row>
    <row r="78" spans="2:3" x14ac:dyDescent="0.25">
      <c r="B78" s="18">
        <v>13</v>
      </c>
      <c r="C78" s="20" t="s">
        <v>19</v>
      </c>
    </row>
    <row r="79" spans="2:3" x14ac:dyDescent="0.25">
      <c r="B79" s="18">
        <v>17</v>
      </c>
      <c r="C79" s="20" t="s">
        <v>17</v>
      </c>
    </row>
    <row r="80" spans="2:3" x14ac:dyDescent="0.25">
      <c r="B80" s="18">
        <v>11</v>
      </c>
      <c r="C80" s="20" t="s">
        <v>19</v>
      </c>
    </row>
    <row r="81" spans="2:3" x14ac:dyDescent="0.25">
      <c r="B81" s="18">
        <v>23</v>
      </c>
      <c r="C81" s="20" t="s">
        <v>19</v>
      </c>
    </row>
    <row r="82" spans="2:3" x14ac:dyDescent="0.25">
      <c r="B82" s="18">
        <v>17</v>
      </c>
      <c r="C82" s="20" t="s">
        <v>19</v>
      </c>
    </row>
    <row r="83" spans="2:3" x14ac:dyDescent="0.25">
      <c r="B83" s="18">
        <v>17</v>
      </c>
      <c r="C83" s="20" t="s">
        <v>19</v>
      </c>
    </row>
    <row r="84" spans="2:3" x14ac:dyDescent="0.25">
      <c r="B84" s="18">
        <v>12</v>
      </c>
      <c r="C84" s="20" t="s">
        <v>19</v>
      </c>
    </row>
    <row r="85" spans="2:3" x14ac:dyDescent="0.25">
      <c r="B85" s="18">
        <v>23</v>
      </c>
      <c r="C85" s="20" t="s">
        <v>19</v>
      </c>
    </row>
    <row r="86" spans="2:3" x14ac:dyDescent="0.25">
      <c r="B86" s="18">
        <v>14</v>
      </c>
      <c r="C86" s="20" t="s">
        <v>19</v>
      </c>
    </row>
    <row r="87" spans="2:3" x14ac:dyDescent="0.25">
      <c r="B87" s="18">
        <v>14</v>
      </c>
      <c r="C87" s="20" t="s">
        <v>19</v>
      </c>
    </row>
    <row r="88" spans="2:3" x14ac:dyDescent="0.25">
      <c r="B88" s="18">
        <v>13</v>
      </c>
      <c r="C88" s="20" t="s">
        <v>19</v>
      </c>
    </row>
    <row r="89" spans="2:3" x14ac:dyDescent="0.25">
      <c r="B89" s="18">
        <v>22</v>
      </c>
      <c r="C89" s="20" t="s">
        <v>19</v>
      </c>
    </row>
    <row r="90" spans="2:3" x14ac:dyDescent="0.25">
      <c r="B90" s="18">
        <v>12</v>
      </c>
      <c r="C90" s="20" t="s">
        <v>19</v>
      </c>
    </row>
    <row r="91" spans="2:3" x14ac:dyDescent="0.25">
      <c r="B91" s="18">
        <v>18</v>
      </c>
      <c r="C91" s="20" t="s">
        <v>19</v>
      </c>
    </row>
    <row r="92" spans="2:3" x14ac:dyDescent="0.25">
      <c r="B92" s="18">
        <v>14</v>
      </c>
      <c r="C92" s="20" t="s">
        <v>19</v>
      </c>
    </row>
    <row r="93" spans="2:3" x14ac:dyDescent="0.25">
      <c r="B93" s="18">
        <v>12</v>
      </c>
      <c r="C93" s="20" t="s">
        <v>19</v>
      </c>
    </row>
    <row r="94" spans="2:3" x14ac:dyDescent="0.25">
      <c r="B94" s="18">
        <v>15</v>
      </c>
      <c r="C94" s="20" t="s">
        <v>19</v>
      </c>
    </row>
    <row r="95" spans="2:3" x14ac:dyDescent="0.25">
      <c r="B95" s="18">
        <v>11</v>
      </c>
      <c r="C95" s="20" t="s">
        <v>19</v>
      </c>
    </row>
    <row r="96" spans="2:3" x14ac:dyDescent="0.25">
      <c r="B96" s="18">
        <v>13</v>
      </c>
      <c r="C96" s="20" t="s">
        <v>19</v>
      </c>
    </row>
    <row r="97" spans="2:3" x14ac:dyDescent="0.25">
      <c r="B97" s="18">
        <v>23</v>
      </c>
      <c r="C97" s="20" t="s">
        <v>19</v>
      </c>
    </row>
    <row r="98" spans="2:3" x14ac:dyDescent="0.25">
      <c r="B98" s="18">
        <v>19</v>
      </c>
      <c r="C98" s="20" t="s">
        <v>19</v>
      </c>
    </row>
    <row r="99" spans="2:3" x14ac:dyDescent="0.25">
      <c r="B99" s="18">
        <v>16</v>
      </c>
      <c r="C99" s="20" t="s">
        <v>17</v>
      </c>
    </row>
    <row r="100" spans="2:3" x14ac:dyDescent="0.25">
      <c r="B100" s="18">
        <v>22</v>
      </c>
      <c r="C100" s="20" t="s">
        <v>19</v>
      </c>
    </row>
    <row r="101" spans="2:3" x14ac:dyDescent="0.25">
      <c r="B101" s="18">
        <v>22</v>
      </c>
      <c r="C101" s="20" t="s">
        <v>19</v>
      </c>
    </row>
    <row r="102" spans="2:3" x14ac:dyDescent="0.25">
      <c r="B102" s="18">
        <v>12</v>
      </c>
      <c r="C102" s="20" t="s">
        <v>19</v>
      </c>
    </row>
    <row r="103" spans="2:3" x14ac:dyDescent="0.25">
      <c r="B103" s="18">
        <v>13</v>
      </c>
      <c r="C103" s="20" t="s">
        <v>19</v>
      </c>
    </row>
    <row r="104" spans="2:3" x14ac:dyDescent="0.25">
      <c r="B104" s="18">
        <v>16</v>
      </c>
      <c r="C104" s="20" t="s">
        <v>19</v>
      </c>
    </row>
    <row r="105" spans="2:3" x14ac:dyDescent="0.25">
      <c r="B105" s="18">
        <v>12</v>
      </c>
      <c r="C105" s="20" t="s">
        <v>19</v>
      </c>
    </row>
    <row r="106" spans="2:3" x14ac:dyDescent="0.25">
      <c r="B106" s="18">
        <v>21</v>
      </c>
      <c r="C106" s="20" t="s">
        <v>19</v>
      </c>
    </row>
    <row r="107" spans="2:3" x14ac:dyDescent="0.25">
      <c r="B107" s="18">
        <v>15</v>
      </c>
      <c r="C107" s="20" t="s">
        <v>19</v>
      </c>
    </row>
    <row r="108" spans="2:3" x14ac:dyDescent="0.25">
      <c r="B108" s="18">
        <v>13</v>
      </c>
      <c r="C108" s="20" t="s">
        <v>19</v>
      </c>
    </row>
    <row r="109" spans="2:3" x14ac:dyDescent="0.25">
      <c r="B109" s="18">
        <v>12</v>
      </c>
      <c r="C109" s="20" t="s">
        <v>19</v>
      </c>
    </row>
    <row r="110" spans="2:3" x14ac:dyDescent="0.25">
      <c r="B110" s="18">
        <v>22</v>
      </c>
      <c r="C110" s="20" t="s">
        <v>17</v>
      </c>
    </row>
    <row r="111" spans="2:3" x14ac:dyDescent="0.25">
      <c r="B111" s="18">
        <v>13</v>
      </c>
      <c r="C111" s="20" t="s">
        <v>19</v>
      </c>
    </row>
    <row r="112" spans="2:3" x14ac:dyDescent="0.25">
      <c r="B112" s="18">
        <v>18</v>
      </c>
      <c r="C112" s="20" t="s">
        <v>17</v>
      </c>
    </row>
    <row r="113" spans="2:3" x14ac:dyDescent="0.25">
      <c r="B113" s="18">
        <v>14</v>
      </c>
      <c r="C113" s="20" t="s">
        <v>19</v>
      </c>
    </row>
    <row r="114" spans="2:3" x14ac:dyDescent="0.25">
      <c r="B114" s="18">
        <v>14</v>
      </c>
      <c r="C114" s="20" t="s">
        <v>19</v>
      </c>
    </row>
    <row r="115" spans="2:3" x14ac:dyDescent="0.25">
      <c r="B115" s="18">
        <v>21</v>
      </c>
      <c r="C115" s="20" t="s">
        <v>19</v>
      </c>
    </row>
    <row r="116" spans="2:3" x14ac:dyDescent="0.25">
      <c r="B116" s="18">
        <v>19</v>
      </c>
      <c r="C116" s="20" t="s">
        <v>19</v>
      </c>
    </row>
    <row r="117" spans="2:3" x14ac:dyDescent="0.25">
      <c r="B117" s="18">
        <v>11</v>
      </c>
      <c r="C117" s="20" t="s">
        <v>17</v>
      </c>
    </row>
    <row r="118" spans="2:3" x14ac:dyDescent="0.25">
      <c r="B118" s="18">
        <v>11</v>
      </c>
      <c r="C118" s="20" t="s">
        <v>19</v>
      </c>
    </row>
    <row r="119" spans="2:3" x14ac:dyDescent="0.25">
      <c r="B119" s="18">
        <v>15</v>
      </c>
      <c r="C119" s="20" t="s">
        <v>19</v>
      </c>
    </row>
    <row r="120" spans="2:3" x14ac:dyDescent="0.25">
      <c r="B120" s="18">
        <v>20</v>
      </c>
      <c r="C120" s="20" t="s">
        <v>19</v>
      </c>
    </row>
    <row r="121" spans="2:3" x14ac:dyDescent="0.25">
      <c r="B121" s="18">
        <v>24</v>
      </c>
      <c r="C121" s="20" t="s">
        <v>17</v>
      </c>
    </row>
    <row r="122" spans="2:3" x14ac:dyDescent="0.25">
      <c r="B122" s="18">
        <v>12</v>
      </c>
      <c r="C122" s="20" t="s">
        <v>19</v>
      </c>
    </row>
    <row r="123" spans="2:3" x14ac:dyDescent="0.25">
      <c r="B123" s="18">
        <v>12</v>
      </c>
      <c r="C123" s="20" t="s">
        <v>19</v>
      </c>
    </row>
    <row r="124" spans="2:3" x14ac:dyDescent="0.25">
      <c r="B124" s="18">
        <v>15</v>
      </c>
      <c r="C124" s="20" t="s">
        <v>19</v>
      </c>
    </row>
    <row r="125" spans="2:3" x14ac:dyDescent="0.25">
      <c r="B125" s="18">
        <v>12</v>
      </c>
      <c r="C125" s="20" t="s">
        <v>19</v>
      </c>
    </row>
    <row r="126" spans="2:3" x14ac:dyDescent="0.25">
      <c r="B126" s="18">
        <v>12</v>
      </c>
      <c r="C126" s="20" t="s">
        <v>19</v>
      </c>
    </row>
    <row r="127" spans="2:3" x14ac:dyDescent="0.25">
      <c r="B127" s="18">
        <v>14</v>
      </c>
      <c r="C127" s="20" t="s">
        <v>19</v>
      </c>
    </row>
    <row r="128" spans="2:3" x14ac:dyDescent="0.25">
      <c r="B128" s="18">
        <v>22</v>
      </c>
      <c r="C128" s="20" t="s">
        <v>19</v>
      </c>
    </row>
    <row r="129" spans="2:3" x14ac:dyDescent="0.25">
      <c r="B129" s="18">
        <v>12</v>
      </c>
      <c r="C129" s="20" t="s">
        <v>19</v>
      </c>
    </row>
    <row r="130" spans="2:3" x14ac:dyDescent="0.25">
      <c r="B130" s="18">
        <v>25</v>
      </c>
      <c r="C130" s="20" t="s">
        <v>19</v>
      </c>
    </row>
    <row r="131" spans="2:3" x14ac:dyDescent="0.25">
      <c r="B131" s="18">
        <v>13</v>
      </c>
      <c r="C131" s="20" t="s">
        <v>19</v>
      </c>
    </row>
    <row r="132" spans="2:3" x14ac:dyDescent="0.25">
      <c r="B132" s="18">
        <v>18</v>
      </c>
      <c r="C132" s="20" t="s">
        <v>17</v>
      </c>
    </row>
    <row r="133" spans="2:3" x14ac:dyDescent="0.25">
      <c r="B133" s="18">
        <v>13</v>
      </c>
      <c r="C133" s="20" t="s">
        <v>19</v>
      </c>
    </row>
    <row r="134" spans="2:3" x14ac:dyDescent="0.25">
      <c r="B134" s="18">
        <v>18</v>
      </c>
      <c r="C134" s="20" t="s">
        <v>17</v>
      </c>
    </row>
    <row r="135" spans="2:3" x14ac:dyDescent="0.25">
      <c r="B135" s="18">
        <v>19</v>
      </c>
      <c r="C135" s="20" t="s">
        <v>19</v>
      </c>
    </row>
    <row r="136" spans="2:3" x14ac:dyDescent="0.25">
      <c r="B136" s="18">
        <v>12</v>
      </c>
      <c r="C136" s="20" t="s">
        <v>17</v>
      </c>
    </row>
    <row r="137" spans="2:3" x14ac:dyDescent="0.25">
      <c r="B137" s="18">
        <v>19</v>
      </c>
      <c r="C137" s="20" t="s">
        <v>17</v>
      </c>
    </row>
    <row r="138" spans="2:3" x14ac:dyDescent="0.25">
      <c r="B138" s="18">
        <v>14</v>
      </c>
      <c r="C138" s="20" t="s">
        <v>19</v>
      </c>
    </row>
    <row r="139" spans="2:3" x14ac:dyDescent="0.25">
      <c r="B139" s="18">
        <v>14</v>
      </c>
      <c r="C139" s="20" t="s">
        <v>19</v>
      </c>
    </row>
    <row r="140" spans="2:3" x14ac:dyDescent="0.25">
      <c r="B140" s="18">
        <v>12</v>
      </c>
      <c r="C140" s="20" t="s">
        <v>19</v>
      </c>
    </row>
    <row r="141" spans="2:3" x14ac:dyDescent="0.25">
      <c r="B141" s="18">
        <v>11</v>
      </c>
      <c r="C141" s="20" t="s">
        <v>19</v>
      </c>
    </row>
    <row r="142" spans="2:3" x14ac:dyDescent="0.25">
      <c r="B142" s="18">
        <v>11</v>
      </c>
      <c r="C142" s="20" t="s">
        <v>17</v>
      </c>
    </row>
    <row r="143" spans="2:3" x14ac:dyDescent="0.25">
      <c r="B143" s="18">
        <v>13</v>
      </c>
      <c r="C143" s="20" t="s">
        <v>19</v>
      </c>
    </row>
    <row r="144" spans="2:3" x14ac:dyDescent="0.25">
      <c r="B144" s="18">
        <v>23</v>
      </c>
      <c r="C144" s="20" t="s">
        <v>19</v>
      </c>
    </row>
    <row r="145" spans="2:3" x14ac:dyDescent="0.25">
      <c r="B145" s="18">
        <v>20</v>
      </c>
      <c r="C145" s="20" t="s">
        <v>19</v>
      </c>
    </row>
    <row r="146" spans="2:3" x14ac:dyDescent="0.25">
      <c r="B146" s="18">
        <v>15</v>
      </c>
      <c r="C146" s="20" t="s">
        <v>17</v>
      </c>
    </row>
    <row r="147" spans="2:3" x14ac:dyDescent="0.25">
      <c r="B147" s="18">
        <v>14</v>
      </c>
      <c r="C147" s="20" t="s">
        <v>19</v>
      </c>
    </row>
    <row r="148" spans="2:3" x14ac:dyDescent="0.25">
      <c r="B148" s="18">
        <v>18</v>
      </c>
      <c r="C148" s="20" t="s">
        <v>19</v>
      </c>
    </row>
    <row r="149" spans="2:3" x14ac:dyDescent="0.25">
      <c r="B149" s="18">
        <v>19</v>
      </c>
      <c r="C149" s="20" t="s">
        <v>19</v>
      </c>
    </row>
    <row r="150" spans="2:3" x14ac:dyDescent="0.25">
      <c r="B150" s="18">
        <v>22</v>
      </c>
      <c r="C150" s="20" t="s">
        <v>17</v>
      </c>
    </row>
    <row r="151" spans="2:3" x14ac:dyDescent="0.25">
      <c r="B151" s="18">
        <v>13</v>
      </c>
      <c r="C151" s="20" t="s">
        <v>19</v>
      </c>
    </row>
    <row r="152" spans="2:3" x14ac:dyDescent="0.25">
      <c r="B152" s="18">
        <v>20</v>
      </c>
      <c r="C152" s="20" t="s">
        <v>19</v>
      </c>
    </row>
    <row r="153" spans="2:3" x14ac:dyDescent="0.25">
      <c r="B153" s="18">
        <v>14</v>
      </c>
      <c r="C153" s="20" t="s">
        <v>19</v>
      </c>
    </row>
    <row r="154" spans="2:3" x14ac:dyDescent="0.25">
      <c r="B154" s="18">
        <v>17</v>
      </c>
      <c r="C154" s="20" t="s">
        <v>19</v>
      </c>
    </row>
    <row r="155" spans="2:3" x14ac:dyDescent="0.25">
      <c r="B155" s="18">
        <v>14</v>
      </c>
      <c r="C155" s="20" t="s">
        <v>19</v>
      </c>
    </row>
    <row r="156" spans="2:3" x14ac:dyDescent="0.25">
      <c r="B156" s="18">
        <v>13</v>
      </c>
      <c r="C156" s="20" t="s">
        <v>19</v>
      </c>
    </row>
    <row r="157" spans="2:3" x14ac:dyDescent="0.25">
      <c r="B157" s="18">
        <v>13</v>
      </c>
      <c r="C157" s="20" t="s">
        <v>19</v>
      </c>
    </row>
    <row r="158" spans="2:3" x14ac:dyDescent="0.25">
      <c r="B158" s="18">
        <v>21</v>
      </c>
      <c r="C158" s="20" t="s">
        <v>19</v>
      </c>
    </row>
    <row r="159" spans="2:3" x14ac:dyDescent="0.25">
      <c r="B159" s="18">
        <v>14</v>
      </c>
      <c r="C159" s="20" t="s">
        <v>19</v>
      </c>
    </row>
    <row r="160" spans="2:3" x14ac:dyDescent="0.25">
      <c r="B160" s="18">
        <v>11</v>
      </c>
      <c r="C160" s="20" t="s">
        <v>19</v>
      </c>
    </row>
    <row r="161" spans="2:3" x14ac:dyDescent="0.25">
      <c r="B161" s="18">
        <v>13</v>
      </c>
      <c r="C161" s="20" t="s">
        <v>19</v>
      </c>
    </row>
    <row r="162" spans="2:3" x14ac:dyDescent="0.25">
      <c r="B162" s="18">
        <v>20</v>
      </c>
      <c r="C162" s="20" t="s">
        <v>19</v>
      </c>
    </row>
    <row r="163" spans="2:3" x14ac:dyDescent="0.25">
      <c r="B163" s="18">
        <v>18</v>
      </c>
      <c r="C163" s="20" t="s">
        <v>19</v>
      </c>
    </row>
    <row r="164" spans="2:3" x14ac:dyDescent="0.25">
      <c r="B164" s="18">
        <v>14</v>
      </c>
      <c r="C164" s="20" t="s">
        <v>19</v>
      </c>
    </row>
    <row r="165" spans="2:3" x14ac:dyDescent="0.25">
      <c r="B165" s="18">
        <v>13</v>
      </c>
      <c r="C165" s="20" t="s">
        <v>19</v>
      </c>
    </row>
    <row r="166" spans="2:3" x14ac:dyDescent="0.25">
      <c r="B166" s="18">
        <v>17</v>
      </c>
      <c r="C166" s="20" t="s">
        <v>19</v>
      </c>
    </row>
    <row r="167" spans="2:3" x14ac:dyDescent="0.25">
      <c r="B167" s="18">
        <v>20</v>
      </c>
      <c r="C167" s="20" t="s">
        <v>19</v>
      </c>
    </row>
    <row r="168" spans="2:3" x14ac:dyDescent="0.25">
      <c r="B168" s="18">
        <v>11</v>
      </c>
      <c r="C168" s="20" t="s">
        <v>19</v>
      </c>
    </row>
    <row r="169" spans="2:3" x14ac:dyDescent="0.25">
      <c r="B169" s="18">
        <v>18</v>
      </c>
      <c r="C169" s="20" t="s">
        <v>19</v>
      </c>
    </row>
    <row r="170" spans="2:3" x14ac:dyDescent="0.25">
      <c r="B170" s="18">
        <v>24</v>
      </c>
      <c r="C170" s="20" t="s">
        <v>19</v>
      </c>
    </row>
    <row r="171" spans="2:3" x14ac:dyDescent="0.25">
      <c r="B171" s="18">
        <v>18</v>
      </c>
      <c r="C171" s="20" t="s">
        <v>19</v>
      </c>
    </row>
    <row r="172" spans="2:3" x14ac:dyDescent="0.25">
      <c r="B172" s="18">
        <v>11</v>
      </c>
      <c r="C172" s="20" t="s">
        <v>19</v>
      </c>
    </row>
    <row r="173" spans="2:3" x14ac:dyDescent="0.25">
      <c r="B173" s="18">
        <v>16</v>
      </c>
      <c r="C173" s="20" t="s">
        <v>19</v>
      </c>
    </row>
    <row r="174" spans="2:3" x14ac:dyDescent="0.25">
      <c r="B174" s="18">
        <v>15</v>
      </c>
      <c r="C174" s="20" t="s">
        <v>19</v>
      </c>
    </row>
    <row r="175" spans="2:3" x14ac:dyDescent="0.25">
      <c r="B175" s="18">
        <v>15</v>
      </c>
      <c r="C175" s="20" t="s">
        <v>19</v>
      </c>
    </row>
    <row r="176" spans="2:3" x14ac:dyDescent="0.25">
      <c r="B176" s="18">
        <v>12</v>
      </c>
      <c r="C176" s="20" t="s">
        <v>19</v>
      </c>
    </row>
    <row r="177" spans="2:3" x14ac:dyDescent="0.25">
      <c r="B177" s="18">
        <v>12</v>
      </c>
      <c r="C177" s="20" t="s">
        <v>19</v>
      </c>
    </row>
    <row r="178" spans="2:3" x14ac:dyDescent="0.25">
      <c r="B178" s="18">
        <v>22</v>
      </c>
      <c r="C178" s="20" t="s">
        <v>19</v>
      </c>
    </row>
    <row r="179" spans="2:3" x14ac:dyDescent="0.25">
      <c r="B179" s="18">
        <v>20</v>
      </c>
      <c r="C179" s="20" t="s">
        <v>19</v>
      </c>
    </row>
    <row r="180" spans="2:3" x14ac:dyDescent="0.25">
      <c r="B180" s="18">
        <v>16</v>
      </c>
      <c r="C180" s="20" t="s">
        <v>19</v>
      </c>
    </row>
    <row r="181" spans="2:3" x14ac:dyDescent="0.25">
      <c r="B181" s="18">
        <v>21</v>
      </c>
      <c r="C181" s="20" t="s">
        <v>17</v>
      </c>
    </row>
    <row r="182" spans="2:3" x14ac:dyDescent="0.25">
      <c r="B182" s="18">
        <v>12</v>
      </c>
      <c r="C182" s="20" t="s">
        <v>19</v>
      </c>
    </row>
    <row r="183" spans="2:3" x14ac:dyDescent="0.25">
      <c r="B183" s="18">
        <v>11</v>
      </c>
      <c r="C183" s="20" t="s">
        <v>19</v>
      </c>
    </row>
    <row r="184" spans="2:3" x14ac:dyDescent="0.25">
      <c r="B184" s="18">
        <v>11</v>
      </c>
      <c r="C184" s="20" t="s">
        <v>19</v>
      </c>
    </row>
    <row r="185" spans="2:3" x14ac:dyDescent="0.25">
      <c r="B185" s="18">
        <v>18</v>
      </c>
      <c r="C185" s="20" t="s">
        <v>19</v>
      </c>
    </row>
    <row r="186" spans="2:3" x14ac:dyDescent="0.25">
      <c r="B186" s="18">
        <v>14</v>
      </c>
      <c r="C186" s="20" t="s">
        <v>19</v>
      </c>
    </row>
    <row r="187" spans="2:3" x14ac:dyDescent="0.25">
      <c r="B187" s="18">
        <v>22</v>
      </c>
      <c r="C187" s="20" t="s">
        <v>17</v>
      </c>
    </row>
    <row r="188" spans="2:3" x14ac:dyDescent="0.25">
      <c r="B188" s="18">
        <v>25</v>
      </c>
      <c r="C188" s="20" t="s">
        <v>19</v>
      </c>
    </row>
    <row r="189" spans="2:3" x14ac:dyDescent="0.25">
      <c r="B189" s="18">
        <v>12</v>
      </c>
      <c r="C189" s="20" t="s">
        <v>19</v>
      </c>
    </row>
    <row r="190" spans="2:3" x14ac:dyDescent="0.25">
      <c r="B190" s="18">
        <v>23</v>
      </c>
      <c r="C190" s="20" t="s">
        <v>19</v>
      </c>
    </row>
    <row r="191" spans="2:3" x14ac:dyDescent="0.25">
      <c r="B191" s="18">
        <v>15</v>
      </c>
      <c r="C191" s="20" t="s">
        <v>19</v>
      </c>
    </row>
    <row r="192" spans="2:3" x14ac:dyDescent="0.25">
      <c r="B192" s="18">
        <v>22</v>
      </c>
      <c r="C192" s="20" t="s">
        <v>17</v>
      </c>
    </row>
    <row r="193" spans="2:3" x14ac:dyDescent="0.25">
      <c r="B193" s="18">
        <v>15</v>
      </c>
      <c r="C193" s="20" t="s">
        <v>19</v>
      </c>
    </row>
    <row r="194" spans="2:3" x14ac:dyDescent="0.25">
      <c r="B194" s="18">
        <v>11</v>
      </c>
      <c r="C194" s="20" t="s">
        <v>19</v>
      </c>
    </row>
    <row r="195" spans="2:3" x14ac:dyDescent="0.25">
      <c r="B195" s="18">
        <v>13</v>
      </c>
      <c r="C195" s="20" t="s">
        <v>19</v>
      </c>
    </row>
    <row r="196" spans="2:3" x14ac:dyDescent="0.25">
      <c r="B196" s="18">
        <v>14</v>
      </c>
      <c r="C196" s="20" t="s">
        <v>19</v>
      </c>
    </row>
    <row r="197" spans="2:3" x14ac:dyDescent="0.25">
      <c r="B197" s="18">
        <v>11</v>
      </c>
      <c r="C197" s="20" t="s">
        <v>19</v>
      </c>
    </row>
    <row r="198" spans="2:3" x14ac:dyDescent="0.25">
      <c r="B198" s="18">
        <v>17</v>
      </c>
      <c r="C198" s="20" t="s">
        <v>19</v>
      </c>
    </row>
    <row r="199" spans="2:3" x14ac:dyDescent="0.25">
      <c r="B199" s="18">
        <v>18</v>
      </c>
      <c r="C199" s="20" t="s">
        <v>19</v>
      </c>
    </row>
    <row r="200" spans="2:3" x14ac:dyDescent="0.25">
      <c r="B200" s="18">
        <v>14</v>
      </c>
      <c r="C200" s="20" t="s">
        <v>19</v>
      </c>
    </row>
    <row r="201" spans="2:3" x14ac:dyDescent="0.25">
      <c r="B201" s="18">
        <v>16</v>
      </c>
      <c r="C201" s="20" t="s">
        <v>19</v>
      </c>
    </row>
    <row r="202" spans="2:3" x14ac:dyDescent="0.25">
      <c r="B202" s="18">
        <v>13</v>
      </c>
      <c r="C202" s="20" t="s">
        <v>17</v>
      </c>
    </row>
    <row r="203" spans="2:3" x14ac:dyDescent="0.25">
      <c r="B203" s="18">
        <v>14</v>
      </c>
      <c r="C203" s="20" t="s">
        <v>19</v>
      </c>
    </row>
    <row r="204" spans="2:3" x14ac:dyDescent="0.25">
      <c r="B204" s="18">
        <v>23</v>
      </c>
      <c r="C204" s="20" t="s">
        <v>19</v>
      </c>
    </row>
    <row r="205" spans="2:3" x14ac:dyDescent="0.25">
      <c r="B205" s="18">
        <v>12</v>
      </c>
      <c r="C205" s="20" t="s">
        <v>19</v>
      </c>
    </row>
    <row r="206" spans="2:3" x14ac:dyDescent="0.25">
      <c r="B206" s="18">
        <v>11</v>
      </c>
      <c r="C206" s="20" t="s">
        <v>19</v>
      </c>
    </row>
    <row r="207" spans="2:3" x14ac:dyDescent="0.25">
      <c r="B207" s="18">
        <v>16</v>
      </c>
      <c r="C207" s="20" t="s">
        <v>19</v>
      </c>
    </row>
    <row r="208" spans="2:3" x14ac:dyDescent="0.25">
      <c r="B208" s="18">
        <v>14</v>
      </c>
      <c r="C208" s="20" t="s">
        <v>19</v>
      </c>
    </row>
    <row r="209" spans="2:3" x14ac:dyDescent="0.25">
      <c r="B209" s="18">
        <v>18</v>
      </c>
      <c r="C209" s="20" t="s">
        <v>19</v>
      </c>
    </row>
    <row r="210" spans="2:3" x14ac:dyDescent="0.25">
      <c r="B210" s="18">
        <v>19</v>
      </c>
      <c r="C210" s="20" t="s">
        <v>19</v>
      </c>
    </row>
    <row r="211" spans="2:3" x14ac:dyDescent="0.25">
      <c r="B211" s="18">
        <v>15</v>
      </c>
      <c r="C211" s="20" t="s">
        <v>19</v>
      </c>
    </row>
    <row r="212" spans="2:3" x14ac:dyDescent="0.25">
      <c r="B212" s="18">
        <v>17</v>
      </c>
      <c r="C212" s="20" t="s">
        <v>19</v>
      </c>
    </row>
    <row r="213" spans="2:3" x14ac:dyDescent="0.25">
      <c r="B213" s="18">
        <v>15</v>
      </c>
      <c r="C213" s="20" t="s">
        <v>19</v>
      </c>
    </row>
    <row r="214" spans="2:3" x14ac:dyDescent="0.25">
      <c r="B214" s="18">
        <v>19</v>
      </c>
      <c r="C214" s="20" t="s">
        <v>17</v>
      </c>
    </row>
    <row r="215" spans="2:3" x14ac:dyDescent="0.25">
      <c r="B215" s="18">
        <v>22</v>
      </c>
      <c r="C215" s="20" t="s">
        <v>17</v>
      </c>
    </row>
    <row r="216" spans="2:3" x14ac:dyDescent="0.25">
      <c r="B216" s="18">
        <v>16</v>
      </c>
      <c r="C216" s="20" t="s">
        <v>19</v>
      </c>
    </row>
    <row r="217" spans="2:3" x14ac:dyDescent="0.25">
      <c r="B217" s="18">
        <v>13</v>
      </c>
      <c r="C217" s="20" t="s">
        <v>19</v>
      </c>
    </row>
    <row r="218" spans="2:3" x14ac:dyDescent="0.25">
      <c r="B218" s="18">
        <v>14</v>
      </c>
      <c r="C218" s="20" t="s">
        <v>19</v>
      </c>
    </row>
    <row r="219" spans="2:3" x14ac:dyDescent="0.25">
      <c r="B219" s="18">
        <v>16</v>
      </c>
      <c r="C219" s="20" t="s">
        <v>19</v>
      </c>
    </row>
    <row r="220" spans="2:3" x14ac:dyDescent="0.25">
      <c r="B220" s="18">
        <v>11</v>
      </c>
      <c r="C220" s="20" t="s">
        <v>17</v>
      </c>
    </row>
    <row r="221" spans="2:3" x14ac:dyDescent="0.25">
      <c r="B221" s="18">
        <v>22</v>
      </c>
      <c r="C221" s="20" t="s">
        <v>19</v>
      </c>
    </row>
    <row r="222" spans="2:3" x14ac:dyDescent="0.25">
      <c r="B222" s="18">
        <v>14</v>
      </c>
      <c r="C222" s="20" t="s">
        <v>19</v>
      </c>
    </row>
    <row r="223" spans="2:3" x14ac:dyDescent="0.25">
      <c r="B223" s="18">
        <v>16</v>
      </c>
      <c r="C223" s="20" t="s">
        <v>19</v>
      </c>
    </row>
    <row r="224" spans="2:3" x14ac:dyDescent="0.25">
      <c r="B224" s="18">
        <v>11</v>
      </c>
      <c r="C224" s="20" t="s">
        <v>17</v>
      </c>
    </row>
    <row r="225" spans="2:3" x14ac:dyDescent="0.25">
      <c r="B225" s="18">
        <v>18</v>
      </c>
      <c r="C225" s="20" t="s">
        <v>19</v>
      </c>
    </row>
    <row r="226" spans="2:3" x14ac:dyDescent="0.25">
      <c r="B226" s="18">
        <v>15</v>
      </c>
      <c r="C226" s="20" t="s">
        <v>17</v>
      </c>
    </row>
    <row r="227" spans="2:3" x14ac:dyDescent="0.25">
      <c r="B227" s="18">
        <v>14</v>
      </c>
      <c r="C227" s="20" t="s">
        <v>17</v>
      </c>
    </row>
    <row r="228" spans="2:3" x14ac:dyDescent="0.25">
      <c r="B228" s="18">
        <v>12</v>
      </c>
      <c r="C228" s="20" t="s">
        <v>19</v>
      </c>
    </row>
    <row r="229" spans="2:3" x14ac:dyDescent="0.25">
      <c r="B229" s="18">
        <v>14</v>
      </c>
      <c r="C229" s="20" t="s">
        <v>19</v>
      </c>
    </row>
    <row r="230" spans="2:3" x14ac:dyDescent="0.25">
      <c r="B230" s="18">
        <v>16</v>
      </c>
      <c r="C230" s="20" t="s">
        <v>19</v>
      </c>
    </row>
    <row r="231" spans="2:3" x14ac:dyDescent="0.25">
      <c r="B231" s="18">
        <v>21</v>
      </c>
      <c r="C231" s="20" t="s">
        <v>19</v>
      </c>
    </row>
    <row r="232" spans="2:3" x14ac:dyDescent="0.25">
      <c r="B232" s="18">
        <v>14</v>
      </c>
      <c r="C232" s="20" t="s">
        <v>19</v>
      </c>
    </row>
    <row r="233" spans="2:3" x14ac:dyDescent="0.25">
      <c r="B233" s="18">
        <v>12</v>
      </c>
      <c r="C233" s="20" t="s">
        <v>19</v>
      </c>
    </row>
    <row r="234" spans="2:3" x14ac:dyDescent="0.25">
      <c r="B234" s="18">
        <v>12</v>
      </c>
      <c r="C234" s="20" t="s">
        <v>19</v>
      </c>
    </row>
    <row r="235" spans="2:3" x14ac:dyDescent="0.25">
      <c r="B235" s="18">
        <v>17</v>
      </c>
      <c r="C235" s="20" t="s">
        <v>19</v>
      </c>
    </row>
    <row r="236" spans="2:3" x14ac:dyDescent="0.25">
      <c r="B236" s="18">
        <v>17</v>
      </c>
      <c r="C236" s="20" t="s">
        <v>19</v>
      </c>
    </row>
    <row r="237" spans="2:3" x14ac:dyDescent="0.25">
      <c r="B237" s="18">
        <v>14</v>
      </c>
      <c r="C237" s="20" t="s">
        <v>19</v>
      </c>
    </row>
    <row r="238" spans="2:3" x14ac:dyDescent="0.25">
      <c r="B238" s="18">
        <v>14</v>
      </c>
      <c r="C238" s="20" t="s">
        <v>19</v>
      </c>
    </row>
    <row r="239" spans="2:3" x14ac:dyDescent="0.25">
      <c r="B239" s="18">
        <v>13</v>
      </c>
      <c r="C239" s="20" t="s">
        <v>17</v>
      </c>
    </row>
    <row r="240" spans="2:3" x14ac:dyDescent="0.25">
      <c r="B240" s="18">
        <v>15</v>
      </c>
      <c r="C240" s="20" t="s">
        <v>19</v>
      </c>
    </row>
    <row r="241" spans="2:3" x14ac:dyDescent="0.25">
      <c r="B241" s="18">
        <v>11</v>
      </c>
      <c r="C241" s="20" t="s">
        <v>19</v>
      </c>
    </row>
    <row r="242" spans="2:3" x14ac:dyDescent="0.25">
      <c r="B242" s="18">
        <v>17</v>
      </c>
      <c r="C242" s="20" t="s">
        <v>19</v>
      </c>
    </row>
    <row r="243" spans="2:3" x14ac:dyDescent="0.25">
      <c r="B243" s="18">
        <v>11</v>
      </c>
      <c r="C243" s="20" t="s">
        <v>19</v>
      </c>
    </row>
    <row r="244" spans="2:3" x14ac:dyDescent="0.25">
      <c r="B244" s="18">
        <v>13</v>
      </c>
      <c r="C244" s="20" t="s">
        <v>17</v>
      </c>
    </row>
    <row r="245" spans="2:3" x14ac:dyDescent="0.25">
      <c r="B245" s="18">
        <v>22</v>
      </c>
      <c r="C245" s="20" t="s">
        <v>19</v>
      </c>
    </row>
    <row r="246" spans="2:3" x14ac:dyDescent="0.25">
      <c r="B246" s="18">
        <v>20</v>
      </c>
      <c r="C246" s="20" t="s">
        <v>17</v>
      </c>
    </row>
    <row r="247" spans="2:3" x14ac:dyDescent="0.25">
      <c r="B247" s="18">
        <v>18</v>
      </c>
      <c r="C247" s="20" t="s">
        <v>19</v>
      </c>
    </row>
    <row r="248" spans="2:3" x14ac:dyDescent="0.25">
      <c r="B248" s="18">
        <v>11</v>
      </c>
      <c r="C248" s="20" t="s">
        <v>19</v>
      </c>
    </row>
    <row r="249" spans="2:3" x14ac:dyDescent="0.25">
      <c r="B249" s="18">
        <v>14</v>
      </c>
      <c r="C249" s="20" t="s">
        <v>17</v>
      </c>
    </row>
    <row r="250" spans="2:3" x14ac:dyDescent="0.25">
      <c r="B250" s="18">
        <v>14</v>
      </c>
      <c r="C250" s="20" t="s">
        <v>19</v>
      </c>
    </row>
    <row r="251" spans="2:3" x14ac:dyDescent="0.25">
      <c r="B251" s="18">
        <v>18</v>
      </c>
      <c r="C251" s="20" t="s">
        <v>19</v>
      </c>
    </row>
    <row r="252" spans="2:3" x14ac:dyDescent="0.25">
      <c r="B252" s="18">
        <v>16</v>
      </c>
      <c r="C252" s="20" t="s">
        <v>19</v>
      </c>
    </row>
    <row r="253" spans="2:3" x14ac:dyDescent="0.25">
      <c r="B253" s="18">
        <v>17</v>
      </c>
      <c r="C253" s="20" t="s">
        <v>19</v>
      </c>
    </row>
    <row r="254" spans="2:3" x14ac:dyDescent="0.25">
      <c r="B254" s="18">
        <v>11</v>
      </c>
      <c r="C254" s="20" t="s">
        <v>19</v>
      </c>
    </row>
    <row r="255" spans="2:3" x14ac:dyDescent="0.25">
      <c r="B255" s="18">
        <v>12</v>
      </c>
      <c r="C255" s="20" t="s">
        <v>19</v>
      </c>
    </row>
    <row r="256" spans="2:3" x14ac:dyDescent="0.25">
      <c r="B256" s="18">
        <v>13</v>
      </c>
      <c r="C256" s="20" t="s">
        <v>19</v>
      </c>
    </row>
    <row r="257" spans="2:3" x14ac:dyDescent="0.25">
      <c r="B257" s="18">
        <v>13</v>
      </c>
      <c r="C257" s="20" t="s">
        <v>19</v>
      </c>
    </row>
    <row r="258" spans="2:3" x14ac:dyDescent="0.25">
      <c r="B258" s="18">
        <v>14</v>
      </c>
      <c r="C258" s="20" t="s">
        <v>19</v>
      </c>
    </row>
    <row r="259" spans="2:3" x14ac:dyDescent="0.25">
      <c r="B259" s="18">
        <v>17</v>
      </c>
      <c r="C259" s="20" t="s">
        <v>19</v>
      </c>
    </row>
    <row r="260" spans="2:3" x14ac:dyDescent="0.25">
      <c r="B260" s="18">
        <v>11</v>
      </c>
      <c r="C260" s="20" t="s">
        <v>17</v>
      </c>
    </row>
    <row r="261" spans="2:3" x14ac:dyDescent="0.25">
      <c r="B261" s="18">
        <v>25</v>
      </c>
      <c r="C261" s="20" t="s">
        <v>19</v>
      </c>
    </row>
    <row r="262" spans="2:3" x14ac:dyDescent="0.25">
      <c r="B262" s="18">
        <v>19</v>
      </c>
      <c r="C262" s="20" t="s">
        <v>19</v>
      </c>
    </row>
    <row r="263" spans="2:3" x14ac:dyDescent="0.25">
      <c r="B263" s="18">
        <v>13</v>
      </c>
      <c r="C263" s="20" t="s">
        <v>19</v>
      </c>
    </row>
    <row r="264" spans="2:3" x14ac:dyDescent="0.25">
      <c r="B264" s="18">
        <v>14</v>
      </c>
      <c r="C264" s="20" t="s">
        <v>19</v>
      </c>
    </row>
    <row r="265" spans="2:3" x14ac:dyDescent="0.25">
      <c r="B265" s="18">
        <v>12</v>
      </c>
      <c r="C265" s="20" t="s">
        <v>19</v>
      </c>
    </row>
    <row r="266" spans="2:3" x14ac:dyDescent="0.25">
      <c r="B266" s="18">
        <v>11</v>
      </c>
      <c r="C266" s="20" t="s">
        <v>19</v>
      </c>
    </row>
    <row r="267" spans="2:3" x14ac:dyDescent="0.25">
      <c r="B267" s="18">
        <v>19</v>
      </c>
      <c r="C267" s="20" t="s">
        <v>19</v>
      </c>
    </row>
    <row r="268" spans="2:3" x14ac:dyDescent="0.25">
      <c r="B268" s="18">
        <v>11</v>
      </c>
      <c r="C268" s="20" t="s">
        <v>19</v>
      </c>
    </row>
    <row r="269" spans="2:3" x14ac:dyDescent="0.25">
      <c r="B269" s="18">
        <v>11</v>
      </c>
      <c r="C269" s="20" t="s">
        <v>17</v>
      </c>
    </row>
    <row r="270" spans="2:3" x14ac:dyDescent="0.25">
      <c r="B270" s="18">
        <v>20</v>
      </c>
      <c r="C270" s="20" t="s">
        <v>19</v>
      </c>
    </row>
    <row r="271" spans="2:3" x14ac:dyDescent="0.25">
      <c r="B271" s="18">
        <v>18</v>
      </c>
      <c r="C271" s="20" t="s">
        <v>19</v>
      </c>
    </row>
    <row r="272" spans="2:3" x14ac:dyDescent="0.25">
      <c r="B272" s="18">
        <v>13</v>
      </c>
      <c r="C272" s="20" t="s">
        <v>19</v>
      </c>
    </row>
    <row r="273" spans="2:3" x14ac:dyDescent="0.25">
      <c r="B273" s="18">
        <v>12</v>
      </c>
      <c r="C273" s="20" t="s">
        <v>19</v>
      </c>
    </row>
    <row r="274" spans="2:3" x14ac:dyDescent="0.25">
      <c r="B274" s="18">
        <v>11</v>
      </c>
      <c r="C274" s="20" t="s">
        <v>17</v>
      </c>
    </row>
    <row r="275" spans="2:3" x14ac:dyDescent="0.25">
      <c r="B275" s="18">
        <v>19</v>
      </c>
      <c r="C275" s="20" t="s">
        <v>19</v>
      </c>
    </row>
    <row r="276" spans="2:3" x14ac:dyDescent="0.25">
      <c r="B276" s="18">
        <v>21</v>
      </c>
      <c r="C276" s="20" t="s">
        <v>19</v>
      </c>
    </row>
    <row r="277" spans="2:3" x14ac:dyDescent="0.25">
      <c r="B277" s="18">
        <v>12</v>
      </c>
      <c r="C277" s="20" t="s">
        <v>19</v>
      </c>
    </row>
    <row r="278" spans="2:3" x14ac:dyDescent="0.25">
      <c r="B278" s="18">
        <v>14</v>
      </c>
      <c r="C278" s="20" t="s">
        <v>19</v>
      </c>
    </row>
    <row r="279" spans="2:3" x14ac:dyDescent="0.25">
      <c r="B279" s="18">
        <v>11</v>
      </c>
      <c r="C279" s="20" t="s">
        <v>19</v>
      </c>
    </row>
    <row r="280" spans="2:3" x14ac:dyDescent="0.25">
      <c r="B280" s="18">
        <v>14</v>
      </c>
      <c r="C280" s="20" t="s">
        <v>19</v>
      </c>
    </row>
    <row r="281" spans="2:3" x14ac:dyDescent="0.25">
      <c r="B281" s="18">
        <v>12</v>
      </c>
      <c r="C281" s="20" t="s">
        <v>17</v>
      </c>
    </row>
    <row r="282" spans="2:3" x14ac:dyDescent="0.25">
      <c r="B282" s="18">
        <v>23</v>
      </c>
      <c r="C282" s="20" t="s">
        <v>19</v>
      </c>
    </row>
    <row r="283" spans="2:3" x14ac:dyDescent="0.25">
      <c r="B283" s="18">
        <v>14</v>
      </c>
      <c r="C283" s="20" t="s">
        <v>19</v>
      </c>
    </row>
    <row r="284" spans="2:3" x14ac:dyDescent="0.25">
      <c r="B284" s="18">
        <v>17</v>
      </c>
      <c r="C284" s="20" t="s">
        <v>19</v>
      </c>
    </row>
    <row r="285" spans="2:3" x14ac:dyDescent="0.25">
      <c r="B285" s="18">
        <v>18</v>
      </c>
      <c r="C285" s="20" t="s">
        <v>19</v>
      </c>
    </row>
    <row r="286" spans="2:3" x14ac:dyDescent="0.25">
      <c r="B286" s="18">
        <v>18</v>
      </c>
      <c r="C286" s="20" t="s">
        <v>19</v>
      </c>
    </row>
    <row r="287" spans="2:3" x14ac:dyDescent="0.25">
      <c r="B287" s="18">
        <v>24</v>
      </c>
      <c r="C287" s="20" t="s">
        <v>19</v>
      </c>
    </row>
    <row r="288" spans="2:3" x14ac:dyDescent="0.25">
      <c r="B288" s="18">
        <v>20</v>
      </c>
      <c r="C288" s="20" t="s">
        <v>19</v>
      </c>
    </row>
    <row r="289" spans="2:3" x14ac:dyDescent="0.25">
      <c r="B289" s="18">
        <v>14</v>
      </c>
      <c r="C289" s="20" t="s">
        <v>19</v>
      </c>
    </row>
    <row r="290" spans="2:3" x14ac:dyDescent="0.25">
      <c r="B290" s="18">
        <v>16</v>
      </c>
      <c r="C290" s="20" t="s">
        <v>19</v>
      </c>
    </row>
    <row r="291" spans="2:3" x14ac:dyDescent="0.25">
      <c r="B291" s="18">
        <v>25</v>
      </c>
      <c r="C291" s="20" t="s">
        <v>19</v>
      </c>
    </row>
    <row r="292" spans="2:3" x14ac:dyDescent="0.25">
      <c r="B292" s="18">
        <v>18</v>
      </c>
      <c r="C292" s="20" t="s">
        <v>19</v>
      </c>
    </row>
    <row r="293" spans="2:3" x14ac:dyDescent="0.25">
      <c r="B293" s="18">
        <v>19</v>
      </c>
      <c r="C293" s="20" t="s">
        <v>19</v>
      </c>
    </row>
    <row r="294" spans="2:3" x14ac:dyDescent="0.25">
      <c r="B294" s="18">
        <v>13</v>
      </c>
      <c r="C294" s="20" t="s">
        <v>19</v>
      </c>
    </row>
    <row r="295" spans="2:3" x14ac:dyDescent="0.25">
      <c r="B295" s="18">
        <v>12</v>
      </c>
      <c r="C295" s="20" t="s">
        <v>19</v>
      </c>
    </row>
    <row r="296" spans="2:3" x14ac:dyDescent="0.25">
      <c r="B296" s="18">
        <v>22</v>
      </c>
      <c r="C296" s="20" t="s">
        <v>17</v>
      </c>
    </row>
    <row r="297" spans="2:3" x14ac:dyDescent="0.25">
      <c r="B297" s="18">
        <v>14</v>
      </c>
      <c r="C297" s="20" t="s">
        <v>19</v>
      </c>
    </row>
    <row r="298" spans="2:3" x14ac:dyDescent="0.25">
      <c r="B298" s="18">
        <v>13</v>
      </c>
      <c r="C298" s="20" t="s">
        <v>17</v>
      </c>
    </row>
    <row r="299" spans="2:3" x14ac:dyDescent="0.25">
      <c r="B299" s="18">
        <v>21</v>
      </c>
      <c r="C299" s="20" t="s">
        <v>19</v>
      </c>
    </row>
    <row r="300" spans="2:3" x14ac:dyDescent="0.25">
      <c r="B300" s="18">
        <v>11</v>
      </c>
      <c r="C300" s="20" t="s">
        <v>19</v>
      </c>
    </row>
    <row r="301" spans="2:3" x14ac:dyDescent="0.25">
      <c r="B301" s="18">
        <v>12</v>
      </c>
      <c r="C301" s="20" t="s">
        <v>19</v>
      </c>
    </row>
    <row r="302" spans="2:3" x14ac:dyDescent="0.25">
      <c r="B302" s="18">
        <v>11</v>
      </c>
      <c r="C302" s="20" t="s">
        <v>19</v>
      </c>
    </row>
    <row r="303" spans="2:3" x14ac:dyDescent="0.25">
      <c r="B303" s="18">
        <v>12</v>
      </c>
      <c r="C303" s="20" t="s">
        <v>17</v>
      </c>
    </row>
    <row r="304" spans="2:3" x14ac:dyDescent="0.25">
      <c r="B304" s="18">
        <v>12</v>
      </c>
      <c r="C304" s="20" t="s">
        <v>19</v>
      </c>
    </row>
    <row r="305" spans="2:3" x14ac:dyDescent="0.25">
      <c r="B305" s="18">
        <v>14</v>
      </c>
      <c r="C305" s="20" t="s">
        <v>19</v>
      </c>
    </row>
    <row r="306" spans="2:3" x14ac:dyDescent="0.25">
      <c r="B306" s="18">
        <v>13</v>
      </c>
      <c r="C306" s="20" t="s">
        <v>17</v>
      </c>
    </row>
    <row r="307" spans="2:3" x14ac:dyDescent="0.25">
      <c r="B307" s="18">
        <v>15</v>
      </c>
      <c r="C307" s="20" t="s">
        <v>19</v>
      </c>
    </row>
    <row r="308" spans="2:3" x14ac:dyDescent="0.25">
      <c r="B308" s="18">
        <v>18</v>
      </c>
      <c r="C308" s="20" t="s">
        <v>19</v>
      </c>
    </row>
    <row r="309" spans="2:3" x14ac:dyDescent="0.25">
      <c r="B309" s="18">
        <v>18</v>
      </c>
      <c r="C309" s="20" t="s">
        <v>19</v>
      </c>
    </row>
    <row r="310" spans="2:3" x14ac:dyDescent="0.25">
      <c r="B310" s="18">
        <v>19</v>
      </c>
      <c r="C310" s="20" t="s">
        <v>19</v>
      </c>
    </row>
    <row r="311" spans="2:3" x14ac:dyDescent="0.25">
      <c r="B311" s="18">
        <v>12</v>
      </c>
      <c r="C311" s="20" t="s">
        <v>19</v>
      </c>
    </row>
    <row r="312" spans="2:3" x14ac:dyDescent="0.25">
      <c r="B312" s="18">
        <v>19</v>
      </c>
      <c r="C312" s="20" t="s">
        <v>19</v>
      </c>
    </row>
    <row r="313" spans="2:3" x14ac:dyDescent="0.25">
      <c r="B313" s="18">
        <v>11</v>
      </c>
      <c r="C313" s="20" t="s">
        <v>19</v>
      </c>
    </row>
    <row r="314" spans="2:3" x14ac:dyDescent="0.25">
      <c r="B314" s="18">
        <v>17</v>
      </c>
      <c r="C314" s="20" t="s">
        <v>19</v>
      </c>
    </row>
    <row r="315" spans="2:3" x14ac:dyDescent="0.25">
      <c r="B315" s="18">
        <v>15</v>
      </c>
      <c r="C315" s="20" t="s">
        <v>19</v>
      </c>
    </row>
    <row r="316" spans="2:3" x14ac:dyDescent="0.25">
      <c r="B316" s="18">
        <v>14</v>
      </c>
      <c r="C316" s="20" t="s">
        <v>19</v>
      </c>
    </row>
    <row r="317" spans="2:3" x14ac:dyDescent="0.25">
      <c r="B317" s="18">
        <v>17</v>
      </c>
      <c r="C317" s="20" t="s">
        <v>19</v>
      </c>
    </row>
    <row r="318" spans="2:3" x14ac:dyDescent="0.25">
      <c r="B318" s="18">
        <v>13</v>
      </c>
      <c r="C318" s="20" t="s">
        <v>19</v>
      </c>
    </row>
    <row r="319" spans="2:3" x14ac:dyDescent="0.25">
      <c r="B319" s="18">
        <v>12</v>
      </c>
      <c r="C319" s="20" t="s">
        <v>19</v>
      </c>
    </row>
    <row r="320" spans="2:3" x14ac:dyDescent="0.25">
      <c r="B320" s="18">
        <v>12</v>
      </c>
      <c r="C320" s="20" t="s">
        <v>19</v>
      </c>
    </row>
    <row r="321" spans="2:3" x14ac:dyDescent="0.25">
      <c r="B321" s="18">
        <v>18</v>
      </c>
      <c r="C321" s="20" t="s">
        <v>19</v>
      </c>
    </row>
    <row r="322" spans="2:3" x14ac:dyDescent="0.25">
      <c r="B322" s="18">
        <v>18</v>
      </c>
      <c r="C322" s="20" t="s">
        <v>19</v>
      </c>
    </row>
    <row r="323" spans="2:3" x14ac:dyDescent="0.25">
      <c r="B323" s="18">
        <v>11</v>
      </c>
      <c r="C323" s="20" t="s">
        <v>19</v>
      </c>
    </row>
    <row r="324" spans="2:3" x14ac:dyDescent="0.25">
      <c r="B324" s="18">
        <v>14</v>
      </c>
      <c r="C324" s="20" t="s">
        <v>19</v>
      </c>
    </row>
    <row r="325" spans="2:3" x14ac:dyDescent="0.25">
      <c r="B325" s="18">
        <v>19</v>
      </c>
      <c r="C325" s="20" t="s">
        <v>19</v>
      </c>
    </row>
    <row r="326" spans="2:3" x14ac:dyDescent="0.25">
      <c r="B326" s="18">
        <v>12</v>
      </c>
      <c r="C326" s="20" t="s">
        <v>19</v>
      </c>
    </row>
    <row r="327" spans="2:3" x14ac:dyDescent="0.25">
      <c r="B327" s="18">
        <v>15</v>
      </c>
      <c r="C327" s="20" t="s">
        <v>17</v>
      </c>
    </row>
    <row r="328" spans="2:3" x14ac:dyDescent="0.25">
      <c r="B328" s="18">
        <v>12</v>
      </c>
      <c r="C328" s="20" t="s">
        <v>19</v>
      </c>
    </row>
    <row r="329" spans="2:3" x14ac:dyDescent="0.25">
      <c r="B329" s="18">
        <v>11</v>
      </c>
      <c r="C329" s="20" t="s">
        <v>19</v>
      </c>
    </row>
    <row r="330" spans="2:3" x14ac:dyDescent="0.25">
      <c r="B330" s="18">
        <v>11</v>
      </c>
      <c r="C330" s="20" t="s">
        <v>19</v>
      </c>
    </row>
    <row r="331" spans="2:3" x14ac:dyDescent="0.25">
      <c r="B331" s="18">
        <v>12</v>
      </c>
      <c r="C331" s="20" t="s">
        <v>19</v>
      </c>
    </row>
    <row r="332" spans="2:3" x14ac:dyDescent="0.25">
      <c r="B332" s="18">
        <v>16</v>
      </c>
      <c r="C332" s="20" t="s">
        <v>19</v>
      </c>
    </row>
    <row r="333" spans="2:3" x14ac:dyDescent="0.25">
      <c r="B333" s="18">
        <v>13</v>
      </c>
      <c r="C333" s="20" t="s">
        <v>17</v>
      </c>
    </row>
    <row r="334" spans="2:3" x14ac:dyDescent="0.25">
      <c r="B334" s="18">
        <v>13</v>
      </c>
      <c r="C334" s="20" t="s">
        <v>19</v>
      </c>
    </row>
    <row r="335" spans="2:3" x14ac:dyDescent="0.25">
      <c r="B335" s="18">
        <v>24</v>
      </c>
      <c r="C335" s="20" t="s">
        <v>19</v>
      </c>
    </row>
    <row r="336" spans="2:3" x14ac:dyDescent="0.25">
      <c r="B336" s="18">
        <v>15</v>
      </c>
      <c r="C336" s="20" t="s">
        <v>19</v>
      </c>
    </row>
    <row r="337" spans="2:3" x14ac:dyDescent="0.25">
      <c r="B337" s="18">
        <v>18</v>
      </c>
      <c r="C337" s="20" t="s">
        <v>17</v>
      </c>
    </row>
    <row r="338" spans="2:3" x14ac:dyDescent="0.25">
      <c r="B338" s="18">
        <v>14</v>
      </c>
      <c r="C338" s="20" t="s">
        <v>19</v>
      </c>
    </row>
    <row r="339" spans="2:3" x14ac:dyDescent="0.25">
      <c r="B339" s="18">
        <v>11</v>
      </c>
      <c r="C339" s="20" t="s">
        <v>19</v>
      </c>
    </row>
    <row r="340" spans="2:3" x14ac:dyDescent="0.25">
      <c r="B340" s="18">
        <v>11</v>
      </c>
      <c r="C340" s="20" t="s">
        <v>19</v>
      </c>
    </row>
    <row r="341" spans="2:3" x14ac:dyDescent="0.25">
      <c r="B341" s="18">
        <v>13</v>
      </c>
      <c r="C341" s="20" t="s">
        <v>19</v>
      </c>
    </row>
    <row r="342" spans="2:3" x14ac:dyDescent="0.25">
      <c r="B342" s="18">
        <v>12</v>
      </c>
      <c r="C342" s="20" t="s">
        <v>19</v>
      </c>
    </row>
    <row r="343" spans="2:3" x14ac:dyDescent="0.25">
      <c r="B343" s="18">
        <v>16</v>
      </c>
      <c r="C343" s="20" t="s">
        <v>19</v>
      </c>
    </row>
    <row r="344" spans="2:3" x14ac:dyDescent="0.25">
      <c r="B344" s="18">
        <v>14</v>
      </c>
      <c r="C344" s="20" t="s">
        <v>19</v>
      </c>
    </row>
    <row r="345" spans="2:3" x14ac:dyDescent="0.25">
      <c r="B345" s="18">
        <v>22</v>
      </c>
      <c r="C345" s="20" t="s">
        <v>19</v>
      </c>
    </row>
    <row r="346" spans="2:3" x14ac:dyDescent="0.25">
      <c r="B346" s="18">
        <v>11</v>
      </c>
      <c r="C346" s="20" t="s">
        <v>17</v>
      </c>
    </row>
    <row r="347" spans="2:3" x14ac:dyDescent="0.25">
      <c r="B347" s="18">
        <v>17</v>
      </c>
      <c r="C347" s="20" t="s">
        <v>19</v>
      </c>
    </row>
    <row r="348" spans="2:3" x14ac:dyDescent="0.25">
      <c r="B348" s="18">
        <v>13</v>
      </c>
      <c r="C348" s="20" t="s">
        <v>19</v>
      </c>
    </row>
    <row r="349" spans="2:3" x14ac:dyDescent="0.25">
      <c r="B349" s="18">
        <v>18</v>
      </c>
      <c r="C349" s="20" t="s">
        <v>19</v>
      </c>
    </row>
    <row r="350" spans="2:3" x14ac:dyDescent="0.25">
      <c r="B350" s="18">
        <v>16</v>
      </c>
      <c r="C350" s="20" t="s">
        <v>19</v>
      </c>
    </row>
    <row r="351" spans="2:3" x14ac:dyDescent="0.25">
      <c r="B351" s="18">
        <v>14</v>
      </c>
      <c r="C351" s="20" t="s">
        <v>19</v>
      </c>
    </row>
    <row r="352" spans="2:3" x14ac:dyDescent="0.25">
      <c r="B352" s="18">
        <v>14</v>
      </c>
      <c r="C352" s="20" t="s">
        <v>19</v>
      </c>
    </row>
    <row r="353" spans="2:3" x14ac:dyDescent="0.25">
      <c r="B353" s="18">
        <v>14</v>
      </c>
      <c r="C353" s="20" t="s">
        <v>19</v>
      </c>
    </row>
    <row r="354" spans="2:3" x14ac:dyDescent="0.25">
      <c r="B354" s="18">
        <v>13</v>
      </c>
      <c r="C354" s="20" t="s">
        <v>19</v>
      </c>
    </row>
    <row r="355" spans="2:3" x14ac:dyDescent="0.25">
      <c r="B355" s="18">
        <v>12</v>
      </c>
      <c r="C355" s="20" t="s">
        <v>19</v>
      </c>
    </row>
    <row r="356" spans="2:3" x14ac:dyDescent="0.25">
      <c r="B356" s="18">
        <v>15</v>
      </c>
      <c r="C356" s="20" t="s">
        <v>19</v>
      </c>
    </row>
    <row r="357" spans="2:3" x14ac:dyDescent="0.25">
      <c r="B357" s="18">
        <v>19</v>
      </c>
      <c r="C357" s="20" t="s">
        <v>19</v>
      </c>
    </row>
    <row r="358" spans="2:3" x14ac:dyDescent="0.25">
      <c r="B358" s="18">
        <v>14</v>
      </c>
      <c r="C358" s="20" t="s">
        <v>19</v>
      </c>
    </row>
    <row r="359" spans="2:3" x14ac:dyDescent="0.25">
      <c r="B359" s="18">
        <v>14</v>
      </c>
      <c r="C359" s="20" t="s">
        <v>19</v>
      </c>
    </row>
    <row r="360" spans="2:3" x14ac:dyDescent="0.25">
      <c r="B360" s="18">
        <v>11</v>
      </c>
      <c r="C360" s="20" t="s">
        <v>19</v>
      </c>
    </row>
    <row r="361" spans="2:3" x14ac:dyDescent="0.25">
      <c r="B361" s="18">
        <v>13</v>
      </c>
      <c r="C361" s="20" t="s">
        <v>19</v>
      </c>
    </row>
    <row r="362" spans="2:3" x14ac:dyDescent="0.25">
      <c r="B362" s="18">
        <v>21</v>
      </c>
      <c r="C362" s="20" t="s">
        <v>19</v>
      </c>
    </row>
    <row r="363" spans="2:3" x14ac:dyDescent="0.25">
      <c r="B363" s="18">
        <v>13</v>
      </c>
      <c r="C363" s="20" t="s">
        <v>19</v>
      </c>
    </row>
    <row r="364" spans="2:3" x14ac:dyDescent="0.25">
      <c r="B364" s="18">
        <v>12</v>
      </c>
      <c r="C364" s="20" t="s">
        <v>19</v>
      </c>
    </row>
    <row r="365" spans="2:3" x14ac:dyDescent="0.25">
      <c r="B365" s="18">
        <v>17</v>
      </c>
      <c r="C365" s="20" t="s">
        <v>19</v>
      </c>
    </row>
    <row r="366" spans="2:3" x14ac:dyDescent="0.25">
      <c r="B366" s="18">
        <v>23</v>
      </c>
      <c r="C366" s="20" t="s">
        <v>19</v>
      </c>
    </row>
    <row r="367" spans="2:3" x14ac:dyDescent="0.25">
      <c r="B367" s="18">
        <v>11</v>
      </c>
      <c r="C367" s="20" t="s">
        <v>17</v>
      </c>
    </row>
    <row r="368" spans="2:3" x14ac:dyDescent="0.25">
      <c r="B368" s="18">
        <v>15</v>
      </c>
      <c r="C368" s="20" t="s">
        <v>19</v>
      </c>
    </row>
    <row r="369" spans="2:3" x14ac:dyDescent="0.25">
      <c r="B369" s="18">
        <v>11</v>
      </c>
      <c r="C369" s="20" t="s">
        <v>19</v>
      </c>
    </row>
    <row r="370" spans="2:3" x14ac:dyDescent="0.25">
      <c r="B370" s="18">
        <v>11</v>
      </c>
      <c r="C370" s="20" t="s">
        <v>19</v>
      </c>
    </row>
    <row r="371" spans="2:3" x14ac:dyDescent="0.25">
      <c r="B371" s="18">
        <v>13</v>
      </c>
      <c r="C371" s="20" t="s">
        <v>19</v>
      </c>
    </row>
    <row r="372" spans="2:3" x14ac:dyDescent="0.25">
      <c r="B372" s="18">
        <v>24</v>
      </c>
      <c r="C372" s="20" t="s">
        <v>19</v>
      </c>
    </row>
    <row r="373" spans="2:3" x14ac:dyDescent="0.25">
      <c r="B373" s="18">
        <v>13</v>
      </c>
      <c r="C373" s="20" t="s">
        <v>17</v>
      </c>
    </row>
    <row r="374" spans="2:3" x14ac:dyDescent="0.25">
      <c r="B374" s="18">
        <v>20</v>
      </c>
      <c r="C374" s="20" t="s">
        <v>19</v>
      </c>
    </row>
    <row r="375" spans="2:3" x14ac:dyDescent="0.25">
      <c r="B375" s="18">
        <v>14</v>
      </c>
      <c r="C375" s="20" t="s">
        <v>19</v>
      </c>
    </row>
    <row r="376" spans="2:3" x14ac:dyDescent="0.25">
      <c r="B376" s="18">
        <v>18</v>
      </c>
      <c r="C376" s="20" t="s">
        <v>17</v>
      </c>
    </row>
    <row r="377" spans="2:3" x14ac:dyDescent="0.25">
      <c r="B377" s="18">
        <v>15</v>
      </c>
      <c r="C377" s="20" t="s">
        <v>19</v>
      </c>
    </row>
    <row r="378" spans="2:3" x14ac:dyDescent="0.25">
      <c r="B378" s="18">
        <v>12</v>
      </c>
      <c r="C378" s="20" t="s">
        <v>17</v>
      </c>
    </row>
    <row r="379" spans="2:3" x14ac:dyDescent="0.25">
      <c r="B379" s="18">
        <v>16</v>
      </c>
      <c r="C379" s="20" t="s">
        <v>19</v>
      </c>
    </row>
    <row r="380" spans="2:3" x14ac:dyDescent="0.25">
      <c r="B380" s="18">
        <v>15</v>
      </c>
      <c r="C380" s="20" t="s">
        <v>17</v>
      </c>
    </row>
    <row r="381" spans="2:3" x14ac:dyDescent="0.25">
      <c r="B381" s="18">
        <v>16</v>
      </c>
      <c r="C381" s="20" t="s">
        <v>19</v>
      </c>
    </row>
    <row r="382" spans="2:3" x14ac:dyDescent="0.25">
      <c r="B382" s="18">
        <v>19</v>
      </c>
      <c r="C382" s="20" t="s">
        <v>19</v>
      </c>
    </row>
    <row r="383" spans="2:3" x14ac:dyDescent="0.25">
      <c r="B383" s="18">
        <v>11</v>
      </c>
      <c r="C383" s="20" t="s">
        <v>19</v>
      </c>
    </row>
    <row r="384" spans="2:3" x14ac:dyDescent="0.25">
      <c r="B384" s="18">
        <v>16</v>
      </c>
      <c r="C384" s="20" t="s">
        <v>19</v>
      </c>
    </row>
    <row r="385" spans="2:3" x14ac:dyDescent="0.25">
      <c r="B385" s="18">
        <v>24</v>
      </c>
      <c r="C385" s="20" t="s">
        <v>19</v>
      </c>
    </row>
    <row r="386" spans="2:3" x14ac:dyDescent="0.25">
      <c r="B386" s="18">
        <v>11</v>
      </c>
      <c r="C386" s="20" t="s">
        <v>19</v>
      </c>
    </row>
    <row r="387" spans="2:3" x14ac:dyDescent="0.25">
      <c r="B387" s="18">
        <v>13</v>
      </c>
      <c r="C387" s="20" t="s">
        <v>19</v>
      </c>
    </row>
    <row r="388" spans="2:3" x14ac:dyDescent="0.25">
      <c r="B388" s="18">
        <v>13</v>
      </c>
      <c r="C388" s="20" t="s">
        <v>17</v>
      </c>
    </row>
    <row r="389" spans="2:3" x14ac:dyDescent="0.25">
      <c r="B389" s="18">
        <v>13</v>
      </c>
      <c r="C389" s="20" t="s">
        <v>19</v>
      </c>
    </row>
    <row r="390" spans="2:3" x14ac:dyDescent="0.25">
      <c r="B390" s="18">
        <v>12</v>
      </c>
      <c r="C390" s="20" t="s">
        <v>19</v>
      </c>
    </row>
    <row r="391" spans="2:3" x14ac:dyDescent="0.25">
      <c r="B391" s="18">
        <v>18</v>
      </c>
      <c r="C391" s="20" t="s">
        <v>19</v>
      </c>
    </row>
    <row r="392" spans="2:3" x14ac:dyDescent="0.25">
      <c r="B392" s="18">
        <v>22</v>
      </c>
      <c r="C392" s="20" t="s">
        <v>17</v>
      </c>
    </row>
    <row r="393" spans="2:3" x14ac:dyDescent="0.25">
      <c r="B393" s="18">
        <v>13</v>
      </c>
      <c r="C393" s="20" t="s">
        <v>19</v>
      </c>
    </row>
    <row r="394" spans="2:3" x14ac:dyDescent="0.25">
      <c r="B394" s="18">
        <v>13</v>
      </c>
      <c r="C394" s="20" t="s">
        <v>19</v>
      </c>
    </row>
    <row r="395" spans="2:3" x14ac:dyDescent="0.25">
      <c r="B395" s="18">
        <v>23</v>
      </c>
      <c r="C395" s="20" t="s">
        <v>17</v>
      </c>
    </row>
    <row r="396" spans="2:3" x14ac:dyDescent="0.25">
      <c r="B396" s="18">
        <v>12</v>
      </c>
      <c r="C396" s="20" t="s">
        <v>19</v>
      </c>
    </row>
    <row r="397" spans="2:3" x14ac:dyDescent="0.25">
      <c r="B397" s="18">
        <v>12</v>
      </c>
      <c r="C397" s="20" t="s">
        <v>19</v>
      </c>
    </row>
    <row r="398" spans="2:3" x14ac:dyDescent="0.25">
      <c r="B398" s="18">
        <v>16</v>
      </c>
      <c r="C398" s="20" t="s">
        <v>19</v>
      </c>
    </row>
    <row r="399" spans="2:3" x14ac:dyDescent="0.25">
      <c r="B399" s="18">
        <v>12</v>
      </c>
      <c r="C399" s="20" t="s">
        <v>19</v>
      </c>
    </row>
    <row r="400" spans="2:3" x14ac:dyDescent="0.25">
      <c r="B400" s="18">
        <v>11</v>
      </c>
      <c r="C400" s="20" t="s">
        <v>19</v>
      </c>
    </row>
    <row r="401" spans="2:3" x14ac:dyDescent="0.25">
      <c r="B401" s="18">
        <v>22</v>
      </c>
      <c r="C401" s="20" t="s">
        <v>19</v>
      </c>
    </row>
    <row r="402" spans="2:3" x14ac:dyDescent="0.25">
      <c r="B402" s="18">
        <v>11</v>
      </c>
      <c r="C402" s="20" t="s">
        <v>19</v>
      </c>
    </row>
    <row r="403" spans="2:3" x14ac:dyDescent="0.25">
      <c r="B403" s="18">
        <v>15</v>
      </c>
      <c r="C403" s="20" t="s">
        <v>19</v>
      </c>
    </row>
    <row r="404" spans="2:3" x14ac:dyDescent="0.25">
      <c r="B404" s="18">
        <v>12</v>
      </c>
      <c r="C404" s="20" t="s">
        <v>19</v>
      </c>
    </row>
    <row r="405" spans="2:3" x14ac:dyDescent="0.25">
      <c r="B405" s="18">
        <v>20</v>
      </c>
      <c r="C405" s="20" t="s">
        <v>19</v>
      </c>
    </row>
    <row r="406" spans="2:3" x14ac:dyDescent="0.25">
      <c r="B406" s="18">
        <v>14</v>
      </c>
      <c r="C406" s="20" t="s">
        <v>19</v>
      </c>
    </row>
    <row r="407" spans="2:3" x14ac:dyDescent="0.25">
      <c r="B407" s="18">
        <v>11</v>
      </c>
      <c r="C407" s="20" t="s">
        <v>19</v>
      </c>
    </row>
    <row r="408" spans="2:3" x14ac:dyDescent="0.25">
      <c r="B408" s="18">
        <v>15</v>
      </c>
      <c r="C408" s="20" t="s">
        <v>19</v>
      </c>
    </row>
    <row r="409" spans="2:3" x14ac:dyDescent="0.25">
      <c r="B409" s="18">
        <v>12</v>
      </c>
      <c r="C409" s="20" t="s">
        <v>19</v>
      </c>
    </row>
    <row r="410" spans="2:3" x14ac:dyDescent="0.25">
      <c r="B410" s="18">
        <v>14</v>
      </c>
      <c r="C410" s="20" t="s">
        <v>19</v>
      </c>
    </row>
    <row r="411" spans="2:3" x14ac:dyDescent="0.25">
      <c r="B411" s="18">
        <v>11</v>
      </c>
      <c r="C411" s="20" t="s">
        <v>19</v>
      </c>
    </row>
    <row r="412" spans="2:3" x14ac:dyDescent="0.25">
      <c r="B412" s="18">
        <v>11</v>
      </c>
      <c r="C412" s="20" t="s">
        <v>19</v>
      </c>
    </row>
    <row r="413" spans="2:3" x14ac:dyDescent="0.25">
      <c r="B413" s="18">
        <v>16</v>
      </c>
      <c r="C413" s="20" t="s">
        <v>19</v>
      </c>
    </row>
    <row r="414" spans="2:3" x14ac:dyDescent="0.25">
      <c r="B414" s="18">
        <v>12</v>
      </c>
      <c r="C414" s="20" t="s">
        <v>19</v>
      </c>
    </row>
    <row r="415" spans="2:3" x14ac:dyDescent="0.25">
      <c r="B415" s="18">
        <v>13</v>
      </c>
      <c r="C415" s="20" t="s">
        <v>17</v>
      </c>
    </row>
    <row r="416" spans="2:3" x14ac:dyDescent="0.25">
      <c r="B416" s="18">
        <v>14</v>
      </c>
      <c r="C416" s="20" t="s">
        <v>19</v>
      </c>
    </row>
    <row r="417" spans="2:3" x14ac:dyDescent="0.25">
      <c r="B417" s="18">
        <v>21</v>
      </c>
      <c r="C417" s="20" t="s">
        <v>19</v>
      </c>
    </row>
    <row r="418" spans="2:3" x14ac:dyDescent="0.25">
      <c r="B418" s="18">
        <v>13</v>
      </c>
      <c r="C418" s="20" t="s">
        <v>19</v>
      </c>
    </row>
    <row r="419" spans="2:3" x14ac:dyDescent="0.25">
      <c r="B419" s="18">
        <v>11</v>
      </c>
      <c r="C419" s="20" t="s">
        <v>19</v>
      </c>
    </row>
    <row r="420" spans="2:3" x14ac:dyDescent="0.25">
      <c r="B420" s="18">
        <v>20</v>
      </c>
      <c r="C420" s="20" t="s">
        <v>19</v>
      </c>
    </row>
    <row r="421" spans="2:3" x14ac:dyDescent="0.25">
      <c r="B421" s="18">
        <v>11</v>
      </c>
      <c r="C421" s="20" t="s">
        <v>19</v>
      </c>
    </row>
    <row r="422" spans="2:3" x14ac:dyDescent="0.25">
      <c r="B422" s="18">
        <v>14</v>
      </c>
      <c r="C422" s="20" t="s">
        <v>19</v>
      </c>
    </row>
    <row r="423" spans="2:3" x14ac:dyDescent="0.25">
      <c r="B423" s="18">
        <v>11</v>
      </c>
      <c r="C423" s="20" t="s">
        <v>19</v>
      </c>
    </row>
    <row r="424" spans="2:3" x14ac:dyDescent="0.25">
      <c r="B424" s="18">
        <v>16</v>
      </c>
      <c r="C424" s="20" t="s">
        <v>17</v>
      </c>
    </row>
    <row r="425" spans="2:3" x14ac:dyDescent="0.25">
      <c r="B425" s="18">
        <v>16</v>
      </c>
      <c r="C425" s="20" t="s">
        <v>17</v>
      </c>
    </row>
    <row r="426" spans="2:3" x14ac:dyDescent="0.25">
      <c r="B426" s="18">
        <v>23</v>
      </c>
      <c r="C426" s="20" t="s">
        <v>19</v>
      </c>
    </row>
    <row r="427" spans="2:3" x14ac:dyDescent="0.25">
      <c r="B427" s="18">
        <v>14</v>
      </c>
      <c r="C427" s="20" t="s">
        <v>19</v>
      </c>
    </row>
    <row r="428" spans="2:3" x14ac:dyDescent="0.25">
      <c r="B428" s="18">
        <v>22</v>
      </c>
      <c r="C428" s="20" t="s">
        <v>19</v>
      </c>
    </row>
    <row r="429" spans="2:3" x14ac:dyDescent="0.25">
      <c r="B429" s="18">
        <v>15</v>
      </c>
      <c r="C429" s="20" t="s">
        <v>19</v>
      </c>
    </row>
    <row r="430" spans="2:3" x14ac:dyDescent="0.25">
      <c r="B430" s="18">
        <v>18</v>
      </c>
      <c r="C430" s="20" t="s">
        <v>19</v>
      </c>
    </row>
    <row r="431" spans="2:3" x14ac:dyDescent="0.25">
      <c r="B431" s="18">
        <v>16</v>
      </c>
      <c r="C431" s="20" t="s">
        <v>17</v>
      </c>
    </row>
    <row r="432" spans="2:3" x14ac:dyDescent="0.25">
      <c r="B432" s="18">
        <v>12</v>
      </c>
      <c r="C432" s="20" t="s">
        <v>17</v>
      </c>
    </row>
    <row r="433" spans="2:3" x14ac:dyDescent="0.25">
      <c r="B433" s="18">
        <v>11</v>
      </c>
      <c r="C433" s="20" t="s">
        <v>19</v>
      </c>
    </row>
    <row r="434" spans="2:3" x14ac:dyDescent="0.25">
      <c r="B434" s="18">
        <v>12</v>
      </c>
      <c r="C434" s="20" t="s">
        <v>19</v>
      </c>
    </row>
    <row r="435" spans="2:3" x14ac:dyDescent="0.25">
      <c r="B435" s="18">
        <v>15</v>
      </c>
      <c r="C435" s="20" t="s">
        <v>19</v>
      </c>
    </row>
    <row r="436" spans="2:3" x14ac:dyDescent="0.25">
      <c r="B436" s="18">
        <v>14</v>
      </c>
      <c r="C436" s="20" t="s">
        <v>19</v>
      </c>
    </row>
    <row r="437" spans="2:3" x14ac:dyDescent="0.25">
      <c r="B437" s="18">
        <v>19</v>
      </c>
      <c r="C437" s="20" t="s">
        <v>19</v>
      </c>
    </row>
    <row r="438" spans="2:3" x14ac:dyDescent="0.25">
      <c r="B438" s="18">
        <v>13</v>
      </c>
      <c r="C438" s="20" t="s">
        <v>19</v>
      </c>
    </row>
    <row r="439" spans="2:3" x14ac:dyDescent="0.25">
      <c r="B439" s="18">
        <v>13</v>
      </c>
      <c r="C439" s="20" t="s">
        <v>19</v>
      </c>
    </row>
    <row r="440" spans="2:3" x14ac:dyDescent="0.25">
      <c r="B440" s="18">
        <v>15</v>
      </c>
      <c r="C440" s="20" t="s">
        <v>19</v>
      </c>
    </row>
    <row r="441" spans="2:3" x14ac:dyDescent="0.25">
      <c r="B441" s="18">
        <v>11</v>
      </c>
      <c r="C441" s="20" t="s">
        <v>19</v>
      </c>
    </row>
    <row r="442" spans="2:3" x14ac:dyDescent="0.25">
      <c r="B442" s="18">
        <v>12</v>
      </c>
      <c r="C442" s="20" t="s">
        <v>19</v>
      </c>
    </row>
    <row r="443" spans="2:3" x14ac:dyDescent="0.25">
      <c r="B443" s="18">
        <v>19</v>
      </c>
      <c r="C443" s="20" t="s">
        <v>19</v>
      </c>
    </row>
    <row r="444" spans="2:3" x14ac:dyDescent="0.25">
      <c r="B444" s="18">
        <v>25</v>
      </c>
      <c r="C444" s="20" t="s">
        <v>19</v>
      </c>
    </row>
    <row r="445" spans="2:3" x14ac:dyDescent="0.25">
      <c r="B445" s="18">
        <v>12</v>
      </c>
      <c r="C445" s="20" t="s">
        <v>17</v>
      </c>
    </row>
    <row r="446" spans="2:3" x14ac:dyDescent="0.25">
      <c r="B446" s="18">
        <v>13</v>
      </c>
      <c r="C446" s="20" t="s">
        <v>17</v>
      </c>
    </row>
    <row r="447" spans="2:3" x14ac:dyDescent="0.25">
      <c r="B447" s="18">
        <v>14</v>
      </c>
      <c r="C447" s="20" t="s">
        <v>19</v>
      </c>
    </row>
    <row r="448" spans="2:3" x14ac:dyDescent="0.25">
      <c r="B448" s="18">
        <v>12</v>
      </c>
      <c r="C448" s="20" t="s">
        <v>19</v>
      </c>
    </row>
    <row r="449" spans="2:3" x14ac:dyDescent="0.25">
      <c r="B449" s="18">
        <v>12</v>
      </c>
      <c r="C449" s="20" t="s">
        <v>17</v>
      </c>
    </row>
    <row r="450" spans="2:3" x14ac:dyDescent="0.25">
      <c r="B450" s="18">
        <v>15</v>
      </c>
      <c r="C450" s="20" t="s">
        <v>17</v>
      </c>
    </row>
    <row r="451" spans="2:3" x14ac:dyDescent="0.25">
      <c r="B451" s="18">
        <v>17</v>
      </c>
      <c r="C451" s="20" t="s">
        <v>19</v>
      </c>
    </row>
    <row r="452" spans="2:3" x14ac:dyDescent="0.25">
      <c r="B452" s="18">
        <v>14</v>
      </c>
      <c r="C452" s="20" t="s">
        <v>19</v>
      </c>
    </row>
    <row r="453" spans="2:3" x14ac:dyDescent="0.25">
      <c r="B453" s="18">
        <v>16</v>
      </c>
      <c r="C453" s="20" t="s">
        <v>17</v>
      </c>
    </row>
    <row r="454" spans="2:3" x14ac:dyDescent="0.25">
      <c r="B454" s="18">
        <v>14</v>
      </c>
      <c r="C454" s="20" t="s">
        <v>19</v>
      </c>
    </row>
    <row r="455" spans="2:3" x14ac:dyDescent="0.25">
      <c r="B455" s="18">
        <v>23</v>
      </c>
      <c r="C455" s="20" t="s">
        <v>19</v>
      </c>
    </row>
    <row r="456" spans="2:3" x14ac:dyDescent="0.25">
      <c r="B456" s="18">
        <v>14</v>
      </c>
      <c r="C456" s="20" t="s">
        <v>19</v>
      </c>
    </row>
    <row r="457" spans="2:3" x14ac:dyDescent="0.25">
      <c r="B457" s="18">
        <v>11</v>
      </c>
      <c r="C457" s="20" t="s">
        <v>19</v>
      </c>
    </row>
    <row r="458" spans="2:3" x14ac:dyDescent="0.25">
      <c r="B458" s="18">
        <v>15</v>
      </c>
      <c r="C458" s="20" t="s">
        <v>19</v>
      </c>
    </row>
    <row r="459" spans="2:3" x14ac:dyDescent="0.25">
      <c r="B459" s="18">
        <v>11</v>
      </c>
      <c r="C459" s="20" t="s">
        <v>19</v>
      </c>
    </row>
    <row r="460" spans="2:3" x14ac:dyDescent="0.25">
      <c r="B460" s="18">
        <v>13</v>
      </c>
      <c r="C460" s="20" t="s">
        <v>19</v>
      </c>
    </row>
    <row r="461" spans="2:3" x14ac:dyDescent="0.25">
      <c r="B461" s="18">
        <v>21</v>
      </c>
      <c r="C461" s="20" t="s">
        <v>19</v>
      </c>
    </row>
    <row r="462" spans="2:3" x14ac:dyDescent="0.25">
      <c r="B462" s="18">
        <v>19</v>
      </c>
      <c r="C462" s="20" t="s">
        <v>19</v>
      </c>
    </row>
    <row r="463" spans="2:3" x14ac:dyDescent="0.25">
      <c r="B463" s="18">
        <v>11</v>
      </c>
      <c r="C463" s="20" t="s">
        <v>17</v>
      </c>
    </row>
    <row r="464" spans="2:3" x14ac:dyDescent="0.25">
      <c r="B464" s="18">
        <v>12</v>
      </c>
      <c r="C464" s="20" t="s">
        <v>19</v>
      </c>
    </row>
    <row r="465" spans="2:3" x14ac:dyDescent="0.25">
      <c r="B465" s="18">
        <v>19</v>
      </c>
      <c r="C465" s="20" t="s">
        <v>19</v>
      </c>
    </row>
    <row r="466" spans="2:3" x14ac:dyDescent="0.25">
      <c r="B466" s="18">
        <v>21</v>
      </c>
      <c r="C466" s="20" t="s">
        <v>19</v>
      </c>
    </row>
    <row r="467" spans="2:3" x14ac:dyDescent="0.25">
      <c r="B467" s="18">
        <v>14</v>
      </c>
      <c r="C467" s="20" t="s">
        <v>17</v>
      </c>
    </row>
    <row r="468" spans="2:3" x14ac:dyDescent="0.25">
      <c r="B468" s="18">
        <v>15</v>
      </c>
      <c r="C468" s="20" t="s">
        <v>19</v>
      </c>
    </row>
    <row r="469" spans="2:3" x14ac:dyDescent="0.25">
      <c r="B469" s="18">
        <v>17</v>
      </c>
      <c r="C469" s="20" t="s">
        <v>19</v>
      </c>
    </row>
    <row r="470" spans="2:3" x14ac:dyDescent="0.25">
      <c r="B470" s="18">
        <v>12</v>
      </c>
      <c r="C470" s="20" t="s">
        <v>19</v>
      </c>
    </row>
    <row r="471" spans="2:3" x14ac:dyDescent="0.25">
      <c r="B471" s="18">
        <v>16</v>
      </c>
      <c r="C471" s="20" t="s">
        <v>19</v>
      </c>
    </row>
    <row r="472" spans="2:3" x14ac:dyDescent="0.25">
      <c r="B472" s="18">
        <v>12</v>
      </c>
      <c r="C472" s="20" t="s">
        <v>19</v>
      </c>
    </row>
    <row r="473" spans="2:3" x14ac:dyDescent="0.25">
      <c r="B473" s="18">
        <v>18</v>
      </c>
      <c r="C473" s="20" t="s">
        <v>17</v>
      </c>
    </row>
    <row r="474" spans="2:3" x14ac:dyDescent="0.25">
      <c r="B474" s="18">
        <v>17</v>
      </c>
      <c r="C474" s="20" t="s">
        <v>19</v>
      </c>
    </row>
    <row r="475" spans="2:3" x14ac:dyDescent="0.25">
      <c r="B475" s="18">
        <v>11</v>
      </c>
      <c r="C475" s="20" t="s">
        <v>19</v>
      </c>
    </row>
    <row r="476" spans="2:3" x14ac:dyDescent="0.25">
      <c r="B476" s="18">
        <v>16</v>
      </c>
      <c r="C476" s="20" t="s">
        <v>19</v>
      </c>
    </row>
    <row r="477" spans="2:3" x14ac:dyDescent="0.25">
      <c r="B477" s="18">
        <v>13</v>
      </c>
      <c r="C477" s="20" t="s">
        <v>19</v>
      </c>
    </row>
    <row r="478" spans="2:3" x14ac:dyDescent="0.25">
      <c r="B478" s="18">
        <v>12</v>
      </c>
      <c r="C478" s="20" t="s">
        <v>19</v>
      </c>
    </row>
    <row r="479" spans="2:3" x14ac:dyDescent="0.25">
      <c r="B479" s="18">
        <v>12</v>
      </c>
      <c r="C479" s="20" t="s">
        <v>17</v>
      </c>
    </row>
    <row r="480" spans="2:3" x14ac:dyDescent="0.25">
      <c r="B480" s="18">
        <v>13</v>
      </c>
      <c r="C480" s="20" t="s">
        <v>19</v>
      </c>
    </row>
    <row r="481" spans="2:3" x14ac:dyDescent="0.25">
      <c r="B481" s="18">
        <v>19</v>
      </c>
      <c r="C481" s="20" t="s">
        <v>19</v>
      </c>
    </row>
    <row r="482" spans="2:3" x14ac:dyDescent="0.25">
      <c r="B482" s="18">
        <v>12</v>
      </c>
      <c r="C482" s="20" t="s">
        <v>19</v>
      </c>
    </row>
    <row r="483" spans="2:3" x14ac:dyDescent="0.25">
      <c r="B483" s="18">
        <v>17</v>
      </c>
      <c r="C483" s="20" t="s">
        <v>19</v>
      </c>
    </row>
    <row r="484" spans="2:3" x14ac:dyDescent="0.25">
      <c r="B484" s="18">
        <v>11</v>
      </c>
      <c r="C484" s="20" t="s">
        <v>19</v>
      </c>
    </row>
    <row r="485" spans="2:3" x14ac:dyDescent="0.25">
      <c r="B485" s="18">
        <v>20</v>
      </c>
      <c r="C485" s="20" t="s">
        <v>19</v>
      </c>
    </row>
    <row r="486" spans="2:3" x14ac:dyDescent="0.25">
      <c r="B486" s="18">
        <v>21</v>
      </c>
      <c r="C486" s="20" t="s">
        <v>19</v>
      </c>
    </row>
    <row r="487" spans="2:3" x14ac:dyDescent="0.25">
      <c r="B487" s="18">
        <v>11</v>
      </c>
      <c r="C487" s="20" t="s">
        <v>19</v>
      </c>
    </row>
    <row r="488" spans="2:3" x14ac:dyDescent="0.25">
      <c r="B488" s="18">
        <v>11</v>
      </c>
      <c r="C488" s="20" t="s">
        <v>19</v>
      </c>
    </row>
    <row r="489" spans="2:3" x14ac:dyDescent="0.25">
      <c r="B489" s="18">
        <v>16</v>
      </c>
      <c r="C489" s="20" t="s">
        <v>17</v>
      </c>
    </row>
    <row r="490" spans="2:3" x14ac:dyDescent="0.25">
      <c r="B490" s="18">
        <v>18</v>
      </c>
      <c r="C490" s="20" t="s">
        <v>17</v>
      </c>
    </row>
    <row r="491" spans="2:3" x14ac:dyDescent="0.25">
      <c r="B491" s="18">
        <v>13</v>
      </c>
      <c r="C491" s="20" t="s">
        <v>19</v>
      </c>
    </row>
    <row r="492" spans="2:3" x14ac:dyDescent="0.25">
      <c r="B492" s="18">
        <v>17</v>
      </c>
      <c r="C492" s="20" t="s">
        <v>17</v>
      </c>
    </row>
    <row r="493" spans="2:3" x14ac:dyDescent="0.25">
      <c r="B493" s="18">
        <v>14</v>
      </c>
      <c r="C493" s="20" t="s">
        <v>19</v>
      </c>
    </row>
    <row r="494" spans="2:3" x14ac:dyDescent="0.25">
      <c r="B494" s="18">
        <v>22</v>
      </c>
      <c r="C494" s="20" t="s">
        <v>19</v>
      </c>
    </row>
    <row r="495" spans="2:3" x14ac:dyDescent="0.25">
      <c r="B495" s="18">
        <v>12</v>
      </c>
      <c r="C495" s="20" t="s">
        <v>19</v>
      </c>
    </row>
    <row r="496" spans="2:3" x14ac:dyDescent="0.25">
      <c r="B496" s="18">
        <v>11</v>
      </c>
      <c r="C496" s="20" t="s">
        <v>19</v>
      </c>
    </row>
    <row r="497" spans="2:3" x14ac:dyDescent="0.25">
      <c r="B497" s="18">
        <v>13</v>
      </c>
      <c r="C497" s="20" t="s">
        <v>19</v>
      </c>
    </row>
    <row r="498" spans="2:3" x14ac:dyDescent="0.25">
      <c r="B498" s="18">
        <v>13</v>
      </c>
      <c r="C498" s="20" t="s">
        <v>19</v>
      </c>
    </row>
    <row r="499" spans="2:3" x14ac:dyDescent="0.25">
      <c r="B499" s="18">
        <v>14</v>
      </c>
      <c r="C499" s="20" t="s">
        <v>19</v>
      </c>
    </row>
    <row r="500" spans="2:3" x14ac:dyDescent="0.25">
      <c r="B500" s="18">
        <v>17</v>
      </c>
      <c r="C500" s="20" t="s">
        <v>19</v>
      </c>
    </row>
    <row r="501" spans="2:3" x14ac:dyDescent="0.25">
      <c r="B501" s="18">
        <v>13</v>
      </c>
      <c r="C501" s="20" t="s">
        <v>19</v>
      </c>
    </row>
    <row r="502" spans="2:3" x14ac:dyDescent="0.25">
      <c r="B502" s="18">
        <v>11</v>
      </c>
      <c r="C502" s="20" t="s">
        <v>19</v>
      </c>
    </row>
    <row r="503" spans="2:3" x14ac:dyDescent="0.25">
      <c r="B503" s="18">
        <v>11</v>
      </c>
      <c r="C503" s="20" t="s">
        <v>19</v>
      </c>
    </row>
    <row r="504" spans="2:3" x14ac:dyDescent="0.25">
      <c r="B504" s="18">
        <v>18</v>
      </c>
      <c r="C504" s="20" t="s">
        <v>19</v>
      </c>
    </row>
    <row r="505" spans="2:3" x14ac:dyDescent="0.25">
      <c r="B505" s="18">
        <v>11</v>
      </c>
      <c r="C505" s="20" t="s">
        <v>17</v>
      </c>
    </row>
    <row r="506" spans="2:3" x14ac:dyDescent="0.25">
      <c r="B506" s="18">
        <v>11</v>
      </c>
      <c r="C506" s="20" t="s">
        <v>19</v>
      </c>
    </row>
    <row r="507" spans="2:3" x14ac:dyDescent="0.25">
      <c r="B507" s="18">
        <v>12</v>
      </c>
      <c r="C507" s="20" t="s">
        <v>19</v>
      </c>
    </row>
    <row r="508" spans="2:3" x14ac:dyDescent="0.25">
      <c r="B508" s="18">
        <v>20</v>
      </c>
      <c r="C508" s="20" t="s">
        <v>19</v>
      </c>
    </row>
    <row r="509" spans="2:3" x14ac:dyDescent="0.25">
      <c r="B509" s="18">
        <v>12</v>
      </c>
      <c r="C509" s="20" t="s">
        <v>19</v>
      </c>
    </row>
    <row r="510" spans="2:3" x14ac:dyDescent="0.25">
      <c r="B510" s="18">
        <v>12</v>
      </c>
      <c r="C510" s="20" t="s">
        <v>19</v>
      </c>
    </row>
    <row r="511" spans="2:3" x14ac:dyDescent="0.25">
      <c r="B511" s="18">
        <v>20</v>
      </c>
      <c r="C511" s="20" t="s">
        <v>19</v>
      </c>
    </row>
    <row r="512" spans="2:3" x14ac:dyDescent="0.25">
      <c r="B512" s="18">
        <v>20</v>
      </c>
      <c r="C512" s="20" t="s">
        <v>19</v>
      </c>
    </row>
    <row r="513" spans="2:3" x14ac:dyDescent="0.25">
      <c r="B513" s="18">
        <v>12</v>
      </c>
      <c r="C513" s="20" t="s">
        <v>19</v>
      </c>
    </row>
    <row r="514" spans="2:3" x14ac:dyDescent="0.25">
      <c r="B514" s="18">
        <v>14</v>
      </c>
      <c r="C514" s="20" t="s">
        <v>17</v>
      </c>
    </row>
    <row r="515" spans="2:3" x14ac:dyDescent="0.25">
      <c r="B515" s="18">
        <v>13</v>
      </c>
      <c r="C515" s="20" t="s">
        <v>19</v>
      </c>
    </row>
    <row r="516" spans="2:3" x14ac:dyDescent="0.25">
      <c r="B516" s="18">
        <v>15</v>
      </c>
      <c r="C516" s="20" t="s">
        <v>19</v>
      </c>
    </row>
    <row r="517" spans="2:3" x14ac:dyDescent="0.25">
      <c r="B517" s="18">
        <v>14</v>
      </c>
      <c r="C517" s="20" t="s">
        <v>19</v>
      </c>
    </row>
    <row r="518" spans="2:3" x14ac:dyDescent="0.25">
      <c r="B518" s="18">
        <v>13</v>
      </c>
      <c r="C518" s="20" t="s">
        <v>19</v>
      </c>
    </row>
    <row r="519" spans="2:3" x14ac:dyDescent="0.25">
      <c r="B519" s="18">
        <v>23</v>
      </c>
      <c r="C519" s="20" t="s">
        <v>19</v>
      </c>
    </row>
    <row r="520" spans="2:3" x14ac:dyDescent="0.25">
      <c r="B520" s="18">
        <v>15</v>
      </c>
      <c r="C520" s="20" t="s">
        <v>19</v>
      </c>
    </row>
    <row r="521" spans="2:3" x14ac:dyDescent="0.25">
      <c r="B521" s="18">
        <v>11</v>
      </c>
      <c r="C521" s="20" t="s">
        <v>19</v>
      </c>
    </row>
    <row r="522" spans="2:3" x14ac:dyDescent="0.25">
      <c r="B522" s="18">
        <v>13</v>
      </c>
      <c r="C522" s="20" t="s">
        <v>19</v>
      </c>
    </row>
    <row r="523" spans="2:3" x14ac:dyDescent="0.25">
      <c r="B523" s="18">
        <v>11</v>
      </c>
      <c r="C523" s="20" t="s">
        <v>17</v>
      </c>
    </row>
    <row r="524" spans="2:3" x14ac:dyDescent="0.25">
      <c r="B524" s="18">
        <v>11</v>
      </c>
      <c r="C524" s="20" t="s">
        <v>17</v>
      </c>
    </row>
    <row r="525" spans="2:3" x14ac:dyDescent="0.25">
      <c r="B525" s="18">
        <v>18</v>
      </c>
      <c r="C525" s="20" t="s">
        <v>19</v>
      </c>
    </row>
    <row r="526" spans="2:3" x14ac:dyDescent="0.25">
      <c r="B526" s="18">
        <v>16</v>
      </c>
      <c r="C526" s="20" t="s">
        <v>19</v>
      </c>
    </row>
    <row r="527" spans="2:3" x14ac:dyDescent="0.25">
      <c r="B527" s="18">
        <v>22</v>
      </c>
      <c r="C527" s="20" t="s">
        <v>19</v>
      </c>
    </row>
    <row r="528" spans="2:3" x14ac:dyDescent="0.25">
      <c r="B528" s="18">
        <v>20</v>
      </c>
      <c r="C528" s="20" t="s">
        <v>19</v>
      </c>
    </row>
    <row r="529" spans="2:3" x14ac:dyDescent="0.25">
      <c r="B529" s="18">
        <v>18</v>
      </c>
      <c r="C529" s="20" t="s">
        <v>19</v>
      </c>
    </row>
    <row r="530" spans="2:3" x14ac:dyDescent="0.25">
      <c r="B530" s="18">
        <v>12</v>
      </c>
      <c r="C530" s="20" t="s">
        <v>19</v>
      </c>
    </row>
    <row r="531" spans="2:3" x14ac:dyDescent="0.25">
      <c r="B531" s="18">
        <v>20</v>
      </c>
      <c r="C531" s="20" t="s">
        <v>19</v>
      </c>
    </row>
    <row r="532" spans="2:3" x14ac:dyDescent="0.25">
      <c r="B532" s="18">
        <v>17</v>
      </c>
      <c r="C532" s="20" t="s">
        <v>19</v>
      </c>
    </row>
    <row r="533" spans="2:3" x14ac:dyDescent="0.25">
      <c r="B533" s="18">
        <v>11</v>
      </c>
      <c r="C533" s="20" t="s">
        <v>19</v>
      </c>
    </row>
    <row r="534" spans="2:3" x14ac:dyDescent="0.25">
      <c r="B534" s="18">
        <v>14</v>
      </c>
      <c r="C534" s="20" t="s">
        <v>19</v>
      </c>
    </row>
    <row r="535" spans="2:3" x14ac:dyDescent="0.25">
      <c r="B535" s="18">
        <v>14</v>
      </c>
      <c r="C535" s="20" t="s">
        <v>17</v>
      </c>
    </row>
    <row r="536" spans="2:3" x14ac:dyDescent="0.25">
      <c r="B536" s="18">
        <v>11</v>
      </c>
      <c r="C536" s="20" t="s">
        <v>19</v>
      </c>
    </row>
    <row r="537" spans="2:3" x14ac:dyDescent="0.25">
      <c r="B537" s="18">
        <v>12</v>
      </c>
      <c r="C537" s="20" t="s">
        <v>19</v>
      </c>
    </row>
    <row r="538" spans="2:3" x14ac:dyDescent="0.25">
      <c r="B538" s="18">
        <v>14</v>
      </c>
      <c r="C538" s="20" t="s">
        <v>17</v>
      </c>
    </row>
    <row r="539" spans="2:3" x14ac:dyDescent="0.25">
      <c r="B539" s="18">
        <v>13</v>
      </c>
      <c r="C539" s="20" t="s">
        <v>19</v>
      </c>
    </row>
    <row r="540" spans="2:3" x14ac:dyDescent="0.25">
      <c r="B540" s="18">
        <v>11</v>
      </c>
      <c r="C540" s="20" t="s">
        <v>19</v>
      </c>
    </row>
    <row r="541" spans="2:3" x14ac:dyDescent="0.25">
      <c r="B541" s="18">
        <v>15</v>
      </c>
      <c r="C541" s="20" t="s">
        <v>19</v>
      </c>
    </row>
    <row r="542" spans="2:3" x14ac:dyDescent="0.25">
      <c r="B542" s="18">
        <v>12</v>
      </c>
      <c r="C542" s="20" t="s">
        <v>19</v>
      </c>
    </row>
    <row r="543" spans="2:3" x14ac:dyDescent="0.25">
      <c r="B543" s="18">
        <v>21</v>
      </c>
      <c r="C543" s="20" t="s">
        <v>19</v>
      </c>
    </row>
    <row r="544" spans="2:3" x14ac:dyDescent="0.25">
      <c r="B544" s="18">
        <v>19</v>
      </c>
      <c r="C544" s="20" t="s">
        <v>19</v>
      </c>
    </row>
    <row r="545" spans="2:3" x14ac:dyDescent="0.25">
      <c r="B545" s="18">
        <v>15</v>
      </c>
      <c r="C545" s="20" t="s">
        <v>19</v>
      </c>
    </row>
    <row r="546" spans="2:3" x14ac:dyDescent="0.25">
      <c r="B546" s="18">
        <v>14</v>
      </c>
      <c r="C546" s="20" t="s">
        <v>19</v>
      </c>
    </row>
    <row r="547" spans="2:3" x14ac:dyDescent="0.25">
      <c r="B547" s="18">
        <v>21</v>
      </c>
      <c r="C547" s="20" t="s">
        <v>19</v>
      </c>
    </row>
    <row r="548" spans="2:3" x14ac:dyDescent="0.25">
      <c r="B548" s="18">
        <v>12</v>
      </c>
      <c r="C548" s="20" t="s">
        <v>19</v>
      </c>
    </row>
    <row r="549" spans="2:3" x14ac:dyDescent="0.25">
      <c r="B549" s="18">
        <v>15</v>
      </c>
      <c r="C549" s="20" t="s">
        <v>19</v>
      </c>
    </row>
    <row r="550" spans="2:3" x14ac:dyDescent="0.25">
      <c r="B550" s="18">
        <v>13</v>
      </c>
      <c r="C550" s="20" t="s">
        <v>17</v>
      </c>
    </row>
    <row r="551" spans="2:3" x14ac:dyDescent="0.25">
      <c r="B551" s="18">
        <v>14</v>
      </c>
      <c r="C551" s="20" t="s">
        <v>19</v>
      </c>
    </row>
    <row r="552" spans="2:3" x14ac:dyDescent="0.25">
      <c r="B552" s="18">
        <v>14</v>
      </c>
      <c r="C552" s="20" t="s">
        <v>19</v>
      </c>
    </row>
    <row r="553" spans="2:3" x14ac:dyDescent="0.25">
      <c r="B553" s="18">
        <v>14</v>
      </c>
      <c r="C553" s="20" t="s">
        <v>19</v>
      </c>
    </row>
    <row r="554" spans="2:3" x14ac:dyDescent="0.25">
      <c r="B554" s="18">
        <v>12</v>
      </c>
      <c r="C554" s="20" t="s">
        <v>19</v>
      </c>
    </row>
    <row r="555" spans="2:3" x14ac:dyDescent="0.25">
      <c r="B555" s="18">
        <v>23</v>
      </c>
      <c r="C555" s="20" t="s">
        <v>19</v>
      </c>
    </row>
    <row r="556" spans="2:3" x14ac:dyDescent="0.25">
      <c r="B556" s="18">
        <v>11</v>
      </c>
      <c r="C556" s="20" t="s">
        <v>19</v>
      </c>
    </row>
    <row r="557" spans="2:3" x14ac:dyDescent="0.25">
      <c r="B557" s="18">
        <v>12</v>
      </c>
      <c r="C557" s="20" t="s">
        <v>17</v>
      </c>
    </row>
    <row r="558" spans="2:3" x14ac:dyDescent="0.25">
      <c r="B558" s="18">
        <v>18</v>
      </c>
      <c r="C558" s="20" t="s">
        <v>19</v>
      </c>
    </row>
    <row r="559" spans="2:3" x14ac:dyDescent="0.25">
      <c r="B559" s="18">
        <v>11</v>
      </c>
      <c r="C559" s="20" t="s">
        <v>19</v>
      </c>
    </row>
    <row r="560" spans="2:3" x14ac:dyDescent="0.25">
      <c r="B560" s="18">
        <v>14</v>
      </c>
      <c r="C560" s="20" t="s">
        <v>19</v>
      </c>
    </row>
    <row r="561" spans="2:3" x14ac:dyDescent="0.25">
      <c r="B561" s="18">
        <v>15</v>
      </c>
      <c r="C561" s="20" t="s">
        <v>19</v>
      </c>
    </row>
    <row r="562" spans="2:3" x14ac:dyDescent="0.25">
      <c r="B562" s="18">
        <v>11</v>
      </c>
      <c r="C562" s="20" t="s">
        <v>19</v>
      </c>
    </row>
    <row r="563" spans="2:3" x14ac:dyDescent="0.25">
      <c r="B563" s="18">
        <v>20</v>
      </c>
      <c r="C563" s="20" t="s">
        <v>19</v>
      </c>
    </row>
    <row r="564" spans="2:3" x14ac:dyDescent="0.25">
      <c r="B564" s="18">
        <v>19</v>
      </c>
      <c r="C564" s="20" t="s">
        <v>19</v>
      </c>
    </row>
    <row r="565" spans="2:3" x14ac:dyDescent="0.25">
      <c r="B565" s="18">
        <v>14</v>
      </c>
      <c r="C565" s="20" t="s">
        <v>19</v>
      </c>
    </row>
    <row r="566" spans="2:3" x14ac:dyDescent="0.25">
      <c r="B566" s="18">
        <v>17</v>
      </c>
      <c r="C566" s="20" t="s">
        <v>19</v>
      </c>
    </row>
    <row r="567" spans="2:3" x14ac:dyDescent="0.25">
      <c r="B567" s="18">
        <v>11</v>
      </c>
      <c r="C567" s="20" t="s">
        <v>19</v>
      </c>
    </row>
    <row r="568" spans="2:3" x14ac:dyDescent="0.25">
      <c r="B568" s="18">
        <v>15</v>
      </c>
      <c r="C568" s="20" t="s">
        <v>19</v>
      </c>
    </row>
    <row r="569" spans="2:3" x14ac:dyDescent="0.25">
      <c r="B569" s="18">
        <v>13</v>
      </c>
      <c r="C569" s="20" t="s">
        <v>19</v>
      </c>
    </row>
    <row r="570" spans="2:3" x14ac:dyDescent="0.25">
      <c r="B570" s="18">
        <v>14</v>
      </c>
      <c r="C570" s="20" t="s">
        <v>19</v>
      </c>
    </row>
    <row r="571" spans="2:3" x14ac:dyDescent="0.25">
      <c r="B571" s="18">
        <v>11</v>
      </c>
      <c r="C571" s="20" t="s">
        <v>19</v>
      </c>
    </row>
    <row r="572" spans="2:3" x14ac:dyDescent="0.25">
      <c r="B572" s="18">
        <v>13</v>
      </c>
      <c r="C572" s="20" t="s">
        <v>17</v>
      </c>
    </row>
    <row r="573" spans="2:3" x14ac:dyDescent="0.25">
      <c r="B573" s="18">
        <v>23</v>
      </c>
      <c r="C573" s="20" t="s">
        <v>19</v>
      </c>
    </row>
    <row r="574" spans="2:3" x14ac:dyDescent="0.25">
      <c r="B574" s="18">
        <v>13</v>
      </c>
      <c r="C574" s="20" t="s">
        <v>19</v>
      </c>
    </row>
    <row r="575" spans="2:3" x14ac:dyDescent="0.25">
      <c r="B575" s="18">
        <v>18</v>
      </c>
      <c r="C575" s="20" t="s">
        <v>19</v>
      </c>
    </row>
    <row r="576" spans="2:3" x14ac:dyDescent="0.25">
      <c r="B576" s="18">
        <v>12</v>
      </c>
      <c r="C576" s="20" t="s">
        <v>17</v>
      </c>
    </row>
    <row r="577" spans="2:3" x14ac:dyDescent="0.25">
      <c r="B577" s="18">
        <v>22</v>
      </c>
      <c r="C577" s="20" t="s">
        <v>19</v>
      </c>
    </row>
    <row r="578" spans="2:3" x14ac:dyDescent="0.25">
      <c r="B578" s="18">
        <v>13</v>
      </c>
      <c r="C578" s="20" t="s">
        <v>17</v>
      </c>
    </row>
    <row r="579" spans="2:3" x14ac:dyDescent="0.25">
      <c r="B579" s="18">
        <v>15</v>
      </c>
      <c r="C579" s="20" t="s">
        <v>19</v>
      </c>
    </row>
    <row r="580" spans="2:3" x14ac:dyDescent="0.25">
      <c r="B580" s="18">
        <v>18</v>
      </c>
      <c r="C580" s="20" t="s">
        <v>19</v>
      </c>
    </row>
    <row r="581" spans="2:3" x14ac:dyDescent="0.25">
      <c r="B581" s="18">
        <v>14</v>
      </c>
      <c r="C581" s="20" t="s">
        <v>19</v>
      </c>
    </row>
    <row r="582" spans="2:3" x14ac:dyDescent="0.25">
      <c r="B582" s="18">
        <v>12</v>
      </c>
      <c r="C582" s="20" t="s">
        <v>19</v>
      </c>
    </row>
    <row r="583" spans="2:3" x14ac:dyDescent="0.25">
      <c r="B583" s="18">
        <v>17</v>
      </c>
      <c r="C583" s="20" t="s">
        <v>17</v>
      </c>
    </row>
    <row r="584" spans="2:3" x14ac:dyDescent="0.25">
      <c r="B584" s="18">
        <v>16</v>
      </c>
      <c r="C584" s="20" t="s">
        <v>19</v>
      </c>
    </row>
    <row r="585" spans="2:3" x14ac:dyDescent="0.25">
      <c r="B585" s="18">
        <v>11</v>
      </c>
      <c r="C585" s="20" t="s">
        <v>19</v>
      </c>
    </row>
    <row r="586" spans="2:3" x14ac:dyDescent="0.25">
      <c r="B586" s="18">
        <v>19</v>
      </c>
      <c r="C586" s="20" t="s">
        <v>19</v>
      </c>
    </row>
    <row r="587" spans="2:3" x14ac:dyDescent="0.25">
      <c r="B587" s="18">
        <v>13</v>
      </c>
      <c r="C587" s="20" t="s">
        <v>19</v>
      </c>
    </row>
    <row r="588" spans="2:3" x14ac:dyDescent="0.25">
      <c r="B588" s="18">
        <v>12</v>
      </c>
      <c r="C588" s="20" t="s">
        <v>19</v>
      </c>
    </row>
    <row r="589" spans="2:3" x14ac:dyDescent="0.25">
      <c r="B589" s="18">
        <v>11</v>
      </c>
      <c r="C589" s="20" t="s">
        <v>19</v>
      </c>
    </row>
    <row r="590" spans="2:3" x14ac:dyDescent="0.25">
      <c r="B590" s="18">
        <v>16</v>
      </c>
      <c r="C590" s="20" t="s">
        <v>19</v>
      </c>
    </row>
    <row r="591" spans="2:3" x14ac:dyDescent="0.25">
      <c r="B591" s="18">
        <v>21</v>
      </c>
      <c r="C591" s="20" t="s">
        <v>19</v>
      </c>
    </row>
    <row r="592" spans="2:3" x14ac:dyDescent="0.25">
      <c r="B592" s="18">
        <v>24</v>
      </c>
      <c r="C592" s="20" t="s">
        <v>19</v>
      </c>
    </row>
    <row r="593" spans="2:3" x14ac:dyDescent="0.25">
      <c r="B593" s="18">
        <v>17</v>
      </c>
      <c r="C593" s="20" t="s">
        <v>19</v>
      </c>
    </row>
    <row r="594" spans="2:3" x14ac:dyDescent="0.25">
      <c r="B594" s="18">
        <v>13</v>
      </c>
      <c r="C594" s="20" t="s">
        <v>19</v>
      </c>
    </row>
    <row r="595" spans="2:3" x14ac:dyDescent="0.25">
      <c r="B595" s="18">
        <v>21</v>
      </c>
      <c r="C595" s="20" t="s">
        <v>17</v>
      </c>
    </row>
    <row r="596" spans="2:3" x14ac:dyDescent="0.25">
      <c r="B596" s="18">
        <v>11</v>
      </c>
      <c r="C596" s="20" t="s">
        <v>19</v>
      </c>
    </row>
    <row r="597" spans="2:3" x14ac:dyDescent="0.25">
      <c r="B597" s="18">
        <v>20</v>
      </c>
      <c r="C597" s="20" t="s">
        <v>19</v>
      </c>
    </row>
    <row r="598" spans="2:3" x14ac:dyDescent="0.25">
      <c r="B598" s="18">
        <v>16</v>
      </c>
      <c r="C598" s="20" t="s">
        <v>19</v>
      </c>
    </row>
    <row r="599" spans="2:3" x14ac:dyDescent="0.25">
      <c r="B599" s="18">
        <v>11</v>
      </c>
      <c r="C599" s="20" t="s">
        <v>17</v>
      </c>
    </row>
    <row r="600" spans="2:3" x14ac:dyDescent="0.25">
      <c r="B600" s="18">
        <v>11</v>
      </c>
      <c r="C600" s="20" t="s">
        <v>19</v>
      </c>
    </row>
    <row r="601" spans="2:3" x14ac:dyDescent="0.25">
      <c r="B601" s="18">
        <v>15</v>
      </c>
      <c r="C601" s="20" t="s">
        <v>17</v>
      </c>
    </row>
    <row r="602" spans="2:3" x14ac:dyDescent="0.25">
      <c r="B602" s="18">
        <v>11</v>
      </c>
      <c r="C602" s="20" t="s">
        <v>19</v>
      </c>
    </row>
    <row r="603" spans="2:3" x14ac:dyDescent="0.25">
      <c r="B603" s="18">
        <v>15</v>
      </c>
      <c r="C603" s="20" t="s">
        <v>19</v>
      </c>
    </row>
    <row r="604" spans="2:3" x14ac:dyDescent="0.25">
      <c r="B604" s="18">
        <v>24</v>
      </c>
      <c r="C604" s="20" t="s">
        <v>19</v>
      </c>
    </row>
    <row r="605" spans="2:3" x14ac:dyDescent="0.25">
      <c r="B605" s="18">
        <v>12</v>
      </c>
      <c r="C605" s="20" t="s">
        <v>17</v>
      </c>
    </row>
    <row r="606" spans="2:3" x14ac:dyDescent="0.25">
      <c r="B606" s="18">
        <v>13</v>
      </c>
      <c r="C606" s="20" t="s">
        <v>19</v>
      </c>
    </row>
    <row r="607" spans="2:3" x14ac:dyDescent="0.25">
      <c r="B607" s="18">
        <v>13</v>
      </c>
      <c r="C607" s="20" t="s">
        <v>19</v>
      </c>
    </row>
    <row r="608" spans="2:3" x14ac:dyDescent="0.25">
      <c r="B608" s="18">
        <v>17</v>
      </c>
      <c r="C608" s="20" t="s">
        <v>17</v>
      </c>
    </row>
    <row r="609" spans="2:3" x14ac:dyDescent="0.25">
      <c r="B609" s="18">
        <v>13</v>
      </c>
      <c r="C609" s="20" t="s">
        <v>19</v>
      </c>
    </row>
    <row r="610" spans="2:3" x14ac:dyDescent="0.25">
      <c r="B610" s="18">
        <v>12</v>
      </c>
      <c r="C610" s="20" t="s">
        <v>19</v>
      </c>
    </row>
    <row r="611" spans="2:3" x14ac:dyDescent="0.25">
      <c r="B611" s="18">
        <v>14</v>
      </c>
      <c r="C611" s="20" t="s">
        <v>19</v>
      </c>
    </row>
    <row r="612" spans="2:3" x14ac:dyDescent="0.25">
      <c r="B612" s="18">
        <v>24</v>
      </c>
      <c r="C612" s="20" t="s">
        <v>19</v>
      </c>
    </row>
    <row r="613" spans="2:3" x14ac:dyDescent="0.25">
      <c r="B613" s="18">
        <v>14</v>
      </c>
      <c r="C613" s="20" t="s">
        <v>19</v>
      </c>
    </row>
    <row r="614" spans="2:3" x14ac:dyDescent="0.25">
      <c r="B614" s="18">
        <v>13</v>
      </c>
      <c r="C614" s="20" t="s">
        <v>19</v>
      </c>
    </row>
    <row r="615" spans="2:3" x14ac:dyDescent="0.25">
      <c r="B615" s="18">
        <v>15</v>
      </c>
      <c r="C615" s="20" t="s">
        <v>19</v>
      </c>
    </row>
    <row r="616" spans="2:3" x14ac:dyDescent="0.25">
      <c r="B616" s="18">
        <v>16</v>
      </c>
      <c r="C616" s="20" t="s">
        <v>19</v>
      </c>
    </row>
    <row r="617" spans="2:3" x14ac:dyDescent="0.25">
      <c r="B617" s="18">
        <v>18</v>
      </c>
      <c r="C617" s="20" t="s">
        <v>17</v>
      </c>
    </row>
    <row r="618" spans="2:3" x14ac:dyDescent="0.25">
      <c r="B618" s="18">
        <v>16</v>
      </c>
      <c r="C618" s="20" t="s">
        <v>17</v>
      </c>
    </row>
    <row r="619" spans="2:3" x14ac:dyDescent="0.25">
      <c r="B619" s="18">
        <v>24</v>
      </c>
      <c r="C619" s="20" t="s">
        <v>19</v>
      </c>
    </row>
    <row r="620" spans="2:3" x14ac:dyDescent="0.25">
      <c r="B620" s="18">
        <v>16</v>
      </c>
      <c r="C620" s="20" t="s">
        <v>19</v>
      </c>
    </row>
    <row r="621" spans="2:3" x14ac:dyDescent="0.25">
      <c r="B621" s="18">
        <v>21</v>
      </c>
      <c r="C621" s="20" t="s">
        <v>19</v>
      </c>
    </row>
    <row r="622" spans="2:3" x14ac:dyDescent="0.25">
      <c r="B622" s="18">
        <v>20</v>
      </c>
      <c r="C622" s="20" t="s">
        <v>19</v>
      </c>
    </row>
    <row r="623" spans="2:3" x14ac:dyDescent="0.25">
      <c r="B623" s="18">
        <v>19</v>
      </c>
      <c r="C623" s="20" t="s">
        <v>19</v>
      </c>
    </row>
    <row r="624" spans="2:3" x14ac:dyDescent="0.25">
      <c r="B624" s="18">
        <v>14</v>
      </c>
      <c r="C624" s="20" t="s">
        <v>17</v>
      </c>
    </row>
    <row r="625" spans="2:3" x14ac:dyDescent="0.25">
      <c r="B625" s="18">
        <v>11</v>
      </c>
      <c r="C625" s="20" t="s">
        <v>19</v>
      </c>
    </row>
    <row r="626" spans="2:3" x14ac:dyDescent="0.25">
      <c r="B626" s="18">
        <v>14</v>
      </c>
      <c r="C626" s="20" t="s">
        <v>19</v>
      </c>
    </row>
    <row r="627" spans="2:3" x14ac:dyDescent="0.25">
      <c r="B627" s="18">
        <v>12</v>
      </c>
      <c r="C627" s="20" t="s">
        <v>19</v>
      </c>
    </row>
    <row r="628" spans="2:3" x14ac:dyDescent="0.25">
      <c r="B628" s="18">
        <v>13</v>
      </c>
      <c r="C628" s="20" t="s">
        <v>19</v>
      </c>
    </row>
    <row r="629" spans="2:3" x14ac:dyDescent="0.25">
      <c r="B629" s="18">
        <v>22</v>
      </c>
      <c r="C629" s="20" t="s">
        <v>19</v>
      </c>
    </row>
    <row r="630" spans="2:3" x14ac:dyDescent="0.25">
      <c r="B630" s="18">
        <v>11</v>
      </c>
      <c r="C630" s="20" t="s">
        <v>19</v>
      </c>
    </row>
    <row r="631" spans="2:3" x14ac:dyDescent="0.25">
      <c r="B631" s="18">
        <v>14</v>
      </c>
      <c r="C631" s="20" t="s">
        <v>19</v>
      </c>
    </row>
    <row r="632" spans="2:3" x14ac:dyDescent="0.25">
      <c r="B632" s="18">
        <v>11</v>
      </c>
      <c r="C632" s="20" t="s">
        <v>19</v>
      </c>
    </row>
    <row r="633" spans="2:3" x14ac:dyDescent="0.25">
      <c r="B633" s="18">
        <v>12</v>
      </c>
      <c r="C633" s="20" t="s">
        <v>19</v>
      </c>
    </row>
    <row r="634" spans="2:3" x14ac:dyDescent="0.25">
      <c r="B634" s="18">
        <v>18</v>
      </c>
      <c r="C634" s="20" t="s">
        <v>19</v>
      </c>
    </row>
    <row r="635" spans="2:3" x14ac:dyDescent="0.25">
      <c r="B635" s="18">
        <v>12</v>
      </c>
      <c r="C635" s="20" t="s">
        <v>19</v>
      </c>
    </row>
    <row r="636" spans="2:3" x14ac:dyDescent="0.25">
      <c r="B636" s="18">
        <v>12</v>
      </c>
      <c r="C636" s="20" t="s">
        <v>19</v>
      </c>
    </row>
    <row r="637" spans="2:3" x14ac:dyDescent="0.25">
      <c r="B637" s="18">
        <v>22</v>
      </c>
      <c r="C637" s="20" t="s">
        <v>19</v>
      </c>
    </row>
    <row r="638" spans="2:3" x14ac:dyDescent="0.25">
      <c r="B638" s="18">
        <v>19</v>
      </c>
      <c r="C638" s="20" t="s">
        <v>19</v>
      </c>
    </row>
    <row r="639" spans="2:3" x14ac:dyDescent="0.25">
      <c r="B639" s="18">
        <v>13</v>
      </c>
      <c r="C639" s="20" t="s">
        <v>19</v>
      </c>
    </row>
    <row r="640" spans="2:3" x14ac:dyDescent="0.25">
      <c r="B640" s="18">
        <v>22</v>
      </c>
      <c r="C640" s="20" t="s">
        <v>19</v>
      </c>
    </row>
    <row r="641" spans="2:3" x14ac:dyDescent="0.25">
      <c r="B641" s="18">
        <v>24</v>
      </c>
      <c r="C641" s="20" t="s">
        <v>19</v>
      </c>
    </row>
    <row r="642" spans="2:3" x14ac:dyDescent="0.25">
      <c r="B642" s="18">
        <v>14</v>
      </c>
      <c r="C642" s="20" t="s">
        <v>19</v>
      </c>
    </row>
    <row r="643" spans="2:3" x14ac:dyDescent="0.25">
      <c r="B643" s="18">
        <v>21</v>
      </c>
      <c r="C643" s="20" t="s">
        <v>19</v>
      </c>
    </row>
    <row r="644" spans="2:3" x14ac:dyDescent="0.25">
      <c r="B644" s="18">
        <v>18</v>
      </c>
      <c r="C644" s="20" t="s">
        <v>19</v>
      </c>
    </row>
    <row r="645" spans="2:3" x14ac:dyDescent="0.25">
      <c r="B645" s="18">
        <v>20</v>
      </c>
      <c r="C645" s="20" t="s">
        <v>19</v>
      </c>
    </row>
    <row r="646" spans="2:3" x14ac:dyDescent="0.25">
      <c r="B646" s="18">
        <v>19</v>
      </c>
      <c r="C646" s="20" t="s">
        <v>17</v>
      </c>
    </row>
    <row r="647" spans="2:3" x14ac:dyDescent="0.25">
      <c r="B647" s="18">
        <v>12</v>
      </c>
      <c r="C647" s="20" t="s">
        <v>19</v>
      </c>
    </row>
    <row r="648" spans="2:3" x14ac:dyDescent="0.25">
      <c r="B648" s="18">
        <v>12</v>
      </c>
      <c r="C648" s="20" t="s">
        <v>19</v>
      </c>
    </row>
    <row r="649" spans="2:3" x14ac:dyDescent="0.25">
      <c r="B649" s="18">
        <v>16</v>
      </c>
      <c r="C649" s="20" t="s">
        <v>19</v>
      </c>
    </row>
    <row r="650" spans="2:3" x14ac:dyDescent="0.25">
      <c r="B650" s="18">
        <v>17</v>
      </c>
      <c r="C650" s="20" t="s">
        <v>19</v>
      </c>
    </row>
    <row r="651" spans="2:3" x14ac:dyDescent="0.25">
      <c r="B651" s="18">
        <v>14</v>
      </c>
      <c r="C651" s="20" t="s">
        <v>19</v>
      </c>
    </row>
    <row r="652" spans="2:3" x14ac:dyDescent="0.25">
      <c r="B652" s="18">
        <v>19</v>
      </c>
      <c r="C652" s="20" t="s">
        <v>19</v>
      </c>
    </row>
    <row r="653" spans="2:3" x14ac:dyDescent="0.25">
      <c r="B653" s="18">
        <v>13</v>
      </c>
      <c r="C653" s="20" t="s">
        <v>19</v>
      </c>
    </row>
    <row r="654" spans="2:3" x14ac:dyDescent="0.25">
      <c r="B654" s="18">
        <v>19</v>
      </c>
      <c r="C654" s="20" t="s">
        <v>19</v>
      </c>
    </row>
    <row r="655" spans="2:3" x14ac:dyDescent="0.25">
      <c r="B655" s="18">
        <v>19</v>
      </c>
      <c r="C655" s="20" t="s">
        <v>17</v>
      </c>
    </row>
    <row r="656" spans="2:3" x14ac:dyDescent="0.25">
      <c r="B656" s="18">
        <v>14</v>
      </c>
      <c r="C656" s="20" t="s">
        <v>19</v>
      </c>
    </row>
    <row r="657" spans="2:3" x14ac:dyDescent="0.25">
      <c r="B657" s="18">
        <v>16</v>
      </c>
      <c r="C657" s="20" t="s">
        <v>19</v>
      </c>
    </row>
    <row r="658" spans="2:3" x14ac:dyDescent="0.25">
      <c r="B658" s="18">
        <v>15</v>
      </c>
      <c r="C658" s="20" t="s">
        <v>19</v>
      </c>
    </row>
    <row r="659" spans="2:3" x14ac:dyDescent="0.25">
      <c r="B659" s="18">
        <v>18</v>
      </c>
      <c r="C659" s="20" t="s">
        <v>19</v>
      </c>
    </row>
    <row r="660" spans="2:3" x14ac:dyDescent="0.25">
      <c r="B660" s="18">
        <v>13</v>
      </c>
      <c r="C660" s="20" t="s">
        <v>19</v>
      </c>
    </row>
    <row r="661" spans="2:3" x14ac:dyDescent="0.25">
      <c r="B661" s="18">
        <v>22</v>
      </c>
      <c r="C661" s="20" t="s">
        <v>19</v>
      </c>
    </row>
    <row r="662" spans="2:3" x14ac:dyDescent="0.25">
      <c r="B662" s="18">
        <v>13</v>
      </c>
      <c r="C662" s="20" t="s">
        <v>19</v>
      </c>
    </row>
    <row r="663" spans="2:3" x14ac:dyDescent="0.25">
      <c r="B663" s="18">
        <v>11</v>
      </c>
      <c r="C663" s="20" t="s">
        <v>19</v>
      </c>
    </row>
    <row r="664" spans="2:3" x14ac:dyDescent="0.25">
      <c r="B664" s="18">
        <v>11</v>
      </c>
      <c r="C664" s="20" t="s">
        <v>19</v>
      </c>
    </row>
    <row r="665" spans="2:3" x14ac:dyDescent="0.25">
      <c r="B665" s="18">
        <v>11</v>
      </c>
      <c r="C665" s="20" t="s">
        <v>19</v>
      </c>
    </row>
    <row r="666" spans="2:3" x14ac:dyDescent="0.25">
      <c r="B666" s="18">
        <v>24</v>
      </c>
      <c r="C666" s="20" t="s">
        <v>17</v>
      </c>
    </row>
    <row r="667" spans="2:3" x14ac:dyDescent="0.25">
      <c r="B667" s="18">
        <v>14</v>
      </c>
      <c r="C667" s="20" t="s">
        <v>19</v>
      </c>
    </row>
    <row r="668" spans="2:3" x14ac:dyDescent="0.25">
      <c r="B668" s="18">
        <v>13</v>
      </c>
      <c r="C668" s="20" t="s">
        <v>19</v>
      </c>
    </row>
    <row r="669" spans="2:3" x14ac:dyDescent="0.25">
      <c r="B669" s="18">
        <v>14</v>
      </c>
      <c r="C669" s="20" t="s">
        <v>19</v>
      </c>
    </row>
    <row r="670" spans="2:3" x14ac:dyDescent="0.25">
      <c r="B670" s="18">
        <v>14</v>
      </c>
      <c r="C670" s="20" t="s">
        <v>17</v>
      </c>
    </row>
    <row r="671" spans="2:3" x14ac:dyDescent="0.25">
      <c r="B671" s="18">
        <v>21</v>
      </c>
      <c r="C671" s="20" t="s">
        <v>19</v>
      </c>
    </row>
    <row r="672" spans="2:3" x14ac:dyDescent="0.25">
      <c r="B672" s="18">
        <v>13</v>
      </c>
      <c r="C672" s="20" t="s">
        <v>17</v>
      </c>
    </row>
    <row r="673" spans="2:3" x14ac:dyDescent="0.25">
      <c r="B673" s="18">
        <v>19</v>
      </c>
      <c r="C673" s="20" t="s">
        <v>17</v>
      </c>
    </row>
    <row r="674" spans="2:3" x14ac:dyDescent="0.25">
      <c r="B674" s="18">
        <v>17</v>
      </c>
      <c r="C674" s="20" t="s">
        <v>19</v>
      </c>
    </row>
    <row r="675" spans="2:3" x14ac:dyDescent="0.25">
      <c r="B675" s="18">
        <v>18</v>
      </c>
      <c r="C675" s="20" t="s">
        <v>19</v>
      </c>
    </row>
    <row r="676" spans="2:3" x14ac:dyDescent="0.25">
      <c r="B676" s="18">
        <v>19</v>
      </c>
      <c r="C676" s="20" t="s">
        <v>17</v>
      </c>
    </row>
    <row r="677" spans="2:3" x14ac:dyDescent="0.25">
      <c r="B677" s="18">
        <v>13</v>
      </c>
      <c r="C677" s="20" t="s">
        <v>17</v>
      </c>
    </row>
    <row r="678" spans="2:3" x14ac:dyDescent="0.25">
      <c r="B678" s="18">
        <v>18</v>
      </c>
      <c r="C678" s="20" t="s">
        <v>19</v>
      </c>
    </row>
    <row r="679" spans="2:3" x14ac:dyDescent="0.25">
      <c r="B679" s="18">
        <v>21</v>
      </c>
      <c r="C679" s="20" t="s">
        <v>17</v>
      </c>
    </row>
    <row r="680" spans="2:3" x14ac:dyDescent="0.25">
      <c r="B680" s="18">
        <v>19</v>
      </c>
      <c r="C680" s="20" t="s">
        <v>19</v>
      </c>
    </row>
    <row r="681" spans="2:3" x14ac:dyDescent="0.25">
      <c r="B681" s="18">
        <v>14</v>
      </c>
      <c r="C681" s="20" t="s">
        <v>19</v>
      </c>
    </row>
    <row r="682" spans="2:3" x14ac:dyDescent="0.25">
      <c r="B682" s="18">
        <v>17</v>
      </c>
      <c r="C682" s="20" t="s">
        <v>19</v>
      </c>
    </row>
    <row r="683" spans="2:3" x14ac:dyDescent="0.25">
      <c r="B683" s="18">
        <v>11</v>
      </c>
      <c r="C683" s="20" t="s">
        <v>19</v>
      </c>
    </row>
    <row r="684" spans="2:3" x14ac:dyDescent="0.25">
      <c r="B684" s="18">
        <v>13</v>
      </c>
      <c r="C684" s="20" t="s">
        <v>19</v>
      </c>
    </row>
    <row r="685" spans="2:3" x14ac:dyDescent="0.25">
      <c r="B685" s="18">
        <v>15</v>
      </c>
      <c r="C685" s="20" t="s">
        <v>19</v>
      </c>
    </row>
    <row r="686" spans="2:3" x14ac:dyDescent="0.25">
      <c r="B686" s="18">
        <v>25</v>
      </c>
      <c r="C686" s="20" t="s">
        <v>19</v>
      </c>
    </row>
    <row r="687" spans="2:3" x14ac:dyDescent="0.25">
      <c r="B687" s="18">
        <v>11</v>
      </c>
      <c r="C687" s="20" t="s">
        <v>19</v>
      </c>
    </row>
    <row r="688" spans="2:3" x14ac:dyDescent="0.25">
      <c r="B688" s="18">
        <v>17</v>
      </c>
      <c r="C688" s="20" t="s">
        <v>19</v>
      </c>
    </row>
    <row r="689" spans="2:3" x14ac:dyDescent="0.25">
      <c r="B689" s="18">
        <v>13</v>
      </c>
      <c r="C689" s="20" t="s">
        <v>19</v>
      </c>
    </row>
    <row r="690" spans="2:3" x14ac:dyDescent="0.25">
      <c r="B690" s="18">
        <v>18</v>
      </c>
      <c r="C690" s="20" t="s">
        <v>19</v>
      </c>
    </row>
    <row r="691" spans="2:3" x14ac:dyDescent="0.25">
      <c r="B691" s="18">
        <v>13</v>
      </c>
      <c r="C691" s="20" t="s">
        <v>19</v>
      </c>
    </row>
    <row r="692" spans="2:3" x14ac:dyDescent="0.25">
      <c r="B692" s="18">
        <v>20</v>
      </c>
      <c r="C692" s="20" t="s">
        <v>19</v>
      </c>
    </row>
    <row r="693" spans="2:3" x14ac:dyDescent="0.25">
      <c r="B693" s="18">
        <v>18</v>
      </c>
      <c r="C693" s="20" t="s">
        <v>17</v>
      </c>
    </row>
    <row r="694" spans="2:3" x14ac:dyDescent="0.25">
      <c r="B694" s="18">
        <v>12</v>
      </c>
      <c r="C694" s="20" t="s">
        <v>19</v>
      </c>
    </row>
    <row r="695" spans="2:3" x14ac:dyDescent="0.25">
      <c r="B695" s="18">
        <v>12</v>
      </c>
      <c r="C695" s="20" t="s">
        <v>19</v>
      </c>
    </row>
    <row r="696" spans="2:3" x14ac:dyDescent="0.25">
      <c r="B696" s="18">
        <v>13</v>
      </c>
      <c r="C696" s="20" t="s">
        <v>19</v>
      </c>
    </row>
    <row r="697" spans="2:3" x14ac:dyDescent="0.25">
      <c r="B697" s="18">
        <v>21</v>
      </c>
      <c r="C697" s="20" t="s">
        <v>19</v>
      </c>
    </row>
    <row r="698" spans="2:3" x14ac:dyDescent="0.25">
      <c r="B698" s="18">
        <v>13</v>
      </c>
      <c r="C698" s="20" t="s">
        <v>17</v>
      </c>
    </row>
    <row r="699" spans="2:3" x14ac:dyDescent="0.25">
      <c r="B699" s="18">
        <v>19</v>
      </c>
      <c r="C699" s="20" t="s">
        <v>17</v>
      </c>
    </row>
    <row r="700" spans="2:3" x14ac:dyDescent="0.25">
      <c r="B700" s="18">
        <v>11</v>
      </c>
      <c r="C700" s="20" t="s">
        <v>19</v>
      </c>
    </row>
    <row r="701" spans="2:3" x14ac:dyDescent="0.25">
      <c r="B701" s="18">
        <v>14</v>
      </c>
      <c r="C701" s="20" t="s">
        <v>19</v>
      </c>
    </row>
    <row r="702" spans="2:3" x14ac:dyDescent="0.25">
      <c r="B702" s="18">
        <v>12</v>
      </c>
      <c r="C702" s="20" t="s">
        <v>19</v>
      </c>
    </row>
    <row r="703" spans="2:3" x14ac:dyDescent="0.25">
      <c r="B703" s="18">
        <v>11</v>
      </c>
      <c r="C703" s="20" t="s">
        <v>17</v>
      </c>
    </row>
    <row r="704" spans="2:3" x14ac:dyDescent="0.25">
      <c r="B704" s="18">
        <v>14</v>
      </c>
      <c r="C704" s="20" t="s">
        <v>19</v>
      </c>
    </row>
    <row r="705" spans="2:3" x14ac:dyDescent="0.25">
      <c r="B705" s="18">
        <v>11</v>
      </c>
      <c r="C705" s="20" t="s">
        <v>17</v>
      </c>
    </row>
    <row r="706" spans="2:3" x14ac:dyDescent="0.25">
      <c r="B706" s="18">
        <v>12</v>
      </c>
      <c r="C706" s="20" t="s">
        <v>19</v>
      </c>
    </row>
    <row r="707" spans="2:3" x14ac:dyDescent="0.25">
      <c r="B707" s="18">
        <v>15</v>
      </c>
      <c r="C707" s="20" t="s">
        <v>19</v>
      </c>
    </row>
    <row r="708" spans="2:3" x14ac:dyDescent="0.25">
      <c r="B708" s="18">
        <v>16</v>
      </c>
      <c r="C708" s="20" t="s">
        <v>19</v>
      </c>
    </row>
    <row r="709" spans="2:3" x14ac:dyDescent="0.25">
      <c r="B709" s="18">
        <v>15</v>
      </c>
      <c r="C709" s="20" t="s">
        <v>19</v>
      </c>
    </row>
    <row r="710" spans="2:3" x14ac:dyDescent="0.25">
      <c r="B710" s="18">
        <v>24</v>
      </c>
      <c r="C710" s="20" t="s">
        <v>17</v>
      </c>
    </row>
    <row r="711" spans="2:3" x14ac:dyDescent="0.25">
      <c r="B711" s="18">
        <v>13</v>
      </c>
      <c r="C711" s="20" t="s">
        <v>19</v>
      </c>
    </row>
    <row r="712" spans="2:3" x14ac:dyDescent="0.25">
      <c r="B712" s="18">
        <v>11</v>
      </c>
      <c r="C712" s="20" t="s">
        <v>19</v>
      </c>
    </row>
    <row r="713" spans="2:3" x14ac:dyDescent="0.25">
      <c r="B713" s="18">
        <v>13</v>
      </c>
      <c r="C713" s="20" t="s">
        <v>19</v>
      </c>
    </row>
    <row r="714" spans="2:3" x14ac:dyDescent="0.25">
      <c r="B714" s="18">
        <v>13</v>
      </c>
      <c r="C714" s="20" t="s">
        <v>19</v>
      </c>
    </row>
    <row r="715" spans="2:3" x14ac:dyDescent="0.25">
      <c r="B715" s="18">
        <v>18</v>
      </c>
      <c r="C715" s="20" t="s">
        <v>19</v>
      </c>
    </row>
    <row r="716" spans="2:3" x14ac:dyDescent="0.25">
      <c r="B716" s="18">
        <v>16</v>
      </c>
      <c r="C716" s="20" t="s">
        <v>17</v>
      </c>
    </row>
    <row r="717" spans="2:3" x14ac:dyDescent="0.25">
      <c r="B717" s="18">
        <v>19</v>
      </c>
      <c r="C717" s="20" t="s">
        <v>19</v>
      </c>
    </row>
    <row r="718" spans="2:3" x14ac:dyDescent="0.25">
      <c r="B718" s="18">
        <v>13</v>
      </c>
      <c r="C718" s="20" t="s">
        <v>19</v>
      </c>
    </row>
    <row r="719" spans="2:3" x14ac:dyDescent="0.25">
      <c r="B719" s="18">
        <v>22</v>
      </c>
      <c r="C719" s="20" t="s">
        <v>17</v>
      </c>
    </row>
    <row r="720" spans="2:3" x14ac:dyDescent="0.25">
      <c r="B720" s="18">
        <v>11</v>
      </c>
      <c r="C720" s="20" t="s">
        <v>19</v>
      </c>
    </row>
    <row r="721" spans="2:3" x14ac:dyDescent="0.25">
      <c r="B721" s="18">
        <v>20</v>
      </c>
      <c r="C721" s="20" t="s">
        <v>17</v>
      </c>
    </row>
    <row r="722" spans="2:3" x14ac:dyDescent="0.25">
      <c r="B722" s="18">
        <v>18</v>
      </c>
      <c r="C722" s="20" t="s">
        <v>19</v>
      </c>
    </row>
    <row r="723" spans="2:3" x14ac:dyDescent="0.25">
      <c r="B723" s="18">
        <v>14</v>
      </c>
      <c r="C723" s="20" t="s">
        <v>19</v>
      </c>
    </row>
    <row r="724" spans="2:3" x14ac:dyDescent="0.25">
      <c r="B724" s="18">
        <v>22</v>
      </c>
      <c r="C724" s="20" t="s">
        <v>19</v>
      </c>
    </row>
    <row r="725" spans="2:3" x14ac:dyDescent="0.25">
      <c r="B725" s="18">
        <v>13</v>
      </c>
      <c r="C725" s="20" t="s">
        <v>19</v>
      </c>
    </row>
    <row r="726" spans="2:3" x14ac:dyDescent="0.25">
      <c r="B726" s="18">
        <v>17</v>
      </c>
      <c r="C726" s="20" t="s">
        <v>19</v>
      </c>
    </row>
    <row r="727" spans="2:3" x14ac:dyDescent="0.25">
      <c r="B727" s="18">
        <v>14</v>
      </c>
      <c r="C727" s="20" t="s">
        <v>19</v>
      </c>
    </row>
    <row r="728" spans="2:3" x14ac:dyDescent="0.25">
      <c r="B728" s="18">
        <v>15</v>
      </c>
      <c r="C728" s="20" t="s">
        <v>19</v>
      </c>
    </row>
    <row r="729" spans="2:3" x14ac:dyDescent="0.25">
      <c r="B729" s="18">
        <v>17</v>
      </c>
      <c r="C729" s="20" t="s">
        <v>19</v>
      </c>
    </row>
    <row r="730" spans="2:3" x14ac:dyDescent="0.25">
      <c r="B730" s="18">
        <v>11</v>
      </c>
      <c r="C730" s="20" t="s">
        <v>17</v>
      </c>
    </row>
    <row r="731" spans="2:3" x14ac:dyDescent="0.25">
      <c r="B731" s="18">
        <v>18</v>
      </c>
      <c r="C731" s="20" t="s">
        <v>19</v>
      </c>
    </row>
    <row r="732" spans="2:3" x14ac:dyDescent="0.25">
      <c r="B732" s="18">
        <v>17</v>
      </c>
      <c r="C732" s="20" t="s">
        <v>19</v>
      </c>
    </row>
    <row r="733" spans="2:3" x14ac:dyDescent="0.25">
      <c r="B733" s="18">
        <v>13</v>
      </c>
      <c r="C733" s="20" t="s">
        <v>19</v>
      </c>
    </row>
    <row r="734" spans="2:3" x14ac:dyDescent="0.25">
      <c r="B734" s="18">
        <v>15</v>
      </c>
      <c r="C734" s="20" t="s">
        <v>19</v>
      </c>
    </row>
    <row r="735" spans="2:3" x14ac:dyDescent="0.25">
      <c r="B735" s="18">
        <v>24</v>
      </c>
      <c r="C735" s="20" t="s">
        <v>17</v>
      </c>
    </row>
    <row r="736" spans="2:3" x14ac:dyDescent="0.25">
      <c r="B736" s="18">
        <v>12</v>
      </c>
      <c r="C736" s="20" t="s">
        <v>19</v>
      </c>
    </row>
    <row r="737" spans="2:3" x14ac:dyDescent="0.25">
      <c r="B737" s="18">
        <v>15</v>
      </c>
      <c r="C737" s="20" t="s">
        <v>19</v>
      </c>
    </row>
    <row r="738" spans="2:3" x14ac:dyDescent="0.25">
      <c r="B738" s="18">
        <v>11</v>
      </c>
      <c r="C738" s="20" t="s">
        <v>19</v>
      </c>
    </row>
    <row r="739" spans="2:3" x14ac:dyDescent="0.25">
      <c r="B739" s="18">
        <v>11</v>
      </c>
      <c r="C739" s="20" t="s">
        <v>19</v>
      </c>
    </row>
    <row r="740" spans="2:3" x14ac:dyDescent="0.25">
      <c r="B740" s="18">
        <v>12</v>
      </c>
      <c r="C740" s="20" t="s">
        <v>19</v>
      </c>
    </row>
    <row r="741" spans="2:3" x14ac:dyDescent="0.25">
      <c r="B741" s="18">
        <v>15</v>
      </c>
      <c r="C741" s="20" t="s">
        <v>17</v>
      </c>
    </row>
    <row r="742" spans="2:3" x14ac:dyDescent="0.25">
      <c r="B742" s="18">
        <v>17</v>
      </c>
      <c r="C742" s="20" t="s">
        <v>17</v>
      </c>
    </row>
    <row r="743" spans="2:3" x14ac:dyDescent="0.25">
      <c r="B743" s="18">
        <v>12</v>
      </c>
      <c r="C743" s="20" t="s">
        <v>19</v>
      </c>
    </row>
    <row r="744" spans="2:3" x14ac:dyDescent="0.25">
      <c r="B744" s="18">
        <v>15</v>
      </c>
      <c r="C744" s="20" t="s">
        <v>19</v>
      </c>
    </row>
    <row r="745" spans="2:3" x14ac:dyDescent="0.25">
      <c r="B745" s="18">
        <v>13</v>
      </c>
      <c r="C745" s="20" t="s">
        <v>19</v>
      </c>
    </row>
    <row r="746" spans="2:3" x14ac:dyDescent="0.25">
      <c r="B746" s="18">
        <v>14</v>
      </c>
      <c r="C746" s="20" t="s">
        <v>19</v>
      </c>
    </row>
    <row r="747" spans="2:3" x14ac:dyDescent="0.25">
      <c r="B747" s="18">
        <v>14</v>
      </c>
      <c r="C747" s="20" t="s">
        <v>19</v>
      </c>
    </row>
    <row r="748" spans="2:3" x14ac:dyDescent="0.25">
      <c r="B748" s="18">
        <v>16</v>
      </c>
      <c r="C748" s="20" t="s">
        <v>19</v>
      </c>
    </row>
    <row r="749" spans="2:3" x14ac:dyDescent="0.25">
      <c r="B749" s="18">
        <v>18</v>
      </c>
      <c r="C749" s="20" t="s">
        <v>19</v>
      </c>
    </row>
    <row r="750" spans="2:3" x14ac:dyDescent="0.25">
      <c r="B750" s="18">
        <v>20</v>
      </c>
      <c r="C750" s="20" t="s">
        <v>19</v>
      </c>
    </row>
    <row r="751" spans="2:3" x14ac:dyDescent="0.25">
      <c r="B751" s="18">
        <v>13</v>
      </c>
      <c r="C751" s="20" t="s">
        <v>19</v>
      </c>
    </row>
    <row r="752" spans="2:3" x14ac:dyDescent="0.25">
      <c r="B752" s="18">
        <v>18</v>
      </c>
      <c r="C752" s="20" t="s">
        <v>19</v>
      </c>
    </row>
    <row r="753" spans="2:3" x14ac:dyDescent="0.25">
      <c r="B753" s="18">
        <v>13</v>
      </c>
      <c r="C753" s="20" t="s">
        <v>19</v>
      </c>
    </row>
    <row r="754" spans="2:3" x14ac:dyDescent="0.25">
      <c r="B754" s="18">
        <v>15</v>
      </c>
      <c r="C754" s="20" t="s">
        <v>17</v>
      </c>
    </row>
    <row r="755" spans="2:3" x14ac:dyDescent="0.25">
      <c r="B755" s="18">
        <v>14</v>
      </c>
      <c r="C755" s="20" t="s">
        <v>19</v>
      </c>
    </row>
    <row r="756" spans="2:3" x14ac:dyDescent="0.25">
      <c r="B756" s="18">
        <v>22</v>
      </c>
      <c r="C756" s="20" t="s">
        <v>19</v>
      </c>
    </row>
    <row r="757" spans="2:3" x14ac:dyDescent="0.25">
      <c r="B757" s="18">
        <v>12</v>
      </c>
      <c r="C757" s="20" t="s">
        <v>19</v>
      </c>
    </row>
    <row r="758" spans="2:3" x14ac:dyDescent="0.25">
      <c r="B758" s="18">
        <v>18</v>
      </c>
      <c r="C758" s="20" t="s">
        <v>17</v>
      </c>
    </row>
    <row r="759" spans="2:3" x14ac:dyDescent="0.25">
      <c r="B759" s="18">
        <v>15</v>
      </c>
      <c r="C759" s="20" t="s">
        <v>17</v>
      </c>
    </row>
    <row r="760" spans="2:3" x14ac:dyDescent="0.25">
      <c r="B760" s="18">
        <v>18</v>
      </c>
      <c r="C760" s="20" t="s">
        <v>19</v>
      </c>
    </row>
    <row r="761" spans="2:3" x14ac:dyDescent="0.25">
      <c r="B761" s="18">
        <v>12</v>
      </c>
      <c r="C761" s="20" t="s">
        <v>19</v>
      </c>
    </row>
    <row r="762" spans="2:3" x14ac:dyDescent="0.25">
      <c r="B762" s="18">
        <v>16</v>
      </c>
      <c r="C762" s="20" t="s">
        <v>17</v>
      </c>
    </row>
    <row r="763" spans="2:3" x14ac:dyDescent="0.25">
      <c r="B763" s="18">
        <v>13</v>
      </c>
      <c r="C763" s="20" t="s">
        <v>19</v>
      </c>
    </row>
    <row r="764" spans="2:3" x14ac:dyDescent="0.25">
      <c r="B764" s="18">
        <v>19</v>
      </c>
      <c r="C764" s="20" t="s">
        <v>19</v>
      </c>
    </row>
    <row r="765" spans="2:3" x14ac:dyDescent="0.25">
      <c r="B765" s="18">
        <v>13</v>
      </c>
      <c r="C765" s="20" t="s">
        <v>19</v>
      </c>
    </row>
    <row r="766" spans="2:3" x14ac:dyDescent="0.25">
      <c r="B766" s="18">
        <v>12</v>
      </c>
      <c r="C766" s="20" t="s">
        <v>19</v>
      </c>
    </row>
    <row r="767" spans="2:3" x14ac:dyDescent="0.25">
      <c r="B767" s="18">
        <v>11</v>
      </c>
      <c r="C767" s="20" t="s">
        <v>19</v>
      </c>
    </row>
    <row r="768" spans="2:3" x14ac:dyDescent="0.25">
      <c r="B768" s="18">
        <v>14</v>
      </c>
      <c r="C768" s="20" t="s">
        <v>19</v>
      </c>
    </row>
    <row r="769" spans="2:3" x14ac:dyDescent="0.25">
      <c r="B769" s="18">
        <v>16</v>
      </c>
      <c r="C769" s="20" t="s">
        <v>19</v>
      </c>
    </row>
    <row r="770" spans="2:3" x14ac:dyDescent="0.25">
      <c r="B770" s="18">
        <v>12</v>
      </c>
      <c r="C770" s="20" t="s">
        <v>19</v>
      </c>
    </row>
    <row r="771" spans="2:3" x14ac:dyDescent="0.25">
      <c r="B771" s="18">
        <v>14</v>
      </c>
      <c r="C771" s="20" t="s">
        <v>17</v>
      </c>
    </row>
    <row r="772" spans="2:3" x14ac:dyDescent="0.25">
      <c r="B772" s="18">
        <v>14</v>
      </c>
      <c r="C772" s="20" t="s">
        <v>17</v>
      </c>
    </row>
    <row r="773" spans="2:3" x14ac:dyDescent="0.25">
      <c r="B773" s="18">
        <v>19</v>
      </c>
      <c r="C773" s="20" t="s">
        <v>19</v>
      </c>
    </row>
    <row r="774" spans="2:3" x14ac:dyDescent="0.25">
      <c r="B774" s="18">
        <v>22</v>
      </c>
      <c r="C774" s="20" t="s">
        <v>19</v>
      </c>
    </row>
    <row r="775" spans="2:3" x14ac:dyDescent="0.25">
      <c r="B775" s="18">
        <v>16</v>
      </c>
      <c r="C775" s="20" t="s">
        <v>19</v>
      </c>
    </row>
    <row r="776" spans="2:3" x14ac:dyDescent="0.25">
      <c r="B776" s="18">
        <v>11</v>
      </c>
      <c r="C776" s="20" t="s">
        <v>19</v>
      </c>
    </row>
    <row r="777" spans="2:3" x14ac:dyDescent="0.25">
      <c r="B777" s="18">
        <v>15</v>
      </c>
      <c r="C777" s="20" t="s">
        <v>19</v>
      </c>
    </row>
    <row r="778" spans="2:3" x14ac:dyDescent="0.25">
      <c r="B778" s="18">
        <v>14</v>
      </c>
      <c r="C778" s="20" t="s">
        <v>19</v>
      </c>
    </row>
    <row r="779" spans="2:3" x14ac:dyDescent="0.25">
      <c r="B779" s="18">
        <v>13</v>
      </c>
      <c r="C779" s="20" t="s">
        <v>19</v>
      </c>
    </row>
    <row r="780" spans="2:3" x14ac:dyDescent="0.25">
      <c r="B780" s="18">
        <v>17</v>
      </c>
      <c r="C780" s="20" t="s">
        <v>19</v>
      </c>
    </row>
    <row r="781" spans="2:3" x14ac:dyDescent="0.25">
      <c r="B781" s="18">
        <v>11</v>
      </c>
      <c r="C781" s="20" t="s">
        <v>19</v>
      </c>
    </row>
    <row r="782" spans="2:3" x14ac:dyDescent="0.25">
      <c r="B782" s="18">
        <v>19</v>
      </c>
      <c r="C782" s="20" t="s">
        <v>19</v>
      </c>
    </row>
    <row r="783" spans="2:3" x14ac:dyDescent="0.25">
      <c r="B783" s="18">
        <v>11</v>
      </c>
      <c r="C783" s="20" t="s">
        <v>19</v>
      </c>
    </row>
    <row r="784" spans="2:3" x14ac:dyDescent="0.25">
      <c r="B784" s="18">
        <v>15</v>
      </c>
      <c r="C784" s="20" t="s">
        <v>19</v>
      </c>
    </row>
    <row r="785" spans="2:3" x14ac:dyDescent="0.25">
      <c r="B785" s="18">
        <v>13</v>
      </c>
      <c r="C785" s="20" t="s">
        <v>19</v>
      </c>
    </row>
    <row r="786" spans="2:3" x14ac:dyDescent="0.25">
      <c r="B786" s="18">
        <v>14</v>
      </c>
      <c r="C786" s="20" t="s">
        <v>17</v>
      </c>
    </row>
    <row r="787" spans="2:3" x14ac:dyDescent="0.25">
      <c r="B787" s="18">
        <v>13</v>
      </c>
      <c r="C787" s="20" t="s">
        <v>17</v>
      </c>
    </row>
    <row r="788" spans="2:3" x14ac:dyDescent="0.25">
      <c r="B788" s="18">
        <v>23</v>
      </c>
      <c r="C788" s="20" t="s">
        <v>19</v>
      </c>
    </row>
    <row r="789" spans="2:3" x14ac:dyDescent="0.25">
      <c r="B789" s="18">
        <v>12</v>
      </c>
      <c r="C789" s="20" t="s">
        <v>17</v>
      </c>
    </row>
    <row r="790" spans="2:3" x14ac:dyDescent="0.25">
      <c r="B790" s="18">
        <v>12</v>
      </c>
      <c r="C790" s="20" t="s">
        <v>17</v>
      </c>
    </row>
    <row r="791" spans="2:3" x14ac:dyDescent="0.25">
      <c r="B791" s="18">
        <v>16</v>
      </c>
      <c r="C791" s="20" t="s">
        <v>19</v>
      </c>
    </row>
    <row r="792" spans="2:3" x14ac:dyDescent="0.25">
      <c r="B792" s="18">
        <v>15</v>
      </c>
      <c r="C792" s="20" t="s">
        <v>19</v>
      </c>
    </row>
    <row r="793" spans="2:3" x14ac:dyDescent="0.25">
      <c r="B793" s="18">
        <v>13</v>
      </c>
      <c r="C793" s="20" t="s">
        <v>19</v>
      </c>
    </row>
    <row r="794" spans="2:3" x14ac:dyDescent="0.25">
      <c r="B794" s="18">
        <v>18</v>
      </c>
      <c r="C794" s="20" t="s">
        <v>19</v>
      </c>
    </row>
    <row r="795" spans="2:3" x14ac:dyDescent="0.25">
      <c r="B795" s="18">
        <v>20</v>
      </c>
      <c r="C795" s="20" t="s">
        <v>19</v>
      </c>
    </row>
    <row r="796" spans="2:3" x14ac:dyDescent="0.25">
      <c r="B796" s="18">
        <v>19</v>
      </c>
      <c r="C796" s="20" t="s">
        <v>19</v>
      </c>
    </row>
    <row r="797" spans="2:3" x14ac:dyDescent="0.25">
      <c r="B797" s="18">
        <v>18</v>
      </c>
      <c r="C797" s="20" t="s">
        <v>19</v>
      </c>
    </row>
    <row r="798" spans="2:3" x14ac:dyDescent="0.25">
      <c r="B798" s="18">
        <v>13</v>
      </c>
      <c r="C798" s="20" t="s">
        <v>19</v>
      </c>
    </row>
    <row r="799" spans="2:3" x14ac:dyDescent="0.25">
      <c r="B799" s="18">
        <v>14</v>
      </c>
      <c r="C799" s="20" t="s">
        <v>17</v>
      </c>
    </row>
    <row r="800" spans="2:3" x14ac:dyDescent="0.25">
      <c r="B800" s="18">
        <v>15</v>
      </c>
      <c r="C800" s="20" t="s">
        <v>19</v>
      </c>
    </row>
    <row r="801" spans="2:3" x14ac:dyDescent="0.25">
      <c r="B801" s="18">
        <v>22</v>
      </c>
      <c r="C801" s="20" t="s">
        <v>17</v>
      </c>
    </row>
    <row r="802" spans="2:3" x14ac:dyDescent="0.25">
      <c r="B802" s="18">
        <v>22</v>
      </c>
      <c r="C802" s="20" t="s">
        <v>17</v>
      </c>
    </row>
    <row r="803" spans="2:3" x14ac:dyDescent="0.25">
      <c r="B803" s="18">
        <v>16</v>
      </c>
      <c r="C803" s="20" t="s">
        <v>19</v>
      </c>
    </row>
    <row r="804" spans="2:3" x14ac:dyDescent="0.25">
      <c r="B804" s="18">
        <v>17</v>
      </c>
      <c r="C804" s="20" t="s">
        <v>19</v>
      </c>
    </row>
    <row r="805" spans="2:3" x14ac:dyDescent="0.25">
      <c r="B805" s="18">
        <v>14</v>
      </c>
      <c r="C805" s="20" t="s">
        <v>19</v>
      </c>
    </row>
    <row r="806" spans="2:3" x14ac:dyDescent="0.25">
      <c r="B806" s="18">
        <v>15</v>
      </c>
      <c r="C806" s="20" t="s">
        <v>17</v>
      </c>
    </row>
    <row r="807" spans="2:3" x14ac:dyDescent="0.25">
      <c r="B807" s="18">
        <v>20</v>
      </c>
      <c r="C807" s="20" t="s">
        <v>17</v>
      </c>
    </row>
    <row r="808" spans="2:3" x14ac:dyDescent="0.25">
      <c r="B808" s="18">
        <v>20</v>
      </c>
      <c r="C808" s="20" t="s">
        <v>17</v>
      </c>
    </row>
    <row r="809" spans="2:3" x14ac:dyDescent="0.25">
      <c r="B809" s="18">
        <v>17</v>
      </c>
      <c r="C809" s="20" t="s">
        <v>19</v>
      </c>
    </row>
    <row r="810" spans="2:3" x14ac:dyDescent="0.25">
      <c r="B810" s="18">
        <v>15</v>
      </c>
      <c r="C810" s="20" t="s">
        <v>17</v>
      </c>
    </row>
    <row r="811" spans="2:3" x14ac:dyDescent="0.25">
      <c r="B811" s="18">
        <v>14</v>
      </c>
      <c r="C811" s="20" t="s">
        <v>17</v>
      </c>
    </row>
    <row r="812" spans="2:3" x14ac:dyDescent="0.25">
      <c r="B812" s="18">
        <v>17</v>
      </c>
      <c r="C812" s="20" t="s">
        <v>19</v>
      </c>
    </row>
    <row r="813" spans="2:3" x14ac:dyDescent="0.25">
      <c r="B813" s="18">
        <v>17</v>
      </c>
      <c r="C813" s="20" t="s">
        <v>19</v>
      </c>
    </row>
    <row r="814" spans="2:3" x14ac:dyDescent="0.25">
      <c r="B814" s="18">
        <v>22</v>
      </c>
      <c r="C814" s="20" t="s">
        <v>19</v>
      </c>
    </row>
    <row r="815" spans="2:3" x14ac:dyDescent="0.25">
      <c r="B815" s="18">
        <v>13</v>
      </c>
      <c r="C815" s="20" t="s">
        <v>19</v>
      </c>
    </row>
    <row r="816" spans="2:3" x14ac:dyDescent="0.25">
      <c r="B816" s="18">
        <v>19</v>
      </c>
      <c r="C816" s="20" t="s">
        <v>19</v>
      </c>
    </row>
    <row r="817" spans="2:3" x14ac:dyDescent="0.25">
      <c r="B817" s="18">
        <v>14</v>
      </c>
      <c r="C817" s="20" t="s">
        <v>19</v>
      </c>
    </row>
    <row r="818" spans="2:3" x14ac:dyDescent="0.25">
      <c r="B818" s="18">
        <v>22</v>
      </c>
      <c r="C818" s="20" t="s">
        <v>19</v>
      </c>
    </row>
    <row r="819" spans="2:3" x14ac:dyDescent="0.25">
      <c r="B819" s="18">
        <v>17</v>
      </c>
      <c r="C819" s="20" t="s">
        <v>19</v>
      </c>
    </row>
    <row r="820" spans="2:3" x14ac:dyDescent="0.25">
      <c r="B820" s="18">
        <v>12</v>
      </c>
      <c r="C820" s="20" t="s">
        <v>19</v>
      </c>
    </row>
    <row r="821" spans="2:3" x14ac:dyDescent="0.25">
      <c r="B821" s="18">
        <v>16</v>
      </c>
      <c r="C821" s="20" t="s">
        <v>19</v>
      </c>
    </row>
    <row r="822" spans="2:3" x14ac:dyDescent="0.25">
      <c r="B822" s="18">
        <v>11</v>
      </c>
      <c r="C822" s="20" t="s">
        <v>19</v>
      </c>
    </row>
    <row r="823" spans="2:3" x14ac:dyDescent="0.25">
      <c r="B823" s="18">
        <v>11</v>
      </c>
      <c r="C823" s="20" t="s">
        <v>17</v>
      </c>
    </row>
    <row r="824" spans="2:3" x14ac:dyDescent="0.25">
      <c r="B824" s="18">
        <v>14</v>
      </c>
      <c r="C824" s="20" t="s">
        <v>19</v>
      </c>
    </row>
    <row r="825" spans="2:3" x14ac:dyDescent="0.25">
      <c r="B825" s="18">
        <v>11</v>
      </c>
      <c r="C825" s="20" t="s">
        <v>19</v>
      </c>
    </row>
    <row r="826" spans="2:3" x14ac:dyDescent="0.25">
      <c r="B826" s="18">
        <v>15</v>
      </c>
      <c r="C826" s="20" t="s">
        <v>19</v>
      </c>
    </row>
    <row r="827" spans="2:3" x14ac:dyDescent="0.25">
      <c r="B827" s="18">
        <v>20</v>
      </c>
      <c r="C827" s="20" t="s">
        <v>19</v>
      </c>
    </row>
    <row r="828" spans="2:3" x14ac:dyDescent="0.25">
      <c r="B828" s="18">
        <v>12</v>
      </c>
      <c r="C828" s="20" t="s">
        <v>19</v>
      </c>
    </row>
    <row r="829" spans="2:3" x14ac:dyDescent="0.25">
      <c r="B829" s="18">
        <v>17</v>
      </c>
      <c r="C829" s="20" t="s">
        <v>19</v>
      </c>
    </row>
    <row r="830" spans="2:3" x14ac:dyDescent="0.25">
      <c r="B830" s="18">
        <v>11</v>
      </c>
      <c r="C830" s="20" t="s">
        <v>19</v>
      </c>
    </row>
    <row r="831" spans="2:3" x14ac:dyDescent="0.25">
      <c r="B831" s="18">
        <v>17</v>
      </c>
      <c r="C831" s="20" t="s">
        <v>19</v>
      </c>
    </row>
    <row r="832" spans="2:3" x14ac:dyDescent="0.25">
      <c r="B832" s="18">
        <v>11</v>
      </c>
      <c r="C832" s="20" t="s">
        <v>19</v>
      </c>
    </row>
    <row r="833" spans="2:3" x14ac:dyDescent="0.25">
      <c r="B833" s="18">
        <v>14</v>
      </c>
      <c r="C833" s="20" t="s">
        <v>19</v>
      </c>
    </row>
    <row r="834" spans="2:3" x14ac:dyDescent="0.25">
      <c r="B834" s="18">
        <v>19</v>
      </c>
      <c r="C834" s="20" t="s">
        <v>19</v>
      </c>
    </row>
    <row r="835" spans="2:3" x14ac:dyDescent="0.25">
      <c r="B835" s="18">
        <v>15</v>
      </c>
      <c r="C835" s="20" t="s">
        <v>19</v>
      </c>
    </row>
    <row r="836" spans="2:3" x14ac:dyDescent="0.25">
      <c r="B836" s="18">
        <v>13</v>
      </c>
      <c r="C836" s="20" t="s">
        <v>19</v>
      </c>
    </row>
    <row r="837" spans="2:3" x14ac:dyDescent="0.25">
      <c r="B837" s="18">
        <v>14</v>
      </c>
      <c r="C837" s="20" t="s">
        <v>19</v>
      </c>
    </row>
    <row r="838" spans="2:3" x14ac:dyDescent="0.25">
      <c r="B838" s="18">
        <v>12</v>
      </c>
      <c r="C838" s="20" t="s">
        <v>17</v>
      </c>
    </row>
    <row r="839" spans="2:3" x14ac:dyDescent="0.25">
      <c r="B839" s="18">
        <v>17</v>
      </c>
      <c r="C839" s="20" t="s">
        <v>17</v>
      </c>
    </row>
    <row r="840" spans="2:3" x14ac:dyDescent="0.25">
      <c r="B840" s="18">
        <v>11</v>
      </c>
      <c r="C840" s="20" t="s">
        <v>19</v>
      </c>
    </row>
    <row r="841" spans="2:3" x14ac:dyDescent="0.25">
      <c r="B841" s="18">
        <v>12</v>
      </c>
      <c r="C841" s="20" t="s">
        <v>17</v>
      </c>
    </row>
    <row r="842" spans="2:3" x14ac:dyDescent="0.25">
      <c r="B842" s="18">
        <v>13</v>
      </c>
      <c r="C842" s="20" t="s">
        <v>19</v>
      </c>
    </row>
    <row r="843" spans="2:3" x14ac:dyDescent="0.25">
      <c r="B843" s="18">
        <v>13</v>
      </c>
      <c r="C843" s="20" t="s">
        <v>19</v>
      </c>
    </row>
    <row r="844" spans="2:3" x14ac:dyDescent="0.25">
      <c r="B844" s="18">
        <v>20</v>
      </c>
      <c r="C844" s="20" t="s">
        <v>19</v>
      </c>
    </row>
    <row r="845" spans="2:3" x14ac:dyDescent="0.25">
      <c r="B845" s="18">
        <v>17</v>
      </c>
      <c r="C845" s="20" t="s">
        <v>19</v>
      </c>
    </row>
    <row r="846" spans="2:3" x14ac:dyDescent="0.25">
      <c r="B846" s="18">
        <v>13</v>
      </c>
      <c r="C846" s="20" t="s">
        <v>17</v>
      </c>
    </row>
    <row r="847" spans="2:3" x14ac:dyDescent="0.25">
      <c r="B847" s="18">
        <v>17</v>
      </c>
      <c r="C847" s="20" t="s">
        <v>19</v>
      </c>
    </row>
    <row r="848" spans="2:3" x14ac:dyDescent="0.25">
      <c r="B848" s="18">
        <v>12</v>
      </c>
      <c r="C848" s="20" t="s">
        <v>17</v>
      </c>
    </row>
    <row r="849" spans="2:3" x14ac:dyDescent="0.25">
      <c r="B849" s="18">
        <v>13</v>
      </c>
      <c r="C849" s="20" t="s">
        <v>19</v>
      </c>
    </row>
    <row r="850" spans="2:3" x14ac:dyDescent="0.25">
      <c r="B850" s="18">
        <v>12</v>
      </c>
      <c r="C850" s="20" t="s">
        <v>19</v>
      </c>
    </row>
    <row r="851" spans="2:3" x14ac:dyDescent="0.25">
      <c r="B851" s="18">
        <v>22</v>
      </c>
      <c r="C851" s="20" t="s">
        <v>19</v>
      </c>
    </row>
    <row r="852" spans="2:3" x14ac:dyDescent="0.25">
      <c r="B852" s="18">
        <v>11</v>
      </c>
      <c r="C852" s="20" t="s">
        <v>17</v>
      </c>
    </row>
    <row r="853" spans="2:3" x14ac:dyDescent="0.25">
      <c r="B853" s="18">
        <v>22</v>
      </c>
      <c r="C853" s="20" t="s">
        <v>19</v>
      </c>
    </row>
    <row r="854" spans="2:3" x14ac:dyDescent="0.25">
      <c r="B854" s="18">
        <v>18</v>
      </c>
      <c r="C854" s="20" t="s">
        <v>19</v>
      </c>
    </row>
    <row r="855" spans="2:3" x14ac:dyDescent="0.25">
      <c r="B855" s="18">
        <v>13</v>
      </c>
      <c r="C855" s="20" t="s">
        <v>19</v>
      </c>
    </row>
    <row r="856" spans="2:3" x14ac:dyDescent="0.25">
      <c r="B856" s="18">
        <v>18</v>
      </c>
      <c r="C856" s="20" t="s">
        <v>19</v>
      </c>
    </row>
    <row r="857" spans="2:3" x14ac:dyDescent="0.25">
      <c r="B857" s="18">
        <v>20</v>
      </c>
      <c r="C857" s="20" t="s">
        <v>19</v>
      </c>
    </row>
    <row r="858" spans="2:3" x14ac:dyDescent="0.25">
      <c r="B858" s="18">
        <v>13</v>
      </c>
      <c r="C858" s="20" t="s">
        <v>19</v>
      </c>
    </row>
    <row r="859" spans="2:3" x14ac:dyDescent="0.25">
      <c r="B859" s="18">
        <v>13</v>
      </c>
      <c r="C859" s="20" t="s">
        <v>17</v>
      </c>
    </row>
    <row r="860" spans="2:3" x14ac:dyDescent="0.25">
      <c r="B860" s="18">
        <v>12</v>
      </c>
      <c r="C860" s="20" t="s">
        <v>19</v>
      </c>
    </row>
    <row r="861" spans="2:3" x14ac:dyDescent="0.25">
      <c r="B861" s="18">
        <v>13</v>
      </c>
      <c r="C861" s="20" t="s">
        <v>19</v>
      </c>
    </row>
    <row r="862" spans="2:3" x14ac:dyDescent="0.25">
      <c r="B862" s="18">
        <v>13</v>
      </c>
      <c r="C862" s="20" t="s">
        <v>19</v>
      </c>
    </row>
    <row r="863" spans="2:3" x14ac:dyDescent="0.25">
      <c r="B863" s="18">
        <v>25</v>
      </c>
      <c r="C863" s="20" t="s">
        <v>19</v>
      </c>
    </row>
    <row r="864" spans="2:3" x14ac:dyDescent="0.25">
      <c r="B864" s="18">
        <v>19</v>
      </c>
      <c r="C864" s="20" t="s">
        <v>19</v>
      </c>
    </row>
    <row r="865" spans="2:3" x14ac:dyDescent="0.25">
      <c r="B865" s="18">
        <v>13</v>
      </c>
      <c r="C865" s="20" t="s">
        <v>19</v>
      </c>
    </row>
    <row r="866" spans="2:3" x14ac:dyDescent="0.25">
      <c r="B866" s="18">
        <v>12</v>
      </c>
      <c r="C866" s="20" t="s">
        <v>19</v>
      </c>
    </row>
    <row r="867" spans="2:3" x14ac:dyDescent="0.25">
      <c r="B867" s="18">
        <v>11</v>
      </c>
      <c r="C867" s="20" t="s">
        <v>17</v>
      </c>
    </row>
    <row r="868" spans="2:3" x14ac:dyDescent="0.25">
      <c r="B868" s="18">
        <v>18</v>
      </c>
      <c r="C868" s="20" t="s">
        <v>19</v>
      </c>
    </row>
    <row r="869" spans="2:3" x14ac:dyDescent="0.25">
      <c r="B869" s="18">
        <v>18</v>
      </c>
      <c r="C869" s="20" t="s">
        <v>19</v>
      </c>
    </row>
    <row r="870" spans="2:3" x14ac:dyDescent="0.25">
      <c r="B870" s="18">
        <v>11</v>
      </c>
      <c r="C870" s="20" t="s">
        <v>17</v>
      </c>
    </row>
    <row r="871" spans="2:3" x14ac:dyDescent="0.25">
      <c r="B871" s="18">
        <v>23</v>
      </c>
      <c r="C871" s="20" t="s">
        <v>19</v>
      </c>
    </row>
    <row r="872" spans="2:3" x14ac:dyDescent="0.25">
      <c r="B872" s="18">
        <v>13</v>
      </c>
      <c r="C872" s="20" t="s">
        <v>19</v>
      </c>
    </row>
    <row r="873" spans="2:3" x14ac:dyDescent="0.25">
      <c r="B873" s="18">
        <v>13</v>
      </c>
      <c r="C873" s="20" t="s">
        <v>19</v>
      </c>
    </row>
    <row r="874" spans="2:3" x14ac:dyDescent="0.25">
      <c r="B874" s="18">
        <v>17</v>
      </c>
      <c r="C874" s="20" t="s">
        <v>17</v>
      </c>
    </row>
    <row r="875" spans="2:3" x14ac:dyDescent="0.25">
      <c r="B875" s="18">
        <v>19</v>
      </c>
      <c r="C875" s="20" t="s">
        <v>19</v>
      </c>
    </row>
    <row r="876" spans="2:3" x14ac:dyDescent="0.25">
      <c r="B876" s="18">
        <v>12</v>
      </c>
      <c r="C876" s="20" t="s">
        <v>19</v>
      </c>
    </row>
    <row r="877" spans="2:3" x14ac:dyDescent="0.25">
      <c r="B877" s="18">
        <v>22</v>
      </c>
      <c r="C877" s="20" t="s">
        <v>19</v>
      </c>
    </row>
    <row r="878" spans="2:3" x14ac:dyDescent="0.25">
      <c r="B878" s="18">
        <v>12</v>
      </c>
      <c r="C878" s="20" t="s">
        <v>19</v>
      </c>
    </row>
    <row r="879" spans="2:3" x14ac:dyDescent="0.25">
      <c r="B879" s="18">
        <v>11</v>
      </c>
      <c r="C879" s="20" t="s">
        <v>19</v>
      </c>
    </row>
    <row r="880" spans="2:3" x14ac:dyDescent="0.25">
      <c r="B880" s="18">
        <v>15</v>
      </c>
      <c r="C880" s="20" t="s">
        <v>19</v>
      </c>
    </row>
    <row r="881" spans="2:3" x14ac:dyDescent="0.25">
      <c r="B881" s="18">
        <v>13</v>
      </c>
      <c r="C881" s="20" t="s">
        <v>17</v>
      </c>
    </row>
    <row r="882" spans="2:3" x14ac:dyDescent="0.25">
      <c r="B882" s="18">
        <v>12</v>
      </c>
      <c r="C882" s="20" t="s">
        <v>19</v>
      </c>
    </row>
    <row r="883" spans="2:3" x14ac:dyDescent="0.25">
      <c r="B883" s="18">
        <v>14</v>
      </c>
      <c r="C883" s="20" t="s">
        <v>19</v>
      </c>
    </row>
    <row r="884" spans="2:3" x14ac:dyDescent="0.25">
      <c r="B884" s="18">
        <v>13</v>
      </c>
      <c r="C884" s="20" t="s">
        <v>19</v>
      </c>
    </row>
    <row r="885" spans="2:3" x14ac:dyDescent="0.25">
      <c r="B885" s="18">
        <v>25</v>
      </c>
      <c r="C885" s="20" t="s">
        <v>19</v>
      </c>
    </row>
    <row r="886" spans="2:3" x14ac:dyDescent="0.25">
      <c r="B886" s="18">
        <v>17</v>
      </c>
      <c r="C886" s="20" t="s">
        <v>19</v>
      </c>
    </row>
    <row r="887" spans="2:3" x14ac:dyDescent="0.25">
      <c r="B887" s="18">
        <v>11</v>
      </c>
      <c r="C887" s="20" t="s">
        <v>19</v>
      </c>
    </row>
    <row r="888" spans="2:3" x14ac:dyDescent="0.25">
      <c r="B888" s="18">
        <v>16</v>
      </c>
      <c r="C888" s="20" t="s">
        <v>19</v>
      </c>
    </row>
    <row r="889" spans="2:3" x14ac:dyDescent="0.25">
      <c r="B889" s="18">
        <v>18</v>
      </c>
      <c r="C889" s="20" t="s">
        <v>19</v>
      </c>
    </row>
    <row r="890" spans="2:3" x14ac:dyDescent="0.25">
      <c r="B890" s="18">
        <v>20</v>
      </c>
      <c r="C890" s="20" t="s">
        <v>19</v>
      </c>
    </row>
    <row r="891" spans="2:3" x14ac:dyDescent="0.25">
      <c r="B891" s="18">
        <v>14</v>
      </c>
      <c r="C891" s="20" t="s">
        <v>19</v>
      </c>
    </row>
    <row r="892" spans="2:3" x14ac:dyDescent="0.25">
      <c r="B892" s="18">
        <v>21</v>
      </c>
      <c r="C892" s="20" t="s">
        <v>19</v>
      </c>
    </row>
    <row r="893" spans="2:3" x14ac:dyDescent="0.25">
      <c r="B893" s="18">
        <v>13</v>
      </c>
      <c r="C893" s="20" t="s">
        <v>19</v>
      </c>
    </row>
    <row r="894" spans="2:3" x14ac:dyDescent="0.25">
      <c r="B894" s="18">
        <v>12</v>
      </c>
      <c r="C894" s="20" t="s">
        <v>19</v>
      </c>
    </row>
    <row r="895" spans="2:3" x14ac:dyDescent="0.25">
      <c r="B895" s="18">
        <v>14</v>
      </c>
      <c r="C895" s="20" t="s">
        <v>19</v>
      </c>
    </row>
    <row r="896" spans="2:3" x14ac:dyDescent="0.25">
      <c r="B896" s="18">
        <v>21</v>
      </c>
      <c r="C896" s="20" t="s">
        <v>19</v>
      </c>
    </row>
    <row r="897" spans="2:3" x14ac:dyDescent="0.25">
      <c r="B897" s="18">
        <v>17</v>
      </c>
      <c r="C897" s="20" t="s">
        <v>19</v>
      </c>
    </row>
    <row r="898" spans="2:3" x14ac:dyDescent="0.25">
      <c r="B898" s="18">
        <v>11</v>
      </c>
      <c r="C898" s="20" t="s">
        <v>19</v>
      </c>
    </row>
    <row r="899" spans="2:3" x14ac:dyDescent="0.25">
      <c r="B899" s="18">
        <v>14</v>
      </c>
      <c r="C899" s="20" t="s">
        <v>19</v>
      </c>
    </row>
    <row r="900" spans="2:3" x14ac:dyDescent="0.25">
      <c r="B900" s="18">
        <v>17</v>
      </c>
      <c r="C900" s="20" t="s">
        <v>19</v>
      </c>
    </row>
    <row r="901" spans="2:3" x14ac:dyDescent="0.25">
      <c r="B901" s="18">
        <v>13</v>
      </c>
      <c r="C901" s="20" t="s">
        <v>19</v>
      </c>
    </row>
    <row r="902" spans="2:3" x14ac:dyDescent="0.25">
      <c r="B902" s="18">
        <v>25</v>
      </c>
      <c r="C902" s="20" t="s">
        <v>17</v>
      </c>
    </row>
    <row r="903" spans="2:3" x14ac:dyDescent="0.25">
      <c r="B903" s="18">
        <v>15</v>
      </c>
      <c r="C903" s="20" t="s">
        <v>19</v>
      </c>
    </row>
    <row r="904" spans="2:3" x14ac:dyDescent="0.25">
      <c r="B904" s="18">
        <v>14</v>
      </c>
      <c r="C904" s="20" t="s">
        <v>19</v>
      </c>
    </row>
    <row r="905" spans="2:3" x14ac:dyDescent="0.25">
      <c r="B905" s="18">
        <v>12</v>
      </c>
      <c r="C905" s="20" t="s">
        <v>19</v>
      </c>
    </row>
    <row r="906" spans="2:3" x14ac:dyDescent="0.25">
      <c r="B906" s="18">
        <v>19</v>
      </c>
      <c r="C906" s="20" t="s">
        <v>19</v>
      </c>
    </row>
    <row r="907" spans="2:3" x14ac:dyDescent="0.25">
      <c r="B907" s="18">
        <v>17</v>
      </c>
      <c r="C907" s="20" t="s">
        <v>19</v>
      </c>
    </row>
    <row r="908" spans="2:3" x14ac:dyDescent="0.25">
      <c r="B908" s="18">
        <v>14</v>
      </c>
      <c r="C908" s="20" t="s">
        <v>19</v>
      </c>
    </row>
    <row r="909" spans="2:3" x14ac:dyDescent="0.25">
      <c r="B909" s="18">
        <v>13</v>
      </c>
      <c r="C909" s="20" t="s">
        <v>19</v>
      </c>
    </row>
    <row r="910" spans="2:3" x14ac:dyDescent="0.25">
      <c r="B910" s="18">
        <v>12</v>
      </c>
      <c r="C910" s="20" t="s">
        <v>19</v>
      </c>
    </row>
    <row r="911" spans="2:3" x14ac:dyDescent="0.25">
      <c r="B911" s="18">
        <v>11</v>
      </c>
      <c r="C911" s="20" t="s">
        <v>19</v>
      </c>
    </row>
    <row r="912" spans="2:3" x14ac:dyDescent="0.25">
      <c r="B912" s="18">
        <v>11</v>
      </c>
      <c r="C912" s="20" t="s">
        <v>19</v>
      </c>
    </row>
    <row r="913" spans="2:3" x14ac:dyDescent="0.25">
      <c r="B913" s="18">
        <v>11</v>
      </c>
      <c r="C913" s="20" t="s">
        <v>19</v>
      </c>
    </row>
    <row r="914" spans="2:3" x14ac:dyDescent="0.25">
      <c r="B914" s="18">
        <v>12</v>
      </c>
      <c r="C914" s="20" t="s">
        <v>19</v>
      </c>
    </row>
    <row r="915" spans="2:3" x14ac:dyDescent="0.25">
      <c r="B915" s="18">
        <v>14</v>
      </c>
      <c r="C915" s="20" t="s">
        <v>19</v>
      </c>
    </row>
    <row r="916" spans="2:3" x14ac:dyDescent="0.25">
      <c r="B916" s="18">
        <v>17</v>
      </c>
      <c r="C916" s="20" t="s">
        <v>19</v>
      </c>
    </row>
    <row r="917" spans="2:3" x14ac:dyDescent="0.25">
      <c r="B917" s="18">
        <v>11</v>
      </c>
      <c r="C917" s="20" t="s">
        <v>19</v>
      </c>
    </row>
    <row r="918" spans="2:3" x14ac:dyDescent="0.25">
      <c r="B918" s="18">
        <v>14</v>
      </c>
      <c r="C918" s="20" t="s">
        <v>19</v>
      </c>
    </row>
    <row r="919" spans="2:3" x14ac:dyDescent="0.25">
      <c r="B919" s="18">
        <v>12</v>
      </c>
      <c r="C919" s="20" t="s">
        <v>19</v>
      </c>
    </row>
    <row r="920" spans="2:3" x14ac:dyDescent="0.25">
      <c r="B920" s="18">
        <v>22</v>
      </c>
      <c r="C920" s="20" t="s">
        <v>19</v>
      </c>
    </row>
    <row r="921" spans="2:3" x14ac:dyDescent="0.25">
      <c r="B921" s="18">
        <v>14</v>
      </c>
      <c r="C921" s="20" t="s">
        <v>17</v>
      </c>
    </row>
    <row r="922" spans="2:3" x14ac:dyDescent="0.25">
      <c r="B922" s="18">
        <v>20</v>
      </c>
      <c r="C922" s="20" t="s">
        <v>19</v>
      </c>
    </row>
    <row r="923" spans="2:3" x14ac:dyDescent="0.25">
      <c r="B923" s="18">
        <v>16</v>
      </c>
      <c r="C923" s="20" t="s">
        <v>17</v>
      </c>
    </row>
    <row r="924" spans="2:3" x14ac:dyDescent="0.25">
      <c r="B924" s="18">
        <v>15</v>
      </c>
      <c r="C924" s="20" t="s">
        <v>19</v>
      </c>
    </row>
    <row r="925" spans="2:3" x14ac:dyDescent="0.25">
      <c r="B925" s="18">
        <v>20</v>
      </c>
      <c r="C925" s="20" t="s">
        <v>17</v>
      </c>
    </row>
    <row r="926" spans="2:3" x14ac:dyDescent="0.25">
      <c r="B926" s="18">
        <v>14</v>
      </c>
      <c r="C926" s="20" t="s">
        <v>19</v>
      </c>
    </row>
    <row r="927" spans="2:3" x14ac:dyDescent="0.25">
      <c r="B927" s="18">
        <v>12</v>
      </c>
      <c r="C927" s="20" t="s">
        <v>19</v>
      </c>
    </row>
    <row r="928" spans="2:3" x14ac:dyDescent="0.25">
      <c r="B928" s="18">
        <v>24</v>
      </c>
      <c r="C928" s="20" t="s">
        <v>19</v>
      </c>
    </row>
    <row r="929" spans="2:3" x14ac:dyDescent="0.25">
      <c r="B929" s="18">
        <v>12</v>
      </c>
      <c r="C929" s="20" t="s">
        <v>19</v>
      </c>
    </row>
    <row r="930" spans="2:3" x14ac:dyDescent="0.25">
      <c r="B930" s="18">
        <v>13</v>
      </c>
      <c r="C930" s="20" t="s">
        <v>19</v>
      </c>
    </row>
    <row r="931" spans="2:3" x14ac:dyDescent="0.25">
      <c r="B931" s="18">
        <v>11</v>
      </c>
      <c r="C931" s="20" t="s">
        <v>19</v>
      </c>
    </row>
    <row r="932" spans="2:3" x14ac:dyDescent="0.25">
      <c r="B932" s="18">
        <v>14</v>
      </c>
      <c r="C932" s="20" t="s">
        <v>19</v>
      </c>
    </row>
    <row r="933" spans="2:3" x14ac:dyDescent="0.25">
      <c r="B933" s="18">
        <v>11</v>
      </c>
      <c r="C933" s="20" t="s">
        <v>19</v>
      </c>
    </row>
    <row r="934" spans="2:3" x14ac:dyDescent="0.25">
      <c r="B934" s="18">
        <v>14</v>
      </c>
      <c r="C934" s="20" t="s">
        <v>19</v>
      </c>
    </row>
    <row r="935" spans="2:3" x14ac:dyDescent="0.25">
      <c r="B935" s="18">
        <v>16</v>
      </c>
      <c r="C935" s="20" t="s">
        <v>19</v>
      </c>
    </row>
    <row r="936" spans="2:3" x14ac:dyDescent="0.25">
      <c r="B936" s="18">
        <v>14</v>
      </c>
      <c r="C936" s="20" t="s">
        <v>19</v>
      </c>
    </row>
    <row r="937" spans="2:3" x14ac:dyDescent="0.25">
      <c r="B937" s="18">
        <v>11</v>
      </c>
      <c r="C937" s="20" t="s">
        <v>19</v>
      </c>
    </row>
    <row r="938" spans="2:3" x14ac:dyDescent="0.25">
      <c r="B938" s="18">
        <v>11</v>
      </c>
      <c r="C938" s="20" t="s">
        <v>17</v>
      </c>
    </row>
    <row r="939" spans="2:3" x14ac:dyDescent="0.25">
      <c r="B939" s="18">
        <v>12</v>
      </c>
      <c r="C939" s="20" t="s">
        <v>19</v>
      </c>
    </row>
    <row r="940" spans="2:3" x14ac:dyDescent="0.25">
      <c r="B940" s="18">
        <v>14</v>
      </c>
      <c r="C940" s="20" t="s">
        <v>19</v>
      </c>
    </row>
    <row r="941" spans="2:3" x14ac:dyDescent="0.25">
      <c r="B941" s="18">
        <v>18</v>
      </c>
      <c r="C941" s="20" t="s">
        <v>19</v>
      </c>
    </row>
    <row r="942" spans="2:3" x14ac:dyDescent="0.25">
      <c r="B942" s="18">
        <v>13</v>
      </c>
      <c r="C942" s="20" t="s">
        <v>17</v>
      </c>
    </row>
    <row r="943" spans="2:3" x14ac:dyDescent="0.25">
      <c r="B943" s="18">
        <v>11</v>
      </c>
      <c r="C943" s="20" t="s">
        <v>19</v>
      </c>
    </row>
    <row r="944" spans="2:3" x14ac:dyDescent="0.25">
      <c r="B944" s="18">
        <v>18</v>
      </c>
      <c r="C944" s="20" t="s">
        <v>19</v>
      </c>
    </row>
    <row r="945" spans="2:3" x14ac:dyDescent="0.25">
      <c r="B945" s="18">
        <v>15</v>
      </c>
      <c r="C945" s="20" t="s">
        <v>19</v>
      </c>
    </row>
    <row r="946" spans="2:3" x14ac:dyDescent="0.25">
      <c r="B946" s="18">
        <v>22</v>
      </c>
      <c r="C946" s="20" t="s">
        <v>19</v>
      </c>
    </row>
    <row r="947" spans="2:3" x14ac:dyDescent="0.25">
      <c r="B947" s="18">
        <v>13</v>
      </c>
      <c r="C947" s="20" t="s">
        <v>19</v>
      </c>
    </row>
    <row r="948" spans="2:3" x14ac:dyDescent="0.25">
      <c r="B948" s="18">
        <v>12</v>
      </c>
      <c r="C948" s="20" t="s">
        <v>19</v>
      </c>
    </row>
    <row r="949" spans="2:3" x14ac:dyDescent="0.25">
      <c r="B949" s="18">
        <v>18</v>
      </c>
      <c r="C949" s="20" t="s">
        <v>17</v>
      </c>
    </row>
    <row r="950" spans="2:3" x14ac:dyDescent="0.25">
      <c r="B950" s="18">
        <v>13</v>
      </c>
      <c r="C950" s="20" t="s">
        <v>17</v>
      </c>
    </row>
    <row r="951" spans="2:3" x14ac:dyDescent="0.25">
      <c r="B951" s="18">
        <v>12</v>
      </c>
      <c r="C951" s="20" t="s">
        <v>19</v>
      </c>
    </row>
    <row r="952" spans="2:3" x14ac:dyDescent="0.25">
      <c r="B952" s="18">
        <v>12</v>
      </c>
      <c r="C952" s="20" t="s">
        <v>19</v>
      </c>
    </row>
    <row r="953" spans="2:3" x14ac:dyDescent="0.25">
      <c r="B953" s="18">
        <v>12</v>
      </c>
      <c r="C953" s="20" t="s">
        <v>19</v>
      </c>
    </row>
    <row r="954" spans="2:3" x14ac:dyDescent="0.25">
      <c r="B954" s="18">
        <v>11</v>
      </c>
      <c r="C954" s="20" t="s">
        <v>19</v>
      </c>
    </row>
    <row r="955" spans="2:3" x14ac:dyDescent="0.25">
      <c r="B955" s="18">
        <v>11</v>
      </c>
      <c r="C955" s="20" t="s">
        <v>19</v>
      </c>
    </row>
    <row r="956" spans="2:3" x14ac:dyDescent="0.25">
      <c r="B956" s="18">
        <v>12</v>
      </c>
      <c r="C956" s="20" t="s">
        <v>17</v>
      </c>
    </row>
    <row r="957" spans="2:3" x14ac:dyDescent="0.25">
      <c r="B957" s="18">
        <v>19</v>
      </c>
      <c r="C957" s="20" t="s">
        <v>17</v>
      </c>
    </row>
    <row r="958" spans="2:3" x14ac:dyDescent="0.25">
      <c r="B958" s="18">
        <v>23</v>
      </c>
      <c r="C958" s="20" t="s">
        <v>19</v>
      </c>
    </row>
    <row r="959" spans="2:3" x14ac:dyDescent="0.25">
      <c r="B959" s="18">
        <v>11</v>
      </c>
      <c r="C959" s="20" t="s">
        <v>19</v>
      </c>
    </row>
    <row r="960" spans="2:3" x14ac:dyDescent="0.25">
      <c r="B960" s="18">
        <v>19</v>
      </c>
      <c r="C960" s="20" t="s">
        <v>19</v>
      </c>
    </row>
    <row r="961" spans="2:3" x14ac:dyDescent="0.25">
      <c r="B961" s="18">
        <v>13</v>
      </c>
      <c r="C961" s="20" t="s">
        <v>19</v>
      </c>
    </row>
    <row r="962" spans="2:3" x14ac:dyDescent="0.25">
      <c r="B962" s="18">
        <v>11</v>
      </c>
      <c r="C962" s="20" t="s">
        <v>17</v>
      </c>
    </row>
    <row r="963" spans="2:3" x14ac:dyDescent="0.25">
      <c r="B963" s="18">
        <v>12</v>
      </c>
      <c r="C963" s="20" t="s">
        <v>17</v>
      </c>
    </row>
    <row r="964" spans="2:3" x14ac:dyDescent="0.25">
      <c r="B964" s="18">
        <v>13</v>
      </c>
      <c r="C964" s="20" t="s">
        <v>19</v>
      </c>
    </row>
    <row r="965" spans="2:3" x14ac:dyDescent="0.25">
      <c r="B965" s="18">
        <v>14</v>
      </c>
      <c r="C965" s="20" t="s">
        <v>19</v>
      </c>
    </row>
    <row r="966" spans="2:3" x14ac:dyDescent="0.25">
      <c r="B966" s="18">
        <v>14</v>
      </c>
      <c r="C966" s="20" t="s">
        <v>19</v>
      </c>
    </row>
    <row r="967" spans="2:3" x14ac:dyDescent="0.25">
      <c r="B967" s="18">
        <v>16</v>
      </c>
      <c r="C967" s="20" t="s">
        <v>19</v>
      </c>
    </row>
    <row r="968" spans="2:3" x14ac:dyDescent="0.25">
      <c r="B968" s="18">
        <v>11</v>
      </c>
      <c r="C968" s="20" t="s">
        <v>19</v>
      </c>
    </row>
    <row r="969" spans="2:3" x14ac:dyDescent="0.25">
      <c r="B969" s="18">
        <v>13</v>
      </c>
      <c r="C969" s="20" t="s">
        <v>19</v>
      </c>
    </row>
    <row r="970" spans="2:3" x14ac:dyDescent="0.25">
      <c r="B970" s="18">
        <v>17</v>
      </c>
      <c r="C970" s="20" t="s">
        <v>19</v>
      </c>
    </row>
    <row r="971" spans="2:3" x14ac:dyDescent="0.25">
      <c r="B971" s="18">
        <v>11</v>
      </c>
      <c r="C971" s="20" t="s">
        <v>19</v>
      </c>
    </row>
    <row r="972" spans="2:3" x14ac:dyDescent="0.25">
      <c r="B972" s="18">
        <v>11</v>
      </c>
      <c r="C972" s="20" t="s">
        <v>19</v>
      </c>
    </row>
    <row r="973" spans="2:3" x14ac:dyDescent="0.25">
      <c r="B973" s="18">
        <v>15</v>
      </c>
      <c r="C973" s="20" t="s">
        <v>19</v>
      </c>
    </row>
    <row r="974" spans="2:3" x14ac:dyDescent="0.25">
      <c r="B974" s="18">
        <v>12</v>
      </c>
      <c r="C974" s="20" t="s">
        <v>19</v>
      </c>
    </row>
    <row r="975" spans="2:3" x14ac:dyDescent="0.25">
      <c r="B975" s="18">
        <v>11</v>
      </c>
      <c r="C975" s="20" t="s">
        <v>19</v>
      </c>
    </row>
    <row r="976" spans="2:3" x14ac:dyDescent="0.25">
      <c r="B976" s="18">
        <v>14</v>
      </c>
      <c r="C976" s="20" t="s">
        <v>17</v>
      </c>
    </row>
    <row r="977" spans="2:3" x14ac:dyDescent="0.25">
      <c r="B977" s="18">
        <v>22</v>
      </c>
      <c r="C977" s="20" t="s">
        <v>19</v>
      </c>
    </row>
    <row r="978" spans="2:3" x14ac:dyDescent="0.25">
      <c r="B978" s="18">
        <v>16</v>
      </c>
      <c r="C978" s="20" t="s">
        <v>19</v>
      </c>
    </row>
    <row r="979" spans="2:3" x14ac:dyDescent="0.25">
      <c r="B979" s="18">
        <v>11</v>
      </c>
      <c r="C979" s="20" t="s">
        <v>19</v>
      </c>
    </row>
    <row r="980" spans="2:3" x14ac:dyDescent="0.25">
      <c r="B980" s="18">
        <v>14</v>
      </c>
      <c r="C980" s="20" t="s">
        <v>19</v>
      </c>
    </row>
    <row r="981" spans="2:3" x14ac:dyDescent="0.25">
      <c r="B981" s="18">
        <v>16</v>
      </c>
      <c r="C981" s="20" t="s">
        <v>19</v>
      </c>
    </row>
    <row r="982" spans="2:3" x14ac:dyDescent="0.25">
      <c r="B982" s="18">
        <v>15</v>
      </c>
      <c r="C982" s="20" t="s">
        <v>19</v>
      </c>
    </row>
    <row r="983" spans="2:3" x14ac:dyDescent="0.25">
      <c r="B983" s="18">
        <v>12</v>
      </c>
      <c r="C983" s="20" t="s">
        <v>19</v>
      </c>
    </row>
    <row r="984" spans="2:3" x14ac:dyDescent="0.25">
      <c r="B984" s="18">
        <v>20</v>
      </c>
      <c r="C984" s="20" t="s">
        <v>19</v>
      </c>
    </row>
    <row r="985" spans="2:3" x14ac:dyDescent="0.25">
      <c r="B985" s="18">
        <v>17</v>
      </c>
      <c r="C985" s="20" t="s">
        <v>17</v>
      </c>
    </row>
    <row r="986" spans="2:3" x14ac:dyDescent="0.25">
      <c r="B986" s="18">
        <v>12</v>
      </c>
      <c r="C986" s="20" t="s">
        <v>19</v>
      </c>
    </row>
    <row r="987" spans="2:3" x14ac:dyDescent="0.25">
      <c r="B987" s="18">
        <v>20</v>
      </c>
      <c r="C987" s="20" t="s">
        <v>19</v>
      </c>
    </row>
    <row r="988" spans="2:3" x14ac:dyDescent="0.25">
      <c r="B988" s="18">
        <v>20</v>
      </c>
      <c r="C988" s="20" t="s">
        <v>19</v>
      </c>
    </row>
    <row r="989" spans="2:3" x14ac:dyDescent="0.25">
      <c r="B989" s="18">
        <v>13</v>
      </c>
      <c r="C989" s="20" t="s">
        <v>19</v>
      </c>
    </row>
    <row r="990" spans="2:3" x14ac:dyDescent="0.25">
      <c r="B990" s="18">
        <v>14</v>
      </c>
      <c r="C990" s="20" t="s">
        <v>17</v>
      </c>
    </row>
    <row r="991" spans="2:3" x14ac:dyDescent="0.25">
      <c r="B991" s="18">
        <v>18</v>
      </c>
      <c r="C991" s="20" t="s">
        <v>17</v>
      </c>
    </row>
    <row r="992" spans="2:3" x14ac:dyDescent="0.25">
      <c r="B992" s="18">
        <v>11</v>
      </c>
      <c r="C992" s="20" t="s">
        <v>19</v>
      </c>
    </row>
    <row r="993" spans="2:3" x14ac:dyDescent="0.25">
      <c r="B993" s="18">
        <v>11</v>
      </c>
      <c r="C993" s="20" t="s">
        <v>19</v>
      </c>
    </row>
    <row r="994" spans="2:3" x14ac:dyDescent="0.25">
      <c r="B994" s="18">
        <v>11</v>
      </c>
      <c r="C994" s="20" t="s">
        <v>19</v>
      </c>
    </row>
    <row r="995" spans="2:3" x14ac:dyDescent="0.25">
      <c r="B995" s="18">
        <v>15</v>
      </c>
      <c r="C995" s="20" t="s">
        <v>17</v>
      </c>
    </row>
    <row r="996" spans="2:3" x14ac:dyDescent="0.25">
      <c r="B996" s="18">
        <v>12</v>
      </c>
      <c r="C996" s="20" t="s">
        <v>19</v>
      </c>
    </row>
    <row r="997" spans="2:3" x14ac:dyDescent="0.25">
      <c r="B997" s="18">
        <v>11</v>
      </c>
      <c r="C997" s="20" t="s">
        <v>19</v>
      </c>
    </row>
    <row r="998" spans="2:3" x14ac:dyDescent="0.25">
      <c r="B998" s="18">
        <v>14</v>
      </c>
      <c r="C998" s="20" t="s">
        <v>19</v>
      </c>
    </row>
    <row r="999" spans="2:3" x14ac:dyDescent="0.25">
      <c r="B999" s="18">
        <v>15</v>
      </c>
      <c r="C999" s="20" t="s">
        <v>19</v>
      </c>
    </row>
    <row r="1000" spans="2:3" x14ac:dyDescent="0.25">
      <c r="B1000" s="18">
        <v>13</v>
      </c>
      <c r="C1000" s="20" t="s">
        <v>19</v>
      </c>
    </row>
    <row r="1001" spans="2:3" x14ac:dyDescent="0.25">
      <c r="B1001" s="18">
        <v>13</v>
      </c>
      <c r="C1001" s="20" t="s">
        <v>19</v>
      </c>
    </row>
    <row r="1002" spans="2:3" x14ac:dyDescent="0.25">
      <c r="B1002" s="18">
        <v>21</v>
      </c>
      <c r="C1002" s="20" t="s">
        <v>19</v>
      </c>
    </row>
    <row r="1003" spans="2:3" x14ac:dyDescent="0.25">
      <c r="B1003" s="18">
        <v>11</v>
      </c>
      <c r="C1003" s="20" t="s">
        <v>19</v>
      </c>
    </row>
    <row r="1004" spans="2:3" x14ac:dyDescent="0.25">
      <c r="B1004" s="18">
        <v>11</v>
      </c>
      <c r="C1004" s="20" t="s">
        <v>19</v>
      </c>
    </row>
    <row r="1005" spans="2:3" x14ac:dyDescent="0.25">
      <c r="B1005" s="18">
        <v>14</v>
      </c>
      <c r="C1005" s="20" t="s">
        <v>19</v>
      </c>
    </row>
    <row r="1006" spans="2:3" x14ac:dyDescent="0.25">
      <c r="B1006" s="18">
        <v>11</v>
      </c>
      <c r="C1006" s="20" t="s">
        <v>19</v>
      </c>
    </row>
    <row r="1007" spans="2:3" x14ac:dyDescent="0.25">
      <c r="B1007" s="18">
        <v>13</v>
      </c>
      <c r="C1007" s="20" t="s">
        <v>17</v>
      </c>
    </row>
    <row r="1008" spans="2:3" x14ac:dyDescent="0.25">
      <c r="B1008" s="18">
        <v>12</v>
      </c>
      <c r="C1008" s="20" t="s">
        <v>19</v>
      </c>
    </row>
    <row r="1009" spans="2:3" x14ac:dyDescent="0.25">
      <c r="B1009" s="18">
        <v>14</v>
      </c>
      <c r="C1009" s="20" t="s">
        <v>19</v>
      </c>
    </row>
    <row r="1010" spans="2:3" x14ac:dyDescent="0.25">
      <c r="B1010" s="18">
        <v>13</v>
      </c>
      <c r="C1010" s="20" t="s">
        <v>19</v>
      </c>
    </row>
    <row r="1011" spans="2:3" x14ac:dyDescent="0.25">
      <c r="B1011" s="18">
        <v>18</v>
      </c>
      <c r="C1011" s="20" t="s">
        <v>19</v>
      </c>
    </row>
    <row r="1012" spans="2:3" x14ac:dyDescent="0.25">
      <c r="B1012" s="18">
        <v>11</v>
      </c>
      <c r="C1012" s="20" t="s">
        <v>19</v>
      </c>
    </row>
    <row r="1013" spans="2:3" x14ac:dyDescent="0.25">
      <c r="B1013" s="18">
        <v>11</v>
      </c>
      <c r="C1013" s="20" t="s">
        <v>19</v>
      </c>
    </row>
    <row r="1014" spans="2:3" x14ac:dyDescent="0.25">
      <c r="B1014" s="18">
        <v>12</v>
      </c>
      <c r="C1014" s="20" t="s">
        <v>19</v>
      </c>
    </row>
    <row r="1015" spans="2:3" x14ac:dyDescent="0.25">
      <c r="B1015" s="18">
        <v>13</v>
      </c>
      <c r="C1015" s="20" t="s">
        <v>19</v>
      </c>
    </row>
    <row r="1016" spans="2:3" x14ac:dyDescent="0.25">
      <c r="B1016" s="18">
        <v>20</v>
      </c>
      <c r="C1016" s="20" t="s">
        <v>17</v>
      </c>
    </row>
    <row r="1017" spans="2:3" x14ac:dyDescent="0.25">
      <c r="B1017" s="18">
        <v>12</v>
      </c>
      <c r="C1017" s="20" t="s">
        <v>17</v>
      </c>
    </row>
    <row r="1018" spans="2:3" x14ac:dyDescent="0.25">
      <c r="B1018" s="18">
        <v>19</v>
      </c>
      <c r="C1018" s="20" t="s">
        <v>19</v>
      </c>
    </row>
    <row r="1019" spans="2:3" x14ac:dyDescent="0.25">
      <c r="B1019" s="18">
        <v>21</v>
      </c>
      <c r="C1019" s="20" t="s">
        <v>19</v>
      </c>
    </row>
    <row r="1020" spans="2:3" x14ac:dyDescent="0.25">
      <c r="B1020" s="18">
        <v>13</v>
      </c>
      <c r="C1020" s="20" t="s">
        <v>19</v>
      </c>
    </row>
    <row r="1021" spans="2:3" x14ac:dyDescent="0.25">
      <c r="B1021" s="18">
        <v>16</v>
      </c>
      <c r="C1021" s="20" t="s">
        <v>19</v>
      </c>
    </row>
    <row r="1022" spans="2:3" x14ac:dyDescent="0.25">
      <c r="B1022" s="18">
        <v>12</v>
      </c>
      <c r="C1022" s="20" t="s">
        <v>17</v>
      </c>
    </row>
    <row r="1023" spans="2:3" x14ac:dyDescent="0.25">
      <c r="B1023" s="18">
        <v>14</v>
      </c>
      <c r="C1023" s="20" t="s">
        <v>19</v>
      </c>
    </row>
    <row r="1024" spans="2:3" x14ac:dyDescent="0.25">
      <c r="B1024" s="18">
        <v>11</v>
      </c>
      <c r="C1024" s="20" t="s">
        <v>19</v>
      </c>
    </row>
    <row r="1025" spans="2:3" x14ac:dyDescent="0.25">
      <c r="B1025" s="18">
        <v>14</v>
      </c>
      <c r="C1025" s="20" t="s">
        <v>19</v>
      </c>
    </row>
    <row r="1026" spans="2:3" x14ac:dyDescent="0.25">
      <c r="B1026" s="18">
        <v>12</v>
      </c>
      <c r="C1026" s="20" t="s">
        <v>17</v>
      </c>
    </row>
    <row r="1027" spans="2:3" x14ac:dyDescent="0.25">
      <c r="B1027" s="18">
        <v>14</v>
      </c>
      <c r="C1027" s="20" t="s">
        <v>19</v>
      </c>
    </row>
    <row r="1028" spans="2:3" x14ac:dyDescent="0.25">
      <c r="B1028" s="18">
        <v>16</v>
      </c>
      <c r="C1028" s="20" t="s">
        <v>19</v>
      </c>
    </row>
    <row r="1029" spans="2:3" x14ac:dyDescent="0.25">
      <c r="B1029" s="18">
        <v>13</v>
      </c>
      <c r="C1029" s="20" t="s">
        <v>19</v>
      </c>
    </row>
    <row r="1030" spans="2:3" x14ac:dyDescent="0.25">
      <c r="B1030" s="18">
        <v>12</v>
      </c>
      <c r="C1030" s="20" t="s">
        <v>19</v>
      </c>
    </row>
    <row r="1031" spans="2:3" x14ac:dyDescent="0.25">
      <c r="B1031" s="18">
        <v>12</v>
      </c>
      <c r="C1031" s="20" t="s">
        <v>17</v>
      </c>
    </row>
    <row r="1032" spans="2:3" x14ac:dyDescent="0.25">
      <c r="B1032" s="18">
        <v>14</v>
      </c>
      <c r="C1032" s="20" t="s">
        <v>19</v>
      </c>
    </row>
    <row r="1033" spans="2:3" x14ac:dyDescent="0.25">
      <c r="B1033" s="18">
        <v>22</v>
      </c>
      <c r="C1033" s="20" t="s">
        <v>19</v>
      </c>
    </row>
    <row r="1034" spans="2:3" x14ac:dyDescent="0.25">
      <c r="B1034" s="18">
        <v>19</v>
      </c>
      <c r="C1034" s="20" t="s">
        <v>19</v>
      </c>
    </row>
    <row r="1035" spans="2:3" x14ac:dyDescent="0.25">
      <c r="B1035" s="18">
        <v>12</v>
      </c>
      <c r="C1035" s="20" t="s">
        <v>19</v>
      </c>
    </row>
    <row r="1036" spans="2:3" x14ac:dyDescent="0.25">
      <c r="B1036" s="18">
        <v>12</v>
      </c>
      <c r="C1036" s="20" t="s">
        <v>19</v>
      </c>
    </row>
    <row r="1037" spans="2:3" x14ac:dyDescent="0.25">
      <c r="B1037" s="18">
        <v>17</v>
      </c>
      <c r="C1037" s="20" t="s">
        <v>19</v>
      </c>
    </row>
    <row r="1038" spans="2:3" x14ac:dyDescent="0.25">
      <c r="B1038" s="18">
        <v>12</v>
      </c>
      <c r="C1038" s="20" t="s">
        <v>19</v>
      </c>
    </row>
    <row r="1039" spans="2:3" x14ac:dyDescent="0.25">
      <c r="B1039" s="18">
        <v>11</v>
      </c>
      <c r="C1039" s="20" t="s">
        <v>19</v>
      </c>
    </row>
    <row r="1040" spans="2:3" x14ac:dyDescent="0.25">
      <c r="B1040" s="18">
        <v>18</v>
      </c>
      <c r="C1040" s="20" t="s">
        <v>19</v>
      </c>
    </row>
    <row r="1041" spans="2:3" x14ac:dyDescent="0.25">
      <c r="B1041" s="18">
        <v>11</v>
      </c>
      <c r="C1041" s="20" t="s">
        <v>17</v>
      </c>
    </row>
    <row r="1042" spans="2:3" x14ac:dyDescent="0.25">
      <c r="B1042" s="18">
        <v>23</v>
      </c>
      <c r="C1042" s="20" t="s">
        <v>17</v>
      </c>
    </row>
    <row r="1043" spans="2:3" x14ac:dyDescent="0.25">
      <c r="B1043" s="18">
        <v>11</v>
      </c>
      <c r="C1043" s="20" t="s">
        <v>17</v>
      </c>
    </row>
    <row r="1044" spans="2:3" x14ac:dyDescent="0.25">
      <c r="B1044" s="18">
        <v>18</v>
      </c>
      <c r="C1044" s="20" t="s">
        <v>19</v>
      </c>
    </row>
    <row r="1045" spans="2:3" x14ac:dyDescent="0.25">
      <c r="B1045" s="18">
        <v>18</v>
      </c>
      <c r="C1045" s="20" t="s">
        <v>19</v>
      </c>
    </row>
    <row r="1046" spans="2:3" x14ac:dyDescent="0.25">
      <c r="B1046" s="18">
        <v>13</v>
      </c>
      <c r="C1046" s="20" t="s">
        <v>17</v>
      </c>
    </row>
    <row r="1047" spans="2:3" x14ac:dyDescent="0.25">
      <c r="B1047" s="18">
        <v>18</v>
      </c>
      <c r="C1047" s="20" t="s">
        <v>19</v>
      </c>
    </row>
    <row r="1048" spans="2:3" x14ac:dyDescent="0.25">
      <c r="B1048" s="18">
        <v>11</v>
      </c>
      <c r="C1048" s="20" t="s">
        <v>19</v>
      </c>
    </row>
    <row r="1049" spans="2:3" x14ac:dyDescent="0.25">
      <c r="B1049" s="18">
        <v>15</v>
      </c>
      <c r="C1049" s="20" t="s">
        <v>17</v>
      </c>
    </row>
    <row r="1050" spans="2:3" x14ac:dyDescent="0.25">
      <c r="B1050" s="18">
        <v>11</v>
      </c>
      <c r="C1050" s="20" t="s">
        <v>19</v>
      </c>
    </row>
    <row r="1051" spans="2:3" x14ac:dyDescent="0.25">
      <c r="B1051" s="18">
        <v>18</v>
      </c>
      <c r="C1051" s="20" t="s">
        <v>19</v>
      </c>
    </row>
    <row r="1052" spans="2:3" x14ac:dyDescent="0.25">
      <c r="B1052" s="18">
        <v>14</v>
      </c>
      <c r="C1052" s="20" t="s">
        <v>19</v>
      </c>
    </row>
    <row r="1053" spans="2:3" x14ac:dyDescent="0.25">
      <c r="B1053" s="18">
        <v>12</v>
      </c>
      <c r="C1053" s="20" t="s">
        <v>19</v>
      </c>
    </row>
    <row r="1054" spans="2:3" x14ac:dyDescent="0.25">
      <c r="B1054" s="18">
        <v>14</v>
      </c>
      <c r="C1054" s="20" t="s">
        <v>19</v>
      </c>
    </row>
    <row r="1055" spans="2:3" x14ac:dyDescent="0.25">
      <c r="B1055" s="18">
        <v>14</v>
      </c>
      <c r="C1055" s="20" t="s">
        <v>19</v>
      </c>
    </row>
    <row r="1056" spans="2:3" x14ac:dyDescent="0.25">
      <c r="B1056" s="18">
        <v>13</v>
      </c>
      <c r="C1056" s="20" t="s">
        <v>19</v>
      </c>
    </row>
    <row r="1057" spans="2:3" x14ac:dyDescent="0.25">
      <c r="B1057" s="18">
        <v>14</v>
      </c>
      <c r="C1057" s="20" t="s">
        <v>19</v>
      </c>
    </row>
    <row r="1058" spans="2:3" x14ac:dyDescent="0.25">
      <c r="B1058" s="18">
        <v>18</v>
      </c>
      <c r="C1058" s="20" t="s">
        <v>19</v>
      </c>
    </row>
    <row r="1059" spans="2:3" x14ac:dyDescent="0.25">
      <c r="B1059" s="18">
        <v>15</v>
      </c>
      <c r="C1059" s="20" t="s">
        <v>19</v>
      </c>
    </row>
    <row r="1060" spans="2:3" x14ac:dyDescent="0.25">
      <c r="B1060" s="18">
        <v>13</v>
      </c>
      <c r="C1060" s="20" t="s">
        <v>19</v>
      </c>
    </row>
    <row r="1061" spans="2:3" x14ac:dyDescent="0.25">
      <c r="B1061" s="18">
        <v>12</v>
      </c>
      <c r="C1061" s="20" t="s">
        <v>19</v>
      </c>
    </row>
    <row r="1062" spans="2:3" x14ac:dyDescent="0.25">
      <c r="B1062" s="18">
        <v>13</v>
      </c>
      <c r="C1062" s="20" t="s">
        <v>19</v>
      </c>
    </row>
    <row r="1063" spans="2:3" x14ac:dyDescent="0.25">
      <c r="B1063" s="18">
        <v>24</v>
      </c>
      <c r="C1063" s="20" t="s">
        <v>19</v>
      </c>
    </row>
    <row r="1064" spans="2:3" x14ac:dyDescent="0.25">
      <c r="B1064" s="18">
        <v>14</v>
      </c>
      <c r="C1064" s="20" t="s">
        <v>19</v>
      </c>
    </row>
    <row r="1065" spans="2:3" x14ac:dyDescent="0.25">
      <c r="B1065" s="18">
        <v>14</v>
      </c>
      <c r="C1065" s="20" t="s">
        <v>19</v>
      </c>
    </row>
    <row r="1066" spans="2:3" x14ac:dyDescent="0.25">
      <c r="B1066" s="18">
        <v>15</v>
      </c>
      <c r="C1066" s="20" t="s">
        <v>17</v>
      </c>
    </row>
    <row r="1067" spans="2:3" x14ac:dyDescent="0.25">
      <c r="B1067" s="18">
        <v>11</v>
      </c>
      <c r="C1067" s="20" t="s">
        <v>17</v>
      </c>
    </row>
    <row r="1068" spans="2:3" x14ac:dyDescent="0.25">
      <c r="B1068" s="18">
        <v>23</v>
      </c>
      <c r="C1068" s="20" t="s">
        <v>17</v>
      </c>
    </row>
    <row r="1069" spans="2:3" x14ac:dyDescent="0.25">
      <c r="B1069" s="18">
        <v>13</v>
      </c>
      <c r="C1069" s="20" t="s">
        <v>19</v>
      </c>
    </row>
    <row r="1070" spans="2:3" x14ac:dyDescent="0.25">
      <c r="B1070" s="18">
        <v>11</v>
      </c>
      <c r="C1070" s="20" t="s">
        <v>17</v>
      </c>
    </row>
    <row r="1071" spans="2:3" x14ac:dyDescent="0.25">
      <c r="B1071" s="18">
        <v>13</v>
      </c>
      <c r="C1071" s="20" t="s">
        <v>19</v>
      </c>
    </row>
    <row r="1072" spans="2:3" x14ac:dyDescent="0.25">
      <c r="B1072" s="18">
        <v>18</v>
      </c>
      <c r="C1072" s="20" t="s">
        <v>19</v>
      </c>
    </row>
    <row r="1073" spans="2:3" x14ac:dyDescent="0.25">
      <c r="B1073" s="18">
        <v>14</v>
      </c>
      <c r="C1073" s="20" t="s">
        <v>19</v>
      </c>
    </row>
    <row r="1074" spans="2:3" x14ac:dyDescent="0.25">
      <c r="B1074" s="18">
        <v>21</v>
      </c>
      <c r="C1074" s="20" t="s">
        <v>19</v>
      </c>
    </row>
    <row r="1075" spans="2:3" x14ac:dyDescent="0.25">
      <c r="B1075" s="18">
        <v>16</v>
      </c>
      <c r="C1075" s="20" t="s">
        <v>19</v>
      </c>
    </row>
    <row r="1076" spans="2:3" x14ac:dyDescent="0.25">
      <c r="B1076" s="18">
        <v>11</v>
      </c>
      <c r="C1076" s="20" t="s">
        <v>19</v>
      </c>
    </row>
    <row r="1077" spans="2:3" x14ac:dyDescent="0.25">
      <c r="B1077" s="18">
        <v>17</v>
      </c>
      <c r="C1077" s="20" t="s">
        <v>19</v>
      </c>
    </row>
    <row r="1078" spans="2:3" x14ac:dyDescent="0.25">
      <c r="B1078" s="18">
        <v>11</v>
      </c>
      <c r="C1078" s="20" t="s">
        <v>17</v>
      </c>
    </row>
    <row r="1079" spans="2:3" x14ac:dyDescent="0.25">
      <c r="B1079" s="18">
        <v>14</v>
      </c>
      <c r="C1079" s="20" t="s">
        <v>19</v>
      </c>
    </row>
    <row r="1080" spans="2:3" x14ac:dyDescent="0.25">
      <c r="B1080" s="18">
        <v>14</v>
      </c>
      <c r="C1080" s="20" t="s">
        <v>19</v>
      </c>
    </row>
    <row r="1081" spans="2:3" x14ac:dyDescent="0.25">
      <c r="B1081" s="18">
        <v>25</v>
      </c>
      <c r="C1081" s="20" t="s">
        <v>19</v>
      </c>
    </row>
    <row r="1082" spans="2:3" x14ac:dyDescent="0.25">
      <c r="B1082" s="18">
        <v>13</v>
      </c>
      <c r="C1082" s="20" t="s">
        <v>19</v>
      </c>
    </row>
    <row r="1083" spans="2:3" x14ac:dyDescent="0.25">
      <c r="B1083" s="18">
        <v>14</v>
      </c>
      <c r="C1083" s="20" t="s">
        <v>19</v>
      </c>
    </row>
    <row r="1084" spans="2:3" x14ac:dyDescent="0.25">
      <c r="B1084" s="18">
        <v>17</v>
      </c>
      <c r="C1084" s="20" t="s">
        <v>19</v>
      </c>
    </row>
    <row r="1085" spans="2:3" x14ac:dyDescent="0.25">
      <c r="B1085" s="18">
        <v>25</v>
      </c>
      <c r="C1085" s="20" t="s">
        <v>19</v>
      </c>
    </row>
    <row r="1086" spans="2:3" x14ac:dyDescent="0.25">
      <c r="B1086" s="18">
        <v>20</v>
      </c>
      <c r="C1086" s="20" t="s">
        <v>19</v>
      </c>
    </row>
    <row r="1087" spans="2:3" x14ac:dyDescent="0.25">
      <c r="B1087" s="18">
        <v>13</v>
      </c>
      <c r="C1087" s="20" t="s">
        <v>17</v>
      </c>
    </row>
    <row r="1088" spans="2:3" x14ac:dyDescent="0.25">
      <c r="B1088" s="18">
        <v>13</v>
      </c>
      <c r="C1088" s="20" t="s">
        <v>19</v>
      </c>
    </row>
    <row r="1089" spans="2:3" x14ac:dyDescent="0.25">
      <c r="B1089" s="18">
        <v>18</v>
      </c>
      <c r="C1089" s="20" t="s">
        <v>19</v>
      </c>
    </row>
    <row r="1090" spans="2:3" x14ac:dyDescent="0.25">
      <c r="B1090" s="18">
        <v>12</v>
      </c>
      <c r="C1090" s="20" t="s">
        <v>19</v>
      </c>
    </row>
    <row r="1091" spans="2:3" x14ac:dyDescent="0.25">
      <c r="B1091" s="18">
        <v>19</v>
      </c>
      <c r="C1091" s="20" t="s">
        <v>19</v>
      </c>
    </row>
    <row r="1092" spans="2:3" x14ac:dyDescent="0.25">
      <c r="B1092" s="18">
        <v>14</v>
      </c>
      <c r="C1092" s="20" t="s">
        <v>19</v>
      </c>
    </row>
    <row r="1093" spans="2:3" x14ac:dyDescent="0.25">
      <c r="B1093" s="18">
        <v>14</v>
      </c>
      <c r="C1093" s="20" t="s">
        <v>17</v>
      </c>
    </row>
    <row r="1094" spans="2:3" x14ac:dyDescent="0.25">
      <c r="B1094" s="18">
        <v>14</v>
      </c>
      <c r="C1094" s="20" t="s">
        <v>19</v>
      </c>
    </row>
    <row r="1095" spans="2:3" x14ac:dyDescent="0.25">
      <c r="B1095" s="18">
        <v>12</v>
      </c>
      <c r="C1095" s="20" t="s">
        <v>17</v>
      </c>
    </row>
    <row r="1096" spans="2:3" x14ac:dyDescent="0.25">
      <c r="B1096" s="18">
        <v>13</v>
      </c>
      <c r="C1096" s="20" t="s">
        <v>19</v>
      </c>
    </row>
    <row r="1097" spans="2:3" x14ac:dyDescent="0.25">
      <c r="B1097" s="18">
        <v>25</v>
      </c>
      <c r="C1097" s="20" t="s">
        <v>19</v>
      </c>
    </row>
    <row r="1098" spans="2:3" x14ac:dyDescent="0.25">
      <c r="B1098" s="18">
        <v>14</v>
      </c>
      <c r="C1098" s="20" t="s">
        <v>19</v>
      </c>
    </row>
    <row r="1099" spans="2:3" x14ac:dyDescent="0.25">
      <c r="B1099" s="18">
        <v>17</v>
      </c>
      <c r="C1099" s="20" t="s">
        <v>19</v>
      </c>
    </row>
    <row r="1100" spans="2:3" x14ac:dyDescent="0.25">
      <c r="B1100" s="18">
        <v>13</v>
      </c>
      <c r="C1100" s="20" t="s">
        <v>19</v>
      </c>
    </row>
    <row r="1101" spans="2:3" x14ac:dyDescent="0.25">
      <c r="B1101" s="18">
        <v>13</v>
      </c>
      <c r="C1101" s="20" t="s">
        <v>19</v>
      </c>
    </row>
    <row r="1102" spans="2:3" x14ac:dyDescent="0.25">
      <c r="B1102" s="18">
        <v>20</v>
      </c>
      <c r="C1102" s="20" t="s">
        <v>19</v>
      </c>
    </row>
    <row r="1103" spans="2:3" x14ac:dyDescent="0.25">
      <c r="B1103" s="18">
        <v>14</v>
      </c>
      <c r="C1103" s="20" t="s">
        <v>19</v>
      </c>
    </row>
    <row r="1104" spans="2:3" x14ac:dyDescent="0.25">
      <c r="B1104" s="18">
        <v>12</v>
      </c>
      <c r="C1104" s="20" t="s">
        <v>19</v>
      </c>
    </row>
    <row r="1105" spans="2:3" x14ac:dyDescent="0.25">
      <c r="B1105" s="18">
        <v>12</v>
      </c>
      <c r="C1105" s="20" t="s">
        <v>19</v>
      </c>
    </row>
    <row r="1106" spans="2:3" x14ac:dyDescent="0.25">
      <c r="B1106" s="18">
        <v>21</v>
      </c>
      <c r="C1106" s="20" t="s">
        <v>19</v>
      </c>
    </row>
    <row r="1107" spans="2:3" x14ac:dyDescent="0.25">
      <c r="B1107" s="18">
        <v>14</v>
      </c>
      <c r="C1107" s="20" t="s">
        <v>19</v>
      </c>
    </row>
    <row r="1108" spans="2:3" x14ac:dyDescent="0.25">
      <c r="B1108" s="18">
        <v>18</v>
      </c>
      <c r="C1108" s="20" t="s">
        <v>19</v>
      </c>
    </row>
    <row r="1109" spans="2:3" x14ac:dyDescent="0.25">
      <c r="B1109" s="18">
        <v>12</v>
      </c>
      <c r="C1109" s="20" t="s">
        <v>19</v>
      </c>
    </row>
    <row r="1110" spans="2:3" x14ac:dyDescent="0.25">
      <c r="B1110" s="18">
        <v>23</v>
      </c>
      <c r="C1110" s="20" t="s">
        <v>19</v>
      </c>
    </row>
    <row r="1111" spans="2:3" x14ac:dyDescent="0.25">
      <c r="B1111" s="18">
        <v>12</v>
      </c>
      <c r="C1111" s="20" t="s">
        <v>19</v>
      </c>
    </row>
    <row r="1112" spans="2:3" x14ac:dyDescent="0.25">
      <c r="B1112" s="18">
        <v>21</v>
      </c>
      <c r="C1112" s="20" t="s">
        <v>19</v>
      </c>
    </row>
    <row r="1113" spans="2:3" x14ac:dyDescent="0.25">
      <c r="B1113" s="18">
        <v>14</v>
      </c>
      <c r="C1113" s="20" t="s">
        <v>19</v>
      </c>
    </row>
    <row r="1114" spans="2:3" x14ac:dyDescent="0.25">
      <c r="B1114" s="18">
        <v>18</v>
      </c>
      <c r="C1114" s="20" t="s">
        <v>19</v>
      </c>
    </row>
    <row r="1115" spans="2:3" x14ac:dyDescent="0.25">
      <c r="B1115" s="18">
        <v>13</v>
      </c>
      <c r="C1115" s="20" t="s">
        <v>19</v>
      </c>
    </row>
    <row r="1116" spans="2:3" x14ac:dyDescent="0.25">
      <c r="B1116" s="18">
        <v>11</v>
      </c>
      <c r="C1116" s="20" t="s">
        <v>17</v>
      </c>
    </row>
    <row r="1117" spans="2:3" x14ac:dyDescent="0.25">
      <c r="B1117" s="18">
        <v>11</v>
      </c>
      <c r="C1117" s="20" t="s">
        <v>19</v>
      </c>
    </row>
    <row r="1118" spans="2:3" x14ac:dyDescent="0.25">
      <c r="B1118" s="18">
        <v>19</v>
      </c>
      <c r="C1118" s="20" t="s">
        <v>19</v>
      </c>
    </row>
    <row r="1119" spans="2:3" x14ac:dyDescent="0.25">
      <c r="B1119" s="18">
        <v>12</v>
      </c>
      <c r="C1119" s="20" t="s">
        <v>19</v>
      </c>
    </row>
    <row r="1120" spans="2:3" x14ac:dyDescent="0.25">
      <c r="B1120" s="18">
        <v>12</v>
      </c>
      <c r="C1120" s="20" t="s">
        <v>17</v>
      </c>
    </row>
    <row r="1121" spans="2:3" x14ac:dyDescent="0.25">
      <c r="B1121" s="18">
        <v>16</v>
      </c>
      <c r="C1121" s="20" t="s">
        <v>17</v>
      </c>
    </row>
    <row r="1122" spans="2:3" x14ac:dyDescent="0.25">
      <c r="B1122" s="18">
        <v>11</v>
      </c>
      <c r="C1122" s="20" t="s">
        <v>17</v>
      </c>
    </row>
    <row r="1123" spans="2:3" x14ac:dyDescent="0.25">
      <c r="B1123" s="18">
        <v>14</v>
      </c>
      <c r="C1123" s="20" t="s">
        <v>19</v>
      </c>
    </row>
    <row r="1124" spans="2:3" x14ac:dyDescent="0.25">
      <c r="B1124" s="18">
        <v>12</v>
      </c>
      <c r="C1124" s="20" t="s">
        <v>19</v>
      </c>
    </row>
    <row r="1125" spans="2:3" x14ac:dyDescent="0.25">
      <c r="B1125" s="18">
        <v>13</v>
      </c>
      <c r="C1125" s="20" t="s">
        <v>19</v>
      </c>
    </row>
    <row r="1126" spans="2:3" x14ac:dyDescent="0.25">
      <c r="B1126" s="18">
        <v>21</v>
      </c>
      <c r="C1126" s="20" t="s">
        <v>19</v>
      </c>
    </row>
    <row r="1127" spans="2:3" x14ac:dyDescent="0.25">
      <c r="B1127" s="18">
        <v>17</v>
      </c>
      <c r="C1127" s="20" t="s">
        <v>19</v>
      </c>
    </row>
    <row r="1128" spans="2:3" x14ac:dyDescent="0.25">
      <c r="B1128" s="18">
        <v>21</v>
      </c>
      <c r="C1128" s="20" t="s">
        <v>19</v>
      </c>
    </row>
    <row r="1129" spans="2:3" x14ac:dyDescent="0.25">
      <c r="B1129" s="18">
        <v>11</v>
      </c>
      <c r="C1129" s="20" t="s">
        <v>19</v>
      </c>
    </row>
    <row r="1130" spans="2:3" x14ac:dyDescent="0.25">
      <c r="B1130" s="18">
        <v>12</v>
      </c>
      <c r="C1130" s="20" t="s">
        <v>19</v>
      </c>
    </row>
    <row r="1131" spans="2:3" x14ac:dyDescent="0.25">
      <c r="B1131" s="18">
        <v>13</v>
      </c>
      <c r="C1131" s="20" t="s">
        <v>19</v>
      </c>
    </row>
    <row r="1132" spans="2:3" x14ac:dyDescent="0.25">
      <c r="B1132" s="18">
        <v>18</v>
      </c>
      <c r="C1132" s="20" t="s">
        <v>19</v>
      </c>
    </row>
    <row r="1133" spans="2:3" x14ac:dyDescent="0.25">
      <c r="B1133" s="18">
        <v>16</v>
      </c>
      <c r="C1133" s="20" t="s">
        <v>19</v>
      </c>
    </row>
    <row r="1134" spans="2:3" x14ac:dyDescent="0.25">
      <c r="B1134" s="18">
        <v>11</v>
      </c>
      <c r="C1134" s="20" t="s">
        <v>19</v>
      </c>
    </row>
    <row r="1135" spans="2:3" x14ac:dyDescent="0.25">
      <c r="B1135" s="18">
        <v>19</v>
      </c>
      <c r="C1135" s="20" t="s">
        <v>19</v>
      </c>
    </row>
    <row r="1136" spans="2:3" x14ac:dyDescent="0.25">
      <c r="B1136" s="18">
        <v>16</v>
      </c>
      <c r="C1136" s="20" t="s">
        <v>19</v>
      </c>
    </row>
    <row r="1137" spans="2:3" x14ac:dyDescent="0.25">
      <c r="B1137" s="18">
        <v>16</v>
      </c>
      <c r="C1137" s="20" t="s">
        <v>19</v>
      </c>
    </row>
    <row r="1138" spans="2:3" x14ac:dyDescent="0.25">
      <c r="B1138" s="18">
        <v>13</v>
      </c>
      <c r="C1138" s="20" t="s">
        <v>19</v>
      </c>
    </row>
    <row r="1139" spans="2:3" x14ac:dyDescent="0.25">
      <c r="B1139" s="18">
        <v>22</v>
      </c>
      <c r="C1139" s="20" t="s">
        <v>19</v>
      </c>
    </row>
    <row r="1140" spans="2:3" x14ac:dyDescent="0.25">
      <c r="B1140" s="18">
        <v>17</v>
      </c>
      <c r="C1140" s="20" t="s">
        <v>19</v>
      </c>
    </row>
    <row r="1141" spans="2:3" x14ac:dyDescent="0.25">
      <c r="B1141" s="18">
        <v>14</v>
      </c>
      <c r="C1141" s="20" t="s">
        <v>19</v>
      </c>
    </row>
    <row r="1142" spans="2:3" x14ac:dyDescent="0.25">
      <c r="B1142" s="18">
        <v>15</v>
      </c>
      <c r="C1142" s="20" t="s">
        <v>19</v>
      </c>
    </row>
    <row r="1143" spans="2:3" x14ac:dyDescent="0.25">
      <c r="B1143" s="18">
        <v>12</v>
      </c>
      <c r="C1143" s="20" t="s">
        <v>19</v>
      </c>
    </row>
    <row r="1144" spans="2:3" x14ac:dyDescent="0.25">
      <c r="B1144" s="18">
        <v>18</v>
      </c>
      <c r="C1144" s="20" t="s">
        <v>19</v>
      </c>
    </row>
    <row r="1145" spans="2:3" x14ac:dyDescent="0.25">
      <c r="B1145" s="18">
        <v>15</v>
      </c>
      <c r="C1145" s="20" t="s">
        <v>19</v>
      </c>
    </row>
    <row r="1146" spans="2:3" x14ac:dyDescent="0.25">
      <c r="B1146" s="18">
        <v>17</v>
      </c>
      <c r="C1146" s="20" t="s">
        <v>17</v>
      </c>
    </row>
    <row r="1147" spans="2:3" x14ac:dyDescent="0.25">
      <c r="B1147" s="18">
        <v>14</v>
      </c>
      <c r="C1147" s="20" t="s">
        <v>19</v>
      </c>
    </row>
    <row r="1148" spans="2:3" x14ac:dyDescent="0.25">
      <c r="B1148" s="18">
        <v>15</v>
      </c>
      <c r="C1148" s="20" t="s">
        <v>19</v>
      </c>
    </row>
    <row r="1149" spans="2:3" x14ac:dyDescent="0.25">
      <c r="B1149" s="18">
        <v>17</v>
      </c>
      <c r="C1149" s="20" t="s">
        <v>19</v>
      </c>
    </row>
    <row r="1150" spans="2:3" x14ac:dyDescent="0.25">
      <c r="B1150" s="18">
        <v>14</v>
      </c>
      <c r="C1150" s="20" t="s">
        <v>19</v>
      </c>
    </row>
    <row r="1151" spans="2:3" x14ac:dyDescent="0.25">
      <c r="B1151" s="18">
        <v>12</v>
      </c>
      <c r="C1151" s="20" t="s">
        <v>19</v>
      </c>
    </row>
    <row r="1152" spans="2:3" x14ac:dyDescent="0.25">
      <c r="B1152" s="18">
        <v>14</v>
      </c>
      <c r="C1152" s="20" t="s">
        <v>19</v>
      </c>
    </row>
    <row r="1153" spans="2:3" x14ac:dyDescent="0.25">
      <c r="B1153" s="18">
        <v>15</v>
      </c>
      <c r="C1153" s="20" t="s">
        <v>19</v>
      </c>
    </row>
    <row r="1154" spans="2:3" x14ac:dyDescent="0.25">
      <c r="B1154" s="18">
        <v>13</v>
      </c>
      <c r="C1154" s="20" t="s">
        <v>19</v>
      </c>
    </row>
    <row r="1155" spans="2:3" x14ac:dyDescent="0.25">
      <c r="B1155" s="18">
        <v>12</v>
      </c>
      <c r="C1155" s="20" t="s">
        <v>19</v>
      </c>
    </row>
    <row r="1156" spans="2:3" x14ac:dyDescent="0.25">
      <c r="B1156" s="18">
        <v>13</v>
      </c>
      <c r="C1156" s="20" t="s">
        <v>19</v>
      </c>
    </row>
    <row r="1157" spans="2:3" x14ac:dyDescent="0.25">
      <c r="B1157" s="18">
        <v>14</v>
      </c>
      <c r="C1157" s="20" t="s">
        <v>19</v>
      </c>
    </row>
    <row r="1158" spans="2:3" x14ac:dyDescent="0.25">
      <c r="B1158" s="18">
        <v>13</v>
      </c>
      <c r="C1158" s="20" t="s">
        <v>19</v>
      </c>
    </row>
    <row r="1159" spans="2:3" x14ac:dyDescent="0.25">
      <c r="B1159" s="18">
        <v>11</v>
      </c>
      <c r="C1159" s="20" t="s">
        <v>19</v>
      </c>
    </row>
    <row r="1160" spans="2:3" x14ac:dyDescent="0.25">
      <c r="B1160" s="18">
        <v>11</v>
      </c>
      <c r="C1160" s="20" t="s">
        <v>19</v>
      </c>
    </row>
    <row r="1161" spans="2:3" x14ac:dyDescent="0.25">
      <c r="B1161" s="18">
        <v>21</v>
      </c>
      <c r="C1161" s="20" t="s">
        <v>19</v>
      </c>
    </row>
    <row r="1162" spans="2:3" x14ac:dyDescent="0.25">
      <c r="B1162" s="18">
        <v>18</v>
      </c>
      <c r="C1162" s="20" t="s">
        <v>19</v>
      </c>
    </row>
    <row r="1163" spans="2:3" x14ac:dyDescent="0.25">
      <c r="B1163" s="18">
        <v>12</v>
      </c>
      <c r="C1163" s="20" t="s">
        <v>17</v>
      </c>
    </row>
    <row r="1164" spans="2:3" x14ac:dyDescent="0.25">
      <c r="B1164" s="18">
        <v>11</v>
      </c>
      <c r="C1164" s="20" t="s">
        <v>19</v>
      </c>
    </row>
    <row r="1165" spans="2:3" x14ac:dyDescent="0.25">
      <c r="B1165" s="18">
        <v>15</v>
      </c>
      <c r="C1165" s="20" t="s">
        <v>19</v>
      </c>
    </row>
    <row r="1166" spans="2:3" x14ac:dyDescent="0.25">
      <c r="B1166" s="18">
        <v>13</v>
      </c>
      <c r="C1166" s="20" t="s">
        <v>19</v>
      </c>
    </row>
    <row r="1167" spans="2:3" x14ac:dyDescent="0.25">
      <c r="B1167" s="18">
        <v>12</v>
      </c>
      <c r="C1167" s="20" t="s">
        <v>19</v>
      </c>
    </row>
    <row r="1168" spans="2:3" x14ac:dyDescent="0.25">
      <c r="B1168" s="18">
        <v>17</v>
      </c>
      <c r="C1168" s="20" t="s">
        <v>19</v>
      </c>
    </row>
    <row r="1169" spans="2:3" x14ac:dyDescent="0.25">
      <c r="B1169" s="18">
        <v>13</v>
      </c>
      <c r="C1169" s="20" t="s">
        <v>19</v>
      </c>
    </row>
    <row r="1170" spans="2:3" x14ac:dyDescent="0.25">
      <c r="B1170" s="18">
        <v>19</v>
      </c>
      <c r="C1170" s="20" t="s">
        <v>19</v>
      </c>
    </row>
    <row r="1171" spans="2:3" x14ac:dyDescent="0.25">
      <c r="B1171" s="18">
        <v>19</v>
      </c>
      <c r="C1171" s="20" t="s">
        <v>19</v>
      </c>
    </row>
    <row r="1172" spans="2:3" x14ac:dyDescent="0.25">
      <c r="B1172" s="18">
        <v>17</v>
      </c>
      <c r="C1172" s="20" t="s">
        <v>17</v>
      </c>
    </row>
    <row r="1173" spans="2:3" x14ac:dyDescent="0.25">
      <c r="B1173" s="18">
        <v>11</v>
      </c>
      <c r="C1173" s="20" t="s">
        <v>19</v>
      </c>
    </row>
    <row r="1174" spans="2:3" x14ac:dyDescent="0.25">
      <c r="B1174" s="18">
        <v>15</v>
      </c>
      <c r="C1174" s="20" t="s">
        <v>19</v>
      </c>
    </row>
    <row r="1175" spans="2:3" x14ac:dyDescent="0.25">
      <c r="B1175" s="18">
        <v>11</v>
      </c>
      <c r="C1175" s="20" t="s">
        <v>19</v>
      </c>
    </row>
    <row r="1176" spans="2:3" x14ac:dyDescent="0.25">
      <c r="B1176" s="18">
        <v>25</v>
      </c>
      <c r="C1176" s="20" t="s">
        <v>19</v>
      </c>
    </row>
    <row r="1177" spans="2:3" x14ac:dyDescent="0.25">
      <c r="B1177" s="18">
        <v>14</v>
      </c>
      <c r="C1177" s="20" t="s">
        <v>17</v>
      </c>
    </row>
    <row r="1178" spans="2:3" x14ac:dyDescent="0.25">
      <c r="B1178" s="18">
        <v>13</v>
      </c>
      <c r="C1178" s="20" t="s">
        <v>19</v>
      </c>
    </row>
    <row r="1179" spans="2:3" x14ac:dyDescent="0.25">
      <c r="B1179" s="18">
        <v>17</v>
      </c>
      <c r="C1179" s="20" t="s">
        <v>19</v>
      </c>
    </row>
    <row r="1180" spans="2:3" x14ac:dyDescent="0.25">
      <c r="B1180" s="18">
        <v>13</v>
      </c>
      <c r="C1180" s="20" t="s">
        <v>19</v>
      </c>
    </row>
    <row r="1181" spans="2:3" x14ac:dyDescent="0.25">
      <c r="B1181" s="18">
        <v>14</v>
      </c>
      <c r="C1181" s="20" t="s">
        <v>17</v>
      </c>
    </row>
    <row r="1182" spans="2:3" x14ac:dyDescent="0.25">
      <c r="B1182" s="18">
        <v>11</v>
      </c>
      <c r="C1182" s="20" t="s">
        <v>19</v>
      </c>
    </row>
    <row r="1183" spans="2:3" x14ac:dyDescent="0.25">
      <c r="B1183" s="18">
        <v>12</v>
      </c>
      <c r="C1183" s="20" t="s">
        <v>19</v>
      </c>
    </row>
    <row r="1184" spans="2:3" x14ac:dyDescent="0.25">
      <c r="B1184" s="18">
        <v>17</v>
      </c>
      <c r="C1184" s="20" t="s">
        <v>19</v>
      </c>
    </row>
    <row r="1185" spans="2:3" x14ac:dyDescent="0.25">
      <c r="B1185" s="18">
        <v>21</v>
      </c>
      <c r="C1185" s="20" t="s">
        <v>19</v>
      </c>
    </row>
    <row r="1186" spans="2:3" x14ac:dyDescent="0.25">
      <c r="B1186" s="18">
        <v>16</v>
      </c>
      <c r="C1186" s="20" t="s">
        <v>19</v>
      </c>
    </row>
    <row r="1187" spans="2:3" x14ac:dyDescent="0.25">
      <c r="B1187" s="18">
        <v>15</v>
      </c>
      <c r="C1187" s="20" t="s">
        <v>19</v>
      </c>
    </row>
    <row r="1188" spans="2:3" x14ac:dyDescent="0.25">
      <c r="B1188" s="18">
        <v>19</v>
      </c>
      <c r="C1188" s="20" t="s">
        <v>19</v>
      </c>
    </row>
    <row r="1189" spans="2:3" x14ac:dyDescent="0.25">
      <c r="B1189" s="18">
        <v>12</v>
      </c>
      <c r="C1189" s="20" t="s">
        <v>19</v>
      </c>
    </row>
    <row r="1190" spans="2:3" x14ac:dyDescent="0.25">
      <c r="B1190" s="18">
        <v>11</v>
      </c>
      <c r="C1190" s="20" t="s">
        <v>19</v>
      </c>
    </row>
    <row r="1191" spans="2:3" x14ac:dyDescent="0.25">
      <c r="B1191" s="18">
        <v>19</v>
      </c>
      <c r="C1191" s="20" t="s">
        <v>19</v>
      </c>
    </row>
    <row r="1192" spans="2:3" x14ac:dyDescent="0.25">
      <c r="B1192" s="18">
        <v>15</v>
      </c>
      <c r="C1192" s="20" t="s">
        <v>19</v>
      </c>
    </row>
    <row r="1193" spans="2:3" x14ac:dyDescent="0.25">
      <c r="B1193" s="18">
        <v>20</v>
      </c>
      <c r="C1193" s="20" t="s">
        <v>19</v>
      </c>
    </row>
    <row r="1194" spans="2:3" x14ac:dyDescent="0.25">
      <c r="B1194" s="18">
        <v>25</v>
      </c>
      <c r="C1194" s="20" t="s">
        <v>19</v>
      </c>
    </row>
    <row r="1195" spans="2:3" x14ac:dyDescent="0.25">
      <c r="B1195" s="18">
        <v>24</v>
      </c>
      <c r="C1195" s="20" t="s">
        <v>19</v>
      </c>
    </row>
    <row r="1196" spans="2:3" x14ac:dyDescent="0.25">
      <c r="B1196" s="18">
        <v>24</v>
      </c>
      <c r="C1196" s="20" t="s">
        <v>17</v>
      </c>
    </row>
    <row r="1197" spans="2:3" x14ac:dyDescent="0.25">
      <c r="B1197" s="18">
        <v>15</v>
      </c>
      <c r="C1197" s="20" t="s">
        <v>19</v>
      </c>
    </row>
    <row r="1198" spans="2:3" x14ac:dyDescent="0.25">
      <c r="B1198" s="18">
        <v>13</v>
      </c>
      <c r="C1198" s="20" t="s">
        <v>19</v>
      </c>
    </row>
    <row r="1199" spans="2:3" x14ac:dyDescent="0.25">
      <c r="B1199" s="18">
        <v>14</v>
      </c>
      <c r="C1199" s="20" t="s">
        <v>19</v>
      </c>
    </row>
    <row r="1200" spans="2:3" x14ac:dyDescent="0.25">
      <c r="B1200" s="18">
        <v>13</v>
      </c>
      <c r="C1200" s="20" t="s">
        <v>19</v>
      </c>
    </row>
    <row r="1201" spans="2:3" x14ac:dyDescent="0.25">
      <c r="B1201" s="18">
        <v>11</v>
      </c>
      <c r="C1201" s="20" t="s">
        <v>19</v>
      </c>
    </row>
    <row r="1202" spans="2:3" x14ac:dyDescent="0.25">
      <c r="B1202" s="18">
        <v>16</v>
      </c>
      <c r="C1202" s="20" t="s">
        <v>19</v>
      </c>
    </row>
    <row r="1203" spans="2:3" x14ac:dyDescent="0.25">
      <c r="B1203" s="18">
        <v>22</v>
      </c>
      <c r="C1203" s="20" t="s">
        <v>19</v>
      </c>
    </row>
    <row r="1204" spans="2:3" x14ac:dyDescent="0.25">
      <c r="B1204" s="18">
        <v>14</v>
      </c>
      <c r="C1204" s="20" t="s">
        <v>19</v>
      </c>
    </row>
    <row r="1205" spans="2:3" x14ac:dyDescent="0.25">
      <c r="B1205" s="18">
        <v>14</v>
      </c>
      <c r="C1205" s="20" t="s">
        <v>19</v>
      </c>
    </row>
    <row r="1206" spans="2:3" x14ac:dyDescent="0.25">
      <c r="B1206" s="18">
        <v>16</v>
      </c>
      <c r="C1206" s="20" t="s">
        <v>19</v>
      </c>
    </row>
    <row r="1207" spans="2:3" x14ac:dyDescent="0.25">
      <c r="B1207" s="18">
        <v>11</v>
      </c>
      <c r="C1207" s="20" t="s">
        <v>19</v>
      </c>
    </row>
    <row r="1208" spans="2:3" x14ac:dyDescent="0.25">
      <c r="B1208" s="18">
        <v>25</v>
      </c>
      <c r="C1208" s="20" t="s">
        <v>19</v>
      </c>
    </row>
    <row r="1209" spans="2:3" x14ac:dyDescent="0.25">
      <c r="B1209" s="18">
        <v>14</v>
      </c>
      <c r="C1209" s="20" t="s">
        <v>19</v>
      </c>
    </row>
    <row r="1210" spans="2:3" x14ac:dyDescent="0.25">
      <c r="B1210" s="18">
        <v>18</v>
      </c>
      <c r="C1210" s="20" t="s">
        <v>19</v>
      </c>
    </row>
    <row r="1211" spans="2:3" x14ac:dyDescent="0.25">
      <c r="B1211" s="18">
        <v>11</v>
      </c>
      <c r="C1211" s="20" t="s">
        <v>17</v>
      </c>
    </row>
    <row r="1212" spans="2:3" x14ac:dyDescent="0.25">
      <c r="B1212" s="18">
        <v>19</v>
      </c>
      <c r="C1212" s="20" t="s">
        <v>19</v>
      </c>
    </row>
    <row r="1213" spans="2:3" x14ac:dyDescent="0.25">
      <c r="B1213" s="18">
        <v>15</v>
      </c>
      <c r="C1213" s="20" t="s">
        <v>19</v>
      </c>
    </row>
    <row r="1214" spans="2:3" x14ac:dyDescent="0.25">
      <c r="B1214" s="18">
        <v>11</v>
      </c>
      <c r="C1214" s="20" t="s">
        <v>17</v>
      </c>
    </row>
    <row r="1215" spans="2:3" x14ac:dyDescent="0.25">
      <c r="B1215" s="18">
        <v>12</v>
      </c>
      <c r="C1215" s="20" t="s">
        <v>17</v>
      </c>
    </row>
    <row r="1216" spans="2:3" x14ac:dyDescent="0.25">
      <c r="B1216" s="18">
        <v>20</v>
      </c>
      <c r="C1216" s="20" t="s">
        <v>19</v>
      </c>
    </row>
    <row r="1217" spans="2:3" x14ac:dyDescent="0.25">
      <c r="B1217" s="18">
        <v>12</v>
      </c>
      <c r="C1217" s="20" t="s">
        <v>19</v>
      </c>
    </row>
    <row r="1218" spans="2:3" x14ac:dyDescent="0.25">
      <c r="B1218" s="18">
        <v>14</v>
      </c>
      <c r="C1218" s="20" t="s">
        <v>19</v>
      </c>
    </row>
    <row r="1219" spans="2:3" x14ac:dyDescent="0.25">
      <c r="B1219" s="18">
        <v>20</v>
      </c>
      <c r="C1219" s="20" t="s">
        <v>19</v>
      </c>
    </row>
    <row r="1220" spans="2:3" x14ac:dyDescent="0.25">
      <c r="B1220" s="18">
        <v>18</v>
      </c>
      <c r="C1220" s="20" t="s">
        <v>19</v>
      </c>
    </row>
    <row r="1221" spans="2:3" x14ac:dyDescent="0.25">
      <c r="B1221" s="18">
        <v>14</v>
      </c>
      <c r="C1221" s="20" t="s">
        <v>19</v>
      </c>
    </row>
    <row r="1222" spans="2:3" x14ac:dyDescent="0.25">
      <c r="B1222" s="18">
        <v>12</v>
      </c>
      <c r="C1222" s="20" t="s">
        <v>19</v>
      </c>
    </row>
    <row r="1223" spans="2:3" x14ac:dyDescent="0.25">
      <c r="B1223" s="18">
        <v>21</v>
      </c>
      <c r="C1223" s="20" t="s">
        <v>17</v>
      </c>
    </row>
    <row r="1224" spans="2:3" x14ac:dyDescent="0.25">
      <c r="B1224" s="18">
        <v>19</v>
      </c>
      <c r="C1224" s="20" t="s">
        <v>19</v>
      </c>
    </row>
    <row r="1225" spans="2:3" x14ac:dyDescent="0.25">
      <c r="B1225" s="18">
        <v>14</v>
      </c>
      <c r="C1225" s="20" t="s">
        <v>19</v>
      </c>
    </row>
    <row r="1226" spans="2:3" x14ac:dyDescent="0.25">
      <c r="B1226" s="18">
        <v>17</v>
      </c>
      <c r="C1226" s="20" t="s">
        <v>19</v>
      </c>
    </row>
    <row r="1227" spans="2:3" x14ac:dyDescent="0.25">
      <c r="B1227" s="18">
        <v>16</v>
      </c>
      <c r="C1227" s="20" t="s">
        <v>19</v>
      </c>
    </row>
    <row r="1228" spans="2:3" x14ac:dyDescent="0.25">
      <c r="B1228" s="18">
        <v>12</v>
      </c>
      <c r="C1228" s="20" t="s">
        <v>19</v>
      </c>
    </row>
    <row r="1229" spans="2:3" x14ac:dyDescent="0.25">
      <c r="B1229" s="18">
        <v>17</v>
      </c>
      <c r="C1229" s="20" t="s">
        <v>19</v>
      </c>
    </row>
    <row r="1230" spans="2:3" x14ac:dyDescent="0.25">
      <c r="B1230" s="18">
        <v>15</v>
      </c>
      <c r="C1230" s="20" t="s">
        <v>19</v>
      </c>
    </row>
    <row r="1231" spans="2:3" x14ac:dyDescent="0.25">
      <c r="B1231" s="18">
        <v>23</v>
      </c>
      <c r="C1231" s="20" t="s">
        <v>19</v>
      </c>
    </row>
    <row r="1232" spans="2:3" x14ac:dyDescent="0.25">
      <c r="B1232" s="18">
        <v>11</v>
      </c>
      <c r="C1232" s="20" t="s">
        <v>17</v>
      </c>
    </row>
    <row r="1233" spans="2:3" x14ac:dyDescent="0.25">
      <c r="B1233" s="18">
        <v>11</v>
      </c>
      <c r="C1233" s="20" t="s">
        <v>17</v>
      </c>
    </row>
    <row r="1234" spans="2:3" x14ac:dyDescent="0.25">
      <c r="B1234" s="18">
        <v>15</v>
      </c>
      <c r="C1234" s="20" t="s">
        <v>19</v>
      </c>
    </row>
    <row r="1235" spans="2:3" x14ac:dyDescent="0.25">
      <c r="B1235" s="18">
        <v>11</v>
      </c>
      <c r="C1235" s="20" t="s">
        <v>19</v>
      </c>
    </row>
    <row r="1236" spans="2:3" x14ac:dyDescent="0.25">
      <c r="B1236" s="18">
        <v>13</v>
      </c>
      <c r="C1236" s="20" t="s">
        <v>19</v>
      </c>
    </row>
    <row r="1237" spans="2:3" x14ac:dyDescent="0.25">
      <c r="B1237" s="18">
        <v>14</v>
      </c>
      <c r="C1237" s="20" t="s">
        <v>19</v>
      </c>
    </row>
    <row r="1238" spans="2:3" x14ac:dyDescent="0.25">
      <c r="B1238" s="18">
        <v>19</v>
      </c>
      <c r="C1238" s="20" t="s">
        <v>19</v>
      </c>
    </row>
    <row r="1239" spans="2:3" x14ac:dyDescent="0.25">
      <c r="B1239" s="18">
        <v>16</v>
      </c>
      <c r="C1239" s="20" t="s">
        <v>19</v>
      </c>
    </row>
    <row r="1240" spans="2:3" x14ac:dyDescent="0.25">
      <c r="B1240" s="18">
        <v>13</v>
      </c>
      <c r="C1240" s="20" t="s">
        <v>19</v>
      </c>
    </row>
    <row r="1241" spans="2:3" x14ac:dyDescent="0.25">
      <c r="B1241" s="18">
        <v>14</v>
      </c>
      <c r="C1241" s="20" t="s">
        <v>19</v>
      </c>
    </row>
    <row r="1242" spans="2:3" x14ac:dyDescent="0.25">
      <c r="B1242" s="18">
        <v>16</v>
      </c>
      <c r="C1242" s="20" t="s">
        <v>19</v>
      </c>
    </row>
    <row r="1243" spans="2:3" x14ac:dyDescent="0.25">
      <c r="B1243" s="18">
        <v>12</v>
      </c>
      <c r="C1243" s="20" t="s">
        <v>19</v>
      </c>
    </row>
    <row r="1244" spans="2:3" x14ac:dyDescent="0.25">
      <c r="B1244" s="18">
        <v>11</v>
      </c>
      <c r="C1244" s="20" t="s">
        <v>19</v>
      </c>
    </row>
    <row r="1245" spans="2:3" x14ac:dyDescent="0.25">
      <c r="B1245" s="18">
        <v>12</v>
      </c>
      <c r="C1245" s="20" t="s">
        <v>19</v>
      </c>
    </row>
    <row r="1246" spans="2:3" x14ac:dyDescent="0.25">
      <c r="B1246" s="18">
        <v>13</v>
      </c>
      <c r="C1246" s="20" t="s">
        <v>17</v>
      </c>
    </row>
    <row r="1247" spans="2:3" x14ac:dyDescent="0.25">
      <c r="B1247" s="18">
        <v>15</v>
      </c>
      <c r="C1247" s="20" t="s">
        <v>17</v>
      </c>
    </row>
    <row r="1248" spans="2:3" x14ac:dyDescent="0.25">
      <c r="B1248" s="18">
        <v>13</v>
      </c>
      <c r="C1248" s="20" t="s">
        <v>19</v>
      </c>
    </row>
    <row r="1249" spans="2:3" x14ac:dyDescent="0.25">
      <c r="B1249" s="18">
        <v>20</v>
      </c>
      <c r="C1249" s="20" t="s">
        <v>19</v>
      </c>
    </row>
    <row r="1250" spans="2:3" x14ac:dyDescent="0.25">
      <c r="B1250" s="18">
        <v>15</v>
      </c>
      <c r="C1250" s="20" t="s">
        <v>19</v>
      </c>
    </row>
    <row r="1251" spans="2:3" x14ac:dyDescent="0.25">
      <c r="B1251" s="18">
        <v>13</v>
      </c>
      <c r="C1251" s="20" t="s">
        <v>19</v>
      </c>
    </row>
    <row r="1252" spans="2:3" x14ac:dyDescent="0.25">
      <c r="B1252" s="18">
        <v>14</v>
      </c>
      <c r="C1252" s="20" t="s">
        <v>19</v>
      </c>
    </row>
    <row r="1253" spans="2:3" x14ac:dyDescent="0.25">
      <c r="B1253" s="18">
        <v>21</v>
      </c>
      <c r="C1253" s="20" t="s">
        <v>19</v>
      </c>
    </row>
    <row r="1254" spans="2:3" x14ac:dyDescent="0.25">
      <c r="B1254" s="18">
        <v>16</v>
      </c>
      <c r="C1254" s="20" t="s">
        <v>19</v>
      </c>
    </row>
    <row r="1255" spans="2:3" x14ac:dyDescent="0.25">
      <c r="B1255" s="18">
        <v>14</v>
      </c>
      <c r="C1255" s="20" t="s">
        <v>19</v>
      </c>
    </row>
    <row r="1256" spans="2:3" x14ac:dyDescent="0.25">
      <c r="B1256" s="18">
        <v>11</v>
      </c>
      <c r="C1256" s="20" t="s">
        <v>17</v>
      </c>
    </row>
    <row r="1257" spans="2:3" x14ac:dyDescent="0.25">
      <c r="B1257" s="18">
        <v>19</v>
      </c>
      <c r="C1257" s="20" t="s">
        <v>19</v>
      </c>
    </row>
    <row r="1258" spans="2:3" x14ac:dyDescent="0.25">
      <c r="B1258" s="18">
        <v>11</v>
      </c>
      <c r="C1258" s="20" t="s">
        <v>19</v>
      </c>
    </row>
    <row r="1259" spans="2:3" x14ac:dyDescent="0.25">
      <c r="B1259" s="18">
        <v>13</v>
      </c>
      <c r="C1259" s="20" t="s">
        <v>17</v>
      </c>
    </row>
    <row r="1260" spans="2:3" x14ac:dyDescent="0.25">
      <c r="B1260" s="18">
        <v>12</v>
      </c>
      <c r="C1260" s="20" t="s">
        <v>19</v>
      </c>
    </row>
    <row r="1261" spans="2:3" x14ac:dyDescent="0.25">
      <c r="B1261" s="18">
        <v>11</v>
      </c>
      <c r="C1261" s="20" t="s">
        <v>19</v>
      </c>
    </row>
    <row r="1262" spans="2:3" x14ac:dyDescent="0.25">
      <c r="B1262" s="18">
        <v>14</v>
      </c>
      <c r="C1262" s="20" t="s">
        <v>19</v>
      </c>
    </row>
    <row r="1263" spans="2:3" x14ac:dyDescent="0.25">
      <c r="B1263" s="18">
        <v>15</v>
      </c>
      <c r="C1263" s="20" t="s">
        <v>19</v>
      </c>
    </row>
    <row r="1264" spans="2:3" x14ac:dyDescent="0.25">
      <c r="B1264" s="18">
        <v>12</v>
      </c>
      <c r="C1264" s="20" t="s">
        <v>19</v>
      </c>
    </row>
    <row r="1265" spans="2:3" x14ac:dyDescent="0.25">
      <c r="B1265" s="18">
        <v>20</v>
      </c>
      <c r="C1265" s="20" t="s">
        <v>17</v>
      </c>
    </row>
    <row r="1266" spans="2:3" x14ac:dyDescent="0.25">
      <c r="B1266" s="18">
        <v>14</v>
      </c>
      <c r="C1266" s="20" t="s">
        <v>19</v>
      </c>
    </row>
    <row r="1267" spans="2:3" x14ac:dyDescent="0.25">
      <c r="B1267" s="18">
        <v>13</v>
      </c>
      <c r="C1267" s="20" t="s">
        <v>17</v>
      </c>
    </row>
    <row r="1268" spans="2:3" x14ac:dyDescent="0.25">
      <c r="B1268" s="18">
        <v>13</v>
      </c>
      <c r="C1268" s="20" t="s">
        <v>19</v>
      </c>
    </row>
    <row r="1269" spans="2:3" x14ac:dyDescent="0.25">
      <c r="B1269" s="18">
        <v>16</v>
      </c>
      <c r="C1269" s="20" t="s">
        <v>19</v>
      </c>
    </row>
    <row r="1270" spans="2:3" x14ac:dyDescent="0.25">
      <c r="B1270" s="18">
        <v>14</v>
      </c>
      <c r="C1270" s="20" t="s">
        <v>19</v>
      </c>
    </row>
    <row r="1271" spans="2:3" x14ac:dyDescent="0.25">
      <c r="B1271" s="18">
        <v>16</v>
      </c>
      <c r="C1271" s="20" t="s">
        <v>19</v>
      </c>
    </row>
    <row r="1272" spans="2:3" x14ac:dyDescent="0.25">
      <c r="B1272" s="18">
        <v>16</v>
      </c>
      <c r="C1272" s="20" t="s">
        <v>17</v>
      </c>
    </row>
    <row r="1273" spans="2:3" x14ac:dyDescent="0.25">
      <c r="B1273" s="18">
        <v>22</v>
      </c>
      <c r="C1273" s="20" t="s">
        <v>19</v>
      </c>
    </row>
    <row r="1274" spans="2:3" x14ac:dyDescent="0.25">
      <c r="B1274" s="18">
        <v>12</v>
      </c>
      <c r="C1274" s="20" t="s">
        <v>19</v>
      </c>
    </row>
    <row r="1275" spans="2:3" x14ac:dyDescent="0.25">
      <c r="B1275" s="18">
        <v>15</v>
      </c>
      <c r="C1275" s="20" t="s">
        <v>19</v>
      </c>
    </row>
    <row r="1276" spans="2:3" x14ac:dyDescent="0.25">
      <c r="B1276" s="18">
        <v>20</v>
      </c>
      <c r="C1276" s="20" t="s">
        <v>19</v>
      </c>
    </row>
    <row r="1277" spans="2:3" x14ac:dyDescent="0.25">
      <c r="B1277" s="18">
        <v>14</v>
      </c>
      <c r="C1277" s="20" t="s">
        <v>19</v>
      </c>
    </row>
    <row r="1278" spans="2:3" x14ac:dyDescent="0.25">
      <c r="B1278" s="18">
        <v>20</v>
      </c>
      <c r="C1278" s="20" t="s">
        <v>19</v>
      </c>
    </row>
    <row r="1279" spans="2:3" x14ac:dyDescent="0.25">
      <c r="B1279" s="18">
        <v>13</v>
      </c>
      <c r="C1279" s="20" t="s">
        <v>19</v>
      </c>
    </row>
    <row r="1280" spans="2:3" x14ac:dyDescent="0.25">
      <c r="B1280" s="18">
        <v>12</v>
      </c>
      <c r="C1280" s="20" t="s">
        <v>19</v>
      </c>
    </row>
    <row r="1281" spans="2:3" x14ac:dyDescent="0.25">
      <c r="B1281" s="18">
        <v>13</v>
      </c>
      <c r="C1281" s="20" t="s">
        <v>17</v>
      </c>
    </row>
    <row r="1282" spans="2:3" x14ac:dyDescent="0.25">
      <c r="B1282" s="18">
        <v>11</v>
      </c>
      <c r="C1282" s="20" t="s">
        <v>19</v>
      </c>
    </row>
    <row r="1283" spans="2:3" x14ac:dyDescent="0.25">
      <c r="B1283" s="18">
        <v>17</v>
      </c>
      <c r="C1283" s="20" t="s">
        <v>17</v>
      </c>
    </row>
    <row r="1284" spans="2:3" x14ac:dyDescent="0.25">
      <c r="B1284" s="18">
        <v>14</v>
      </c>
      <c r="C1284" s="20" t="s">
        <v>19</v>
      </c>
    </row>
    <row r="1285" spans="2:3" x14ac:dyDescent="0.25">
      <c r="B1285" s="18">
        <v>11</v>
      </c>
      <c r="C1285" s="20" t="s">
        <v>19</v>
      </c>
    </row>
    <row r="1286" spans="2:3" x14ac:dyDescent="0.25">
      <c r="B1286" s="18">
        <v>14</v>
      </c>
      <c r="C1286" s="20" t="s">
        <v>19</v>
      </c>
    </row>
    <row r="1287" spans="2:3" x14ac:dyDescent="0.25">
      <c r="B1287" s="18">
        <v>17</v>
      </c>
      <c r="C1287" s="20" t="s">
        <v>19</v>
      </c>
    </row>
    <row r="1288" spans="2:3" x14ac:dyDescent="0.25">
      <c r="B1288" s="18">
        <v>13</v>
      </c>
      <c r="C1288" s="20" t="s">
        <v>19</v>
      </c>
    </row>
    <row r="1289" spans="2:3" x14ac:dyDescent="0.25">
      <c r="B1289" s="18">
        <v>12</v>
      </c>
      <c r="C1289" s="20" t="s">
        <v>17</v>
      </c>
    </row>
    <row r="1290" spans="2:3" x14ac:dyDescent="0.25">
      <c r="B1290" s="18">
        <v>13</v>
      </c>
      <c r="C1290" s="20" t="s">
        <v>19</v>
      </c>
    </row>
    <row r="1291" spans="2:3" x14ac:dyDescent="0.25">
      <c r="B1291" s="18">
        <v>18</v>
      </c>
      <c r="C1291" s="20" t="s">
        <v>17</v>
      </c>
    </row>
    <row r="1292" spans="2:3" x14ac:dyDescent="0.25">
      <c r="B1292" s="18">
        <v>19</v>
      </c>
      <c r="C1292" s="20" t="s">
        <v>19</v>
      </c>
    </row>
    <row r="1293" spans="2:3" x14ac:dyDescent="0.25">
      <c r="B1293" s="18">
        <v>11</v>
      </c>
      <c r="C1293" s="20" t="s">
        <v>19</v>
      </c>
    </row>
    <row r="1294" spans="2:3" x14ac:dyDescent="0.25">
      <c r="B1294" s="18">
        <v>21</v>
      </c>
      <c r="C1294" s="20" t="s">
        <v>19</v>
      </c>
    </row>
    <row r="1295" spans="2:3" x14ac:dyDescent="0.25">
      <c r="B1295" s="18">
        <v>15</v>
      </c>
      <c r="C1295" s="20" t="s">
        <v>19</v>
      </c>
    </row>
    <row r="1296" spans="2:3" x14ac:dyDescent="0.25">
      <c r="B1296" s="18">
        <v>17</v>
      </c>
      <c r="C1296" s="20" t="s">
        <v>19</v>
      </c>
    </row>
    <row r="1297" spans="2:3" x14ac:dyDescent="0.25">
      <c r="B1297" s="18">
        <v>18</v>
      </c>
      <c r="C1297" s="20" t="s">
        <v>19</v>
      </c>
    </row>
    <row r="1298" spans="2:3" x14ac:dyDescent="0.25">
      <c r="B1298" s="18">
        <v>14</v>
      </c>
      <c r="C1298" s="20" t="s">
        <v>19</v>
      </c>
    </row>
    <row r="1299" spans="2:3" x14ac:dyDescent="0.25">
      <c r="B1299" s="18">
        <v>13</v>
      </c>
      <c r="C1299" s="20" t="s">
        <v>19</v>
      </c>
    </row>
    <row r="1300" spans="2:3" x14ac:dyDescent="0.25">
      <c r="B1300" s="18">
        <v>17</v>
      </c>
      <c r="C1300" s="20" t="s">
        <v>17</v>
      </c>
    </row>
    <row r="1301" spans="2:3" x14ac:dyDescent="0.25">
      <c r="B1301" s="18">
        <v>15</v>
      </c>
      <c r="C1301" s="20" t="s">
        <v>17</v>
      </c>
    </row>
    <row r="1302" spans="2:3" x14ac:dyDescent="0.25">
      <c r="B1302" s="18">
        <v>18</v>
      </c>
      <c r="C1302" s="20" t="s">
        <v>19</v>
      </c>
    </row>
    <row r="1303" spans="2:3" x14ac:dyDescent="0.25">
      <c r="B1303" s="18">
        <v>13</v>
      </c>
      <c r="C1303" s="20" t="s">
        <v>19</v>
      </c>
    </row>
    <row r="1304" spans="2:3" x14ac:dyDescent="0.25">
      <c r="B1304" s="18">
        <v>12</v>
      </c>
      <c r="C1304" s="20" t="s">
        <v>19</v>
      </c>
    </row>
    <row r="1305" spans="2:3" x14ac:dyDescent="0.25">
      <c r="B1305" s="18">
        <v>13</v>
      </c>
      <c r="C1305" s="20" t="s">
        <v>19</v>
      </c>
    </row>
    <row r="1306" spans="2:3" x14ac:dyDescent="0.25">
      <c r="B1306" s="18">
        <v>14</v>
      </c>
      <c r="C1306" s="20" t="s">
        <v>19</v>
      </c>
    </row>
    <row r="1307" spans="2:3" x14ac:dyDescent="0.25">
      <c r="B1307" s="18">
        <v>11</v>
      </c>
      <c r="C1307" s="20" t="s">
        <v>17</v>
      </c>
    </row>
    <row r="1308" spans="2:3" x14ac:dyDescent="0.25">
      <c r="B1308" s="18">
        <v>22</v>
      </c>
      <c r="C1308" s="20" t="s">
        <v>17</v>
      </c>
    </row>
    <row r="1309" spans="2:3" x14ac:dyDescent="0.25">
      <c r="B1309" s="18">
        <v>17</v>
      </c>
      <c r="C1309" s="20" t="s">
        <v>19</v>
      </c>
    </row>
    <row r="1310" spans="2:3" x14ac:dyDescent="0.25">
      <c r="B1310" s="18">
        <v>21</v>
      </c>
      <c r="C1310" s="20" t="s">
        <v>19</v>
      </c>
    </row>
    <row r="1311" spans="2:3" x14ac:dyDescent="0.25">
      <c r="B1311" s="18">
        <v>22</v>
      </c>
      <c r="C1311" s="20" t="s">
        <v>19</v>
      </c>
    </row>
    <row r="1312" spans="2:3" x14ac:dyDescent="0.25">
      <c r="B1312" s="18">
        <v>16</v>
      </c>
      <c r="C1312" s="20" t="s">
        <v>19</v>
      </c>
    </row>
    <row r="1313" spans="2:3" x14ac:dyDescent="0.25">
      <c r="B1313" s="18">
        <v>12</v>
      </c>
      <c r="C1313" s="20" t="s">
        <v>19</v>
      </c>
    </row>
    <row r="1314" spans="2:3" x14ac:dyDescent="0.25">
      <c r="B1314" s="18">
        <v>12</v>
      </c>
      <c r="C1314" s="20" t="s">
        <v>19</v>
      </c>
    </row>
    <row r="1315" spans="2:3" x14ac:dyDescent="0.25">
      <c r="B1315" s="18">
        <v>15</v>
      </c>
      <c r="C1315" s="20" t="s">
        <v>19</v>
      </c>
    </row>
    <row r="1316" spans="2:3" x14ac:dyDescent="0.25">
      <c r="B1316" s="18">
        <v>14</v>
      </c>
      <c r="C1316" s="20" t="s">
        <v>19</v>
      </c>
    </row>
    <row r="1317" spans="2:3" x14ac:dyDescent="0.25">
      <c r="B1317" s="18">
        <v>25</v>
      </c>
      <c r="C1317" s="20" t="s">
        <v>19</v>
      </c>
    </row>
    <row r="1318" spans="2:3" x14ac:dyDescent="0.25">
      <c r="B1318" s="18">
        <v>20</v>
      </c>
      <c r="C1318" s="20" t="s">
        <v>19</v>
      </c>
    </row>
    <row r="1319" spans="2:3" x14ac:dyDescent="0.25">
      <c r="B1319" s="18">
        <v>13</v>
      </c>
      <c r="C1319" s="20" t="s">
        <v>19</v>
      </c>
    </row>
    <row r="1320" spans="2:3" x14ac:dyDescent="0.25">
      <c r="B1320" s="18">
        <v>14</v>
      </c>
      <c r="C1320" s="20" t="s">
        <v>19</v>
      </c>
    </row>
    <row r="1321" spans="2:3" x14ac:dyDescent="0.25">
      <c r="B1321" s="18">
        <v>16</v>
      </c>
      <c r="C1321" s="20" t="s">
        <v>19</v>
      </c>
    </row>
    <row r="1322" spans="2:3" x14ac:dyDescent="0.25">
      <c r="B1322" s="18">
        <v>17</v>
      </c>
      <c r="C1322" s="20" t="s">
        <v>17</v>
      </c>
    </row>
    <row r="1323" spans="2:3" x14ac:dyDescent="0.25">
      <c r="B1323" s="18">
        <v>15</v>
      </c>
      <c r="C1323" s="20" t="s">
        <v>17</v>
      </c>
    </row>
    <row r="1324" spans="2:3" x14ac:dyDescent="0.25">
      <c r="B1324" s="18">
        <v>22</v>
      </c>
      <c r="C1324" s="20" t="s">
        <v>19</v>
      </c>
    </row>
    <row r="1325" spans="2:3" x14ac:dyDescent="0.25">
      <c r="B1325" s="18">
        <v>22</v>
      </c>
      <c r="C1325" s="20" t="s">
        <v>19</v>
      </c>
    </row>
    <row r="1326" spans="2:3" x14ac:dyDescent="0.25">
      <c r="B1326" s="18">
        <v>20</v>
      </c>
      <c r="C1326" s="20" t="s">
        <v>19</v>
      </c>
    </row>
    <row r="1327" spans="2:3" x14ac:dyDescent="0.25">
      <c r="B1327" s="18">
        <v>14</v>
      </c>
      <c r="C1327" s="20" t="s">
        <v>19</v>
      </c>
    </row>
    <row r="1328" spans="2:3" x14ac:dyDescent="0.25">
      <c r="B1328" s="18">
        <v>13</v>
      </c>
      <c r="C1328" s="20" t="s">
        <v>19</v>
      </c>
    </row>
    <row r="1329" spans="2:3" x14ac:dyDescent="0.25">
      <c r="B1329" s="18">
        <v>13</v>
      </c>
      <c r="C1329" s="20" t="s">
        <v>19</v>
      </c>
    </row>
    <row r="1330" spans="2:3" x14ac:dyDescent="0.25">
      <c r="B1330" s="18">
        <v>22</v>
      </c>
      <c r="C1330" s="20" t="s">
        <v>19</v>
      </c>
    </row>
    <row r="1331" spans="2:3" x14ac:dyDescent="0.25">
      <c r="B1331" s="18">
        <v>12</v>
      </c>
      <c r="C1331" s="20" t="s">
        <v>19</v>
      </c>
    </row>
    <row r="1332" spans="2:3" x14ac:dyDescent="0.25">
      <c r="B1332" s="18">
        <v>14</v>
      </c>
      <c r="C1332" s="20" t="s">
        <v>19</v>
      </c>
    </row>
    <row r="1333" spans="2:3" x14ac:dyDescent="0.25">
      <c r="B1333" s="18">
        <v>15</v>
      </c>
      <c r="C1333" s="20" t="s">
        <v>19</v>
      </c>
    </row>
    <row r="1334" spans="2:3" x14ac:dyDescent="0.25">
      <c r="B1334" s="18">
        <v>17</v>
      </c>
      <c r="C1334" s="20" t="s">
        <v>19</v>
      </c>
    </row>
    <row r="1335" spans="2:3" x14ac:dyDescent="0.25">
      <c r="B1335" s="18">
        <v>13</v>
      </c>
      <c r="C1335" s="20" t="s">
        <v>19</v>
      </c>
    </row>
    <row r="1336" spans="2:3" x14ac:dyDescent="0.25">
      <c r="B1336" s="18">
        <v>12</v>
      </c>
      <c r="C1336" s="20" t="s">
        <v>17</v>
      </c>
    </row>
    <row r="1337" spans="2:3" x14ac:dyDescent="0.25">
      <c r="B1337" s="18">
        <v>12</v>
      </c>
      <c r="C1337" s="20" t="s">
        <v>19</v>
      </c>
    </row>
    <row r="1338" spans="2:3" x14ac:dyDescent="0.25">
      <c r="B1338" s="18">
        <v>21</v>
      </c>
      <c r="C1338" s="20" t="s">
        <v>19</v>
      </c>
    </row>
    <row r="1339" spans="2:3" x14ac:dyDescent="0.25">
      <c r="B1339" s="18">
        <v>11</v>
      </c>
      <c r="C1339" s="20" t="s">
        <v>19</v>
      </c>
    </row>
    <row r="1340" spans="2:3" x14ac:dyDescent="0.25">
      <c r="B1340" s="18">
        <v>13</v>
      </c>
      <c r="C1340" s="20" t="s">
        <v>19</v>
      </c>
    </row>
    <row r="1341" spans="2:3" x14ac:dyDescent="0.25">
      <c r="B1341" s="18">
        <v>12</v>
      </c>
      <c r="C1341" s="20" t="s">
        <v>19</v>
      </c>
    </row>
    <row r="1342" spans="2:3" x14ac:dyDescent="0.25">
      <c r="B1342" s="18">
        <v>24</v>
      </c>
      <c r="C1342" s="20" t="s">
        <v>17</v>
      </c>
    </row>
    <row r="1343" spans="2:3" x14ac:dyDescent="0.25">
      <c r="B1343" s="18">
        <v>21</v>
      </c>
      <c r="C1343" s="20" t="s">
        <v>17</v>
      </c>
    </row>
    <row r="1344" spans="2:3" x14ac:dyDescent="0.25">
      <c r="B1344" s="18">
        <v>19</v>
      </c>
      <c r="C1344" s="20" t="s">
        <v>19</v>
      </c>
    </row>
    <row r="1345" spans="2:3" x14ac:dyDescent="0.25">
      <c r="B1345" s="18">
        <v>14</v>
      </c>
      <c r="C1345" s="20" t="s">
        <v>19</v>
      </c>
    </row>
    <row r="1346" spans="2:3" x14ac:dyDescent="0.25">
      <c r="B1346" s="18">
        <v>20</v>
      </c>
      <c r="C1346" s="20" t="s">
        <v>19</v>
      </c>
    </row>
    <row r="1347" spans="2:3" x14ac:dyDescent="0.25">
      <c r="B1347" s="18">
        <v>19</v>
      </c>
      <c r="C1347" s="20" t="s">
        <v>19</v>
      </c>
    </row>
    <row r="1348" spans="2:3" x14ac:dyDescent="0.25">
      <c r="B1348" s="18">
        <v>13</v>
      </c>
      <c r="C1348" s="20" t="s">
        <v>17</v>
      </c>
    </row>
    <row r="1349" spans="2:3" x14ac:dyDescent="0.25">
      <c r="B1349" s="18">
        <v>23</v>
      </c>
      <c r="C1349" s="20" t="s">
        <v>17</v>
      </c>
    </row>
    <row r="1350" spans="2:3" x14ac:dyDescent="0.25">
      <c r="B1350" s="18">
        <v>13</v>
      </c>
      <c r="C1350" s="20" t="s">
        <v>19</v>
      </c>
    </row>
    <row r="1351" spans="2:3" x14ac:dyDescent="0.25">
      <c r="B1351" s="18">
        <v>11</v>
      </c>
      <c r="C1351" s="20" t="s">
        <v>19</v>
      </c>
    </row>
    <row r="1352" spans="2:3" x14ac:dyDescent="0.25">
      <c r="B1352" s="18">
        <v>13</v>
      </c>
      <c r="C1352" s="20" t="s">
        <v>19</v>
      </c>
    </row>
    <row r="1353" spans="2:3" x14ac:dyDescent="0.25">
      <c r="B1353" s="18">
        <v>14</v>
      </c>
      <c r="C1353" s="20" t="s">
        <v>19</v>
      </c>
    </row>
    <row r="1354" spans="2:3" x14ac:dyDescent="0.25">
      <c r="B1354" s="18">
        <v>22</v>
      </c>
      <c r="C1354" s="20" t="s">
        <v>19</v>
      </c>
    </row>
    <row r="1355" spans="2:3" x14ac:dyDescent="0.25">
      <c r="B1355" s="18">
        <v>11</v>
      </c>
      <c r="C1355" s="20" t="s">
        <v>19</v>
      </c>
    </row>
    <row r="1356" spans="2:3" x14ac:dyDescent="0.25">
      <c r="B1356" s="18">
        <v>13</v>
      </c>
      <c r="C1356" s="20" t="s">
        <v>19</v>
      </c>
    </row>
    <row r="1357" spans="2:3" x14ac:dyDescent="0.25">
      <c r="B1357" s="18">
        <v>21</v>
      </c>
      <c r="C1357" s="20" t="s">
        <v>19</v>
      </c>
    </row>
    <row r="1358" spans="2:3" x14ac:dyDescent="0.25">
      <c r="B1358" s="18">
        <v>11</v>
      </c>
      <c r="C1358" s="20" t="s">
        <v>19</v>
      </c>
    </row>
    <row r="1359" spans="2:3" x14ac:dyDescent="0.25">
      <c r="B1359" s="18">
        <v>13</v>
      </c>
      <c r="C1359" s="20" t="s">
        <v>19</v>
      </c>
    </row>
    <row r="1360" spans="2:3" x14ac:dyDescent="0.25">
      <c r="B1360" s="18">
        <v>14</v>
      </c>
      <c r="C1360" s="20" t="s">
        <v>19</v>
      </c>
    </row>
    <row r="1361" spans="2:3" x14ac:dyDescent="0.25">
      <c r="B1361" s="18">
        <v>11</v>
      </c>
      <c r="C1361" s="20" t="s">
        <v>19</v>
      </c>
    </row>
    <row r="1362" spans="2:3" x14ac:dyDescent="0.25">
      <c r="B1362" s="18">
        <v>15</v>
      </c>
      <c r="C1362" s="20" t="s">
        <v>19</v>
      </c>
    </row>
    <row r="1363" spans="2:3" x14ac:dyDescent="0.25">
      <c r="B1363" s="18">
        <v>23</v>
      </c>
      <c r="C1363" s="20" t="s">
        <v>17</v>
      </c>
    </row>
    <row r="1364" spans="2:3" x14ac:dyDescent="0.25">
      <c r="B1364" s="18">
        <v>16</v>
      </c>
      <c r="C1364" s="20" t="s">
        <v>17</v>
      </c>
    </row>
    <row r="1365" spans="2:3" x14ac:dyDescent="0.25">
      <c r="B1365" s="18">
        <v>16</v>
      </c>
      <c r="C1365" s="20" t="s">
        <v>19</v>
      </c>
    </row>
    <row r="1366" spans="2:3" x14ac:dyDescent="0.25">
      <c r="B1366" s="18">
        <v>21</v>
      </c>
      <c r="C1366" s="20" t="s">
        <v>19</v>
      </c>
    </row>
    <row r="1367" spans="2:3" x14ac:dyDescent="0.25">
      <c r="B1367" s="18">
        <v>13</v>
      </c>
      <c r="C1367" s="20" t="s">
        <v>19</v>
      </c>
    </row>
    <row r="1368" spans="2:3" x14ac:dyDescent="0.25">
      <c r="B1368" s="18">
        <v>11</v>
      </c>
      <c r="C1368" s="20" t="s">
        <v>19</v>
      </c>
    </row>
    <row r="1369" spans="2:3" x14ac:dyDescent="0.25">
      <c r="B1369" s="18">
        <v>12</v>
      </c>
      <c r="C1369" s="20" t="s">
        <v>19</v>
      </c>
    </row>
    <row r="1370" spans="2:3" x14ac:dyDescent="0.25">
      <c r="B1370" s="18">
        <v>12</v>
      </c>
      <c r="C1370" s="20" t="s">
        <v>19</v>
      </c>
    </row>
    <row r="1371" spans="2:3" x14ac:dyDescent="0.25">
      <c r="B1371" s="18">
        <v>18</v>
      </c>
      <c r="C1371" s="20" t="s">
        <v>19</v>
      </c>
    </row>
    <row r="1372" spans="2:3" x14ac:dyDescent="0.25">
      <c r="B1372" s="18">
        <v>12</v>
      </c>
      <c r="C1372" s="20" t="s">
        <v>19</v>
      </c>
    </row>
    <row r="1373" spans="2:3" x14ac:dyDescent="0.25">
      <c r="B1373" s="18">
        <v>14</v>
      </c>
      <c r="C1373" s="20" t="s">
        <v>19</v>
      </c>
    </row>
    <row r="1374" spans="2:3" x14ac:dyDescent="0.25">
      <c r="B1374" s="18">
        <v>12</v>
      </c>
      <c r="C1374" s="20" t="s">
        <v>19</v>
      </c>
    </row>
    <row r="1375" spans="2:3" x14ac:dyDescent="0.25">
      <c r="B1375" s="18">
        <v>17</v>
      </c>
      <c r="C1375" s="20" t="s">
        <v>17</v>
      </c>
    </row>
    <row r="1376" spans="2:3" x14ac:dyDescent="0.25">
      <c r="B1376" s="18">
        <v>19</v>
      </c>
      <c r="C1376" s="20" t="s">
        <v>19</v>
      </c>
    </row>
    <row r="1377" spans="2:3" x14ac:dyDescent="0.25">
      <c r="B1377" s="18">
        <v>11</v>
      </c>
      <c r="C1377" s="20" t="s">
        <v>19</v>
      </c>
    </row>
    <row r="1378" spans="2:3" x14ac:dyDescent="0.25">
      <c r="B1378" s="18">
        <v>15</v>
      </c>
      <c r="C1378" s="20" t="s">
        <v>19</v>
      </c>
    </row>
    <row r="1379" spans="2:3" x14ac:dyDescent="0.25">
      <c r="B1379" s="18">
        <v>11</v>
      </c>
      <c r="C1379" s="20" t="s">
        <v>17</v>
      </c>
    </row>
    <row r="1380" spans="2:3" x14ac:dyDescent="0.25">
      <c r="B1380" s="18">
        <v>18</v>
      </c>
      <c r="C1380" s="20" t="s">
        <v>19</v>
      </c>
    </row>
    <row r="1381" spans="2:3" x14ac:dyDescent="0.25">
      <c r="B1381" s="18">
        <v>16</v>
      </c>
      <c r="C1381" s="20" t="s">
        <v>19</v>
      </c>
    </row>
    <row r="1382" spans="2:3" x14ac:dyDescent="0.25">
      <c r="B1382" s="18">
        <v>25</v>
      </c>
      <c r="C1382" s="20" t="s">
        <v>19</v>
      </c>
    </row>
    <row r="1383" spans="2:3" x14ac:dyDescent="0.25">
      <c r="B1383" s="18">
        <v>16</v>
      </c>
      <c r="C1383" s="20" t="s">
        <v>19</v>
      </c>
    </row>
    <row r="1384" spans="2:3" x14ac:dyDescent="0.25">
      <c r="B1384" s="18">
        <v>13</v>
      </c>
      <c r="C1384" s="20" t="s">
        <v>19</v>
      </c>
    </row>
    <row r="1385" spans="2:3" x14ac:dyDescent="0.25">
      <c r="B1385" s="18">
        <v>14</v>
      </c>
      <c r="C1385" s="20" t="s">
        <v>17</v>
      </c>
    </row>
    <row r="1386" spans="2:3" x14ac:dyDescent="0.25">
      <c r="B1386" s="18">
        <v>19</v>
      </c>
      <c r="C1386" s="20" t="s">
        <v>19</v>
      </c>
    </row>
    <row r="1387" spans="2:3" x14ac:dyDescent="0.25">
      <c r="B1387" s="18">
        <v>15</v>
      </c>
      <c r="C1387" s="20" t="s">
        <v>19</v>
      </c>
    </row>
    <row r="1388" spans="2:3" x14ac:dyDescent="0.25">
      <c r="B1388" s="18">
        <v>12</v>
      </c>
      <c r="C1388" s="20" t="s">
        <v>19</v>
      </c>
    </row>
    <row r="1389" spans="2:3" x14ac:dyDescent="0.25">
      <c r="B1389" s="18">
        <v>12</v>
      </c>
      <c r="C1389" s="20" t="s">
        <v>17</v>
      </c>
    </row>
    <row r="1390" spans="2:3" x14ac:dyDescent="0.25">
      <c r="B1390" s="18">
        <v>16</v>
      </c>
      <c r="C1390" s="20" t="s">
        <v>19</v>
      </c>
    </row>
    <row r="1391" spans="2:3" x14ac:dyDescent="0.25">
      <c r="B1391" s="18">
        <v>14</v>
      </c>
      <c r="C1391" s="20" t="s">
        <v>19</v>
      </c>
    </row>
    <row r="1392" spans="2:3" x14ac:dyDescent="0.25">
      <c r="B1392" s="18">
        <v>13</v>
      </c>
      <c r="C1392" s="20" t="s">
        <v>19</v>
      </c>
    </row>
    <row r="1393" spans="2:3" x14ac:dyDescent="0.25">
      <c r="B1393" s="18">
        <v>22</v>
      </c>
      <c r="C1393" s="20" t="s">
        <v>19</v>
      </c>
    </row>
    <row r="1394" spans="2:3" x14ac:dyDescent="0.25">
      <c r="B1394" s="18">
        <v>21</v>
      </c>
      <c r="C1394" s="20" t="s">
        <v>19</v>
      </c>
    </row>
    <row r="1395" spans="2:3" x14ac:dyDescent="0.25">
      <c r="B1395" s="18">
        <v>18</v>
      </c>
      <c r="C1395" s="20" t="s">
        <v>19</v>
      </c>
    </row>
    <row r="1396" spans="2:3" x14ac:dyDescent="0.25">
      <c r="B1396" s="18">
        <v>13</v>
      </c>
      <c r="C1396" s="20" t="s">
        <v>19</v>
      </c>
    </row>
    <row r="1397" spans="2:3" x14ac:dyDescent="0.25">
      <c r="B1397" s="18">
        <v>12</v>
      </c>
      <c r="C1397" s="20" t="s">
        <v>19</v>
      </c>
    </row>
    <row r="1398" spans="2:3" x14ac:dyDescent="0.25">
      <c r="B1398" s="18">
        <v>18</v>
      </c>
      <c r="C1398" s="20" t="s">
        <v>19</v>
      </c>
    </row>
    <row r="1399" spans="2:3" x14ac:dyDescent="0.25">
      <c r="B1399" s="18">
        <v>21</v>
      </c>
      <c r="C1399" s="20" t="s">
        <v>19</v>
      </c>
    </row>
    <row r="1400" spans="2:3" x14ac:dyDescent="0.25">
      <c r="B1400" s="18">
        <v>12</v>
      </c>
      <c r="C1400" s="20" t="s">
        <v>17</v>
      </c>
    </row>
    <row r="1401" spans="2:3" x14ac:dyDescent="0.25">
      <c r="B1401" s="18">
        <v>14</v>
      </c>
      <c r="C1401" s="20" t="s">
        <v>19</v>
      </c>
    </row>
    <row r="1402" spans="2:3" x14ac:dyDescent="0.25">
      <c r="B1402" s="18">
        <v>11</v>
      </c>
      <c r="C1402" s="20" t="s">
        <v>19</v>
      </c>
    </row>
    <row r="1403" spans="2:3" x14ac:dyDescent="0.25">
      <c r="B1403" s="18">
        <v>14</v>
      </c>
      <c r="C1403" s="20" t="s">
        <v>19</v>
      </c>
    </row>
    <row r="1404" spans="2:3" x14ac:dyDescent="0.25">
      <c r="B1404" s="18">
        <v>24</v>
      </c>
      <c r="C1404" s="20" t="s">
        <v>19</v>
      </c>
    </row>
    <row r="1405" spans="2:3" x14ac:dyDescent="0.25">
      <c r="B1405" s="18">
        <v>11</v>
      </c>
      <c r="C1405" s="20" t="s">
        <v>17</v>
      </c>
    </row>
    <row r="1406" spans="2:3" x14ac:dyDescent="0.25">
      <c r="B1406" s="18">
        <v>13</v>
      </c>
      <c r="C1406" s="20" t="s">
        <v>17</v>
      </c>
    </row>
    <row r="1407" spans="2:3" x14ac:dyDescent="0.25">
      <c r="B1407" s="18">
        <v>11</v>
      </c>
      <c r="C1407" s="20" t="s">
        <v>19</v>
      </c>
    </row>
    <row r="1408" spans="2:3" x14ac:dyDescent="0.25">
      <c r="B1408" s="18">
        <v>20</v>
      </c>
      <c r="C1408" s="20" t="s">
        <v>19</v>
      </c>
    </row>
    <row r="1409" spans="2:3" x14ac:dyDescent="0.25">
      <c r="B1409" s="18">
        <v>17</v>
      </c>
      <c r="C1409" s="20" t="s">
        <v>19</v>
      </c>
    </row>
    <row r="1410" spans="2:3" x14ac:dyDescent="0.25">
      <c r="B1410" s="18">
        <v>11</v>
      </c>
      <c r="C1410" s="20" t="s">
        <v>19</v>
      </c>
    </row>
    <row r="1411" spans="2:3" x14ac:dyDescent="0.25">
      <c r="B1411" s="18">
        <v>18</v>
      </c>
      <c r="C1411" s="20" t="s">
        <v>19</v>
      </c>
    </row>
    <row r="1412" spans="2:3" x14ac:dyDescent="0.25">
      <c r="B1412" s="18">
        <v>11</v>
      </c>
      <c r="C1412" s="20" t="s">
        <v>19</v>
      </c>
    </row>
    <row r="1413" spans="2:3" x14ac:dyDescent="0.25">
      <c r="B1413" s="18">
        <v>12</v>
      </c>
      <c r="C1413" s="20" t="s">
        <v>19</v>
      </c>
    </row>
    <row r="1414" spans="2:3" x14ac:dyDescent="0.25">
      <c r="B1414" s="18">
        <v>12</v>
      </c>
      <c r="C1414" s="20" t="s">
        <v>19</v>
      </c>
    </row>
    <row r="1415" spans="2:3" x14ac:dyDescent="0.25">
      <c r="B1415" s="18">
        <v>20</v>
      </c>
      <c r="C1415" s="20" t="s">
        <v>19</v>
      </c>
    </row>
    <row r="1416" spans="2:3" x14ac:dyDescent="0.25">
      <c r="B1416" s="18">
        <v>19</v>
      </c>
      <c r="C1416" s="20" t="s">
        <v>19</v>
      </c>
    </row>
    <row r="1417" spans="2:3" x14ac:dyDescent="0.25">
      <c r="B1417" s="18">
        <v>12</v>
      </c>
      <c r="C1417" s="20" t="s">
        <v>19</v>
      </c>
    </row>
    <row r="1418" spans="2:3" x14ac:dyDescent="0.25">
      <c r="B1418" s="18">
        <v>13</v>
      </c>
      <c r="C1418" s="20" t="s">
        <v>19</v>
      </c>
    </row>
    <row r="1419" spans="2:3" x14ac:dyDescent="0.25">
      <c r="B1419" s="18">
        <v>11</v>
      </c>
      <c r="C1419" s="20" t="s">
        <v>19</v>
      </c>
    </row>
    <row r="1420" spans="2:3" x14ac:dyDescent="0.25">
      <c r="B1420" s="18">
        <v>14</v>
      </c>
      <c r="C1420" s="20" t="s">
        <v>19</v>
      </c>
    </row>
    <row r="1421" spans="2:3" x14ac:dyDescent="0.25">
      <c r="B1421" s="18">
        <v>14</v>
      </c>
      <c r="C1421" s="20" t="s">
        <v>19</v>
      </c>
    </row>
    <row r="1422" spans="2:3" x14ac:dyDescent="0.25">
      <c r="B1422" s="18">
        <v>13</v>
      </c>
      <c r="C1422" s="20" t="s">
        <v>19</v>
      </c>
    </row>
    <row r="1423" spans="2:3" x14ac:dyDescent="0.25">
      <c r="B1423" s="18">
        <v>19</v>
      </c>
      <c r="C1423" s="20" t="s">
        <v>19</v>
      </c>
    </row>
    <row r="1424" spans="2:3" x14ac:dyDescent="0.25">
      <c r="B1424" s="18">
        <v>23</v>
      </c>
      <c r="C1424" s="20" t="s">
        <v>19</v>
      </c>
    </row>
    <row r="1425" spans="2:3" x14ac:dyDescent="0.25">
      <c r="B1425" s="18">
        <v>12</v>
      </c>
      <c r="C1425" s="20" t="s">
        <v>19</v>
      </c>
    </row>
    <row r="1426" spans="2:3" x14ac:dyDescent="0.25">
      <c r="B1426" s="18">
        <v>15</v>
      </c>
      <c r="C1426" s="20" t="s">
        <v>19</v>
      </c>
    </row>
    <row r="1427" spans="2:3" x14ac:dyDescent="0.25">
      <c r="B1427" s="18">
        <v>19</v>
      </c>
      <c r="C1427" s="20" t="s">
        <v>19</v>
      </c>
    </row>
    <row r="1428" spans="2:3" x14ac:dyDescent="0.25">
      <c r="B1428" s="18">
        <v>11</v>
      </c>
      <c r="C1428" s="20" t="s">
        <v>19</v>
      </c>
    </row>
    <row r="1429" spans="2:3" x14ac:dyDescent="0.25">
      <c r="B1429" s="18">
        <v>17</v>
      </c>
      <c r="C1429" s="20" t="s">
        <v>19</v>
      </c>
    </row>
    <row r="1430" spans="2:3" x14ac:dyDescent="0.25">
      <c r="B1430" s="18">
        <v>22</v>
      </c>
      <c r="C1430" s="20" t="s">
        <v>19</v>
      </c>
    </row>
    <row r="1431" spans="2:3" x14ac:dyDescent="0.25">
      <c r="B1431" s="18">
        <v>18</v>
      </c>
      <c r="C1431" s="20" t="s">
        <v>19</v>
      </c>
    </row>
    <row r="1432" spans="2:3" x14ac:dyDescent="0.25">
      <c r="B1432" s="18">
        <v>11</v>
      </c>
      <c r="C1432" s="20" t="s">
        <v>19</v>
      </c>
    </row>
    <row r="1433" spans="2:3" x14ac:dyDescent="0.25">
      <c r="B1433" s="18">
        <v>12</v>
      </c>
      <c r="C1433" s="20" t="s">
        <v>19</v>
      </c>
    </row>
    <row r="1434" spans="2:3" x14ac:dyDescent="0.25">
      <c r="B1434" s="18">
        <v>19</v>
      </c>
      <c r="C1434" s="20" t="s">
        <v>19</v>
      </c>
    </row>
    <row r="1435" spans="2:3" x14ac:dyDescent="0.25">
      <c r="B1435" s="18">
        <v>13</v>
      </c>
      <c r="C1435" s="20" t="s">
        <v>19</v>
      </c>
    </row>
    <row r="1436" spans="2:3" x14ac:dyDescent="0.25">
      <c r="B1436" s="18">
        <v>13</v>
      </c>
      <c r="C1436" s="20" t="s">
        <v>19</v>
      </c>
    </row>
    <row r="1437" spans="2:3" x14ac:dyDescent="0.25">
      <c r="B1437" s="18">
        <v>19</v>
      </c>
      <c r="C1437" s="20" t="s">
        <v>19</v>
      </c>
    </row>
    <row r="1438" spans="2:3" x14ac:dyDescent="0.25">
      <c r="B1438" s="18">
        <v>14</v>
      </c>
      <c r="C1438" s="20" t="s">
        <v>19</v>
      </c>
    </row>
    <row r="1439" spans="2:3" x14ac:dyDescent="0.25">
      <c r="B1439" s="18">
        <v>13</v>
      </c>
      <c r="C1439" s="20" t="s">
        <v>19</v>
      </c>
    </row>
    <row r="1440" spans="2:3" x14ac:dyDescent="0.25">
      <c r="B1440" s="18">
        <v>12</v>
      </c>
      <c r="C1440" s="20" t="s">
        <v>19</v>
      </c>
    </row>
    <row r="1441" spans="2:3" x14ac:dyDescent="0.25">
      <c r="B1441" s="18">
        <v>19</v>
      </c>
      <c r="C1441" s="20" t="s">
        <v>19</v>
      </c>
    </row>
    <row r="1442" spans="2:3" x14ac:dyDescent="0.25">
      <c r="B1442" s="18">
        <v>25</v>
      </c>
      <c r="C1442" s="20" t="s">
        <v>19</v>
      </c>
    </row>
    <row r="1443" spans="2:3" x14ac:dyDescent="0.25">
      <c r="B1443" s="18">
        <v>22</v>
      </c>
      <c r="C1443" s="20" t="s">
        <v>19</v>
      </c>
    </row>
    <row r="1444" spans="2:3" x14ac:dyDescent="0.25">
      <c r="B1444" s="18">
        <v>15</v>
      </c>
      <c r="C1444" s="20" t="s">
        <v>19</v>
      </c>
    </row>
    <row r="1445" spans="2:3" x14ac:dyDescent="0.25">
      <c r="B1445" s="18">
        <v>12</v>
      </c>
      <c r="C1445" s="20" t="s">
        <v>19</v>
      </c>
    </row>
    <row r="1446" spans="2:3" x14ac:dyDescent="0.25">
      <c r="B1446" s="18">
        <v>11</v>
      </c>
      <c r="C1446" s="20" t="s">
        <v>19</v>
      </c>
    </row>
    <row r="1447" spans="2:3" x14ac:dyDescent="0.25">
      <c r="B1447" s="18">
        <v>13</v>
      </c>
      <c r="C1447" s="20" t="s">
        <v>19</v>
      </c>
    </row>
    <row r="1448" spans="2:3" x14ac:dyDescent="0.25">
      <c r="B1448" s="18">
        <v>19</v>
      </c>
      <c r="C1448" s="20" t="s">
        <v>17</v>
      </c>
    </row>
    <row r="1449" spans="2:3" x14ac:dyDescent="0.25">
      <c r="B1449" s="18">
        <v>19</v>
      </c>
      <c r="C1449" s="20" t="s">
        <v>19</v>
      </c>
    </row>
    <row r="1450" spans="2:3" x14ac:dyDescent="0.25">
      <c r="B1450" s="18">
        <v>13</v>
      </c>
      <c r="C1450" s="20" t="s">
        <v>19</v>
      </c>
    </row>
    <row r="1451" spans="2:3" x14ac:dyDescent="0.25">
      <c r="B1451" s="18">
        <v>21</v>
      </c>
      <c r="C1451" s="20" t="s">
        <v>19</v>
      </c>
    </row>
    <row r="1452" spans="2:3" x14ac:dyDescent="0.25">
      <c r="B1452" s="18">
        <v>14</v>
      </c>
      <c r="C1452" s="20" t="s">
        <v>17</v>
      </c>
    </row>
    <row r="1453" spans="2:3" x14ac:dyDescent="0.25">
      <c r="B1453" s="18">
        <v>11</v>
      </c>
      <c r="C1453" s="20" t="s">
        <v>19</v>
      </c>
    </row>
    <row r="1454" spans="2:3" x14ac:dyDescent="0.25">
      <c r="B1454" s="18">
        <v>11</v>
      </c>
      <c r="C1454" s="20" t="s">
        <v>17</v>
      </c>
    </row>
    <row r="1455" spans="2:3" x14ac:dyDescent="0.25">
      <c r="B1455" s="18">
        <v>23</v>
      </c>
      <c r="C1455" s="20" t="s">
        <v>19</v>
      </c>
    </row>
    <row r="1456" spans="2:3" x14ac:dyDescent="0.25">
      <c r="B1456" s="18">
        <v>21</v>
      </c>
      <c r="C1456" s="20" t="s">
        <v>19</v>
      </c>
    </row>
    <row r="1457" spans="2:3" x14ac:dyDescent="0.25">
      <c r="B1457" s="18">
        <v>24</v>
      </c>
      <c r="C1457" s="20" t="s">
        <v>19</v>
      </c>
    </row>
    <row r="1458" spans="2:3" x14ac:dyDescent="0.25">
      <c r="B1458" s="18">
        <v>11</v>
      </c>
      <c r="C1458" s="20" t="s">
        <v>19</v>
      </c>
    </row>
    <row r="1459" spans="2:3" x14ac:dyDescent="0.25">
      <c r="B1459" s="18">
        <v>14</v>
      </c>
      <c r="C1459" s="20" t="s">
        <v>19</v>
      </c>
    </row>
    <row r="1460" spans="2:3" x14ac:dyDescent="0.25">
      <c r="B1460" s="18">
        <v>16</v>
      </c>
      <c r="C1460" s="20" t="s">
        <v>19</v>
      </c>
    </row>
    <row r="1461" spans="2:3" x14ac:dyDescent="0.25">
      <c r="B1461" s="18">
        <v>11</v>
      </c>
      <c r="C1461" s="20" t="s">
        <v>19</v>
      </c>
    </row>
    <row r="1462" spans="2:3" x14ac:dyDescent="0.25">
      <c r="B1462" s="18">
        <v>12</v>
      </c>
      <c r="C1462" s="20" t="s">
        <v>17</v>
      </c>
    </row>
    <row r="1463" spans="2:3" x14ac:dyDescent="0.25">
      <c r="B1463" s="18">
        <v>13</v>
      </c>
      <c r="C1463" s="20" t="s">
        <v>19</v>
      </c>
    </row>
    <row r="1464" spans="2:3" x14ac:dyDescent="0.25">
      <c r="B1464" s="18">
        <v>15</v>
      </c>
      <c r="C1464" s="20" t="s">
        <v>19</v>
      </c>
    </row>
    <row r="1465" spans="2:3" x14ac:dyDescent="0.25">
      <c r="B1465" s="18">
        <v>14</v>
      </c>
      <c r="C1465" s="20" t="s">
        <v>19</v>
      </c>
    </row>
    <row r="1466" spans="2:3" x14ac:dyDescent="0.25">
      <c r="B1466" s="18">
        <v>14</v>
      </c>
      <c r="C1466" s="20" t="s">
        <v>19</v>
      </c>
    </row>
    <row r="1467" spans="2:3" x14ac:dyDescent="0.25">
      <c r="B1467" s="18">
        <v>14</v>
      </c>
      <c r="C1467" s="20" t="s">
        <v>19</v>
      </c>
    </row>
    <row r="1468" spans="2:3" x14ac:dyDescent="0.25">
      <c r="B1468" s="18">
        <v>12</v>
      </c>
      <c r="C1468" s="20" t="s">
        <v>19</v>
      </c>
    </row>
    <row r="1469" spans="2:3" x14ac:dyDescent="0.25">
      <c r="B1469" s="18">
        <v>13</v>
      </c>
      <c r="C1469" s="20" t="s">
        <v>19</v>
      </c>
    </row>
    <row r="1470" spans="2:3" x14ac:dyDescent="0.25">
      <c r="B1470" s="18">
        <v>14</v>
      </c>
      <c r="C1470" s="20" t="s">
        <v>19</v>
      </c>
    </row>
    <row r="1471" spans="2:3" x14ac:dyDescent="0.25">
      <c r="B1471" s="18">
        <v>13</v>
      </c>
      <c r="C1471" s="20" t="s">
        <v>17</v>
      </c>
    </row>
    <row r="1472" spans="2:3" x14ac:dyDescent="0.25">
      <c r="B1472" s="18">
        <v>11</v>
      </c>
      <c r="C1472" s="20" t="s">
        <v>19</v>
      </c>
    </row>
    <row r="1473" spans="2:3" x14ac:dyDescent="0.25">
      <c r="B1473" s="18">
        <v>19</v>
      </c>
      <c r="C1473" s="20" t="s">
        <v>19</v>
      </c>
    </row>
    <row r="1474" spans="2:3" x14ac:dyDescent="0.25">
      <c r="B1474" s="18">
        <v>18</v>
      </c>
      <c r="C1474" s="20" t="s">
        <v>19</v>
      </c>
    </row>
    <row r="1475" spans="2:3" x14ac:dyDescent="0.25">
      <c r="B1475" s="18">
        <v>17</v>
      </c>
      <c r="C1475" s="20" t="s">
        <v>19</v>
      </c>
    </row>
    <row r="1476" spans="2:3" x14ac:dyDescent="0.25">
      <c r="B1476" s="18">
        <v>15</v>
      </c>
      <c r="C1476" s="20" t="s">
        <v>19</v>
      </c>
    </row>
    <row r="1477" spans="2:3" x14ac:dyDescent="0.25">
      <c r="B1477" s="18">
        <v>20</v>
      </c>
      <c r="C1477" s="20" t="s">
        <v>19</v>
      </c>
    </row>
    <row r="1478" spans="2:3" x14ac:dyDescent="0.25">
      <c r="B1478" s="18">
        <v>14</v>
      </c>
      <c r="C1478" s="20" t="s">
        <v>19</v>
      </c>
    </row>
    <row r="1479" spans="2:3" x14ac:dyDescent="0.25">
      <c r="B1479" s="19">
        <v>12</v>
      </c>
      <c r="C1479" s="21" t="s">
        <v>19</v>
      </c>
    </row>
  </sheetData>
  <mergeCells count="3">
    <mergeCell ref="B8:B9"/>
    <mergeCell ref="C8:C9"/>
    <mergeCell ref="B2:E4"/>
  </mergeCell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471"/>
  <sheetViews>
    <sheetView zoomScale="50" zoomScaleNormal="50" workbookViewId="0">
      <selection activeCell="B2" sqref="B2:F10"/>
    </sheetView>
  </sheetViews>
  <sheetFormatPr defaultRowHeight="15" x14ac:dyDescent="0.25"/>
  <cols>
    <col min="8" max="8" width="9.42578125" customWidth="1"/>
    <col min="9" max="9" width="9.5703125" customWidth="1"/>
    <col min="10" max="10" width="9.140625" customWidth="1"/>
    <col min="11" max="12" width="9.5703125" customWidth="1"/>
    <col min="13" max="13" width="10.140625" customWidth="1"/>
    <col min="16" max="16" width="8" customWidth="1"/>
    <col min="17" max="17" width="13.42578125" customWidth="1"/>
    <col min="19" max="19" width="12.42578125" customWidth="1"/>
    <col min="21" max="21" width="16.5703125" customWidth="1"/>
    <col min="23" max="23" width="15" customWidth="1"/>
    <col min="24" max="24" width="13.5703125" customWidth="1"/>
    <col min="25" max="25" width="16.140625" customWidth="1"/>
    <col min="26" max="26" width="13" customWidth="1"/>
    <col min="27" max="27" width="18.28515625" customWidth="1"/>
    <col min="28" max="28" width="12.28515625" customWidth="1"/>
    <col min="29" max="29" width="12.85546875" customWidth="1"/>
    <col min="30" max="30" width="11.85546875" customWidth="1"/>
    <col min="31" max="31" width="12.140625" customWidth="1"/>
    <col min="32" max="32" width="17.28515625" customWidth="1"/>
    <col min="34" max="34" width="18.28515625" customWidth="1"/>
    <col min="35" max="35" width="14.42578125" bestFit="1" customWidth="1"/>
    <col min="36" max="36" width="15.42578125" bestFit="1" customWidth="1"/>
    <col min="37" max="37" width="17.42578125" bestFit="1" customWidth="1"/>
  </cols>
  <sheetData>
    <row r="1" spans="1:37" ht="15.75" thickBot="1" x14ac:dyDescent="0.3">
      <c r="AG1" s="30"/>
      <c r="AH1" s="41"/>
      <c r="AI1" s="41"/>
      <c r="AJ1" s="41"/>
      <c r="AK1" s="41"/>
    </row>
    <row r="2" spans="1:37" ht="17.45" customHeight="1" x14ac:dyDescent="0.25">
      <c r="B2" s="260" t="s">
        <v>84</v>
      </c>
      <c r="C2" s="261"/>
      <c r="D2" s="261"/>
      <c r="E2" s="261"/>
      <c r="F2" s="266"/>
      <c r="G2" s="23"/>
      <c r="H2" s="260" t="s">
        <v>83</v>
      </c>
      <c r="I2" s="261"/>
      <c r="J2" s="261"/>
      <c r="K2" s="261"/>
      <c r="L2" s="261"/>
      <c r="M2" s="266"/>
      <c r="N2" s="23"/>
      <c r="O2" s="244"/>
      <c r="P2" s="241" t="s">
        <v>0</v>
      </c>
      <c r="Q2" s="241" t="s">
        <v>79</v>
      </c>
      <c r="R2" s="241" t="s">
        <v>2</v>
      </c>
      <c r="S2" s="241" t="s">
        <v>4</v>
      </c>
      <c r="T2" s="241" t="s">
        <v>5</v>
      </c>
      <c r="U2" s="242" t="s">
        <v>6</v>
      </c>
      <c r="V2" s="241" t="s">
        <v>54</v>
      </c>
      <c r="W2" s="242" t="s">
        <v>7</v>
      </c>
      <c r="X2" s="241" t="s">
        <v>81</v>
      </c>
      <c r="Y2" s="241" t="s">
        <v>9</v>
      </c>
      <c r="Z2" s="241" t="s">
        <v>80</v>
      </c>
      <c r="AA2" s="242" t="s">
        <v>12</v>
      </c>
      <c r="AB2" s="241" t="s">
        <v>13</v>
      </c>
      <c r="AC2" s="241" t="s">
        <v>14</v>
      </c>
      <c r="AD2" s="241" t="s">
        <v>15</v>
      </c>
      <c r="AE2" s="241" t="s">
        <v>16</v>
      </c>
      <c r="AF2" s="243" t="s">
        <v>11</v>
      </c>
      <c r="AG2" s="29"/>
      <c r="AH2" s="24"/>
      <c r="AI2" s="24"/>
      <c r="AJ2" s="24"/>
      <c r="AK2" s="24"/>
    </row>
    <row r="3" spans="1:37" x14ac:dyDescent="0.25">
      <c r="B3" s="262"/>
      <c r="C3" s="263"/>
      <c r="D3" s="263"/>
      <c r="E3" s="263"/>
      <c r="F3" s="268"/>
      <c r="G3" s="23"/>
      <c r="H3" s="262"/>
      <c r="I3" s="263"/>
      <c r="J3" s="263"/>
      <c r="K3" s="263"/>
      <c r="L3" s="263"/>
      <c r="M3" s="268"/>
      <c r="N3" s="23"/>
      <c r="O3" s="203" t="s">
        <v>0</v>
      </c>
      <c r="P3" s="26">
        <v>1</v>
      </c>
      <c r="Q3" s="26"/>
      <c r="R3" s="26"/>
      <c r="S3" s="26"/>
      <c r="T3" s="26"/>
      <c r="U3" s="32"/>
      <c r="V3" s="26"/>
      <c r="W3" s="32"/>
      <c r="X3" s="26"/>
      <c r="Y3" s="26"/>
      <c r="Z3" s="26"/>
      <c r="AA3" s="32"/>
      <c r="AB3" s="26"/>
      <c r="AC3" s="26"/>
      <c r="AD3" s="26"/>
      <c r="AE3" s="26"/>
      <c r="AF3" s="125"/>
      <c r="AG3" s="22"/>
      <c r="AH3" s="24"/>
      <c r="AI3" s="24"/>
      <c r="AJ3" s="24"/>
      <c r="AK3" s="24"/>
    </row>
    <row r="4" spans="1:37" x14ac:dyDescent="0.25">
      <c r="B4" s="262"/>
      <c r="C4" s="263"/>
      <c r="D4" s="263"/>
      <c r="E4" s="263"/>
      <c r="F4" s="268"/>
      <c r="G4" s="23"/>
      <c r="H4" s="264"/>
      <c r="I4" s="265"/>
      <c r="J4" s="265"/>
      <c r="K4" s="265"/>
      <c r="L4" s="265"/>
      <c r="M4" s="267"/>
      <c r="N4" s="23"/>
      <c r="O4" s="203" t="s">
        <v>79</v>
      </c>
      <c r="P4" s="26">
        <v>-0.15920500686577846</v>
      </c>
      <c r="Q4" s="26">
        <v>1</v>
      </c>
      <c r="R4" s="26"/>
      <c r="S4" s="26"/>
      <c r="T4" s="26"/>
      <c r="U4" s="32"/>
      <c r="V4" s="26"/>
      <c r="W4" s="32"/>
      <c r="X4" s="26"/>
      <c r="Y4" s="26"/>
      <c r="Z4" s="26"/>
      <c r="AA4" s="32"/>
      <c r="AB4" s="26"/>
      <c r="AC4" s="26"/>
      <c r="AD4" s="26"/>
      <c r="AE4" s="26"/>
      <c r="AF4" s="125"/>
      <c r="AG4" s="22"/>
      <c r="AH4" s="24"/>
      <c r="AI4" s="24"/>
      <c r="AJ4" s="24"/>
      <c r="AK4" s="24"/>
    </row>
    <row r="5" spans="1:37" x14ac:dyDescent="0.25">
      <c r="B5" s="262"/>
      <c r="C5" s="263"/>
      <c r="D5" s="263"/>
      <c r="E5" s="263"/>
      <c r="F5" s="268"/>
      <c r="G5" s="23"/>
      <c r="H5" s="23"/>
      <c r="J5" s="23"/>
      <c r="K5" s="23"/>
      <c r="L5" s="23"/>
      <c r="M5" s="23"/>
      <c r="N5" s="23"/>
      <c r="O5" s="203" t="s">
        <v>2</v>
      </c>
      <c r="P5" s="26">
        <v>4.7524843747520321E-2</v>
      </c>
      <c r="Q5" s="26">
        <v>1.1490368411714923E-2</v>
      </c>
      <c r="R5" s="26">
        <v>1</v>
      </c>
      <c r="S5" s="26"/>
      <c r="T5" s="26"/>
      <c r="U5" s="32"/>
      <c r="V5" s="26"/>
      <c r="W5" s="32"/>
      <c r="X5" s="26"/>
      <c r="Y5" s="26"/>
      <c r="Z5" s="26"/>
      <c r="AA5" s="32"/>
      <c r="AB5" s="26"/>
      <c r="AC5" s="26"/>
      <c r="AD5" s="26"/>
      <c r="AE5" s="26"/>
      <c r="AF5" s="125"/>
      <c r="AG5" s="22"/>
      <c r="AH5" s="24"/>
      <c r="AI5" s="24"/>
      <c r="AJ5" s="24"/>
      <c r="AK5" s="24"/>
    </row>
    <row r="6" spans="1:37" ht="14.45" customHeight="1" x14ac:dyDescent="0.25">
      <c r="B6" s="262"/>
      <c r="C6" s="263"/>
      <c r="D6" s="263"/>
      <c r="E6" s="263"/>
      <c r="F6" s="268"/>
      <c r="G6" s="23"/>
      <c r="H6" s="260" t="s">
        <v>109</v>
      </c>
      <c r="I6" s="261"/>
      <c r="J6" s="261"/>
      <c r="K6" s="261"/>
      <c r="L6" s="261"/>
      <c r="M6" s="266"/>
      <c r="N6" s="23"/>
      <c r="O6" s="203" t="s">
        <v>4</v>
      </c>
      <c r="P6" s="26">
        <v>1.0146427861437251E-2</v>
      </c>
      <c r="Q6" s="26">
        <v>-0.10336897833793524</v>
      </c>
      <c r="R6" s="26">
        <v>-7.5431360859062819E-3</v>
      </c>
      <c r="S6" s="26">
        <v>1</v>
      </c>
      <c r="T6" s="26"/>
      <c r="U6" s="32"/>
      <c r="V6" s="26"/>
      <c r="W6" s="32"/>
      <c r="X6" s="26"/>
      <c r="Y6" s="26"/>
      <c r="Z6" s="26"/>
      <c r="AA6" s="32"/>
      <c r="AB6" s="26"/>
      <c r="AC6" s="26"/>
      <c r="AD6" s="26"/>
      <c r="AE6" s="26"/>
      <c r="AF6" s="125"/>
      <c r="AG6" s="22"/>
      <c r="AH6" s="24"/>
      <c r="AI6" s="24"/>
      <c r="AJ6" s="24"/>
      <c r="AK6" s="24"/>
    </row>
    <row r="7" spans="1:37" x14ac:dyDescent="0.25">
      <c r="B7" s="262"/>
      <c r="C7" s="263"/>
      <c r="D7" s="263"/>
      <c r="E7" s="263"/>
      <c r="F7" s="268"/>
      <c r="G7" s="23"/>
      <c r="H7" s="262"/>
      <c r="I7" s="263"/>
      <c r="J7" s="263"/>
      <c r="K7" s="263"/>
      <c r="L7" s="263"/>
      <c r="M7" s="268"/>
      <c r="N7" s="23"/>
      <c r="O7" s="203" t="s">
        <v>5</v>
      </c>
      <c r="P7" s="26">
        <v>3.4535851887258073E-4</v>
      </c>
      <c r="Q7" s="26">
        <v>1.2594489184037081E-2</v>
      </c>
      <c r="R7" s="26">
        <v>-4.7301419138552681E-2</v>
      </c>
      <c r="S7" s="26">
        <v>-3.1003626246899427E-2</v>
      </c>
      <c r="T7" s="26">
        <v>1</v>
      </c>
      <c r="U7" s="32"/>
      <c r="V7" s="26"/>
      <c r="W7" s="32"/>
      <c r="X7" s="26"/>
      <c r="Y7" s="26"/>
      <c r="Z7" s="26"/>
      <c r="AA7" s="32"/>
      <c r="AB7" s="26"/>
      <c r="AC7" s="26"/>
      <c r="AD7" s="26"/>
      <c r="AE7" s="26"/>
      <c r="AF7" s="125"/>
      <c r="AG7" s="22"/>
      <c r="AH7" s="24"/>
      <c r="AI7" s="24"/>
      <c r="AJ7" s="24"/>
      <c r="AK7" s="24"/>
    </row>
    <row r="8" spans="1:37" x14ac:dyDescent="0.25">
      <c r="B8" s="262"/>
      <c r="C8" s="263"/>
      <c r="D8" s="263"/>
      <c r="E8" s="263"/>
      <c r="F8" s="268"/>
      <c r="G8" s="23"/>
      <c r="H8" s="262"/>
      <c r="I8" s="263"/>
      <c r="J8" s="263"/>
      <c r="K8" s="263"/>
      <c r="L8" s="263"/>
      <c r="M8" s="268"/>
      <c r="N8" s="23"/>
      <c r="O8" s="203" t="s">
        <v>6</v>
      </c>
      <c r="P8" s="26">
        <v>-1.1832582258611899E-2</v>
      </c>
      <c r="Q8" s="26">
        <v>-4.1131660900019323E-2</v>
      </c>
      <c r="R8" s="26">
        <v>2.3849033824657824E-3</v>
      </c>
      <c r="S8" s="26">
        <v>-9.4993781767160803E-3</v>
      </c>
      <c r="T8" s="26">
        <v>0.33092769895505386</v>
      </c>
      <c r="U8" s="32">
        <v>1</v>
      </c>
      <c r="V8" s="26"/>
      <c r="W8" s="32"/>
      <c r="X8" s="26"/>
      <c r="Y8" s="26"/>
      <c r="Z8" s="26"/>
      <c r="AA8" s="32"/>
      <c r="AB8" s="26"/>
      <c r="AC8" s="26"/>
      <c r="AD8" s="26"/>
      <c r="AE8" s="26"/>
      <c r="AF8" s="125"/>
      <c r="AG8" s="22"/>
      <c r="AH8" s="24"/>
      <c r="AI8" s="24"/>
      <c r="AJ8" s="24"/>
      <c r="AK8" s="24"/>
    </row>
    <row r="9" spans="1:37" x14ac:dyDescent="0.25">
      <c r="B9" s="262"/>
      <c r="C9" s="263"/>
      <c r="D9" s="263"/>
      <c r="E9" s="263"/>
      <c r="F9" s="268"/>
      <c r="G9" s="23"/>
      <c r="H9" s="262"/>
      <c r="I9" s="263"/>
      <c r="J9" s="263"/>
      <c r="K9" s="263"/>
      <c r="L9" s="263"/>
      <c r="M9" s="268"/>
      <c r="N9" s="23"/>
      <c r="O9" s="203" t="s">
        <v>54</v>
      </c>
      <c r="P9" s="26">
        <v>0.50960422843238773</v>
      </c>
      <c r="Q9" s="26">
        <v>-0.16910475093102884</v>
      </c>
      <c r="R9" s="26">
        <v>3.1794013232098302E-2</v>
      </c>
      <c r="S9" s="26">
        <v>1.2116994489139749E-3</v>
      </c>
      <c r="T9" s="26">
        <v>-1.4023369495211329E-2</v>
      </c>
      <c r="U9" s="32">
        <v>-5.6062232876964962E-2</v>
      </c>
      <c r="V9" s="26">
        <v>1</v>
      </c>
      <c r="W9" s="32"/>
      <c r="X9" s="26"/>
      <c r="Y9" s="26"/>
      <c r="Z9" s="26"/>
      <c r="AA9" s="32"/>
      <c r="AB9" s="26"/>
      <c r="AC9" s="26"/>
      <c r="AD9" s="26"/>
      <c r="AE9" s="26"/>
      <c r="AF9" s="125"/>
      <c r="AG9" s="22"/>
      <c r="AH9" s="24"/>
      <c r="AI9" s="24"/>
      <c r="AJ9" s="24"/>
      <c r="AK9" s="24"/>
    </row>
    <row r="10" spans="1:37" x14ac:dyDescent="0.25">
      <c r="B10" s="264"/>
      <c r="C10" s="265"/>
      <c r="D10" s="265"/>
      <c r="E10" s="265"/>
      <c r="F10" s="267"/>
      <c r="G10" s="23"/>
      <c r="H10" s="264"/>
      <c r="I10" s="265"/>
      <c r="J10" s="265"/>
      <c r="K10" s="265"/>
      <c r="L10" s="265"/>
      <c r="M10" s="267"/>
      <c r="N10" s="23"/>
      <c r="O10" s="203" t="s">
        <v>7</v>
      </c>
      <c r="P10" s="26">
        <v>8.8842130167271112E-3</v>
      </c>
      <c r="Q10" s="26">
        <v>-4.1191438127998588E-2</v>
      </c>
      <c r="R10" s="26">
        <v>-3.8001979550195193E-2</v>
      </c>
      <c r="S10" s="26">
        <v>-4.1738290066091123E-2</v>
      </c>
      <c r="T10" s="26">
        <v>0.36158097536108136</v>
      </c>
      <c r="U10" s="32">
        <v>0.39069733985962202</v>
      </c>
      <c r="V10" s="26">
        <v>-2.3013558666930219E-2</v>
      </c>
      <c r="W10" s="32">
        <v>1</v>
      </c>
      <c r="X10" s="26"/>
      <c r="Y10" s="26"/>
      <c r="Z10" s="26"/>
      <c r="AA10" s="32"/>
      <c r="AB10" s="26"/>
      <c r="AC10" s="26"/>
      <c r="AD10" s="26"/>
      <c r="AE10" s="26"/>
      <c r="AF10" s="125"/>
      <c r="AG10" s="22"/>
      <c r="AH10" s="24"/>
      <c r="AI10" s="24"/>
      <c r="AJ10" s="24"/>
      <c r="AK10" s="24"/>
    </row>
    <row r="11" spans="1:37" x14ac:dyDescent="0.25">
      <c r="O11" s="203" t="s">
        <v>81</v>
      </c>
      <c r="P11" s="26">
        <v>-9.5028910109763692E-2</v>
      </c>
      <c r="Q11" s="26">
        <v>0.16207023465701378</v>
      </c>
      <c r="R11" s="26">
        <v>9.6150339152599133E-3</v>
      </c>
      <c r="S11" s="26">
        <v>-3.593473326350198E-3</v>
      </c>
      <c r="T11" s="26">
        <v>-2.1959917312775325E-2</v>
      </c>
      <c r="U11" s="32">
        <v>-6.9351968580388043E-3</v>
      </c>
      <c r="V11" s="26">
        <v>-7.6769478128517754E-2</v>
      </c>
      <c r="W11" s="32">
        <v>1.9672571933652429E-2</v>
      </c>
      <c r="X11" s="26">
        <v>1</v>
      </c>
      <c r="Y11" s="26"/>
      <c r="Z11" s="26"/>
      <c r="AA11" s="32"/>
      <c r="AB11" s="26"/>
      <c r="AC11" s="26"/>
      <c r="AD11" s="26"/>
      <c r="AE11" s="26"/>
      <c r="AF11" s="125"/>
      <c r="AG11" s="22"/>
      <c r="AH11" s="24"/>
      <c r="AI11" s="24"/>
      <c r="AJ11" s="24"/>
      <c r="AK11" s="24"/>
    </row>
    <row r="12" spans="1:37" ht="14.45" customHeight="1" x14ac:dyDescent="0.25">
      <c r="H12" s="260" t="s">
        <v>85</v>
      </c>
      <c r="I12" s="261"/>
      <c r="J12" s="261"/>
      <c r="K12" s="261"/>
      <c r="L12" s="261"/>
      <c r="M12" s="266"/>
      <c r="O12" s="203" t="s">
        <v>9</v>
      </c>
      <c r="P12" s="26">
        <v>7.8663920050328406E-2</v>
      </c>
      <c r="Q12" s="26">
        <v>2.6738838150602337E-2</v>
      </c>
      <c r="R12" s="26">
        <v>5.22246554274979E-2</v>
      </c>
      <c r="S12" s="26">
        <v>1.345150765947121E-2</v>
      </c>
      <c r="T12" s="26">
        <v>-0.28891463916141646</v>
      </c>
      <c r="U12" s="32">
        <v>-0.35116233824869858</v>
      </c>
      <c r="V12" s="26">
        <v>3.6035671506555088E-2</v>
      </c>
      <c r="W12" s="32">
        <v>-0.38203413516314466</v>
      </c>
      <c r="X12" s="26">
        <v>8.482551979494985E-4</v>
      </c>
      <c r="Y12" s="26">
        <v>1</v>
      </c>
      <c r="Z12" s="26"/>
      <c r="AA12" s="32"/>
      <c r="AB12" s="26"/>
      <c r="AC12" s="26"/>
      <c r="AD12" s="26"/>
      <c r="AE12" s="26"/>
      <c r="AF12" s="125"/>
      <c r="AG12" s="22"/>
      <c r="AH12" s="24"/>
      <c r="AI12" s="24"/>
      <c r="AJ12" s="24"/>
      <c r="AK12" s="24"/>
    </row>
    <row r="13" spans="1:37" x14ac:dyDescent="0.25">
      <c r="A13" s="24"/>
      <c r="B13" s="24"/>
      <c r="C13" s="24"/>
      <c r="D13" s="24"/>
      <c r="E13" s="24"/>
      <c r="F13" s="24"/>
      <c r="G13" s="24"/>
      <c r="H13" s="264"/>
      <c r="I13" s="265"/>
      <c r="J13" s="265"/>
      <c r="K13" s="265"/>
      <c r="L13" s="265"/>
      <c r="M13" s="267"/>
      <c r="N13" s="24"/>
      <c r="O13" s="203" t="s">
        <v>80</v>
      </c>
      <c r="P13" s="26">
        <v>2.8062357084124152E-2</v>
      </c>
      <c r="Q13" s="26">
        <v>0.24611799424579811</v>
      </c>
      <c r="R13" s="26">
        <v>-6.5630417499246058E-2</v>
      </c>
      <c r="S13" s="26">
        <v>7.0131726774094363E-2</v>
      </c>
      <c r="T13" s="26">
        <v>-2.6006049404730034E-2</v>
      </c>
      <c r="U13" s="32">
        <v>8.3794961602059737E-3</v>
      </c>
      <c r="V13" s="26">
        <v>5.4404777488096471E-4</v>
      </c>
      <c r="W13" s="32">
        <v>-1.1871636207360292E-2</v>
      </c>
      <c r="X13" s="26">
        <v>-1.7521381576973676E-2</v>
      </c>
      <c r="Y13" s="26">
        <v>-1.5466063409050846E-2</v>
      </c>
      <c r="Z13" s="26">
        <v>1</v>
      </c>
      <c r="AA13" s="32"/>
      <c r="AB13" s="26"/>
      <c r="AC13" s="26"/>
      <c r="AD13" s="26"/>
      <c r="AE13" s="26"/>
      <c r="AF13" s="125"/>
      <c r="AG13" s="22"/>
      <c r="AH13" s="24"/>
      <c r="AI13" s="24"/>
      <c r="AJ13" s="24"/>
      <c r="AK13" s="24"/>
    </row>
    <row r="14" spans="1:37" x14ac:dyDescent="0.25">
      <c r="A14" s="24"/>
      <c r="B14" s="24"/>
      <c r="C14" s="24"/>
      <c r="D14" s="24"/>
      <c r="E14" s="24"/>
      <c r="F14" s="24"/>
      <c r="G14" s="24"/>
      <c r="H14" s="23"/>
      <c r="I14" s="23"/>
      <c r="J14" s="23"/>
      <c r="K14" s="23"/>
      <c r="L14" s="23"/>
      <c r="M14" s="23"/>
      <c r="N14" s="24"/>
      <c r="O14" s="203" t="s">
        <v>12</v>
      </c>
      <c r="P14" s="26">
        <v>-6.8653535656950249E-3</v>
      </c>
      <c r="Q14" s="26">
        <v>5.5670737231886458E-3</v>
      </c>
      <c r="R14" s="26">
        <v>-4.8049909546643337E-2</v>
      </c>
      <c r="S14" s="26">
        <v>-3.536284935070403E-2</v>
      </c>
      <c r="T14" s="26">
        <v>0.34807705474667672</v>
      </c>
      <c r="U14" s="32">
        <v>0.33594501336557731</v>
      </c>
      <c r="V14" s="26">
        <v>-1.0406665703432266E-2</v>
      </c>
      <c r="W14" s="32">
        <v>0.42164054432985087</v>
      </c>
      <c r="X14" s="26">
        <v>-5.9604267767256842E-3</v>
      </c>
      <c r="Y14" s="26">
        <v>-0.24505243058185036</v>
      </c>
      <c r="Z14" s="26">
        <v>6.2491134806666624E-3</v>
      </c>
      <c r="AA14" s="32">
        <v>1</v>
      </c>
      <c r="AB14" s="26"/>
      <c r="AC14" s="26"/>
      <c r="AD14" s="26"/>
      <c r="AE14" s="26"/>
      <c r="AF14" s="125"/>
      <c r="AG14" s="22"/>
      <c r="AH14" s="24"/>
      <c r="AI14" s="24"/>
      <c r="AJ14" s="24"/>
      <c r="AK14" s="24"/>
    </row>
    <row r="15" spans="1:37" x14ac:dyDescent="0.25">
      <c r="A15" s="24"/>
      <c r="B15" s="24"/>
      <c r="C15" s="24"/>
      <c r="D15" s="24"/>
      <c r="E15" s="24"/>
      <c r="F15" s="24"/>
      <c r="G15" s="24"/>
      <c r="H15" s="23"/>
      <c r="I15" s="23"/>
      <c r="J15" s="23"/>
      <c r="K15" s="23"/>
      <c r="L15" s="23"/>
      <c r="M15" s="23"/>
      <c r="N15" s="24"/>
      <c r="O15" s="203" t="s">
        <v>13</v>
      </c>
      <c r="P15" s="26">
        <v>-2.1490027957098531E-2</v>
      </c>
      <c r="Q15" s="26">
        <v>-6.3939047217409117E-2</v>
      </c>
      <c r="R15" s="26">
        <v>-2.0168796617900237E-2</v>
      </c>
      <c r="S15" s="26">
        <v>2.7627295460115407E-2</v>
      </c>
      <c r="T15" s="26">
        <v>2.1137489829376108E-2</v>
      </c>
      <c r="U15" s="32">
        <v>-1.9344333126750764E-2</v>
      </c>
      <c r="V15" s="26">
        <v>3.7817745596666272E-2</v>
      </c>
      <c r="W15" s="32">
        <v>2.5134374195033549E-2</v>
      </c>
      <c r="X15" s="26">
        <v>1.4708293809199875E-2</v>
      </c>
      <c r="Y15" s="26">
        <v>1.4317645191882913E-2</v>
      </c>
      <c r="Z15" s="26">
        <v>-2.7091878472392507E-2</v>
      </c>
      <c r="AA15" s="32">
        <v>2.8987836991573937E-3</v>
      </c>
      <c r="AB15" s="26">
        <v>1</v>
      </c>
      <c r="AC15" s="26"/>
      <c r="AD15" s="26"/>
      <c r="AE15" s="26"/>
      <c r="AF15" s="125"/>
      <c r="AG15" s="22"/>
      <c r="AH15" s="24"/>
      <c r="AI15" s="24"/>
      <c r="AJ15" s="24"/>
      <c r="AK15" s="24"/>
    </row>
    <row r="16" spans="1:37" x14ac:dyDescent="0.25">
      <c r="A16" s="24"/>
      <c r="B16" s="24"/>
      <c r="C16" s="24"/>
      <c r="D16" s="24"/>
      <c r="E16" s="24"/>
      <c r="F16" s="24"/>
      <c r="G16" s="24"/>
      <c r="H16" s="23"/>
      <c r="I16" s="23"/>
      <c r="J16" s="23"/>
      <c r="K16" s="23"/>
      <c r="L16" s="23"/>
      <c r="M16" s="23"/>
      <c r="N16" s="24"/>
      <c r="O16" s="203" t="s">
        <v>14</v>
      </c>
      <c r="P16" s="26">
        <v>0.31130876974509936</v>
      </c>
      <c r="Q16" s="26">
        <v>-0.13439221398997619</v>
      </c>
      <c r="R16" s="26">
        <v>-6.0727763081151395E-3</v>
      </c>
      <c r="S16" s="26">
        <v>1.4575491911166178E-3</v>
      </c>
      <c r="T16" s="26">
        <v>4.3750845883961014E-3</v>
      </c>
      <c r="U16" s="32">
        <v>-6.8457050991943755E-2</v>
      </c>
      <c r="V16" s="26">
        <v>0.53473868737563535</v>
      </c>
      <c r="W16" s="32">
        <v>-3.0876009800249311E-2</v>
      </c>
      <c r="X16" s="26">
        <v>-5.9986003933261402E-2</v>
      </c>
      <c r="Y16" s="26">
        <v>-1.8279746464577235E-3</v>
      </c>
      <c r="Z16" s="26">
        <v>-1.1687120468355112E-2</v>
      </c>
      <c r="AA16" s="32">
        <v>3.3009276236996136E-3</v>
      </c>
      <c r="AB16" s="26">
        <v>1.2089185354581271E-2</v>
      </c>
      <c r="AC16" s="26">
        <v>1</v>
      </c>
      <c r="AD16" s="26"/>
      <c r="AE16" s="26"/>
      <c r="AF16" s="125"/>
      <c r="AG16" s="22"/>
      <c r="AH16" s="24"/>
      <c r="AI16" s="24"/>
      <c r="AJ16" s="24"/>
      <c r="AK16" s="24"/>
    </row>
    <row r="17" spans="1:37" x14ac:dyDescent="0.25">
      <c r="A17" s="24"/>
      <c r="B17" s="24"/>
      <c r="C17" s="24"/>
      <c r="D17" s="24"/>
      <c r="E17" s="24"/>
      <c r="F17" s="24"/>
      <c r="G17" s="24"/>
      <c r="H17" s="24"/>
      <c r="I17" s="24"/>
      <c r="J17" s="24"/>
      <c r="K17" s="24"/>
      <c r="L17" s="24"/>
      <c r="M17" s="24"/>
      <c r="N17" s="24"/>
      <c r="O17" s="203" t="s">
        <v>15</v>
      </c>
      <c r="P17" s="26">
        <v>0.21290105556556688</v>
      </c>
      <c r="Q17" s="26">
        <v>-0.16054500426769938</v>
      </c>
      <c r="R17" s="26">
        <v>4.8399423280676847E-2</v>
      </c>
      <c r="S17" s="26">
        <v>1.8007460142878566E-2</v>
      </c>
      <c r="T17" s="26">
        <v>1.6060158120395619E-2</v>
      </c>
      <c r="U17" s="32">
        <v>-3.0374295207012663E-2</v>
      </c>
      <c r="V17" s="26">
        <v>0.38944673287667153</v>
      </c>
      <c r="W17" s="32">
        <v>-2.8976443229017266E-3</v>
      </c>
      <c r="X17" s="26">
        <v>-6.582189982406475E-2</v>
      </c>
      <c r="Y17" s="26">
        <v>-2.2127591890824475E-3</v>
      </c>
      <c r="Z17" s="26">
        <v>-2.9758008947989655E-2</v>
      </c>
      <c r="AA17" s="32">
        <v>3.3066195141519678E-2</v>
      </c>
      <c r="AB17" s="26">
        <v>4.9856497922204118E-2</v>
      </c>
      <c r="AC17" s="26">
        <v>0.75875373661346168</v>
      </c>
      <c r="AD17" s="26">
        <v>1</v>
      </c>
      <c r="AE17" s="26"/>
      <c r="AF17" s="125"/>
      <c r="AG17" s="22"/>
      <c r="AH17" s="24"/>
      <c r="AI17" s="24"/>
      <c r="AJ17" s="24"/>
      <c r="AK17" s="24"/>
    </row>
    <row r="18" spans="1:37" x14ac:dyDescent="0.25">
      <c r="A18" s="24"/>
      <c r="B18" s="24"/>
      <c r="C18" s="24"/>
      <c r="D18" s="24"/>
      <c r="E18" s="24"/>
      <c r="F18" s="24"/>
      <c r="G18" s="24"/>
      <c r="H18" s="24"/>
      <c r="I18" s="24"/>
      <c r="J18" s="24"/>
      <c r="K18" s="24"/>
      <c r="L18" s="24"/>
      <c r="M18" s="24"/>
      <c r="N18" s="24"/>
      <c r="O18" s="203" t="s">
        <v>16</v>
      </c>
      <c r="P18" s="26">
        <v>0.21651336785165384</v>
      </c>
      <c r="Q18" s="26">
        <v>-3.3018775142583681E-2</v>
      </c>
      <c r="R18" s="26">
        <v>8.2628195204923708E-3</v>
      </c>
      <c r="S18" s="26">
        <v>1.6193605568453426E-2</v>
      </c>
      <c r="T18" s="26">
        <v>-6.9480933325322871E-3</v>
      </c>
      <c r="U18" s="32">
        <v>-6.5300623749967271E-2</v>
      </c>
      <c r="V18" s="26">
        <v>0.35388534696410395</v>
      </c>
      <c r="W18" s="32">
        <v>-8.3405345917129062E-3</v>
      </c>
      <c r="X18" s="26">
        <v>-3.091507878506022E-2</v>
      </c>
      <c r="Y18" s="26">
        <v>9.7126660002102329E-3</v>
      </c>
      <c r="Z18" s="26">
        <v>-1.2238822598887748E-2</v>
      </c>
      <c r="AA18" s="32">
        <v>1.1995450121705133E-2</v>
      </c>
      <c r="AB18" s="26">
        <v>8.9412491412342483E-3</v>
      </c>
      <c r="AC18" s="26">
        <v>0.61840886521760197</v>
      </c>
      <c r="AD18" s="26">
        <v>0.54805624769951578</v>
      </c>
      <c r="AE18" s="26">
        <v>1</v>
      </c>
      <c r="AF18" s="125"/>
      <c r="AG18" s="22"/>
      <c r="AH18" s="24"/>
      <c r="AI18" s="24"/>
      <c r="AJ18" s="24"/>
      <c r="AK18" s="24"/>
    </row>
    <row r="19" spans="1:37" ht="15.75" thickBot="1" x14ac:dyDescent="0.3">
      <c r="A19" s="24"/>
      <c r="B19" s="24"/>
      <c r="C19" s="24"/>
      <c r="D19" s="24"/>
      <c r="E19" s="24"/>
      <c r="F19" s="24"/>
      <c r="G19" s="24"/>
      <c r="H19" s="24"/>
      <c r="I19" s="24"/>
      <c r="J19" s="24"/>
      <c r="K19" s="24"/>
      <c r="L19" s="24"/>
      <c r="M19" s="24"/>
      <c r="N19" s="24"/>
      <c r="O19" s="240" t="s">
        <v>11</v>
      </c>
      <c r="P19" s="27">
        <v>3.6335849148617649E-3</v>
      </c>
      <c r="Q19" s="27">
        <v>-1.3478202057439093E-2</v>
      </c>
      <c r="R19" s="27">
        <v>-4.892613747091646E-2</v>
      </c>
      <c r="S19" s="27">
        <v>-3.170119524179215E-2</v>
      </c>
      <c r="T19" s="27">
        <v>0.5032485134316772</v>
      </c>
      <c r="U19" s="27">
        <v>0.55039289490667487</v>
      </c>
      <c r="V19" s="27">
        <v>-3.4730492279418587E-2</v>
      </c>
      <c r="W19" s="27">
        <v>0.67445685443587611</v>
      </c>
      <c r="X19" s="27">
        <v>1.2492328795430276E-2</v>
      </c>
      <c r="Y19" s="27">
        <v>-0.51056994330769745</v>
      </c>
      <c r="Z19" s="27">
        <v>-5.4328266507927322E-3</v>
      </c>
      <c r="AA19" s="27">
        <v>0.76476588478587193</v>
      </c>
      <c r="AB19" s="27">
        <v>-3.2796360093679377E-3</v>
      </c>
      <c r="AC19" s="27">
        <v>-3.5991262431953851E-2</v>
      </c>
      <c r="AD19" s="27">
        <v>-1.5200265442777388E-3</v>
      </c>
      <c r="AE19" s="27">
        <v>-2.2154312598866088E-2</v>
      </c>
      <c r="AF19" s="239">
        <v>1</v>
      </c>
      <c r="AG19" s="22"/>
      <c r="AH19" s="24"/>
      <c r="AI19" s="24"/>
      <c r="AJ19" s="24"/>
      <c r="AK19" s="24"/>
    </row>
    <row r="20" spans="1:37" x14ac:dyDescent="0.25">
      <c r="A20" s="24"/>
      <c r="B20" s="24"/>
      <c r="C20" s="24"/>
      <c r="D20" s="24"/>
      <c r="E20" s="24"/>
      <c r="F20" s="24"/>
      <c r="G20" s="24"/>
      <c r="H20" s="24"/>
      <c r="I20" s="24"/>
      <c r="J20" s="24"/>
      <c r="K20" s="24"/>
      <c r="L20" s="24"/>
      <c r="M20" s="24"/>
      <c r="N20" s="24"/>
      <c r="O20" s="24"/>
      <c r="P20" s="24"/>
      <c r="Q20" s="24"/>
      <c r="R20" s="24"/>
      <c r="AG20" s="30"/>
      <c r="AH20" s="24"/>
      <c r="AI20" s="24"/>
      <c r="AJ20" s="24"/>
      <c r="AK20" s="24"/>
    </row>
    <row r="21" spans="1:37" x14ac:dyDescent="0.25">
      <c r="A21" s="24"/>
      <c r="B21" s="24"/>
      <c r="C21" s="24"/>
      <c r="D21" s="24"/>
      <c r="E21" s="24"/>
      <c r="F21" s="24"/>
      <c r="G21" s="24"/>
      <c r="H21" s="24"/>
      <c r="I21" s="24"/>
      <c r="J21" s="24"/>
      <c r="K21" s="24"/>
      <c r="L21" s="24"/>
      <c r="M21" s="24"/>
      <c r="N21" s="24"/>
      <c r="O21" s="24"/>
      <c r="P21" s="24"/>
      <c r="Q21" s="24"/>
      <c r="R21" s="24"/>
      <c r="AG21" s="30"/>
      <c r="AH21" s="24"/>
      <c r="AI21" s="24"/>
      <c r="AJ21" s="24"/>
      <c r="AK21" s="24"/>
    </row>
    <row r="22" spans="1:37" x14ac:dyDescent="0.25">
      <c r="A22" s="24"/>
      <c r="B22" s="24"/>
      <c r="C22" s="24"/>
      <c r="D22" s="24"/>
      <c r="E22" s="24"/>
      <c r="F22" s="24"/>
      <c r="G22" s="24"/>
      <c r="H22" s="24"/>
      <c r="I22" s="24"/>
      <c r="J22" s="24"/>
      <c r="K22" s="24"/>
      <c r="L22" s="24"/>
      <c r="M22" s="24"/>
      <c r="N22" s="24"/>
      <c r="O22" s="24"/>
      <c r="P22" s="24"/>
      <c r="Q22" s="24"/>
      <c r="R22" s="24"/>
      <c r="AG22" s="30"/>
      <c r="AH22" s="24"/>
      <c r="AI22" s="24"/>
      <c r="AJ22" s="24"/>
      <c r="AK22" s="24"/>
    </row>
    <row r="23" spans="1:37" x14ac:dyDescent="0.25">
      <c r="A23" s="24"/>
      <c r="B23" s="24"/>
      <c r="C23" s="24"/>
      <c r="D23" s="24"/>
      <c r="E23" s="24"/>
      <c r="F23" s="24"/>
      <c r="G23" s="24"/>
      <c r="H23" s="24"/>
      <c r="I23" s="24"/>
      <c r="J23" s="24"/>
      <c r="K23" s="24"/>
      <c r="L23" s="24"/>
      <c r="M23" s="24"/>
      <c r="N23" s="24"/>
      <c r="O23" s="24"/>
      <c r="P23" s="24"/>
      <c r="Q23" s="24"/>
      <c r="R23" s="24"/>
      <c r="AH23" s="24"/>
      <c r="AI23" s="24"/>
      <c r="AJ23" s="24"/>
      <c r="AK23" s="24"/>
    </row>
    <row r="24" spans="1:37" x14ac:dyDescent="0.25">
      <c r="A24" s="24"/>
      <c r="B24" s="24"/>
      <c r="C24" s="24"/>
      <c r="D24" s="24"/>
      <c r="E24" s="24"/>
      <c r="F24" s="24"/>
      <c r="G24" s="24"/>
      <c r="H24" s="24"/>
      <c r="I24" s="24"/>
      <c r="J24" s="24"/>
      <c r="K24" s="24"/>
      <c r="L24" s="24"/>
      <c r="M24" s="24"/>
      <c r="N24" s="24"/>
      <c r="O24" s="30"/>
      <c r="P24" s="30"/>
      <c r="Q24" s="30"/>
      <c r="R24" s="30"/>
      <c r="S24" s="30"/>
      <c r="T24" s="30"/>
      <c r="U24" s="30"/>
      <c r="V24" s="30"/>
      <c r="W24" s="30"/>
      <c r="X24" s="30"/>
      <c r="AH24" s="24"/>
      <c r="AI24" s="24"/>
      <c r="AJ24" s="24"/>
      <c r="AK24" s="24"/>
    </row>
    <row r="25" spans="1:37" x14ac:dyDescent="0.25">
      <c r="A25" s="24"/>
      <c r="B25" s="24"/>
      <c r="C25" s="24"/>
      <c r="D25" s="24"/>
      <c r="E25" s="24"/>
      <c r="F25" s="24"/>
      <c r="G25" s="24"/>
      <c r="H25" s="24"/>
      <c r="I25" s="24"/>
      <c r="J25" s="24"/>
      <c r="K25" s="24"/>
      <c r="L25" s="24"/>
      <c r="M25" s="24"/>
      <c r="N25" s="24"/>
      <c r="O25" s="30"/>
      <c r="P25" s="30"/>
      <c r="Q25" s="30"/>
      <c r="R25" s="30"/>
      <c r="S25" s="30"/>
      <c r="T25" s="30"/>
      <c r="U25" s="30"/>
      <c r="V25" s="30"/>
      <c r="W25" s="30"/>
      <c r="X25" s="30"/>
      <c r="AH25" s="24"/>
      <c r="AI25" s="24"/>
      <c r="AJ25" s="24"/>
      <c r="AK25" s="24"/>
    </row>
    <row r="26" spans="1:37" x14ac:dyDescent="0.25">
      <c r="A26" s="24"/>
      <c r="B26" s="24"/>
      <c r="C26" s="24"/>
      <c r="D26" s="24"/>
      <c r="E26" s="24"/>
      <c r="F26" s="24"/>
      <c r="G26" s="24"/>
      <c r="H26" s="24"/>
      <c r="I26" s="24"/>
      <c r="J26" s="24"/>
      <c r="K26" s="24"/>
      <c r="L26" s="24"/>
      <c r="M26" s="24"/>
      <c r="N26" s="24"/>
      <c r="O26" s="42"/>
      <c r="P26" s="42"/>
      <c r="Q26" s="43"/>
      <c r="R26" s="43"/>
      <c r="S26" s="43"/>
      <c r="T26" s="43"/>
      <c r="U26" s="43"/>
      <c r="V26" s="43"/>
      <c r="W26" s="43"/>
      <c r="X26" s="30"/>
      <c r="AH26" s="24"/>
      <c r="AI26" s="24"/>
      <c r="AJ26" s="24"/>
      <c r="AK26" s="24"/>
    </row>
    <row r="27" spans="1:37" x14ac:dyDescent="0.25">
      <c r="A27" s="24"/>
      <c r="B27" s="24"/>
      <c r="C27" s="24"/>
      <c r="D27" s="24"/>
      <c r="E27" s="24"/>
      <c r="F27" s="24"/>
      <c r="G27" s="24"/>
      <c r="H27" s="24"/>
      <c r="I27" s="24"/>
      <c r="J27" s="24"/>
      <c r="K27" s="24"/>
      <c r="L27" s="24"/>
      <c r="M27" s="24"/>
      <c r="N27" s="24"/>
      <c r="O27" s="26"/>
      <c r="P27" s="26"/>
      <c r="Q27" s="43"/>
      <c r="R27" s="43"/>
      <c r="S27" s="43"/>
      <c r="T27" s="43"/>
      <c r="U27" s="43"/>
      <c r="V27" s="43"/>
      <c r="W27" s="43"/>
      <c r="X27" s="30"/>
      <c r="AH27" s="24"/>
      <c r="AI27" s="24"/>
      <c r="AJ27" s="24"/>
      <c r="AK27" s="24"/>
    </row>
    <row r="28" spans="1:37" x14ac:dyDescent="0.25">
      <c r="A28" s="24"/>
      <c r="B28" s="24"/>
      <c r="C28" s="24"/>
      <c r="D28" s="24"/>
      <c r="E28" s="24"/>
      <c r="F28" s="24"/>
      <c r="G28" s="24"/>
      <c r="H28" s="24"/>
      <c r="I28" s="24"/>
      <c r="J28" s="24"/>
      <c r="K28" s="24"/>
      <c r="L28" s="24"/>
      <c r="M28" s="24"/>
      <c r="N28" s="24"/>
      <c r="O28" s="26"/>
      <c r="P28" s="26"/>
      <c r="Q28" s="43"/>
      <c r="R28" s="43"/>
      <c r="S28" s="43"/>
      <c r="T28" s="43"/>
      <c r="U28" s="43"/>
      <c r="V28" s="43"/>
      <c r="W28" s="43"/>
      <c r="X28" s="30"/>
      <c r="AH28" s="24"/>
      <c r="AI28" s="24"/>
      <c r="AJ28" s="24"/>
      <c r="AK28" s="24"/>
    </row>
    <row r="29" spans="1:37" x14ac:dyDescent="0.25">
      <c r="A29" s="24"/>
      <c r="B29" s="24"/>
      <c r="C29" s="24"/>
      <c r="D29" s="24"/>
      <c r="E29" s="24"/>
      <c r="F29" s="24"/>
      <c r="G29" s="24"/>
      <c r="H29" s="24"/>
      <c r="I29" s="24"/>
      <c r="J29" s="24"/>
      <c r="K29" s="24"/>
      <c r="L29" s="24"/>
      <c r="M29" s="24"/>
      <c r="N29" s="24"/>
      <c r="O29" s="26"/>
      <c r="P29" s="26"/>
      <c r="Q29" s="43"/>
      <c r="R29" s="43"/>
      <c r="S29" s="43"/>
      <c r="T29" s="43"/>
      <c r="U29" s="43"/>
      <c r="V29" s="43"/>
      <c r="W29" s="43"/>
      <c r="X29" s="30"/>
      <c r="AH29" s="24"/>
      <c r="AI29" s="24"/>
      <c r="AJ29" s="24"/>
      <c r="AK29" s="24"/>
    </row>
    <row r="30" spans="1:37" x14ac:dyDescent="0.25">
      <c r="A30" s="24"/>
      <c r="B30" s="24"/>
      <c r="C30" s="24"/>
      <c r="D30" s="24"/>
      <c r="E30" s="24"/>
      <c r="F30" s="24"/>
      <c r="G30" s="24"/>
      <c r="H30" s="24"/>
      <c r="I30" s="24"/>
      <c r="J30" s="24"/>
      <c r="K30" s="24"/>
      <c r="L30" s="24"/>
      <c r="M30" s="24"/>
      <c r="N30" s="24"/>
      <c r="O30" s="26"/>
      <c r="P30" s="26"/>
      <c r="Q30" s="43"/>
      <c r="R30" s="43"/>
      <c r="S30" s="43"/>
      <c r="T30" s="43"/>
      <c r="U30" s="43"/>
      <c r="V30" s="43"/>
      <c r="W30" s="43"/>
      <c r="X30" s="30"/>
      <c r="AH30" s="24"/>
      <c r="AI30" s="24"/>
      <c r="AJ30" s="24"/>
      <c r="AK30" s="24"/>
    </row>
    <row r="31" spans="1:37" x14ac:dyDescent="0.25">
      <c r="A31" s="24"/>
      <c r="B31" s="24"/>
      <c r="C31" s="24"/>
      <c r="D31" s="24"/>
      <c r="E31" s="24"/>
      <c r="F31" s="24"/>
      <c r="G31" s="24"/>
      <c r="H31" s="24"/>
      <c r="I31" s="24"/>
      <c r="J31" s="24"/>
      <c r="K31" s="24"/>
      <c r="L31" s="24"/>
      <c r="M31" s="24"/>
      <c r="N31" s="24"/>
      <c r="O31" s="26"/>
      <c r="P31" s="26"/>
      <c r="Q31" s="43"/>
      <c r="R31" s="43"/>
      <c r="S31" s="43"/>
      <c r="T31" s="43"/>
      <c r="U31" s="43"/>
      <c r="V31" s="43"/>
      <c r="W31" s="43"/>
      <c r="X31" s="30"/>
      <c r="AH31" s="24"/>
      <c r="AI31" s="24"/>
      <c r="AJ31" s="24"/>
      <c r="AK31" s="24"/>
    </row>
    <row r="32" spans="1:37" x14ac:dyDescent="0.25">
      <c r="O32" s="43"/>
      <c r="P32" s="43"/>
      <c r="Q32" s="43"/>
      <c r="R32" s="43"/>
      <c r="S32" s="43"/>
      <c r="T32" s="43"/>
      <c r="U32" s="43"/>
      <c r="V32" s="43"/>
      <c r="W32" s="43"/>
      <c r="X32" s="30"/>
      <c r="AH32" s="24"/>
      <c r="AI32" s="24"/>
      <c r="AJ32" s="24"/>
      <c r="AK32" s="24"/>
    </row>
    <row r="33" spans="15:37" x14ac:dyDescent="0.25">
      <c r="O33" s="43"/>
      <c r="P33" s="43"/>
      <c r="Q33" s="43"/>
      <c r="R33" s="43"/>
      <c r="S33" s="43"/>
      <c r="T33" s="43"/>
      <c r="U33" s="43"/>
      <c r="V33" s="43"/>
      <c r="W33" s="43"/>
      <c r="X33" s="30"/>
      <c r="AH33" s="24"/>
      <c r="AI33" s="24"/>
      <c r="AJ33" s="24"/>
      <c r="AK33" s="24"/>
    </row>
    <row r="34" spans="15:37" x14ac:dyDescent="0.25">
      <c r="O34" s="44"/>
      <c r="P34" s="44"/>
      <c r="Q34" s="44"/>
      <c r="R34" s="44"/>
      <c r="S34" s="44"/>
      <c r="T34" s="44"/>
      <c r="U34" s="43"/>
      <c r="V34" s="43"/>
      <c r="W34" s="43"/>
      <c r="X34" s="30"/>
      <c r="AH34" s="24"/>
      <c r="AI34" s="24"/>
      <c r="AJ34" s="24"/>
      <c r="AK34" s="24"/>
    </row>
    <row r="35" spans="15:37" x14ac:dyDescent="0.25">
      <c r="O35" s="26"/>
      <c r="P35" s="26"/>
      <c r="Q35" s="26"/>
      <c r="R35" s="26"/>
      <c r="S35" s="26"/>
      <c r="T35" s="26"/>
      <c r="U35" s="43"/>
      <c r="V35" s="43"/>
      <c r="W35" s="43"/>
      <c r="X35" s="30"/>
      <c r="AH35" s="24"/>
      <c r="AI35" s="24"/>
      <c r="AJ35" s="24"/>
      <c r="AK35" s="24"/>
    </row>
    <row r="36" spans="15:37" x14ac:dyDescent="0.25">
      <c r="O36" s="26"/>
      <c r="P36" s="26"/>
      <c r="Q36" s="26"/>
      <c r="R36" s="26"/>
      <c r="S36" s="26"/>
      <c r="T36" s="26"/>
      <c r="U36" s="43"/>
      <c r="V36" s="43"/>
      <c r="W36" s="43"/>
      <c r="X36" s="30"/>
      <c r="AH36" s="24"/>
      <c r="AI36" s="24"/>
      <c r="AJ36" s="24"/>
      <c r="AK36" s="24"/>
    </row>
    <row r="37" spans="15:37" x14ac:dyDescent="0.25">
      <c r="O37" s="26"/>
      <c r="P37" s="26"/>
      <c r="Q37" s="26"/>
      <c r="R37" s="26"/>
      <c r="S37" s="26"/>
      <c r="T37" s="26"/>
      <c r="U37" s="43"/>
      <c r="V37" s="43"/>
      <c r="W37" s="43"/>
      <c r="X37" s="30"/>
      <c r="AH37" s="24"/>
      <c r="AI37" s="24"/>
      <c r="AJ37" s="24"/>
      <c r="AK37" s="24"/>
    </row>
    <row r="38" spans="15:37" x14ac:dyDescent="0.25">
      <c r="O38" s="43"/>
      <c r="P38" s="43"/>
      <c r="Q38" s="43"/>
      <c r="R38" s="43"/>
      <c r="S38" s="43"/>
      <c r="T38" s="43"/>
      <c r="U38" s="43"/>
      <c r="V38" s="43"/>
      <c r="W38" s="43"/>
      <c r="X38" s="30"/>
      <c r="AH38" s="24"/>
      <c r="AI38" s="24"/>
      <c r="AJ38" s="24"/>
      <c r="AK38" s="24"/>
    </row>
    <row r="39" spans="15:37" x14ac:dyDescent="0.25">
      <c r="O39" s="44"/>
      <c r="P39" s="44"/>
      <c r="Q39" s="44"/>
      <c r="R39" s="44"/>
      <c r="S39" s="44"/>
      <c r="T39" s="44"/>
      <c r="U39" s="44"/>
      <c r="V39" s="44"/>
      <c r="W39" s="44"/>
      <c r="X39" s="30"/>
      <c r="AH39" s="24"/>
      <c r="AI39" s="24"/>
      <c r="AJ39" s="24"/>
      <c r="AK39" s="24"/>
    </row>
    <row r="40" spans="15:37" x14ac:dyDescent="0.25">
      <c r="O40" s="26"/>
      <c r="P40" s="26"/>
      <c r="Q40" s="26"/>
      <c r="R40" s="26"/>
      <c r="S40" s="26"/>
      <c r="T40" s="26"/>
      <c r="U40" s="26"/>
      <c r="V40" s="26"/>
      <c r="W40" s="26"/>
      <c r="X40" s="30"/>
      <c r="AH40" s="24"/>
      <c r="AI40" s="24"/>
      <c r="AJ40" s="24"/>
      <c r="AK40" s="24"/>
    </row>
    <row r="41" spans="15:37" x14ac:dyDescent="0.25">
      <c r="O41" s="26"/>
      <c r="P41" s="26"/>
      <c r="Q41" s="26"/>
      <c r="R41" s="26"/>
      <c r="S41" s="26"/>
      <c r="T41" s="26"/>
      <c r="U41" s="26"/>
      <c r="V41" s="26"/>
      <c r="W41" s="26"/>
      <c r="X41" s="30"/>
      <c r="AH41" s="24"/>
      <c r="AI41" s="24"/>
      <c r="AJ41" s="24"/>
      <c r="AK41" s="24"/>
    </row>
    <row r="42" spans="15:37" x14ac:dyDescent="0.25">
      <c r="O42" s="26"/>
      <c r="P42" s="26"/>
      <c r="Q42" s="26"/>
      <c r="R42" s="26"/>
      <c r="S42" s="26"/>
      <c r="T42" s="26"/>
      <c r="U42" s="26"/>
      <c r="V42" s="26"/>
      <c r="W42" s="26"/>
      <c r="X42" s="30"/>
      <c r="AH42" s="24"/>
      <c r="AI42" s="24"/>
      <c r="AJ42" s="24"/>
      <c r="AK42" s="24"/>
    </row>
    <row r="43" spans="15:37" x14ac:dyDescent="0.25">
      <c r="O43" s="26"/>
      <c r="P43" s="26"/>
      <c r="Q43" s="26"/>
      <c r="R43" s="26"/>
      <c r="S43" s="26"/>
      <c r="T43" s="26"/>
      <c r="U43" s="26"/>
      <c r="V43" s="26"/>
      <c r="W43" s="26"/>
      <c r="X43" s="30"/>
      <c r="AH43" s="24"/>
      <c r="AI43" s="24"/>
      <c r="AJ43" s="24"/>
      <c r="AK43" s="24"/>
    </row>
    <row r="44" spans="15:37" x14ac:dyDescent="0.25">
      <c r="O44" s="30"/>
      <c r="P44" s="30"/>
      <c r="Q44" s="30"/>
      <c r="R44" s="30"/>
      <c r="S44" s="30"/>
      <c r="T44" s="30"/>
      <c r="U44" s="30"/>
      <c r="V44" s="30"/>
      <c r="W44" s="30"/>
      <c r="X44" s="30"/>
      <c r="AH44" s="24"/>
      <c r="AI44" s="24"/>
      <c r="AJ44" s="24"/>
      <c r="AK44" s="24"/>
    </row>
    <row r="45" spans="15:37" x14ac:dyDescent="0.25">
      <c r="AH45" s="24"/>
      <c r="AI45" s="24"/>
      <c r="AJ45" s="24"/>
      <c r="AK45" s="24"/>
    </row>
    <row r="46" spans="15:37" x14ac:dyDescent="0.25">
      <c r="AH46" s="24"/>
      <c r="AI46" s="24"/>
      <c r="AJ46" s="24"/>
      <c r="AK46" s="24"/>
    </row>
    <row r="47" spans="15:37" x14ac:dyDescent="0.25">
      <c r="AH47" s="24"/>
      <c r="AI47" s="24"/>
      <c r="AJ47" s="24"/>
      <c r="AK47" s="24"/>
    </row>
    <row r="48" spans="15:37" x14ac:dyDescent="0.25">
      <c r="AH48" s="24"/>
      <c r="AI48" s="24"/>
      <c r="AJ48" s="24"/>
      <c r="AK48" s="24"/>
    </row>
    <row r="49" spans="34:37" x14ac:dyDescent="0.25">
      <c r="AH49" s="24"/>
      <c r="AI49" s="24"/>
      <c r="AJ49" s="24"/>
      <c r="AK49" s="24"/>
    </row>
    <row r="50" spans="34:37" x14ac:dyDescent="0.25">
      <c r="AH50" s="24"/>
      <c r="AI50" s="24"/>
      <c r="AJ50" s="24"/>
      <c r="AK50" s="24"/>
    </row>
    <row r="51" spans="34:37" x14ac:dyDescent="0.25">
      <c r="AH51" s="24"/>
      <c r="AI51" s="24"/>
      <c r="AJ51" s="24"/>
      <c r="AK51" s="24"/>
    </row>
    <row r="52" spans="34:37" x14ac:dyDescent="0.25">
      <c r="AH52" s="24"/>
      <c r="AI52" s="24"/>
      <c r="AJ52" s="24"/>
      <c r="AK52" s="24"/>
    </row>
    <row r="53" spans="34:37" x14ac:dyDescent="0.25">
      <c r="AH53" s="24"/>
      <c r="AI53" s="24"/>
      <c r="AJ53" s="24"/>
      <c r="AK53" s="24"/>
    </row>
    <row r="54" spans="34:37" x14ac:dyDescent="0.25">
      <c r="AH54" s="24"/>
      <c r="AI54" s="24"/>
      <c r="AJ54" s="24"/>
      <c r="AK54" s="24"/>
    </row>
    <row r="55" spans="34:37" x14ac:dyDescent="0.25">
      <c r="AH55" s="24"/>
      <c r="AI55" s="24"/>
      <c r="AJ55" s="24"/>
      <c r="AK55" s="24"/>
    </row>
    <row r="56" spans="34:37" x14ac:dyDescent="0.25">
      <c r="AH56" s="24"/>
      <c r="AI56" s="24"/>
      <c r="AJ56" s="24"/>
      <c r="AK56" s="24"/>
    </row>
    <row r="57" spans="34:37" x14ac:dyDescent="0.25">
      <c r="AH57" s="24"/>
      <c r="AI57" s="24"/>
      <c r="AJ57" s="24"/>
      <c r="AK57" s="24"/>
    </row>
    <row r="58" spans="34:37" x14ac:dyDescent="0.25">
      <c r="AH58" s="24"/>
      <c r="AI58" s="24"/>
      <c r="AJ58" s="24"/>
      <c r="AK58" s="24"/>
    </row>
    <row r="59" spans="34:37" x14ac:dyDescent="0.25">
      <c r="AH59" s="24"/>
      <c r="AI59" s="24"/>
      <c r="AJ59" s="24"/>
      <c r="AK59" s="24"/>
    </row>
    <row r="60" spans="34:37" x14ac:dyDescent="0.25">
      <c r="AH60" s="24"/>
      <c r="AI60" s="24"/>
      <c r="AJ60" s="24"/>
      <c r="AK60" s="24"/>
    </row>
    <row r="61" spans="34:37" x14ac:dyDescent="0.25">
      <c r="AH61" s="24"/>
      <c r="AI61" s="24"/>
      <c r="AJ61" s="24"/>
      <c r="AK61" s="24"/>
    </row>
    <row r="62" spans="34:37" x14ac:dyDescent="0.25">
      <c r="AH62" s="24"/>
      <c r="AI62" s="24"/>
      <c r="AJ62" s="24"/>
      <c r="AK62" s="24"/>
    </row>
    <row r="63" spans="34:37" x14ac:dyDescent="0.25">
      <c r="AH63" s="24"/>
      <c r="AI63" s="24"/>
      <c r="AJ63" s="24"/>
      <c r="AK63" s="24"/>
    </row>
    <row r="64" spans="34:37" x14ac:dyDescent="0.25">
      <c r="AH64" s="24"/>
      <c r="AI64" s="24"/>
      <c r="AJ64" s="24"/>
      <c r="AK64" s="24"/>
    </row>
    <row r="65" spans="34:37" x14ac:dyDescent="0.25">
      <c r="AH65" s="24"/>
      <c r="AI65" s="24"/>
      <c r="AJ65" s="24"/>
      <c r="AK65" s="24"/>
    </row>
    <row r="66" spans="34:37" x14ac:dyDescent="0.25">
      <c r="AH66" s="24"/>
      <c r="AI66" s="24"/>
      <c r="AJ66" s="24"/>
      <c r="AK66" s="24"/>
    </row>
    <row r="67" spans="34:37" x14ac:dyDescent="0.25">
      <c r="AH67" s="24"/>
      <c r="AI67" s="24"/>
      <c r="AJ67" s="24"/>
      <c r="AK67" s="24"/>
    </row>
    <row r="68" spans="34:37" x14ac:dyDescent="0.25">
      <c r="AH68" s="24"/>
      <c r="AI68" s="24"/>
      <c r="AJ68" s="24"/>
      <c r="AK68" s="24"/>
    </row>
    <row r="69" spans="34:37" x14ac:dyDescent="0.25">
      <c r="AH69" s="24"/>
      <c r="AI69" s="24"/>
      <c r="AJ69" s="24"/>
      <c r="AK69" s="24"/>
    </row>
    <row r="70" spans="34:37" x14ac:dyDescent="0.25">
      <c r="AH70" s="24"/>
      <c r="AI70" s="24"/>
      <c r="AJ70" s="24"/>
      <c r="AK70" s="24"/>
    </row>
    <row r="71" spans="34:37" x14ac:dyDescent="0.25">
      <c r="AH71" s="24"/>
      <c r="AI71" s="24"/>
      <c r="AJ71" s="24"/>
      <c r="AK71" s="24"/>
    </row>
    <row r="72" spans="34:37" x14ac:dyDescent="0.25">
      <c r="AH72" s="24"/>
      <c r="AI72" s="24"/>
      <c r="AJ72" s="24"/>
      <c r="AK72" s="24"/>
    </row>
    <row r="73" spans="34:37" x14ac:dyDescent="0.25">
      <c r="AH73" s="24"/>
      <c r="AI73" s="24"/>
      <c r="AJ73" s="24"/>
      <c r="AK73" s="24"/>
    </row>
    <row r="74" spans="34:37" x14ac:dyDescent="0.25">
      <c r="AH74" s="24"/>
      <c r="AI74" s="24"/>
      <c r="AJ74" s="24"/>
      <c r="AK74" s="24"/>
    </row>
    <row r="75" spans="34:37" x14ac:dyDescent="0.25">
      <c r="AH75" s="24"/>
      <c r="AI75" s="24"/>
      <c r="AJ75" s="24"/>
      <c r="AK75" s="24"/>
    </row>
    <row r="76" spans="34:37" x14ac:dyDescent="0.25">
      <c r="AH76" s="24"/>
      <c r="AI76" s="24"/>
      <c r="AJ76" s="24"/>
      <c r="AK76" s="24"/>
    </row>
    <row r="77" spans="34:37" x14ac:dyDescent="0.25">
      <c r="AH77" s="24"/>
      <c r="AI77" s="24"/>
      <c r="AJ77" s="24"/>
      <c r="AK77" s="24"/>
    </row>
    <row r="78" spans="34:37" x14ac:dyDescent="0.25">
      <c r="AH78" s="24"/>
      <c r="AI78" s="24"/>
      <c r="AJ78" s="24"/>
      <c r="AK78" s="24"/>
    </row>
    <row r="79" spans="34:37" x14ac:dyDescent="0.25">
      <c r="AH79" s="24"/>
      <c r="AI79" s="24"/>
      <c r="AJ79" s="24"/>
      <c r="AK79" s="24"/>
    </row>
    <row r="80" spans="34:37" x14ac:dyDescent="0.25">
      <c r="AH80" s="24"/>
      <c r="AI80" s="24"/>
      <c r="AJ80" s="24"/>
      <c r="AK80" s="24"/>
    </row>
    <row r="81" spans="34:37" x14ac:dyDescent="0.25">
      <c r="AH81" s="24"/>
      <c r="AI81" s="24"/>
      <c r="AJ81" s="24"/>
      <c r="AK81" s="24"/>
    </row>
    <row r="82" spans="34:37" x14ac:dyDescent="0.25">
      <c r="AH82" s="24"/>
      <c r="AI82" s="24"/>
      <c r="AJ82" s="24"/>
      <c r="AK82" s="24"/>
    </row>
    <row r="83" spans="34:37" x14ac:dyDescent="0.25">
      <c r="AH83" s="24"/>
      <c r="AI83" s="24"/>
      <c r="AJ83" s="24"/>
      <c r="AK83" s="24"/>
    </row>
    <row r="84" spans="34:37" x14ac:dyDescent="0.25">
      <c r="AH84" s="24"/>
      <c r="AI84" s="24"/>
      <c r="AJ84" s="24"/>
      <c r="AK84" s="24"/>
    </row>
    <row r="85" spans="34:37" x14ac:dyDescent="0.25">
      <c r="AH85" s="24"/>
      <c r="AI85" s="24"/>
      <c r="AJ85" s="24"/>
      <c r="AK85" s="24"/>
    </row>
    <row r="86" spans="34:37" x14ac:dyDescent="0.25">
      <c r="AH86" s="24"/>
      <c r="AI86" s="24"/>
      <c r="AJ86" s="24"/>
      <c r="AK86" s="24"/>
    </row>
    <row r="87" spans="34:37" x14ac:dyDescent="0.25">
      <c r="AH87" s="24"/>
      <c r="AI87" s="24"/>
      <c r="AJ87" s="24"/>
      <c r="AK87" s="24"/>
    </row>
    <row r="88" spans="34:37" x14ac:dyDescent="0.25">
      <c r="AH88" s="24"/>
      <c r="AI88" s="24"/>
      <c r="AJ88" s="24"/>
      <c r="AK88" s="24"/>
    </row>
    <row r="89" spans="34:37" x14ac:dyDescent="0.25">
      <c r="AH89" s="24"/>
      <c r="AI89" s="24"/>
      <c r="AJ89" s="24"/>
      <c r="AK89" s="24"/>
    </row>
    <row r="90" spans="34:37" x14ac:dyDescent="0.25">
      <c r="AH90" s="24"/>
      <c r="AI90" s="24"/>
      <c r="AJ90" s="24"/>
      <c r="AK90" s="24"/>
    </row>
    <row r="91" spans="34:37" x14ac:dyDescent="0.25">
      <c r="AH91" s="24"/>
      <c r="AI91" s="24"/>
      <c r="AJ91" s="24"/>
      <c r="AK91" s="24"/>
    </row>
    <row r="92" spans="34:37" x14ac:dyDescent="0.25">
      <c r="AH92" s="24"/>
      <c r="AI92" s="24"/>
      <c r="AJ92" s="24"/>
      <c r="AK92" s="24"/>
    </row>
    <row r="93" spans="34:37" x14ac:dyDescent="0.25">
      <c r="AH93" s="24"/>
      <c r="AI93" s="24"/>
      <c r="AJ93" s="24"/>
      <c r="AK93" s="24"/>
    </row>
    <row r="94" spans="34:37" x14ac:dyDescent="0.25">
      <c r="AH94" s="24"/>
      <c r="AI94" s="24"/>
      <c r="AJ94" s="24"/>
      <c r="AK94" s="24"/>
    </row>
    <row r="95" spans="34:37" x14ac:dyDescent="0.25">
      <c r="AH95" s="24"/>
      <c r="AI95" s="24"/>
      <c r="AJ95" s="24"/>
      <c r="AK95" s="24"/>
    </row>
    <row r="96" spans="34:37" x14ac:dyDescent="0.25">
      <c r="AH96" s="24"/>
      <c r="AI96" s="24"/>
      <c r="AJ96" s="24"/>
      <c r="AK96" s="24"/>
    </row>
    <row r="97" spans="34:37" x14ac:dyDescent="0.25">
      <c r="AH97" s="24"/>
      <c r="AI97" s="24"/>
      <c r="AJ97" s="24"/>
      <c r="AK97" s="24"/>
    </row>
    <row r="98" spans="34:37" x14ac:dyDescent="0.25">
      <c r="AH98" s="24"/>
      <c r="AI98" s="24"/>
      <c r="AJ98" s="24"/>
      <c r="AK98" s="24"/>
    </row>
    <row r="99" spans="34:37" x14ac:dyDescent="0.25">
      <c r="AH99" s="24"/>
      <c r="AI99" s="24"/>
      <c r="AJ99" s="24"/>
      <c r="AK99" s="24"/>
    </row>
    <row r="100" spans="34:37" x14ac:dyDescent="0.25">
      <c r="AH100" s="24"/>
      <c r="AI100" s="24"/>
      <c r="AJ100" s="24"/>
      <c r="AK100" s="24"/>
    </row>
    <row r="101" spans="34:37" x14ac:dyDescent="0.25">
      <c r="AH101" s="24"/>
      <c r="AI101" s="24"/>
      <c r="AJ101" s="24"/>
      <c r="AK101" s="24"/>
    </row>
    <row r="102" spans="34:37" x14ac:dyDescent="0.25">
      <c r="AH102" s="24"/>
      <c r="AI102" s="24"/>
      <c r="AJ102" s="24"/>
      <c r="AK102" s="24"/>
    </row>
    <row r="103" spans="34:37" x14ac:dyDescent="0.25">
      <c r="AH103" s="24"/>
      <c r="AI103" s="24"/>
      <c r="AJ103" s="24"/>
      <c r="AK103" s="24"/>
    </row>
    <row r="104" spans="34:37" x14ac:dyDescent="0.25">
      <c r="AH104" s="24"/>
      <c r="AI104" s="24"/>
      <c r="AJ104" s="24"/>
      <c r="AK104" s="24"/>
    </row>
    <row r="105" spans="34:37" x14ac:dyDescent="0.25">
      <c r="AH105" s="24"/>
      <c r="AI105" s="24"/>
      <c r="AJ105" s="24"/>
      <c r="AK105" s="24"/>
    </row>
    <row r="106" spans="34:37" x14ac:dyDescent="0.25">
      <c r="AH106" s="24"/>
      <c r="AI106" s="24"/>
      <c r="AJ106" s="24"/>
      <c r="AK106" s="24"/>
    </row>
    <row r="107" spans="34:37" x14ac:dyDescent="0.25">
      <c r="AH107" s="24"/>
      <c r="AI107" s="24"/>
      <c r="AJ107" s="24"/>
      <c r="AK107" s="24"/>
    </row>
    <row r="108" spans="34:37" x14ac:dyDescent="0.25">
      <c r="AH108" s="24"/>
      <c r="AI108" s="24"/>
      <c r="AJ108" s="24"/>
      <c r="AK108" s="24"/>
    </row>
    <row r="109" spans="34:37" x14ac:dyDescent="0.25">
      <c r="AH109" s="24"/>
      <c r="AI109" s="24"/>
      <c r="AJ109" s="24"/>
      <c r="AK109" s="24"/>
    </row>
    <row r="110" spans="34:37" x14ac:dyDescent="0.25">
      <c r="AH110" s="24"/>
      <c r="AI110" s="24"/>
      <c r="AJ110" s="24"/>
      <c r="AK110" s="24"/>
    </row>
    <row r="111" spans="34:37" x14ac:dyDescent="0.25">
      <c r="AH111" s="24"/>
      <c r="AI111" s="24"/>
      <c r="AJ111" s="24"/>
      <c r="AK111" s="24"/>
    </row>
    <row r="112" spans="34:37" x14ac:dyDescent="0.25">
      <c r="AH112" s="24"/>
      <c r="AI112" s="24"/>
      <c r="AJ112" s="24"/>
      <c r="AK112" s="24"/>
    </row>
    <row r="113" spans="34:37" x14ac:dyDescent="0.25">
      <c r="AH113" s="24"/>
      <c r="AI113" s="24"/>
      <c r="AJ113" s="24"/>
      <c r="AK113" s="24"/>
    </row>
    <row r="114" spans="34:37" x14ac:dyDescent="0.25">
      <c r="AH114" s="24"/>
      <c r="AI114" s="24"/>
      <c r="AJ114" s="24"/>
      <c r="AK114" s="24"/>
    </row>
    <row r="115" spans="34:37" x14ac:dyDescent="0.25">
      <c r="AH115" s="24"/>
      <c r="AI115" s="24"/>
      <c r="AJ115" s="24"/>
      <c r="AK115" s="24"/>
    </row>
    <row r="116" spans="34:37" x14ac:dyDescent="0.25">
      <c r="AH116" s="24"/>
      <c r="AI116" s="24"/>
      <c r="AJ116" s="24"/>
      <c r="AK116" s="24"/>
    </row>
    <row r="117" spans="34:37" x14ac:dyDescent="0.25">
      <c r="AH117" s="24"/>
      <c r="AI117" s="24"/>
      <c r="AJ117" s="24"/>
      <c r="AK117" s="24"/>
    </row>
    <row r="118" spans="34:37" x14ac:dyDescent="0.25">
      <c r="AH118" s="24"/>
      <c r="AI118" s="24"/>
      <c r="AJ118" s="24"/>
      <c r="AK118" s="24"/>
    </row>
    <row r="119" spans="34:37" x14ac:dyDescent="0.25">
      <c r="AH119" s="24"/>
      <c r="AI119" s="24"/>
      <c r="AJ119" s="24"/>
      <c r="AK119" s="24"/>
    </row>
    <row r="120" spans="34:37" x14ac:dyDescent="0.25">
      <c r="AH120" s="24"/>
      <c r="AI120" s="24"/>
      <c r="AJ120" s="24"/>
      <c r="AK120" s="24"/>
    </row>
    <row r="121" spans="34:37" x14ac:dyDescent="0.25">
      <c r="AH121" s="24"/>
      <c r="AI121" s="24"/>
      <c r="AJ121" s="24"/>
      <c r="AK121" s="24"/>
    </row>
    <row r="122" spans="34:37" x14ac:dyDescent="0.25">
      <c r="AH122" s="24"/>
      <c r="AI122" s="24"/>
      <c r="AJ122" s="24"/>
      <c r="AK122" s="24"/>
    </row>
    <row r="123" spans="34:37" x14ac:dyDescent="0.25">
      <c r="AH123" s="24"/>
      <c r="AI123" s="24"/>
      <c r="AJ123" s="24"/>
      <c r="AK123" s="24"/>
    </row>
    <row r="124" spans="34:37" x14ac:dyDescent="0.25">
      <c r="AH124" s="24"/>
      <c r="AI124" s="24"/>
      <c r="AJ124" s="24"/>
      <c r="AK124" s="24"/>
    </row>
    <row r="125" spans="34:37" x14ac:dyDescent="0.25">
      <c r="AH125" s="24"/>
      <c r="AI125" s="24"/>
      <c r="AJ125" s="24"/>
      <c r="AK125" s="24"/>
    </row>
    <row r="126" spans="34:37" x14ac:dyDescent="0.25">
      <c r="AH126" s="24"/>
      <c r="AI126" s="24"/>
      <c r="AJ126" s="24"/>
      <c r="AK126" s="24"/>
    </row>
    <row r="127" spans="34:37" x14ac:dyDescent="0.25">
      <c r="AH127" s="24"/>
      <c r="AI127" s="24"/>
      <c r="AJ127" s="24"/>
      <c r="AK127" s="24"/>
    </row>
    <row r="128" spans="34:37" x14ac:dyDescent="0.25">
      <c r="AH128" s="24"/>
      <c r="AI128" s="24"/>
      <c r="AJ128" s="24"/>
      <c r="AK128" s="24"/>
    </row>
    <row r="129" spans="34:37" x14ac:dyDescent="0.25">
      <c r="AH129" s="24"/>
      <c r="AI129" s="24"/>
      <c r="AJ129" s="24"/>
      <c r="AK129" s="24"/>
    </row>
    <row r="130" spans="34:37" x14ac:dyDescent="0.25">
      <c r="AH130" s="24"/>
      <c r="AI130" s="24"/>
      <c r="AJ130" s="24"/>
      <c r="AK130" s="24"/>
    </row>
    <row r="131" spans="34:37" x14ac:dyDescent="0.25">
      <c r="AH131" s="24"/>
      <c r="AI131" s="24"/>
      <c r="AJ131" s="24"/>
      <c r="AK131" s="24"/>
    </row>
    <row r="132" spans="34:37" x14ac:dyDescent="0.25">
      <c r="AH132" s="24"/>
      <c r="AI132" s="24"/>
      <c r="AJ132" s="24"/>
      <c r="AK132" s="24"/>
    </row>
    <row r="133" spans="34:37" x14ac:dyDescent="0.25">
      <c r="AH133" s="24"/>
      <c r="AI133" s="24"/>
      <c r="AJ133" s="24"/>
      <c r="AK133" s="24"/>
    </row>
    <row r="134" spans="34:37" x14ac:dyDescent="0.25">
      <c r="AH134" s="24"/>
      <c r="AI134" s="24"/>
      <c r="AJ134" s="24"/>
      <c r="AK134" s="24"/>
    </row>
    <row r="135" spans="34:37" x14ac:dyDescent="0.25">
      <c r="AH135" s="24"/>
      <c r="AI135" s="24"/>
      <c r="AJ135" s="24"/>
      <c r="AK135" s="24"/>
    </row>
    <row r="136" spans="34:37" x14ac:dyDescent="0.25">
      <c r="AH136" s="24"/>
      <c r="AI136" s="24"/>
      <c r="AJ136" s="24"/>
      <c r="AK136" s="24"/>
    </row>
    <row r="137" spans="34:37" x14ac:dyDescent="0.25">
      <c r="AH137" s="24"/>
      <c r="AI137" s="24"/>
      <c r="AJ137" s="24"/>
      <c r="AK137" s="24"/>
    </row>
    <row r="138" spans="34:37" x14ac:dyDescent="0.25">
      <c r="AH138" s="24"/>
      <c r="AI138" s="24"/>
      <c r="AJ138" s="24"/>
      <c r="AK138" s="24"/>
    </row>
    <row r="139" spans="34:37" x14ac:dyDescent="0.25">
      <c r="AH139" s="24"/>
      <c r="AI139" s="24"/>
      <c r="AJ139" s="24"/>
      <c r="AK139" s="24"/>
    </row>
    <row r="140" spans="34:37" x14ac:dyDescent="0.25">
      <c r="AH140" s="24"/>
      <c r="AI140" s="24"/>
      <c r="AJ140" s="24"/>
      <c r="AK140" s="24"/>
    </row>
    <row r="141" spans="34:37" x14ac:dyDescent="0.25">
      <c r="AH141" s="24"/>
      <c r="AI141" s="24"/>
      <c r="AJ141" s="24"/>
      <c r="AK141" s="24"/>
    </row>
    <row r="142" spans="34:37" x14ac:dyDescent="0.25">
      <c r="AH142" s="24"/>
      <c r="AI142" s="24"/>
      <c r="AJ142" s="24"/>
      <c r="AK142" s="24"/>
    </row>
    <row r="143" spans="34:37" x14ac:dyDescent="0.25">
      <c r="AH143" s="24"/>
      <c r="AI143" s="24"/>
      <c r="AJ143" s="24"/>
      <c r="AK143" s="24"/>
    </row>
    <row r="144" spans="34:37" x14ac:dyDescent="0.25">
      <c r="AH144" s="24"/>
      <c r="AI144" s="24"/>
      <c r="AJ144" s="24"/>
      <c r="AK144" s="24"/>
    </row>
    <row r="145" spans="34:37" x14ac:dyDescent="0.25">
      <c r="AH145" s="24"/>
      <c r="AI145" s="24"/>
      <c r="AJ145" s="24"/>
      <c r="AK145" s="24"/>
    </row>
    <row r="146" spans="34:37" x14ac:dyDescent="0.25">
      <c r="AH146" s="24"/>
      <c r="AI146" s="24"/>
      <c r="AJ146" s="24"/>
      <c r="AK146" s="24"/>
    </row>
    <row r="147" spans="34:37" x14ac:dyDescent="0.25">
      <c r="AH147" s="24"/>
      <c r="AI147" s="24"/>
      <c r="AJ147" s="24"/>
      <c r="AK147" s="24"/>
    </row>
    <row r="148" spans="34:37" x14ac:dyDescent="0.25">
      <c r="AH148" s="24"/>
      <c r="AI148" s="24"/>
      <c r="AJ148" s="24"/>
      <c r="AK148" s="24"/>
    </row>
    <row r="149" spans="34:37" x14ac:dyDescent="0.25">
      <c r="AH149" s="24"/>
      <c r="AI149" s="24"/>
      <c r="AJ149" s="24"/>
      <c r="AK149" s="24"/>
    </row>
    <row r="150" spans="34:37" x14ac:dyDescent="0.25">
      <c r="AH150" s="24"/>
      <c r="AI150" s="24"/>
      <c r="AJ150" s="24"/>
      <c r="AK150" s="24"/>
    </row>
    <row r="151" spans="34:37" x14ac:dyDescent="0.25">
      <c r="AH151" s="24"/>
      <c r="AI151" s="24"/>
      <c r="AJ151" s="24"/>
      <c r="AK151" s="24"/>
    </row>
    <row r="152" spans="34:37" x14ac:dyDescent="0.25">
      <c r="AH152" s="24"/>
      <c r="AI152" s="24"/>
      <c r="AJ152" s="24"/>
      <c r="AK152" s="24"/>
    </row>
    <row r="153" spans="34:37" x14ac:dyDescent="0.25">
      <c r="AH153" s="24"/>
      <c r="AI153" s="24"/>
      <c r="AJ153" s="24"/>
      <c r="AK153" s="24"/>
    </row>
    <row r="154" spans="34:37" x14ac:dyDescent="0.25">
      <c r="AH154" s="24"/>
      <c r="AI154" s="24"/>
      <c r="AJ154" s="24"/>
      <c r="AK154" s="24"/>
    </row>
    <row r="155" spans="34:37" x14ac:dyDescent="0.25">
      <c r="AH155" s="24"/>
      <c r="AI155" s="24"/>
      <c r="AJ155" s="24"/>
      <c r="AK155" s="24"/>
    </row>
    <row r="156" spans="34:37" x14ac:dyDescent="0.25">
      <c r="AH156" s="24"/>
      <c r="AI156" s="24"/>
      <c r="AJ156" s="24"/>
      <c r="AK156" s="24"/>
    </row>
    <row r="157" spans="34:37" x14ac:dyDescent="0.25">
      <c r="AH157" s="24"/>
      <c r="AI157" s="24"/>
      <c r="AJ157" s="24"/>
      <c r="AK157" s="24"/>
    </row>
    <row r="158" spans="34:37" x14ac:dyDescent="0.25">
      <c r="AH158" s="24"/>
      <c r="AI158" s="24"/>
      <c r="AJ158" s="24"/>
      <c r="AK158" s="24"/>
    </row>
    <row r="159" spans="34:37" x14ac:dyDescent="0.25">
      <c r="AH159" s="24"/>
      <c r="AI159" s="24"/>
      <c r="AJ159" s="24"/>
      <c r="AK159" s="24"/>
    </row>
    <row r="160" spans="34:37" x14ac:dyDescent="0.25">
      <c r="AH160" s="24"/>
      <c r="AI160" s="24"/>
      <c r="AJ160" s="24"/>
      <c r="AK160" s="24"/>
    </row>
    <row r="161" spans="34:37" x14ac:dyDescent="0.25">
      <c r="AH161" s="24"/>
      <c r="AI161" s="24"/>
      <c r="AJ161" s="24"/>
      <c r="AK161" s="24"/>
    </row>
    <row r="162" spans="34:37" x14ac:dyDescent="0.25">
      <c r="AH162" s="24"/>
      <c r="AI162" s="24"/>
      <c r="AJ162" s="24"/>
      <c r="AK162" s="24"/>
    </row>
    <row r="163" spans="34:37" x14ac:dyDescent="0.25">
      <c r="AH163" s="24"/>
      <c r="AI163" s="24"/>
      <c r="AJ163" s="24"/>
      <c r="AK163" s="24"/>
    </row>
    <row r="164" spans="34:37" x14ac:dyDescent="0.25">
      <c r="AH164" s="24"/>
      <c r="AI164" s="24"/>
      <c r="AJ164" s="24"/>
      <c r="AK164" s="24"/>
    </row>
    <row r="165" spans="34:37" x14ac:dyDescent="0.25">
      <c r="AH165" s="24"/>
      <c r="AI165" s="24"/>
      <c r="AJ165" s="24"/>
      <c r="AK165" s="24"/>
    </row>
    <row r="166" spans="34:37" x14ac:dyDescent="0.25">
      <c r="AH166" s="24"/>
      <c r="AI166" s="24"/>
      <c r="AJ166" s="24"/>
      <c r="AK166" s="24"/>
    </row>
    <row r="167" spans="34:37" x14ac:dyDescent="0.25">
      <c r="AH167" s="24"/>
      <c r="AI167" s="24"/>
      <c r="AJ167" s="24"/>
      <c r="AK167" s="24"/>
    </row>
    <row r="168" spans="34:37" x14ac:dyDescent="0.25">
      <c r="AH168" s="24"/>
      <c r="AI168" s="24"/>
      <c r="AJ168" s="24"/>
      <c r="AK168" s="24"/>
    </row>
    <row r="169" spans="34:37" x14ac:dyDescent="0.25">
      <c r="AH169" s="24"/>
      <c r="AI169" s="24"/>
      <c r="AJ169" s="24"/>
      <c r="AK169" s="24"/>
    </row>
    <row r="170" spans="34:37" x14ac:dyDescent="0.25">
      <c r="AH170" s="24"/>
      <c r="AI170" s="24"/>
      <c r="AJ170" s="24"/>
      <c r="AK170" s="24"/>
    </row>
    <row r="171" spans="34:37" x14ac:dyDescent="0.25">
      <c r="AH171" s="24"/>
      <c r="AI171" s="24"/>
      <c r="AJ171" s="24"/>
      <c r="AK171" s="24"/>
    </row>
    <row r="172" spans="34:37" x14ac:dyDescent="0.25">
      <c r="AH172" s="24"/>
      <c r="AI172" s="24"/>
      <c r="AJ172" s="24"/>
      <c r="AK172" s="24"/>
    </row>
    <row r="173" spans="34:37" x14ac:dyDescent="0.25">
      <c r="AH173" s="24"/>
      <c r="AI173" s="24"/>
      <c r="AJ173" s="24"/>
      <c r="AK173" s="24"/>
    </row>
    <row r="174" spans="34:37" x14ac:dyDescent="0.25">
      <c r="AH174" s="24"/>
      <c r="AI174" s="24"/>
      <c r="AJ174" s="24"/>
      <c r="AK174" s="24"/>
    </row>
    <row r="175" spans="34:37" x14ac:dyDescent="0.25">
      <c r="AH175" s="24"/>
      <c r="AI175" s="24"/>
      <c r="AJ175" s="24"/>
      <c r="AK175" s="24"/>
    </row>
    <row r="176" spans="34:37" x14ac:dyDescent="0.25">
      <c r="AH176" s="24"/>
      <c r="AI176" s="24"/>
      <c r="AJ176" s="24"/>
      <c r="AK176" s="24"/>
    </row>
    <row r="177" spans="34:37" x14ac:dyDescent="0.25">
      <c r="AH177" s="24"/>
      <c r="AI177" s="24"/>
      <c r="AJ177" s="24"/>
      <c r="AK177" s="24"/>
    </row>
    <row r="178" spans="34:37" x14ac:dyDescent="0.25">
      <c r="AH178" s="24"/>
      <c r="AI178" s="24"/>
      <c r="AJ178" s="24"/>
      <c r="AK178" s="24"/>
    </row>
    <row r="179" spans="34:37" x14ac:dyDescent="0.25">
      <c r="AH179" s="24"/>
      <c r="AI179" s="24"/>
      <c r="AJ179" s="24"/>
      <c r="AK179" s="24"/>
    </row>
    <row r="180" spans="34:37" x14ac:dyDescent="0.25">
      <c r="AH180" s="24"/>
      <c r="AI180" s="24"/>
      <c r="AJ180" s="24"/>
      <c r="AK180" s="24"/>
    </row>
    <row r="181" spans="34:37" x14ac:dyDescent="0.25">
      <c r="AH181" s="24"/>
      <c r="AI181" s="24"/>
      <c r="AJ181" s="24"/>
      <c r="AK181" s="24"/>
    </row>
    <row r="182" spans="34:37" x14ac:dyDescent="0.25">
      <c r="AH182" s="24"/>
      <c r="AI182" s="24"/>
      <c r="AJ182" s="24"/>
      <c r="AK182" s="24"/>
    </row>
    <row r="183" spans="34:37" x14ac:dyDescent="0.25">
      <c r="AH183" s="24"/>
      <c r="AI183" s="24"/>
      <c r="AJ183" s="24"/>
      <c r="AK183" s="24"/>
    </row>
    <row r="184" spans="34:37" x14ac:dyDescent="0.25">
      <c r="AH184" s="24"/>
      <c r="AI184" s="24"/>
      <c r="AJ184" s="24"/>
      <c r="AK184" s="24"/>
    </row>
    <row r="185" spans="34:37" x14ac:dyDescent="0.25">
      <c r="AH185" s="24"/>
      <c r="AI185" s="24"/>
      <c r="AJ185" s="24"/>
      <c r="AK185" s="24"/>
    </row>
    <row r="186" spans="34:37" x14ac:dyDescent="0.25">
      <c r="AH186" s="24"/>
      <c r="AI186" s="24"/>
      <c r="AJ186" s="24"/>
      <c r="AK186" s="24"/>
    </row>
    <row r="187" spans="34:37" x14ac:dyDescent="0.25">
      <c r="AH187" s="24"/>
      <c r="AI187" s="24"/>
      <c r="AJ187" s="24"/>
      <c r="AK187" s="24"/>
    </row>
    <row r="188" spans="34:37" x14ac:dyDescent="0.25">
      <c r="AH188" s="24"/>
      <c r="AI188" s="24"/>
      <c r="AJ188" s="24"/>
      <c r="AK188" s="24"/>
    </row>
    <row r="189" spans="34:37" x14ac:dyDescent="0.25">
      <c r="AH189" s="24"/>
      <c r="AI189" s="24"/>
      <c r="AJ189" s="24"/>
      <c r="AK189" s="24"/>
    </row>
    <row r="190" spans="34:37" x14ac:dyDescent="0.25">
      <c r="AH190" s="24"/>
      <c r="AI190" s="24"/>
      <c r="AJ190" s="24"/>
      <c r="AK190" s="24"/>
    </row>
    <row r="191" spans="34:37" x14ac:dyDescent="0.25">
      <c r="AH191" s="24"/>
      <c r="AI191" s="24"/>
      <c r="AJ191" s="24"/>
      <c r="AK191" s="24"/>
    </row>
    <row r="192" spans="34:37" x14ac:dyDescent="0.25">
      <c r="AH192" s="24"/>
      <c r="AI192" s="24"/>
      <c r="AJ192" s="24"/>
      <c r="AK192" s="24"/>
    </row>
    <row r="193" spans="34:37" x14ac:dyDescent="0.25">
      <c r="AH193" s="24"/>
      <c r="AI193" s="24"/>
      <c r="AJ193" s="24"/>
      <c r="AK193" s="24"/>
    </row>
    <row r="194" spans="34:37" x14ac:dyDescent="0.25">
      <c r="AH194" s="24"/>
      <c r="AI194" s="24"/>
      <c r="AJ194" s="24"/>
      <c r="AK194" s="24"/>
    </row>
    <row r="195" spans="34:37" x14ac:dyDescent="0.25">
      <c r="AH195" s="24"/>
      <c r="AI195" s="24"/>
      <c r="AJ195" s="24"/>
      <c r="AK195" s="24"/>
    </row>
    <row r="196" spans="34:37" x14ac:dyDescent="0.25">
      <c r="AH196" s="24"/>
      <c r="AI196" s="24"/>
      <c r="AJ196" s="24"/>
      <c r="AK196" s="24"/>
    </row>
    <row r="197" spans="34:37" x14ac:dyDescent="0.25">
      <c r="AH197" s="24"/>
      <c r="AI197" s="24"/>
      <c r="AJ197" s="24"/>
      <c r="AK197" s="24"/>
    </row>
    <row r="198" spans="34:37" x14ac:dyDescent="0.25">
      <c r="AH198" s="24"/>
      <c r="AI198" s="24"/>
      <c r="AJ198" s="24"/>
      <c r="AK198" s="24"/>
    </row>
    <row r="199" spans="34:37" x14ac:dyDescent="0.25">
      <c r="AH199" s="24"/>
      <c r="AI199" s="24"/>
      <c r="AJ199" s="24"/>
      <c r="AK199" s="24"/>
    </row>
    <row r="200" spans="34:37" x14ac:dyDescent="0.25">
      <c r="AH200" s="24"/>
      <c r="AI200" s="24"/>
      <c r="AJ200" s="24"/>
      <c r="AK200" s="24"/>
    </row>
    <row r="201" spans="34:37" x14ac:dyDescent="0.25">
      <c r="AH201" s="24"/>
      <c r="AI201" s="24"/>
      <c r="AJ201" s="24"/>
      <c r="AK201" s="24"/>
    </row>
    <row r="202" spans="34:37" x14ac:dyDescent="0.25">
      <c r="AH202" s="24"/>
      <c r="AI202" s="24"/>
      <c r="AJ202" s="24"/>
      <c r="AK202" s="24"/>
    </row>
    <row r="203" spans="34:37" x14ac:dyDescent="0.25">
      <c r="AH203" s="24"/>
      <c r="AI203" s="24"/>
      <c r="AJ203" s="24"/>
      <c r="AK203" s="24"/>
    </row>
    <row r="204" spans="34:37" x14ac:dyDescent="0.25">
      <c r="AH204" s="24"/>
      <c r="AI204" s="24"/>
      <c r="AJ204" s="24"/>
      <c r="AK204" s="24"/>
    </row>
    <row r="205" spans="34:37" x14ac:dyDescent="0.25">
      <c r="AH205" s="24"/>
      <c r="AI205" s="24"/>
      <c r="AJ205" s="24"/>
      <c r="AK205" s="24"/>
    </row>
    <row r="206" spans="34:37" x14ac:dyDescent="0.25">
      <c r="AH206" s="24"/>
      <c r="AI206" s="24"/>
      <c r="AJ206" s="24"/>
      <c r="AK206" s="24"/>
    </row>
    <row r="207" spans="34:37" x14ac:dyDescent="0.25">
      <c r="AH207" s="24"/>
      <c r="AI207" s="24"/>
      <c r="AJ207" s="24"/>
      <c r="AK207" s="24"/>
    </row>
    <row r="208" spans="34:37" x14ac:dyDescent="0.25">
      <c r="AH208" s="24"/>
      <c r="AI208" s="24"/>
      <c r="AJ208" s="24"/>
      <c r="AK208" s="24"/>
    </row>
    <row r="209" spans="34:37" x14ac:dyDescent="0.25">
      <c r="AH209" s="24"/>
      <c r="AI209" s="24"/>
      <c r="AJ209" s="24"/>
      <c r="AK209" s="24"/>
    </row>
    <row r="210" spans="34:37" x14ac:dyDescent="0.25">
      <c r="AH210" s="24"/>
      <c r="AI210" s="24"/>
      <c r="AJ210" s="24"/>
      <c r="AK210" s="24"/>
    </row>
    <row r="211" spans="34:37" x14ac:dyDescent="0.25">
      <c r="AH211" s="24"/>
      <c r="AI211" s="24"/>
      <c r="AJ211" s="24"/>
      <c r="AK211" s="24"/>
    </row>
    <row r="212" spans="34:37" x14ac:dyDescent="0.25">
      <c r="AH212" s="24"/>
      <c r="AI212" s="24"/>
      <c r="AJ212" s="24"/>
      <c r="AK212" s="24"/>
    </row>
    <row r="213" spans="34:37" x14ac:dyDescent="0.25">
      <c r="AH213" s="24"/>
      <c r="AI213" s="24"/>
      <c r="AJ213" s="24"/>
      <c r="AK213" s="24"/>
    </row>
    <row r="214" spans="34:37" x14ac:dyDescent="0.25">
      <c r="AH214" s="24"/>
      <c r="AI214" s="24"/>
      <c r="AJ214" s="24"/>
      <c r="AK214" s="24"/>
    </row>
    <row r="215" spans="34:37" x14ac:dyDescent="0.25">
      <c r="AH215" s="24"/>
      <c r="AI215" s="24"/>
      <c r="AJ215" s="24"/>
      <c r="AK215" s="24"/>
    </row>
    <row r="216" spans="34:37" x14ac:dyDescent="0.25">
      <c r="AH216" s="24"/>
      <c r="AI216" s="24"/>
      <c r="AJ216" s="24"/>
      <c r="AK216" s="24"/>
    </row>
    <row r="217" spans="34:37" x14ac:dyDescent="0.25">
      <c r="AH217" s="24"/>
      <c r="AI217" s="24"/>
      <c r="AJ217" s="24"/>
      <c r="AK217" s="24"/>
    </row>
    <row r="218" spans="34:37" x14ac:dyDescent="0.25">
      <c r="AH218" s="24"/>
      <c r="AI218" s="24"/>
      <c r="AJ218" s="24"/>
      <c r="AK218" s="24"/>
    </row>
    <row r="219" spans="34:37" x14ac:dyDescent="0.25">
      <c r="AH219" s="24"/>
      <c r="AI219" s="24"/>
      <c r="AJ219" s="24"/>
      <c r="AK219" s="24"/>
    </row>
    <row r="220" spans="34:37" x14ac:dyDescent="0.25">
      <c r="AH220" s="24"/>
      <c r="AI220" s="24"/>
      <c r="AJ220" s="24"/>
      <c r="AK220" s="24"/>
    </row>
    <row r="221" spans="34:37" x14ac:dyDescent="0.25">
      <c r="AH221" s="24"/>
      <c r="AI221" s="24"/>
      <c r="AJ221" s="24"/>
      <c r="AK221" s="24"/>
    </row>
    <row r="222" spans="34:37" x14ac:dyDescent="0.25">
      <c r="AH222" s="24"/>
      <c r="AI222" s="24"/>
      <c r="AJ222" s="24"/>
      <c r="AK222" s="24"/>
    </row>
    <row r="223" spans="34:37" x14ac:dyDescent="0.25">
      <c r="AH223" s="24"/>
      <c r="AI223" s="24"/>
      <c r="AJ223" s="24"/>
      <c r="AK223" s="24"/>
    </row>
    <row r="224" spans="34:37" x14ac:dyDescent="0.25">
      <c r="AH224" s="24"/>
      <c r="AI224" s="24"/>
      <c r="AJ224" s="24"/>
      <c r="AK224" s="24"/>
    </row>
    <row r="225" spans="34:37" x14ac:dyDescent="0.25">
      <c r="AH225" s="24"/>
      <c r="AI225" s="24"/>
      <c r="AJ225" s="24"/>
      <c r="AK225" s="24"/>
    </row>
    <row r="226" spans="34:37" x14ac:dyDescent="0.25">
      <c r="AH226" s="24"/>
      <c r="AI226" s="24"/>
      <c r="AJ226" s="24"/>
      <c r="AK226" s="24"/>
    </row>
    <row r="227" spans="34:37" x14ac:dyDescent="0.25">
      <c r="AH227" s="24"/>
      <c r="AI227" s="24"/>
      <c r="AJ227" s="24"/>
      <c r="AK227" s="24"/>
    </row>
    <row r="228" spans="34:37" x14ac:dyDescent="0.25">
      <c r="AH228" s="24"/>
      <c r="AI228" s="24"/>
      <c r="AJ228" s="24"/>
      <c r="AK228" s="24"/>
    </row>
    <row r="229" spans="34:37" x14ac:dyDescent="0.25">
      <c r="AH229" s="24"/>
      <c r="AI229" s="24"/>
      <c r="AJ229" s="24"/>
      <c r="AK229" s="24"/>
    </row>
    <row r="230" spans="34:37" x14ac:dyDescent="0.25">
      <c r="AH230" s="24"/>
      <c r="AI230" s="24"/>
      <c r="AJ230" s="24"/>
      <c r="AK230" s="24"/>
    </row>
    <row r="231" spans="34:37" x14ac:dyDescent="0.25">
      <c r="AH231" s="24"/>
      <c r="AI231" s="24"/>
      <c r="AJ231" s="24"/>
      <c r="AK231" s="24"/>
    </row>
    <row r="232" spans="34:37" x14ac:dyDescent="0.25">
      <c r="AH232" s="24"/>
      <c r="AI232" s="24"/>
      <c r="AJ232" s="24"/>
      <c r="AK232" s="24"/>
    </row>
    <row r="233" spans="34:37" x14ac:dyDescent="0.25">
      <c r="AH233" s="24"/>
      <c r="AI233" s="24"/>
      <c r="AJ233" s="24"/>
      <c r="AK233" s="24"/>
    </row>
    <row r="234" spans="34:37" x14ac:dyDescent="0.25">
      <c r="AH234" s="24"/>
      <c r="AI234" s="24"/>
      <c r="AJ234" s="24"/>
      <c r="AK234" s="24"/>
    </row>
    <row r="235" spans="34:37" x14ac:dyDescent="0.25">
      <c r="AH235" s="24"/>
      <c r="AI235" s="24"/>
      <c r="AJ235" s="24"/>
      <c r="AK235" s="24"/>
    </row>
    <row r="236" spans="34:37" x14ac:dyDescent="0.25">
      <c r="AH236" s="24"/>
      <c r="AI236" s="24"/>
      <c r="AJ236" s="24"/>
      <c r="AK236" s="24"/>
    </row>
    <row r="237" spans="34:37" x14ac:dyDescent="0.25">
      <c r="AH237" s="24"/>
      <c r="AI237" s="24"/>
      <c r="AJ237" s="24"/>
      <c r="AK237" s="24"/>
    </row>
    <row r="238" spans="34:37" x14ac:dyDescent="0.25">
      <c r="AH238" s="24"/>
      <c r="AI238" s="24"/>
      <c r="AJ238" s="24"/>
      <c r="AK238" s="24"/>
    </row>
    <row r="239" spans="34:37" x14ac:dyDescent="0.25">
      <c r="AH239" s="24"/>
      <c r="AI239" s="24"/>
      <c r="AJ239" s="24"/>
      <c r="AK239" s="24"/>
    </row>
    <row r="240" spans="34:37" x14ac:dyDescent="0.25">
      <c r="AH240" s="24"/>
      <c r="AI240" s="24"/>
      <c r="AJ240" s="24"/>
      <c r="AK240" s="24"/>
    </row>
    <row r="241" spans="34:37" x14ac:dyDescent="0.25">
      <c r="AH241" s="24"/>
      <c r="AI241" s="24"/>
      <c r="AJ241" s="24"/>
      <c r="AK241" s="24"/>
    </row>
    <row r="242" spans="34:37" x14ac:dyDescent="0.25">
      <c r="AH242" s="24"/>
      <c r="AI242" s="24"/>
      <c r="AJ242" s="24"/>
      <c r="AK242" s="24"/>
    </row>
    <row r="243" spans="34:37" x14ac:dyDescent="0.25">
      <c r="AH243" s="24"/>
      <c r="AI243" s="24"/>
      <c r="AJ243" s="24"/>
      <c r="AK243" s="24"/>
    </row>
    <row r="244" spans="34:37" x14ac:dyDescent="0.25">
      <c r="AH244" s="24"/>
      <c r="AI244" s="24"/>
      <c r="AJ244" s="24"/>
      <c r="AK244" s="24"/>
    </row>
    <row r="245" spans="34:37" x14ac:dyDescent="0.25">
      <c r="AH245" s="24"/>
      <c r="AI245" s="24"/>
      <c r="AJ245" s="24"/>
      <c r="AK245" s="24"/>
    </row>
    <row r="246" spans="34:37" x14ac:dyDescent="0.25">
      <c r="AH246" s="24"/>
      <c r="AI246" s="24"/>
      <c r="AJ246" s="24"/>
      <c r="AK246" s="24"/>
    </row>
    <row r="247" spans="34:37" x14ac:dyDescent="0.25">
      <c r="AH247" s="24"/>
      <c r="AI247" s="24"/>
      <c r="AJ247" s="24"/>
      <c r="AK247" s="24"/>
    </row>
    <row r="248" spans="34:37" x14ac:dyDescent="0.25">
      <c r="AH248" s="24"/>
      <c r="AI248" s="24"/>
      <c r="AJ248" s="24"/>
      <c r="AK248" s="24"/>
    </row>
    <row r="249" spans="34:37" x14ac:dyDescent="0.25">
      <c r="AH249" s="24"/>
      <c r="AI249" s="24"/>
      <c r="AJ249" s="24"/>
      <c r="AK249" s="24"/>
    </row>
    <row r="250" spans="34:37" x14ac:dyDescent="0.25">
      <c r="AH250" s="24"/>
      <c r="AI250" s="24"/>
      <c r="AJ250" s="24"/>
      <c r="AK250" s="24"/>
    </row>
    <row r="251" spans="34:37" x14ac:dyDescent="0.25">
      <c r="AH251" s="24"/>
      <c r="AI251" s="24"/>
      <c r="AJ251" s="24"/>
      <c r="AK251" s="24"/>
    </row>
    <row r="252" spans="34:37" x14ac:dyDescent="0.25">
      <c r="AH252" s="24"/>
      <c r="AI252" s="24"/>
      <c r="AJ252" s="24"/>
      <c r="AK252" s="24"/>
    </row>
    <row r="253" spans="34:37" x14ac:dyDescent="0.25">
      <c r="AH253" s="24"/>
      <c r="AI253" s="24"/>
      <c r="AJ253" s="24"/>
      <c r="AK253" s="24"/>
    </row>
    <row r="254" spans="34:37" x14ac:dyDescent="0.25">
      <c r="AH254" s="24"/>
      <c r="AI254" s="24"/>
      <c r="AJ254" s="24"/>
      <c r="AK254" s="24"/>
    </row>
    <row r="255" spans="34:37" x14ac:dyDescent="0.25">
      <c r="AH255" s="24"/>
      <c r="AI255" s="24"/>
      <c r="AJ255" s="24"/>
      <c r="AK255" s="24"/>
    </row>
    <row r="256" spans="34:37" x14ac:dyDescent="0.25">
      <c r="AH256" s="24"/>
      <c r="AI256" s="24"/>
      <c r="AJ256" s="24"/>
      <c r="AK256" s="24"/>
    </row>
    <row r="257" spans="34:37" x14ac:dyDescent="0.25">
      <c r="AH257" s="24"/>
      <c r="AI257" s="24"/>
      <c r="AJ257" s="24"/>
      <c r="AK257" s="24"/>
    </row>
    <row r="258" spans="34:37" x14ac:dyDescent="0.25">
      <c r="AH258" s="24"/>
      <c r="AI258" s="24"/>
      <c r="AJ258" s="24"/>
      <c r="AK258" s="24"/>
    </row>
    <row r="259" spans="34:37" x14ac:dyDescent="0.25">
      <c r="AH259" s="24"/>
      <c r="AI259" s="24"/>
      <c r="AJ259" s="24"/>
      <c r="AK259" s="24"/>
    </row>
    <row r="260" spans="34:37" x14ac:dyDescent="0.25">
      <c r="AH260" s="24"/>
      <c r="AI260" s="24"/>
      <c r="AJ260" s="24"/>
      <c r="AK260" s="24"/>
    </row>
    <row r="261" spans="34:37" x14ac:dyDescent="0.25">
      <c r="AH261" s="24"/>
      <c r="AI261" s="24"/>
      <c r="AJ261" s="24"/>
      <c r="AK261" s="24"/>
    </row>
    <row r="262" spans="34:37" x14ac:dyDescent="0.25">
      <c r="AH262" s="24"/>
      <c r="AI262" s="24"/>
      <c r="AJ262" s="24"/>
      <c r="AK262" s="24"/>
    </row>
    <row r="263" spans="34:37" x14ac:dyDescent="0.25">
      <c r="AH263" s="24"/>
      <c r="AI263" s="24"/>
      <c r="AJ263" s="24"/>
      <c r="AK263" s="24"/>
    </row>
    <row r="264" spans="34:37" x14ac:dyDescent="0.25">
      <c r="AH264" s="24"/>
      <c r="AI264" s="24"/>
      <c r="AJ264" s="24"/>
      <c r="AK264" s="24"/>
    </row>
    <row r="265" spans="34:37" x14ac:dyDescent="0.25">
      <c r="AH265" s="24"/>
      <c r="AI265" s="24"/>
      <c r="AJ265" s="24"/>
      <c r="AK265" s="24"/>
    </row>
    <row r="266" spans="34:37" x14ac:dyDescent="0.25">
      <c r="AH266" s="24"/>
      <c r="AI266" s="24"/>
      <c r="AJ266" s="24"/>
      <c r="AK266" s="24"/>
    </row>
    <row r="267" spans="34:37" x14ac:dyDescent="0.25">
      <c r="AH267" s="24"/>
      <c r="AI267" s="24"/>
      <c r="AJ267" s="24"/>
      <c r="AK267" s="24"/>
    </row>
    <row r="268" spans="34:37" x14ac:dyDescent="0.25">
      <c r="AH268" s="24"/>
      <c r="AI268" s="24"/>
      <c r="AJ268" s="24"/>
      <c r="AK268" s="24"/>
    </row>
    <row r="269" spans="34:37" x14ac:dyDescent="0.25">
      <c r="AH269" s="24"/>
      <c r="AI269" s="24"/>
      <c r="AJ269" s="24"/>
      <c r="AK269" s="24"/>
    </row>
    <row r="270" spans="34:37" x14ac:dyDescent="0.25">
      <c r="AH270" s="24"/>
      <c r="AI270" s="24"/>
      <c r="AJ270" s="24"/>
      <c r="AK270" s="24"/>
    </row>
    <row r="271" spans="34:37" x14ac:dyDescent="0.25">
      <c r="AH271" s="24"/>
      <c r="AI271" s="24"/>
      <c r="AJ271" s="24"/>
      <c r="AK271" s="24"/>
    </row>
    <row r="272" spans="34:37" x14ac:dyDescent="0.25">
      <c r="AH272" s="24"/>
      <c r="AI272" s="24"/>
      <c r="AJ272" s="24"/>
      <c r="AK272" s="24"/>
    </row>
    <row r="273" spans="34:37" x14ac:dyDescent="0.25">
      <c r="AH273" s="24"/>
      <c r="AI273" s="24"/>
      <c r="AJ273" s="24"/>
      <c r="AK273" s="24"/>
    </row>
    <row r="274" spans="34:37" x14ac:dyDescent="0.25">
      <c r="AH274" s="24"/>
      <c r="AI274" s="24"/>
      <c r="AJ274" s="24"/>
      <c r="AK274" s="24"/>
    </row>
    <row r="275" spans="34:37" x14ac:dyDescent="0.25">
      <c r="AH275" s="24"/>
      <c r="AI275" s="24"/>
      <c r="AJ275" s="24"/>
      <c r="AK275" s="24"/>
    </row>
    <row r="276" spans="34:37" x14ac:dyDescent="0.25">
      <c r="AH276" s="24"/>
      <c r="AI276" s="24"/>
      <c r="AJ276" s="24"/>
      <c r="AK276" s="24"/>
    </row>
    <row r="277" spans="34:37" x14ac:dyDescent="0.25">
      <c r="AH277" s="24"/>
      <c r="AI277" s="24"/>
      <c r="AJ277" s="24"/>
      <c r="AK277" s="24"/>
    </row>
    <row r="278" spans="34:37" x14ac:dyDescent="0.25">
      <c r="AH278" s="24"/>
      <c r="AI278" s="24"/>
      <c r="AJ278" s="24"/>
      <c r="AK278" s="24"/>
    </row>
    <row r="279" spans="34:37" x14ac:dyDescent="0.25">
      <c r="AH279" s="24"/>
      <c r="AI279" s="24"/>
      <c r="AJ279" s="24"/>
      <c r="AK279" s="24"/>
    </row>
    <row r="280" spans="34:37" x14ac:dyDescent="0.25">
      <c r="AH280" s="24"/>
      <c r="AI280" s="24"/>
      <c r="AJ280" s="24"/>
      <c r="AK280" s="24"/>
    </row>
    <row r="281" spans="34:37" x14ac:dyDescent="0.25">
      <c r="AH281" s="24"/>
      <c r="AI281" s="24"/>
      <c r="AJ281" s="24"/>
      <c r="AK281" s="24"/>
    </row>
    <row r="282" spans="34:37" x14ac:dyDescent="0.25">
      <c r="AH282" s="24"/>
      <c r="AI282" s="24"/>
      <c r="AJ282" s="24"/>
      <c r="AK282" s="24"/>
    </row>
    <row r="283" spans="34:37" x14ac:dyDescent="0.25">
      <c r="AH283" s="24"/>
      <c r="AI283" s="24"/>
      <c r="AJ283" s="24"/>
      <c r="AK283" s="24"/>
    </row>
    <row r="284" spans="34:37" x14ac:dyDescent="0.25">
      <c r="AH284" s="24"/>
      <c r="AI284" s="24"/>
      <c r="AJ284" s="24"/>
      <c r="AK284" s="24"/>
    </row>
    <row r="285" spans="34:37" x14ac:dyDescent="0.25">
      <c r="AH285" s="24"/>
      <c r="AI285" s="24"/>
      <c r="AJ285" s="24"/>
      <c r="AK285" s="24"/>
    </row>
    <row r="286" spans="34:37" x14ac:dyDescent="0.25">
      <c r="AH286" s="24"/>
      <c r="AI286" s="24"/>
      <c r="AJ286" s="24"/>
      <c r="AK286" s="24"/>
    </row>
    <row r="287" spans="34:37" x14ac:dyDescent="0.25">
      <c r="AH287" s="24"/>
      <c r="AI287" s="24"/>
      <c r="AJ287" s="24"/>
      <c r="AK287" s="24"/>
    </row>
    <row r="288" spans="34:37" x14ac:dyDescent="0.25">
      <c r="AH288" s="24"/>
      <c r="AI288" s="24"/>
      <c r="AJ288" s="24"/>
      <c r="AK288" s="24"/>
    </row>
    <row r="289" spans="34:37" x14ac:dyDescent="0.25">
      <c r="AH289" s="24"/>
      <c r="AI289" s="24"/>
      <c r="AJ289" s="24"/>
      <c r="AK289" s="24"/>
    </row>
    <row r="290" spans="34:37" x14ac:dyDescent="0.25">
      <c r="AH290" s="24"/>
      <c r="AI290" s="24"/>
      <c r="AJ290" s="24"/>
      <c r="AK290" s="24"/>
    </row>
    <row r="291" spans="34:37" x14ac:dyDescent="0.25">
      <c r="AH291" s="24"/>
      <c r="AI291" s="24"/>
      <c r="AJ291" s="24"/>
      <c r="AK291" s="24"/>
    </row>
    <row r="292" spans="34:37" x14ac:dyDescent="0.25">
      <c r="AH292" s="24"/>
      <c r="AI292" s="24"/>
      <c r="AJ292" s="24"/>
      <c r="AK292" s="24"/>
    </row>
    <row r="293" spans="34:37" x14ac:dyDescent="0.25">
      <c r="AH293" s="24"/>
      <c r="AI293" s="24"/>
      <c r="AJ293" s="24"/>
      <c r="AK293" s="24"/>
    </row>
    <row r="294" spans="34:37" x14ac:dyDescent="0.25">
      <c r="AH294" s="24"/>
      <c r="AI294" s="24"/>
      <c r="AJ294" s="24"/>
      <c r="AK294" s="24"/>
    </row>
    <row r="295" spans="34:37" x14ac:dyDescent="0.25">
      <c r="AH295" s="24"/>
      <c r="AI295" s="24"/>
      <c r="AJ295" s="24"/>
      <c r="AK295" s="24"/>
    </row>
    <row r="296" spans="34:37" x14ac:dyDescent="0.25">
      <c r="AH296" s="24"/>
      <c r="AI296" s="24"/>
      <c r="AJ296" s="24"/>
      <c r="AK296" s="24"/>
    </row>
    <row r="297" spans="34:37" x14ac:dyDescent="0.25">
      <c r="AH297" s="24"/>
      <c r="AI297" s="24"/>
      <c r="AJ297" s="24"/>
      <c r="AK297" s="24"/>
    </row>
    <row r="298" spans="34:37" x14ac:dyDescent="0.25">
      <c r="AH298" s="24"/>
      <c r="AI298" s="24"/>
      <c r="AJ298" s="24"/>
      <c r="AK298" s="24"/>
    </row>
    <row r="299" spans="34:37" x14ac:dyDescent="0.25">
      <c r="AH299" s="24"/>
      <c r="AI299" s="24"/>
      <c r="AJ299" s="24"/>
      <c r="AK299" s="24"/>
    </row>
    <row r="300" spans="34:37" x14ac:dyDescent="0.25">
      <c r="AH300" s="24"/>
      <c r="AI300" s="24"/>
      <c r="AJ300" s="24"/>
      <c r="AK300" s="24"/>
    </row>
    <row r="301" spans="34:37" x14ac:dyDescent="0.25">
      <c r="AH301" s="24"/>
      <c r="AI301" s="24"/>
      <c r="AJ301" s="24"/>
      <c r="AK301" s="24"/>
    </row>
    <row r="302" spans="34:37" x14ac:dyDescent="0.25">
      <c r="AH302" s="24"/>
      <c r="AI302" s="24"/>
      <c r="AJ302" s="24"/>
      <c r="AK302" s="24"/>
    </row>
    <row r="303" spans="34:37" x14ac:dyDescent="0.25">
      <c r="AH303" s="24"/>
      <c r="AI303" s="24"/>
      <c r="AJ303" s="24"/>
      <c r="AK303" s="24"/>
    </row>
    <row r="304" spans="34:37" x14ac:dyDescent="0.25">
      <c r="AH304" s="24"/>
      <c r="AI304" s="24"/>
      <c r="AJ304" s="24"/>
      <c r="AK304" s="24"/>
    </row>
    <row r="305" spans="34:37" x14ac:dyDescent="0.25">
      <c r="AH305" s="24"/>
      <c r="AI305" s="24"/>
      <c r="AJ305" s="24"/>
      <c r="AK305" s="24"/>
    </row>
    <row r="306" spans="34:37" x14ac:dyDescent="0.25">
      <c r="AH306" s="24"/>
      <c r="AI306" s="24"/>
      <c r="AJ306" s="24"/>
      <c r="AK306" s="24"/>
    </row>
    <row r="307" spans="34:37" x14ac:dyDescent="0.25">
      <c r="AH307" s="24"/>
      <c r="AI307" s="24"/>
      <c r="AJ307" s="24"/>
      <c r="AK307" s="24"/>
    </row>
    <row r="308" spans="34:37" x14ac:dyDescent="0.25">
      <c r="AH308" s="24"/>
      <c r="AI308" s="24"/>
      <c r="AJ308" s="24"/>
      <c r="AK308" s="24"/>
    </row>
    <row r="309" spans="34:37" x14ac:dyDescent="0.25">
      <c r="AH309" s="24"/>
      <c r="AI309" s="24"/>
      <c r="AJ309" s="24"/>
      <c r="AK309" s="24"/>
    </row>
    <row r="310" spans="34:37" x14ac:dyDescent="0.25">
      <c r="AH310" s="24"/>
      <c r="AI310" s="24"/>
      <c r="AJ310" s="24"/>
      <c r="AK310" s="24"/>
    </row>
    <row r="311" spans="34:37" x14ac:dyDescent="0.25">
      <c r="AH311" s="24"/>
      <c r="AI311" s="24"/>
      <c r="AJ311" s="24"/>
      <c r="AK311" s="24"/>
    </row>
    <row r="312" spans="34:37" x14ac:dyDescent="0.25">
      <c r="AH312" s="24"/>
      <c r="AI312" s="24"/>
      <c r="AJ312" s="24"/>
      <c r="AK312" s="24"/>
    </row>
    <row r="313" spans="34:37" x14ac:dyDescent="0.25">
      <c r="AH313" s="24"/>
      <c r="AI313" s="24"/>
      <c r="AJ313" s="24"/>
      <c r="AK313" s="24"/>
    </row>
    <row r="314" spans="34:37" x14ac:dyDescent="0.25">
      <c r="AH314" s="24"/>
      <c r="AI314" s="24"/>
      <c r="AJ314" s="24"/>
      <c r="AK314" s="24"/>
    </row>
    <row r="315" spans="34:37" x14ac:dyDescent="0.25">
      <c r="AH315" s="24"/>
      <c r="AI315" s="24"/>
      <c r="AJ315" s="24"/>
      <c r="AK315" s="24"/>
    </row>
    <row r="316" spans="34:37" x14ac:dyDescent="0.25">
      <c r="AH316" s="24"/>
      <c r="AI316" s="24"/>
      <c r="AJ316" s="24"/>
      <c r="AK316" s="24"/>
    </row>
    <row r="317" spans="34:37" x14ac:dyDescent="0.25">
      <c r="AH317" s="24"/>
      <c r="AI317" s="24"/>
      <c r="AJ317" s="24"/>
      <c r="AK317" s="24"/>
    </row>
    <row r="318" spans="34:37" x14ac:dyDescent="0.25">
      <c r="AH318" s="24"/>
      <c r="AI318" s="24"/>
      <c r="AJ318" s="24"/>
      <c r="AK318" s="24"/>
    </row>
    <row r="319" spans="34:37" x14ac:dyDescent="0.25">
      <c r="AH319" s="24"/>
      <c r="AI319" s="24"/>
      <c r="AJ319" s="24"/>
      <c r="AK319" s="24"/>
    </row>
    <row r="320" spans="34:37" x14ac:dyDescent="0.25">
      <c r="AH320" s="24"/>
      <c r="AI320" s="24"/>
      <c r="AJ320" s="24"/>
      <c r="AK320" s="24"/>
    </row>
    <row r="321" spans="34:37" x14ac:dyDescent="0.25">
      <c r="AH321" s="24"/>
      <c r="AI321" s="24"/>
      <c r="AJ321" s="24"/>
      <c r="AK321" s="24"/>
    </row>
    <row r="322" spans="34:37" x14ac:dyDescent="0.25">
      <c r="AH322" s="24"/>
      <c r="AI322" s="24"/>
      <c r="AJ322" s="24"/>
      <c r="AK322" s="24"/>
    </row>
    <row r="323" spans="34:37" x14ac:dyDescent="0.25">
      <c r="AH323" s="24"/>
      <c r="AI323" s="24"/>
      <c r="AJ323" s="24"/>
      <c r="AK323" s="24"/>
    </row>
    <row r="324" spans="34:37" x14ac:dyDescent="0.25">
      <c r="AH324" s="24"/>
      <c r="AI324" s="24"/>
      <c r="AJ324" s="24"/>
      <c r="AK324" s="24"/>
    </row>
    <row r="325" spans="34:37" x14ac:dyDescent="0.25">
      <c r="AH325" s="24"/>
      <c r="AI325" s="24"/>
      <c r="AJ325" s="24"/>
      <c r="AK325" s="24"/>
    </row>
    <row r="326" spans="34:37" x14ac:dyDescent="0.25">
      <c r="AH326" s="24"/>
      <c r="AI326" s="24"/>
      <c r="AJ326" s="24"/>
      <c r="AK326" s="24"/>
    </row>
    <row r="327" spans="34:37" x14ac:dyDescent="0.25">
      <c r="AH327" s="24"/>
      <c r="AI327" s="24"/>
      <c r="AJ327" s="24"/>
      <c r="AK327" s="24"/>
    </row>
    <row r="328" spans="34:37" x14ac:dyDescent="0.25">
      <c r="AH328" s="24"/>
      <c r="AI328" s="24"/>
      <c r="AJ328" s="24"/>
      <c r="AK328" s="24"/>
    </row>
    <row r="329" spans="34:37" x14ac:dyDescent="0.25">
      <c r="AH329" s="24"/>
      <c r="AI329" s="24"/>
      <c r="AJ329" s="24"/>
      <c r="AK329" s="24"/>
    </row>
    <row r="330" spans="34:37" x14ac:dyDescent="0.25">
      <c r="AH330" s="24"/>
      <c r="AI330" s="24"/>
      <c r="AJ330" s="24"/>
      <c r="AK330" s="24"/>
    </row>
    <row r="331" spans="34:37" x14ac:dyDescent="0.25">
      <c r="AH331" s="24"/>
      <c r="AI331" s="24"/>
      <c r="AJ331" s="24"/>
      <c r="AK331" s="24"/>
    </row>
    <row r="332" spans="34:37" x14ac:dyDescent="0.25">
      <c r="AH332" s="24"/>
      <c r="AI332" s="24"/>
      <c r="AJ332" s="24"/>
      <c r="AK332" s="24"/>
    </row>
    <row r="333" spans="34:37" x14ac:dyDescent="0.25">
      <c r="AH333" s="24"/>
      <c r="AI333" s="24"/>
      <c r="AJ333" s="24"/>
      <c r="AK333" s="24"/>
    </row>
    <row r="334" spans="34:37" x14ac:dyDescent="0.25">
      <c r="AH334" s="24"/>
      <c r="AI334" s="24"/>
      <c r="AJ334" s="24"/>
      <c r="AK334" s="24"/>
    </row>
    <row r="335" spans="34:37" x14ac:dyDescent="0.25">
      <c r="AH335" s="24"/>
      <c r="AI335" s="24"/>
      <c r="AJ335" s="24"/>
      <c r="AK335" s="24"/>
    </row>
    <row r="336" spans="34:37" x14ac:dyDescent="0.25">
      <c r="AH336" s="24"/>
      <c r="AI336" s="24"/>
      <c r="AJ336" s="24"/>
      <c r="AK336" s="24"/>
    </row>
    <row r="337" spans="34:37" x14ac:dyDescent="0.25">
      <c r="AH337" s="24"/>
      <c r="AI337" s="24"/>
      <c r="AJ337" s="24"/>
      <c r="AK337" s="24"/>
    </row>
    <row r="338" spans="34:37" x14ac:dyDescent="0.25">
      <c r="AH338" s="24"/>
      <c r="AI338" s="24"/>
      <c r="AJ338" s="24"/>
      <c r="AK338" s="24"/>
    </row>
    <row r="339" spans="34:37" x14ac:dyDescent="0.25">
      <c r="AH339" s="24"/>
      <c r="AI339" s="24"/>
      <c r="AJ339" s="24"/>
      <c r="AK339" s="24"/>
    </row>
    <row r="340" spans="34:37" x14ac:dyDescent="0.25">
      <c r="AH340" s="24"/>
      <c r="AI340" s="24"/>
      <c r="AJ340" s="24"/>
      <c r="AK340" s="24"/>
    </row>
    <row r="341" spans="34:37" x14ac:dyDescent="0.25">
      <c r="AH341" s="24"/>
      <c r="AI341" s="24"/>
      <c r="AJ341" s="24"/>
      <c r="AK341" s="24"/>
    </row>
    <row r="342" spans="34:37" x14ac:dyDescent="0.25">
      <c r="AH342" s="24"/>
      <c r="AI342" s="24"/>
      <c r="AJ342" s="24"/>
      <c r="AK342" s="24"/>
    </row>
    <row r="343" spans="34:37" x14ac:dyDescent="0.25">
      <c r="AH343" s="24"/>
      <c r="AI343" s="24"/>
      <c r="AJ343" s="24"/>
      <c r="AK343" s="24"/>
    </row>
    <row r="344" spans="34:37" x14ac:dyDescent="0.25">
      <c r="AH344" s="24"/>
      <c r="AI344" s="24"/>
      <c r="AJ344" s="24"/>
      <c r="AK344" s="24"/>
    </row>
    <row r="345" spans="34:37" x14ac:dyDescent="0.25">
      <c r="AH345" s="24"/>
      <c r="AI345" s="24"/>
      <c r="AJ345" s="24"/>
      <c r="AK345" s="24"/>
    </row>
    <row r="346" spans="34:37" x14ac:dyDescent="0.25">
      <c r="AH346" s="24"/>
      <c r="AI346" s="24"/>
      <c r="AJ346" s="24"/>
      <c r="AK346" s="24"/>
    </row>
    <row r="347" spans="34:37" x14ac:dyDescent="0.25">
      <c r="AH347" s="24"/>
      <c r="AI347" s="24"/>
      <c r="AJ347" s="24"/>
      <c r="AK347" s="24"/>
    </row>
    <row r="348" spans="34:37" x14ac:dyDescent="0.25">
      <c r="AH348" s="24"/>
      <c r="AI348" s="24"/>
      <c r="AJ348" s="24"/>
      <c r="AK348" s="24"/>
    </row>
    <row r="349" spans="34:37" x14ac:dyDescent="0.25">
      <c r="AH349" s="24"/>
      <c r="AI349" s="24"/>
      <c r="AJ349" s="24"/>
      <c r="AK349" s="24"/>
    </row>
    <row r="350" spans="34:37" x14ac:dyDescent="0.25">
      <c r="AH350" s="24"/>
      <c r="AI350" s="24"/>
      <c r="AJ350" s="24"/>
      <c r="AK350" s="24"/>
    </row>
    <row r="351" spans="34:37" x14ac:dyDescent="0.25">
      <c r="AH351" s="24"/>
      <c r="AI351" s="24"/>
      <c r="AJ351" s="24"/>
      <c r="AK351" s="24"/>
    </row>
    <row r="352" spans="34:37" x14ac:dyDescent="0.25">
      <c r="AH352" s="24"/>
      <c r="AI352" s="24"/>
      <c r="AJ352" s="24"/>
      <c r="AK352" s="24"/>
    </row>
    <row r="353" spans="34:37" x14ac:dyDescent="0.25">
      <c r="AH353" s="24"/>
      <c r="AI353" s="24"/>
      <c r="AJ353" s="24"/>
      <c r="AK353" s="24"/>
    </row>
    <row r="354" spans="34:37" x14ac:dyDescent="0.25">
      <c r="AH354" s="24"/>
      <c r="AI354" s="24"/>
      <c r="AJ354" s="24"/>
      <c r="AK354" s="24"/>
    </row>
    <row r="355" spans="34:37" x14ac:dyDescent="0.25">
      <c r="AH355" s="24"/>
      <c r="AI355" s="24"/>
      <c r="AJ355" s="24"/>
      <c r="AK355" s="24"/>
    </row>
    <row r="356" spans="34:37" x14ac:dyDescent="0.25">
      <c r="AH356" s="24"/>
      <c r="AI356" s="24"/>
      <c r="AJ356" s="24"/>
      <c r="AK356" s="24"/>
    </row>
    <row r="357" spans="34:37" x14ac:dyDescent="0.25">
      <c r="AH357" s="24"/>
      <c r="AI357" s="24"/>
      <c r="AJ357" s="24"/>
      <c r="AK357" s="24"/>
    </row>
    <row r="358" spans="34:37" x14ac:dyDescent="0.25">
      <c r="AH358" s="24"/>
      <c r="AI358" s="24"/>
      <c r="AJ358" s="24"/>
      <c r="AK358" s="24"/>
    </row>
    <row r="359" spans="34:37" x14ac:dyDescent="0.25">
      <c r="AH359" s="24"/>
      <c r="AI359" s="24"/>
      <c r="AJ359" s="24"/>
      <c r="AK359" s="24"/>
    </row>
    <row r="360" spans="34:37" x14ac:dyDescent="0.25">
      <c r="AH360" s="24"/>
      <c r="AI360" s="24"/>
      <c r="AJ360" s="24"/>
      <c r="AK360" s="24"/>
    </row>
    <row r="361" spans="34:37" x14ac:dyDescent="0.25">
      <c r="AH361" s="24"/>
      <c r="AI361" s="24"/>
      <c r="AJ361" s="24"/>
      <c r="AK361" s="24"/>
    </row>
    <row r="362" spans="34:37" x14ac:dyDescent="0.25">
      <c r="AH362" s="24"/>
      <c r="AI362" s="24"/>
      <c r="AJ362" s="24"/>
      <c r="AK362" s="24"/>
    </row>
    <row r="363" spans="34:37" x14ac:dyDescent="0.25">
      <c r="AH363" s="24"/>
      <c r="AI363" s="24"/>
      <c r="AJ363" s="24"/>
      <c r="AK363" s="24"/>
    </row>
    <row r="364" spans="34:37" x14ac:dyDescent="0.25">
      <c r="AH364" s="24"/>
      <c r="AI364" s="24"/>
      <c r="AJ364" s="24"/>
      <c r="AK364" s="24"/>
    </row>
    <row r="365" spans="34:37" x14ac:dyDescent="0.25">
      <c r="AH365" s="24"/>
      <c r="AI365" s="24"/>
      <c r="AJ365" s="24"/>
      <c r="AK365" s="24"/>
    </row>
    <row r="366" spans="34:37" x14ac:dyDescent="0.25">
      <c r="AH366" s="24"/>
      <c r="AI366" s="24"/>
      <c r="AJ366" s="24"/>
      <c r="AK366" s="24"/>
    </row>
    <row r="367" spans="34:37" x14ac:dyDescent="0.25">
      <c r="AH367" s="24"/>
      <c r="AI367" s="24"/>
      <c r="AJ367" s="24"/>
      <c r="AK367" s="24"/>
    </row>
    <row r="368" spans="34:37" x14ac:dyDescent="0.25">
      <c r="AH368" s="24"/>
      <c r="AI368" s="24"/>
      <c r="AJ368" s="24"/>
      <c r="AK368" s="24"/>
    </row>
    <row r="369" spans="34:37" x14ac:dyDescent="0.25">
      <c r="AH369" s="24"/>
      <c r="AI369" s="24"/>
      <c r="AJ369" s="24"/>
      <c r="AK369" s="24"/>
    </row>
    <row r="370" spans="34:37" x14ac:dyDescent="0.25">
      <c r="AH370" s="24"/>
      <c r="AI370" s="24"/>
      <c r="AJ370" s="24"/>
      <c r="AK370" s="24"/>
    </row>
    <row r="371" spans="34:37" x14ac:dyDescent="0.25">
      <c r="AH371" s="24"/>
      <c r="AI371" s="24"/>
      <c r="AJ371" s="24"/>
      <c r="AK371" s="24"/>
    </row>
    <row r="372" spans="34:37" x14ac:dyDescent="0.25">
      <c r="AH372" s="24"/>
      <c r="AI372" s="24"/>
      <c r="AJ372" s="24"/>
      <c r="AK372" s="24"/>
    </row>
    <row r="373" spans="34:37" x14ac:dyDescent="0.25">
      <c r="AH373" s="24"/>
      <c r="AI373" s="24"/>
      <c r="AJ373" s="24"/>
      <c r="AK373" s="24"/>
    </row>
    <row r="374" spans="34:37" x14ac:dyDescent="0.25">
      <c r="AH374" s="24"/>
      <c r="AI374" s="24"/>
      <c r="AJ374" s="24"/>
      <c r="AK374" s="24"/>
    </row>
    <row r="375" spans="34:37" x14ac:dyDescent="0.25">
      <c r="AH375" s="24"/>
      <c r="AI375" s="24"/>
      <c r="AJ375" s="24"/>
      <c r="AK375" s="24"/>
    </row>
    <row r="376" spans="34:37" x14ac:dyDescent="0.25">
      <c r="AH376" s="24"/>
      <c r="AI376" s="24"/>
      <c r="AJ376" s="24"/>
      <c r="AK376" s="24"/>
    </row>
    <row r="377" spans="34:37" x14ac:dyDescent="0.25">
      <c r="AH377" s="24"/>
      <c r="AI377" s="24"/>
      <c r="AJ377" s="24"/>
      <c r="AK377" s="24"/>
    </row>
    <row r="378" spans="34:37" x14ac:dyDescent="0.25">
      <c r="AH378" s="24"/>
      <c r="AI378" s="24"/>
      <c r="AJ378" s="24"/>
      <c r="AK378" s="24"/>
    </row>
    <row r="379" spans="34:37" x14ac:dyDescent="0.25">
      <c r="AH379" s="24"/>
      <c r="AI379" s="24"/>
      <c r="AJ379" s="24"/>
      <c r="AK379" s="24"/>
    </row>
    <row r="380" spans="34:37" x14ac:dyDescent="0.25">
      <c r="AH380" s="24"/>
      <c r="AI380" s="24"/>
      <c r="AJ380" s="24"/>
      <c r="AK380" s="24"/>
    </row>
    <row r="381" spans="34:37" x14ac:dyDescent="0.25">
      <c r="AH381" s="24"/>
      <c r="AI381" s="24"/>
      <c r="AJ381" s="24"/>
      <c r="AK381" s="24"/>
    </row>
    <row r="382" spans="34:37" x14ac:dyDescent="0.25">
      <c r="AH382" s="24"/>
      <c r="AI382" s="24"/>
      <c r="AJ382" s="24"/>
      <c r="AK382" s="24"/>
    </row>
    <row r="383" spans="34:37" x14ac:dyDescent="0.25">
      <c r="AH383" s="24"/>
      <c r="AI383" s="24"/>
      <c r="AJ383" s="24"/>
      <c r="AK383" s="24"/>
    </row>
    <row r="384" spans="34:37" x14ac:dyDescent="0.25">
      <c r="AH384" s="24"/>
      <c r="AI384" s="24"/>
      <c r="AJ384" s="24"/>
      <c r="AK384" s="24"/>
    </row>
    <row r="385" spans="34:37" x14ac:dyDescent="0.25">
      <c r="AH385" s="24"/>
      <c r="AI385" s="24"/>
      <c r="AJ385" s="24"/>
      <c r="AK385" s="24"/>
    </row>
    <row r="386" spans="34:37" x14ac:dyDescent="0.25">
      <c r="AH386" s="24"/>
      <c r="AI386" s="24"/>
      <c r="AJ386" s="24"/>
      <c r="AK386" s="24"/>
    </row>
    <row r="387" spans="34:37" x14ac:dyDescent="0.25">
      <c r="AH387" s="24"/>
      <c r="AI387" s="24"/>
      <c r="AJ387" s="24"/>
      <c r="AK387" s="24"/>
    </row>
    <row r="388" spans="34:37" x14ac:dyDescent="0.25">
      <c r="AH388" s="24"/>
      <c r="AI388" s="24"/>
      <c r="AJ388" s="24"/>
      <c r="AK388" s="24"/>
    </row>
    <row r="389" spans="34:37" x14ac:dyDescent="0.25">
      <c r="AH389" s="24"/>
      <c r="AI389" s="24"/>
      <c r="AJ389" s="24"/>
      <c r="AK389" s="24"/>
    </row>
    <row r="390" spans="34:37" x14ac:dyDescent="0.25">
      <c r="AH390" s="24"/>
      <c r="AI390" s="24"/>
      <c r="AJ390" s="24"/>
      <c r="AK390" s="24"/>
    </row>
    <row r="391" spans="34:37" x14ac:dyDescent="0.25">
      <c r="AH391" s="24"/>
      <c r="AI391" s="24"/>
      <c r="AJ391" s="24"/>
      <c r="AK391" s="24"/>
    </row>
    <row r="392" spans="34:37" x14ac:dyDescent="0.25">
      <c r="AH392" s="24"/>
      <c r="AI392" s="24"/>
      <c r="AJ392" s="24"/>
      <c r="AK392" s="24"/>
    </row>
    <row r="393" spans="34:37" x14ac:dyDescent="0.25">
      <c r="AH393" s="24"/>
      <c r="AI393" s="24"/>
      <c r="AJ393" s="24"/>
      <c r="AK393" s="24"/>
    </row>
    <row r="394" spans="34:37" x14ac:dyDescent="0.25">
      <c r="AH394" s="24"/>
      <c r="AI394" s="24"/>
      <c r="AJ394" s="24"/>
      <c r="AK394" s="24"/>
    </row>
    <row r="395" spans="34:37" x14ac:dyDescent="0.25">
      <c r="AH395" s="24"/>
      <c r="AI395" s="24"/>
      <c r="AJ395" s="24"/>
      <c r="AK395" s="24"/>
    </row>
    <row r="396" spans="34:37" x14ac:dyDescent="0.25">
      <c r="AH396" s="24"/>
      <c r="AI396" s="24"/>
      <c r="AJ396" s="24"/>
      <c r="AK396" s="24"/>
    </row>
    <row r="397" spans="34:37" x14ac:dyDescent="0.25">
      <c r="AH397" s="24"/>
      <c r="AI397" s="24"/>
      <c r="AJ397" s="24"/>
      <c r="AK397" s="24"/>
    </row>
    <row r="398" spans="34:37" x14ac:dyDescent="0.25">
      <c r="AH398" s="24"/>
      <c r="AI398" s="24"/>
      <c r="AJ398" s="24"/>
      <c r="AK398" s="24"/>
    </row>
    <row r="399" spans="34:37" x14ac:dyDescent="0.25">
      <c r="AH399" s="24"/>
      <c r="AI399" s="24"/>
      <c r="AJ399" s="24"/>
      <c r="AK399" s="24"/>
    </row>
    <row r="400" spans="34:37" x14ac:dyDescent="0.25">
      <c r="AH400" s="24"/>
      <c r="AI400" s="24"/>
      <c r="AJ400" s="24"/>
      <c r="AK400" s="24"/>
    </row>
    <row r="401" spans="34:37" x14ac:dyDescent="0.25">
      <c r="AH401" s="24"/>
      <c r="AI401" s="24"/>
      <c r="AJ401" s="24"/>
      <c r="AK401" s="24"/>
    </row>
    <row r="402" spans="34:37" x14ac:dyDescent="0.25">
      <c r="AH402" s="24"/>
      <c r="AI402" s="24"/>
      <c r="AJ402" s="24"/>
      <c r="AK402" s="24"/>
    </row>
    <row r="403" spans="34:37" x14ac:dyDescent="0.25">
      <c r="AH403" s="24"/>
      <c r="AI403" s="24"/>
      <c r="AJ403" s="24"/>
      <c r="AK403" s="24"/>
    </row>
    <row r="404" spans="34:37" x14ac:dyDescent="0.25">
      <c r="AH404" s="24"/>
      <c r="AI404" s="24"/>
      <c r="AJ404" s="24"/>
      <c r="AK404" s="24"/>
    </row>
    <row r="405" spans="34:37" x14ac:dyDescent="0.25">
      <c r="AH405" s="24"/>
      <c r="AI405" s="24"/>
      <c r="AJ405" s="24"/>
      <c r="AK405" s="24"/>
    </row>
    <row r="406" spans="34:37" x14ac:dyDescent="0.25">
      <c r="AH406" s="24"/>
      <c r="AI406" s="24"/>
      <c r="AJ406" s="24"/>
      <c r="AK406" s="24"/>
    </row>
    <row r="407" spans="34:37" x14ac:dyDescent="0.25">
      <c r="AH407" s="24"/>
      <c r="AI407" s="24"/>
      <c r="AJ407" s="24"/>
      <c r="AK407" s="24"/>
    </row>
    <row r="408" spans="34:37" x14ac:dyDescent="0.25">
      <c r="AH408" s="24"/>
      <c r="AI408" s="24"/>
      <c r="AJ408" s="24"/>
      <c r="AK408" s="24"/>
    </row>
    <row r="409" spans="34:37" x14ac:dyDescent="0.25">
      <c r="AH409" s="24"/>
      <c r="AI409" s="24"/>
      <c r="AJ409" s="24"/>
      <c r="AK409" s="24"/>
    </row>
    <row r="410" spans="34:37" x14ac:dyDescent="0.25">
      <c r="AH410" s="24"/>
      <c r="AI410" s="24"/>
      <c r="AJ410" s="24"/>
      <c r="AK410" s="24"/>
    </row>
    <row r="411" spans="34:37" x14ac:dyDescent="0.25">
      <c r="AH411" s="24"/>
      <c r="AI411" s="24"/>
      <c r="AJ411" s="24"/>
      <c r="AK411" s="24"/>
    </row>
    <row r="412" spans="34:37" x14ac:dyDescent="0.25">
      <c r="AH412" s="24"/>
      <c r="AI412" s="24"/>
      <c r="AJ412" s="24"/>
      <c r="AK412" s="24"/>
    </row>
    <row r="413" spans="34:37" x14ac:dyDescent="0.25">
      <c r="AH413" s="24"/>
      <c r="AI413" s="24"/>
      <c r="AJ413" s="24"/>
      <c r="AK413" s="24"/>
    </row>
    <row r="414" spans="34:37" x14ac:dyDescent="0.25">
      <c r="AH414" s="24"/>
      <c r="AI414" s="24"/>
      <c r="AJ414" s="24"/>
      <c r="AK414" s="24"/>
    </row>
    <row r="415" spans="34:37" x14ac:dyDescent="0.25">
      <c r="AH415" s="24"/>
      <c r="AI415" s="24"/>
      <c r="AJ415" s="24"/>
      <c r="AK415" s="24"/>
    </row>
    <row r="416" spans="34:37" x14ac:dyDescent="0.25">
      <c r="AH416" s="24"/>
      <c r="AI416" s="24"/>
      <c r="AJ416" s="24"/>
      <c r="AK416" s="24"/>
    </row>
    <row r="417" spans="34:37" x14ac:dyDescent="0.25">
      <c r="AH417" s="24"/>
      <c r="AI417" s="24"/>
      <c r="AJ417" s="24"/>
      <c r="AK417" s="24"/>
    </row>
    <row r="418" spans="34:37" x14ac:dyDescent="0.25">
      <c r="AH418" s="24"/>
      <c r="AI418" s="24"/>
      <c r="AJ418" s="24"/>
      <c r="AK418" s="24"/>
    </row>
    <row r="419" spans="34:37" x14ac:dyDescent="0.25">
      <c r="AH419" s="24"/>
      <c r="AI419" s="24"/>
      <c r="AJ419" s="24"/>
      <c r="AK419" s="24"/>
    </row>
    <row r="420" spans="34:37" x14ac:dyDescent="0.25">
      <c r="AH420" s="24"/>
      <c r="AI420" s="24"/>
      <c r="AJ420" s="24"/>
      <c r="AK420" s="24"/>
    </row>
    <row r="421" spans="34:37" x14ac:dyDescent="0.25">
      <c r="AH421" s="24"/>
      <c r="AI421" s="24"/>
      <c r="AJ421" s="24"/>
      <c r="AK421" s="24"/>
    </row>
    <row r="422" spans="34:37" x14ac:dyDescent="0.25">
      <c r="AH422" s="24"/>
      <c r="AI422" s="24"/>
      <c r="AJ422" s="24"/>
      <c r="AK422" s="24"/>
    </row>
    <row r="423" spans="34:37" x14ac:dyDescent="0.25">
      <c r="AH423" s="24"/>
      <c r="AI423" s="24"/>
      <c r="AJ423" s="24"/>
      <c r="AK423" s="24"/>
    </row>
    <row r="424" spans="34:37" x14ac:dyDescent="0.25">
      <c r="AH424" s="24"/>
      <c r="AI424" s="24"/>
      <c r="AJ424" s="24"/>
      <c r="AK424" s="24"/>
    </row>
    <row r="425" spans="34:37" x14ac:dyDescent="0.25">
      <c r="AH425" s="24"/>
      <c r="AI425" s="24"/>
      <c r="AJ425" s="24"/>
      <c r="AK425" s="24"/>
    </row>
    <row r="426" spans="34:37" x14ac:dyDescent="0.25">
      <c r="AH426" s="24"/>
      <c r="AI426" s="24"/>
      <c r="AJ426" s="24"/>
      <c r="AK426" s="24"/>
    </row>
    <row r="427" spans="34:37" x14ac:dyDescent="0.25">
      <c r="AH427" s="24"/>
      <c r="AI427" s="24"/>
      <c r="AJ427" s="24"/>
      <c r="AK427" s="24"/>
    </row>
    <row r="428" spans="34:37" x14ac:dyDescent="0.25">
      <c r="AH428" s="24"/>
      <c r="AI428" s="24"/>
      <c r="AJ428" s="24"/>
      <c r="AK428" s="24"/>
    </row>
    <row r="429" spans="34:37" x14ac:dyDescent="0.25">
      <c r="AH429" s="24"/>
      <c r="AI429" s="24"/>
      <c r="AJ429" s="24"/>
      <c r="AK429" s="24"/>
    </row>
    <row r="430" spans="34:37" x14ac:dyDescent="0.25">
      <c r="AH430" s="24"/>
      <c r="AI430" s="24"/>
      <c r="AJ430" s="24"/>
      <c r="AK430" s="24"/>
    </row>
    <row r="431" spans="34:37" x14ac:dyDescent="0.25">
      <c r="AH431" s="24"/>
      <c r="AI431" s="24"/>
      <c r="AJ431" s="24"/>
      <c r="AK431" s="24"/>
    </row>
    <row r="432" spans="34:37" x14ac:dyDescent="0.25">
      <c r="AH432" s="24"/>
      <c r="AI432" s="24"/>
      <c r="AJ432" s="24"/>
      <c r="AK432" s="24"/>
    </row>
    <row r="433" spans="34:37" x14ac:dyDescent="0.25">
      <c r="AH433" s="24"/>
      <c r="AI433" s="24"/>
      <c r="AJ433" s="24"/>
      <c r="AK433" s="24"/>
    </row>
    <row r="434" spans="34:37" x14ac:dyDescent="0.25">
      <c r="AH434" s="24"/>
      <c r="AI434" s="24"/>
      <c r="AJ434" s="24"/>
      <c r="AK434" s="24"/>
    </row>
    <row r="435" spans="34:37" x14ac:dyDescent="0.25">
      <c r="AH435" s="24"/>
      <c r="AI435" s="24"/>
      <c r="AJ435" s="24"/>
      <c r="AK435" s="24"/>
    </row>
    <row r="436" spans="34:37" x14ac:dyDescent="0.25">
      <c r="AH436" s="24"/>
      <c r="AI436" s="24"/>
      <c r="AJ436" s="24"/>
      <c r="AK436" s="24"/>
    </row>
    <row r="437" spans="34:37" x14ac:dyDescent="0.25">
      <c r="AH437" s="24"/>
      <c r="AI437" s="24"/>
      <c r="AJ437" s="24"/>
      <c r="AK437" s="24"/>
    </row>
    <row r="438" spans="34:37" x14ac:dyDescent="0.25">
      <c r="AH438" s="24"/>
      <c r="AI438" s="24"/>
      <c r="AJ438" s="24"/>
      <c r="AK438" s="24"/>
    </row>
    <row r="439" spans="34:37" x14ac:dyDescent="0.25">
      <c r="AH439" s="24"/>
      <c r="AI439" s="24"/>
      <c r="AJ439" s="24"/>
      <c r="AK439" s="24"/>
    </row>
    <row r="440" spans="34:37" x14ac:dyDescent="0.25">
      <c r="AH440" s="24"/>
      <c r="AI440" s="24"/>
      <c r="AJ440" s="24"/>
      <c r="AK440" s="24"/>
    </row>
    <row r="441" spans="34:37" x14ac:dyDescent="0.25">
      <c r="AH441" s="24"/>
      <c r="AI441" s="24"/>
      <c r="AJ441" s="24"/>
      <c r="AK441" s="24"/>
    </row>
    <row r="442" spans="34:37" x14ac:dyDescent="0.25">
      <c r="AH442" s="24"/>
      <c r="AI442" s="24"/>
      <c r="AJ442" s="24"/>
      <c r="AK442" s="24"/>
    </row>
    <row r="443" spans="34:37" x14ac:dyDescent="0.25">
      <c r="AH443" s="24"/>
      <c r="AI443" s="24"/>
      <c r="AJ443" s="24"/>
      <c r="AK443" s="24"/>
    </row>
    <row r="444" spans="34:37" x14ac:dyDescent="0.25">
      <c r="AH444" s="24"/>
      <c r="AI444" s="24"/>
      <c r="AJ444" s="24"/>
      <c r="AK444" s="24"/>
    </row>
    <row r="445" spans="34:37" x14ac:dyDescent="0.25">
      <c r="AH445" s="24"/>
      <c r="AI445" s="24"/>
      <c r="AJ445" s="24"/>
      <c r="AK445" s="24"/>
    </row>
    <row r="446" spans="34:37" x14ac:dyDescent="0.25">
      <c r="AH446" s="24"/>
      <c r="AI446" s="24"/>
      <c r="AJ446" s="24"/>
      <c r="AK446" s="24"/>
    </row>
    <row r="447" spans="34:37" x14ac:dyDescent="0.25">
      <c r="AH447" s="24"/>
      <c r="AI447" s="24"/>
      <c r="AJ447" s="24"/>
      <c r="AK447" s="24"/>
    </row>
    <row r="448" spans="34:37" x14ac:dyDescent="0.25">
      <c r="AH448" s="24"/>
      <c r="AI448" s="24"/>
      <c r="AJ448" s="24"/>
      <c r="AK448" s="24"/>
    </row>
    <row r="449" spans="34:37" x14ac:dyDescent="0.25">
      <c r="AH449" s="24"/>
      <c r="AI449" s="24"/>
      <c r="AJ449" s="24"/>
      <c r="AK449" s="24"/>
    </row>
    <row r="450" spans="34:37" x14ac:dyDescent="0.25">
      <c r="AH450" s="24"/>
      <c r="AI450" s="24"/>
      <c r="AJ450" s="24"/>
      <c r="AK450" s="24"/>
    </row>
    <row r="451" spans="34:37" x14ac:dyDescent="0.25">
      <c r="AH451" s="24"/>
      <c r="AI451" s="24"/>
      <c r="AJ451" s="24"/>
      <c r="AK451" s="24"/>
    </row>
    <row r="452" spans="34:37" x14ac:dyDescent="0.25">
      <c r="AH452" s="24"/>
      <c r="AI452" s="24"/>
      <c r="AJ452" s="24"/>
      <c r="AK452" s="24"/>
    </row>
    <row r="453" spans="34:37" x14ac:dyDescent="0.25">
      <c r="AH453" s="24"/>
      <c r="AI453" s="24"/>
      <c r="AJ453" s="24"/>
      <c r="AK453" s="24"/>
    </row>
    <row r="454" spans="34:37" x14ac:dyDescent="0.25">
      <c r="AH454" s="24"/>
      <c r="AI454" s="24"/>
      <c r="AJ454" s="24"/>
      <c r="AK454" s="24"/>
    </row>
    <row r="455" spans="34:37" x14ac:dyDescent="0.25">
      <c r="AH455" s="24"/>
      <c r="AI455" s="24"/>
      <c r="AJ455" s="24"/>
      <c r="AK455" s="24"/>
    </row>
    <row r="456" spans="34:37" x14ac:dyDescent="0.25">
      <c r="AH456" s="24"/>
      <c r="AI456" s="24"/>
      <c r="AJ456" s="24"/>
      <c r="AK456" s="24"/>
    </row>
    <row r="457" spans="34:37" x14ac:dyDescent="0.25">
      <c r="AH457" s="24"/>
      <c r="AI457" s="24"/>
      <c r="AJ457" s="24"/>
      <c r="AK457" s="24"/>
    </row>
    <row r="458" spans="34:37" x14ac:dyDescent="0.25">
      <c r="AH458" s="24"/>
      <c r="AI458" s="24"/>
      <c r="AJ458" s="24"/>
      <c r="AK458" s="24"/>
    </row>
    <row r="459" spans="34:37" x14ac:dyDescent="0.25">
      <c r="AH459" s="24"/>
      <c r="AI459" s="24"/>
      <c r="AJ459" s="24"/>
      <c r="AK459" s="24"/>
    </row>
    <row r="460" spans="34:37" x14ac:dyDescent="0.25">
      <c r="AH460" s="24"/>
      <c r="AI460" s="24"/>
      <c r="AJ460" s="24"/>
      <c r="AK460" s="24"/>
    </row>
    <row r="461" spans="34:37" x14ac:dyDescent="0.25">
      <c r="AH461" s="24"/>
      <c r="AI461" s="24"/>
      <c r="AJ461" s="24"/>
      <c r="AK461" s="24"/>
    </row>
    <row r="462" spans="34:37" x14ac:dyDescent="0.25">
      <c r="AH462" s="24"/>
      <c r="AI462" s="24"/>
      <c r="AJ462" s="24"/>
      <c r="AK462" s="24"/>
    </row>
    <row r="463" spans="34:37" x14ac:dyDescent="0.25">
      <c r="AH463" s="24"/>
      <c r="AI463" s="24"/>
      <c r="AJ463" s="24"/>
      <c r="AK463" s="24"/>
    </row>
    <row r="464" spans="34:37" x14ac:dyDescent="0.25">
      <c r="AH464" s="24"/>
      <c r="AI464" s="24"/>
      <c r="AJ464" s="24"/>
      <c r="AK464" s="24"/>
    </row>
    <row r="465" spans="34:37" x14ac:dyDescent="0.25">
      <c r="AH465" s="24"/>
      <c r="AI465" s="24"/>
      <c r="AJ465" s="24"/>
      <c r="AK465" s="24"/>
    </row>
    <row r="466" spans="34:37" x14ac:dyDescent="0.25">
      <c r="AH466" s="24"/>
      <c r="AI466" s="24"/>
      <c r="AJ466" s="24"/>
      <c r="AK466" s="24"/>
    </row>
    <row r="467" spans="34:37" x14ac:dyDescent="0.25">
      <c r="AH467" s="24"/>
      <c r="AI467" s="24"/>
      <c r="AJ467" s="24"/>
      <c r="AK467" s="24"/>
    </row>
    <row r="468" spans="34:37" x14ac:dyDescent="0.25">
      <c r="AH468" s="24"/>
      <c r="AI468" s="24"/>
      <c r="AJ468" s="24"/>
      <c r="AK468" s="24"/>
    </row>
    <row r="469" spans="34:37" x14ac:dyDescent="0.25">
      <c r="AH469" s="24"/>
      <c r="AI469" s="24"/>
      <c r="AJ469" s="24"/>
      <c r="AK469" s="24"/>
    </row>
    <row r="470" spans="34:37" x14ac:dyDescent="0.25">
      <c r="AH470" s="24"/>
      <c r="AI470" s="24"/>
      <c r="AJ470" s="24"/>
      <c r="AK470" s="24"/>
    </row>
    <row r="471" spans="34:37" x14ac:dyDescent="0.25">
      <c r="AH471" s="24"/>
      <c r="AI471" s="24"/>
      <c r="AJ471" s="24"/>
      <c r="AK471" s="24"/>
    </row>
    <row r="472" spans="34:37" x14ac:dyDescent="0.25">
      <c r="AH472" s="24"/>
      <c r="AI472" s="24"/>
      <c r="AJ472" s="24"/>
      <c r="AK472" s="24"/>
    </row>
    <row r="473" spans="34:37" x14ac:dyDescent="0.25">
      <c r="AH473" s="24"/>
      <c r="AI473" s="24"/>
      <c r="AJ473" s="24"/>
      <c r="AK473" s="24"/>
    </row>
    <row r="474" spans="34:37" x14ac:dyDescent="0.25">
      <c r="AH474" s="24"/>
      <c r="AI474" s="24"/>
      <c r="AJ474" s="24"/>
      <c r="AK474" s="24"/>
    </row>
    <row r="475" spans="34:37" x14ac:dyDescent="0.25">
      <c r="AH475" s="24"/>
      <c r="AI475" s="24"/>
      <c r="AJ475" s="24"/>
      <c r="AK475" s="24"/>
    </row>
    <row r="476" spans="34:37" x14ac:dyDescent="0.25">
      <c r="AH476" s="24"/>
      <c r="AI476" s="24"/>
      <c r="AJ476" s="24"/>
      <c r="AK476" s="24"/>
    </row>
    <row r="477" spans="34:37" x14ac:dyDescent="0.25">
      <c r="AH477" s="24"/>
      <c r="AI477" s="24"/>
      <c r="AJ477" s="24"/>
      <c r="AK477" s="24"/>
    </row>
    <row r="478" spans="34:37" x14ac:dyDescent="0.25">
      <c r="AH478" s="24"/>
      <c r="AI478" s="24"/>
      <c r="AJ478" s="24"/>
      <c r="AK478" s="24"/>
    </row>
    <row r="479" spans="34:37" x14ac:dyDescent="0.25">
      <c r="AH479" s="24"/>
      <c r="AI479" s="24"/>
      <c r="AJ479" s="24"/>
      <c r="AK479" s="24"/>
    </row>
    <row r="480" spans="34:37" x14ac:dyDescent="0.25">
      <c r="AH480" s="24"/>
      <c r="AI480" s="24"/>
      <c r="AJ480" s="24"/>
      <c r="AK480" s="24"/>
    </row>
    <row r="481" spans="34:37" x14ac:dyDescent="0.25">
      <c r="AH481" s="24"/>
      <c r="AI481" s="24"/>
      <c r="AJ481" s="24"/>
      <c r="AK481" s="24"/>
    </row>
    <row r="482" spans="34:37" x14ac:dyDescent="0.25">
      <c r="AH482" s="24"/>
      <c r="AI482" s="24"/>
      <c r="AJ482" s="24"/>
      <c r="AK482" s="24"/>
    </row>
    <row r="483" spans="34:37" x14ac:dyDescent="0.25">
      <c r="AH483" s="24"/>
      <c r="AI483" s="24"/>
      <c r="AJ483" s="24"/>
      <c r="AK483" s="24"/>
    </row>
    <row r="484" spans="34:37" x14ac:dyDescent="0.25">
      <c r="AH484" s="24"/>
      <c r="AI484" s="24"/>
      <c r="AJ484" s="24"/>
      <c r="AK484" s="24"/>
    </row>
    <row r="485" spans="34:37" x14ac:dyDescent="0.25">
      <c r="AH485" s="24"/>
      <c r="AI485" s="24"/>
      <c r="AJ485" s="24"/>
      <c r="AK485" s="24"/>
    </row>
    <row r="486" spans="34:37" x14ac:dyDescent="0.25">
      <c r="AH486" s="24"/>
      <c r="AI486" s="24"/>
      <c r="AJ486" s="24"/>
      <c r="AK486" s="24"/>
    </row>
    <row r="487" spans="34:37" x14ac:dyDescent="0.25">
      <c r="AH487" s="24"/>
      <c r="AI487" s="24"/>
      <c r="AJ487" s="24"/>
      <c r="AK487" s="24"/>
    </row>
    <row r="488" spans="34:37" x14ac:dyDescent="0.25">
      <c r="AH488" s="24"/>
      <c r="AI488" s="24"/>
      <c r="AJ488" s="24"/>
      <c r="AK488" s="24"/>
    </row>
    <row r="489" spans="34:37" x14ac:dyDescent="0.25">
      <c r="AH489" s="24"/>
      <c r="AI489" s="24"/>
      <c r="AJ489" s="24"/>
      <c r="AK489" s="24"/>
    </row>
    <row r="490" spans="34:37" x14ac:dyDescent="0.25">
      <c r="AH490" s="24"/>
      <c r="AI490" s="24"/>
      <c r="AJ490" s="24"/>
      <c r="AK490" s="24"/>
    </row>
    <row r="491" spans="34:37" x14ac:dyDescent="0.25">
      <c r="AH491" s="24"/>
      <c r="AI491" s="24"/>
      <c r="AJ491" s="24"/>
      <c r="AK491" s="24"/>
    </row>
    <row r="492" spans="34:37" x14ac:dyDescent="0.25">
      <c r="AH492" s="24"/>
      <c r="AI492" s="24"/>
      <c r="AJ492" s="24"/>
      <c r="AK492" s="24"/>
    </row>
    <row r="493" spans="34:37" x14ac:dyDescent="0.25">
      <c r="AH493" s="24"/>
      <c r="AI493" s="24"/>
      <c r="AJ493" s="24"/>
      <c r="AK493" s="24"/>
    </row>
    <row r="494" spans="34:37" x14ac:dyDescent="0.25">
      <c r="AH494" s="24"/>
      <c r="AI494" s="24"/>
      <c r="AJ494" s="24"/>
      <c r="AK494" s="24"/>
    </row>
    <row r="495" spans="34:37" x14ac:dyDescent="0.25">
      <c r="AH495" s="24"/>
      <c r="AI495" s="24"/>
      <c r="AJ495" s="24"/>
      <c r="AK495" s="24"/>
    </row>
    <row r="496" spans="34:37" x14ac:dyDescent="0.25">
      <c r="AH496" s="24"/>
      <c r="AI496" s="24"/>
      <c r="AJ496" s="24"/>
      <c r="AK496" s="24"/>
    </row>
    <row r="497" spans="34:37" x14ac:dyDescent="0.25">
      <c r="AH497" s="24"/>
      <c r="AI497" s="24"/>
      <c r="AJ497" s="24"/>
      <c r="AK497" s="24"/>
    </row>
    <row r="498" spans="34:37" x14ac:dyDescent="0.25">
      <c r="AH498" s="24"/>
      <c r="AI498" s="24"/>
      <c r="AJ498" s="24"/>
      <c r="AK498" s="24"/>
    </row>
    <row r="499" spans="34:37" x14ac:dyDescent="0.25">
      <c r="AH499" s="24"/>
      <c r="AI499" s="24"/>
      <c r="AJ499" s="24"/>
      <c r="AK499" s="24"/>
    </row>
    <row r="500" spans="34:37" x14ac:dyDescent="0.25">
      <c r="AH500" s="24"/>
      <c r="AI500" s="24"/>
      <c r="AJ500" s="24"/>
      <c r="AK500" s="24"/>
    </row>
    <row r="501" spans="34:37" x14ac:dyDescent="0.25">
      <c r="AH501" s="24"/>
      <c r="AI501" s="24"/>
      <c r="AJ501" s="24"/>
      <c r="AK501" s="24"/>
    </row>
    <row r="502" spans="34:37" x14ac:dyDescent="0.25">
      <c r="AH502" s="24"/>
      <c r="AI502" s="24"/>
      <c r="AJ502" s="24"/>
      <c r="AK502" s="24"/>
    </row>
    <row r="503" spans="34:37" x14ac:dyDescent="0.25">
      <c r="AH503" s="24"/>
      <c r="AI503" s="24"/>
      <c r="AJ503" s="24"/>
      <c r="AK503" s="24"/>
    </row>
    <row r="504" spans="34:37" x14ac:dyDescent="0.25">
      <c r="AH504" s="24"/>
      <c r="AI504" s="24"/>
      <c r="AJ504" s="24"/>
      <c r="AK504" s="24"/>
    </row>
    <row r="505" spans="34:37" x14ac:dyDescent="0.25">
      <c r="AH505" s="24"/>
      <c r="AI505" s="24"/>
      <c r="AJ505" s="24"/>
      <c r="AK505" s="24"/>
    </row>
    <row r="506" spans="34:37" x14ac:dyDescent="0.25">
      <c r="AH506" s="24"/>
      <c r="AI506" s="24"/>
      <c r="AJ506" s="24"/>
      <c r="AK506" s="24"/>
    </row>
    <row r="507" spans="34:37" x14ac:dyDescent="0.25">
      <c r="AH507" s="24"/>
      <c r="AI507" s="24"/>
      <c r="AJ507" s="24"/>
      <c r="AK507" s="24"/>
    </row>
    <row r="508" spans="34:37" x14ac:dyDescent="0.25">
      <c r="AH508" s="24"/>
      <c r="AI508" s="24"/>
      <c r="AJ508" s="24"/>
      <c r="AK508" s="24"/>
    </row>
    <row r="509" spans="34:37" x14ac:dyDescent="0.25">
      <c r="AH509" s="24"/>
      <c r="AI509" s="24"/>
      <c r="AJ509" s="24"/>
      <c r="AK509" s="24"/>
    </row>
    <row r="510" spans="34:37" x14ac:dyDescent="0.25">
      <c r="AH510" s="24"/>
      <c r="AI510" s="24"/>
      <c r="AJ510" s="24"/>
      <c r="AK510" s="24"/>
    </row>
    <row r="511" spans="34:37" x14ac:dyDescent="0.25">
      <c r="AH511" s="24"/>
      <c r="AI511" s="24"/>
      <c r="AJ511" s="24"/>
      <c r="AK511" s="24"/>
    </row>
    <row r="512" spans="34:37" x14ac:dyDescent="0.25">
      <c r="AH512" s="24"/>
      <c r="AI512" s="24"/>
      <c r="AJ512" s="24"/>
      <c r="AK512" s="24"/>
    </row>
    <row r="513" spans="34:37" x14ac:dyDescent="0.25">
      <c r="AH513" s="24"/>
      <c r="AI513" s="24"/>
      <c r="AJ513" s="24"/>
      <c r="AK513" s="24"/>
    </row>
    <row r="514" spans="34:37" x14ac:dyDescent="0.25">
      <c r="AH514" s="24"/>
      <c r="AI514" s="24"/>
      <c r="AJ514" s="24"/>
      <c r="AK514" s="24"/>
    </row>
    <row r="515" spans="34:37" x14ac:dyDescent="0.25">
      <c r="AH515" s="24"/>
      <c r="AI515" s="24"/>
      <c r="AJ515" s="24"/>
      <c r="AK515" s="24"/>
    </row>
    <row r="516" spans="34:37" x14ac:dyDescent="0.25">
      <c r="AH516" s="24"/>
      <c r="AI516" s="24"/>
      <c r="AJ516" s="24"/>
      <c r="AK516" s="24"/>
    </row>
    <row r="517" spans="34:37" x14ac:dyDescent="0.25">
      <c r="AH517" s="24"/>
      <c r="AI517" s="24"/>
      <c r="AJ517" s="24"/>
      <c r="AK517" s="24"/>
    </row>
    <row r="518" spans="34:37" x14ac:dyDescent="0.25">
      <c r="AH518" s="24"/>
      <c r="AI518" s="24"/>
      <c r="AJ518" s="24"/>
      <c r="AK518" s="24"/>
    </row>
    <row r="519" spans="34:37" x14ac:dyDescent="0.25">
      <c r="AH519" s="24"/>
      <c r="AI519" s="24"/>
      <c r="AJ519" s="24"/>
      <c r="AK519" s="24"/>
    </row>
    <row r="520" spans="34:37" x14ac:dyDescent="0.25">
      <c r="AH520" s="24"/>
      <c r="AI520" s="24"/>
      <c r="AJ520" s="24"/>
      <c r="AK520" s="24"/>
    </row>
    <row r="521" spans="34:37" x14ac:dyDescent="0.25">
      <c r="AH521" s="24"/>
      <c r="AI521" s="24"/>
      <c r="AJ521" s="24"/>
      <c r="AK521" s="24"/>
    </row>
    <row r="522" spans="34:37" x14ac:dyDescent="0.25">
      <c r="AH522" s="24"/>
      <c r="AI522" s="24"/>
      <c r="AJ522" s="24"/>
      <c r="AK522" s="24"/>
    </row>
    <row r="523" spans="34:37" x14ac:dyDescent="0.25">
      <c r="AH523" s="24"/>
      <c r="AI523" s="24"/>
      <c r="AJ523" s="24"/>
      <c r="AK523" s="24"/>
    </row>
    <row r="524" spans="34:37" x14ac:dyDescent="0.25">
      <c r="AH524" s="24"/>
      <c r="AI524" s="24"/>
      <c r="AJ524" s="24"/>
      <c r="AK524" s="24"/>
    </row>
    <row r="525" spans="34:37" x14ac:dyDescent="0.25">
      <c r="AH525" s="24"/>
      <c r="AI525" s="24"/>
      <c r="AJ525" s="24"/>
      <c r="AK525" s="24"/>
    </row>
    <row r="526" spans="34:37" x14ac:dyDescent="0.25">
      <c r="AH526" s="24"/>
      <c r="AI526" s="24"/>
      <c r="AJ526" s="24"/>
      <c r="AK526" s="24"/>
    </row>
    <row r="527" spans="34:37" x14ac:dyDescent="0.25">
      <c r="AH527" s="24"/>
      <c r="AI527" s="24"/>
      <c r="AJ527" s="24"/>
      <c r="AK527" s="24"/>
    </row>
    <row r="528" spans="34:37" x14ac:dyDescent="0.25">
      <c r="AH528" s="24"/>
      <c r="AI528" s="24"/>
      <c r="AJ528" s="24"/>
      <c r="AK528" s="24"/>
    </row>
    <row r="529" spans="34:37" x14ac:dyDescent="0.25">
      <c r="AH529" s="24"/>
      <c r="AI529" s="24"/>
      <c r="AJ529" s="24"/>
      <c r="AK529" s="24"/>
    </row>
    <row r="530" spans="34:37" x14ac:dyDescent="0.25">
      <c r="AH530" s="24"/>
      <c r="AI530" s="24"/>
      <c r="AJ530" s="24"/>
      <c r="AK530" s="24"/>
    </row>
    <row r="531" spans="34:37" x14ac:dyDescent="0.25">
      <c r="AH531" s="24"/>
      <c r="AI531" s="24"/>
      <c r="AJ531" s="24"/>
      <c r="AK531" s="24"/>
    </row>
    <row r="532" spans="34:37" x14ac:dyDescent="0.25">
      <c r="AH532" s="24"/>
      <c r="AI532" s="24"/>
      <c r="AJ532" s="24"/>
      <c r="AK532" s="24"/>
    </row>
    <row r="533" spans="34:37" x14ac:dyDescent="0.25">
      <c r="AH533" s="24"/>
      <c r="AI533" s="24"/>
      <c r="AJ533" s="24"/>
      <c r="AK533" s="24"/>
    </row>
    <row r="534" spans="34:37" x14ac:dyDescent="0.25">
      <c r="AH534" s="24"/>
      <c r="AI534" s="24"/>
      <c r="AJ534" s="24"/>
      <c r="AK534" s="24"/>
    </row>
    <row r="535" spans="34:37" x14ac:dyDescent="0.25">
      <c r="AH535" s="24"/>
      <c r="AI535" s="24"/>
      <c r="AJ535" s="24"/>
      <c r="AK535" s="24"/>
    </row>
    <row r="536" spans="34:37" x14ac:dyDescent="0.25">
      <c r="AH536" s="24"/>
      <c r="AI536" s="24"/>
      <c r="AJ536" s="24"/>
      <c r="AK536" s="24"/>
    </row>
    <row r="537" spans="34:37" x14ac:dyDescent="0.25">
      <c r="AH537" s="24"/>
      <c r="AI537" s="24"/>
      <c r="AJ537" s="24"/>
      <c r="AK537" s="24"/>
    </row>
    <row r="538" spans="34:37" x14ac:dyDescent="0.25">
      <c r="AH538" s="24"/>
      <c r="AI538" s="24"/>
      <c r="AJ538" s="24"/>
      <c r="AK538" s="24"/>
    </row>
    <row r="539" spans="34:37" x14ac:dyDescent="0.25">
      <c r="AH539" s="24"/>
      <c r="AI539" s="24"/>
      <c r="AJ539" s="24"/>
      <c r="AK539" s="24"/>
    </row>
    <row r="540" spans="34:37" x14ac:dyDescent="0.25">
      <c r="AH540" s="24"/>
      <c r="AI540" s="24"/>
      <c r="AJ540" s="24"/>
      <c r="AK540" s="24"/>
    </row>
    <row r="541" spans="34:37" x14ac:dyDescent="0.25">
      <c r="AH541" s="24"/>
      <c r="AI541" s="24"/>
      <c r="AJ541" s="24"/>
      <c r="AK541" s="24"/>
    </row>
    <row r="542" spans="34:37" x14ac:dyDescent="0.25">
      <c r="AH542" s="24"/>
      <c r="AI542" s="24"/>
      <c r="AJ542" s="24"/>
      <c r="AK542" s="24"/>
    </row>
    <row r="543" spans="34:37" x14ac:dyDescent="0.25">
      <c r="AH543" s="24"/>
      <c r="AI543" s="24"/>
      <c r="AJ543" s="24"/>
      <c r="AK543" s="24"/>
    </row>
    <row r="544" spans="34:37" x14ac:dyDescent="0.25">
      <c r="AH544" s="24"/>
      <c r="AI544" s="24"/>
      <c r="AJ544" s="24"/>
      <c r="AK544" s="24"/>
    </row>
    <row r="545" spans="34:37" x14ac:dyDescent="0.25">
      <c r="AH545" s="24"/>
      <c r="AI545" s="24"/>
      <c r="AJ545" s="24"/>
      <c r="AK545" s="24"/>
    </row>
    <row r="546" spans="34:37" x14ac:dyDescent="0.25">
      <c r="AH546" s="24"/>
      <c r="AI546" s="24"/>
      <c r="AJ546" s="24"/>
      <c r="AK546" s="24"/>
    </row>
    <row r="547" spans="34:37" x14ac:dyDescent="0.25">
      <c r="AH547" s="24"/>
      <c r="AI547" s="24"/>
      <c r="AJ547" s="24"/>
      <c r="AK547" s="24"/>
    </row>
    <row r="548" spans="34:37" x14ac:dyDescent="0.25">
      <c r="AH548" s="24"/>
      <c r="AI548" s="24"/>
      <c r="AJ548" s="24"/>
      <c r="AK548" s="24"/>
    </row>
    <row r="549" spans="34:37" x14ac:dyDescent="0.25">
      <c r="AH549" s="24"/>
      <c r="AI549" s="24"/>
      <c r="AJ549" s="24"/>
      <c r="AK549" s="24"/>
    </row>
    <row r="550" spans="34:37" x14ac:dyDescent="0.25">
      <c r="AH550" s="24"/>
      <c r="AI550" s="24"/>
      <c r="AJ550" s="24"/>
      <c r="AK550" s="24"/>
    </row>
    <row r="551" spans="34:37" x14ac:dyDescent="0.25">
      <c r="AH551" s="24"/>
      <c r="AI551" s="24"/>
      <c r="AJ551" s="24"/>
      <c r="AK551" s="24"/>
    </row>
    <row r="552" spans="34:37" x14ac:dyDescent="0.25">
      <c r="AH552" s="24"/>
      <c r="AI552" s="24"/>
      <c r="AJ552" s="24"/>
      <c r="AK552" s="24"/>
    </row>
    <row r="553" spans="34:37" x14ac:dyDescent="0.25">
      <c r="AH553" s="24"/>
      <c r="AI553" s="24"/>
      <c r="AJ553" s="24"/>
      <c r="AK553" s="24"/>
    </row>
    <row r="554" spans="34:37" x14ac:dyDescent="0.25">
      <c r="AH554" s="24"/>
      <c r="AI554" s="24"/>
      <c r="AJ554" s="24"/>
      <c r="AK554" s="24"/>
    </row>
    <row r="555" spans="34:37" x14ac:dyDescent="0.25">
      <c r="AH555" s="24"/>
      <c r="AI555" s="24"/>
      <c r="AJ555" s="24"/>
      <c r="AK555" s="24"/>
    </row>
    <row r="556" spans="34:37" x14ac:dyDescent="0.25">
      <c r="AH556" s="24"/>
      <c r="AI556" s="24"/>
      <c r="AJ556" s="24"/>
      <c r="AK556" s="24"/>
    </row>
    <row r="557" spans="34:37" x14ac:dyDescent="0.25">
      <c r="AH557" s="24"/>
      <c r="AI557" s="24"/>
      <c r="AJ557" s="24"/>
      <c r="AK557" s="24"/>
    </row>
    <row r="558" spans="34:37" x14ac:dyDescent="0.25">
      <c r="AH558" s="24"/>
      <c r="AI558" s="24"/>
      <c r="AJ558" s="24"/>
      <c r="AK558" s="24"/>
    </row>
    <row r="559" spans="34:37" x14ac:dyDescent="0.25">
      <c r="AH559" s="24"/>
      <c r="AI559" s="24"/>
      <c r="AJ559" s="24"/>
      <c r="AK559" s="24"/>
    </row>
    <row r="560" spans="34:37" x14ac:dyDescent="0.25">
      <c r="AH560" s="24"/>
      <c r="AI560" s="24"/>
      <c r="AJ560" s="24"/>
      <c r="AK560" s="24"/>
    </row>
    <row r="561" spans="34:37" x14ac:dyDescent="0.25">
      <c r="AH561" s="24"/>
      <c r="AI561" s="24"/>
      <c r="AJ561" s="24"/>
      <c r="AK561" s="24"/>
    </row>
    <row r="562" spans="34:37" x14ac:dyDescent="0.25">
      <c r="AH562" s="24"/>
      <c r="AI562" s="24"/>
      <c r="AJ562" s="24"/>
      <c r="AK562" s="24"/>
    </row>
    <row r="563" spans="34:37" x14ac:dyDescent="0.25">
      <c r="AH563" s="24"/>
      <c r="AI563" s="24"/>
      <c r="AJ563" s="24"/>
      <c r="AK563" s="24"/>
    </row>
    <row r="564" spans="34:37" x14ac:dyDescent="0.25">
      <c r="AH564" s="24"/>
      <c r="AI564" s="24"/>
      <c r="AJ564" s="24"/>
      <c r="AK564" s="24"/>
    </row>
    <row r="565" spans="34:37" x14ac:dyDescent="0.25">
      <c r="AH565" s="24"/>
      <c r="AI565" s="24"/>
      <c r="AJ565" s="24"/>
      <c r="AK565" s="24"/>
    </row>
    <row r="566" spans="34:37" x14ac:dyDescent="0.25">
      <c r="AH566" s="24"/>
      <c r="AI566" s="24"/>
      <c r="AJ566" s="24"/>
      <c r="AK566" s="24"/>
    </row>
    <row r="567" spans="34:37" x14ac:dyDescent="0.25">
      <c r="AH567" s="24"/>
      <c r="AI567" s="24"/>
      <c r="AJ567" s="24"/>
      <c r="AK567" s="24"/>
    </row>
    <row r="568" spans="34:37" x14ac:dyDescent="0.25">
      <c r="AH568" s="24"/>
      <c r="AI568" s="24"/>
      <c r="AJ568" s="24"/>
      <c r="AK568" s="24"/>
    </row>
    <row r="569" spans="34:37" x14ac:dyDescent="0.25">
      <c r="AH569" s="24"/>
      <c r="AI569" s="24"/>
      <c r="AJ569" s="24"/>
      <c r="AK569" s="24"/>
    </row>
    <row r="570" spans="34:37" x14ac:dyDescent="0.25">
      <c r="AH570" s="24"/>
      <c r="AI570" s="24"/>
      <c r="AJ570" s="24"/>
      <c r="AK570" s="24"/>
    </row>
    <row r="571" spans="34:37" x14ac:dyDescent="0.25">
      <c r="AH571" s="24"/>
      <c r="AI571" s="24"/>
      <c r="AJ571" s="24"/>
      <c r="AK571" s="24"/>
    </row>
    <row r="572" spans="34:37" x14ac:dyDescent="0.25">
      <c r="AH572" s="24"/>
      <c r="AI572" s="24"/>
      <c r="AJ572" s="24"/>
      <c r="AK572" s="24"/>
    </row>
    <row r="573" spans="34:37" x14ac:dyDescent="0.25">
      <c r="AH573" s="24"/>
      <c r="AI573" s="24"/>
      <c r="AJ573" s="24"/>
      <c r="AK573" s="24"/>
    </row>
    <row r="574" spans="34:37" x14ac:dyDescent="0.25">
      <c r="AH574" s="24"/>
      <c r="AI574" s="24"/>
      <c r="AJ574" s="24"/>
      <c r="AK574" s="24"/>
    </row>
    <row r="575" spans="34:37" x14ac:dyDescent="0.25">
      <c r="AH575" s="24"/>
      <c r="AI575" s="24"/>
      <c r="AJ575" s="24"/>
      <c r="AK575" s="24"/>
    </row>
    <row r="576" spans="34:37" x14ac:dyDescent="0.25">
      <c r="AH576" s="24"/>
      <c r="AI576" s="24"/>
      <c r="AJ576" s="24"/>
      <c r="AK576" s="24"/>
    </row>
    <row r="577" spans="34:37" x14ac:dyDescent="0.25">
      <c r="AH577" s="24"/>
      <c r="AI577" s="24"/>
      <c r="AJ577" s="24"/>
      <c r="AK577" s="24"/>
    </row>
    <row r="578" spans="34:37" x14ac:dyDescent="0.25">
      <c r="AH578" s="24"/>
      <c r="AI578" s="24"/>
      <c r="AJ578" s="24"/>
      <c r="AK578" s="24"/>
    </row>
    <row r="579" spans="34:37" x14ac:dyDescent="0.25">
      <c r="AH579" s="24"/>
      <c r="AI579" s="24"/>
      <c r="AJ579" s="24"/>
      <c r="AK579" s="24"/>
    </row>
    <row r="580" spans="34:37" x14ac:dyDescent="0.25">
      <c r="AH580" s="24"/>
      <c r="AI580" s="24"/>
      <c r="AJ580" s="24"/>
      <c r="AK580" s="24"/>
    </row>
    <row r="581" spans="34:37" x14ac:dyDescent="0.25">
      <c r="AH581" s="24"/>
      <c r="AI581" s="24"/>
      <c r="AJ581" s="24"/>
      <c r="AK581" s="24"/>
    </row>
    <row r="582" spans="34:37" x14ac:dyDescent="0.25">
      <c r="AH582" s="24"/>
      <c r="AI582" s="24"/>
      <c r="AJ582" s="24"/>
      <c r="AK582" s="24"/>
    </row>
    <row r="583" spans="34:37" x14ac:dyDescent="0.25">
      <c r="AH583" s="24"/>
      <c r="AI583" s="24"/>
      <c r="AJ583" s="24"/>
      <c r="AK583" s="24"/>
    </row>
    <row r="584" spans="34:37" x14ac:dyDescent="0.25">
      <c r="AH584" s="24"/>
      <c r="AI584" s="24"/>
      <c r="AJ584" s="24"/>
      <c r="AK584" s="24"/>
    </row>
    <row r="585" spans="34:37" x14ac:dyDescent="0.25">
      <c r="AH585" s="24"/>
      <c r="AI585" s="24"/>
      <c r="AJ585" s="24"/>
      <c r="AK585" s="24"/>
    </row>
    <row r="586" spans="34:37" x14ac:dyDescent="0.25">
      <c r="AH586" s="24"/>
      <c r="AI586" s="24"/>
      <c r="AJ586" s="24"/>
      <c r="AK586" s="24"/>
    </row>
    <row r="587" spans="34:37" x14ac:dyDescent="0.25">
      <c r="AH587" s="24"/>
      <c r="AI587" s="24"/>
      <c r="AJ587" s="24"/>
      <c r="AK587" s="24"/>
    </row>
    <row r="588" spans="34:37" x14ac:dyDescent="0.25">
      <c r="AH588" s="24"/>
      <c r="AI588" s="24"/>
      <c r="AJ588" s="24"/>
      <c r="AK588" s="24"/>
    </row>
    <row r="589" spans="34:37" x14ac:dyDescent="0.25">
      <c r="AH589" s="24"/>
      <c r="AI589" s="24"/>
      <c r="AJ589" s="24"/>
      <c r="AK589" s="24"/>
    </row>
    <row r="590" spans="34:37" x14ac:dyDescent="0.25">
      <c r="AH590" s="24"/>
      <c r="AI590" s="24"/>
      <c r="AJ590" s="24"/>
      <c r="AK590" s="24"/>
    </row>
    <row r="591" spans="34:37" x14ac:dyDescent="0.25">
      <c r="AH591" s="24"/>
      <c r="AI591" s="24"/>
      <c r="AJ591" s="24"/>
      <c r="AK591" s="24"/>
    </row>
    <row r="592" spans="34:37" x14ac:dyDescent="0.25">
      <c r="AH592" s="24"/>
      <c r="AI592" s="24"/>
      <c r="AJ592" s="24"/>
      <c r="AK592" s="24"/>
    </row>
    <row r="593" spans="34:37" x14ac:dyDescent="0.25">
      <c r="AH593" s="24"/>
      <c r="AI593" s="24"/>
      <c r="AJ593" s="24"/>
      <c r="AK593" s="24"/>
    </row>
    <row r="594" spans="34:37" x14ac:dyDescent="0.25">
      <c r="AH594" s="24"/>
      <c r="AI594" s="24"/>
      <c r="AJ594" s="24"/>
      <c r="AK594" s="24"/>
    </row>
    <row r="595" spans="34:37" x14ac:dyDescent="0.25">
      <c r="AH595" s="24"/>
      <c r="AI595" s="24"/>
      <c r="AJ595" s="24"/>
      <c r="AK595" s="24"/>
    </row>
    <row r="596" spans="34:37" x14ac:dyDescent="0.25">
      <c r="AH596" s="24"/>
      <c r="AI596" s="24"/>
      <c r="AJ596" s="24"/>
      <c r="AK596" s="24"/>
    </row>
    <row r="597" spans="34:37" x14ac:dyDescent="0.25">
      <c r="AH597" s="24"/>
      <c r="AI597" s="24"/>
      <c r="AJ597" s="24"/>
      <c r="AK597" s="24"/>
    </row>
    <row r="598" spans="34:37" x14ac:dyDescent="0.25">
      <c r="AH598" s="24"/>
      <c r="AI598" s="24"/>
      <c r="AJ598" s="24"/>
      <c r="AK598" s="24"/>
    </row>
    <row r="599" spans="34:37" x14ac:dyDescent="0.25">
      <c r="AH599" s="24"/>
      <c r="AI599" s="24"/>
      <c r="AJ599" s="24"/>
      <c r="AK599" s="24"/>
    </row>
    <row r="600" spans="34:37" x14ac:dyDescent="0.25">
      <c r="AH600" s="24"/>
      <c r="AI600" s="24"/>
      <c r="AJ600" s="24"/>
      <c r="AK600" s="24"/>
    </row>
    <row r="601" spans="34:37" x14ac:dyDescent="0.25">
      <c r="AH601" s="24"/>
      <c r="AI601" s="24"/>
      <c r="AJ601" s="24"/>
      <c r="AK601" s="24"/>
    </row>
    <row r="602" spans="34:37" x14ac:dyDescent="0.25">
      <c r="AH602" s="24"/>
      <c r="AI602" s="24"/>
      <c r="AJ602" s="24"/>
      <c r="AK602" s="24"/>
    </row>
    <row r="603" spans="34:37" x14ac:dyDescent="0.25">
      <c r="AH603" s="24"/>
      <c r="AI603" s="24"/>
      <c r="AJ603" s="24"/>
      <c r="AK603" s="24"/>
    </row>
    <row r="604" spans="34:37" x14ac:dyDescent="0.25">
      <c r="AH604" s="24"/>
      <c r="AI604" s="24"/>
      <c r="AJ604" s="24"/>
      <c r="AK604" s="24"/>
    </row>
    <row r="605" spans="34:37" x14ac:dyDescent="0.25">
      <c r="AH605" s="24"/>
      <c r="AI605" s="24"/>
      <c r="AJ605" s="24"/>
      <c r="AK605" s="24"/>
    </row>
    <row r="606" spans="34:37" x14ac:dyDescent="0.25">
      <c r="AH606" s="24"/>
      <c r="AI606" s="24"/>
      <c r="AJ606" s="24"/>
      <c r="AK606" s="24"/>
    </row>
    <row r="607" spans="34:37" x14ac:dyDescent="0.25">
      <c r="AH607" s="24"/>
      <c r="AI607" s="24"/>
      <c r="AJ607" s="24"/>
      <c r="AK607" s="24"/>
    </row>
    <row r="608" spans="34:37" x14ac:dyDescent="0.25">
      <c r="AH608" s="24"/>
      <c r="AI608" s="24"/>
      <c r="AJ608" s="24"/>
      <c r="AK608" s="24"/>
    </row>
    <row r="609" spans="34:37" x14ac:dyDescent="0.25">
      <c r="AH609" s="24"/>
      <c r="AI609" s="24"/>
      <c r="AJ609" s="24"/>
      <c r="AK609" s="24"/>
    </row>
    <row r="610" spans="34:37" x14ac:dyDescent="0.25">
      <c r="AH610" s="24"/>
      <c r="AI610" s="24"/>
      <c r="AJ610" s="24"/>
      <c r="AK610" s="24"/>
    </row>
    <row r="611" spans="34:37" x14ac:dyDescent="0.25">
      <c r="AH611" s="24"/>
      <c r="AI611" s="24"/>
      <c r="AJ611" s="24"/>
      <c r="AK611" s="24"/>
    </row>
    <row r="612" spans="34:37" x14ac:dyDescent="0.25">
      <c r="AH612" s="24"/>
      <c r="AI612" s="24"/>
      <c r="AJ612" s="24"/>
      <c r="AK612" s="24"/>
    </row>
    <row r="613" spans="34:37" x14ac:dyDescent="0.25">
      <c r="AH613" s="24"/>
      <c r="AI613" s="24"/>
      <c r="AJ613" s="24"/>
      <c r="AK613" s="24"/>
    </row>
    <row r="614" spans="34:37" x14ac:dyDescent="0.25">
      <c r="AH614" s="24"/>
      <c r="AI614" s="24"/>
      <c r="AJ614" s="24"/>
      <c r="AK614" s="24"/>
    </row>
    <row r="615" spans="34:37" x14ac:dyDescent="0.25">
      <c r="AH615" s="24"/>
      <c r="AI615" s="24"/>
      <c r="AJ615" s="24"/>
      <c r="AK615" s="24"/>
    </row>
    <row r="616" spans="34:37" x14ac:dyDescent="0.25">
      <c r="AH616" s="24"/>
      <c r="AI616" s="24"/>
      <c r="AJ616" s="24"/>
      <c r="AK616" s="24"/>
    </row>
    <row r="617" spans="34:37" x14ac:dyDescent="0.25">
      <c r="AH617" s="24"/>
      <c r="AI617" s="24"/>
      <c r="AJ617" s="24"/>
      <c r="AK617" s="24"/>
    </row>
    <row r="618" spans="34:37" x14ac:dyDescent="0.25">
      <c r="AH618" s="24"/>
      <c r="AI618" s="24"/>
      <c r="AJ618" s="24"/>
      <c r="AK618" s="24"/>
    </row>
    <row r="619" spans="34:37" x14ac:dyDescent="0.25">
      <c r="AH619" s="24"/>
      <c r="AI619" s="24"/>
      <c r="AJ619" s="24"/>
      <c r="AK619" s="24"/>
    </row>
    <row r="620" spans="34:37" x14ac:dyDescent="0.25">
      <c r="AH620" s="24"/>
      <c r="AI620" s="24"/>
      <c r="AJ620" s="24"/>
      <c r="AK620" s="24"/>
    </row>
    <row r="621" spans="34:37" x14ac:dyDescent="0.25">
      <c r="AH621" s="24"/>
      <c r="AI621" s="24"/>
      <c r="AJ621" s="24"/>
      <c r="AK621" s="24"/>
    </row>
    <row r="622" spans="34:37" x14ac:dyDescent="0.25">
      <c r="AH622" s="24"/>
      <c r="AI622" s="24"/>
      <c r="AJ622" s="24"/>
      <c r="AK622" s="24"/>
    </row>
    <row r="623" spans="34:37" x14ac:dyDescent="0.25">
      <c r="AH623" s="24"/>
      <c r="AI623" s="24"/>
      <c r="AJ623" s="24"/>
      <c r="AK623" s="24"/>
    </row>
    <row r="624" spans="34:37" x14ac:dyDescent="0.25">
      <c r="AH624" s="24"/>
      <c r="AI624" s="24"/>
      <c r="AJ624" s="24"/>
      <c r="AK624" s="24"/>
    </row>
    <row r="625" spans="34:37" x14ac:dyDescent="0.25">
      <c r="AH625" s="24"/>
      <c r="AI625" s="24"/>
      <c r="AJ625" s="24"/>
      <c r="AK625" s="24"/>
    </row>
    <row r="626" spans="34:37" x14ac:dyDescent="0.25">
      <c r="AH626" s="24"/>
      <c r="AI626" s="24"/>
      <c r="AJ626" s="24"/>
      <c r="AK626" s="24"/>
    </row>
    <row r="627" spans="34:37" x14ac:dyDescent="0.25">
      <c r="AH627" s="24"/>
      <c r="AI627" s="24"/>
      <c r="AJ627" s="24"/>
      <c r="AK627" s="24"/>
    </row>
    <row r="628" spans="34:37" x14ac:dyDescent="0.25">
      <c r="AH628" s="24"/>
      <c r="AI628" s="24"/>
      <c r="AJ628" s="24"/>
      <c r="AK628" s="24"/>
    </row>
    <row r="629" spans="34:37" x14ac:dyDescent="0.25">
      <c r="AH629" s="24"/>
      <c r="AI629" s="24"/>
      <c r="AJ629" s="24"/>
      <c r="AK629" s="24"/>
    </row>
    <row r="630" spans="34:37" x14ac:dyDescent="0.25">
      <c r="AH630" s="24"/>
      <c r="AI630" s="24"/>
      <c r="AJ630" s="24"/>
      <c r="AK630" s="24"/>
    </row>
    <row r="631" spans="34:37" x14ac:dyDescent="0.25">
      <c r="AH631" s="24"/>
      <c r="AI631" s="24"/>
      <c r="AJ631" s="24"/>
      <c r="AK631" s="24"/>
    </row>
    <row r="632" spans="34:37" x14ac:dyDescent="0.25">
      <c r="AH632" s="24"/>
      <c r="AI632" s="24"/>
      <c r="AJ632" s="24"/>
      <c r="AK632" s="24"/>
    </row>
    <row r="633" spans="34:37" x14ac:dyDescent="0.25">
      <c r="AH633" s="24"/>
      <c r="AI633" s="24"/>
      <c r="AJ633" s="24"/>
      <c r="AK633" s="24"/>
    </row>
    <row r="634" spans="34:37" x14ac:dyDescent="0.25">
      <c r="AH634" s="24"/>
      <c r="AI634" s="24"/>
      <c r="AJ634" s="24"/>
      <c r="AK634" s="24"/>
    </row>
    <row r="635" spans="34:37" x14ac:dyDescent="0.25">
      <c r="AH635" s="24"/>
      <c r="AI635" s="24"/>
      <c r="AJ635" s="24"/>
      <c r="AK635" s="24"/>
    </row>
    <row r="636" spans="34:37" x14ac:dyDescent="0.25">
      <c r="AH636" s="24"/>
      <c r="AI636" s="24"/>
      <c r="AJ636" s="24"/>
      <c r="AK636" s="24"/>
    </row>
    <row r="637" spans="34:37" x14ac:dyDescent="0.25">
      <c r="AH637" s="24"/>
      <c r="AI637" s="24"/>
      <c r="AJ637" s="24"/>
      <c r="AK637" s="24"/>
    </row>
    <row r="638" spans="34:37" x14ac:dyDescent="0.25">
      <c r="AH638" s="24"/>
      <c r="AI638" s="24"/>
      <c r="AJ638" s="24"/>
      <c r="AK638" s="24"/>
    </row>
    <row r="639" spans="34:37" x14ac:dyDescent="0.25">
      <c r="AH639" s="24"/>
      <c r="AI639" s="24"/>
      <c r="AJ639" s="24"/>
      <c r="AK639" s="24"/>
    </row>
    <row r="640" spans="34:37" x14ac:dyDescent="0.25">
      <c r="AH640" s="24"/>
      <c r="AI640" s="24"/>
      <c r="AJ640" s="24"/>
      <c r="AK640" s="24"/>
    </row>
    <row r="641" spans="34:37" x14ac:dyDescent="0.25">
      <c r="AH641" s="24"/>
      <c r="AI641" s="24"/>
      <c r="AJ641" s="24"/>
      <c r="AK641" s="24"/>
    </row>
    <row r="642" spans="34:37" x14ac:dyDescent="0.25">
      <c r="AH642" s="24"/>
      <c r="AI642" s="24"/>
      <c r="AJ642" s="24"/>
      <c r="AK642" s="24"/>
    </row>
    <row r="643" spans="34:37" x14ac:dyDescent="0.25">
      <c r="AH643" s="24"/>
      <c r="AI643" s="24"/>
      <c r="AJ643" s="24"/>
      <c r="AK643" s="24"/>
    </row>
    <row r="644" spans="34:37" x14ac:dyDescent="0.25">
      <c r="AH644" s="24"/>
      <c r="AI644" s="24"/>
      <c r="AJ644" s="24"/>
      <c r="AK644" s="24"/>
    </row>
    <row r="645" spans="34:37" x14ac:dyDescent="0.25">
      <c r="AH645" s="24"/>
      <c r="AI645" s="24"/>
      <c r="AJ645" s="24"/>
      <c r="AK645" s="24"/>
    </row>
    <row r="646" spans="34:37" x14ac:dyDescent="0.25">
      <c r="AH646" s="24"/>
      <c r="AI646" s="24"/>
      <c r="AJ646" s="24"/>
      <c r="AK646" s="24"/>
    </row>
    <row r="647" spans="34:37" x14ac:dyDescent="0.25">
      <c r="AH647" s="24"/>
      <c r="AI647" s="24"/>
      <c r="AJ647" s="24"/>
      <c r="AK647" s="24"/>
    </row>
    <row r="648" spans="34:37" x14ac:dyDescent="0.25">
      <c r="AH648" s="24"/>
      <c r="AI648" s="24"/>
      <c r="AJ648" s="24"/>
      <c r="AK648" s="24"/>
    </row>
    <row r="649" spans="34:37" x14ac:dyDescent="0.25">
      <c r="AH649" s="24"/>
      <c r="AI649" s="24"/>
      <c r="AJ649" s="24"/>
      <c r="AK649" s="24"/>
    </row>
    <row r="650" spans="34:37" x14ac:dyDescent="0.25">
      <c r="AH650" s="24"/>
      <c r="AI650" s="24"/>
      <c r="AJ650" s="24"/>
      <c r="AK650" s="24"/>
    </row>
    <row r="651" spans="34:37" x14ac:dyDescent="0.25">
      <c r="AH651" s="24"/>
      <c r="AI651" s="24"/>
      <c r="AJ651" s="24"/>
      <c r="AK651" s="24"/>
    </row>
    <row r="652" spans="34:37" x14ac:dyDescent="0.25">
      <c r="AH652" s="24"/>
      <c r="AI652" s="24"/>
      <c r="AJ652" s="24"/>
      <c r="AK652" s="24"/>
    </row>
    <row r="653" spans="34:37" x14ac:dyDescent="0.25">
      <c r="AH653" s="24"/>
      <c r="AI653" s="24"/>
      <c r="AJ653" s="24"/>
      <c r="AK653" s="24"/>
    </row>
    <row r="654" spans="34:37" x14ac:dyDescent="0.25">
      <c r="AH654" s="24"/>
      <c r="AI654" s="24"/>
      <c r="AJ654" s="24"/>
      <c r="AK654" s="24"/>
    </row>
    <row r="655" spans="34:37" x14ac:dyDescent="0.25">
      <c r="AH655" s="24"/>
      <c r="AI655" s="24"/>
      <c r="AJ655" s="24"/>
      <c r="AK655" s="24"/>
    </row>
    <row r="656" spans="34:37" x14ac:dyDescent="0.25">
      <c r="AH656" s="24"/>
      <c r="AI656" s="24"/>
      <c r="AJ656" s="24"/>
      <c r="AK656" s="24"/>
    </row>
    <row r="657" spans="34:37" x14ac:dyDescent="0.25">
      <c r="AH657" s="24"/>
      <c r="AI657" s="24"/>
      <c r="AJ657" s="24"/>
      <c r="AK657" s="24"/>
    </row>
    <row r="658" spans="34:37" x14ac:dyDescent="0.25">
      <c r="AH658" s="24"/>
      <c r="AI658" s="24"/>
      <c r="AJ658" s="24"/>
      <c r="AK658" s="24"/>
    </row>
    <row r="659" spans="34:37" x14ac:dyDescent="0.25">
      <c r="AH659" s="24"/>
      <c r="AI659" s="24"/>
      <c r="AJ659" s="24"/>
      <c r="AK659" s="24"/>
    </row>
    <row r="660" spans="34:37" x14ac:dyDescent="0.25">
      <c r="AH660" s="24"/>
      <c r="AI660" s="24"/>
      <c r="AJ660" s="24"/>
      <c r="AK660" s="24"/>
    </row>
    <row r="661" spans="34:37" x14ac:dyDescent="0.25">
      <c r="AH661" s="24"/>
      <c r="AI661" s="24"/>
      <c r="AJ661" s="24"/>
      <c r="AK661" s="24"/>
    </row>
    <row r="662" spans="34:37" x14ac:dyDescent="0.25">
      <c r="AH662" s="24"/>
      <c r="AI662" s="24"/>
      <c r="AJ662" s="24"/>
      <c r="AK662" s="24"/>
    </row>
    <row r="663" spans="34:37" x14ac:dyDescent="0.25">
      <c r="AH663" s="24"/>
      <c r="AI663" s="24"/>
      <c r="AJ663" s="24"/>
      <c r="AK663" s="24"/>
    </row>
    <row r="664" spans="34:37" x14ac:dyDescent="0.25">
      <c r="AH664" s="24"/>
      <c r="AI664" s="24"/>
      <c r="AJ664" s="24"/>
      <c r="AK664" s="24"/>
    </row>
    <row r="665" spans="34:37" x14ac:dyDescent="0.25">
      <c r="AH665" s="24"/>
      <c r="AI665" s="24"/>
      <c r="AJ665" s="24"/>
      <c r="AK665" s="24"/>
    </row>
    <row r="666" spans="34:37" x14ac:dyDescent="0.25">
      <c r="AH666" s="24"/>
      <c r="AI666" s="24"/>
      <c r="AJ666" s="24"/>
      <c r="AK666" s="24"/>
    </row>
    <row r="667" spans="34:37" x14ac:dyDescent="0.25">
      <c r="AH667" s="24"/>
      <c r="AI667" s="24"/>
      <c r="AJ667" s="24"/>
      <c r="AK667" s="24"/>
    </row>
    <row r="668" spans="34:37" x14ac:dyDescent="0.25">
      <c r="AH668" s="24"/>
      <c r="AI668" s="24"/>
      <c r="AJ668" s="24"/>
      <c r="AK668" s="24"/>
    </row>
    <row r="669" spans="34:37" x14ac:dyDescent="0.25">
      <c r="AH669" s="24"/>
      <c r="AI669" s="24"/>
      <c r="AJ669" s="24"/>
      <c r="AK669" s="24"/>
    </row>
    <row r="670" spans="34:37" x14ac:dyDescent="0.25">
      <c r="AH670" s="24"/>
      <c r="AI670" s="24"/>
      <c r="AJ670" s="24"/>
      <c r="AK670" s="24"/>
    </row>
    <row r="671" spans="34:37" x14ac:dyDescent="0.25">
      <c r="AH671" s="24"/>
      <c r="AI671" s="24"/>
      <c r="AJ671" s="24"/>
      <c r="AK671" s="24"/>
    </row>
    <row r="672" spans="34:37" x14ac:dyDescent="0.25">
      <c r="AH672" s="24"/>
      <c r="AI672" s="24"/>
      <c r="AJ672" s="24"/>
      <c r="AK672" s="24"/>
    </row>
    <row r="673" spans="34:37" x14ac:dyDescent="0.25">
      <c r="AH673" s="24"/>
      <c r="AI673" s="24"/>
      <c r="AJ673" s="24"/>
      <c r="AK673" s="24"/>
    </row>
    <row r="674" spans="34:37" x14ac:dyDescent="0.25">
      <c r="AH674" s="24"/>
      <c r="AI674" s="24"/>
      <c r="AJ674" s="24"/>
      <c r="AK674" s="24"/>
    </row>
    <row r="675" spans="34:37" x14ac:dyDescent="0.25">
      <c r="AH675" s="24"/>
      <c r="AI675" s="24"/>
      <c r="AJ675" s="24"/>
      <c r="AK675" s="24"/>
    </row>
    <row r="676" spans="34:37" x14ac:dyDescent="0.25">
      <c r="AH676" s="24"/>
      <c r="AI676" s="24"/>
      <c r="AJ676" s="24"/>
      <c r="AK676" s="24"/>
    </row>
    <row r="677" spans="34:37" x14ac:dyDescent="0.25">
      <c r="AH677" s="24"/>
      <c r="AI677" s="24"/>
      <c r="AJ677" s="24"/>
      <c r="AK677" s="24"/>
    </row>
    <row r="678" spans="34:37" x14ac:dyDescent="0.25">
      <c r="AH678" s="24"/>
      <c r="AI678" s="24"/>
      <c r="AJ678" s="24"/>
      <c r="AK678" s="24"/>
    </row>
    <row r="679" spans="34:37" x14ac:dyDescent="0.25">
      <c r="AH679" s="24"/>
      <c r="AI679" s="24"/>
      <c r="AJ679" s="24"/>
      <c r="AK679" s="24"/>
    </row>
    <row r="680" spans="34:37" x14ac:dyDescent="0.25">
      <c r="AH680" s="24"/>
      <c r="AI680" s="24"/>
      <c r="AJ680" s="24"/>
      <c r="AK680" s="24"/>
    </row>
    <row r="681" spans="34:37" x14ac:dyDescent="0.25">
      <c r="AH681" s="24"/>
      <c r="AI681" s="24"/>
      <c r="AJ681" s="24"/>
      <c r="AK681" s="24"/>
    </row>
    <row r="682" spans="34:37" x14ac:dyDescent="0.25">
      <c r="AH682" s="24"/>
      <c r="AI682" s="24"/>
      <c r="AJ682" s="24"/>
      <c r="AK682" s="24"/>
    </row>
    <row r="683" spans="34:37" x14ac:dyDescent="0.25">
      <c r="AH683" s="24"/>
      <c r="AI683" s="24"/>
      <c r="AJ683" s="24"/>
      <c r="AK683" s="24"/>
    </row>
    <row r="684" spans="34:37" x14ac:dyDescent="0.25">
      <c r="AH684" s="24"/>
      <c r="AI684" s="24"/>
      <c r="AJ684" s="24"/>
      <c r="AK684" s="24"/>
    </row>
    <row r="685" spans="34:37" x14ac:dyDescent="0.25">
      <c r="AH685" s="24"/>
      <c r="AI685" s="24"/>
      <c r="AJ685" s="24"/>
      <c r="AK685" s="24"/>
    </row>
    <row r="686" spans="34:37" x14ac:dyDescent="0.25">
      <c r="AH686" s="24"/>
      <c r="AI686" s="24"/>
      <c r="AJ686" s="24"/>
      <c r="AK686" s="24"/>
    </row>
    <row r="687" spans="34:37" x14ac:dyDescent="0.25">
      <c r="AH687" s="24"/>
      <c r="AI687" s="24"/>
      <c r="AJ687" s="24"/>
      <c r="AK687" s="24"/>
    </row>
    <row r="688" spans="34:37" x14ac:dyDescent="0.25">
      <c r="AH688" s="24"/>
      <c r="AI688" s="24"/>
      <c r="AJ688" s="24"/>
      <c r="AK688" s="24"/>
    </row>
    <row r="689" spans="34:37" x14ac:dyDescent="0.25">
      <c r="AH689" s="24"/>
      <c r="AI689" s="24"/>
      <c r="AJ689" s="24"/>
      <c r="AK689" s="24"/>
    </row>
    <row r="690" spans="34:37" x14ac:dyDescent="0.25">
      <c r="AH690" s="24"/>
      <c r="AI690" s="24"/>
      <c r="AJ690" s="24"/>
      <c r="AK690" s="24"/>
    </row>
    <row r="691" spans="34:37" x14ac:dyDescent="0.25">
      <c r="AH691" s="24"/>
      <c r="AI691" s="24"/>
      <c r="AJ691" s="24"/>
      <c r="AK691" s="24"/>
    </row>
    <row r="692" spans="34:37" x14ac:dyDescent="0.25">
      <c r="AH692" s="24"/>
      <c r="AI692" s="24"/>
      <c r="AJ692" s="24"/>
      <c r="AK692" s="24"/>
    </row>
    <row r="693" spans="34:37" x14ac:dyDescent="0.25">
      <c r="AH693" s="24"/>
      <c r="AI693" s="24"/>
      <c r="AJ693" s="24"/>
      <c r="AK693" s="24"/>
    </row>
    <row r="694" spans="34:37" x14ac:dyDescent="0.25">
      <c r="AH694" s="24"/>
      <c r="AI694" s="24"/>
      <c r="AJ694" s="24"/>
      <c r="AK694" s="24"/>
    </row>
    <row r="695" spans="34:37" x14ac:dyDescent="0.25">
      <c r="AH695" s="24"/>
      <c r="AI695" s="24"/>
      <c r="AJ695" s="24"/>
      <c r="AK695" s="24"/>
    </row>
    <row r="696" spans="34:37" x14ac:dyDescent="0.25">
      <c r="AH696" s="24"/>
      <c r="AI696" s="24"/>
      <c r="AJ696" s="24"/>
      <c r="AK696" s="24"/>
    </row>
    <row r="697" spans="34:37" x14ac:dyDescent="0.25">
      <c r="AH697" s="24"/>
      <c r="AI697" s="24"/>
      <c r="AJ697" s="24"/>
      <c r="AK697" s="24"/>
    </row>
    <row r="698" spans="34:37" x14ac:dyDescent="0.25">
      <c r="AH698" s="24"/>
      <c r="AI698" s="24"/>
      <c r="AJ698" s="24"/>
      <c r="AK698" s="24"/>
    </row>
    <row r="699" spans="34:37" x14ac:dyDescent="0.25">
      <c r="AH699" s="24"/>
      <c r="AI699" s="24"/>
      <c r="AJ699" s="24"/>
      <c r="AK699" s="24"/>
    </row>
    <row r="700" spans="34:37" x14ac:dyDescent="0.25">
      <c r="AH700" s="24"/>
      <c r="AI700" s="24"/>
      <c r="AJ700" s="24"/>
      <c r="AK700" s="24"/>
    </row>
    <row r="701" spans="34:37" x14ac:dyDescent="0.25">
      <c r="AH701" s="24"/>
      <c r="AI701" s="24"/>
      <c r="AJ701" s="24"/>
      <c r="AK701" s="24"/>
    </row>
    <row r="702" spans="34:37" x14ac:dyDescent="0.25">
      <c r="AH702" s="24"/>
      <c r="AI702" s="24"/>
      <c r="AJ702" s="24"/>
      <c r="AK702" s="24"/>
    </row>
    <row r="703" spans="34:37" x14ac:dyDescent="0.25">
      <c r="AH703" s="24"/>
      <c r="AI703" s="24"/>
      <c r="AJ703" s="24"/>
      <c r="AK703" s="24"/>
    </row>
    <row r="704" spans="34:37" x14ac:dyDescent="0.25">
      <c r="AH704" s="24"/>
      <c r="AI704" s="24"/>
      <c r="AJ704" s="24"/>
      <c r="AK704" s="24"/>
    </row>
    <row r="705" spans="34:37" x14ac:dyDescent="0.25">
      <c r="AH705" s="24"/>
      <c r="AI705" s="24"/>
      <c r="AJ705" s="24"/>
      <c r="AK705" s="24"/>
    </row>
    <row r="706" spans="34:37" x14ac:dyDescent="0.25">
      <c r="AH706" s="24"/>
      <c r="AI706" s="24"/>
      <c r="AJ706" s="24"/>
      <c r="AK706" s="24"/>
    </row>
    <row r="707" spans="34:37" x14ac:dyDescent="0.25">
      <c r="AH707" s="24"/>
      <c r="AI707" s="24"/>
      <c r="AJ707" s="24"/>
      <c r="AK707" s="24"/>
    </row>
    <row r="708" spans="34:37" x14ac:dyDescent="0.25">
      <c r="AH708" s="24"/>
      <c r="AI708" s="24"/>
      <c r="AJ708" s="24"/>
      <c r="AK708" s="24"/>
    </row>
    <row r="709" spans="34:37" x14ac:dyDescent="0.25">
      <c r="AH709" s="24"/>
      <c r="AI709" s="24"/>
      <c r="AJ709" s="24"/>
      <c r="AK709" s="24"/>
    </row>
    <row r="710" spans="34:37" x14ac:dyDescent="0.25">
      <c r="AH710" s="24"/>
      <c r="AI710" s="24"/>
      <c r="AJ710" s="24"/>
      <c r="AK710" s="24"/>
    </row>
    <row r="711" spans="34:37" x14ac:dyDescent="0.25">
      <c r="AH711" s="24"/>
      <c r="AI711" s="24"/>
      <c r="AJ711" s="24"/>
      <c r="AK711" s="24"/>
    </row>
    <row r="712" spans="34:37" x14ac:dyDescent="0.25">
      <c r="AH712" s="24"/>
      <c r="AI712" s="24"/>
      <c r="AJ712" s="24"/>
      <c r="AK712" s="24"/>
    </row>
    <row r="713" spans="34:37" x14ac:dyDescent="0.25">
      <c r="AH713" s="24"/>
      <c r="AI713" s="24"/>
      <c r="AJ713" s="24"/>
      <c r="AK713" s="24"/>
    </row>
    <row r="714" spans="34:37" x14ac:dyDescent="0.25">
      <c r="AH714" s="24"/>
      <c r="AI714" s="24"/>
      <c r="AJ714" s="24"/>
      <c r="AK714" s="24"/>
    </row>
    <row r="715" spans="34:37" x14ac:dyDescent="0.25">
      <c r="AH715" s="24"/>
      <c r="AI715" s="24"/>
      <c r="AJ715" s="24"/>
      <c r="AK715" s="24"/>
    </row>
    <row r="716" spans="34:37" x14ac:dyDescent="0.25">
      <c r="AH716" s="24"/>
      <c r="AI716" s="24"/>
      <c r="AJ716" s="24"/>
      <c r="AK716" s="24"/>
    </row>
    <row r="717" spans="34:37" x14ac:dyDescent="0.25">
      <c r="AH717" s="24"/>
      <c r="AI717" s="24"/>
      <c r="AJ717" s="24"/>
      <c r="AK717" s="24"/>
    </row>
    <row r="718" spans="34:37" x14ac:dyDescent="0.25">
      <c r="AH718" s="24"/>
      <c r="AI718" s="24"/>
      <c r="AJ718" s="24"/>
      <c r="AK718" s="24"/>
    </row>
    <row r="719" spans="34:37" x14ac:dyDescent="0.25">
      <c r="AH719" s="24"/>
      <c r="AI719" s="24"/>
      <c r="AJ719" s="24"/>
      <c r="AK719" s="24"/>
    </row>
    <row r="720" spans="34:37" x14ac:dyDescent="0.25">
      <c r="AH720" s="24"/>
      <c r="AI720" s="24"/>
      <c r="AJ720" s="24"/>
      <c r="AK720" s="24"/>
    </row>
    <row r="721" spans="34:37" x14ac:dyDescent="0.25">
      <c r="AH721" s="24"/>
      <c r="AI721" s="24"/>
      <c r="AJ721" s="24"/>
      <c r="AK721" s="24"/>
    </row>
    <row r="722" spans="34:37" x14ac:dyDescent="0.25">
      <c r="AH722" s="24"/>
      <c r="AI722" s="24"/>
      <c r="AJ722" s="24"/>
      <c r="AK722" s="24"/>
    </row>
    <row r="723" spans="34:37" x14ac:dyDescent="0.25">
      <c r="AH723" s="24"/>
      <c r="AI723" s="24"/>
      <c r="AJ723" s="24"/>
      <c r="AK723" s="24"/>
    </row>
    <row r="724" spans="34:37" x14ac:dyDescent="0.25">
      <c r="AH724" s="24"/>
      <c r="AI724" s="24"/>
      <c r="AJ724" s="24"/>
      <c r="AK724" s="24"/>
    </row>
    <row r="725" spans="34:37" x14ac:dyDescent="0.25">
      <c r="AH725" s="24"/>
      <c r="AI725" s="24"/>
      <c r="AJ725" s="24"/>
      <c r="AK725" s="24"/>
    </row>
    <row r="726" spans="34:37" x14ac:dyDescent="0.25">
      <c r="AH726" s="24"/>
      <c r="AI726" s="24"/>
      <c r="AJ726" s="24"/>
      <c r="AK726" s="24"/>
    </row>
    <row r="727" spans="34:37" x14ac:dyDescent="0.25">
      <c r="AH727" s="24"/>
      <c r="AI727" s="24"/>
      <c r="AJ727" s="24"/>
      <c r="AK727" s="24"/>
    </row>
    <row r="728" spans="34:37" x14ac:dyDescent="0.25">
      <c r="AH728" s="24"/>
      <c r="AI728" s="24"/>
      <c r="AJ728" s="24"/>
      <c r="AK728" s="24"/>
    </row>
    <row r="729" spans="34:37" x14ac:dyDescent="0.25">
      <c r="AH729" s="24"/>
      <c r="AI729" s="24"/>
      <c r="AJ729" s="24"/>
      <c r="AK729" s="24"/>
    </row>
    <row r="730" spans="34:37" x14ac:dyDescent="0.25">
      <c r="AH730" s="24"/>
      <c r="AI730" s="24"/>
      <c r="AJ730" s="24"/>
      <c r="AK730" s="24"/>
    </row>
    <row r="731" spans="34:37" x14ac:dyDescent="0.25">
      <c r="AH731" s="24"/>
      <c r="AI731" s="24"/>
      <c r="AJ731" s="24"/>
      <c r="AK731" s="24"/>
    </row>
    <row r="732" spans="34:37" x14ac:dyDescent="0.25">
      <c r="AH732" s="24"/>
      <c r="AI732" s="24"/>
      <c r="AJ732" s="24"/>
      <c r="AK732" s="24"/>
    </row>
    <row r="733" spans="34:37" x14ac:dyDescent="0.25">
      <c r="AH733" s="24"/>
      <c r="AI733" s="24"/>
      <c r="AJ733" s="24"/>
      <c r="AK733" s="24"/>
    </row>
    <row r="734" spans="34:37" x14ac:dyDescent="0.25">
      <c r="AH734" s="24"/>
      <c r="AI734" s="24"/>
      <c r="AJ734" s="24"/>
      <c r="AK734" s="24"/>
    </row>
    <row r="735" spans="34:37" x14ac:dyDescent="0.25">
      <c r="AH735" s="24"/>
      <c r="AI735" s="24"/>
      <c r="AJ735" s="24"/>
      <c r="AK735" s="24"/>
    </row>
    <row r="736" spans="34:37" x14ac:dyDescent="0.25">
      <c r="AH736" s="24"/>
      <c r="AI736" s="24"/>
      <c r="AJ736" s="24"/>
      <c r="AK736" s="24"/>
    </row>
    <row r="737" spans="34:37" x14ac:dyDescent="0.25">
      <c r="AH737" s="24"/>
      <c r="AI737" s="24"/>
      <c r="AJ737" s="24"/>
      <c r="AK737" s="24"/>
    </row>
    <row r="738" spans="34:37" x14ac:dyDescent="0.25">
      <c r="AH738" s="24"/>
      <c r="AI738" s="24"/>
      <c r="AJ738" s="24"/>
      <c r="AK738" s="24"/>
    </row>
    <row r="739" spans="34:37" x14ac:dyDescent="0.25">
      <c r="AH739" s="24"/>
      <c r="AI739" s="24"/>
      <c r="AJ739" s="24"/>
      <c r="AK739" s="24"/>
    </row>
    <row r="740" spans="34:37" x14ac:dyDescent="0.25">
      <c r="AH740" s="24"/>
      <c r="AI740" s="24"/>
      <c r="AJ740" s="24"/>
      <c r="AK740" s="24"/>
    </row>
    <row r="741" spans="34:37" x14ac:dyDescent="0.25">
      <c r="AH741" s="24"/>
      <c r="AI741" s="24"/>
      <c r="AJ741" s="24"/>
      <c r="AK741" s="24"/>
    </row>
    <row r="742" spans="34:37" x14ac:dyDescent="0.25">
      <c r="AH742" s="24"/>
      <c r="AI742" s="24"/>
      <c r="AJ742" s="24"/>
      <c r="AK742" s="24"/>
    </row>
    <row r="743" spans="34:37" x14ac:dyDescent="0.25">
      <c r="AH743" s="24"/>
      <c r="AI743" s="24"/>
      <c r="AJ743" s="24"/>
      <c r="AK743" s="24"/>
    </row>
    <row r="744" spans="34:37" x14ac:dyDescent="0.25">
      <c r="AH744" s="24"/>
      <c r="AI744" s="24"/>
      <c r="AJ744" s="24"/>
      <c r="AK744" s="24"/>
    </row>
    <row r="745" spans="34:37" x14ac:dyDescent="0.25">
      <c r="AH745" s="24"/>
      <c r="AI745" s="24"/>
      <c r="AJ745" s="24"/>
      <c r="AK745" s="24"/>
    </row>
    <row r="746" spans="34:37" x14ac:dyDescent="0.25">
      <c r="AH746" s="24"/>
      <c r="AI746" s="24"/>
      <c r="AJ746" s="24"/>
      <c r="AK746" s="24"/>
    </row>
    <row r="747" spans="34:37" x14ac:dyDescent="0.25">
      <c r="AH747" s="24"/>
      <c r="AI747" s="24"/>
      <c r="AJ747" s="24"/>
      <c r="AK747" s="24"/>
    </row>
    <row r="748" spans="34:37" x14ac:dyDescent="0.25">
      <c r="AH748" s="24"/>
      <c r="AI748" s="24"/>
      <c r="AJ748" s="24"/>
      <c r="AK748" s="24"/>
    </row>
    <row r="749" spans="34:37" x14ac:dyDescent="0.25">
      <c r="AH749" s="24"/>
      <c r="AI749" s="24"/>
      <c r="AJ749" s="24"/>
      <c r="AK749" s="24"/>
    </row>
    <row r="750" spans="34:37" x14ac:dyDescent="0.25">
      <c r="AH750" s="24"/>
      <c r="AI750" s="24"/>
      <c r="AJ750" s="24"/>
      <c r="AK750" s="24"/>
    </row>
    <row r="751" spans="34:37" x14ac:dyDescent="0.25">
      <c r="AH751" s="24"/>
      <c r="AI751" s="24"/>
      <c r="AJ751" s="24"/>
      <c r="AK751" s="24"/>
    </row>
    <row r="752" spans="34:37" x14ac:dyDescent="0.25">
      <c r="AH752" s="24"/>
      <c r="AI752" s="24"/>
      <c r="AJ752" s="24"/>
      <c r="AK752" s="24"/>
    </row>
    <row r="753" spans="34:37" x14ac:dyDescent="0.25">
      <c r="AH753" s="24"/>
      <c r="AI753" s="24"/>
      <c r="AJ753" s="24"/>
      <c r="AK753" s="24"/>
    </row>
    <row r="754" spans="34:37" x14ac:dyDescent="0.25">
      <c r="AH754" s="24"/>
      <c r="AI754" s="24"/>
      <c r="AJ754" s="24"/>
      <c r="AK754" s="24"/>
    </row>
    <row r="755" spans="34:37" x14ac:dyDescent="0.25">
      <c r="AH755" s="24"/>
      <c r="AI755" s="24"/>
      <c r="AJ755" s="24"/>
      <c r="AK755" s="24"/>
    </row>
    <row r="756" spans="34:37" x14ac:dyDescent="0.25">
      <c r="AH756" s="24"/>
      <c r="AI756" s="24"/>
      <c r="AJ756" s="24"/>
      <c r="AK756" s="24"/>
    </row>
    <row r="757" spans="34:37" x14ac:dyDescent="0.25">
      <c r="AH757" s="24"/>
      <c r="AI757" s="24"/>
      <c r="AJ757" s="24"/>
      <c r="AK757" s="24"/>
    </row>
    <row r="758" spans="34:37" x14ac:dyDescent="0.25">
      <c r="AH758" s="24"/>
      <c r="AI758" s="24"/>
      <c r="AJ758" s="24"/>
      <c r="AK758" s="24"/>
    </row>
    <row r="759" spans="34:37" x14ac:dyDescent="0.25">
      <c r="AH759" s="24"/>
      <c r="AI759" s="24"/>
      <c r="AJ759" s="24"/>
      <c r="AK759" s="24"/>
    </row>
    <row r="760" spans="34:37" x14ac:dyDescent="0.25">
      <c r="AH760" s="24"/>
      <c r="AI760" s="24"/>
      <c r="AJ760" s="24"/>
      <c r="AK760" s="24"/>
    </row>
    <row r="761" spans="34:37" x14ac:dyDescent="0.25">
      <c r="AH761" s="24"/>
      <c r="AI761" s="24"/>
      <c r="AJ761" s="24"/>
      <c r="AK761" s="24"/>
    </row>
    <row r="762" spans="34:37" x14ac:dyDescent="0.25">
      <c r="AH762" s="24"/>
      <c r="AI762" s="24"/>
      <c r="AJ762" s="24"/>
      <c r="AK762" s="24"/>
    </row>
    <row r="763" spans="34:37" x14ac:dyDescent="0.25">
      <c r="AH763" s="24"/>
      <c r="AI763" s="24"/>
      <c r="AJ763" s="24"/>
      <c r="AK763" s="24"/>
    </row>
    <row r="764" spans="34:37" x14ac:dyDescent="0.25">
      <c r="AH764" s="24"/>
      <c r="AI764" s="24"/>
      <c r="AJ764" s="24"/>
      <c r="AK764" s="24"/>
    </row>
    <row r="765" spans="34:37" x14ac:dyDescent="0.25">
      <c r="AH765" s="24"/>
      <c r="AI765" s="24"/>
      <c r="AJ765" s="24"/>
      <c r="AK765" s="24"/>
    </row>
    <row r="766" spans="34:37" x14ac:dyDescent="0.25">
      <c r="AH766" s="24"/>
      <c r="AI766" s="24"/>
      <c r="AJ766" s="24"/>
      <c r="AK766" s="24"/>
    </row>
    <row r="767" spans="34:37" x14ac:dyDescent="0.25">
      <c r="AH767" s="24"/>
      <c r="AI767" s="24"/>
      <c r="AJ767" s="24"/>
      <c r="AK767" s="24"/>
    </row>
    <row r="768" spans="34:37" x14ac:dyDescent="0.25">
      <c r="AH768" s="24"/>
      <c r="AI768" s="24"/>
      <c r="AJ768" s="24"/>
      <c r="AK768" s="24"/>
    </row>
    <row r="769" spans="34:37" x14ac:dyDescent="0.25">
      <c r="AH769" s="24"/>
      <c r="AI769" s="24"/>
      <c r="AJ769" s="24"/>
      <c r="AK769" s="24"/>
    </row>
    <row r="770" spans="34:37" x14ac:dyDescent="0.25">
      <c r="AH770" s="24"/>
      <c r="AI770" s="24"/>
      <c r="AJ770" s="24"/>
      <c r="AK770" s="24"/>
    </row>
    <row r="771" spans="34:37" x14ac:dyDescent="0.25">
      <c r="AH771" s="24"/>
      <c r="AI771" s="24"/>
      <c r="AJ771" s="24"/>
      <c r="AK771" s="24"/>
    </row>
    <row r="772" spans="34:37" x14ac:dyDescent="0.25">
      <c r="AH772" s="24"/>
      <c r="AI772" s="24"/>
      <c r="AJ772" s="24"/>
      <c r="AK772" s="24"/>
    </row>
    <row r="773" spans="34:37" x14ac:dyDescent="0.25">
      <c r="AH773" s="24"/>
      <c r="AI773" s="24"/>
      <c r="AJ773" s="24"/>
      <c r="AK773" s="24"/>
    </row>
    <row r="774" spans="34:37" x14ac:dyDescent="0.25">
      <c r="AH774" s="24"/>
      <c r="AI774" s="24"/>
      <c r="AJ774" s="24"/>
      <c r="AK774" s="24"/>
    </row>
    <row r="775" spans="34:37" x14ac:dyDescent="0.25">
      <c r="AH775" s="24"/>
      <c r="AI775" s="24"/>
      <c r="AJ775" s="24"/>
      <c r="AK775" s="24"/>
    </row>
    <row r="776" spans="34:37" x14ac:dyDescent="0.25">
      <c r="AH776" s="24"/>
      <c r="AI776" s="24"/>
      <c r="AJ776" s="24"/>
      <c r="AK776" s="24"/>
    </row>
    <row r="777" spans="34:37" x14ac:dyDescent="0.25">
      <c r="AH777" s="24"/>
      <c r="AI777" s="24"/>
      <c r="AJ777" s="24"/>
      <c r="AK777" s="24"/>
    </row>
    <row r="778" spans="34:37" x14ac:dyDescent="0.25">
      <c r="AH778" s="24"/>
      <c r="AI778" s="24"/>
      <c r="AJ778" s="24"/>
      <c r="AK778" s="24"/>
    </row>
    <row r="779" spans="34:37" x14ac:dyDescent="0.25">
      <c r="AH779" s="24"/>
      <c r="AI779" s="24"/>
      <c r="AJ779" s="24"/>
      <c r="AK779" s="24"/>
    </row>
    <row r="780" spans="34:37" x14ac:dyDescent="0.25">
      <c r="AH780" s="24"/>
      <c r="AI780" s="24"/>
      <c r="AJ780" s="24"/>
      <c r="AK780" s="24"/>
    </row>
    <row r="781" spans="34:37" x14ac:dyDescent="0.25">
      <c r="AH781" s="24"/>
      <c r="AI781" s="24"/>
      <c r="AJ781" s="24"/>
      <c r="AK781" s="24"/>
    </row>
    <row r="782" spans="34:37" x14ac:dyDescent="0.25">
      <c r="AH782" s="24"/>
      <c r="AI782" s="24"/>
      <c r="AJ782" s="24"/>
      <c r="AK782" s="24"/>
    </row>
    <row r="783" spans="34:37" x14ac:dyDescent="0.25">
      <c r="AH783" s="24"/>
      <c r="AI783" s="24"/>
      <c r="AJ783" s="24"/>
      <c r="AK783" s="24"/>
    </row>
    <row r="784" spans="34:37" x14ac:dyDescent="0.25">
      <c r="AH784" s="24"/>
      <c r="AI784" s="24"/>
      <c r="AJ784" s="24"/>
      <c r="AK784" s="24"/>
    </row>
    <row r="785" spans="34:37" x14ac:dyDescent="0.25">
      <c r="AH785" s="24"/>
      <c r="AI785" s="24"/>
      <c r="AJ785" s="24"/>
      <c r="AK785" s="24"/>
    </row>
    <row r="786" spans="34:37" x14ac:dyDescent="0.25">
      <c r="AH786" s="24"/>
      <c r="AI786" s="24"/>
      <c r="AJ786" s="24"/>
      <c r="AK786" s="24"/>
    </row>
    <row r="787" spans="34:37" x14ac:dyDescent="0.25">
      <c r="AH787" s="24"/>
      <c r="AI787" s="24"/>
      <c r="AJ787" s="24"/>
      <c r="AK787" s="24"/>
    </row>
    <row r="788" spans="34:37" x14ac:dyDescent="0.25">
      <c r="AH788" s="24"/>
      <c r="AI788" s="24"/>
      <c r="AJ788" s="24"/>
      <c r="AK788" s="24"/>
    </row>
    <row r="789" spans="34:37" x14ac:dyDescent="0.25">
      <c r="AH789" s="24"/>
      <c r="AI789" s="24"/>
      <c r="AJ789" s="24"/>
      <c r="AK789" s="24"/>
    </row>
    <row r="790" spans="34:37" x14ac:dyDescent="0.25">
      <c r="AH790" s="24"/>
      <c r="AI790" s="24"/>
      <c r="AJ790" s="24"/>
      <c r="AK790" s="24"/>
    </row>
    <row r="791" spans="34:37" x14ac:dyDescent="0.25">
      <c r="AH791" s="24"/>
      <c r="AI791" s="24"/>
      <c r="AJ791" s="24"/>
      <c r="AK791" s="24"/>
    </row>
    <row r="792" spans="34:37" x14ac:dyDescent="0.25">
      <c r="AH792" s="24"/>
      <c r="AI792" s="24"/>
      <c r="AJ792" s="24"/>
      <c r="AK792" s="24"/>
    </row>
    <row r="793" spans="34:37" x14ac:dyDescent="0.25">
      <c r="AH793" s="24"/>
      <c r="AI793" s="24"/>
      <c r="AJ793" s="24"/>
      <c r="AK793" s="24"/>
    </row>
    <row r="794" spans="34:37" x14ac:dyDescent="0.25">
      <c r="AH794" s="24"/>
      <c r="AI794" s="24"/>
      <c r="AJ794" s="24"/>
      <c r="AK794" s="24"/>
    </row>
    <row r="795" spans="34:37" x14ac:dyDescent="0.25">
      <c r="AH795" s="24"/>
      <c r="AI795" s="24"/>
      <c r="AJ795" s="24"/>
      <c r="AK795" s="24"/>
    </row>
    <row r="796" spans="34:37" x14ac:dyDescent="0.25">
      <c r="AH796" s="24"/>
      <c r="AI796" s="24"/>
      <c r="AJ796" s="24"/>
      <c r="AK796" s="24"/>
    </row>
    <row r="797" spans="34:37" x14ac:dyDescent="0.25">
      <c r="AH797" s="24"/>
      <c r="AI797" s="24"/>
      <c r="AJ797" s="24"/>
      <c r="AK797" s="24"/>
    </row>
    <row r="798" spans="34:37" x14ac:dyDescent="0.25">
      <c r="AH798" s="24"/>
      <c r="AI798" s="24"/>
      <c r="AJ798" s="24"/>
      <c r="AK798" s="24"/>
    </row>
    <row r="799" spans="34:37" x14ac:dyDescent="0.25">
      <c r="AH799" s="24"/>
      <c r="AI799" s="24"/>
      <c r="AJ799" s="24"/>
      <c r="AK799" s="24"/>
    </row>
    <row r="800" spans="34:37" x14ac:dyDescent="0.25">
      <c r="AH800" s="24"/>
      <c r="AI800" s="24"/>
      <c r="AJ800" s="24"/>
      <c r="AK800" s="24"/>
    </row>
    <row r="801" spans="34:37" x14ac:dyDescent="0.25">
      <c r="AH801" s="24"/>
      <c r="AI801" s="24"/>
      <c r="AJ801" s="24"/>
      <c r="AK801" s="24"/>
    </row>
    <row r="802" spans="34:37" x14ac:dyDescent="0.25">
      <c r="AH802" s="24"/>
      <c r="AI802" s="24"/>
      <c r="AJ802" s="24"/>
      <c r="AK802" s="24"/>
    </row>
    <row r="803" spans="34:37" x14ac:dyDescent="0.25">
      <c r="AH803" s="24"/>
      <c r="AI803" s="24"/>
      <c r="AJ803" s="24"/>
      <c r="AK803" s="24"/>
    </row>
    <row r="804" spans="34:37" x14ac:dyDescent="0.25">
      <c r="AH804" s="24"/>
      <c r="AI804" s="24"/>
      <c r="AJ804" s="24"/>
      <c r="AK804" s="24"/>
    </row>
    <row r="805" spans="34:37" x14ac:dyDescent="0.25">
      <c r="AH805" s="24"/>
      <c r="AI805" s="24"/>
      <c r="AJ805" s="24"/>
      <c r="AK805" s="24"/>
    </row>
    <row r="806" spans="34:37" x14ac:dyDescent="0.25">
      <c r="AH806" s="24"/>
      <c r="AI806" s="24"/>
      <c r="AJ806" s="24"/>
      <c r="AK806" s="24"/>
    </row>
    <row r="807" spans="34:37" x14ac:dyDescent="0.25">
      <c r="AH807" s="24"/>
      <c r="AI807" s="24"/>
      <c r="AJ807" s="24"/>
      <c r="AK807" s="24"/>
    </row>
    <row r="808" spans="34:37" x14ac:dyDescent="0.25">
      <c r="AH808" s="24"/>
      <c r="AI808" s="24"/>
      <c r="AJ808" s="24"/>
      <c r="AK808" s="24"/>
    </row>
    <row r="809" spans="34:37" x14ac:dyDescent="0.25">
      <c r="AH809" s="24"/>
      <c r="AI809" s="24"/>
      <c r="AJ809" s="24"/>
      <c r="AK809" s="24"/>
    </row>
    <row r="810" spans="34:37" x14ac:dyDescent="0.25">
      <c r="AH810" s="24"/>
      <c r="AI810" s="24"/>
      <c r="AJ810" s="24"/>
      <c r="AK810" s="24"/>
    </row>
    <row r="811" spans="34:37" x14ac:dyDescent="0.25">
      <c r="AH811" s="24"/>
      <c r="AI811" s="24"/>
      <c r="AJ811" s="24"/>
      <c r="AK811" s="24"/>
    </row>
    <row r="812" spans="34:37" x14ac:dyDescent="0.25">
      <c r="AH812" s="24"/>
      <c r="AI812" s="24"/>
      <c r="AJ812" s="24"/>
      <c r="AK812" s="24"/>
    </row>
    <row r="813" spans="34:37" x14ac:dyDescent="0.25">
      <c r="AH813" s="24"/>
      <c r="AI813" s="24"/>
      <c r="AJ813" s="24"/>
      <c r="AK813" s="24"/>
    </row>
    <row r="814" spans="34:37" x14ac:dyDescent="0.25">
      <c r="AH814" s="24"/>
      <c r="AI814" s="24"/>
      <c r="AJ814" s="24"/>
      <c r="AK814" s="24"/>
    </row>
    <row r="815" spans="34:37" x14ac:dyDescent="0.25">
      <c r="AH815" s="24"/>
      <c r="AI815" s="24"/>
      <c r="AJ815" s="24"/>
      <c r="AK815" s="24"/>
    </row>
    <row r="816" spans="34:37" x14ac:dyDescent="0.25">
      <c r="AH816" s="24"/>
      <c r="AI816" s="24"/>
      <c r="AJ816" s="24"/>
      <c r="AK816" s="24"/>
    </row>
    <row r="817" spans="34:37" x14ac:dyDescent="0.25">
      <c r="AH817" s="24"/>
      <c r="AI817" s="24"/>
      <c r="AJ817" s="24"/>
      <c r="AK817" s="24"/>
    </row>
    <row r="818" spans="34:37" x14ac:dyDescent="0.25">
      <c r="AH818" s="24"/>
      <c r="AI818" s="24"/>
      <c r="AJ818" s="24"/>
      <c r="AK818" s="24"/>
    </row>
    <row r="819" spans="34:37" x14ac:dyDescent="0.25">
      <c r="AH819" s="24"/>
      <c r="AI819" s="24"/>
      <c r="AJ819" s="24"/>
      <c r="AK819" s="24"/>
    </row>
    <row r="820" spans="34:37" x14ac:dyDescent="0.25">
      <c r="AH820" s="24"/>
      <c r="AI820" s="24"/>
      <c r="AJ820" s="24"/>
      <c r="AK820" s="24"/>
    </row>
    <row r="821" spans="34:37" x14ac:dyDescent="0.25">
      <c r="AH821" s="24"/>
      <c r="AI821" s="24"/>
      <c r="AJ821" s="24"/>
      <c r="AK821" s="24"/>
    </row>
    <row r="822" spans="34:37" x14ac:dyDescent="0.25">
      <c r="AH822" s="24"/>
      <c r="AI822" s="24"/>
      <c r="AJ822" s="24"/>
      <c r="AK822" s="24"/>
    </row>
    <row r="823" spans="34:37" x14ac:dyDescent="0.25">
      <c r="AH823" s="24"/>
      <c r="AI823" s="24"/>
      <c r="AJ823" s="24"/>
      <c r="AK823" s="24"/>
    </row>
    <row r="824" spans="34:37" x14ac:dyDescent="0.25">
      <c r="AH824" s="24"/>
      <c r="AI824" s="24"/>
      <c r="AJ824" s="24"/>
      <c r="AK824" s="24"/>
    </row>
    <row r="825" spans="34:37" x14ac:dyDescent="0.25">
      <c r="AH825" s="24"/>
      <c r="AI825" s="24"/>
      <c r="AJ825" s="24"/>
      <c r="AK825" s="24"/>
    </row>
    <row r="826" spans="34:37" x14ac:dyDescent="0.25">
      <c r="AH826" s="24"/>
      <c r="AI826" s="24"/>
      <c r="AJ826" s="24"/>
      <c r="AK826" s="24"/>
    </row>
    <row r="827" spans="34:37" x14ac:dyDescent="0.25">
      <c r="AH827" s="24"/>
      <c r="AI827" s="24"/>
      <c r="AJ827" s="24"/>
      <c r="AK827" s="24"/>
    </row>
    <row r="828" spans="34:37" x14ac:dyDescent="0.25">
      <c r="AH828" s="24"/>
      <c r="AI828" s="24"/>
      <c r="AJ828" s="24"/>
      <c r="AK828" s="24"/>
    </row>
    <row r="829" spans="34:37" x14ac:dyDescent="0.25">
      <c r="AH829" s="24"/>
      <c r="AI829" s="24"/>
      <c r="AJ829" s="24"/>
      <c r="AK829" s="24"/>
    </row>
    <row r="830" spans="34:37" x14ac:dyDescent="0.25">
      <c r="AH830" s="24"/>
      <c r="AI830" s="24"/>
      <c r="AJ830" s="24"/>
      <c r="AK830" s="24"/>
    </row>
    <row r="831" spans="34:37" x14ac:dyDescent="0.25">
      <c r="AH831" s="24"/>
      <c r="AI831" s="24"/>
      <c r="AJ831" s="24"/>
      <c r="AK831" s="24"/>
    </row>
    <row r="832" spans="34:37" x14ac:dyDescent="0.25">
      <c r="AH832" s="24"/>
      <c r="AI832" s="24"/>
      <c r="AJ832" s="24"/>
      <c r="AK832" s="24"/>
    </row>
    <row r="833" spans="34:37" x14ac:dyDescent="0.25">
      <c r="AH833" s="24"/>
      <c r="AI833" s="24"/>
      <c r="AJ833" s="24"/>
      <c r="AK833" s="24"/>
    </row>
    <row r="834" spans="34:37" x14ac:dyDescent="0.25">
      <c r="AH834" s="24"/>
      <c r="AI834" s="24"/>
      <c r="AJ834" s="24"/>
      <c r="AK834" s="24"/>
    </row>
    <row r="835" spans="34:37" x14ac:dyDescent="0.25">
      <c r="AH835" s="24"/>
      <c r="AI835" s="24"/>
      <c r="AJ835" s="24"/>
      <c r="AK835" s="24"/>
    </row>
    <row r="836" spans="34:37" x14ac:dyDescent="0.25">
      <c r="AH836" s="24"/>
      <c r="AI836" s="24"/>
      <c r="AJ836" s="24"/>
      <c r="AK836" s="24"/>
    </row>
    <row r="837" spans="34:37" x14ac:dyDescent="0.25">
      <c r="AH837" s="24"/>
      <c r="AI837" s="24"/>
      <c r="AJ837" s="24"/>
      <c r="AK837" s="24"/>
    </row>
    <row r="838" spans="34:37" x14ac:dyDescent="0.25">
      <c r="AH838" s="24"/>
      <c r="AI838" s="24"/>
      <c r="AJ838" s="24"/>
      <c r="AK838" s="24"/>
    </row>
    <row r="839" spans="34:37" x14ac:dyDescent="0.25">
      <c r="AH839" s="24"/>
      <c r="AI839" s="24"/>
      <c r="AJ839" s="24"/>
      <c r="AK839" s="24"/>
    </row>
    <row r="840" spans="34:37" x14ac:dyDescent="0.25">
      <c r="AH840" s="24"/>
      <c r="AI840" s="24"/>
      <c r="AJ840" s="24"/>
      <c r="AK840" s="24"/>
    </row>
    <row r="841" spans="34:37" x14ac:dyDescent="0.25">
      <c r="AH841" s="24"/>
      <c r="AI841" s="24"/>
      <c r="AJ841" s="24"/>
      <c r="AK841" s="24"/>
    </row>
    <row r="842" spans="34:37" x14ac:dyDescent="0.25">
      <c r="AH842" s="24"/>
      <c r="AI842" s="24"/>
      <c r="AJ842" s="24"/>
      <c r="AK842" s="24"/>
    </row>
    <row r="843" spans="34:37" x14ac:dyDescent="0.25">
      <c r="AH843" s="24"/>
      <c r="AI843" s="24"/>
      <c r="AJ843" s="24"/>
      <c r="AK843" s="24"/>
    </row>
    <row r="844" spans="34:37" x14ac:dyDescent="0.25">
      <c r="AH844" s="24"/>
      <c r="AI844" s="24"/>
      <c r="AJ844" s="24"/>
      <c r="AK844" s="24"/>
    </row>
    <row r="845" spans="34:37" x14ac:dyDescent="0.25">
      <c r="AH845" s="24"/>
      <c r="AI845" s="24"/>
      <c r="AJ845" s="24"/>
      <c r="AK845" s="24"/>
    </row>
    <row r="846" spans="34:37" x14ac:dyDescent="0.25">
      <c r="AH846" s="24"/>
      <c r="AI846" s="24"/>
      <c r="AJ846" s="24"/>
      <c r="AK846" s="24"/>
    </row>
    <row r="847" spans="34:37" x14ac:dyDescent="0.25">
      <c r="AH847" s="24"/>
      <c r="AI847" s="24"/>
      <c r="AJ847" s="24"/>
      <c r="AK847" s="24"/>
    </row>
    <row r="848" spans="34:37" x14ac:dyDescent="0.25">
      <c r="AH848" s="24"/>
      <c r="AI848" s="24"/>
      <c r="AJ848" s="24"/>
      <c r="AK848" s="24"/>
    </row>
    <row r="849" spans="34:37" x14ac:dyDescent="0.25">
      <c r="AH849" s="24"/>
      <c r="AI849" s="24"/>
      <c r="AJ849" s="24"/>
      <c r="AK849" s="24"/>
    </row>
    <row r="850" spans="34:37" x14ac:dyDescent="0.25">
      <c r="AH850" s="24"/>
      <c r="AI850" s="24"/>
      <c r="AJ850" s="24"/>
      <c r="AK850" s="24"/>
    </row>
    <row r="851" spans="34:37" x14ac:dyDescent="0.25">
      <c r="AH851" s="24"/>
      <c r="AI851" s="24"/>
      <c r="AJ851" s="24"/>
      <c r="AK851" s="24"/>
    </row>
    <row r="852" spans="34:37" x14ac:dyDescent="0.25">
      <c r="AH852" s="24"/>
      <c r="AI852" s="24"/>
      <c r="AJ852" s="24"/>
      <c r="AK852" s="24"/>
    </row>
    <row r="853" spans="34:37" x14ac:dyDescent="0.25">
      <c r="AH853" s="24"/>
      <c r="AI853" s="24"/>
      <c r="AJ853" s="24"/>
      <c r="AK853" s="24"/>
    </row>
    <row r="854" spans="34:37" x14ac:dyDescent="0.25">
      <c r="AH854" s="24"/>
      <c r="AI854" s="24"/>
      <c r="AJ854" s="24"/>
      <c r="AK854" s="24"/>
    </row>
    <row r="855" spans="34:37" x14ac:dyDescent="0.25">
      <c r="AH855" s="24"/>
      <c r="AI855" s="24"/>
      <c r="AJ855" s="24"/>
      <c r="AK855" s="24"/>
    </row>
    <row r="856" spans="34:37" x14ac:dyDescent="0.25">
      <c r="AH856" s="24"/>
      <c r="AI856" s="24"/>
      <c r="AJ856" s="24"/>
      <c r="AK856" s="24"/>
    </row>
    <row r="857" spans="34:37" x14ac:dyDescent="0.25">
      <c r="AH857" s="24"/>
      <c r="AI857" s="24"/>
      <c r="AJ857" s="24"/>
      <c r="AK857" s="24"/>
    </row>
    <row r="858" spans="34:37" x14ac:dyDescent="0.25">
      <c r="AH858" s="24"/>
      <c r="AI858" s="24"/>
      <c r="AJ858" s="24"/>
      <c r="AK858" s="24"/>
    </row>
    <row r="859" spans="34:37" x14ac:dyDescent="0.25">
      <c r="AH859" s="24"/>
      <c r="AI859" s="24"/>
      <c r="AJ859" s="24"/>
      <c r="AK859" s="24"/>
    </row>
    <row r="860" spans="34:37" x14ac:dyDescent="0.25">
      <c r="AH860" s="24"/>
      <c r="AI860" s="24"/>
      <c r="AJ860" s="24"/>
      <c r="AK860" s="24"/>
    </row>
    <row r="861" spans="34:37" x14ac:dyDescent="0.25">
      <c r="AH861" s="24"/>
      <c r="AI861" s="24"/>
      <c r="AJ861" s="24"/>
      <c r="AK861" s="24"/>
    </row>
    <row r="862" spans="34:37" x14ac:dyDescent="0.25">
      <c r="AH862" s="24"/>
      <c r="AI862" s="24"/>
      <c r="AJ862" s="24"/>
      <c r="AK862" s="24"/>
    </row>
    <row r="863" spans="34:37" x14ac:dyDescent="0.25">
      <c r="AH863" s="24"/>
      <c r="AI863" s="24"/>
      <c r="AJ863" s="24"/>
      <c r="AK863" s="24"/>
    </row>
    <row r="864" spans="34:37" x14ac:dyDescent="0.25">
      <c r="AH864" s="24"/>
      <c r="AI864" s="24"/>
      <c r="AJ864" s="24"/>
      <c r="AK864" s="24"/>
    </row>
    <row r="865" spans="34:37" x14ac:dyDescent="0.25">
      <c r="AH865" s="24"/>
      <c r="AI865" s="24"/>
      <c r="AJ865" s="24"/>
      <c r="AK865" s="24"/>
    </row>
    <row r="866" spans="34:37" x14ac:dyDescent="0.25">
      <c r="AH866" s="24"/>
      <c r="AI866" s="24"/>
      <c r="AJ866" s="24"/>
      <c r="AK866" s="24"/>
    </row>
    <row r="867" spans="34:37" x14ac:dyDescent="0.25">
      <c r="AH867" s="24"/>
      <c r="AI867" s="24"/>
      <c r="AJ867" s="24"/>
      <c r="AK867" s="24"/>
    </row>
    <row r="868" spans="34:37" x14ac:dyDescent="0.25">
      <c r="AH868" s="24"/>
      <c r="AI868" s="24"/>
      <c r="AJ868" s="24"/>
      <c r="AK868" s="24"/>
    </row>
    <row r="869" spans="34:37" x14ac:dyDescent="0.25">
      <c r="AH869" s="24"/>
      <c r="AI869" s="24"/>
      <c r="AJ869" s="24"/>
      <c r="AK869" s="24"/>
    </row>
    <row r="870" spans="34:37" x14ac:dyDescent="0.25">
      <c r="AH870" s="24"/>
      <c r="AI870" s="24"/>
      <c r="AJ870" s="24"/>
      <c r="AK870" s="24"/>
    </row>
    <row r="871" spans="34:37" x14ac:dyDescent="0.25">
      <c r="AH871" s="24"/>
      <c r="AI871" s="24"/>
      <c r="AJ871" s="24"/>
      <c r="AK871" s="24"/>
    </row>
    <row r="872" spans="34:37" x14ac:dyDescent="0.25">
      <c r="AH872" s="24"/>
      <c r="AI872" s="24"/>
      <c r="AJ872" s="24"/>
      <c r="AK872" s="24"/>
    </row>
    <row r="873" spans="34:37" x14ac:dyDescent="0.25">
      <c r="AH873" s="24"/>
      <c r="AI873" s="24"/>
      <c r="AJ873" s="24"/>
      <c r="AK873" s="24"/>
    </row>
    <row r="874" spans="34:37" x14ac:dyDescent="0.25">
      <c r="AH874" s="24"/>
      <c r="AI874" s="24"/>
      <c r="AJ874" s="24"/>
      <c r="AK874" s="24"/>
    </row>
    <row r="875" spans="34:37" x14ac:dyDescent="0.25">
      <c r="AH875" s="24"/>
      <c r="AI875" s="24"/>
      <c r="AJ875" s="24"/>
      <c r="AK875" s="24"/>
    </row>
    <row r="876" spans="34:37" x14ac:dyDescent="0.25">
      <c r="AH876" s="24"/>
      <c r="AI876" s="24"/>
      <c r="AJ876" s="24"/>
      <c r="AK876" s="24"/>
    </row>
    <row r="877" spans="34:37" x14ac:dyDescent="0.25">
      <c r="AH877" s="24"/>
      <c r="AI877" s="24"/>
      <c r="AJ877" s="24"/>
      <c r="AK877" s="24"/>
    </row>
    <row r="878" spans="34:37" x14ac:dyDescent="0.25">
      <c r="AH878" s="24"/>
      <c r="AI878" s="24"/>
      <c r="AJ878" s="24"/>
      <c r="AK878" s="24"/>
    </row>
    <row r="879" spans="34:37" x14ac:dyDescent="0.25">
      <c r="AH879" s="24"/>
      <c r="AI879" s="24"/>
      <c r="AJ879" s="24"/>
      <c r="AK879" s="24"/>
    </row>
    <row r="880" spans="34:37" x14ac:dyDescent="0.25">
      <c r="AH880" s="24"/>
      <c r="AI880" s="24"/>
      <c r="AJ880" s="24"/>
      <c r="AK880" s="24"/>
    </row>
    <row r="881" spans="34:37" x14ac:dyDescent="0.25">
      <c r="AH881" s="24"/>
      <c r="AI881" s="24"/>
      <c r="AJ881" s="24"/>
      <c r="AK881" s="24"/>
    </row>
    <row r="882" spans="34:37" x14ac:dyDescent="0.25">
      <c r="AH882" s="24"/>
      <c r="AI882" s="24"/>
      <c r="AJ882" s="24"/>
      <c r="AK882" s="24"/>
    </row>
    <row r="883" spans="34:37" x14ac:dyDescent="0.25">
      <c r="AH883" s="24"/>
      <c r="AI883" s="24"/>
      <c r="AJ883" s="24"/>
      <c r="AK883" s="24"/>
    </row>
    <row r="884" spans="34:37" x14ac:dyDescent="0.25">
      <c r="AH884" s="24"/>
      <c r="AI884" s="24"/>
      <c r="AJ884" s="24"/>
      <c r="AK884" s="24"/>
    </row>
    <row r="885" spans="34:37" x14ac:dyDescent="0.25">
      <c r="AH885" s="24"/>
      <c r="AI885" s="24"/>
      <c r="AJ885" s="24"/>
      <c r="AK885" s="24"/>
    </row>
    <row r="886" spans="34:37" x14ac:dyDescent="0.25">
      <c r="AH886" s="24"/>
      <c r="AI886" s="24"/>
      <c r="AJ886" s="24"/>
      <c r="AK886" s="24"/>
    </row>
    <row r="887" spans="34:37" x14ac:dyDescent="0.25">
      <c r="AH887" s="24"/>
      <c r="AI887" s="24"/>
      <c r="AJ887" s="24"/>
      <c r="AK887" s="24"/>
    </row>
    <row r="888" spans="34:37" x14ac:dyDescent="0.25">
      <c r="AH888" s="24"/>
      <c r="AI888" s="24"/>
      <c r="AJ888" s="24"/>
      <c r="AK888" s="24"/>
    </row>
    <row r="889" spans="34:37" x14ac:dyDescent="0.25">
      <c r="AH889" s="24"/>
      <c r="AI889" s="24"/>
      <c r="AJ889" s="24"/>
      <c r="AK889" s="24"/>
    </row>
    <row r="890" spans="34:37" x14ac:dyDescent="0.25">
      <c r="AH890" s="24"/>
      <c r="AI890" s="24"/>
      <c r="AJ890" s="24"/>
      <c r="AK890" s="24"/>
    </row>
    <row r="891" spans="34:37" x14ac:dyDescent="0.25">
      <c r="AH891" s="24"/>
      <c r="AI891" s="24"/>
      <c r="AJ891" s="24"/>
      <c r="AK891" s="24"/>
    </row>
    <row r="892" spans="34:37" x14ac:dyDescent="0.25">
      <c r="AH892" s="24"/>
      <c r="AI892" s="24"/>
      <c r="AJ892" s="24"/>
      <c r="AK892" s="24"/>
    </row>
    <row r="893" spans="34:37" x14ac:dyDescent="0.25">
      <c r="AH893" s="24"/>
      <c r="AI893" s="24"/>
      <c r="AJ893" s="24"/>
      <c r="AK893" s="24"/>
    </row>
    <row r="894" spans="34:37" x14ac:dyDescent="0.25">
      <c r="AH894" s="24"/>
      <c r="AI894" s="24"/>
      <c r="AJ894" s="24"/>
      <c r="AK894" s="24"/>
    </row>
    <row r="895" spans="34:37" x14ac:dyDescent="0.25">
      <c r="AH895" s="24"/>
      <c r="AI895" s="24"/>
      <c r="AJ895" s="24"/>
      <c r="AK895" s="24"/>
    </row>
    <row r="896" spans="34:37" x14ac:dyDescent="0.25">
      <c r="AH896" s="24"/>
      <c r="AI896" s="24"/>
      <c r="AJ896" s="24"/>
      <c r="AK896" s="24"/>
    </row>
    <row r="897" spans="34:37" x14ac:dyDescent="0.25">
      <c r="AH897" s="24"/>
      <c r="AI897" s="24"/>
      <c r="AJ897" s="24"/>
      <c r="AK897" s="24"/>
    </row>
    <row r="898" spans="34:37" x14ac:dyDescent="0.25">
      <c r="AH898" s="24"/>
      <c r="AI898" s="24"/>
      <c r="AJ898" s="24"/>
      <c r="AK898" s="24"/>
    </row>
    <row r="899" spans="34:37" x14ac:dyDescent="0.25">
      <c r="AH899" s="24"/>
      <c r="AI899" s="24"/>
      <c r="AJ899" s="24"/>
      <c r="AK899" s="24"/>
    </row>
    <row r="900" spans="34:37" x14ac:dyDescent="0.25">
      <c r="AH900" s="24"/>
      <c r="AI900" s="24"/>
      <c r="AJ900" s="24"/>
      <c r="AK900" s="24"/>
    </row>
    <row r="901" spans="34:37" x14ac:dyDescent="0.25">
      <c r="AH901" s="24"/>
      <c r="AI901" s="24"/>
      <c r="AJ901" s="24"/>
      <c r="AK901" s="24"/>
    </row>
    <row r="902" spans="34:37" x14ac:dyDescent="0.25">
      <c r="AH902" s="24"/>
      <c r="AI902" s="24"/>
      <c r="AJ902" s="24"/>
      <c r="AK902" s="24"/>
    </row>
    <row r="903" spans="34:37" x14ac:dyDescent="0.25">
      <c r="AH903" s="24"/>
      <c r="AI903" s="24"/>
      <c r="AJ903" s="24"/>
      <c r="AK903" s="24"/>
    </row>
    <row r="904" spans="34:37" x14ac:dyDescent="0.25">
      <c r="AH904" s="24"/>
      <c r="AI904" s="24"/>
      <c r="AJ904" s="24"/>
      <c r="AK904" s="24"/>
    </row>
    <row r="905" spans="34:37" x14ac:dyDescent="0.25">
      <c r="AH905" s="24"/>
      <c r="AI905" s="24"/>
      <c r="AJ905" s="24"/>
      <c r="AK905" s="24"/>
    </row>
    <row r="906" spans="34:37" x14ac:dyDescent="0.25">
      <c r="AH906" s="24"/>
      <c r="AI906" s="24"/>
      <c r="AJ906" s="24"/>
      <c r="AK906" s="24"/>
    </row>
    <row r="907" spans="34:37" x14ac:dyDescent="0.25">
      <c r="AH907" s="24"/>
      <c r="AI907" s="24"/>
      <c r="AJ907" s="24"/>
      <c r="AK907" s="24"/>
    </row>
    <row r="908" spans="34:37" x14ac:dyDescent="0.25">
      <c r="AH908" s="24"/>
      <c r="AI908" s="24"/>
      <c r="AJ908" s="24"/>
      <c r="AK908" s="24"/>
    </row>
    <row r="909" spans="34:37" x14ac:dyDescent="0.25">
      <c r="AH909" s="24"/>
      <c r="AI909" s="24"/>
      <c r="AJ909" s="24"/>
      <c r="AK909" s="24"/>
    </row>
    <row r="910" spans="34:37" x14ac:dyDescent="0.25">
      <c r="AH910" s="24"/>
      <c r="AI910" s="24"/>
      <c r="AJ910" s="24"/>
      <c r="AK910" s="24"/>
    </row>
    <row r="911" spans="34:37" x14ac:dyDescent="0.25">
      <c r="AH911" s="24"/>
      <c r="AI911" s="24"/>
      <c r="AJ911" s="24"/>
      <c r="AK911" s="24"/>
    </row>
    <row r="912" spans="34:37" x14ac:dyDescent="0.25">
      <c r="AH912" s="24"/>
      <c r="AI912" s="24"/>
      <c r="AJ912" s="24"/>
      <c r="AK912" s="24"/>
    </row>
    <row r="913" spans="34:37" x14ac:dyDescent="0.25">
      <c r="AH913" s="24"/>
      <c r="AI913" s="24"/>
      <c r="AJ913" s="24"/>
      <c r="AK913" s="24"/>
    </row>
    <row r="914" spans="34:37" x14ac:dyDescent="0.25">
      <c r="AH914" s="24"/>
      <c r="AI914" s="24"/>
      <c r="AJ914" s="24"/>
      <c r="AK914" s="24"/>
    </row>
    <row r="915" spans="34:37" x14ac:dyDescent="0.25">
      <c r="AH915" s="24"/>
      <c r="AI915" s="24"/>
      <c r="AJ915" s="24"/>
      <c r="AK915" s="24"/>
    </row>
    <row r="916" spans="34:37" x14ac:dyDescent="0.25">
      <c r="AH916" s="24"/>
      <c r="AI916" s="24"/>
      <c r="AJ916" s="24"/>
      <c r="AK916" s="24"/>
    </row>
    <row r="917" spans="34:37" x14ac:dyDescent="0.25">
      <c r="AH917" s="24"/>
      <c r="AI917" s="24"/>
      <c r="AJ917" s="24"/>
      <c r="AK917" s="24"/>
    </row>
    <row r="918" spans="34:37" x14ac:dyDescent="0.25">
      <c r="AH918" s="24"/>
      <c r="AI918" s="24"/>
      <c r="AJ918" s="24"/>
      <c r="AK918" s="24"/>
    </row>
    <row r="919" spans="34:37" x14ac:dyDescent="0.25">
      <c r="AH919" s="24"/>
      <c r="AI919" s="24"/>
      <c r="AJ919" s="24"/>
      <c r="AK919" s="24"/>
    </row>
    <row r="920" spans="34:37" x14ac:dyDescent="0.25">
      <c r="AH920" s="24"/>
      <c r="AI920" s="24"/>
      <c r="AJ920" s="24"/>
      <c r="AK920" s="24"/>
    </row>
    <row r="921" spans="34:37" x14ac:dyDescent="0.25">
      <c r="AH921" s="24"/>
      <c r="AI921" s="24"/>
      <c r="AJ921" s="24"/>
      <c r="AK921" s="24"/>
    </row>
    <row r="922" spans="34:37" x14ac:dyDescent="0.25">
      <c r="AH922" s="24"/>
      <c r="AI922" s="24"/>
      <c r="AJ922" s="24"/>
      <c r="AK922" s="24"/>
    </row>
    <row r="923" spans="34:37" x14ac:dyDescent="0.25">
      <c r="AH923" s="24"/>
      <c r="AI923" s="24"/>
      <c r="AJ923" s="24"/>
      <c r="AK923" s="24"/>
    </row>
    <row r="924" spans="34:37" x14ac:dyDescent="0.25">
      <c r="AH924" s="24"/>
      <c r="AI924" s="24"/>
      <c r="AJ924" s="24"/>
      <c r="AK924" s="24"/>
    </row>
    <row r="925" spans="34:37" x14ac:dyDescent="0.25">
      <c r="AH925" s="24"/>
      <c r="AI925" s="24"/>
      <c r="AJ925" s="24"/>
      <c r="AK925" s="24"/>
    </row>
    <row r="926" spans="34:37" x14ac:dyDescent="0.25">
      <c r="AH926" s="24"/>
      <c r="AI926" s="24"/>
      <c r="AJ926" s="24"/>
      <c r="AK926" s="24"/>
    </row>
    <row r="927" spans="34:37" x14ac:dyDescent="0.25">
      <c r="AH927" s="24"/>
      <c r="AI927" s="24"/>
      <c r="AJ927" s="24"/>
      <c r="AK927" s="24"/>
    </row>
    <row r="928" spans="34:37" x14ac:dyDescent="0.25">
      <c r="AH928" s="24"/>
      <c r="AI928" s="24"/>
      <c r="AJ928" s="24"/>
      <c r="AK928" s="24"/>
    </row>
    <row r="929" spans="34:37" x14ac:dyDescent="0.25">
      <c r="AH929" s="24"/>
      <c r="AI929" s="24"/>
      <c r="AJ929" s="24"/>
      <c r="AK929" s="24"/>
    </row>
    <row r="930" spans="34:37" x14ac:dyDescent="0.25">
      <c r="AH930" s="24"/>
      <c r="AI930" s="24"/>
      <c r="AJ930" s="24"/>
      <c r="AK930" s="24"/>
    </row>
    <row r="931" spans="34:37" x14ac:dyDescent="0.25">
      <c r="AH931" s="24"/>
      <c r="AI931" s="24"/>
      <c r="AJ931" s="24"/>
      <c r="AK931" s="24"/>
    </row>
    <row r="932" spans="34:37" x14ac:dyDescent="0.25">
      <c r="AH932" s="24"/>
      <c r="AI932" s="24"/>
      <c r="AJ932" s="24"/>
      <c r="AK932" s="24"/>
    </row>
    <row r="933" spans="34:37" x14ac:dyDescent="0.25">
      <c r="AH933" s="24"/>
      <c r="AI933" s="24"/>
      <c r="AJ933" s="24"/>
      <c r="AK933" s="24"/>
    </row>
    <row r="934" spans="34:37" x14ac:dyDescent="0.25">
      <c r="AH934" s="24"/>
      <c r="AI934" s="24"/>
      <c r="AJ934" s="24"/>
      <c r="AK934" s="24"/>
    </row>
    <row r="935" spans="34:37" x14ac:dyDescent="0.25">
      <c r="AH935" s="24"/>
      <c r="AI935" s="24"/>
      <c r="AJ935" s="24"/>
      <c r="AK935" s="24"/>
    </row>
    <row r="936" spans="34:37" x14ac:dyDescent="0.25">
      <c r="AH936" s="24"/>
      <c r="AI936" s="24"/>
      <c r="AJ936" s="24"/>
      <c r="AK936" s="24"/>
    </row>
    <row r="937" spans="34:37" x14ac:dyDescent="0.25">
      <c r="AH937" s="24"/>
      <c r="AI937" s="24"/>
      <c r="AJ937" s="24"/>
      <c r="AK937" s="24"/>
    </row>
    <row r="938" spans="34:37" x14ac:dyDescent="0.25">
      <c r="AH938" s="24"/>
      <c r="AI938" s="24"/>
      <c r="AJ938" s="24"/>
      <c r="AK938" s="24"/>
    </row>
    <row r="939" spans="34:37" x14ac:dyDescent="0.25">
      <c r="AH939" s="24"/>
      <c r="AI939" s="24"/>
      <c r="AJ939" s="24"/>
      <c r="AK939" s="24"/>
    </row>
    <row r="940" spans="34:37" x14ac:dyDescent="0.25">
      <c r="AH940" s="24"/>
      <c r="AI940" s="24"/>
      <c r="AJ940" s="24"/>
      <c r="AK940" s="24"/>
    </row>
    <row r="941" spans="34:37" x14ac:dyDescent="0.25">
      <c r="AH941" s="24"/>
      <c r="AI941" s="24"/>
      <c r="AJ941" s="24"/>
      <c r="AK941" s="24"/>
    </row>
    <row r="942" spans="34:37" x14ac:dyDescent="0.25">
      <c r="AH942" s="24"/>
      <c r="AI942" s="24"/>
      <c r="AJ942" s="24"/>
      <c r="AK942" s="24"/>
    </row>
    <row r="943" spans="34:37" x14ac:dyDescent="0.25">
      <c r="AH943" s="24"/>
      <c r="AI943" s="24"/>
      <c r="AJ943" s="24"/>
      <c r="AK943" s="24"/>
    </row>
    <row r="944" spans="34:37" x14ac:dyDescent="0.25">
      <c r="AH944" s="24"/>
      <c r="AI944" s="24"/>
      <c r="AJ944" s="24"/>
      <c r="AK944" s="24"/>
    </row>
    <row r="945" spans="34:37" x14ac:dyDescent="0.25">
      <c r="AH945" s="24"/>
      <c r="AI945" s="24"/>
      <c r="AJ945" s="24"/>
      <c r="AK945" s="24"/>
    </row>
    <row r="946" spans="34:37" x14ac:dyDescent="0.25">
      <c r="AH946" s="24"/>
      <c r="AI946" s="24"/>
      <c r="AJ946" s="24"/>
      <c r="AK946" s="24"/>
    </row>
    <row r="947" spans="34:37" x14ac:dyDescent="0.25">
      <c r="AH947" s="24"/>
      <c r="AI947" s="24"/>
      <c r="AJ947" s="24"/>
      <c r="AK947" s="24"/>
    </row>
    <row r="948" spans="34:37" x14ac:dyDescent="0.25">
      <c r="AH948" s="24"/>
      <c r="AI948" s="24"/>
      <c r="AJ948" s="24"/>
      <c r="AK948" s="24"/>
    </row>
    <row r="949" spans="34:37" x14ac:dyDescent="0.25">
      <c r="AH949" s="24"/>
      <c r="AI949" s="24"/>
      <c r="AJ949" s="24"/>
      <c r="AK949" s="24"/>
    </row>
    <row r="950" spans="34:37" x14ac:dyDescent="0.25">
      <c r="AH950" s="24"/>
      <c r="AI950" s="24"/>
      <c r="AJ950" s="24"/>
      <c r="AK950" s="24"/>
    </row>
    <row r="951" spans="34:37" x14ac:dyDescent="0.25">
      <c r="AH951" s="24"/>
      <c r="AI951" s="24"/>
      <c r="AJ951" s="24"/>
      <c r="AK951" s="24"/>
    </row>
    <row r="952" spans="34:37" x14ac:dyDescent="0.25">
      <c r="AH952" s="24"/>
      <c r="AI952" s="24"/>
      <c r="AJ952" s="24"/>
      <c r="AK952" s="24"/>
    </row>
    <row r="953" spans="34:37" x14ac:dyDescent="0.25">
      <c r="AH953" s="24"/>
      <c r="AI953" s="24"/>
      <c r="AJ953" s="24"/>
      <c r="AK953" s="24"/>
    </row>
    <row r="954" spans="34:37" x14ac:dyDescent="0.25">
      <c r="AH954" s="24"/>
      <c r="AI954" s="24"/>
      <c r="AJ954" s="24"/>
      <c r="AK954" s="24"/>
    </row>
    <row r="955" spans="34:37" x14ac:dyDescent="0.25">
      <c r="AH955" s="24"/>
      <c r="AI955" s="24"/>
      <c r="AJ955" s="24"/>
      <c r="AK955" s="24"/>
    </row>
    <row r="956" spans="34:37" x14ac:dyDescent="0.25">
      <c r="AH956" s="24"/>
      <c r="AI956" s="24"/>
      <c r="AJ956" s="24"/>
      <c r="AK956" s="24"/>
    </row>
    <row r="957" spans="34:37" x14ac:dyDescent="0.25">
      <c r="AH957" s="24"/>
      <c r="AI957" s="24"/>
      <c r="AJ957" s="24"/>
      <c r="AK957" s="24"/>
    </row>
    <row r="958" spans="34:37" x14ac:dyDescent="0.25">
      <c r="AH958" s="24"/>
      <c r="AI958" s="24"/>
      <c r="AJ958" s="24"/>
      <c r="AK958" s="24"/>
    </row>
    <row r="959" spans="34:37" x14ac:dyDescent="0.25">
      <c r="AH959" s="24"/>
      <c r="AI959" s="24"/>
      <c r="AJ959" s="24"/>
      <c r="AK959" s="24"/>
    </row>
    <row r="960" spans="34:37" x14ac:dyDescent="0.25">
      <c r="AH960" s="24"/>
      <c r="AI960" s="24"/>
      <c r="AJ960" s="24"/>
      <c r="AK960" s="24"/>
    </row>
    <row r="961" spans="34:37" x14ac:dyDescent="0.25">
      <c r="AH961" s="24"/>
      <c r="AI961" s="24"/>
      <c r="AJ961" s="24"/>
      <c r="AK961" s="24"/>
    </row>
    <row r="962" spans="34:37" x14ac:dyDescent="0.25">
      <c r="AH962" s="24"/>
      <c r="AI962" s="24"/>
      <c r="AJ962" s="24"/>
      <c r="AK962" s="24"/>
    </row>
    <row r="963" spans="34:37" x14ac:dyDescent="0.25">
      <c r="AH963" s="24"/>
      <c r="AI963" s="24"/>
      <c r="AJ963" s="24"/>
      <c r="AK963" s="24"/>
    </row>
    <row r="964" spans="34:37" x14ac:dyDescent="0.25">
      <c r="AH964" s="24"/>
      <c r="AI964" s="24"/>
      <c r="AJ964" s="24"/>
      <c r="AK964" s="24"/>
    </row>
    <row r="965" spans="34:37" x14ac:dyDescent="0.25">
      <c r="AH965" s="24"/>
      <c r="AI965" s="24"/>
      <c r="AJ965" s="24"/>
      <c r="AK965" s="24"/>
    </row>
    <row r="966" spans="34:37" x14ac:dyDescent="0.25">
      <c r="AH966" s="24"/>
      <c r="AI966" s="24"/>
      <c r="AJ966" s="24"/>
      <c r="AK966" s="24"/>
    </row>
    <row r="967" spans="34:37" x14ac:dyDescent="0.25">
      <c r="AH967" s="24"/>
      <c r="AI967" s="24"/>
      <c r="AJ967" s="24"/>
      <c r="AK967" s="24"/>
    </row>
    <row r="968" spans="34:37" x14ac:dyDescent="0.25">
      <c r="AH968" s="24"/>
      <c r="AI968" s="24"/>
      <c r="AJ968" s="24"/>
      <c r="AK968" s="24"/>
    </row>
    <row r="969" spans="34:37" x14ac:dyDescent="0.25">
      <c r="AH969" s="24"/>
      <c r="AI969" s="24"/>
      <c r="AJ969" s="24"/>
      <c r="AK969" s="24"/>
    </row>
    <row r="970" spans="34:37" x14ac:dyDescent="0.25">
      <c r="AH970" s="24"/>
      <c r="AI970" s="24"/>
      <c r="AJ970" s="24"/>
      <c r="AK970" s="24"/>
    </row>
    <row r="971" spans="34:37" x14ac:dyDescent="0.25">
      <c r="AH971" s="24"/>
      <c r="AI971" s="24"/>
      <c r="AJ971" s="24"/>
      <c r="AK971" s="24"/>
    </row>
    <row r="972" spans="34:37" x14ac:dyDescent="0.25">
      <c r="AH972" s="24"/>
      <c r="AI972" s="24"/>
      <c r="AJ972" s="24"/>
      <c r="AK972" s="24"/>
    </row>
    <row r="973" spans="34:37" x14ac:dyDescent="0.25">
      <c r="AH973" s="24"/>
      <c r="AI973" s="24"/>
      <c r="AJ973" s="24"/>
      <c r="AK973" s="24"/>
    </row>
    <row r="974" spans="34:37" x14ac:dyDescent="0.25">
      <c r="AH974" s="24"/>
      <c r="AI974" s="24"/>
      <c r="AJ974" s="24"/>
      <c r="AK974" s="24"/>
    </row>
    <row r="975" spans="34:37" x14ac:dyDescent="0.25">
      <c r="AH975" s="24"/>
      <c r="AI975" s="24"/>
      <c r="AJ975" s="24"/>
      <c r="AK975" s="24"/>
    </row>
    <row r="976" spans="34:37" x14ac:dyDescent="0.25">
      <c r="AH976" s="24"/>
      <c r="AI976" s="24"/>
      <c r="AJ976" s="24"/>
      <c r="AK976" s="24"/>
    </row>
    <row r="977" spans="34:37" x14ac:dyDescent="0.25">
      <c r="AH977" s="24"/>
      <c r="AI977" s="24"/>
      <c r="AJ977" s="24"/>
      <c r="AK977" s="24"/>
    </row>
    <row r="978" spans="34:37" x14ac:dyDescent="0.25">
      <c r="AH978" s="24"/>
      <c r="AI978" s="24"/>
      <c r="AJ978" s="24"/>
      <c r="AK978" s="24"/>
    </row>
    <row r="979" spans="34:37" x14ac:dyDescent="0.25">
      <c r="AH979" s="24"/>
      <c r="AI979" s="24"/>
      <c r="AJ979" s="24"/>
      <c r="AK979" s="24"/>
    </row>
    <row r="980" spans="34:37" x14ac:dyDescent="0.25">
      <c r="AH980" s="24"/>
      <c r="AI980" s="24"/>
      <c r="AJ980" s="24"/>
      <c r="AK980" s="24"/>
    </row>
    <row r="981" spans="34:37" x14ac:dyDescent="0.25">
      <c r="AH981" s="24"/>
      <c r="AI981" s="24"/>
      <c r="AJ981" s="24"/>
      <c r="AK981" s="24"/>
    </row>
    <row r="982" spans="34:37" x14ac:dyDescent="0.25">
      <c r="AH982" s="24"/>
      <c r="AI982" s="24"/>
      <c r="AJ982" s="24"/>
      <c r="AK982" s="24"/>
    </row>
    <row r="983" spans="34:37" x14ac:dyDescent="0.25">
      <c r="AH983" s="24"/>
      <c r="AI983" s="24"/>
      <c r="AJ983" s="24"/>
      <c r="AK983" s="24"/>
    </row>
    <row r="984" spans="34:37" x14ac:dyDescent="0.25">
      <c r="AH984" s="24"/>
      <c r="AI984" s="24"/>
      <c r="AJ984" s="24"/>
      <c r="AK984" s="24"/>
    </row>
    <row r="985" spans="34:37" x14ac:dyDescent="0.25">
      <c r="AH985" s="24"/>
      <c r="AI985" s="24"/>
      <c r="AJ985" s="24"/>
      <c r="AK985" s="24"/>
    </row>
    <row r="986" spans="34:37" x14ac:dyDescent="0.25">
      <c r="AH986" s="24"/>
      <c r="AI986" s="24"/>
      <c r="AJ986" s="24"/>
      <c r="AK986" s="24"/>
    </row>
    <row r="987" spans="34:37" x14ac:dyDescent="0.25">
      <c r="AH987" s="24"/>
      <c r="AI987" s="24"/>
      <c r="AJ987" s="24"/>
      <c r="AK987" s="24"/>
    </row>
    <row r="988" spans="34:37" x14ac:dyDescent="0.25">
      <c r="AH988" s="24"/>
      <c r="AI988" s="24"/>
      <c r="AJ988" s="24"/>
      <c r="AK988" s="24"/>
    </row>
    <row r="989" spans="34:37" x14ac:dyDescent="0.25">
      <c r="AH989" s="24"/>
      <c r="AI989" s="24"/>
      <c r="AJ989" s="24"/>
      <c r="AK989" s="24"/>
    </row>
    <row r="990" spans="34:37" x14ac:dyDescent="0.25">
      <c r="AH990" s="24"/>
      <c r="AI990" s="24"/>
      <c r="AJ990" s="24"/>
      <c r="AK990" s="24"/>
    </row>
    <row r="991" spans="34:37" x14ac:dyDescent="0.25">
      <c r="AH991" s="24"/>
      <c r="AI991" s="24"/>
      <c r="AJ991" s="24"/>
      <c r="AK991" s="24"/>
    </row>
    <row r="992" spans="34:37" x14ac:dyDescent="0.25">
      <c r="AH992" s="24"/>
      <c r="AI992" s="24"/>
      <c r="AJ992" s="24"/>
      <c r="AK992" s="24"/>
    </row>
    <row r="993" spans="34:37" x14ac:dyDescent="0.25">
      <c r="AH993" s="24"/>
      <c r="AI993" s="24"/>
      <c r="AJ993" s="24"/>
      <c r="AK993" s="24"/>
    </row>
    <row r="994" spans="34:37" x14ac:dyDescent="0.25">
      <c r="AH994" s="24"/>
      <c r="AI994" s="24"/>
      <c r="AJ994" s="24"/>
      <c r="AK994" s="24"/>
    </row>
    <row r="995" spans="34:37" x14ac:dyDescent="0.25">
      <c r="AH995" s="24"/>
      <c r="AI995" s="24"/>
      <c r="AJ995" s="24"/>
      <c r="AK995" s="24"/>
    </row>
    <row r="996" spans="34:37" x14ac:dyDescent="0.25">
      <c r="AH996" s="24"/>
      <c r="AI996" s="24"/>
      <c r="AJ996" s="24"/>
      <c r="AK996" s="24"/>
    </row>
    <row r="997" spans="34:37" x14ac:dyDescent="0.25">
      <c r="AH997" s="24"/>
      <c r="AI997" s="24"/>
      <c r="AJ997" s="24"/>
      <c r="AK997" s="24"/>
    </row>
    <row r="998" spans="34:37" x14ac:dyDescent="0.25">
      <c r="AH998" s="24"/>
      <c r="AI998" s="24"/>
      <c r="AJ998" s="24"/>
      <c r="AK998" s="24"/>
    </row>
    <row r="999" spans="34:37" x14ac:dyDescent="0.25">
      <c r="AH999" s="24"/>
      <c r="AI999" s="24"/>
      <c r="AJ999" s="24"/>
      <c r="AK999" s="24"/>
    </row>
    <row r="1000" spans="34:37" x14ac:dyDescent="0.25">
      <c r="AH1000" s="24"/>
      <c r="AI1000" s="24"/>
      <c r="AJ1000" s="24"/>
      <c r="AK1000" s="24"/>
    </row>
    <row r="1001" spans="34:37" x14ac:dyDescent="0.25">
      <c r="AH1001" s="24"/>
      <c r="AI1001" s="24"/>
      <c r="AJ1001" s="24"/>
      <c r="AK1001" s="24"/>
    </row>
    <row r="1002" spans="34:37" x14ac:dyDescent="0.25">
      <c r="AH1002" s="24"/>
      <c r="AI1002" s="24"/>
      <c r="AJ1002" s="24"/>
      <c r="AK1002" s="24"/>
    </row>
    <row r="1003" spans="34:37" x14ac:dyDescent="0.25">
      <c r="AH1003" s="24"/>
      <c r="AI1003" s="24"/>
      <c r="AJ1003" s="24"/>
      <c r="AK1003" s="24"/>
    </row>
    <row r="1004" spans="34:37" x14ac:dyDescent="0.25">
      <c r="AH1004" s="24"/>
      <c r="AI1004" s="24"/>
      <c r="AJ1004" s="24"/>
      <c r="AK1004" s="24"/>
    </row>
    <row r="1005" spans="34:37" x14ac:dyDescent="0.25">
      <c r="AH1005" s="24"/>
      <c r="AI1005" s="24"/>
      <c r="AJ1005" s="24"/>
      <c r="AK1005" s="24"/>
    </row>
    <row r="1006" spans="34:37" x14ac:dyDescent="0.25">
      <c r="AH1006" s="24"/>
      <c r="AI1006" s="24"/>
      <c r="AJ1006" s="24"/>
      <c r="AK1006" s="24"/>
    </row>
    <row r="1007" spans="34:37" x14ac:dyDescent="0.25">
      <c r="AH1007" s="24"/>
      <c r="AI1007" s="24"/>
      <c r="AJ1007" s="24"/>
      <c r="AK1007" s="24"/>
    </row>
    <row r="1008" spans="34:37" x14ac:dyDescent="0.25">
      <c r="AH1008" s="24"/>
      <c r="AI1008" s="24"/>
      <c r="AJ1008" s="24"/>
      <c r="AK1008" s="24"/>
    </row>
    <row r="1009" spans="34:37" x14ac:dyDescent="0.25">
      <c r="AH1009" s="24"/>
      <c r="AI1009" s="24"/>
      <c r="AJ1009" s="24"/>
      <c r="AK1009" s="24"/>
    </row>
    <row r="1010" spans="34:37" x14ac:dyDescent="0.25">
      <c r="AH1010" s="24"/>
      <c r="AI1010" s="24"/>
      <c r="AJ1010" s="24"/>
      <c r="AK1010" s="24"/>
    </row>
    <row r="1011" spans="34:37" x14ac:dyDescent="0.25">
      <c r="AH1011" s="24"/>
      <c r="AI1011" s="24"/>
      <c r="AJ1011" s="24"/>
      <c r="AK1011" s="24"/>
    </row>
    <row r="1012" spans="34:37" x14ac:dyDescent="0.25">
      <c r="AH1012" s="24"/>
      <c r="AI1012" s="24"/>
      <c r="AJ1012" s="24"/>
      <c r="AK1012" s="24"/>
    </row>
    <row r="1013" spans="34:37" x14ac:dyDescent="0.25">
      <c r="AH1013" s="24"/>
      <c r="AI1013" s="24"/>
      <c r="AJ1013" s="24"/>
      <c r="AK1013" s="24"/>
    </row>
    <row r="1014" spans="34:37" x14ac:dyDescent="0.25">
      <c r="AH1014" s="24"/>
      <c r="AI1014" s="24"/>
      <c r="AJ1014" s="24"/>
      <c r="AK1014" s="24"/>
    </row>
    <row r="1015" spans="34:37" x14ac:dyDescent="0.25">
      <c r="AH1015" s="24"/>
      <c r="AI1015" s="24"/>
      <c r="AJ1015" s="24"/>
      <c r="AK1015" s="24"/>
    </row>
    <row r="1016" spans="34:37" x14ac:dyDescent="0.25">
      <c r="AH1016" s="24"/>
      <c r="AI1016" s="24"/>
      <c r="AJ1016" s="24"/>
      <c r="AK1016" s="24"/>
    </row>
    <row r="1017" spans="34:37" x14ac:dyDescent="0.25">
      <c r="AH1017" s="24"/>
      <c r="AI1017" s="24"/>
      <c r="AJ1017" s="24"/>
      <c r="AK1017" s="24"/>
    </row>
    <row r="1018" spans="34:37" x14ac:dyDescent="0.25">
      <c r="AH1018" s="24"/>
      <c r="AI1018" s="24"/>
      <c r="AJ1018" s="24"/>
      <c r="AK1018" s="24"/>
    </row>
    <row r="1019" spans="34:37" x14ac:dyDescent="0.25">
      <c r="AH1019" s="24"/>
      <c r="AI1019" s="24"/>
      <c r="AJ1019" s="24"/>
      <c r="AK1019" s="24"/>
    </row>
    <row r="1020" spans="34:37" x14ac:dyDescent="0.25">
      <c r="AH1020" s="24"/>
      <c r="AI1020" s="24"/>
      <c r="AJ1020" s="24"/>
      <c r="AK1020" s="24"/>
    </row>
    <row r="1021" spans="34:37" x14ac:dyDescent="0.25">
      <c r="AH1021" s="24"/>
      <c r="AI1021" s="24"/>
      <c r="AJ1021" s="24"/>
      <c r="AK1021" s="24"/>
    </row>
    <row r="1022" spans="34:37" x14ac:dyDescent="0.25">
      <c r="AH1022" s="24"/>
      <c r="AI1022" s="24"/>
      <c r="AJ1022" s="24"/>
      <c r="AK1022" s="24"/>
    </row>
    <row r="1023" spans="34:37" x14ac:dyDescent="0.25">
      <c r="AH1023" s="24"/>
      <c r="AI1023" s="24"/>
      <c r="AJ1023" s="24"/>
      <c r="AK1023" s="24"/>
    </row>
    <row r="1024" spans="34:37" x14ac:dyDescent="0.25">
      <c r="AH1024" s="24"/>
      <c r="AI1024" s="24"/>
      <c r="AJ1024" s="24"/>
      <c r="AK1024" s="24"/>
    </row>
    <row r="1025" spans="34:37" x14ac:dyDescent="0.25">
      <c r="AH1025" s="24"/>
      <c r="AI1025" s="24"/>
      <c r="AJ1025" s="24"/>
      <c r="AK1025" s="24"/>
    </row>
    <row r="1026" spans="34:37" x14ac:dyDescent="0.25">
      <c r="AH1026" s="24"/>
      <c r="AI1026" s="24"/>
      <c r="AJ1026" s="24"/>
      <c r="AK1026" s="24"/>
    </row>
    <row r="1027" spans="34:37" x14ac:dyDescent="0.25">
      <c r="AH1027" s="24"/>
      <c r="AI1027" s="24"/>
      <c r="AJ1027" s="24"/>
      <c r="AK1027" s="24"/>
    </row>
    <row r="1028" spans="34:37" x14ac:dyDescent="0.25">
      <c r="AH1028" s="24"/>
      <c r="AI1028" s="24"/>
      <c r="AJ1028" s="24"/>
      <c r="AK1028" s="24"/>
    </row>
    <row r="1029" spans="34:37" x14ac:dyDescent="0.25">
      <c r="AH1029" s="24"/>
      <c r="AI1029" s="24"/>
      <c r="AJ1029" s="24"/>
      <c r="AK1029" s="24"/>
    </row>
    <row r="1030" spans="34:37" x14ac:dyDescent="0.25">
      <c r="AH1030" s="24"/>
      <c r="AI1030" s="24"/>
      <c r="AJ1030" s="24"/>
      <c r="AK1030" s="24"/>
    </row>
    <row r="1031" spans="34:37" x14ac:dyDescent="0.25">
      <c r="AH1031" s="24"/>
      <c r="AI1031" s="24"/>
      <c r="AJ1031" s="24"/>
      <c r="AK1031" s="24"/>
    </row>
    <row r="1032" spans="34:37" x14ac:dyDescent="0.25">
      <c r="AH1032" s="24"/>
      <c r="AI1032" s="24"/>
      <c r="AJ1032" s="24"/>
      <c r="AK1032" s="24"/>
    </row>
    <row r="1033" spans="34:37" x14ac:dyDescent="0.25">
      <c r="AH1033" s="24"/>
      <c r="AI1033" s="24"/>
      <c r="AJ1033" s="24"/>
      <c r="AK1033" s="24"/>
    </row>
    <row r="1034" spans="34:37" x14ac:dyDescent="0.25">
      <c r="AH1034" s="24"/>
      <c r="AI1034" s="24"/>
      <c r="AJ1034" s="24"/>
      <c r="AK1034" s="24"/>
    </row>
    <row r="1035" spans="34:37" x14ac:dyDescent="0.25">
      <c r="AH1035" s="24"/>
      <c r="AI1035" s="24"/>
      <c r="AJ1035" s="24"/>
      <c r="AK1035" s="24"/>
    </row>
    <row r="1036" spans="34:37" x14ac:dyDescent="0.25">
      <c r="AH1036" s="24"/>
      <c r="AI1036" s="24"/>
      <c r="AJ1036" s="24"/>
      <c r="AK1036" s="24"/>
    </row>
    <row r="1037" spans="34:37" x14ac:dyDescent="0.25">
      <c r="AH1037" s="24"/>
      <c r="AI1037" s="24"/>
      <c r="AJ1037" s="24"/>
      <c r="AK1037" s="24"/>
    </row>
    <row r="1038" spans="34:37" x14ac:dyDescent="0.25">
      <c r="AH1038" s="24"/>
      <c r="AI1038" s="24"/>
      <c r="AJ1038" s="24"/>
      <c r="AK1038" s="24"/>
    </row>
    <row r="1039" spans="34:37" x14ac:dyDescent="0.25">
      <c r="AH1039" s="24"/>
      <c r="AI1039" s="24"/>
      <c r="AJ1039" s="24"/>
      <c r="AK1039" s="24"/>
    </row>
    <row r="1040" spans="34:37" x14ac:dyDescent="0.25">
      <c r="AH1040" s="24"/>
      <c r="AI1040" s="24"/>
      <c r="AJ1040" s="24"/>
      <c r="AK1040" s="24"/>
    </row>
    <row r="1041" spans="34:37" x14ac:dyDescent="0.25">
      <c r="AH1041" s="24"/>
      <c r="AI1041" s="24"/>
      <c r="AJ1041" s="24"/>
      <c r="AK1041" s="24"/>
    </row>
    <row r="1042" spans="34:37" x14ac:dyDescent="0.25">
      <c r="AH1042" s="24"/>
      <c r="AI1042" s="24"/>
      <c r="AJ1042" s="24"/>
      <c r="AK1042" s="24"/>
    </row>
    <row r="1043" spans="34:37" x14ac:dyDescent="0.25">
      <c r="AH1043" s="24"/>
      <c r="AI1043" s="24"/>
      <c r="AJ1043" s="24"/>
      <c r="AK1043" s="24"/>
    </row>
    <row r="1044" spans="34:37" x14ac:dyDescent="0.25">
      <c r="AH1044" s="24"/>
      <c r="AI1044" s="24"/>
      <c r="AJ1044" s="24"/>
      <c r="AK1044" s="24"/>
    </row>
    <row r="1045" spans="34:37" x14ac:dyDescent="0.25">
      <c r="AH1045" s="24"/>
      <c r="AI1045" s="24"/>
      <c r="AJ1045" s="24"/>
      <c r="AK1045" s="24"/>
    </row>
    <row r="1046" spans="34:37" x14ac:dyDescent="0.25">
      <c r="AH1046" s="24"/>
      <c r="AI1046" s="24"/>
      <c r="AJ1046" s="24"/>
      <c r="AK1046" s="24"/>
    </row>
    <row r="1047" spans="34:37" x14ac:dyDescent="0.25">
      <c r="AH1047" s="24"/>
      <c r="AI1047" s="24"/>
      <c r="AJ1047" s="24"/>
      <c r="AK1047" s="24"/>
    </row>
    <row r="1048" spans="34:37" x14ac:dyDescent="0.25">
      <c r="AH1048" s="24"/>
      <c r="AI1048" s="24"/>
      <c r="AJ1048" s="24"/>
      <c r="AK1048" s="24"/>
    </row>
    <row r="1049" spans="34:37" x14ac:dyDescent="0.25">
      <c r="AH1049" s="24"/>
      <c r="AI1049" s="24"/>
      <c r="AJ1049" s="24"/>
      <c r="AK1049" s="24"/>
    </row>
    <row r="1050" spans="34:37" x14ac:dyDescent="0.25">
      <c r="AH1050" s="24"/>
      <c r="AI1050" s="24"/>
      <c r="AJ1050" s="24"/>
      <c r="AK1050" s="24"/>
    </row>
    <row r="1051" spans="34:37" x14ac:dyDescent="0.25">
      <c r="AH1051" s="24"/>
      <c r="AI1051" s="24"/>
      <c r="AJ1051" s="24"/>
      <c r="AK1051" s="24"/>
    </row>
    <row r="1052" spans="34:37" x14ac:dyDescent="0.25">
      <c r="AH1052" s="24"/>
      <c r="AI1052" s="24"/>
      <c r="AJ1052" s="24"/>
      <c r="AK1052" s="24"/>
    </row>
    <row r="1053" spans="34:37" x14ac:dyDescent="0.25">
      <c r="AH1053" s="24"/>
      <c r="AI1053" s="24"/>
      <c r="AJ1053" s="24"/>
      <c r="AK1053" s="24"/>
    </row>
    <row r="1054" spans="34:37" x14ac:dyDescent="0.25">
      <c r="AH1054" s="24"/>
      <c r="AI1054" s="24"/>
      <c r="AJ1054" s="24"/>
      <c r="AK1054" s="24"/>
    </row>
    <row r="1055" spans="34:37" x14ac:dyDescent="0.25">
      <c r="AH1055" s="24"/>
      <c r="AI1055" s="24"/>
      <c r="AJ1055" s="24"/>
      <c r="AK1055" s="24"/>
    </row>
    <row r="1056" spans="34:37" x14ac:dyDescent="0.25">
      <c r="AH1056" s="24"/>
      <c r="AI1056" s="24"/>
      <c r="AJ1056" s="24"/>
      <c r="AK1056" s="24"/>
    </row>
    <row r="1057" spans="34:37" x14ac:dyDescent="0.25">
      <c r="AH1057" s="24"/>
      <c r="AI1057" s="24"/>
      <c r="AJ1057" s="24"/>
      <c r="AK1057" s="24"/>
    </row>
    <row r="1058" spans="34:37" x14ac:dyDescent="0.25">
      <c r="AH1058" s="24"/>
      <c r="AI1058" s="24"/>
      <c r="AJ1058" s="24"/>
      <c r="AK1058" s="24"/>
    </row>
    <row r="1059" spans="34:37" x14ac:dyDescent="0.25">
      <c r="AH1059" s="24"/>
      <c r="AI1059" s="24"/>
      <c r="AJ1059" s="24"/>
      <c r="AK1059" s="24"/>
    </row>
    <row r="1060" spans="34:37" x14ac:dyDescent="0.25">
      <c r="AH1060" s="24"/>
      <c r="AI1060" s="24"/>
      <c r="AJ1060" s="24"/>
      <c r="AK1060" s="24"/>
    </row>
    <row r="1061" spans="34:37" x14ac:dyDescent="0.25">
      <c r="AH1061" s="24"/>
      <c r="AI1061" s="24"/>
      <c r="AJ1061" s="24"/>
      <c r="AK1061" s="24"/>
    </row>
    <row r="1062" spans="34:37" x14ac:dyDescent="0.25">
      <c r="AH1062" s="24"/>
      <c r="AI1062" s="24"/>
      <c r="AJ1062" s="24"/>
      <c r="AK1062" s="24"/>
    </row>
    <row r="1063" spans="34:37" x14ac:dyDescent="0.25">
      <c r="AH1063" s="24"/>
      <c r="AI1063" s="24"/>
      <c r="AJ1063" s="24"/>
      <c r="AK1063" s="24"/>
    </row>
    <row r="1064" spans="34:37" x14ac:dyDescent="0.25">
      <c r="AH1064" s="24"/>
      <c r="AI1064" s="24"/>
      <c r="AJ1064" s="24"/>
      <c r="AK1064" s="24"/>
    </row>
    <row r="1065" spans="34:37" x14ac:dyDescent="0.25">
      <c r="AH1065" s="24"/>
      <c r="AI1065" s="24"/>
      <c r="AJ1065" s="24"/>
      <c r="AK1065" s="24"/>
    </row>
    <row r="1066" spans="34:37" x14ac:dyDescent="0.25">
      <c r="AH1066" s="24"/>
      <c r="AI1066" s="24"/>
      <c r="AJ1066" s="24"/>
      <c r="AK1066" s="24"/>
    </row>
    <row r="1067" spans="34:37" x14ac:dyDescent="0.25">
      <c r="AH1067" s="24"/>
      <c r="AI1067" s="24"/>
      <c r="AJ1067" s="24"/>
      <c r="AK1067" s="24"/>
    </row>
    <row r="1068" spans="34:37" x14ac:dyDescent="0.25">
      <c r="AH1068" s="24"/>
      <c r="AI1068" s="24"/>
      <c r="AJ1068" s="24"/>
      <c r="AK1068" s="24"/>
    </row>
    <row r="1069" spans="34:37" x14ac:dyDescent="0.25">
      <c r="AH1069" s="24"/>
      <c r="AI1069" s="24"/>
      <c r="AJ1069" s="24"/>
      <c r="AK1069" s="24"/>
    </row>
    <row r="1070" spans="34:37" x14ac:dyDescent="0.25">
      <c r="AH1070" s="24"/>
      <c r="AI1070" s="24"/>
      <c r="AJ1070" s="24"/>
      <c r="AK1070" s="24"/>
    </row>
    <row r="1071" spans="34:37" x14ac:dyDescent="0.25">
      <c r="AH1071" s="24"/>
      <c r="AI1071" s="24"/>
      <c r="AJ1071" s="24"/>
      <c r="AK1071" s="24"/>
    </row>
    <row r="1072" spans="34:37" x14ac:dyDescent="0.25">
      <c r="AH1072" s="24"/>
      <c r="AI1072" s="24"/>
      <c r="AJ1072" s="24"/>
      <c r="AK1072" s="24"/>
    </row>
    <row r="1073" spans="34:37" x14ac:dyDescent="0.25">
      <c r="AH1073" s="24"/>
      <c r="AI1073" s="24"/>
      <c r="AJ1073" s="24"/>
      <c r="AK1073" s="24"/>
    </row>
    <row r="1074" spans="34:37" x14ac:dyDescent="0.25">
      <c r="AH1074" s="24"/>
      <c r="AI1074" s="24"/>
      <c r="AJ1074" s="24"/>
      <c r="AK1074" s="24"/>
    </row>
    <row r="1075" spans="34:37" x14ac:dyDescent="0.25">
      <c r="AH1075" s="24"/>
      <c r="AI1075" s="24"/>
      <c r="AJ1075" s="24"/>
      <c r="AK1075" s="24"/>
    </row>
    <row r="1076" spans="34:37" x14ac:dyDescent="0.25">
      <c r="AH1076" s="24"/>
      <c r="AI1076" s="24"/>
      <c r="AJ1076" s="24"/>
      <c r="AK1076" s="24"/>
    </row>
    <row r="1077" spans="34:37" x14ac:dyDescent="0.25">
      <c r="AH1077" s="24"/>
      <c r="AI1077" s="24"/>
      <c r="AJ1077" s="24"/>
      <c r="AK1077" s="24"/>
    </row>
    <row r="1078" spans="34:37" x14ac:dyDescent="0.25">
      <c r="AH1078" s="24"/>
      <c r="AI1078" s="24"/>
      <c r="AJ1078" s="24"/>
      <c r="AK1078" s="24"/>
    </row>
    <row r="1079" spans="34:37" x14ac:dyDescent="0.25">
      <c r="AH1079" s="24"/>
      <c r="AI1079" s="24"/>
      <c r="AJ1079" s="24"/>
      <c r="AK1079" s="24"/>
    </row>
    <row r="1080" spans="34:37" x14ac:dyDescent="0.25">
      <c r="AH1080" s="24"/>
      <c r="AI1080" s="24"/>
      <c r="AJ1080" s="24"/>
      <c r="AK1080" s="24"/>
    </row>
    <row r="1081" spans="34:37" x14ac:dyDescent="0.25">
      <c r="AH1081" s="24"/>
      <c r="AI1081" s="24"/>
      <c r="AJ1081" s="24"/>
      <c r="AK1081" s="24"/>
    </row>
    <row r="1082" spans="34:37" x14ac:dyDescent="0.25">
      <c r="AH1082" s="24"/>
      <c r="AI1082" s="24"/>
      <c r="AJ1082" s="24"/>
      <c r="AK1082" s="24"/>
    </row>
    <row r="1083" spans="34:37" x14ac:dyDescent="0.25">
      <c r="AH1083" s="24"/>
      <c r="AI1083" s="24"/>
      <c r="AJ1083" s="24"/>
      <c r="AK1083" s="24"/>
    </row>
    <row r="1084" spans="34:37" x14ac:dyDescent="0.25">
      <c r="AH1084" s="24"/>
      <c r="AI1084" s="24"/>
      <c r="AJ1084" s="24"/>
      <c r="AK1084" s="24"/>
    </row>
    <row r="1085" spans="34:37" x14ac:dyDescent="0.25">
      <c r="AH1085" s="24"/>
      <c r="AI1085" s="24"/>
      <c r="AJ1085" s="24"/>
      <c r="AK1085" s="24"/>
    </row>
    <row r="1086" spans="34:37" x14ac:dyDescent="0.25">
      <c r="AH1086" s="24"/>
      <c r="AI1086" s="24"/>
      <c r="AJ1086" s="24"/>
      <c r="AK1086" s="24"/>
    </row>
    <row r="1087" spans="34:37" x14ac:dyDescent="0.25">
      <c r="AH1087" s="24"/>
      <c r="AI1087" s="24"/>
      <c r="AJ1087" s="24"/>
      <c r="AK1087" s="24"/>
    </row>
    <row r="1088" spans="34:37" x14ac:dyDescent="0.25">
      <c r="AH1088" s="24"/>
      <c r="AI1088" s="24"/>
      <c r="AJ1088" s="24"/>
      <c r="AK1088" s="24"/>
    </row>
    <row r="1089" spans="34:37" x14ac:dyDescent="0.25">
      <c r="AH1089" s="24"/>
      <c r="AI1089" s="24"/>
      <c r="AJ1089" s="24"/>
      <c r="AK1089" s="24"/>
    </row>
    <row r="1090" spans="34:37" x14ac:dyDescent="0.25">
      <c r="AH1090" s="24"/>
      <c r="AI1090" s="24"/>
      <c r="AJ1090" s="24"/>
      <c r="AK1090" s="24"/>
    </row>
    <row r="1091" spans="34:37" x14ac:dyDescent="0.25">
      <c r="AH1091" s="24"/>
      <c r="AI1091" s="24"/>
      <c r="AJ1091" s="24"/>
      <c r="AK1091" s="24"/>
    </row>
    <row r="1092" spans="34:37" x14ac:dyDescent="0.25">
      <c r="AH1092" s="24"/>
      <c r="AI1092" s="24"/>
      <c r="AJ1092" s="24"/>
      <c r="AK1092" s="24"/>
    </row>
    <row r="1093" spans="34:37" x14ac:dyDescent="0.25">
      <c r="AH1093" s="24"/>
      <c r="AI1093" s="24"/>
      <c r="AJ1093" s="24"/>
      <c r="AK1093" s="24"/>
    </row>
    <row r="1094" spans="34:37" x14ac:dyDescent="0.25">
      <c r="AH1094" s="24"/>
      <c r="AI1094" s="24"/>
      <c r="AJ1094" s="24"/>
      <c r="AK1094" s="24"/>
    </row>
    <row r="1095" spans="34:37" x14ac:dyDescent="0.25">
      <c r="AH1095" s="24"/>
      <c r="AI1095" s="24"/>
      <c r="AJ1095" s="24"/>
      <c r="AK1095" s="24"/>
    </row>
    <row r="1096" spans="34:37" x14ac:dyDescent="0.25">
      <c r="AH1096" s="24"/>
      <c r="AI1096" s="24"/>
      <c r="AJ1096" s="24"/>
      <c r="AK1096" s="24"/>
    </row>
    <row r="1097" spans="34:37" x14ac:dyDescent="0.25">
      <c r="AH1097" s="24"/>
      <c r="AI1097" s="24"/>
      <c r="AJ1097" s="24"/>
      <c r="AK1097" s="24"/>
    </row>
    <row r="1098" spans="34:37" x14ac:dyDescent="0.25">
      <c r="AH1098" s="24"/>
      <c r="AI1098" s="24"/>
      <c r="AJ1098" s="24"/>
      <c r="AK1098" s="24"/>
    </row>
    <row r="1099" spans="34:37" x14ac:dyDescent="0.25">
      <c r="AH1099" s="24"/>
      <c r="AI1099" s="24"/>
      <c r="AJ1099" s="24"/>
      <c r="AK1099" s="24"/>
    </row>
    <row r="1100" spans="34:37" x14ac:dyDescent="0.25">
      <c r="AH1100" s="24"/>
      <c r="AI1100" s="24"/>
      <c r="AJ1100" s="24"/>
      <c r="AK1100" s="24"/>
    </row>
    <row r="1101" spans="34:37" x14ac:dyDescent="0.25">
      <c r="AH1101" s="24"/>
      <c r="AI1101" s="24"/>
      <c r="AJ1101" s="24"/>
      <c r="AK1101" s="24"/>
    </row>
    <row r="1102" spans="34:37" x14ac:dyDescent="0.25">
      <c r="AH1102" s="24"/>
      <c r="AI1102" s="24"/>
      <c r="AJ1102" s="24"/>
      <c r="AK1102" s="24"/>
    </row>
    <row r="1103" spans="34:37" x14ac:dyDescent="0.25">
      <c r="AH1103" s="24"/>
      <c r="AI1103" s="24"/>
      <c r="AJ1103" s="24"/>
      <c r="AK1103" s="24"/>
    </row>
    <row r="1104" spans="34:37" x14ac:dyDescent="0.25">
      <c r="AH1104" s="24"/>
      <c r="AI1104" s="24"/>
      <c r="AJ1104" s="24"/>
      <c r="AK1104" s="24"/>
    </row>
    <row r="1105" spans="34:37" x14ac:dyDescent="0.25">
      <c r="AH1105" s="24"/>
      <c r="AI1105" s="24"/>
      <c r="AJ1105" s="24"/>
      <c r="AK1105" s="24"/>
    </row>
    <row r="1106" spans="34:37" x14ac:dyDescent="0.25">
      <c r="AH1106" s="24"/>
      <c r="AI1106" s="24"/>
      <c r="AJ1106" s="24"/>
      <c r="AK1106" s="24"/>
    </row>
    <row r="1107" spans="34:37" x14ac:dyDescent="0.25">
      <c r="AH1107" s="24"/>
      <c r="AI1107" s="24"/>
      <c r="AJ1107" s="24"/>
      <c r="AK1107" s="24"/>
    </row>
    <row r="1108" spans="34:37" x14ac:dyDescent="0.25">
      <c r="AH1108" s="24"/>
      <c r="AI1108" s="24"/>
      <c r="AJ1108" s="24"/>
      <c r="AK1108" s="24"/>
    </row>
    <row r="1109" spans="34:37" x14ac:dyDescent="0.25">
      <c r="AH1109" s="24"/>
      <c r="AI1109" s="24"/>
      <c r="AJ1109" s="24"/>
      <c r="AK1109" s="24"/>
    </row>
    <row r="1110" spans="34:37" x14ac:dyDescent="0.25">
      <c r="AH1110" s="24"/>
      <c r="AI1110" s="24"/>
      <c r="AJ1110" s="24"/>
      <c r="AK1110" s="24"/>
    </row>
    <row r="1111" spans="34:37" x14ac:dyDescent="0.25">
      <c r="AH1111" s="24"/>
      <c r="AI1111" s="24"/>
      <c r="AJ1111" s="24"/>
      <c r="AK1111" s="24"/>
    </row>
    <row r="1112" spans="34:37" x14ac:dyDescent="0.25">
      <c r="AH1112" s="24"/>
      <c r="AI1112" s="24"/>
      <c r="AJ1112" s="24"/>
      <c r="AK1112" s="24"/>
    </row>
    <row r="1113" spans="34:37" x14ac:dyDescent="0.25">
      <c r="AH1113" s="24"/>
      <c r="AI1113" s="24"/>
      <c r="AJ1113" s="24"/>
      <c r="AK1113" s="24"/>
    </row>
    <row r="1114" spans="34:37" x14ac:dyDescent="0.25">
      <c r="AH1114" s="24"/>
      <c r="AI1114" s="24"/>
      <c r="AJ1114" s="24"/>
      <c r="AK1114" s="24"/>
    </row>
    <row r="1115" spans="34:37" x14ac:dyDescent="0.25">
      <c r="AH1115" s="24"/>
      <c r="AI1115" s="24"/>
      <c r="AJ1115" s="24"/>
      <c r="AK1115" s="24"/>
    </row>
    <row r="1116" spans="34:37" x14ac:dyDescent="0.25">
      <c r="AH1116" s="24"/>
      <c r="AI1116" s="24"/>
      <c r="AJ1116" s="24"/>
      <c r="AK1116" s="24"/>
    </row>
    <row r="1117" spans="34:37" x14ac:dyDescent="0.25">
      <c r="AH1117" s="24"/>
      <c r="AI1117" s="24"/>
      <c r="AJ1117" s="24"/>
      <c r="AK1117" s="24"/>
    </row>
    <row r="1118" spans="34:37" x14ac:dyDescent="0.25">
      <c r="AH1118" s="24"/>
      <c r="AI1118" s="24"/>
      <c r="AJ1118" s="24"/>
      <c r="AK1118" s="24"/>
    </row>
    <row r="1119" spans="34:37" x14ac:dyDescent="0.25">
      <c r="AH1119" s="24"/>
      <c r="AI1119" s="24"/>
      <c r="AJ1119" s="24"/>
      <c r="AK1119" s="24"/>
    </row>
    <row r="1120" spans="34:37" x14ac:dyDescent="0.25">
      <c r="AH1120" s="24"/>
      <c r="AI1120" s="24"/>
      <c r="AJ1120" s="24"/>
      <c r="AK1120" s="24"/>
    </row>
    <row r="1121" spans="34:37" x14ac:dyDescent="0.25">
      <c r="AH1121" s="24"/>
      <c r="AI1121" s="24"/>
      <c r="AJ1121" s="24"/>
      <c r="AK1121" s="24"/>
    </row>
    <row r="1122" spans="34:37" x14ac:dyDescent="0.25">
      <c r="AH1122" s="24"/>
      <c r="AI1122" s="24"/>
      <c r="AJ1122" s="24"/>
      <c r="AK1122" s="24"/>
    </row>
    <row r="1123" spans="34:37" x14ac:dyDescent="0.25">
      <c r="AH1123" s="24"/>
      <c r="AI1123" s="24"/>
      <c r="AJ1123" s="24"/>
      <c r="AK1123" s="24"/>
    </row>
    <row r="1124" spans="34:37" x14ac:dyDescent="0.25">
      <c r="AH1124" s="24"/>
      <c r="AI1124" s="24"/>
      <c r="AJ1124" s="24"/>
      <c r="AK1124" s="24"/>
    </row>
    <row r="1125" spans="34:37" x14ac:dyDescent="0.25">
      <c r="AH1125" s="24"/>
      <c r="AI1125" s="24"/>
      <c r="AJ1125" s="24"/>
      <c r="AK1125" s="24"/>
    </row>
    <row r="1126" spans="34:37" x14ac:dyDescent="0.25">
      <c r="AH1126" s="24"/>
      <c r="AI1126" s="24"/>
      <c r="AJ1126" s="24"/>
      <c r="AK1126" s="24"/>
    </row>
    <row r="1127" spans="34:37" x14ac:dyDescent="0.25">
      <c r="AH1127" s="24"/>
      <c r="AI1127" s="24"/>
      <c r="AJ1127" s="24"/>
      <c r="AK1127" s="24"/>
    </row>
    <row r="1128" spans="34:37" x14ac:dyDescent="0.25">
      <c r="AH1128" s="24"/>
      <c r="AI1128" s="24"/>
      <c r="AJ1128" s="24"/>
      <c r="AK1128" s="24"/>
    </row>
    <row r="1129" spans="34:37" x14ac:dyDescent="0.25">
      <c r="AH1129" s="24"/>
      <c r="AI1129" s="24"/>
      <c r="AJ1129" s="24"/>
      <c r="AK1129" s="24"/>
    </row>
    <row r="1130" spans="34:37" x14ac:dyDescent="0.25">
      <c r="AH1130" s="24"/>
      <c r="AI1130" s="24"/>
      <c r="AJ1130" s="24"/>
      <c r="AK1130" s="24"/>
    </row>
    <row r="1131" spans="34:37" x14ac:dyDescent="0.25">
      <c r="AH1131" s="24"/>
      <c r="AI1131" s="24"/>
      <c r="AJ1131" s="24"/>
      <c r="AK1131" s="24"/>
    </row>
    <row r="1132" spans="34:37" x14ac:dyDescent="0.25">
      <c r="AH1132" s="24"/>
      <c r="AI1132" s="24"/>
      <c r="AJ1132" s="24"/>
      <c r="AK1132" s="24"/>
    </row>
    <row r="1133" spans="34:37" x14ac:dyDescent="0.25">
      <c r="AH1133" s="24"/>
      <c r="AI1133" s="24"/>
      <c r="AJ1133" s="24"/>
      <c r="AK1133" s="24"/>
    </row>
    <row r="1134" spans="34:37" x14ac:dyDescent="0.25">
      <c r="AH1134" s="24"/>
      <c r="AI1134" s="24"/>
      <c r="AJ1134" s="24"/>
      <c r="AK1134" s="24"/>
    </row>
    <row r="1135" spans="34:37" x14ac:dyDescent="0.25">
      <c r="AH1135" s="24"/>
      <c r="AI1135" s="24"/>
      <c r="AJ1135" s="24"/>
      <c r="AK1135" s="24"/>
    </row>
    <row r="1136" spans="34:37" x14ac:dyDescent="0.25">
      <c r="AH1136" s="24"/>
      <c r="AI1136" s="24"/>
      <c r="AJ1136" s="24"/>
      <c r="AK1136" s="24"/>
    </row>
    <row r="1137" spans="34:37" x14ac:dyDescent="0.25">
      <c r="AH1137" s="24"/>
      <c r="AI1137" s="24"/>
      <c r="AJ1137" s="24"/>
      <c r="AK1137" s="24"/>
    </row>
    <row r="1138" spans="34:37" x14ac:dyDescent="0.25">
      <c r="AH1138" s="24"/>
      <c r="AI1138" s="24"/>
      <c r="AJ1138" s="24"/>
      <c r="AK1138" s="24"/>
    </row>
    <row r="1139" spans="34:37" x14ac:dyDescent="0.25">
      <c r="AH1139" s="24"/>
      <c r="AI1139" s="24"/>
      <c r="AJ1139" s="24"/>
      <c r="AK1139" s="24"/>
    </row>
    <row r="1140" spans="34:37" x14ac:dyDescent="0.25">
      <c r="AH1140" s="24"/>
      <c r="AI1140" s="24"/>
      <c r="AJ1140" s="24"/>
      <c r="AK1140" s="24"/>
    </row>
    <row r="1141" spans="34:37" x14ac:dyDescent="0.25">
      <c r="AH1141" s="24"/>
      <c r="AI1141" s="24"/>
      <c r="AJ1141" s="24"/>
      <c r="AK1141" s="24"/>
    </row>
    <row r="1142" spans="34:37" x14ac:dyDescent="0.25">
      <c r="AH1142" s="24"/>
      <c r="AI1142" s="24"/>
      <c r="AJ1142" s="24"/>
      <c r="AK1142" s="24"/>
    </row>
    <row r="1143" spans="34:37" x14ac:dyDescent="0.25">
      <c r="AH1143" s="24"/>
      <c r="AI1143" s="24"/>
      <c r="AJ1143" s="24"/>
      <c r="AK1143" s="24"/>
    </row>
    <row r="1144" spans="34:37" x14ac:dyDescent="0.25">
      <c r="AH1144" s="24"/>
      <c r="AI1144" s="24"/>
      <c r="AJ1144" s="24"/>
      <c r="AK1144" s="24"/>
    </row>
    <row r="1145" spans="34:37" x14ac:dyDescent="0.25">
      <c r="AH1145" s="24"/>
      <c r="AI1145" s="24"/>
      <c r="AJ1145" s="24"/>
      <c r="AK1145" s="24"/>
    </row>
    <row r="1146" spans="34:37" x14ac:dyDescent="0.25">
      <c r="AH1146" s="24"/>
      <c r="AI1146" s="24"/>
      <c r="AJ1146" s="24"/>
      <c r="AK1146" s="24"/>
    </row>
    <row r="1147" spans="34:37" x14ac:dyDescent="0.25">
      <c r="AH1147" s="24"/>
      <c r="AI1147" s="24"/>
      <c r="AJ1147" s="24"/>
      <c r="AK1147" s="24"/>
    </row>
    <row r="1148" spans="34:37" x14ac:dyDescent="0.25">
      <c r="AH1148" s="24"/>
      <c r="AI1148" s="24"/>
      <c r="AJ1148" s="24"/>
      <c r="AK1148" s="24"/>
    </row>
    <row r="1149" spans="34:37" x14ac:dyDescent="0.25">
      <c r="AH1149" s="24"/>
      <c r="AI1149" s="24"/>
      <c r="AJ1149" s="24"/>
      <c r="AK1149" s="24"/>
    </row>
    <row r="1150" spans="34:37" x14ac:dyDescent="0.25">
      <c r="AH1150" s="24"/>
      <c r="AI1150" s="24"/>
      <c r="AJ1150" s="24"/>
      <c r="AK1150" s="24"/>
    </row>
    <row r="1151" spans="34:37" x14ac:dyDescent="0.25">
      <c r="AH1151" s="24"/>
      <c r="AI1151" s="24"/>
      <c r="AJ1151" s="24"/>
      <c r="AK1151" s="24"/>
    </row>
    <row r="1152" spans="34:37" x14ac:dyDescent="0.25">
      <c r="AH1152" s="24"/>
      <c r="AI1152" s="24"/>
      <c r="AJ1152" s="24"/>
      <c r="AK1152" s="24"/>
    </row>
    <row r="1153" spans="34:37" x14ac:dyDescent="0.25">
      <c r="AH1153" s="24"/>
      <c r="AI1153" s="24"/>
      <c r="AJ1153" s="24"/>
      <c r="AK1153" s="24"/>
    </row>
    <row r="1154" spans="34:37" x14ac:dyDescent="0.25">
      <c r="AH1154" s="24"/>
      <c r="AI1154" s="24"/>
      <c r="AJ1154" s="24"/>
      <c r="AK1154" s="24"/>
    </row>
    <row r="1155" spans="34:37" x14ac:dyDescent="0.25">
      <c r="AH1155" s="24"/>
      <c r="AI1155" s="24"/>
      <c r="AJ1155" s="24"/>
      <c r="AK1155" s="24"/>
    </row>
    <row r="1156" spans="34:37" x14ac:dyDescent="0.25">
      <c r="AH1156" s="24"/>
      <c r="AI1156" s="24"/>
      <c r="AJ1156" s="24"/>
      <c r="AK1156" s="24"/>
    </row>
    <row r="1157" spans="34:37" x14ac:dyDescent="0.25">
      <c r="AH1157" s="24"/>
      <c r="AI1157" s="24"/>
      <c r="AJ1157" s="24"/>
      <c r="AK1157" s="24"/>
    </row>
    <row r="1158" spans="34:37" x14ac:dyDescent="0.25">
      <c r="AH1158" s="24"/>
      <c r="AI1158" s="24"/>
      <c r="AJ1158" s="24"/>
      <c r="AK1158" s="24"/>
    </row>
    <row r="1159" spans="34:37" x14ac:dyDescent="0.25">
      <c r="AH1159" s="24"/>
      <c r="AI1159" s="24"/>
      <c r="AJ1159" s="24"/>
      <c r="AK1159" s="24"/>
    </row>
    <row r="1160" spans="34:37" x14ac:dyDescent="0.25">
      <c r="AH1160" s="24"/>
      <c r="AI1160" s="24"/>
      <c r="AJ1160" s="24"/>
      <c r="AK1160" s="24"/>
    </row>
    <row r="1161" spans="34:37" x14ac:dyDescent="0.25">
      <c r="AH1161" s="24"/>
      <c r="AI1161" s="24"/>
      <c r="AJ1161" s="24"/>
      <c r="AK1161" s="24"/>
    </row>
    <row r="1162" spans="34:37" x14ac:dyDescent="0.25">
      <c r="AH1162" s="24"/>
      <c r="AI1162" s="24"/>
      <c r="AJ1162" s="24"/>
      <c r="AK1162" s="24"/>
    </row>
    <row r="1163" spans="34:37" x14ac:dyDescent="0.25">
      <c r="AH1163" s="24"/>
      <c r="AI1163" s="24"/>
      <c r="AJ1163" s="24"/>
      <c r="AK1163" s="24"/>
    </row>
    <row r="1164" spans="34:37" x14ac:dyDescent="0.25">
      <c r="AH1164" s="24"/>
      <c r="AI1164" s="24"/>
      <c r="AJ1164" s="24"/>
      <c r="AK1164" s="24"/>
    </row>
    <row r="1165" spans="34:37" x14ac:dyDescent="0.25">
      <c r="AH1165" s="24"/>
      <c r="AI1165" s="24"/>
      <c r="AJ1165" s="24"/>
      <c r="AK1165" s="24"/>
    </row>
    <row r="1166" spans="34:37" x14ac:dyDescent="0.25">
      <c r="AH1166" s="24"/>
      <c r="AI1166" s="24"/>
      <c r="AJ1166" s="24"/>
      <c r="AK1166" s="24"/>
    </row>
    <row r="1167" spans="34:37" x14ac:dyDescent="0.25">
      <c r="AH1167" s="24"/>
      <c r="AI1167" s="24"/>
      <c r="AJ1167" s="24"/>
      <c r="AK1167" s="24"/>
    </row>
    <row r="1168" spans="34:37" x14ac:dyDescent="0.25">
      <c r="AH1168" s="24"/>
      <c r="AI1168" s="24"/>
      <c r="AJ1168" s="24"/>
      <c r="AK1168" s="24"/>
    </row>
    <row r="1169" spans="34:37" x14ac:dyDescent="0.25">
      <c r="AH1169" s="24"/>
      <c r="AI1169" s="24"/>
      <c r="AJ1169" s="24"/>
      <c r="AK1169" s="24"/>
    </row>
    <row r="1170" spans="34:37" x14ac:dyDescent="0.25">
      <c r="AH1170" s="24"/>
      <c r="AI1170" s="24"/>
      <c r="AJ1170" s="24"/>
      <c r="AK1170" s="24"/>
    </row>
    <row r="1171" spans="34:37" x14ac:dyDescent="0.25">
      <c r="AH1171" s="24"/>
      <c r="AI1171" s="24"/>
      <c r="AJ1171" s="24"/>
      <c r="AK1171" s="24"/>
    </row>
    <row r="1172" spans="34:37" x14ac:dyDescent="0.25">
      <c r="AH1172" s="24"/>
      <c r="AI1172" s="24"/>
      <c r="AJ1172" s="24"/>
      <c r="AK1172" s="24"/>
    </row>
    <row r="1173" spans="34:37" x14ac:dyDescent="0.25">
      <c r="AH1173" s="24"/>
      <c r="AI1173" s="24"/>
      <c r="AJ1173" s="24"/>
      <c r="AK1173" s="24"/>
    </row>
    <row r="1174" spans="34:37" x14ac:dyDescent="0.25">
      <c r="AH1174" s="24"/>
      <c r="AI1174" s="24"/>
      <c r="AJ1174" s="24"/>
      <c r="AK1174" s="24"/>
    </row>
    <row r="1175" spans="34:37" x14ac:dyDescent="0.25">
      <c r="AH1175" s="24"/>
      <c r="AI1175" s="24"/>
      <c r="AJ1175" s="24"/>
      <c r="AK1175" s="24"/>
    </row>
    <row r="1176" spans="34:37" x14ac:dyDescent="0.25">
      <c r="AH1176" s="24"/>
      <c r="AI1176" s="24"/>
      <c r="AJ1176" s="24"/>
      <c r="AK1176" s="24"/>
    </row>
    <row r="1177" spans="34:37" x14ac:dyDescent="0.25">
      <c r="AH1177" s="24"/>
      <c r="AI1177" s="24"/>
      <c r="AJ1177" s="24"/>
      <c r="AK1177" s="24"/>
    </row>
    <row r="1178" spans="34:37" x14ac:dyDescent="0.25">
      <c r="AH1178" s="24"/>
      <c r="AI1178" s="24"/>
      <c r="AJ1178" s="24"/>
      <c r="AK1178" s="24"/>
    </row>
    <row r="1179" spans="34:37" x14ac:dyDescent="0.25">
      <c r="AH1179" s="24"/>
      <c r="AI1179" s="24"/>
      <c r="AJ1179" s="24"/>
      <c r="AK1179" s="24"/>
    </row>
    <row r="1180" spans="34:37" x14ac:dyDescent="0.25">
      <c r="AH1180" s="24"/>
      <c r="AI1180" s="24"/>
      <c r="AJ1180" s="24"/>
      <c r="AK1180" s="24"/>
    </row>
    <row r="1181" spans="34:37" x14ac:dyDescent="0.25">
      <c r="AH1181" s="24"/>
      <c r="AI1181" s="24"/>
      <c r="AJ1181" s="24"/>
      <c r="AK1181" s="24"/>
    </row>
    <row r="1182" spans="34:37" x14ac:dyDescent="0.25">
      <c r="AH1182" s="24"/>
      <c r="AI1182" s="24"/>
      <c r="AJ1182" s="24"/>
      <c r="AK1182" s="24"/>
    </row>
    <row r="1183" spans="34:37" x14ac:dyDescent="0.25">
      <c r="AH1183" s="24"/>
      <c r="AI1183" s="24"/>
      <c r="AJ1183" s="24"/>
      <c r="AK1183" s="24"/>
    </row>
    <row r="1184" spans="34:37" x14ac:dyDescent="0.25">
      <c r="AH1184" s="24"/>
      <c r="AI1184" s="24"/>
      <c r="AJ1184" s="24"/>
      <c r="AK1184" s="24"/>
    </row>
    <row r="1185" spans="34:37" x14ac:dyDescent="0.25">
      <c r="AH1185" s="24"/>
      <c r="AI1185" s="24"/>
      <c r="AJ1185" s="24"/>
      <c r="AK1185" s="24"/>
    </row>
    <row r="1186" spans="34:37" x14ac:dyDescent="0.25">
      <c r="AH1186" s="24"/>
      <c r="AI1186" s="24"/>
      <c r="AJ1186" s="24"/>
      <c r="AK1186" s="24"/>
    </row>
    <row r="1187" spans="34:37" x14ac:dyDescent="0.25">
      <c r="AH1187" s="24"/>
      <c r="AI1187" s="24"/>
      <c r="AJ1187" s="24"/>
      <c r="AK1187" s="24"/>
    </row>
    <row r="1188" spans="34:37" x14ac:dyDescent="0.25">
      <c r="AH1188" s="24"/>
      <c r="AI1188" s="24"/>
      <c r="AJ1188" s="24"/>
      <c r="AK1188" s="24"/>
    </row>
    <row r="1189" spans="34:37" x14ac:dyDescent="0.25">
      <c r="AH1189" s="24"/>
      <c r="AI1189" s="24"/>
      <c r="AJ1189" s="24"/>
      <c r="AK1189" s="24"/>
    </row>
    <row r="1190" spans="34:37" x14ac:dyDescent="0.25">
      <c r="AH1190" s="24"/>
      <c r="AI1190" s="24"/>
      <c r="AJ1190" s="24"/>
      <c r="AK1190" s="24"/>
    </row>
    <row r="1191" spans="34:37" x14ac:dyDescent="0.25">
      <c r="AH1191" s="24"/>
      <c r="AI1191" s="24"/>
      <c r="AJ1191" s="24"/>
      <c r="AK1191" s="24"/>
    </row>
    <row r="1192" spans="34:37" x14ac:dyDescent="0.25">
      <c r="AH1192" s="24"/>
      <c r="AI1192" s="24"/>
      <c r="AJ1192" s="24"/>
      <c r="AK1192" s="24"/>
    </row>
    <row r="1193" spans="34:37" x14ac:dyDescent="0.25">
      <c r="AH1193" s="24"/>
      <c r="AI1193" s="24"/>
      <c r="AJ1193" s="24"/>
      <c r="AK1193" s="24"/>
    </row>
    <row r="1194" spans="34:37" x14ac:dyDescent="0.25">
      <c r="AH1194" s="24"/>
      <c r="AI1194" s="24"/>
      <c r="AJ1194" s="24"/>
      <c r="AK1194" s="24"/>
    </row>
    <row r="1195" spans="34:37" x14ac:dyDescent="0.25">
      <c r="AH1195" s="24"/>
      <c r="AI1195" s="24"/>
      <c r="AJ1195" s="24"/>
      <c r="AK1195" s="24"/>
    </row>
    <row r="1196" spans="34:37" x14ac:dyDescent="0.25">
      <c r="AH1196" s="24"/>
      <c r="AI1196" s="24"/>
      <c r="AJ1196" s="24"/>
      <c r="AK1196" s="24"/>
    </row>
    <row r="1197" spans="34:37" x14ac:dyDescent="0.25">
      <c r="AH1197" s="24"/>
      <c r="AI1197" s="24"/>
      <c r="AJ1197" s="24"/>
      <c r="AK1197" s="24"/>
    </row>
    <row r="1198" spans="34:37" x14ac:dyDescent="0.25">
      <c r="AH1198" s="24"/>
      <c r="AI1198" s="24"/>
      <c r="AJ1198" s="24"/>
      <c r="AK1198" s="24"/>
    </row>
    <row r="1199" spans="34:37" x14ac:dyDescent="0.25">
      <c r="AH1199" s="24"/>
      <c r="AI1199" s="24"/>
      <c r="AJ1199" s="24"/>
      <c r="AK1199" s="24"/>
    </row>
    <row r="1200" spans="34:37" x14ac:dyDescent="0.25">
      <c r="AH1200" s="24"/>
      <c r="AI1200" s="24"/>
      <c r="AJ1200" s="24"/>
      <c r="AK1200" s="24"/>
    </row>
    <row r="1201" spans="34:37" x14ac:dyDescent="0.25">
      <c r="AH1201" s="24"/>
      <c r="AI1201" s="24"/>
      <c r="AJ1201" s="24"/>
      <c r="AK1201" s="24"/>
    </row>
    <row r="1202" spans="34:37" x14ac:dyDescent="0.25">
      <c r="AH1202" s="24"/>
      <c r="AI1202" s="24"/>
      <c r="AJ1202" s="24"/>
      <c r="AK1202" s="24"/>
    </row>
    <row r="1203" spans="34:37" x14ac:dyDescent="0.25">
      <c r="AH1203" s="24"/>
      <c r="AI1203" s="24"/>
      <c r="AJ1203" s="24"/>
      <c r="AK1203" s="24"/>
    </row>
    <row r="1204" spans="34:37" x14ac:dyDescent="0.25">
      <c r="AH1204" s="24"/>
      <c r="AI1204" s="24"/>
      <c r="AJ1204" s="24"/>
      <c r="AK1204" s="24"/>
    </row>
    <row r="1205" spans="34:37" x14ac:dyDescent="0.25">
      <c r="AH1205" s="24"/>
      <c r="AI1205" s="24"/>
      <c r="AJ1205" s="24"/>
      <c r="AK1205" s="24"/>
    </row>
    <row r="1206" spans="34:37" x14ac:dyDescent="0.25">
      <c r="AH1206" s="24"/>
      <c r="AI1206" s="24"/>
      <c r="AJ1206" s="24"/>
      <c r="AK1206" s="24"/>
    </row>
    <row r="1207" spans="34:37" x14ac:dyDescent="0.25">
      <c r="AH1207" s="24"/>
      <c r="AI1207" s="24"/>
      <c r="AJ1207" s="24"/>
      <c r="AK1207" s="24"/>
    </row>
    <row r="1208" spans="34:37" x14ac:dyDescent="0.25">
      <c r="AH1208" s="24"/>
      <c r="AI1208" s="24"/>
      <c r="AJ1208" s="24"/>
      <c r="AK1208" s="24"/>
    </row>
    <row r="1209" spans="34:37" x14ac:dyDescent="0.25">
      <c r="AH1209" s="24"/>
      <c r="AI1209" s="24"/>
      <c r="AJ1209" s="24"/>
      <c r="AK1209" s="24"/>
    </row>
    <row r="1210" spans="34:37" x14ac:dyDescent="0.25">
      <c r="AH1210" s="24"/>
      <c r="AI1210" s="24"/>
      <c r="AJ1210" s="24"/>
      <c r="AK1210" s="24"/>
    </row>
    <row r="1211" spans="34:37" x14ac:dyDescent="0.25">
      <c r="AH1211" s="24"/>
      <c r="AI1211" s="24"/>
      <c r="AJ1211" s="24"/>
      <c r="AK1211" s="24"/>
    </row>
    <row r="1212" spans="34:37" x14ac:dyDescent="0.25">
      <c r="AH1212" s="24"/>
      <c r="AI1212" s="24"/>
      <c r="AJ1212" s="24"/>
      <c r="AK1212" s="24"/>
    </row>
    <row r="1213" spans="34:37" x14ac:dyDescent="0.25">
      <c r="AH1213" s="24"/>
      <c r="AI1213" s="24"/>
      <c r="AJ1213" s="24"/>
      <c r="AK1213" s="24"/>
    </row>
    <row r="1214" spans="34:37" x14ac:dyDescent="0.25">
      <c r="AH1214" s="24"/>
      <c r="AI1214" s="24"/>
      <c r="AJ1214" s="24"/>
      <c r="AK1214" s="24"/>
    </row>
    <row r="1215" spans="34:37" x14ac:dyDescent="0.25">
      <c r="AH1215" s="24"/>
      <c r="AI1215" s="24"/>
      <c r="AJ1215" s="24"/>
      <c r="AK1215" s="24"/>
    </row>
    <row r="1216" spans="34:37" x14ac:dyDescent="0.25">
      <c r="AH1216" s="24"/>
      <c r="AI1216" s="24"/>
      <c r="AJ1216" s="24"/>
      <c r="AK1216" s="24"/>
    </row>
    <row r="1217" spans="34:37" x14ac:dyDescent="0.25">
      <c r="AH1217" s="24"/>
      <c r="AI1217" s="24"/>
      <c r="AJ1217" s="24"/>
      <c r="AK1217" s="24"/>
    </row>
    <row r="1218" spans="34:37" x14ac:dyDescent="0.25">
      <c r="AH1218" s="24"/>
      <c r="AI1218" s="24"/>
      <c r="AJ1218" s="24"/>
      <c r="AK1218" s="24"/>
    </row>
    <row r="1219" spans="34:37" x14ac:dyDescent="0.25">
      <c r="AH1219" s="24"/>
      <c r="AI1219" s="24"/>
      <c r="AJ1219" s="24"/>
      <c r="AK1219" s="24"/>
    </row>
    <row r="1220" spans="34:37" x14ac:dyDescent="0.25">
      <c r="AH1220" s="24"/>
      <c r="AI1220" s="24"/>
      <c r="AJ1220" s="24"/>
      <c r="AK1220" s="24"/>
    </row>
    <row r="1221" spans="34:37" x14ac:dyDescent="0.25">
      <c r="AH1221" s="24"/>
      <c r="AI1221" s="24"/>
      <c r="AJ1221" s="24"/>
      <c r="AK1221" s="24"/>
    </row>
    <row r="1222" spans="34:37" x14ac:dyDescent="0.25">
      <c r="AH1222" s="24"/>
      <c r="AI1222" s="24"/>
      <c r="AJ1222" s="24"/>
      <c r="AK1222" s="24"/>
    </row>
    <row r="1223" spans="34:37" x14ac:dyDescent="0.25">
      <c r="AH1223" s="24"/>
      <c r="AI1223" s="24"/>
      <c r="AJ1223" s="24"/>
      <c r="AK1223" s="24"/>
    </row>
    <row r="1224" spans="34:37" x14ac:dyDescent="0.25">
      <c r="AH1224" s="24"/>
      <c r="AI1224" s="24"/>
      <c r="AJ1224" s="24"/>
      <c r="AK1224" s="24"/>
    </row>
    <row r="1225" spans="34:37" x14ac:dyDescent="0.25">
      <c r="AH1225" s="24"/>
      <c r="AI1225" s="24"/>
      <c r="AJ1225" s="24"/>
      <c r="AK1225" s="24"/>
    </row>
    <row r="1226" spans="34:37" x14ac:dyDescent="0.25">
      <c r="AH1226" s="24"/>
      <c r="AI1226" s="24"/>
      <c r="AJ1226" s="24"/>
      <c r="AK1226" s="24"/>
    </row>
    <row r="1227" spans="34:37" x14ac:dyDescent="0.25">
      <c r="AH1227" s="24"/>
      <c r="AI1227" s="24"/>
      <c r="AJ1227" s="24"/>
      <c r="AK1227" s="24"/>
    </row>
    <row r="1228" spans="34:37" x14ac:dyDescent="0.25">
      <c r="AH1228" s="24"/>
      <c r="AI1228" s="24"/>
      <c r="AJ1228" s="24"/>
      <c r="AK1228" s="24"/>
    </row>
    <row r="1229" spans="34:37" x14ac:dyDescent="0.25">
      <c r="AH1229" s="24"/>
      <c r="AI1229" s="24"/>
      <c r="AJ1229" s="24"/>
      <c r="AK1229" s="24"/>
    </row>
    <row r="1230" spans="34:37" x14ac:dyDescent="0.25">
      <c r="AH1230" s="24"/>
      <c r="AI1230" s="24"/>
      <c r="AJ1230" s="24"/>
      <c r="AK1230" s="24"/>
    </row>
    <row r="1231" spans="34:37" x14ac:dyDescent="0.25">
      <c r="AH1231" s="24"/>
      <c r="AI1231" s="24"/>
      <c r="AJ1231" s="24"/>
      <c r="AK1231" s="24"/>
    </row>
    <row r="1232" spans="34:37" x14ac:dyDescent="0.25">
      <c r="AH1232" s="24"/>
      <c r="AI1232" s="24"/>
      <c r="AJ1232" s="24"/>
      <c r="AK1232" s="24"/>
    </row>
    <row r="1233" spans="34:37" x14ac:dyDescent="0.25">
      <c r="AH1233" s="24"/>
      <c r="AI1233" s="24"/>
      <c r="AJ1233" s="24"/>
      <c r="AK1233" s="24"/>
    </row>
    <row r="1234" spans="34:37" x14ac:dyDescent="0.25">
      <c r="AH1234" s="24"/>
      <c r="AI1234" s="24"/>
      <c r="AJ1234" s="24"/>
      <c r="AK1234" s="24"/>
    </row>
    <row r="1235" spans="34:37" x14ac:dyDescent="0.25">
      <c r="AH1235" s="24"/>
      <c r="AI1235" s="24"/>
      <c r="AJ1235" s="24"/>
      <c r="AK1235" s="24"/>
    </row>
    <row r="1236" spans="34:37" x14ac:dyDescent="0.25">
      <c r="AH1236" s="24"/>
      <c r="AI1236" s="24"/>
      <c r="AJ1236" s="24"/>
      <c r="AK1236" s="24"/>
    </row>
    <row r="1237" spans="34:37" x14ac:dyDescent="0.25">
      <c r="AH1237" s="24"/>
      <c r="AI1237" s="24"/>
      <c r="AJ1237" s="24"/>
      <c r="AK1237" s="24"/>
    </row>
    <row r="1238" spans="34:37" x14ac:dyDescent="0.25">
      <c r="AH1238" s="24"/>
      <c r="AI1238" s="24"/>
      <c r="AJ1238" s="24"/>
      <c r="AK1238" s="24"/>
    </row>
    <row r="1239" spans="34:37" x14ac:dyDescent="0.25">
      <c r="AH1239" s="24"/>
      <c r="AI1239" s="24"/>
      <c r="AJ1239" s="24"/>
      <c r="AK1239" s="24"/>
    </row>
    <row r="1240" spans="34:37" x14ac:dyDescent="0.25">
      <c r="AH1240" s="24"/>
      <c r="AI1240" s="24"/>
      <c r="AJ1240" s="24"/>
      <c r="AK1240" s="24"/>
    </row>
    <row r="1241" spans="34:37" x14ac:dyDescent="0.25">
      <c r="AH1241" s="24"/>
      <c r="AI1241" s="24"/>
      <c r="AJ1241" s="24"/>
      <c r="AK1241" s="24"/>
    </row>
    <row r="1242" spans="34:37" x14ac:dyDescent="0.25">
      <c r="AH1242" s="24"/>
      <c r="AI1242" s="24"/>
      <c r="AJ1242" s="24"/>
      <c r="AK1242" s="24"/>
    </row>
    <row r="1243" spans="34:37" x14ac:dyDescent="0.25">
      <c r="AH1243" s="24"/>
      <c r="AI1243" s="24"/>
      <c r="AJ1243" s="24"/>
      <c r="AK1243" s="24"/>
    </row>
    <row r="1244" spans="34:37" x14ac:dyDescent="0.25">
      <c r="AH1244" s="24"/>
      <c r="AI1244" s="24"/>
      <c r="AJ1244" s="24"/>
      <c r="AK1244" s="24"/>
    </row>
    <row r="1245" spans="34:37" x14ac:dyDescent="0.25">
      <c r="AH1245" s="24"/>
      <c r="AI1245" s="24"/>
      <c r="AJ1245" s="24"/>
      <c r="AK1245" s="24"/>
    </row>
    <row r="1246" spans="34:37" x14ac:dyDescent="0.25">
      <c r="AH1246" s="24"/>
      <c r="AI1246" s="24"/>
      <c r="AJ1246" s="24"/>
      <c r="AK1246" s="24"/>
    </row>
    <row r="1247" spans="34:37" x14ac:dyDescent="0.25">
      <c r="AH1247" s="24"/>
      <c r="AI1247" s="24"/>
      <c r="AJ1247" s="24"/>
      <c r="AK1247" s="24"/>
    </row>
    <row r="1248" spans="34:37" x14ac:dyDescent="0.25">
      <c r="AH1248" s="24"/>
      <c r="AI1248" s="24"/>
      <c r="AJ1248" s="24"/>
      <c r="AK1248" s="24"/>
    </row>
    <row r="1249" spans="34:37" x14ac:dyDescent="0.25">
      <c r="AH1249" s="24"/>
      <c r="AI1249" s="24"/>
      <c r="AJ1249" s="24"/>
      <c r="AK1249" s="24"/>
    </row>
    <row r="1250" spans="34:37" x14ac:dyDescent="0.25">
      <c r="AH1250" s="24"/>
      <c r="AI1250" s="24"/>
      <c r="AJ1250" s="24"/>
      <c r="AK1250" s="24"/>
    </row>
    <row r="1251" spans="34:37" x14ac:dyDescent="0.25">
      <c r="AH1251" s="24"/>
      <c r="AI1251" s="24"/>
      <c r="AJ1251" s="24"/>
      <c r="AK1251" s="24"/>
    </row>
    <row r="1252" spans="34:37" x14ac:dyDescent="0.25">
      <c r="AH1252" s="24"/>
      <c r="AI1252" s="24"/>
      <c r="AJ1252" s="24"/>
      <c r="AK1252" s="24"/>
    </row>
    <row r="1253" spans="34:37" x14ac:dyDescent="0.25">
      <c r="AH1253" s="24"/>
      <c r="AI1253" s="24"/>
      <c r="AJ1253" s="24"/>
      <c r="AK1253" s="24"/>
    </row>
    <row r="1254" spans="34:37" x14ac:dyDescent="0.25">
      <c r="AH1254" s="24"/>
      <c r="AI1254" s="24"/>
      <c r="AJ1254" s="24"/>
      <c r="AK1254" s="24"/>
    </row>
    <row r="1255" spans="34:37" x14ac:dyDescent="0.25">
      <c r="AH1255" s="24"/>
      <c r="AI1255" s="24"/>
      <c r="AJ1255" s="24"/>
      <c r="AK1255" s="24"/>
    </row>
    <row r="1256" spans="34:37" x14ac:dyDescent="0.25">
      <c r="AH1256" s="24"/>
      <c r="AI1256" s="24"/>
      <c r="AJ1256" s="24"/>
      <c r="AK1256" s="24"/>
    </row>
    <row r="1257" spans="34:37" x14ac:dyDescent="0.25">
      <c r="AH1257" s="24"/>
      <c r="AI1257" s="24"/>
      <c r="AJ1257" s="24"/>
      <c r="AK1257" s="24"/>
    </row>
    <row r="1258" spans="34:37" x14ac:dyDescent="0.25">
      <c r="AH1258" s="24"/>
      <c r="AI1258" s="24"/>
      <c r="AJ1258" s="24"/>
      <c r="AK1258" s="24"/>
    </row>
    <row r="1259" spans="34:37" x14ac:dyDescent="0.25">
      <c r="AH1259" s="24"/>
      <c r="AI1259" s="24"/>
      <c r="AJ1259" s="24"/>
      <c r="AK1259" s="24"/>
    </row>
    <row r="1260" spans="34:37" x14ac:dyDescent="0.25">
      <c r="AH1260" s="24"/>
      <c r="AI1260" s="24"/>
      <c r="AJ1260" s="24"/>
      <c r="AK1260" s="24"/>
    </row>
    <row r="1261" spans="34:37" x14ac:dyDescent="0.25">
      <c r="AH1261" s="24"/>
      <c r="AI1261" s="24"/>
      <c r="AJ1261" s="24"/>
      <c r="AK1261" s="24"/>
    </row>
    <row r="1262" spans="34:37" x14ac:dyDescent="0.25">
      <c r="AH1262" s="24"/>
      <c r="AI1262" s="24"/>
      <c r="AJ1262" s="24"/>
      <c r="AK1262" s="24"/>
    </row>
    <row r="1263" spans="34:37" x14ac:dyDescent="0.25">
      <c r="AH1263" s="24"/>
      <c r="AI1263" s="24"/>
      <c r="AJ1263" s="24"/>
      <c r="AK1263" s="24"/>
    </row>
    <row r="1264" spans="34:37" x14ac:dyDescent="0.25">
      <c r="AH1264" s="24"/>
      <c r="AI1264" s="24"/>
      <c r="AJ1264" s="24"/>
      <c r="AK1264" s="24"/>
    </row>
    <row r="1265" spans="34:37" x14ac:dyDescent="0.25">
      <c r="AH1265" s="24"/>
      <c r="AI1265" s="24"/>
      <c r="AJ1265" s="24"/>
      <c r="AK1265" s="24"/>
    </row>
    <row r="1266" spans="34:37" x14ac:dyDescent="0.25">
      <c r="AH1266" s="24"/>
      <c r="AI1266" s="24"/>
      <c r="AJ1266" s="24"/>
      <c r="AK1266" s="24"/>
    </row>
    <row r="1267" spans="34:37" x14ac:dyDescent="0.25">
      <c r="AH1267" s="24"/>
      <c r="AI1267" s="24"/>
      <c r="AJ1267" s="24"/>
      <c r="AK1267" s="24"/>
    </row>
    <row r="1268" spans="34:37" x14ac:dyDescent="0.25">
      <c r="AH1268" s="24"/>
      <c r="AI1268" s="24"/>
      <c r="AJ1268" s="24"/>
      <c r="AK1268" s="24"/>
    </row>
    <row r="1269" spans="34:37" x14ac:dyDescent="0.25">
      <c r="AH1269" s="24"/>
      <c r="AI1269" s="24"/>
      <c r="AJ1269" s="24"/>
      <c r="AK1269" s="24"/>
    </row>
    <row r="1270" spans="34:37" x14ac:dyDescent="0.25">
      <c r="AH1270" s="24"/>
      <c r="AI1270" s="24"/>
      <c r="AJ1270" s="24"/>
      <c r="AK1270" s="24"/>
    </row>
    <row r="1271" spans="34:37" x14ac:dyDescent="0.25">
      <c r="AH1271" s="24"/>
      <c r="AI1271" s="24"/>
      <c r="AJ1271" s="24"/>
      <c r="AK1271" s="24"/>
    </row>
    <row r="1272" spans="34:37" x14ac:dyDescent="0.25">
      <c r="AH1272" s="24"/>
      <c r="AI1272" s="24"/>
      <c r="AJ1272" s="24"/>
      <c r="AK1272" s="24"/>
    </row>
    <row r="1273" spans="34:37" x14ac:dyDescent="0.25">
      <c r="AH1273" s="24"/>
      <c r="AI1273" s="24"/>
      <c r="AJ1273" s="24"/>
      <c r="AK1273" s="24"/>
    </row>
    <row r="1274" spans="34:37" x14ac:dyDescent="0.25">
      <c r="AH1274" s="24"/>
      <c r="AI1274" s="24"/>
      <c r="AJ1274" s="24"/>
      <c r="AK1274" s="24"/>
    </row>
    <row r="1275" spans="34:37" x14ac:dyDescent="0.25">
      <c r="AH1275" s="24"/>
      <c r="AI1275" s="24"/>
      <c r="AJ1275" s="24"/>
      <c r="AK1275" s="24"/>
    </row>
    <row r="1276" spans="34:37" x14ac:dyDescent="0.25">
      <c r="AH1276" s="24"/>
      <c r="AI1276" s="24"/>
      <c r="AJ1276" s="24"/>
      <c r="AK1276" s="24"/>
    </row>
    <row r="1277" spans="34:37" x14ac:dyDescent="0.25">
      <c r="AH1277" s="24"/>
      <c r="AI1277" s="24"/>
      <c r="AJ1277" s="24"/>
      <c r="AK1277" s="24"/>
    </row>
    <row r="1278" spans="34:37" x14ac:dyDescent="0.25">
      <c r="AH1278" s="24"/>
      <c r="AI1278" s="24"/>
      <c r="AJ1278" s="24"/>
      <c r="AK1278" s="24"/>
    </row>
    <row r="1279" spans="34:37" x14ac:dyDescent="0.25">
      <c r="AH1279" s="24"/>
      <c r="AI1279" s="24"/>
      <c r="AJ1279" s="24"/>
      <c r="AK1279" s="24"/>
    </row>
    <row r="1280" spans="34:37" x14ac:dyDescent="0.25">
      <c r="AH1280" s="24"/>
      <c r="AI1280" s="24"/>
      <c r="AJ1280" s="24"/>
      <c r="AK1280" s="24"/>
    </row>
    <row r="1281" spans="34:37" x14ac:dyDescent="0.25">
      <c r="AH1281" s="24"/>
      <c r="AI1281" s="24"/>
      <c r="AJ1281" s="24"/>
      <c r="AK1281" s="24"/>
    </row>
    <row r="1282" spans="34:37" x14ac:dyDescent="0.25">
      <c r="AH1282" s="24"/>
      <c r="AI1282" s="24"/>
      <c r="AJ1282" s="24"/>
      <c r="AK1282" s="24"/>
    </row>
    <row r="1283" spans="34:37" x14ac:dyDescent="0.25">
      <c r="AH1283" s="24"/>
      <c r="AI1283" s="24"/>
      <c r="AJ1283" s="24"/>
      <c r="AK1283" s="24"/>
    </row>
    <row r="1284" spans="34:37" x14ac:dyDescent="0.25">
      <c r="AH1284" s="24"/>
      <c r="AI1284" s="24"/>
      <c r="AJ1284" s="24"/>
      <c r="AK1284" s="24"/>
    </row>
    <row r="1285" spans="34:37" x14ac:dyDescent="0.25">
      <c r="AH1285" s="24"/>
      <c r="AI1285" s="24"/>
      <c r="AJ1285" s="24"/>
      <c r="AK1285" s="24"/>
    </row>
    <row r="1286" spans="34:37" x14ac:dyDescent="0.25">
      <c r="AH1286" s="24"/>
      <c r="AI1286" s="24"/>
      <c r="AJ1286" s="24"/>
      <c r="AK1286" s="24"/>
    </row>
    <row r="1287" spans="34:37" x14ac:dyDescent="0.25">
      <c r="AH1287" s="24"/>
      <c r="AI1287" s="24"/>
      <c r="AJ1287" s="24"/>
      <c r="AK1287" s="24"/>
    </row>
    <row r="1288" spans="34:37" x14ac:dyDescent="0.25">
      <c r="AH1288" s="24"/>
      <c r="AI1288" s="24"/>
      <c r="AJ1288" s="24"/>
      <c r="AK1288" s="24"/>
    </row>
    <row r="1289" spans="34:37" x14ac:dyDescent="0.25">
      <c r="AH1289" s="24"/>
      <c r="AI1289" s="24"/>
      <c r="AJ1289" s="24"/>
      <c r="AK1289" s="24"/>
    </row>
    <row r="1290" spans="34:37" x14ac:dyDescent="0.25">
      <c r="AH1290" s="24"/>
      <c r="AI1290" s="24"/>
      <c r="AJ1290" s="24"/>
      <c r="AK1290" s="24"/>
    </row>
    <row r="1291" spans="34:37" x14ac:dyDescent="0.25">
      <c r="AH1291" s="24"/>
      <c r="AI1291" s="24"/>
      <c r="AJ1291" s="24"/>
      <c r="AK1291" s="24"/>
    </row>
    <row r="1292" spans="34:37" x14ac:dyDescent="0.25">
      <c r="AH1292" s="24"/>
      <c r="AI1292" s="24"/>
      <c r="AJ1292" s="24"/>
      <c r="AK1292" s="24"/>
    </row>
    <row r="1293" spans="34:37" x14ac:dyDescent="0.25">
      <c r="AH1293" s="24"/>
      <c r="AI1293" s="24"/>
      <c r="AJ1293" s="24"/>
      <c r="AK1293" s="24"/>
    </row>
    <row r="1294" spans="34:37" x14ac:dyDescent="0.25">
      <c r="AH1294" s="24"/>
      <c r="AI1294" s="24"/>
      <c r="AJ1294" s="24"/>
      <c r="AK1294" s="24"/>
    </row>
    <row r="1295" spans="34:37" x14ac:dyDescent="0.25">
      <c r="AH1295" s="24"/>
      <c r="AI1295" s="24"/>
      <c r="AJ1295" s="24"/>
      <c r="AK1295" s="24"/>
    </row>
    <row r="1296" spans="34:37" x14ac:dyDescent="0.25">
      <c r="AH1296" s="24"/>
      <c r="AI1296" s="24"/>
      <c r="AJ1296" s="24"/>
      <c r="AK1296" s="24"/>
    </row>
    <row r="1297" spans="34:37" x14ac:dyDescent="0.25">
      <c r="AH1297" s="24"/>
      <c r="AI1297" s="24"/>
      <c r="AJ1297" s="24"/>
      <c r="AK1297" s="24"/>
    </row>
    <row r="1298" spans="34:37" x14ac:dyDescent="0.25">
      <c r="AH1298" s="24"/>
      <c r="AI1298" s="24"/>
      <c r="AJ1298" s="24"/>
      <c r="AK1298" s="24"/>
    </row>
    <row r="1299" spans="34:37" x14ac:dyDescent="0.25">
      <c r="AH1299" s="24"/>
      <c r="AI1299" s="24"/>
      <c r="AJ1299" s="24"/>
      <c r="AK1299" s="24"/>
    </row>
    <row r="1300" spans="34:37" x14ac:dyDescent="0.25">
      <c r="AH1300" s="24"/>
      <c r="AI1300" s="24"/>
      <c r="AJ1300" s="24"/>
      <c r="AK1300" s="24"/>
    </row>
    <row r="1301" spans="34:37" x14ac:dyDescent="0.25">
      <c r="AH1301" s="24"/>
      <c r="AI1301" s="24"/>
      <c r="AJ1301" s="24"/>
      <c r="AK1301" s="24"/>
    </row>
    <row r="1302" spans="34:37" x14ac:dyDescent="0.25">
      <c r="AH1302" s="24"/>
      <c r="AI1302" s="24"/>
      <c r="AJ1302" s="24"/>
      <c r="AK1302" s="24"/>
    </row>
    <row r="1303" spans="34:37" x14ac:dyDescent="0.25">
      <c r="AH1303" s="24"/>
      <c r="AI1303" s="24"/>
      <c r="AJ1303" s="24"/>
      <c r="AK1303" s="24"/>
    </row>
    <row r="1304" spans="34:37" x14ac:dyDescent="0.25">
      <c r="AH1304" s="24"/>
      <c r="AI1304" s="24"/>
      <c r="AJ1304" s="24"/>
      <c r="AK1304" s="24"/>
    </row>
    <row r="1305" spans="34:37" x14ac:dyDescent="0.25">
      <c r="AH1305" s="24"/>
      <c r="AI1305" s="24"/>
      <c r="AJ1305" s="24"/>
      <c r="AK1305" s="24"/>
    </row>
    <row r="1306" spans="34:37" x14ac:dyDescent="0.25">
      <c r="AH1306" s="24"/>
      <c r="AI1306" s="24"/>
      <c r="AJ1306" s="24"/>
      <c r="AK1306" s="24"/>
    </row>
    <row r="1307" spans="34:37" x14ac:dyDescent="0.25">
      <c r="AH1307" s="24"/>
      <c r="AI1307" s="24"/>
      <c r="AJ1307" s="24"/>
      <c r="AK1307" s="24"/>
    </row>
    <row r="1308" spans="34:37" x14ac:dyDescent="0.25">
      <c r="AH1308" s="24"/>
      <c r="AI1308" s="24"/>
      <c r="AJ1308" s="24"/>
      <c r="AK1308" s="24"/>
    </row>
    <row r="1309" spans="34:37" x14ac:dyDescent="0.25">
      <c r="AH1309" s="24"/>
      <c r="AI1309" s="24"/>
      <c r="AJ1309" s="24"/>
      <c r="AK1309" s="24"/>
    </row>
    <row r="1310" spans="34:37" x14ac:dyDescent="0.25">
      <c r="AH1310" s="24"/>
      <c r="AI1310" s="24"/>
      <c r="AJ1310" s="24"/>
      <c r="AK1310" s="24"/>
    </row>
    <row r="1311" spans="34:37" x14ac:dyDescent="0.25">
      <c r="AH1311" s="24"/>
      <c r="AI1311" s="24"/>
      <c r="AJ1311" s="24"/>
      <c r="AK1311" s="24"/>
    </row>
    <row r="1312" spans="34:37" x14ac:dyDescent="0.25">
      <c r="AH1312" s="24"/>
      <c r="AI1312" s="24"/>
      <c r="AJ1312" s="24"/>
      <c r="AK1312" s="24"/>
    </row>
    <row r="1313" spans="34:37" x14ac:dyDescent="0.25">
      <c r="AH1313" s="24"/>
      <c r="AI1313" s="24"/>
      <c r="AJ1313" s="24"/>
      <c r="AK1313" s="24"/>
    </row>
    <row r="1314" spans="34:37" x14ac:dyDescent="0.25">
      <c r="AH1314" s="24"/>
      <c r="AI1314" s="24"/>
      <c r="AJ1314" s="24"/>
      <c r="AK1314" s="24"/>
    </row>
    <row r="1315" spans="34:37" x14ac:dyDescent="0.25">
      <c r="AH1315" s="24"/>
      <c r="AI1315" s="24"/>
      <c r="AJ1315" s="24"/>
      <c r="AK1315" s="24"/>
    </row>
    <row r="1316" spans="34:37" x14ac:dyDescent="0.25">
      <c r="AH1316" s="24"/>
      <c r="AI1316" s="24"/>
      <c r="AJ1316" s="24"/>
      <c r="AK1316" s="24"/>
    </row>
    <row r="1317" spans="34:37" x14ac:dyDescent="0.25">
      <c r="AH1317" s="24"/>
      <c r="AI1317" s="24"/>
      <c r="AJ1317" s="24"/>
      <c r="AK1317" s="24"/>
    </row>
    <row r="1318" spans="34:37" x14ac:dyDescent="0.25">
      <c r="AH1318" s="24"/>
      <c r="AI1318" s="24"/>
      <c r="AJ1318" s="24"/>
      <c r="AK1318" s="24"/>
    </row>
    <row r="1319" spans="34:37" x14ac:dyDescent="0.25">
      <c r="AH1319" s="24"/>
      <c r="AI1319" s="24"/>
      <c r="AJ1319" s="24"/>
      <c r="AK1319" s="24"/>
    </row>
    <row r="1320" spans="34:37" x14ac:dyDescent="0.25">
      <c r="AH1320" s="24"/>
      <c r="AI1320" s="24"/>
      <c r="AJ1320" s="24"/>
      <c r="AK1320" s="24"/>
    </row>
    <row r="1321" spans="34:37" x14ac:dyDescent="0.25">
      <c r="AH1321" s="24"/>
      <c r="AI1321" s="24"/>
      <c r="AJ1321" s="24"/>
      <c r="AK1321" s="24"/>
    </row>
    <row r="1322" spans="34:37" x14ac:dyDescent="0.25">
      <c r="AH1322" s="24"/>
      <c r="AI1322" s="24"/>
      <c r="AJ1322" s="24"/>
      <c r="AK1322" s="24"/>
    </row>
    <row r="1323" spans="34:37" x14ac:dyDescent="0.25">
      <c r="AH1323" s="24"/>
      <c r="AI1323" s="24"/>
      <c r="AJ1323" s="24"/>
      <c r="AK1323" s="24"/>
    </row>
    <row r="1324" spans="34:37" x14ac:dyDescent="0.25">
      <c r="AH1324" s="24"/>
      <c r="AI1324" s="24"/>
      <c r="AJ1324" s="24"/>
      <c r="AK1324" s="24"/>
    </row>
    <row r="1325" spans="34:37" x14ac:dyDescent="0.25">
      <c r="AH1325" s="24"/>
      <c r="AI1325" s="24"/>
      <c r="AJ1325" s="24"/>
      <c r="AK1325" s="24"/>
    </row>
    <row r="1326" spans="34:37" x14ac:dyDescent="0.25">
      <c r="AH1326" s="24"/>
      <c r="AI1326" s="24"/>
      <c r="AJ1326" s="24"/>
      <c r="AK1326" s="24"/>
    </row>
    <row r="1327" spans="34:37" x14ac:dyDescent="0.25">
      <c r="AH1327" s="24"/>
      <c r="AI1327" s="24"/>
      <c r="AJ1327" s="24"/>
      <c r="AK1327" s="24"/>
    </row>
    <row r="1328" spans="34:37" x14ac:dyDescent="0.25">
      <c r="AH1328" s="24"/>
      <c r="AI1328" s="24"/>
      <c r="AJ1328" s="24"/>
      <c r="AK1328" s="24"/>
    </row>
    <row r="1329" spans="34:37" x14ac:dyDescent="0.25">
      <c r="AH1329" s="24"/>
      <c r="AI1329" s="24"/>
      <c r="AJ1329" s="24"/>
      <c r="AK1329" s="24"/>
    </row>
    <row r="1330" spans="34:37" x14ac:dyDescent="0.25">
      <c r="AH1330" s="24"/>
      <c r="AI1330" s="24"/>
      <c r="AJ1330" s="24"/>
      <c r="AK1330" s="24"/>
    </row>
    <row r="1331" spans="34:37" x14ac:dyDescent="0.25">
      <c r="AH1331" s="24"/>
      <c r="AI1331" s="24"/>
      <c r="AJ1331" s="24"/>
      <c r="AK1331" s="24"/>
    </row>
    <row r="1332" spans="34:37" x14ac:dyDescent="0.25">
      <c r="AH1332" s="24"/>
      <c r="AI1332" s="24"/>
      <c r="AJ1332" s="24"/>
      <c r="AK1332" s="24"/>
    </row>
    <row r="1333" spans="34:37" x14ac:dyDescent="0.25">
      <c r="AH1333" s="24"/>
      <c r="AI1333" s="24"/>
      <c r="AJ1333" s="24"/>
      <c r="AK1333" s="24"/>
    </row>
    <row r="1334" spans="34:37" x14ac:dyDescent="0.25">
      <c r="AH1334" s="24"/>
      <c r="AI1334" s="24"/>
      <c r="AJ1334" s="24"/>
      <c r="AK1334" s="24"/>
    </row>
    <row r="1335" spans="34:37" x14ac:dyDescent="0.25">
      <c r="AH1335" s="24"/>
      <c r="AI1335" s="24"/>
      <c r="AJ1335" s="24"/>
      <c r="AK1335" s="24"/>
    </row>
    <row r="1336" spans="34:37" x14ac:dyDescent="0.25">
      <c r="AH1336" s="24"/>
      <c r="AI1336" s="24"/>
      <c r="AJ1336" s="24"/>
      <c r="AK1336" s="24"/>
    </row>
    <row r="1337" spans="34:37" x14ac:dyDescent="0.25">
      <c r="AH1337" s="24"/>
      <c r="AI1337" s="24"/>
      <c r="AJ1337" s="24"/>
      <c r="AK1337" s="24"/>
    </row>
    <row r="1338" spans="34:37" x14ac:dyDescent="0.25">
      <c r="AH1338" s="24"/>
      <c r="AI1338" s="24"/>
      <c r="AJ1338" s="24"/>
      <c r="AK1338" s="24"/>
    </row>
    <row r="1339" spans="34:37" x14ac:dyDescent="0.25">
      <c r="AH1339" s="24"/>
      <c r="AI1339" s="24"/>
      <c r="AJ1339" s="24"/>
      <c r="AK1339" s="24"/>
    </row>
    <row r="1340" spans="34:37" x14ac:dyDescent="0.25">
      <c r="AH1340" s="24"/>
      <c r="AI1340" s="24"/>
      <c r="AJ1340" s="24"/>
      <c r="AK1340" s="24"/>
    </row>
    <row r="1341" spans="34:37" x14ac:dyDescent="0.25">
      <c r="AH1341" s="24"/>
      <c r="AI1341" s="24"/>
      <c r="AJ1341" s="24"/>
      <c r="AK1341" s="24"/>
    </row>
    <row r="1342" spans="34:37" x14ac:dyDescent="0.25">
      <c r="AH1342" s="24"/>
      <c r="AI1342" s="24"/>
      <c r="AJ1342" s="24"/>
      <c r="AK1342" s="24"/>
    </row>
    <row r="1343" spans="34:37" x14ac:dyDescent="0.25">
      <c r="AH1343" s="24"/>
      <c r="AI1343" s="24"/>
      <c r="AJ1343" s="24"/>
      <c r="AK1343" s="24"/>
    </row>
    <row r="1344" spans="34:37" x14ac:dyDescent="0.25">
      <c r="AH1344" s="24"/>
      <c r="AI1344" s="24"/>
      <c r="AJ1344" s="24"/>
      <c r="AK1344" s="24"/>
    </row>
    <row r="1345" spans="34:37" x14ac:dyDescent="0.25">
      <c r="AH1345" s="24"/>
      <c r="AI1345" s="24"/>
      <c r="AJ1345" s="24"/>
      <c r="AK1345" s="24"/>
    </row>
    <row r="1346" spans="34:37" x14ac:dyDescent="0.25">
      <c r="AH1346" s="24"/>
      <c r="AI1346" s="24"/>
      <c r="AJ1346" s="24"/>
      <c r="AK1346" s="24"/>
    </row>
    <row r="1347" spans="34:37" x14ac:dyDescent="0.25">
      <c r="AH1347" s="24"/>
      <c r="AI1347" s="24"/>
      <c r="AJ1347" s="24"/>
      <c r="AK1347" s="24"/>
    </row>
    <row r="1348" spans="34:37" x14ac:dyDescent="0.25">
      <c r="AH1348" s="24"/>
      <c r="AI1348" s="24"/>
      <c r="AJ1348" s="24"/>
      <c r="AK1348" s="24"/>
    </row>
    <row r="1349" spans="34:37" x14ac:dyDescent="0.25">
      <c r="AH1349" s="24"/>
      <c r="AI1349" s="24"/>
      <c r="AJ1349" s="24"/>
      <c r="AK1349" s="24"/>
    </row>
    <row r="1350" spans="34:37" x14ac:dyDescent="0.25">
      <c r="AH1350" s="24"/>
      <c r="AI1350" s="24"/>
      <c r="AJ1350" s="24"/>
      <c r="AK1350" s="24"/>
    </row>
    <row r="1351" spans="34:37" x14ac:dyDescent="0.25">
      <c r="AH1351" s="24"/>
      <c r="AI1351" s="24"/>
      <c r="AJ1351" s="24"/>
      <c r="AK1351" s="24"/>
    </row>
    <row r="1352" spans="34:37" x14ac:dyDescent="0.25">
      <c r="AH1352" s="24"/>
      <c r="AI1352" s="24"/>
      <c r="AJ1352" s="24"/>
      <c r="AK1352" s="24"/>
    </row>
    <row r="1353" spans="34:37" x14ac:dyDescent="0.25">
      <c r="AH1353" s="24"/>
      <c r="AI1353" s="24"/>
      <c r="AJ1353" s="24"/>
      <c r="AK1353" s="24"/>
    </row>
    <row r="1354" spans="34:37" x14ac:dyDescent="0.25">
      <c r="AH1354" s="24"/>
      <c r="AI1354" s="24"/>
      <c r="AJ1354" s="24"/>
      <c r="AK1354" s="24"/>
    </row>
    <row r="1355" spans="34:37" x14ac:dyDescent="0.25">
      <c r="AH1355" s="24"/>
      <c r="AI1355" s="24"/>
      <c r="AJ1355" s="24"/>
      <c r="AK1355" s="24"/>
    </row>
    <row r="1356" spans="34:37" x14ac:dyDescent="0.25">
      <c r="AH1356" s="24"/>
      <c r="AI1356" s="24"/>
      <c r="AJ1356" s="24"/>
      <c r="AK1356" s="24"/>
    </row>
    <row r="1357" spans="34:37" x14ac:dyDescent="0.25">
      <c r="AH1357" s="24"/>
      <c r="AI1357" s="24"/>
      <c r="AJ1357" s="24"/>
      <c r="AK1357" s="24"/>
    </row>
    <row r="1358" spans="34:37" x14ac:dyDescent="0.25">
      <c r="AH1358" s="24"/>
      <c r="AI1358" s="24"/>
      <c r="AJ1358" s="24"/>
      <c r="AK1358" s="24"/>
    </row>
    <row r="1359" spans="34:37" x14ac:dyDescent="0.25">
      <c r="AH1359" s="24"/>
      <c r="AI1359" s="24"/>
      <c r="AJ1359" s="24"/>
      <c r="AK1359" s="24"/>
    </row>
    <row r="1360" spans="34:37" x14ac:dyDescent="0.25">
      <c r="AH1360" s="24"/>
      <c r="AI1360" s="24"/>
      <c r="AJ1360" s="24"/>
      <c r="AK1360" s="24"/>
    </row>
    <row r="1361" spans="34:37" x14ac:dyDescent="0.25">
      <c r="AH1361" s="24"/>
      <c r="AI1361" s="24"/>
      <c r="AJ1361" s="24"/>
      <c r="AK1361" s="24"/>
    </row>
    <row r="1362" spans="34:37" x14ac:dyDescent="0.25">
      <c r="AH1362" s="24"/>
      <c r="AI1362" s="24"/>
      <c r="AJ1362" s="24"/>
      <c r="AK1362" s="24"/>
    </row>
    <row r="1363" spans="34:37" x14ac:dyDescent="0.25">
      <c r="AH1363" s="24"/>
      <c r="AI1363" s="24"/>
      <c r="AJ1363" s="24"/>
      <c r="AK1363" s="24"/>
    </row>
    <row r="1364" spans="34:37" x14ac:dyDescent="0.25">
      <c r="AH1364" s="24"/>
      <c r="AI1364" s="24"/>
      <c r="AJ1364" s="24"/>
      <c r="AK1364" s="24"/>
    </row>
    <row r="1365" spans="34:37" x14ac:dyDescent="0.25">
      <c r="AH1365" s="24"/>
      <c r="AI1365" s="24"/>
      <c r="AJ1365" s="24"/>
      <c r="AK1365" s="24"/>
    </row>
    <row r="1366" spans="34:37" x14ac:dyDescent="0.25">
      <c r="AH1366" s="24"/>
      <c r="AI1366" s="24"/>
      <c r="AJ1366" s="24"/>
      <c r="AK1366" s="24"/>
    </row>
    <row r="1367" spans="34:37" x14ac:dyDescent="0.25">
      <c r="AH1367" s="24"/>
      <c r="AI1367" s="24"/>
      <c r="AJ1367" s="24"/>
      <c r="AK1367" s="24"/>
    </row>
    <row r="1368" spans="34:37" x14ac:dyDescent="0.25">
      <c r="AH1368" s="24"/>
      <c r="AI1368" s="24"/>
      <c r="AJ1368" s="24"/>
      <c r="AK1368" s="24"/>
    </row>
    <row r="1369" spans="34:37" x14ac:dyDescent="0.25">
      <c r="AH1369" s="24"/>
      <c r="AI1369" s="24"/>
      <c r="AJ1369" s="24"/>
      <c r="AK1369" s="24"/>
    </row>
    <row r="1370" spans="34:37" x14ac:dyDescent="0.25">
      <c r="AH1370" s="24"/>
      <c r="AI1370" s="24"/>
      <c r="AJ1370" s="24"/>
      <c r="AK1370" s="24"/>
    </row>
    <row r="1371" spans="34:37" x14ac:dyDescent="0.25">
      <c r="AH1371" s="24"/>
      <c r="AI1371" s="24"/>
      <c r="AJ1371" s="24"/>
      <c r="AK1371" s="24"/>
    </row>
    <row r="1372" spans="34:37" x14ac:dyDescent="0.25">
      <c r="AH1372" s="24"/>
      <c r="AI1372" s="24"/>
      <c r="AJ1372" s="24"/>
      <c r="AK1372" s="24"/>
    </row>
    <row r="1373" spans="34:37" x14ac:dyDescent="0.25">
      <c r="AH1373" s="24"/>
      <c r="AI1373" s="24"/>
      <c r="AJ1373" s="24"/>
      <c r="AK1373" s="24"/>
    </row>
    <row r="1374" spans="34:37" x14ac:dyDescent="0.25">
      <c r="AH1374" s="24"/>
      <c r="AI1374" s="24"/>
      <c r="AJ1374" s="24"/>
      <c r="AK1374" s="24"/>
    </row>
    <row r="1375" spans="34:37" x14ac:dyDescent="0.25">
      <c r="AH1375" s="24"/>
      <c r="AI1375" s="24"/>
      <c r="AJ1375" s="24"/>
      <c r="AK1375" s="24"/>
    </row>
    <row r="1376" spans="34:37" x14ac:dyDescent="0.25">
      <c r="AH1376" s="24"/>
      <c r="AI1376" s="24"/>
      <c r="AJ1376" s="24"/>
      <c r="AK1376" s="24"/>
    </row>
    <row r="1377" spans="34:37" x14ac:dyDescent="0.25">
      <c r="AH1377" s="24"/>
      <c r="AI1377" s="24"/>
      <c r="AJ1377" s="24"/>
      <c r="AK1377" s="24"/>
    </row>
    <row r="1378" spans="34:37" x14ac:dyDescent="0.25">
      <c r="AH1378" s="24"/>
      <c r="AI1378" s="24"/>
      <c r="AJ1378" s="24"/>
      <c r="AK1378" s="24"/>
    </row>
    <row r="1379" spans="34:37" x14ac:dyDescent="0.25">
      <c r="AH1379" s="24"/>
      <c r="AI1379" s="24"/>
      <c r="AJ1379" s="24"/>
      <c r="AK1379" s="24"/>
    </row>
    <row r="1380" spans="34:37" x14ac:dyDescent="0.25">
      <c r="AH1380" s="24"/>
      <c r="AI1380" s="24"/>
      <c r="AJ1380" s="24"/>
      <c r="AK1380" s="24"/>
    </row>
    <row r="1381" spans="34:37" x14ac:dyDescent="0.25">
      <c r="AH1381" s="24"/>
      <c r="AI1381" s="24"/>
      <c r="AJ1381" s="24"/>
      <c r="AK1381" s="24"/>
    </row>
    <row r="1382" spans="34:37" x14ac:dyDescent="0.25">
      <c r="AH1382" s="24"/>
      <c r="AI1382" s="24"/>
      <c r="AJ1382" s="24"/>
      <c r="AK1382" s="24"/>
    </row>
    <row r="1383" spans="34:37" x14ac:dyDescent="0.25">
      <c r="AH1383" s="24"/>
      <c r="AI1383" s="24"/>
      <c r="AJ1383" s="24"/>
      <c r="AK1383" s="24"/>
    </row>
    <row r="1384" spans="34:37" x14ac:dyDescent="0.25">
      <c r="AH1384" s="24"/>
      <c r="AI1384" s="24"/>
      <c r="AJ1384" s="24"/>
      <c r="AK1384" s="24"/>
    </row>
    <row r="1385" spans="34:37" x14ac:dyDescent="0.25">
      <c r="AH1385" s="24"/>
      <c r="AI1385" s="24"/>
      <c r="AJ1385" s="24"/>
      <c r="AK1385" s="24"/>
    </row>
    <row r="1386" spans="34:37" x14ac:dyDescent="0.25">
      <c r="AH1386" s="24"/>
      <c r="AI1386" s="24"/>
      <c r="AJ1386" s="24"/>
      <c r="AK1386" s="24"/>
    </row>
    <row r="1387" spans="34:37" x14ac:dyDescent="0.25">
      <c r="AH1387" s="24"/>
      <c r="AI1387" s="24"/>
      <c r="AJ1387" s="24"/>
      <c r="AK1387" s="24"/>
    </row>
    <row r="1388" spans="34:37" x14ac:dyDescent="0.25">
      <c r="AH1388" s="24"/>
      <c r="AI1388" s="24"/>
      <c r="AJ1388" s="24"/>
      <c r="AK1388" s="24"/>
    </row>
    <row r="1389" spans="34:37" x14ac:dyDescent="0.25">
      <c r="AH1389" s="24"/>
      <c r="AI1389" s="24"/>
      <c r="AJ1389" s="24"/>
      <c r="AK1389" s="24"/>
    </row>
    <row r="1390" spans="34:37" x14ac:dyDescent="0.25">
      <c r="AH1390" s="24"/>
      <c r="AI1390" s="24"/>
      <c r="AJ1390" s="24"/>
      <c r="AK1390" s="24"/>
    </row>
    <row r="1391" spans="34:37" x14ac:dyDescent="0.25">
      <c r="AH1391" s="24"/>
      <c r="AI1391" s="24"/>
      <c r="AJ1391" s="24"/>
      <c r="AK1391" s="24"/>
    </row>
    <row r="1392" spans="34:37" x14ac:dyDescent="0.25">
      <c r="AH1392" s="24"/>
      <c r="AI1392" s="24"/>
      <c r="AJ1392" s="24"/>
      <c r="AK1392" s="24"/>
    </row>
    <row r="1393" spans="34:37" x14ac:dyDescent="0.25">
      <c r="AH1393" s="24"/>
      <c r="AI1393" s="24"/>
      <c r="AJ1393" s="24"/>
      <c r="AK1393" s="24"/>
    </row>
    <row r="1394" spans="34:37" x14ac:dyDescent="0.25">
      <c r="AH1394" s="24"/>
      <c r="AI1394" s="24"/>
      <c r="AJ1394" s="24"/>
      <c r="AK1394" s="24"/>
    </row>
    <row r="1395" spans="34:37" x14ac:dyDescent="0.25">
      <c r="AH1395" s="24"/>
      <c r="AI1395" s="24"/>
      <c r="AJ1395" s="24"/>
      <c r="AK1395" s="24"/>
    </row>
    <row r="1396" spans="34:37" x14ac:dyDescent="0.25">
      <c r="AH1396" s="24"/>
      <c r="AI1396" s="24"/>
      <c r="AJ1396" s="24"/>
      <c r="AK1396" s="24"/>
    </row>
    <row r="1397" spans="34:37" x14ac:dyDescent="0.25">
      <c r="AH1397" s="24"/>
      <c r="AI1397" s="24"/>
      <c r="AJ1397" s="24"/>
      <c r="AK1397" s="24"/>
    </row>
    <row r="1398" spans="34:37" x14ac:dyDescent="0.25">
      <c r="AH1398" s="24"/>
      <c r="AI1398" s="24"/>
      <c r="AJ1398" s="24"/>
      <c r="AK1398" s="24"/>
    </row>
    <row r="1399" spans="34:37" x14ac:dyDescent="0.25">
      <c r="AH1399" s="24"/>
      <c r="AI1399" s="24"/>
      <c r="AJ1399" s="24"/>
      <c r="AK1399" s="24"/>
    </row>
    <row r="1400" spans="34:37" x14ac:dyDescent="0.25">
      <c r="AH1400" s="24"/>
      <c r="AI1400" s="24"/>
      <c r="AJ1400" s="24"/>
      <c r="AK1400" s="24"/>
    </row>
    <row r="1401" spans="34:37" x14ac:dyDescent="0.25">
      <c r="AH1401" s="24"/>
      <c r="AI1401" s="24"/>
      <c r="AJ1401" s="24"/>
      <c r="AK1401" s="24"/>
    </row>
    <row r="1402" spans="34:37" x14ac:dyDescent="0.25">
      <c r="AH1402" s="24"/>
      <c r="AI1402" s="24"/>
      <c r="AJ1402" s="24"/>
      <c r="AK1402" s="24"/>
    </row>
    <row r="1403" spans="34:37" x14ac:dyDescent="0.25">
      <c r="AH1403" s="24"/>
      <c r="AI1403" s="24"/>
      <c r="AJ1403" s="24"/>
      <c r="AK1403" s="24"/>
    </row>
    <row r="1404" spans="34:37" x14ac:dyDescent="0.25">
      <c r="AH1404" s="24"/>
      <c r="AI1404" s="24"/>
      <c r="AJ1404" s="24"/>
      <c r="AK1404" s="24"/>
    </row>
    <row r="1405" spans="34:37" x14ac:dyDescent="0.25">
      <c r="AH1405" s="24"/>
      <c r="AI1405" s="24"/>
      <c r="AJ1405" s="24"/>
      <c r="AK1405" s="24"/>
    </row>
    <row r="1406" spans="34:37" x14ac:dyDescent="0.25">
      <c r="AH1406" s="24"/>
      <c r="AI1406" s="24"/>
      <c r="AJ1406" s="24"/>
      <c r="AK1406" s="24"/>
    </row>
    <row r="1407" spans="34:37" x14ac:dyDescent="0.25">
      <c r="AH1407" s="24"/>
      <c r="AI1407" s="24"/>
      <c r="AJ1407" s="24"/>
      <c r="AK1407" s="24"/>
    </row>
    <row r="1408" spans="34:37" x14ac:dyDescent="0.25">
      <c r="AH1408" s="24"/>
      <c r="AI1408" s="24"/>
      <c r="AJ1408" s="24"/>
      <c r="AK1408" s="24"/>
    </row>
    <row r="1409" spans="34:37" x14ac:dyDescent="0.25">
      <c r="AH1409" s="24"/>
      <c r="AI1409" s="24"/>
      <c r="AJ1409" s="24"/>
      <c r="AK1409" s="24"/>
    </row>
    <row r="1410" spans="34:37" x14ac:dyDescent="0.25">
      <c r="AH1410" s="24"/>
      <c r="AI1410" s="24"/>
      <c r="AJ1410" s="24"/>
      <c r="AK1410" s="24"/>
    </row>
    <row r="1411" spans="34:37" x14ac:dyDescent="0.25">
      <c r="AH1411" s="24"/>
      <c r="AI1411" s="24"/>
      <c r="AJ1411" s="24"/>
      <c r="AK1411" s="24"/>
    </row>
    <row r="1412" spans="34:37" x14ac:dyDescent="0.25">
      <c r="AH1412" s="24"/>
      <c r="AI1412" s="24"/>
      <c r="AJ1412" s="24"/>
      <c r="AK1412" s="24"/>
    </row>
    <row r="1413" spans="34:37" x14ac:dyDescent="0.25">
      <c r="AH1413" s="24"/>
      <c r="AI1413" s="24"/>
      <c r="AJ1413" s="24"/>
      <c r="AK1413" s="24"/>
    </row>
    <row r="1414" spans="34:37" x14ac:dyDescent="0.25">
      <c r="AH1414" s="24"/>
      <c r="AI1414" s="24"/>
      <c r="AJ1414" s="24"/>
      <c r="AK1414" s="24"/>
    </row>
    <row r="1415" spans="34:37" x14ac:dyDescent="0.25">
      <c r="AH1415" s="24"/>
      <c r="AI1415" s="24"/>
      <c r="AJ1415" s="24"/>
      <c r="AK1415" s="24"/>
    </row>
    <row r="1416" spans="34:37" x14ac:dyDescent="0.25">
      <c r="AH1416" s="24"/>
      <c r="AI1416" s="24"/>
      <c r="AJ1416" s="24"/>
      <c r="AK1416" s="24"/>
    </row>
    <row r="1417" spans="34:37" x14ac:dyDescent="0.25">
      <c r="AH1417" s="24"/>
      <c r="AI1417" s="24"/>
      <c r="AJ1417" s="24"/>
      <c r="AK1417" s="24"/>
    </row>
    <row r="1418" spans="34:37" x14ac:dyDescent="0.25">
      <c r="AH1418" s="24"/>
      <c r="AI1418" s="24"/>
      <c r="AJ1418" s="24"/>
      <c r="AK1418" s="24"/>
    </row>
    <row r="1419" spans="34:37" x14ac:dyDescent="0.25">
      <c r="AH1419" s="24"/>
      <c r="AI1419" s="24"/>
      <c r="AJ1419" s="24"/>
      <c r="AK1419" s="24"/>
    </row>
    <row r="1420" spans="34:37" x14ac:dyDescent="0.25">
      <c r="AH1420" s="24"/>
      <c r="AI1420" s="24"/>
      <c r="AJ1420" s="24"/>
      <c r="AK1420" s="24"/>
    </row>
    <row r="1421" spans="34:37" x14ac:dyDescent="0.25">
      <c r="AH1421" s="24"/>
      <c r="AI1421" s="24"/>
      <c r="AJ1421" s="24"/>
      <c r="AK1421" s="24"/>
    </row>
    <row r="1422" spans="34:37" x14ac:dyDescent="0.25">
      <c r="AH1422" s="24"/>
      <c r="AI1422" s="24"/>
      <c r="AJ1422" s="24"/>
      <c r="AK1422" s="24"/>
    </row>
    <row r="1423" spans="34:37" x14ac:dyDescent="0.25">
      <c r="AH1423" s="24"/>
      <c r="AI1423" s="24"/>
      <c r="AJ1423" s="24"/>
      <c r="AK1423" s="24"/>
    </row>
    <row r="1424" spans="34:37" x14ac:dyDescent="0.25">
      <c r="AH1424" s="24"/>
      <c r="AI1424" s="24"/>
      <c r="AJ1424" s="24"/>
      <c r="AK1424" s="24"/>
    </row>
    <row r="1425" spans="34:37" x14ac:dyDescent="0.25">
      <c r="AH1425" s="24"/>
      <c r="AI1425" s="24"/>
      <c r="AJ1425" s="24"/>
      <c r="AK1425" s="24"/>
    </row>
    <row r="1426" spans="34:37" x14ac:dyDescent="0.25">
      <c r="AH1426" s="24"/>
      <c r="AI1426" s="24"/>
      <c r="AJ1426" s="24"/>
      <c r="AK1426" s="24"/>
    </row>
    <row r="1427" spans="34:37" x14ac:dyDescent="0.25">
      <c r="AH1427" s="24"/>
      <c r="AI1427" s="24"/>
      <c r="AJ1427" s="24"/>
      <c r="AK1427" s="24"/>
    </row>
    <row r="1428" spans="34:37" x14ac:dyDescent="0.25">
      <c r="AH1428" s="24"/>
      <c r="AI1428" s="24"/>
      <c r="AJ1428" s="24"/>
      <c r="AK1428" s="24"/>
    </row>
    <row r="1429" spans="34:37" x14ac:dyDescent="0.25">
      <c r="AH1429" s="24"/>
      <c r="AI1429" s="24"/>
      <c r="AJ1429" s="24"/>
      <c r="AK1429" s="24"/>
    </row>
    <row r="1430" spans="34:37" x14ac:dyDescent="0.25">
      <c r="AH1430" s="24"/>
      <c r="AI1430" s="24"/>
      <c r="AJ1430" s="24"/>
      <c r="AK1430" s="24"/>
    </row>
    <row r="1431" spans="34:37" x14ac:dyDescent="0.25">
      <c r="AH1431" s="24"/>
      <c r="AI1431" s="24"/>
      <c r="AJ1431" s="24"/>
      <c r="AK1431" s="24"/>
    </row>
    <row r="1432" spans="34:37" x14ac:dyDescent="0.25">
      <c r="AH1432" s="24"/>
      <c r="AI1432" s="24"/>
      <c r="AJ1432" s="24"/>
      <c r="AK1432" s="24"/>
    </row>
    <row r="1433" spans="34:37" x14ac:dyDescent="0.25">
      <c r="AH1433" s="24"/>
      <c r="AI1433" s="24"/>
      <c r="AJ1433" s="24"/>
      <c r="AK1433" s="24"/>
    </row>
    <row r="1434" spans="34:37" x14ac:dyDescent="0.25">
      <c r="AH1434" s="24"/>
      <c r="AI1434" s="24"/>
      <c r="AJ1434" s="24"/>
      <c r="AK1434" s="24"/>
    </row>
    <row r="1435" spans="34:37" x14ac:dyDescent="0.25">
      <c r="AH1435" s="24"/>
      <c r="AI1435" s="24"/>
      <c r="AJ1435" s="24"/>
      <c r="AK1435" s="24"/>
    </row>
    <row r="1436" spans="34:37" x14ac:dyDescent="0.25">
      <c r="AH1436" s="24"/>
      <c r="AI1436" s="24"/>
      <c r="AJ1436" s="24"/>
      <c r="AK1436" s="24"/>
    </row>
    <row r="1437" spans="34:37" x14ac:dyDescent="0.25">
      <c r="AH1437" s="24"/>
      <c r="AI1437" s="24"/>
      <c r="AJ1437" s="24"/>
      <c r="AK1437" s="24"/>
    </row>
    <row r="1438" spans="34:37" x14ac:dyDescent="0.25">
      <c r="AH1438" s="24"/>
      <c r="AI1438" s="24"/>
      <c r="AJ1438" s="24"/>
      <c r="AK1438" s="24"/>
    </row>
    <row r="1439" spans="34:37" x14ac:dyDescent="0.25">
      <c r="AH1439" s="24"/>
      <c r="AI1439" s="24"/>
      <c r="AJ1439" s="24"/>
      <c r="AK1439" s="24"/>
    </row>
    <row r="1440" spans="34:37" x14ac:dyDescent="0.25">
      <c r="AH1440" s="24"/>
      <c r="AI1440" s="24"/>
      <c r="AJ1440" s="24"/>
      <c r="AK1440" s="24"/>
    </row>
    <row r="1441" spans="34:37" x14ac:dyDescent="0.25">
      <c r="AH1441" s="24"/>
      <c r="AI1441" s="24"/>
      <c r="AJ1441" s="24"/>
      <c r="AK1441" s="24"/>
    </row>
    <row r="1442" spans="34:37" x14ac:dyDescent="0.25">
      <c r="AH1442" s="24"/>
      <c r="AI1442" s="24"/>
      <c r="AJ1442" s="24"/>
      <c r="AK1442" s="24"/>
    </row>
    <row r="1443" spans="34:37" x14ac:dyDescent="0.25">
      <c r="AH1443" s="24"/>
      <c r="AI1443" s="24"/>
      <c r="AJ1443" s="24"/>
      <c r="AK1443" s="24"/>
    </row>
    <row r="1444" spans="34:37" x14ac:dyDescent="0.25">
      <c r="AH1444" s="24"/>
      <c r="AI1444" s="24"/>
      <c r="AJ1444" s="24"/>
      <c r="AK1444" s="24"/>
    </row>
    <row r="1445" spans="34:37" x14ac:dyDescent="0.25">
      <c r="AH1445" s="24"/>
      <c r="AI1445" s="24"/>
      <c r="AJ1445" s="24"/>
      <c r="AK1445" s="24"/>
    </row>
    <row r="1446" spans="34:37" x14ac:dyDescent="0.25">
      <c r="AH1446" s="24"/>
      <c r="AI1446" s="24"/>
      <c r="AJ1446" s="24"/>
      <c r="AK1446" s="24"/>
    </row>
    <row r="1447" spans="34:37" x14ac:dyDescent="0.25">
      <c r="AH1447" s="24"/>
      <c r="AI1447" s="24"/>
      <c r="AJ1447" s="24"/>
      <c r="AK1447" s="24"/>
    </row>
    <row r="1448" spans="34:37" x14ac:dyDescent="0.25">
      <c r="AH1448" s="24"/>
      <c r="AI1448" s="24"/>
      <c r="AJ1448" s="24"/>
      <c r="AK1448" s="24"/>
    </row>
    <row r="1449" spans="34:37" x14ac:dyDescent="0.25">
      <c r="AH1449" s="24"/>
      <c r="AI1449" s="24"/>
      <c r="AJ1449" s="24"/>
      <c r="AK1449" s="24"/>
    </row>
    <row r="1450" spans="34:37" x14ac:dyDescent="0.25">
      <c r="AH1450" s="24"/>
      <c r="AI1450" s="24"/>
      <c r="AJ1450" s="24"/>
      <c r="AK1450" s="24"/>
    </row>
    <row r="1451" spans="34:37" x14ac:dyDescent="0.25">
      <c r="AH1451" s="24"/>
      <c r="AI1451" s="24"/>
      <c r="AJ1451" s="24"/>
      <c r="AK1451" s="24"/>
    </row>
    <row r="1452" spans="34:37" x14ac:dyDescent="0.25">
      <c r="AH1452" s="24"/>
      <c r="AI1452" s="24"/>
      <c r="AJ1452" s="24"/>
      <c r="AK1452" s="24"/>
    </row>
    <row r="1453" spans="34:37" x14ac:dyDescent="0.25">
      <c r="AH1453" s="24"/>
      <c r="AI1453" s="24"/>
      <c r="AJ1453" s="24"/>
      <c r="AK1453" s="24"/>
    </row>
    <row r="1454" spans="34:37" x14ac:dyDescent="0.25">
      <c r="AH1454" s="24"/>
      <c r="AI1454" s="24"/>
      <c r="AJ1454" s="24"/>
      <c r="AK1454" s="24"/>
    </row>
    <row r="1455" spans="34:37" x14ac:dyDescent="0.25">
      <c r="AH1455" s="24"/>
      <c r="AI1455" s="24"/>
      <c r="AJ1455" s="24"/>
      <c r="AK1455" s="24"/>
    </row>
    <row r="1456" spans="34:37" x14ac:dyDescent="0.25">
      <c r="AH1456" s="24"/>
      <c r="AI1456" s="24"/>
      <c r="AJ1456" s="24"/>
      <c r="AK1456" s="24"/>
    </row>
    <row r="1457" spans="34:37" x14ac:dyDescent="0.25">
      <c r="AH1457" s="24"/>
      <c r="AI1457" s="24"/>
      <c r="AJ1457" s="24"/>
      <c r="AK1457" s="24"/>
    </row>
    <row r="1458" spans="34:37" x14ac:dyDescent="0.25">
      <c r="AH1458" s="24"/>
      <c r="AI1458" s="24"/>
      <c r="AJ1458" s="24"/>
      <c r="AK1458" s="24"/>
    </row>
    <row r="1459" spans="34:37" x14ac:dyDescent="0.25">
      <c r="AH1459" s="24"/>
      <c r="AI1459" s="24"/>
      <c r="AJ1459" s="24"/>
      <c r="AK1459" s="24"/>
    </row>
    <row r="1460" spans="34:37" x14ac:dyDescent="0.25">
      <c r="AH1460" s="24"/>
      <c r="AI1460" s="24"/>
      <c r="AJ1460" s="24"/>
      <c r="AK1460" s="24"/>
    </row>
    <row r="1461" spans="34:37" x14ac:dyDescent="0.25">
      <c r="AH1461" s="24"/>
      <c r="AI1461" s="24"/>
      <c r="AJ1461" s="24"/>
      <c r="AK1461" s="24"/>
    </row>
    <row r="1462" spans="34:37" x14ac:dyDescent="0.25">
      <c r="AH1462" s="24"/>
      <c r="AI1462" s="24"/>
      <c r="AJ1462" s="24"/>
      <c r="AK1462" s="24"/>
    </row>
    <row r="1463" spans="34:37" x14ac:dyDescent="0.25">
      <c r="AH1463" s="24"/>
      <c r="AI1463" s="24"/>
      <c r="AJ1463" s="24"/>
      <c r="AK1463" s="24"/>
    </row>
    <row r="1464" spans="34:37" x14ac:dyDescent="0.25">
      <c r="AH1464" s="24"/>
      <c r="AI1464" s="24"/>
      <c r="AJ1464" s="24"/>
      <c r="AK1464" s="24"/>
    </row>
    <row r="1465" spans="34:37" x14ac:dyDescent="0.25">
      <c r="AH1465" s="24"/>
      <c r="AI1465" s="24"/>
      <c r="AJ1465" s="24"/>
      <c r="AK1465" s="24"/>
    </row>
    <row r="1466" spans="34:37" x14ac:dyDescent="0.25">
      <c r="AH1466" s="24"/>
      <c r="AI1466" s="24"/>
      <c r="AJ1466" s="24"/>
      <c r="AK1466" s="24"/>
    </row>
    <row r="1467" spans="34:37" x14ac:dyDescent="0.25">
      <c r="AH1467" s="24"/>
      <c r="AI1467" s="24"/>
      <c r="AJ1467" s="24"/>
      <c r="AK1467" s="24"/>
    </row>
    <row r="1468" spans="34:37" x14ac:dyDescent="0.25">
      <c r="AH1468" s="24"/>
      <c r="AI1468" s="24"/>
      <c r="AJ1468" s="24"/>
      <c r="AK1468" s="24"/>
    </row>
    <row r="1469" spans="34:37" x14ac:dyDescent="0.25">
      <c r="AH1469" s="24"/>
      <c r="AI1469" s="24"/>
      <c r="AJ1469" s="24"/>
      <c r="AK1469" s="24"/>
    </row>
    <row r="1470" spans="34:37" x14ac:dyDescent="0.25">
      <c r="AH1470" s="24"/>
      <c r="AI1470" s="24"/>
      <c r="AJ1470" s="24"/>
      <c r="AK1470" s="24"/>
    </row>
    <row r="1471" spans="34:37" x14ac:dyDescent="0.25">
      <c r="AH1471" s="24"/>
      <c r="AI1471" s="24"/>
      <c r="AJ1471" s="24"/>
      <c r="AK1471" s="24"/>
    </row>
  </sheetData>
  <mergeCells count="4">
    <mergeCell ref="H12:M13"/>
    <mergeCell ref="B2:F10"/>
    <mergeCell ref="H2:M4"/>
    <mergeCell ref="H6:M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525"/>
  <sheetViews>
    <sheetView zoomScale="50" zoomScaleNormal="50" workbookViewId="0">
      <selection activeCell="W25" sqref="W25"/>
    </sheetView>
  </sheetViews>
  <sheetFormatPr defaultRowHeight="15" x14ac:dyDescent="0.25"/>
  <cols>
    <col min="1" max="1" width="3.28515625" customWidth="1"/>
    <col min="2" max="2" width="11.42578125" customWidth="1"/>
    <col min="3" max="3" width="10.42578125" customWidth="1"/>
    <col min="4" max="4" width="11.140625" customWidth="1"/>
    <col min="5" max="5" width="7.7109375" customWidth="1"/>
    <col min="6" max="6" width="4.85546875" customWidth="1"/>
    <col min="7" max="7" width="16.5703125" customWidth="1"/>
    <col min="8" max="8" width="9.5703125" customWidth="1"/>
    <col min="9" max="9" width="12.5703125" customWidth="1"/>
    <col min="10" max="10" width="15.5703125" customWidth="1"/>
    <col min="11" max="11" width="9.140625" customWidth="1"/>
    <col min="12" max="12" width="11.85546875" customWidth="1"/>
    <col min="13" max="13" width="9.85546875" customWidth="1"/>
    <col min="14" max="14" width="13.42578125" customWidth="1"/>
    <col min="15" max="15" width="12.85546875" customWidth="1"/>
    <col min="16" max="16" width="4.5703125" customWidth="1"/>
    <col min="17" max="17" width="11.140625" customWidth="1"/>
    <col min="18" max="18" width="10" customWidth="1"/>
    <col min="19" max="19" width="10.140625" customWidth="1"/>
    <col min="20" max="20" width="4.42578125" customWidth="1"/>
    <col min="21" max="21" width="10.5703125" customWidth="1"/>
    <col min="22" max="22" width="9.5703125" customWidth="1"/>
  </cols>
  <sheetData>
    <row r="2" spans="2:23" ht="14.45" customHeight="1" x14ac:dyDescent="0.25">
      <c r="B2" s="260" t="s">
        <v>198</v>
      </c>
      <c r="C2" s="261"/>
      <c r="D2" s="261"/>
      <c r="E2" s="266"/>
      <c r="F2" s="23"/>
      <c r="G2" s="289" t="s">
        <v>114</v>
      </c>
      <c r="H2" s="289"/>
      <c r="I2" s="289"/>
      <c r="J2" s="289"/>
      <c r="K2" s="289"/>
      <c r="L2" s="289"/>
      <c r="M2" s="17"/>
      <c r="N2" s="17"/>
    </row>
    <row r="3" spans="2:23" ht="14.45" customHeight="1" x14ac:dyDescent="0.25">
      <c r="B3" s="264"/>
      <c r="C3" s="265"/>
      <c r="D3" s="265"/>
      <c r="E3" s="267"/>
      <c r="F3" s="23"/>
      <c r="G3" s="289" t="s">
        <v>115</v>
      </c>
      <c r="H3" s="289"/>
      <c r="I3" s="289"/>
      <c r="J3" s="289"/>
      <c r="K3" s="289"/>
      <c r="L3" s="289"/>
      <c r="M3" s="17"/>
      <c r="N3" s="17"/>
    </row>
    <row r="4" spans="2:23" x14ac:dyDescent="0.25">
      <c r="B4" s="23"/>
      <c r="C4" s="23"/>
      <c r="D4" s="23"/>
      <c r="E4" s="23"/>
      <c r="F4" s="23"/>
      <c r="G4" s="23"/>
      <c r="M4" s="17"/>
      <c r="N4" s="17"/>
    </row>
    <row r="5" spans="2:23" x14ac:dyDescent="0.25">
      <c r="B5" s="23"/>
      <c r="C5" s="23"/>
      <c r="D5" s="23"/>
      <c r="E5" s="23"/>
      <c r="F5" s="23"/>
      <c r="G5" s="23"/>
    </row>
    <row r="6" spans="2:23" ht="14.45" customHeight="1" x14ac:dyDescent="0.25">
      <c r="B6" s="280" t="s">
        <v>110</v>
      </c>
      <c r="C6" s="282" t="s">
        <v>112</v>
      </c>
      <c r="D6" s="280" t="s">
        <v>113</v>
      </c>
      <c r="E6" s="284" t="s">
        <v>111</v>
      </c>
      <c r="F6" s="23"/>
      <c r="G6" s="278" t="s">
        <v>86</v>
      </c>
      <c r="H6" s="279"/>
      <c r="I6" s="28"/>
      <c r="J6" s="269" t="s">
        <v>116</v>
      </c>
      <c r="K6" s="270"/>
      <c r="L6" s="271"/>
      <c r="M6" s="17"/>
      <c r="N6" s="269" t="s">
        <v>117</v>
      </c>
      <c r="O6" s="271"/>
      <c r="P6" s="47"/>
      <c r="Q6" s="269" t="s">
        <v>118</v>
      </c>
      <c r="R6" s="270"/>
      <c r="S6" s="271"/>
      <c r="T6" s="47"/>
      <c r="U6" s="269" t="s">
        <v>131</v>
      </c>
      <c r="V6" s="271"/>
      <c r="W6" s="47"/>
    </row>
    <row r="7" spans="2:23" x14ac:dyDescent="0.25">
      <c r="B7" s="281"/>
      <c r="C7" s="283"/>
      <c r="D7" s="281"/>
      <c r="E7" s="285"/>
      <c r="F7" s="23"/>
      <c r="I7" s="28"/>
      <c r="J7" s="272"/>
      <c r="K7" s="273"/>
      <c r="L7" s="274"/>
      <c r="M7" s="17"/>
      <c r="N7" s="272"/>
      <c r="O7" s="274"/>
      <c r="P7" s="47"/>
      <c r="Q7" s="272"/>
      <c r="R7" s="273"/>
      <c r="S7" s="274"/>
      <c r="T7" s="47"/>
      <c r="U7" s="272"/>
      <c r="V7" s="274"/>
      <c r="W7" s="47"/>
    </row>
    <row r="8" spans="2:23" ht="14.45" customHeight="1" x14ac:dyDescent="0.25">
      <c r="B8" s="18">
        <v>3</v>
      </c>
      <c r="C8" s="33">
        <v>1</v>
      </c>
      <c r="D8" s="18">
        <v>1</v>
      </c>
      <c r="E8" s="34">
        <v>11</v>
      </c>
      <c r="F8" s="23"/>
      <c r="G8" s="109" t="s">
        <v>87</v>
      </c>
      <c r="H8" s="110"/>
      <c r="I8" s="45"/>
      <c r="J8" s="275"/>
      <c r="K8" s="276"/>
      <c r="L8" s="277"/>
      <c r="M8" s="17"/>
      <c r="N8" s="272"/>
      <c r="O8" s="274"/>
      <c r="P8" s="47"/>
      <c r="Q8" s="272"/>
      <c r="R8" s="273"/>
      <c r="S8" s="274"/>
      <c r="T8" s="47"/>
      <c r="U8" s="272"/>
      <c r="V8" s="274"/>
      <c r="W8" s="47"/>
    </row>
    <row r="9" spans="2:23" ht="14.45" customHeight="1" x14ac:dyDescent="0.25">
      <c r="B9" s="18">
        <v>4</v>
      </c>
      <c r="C9" s="33">
        <v>4</v>
      </c>
      <c r="D9" s="18">
        <v>3</v>
      </c>
      <c r="E9" s="34">
        <v>23</v>
      </c>
      <c r="F9" s="23"/>
      <c r="G9" s="120" t="s">
        <v>88</v>
      </c>
      <c r="H9" s="100">
        <v>0.882369085781189</v>
      </c>
      <c r="I9" s="45"/>
      <c r="J9" s="96"/>
      <c r="K9" s="96"/>
      <c r="L9" s="96"/>
      <c r="M9" s="17"/>
      <c r="N9" s="272"/>
      <c r="O9" s="274"/>
      <c r="P9" s="47"/>
      <c r="Q9" s="272"/>
      <c r="R9" s="273"/>
      <c r="S9" s="274"/>
      <c r="T9" s="47"/>
      <c r="U9" s="272"/>
      <c r="V9" s="274"/>
      <c r="W9" s="47"/>
    </row>
    <row r="10" spans="2:23" x14ac:dyDescent="0.25">
      <c r="B10" s="18">
        <v>3</v>
      </c>
      <c r="C10" s="33">
        <v>3</v>
      </c>
      <c r="D10" s="18">
        <v>2</v>
      </c>
      <c r="E10" s="34">
        <v>15</v>
      </c>
      <c r="F10" s="23"/>
      <c r="G10" s="120" t="s">
        <v>89</v>
      </c>
      <c r="H10" s="115">
        <v>0.77857520354233134</v>
      </c>
      <c r="I10" s="45"/>
      <c r="J10" s="47"/>
      <c r="K10" s="47"/>
      <c r="L10" s="47"/>
      <c r="M10" s="17"/>
      <c r="N10" s="272"/>
      <c r="O10" s="274"/>
      <c r="P10" s="47"/>
      <c r="Q10" s="272"/>
      <c r="R10" s="273"/>
      <c r="S10" s="274"/>
      <c r="T10" s="47"/>
      <c r="U10" s="272"/>
      <c r="V10" s="274"/>
      <c r="W10" s="47"/>
    </row>
    <row r="11" spans="2:23" ht="14.45" customHeight="1" x14ac:dyDescent="0.25">
      <c r="B11" s="18">
        <v>3</v>
      </c>
      <c r="C11" s="33">
        <v>2</v>
      </c>
      <c r="D11" s="18">
        <v>1</v>
      </c>
      <c r="E11" s="34">
        <v>11</v>
      </c>
      <c r="G11" s="120" t="s">
        <v>90</v>
      </c>
      <c r="H11" s="115">
        <v>0.77812208322215881</v>
      </c>
      <c r="I11" s="45"/>
      <c r="J11" s="45"/>
      <c r="K11" s="45"/>
      <c r="L11" s="31"/>
      <c r="M11" s="17"/>
      <c r="N11" s="272"/>
      <c r="O11" s="274"/>
      <c r="Q11" s="272"/>
      <c r="R11" s="273"/>
      <c r="S11" s="274"/>
      <c r="T11" s="47"/>
      <c r="U11" s="272"/>
      <c r="V11" s="274"/>
      <c r="W11" s="47"/>
    </row>
    <row r="12" spans="2:23" ht="14.45" customHeight="1" x14ac:dyDescent="0.25">
      <c r="B12" s="18">
        <v>3</v>
      </c>
      <c r="C12" s="33">
        <v>2</v>
      </c>
      <c r="D12" s="18">
        <v>3</v>
      </c>
      <c r="E12" s="34">
        <v>12</v>
      </c>
      <c r="G12" s="120" t="s">
        <v>62</v>
      </c>
      <c r="H12" s="100">
        <v>1.7239740906971601</v>
      </c>
      <c r="I12" s="45"/>
      <c r="J12" s="96"/>
      <c r="K12" s="96"/>
      <c r="L12" s="96"/>
      <c r="M12" s="17"/>
      <c r="N12" s="272"/>
      <c r="O12" s="274"/>
      <c r="Q12" s="272"/>
      <c r="R12" s="273"/>
      <c r="S12" s="274"/>
      <c r="T12" s="47"/>
      <c r="U12" s="272"/>
      <c r="V12" s="274"/>
      <c r="W12" s="47"/>
    </row>
    <row r="13" spans="2:23" x14ac:dyDescent="0.25">
      <c r="B13" s="18">
        <v>3</v>
      </c>
      <c r="C13" s="33">
        <v>1</v>
      </c>
      <c r="D13" s="18">
        <v>3</v>
      </c>
      <c r="E13" s="34">
        <v>13</v>
      </c>
      <c r="F13" s="24"/>
      <c r="G13" s="121" t="s">
        <v>91</v>
      </c>
      <c r="H13" s="102">
        <v>1470</v>
      </c>
      <c r="I13" s="31"/>
      <c r="J13" s="47"/>
      <c r="K13" s="47"/>
      <c r="L13" s="47"/>
      <c r="M13" s="17"/>
      <c r="N13" s="272"/>
      <c r="O13" s="274"/>
      <c r="Q13" s="275"/>
      <c r="R13" s="276"/>
      <c r="S13" s="277"/>
      <c r="T13" s="47"/>
      <c r="U13" s="275"/>
      <c r="V13" s="277"/>
      <c r="W13" s="47"/>
    </row>
    <row r="14" spans="2:23" x14ac:dyDescent="0.25">
      <c r="B14" s="18">
        <v>4</v>
      </c>
      <c r="C14" s="33">
        <v>4</v>
      </c>
      <c r="D14" s="18">
        <v>4</v>
      </c>
      <c r="E14" s="34">
        <v>20</v>
      </c>
      <c r="G14" s="31"/>
      <c r="H14" s="31"/>
      <c r="I14" s="31"/>
      <c r="J14" s="45"/>
      <c r="K14" s="45"/>
      <c r="L14" s="31"/>
      <c r="M14" s="31"/>
      <c r="N14" s="272"/>
      <c r="O14" s="274"/>
      <c r="Q14" s="47"/>
      <c r="R14" s="47"/>
      <c r="S14" s="47"/>
      <c r="T14" s="47"/>
      <c r="U14" s="47"/>
      <c r="V14" s="47"/>
    </row>
    <row r="15" spans="2:23" ht="14.45" customHeight="1" x14ac:dyDescent="0.25">
      <c r="B15" s="18">
        <v>4</v>
      </c>
      <c r="C15" s="33">
        <v>3</v>
      </c>
      <c r="D15" s="18">
        <v>3</v>
      </c>
      <c r="E15" s="34">
        <v>22</v>
      </c>
      <c r="G15" s="31" t="s">
        <v>92</v>
      </c>
      <c r="H15" s="31"/>
      <c r="I15" s="31"/>
      <c r="J15" s="45"/>
      <c r="K15" s="45"/>
      <c r="L15" s="31"/>
      <c r="M15" s="31"/>
      <c r="N15" s="272"/>
      <c r="O15" s="274"/>
      <c r="Q15" s="269" t="s">
        <v>119</v>
      </c>
      <c r="R15" s="270"/>
      <c r="S15" s="271"/>
      <c r="T15" s="47"/>
      <c r="U15" s="47"/>
      <c r="V15" s="47"/>
    </row>
    <row r="16" spans="2:23" ht="14.45" customHeight="1" x14ac:dyDescent="0.25">
      <c r="B16" s="18">
        <v>4</v>
      </c>
      <c r="C16" s="33">
        <v>3</v>
      </c>
      <c r="D16" s="18">
        <v>2</v>
      </c>
      <c r="E16" s="34">
        <v>21</v>
      </c>
      <c r="G16" s="105"/>
      <c r="H16" s="103" t="s">
        <v>97</v>
      </c>
      <c r="I16" s="105" t="s">
        <v>98</v>
      </c>
      <c r="J16" s="103" t="s">
        <v>99</v>
      </c>
      <c r="K16" s="105" t="s">
        <v>100</v>
      </c>
      <c r="L16" s="98" t="s">
        <v>101</v>
      </c>
      <c r="M16" s="31"/>
      <c r="N16" s="272"/>
      <c r="O16" s="274"/>
      <c r="Q16" s="272"/>
      <c r="R16" s="273"/>
      <c r="S16" s="274"/>
      <c r="T16" s="47"/>
      <c r="U16" s="47"/>
      <c r="V16" s="47"/>
    </row>
    <row r="17" spans="2:22" x14ac:dyDescent="0.25">
      <c r="B17" s="18">
        <v>3</v>
      </c>
      <c r="C17" s="33">
        <v>3</v>
      </c>
      <c r="D17" s="18">
        <v>1</v>
      </c>
      <c r="E17" s="34">
        <v>13</v>
      </c>
      <c r="G17" s="120" t="s">
        <v>93</v>
      </c>
      <c r="H17" s="97">
        <v>3</v>
      </c>
      <c r="I17" s="113">
        <v>15320.3876151974</v>
      </c>
      <c r="J17" s="97">
        <v>5106.7958717324664</v>
      </c>
      <c r="K17" s="113">
        <v>1718.2526778887129</v>
      </c>
      <c r="L17" s="115">
        <v>0</v>
      </c>
      <c r="M17" s="31"/>
      <c r="N17" s="272"/>
      <c r="O17" s="274"/>
      <c r="Q17" s="272"/>
      <c r="R17" s="273"/>
      <c r="S17" s="274"/>
      <c r="T17" s="47"/>
      <c r="U17" s="47"/>
      <c r="V17" s="47"/>
    </row>
    <row r="18" spans="2:22" x14ac:dyDescent="0.25">
      <c r="B18" s="18">
        <v>3</v>
      </c>
      <c r="C18" s="33">
        <v>2</v>
      </c>
      <c r="D18" s="18">
        <v>1</v>
      </c>
      <c r="E18" s="34">
        <v>13</v>
      </c>
      <c r="G18" s="120" t="s">
        <v>94</v>
      </c>
      <c r="H18" s="97">
        <v>1466</v>
      </c>
      <c r="I18" s="113">
        <v>4357.0790514692171</v>
      </c>
      <c r="J18" s="97">
        <v>2.9720866653951004</v>
      </c>
      <c r="K18" s="113"/>
      <c r="L18" s="100"/>
      <c r="M18" s="31"/>
      <c r="N18" s="272"/>
      <c r="O18" s="274"/>
      <c r="Q18" s="272"/>
      <c r="R18" s="273"/>
      <c r="S18" s="274"/>
      <c r="T18" s="47"/>
      <c r="U18" s="47"/>
      <c r="V18" s="47"/>
    </row>
    <row r="19" spans="2:22" x14ac:dyDescent="0.25">
      <c r="B19" s="18">
        <v>3</v>
      </c>
      <c r="C19" s="33">
        <v>1</v>
      </c>
      <c r="D19" s="18">
        <v>2</v>
      </c>
      <c r="E19" s="34">
        <v>12</v>
      </c>
      <c r="G19" s="121" t="s">
        <v>95</v>
      </c>
      <c r="H19" s="104">
        <v>1469</v>
      </c>
      <c r="I19" s="114">
        <v>19677.466666666616</v>
      </c>
      <c r="J19" s="104"/>
      <c r="K19" s="114"/>
      <c r="L19" s="102"/>
      <c r="M19" s="31"/>
      <c r="N19" s="275"/>
      <c r="O19" s="277"/>
      <c r="Q19" s="275"/>
      <c r="R19" s="276"/>
      <c r="S19" s="277"/>
      <c r="T19" s="47"/>
      <c r="U19" s="47"/>
      <c r="V19" s="47"/>
    </row>
    <row r="20" spans="2:22" ht="14.45" customHeight="1" x14ac:dyDescent="0.25">
      <c r="B20" s="18">
        <v>3</v>
      </c>
      <c r="C20" s="33">
        <v>3</v>
      </c>
      <c r="D20" s="18">
        <v>3</v>
      </c>
      <c r="E20" s="34">
        <v>17</v>
      </c>
      <c r="G20" s="31"/>
      <c r="H20" s="31"/>
      <c r="I20" s="31"/>
      <c r="J20" s="31"/>
      <c r="K20" s="31"/>
      <c r="L20" s="31"/>
      <c r="M20" s="31"/>
      <c r="N20" s="31"/>
      <c r="O20" s="31"/>
      <c r="Q20" s="46"/>
      <c r="R20" s="46"/>
      <c r="S20" s="46"/>
    </row>
    <row r="21" spans="2:22" x14ac:dyDescent="0.25">
      <c r="B21" s="18">
        <v>3</v>
      </c>
      <c r="C21" s="33">
        <v>1</v>
      </c>
      <c r="D21" s="18">
        <v>2</v>
      </c>
      <c r="E21" s="34">
        <v>11</v>
      </c>
      <c r="G21" s="105"/>
      <c r="H21" s="111" t="s">
        <v>102</v>
      </c>
      <c r="I21" s="112" t="s">
        <v>62</v>
      </c>
      <c r="J21" s="111" t="s">
        <v>103</v>
      </c>
      <c r="K21" s="112" t="s">
        <v>104</v>
      </c>
      <c r="L21" s="111" t="s">
        <v>105</v>
      </c>
      <c r="M21" s="112" t="s">
        <v>106</v>
      </c>
      <c r="N21" s="111" t="s">
        <v>107</v>
      </c>
      <c r="O21" s="112" t="s">
        <v>108</v>
      </c>
      <c r="Q21" s="46"/>
      <c r="R21" s="46"/>
      <c r="S21" s="46"/>
    </row>
    <row r="22" spans="2:22" x14ac:dyDescent="0.25">
      <c r="B22" s="18">
        <v>3</v>
      </c>
      <c r="C22" s="33">
        <v>3</v>
      </c>
      <c r="D22" s="18">
        <v>2</v>
      </c>
      <c r="E22" s="34">
        <v>14</v>
      </c>
      <c r="G22" s="120" t="s">
        <v>96</v>
      </c>
      <c r="H22" s="116">
        <v>-5.7220351767498911</v>
      </c>
      <c r="I22" s="113">
        <v>0.38116210258310784</v>
      </c>
      <c r="J22" s="97">
        <v>-15.012077900641421</v>
      </c>
      <c r="K22" s="113">
        <v>1.711107003421616E-47</v>
      </c>
      <c r="L22" s="97">
        <v>-6.4697164648982692</v>
      </c>
      <c r="M22" s="113">
        <v>-4.9743538886015131</v>
      </c>
      <c r="N22" s="97">
        <v>-6.4697164648982692</v>
      </c>
      <c r="O22" s="113">
        <v>-4.9743538886015131</v>
      </c>
      <c r="Q22" s="46"/>
      <c r="R22" s="46"/>
      <c r="S22" s="46"/>
    </row>
    <row r="23" spans="2:22" x14ac:dyDescent="0.25">
      <c r="B23" s="18">
        <v>3</v>
      </c>
      <c r="C23" s="33">
        <v>1</v>
      </c>
      <c r="D23" s="18">
        <v>2</v>
      </c>
      <c r="E23" s="34">
        <v>11</v>
      </c>
      <c r="G23" s="120" t="s">
        <v>12</v>
      </c>
      <c r="H23" s="116">
        <v>5.1670537089393029</v>
      </c>
      <c r="I23" s="113">
        <v>0.1334144710611527</v>
      </c>
      <c r="J23" s="97">
        <v>38.729334740388843</v>
      </c>
      <c r="K23" s="118">
        <v>1.3978126783221684E-226</v>
      </c>
      <c r="L23" s="97">
        <v>4.9053500849309648</v>
      </c>
      <c r="M23" s="113">
        <v>5.4287573329476411</v>
      </c>
      <c r="N23" s="97">
        <v>4.9053500849309648</v>
      </c>
      <c r="O23" s="113">
        <v>5.4287573329476411</v>
      </c>
      <c r="Q23" s="46"/>
      <c r="R23" s="46"/>
      <c r="S23" s="46"/>
    </row>
    <row r="24" spans="2:22" x14ac:dyDescent="0.25">
      <c r="B24" s="18">
        <v>3</v>
      </c>
      <c r="C24" s="33">
        <v>2</v>
      </c>
      <c r="D24" s="18">
        <v>4</v>
      </c>
      <c r="E24" s="34">
        <v>12</v>
      </c>
      <c r="G24" s="120" t="s">
        <v>7</v>
      </c>
      <c r="H24" s="116">
        <v>1.1124786316343642</v>
      </c>
      <c r="I24" s="113">
        <v>4.3983870430597774E-2</v>
      </c>
      <c r="J24" s="97">
        <v>25.292877155723396</v>
      </c>
      <c r="K24" s="118">
        <v>1.9902812975189734E-117</v>
      </c>
      <c r="L24" s="97">
        <v>1.0262005974897437</v>
      </c>
      <c r="M24" s="113">
        <v>1.1987566657789848</v>
      </c>
      <c r="N24" s="97">
        <v>1.0262005974897437</v>
      </c>
      <c r="O24" s="113">
        <v>1.1987566657789848</v>
      </c>
    </row>
    <row r="25" spans="2:22" x14ac:dyDescent="0.25">
      <c r="B25" s="18">
        <v>3</v>
      </c>
      <c r="C25" s="33">
        <v>1</v>
      </c>
      <c r="D25" s="18">
        <v>4</v>
      </c>
      <c r="E25" s="34">
        <v>13</v>
      </c>
      <c r="G25" s="121" t="s">
        <v>6</v>
      </c>
      <c r="H25" s="117">
        <v>0.90627769942631276</v>
      </c>
      <c r="I25" s="114">
        <v>5.3703943771115516E-2</v>
      </c>
      <c r="J25" s="104">
        <v>16.875440345477031</v>
      </c>
      <c r="K25" s="119">
        <v>1.5813056515098896E-58</v>
      </c>
      <c r="L25" s="104">
        <v>0.80093292987729725</v>
      </c>
      <c r="M25" s="114">
        <v>1.0116224689753284</v>
      </c>
      <c r="N25" s="104">
        <v>0.80093292987729725</v>
      </c>
      <c r="O25" s="114">
        <v>1.0116224689753284</v>
      </c>
    </row>
    <row r="26" spans="2:22" x14ac:dyDescent="0.25">
      <c r="B26" s="18">
        <v>3</v>
      </c>
      <c r="C26" s="33">
        <v>4</v>
      </c>
      <c r="D26" s="18">
        <v>2</v>
      </c>
      <c r="E26" s="34">
        <v>16</v>
      </c>
    </row>
    <row r="27" spans="2:22" x14ac:dyDescent="0.25">
      <c r="B27" s="18">
        <v>2</v>
      </c>
      <c r="C27" s="33">
        <v>1</v>
      </c>
      <c r="D27" s="18">
        <v>2</v>
      </c>
      <c r="E27" s="34">
        <v>11</v>
      </c>
      <c r="H27" s="23"/>
      <c r="I27" s="23"/>
      <c r="J27" s="23"/>
      <c r="K27" s="23"/>
    </row>
    <row r="28" spans="2:22" x14ac:dyDescent="0.25">
      <c r="B28" s="18">
        <v>3</v>
      </c>
      <c r="C28" s="33">
        <v>3</v>
      </c>
      <c r="D28" s="18">
        <v>4</v>
      </c>
      <c r="E28" s="34">
        <v>18</v>
      </c>
      <c r="H28" s="23"/>
      <c r="I28" s="23"/>
      <c r="J28" s="23"/>
      <c r="K28" s="23"/>
      <c r="M28" s="23"/>
      <c r="N28" s="23"/>
      <c r="O28" s="23"/>
    </row>
    <row r="29" spans="2:22" x14ac:dyDescent="0.25">
      <c r="B29" s="18">
        <v>4</v>
      </c>
      <c r="C29" s="33">
        <v>4</v>
      </c>
      <c r="D29" s="18">
        <v>4</v>
      </c>
      <c r="E29" s="34">
        <v>23</v>
      </c>
    </row>
    <row r="30" spans="2:22" x14ac:dyDescent="0.25">
      <c r="B30" s="18">
        <v>3</v>
      </c>
      <c r="C30" s="33">
        <v>2</v>
      </c>
      <c r="D30" s="18">
        <v>1</v>
      </c>
      <c r="E30" s="34">
        <v>11</v>
      </c>
      <c r="G30" s="45"/>
      <c r="H30" s="45"/>
      <c r="I30" s="31"/>
      <c r="J30" s="44"/>
      <c r="K30" s="44"/>
      <c r="L30" s="44"/>
      <c r="M30" s="31"/>
      <c r="N30" s="44"/>
      <c r="O30" s="44"/>
      <c r="P30" s="44"/>
    </row>
    <row r="31" spans="2:22" x14ac:dyDescent="0.25">
      <c r="B31" s="18">
        <v>3</v>
      </c>
      <c r="C31" s="33">
        <v>4</v>
      </c>
      <c r="D31" s="18">
        <v>2</v>
      </c>
      <c r="E31" s="34">
        <v>14</v>
      </c>
      <c r="G31" s="45"/>
      <c r="H31" s="45"/>
      <c r="I31" s="31"/>
      <c r="J31" s="26"/>
      <c r="K31" s="26"/>
      <c r="L31" s="26"/>
      <c r="M31" s="31"/>
      <c r="N31" s="26"/>
      <c r="O31" s="26"/>
      <c r="P31" s="26"/>
    </row>
    <row r="32" spans="2:22" ht="14.45" customHeight="1" x14ac:dyDescent="0.25">
      <c r="B32" s="18">
        <v>3</v>
      </c>
      <c r="C32" s="33">
        <v>1</v>
      </c>
      <c r="D32" s="18">
        <v>1</v>
      </c>
      <c r="E32" s="34">
        <v>11</v>
      </c>
      <c r="G32" s="42"/>
      <c r="H32" s="42"/>
      <c r="I32" s="31"/>
      <c r="J32" s="26"/>
      <c r="K32" s="26"/>
      <c r="L32" s="26"/>
      <c r="M32" s="31"/>
      <c r="N32" s="26"/>
      <c r="O32" s="26"/>
      <c r="P32" s="26"/>
    </row>
    <row r="33" spans="2:16" x14ac:dyDescent="0.25">
      <c r="B33" s="18">
        <v>3</v>
      </c>
      <c r="C33" s="33">
        <v>3</v>
      </c>
      <c r="D33" s="18">
        <v>3</v>
      </c>
      <c r="E33" s="34">
        <v>11</v>
      </c>
      <c r="G33" s="26"/>
      <c r="H33" s="26"/>
      <c r="I33" s="31"/>
      <c r="J33" s="26"/>
      <c r="K33" s="26"/>
      <c r="L33" s="26"/>
      <c r="M33" s="31"/>
      <c r="N33" s="26"/>
      <c r="O33" s="26"/>
      <c r="P33" s="26"/>
    </row>
    <row r="34" spans="2:16" x14ac:dyDescent="0.25">
      <c r="B34" s="18">
        <v>4</v>
      </c>
      <c r="C34" s="33">
        <v>4</v>
      </c>
      <c r="D34" s="18">
        <v>1</v>
      </c>
      <c r="E34" s="34">
        <v>22</v>
      </c>
      <c r="G34" s="26"/>
      <c r="H34" s="26"/>
      <c r="I34" s="31"/>
      <c r="J34" s="45"/>
      <c r="K34" s="45"/>
      <c r="L34" s="45"/>
      <c r="M34" s="31"/>
      <c r="N34" s="45"/>
      <c r="O34" s="45"/>
      <c r="P34" s="45"/>
    </row>
    <row r="35" spans="2:16" x14ac:dyDescent="0.25">
      <c r="B35" s="18">
        <v>3</v>
      </c>
      <c r="C35" s="33">
        <v>2</v>
      </c>
      <c r="D35" s="18">
        <v>1</v>
      </c>
      <c r="E35" s="34">
        <v>11</v>
      </c>
      <c r="G35" s="26"/>
      <c r="H35" s="26"/>
      <c r="I35" s="31"/>
      <c r="J35" s="44"/>
      <c r="K35" s="44"/>
      <c r="L35" s="44"/>
      <c r="M35" s="31"/>
      <c r="N35" s="44"/>
      <c r="O35" s="44"/>
      <c r="P35" s="44"/>
    </row>
    <row r="36" spans="2:16" x14ac:dyDescent="0.25">
      <c r="B36" s="18">
        <v>3</v>
      </c>
      <c r="C36" s="33">
        <v>4</v>
      </c>
      <c r="D36" s="18">
        <v>2</v>
      </c>
      <c r="E36" s="34">
        <v>14</v>
      </c>
      <c r="G36" s="26"/>
      <c r="H36" s="26"/>
      <c r="I36" s="31"/>
      <c r="J36" s="26"/>
      <c r="K36" s="26"/>
      <c r="L36" s="26"/>
      <c r="M36" s="31"/>
      <c r="N36" s="26"/>
      <c r="O36" s="26"/>
      <c r="P36" s="26"/>
    </row>
    <row r="37" spans="2:16" x14ac:dyDescent="0.25">
      <c r="B37" s="18">
        <v>3</v>
      </c>
      <c r="C37" s="33">
        <v>1</v>
      </c>
      <c r="D37" s="18">
        <v>1</v>
      </c>
      <c r="E37" s="34">
        <v>12</v>
      </c>
      <c r="G37" s="26"/>
      <c r="H37" s="26"/>
      <c r="I37" s="31"/>
      <c r="J37" s="26"/>
      <c r="K37" s="26"/>
      <c r="L37" s="26"/>
      <c r="M37" s="31"/>
      <c r="N37" s="26"/>
      <c r="O37" s="26"/>
      <c r="P37" s="26"/>
    </row>
    <row r="38" spans="2:16" ht="14.45" customHeight="1" x14ac:dyDescent="0.25">
      <c r="B38" s="18">
        <v>2</v>
      </c>
      <c r="C38" s="33">
        <v>1</v>
      </c>
      <c r="D38" s="18">
        <v>1</v>
      </c>
      <c r="E38" s="34">
        <v>11</v>
      </c>
      <c r="G38" s="45"/>
      <c r="H38" s="45"/>
      <c r="I38" s="31"/>
      <c r="J38" s="31"/>
      <c r="K38" s="31"/>
      <c r="L38" s="31"/>
      <c r="M38" s="31"/>
      <c r="N38" s="31"/>
      <c r="O38" s="31"/>
      <c r="P38" s="31"/>
    </row>
    <row r="39" spans="2:16" x14ac:dyDescent="0.25">
      <c r="B39" s="18">
        <v>3</v>
      </c>
      <c r="C39" s="33">
        <v>1</v>
      </c>
      <c r="D39" s="18">
        <v>1</v>
      </c>
      <c r="E39" s="34">
        <v>13</v>
      </c>
      <c r="G39" s="45"/>
      <c r="H39" s="45"/>
      <c r="I39" s="31"/>
      <c r="J39" s="31"/>
      <c r="K39" s="31"/>
      <c r="L39" s="31"/>
      <c r="M39" s="31"/>
      <c r="N39" s="31"/>
      <c r="O39" s="31"/>
      <c r="P39" s="31"/>
    </row>
    <row r="40" spans="2:16" x14ac:dyDescent="0.25">
      <c r="B40" s="18">
        <v>3</v>
      </c>
      <c r="C40" s="33">
        <v>3</v>
      </c>
      <c r="D40" s="18">
        <v>2</v>
      </c>
      <c r="E40" s="34">
        <v>13</v>
      </c>
      <c r="G40" s="44"/>
      <c r="H40" s="44"/>
      <c r="I40" s="44"/>
      <c r="J40" s="44"/>
      <c r="K40" s="44"/>
      <c r="L40" s="44"/>
      <c r="M40" s="31"/>
      <c r="N40" s="31"/>
      <c r="O40" s="31"/>
    </row>
    <row r="41" spans="2:16" x14ac:dyDescent="0.25">
      <c r="B41" s="18">
        <v>3</v>
      </c>
      <c r="C41" s="33">
        <v>4</v>
      </c>
      <c r="D41" s="18">
        <v>2</v>
      </c>
      <c r="E41" s="34">
        <v>14</v>
      </c>
      <c r="G41" s="26"/>
      <c r="H41" s="26"/>
      <c r="I41" s="26"/>
      <c r="J41" s="26"/>
      <c r="K41" s="26"/>
      <c r="L41" s="26"/>
      <c r="M41" s="31"/>
      <c r="N41" s="31"/>
      <c r="O41" s="31"/>
    </row>
    <row r="42" spans="2:16" x14ac:dyDescent="0.25">
      <c r="B42" s="18">
        <v>3</v>
      </c>
      <c r="C42" s="33">
        <v>4</v>
      </c>
      <c r="D42" s="18">
        <v>3</v>
      </c>
      <c r="E42" s="34">
        <v>16</v>
      </c>
      <c r="G42" s="26"/>
      <c r="H42" s="26"/>
      <c r="I42" s="26"/>
      <c r="J42" s="26"/>
      <c r="K42" s="26"/>
      <c r="L42" s="26"/>
      <c r="M42" s="31"/>
      <c r="N42" s="31"/>
      <c r="O42" s="31"/>
    </row>
    <row r="43" spans="2:16" x14ac:dyDescent="0.25">
      <c r="B43" s="18">
        <v>3</v>
      </c>
      <c r="C43" s="33">
        <v>1</v>
      </c>
      <c r="D43" s="18">
        <v>4</v>
      </c>
      <c r="E43" s="34">
        <v>12</v>
      </c>
      <c r="G43" s="26"/>
      <c r="H43" s="26"/>
      <c r="I43" s="26"/>
      <c r="J43" s="26"/>
      <c r="K43" s="26"/>
      <c r="L43" s="26"/>
      <c r="M43" s="45"/>
      <c r="N43" s="45"/>
      <c r="O43" s="45"/>
    </row>
    <row r="44" spans="2:16" x14ac:dyDescent="0.25">
      <c r="B44" s="18">
        <v>3</v>
      </c>
      <c r="C44" s="33">
        <v>3</v>
      </c>
      <c r="D44" s="18">
        <v>2</v>
      </c>
      <c r="E44" s="34">
        <v>14</v>
      </c>
      <c r="G44" s="45"/>
      <c r="H44" s="45"/>
      <c r="I44" s="45"/>
      <c r="J44" s="45"/>
      <c r="K44" s="45"/>
      <c r="L44" s="45"/>
      <c r="M44" s="45"/>
      <c r="N44" s="45"/>
      <c r="O44" s="45"/>
    </row>
    <row r="45" spans="2:16" x14ac:dyDescent="0.25">
      <c r="B45" s="18">
        <v>3</v>
      </c>
      <c r="C45" s="33">
        <v>1</v>
      </c>
      <c r="D45" s="18">
        <v>1</v>
      </c>
      <c r="E45" s="34">
        <v>13</v>
      </c>
      <c r="G45" s="44"/>
      <c r="H45" s="44"/>
      <c r="I45" s="44"/>
      <c r="J45" s="44"/>
      <c r="K45" s="44"/>
      <c r="L45" s="44"/>
      <c r="M45" s="44"/>
      <c r="N45" s="44"/>
      <c r="O45" s="44"/>
    </row>
    <row r="46" spans="2:16" x14ac:dyDescent="0.25">
      <c r="B46" s="18">
        <v>3</v>
      </c>
      <c r="C46" s="33">
        <v>1</v>
      </c>
      <c r="D46" s="18">
        <v>2</v>
      </c>
      <c r="E46" s="34">
        <v>14</v>
      </c>
      <c r="G46" s="26"/>
      <c r="H46" s="26"/>
      <c r="I46" s="26"/>
      <c r="J46" s="26"/>
      <c r="K46" s="26"/>
      <c r="L46" s="26"/>
      <c r="M46" s="26"/>
      <c r="N46" s="26"/>
      <c r="O46" s="26"/>
    </row>
    <row r="47" spans="2:16" x14ac:dyDescent="0.25">
      <c r="B47" s="18">
        <v>3</v>
      </c>
      <c r="C47" s="33">
        <v>4</v>
      </c>
      <c r="D47" s="18">
        <v>3</v>
      </c>
      <c r="E47" s="34">
        <v>19</v>
      </c>
      <c r="G47" s="26"/>
      <c r="H47" s="26"/>
      <c r="I47" s="26"/>
      <c r="J47" s="26"/>
      <c r="K47" s="26"/>
      <c r="L47" s="26"/>
      <c r="M47" s="26"/>
      <c r="N47" s="26"/>
      <c r="O47" s="26"/>
    </row>
    <row r="48" spans="2:16" x14ac:dyDescent="0.25">
      <c r="B48" s="18">
        <v>3</v>
      </c>
      <c r="C48" s="33">
        <v>1</v>
      </c>
      <c r="D48" s="18">
        <v>1</v>
      </c>
      <c r="E48" s="34">
        <v>12</v>
      </c>
      <c r="G48" s="26"/>
      <c r="H48" s="26"/>
      <c r="I48" s="26"/>
      <c r="J48" s="26"/>
      <c r="K48" s="26"/>
      <c r="L48" s="26"/>
      <c r="M48" s="26"/>
      <c r="N48" s="26"/>
      <c r="O48" s="26"/>
    </row>
    <row r="49" spans="2:15" x14ac:dyDescent="0.25">
      <c r="B49" s="18">
        <v>3</v>
      </c>
      <c r="C49" s="33">
        <v>1</v>
      </c>
      <c r="D49" s="18">
        <v>1</v>
      </c>
      <c r="E49" s="34">
        <v>13</v>
      </c>
      <c r="G49" s="26"/>
      <c r="H49" s="26"/>
      <c r="I49" s="26"/>
      <c r="J49" s="26"/>
      <c r="K49" s="26"/>
      <c r="L49" s="26"/>
      <c r="M49" s="26"/>
      <c r="N49" s="26"/>
      <c r="O49" s="26"/>
    </row>
    <row r="50" spans="2:15" x14ac:dyDescent="0.25">
      <c r="B50" s="18">
        <v>3</v>
      </c>
      <c r="C50" s="33">
        <v>1</v>
      </c>
      <c r="D50" s="18">
        <v>1</v>
      </c>
      <c r="E50" s="34">
        <v>12</v>
      </c>
      <c r="G50" s="45"/>
      <c r="H50" s="45"/>
      <c r="I50" s="45"/>
      <c r="J50" s="45"/>
      <c r="K50" s="45"/>
      <c r="L50" s="45"/>
      <c r="M50" s="45"/>
      <c r="N50" s="45"/>
      <c r="O50" s="45"/>
    </row>
    <row r="51" spans="2:15" x14ac:dyDescent="0.25">
      <c r="B51" s="18">
        <v>3</v>
      </c>
      <c r="C51" s="33">
        <v>3</v>
      </c>
      <c r="D51" s="18">
        <v>3</v>
      </c>
      <c r="E51" s="34">
        <v>15</v>
      </c>
      <c r="G51" s="31"/>
      <c r="H51" s="31"/>
      <c r="I51" s="31"/>
      <c r="J51" s="31"/>
      <c r="K51" s="31"/>
      <c r="L51" s="31"/>
      <c r="M51" s="31"/>
      <c r="N51" s="31"/>
      <c r="O51" s="31"/>
    </row>
    <row r="52" spans="2:15" x14ac:dyDescent="0.25">
      <c r="B52" s="18">
        <v>4</v>
      </c>
      <c r="C52" s="33">
        <v>4</v>
      </c>
      <c r="D52" s="18">
        <v>3</v>
      </c>
      <c r="E52" s="34">
        <v>23</v>
      </c>
      <c r="G52" s="31"/>
      <c r="H52" s="31"/>
      <c r="I52" s="31"/>
      <c r="J52" s="31"/>
      <c r="K52" s="31"/>
      <c r="L52" s="31"/>
      <c r="M52" s="31"/>
      <c r="N52" s="31"/>
      <c r="O52" s="31"/>
    </row>
    <row r="53" spans="2:15" x14ac:dyDescent="0.25">
      <c r="B53" s="18">
        <v>3</v>
      </c>
      <c r="C53" s="33">
        <v>1</v>
      </c>
      <c r="D53" s="18">
        <v>1</v>
      </c>
      <c r="E53" s="34">
        <v>12</v>
      </c>
      <c r="G53" s="286" t="s">
        <v>120</v>
      </c>
      <c r="H53" s="287"/>
      <c r="I53" s="287"/>
      <c r="J53" s="288"/>
      <c r="K53" s="31"/>
      <c r="L53" s="286" t="s">
        <v>125</v>
      </c>
      <c r="M53" s="288"/>
      <c r="N53" s="31"/>
    </row>
    <row r="54" spans="2:15" x14ac:dyDescent="0.25">
      <c r="B54" s="18">
        <v>4</v>
      </c>
      <c r="C54" s="33">
        <v>3</v>
      </c>
      <c r="D54" s="18">
        <v>3</v>
      </c>
      <c r="E54" s="34">
        <v>20</v>
      </c>
      <c r="G54" s="31"/>
      <c r="H54" s="31"/>
      <c r="I54" s="31"/>
      <c r="J54" s="31"/>
      <c r="K54" s="31"/>
      <c r="L54" s="31"/>
      <c r="M54" s="31"/>
      <c r="N54" s="31"/>
    </row>
    <row r="55" spans="2:15" x14ac:dyDescent="0.25">
      <c r="B55" s="18">
        <v>4</v>
      </c>
      <c r="C55" s="33">
        <v>2</v>
      </c>
      <c r="D55" s="18">
        <v>3</v>
      </c>
      <c r="E55" s="34">
        <v>21</v>
      </c>
      <c r="G55" s="124" t="s">
        <v>121</v>
      </c>
      <c r="H55" s="124" t="s">
        <v>122</v>
      </c>
      <c r="I55" s="122" t="s">
        <v>123</v>
      </c>
      <c r="J55" s="123" t="s">
        <v>124</v>
      </c>
      <c r="K55" s="31"/>
      <c r="L55" s="128" t="s">
        <v>126</v>
      </c>
      <c r="M55" s="129"/>
      <c r="N55" s="31"/>
    </row>
    <row r="56" spans="2:15" x14ac:dyDescent="0.25">
      <c r="B56" s="18">
        <v>4</v>
      </c>
      <c r="C56" s="33">
        <v>4</v>
      </c>
      <c r="D56" s="18">
        <v>3</v>
      </c>
      <c r="E56" s="34">
        <v>21</v>
      </c>
      <c r="G56" s="99">
        <v>1</v>
      </c>
      <c r="H56" s="99">
        <v>11.797882281128695</v>
      </c>
      <c r="I56" s="106">
        <v>-0.79788228112869497</v>
      </c>
      <c r="J56" s="125">
        <v>-0.46328901069874634</v>
      </c>
      <c r="K56" s="31"/>
      <c r="L56" s="108">
        <v>3.4013605442176874E-2</v>
      </c>
      <c r="M56" s="125">
        <v>11</v>
      </c>
      <c r="N56" s="31"/>
    </row>
    <row r="57" spans="2:15" x14ac:dyDescent="0.25">
      <c r="B57" s="18">
        <v>3</v>
      </c>
      <c r="C57" s="33">
        <v>4</v>
      </c>
      <c r="D57" s="18">
        <v>4</v>
      </c>
      <c r="E57" s="34">
        <v>19</v>
      </c>
      <c r="G57" s="99">
        <v>2</v>
      </c>
      <c r="H57" s="99">
        <v>22.114927283823715</v>
      </c>
      <c r="I57" s="106">
        <v>0.88507271617628547</v>
      </c>
      <c r="J57" s="125">
        <v>0.51391599083226813</v>
      </c>
      <c r="K57" s="31"/>
      <c r="L57" s="106">
        <v>0.10204081632653061</v>
      </c>
      <c r="M57" s="125">
        <v>11</v>
      </c>
      <c r="N57" s="31"/>
    </row>
    <row r="58" spans="2:15" x14ac:dyDescent="0.25">
      <c r="B58" s="18">
        <v>3</v>
      </c>
      <c r="C58" s="33">
        <v>3</v>
      </c>
      <c r="D58" s="18">
        <v>2</v>
      </c>
      <c r="E58" s="34">
        <v>13</v>
      </c>
      <c r="G58" s="99">
        <v>3</v>
      </c>
      <c r="H58" s="99">
        <v>14.929117243823736</v>
      </c>
      <c r="I58" s="106">
        <v>7.0882756176263939E-2</v>
      </c>
      <c r="J58" s="125">
        <v>4.1157953699694896E-2</v>
      </c>
      <c r="K58" s="31"/>
      <c r="L58" s="106">
        <v>0.17006802721088438</v>
      </c>
      <c r="M58" s="125">
        <v>11</v>
      </c>
      <c r="N58" s="31"/>
    </row>
    <row r="59" spans="2:15" x14ac:dyDescent="0.25">
      <c r="B59" s="18">
        <v>3</v>
      </c>
      <c r="C59" s="33">
        <v>3</v>
      </c>
      <c r="D59" s="18">
        <v>1</v>
      </c>
      <c r="E59" s="34">
        <v>13</v>
      </c>
      <c r="G59" s="99">
        <v>4</v>
      </c>
      <c r="H59" s="99">
        <v>12.910360912763059</v>
      </c>
      <c r="I59" s="106">
        <v>-1.9103609127630587</v>
      </c>
      <c r="J59" s="125">
        <v>-1.1092478656118909</v>
      </c>
      <c r="K59" s="31"/>
      <c r="L59" s="106">
        <v>0.23809523809523811</v>
      </c>
      <c r="M59" s="125">
        <v>11</v>
      </c>
      <c r="N59" s="31"/>
    </row>
    <row r="60" spans="2:15" x14ac:dyDescent="0.25">
      <c r="B60" s="18">
        <v>4</v>
      </c>
      <c r="C60" s="33">
        <v>4</v>
      </c>
      <c r="D60" s="18">
        <v>3</v>
      </c>
      <c r="E60" s="34">
        <v>21</v>
      </c>
      <c r="G60" s="99">
        <v>5</v>
      </c>
      <c r="H60" s="99">
        <v>14.722916311615684</v>
      </c>
      <c r="I60" s="106">
        <v>-2.722916311615684</v>
      </c>
      <c r="J60" s="125">
        <v>-1.5810567975508603</v>
      </c>
      <c r="K60" s="31"/>
      <c r="L60" s="106">
        <v>0.30612244897959184</v>
      </c>
      <c r="M60" s="125">
        <v>11</v>
      </c>
      <c r="N60" s="31"/>
    </row>
    <row r="61" spans="2:15" x14ac:dyDescent="0.25">
      <c r="B61" s="18">
        <v>3</v>
      </c>
      <c r="C61" s="33">
        <v>1</v>
      </c>
      <c r="D61" s="18">
        <v>2</v>
      </c>
      <c r="E61" s="34">
        <v>13</v>
      </c>
      <c r="G61" s="99">
        <v>6</v>
      </c>
      <c r="H61" s="99">
        <v>13.61043767998132</v>
      </c>
      <c r="I61" s="106">
        <v>-0.61043767998132026</v>
      </c>
      <c r="J61" s="125">
        <v>-0.35444961686793985</v>
      </c>
      <c r="K61" s="31"/>
      <c r="L61" s="106">
        <v>0.37414965986394561</v>
      </c>
      <c r="M61" s="125">
        <v>11</v>
      </c>
      <c r="N61" s="31"/>
    </row>
    <row r="62" spans="2:15" x14ac:dyDescent="0.25">
      <c r="B62" s="18">
        <v>3</v>
      </c>
      <c r="C62" s="33">
        <v>4</v>
      </c>
      <c r="D62" s="18">
        <v>2</v>
      </c>
      <c r="E62" s="34">
        <v>19</v>
      </c>
      <c r="G62" s="99">
        <v>7</v>
      </c>
      <c r="H62" s="99">
        <v>23.021204983250026</v>
      </c>
      <c r="I62" s="106">
        <v>-3.0212049832500263</v>
      </c>
      <c r="J62" s="125">
        <v>-1.7542576153314315</v>
      </c>
      <c r="K62" s="31"/>
      <c r="L62" s="106">
        <v>0.44217687074829931</v>
      </c>
      <c r="M62" s="125">
        <v>11</v>
      </c>
      <c r="N62" s="31"/>
    </row>
    <row r="63" spans="2:15" x14ac:dyDescent="0.25">
      <c r="B63" s="18">
        <v>3</v>
      </c>
      <c r="C63" s="33">
        <v>1</v>
      </c>
      <c r="D63" s="18">
        <v>1</v>
      </c>
      <c r="E63" s="34">
        <v>12</v>
      </c>
      <c r="G63" s="99">
        <v>8</v>
      </c>
      <c r="H63" s="99">
        <v>21.002448652189351</v>
      </c>
      <c r="I63" s="106">
        <v>0.99755134781064925</v>
      </c>
      <c r="J63" s="125">
        <v>0.5792265199756369</v>
      </c>
      <c r="K63" s="31"/>
      <c r="L63" s="106">
        <v>0.51020408163265307</v>
      </c>
      <c r="M63" s="125">
        <v>11</v>
      </c>
      <c r="N63" s="31"/>
    </row>
    <row r="64" spans="2:15" x14ac:dyDescent="0.25">
      <c r="B64" s="18">
        <v>4</v>
      </c>
      <c r="C64" s="33">
        <v>4</v>
      </c>
      <c r="D64" s="18">
        <v>3</v>
      </c>
      <c r="E64" s="34">
        <v>22</v>
      </c>
      <c r="G64" s="99">
        <v>9</v>
      </c>
      <c r="H64" s="99">
        <v>20.096170952763039</v>
      </c>
      <c r="I64" s="106">
        <v>0.903829047236961</v>
      </c>
      <c r="J64" s="125">
        <v>0.52480682306023307</v>
      </c>
      <c r="K64" s="31"/>
      <c r="L64" s="106">
        <v>0.57823129251700689</v>
      </c>
      <c r="M64" s="125">
        <v>11</v>
      </c>
      <c r="N64" s="31"/>
    </row>
    <row r="65" spans="2:14" x14ac:dyDescent="0.25">
      <c r="B65" s="18">
        <v>3</v>
      </c>
      <c r="C65" s="33">
        <v>1</v>
      </c>
      <c r="D65" s="18">
        <v>3</v>
      </c>
      <c r="E65" s="34">
        <v>15</v>
      </c>
      <c r="G65" s="99">
        <v>10</v>
      </c>
      <c r="H65" s="99">
        <v>14.022839544397424</v>
      </c>
      <c r="I65" s="106">
        <v>-1.0228395443974243</v>
      </c>
      <c r="J65" s="125">
        <v>-0.59391006898548471</v>
      </c>
      <c r="K65" s="31"/>
      <c r="L65" s="106">
        <v>0.6462585034013606</v>
      </c>
      <c r="M65" s="125">
        <v>11</v>
      </c>
      <c r="N65" s="31"/>
    </row>
    <row r="66" spans="2:14" x14ac:dyDescent="0.25">
      <c r="B66" s="18">
        <v>4</v>
      </c>
      <c r="C66" s="33">
        <v>4</v>
      </c>
      <c r="D66" s="18">
        <v>3</v>
      </c>
      <c r="E66" s="34">
        <v>22</v>
      </c>
      <c r="G66" s="99">
        <v>11</v>
      </c>
      <c r="H66" s="99">
        <v>12.910360912763059</v>
      </c>
      <c r="I66" s="106">
        <v>8.9639087236941251E-2</v>
      </c>
      <c r="J66" s="125">
        <v>5.2048785927660823E-2</v>
      </c>
      <c r="K66" s="31"/>
      <c r="L66" s="106">
        <v>0.71428571428571441</v>
      </c>
      <c r="M66" s="125">
        <v>11</v>
      </c>
      <c r="N66" s="31"/>
    </row>
    <row r="67" spans="2:14" x14ac:dyDescent="0.25">
      <c r="B67" s="18">
        <v>3</v>
      </c>
      <c r="C67" s="33">
        <v>3</v>
      </c>
      <c r="D67" s="18">
        <v>2</v>
      </c>
      <c r="E67" s="34">
        <v>18</v>
      </c>
      <c r="G67" s="99">
        <v>12</v>
      </c>
      <c r="H67" s="99">
        <v>12.704159980555007</v>
      </c>
      <c r="I67" s="106">
        <v>-0.70415998055500673</v>
      </c>
      <c r="J67" s="125">
        <v>-0.40886931378334257</v>
      </c>
      <c r="K67" s="31"/>
      <c r="L67" s="106">
        <v>0.78231292517006812</v>
      </c>
      <c r="M67" s="125">
        <v>11</v>
      </c>
      <c r="N67" s="31"/>
    </row>
    <row r="68" spans="2:14" x14ac:dyDescent="0.25">
      <c r="B68" s="18">
        <v>4</v>
      </c>
      <c r="C68" s="33">
        <v>4</v>
      </c>
      <c r="D68" s="18">
        <v>3</v>
      </c>
      <c r="E68" s="34">
        <v>22</v>
      </c>
      <c r="G68" s="99">
        <v>13</v>
      </c>
      <c r="H68" s="99">
        <v>15.83539494325005</v>
      </c>
      <c r="I68" s="106">
        <v>1.1646050567499504</v>
      </c>
      <c r="J68" s="125">
        <v>0.67622597638487347</v>
      </c>
      <c r="K68" s="31"/>
      <c r="L68" s="106">
        <v>0.85034013605442182</v>
      </c>
      <c r="M68" s="125">
        <v>11</v>
      </c>
      <c r="N68" s="31"/>
    </row>
    <row r="69" spans="2:14" x14ac:dyDescent="0.25">
      <c r="B69" s="18">
        <v>2</v>
      </c>
      <c r="C69" s="33">
        <v>1</v>
      </c>
      <c r="D69" s="18">
        <v>1</v>
      </c>
      <c r="E69" s="34">
        <v>11</v>
      </c>
      <c r="G69" s="99">
        <v>14</v>
      </c>
      <c r="H69" s="99">
        <v>12.704159980555007</v>
      </c>
      <c r="I69" s="106">
        <v>-1.7041599805550067</v>
      </c>
      <c r="J69" s="125">
        <v>-0.98951763955311844</v>
      </c>
      <c r="K69" s="31"/>
      <c r="L69" s="106">
        <v>0.91836734693877564</v>
      </c>
      <c r="M69" s="125">
        <v>11</v>
      </c>
      <c r="N69" s="31"/>
    </row>
    <row r="70" spans="2:14" x14ac:dyDescent="0.25">
      <c r="B70" s="18">
        <v>3</v>
      </c>
      <c r="C70" s="33">
        <v>3</v>
      </c>
      <c r="D70" s="18">
        <v>2</v>
      </c>
      <c r="E70" s="34">
        <v>12</v>
      </c>
      <c r="G70" s="99">
        <v>15</v>
      </c>
      <c r="H70" s="99">
        <v>14.929117243823736</v>
      </c>
      <c r="I70" s="106">
        <v>-0.92911724382373606</v>
      </c>
      <c r="J70" s="125">
        <v>-0.53949037207008099</v>
      </c>
      <c r="K70" s="31"/>
      <c r="L70" s="106">
        <v>0.98639455782312935</v>
      </c>
      <c r="M70" s="125">
        <v>11</v>
      </c>
      <c r="N70" s="31"/>
    </row>
    <row r="71" spans="2:14" x14ac:dyDescent="0.25">
      <c r="B71" s="18">
        <v>2</v>
      </c>
      <c r="C71" s="33">
        <v>1</v>
      </c>
      <c r="D71" s="18">
        <v>2</v>
      </c>
      <c r="E71" s="34">
        <v>11</v>
      </c>
      <c r="G71" s="99">
        <v>16</v>
      </c>
      <c r="H71" s="99">
        <v>12.704159980555007</v>
      </c>
      <c r="I71" s="106">
        <v>-1.7041599805550067</v>
      </c>
      <c r="J71" s="125">
        <v>-0.98951763955311844</v>
      </c>
      <c r="K71" s="31"/>
      <c r="L71" s="106">
        <v>1.0544217687074831</v>
      </c>
      <c r="M71" s="125">
        <v>11</v>
      </c>
      <c r="N71" s="31"/>
    </row>
    <row r="72" spans="2:14" x14ac:dyDescent="0.25">
      <c r="B72" s="18">
        <v>3</v>
      </c>
      <c r="C72" s="33">
        <v>3</v>
      </c>
      <c r="D72" s="18">
        <v>3</v>
      </c>
      <c r="E72" s="34">
        <v>13</v>
      </c>
      <c r="G72" s="99">
        <v>17</v>
      </c>
      <c r="H72" s="99">
        <v>15.629194011041996</v>
      </c>
      <c r="I72" s="130">
        <v>-3.6291940110419958</v>
      </c>
      <c r="J72" s="126">
        <v>-2.1072854264052321</v>
      </c>
      <c r="K72" s="31"/>
      <c r="L72" s="106">
        <v>1.1224489795918369</v>
      </c>
      <c r="M72" s="125">
        <v>11</v>
      </c>
      <c r="N72" s="31"/>
    </row>
    <row r="73" spans="2:14" x14ac:dyDescent="0.25">
      <c r="B73" s="18">
        <v>3</v>
      </c>
      <c r="C73" s="33">
        <v>3</v>
      </c>
      <c r="D73" s="18">
        <v>1</v>
      </c>
      <c r="E73" s="34">
        <v>14</v>
      </c>
      <c r="G73" s="99">
        <v>18</v>
      </c>
      <c r="H73" s="99">
        <v>14.516715379407632</v>
      </c>
      <c r="I73" s="106">
        <v>-1.516715379407632</v>
      </c>
      <c r="J73" s="125">
        <v>-0.8806782457223119</v>
      </c>
      <c r="K73" s="31"/>
      <c r="L73" s="106">
        <v>1.1904761904761907</v>
      </c>
      <c r="M73" s="125">
        <v>11</v>
      </c>
      <c r="N73" s="31"/>
    </row>
    <row r="74" spans="2:14" x14ac:dyDescent="0.25">
      <c r="B74" s="18">
        <v>3</v>
      </c>
      <c r="C74" s="33">
        <v>2</v>
      </c>
      <c r="D74" s="18">
        <v>2</v>
      </c>
      <c r="E74" s="34">
        <v>13</v>
      </c>
      <c r="G74" s="99">
        <v>19</v>
      </c>
      <c r="H74" s="99">
        <v>16.0415958754581</v>
      </c>
      <c r="I74" s="106">
        <v>-4.159587545809984E-2</v>
      </c>
      <c r="J74" s="125">
        <v>-2.4152575443673781E-2</v>
      </c>
      <c r="K74" s="31"/>
      <c r="L74" s="106">
        <v>1.2585034013605443</v>
      </c>
      <c r="M74" s="125">
        <v>11</v>
      </c>
      <c r="N74" s="31"/>
    </row>
    <row r="75" spans="2:14" x14ac:dyDescent="0.25">
      <c r="B75" s="18">
        <v>3</v>
      </c>
      <c r="C75" s="33">
        <v>2</v>
      </c>
      <c r="D75" s="18">
        <v>3</v>
      </c>
      <c r="E75" s="34">
        <v>17</v>
      </c>
      <c r="G75" s="99">
        <v>20</v>
      </c>
      <c r="H75" s="99">
        <v>7.5371062716157038</v>
      </c>
      <c r="I75" s="130">
        <v>3.4628937283842962</v>
      </c>
      <c r="J75" s="126">
        <v>2.0107234457049987</v>
      </c>
      <c r="K75" s="31"/>
      <c r="L75" s="106">
        <v>1.3265306122448981</v>
      </c>
      <c r="M75" s="125">
        <v>11</v>
      </c>
      <c r="N75" s="31"/>
    </row>
    <row r="76" spans="2:14" x14ac:dyDescent="0.25">
      <c r="B76" s="18">
        <v>3</v>
      </c>
      <c r="C76" s="33">
        <v>1</v>
      </c>
      <c r="D76" s="18">
        <v>2</v>
      </c>
      <c r="E76" s="34">
        <v>13</v>
      </c>
      <c r="G76" s="99">
        <v>21</v>
      </c>
      <c r="H76" s="99">
        <v>16.741672642676363</v>
      </c>
      <c r="I76" s="106">
        <v>1.2583273573236369</v>
      </c>
      <c r="J76" s="125">
        <v>0.7306456733002763</v>
      </c>
      <c r="K76" s="31"/>
      <c r="L76" s="106">
        <v>1.3945578231292519</v>
      </c>
      <c r="M76" s="125">
        <v>11</v>
      </c>
      <c r="N76" s="31"/>
    </row>
    <row r="77" spans="2:14" x14ac:dyDescent="0.25">
      <c r="B77" s="18">
        <v>3</v>
      </c>
      <c r="C77" s="33">
        <v>3</v>
      </c>
      <c r="D77" s="18">
        <v>2</v>
      </c>
      <c r="E77" s="34">
        <v>17</v>
      </c>
      <c r="G77" s="99">
        <v>22</v>
      </c>
      <c r="H77" s="99">
        <v>23.021204983250026</v>
      </c>
      <c r="I77" s="106">
        <v>-2.1204983250026288E-2</v>
      </c>
      <c r="J77" s="125">
        <v>-1.2312638022103905E-2</v>
      </c>
      <c r="K77" s="31"/>
      <c r="L77" s="106">
        <v>1.4625850340136055</v>
      </c>
      <c r="M77" s="125">
        <v>11</v>
      </c>
      <c r="N77" s="31"/>
    </row>
    <row r="78" spans="2:14" x14ac:dyDescent="0.25">
      <c r="B78" s="18">
        <v>3</v>
      </c>
      <c r="C78" s="33">
        <v>1</v>
      </c>
      <c r="D78" s="18">
        <v>2</v>
      </c>
      <c r="E78" s="34">
        <v>11</v>
      </c>
      <c r="G78" s="99">
        <v>23</v>
      </c>
      <c r="H78" s="99">
        <v>12.910360912763059</v>
      </c>
      <c r="I78" s="106">
        <v>-1.9103609127630587</v>
      </c>
      <c r="J78" s="125">
        <v>-1.1092478656118909</v>
      </c>
      <c r="K78" s="31"/>
      <c r="L78" s="106">
        <v>1.5306122448979593</v>
      </c>
      <c r="M78" s="125">
        <v>11</v>
      </c>
      <c r="N78" s="31"/>
    </row>
    <row r="79" spans="2:14" x14ac:dyDescent="0.25">
      <c r="B79" s="18">
        <v>4</v>
      </c>
      <c r="C79" s="33">
        <v>4</v>
      </c>
      <c r="D79" s="18">
        <v>3</v>
      </c>
      <c r="E79" s="34">
        <v>23</v>
      </c>
      <c r="G79" s="99">
        <v>24</v>
      </c>
      <c r="H79" s="99">
        <v>16.0415958754581</v>
      </c>
      <c r="I79" s="106">
        <v>-2.0415958754580998</v>
      </c>
      <c r="J79" s="125">
        <v>-1.1854492269832255</v>
      </c>
      <c r="K79" s="31"/>
      <c r="L79" s="106">
        <v>1.5986394557823131</v>
      </c>
      <c r="M79" s="125">
        <v>11</v>
      </c>
      <c r="N79" s="31"/>
    </row>
    <row r="80" spans="2:14" x14ac:dyDescent="0.25">
      <c r="B80" s="18">
        <v>3</v>
      </c>
      <c r="C80" s="33">
        <v>2</v>
      </c>
      <c r="D80" s="18">
        <v>3</v>
      </c>
      <c r="E80" s="34">
        <v>17</v>
      </c>
      <c r="G80" s="99">
        <v>25</v>
      </c>
      <c r="H80" s="99">
        <v>11.797882281128695</v>
      </c>
      <c r="I80" s="106">
        <v>-0.79788228112869497</v>
      </c>
      <c r="J80" s="125">
        <v>-0.46328901069874634</v>
      </c>
      <c r="K80" s="31"/>
      <c r="L80" s="106">
        <v>1.6666666666666667</v>
      </c>
      <c r="M80" s="125">
        <v>11</v>
      </c>
      <c r="N80" s="31"/>
    </row>
    <row r="81" spans="2:15" x14ac:dyDescent="0.25">
      <c r="B81" s="18">
        <v>3</v>
      </c>
      <c r="C81" s="33">
        <v>2</v>
      </c>
      <c r="D81" s="18">
        <v>3</v>
      </c>
      <c r="E81" s="34">
        <v>17</v>
      </c>
      <c r="G81" s="99">
        <v>26</v>
      </c>
      <c r="H81" s="99">
        <v>15.83539494325005</v>
      </c>
      <c r="I81" s="106">
        <v>-4.8353949432500496</v>
      </c>
      <c r="J81" s="126">
        <v>-2.8076639782337818</v>
      </c>
      <c r="K81" s="31"/>
      <c r="L81" s="106">
        <v>1.7346938775510206</v>
      </c>
      <c r="M81" s="125">
        <v>11</v>
      </c>
      <c r="N81" s="31"/>
    </row>
    <row r="82" spans="2:15" x14ac:dyDescent="0.25">
      <c r="B82" s="18">
        <v>3</v>
      </c>
      <c r="C82" s="33">
        <v>1</v>
      </c>
      <c r="D82" s="18">
        <v>4</v>
      </c>
      <c r="E82" s="34">
        <v>12</v>
      </c>
      <c r="G82" s="99">
        <v>27</v>
      </c>
      <c r="H82" s="99">
        <v>20.302371884971087</v>
      </c>
      <c r="I82" s="106">
        <v>1.6976281150289125</v>
      </c>
      <c r="J82" s="125">
        <v>0.98572492277123858</v>
      </c>
      <c r="K82" s="31"/>
      <c r="L82" s="106">
        <v>1.8027210884353744</v>
      </c>
      <c r="M82" s="125">
        <v>11</v>
      </c>
      <c r="N82" s="31"/>
    </row>
    <row r="83" spans="2:15" x14ac:dyDescent="0.25">
      <c r="B83" s="18">
        <v>4</v>
      </c>
      <c r="C83" s="33">
        <v>4</v>
      </c>
      <c r="D83" s="18">
        <v>3</v>
      </c>
      <c r="E83" s="34">
        <v>23</v>
      </c>
      <c r="G83" s="99">
        <v>28</v>
      </c>
      <c r="H83" s="99">
        <v>12.910360912763059</v>
      </c>
      <c r="I83" s="106">
        <v>-1.9103609127630587</v>
      </c>
      <c r="J83" s="125">
        <v>-1.1092478656118909</v>
      </c>
      <c r="K83" s="31"/>
      <c r="L83" s="106">
        <v>1.8707482993197282</v>
      </c>
      <c r="M83" s="125">
        <v>11</v>
      </c>
      <c r="N83" s="31"/>
    </row>
    <row r="84" spans="2:15" x14ac:dyDescent="0.25">
      <c r="B84" s="18">
        <v>3</v>
      </c>
      <c r="C84" s="33">
        <v>1</v>
      </c>
      <c r="D84" s="18">
        <v>2</v>
      </c>
      <c r="E84" s="34">
        <v>14</v>
      </c>
      <c r="G84" s="99">
        <v>29</v>
      </c>
      <c r="H84" s="99">
        <v>16.0415958754581</v>
      </c>
      <c r="I84" s="106">
        <v>-2.0415958754580998</v>
      </c>
      <c r="J84" s="125">
        <v>-1.1854492269832255</v>
      </c>
      <c r="K84" s="31"/>
      <c r="L84" s="106">
        <v>1.9387755102040818</v>
      </c>
      <c r="M84" s="125">
        <v>11</v>
      </c>
      <c r="N84" s="31"/>
    </row>
    <row r="85" spans="2:15" x14ac:dyDescent="0.25">
      <c r="B85" s="18">
        <v>3</v>
      </c>
      <c r="C85" s="33">
        <v>1</v>
      </c>
      <c r="D85" s="18">
        <v>1</v>
      </c>
      <c r="E85" s="34">
        <v>14</v>
      </c>
      <c r="G85" s="99">
        <v>30</v>
      </c>
      <c r="H85" s="99">
        <v>11.797882281128695</v>
      </c>
      <c r="I85" s="106">
        <v>0.20211771887130503</v>
      </c>
      <c r="J85" s="125">
        <v>0.11735931507102949</v>
      </c>
      <c r="K85" s="31"/>
      <c r="L85" s="106">
        <v>2.0068027210884356</v>
      </c>
      <c r="M85" s="125">
        <v>11</v>
      </c>
      <c r="N85" s="31"/>
    </row>
    <row r="86" spans="2:15" x14ac:dyDescent="0.25">
      <c r="B86" s="18">
        <v>3</v>
      </c>
      <c r="C86" s="33">
        <v>3</v>
      </c>
      <c r="D86" s="18">
        <v>3</v>
      </c>
      <c r="E86" s="34">
        <v>13</v>
      </c>
      <c r="G86" s="99">
        <v>31</v>
      </c>
      <c r="H86" s="99">
        <v>6.6308285721893911</v>
      </c>
      <c r="I86" s="130">
        <v>4.3691714278106089</v>
      </c>
      <c r="J86" s="126">
        <v>2.536952074559371</v>
      </c>
      <c r="K86" s="31"/>
      <c r="L86" s="106">
        <v>2.074829931972789</v>
      </c>
      <c r="M86" s="125">
        <v>11</v>
      </c>
      <c r="N86" s="31"/>
    </row>
    <row r="87" spans="2:15" x14ac:dyDescent="0.25">
      <c r="B87" s="18">
        <v>4</v>
      </c>
      <c r="C87" s="33">
        <v>2</v>
      </c>
      <c r="D87" s="18">
        <v>3</v>
      </c>
      <c r="E87" s="34">
        <v>22</v>
      </c>
      <c r="G87" s="99">
        <v>32</v>
      </c>
      <c r="H87" s="99">
        <v>11.797882281128695</v>
      </c>
      <c r="I87" s="106">
        <v>1.202117718871305</v>
      </c>
      <c r="J87" s="125">
        <v>0.69800764084080535</v>
      </c>
      <c r="K87" s="31"/>
      <c r="L87" s="106">
        <v>2.1428571428571428</v>
      </c>
      <c r="M87" s="125">
        <v>11</v>
      </c>
      <c r="N87" s="31"/>
    </row>
    <row r="88" spans="2:15" x14ac:dyDescent="0.25">
      <c r="B88" s="18">
        <v>3</v>
      </c>
      <c r="C88" s="33">
        <v>1</v>
      </c>
      <c r="D88" s="18">
        <v>2</v>
      </c>
      <c r="E88" s="34">
        <v>12</v>
      </c>
      <c r="G88" s="99">
        <v>33</v>
      </c>
      <c r="H88" s="99">
        <v>14.929117243823736</v>
      </c>
      <c r="I88" s="106">
        <v>-1.9291172438237361</v>
      </c>
      <c r="J88" s="125">
        <v>-1.1201386978398569</v>
      </c>
      <c r="K88" s="31"/>
      <c r="L88" s="106">
        <v>2.2108843537414966</v>
      </c>
      <c r="M88" s="125">
        <v>11</v>
      </c>
      <c r="N88" s="31"/>
    </row>
    <row r="89" spans="2:15" x14ac:dyDescent="0.25">
      <c r="B89" s="18">
        <v>3</v>
      </c>
      <c r="C89" s="33">
        <v>3</v>
      </c>
      <c r="D89" s="18">
        <v>2</v>
      </c>
      <c r="E89" s="34">
        <v>18</v>
      </c>
      <c r="G89" s="99">
        <v>34</v>
      </c>
      <c r="H89" s="99">
        <v>16.0415958754581</v>
      </c>
      <c r="I89" s="106">
        <v>-2.0415958754580998</v>
      </c>
      <c r="J89" s="125">
        <v>-1.1854492269832255</v>
      </c>
      <c r="K89" s="31"/>
      <c r="L89" s="106">
        <v>2.2789115646258504</v>
      </c>
      <c r="M89" s="125">
        <v>11</v>
      </c>
      <c r="N89" s="31"/>
    </row>
    <row r="90" spans="2:15" x14ac:dyDescent="0.25">
      <c r="B90" s="18">
        <v>3</v>
      </c>
      <c r="C90" s="33">
        <v>4</v>
      </c>
      <c r="D90" s="18">
        <v>2</v>
      </c>
      <c r="E90" s="34">
        <v>14</v>
      </c>
      <c r="G90" s="99">
        <v>35</v>
      </c>
      <c r="H90" s="99">
        <v>16.947873574884412</v>
      </c>
      <c r="I90" s="106">
        <v>-0.9478735748844116</v>
      </c>
      <c r="J90" s="125">
        <v>-0.55038120429804582</v>
      </c>
      <c r="K90" s="31"/>
      <c r="L90" s="106">
        <v>2.3469387755102042</v>
      </c>
      <c r="M90" s="125">
        <v>11</v>
      </c>
      <c r="N90" s="31"/>
    </row>
    <row r="91" spans="2:15" x14ac:dyDescent="0.25">
      <c r="B91" s="18">
        <v>3</v>
      </c>
      <c r="C91" s="33">
        <v>1</v>
      </c>
      <c r="D91" s="18">
        <v>1</v>
      </c>
      <c r="E91" s="34">
        <v>12</v>
      </c>
      <c r="G91" s="99">
        <v>36</v>
      </c>
      <c r="H91" s="99">
        <v>14.516715379407632</v>
      </c>
      <c r="I91" s="106">
        <v>-2.516715379407632</v>
      </c>
      <c r="J91" s="125">
        <v>-1.4613265714920878</v>
      </c>
      <c r="K91" s="31"/>
      <c r="L91" s="106">
        <v>2.4149659863945581</v>
      </c>
      <c r="M91" s="125">
        <v>11</v>
      </c>
      <c r="N91" s="31"/>
    </row>
    <row r="92" spans="2:15" x14ac:dyDescent="0.25">
      <c r="B92" s="18">
        <v>3</v>
      </c>
      <c r="C92" s="33">
        <v>2</v>
      </c>
      <c r="D92" s="18">
        <v>3</v>
      </c>
      <c r="E92" s="34">
        <v>15</v>
      </c>
      <c r="G92" s="99">
        <v>37</v>
      </c>
      <c r="H92" s="99">
        <v>14.929117243823736</v>
      </c>
      <c r="I92" s="106">
        <v>-0.92911724382373606</v>
      </c>
      <c r="J92" s="125">
        <v>-0.53949037207008099</v>
      </c>
      <c r="K92" s="31"/>
      <c r="L92" s="106">
        <v>2.4829931972789114</v>
      </c>
      <c r="M92" s="125">
        <v>11</v>
      </c>
      <c r="N92" s="31"/>
    </row>
    <row r="93" spans="2:15" x14ac:dyDescent="0.25">
      <c r="B93" s="18">
        <v>2</v>
      </c>
      <c r="C93" s="33">
        <v>1</v>
      </c>
      <c r="D93" s="18">
        <v>1</v>
      </c>
      <c r="E93" s="34">
        <v>11</v>
      </c>
      <c r="G93" s="99">
        <v>38</v>
      </c>
      <c r="H93" s="99">
        <v>11.797882281128695</v>
      </c>
      <c r="I93" s="106">
        <v>1.202117718871305</v>
      </c>
      <c r="J93" s="125">
        <v>0.69800764084080535</v>
      </c>
      <c r="K93" s="31"/>
      <c r="L93" s="106">
        <v>2.5510204081632653</v>
      </c>
      <c r="M93" s="125">
        <v>11</v>
      </c>
      <c r="N93" s="31"/>
    </row>
    <row r="94" spans="2:15" x14ac:dyDescent="0.25">
      <c r="B94" s="18">
        <v>3</v>
      </c>
      <c r="C94" s="33">
        <v>1</v>
      </c>
      <c r="D94" s="18">
        <v>1</v>
      </c>
      <c r="E94" s="34">
        <v>13</v>
      </c>
      <c r="G94" s="99">
        <v>39</v>
      </c>
      <c r="H94" s="99">
        <v>12.704159980555007</v>
      </c>
      <c r="I94" s="106">
        <v>1.2958400194449933</v>
      </c>
      <c r="J94" s="125">
        <v>0.75242733775620918</v>
      </c>
      <c r="K94" s="31"/>
      <c r="L94" s="106">
        <v>2.6190476190476191</v>
      </c>
      <c r="M94" s="125">
        <v>11</v>
      </c>
      <c r="N94" s="31"/>
    </row>
    <row r="95" spans="2:15" x14ac:dyDescent="0.25">
      <c r="B95" s="18">
        <v>4</v>
      </c>
      <c r="C95" s="33">
        <v>4</v>
      </c>
      <c r="D95" s="18">
        <v>3</v>
      </c>
      <c r="E95" s="34">
        <v>23</v>
      </c>
      <c r="G95" s="99">
        <v>40</v>
      </c>
      <c r="H95" s="99">
        <v>16.947873574884412</v>
      </c>
      <c r="I95" s="106">
        <v>2.0521264251155884</v>
      </c>
      <c r="J95" s="125">
        <v>1.1915637730112818</v>
      </c>
      <c r="K95" s="31"/>
      <c r="L95" s="106">
        <v>2.6870748299319729</v>
      </c>
      <c r="M95" s="125">
        <v>11</v>
      </c>
      <c r="N95" s="31"/>
      <c r="O95" s="31"/>
    </row>
    <row r="96" spans="2:15" x14ac:dyDescent="0.25">
      <c r="B96" s="18">
        <v>3</v>
      </c>
      <c r="C96" s="33">
        <v>4</v>
      </c>
      <c r="D96" s="18">
        <v>2</v>
      </c>
      <c r="E96" s="34">
        <v>19</v>
      </c>
      <c r="G96" s="99">
        <v>41</v>
      </c>
      <c r="H96" s="99">
        <v>11.797882281128695</v>
      </c>
      <c r="I96" s="106">
        <v>0.20211771887130503</v>
      </c>
      <c r="J96" s="125">
        <v>0.11735931507102949</v>
      </c>
      <c r="K96" s="31"/>
      <c r="L96" s="106">
        <v>2.7551020408163267</v>
      </c>
      <c r="M96" s="125">
        <v>11</v>
      </c>
      <c r="N96" s="31"/>
      <c r="O96" s="31"/>
    </row>
    <row r="97" spans="2:15" x14ac:dyDescent="0.25">
      <c r="B97" s="18">
        <v>3</v>
      </c>
      <c r="C97" s="33">
        <v>4</v>
      </c>
      <c r="D97" s="18">
        <v>2</v>
      </c>
      <c r="E97" s="34">
        <v>16</v>
      </c>
      <c r="G97" s="99">
        <v>42</v>
      </c>
      <c r="H97" s="99">
        <v>11.797882281128695</v>
      </c>
      <c r="I97" s="106">
        <v>1.202117718871305</v>
      </c>
      <c r="J97" s="125">
        <v>0.69800764084080535</v>
      </c>
      <c r="K97" s="31"/>
      <c r="L97" s="106">
        <v>2.8231292517006805</v>
      </c>
      <c r="M97" s="125">
        <v>11</v>
      </c>
      <c r="N97" s="31"/>
      <c r="O97" s="31"/>
    </row>
    <row r="98" spans="2:15" x14ac:dyDescent="0.25">
      <c r="B98" s="18">
        <v>4</v>
      </c>
      <c r="C98" s="33">
        <v>2</v>
      </c>
      <c r="D98" s="18">
        <v>2</v>
      </c>
      <c r="E98" s="34">
        <v>22</v>
      </c>
      <c r="G98" s="99">
        <v>43</v>
      </c>
      <c r="H98" s="99">
        <v>11.797882281128695</v>
      </c>
      <c r="I98" s="106">
        <v>0.20211771887130503</v>
      </c>
      <c r="J98" s="125">
        <v>0.11735931507102949</v>
      </c>
      <c r="K98" s="31"/>
      <c r="L98" s="106">
        <v>2.8911564625850339</v>
      </c>
      <c r="M98" s="125">
        <v>11</v>
      </c>
      <c r="N98" s="31"/>
      <c r="O98" s="31"/>
    </row>
    <row r="99" spans="2:15" x14ac:dyDescent="0.25">
      <c r="B99" s="18">
        <v>4</v>
      </c>
      <c r="C99" s="33">
        <v>4</v>
      </c>
      <c r="D99" s="18">
        <v>3</v>
      </c>
      <c r="E99" s="34">
        <v>22</v>
      </c>
      <c r="G99" s="99">
        <v>44</v>
      </c>
      <c r="H99" s="99">
        <v>15.83539494325005</v>
      </c>
      <c r="I99" s="106">
        <v>-0.83539494325004959</v>
      </c>
      <c r="J99" s="125">
        <v>-0.48507067515467822</v>
      </c>
      <c r="K99" s="31"/>
      <c r="L99" s="106">
        <v>2.9591836734693877</v>
      </c>
      <c r="M99" s="125">
        <v>11</v>
      </c>
      <c r="N99" s="31"/>
      <c r="O99" s="31"/>
    </row>
    <row r="100" spans="2:15" x14ac:dyDescent="0.25">
      <c r="B100" s="18">
        <v>3</v>
      </c>
      <c r="C100" s="33">
        <v>2</v>
      </c>
      <c r="D100" s="18">
        <v>2</v>
      </c>
      <c r="E100" s="34">
        <v>12</v>
      </c>
      <c r="G100" s="99">
        <v>45</v>
      </c>
      <c r="H100" s="99">
        <v>22.114927283823715</v>
      </c>
      <c r="I100" s="106">
        <v>0.88507271617628547</v>
      </c>
      <c r="J100" s="125">
        <v>0.51391599083226813</v>
      </c>
      <c r="K100" s="31"/>
      <c r="L100" s="106">
        <v>3.0272108843537415</v>
      </c>
      <c r="M100" s="125">
        <v>11</v>
      </c>
      <c r="N100" s="31"/>
      <c r="O100" s="31"/>
    </row>
    <row r="101" spans="2:15" x14ac:dyDescent="0.25">
      <c r="B101" s="18">
        <v>3</v>
      </c>
      <c r="C101" s="33">
        <v>1</v>
      </c>
      <c r="D101" s="18">
        <v>2</v>
      </c>
      <c r="E101" s="34">
        <v>13</v>
      </c>
      <c r="G101" s="99">
        <v>46</v>
      </c>
      <c r="H101" s="99">
        <v>11.797882281128695</v>
      </c>
      <c r="I101" s="106">
        <v>0.20211771887130503</v>
      </c>
      <c r="J101" s="125">
        <v>0.11735931507102949</v>
      </c>
      <c r="K101" s="31"/>
      <c r="L101" s="106">
        <v>3.0952380952380953</v>
      </c>
      <c r="M101" s="125">
        <v>11</v>
      </c>
      <c r="N101" s="31"/>
      <c r="O101" s="31"/>
    </row>
    <row r="102" spans="2:15" x14ac:dyDescent="0.25">
      <c r="B102" s="18">
        <v>3</v>
      </c>
      <c r="C102" s="33">
        <v>3</v>
      </c>
      <c r="D102" s="18">
        <v>3</v>
      </c>
      <c r="E102" s="34">
        <v>16</v>
      </c>
      <c r="G102" s="99">
        <v>47</v>
      </c>
      <c r="H102" s="99">
        <v>21.002448652189351</v>
      </c>
      <c r="I102" s="106">
        <v>-1.0024486521893508</v>
      </c>
      <c r="J102" s="125">
        <v>-0.58207013156391485</v>
      </c>
      <c r="K102" s="31"/>
      <c r="L102" s="106">
        <v>3.1632653061224492</v>
      </c>
      <c r="M102" s="125">
        <v>11</v>
      </c>
      <c r="N102" s="31"/>
      <c r="O102" s="31"/>
    </row>
    <row r="103" spans="2:15" x14ac:dyDescent="0.25">
      <c r="B103" s="18">
        <v>2</v>
      </c>
      <c r="C103" s="33">
        <v>1</v>
      </c>
      <c r="D103" s="18">
        <v>1</v>
      </c>
      <c r="E103" s="34">
        <v>12</v>
      </c>
      <c r="G103" s="99">
        <v>48</v>
      </c>
      <c r="H103" s="99">
        <v>19.889970020554987</v>
      </c>
      <c r="I103" s="106">
        <v>1.110029979445013</v>
      </c>
      <c r="J103" s="125">
        <v>0.64453704911900556</v>
      </c>
      <c r="K103" s="31"/>
      <c r="L103" s="106">
        <v>3.231292517006803</v>
      </c>
      <c r="M103" s="125">
        <v>11</v>
      </c>
      <c r="N103" s="31"/>
      <c r="O103" s="31"/>
    </row>
    <row r="104" spans="2:15" x14ac:dyDescent="0.25">
      <c r="B104" s="18">
        <v>4</v>
      </c>
      <c r="C104" s="33">
        <v>3</v>
      </c>
      <c r="D104" s="18">
        <v>3</v>
      </c>
      <c r="E104" s="34">
        <v>21</v>
      </c>
      <c r="G104" s="99">
        <v>49</v>
      </c>
      <c r="H104" s="99">
        <v>22.114927283823715</v>
      </c>
      <c r="I104" s="106">
        <v>-1.1149272838237145</v>
      </c>
      <c r="J104" s="125">
        <v>-0.64738066070728351</v>
      </c>
      <c r="K104" s="31"/>
      <c r="L104" s="106">
        <v>3.2993197278911564</v>
      </c>
      <c r="M104" s="125">
        <v>11</v>
      </c>
      <c r="N104" s="31"/>
      <c r="O104" s="31"/>
    </row>
    <row r="105" spans="2:15" x14ac:dyDescent="0.25">
      <c r="B105" s="18">
        <v>3</v>
      </c>
      <c r="C105" s="33">
        <v>3</v>
      </c>
      <c r="D105" s="18">
        <v>3</v>
      </c>
      <c r="E105" s="34">
        <v>15</v>
      </c>
      <c r="G105" s="99">
        <v>50</v>
      </c>
      <c r="H105" s="99">
        <v>17.854151274310727</v>
      </c>
      <c r="I105" s="106">
        <v>1.1458487256892731</v>
      </c>
      <c r="J105" s="125">
        <v>0.66533514415690753</v>
      </c>
      <c r="K105" s="31"/>
      <c r="L105" s="106">
        <v>3.3673469387755102</v>
      </c>
      <c r="M105" s="125">
        <v>11</v>
      </c>
      <c r="N105" s="31"/>
      <c r="O105" s="31"/>
    </row>
    <row r="106" spans="2:15" x14ac:dyDescent="0.25">
      <c r="B106" s="18">
        <v>3</v>
      </c>
      <c r="C106" s="33">
        <v>3</v>
      </c>
      <c r="D106" s="18">
        <v>1</v>
      </c>
      <c r="E106" s="34">
        <v>13</v>
      </c>
      <c r="G106" s="99">
        <v>51</v>
      </c>
      <c r="H106" s="99">
        <v>14.929117243823736</v>
      </c>
      <c r="I106" s="106">
        <v>-1.9291172438237361</v>
      </c>
      <c r="J106" s="125">
        <v>-1.1201386978398569</v>
      </c>
      <c r="K106" s="31"/>
      <c r="L106" s="106">
        <v>3.435374149659864</v>
      </c>
      <c r="M106" s="125">
        <v>11</v>
      </c>
      <c r="N106" s="31"/>
      <c r="O106" s="31"/>
    </row>
    <row r="107" spans="2:15" x14ac:dyDescent="0.25">
      <c r="B107" s="18">
        <v>3</v>
      </c>
      <c r="C107" s="33">
        <v>2</v>
      </c>
      <c r="D107" s="18">
        <v>1</v>
      </c>
      <c r="E107" s="34">
        <v>12</v>
      </c>
      <c r="G107" s="99">
        <v>52</v>
      </c>
      <c r="H107" s="99">
        <v>14.022839544397424</v>
      </c>
      <c r="I107" s="106">
        <v>-1.0228395443974243</v>
      </c>
      <c r="J107" s="125">
        <v>-0.59391006898548471</v>
      </c>
      <c r="K107" s="31"/>
      <c r="L107" s="106">
        <v>3.5034013605442178</v>
      </c>
      <c r="M107" s="125">
        <v>11</v>
      </c>
      <c r="N107" s="31"/>
      <c r="O107" s="31"/>
    </row>
    <row r="108" spans="2:15" x14ac:dyDescent="0.25">
      <c r="B108" s="18">
        <v>4</v>
      </c>
      <c r="C108" s="33">
        <v>4</v>
      </c>
      <c r="D108" s="18">
        <v>3</v>
      </c>
      <c r="E108" s="34">
        <v>22</v>
      </c>
      <c r="G108" s="99">
        <v>53</v>
      </c>
      <c r="H108" s="99">
        <v>22.114927283823715</v>
      </c>
      <c r="I108" s="106">
        <v>-1.1149272838237145</v>
      </c>
      <c r="J108" s="125">
        <v>-0.64738066070728351</v>
      </c>
      <c r="K108" s="31"/>
      <c r="L108" s="106">
        <v>3.5714285714285716</v>
      </c>
      <c r="M108" s="125">
        <v>11</v>
      </c>
      <c r="N108" s="31"/>
      <c r="O108" s="31"/>
    </row>
    <row r="109" spans="2:15" x14ac:dyDescent="0.25">
      <c r="B109" s="18">
        <v>3</v>
      </c>
      <c r="C109" s="33">
        <v>1</v>
      </c>
      <c r="D109" s="18">
        <v>1</v>
      </c>
      <c r="E109" s="34">
        <v>13</v>
      </c>
      <c r="G109" s="99">
        <v>54</v>
      </c>
      <c r="H109" s="99">
        <v>12.704159980555007</v>
      </c>
      <c r="I109" s="106">
        <v>0.29584001944499327</v>
      </c>
      <c r="J109" s="125">
        <v>0.17177901198643328</v>
      </c>
      <c r="K109" s="31"/>
      <c r="L109" s="106">
        <v>3.6394557823129254</v>
      </c>
      <c r="M109" s="125">
        <v>11</v>
      </c>
      <c r="N109" s="31"/>
      <c r="O109" s="31"/>
    </row>
    <row r="110" spans="2:15" x14ac:dyDescent="0.25">
      <c r="B110" s="18">
        <v>3</v>
      </c>
      <c r="C110" s="33">
        <v>4</v>
      </c>
      <c r="D110" s="18">
        <v>2</v>
      </c>
      <c r="E110" s="34">
        <v>18</v>
      </c>
      <c r="G110" s="99">
        <v>55</v>
      </c>
      <c r="H110" s="99">
        <v>16.0415958754581</v>
      </c>
      <c r="I110" s="106">
        <v>2.9584041245419002</v>
      </c>
      <c r="J110" s="125">
        <v>1.7177924018656539</v>
      </c>
      <c r="K110" s="31"/>
      <c r="L110" s="106">
        <v>3.7074829931972793</v>
      </c>
      <c r="M110" s="125">
        <v>11</v>
      </c>
      <c r="N110" s="31"/>
      <c r="O110" s="31"/>
    </row>
    <row r="111" spans="2:15" x14ac:dyDescent="0.25">
      <c r="B111" s="18">
        <v>3</v>
      </c>
      <c r="C111" s="33">
        <v>3</v>
      </c>
      <c r="D111" s="18">
        <v>3</v>
      </c>
      <c r="E111" s="34">
        <v>14</v>
      </c>
      <c r="G111" s="99">
        <v>56</v>
      </c>
      <c r="H111" s="99">
        <v>11.797882281128695</v>
      </c>
      <c r="I111" s="106">
        <v>0.20211771887130503</v>
      </c>
      <c r="J111" s="125">
        <v>0.11735931507102949</v>
      </c>
      <c r="K111" s="31"/>
      <c r="L111" s="106">
        <v>3.7755102040816326</v>
      </c>
      <c r="M111" s="125">
        <v>11</v>
      </c>
      <c r="N111" s="31"/>
      <c r="O111" s="31"/>
    </row>
    <row r="112" spans="2:15" x14ac:dyDescent="0.25">
      <c r="B112" s="18">
        <v>3</v>
      </c>
      <c r="C112" s="33">
        <v>4</v>
      </c>
      <c r="D112" s="18">
        <v>2</v>
      </c>
      <c r="E112" s="34">
        <v>14</v>
      </c>
      <c r="G112" s="99">
        <v>57</v>
      </c>
      <c r="H112" s="99">
        <v>22.114927283823715</v>
      </c>
      <c r="I112" s="106">
        <v>-0.11492728382371453</v>
      </c>
      <c r="J112" s="125">
        <v>-6.6732334937507687E-2</v>
      </c>
      <c r="K112" s="31"/>
      <c r="L112" s="106">
        <v>3.8435374149659864</v>
      </c>
      <c r="M112" s="125">
        <v>11</v>
      </c>
      <c r="N112" s="31"/>
      <c r="O112" s="31"/>
    </row>
    <row r="113" spans="2:15" x14ac:dyDescent="0.25">
      <c r="B113" s="18">
        <v>4</v>
      </c>
      <c r="C113" s="33">
        <v>4</v>
      </c>
      <c r="D113" s="18">
        <v>2</v>
      </c>
      <c r="E113" s="34">
        <v>21</v>
      </c>
      <c r="G113" s="99">
        <v>58</v>
      </c>
      <c r="H113" s="99">
        <v>13.61043767998132</v>
      </c>
      <c r="I113" s="106">
        <v>1.3895623200186797</v>
      </c>
      <c r="J113" s="125">
        <v>0.8068470346716119</v>
      </c>
      <c r="K113" s="31"/>
      <c r="L113" s="106">
        <v>3.9115646258503403</v>
      </c>
      <c r="M113" s="125">
        <v>11</v>
      </c>
      <c r="N113" s="31"/>
      <c r="O113" s="31"/>
    </row>
    <row r="114" spans="2:15" x14ac:dyDescent="0.25">
      <c r="B114" s="18">
        <v>3</v>
      </c>
      <c r="C114" s="33">
        <v>2</v>
      </c>
      <c r="D114" s="18">
        <v>3</v>
      </c>
      <c r="E114" s="34">
        <v>19</v>
      </c>
      <c r="G114" s="99">
        <v>59</v>
      </c>
      <c r="H114" s="99">
        <v>22.114927283823715</v>
      </c>
      <c r="I114" s="106">
        <v>-0.11492728382371453</v>
      </c>
      <c r="J114" s="125">
        <v>-6.6732334937507687E-2</v>
      </c>
      <c r="K114" s="31"/>
      <c r="L114" s="106">
        <v>3.9795918367346941</v>
      </c>
      <c r="M114" s="125">
        <v>11</v>
      </c>
      <c r="N114" s="31"/>
      <c r="O114" s="31"/>
    </row>
    <row r="115" spans="2:15" x14ac:dyDescent="0.25">
      <c r="B115" s="18">
        <v>3</v>
      </c>
      <c r="C115" s="33">
        <v>2</v>
      </c>
      <c r="D115" s="18">
        <v>2</v>
      </c>
      <c r="E115" s="34">
        <v>11</v>
      </c>
      <c r="G115" s="99">
        <v>60</v>
      </c>
      <c r="H115" s="99">
        <v>14.929117243823736</v>
      </c>
      <c r="I115" s="106">
        <v>3.0708827561762639</v>
      </c>
      <c r="J115" s="125">
        <v>1.7831029310090225</v>
      </c>
      <c r="K115" s="31"/>
      <c r="L115" s="106">
        <v>4.0476190476190483</v>
      </c>
      <c r="M115" s="125">
        <v>11</v>
      </c>
      <c r="N115" s="31"/>
      <c r="O115" s="31"/>
    </row>
    <row r="116" spans="2:15" x14ac:dyDescent="0.25">
      <c r="B116" s="18">
        <v>3</v>
      </c>
      <c r="C116" s="33">
        <v>1</v>
      </c>
      <c r="D116" s="18">
        <v>2</v>
      </c>
      <c r="E116" s="34">
        <v>11</v>
      </c>
      <c r="G116" s="99">
        <v>61</v>
      </c>
      <c r="H116" s="99">
        <v>22.114927283823715</v>
      </c>
      <c r="I116" s="106">
        <v>-0.11492728382371453</v>
      </c>
      <c r="J116" s="125">
        <v>-6.6732334937507687E-2</v>
      </c>
      <c r="K116" s="31"/>
      <c r="L116" s="106">
        <v>4.1156462585034017</v>
      </c>
      <c r="M116" s="125">
        <v>11</v>
      </c>
      <c r="N116" s="31"/>
      <c r="O116" s="31"/>
    </row>
    <row r="117" spans="2:15" x14ac:dyDescent="0.25">
      <c r="B117" s="18">
        <v>3</v>
      </c>
      <c r="C117" s="33">
        <v>4</v>
      </c>
      <c r="D117" s="18">
        <v>3</v>
      </c>
      <c r="E117" s="34">
        <v>15</v>
      </c>
      <c r="G117" s="99">
        <v>62</v>
      </c>
      <c r="H117" s="99">
        <v>6.6308285721893911</v>
      </c>
      <c r="I117" s="106">
        <v>4.3691714278106089</v>
      </c>
      <c r="J117" s="126">
        <v>2.536952074559371</v>
      </c>
      <c r="K117" s="31"/>
      <c r="L117" s="106">
        <v>4.183673469387756</v>
      </c>
      <c r="M117" s="125">
        <v>11</v>
      </c>
      <c r="N117" s="31"/>
      <c r="O117" s="31"/>
    </row>
    <row r="118" spans="2:15" x14ac:dyDescent="0.25">
      <c r="B118" s="18">
        <v>4</v>
      </c>
      <c r="C118" s="33">
        <v>4</v>
      </c>
      <c r="D118" s="18">
        <v>2</v>
      </c>
      <c r="E118" s="34">
        <v>20</v>
      </c>
      <c r="G118" s="99">
        <v>63</v>
      </c>
      <c r="H118" s="99">
        <v>14.929117243823736</v>
      </c>
      <c r="I118" s="106">
        <v>-2.9291172438237361</v>
      </c>
      <c r="J118" s="125">
        <v>-1.7007870236096327</v>
      </c>
      <c r="K118" s="31"/>
      <c r="L118" s="106">
        <v>4.2517006802721093</v>
      </c>
      <c r="M118" s="125">
        <v>11</v>
      </c>
      <c r="N118" s="31"/>
      <c r="O118" s="31"/>
    </row>
    <row r="119" spans="2:15" x14ac:dyDescent="0.25">
      <c r="B119" s="18">
        <v>4</v>
      </c>
      <c r="C119" s="33">
        <v>4</v>
      </c>
      <c r="D119" s="18">
        <v>4</v>
      </c>
      <c r="E119" s="34">
        <v>24</v>
      </c>
      <c r="G119" s="99">
        <v>64</v>
      </c>
      <c r="H119" s="99">
        <v>7.5371062716157038</v>
      </c>
      <c r="I119" s="130">
        <v>3.4628937283842962</v>
      </c>
      <c r="J119" s="126">
        <v>2.0107234457049987</v>
      </c>
      <c r="K119" s="31"/>
      <c r="L119" s="106">
        <v>4.3197278911564636</v>
      </c>
      <c r="M119" s="125">
        <v>11</v>
      </c>
      <c r="N119" s="31"/>
      <c r="O119" s="31"/>
    </row>
    <row r="120" spans="2:15" x14ac:dyDescent="0.25">
      <c r="B120" s="18">
        <v>3</v>
      </c>
      <c r="C120" s="33">
        <v>1</v>
      </c>
      <c r="D120" s="18">
        <v>4</v>
      </c>
      <c r="E120" s="34">
        <v>12</v>
      </c>
      <c r="G120" s="99">
        <v>65</v>
      </c>
      <c r="H120" s="99">
        <v>15.83539494325005</v>
      </c>
      <c r="I120" s="106">
        <v>-2.8353949432500496</v>
      </c>
      <c r="J120" s="125">
        <v>-1.64636732669423</v>
      </c>
      <c r="K120" s="31"/>
      <c r="L120" s="106">
        <v>4.387755102040817</v>
      </c>
      <c r="M120" s="125">
        <v>11</v>
      </c>
      <c r="N120" s="31"/>
      <c r="O120" s="31"/>
    </row>
    <row r="121" spans="2:15" x14ac:dyDescent="0.25">
      <c r="B121" s="18">
        <v>2</v>
      </c>
      <c r="C121" s="33">
        <v>2</v>
      </c>
      <c r="D121" s="18">
        <v>1</v>
      </c>
      <c r="E121" s="34">
        <v>12</v>
      </c>
      <c r="G121" s="99">
        <v>66</v>
      </c>
      <c r="H121" s="99">
        <v>14.022839544397424</v>
      </c>
      <c r="I121" s="106">
        <v>-2.2839544397424305E-2</v>
      </c>
      <c r="J121" s="125">
        <v>-1.3261743215708888E-2</v>
      </c>
      <c r="K121" s="31"/>
      <c r="L121" s="106">
        <v>4.4557823129251704</v>
      </c>
      <c r="M121" s="125">
        <v>11</v>
      </c>
      <c r="N121" s="31"/>
      <c r="O121" s="31"/>
    </row>
    <row r="122" spans="2:15" x14ac:dyDescent="0.25">
      <c r="B122" s="18">
        <v>3</v>
      </c>
      <c r="C122" s="33">
        <v>2</v>
      </c>
      <c r="D122" s="18">
        <v>2</v>
      </c>
      <c r="E122" s="34">
        <v>15</v>
      </c>
      <c r="G122" s="99">
        <v>67</v>
      </c>
      <c r="H122" s="99">
        <v>13.816638612189371</v>
      </c>
      <c r="I122" s="106">
        <v>-0.81663861218937051</v>
      </c>
      <c r="J122" s="125">
        <v>-0.47417984292671128</v>
      </c>
      <c r="K122" s="31"/>
      <c r="L122" s="106">
        <v>4.5238095238095246</v>
      </c>
      <c r="M122" s="125">
        <v>11</v>
      </c>
      <c r="N122" s="31"/>
      <c r="O122" s="31"/>
    </row>
    <row r="123" spans="2:15" x14ac:dyDescent="0.25">
      <c r="B123" s="18">
        <v>3</v>
      </c>
      <c r="C123" s="33">
        <v>1</v>
      </c>
      <c r="D123" s="18">
        <v>3</v>
      </c>
      <c r="E123" s="34">
        <v>12</v>
      </c>
      <c r="G123" s="99">
        <v>68</v>
      </c>
      <c r="H123" s="99">
        <v>14.722916311615684</v>
      </c>
      <c r="I123" s="106">
        <v>2.277083688384316</v>
      </c>
      <c r="J123" s="125">
        <v>1.3221848312980191</v>
      </c>
      <c r="K123" s="31"/>
      <c r="L123" s="106">
        <v>4.591836734693878</v>
      </c>
      <c r="M123" s="125">
        <v>11</v>
      </c>
      <c r="N123" s="31"/>
      <c r="O123" s="31"/>
    </row>
    <row r="124" spans="2:15" x14ac:dyDescent="0.25">
      <c r="B124" s="18">
        <v>3</v>
      </c>
      <c r="C124" s="33">
        <v>1</v>
      </c>
      <c r="D124" s="18">
        <v>2</v>
      </c>
      <c r="E124" s="34">
        <v>12</v>
      </c>
      <c r="G124" s="99">
        <v>69</v>
      </c>
      <c r="H124" s="99">
        <v>12.704159980555007</v>
      </c>
      <c r="I124" s="106">
        <v>0.29584001944499327</v>
      </c>
      <c r="J124" s="125">
        <v>0.17177901198643328</v>
      </c>
      <c r="K124" s="31"/>
      <c r="L124" s="106">
        <v>4.6598639455782322</v>
      </c>
      <c r="M124" s="125">
        <v>11</v>
      </c>
      <c r="N124" s="31"/>
      <c r="O124" s="31"/>
    </row>
    <row r="125" spans="2:15" x14ac:dyDescent="0.25">
      <c r="B125" s="18">
        <v>3</v>
      </c>
      <c r="C125" s="33">
        <v>4</v>
      </c>
      <c r="D125" s="18">
        <v>1</v>
      </c>
      <c r="E125" s="34">
        <v>14</v>
      </c>
      <c r="G125" s="99">
        <v>70</v>
      </c>
      <c r="H125" s="99">
        <v>14.929117243823736</v>
      </c>
      <c r="I125" s="106">
        <v>2.0708827561762639</v>
      </c>
      <c r="J125" s="125">
        <v>1.2024546052392466</v>
      </c>
      <c r="K125" s="31"/>
      <c r="L125" s="106">
        <v>4.7278911564625856</v>
      </c>
      <c r="M125" s="125">
        <v>11</v>
      </c>
      <c r="N125" s="31"/>
      <c r="O125" s="31"/>
    </row>
    <row r="126" spans="2:15" x14ac:dyDescent="0.25">
      <c r="B126" s="18">
        <v>4</v>
      </c>
      <c r="C126" s="33">
        <v>4</v>
      </c>
      <c r="D126" s="18">
        <v>3</v>
      </c>
      <c r="E126" s="34">
        <v>22</v>
      </c>
      <c r="G126" s="99">
        <v>71</v>
      </c>
      <c r="H126" s="99">
        <v>12.704159980555007</v>
      </c>
      <c r="I126" s="106">
        <v>-1.7041599805550067</v>
      </c>
      <c r="J126" s="125">
        <v>-0.98951763955311844</v>
      </c>
      <c r="K126" s="31"/>
      <c r="L126" s="106">
        <v>4.7959183673469399</v>
      </c>
      <c r="M126" s="125">
        <v>11</v>
      </c>
      <c r="N126" s="31"/>
      <c r="O126" s="31"/>
    </row>
    <row r="127" spans="2:15" x14ac:dyDescent="0.25">
      <c r="B127" s="18">
        <v>3</v>
      </c>
      <c r="C127" s="33">
        <v>1</v>
      </c>
      <c r="D127" s="18">
        <v>1</v>
      </c>
      <c r="E127" s="34">
        <v>12</v>
      </c>
      <c r="G127" s="99">
        <v>72</v>
      </c>
      <c r="H127" s="99">
        <v>22.114927283823715</v>
      </c>
      <c r="I127" s="106">
        <v>0.88507271617628547</v>
      </c>
      <c r="J127" s="125">
        <v>0.51391599083226813</v>
      </c>
      <c r="K127" s="31"/>
      <c r="L127" s="106">
        <v>4.8639455782312933</v>
      </c>
      <c r="M127" s="125">
        <v>11</v>
      </c>
      <c r="N127" s="31"/>
      <c r="O127" s="31"/>
    </row>
    <row r="128" spans="2:15" x14ac:dyDescent="0.25">
      <c r="B128" s="18">
        <v>4</v>
      </c>
      <c r="C128" s="33">
        <v>4</v>
      </c>
      <c r="D128" s="18">
        <v>1</v>
      </c>
      <c r="E128" s="34">
        <v>25</v>
      </c>
      <c r="G128" s="99">
        <v>73</v>
      </c>
      <c r="H128" s="99">
        <v>14.722916311615684</v>
      </c>
      <c r="I128" s="106">
        <v>2.277083688384316</v>
      </c>
      <c r="J128" s="125">
        <v>1.3221848312980191</v>
      </c>
      <c r="K128" s="31"/>
      <c r="L128" s="106">
        <v>4.9319727891156466</v>
      </c>
      <c r="M128" s="125">
        <v>11</v>
      </c>
      <c r="N128" s="31"/>
      <c r="O128" s="31"/>
    </row>
    <row r="129" spans="2:15" x14ac:dyDescent="0.25">
      <c r="B129" s="18">
        <v>3</v>
      </c>
      <c r="C129" s="33">
        <v>2</v>
      </c>
      <c r="D129" s="18">
        <v>1</v>
      </c>
      <c r="E129" s="34">
        <v>13</v>
      </c>
      <c r="G129" s="99">
        <v>74</v>
      </c>
      <c r="H129" s="99">
        <v>14.722916311615684</v>
      </c>
      <c r="I129" s="106">
        <v>2.277083688384316</v>
      </c>
      <c r="J129" s="125">
        <v>1.3221848312980191</v>
      </c>
      <c r="K129" s="31"/>
      <c r="L129" s="106">
        <v>5.0000000000000009</v>
      </c>
      <c r="M129" s="125">
        <v>11</v>
      </c>
      <c r="N129" s="31"/>
      <c r="O129" s="31"/>
    </row>
    <row r="130" spans="2:15" x14ac:dyDescent="0.25">
      <c r="B130" s="18">
        <v>3</v>
      </c>
      <c r="C130" s="33">
        <v>3</v>
      </c>
      <c r="D130" s="18">
        <v>3</v>
      </c>
      <c r="E130" s="34">
        <v>18</v>
      </c>
      <c r="G130" s="99">
        <v>75</v>
      </c>
      <c r="H130" s="99">
        <v>14.516715379407632</v>
      </c>
      <c r="I130" s="106">
        <v>-2.516715379407632</v>
      </c>
      <c r="J130" s="125">
        <v>-1.4613265714920878</v>
      </c>
      <c r="K130" s="31"/>
      <c r="L130" s="106">
        <v>5.0680272108843543</v>
      </c>
      <c r="M130" s="125">
        <v>11</v>
      </c>
      <c r="N130" s="31"/>
      <c r="O130" s="31"/>
    </row>
    <row r="131" spans="2:15" x14ac:dyDescent="0.25">
      <c r="B131" s="18">
        <v>3</v>
      </c>
      <c r="C131" s="33">
        <v>3</v>
      </c>
      <c r="D131" s="18">
        <v>1</v>
      </c>
      <c r="E131" s="34">
        <v>13</v>
      </c>
      <c r="G131" s="99">
        <v>76</v>
      </c>
      <c r="H131" s="99">
        <v>22.114927283823715</v>
      </c>
      <c r="I131" s="106">
        <v>0.88507271617628547</v>
      </c>
      <c r="J131" s="125">
        <v>0.51391599083226813</v>
      </c>
      <c r="K131" s="31"/>
      <c r="L131" s="106">
        <v>5.1360544217687085</v>
      </c>
      <c r="M131" s="125">
        <v>11</v>
      </c>
      <c r="N131" s="31"/>
      <c r="O131" s="31"/>
    </row>
    <row r="132" spans="2:15" x14ac:dyDescent="0.25">
      <c r="B132" s="18">
        <v>3</v>
      </c>
      <c r="C132" s="33">
        <v>3</v>
      </c>
      <c r="D132" s="18">
        <v>1</v>
      </c>
      <c r="E132" s="34">
        <v>18</v>
      </c>
      <c r="G132" s="99">
        <v>77</v>
      </c>
      <c r="H132" s="99">
        <v>12.704159980555007</v>
      </c>
      <c r="I132" s="106">
        <v>1.2958400194449933</v>
      </c>
      <c r="J132" s="125">
        <v>0.75242733775620918</v>
      </c>
      <c r="K132" s="31"/>
      <c r="L132" s="106">
        <v>5.2040816326530619</v>
      </c>
      <c r="M132" s="125">
        <v>11</v>
      </c>
      <c r="N132" s="31"/>
      <c r="O132" s="31"/>
    </row>
    <row r="133" spans="2:15" x14ac:dyDescent="0.25">
      <c r="B133" s="18">
        <v>3</v>
      </c>
      <c r="C133" s="33">
        <v>3</v>
      </c>
      <c r="D133" s="18">
        <v>2</v>
      </c>
      <c r="E133" s="34">
        <v>19</v>
      </c>
      <c r="G133" s="99">
        <v>78</v>
      </c>
      <c r="H133" s="99">
        <v>11.797882281128695</v>
      </c>
      <c r="I133" s="106">
        <v>2.202117718871305</v>
      </c>
      <c r="J133" s="125">
        <v>1.2786559666105812</v>
      </c>
      <c r="K133" s="31"/>
      <c r="L133" s="106">
        <v>5.2721088435374153</v>
      </c>
      <c r="M133" s="125">
        <v>11</v>
      </c>
      <c r="N133" s="31"/>
      <c r="O133" s="31"/>
    </row>
    <row r="134" spans="2:15" x14ac:dyDescent="0.25">
      <c r="B134" s="18">
        <v>3</v>
      </c>
      <c r="C134" s="33">
        <v>1</v>
      </c>
      <c r="D134" s="18">
        <v>1</v>
      </c>
      <c r="E134" s="34">
        <v>12</v>
      </c>
      <c r="G134" s="99">
        <v>79</v>
      </c>
      <c r="H134" s="99">
        <v>15.83539494325005</v>
      </c>
      <c r="I134" s="106">
        <v>-2.8353949432500496</v>
      </c>
      <c r="J134" s="125">
        <v>-1.64636732669423</v>
      </c>
      <c r="K134" s="31"/>
      <c r="L134" s="106">
        <v>5.3401360544217695</v>
      </c>
      <c r="M134" s="125">
        <v>11</v>
      </c>
      <c r="N134" s="31"/>
      <c r="O134" s="31"/>
    </row>
    <row r="135" spans="2:15" x14ac:dyDescent="0.25">
      <c r="B135" s="18">
        <v>3</v>
      </c>
      <c r="C135" s="33">
        <v>3</v>
      </c>
      <c r="D135" s="18">
        <v>3</v>
      </c>
      <c r="E135" s="34">
        <v>19</v>
      </c>
      <c r="G135" s="99">
        <v>80</v>
      </c>
      <c r="H135" s="99">
        <v>19.889970020554987</v>
      </c>
      <c r="I135" s="106">
        <v>2.110029979445013</v>
      </c>
      <c r="J135" s="125">
        <v>1.2251853748887813</v>
      </c>
      <c r="K135" s="31"/>
      <c r="L135" s="106">
        <v>5.4081632653061229</v>
      </c>
      <c r="M135" s="125">
        <v>11</v>
      </c>
      <c r="N135" s="31"/>
      <c r="O135" s="31"/>
    </row>
    <row r="136" spans="2:15" x14ac:dyDescent="0.25">
      <c r="B136" s="18">
        <v>3</v>
      </c>
      <c r="C136" s="33">
        <v>4</v>
      </c>
      <c r="D136" s="18">
        <v>1</v>
      </c>
      <c r="E136" s="34">
        <v>14</v>
      </c>
      <c r="G136" s="99">
        <v>81</v>
      </c>
      <c r="H136" s="99">
        <v>12.704159980555007</v>
      </c>
      <c r="I136" s="106">
        <v>-0.70415998055500673</v>
      </c>
      <c r="J136" s="125">
        <v>-0.40886931378334257</v>
      </c>
      <c r="K136" s="31"/>
      <c r="L136" s="106">
        <v>5.4761904761904772</v>
      </c>
      <c r="M136" s="125">
        <v>11</v>
      </c>
      <c r="N136" s="31"/>
      <c r="O136" s="31"/>
    </row>
    <row r="137" spans="2:15" x14ac:dyDescent="0.25">
      <c r="B137" s="18">
        <v>3</v>
      </c>
      <c r="C137" s="33">
        <v>1</v>
      </c>
      <c r="D137" s="18">
        <v>2</v>
      </c>
      <c r="E137" s="34">
        <v>14</v>
      </c>
      <c r="G137" s="99">
        <v>82</v>
      </c>
      <c r="H137" s="99">
        <v>14.929117243823736</v>
      </c>
      <c r="I137" s="106">
        <v>3.0708827561762639</v>
      </c>
      <c r="J137" s="125">
        <v>1.7831029310090225</v>
      </c>
      <c r="K137" s="31"/>
      <c r="L137" s="106">
        <v>5.5442176870748305</v>
      </c>
      <c r="M137" s="125">
        <v>11</v>
      </c>
      <c r="N137" s="31"/>
      <c r="O137" s="31"/>
    </row>
    <row r="138" spans="2:15" x14ac:dyDescent="0.25">
      <c r="B138" s="18">
        <v>3</v>
      </c>
      <c r="C138" s="33">
        <v>3</v>
      </c>
      <c r="D138" s="18">
        <v>4</v>
      </c>
      <c r="E138" s="34">
        <v>12</v>
      </c>
      <c r="G138" s="99">
        <v>83</v>
      </c>
      <c r="H138" s="99">
        <v>16.0415958754581</v>
      </c>
      <c r="I138" s="106">
        <v>-2.0415958754580998</v>
      </c>
      <c r="J138" s="125">
        <v>-1.1854492269832255</v>
      </c>
      <c r="K138" s="31"/>
      <c r="L138" s="106">
        <v>5.6122448979591848</v>
      </c>
      <c r="M138" s="125">
        <v>11</v>
      </c>
      <c r="N138" s="31"/>
      <c r="O138" s="31"/>
    </row>
    <row r="139" spans="2:15" x14ac:dyDescent="0.25">
      <c r="B139" s="18">
        <v>3</v>
      </c>
      <c r="C139" s="33">
        <v>1</v>
      </c>
      <c r="D139" s="18">
        <v>1</v>
      </c>
      <c r="E139" s="34">
        <v>11</v>
      </c>
      <c r="G139" s="99">
        <v>84</v>
      </c>
      <c r="H139" s="99">
        <v>11.797882281128695</v>
      </c>
      <c r="I139" s="106">
        <v>0.20211771887130503</v>
      </c>
      <c r="J139" s="125">
        <v>0.11735931507102949</v>
      </c>
      <c r="K139" s="31"/>
      <c r="L139" s="106">
        <v>5.6802721088435382</v>
      </c>
      <c r="M139" s="125">
        <v>11</v>
      </c>
      <c r="N139" s="31"/>
      <c r="O139" s="31"/>
    </row>
    <row r="140" spans="2:15" x14ac:dyDescent="0.25">
      <c r="B140" s="18">
        <v>3</v>
      </c>
      <c r="C140" s="33">
        <v>1</v>
      </c>
      <c r="D140" s="18">
        <v>1</v>
      </c>
      <c r="E140" s="34">
        <v>11</v>
      </c>
      <c r="G140" s="99">
        <v>85</v>
      </c>
      <c r="H140" s="99">
        <v>14.722916311615684</v>
      </c>
      <c r="I140" s="106">
        <v>0.27708368838431596</v>
      </c>
      <c r="J140" s="125">
        <v>0.16088817975846736</v>
      </c>
      <c r="K140" s="31"/>
      <c r="L140" s="106">
        <v>5.7482993197278915</v>
      </c>
      <c r="M140" s="125">
        <v>11</v>
      </c>
      <c r="N140" s="31"/>
      <c r="O140" s="31"/>
    </row>
    <row r="141" spans="2:15" x14ac:dyDescent="0.25">
      <c r="B141" s="18">
        <v>3</v>
      </c>
      <c r="C141" s="33">
        <v>3</v>
      </c>
      <c r="D141" s="18">
        <v>3</v>
      </c>
      <c r="E141" s="34">
        <v>13</v>
      </c>
      <c r="G141" s="99">
        <v>86</v>
      </c>
      <c r="H141" s="99">
        <v>6.6308285721893911</v>
      </c>
      <c r="I141" s="130">
        <v>4.3691714278106089</v>
      </c>
      <c r="J141" s="126">
        <v>2.536952074559371</v>
      </c>
      <c r="K141" s="31"/>
      <c r="L141" s="106">
        <v>5.8163265306122458</v>
      </c>
      <c r="M141" s="125">
        <v>11</v>
      </c>
      <c r="N141" s="31"/>
      <c r="O141" s="31"/>
    </row>
    <row r="142" spans="2:15" x14ac:dyDescent="0.25">
      <c r="B142" s="18">
        <v>4</v>
      </c>
      <c r="C142" s="33">
        <v>4</v>
      </c>
      <c r="D142" s="18">
        <v>3</v>
      </c>
      <c r="E142" s="34">
        <v>23</v>
      </c>
      <c r="G142" s="99">
        <v>87</v>
      </c>
      <c r="H142" s="99">
        <v>11.797882281128695</v>
      </c>
      <c r="I142" s="106">
        <v>1.202117718871305</v>
      </c>
      <c r="J142" s="125">
        <v>0.69800764084080535</v>
      </c>
      <c r="K142" s="31"/>
      <c r="L142" s="106">
        <v>5.8843537414965992</v>
      </c>
      <c r="M142" s="125">
        <v>11</v>
      </c>
      <c r="N142" s="31"/>
      <c r="O142" s="31"/>
    </row>
    <row r="143" spans="2:15" x14ac:dyDescent="0.25">
      <c r="B143" s="18">
        <v>4</v>
      </c>
      <c r="C143" s="33">
        <v>2</v>
      </c>
      <c r="D143" s="18">
        <v>3</v>
      </c>
      <c r="E143" s="34">
        <v>20</v>
      </c>
      <c r="G143" s="99">
        <v>88</v>
      </c>
      <c r="H143" s="99">
        <v>22.114927283823715</v>
      </c>
      <c r="I143" s="106">
        <v>0.88507271617628547</v>
      </c>
      <c r="J143" s="125">
        <v>0.51391599083226813</v>
      </c>
      <c r="K143" s="31"/>
      <c r="L143" s="106">
        <v>5.9523809523809534</v>
      </c>
      <c r="M143" s="125">
        <v>11</v>
      </c>
      <c r="N143" s="31"/>
      <c r="O143" s="31"/>
    </row>
    <row r="144" spans="2:15" x14ac:dyDescent="0.25">
      <c r="B144" s="18">
        <v>3</v>
      </c>
      <c r="C144" s="33">
        <v>4</v>
      </c>
      <c r="D144" s="18">
        <v>1</v>
      </c>
      <c r="E144" s="34">
        <v>15</v>
      </c>
      <c r="G144" s="99">
        <v>89</v>
      </c>
      <c r="H144" s="99">
        <v>16.0415958754581</v>
      </c>
      <c r="I144" s="106">
        <v>2.9584041245419002</v>
      </c>
      <c r="J144" s="125">
        <v>1.7177924018656539</v>
      </c>
      <c r="K144" s="31"/>
      <c r="L144" s="106">
        <v>6.0204081632653068</v>
      </c>
      <c r="M144" s="125">
        <v>11</v>
      </c>
      <c r="N144" s="31"/>
      <c r="O144" s="31"/>
    </row>
    <row r="145" spans="2:15" x14ac:dyDescent="0.25">
      <c r="B145" s="18">
        <v>3</v>
      </c>
      <c r="C145" s="33">
        <v>3</v>
      </c>
      <c r="D145" s="18">
        <v>2</v>
      </c>
      <c r="E145" s="34">
        <v>14</v>
      </c>
      <c r="G145" s="99">
        <v>90</v>
      </c>
      <c r="H145" s="99">
        <v>16.0415958754581</v>
      </c>
      <c r="I145" s="106">
        <v>-4.159587545809984E-2</v>
      </c>
      <c r="J145" s="125">
        <v>-2.4152575443673781E-2</v>
      </c>
      <c r="K145" s="31"/>
      <c r="L145" s="106">
        <v>6.0884353741496611</v>
      </c>
      <c r="M145" s="125">
        <v>11</v>
      </c>
      <c r="N145" s="31"/>
      <c r="O145" s="31"/>
    </row>
    <row r="146" spans="2:15" x14ac:dyDescent="0.25">
      <c r="B146" s="18">
        <v>3</v>
      </c>
      <c r="C146" s="33">
        <v>3</v>
      </c>
      <c r="D146" s="18">
        <v>2</v>
      </c>
      <c r="E146" s="34">
        <v>18</v>
      </c>
      <c r="G146" s="99">
        <v>91</v>
      </c>
      <c r="H146" s="99">
        <v>18.983692321128675</v>
      </c>
      <c r="I146" s="106">
        <v>3.0163076788713248</v>
      </c>
      <c r="J146" s="125">
        <v>1.7514140037431534</v>
      </c>
      <c r="K146" s="31"/>
      <c r="L146" s="106">
        <v>6.1564625850340144</v>
      </c>
      <c r="M146" s="125">
        <v>11</v>
      </c>
      <c r="N146" s="31"/>
      <c r="O146" s="31"/>
    </row>
    <row r="147" spans="2:15" x14ac:dyDescent="0.25">
      <c r="B147" s="18">
        <v>3</v>
      </c>
      <c r="C147" s="33">
        <v>4</v>
      </c>
      <c r="D147" s="18">
        <v>3</v>
      </c>
      <c r="E147" s="34">
        <v>19</v>
      </c>
      <c r="G147" s="99">
        <v>92</v>
      </c>
      <c r="H147" s="99">
        <v>22.114927283823715</v>
      </c>
      <c r="I147" s="106">
        <v>-0.11492728382371453</v>
      </c>
      <c r="J147" s="125">
        <v>-6.6732334937507687E-2</v>
      </c>
      <c r="K147" s="31"/>
      <c r="L147" s="106">
        <v>6.2244897959183678</v>
      </c>
      <c r="M147" s="125">
        <v>11</v>
      </c>
      <c r="N147" s="31"/>
      <c r="O147" s="31"/>
    </row>
    <row r="148" spans="2:15" x14ac:dyDescent="0.25">
      <c r="B148" s="18">
        <v>4</v>
      </c>
      <c r="C148" s="33">
        <v>4</v>
      </c>
      <c r="D148" s="18">
        <v>3</v>
      </c>
      <c r="E148" s="34">
        <v>22</v>
      </c>
      <c r="G148" s="99">
        <v>93</v>
      </c>
      <c r="H148" s="99">
        <v>13.816638612189371</v>
      </c>
      <c r="I148" s="106">
        <v>-1.8166386121893705</v>
      </c>
      <c r="J148" s="125">
        <v>-1.0548281686964871</v>
      </c>
      <c r="K148" s="31"/>
      <c r="L148" s="106">
        <v>6.2925170068027221</v>
      </c>
      <c r="M148" s="125">
        <v>11</v>
      </c>
      <c r="N148" s="31"/>
      <c r="O148" s="31"/>
    </row>
    <row r="149" spans="2:15" x14ac:dyDescent="0.25">
      <c r="B149" s="18">
        <v>3</v>
      </c>
      <c r="C149" s="33">
        <v>1</v>
      </c>
      <c r="D149" s="18">
        <v>1</v>
      </c>
      <c r="E149" s="34">
        <v>13</v>
      </c>
      <c r="G149" s="99">
        <v>94</v>
      </c>
      <c r="H149" s="99">
        <v>12.704159980555007</v>
      </c>
      <c r="I149" s="106">
        <v>0.29584001944499327</v>
      </c>
      <c r="J149" s="125">
        <v>0.17177901198643328</v>
      </c>
      <c r="K149" s="31"/>
      <c r="L149" s="106">
        <v>6.3605442176870755</v>
      </c>
      <c r="M149" s="125">
        <v>11</v>
      </c>
      <c r="N149" s="31"/>
      <c r="O149" s="31"/>
    </row>
    <row r="150" spans="2:15" x14ac:dyDescent="0.25">
      <c r="B150" s="18">
        <v>4</v>
      </c>
      <c r="C150" s="33">
        <v>3</v>
      </c>
      <c r="D150" s="18">
        <v>3</v>
      </c>
      <c r="E150" s="34">
        <v>20</v>
      </c>
      <c r="G150" s="99">
        <v>95</v>
      </c>
      <c r="H150" s="99">
        <v>15.83539494325005</v>
      </c>
      <c r="I150" s="106">
        <v>0.16460505674995041</v>
      </c>
      <c r="J150" s="125">
        <v>9.5577650615097653E-2</v>
      </c>
      <c r="K150" s="31"/>
      <c r="L150" s="106">
        <v>6.4285714285714297</v>
      </c>
      <c r="M150" s="125">
        <v>11</v>
      </c>
      <c r="N150" s="31"/>
      <c r="O150" s="31"/>
    </row>
    <row r="151" spans="2:15" x14ac:dyDescent="0.25">
      <c r="B151" s="18">
        <v>3</v>
      </c>
      <c r="C151" s="33">
        <v>3</v>
      </c>
      <c r="D151" s="18">
        <v>2</v>
      </c>
      <c r="E151" s="34">
        <v>14</v>
      </c>
      <c r="G151" s="99">
        <v>96</v>
      </c>
      <c r="H151" s="99">
        <v>6.6308285721893911</v>
      </c>
      <c r="I151" s="106">
        <v>5.3691714278106089</v>
      </c>
      <c r="J151" s="125">
        <v>3.1176004003291471</v>
      </c>
      <c r="K151" s="31"/>
      <c r="L151" s="106">
        <v>6.4965986394557831</v>
      </c>
      <c r="M151" s="125">
        <v>11</v>
      </c>
      <c r="N151" s="31"/>
      <c r="O151" s="31"/>
    </row>
    <row r="152" spans="2:15" x14ac:dyDescent="0.25">
      <c r="B152" s="18">
        <v>3</v>
      </c>
      <c r="C152" s="33">
        <v>4</v>
      </c>
      <c r="D152" s="18">
        <v>2</v>
      </c>
      <c r="E152" s="34">
        <v>17</v>
      </c>
      <c r="G152" s="99">
        <v>97</v>
      </c>
      <c r="H152" s="99">
        <v>21.002448652189351</v>
      </c>
      <c r="I152" s="106">
        <v>-2.4486521893507529E-3</v>
      </c>
      <c r="J152" s="125">
        <v>-1.4218057941390108E-3</v>
      </c>
      <c r="K152" s="31"/>
      <c r="L152" s="106">
        <v>6.5646258503401365</v>
      </c>
      <c r="M152" s="125">
        <v>11</v>
      </c>
      <c r="N152" s="31"/>
      <c r="O152" s="31"/>
    </row>
    <row r="153" spans="2:15" x14ac:dyDescent="0.25">
      <c r="B153" s="18">
        <v>3</v>
      </c>
      <c r="C153" s="33">
        <v>1</v>
      </c>
      <c r="D153" s="18">
        <v>3</v>
      </c>
      <c r="E153" s="34">
        <v>14</v>
      </c>
      <c r="G153" s="99">
        <v>98</v>
      </c>
      <c r="H153" s="99">
        <v>15.83539494325005</v>
      </c>
      <c r="I153" s="106">
        <v>-0.83539494325004959</v>
      </c>
      <c r="J153" s="125">
        <v>-0.48507067515467822</v>
      </c>
      <c r="K153" s="31"/>
      <c r="L153" s="106">
        <v>6.6326530612244907</v>
      </c>
      <c r="M153" s="125">
        <v>11</v>
      </c>
      <c r="N153" s="31"/>
      <c r="O153" s="31"/>
    </row>
    <row r="154" spans="2:15" x14ac:dyDescent="0.25">
      <c r="B154" s="18">
        <v>3</v>
      </c>
      <c r="C154" s="33">
        <v>1</v>
      </c>
      <c r="D154" s="18">
        <v>2</v>
      </c>
      <c r="E154" s="34">
        <v>13</v>
      </c>
      <c r="G154" s="99">
        <v>99</v>
      </c>
      <c r="H154" s="99">
        <v>14.022839544397424</v>
      </c>
      <c r="I154" s="106">
        <v>-1.0228395443974243</v>
      </c>
      <c r="J154" s="125">
        <v>-0.59391006898548471</v>
      </c>
      <c r="K154" s="31"/>
      <c r="L154" s="106">
        <v>6.7006802721088441</v>
      </c>
      <c r="M154" s="125">
        <v>11</v>
      </c>
      <c r="N154" s="31"/>
      <c r="O154" s="31"/>
    </row>
    <row r="155" spans="2:15" x14ac:dyDescent="0.25">
      <c r="B155" s="18">
        <v>3</v>
      </c>
      <c r="C155" s="33">
        <v>1</v>
      </c>
      <c r="D155" s="18">
        <v>2</v>
      </c>
      <c r="E155" s="34">
        <v>13</v>
      </c>
      <c r="G155" s="99">
        <v>100</v>
      </c>
      <c r="H155" s="99">
        <v>12.910360912763059</v>
      </c>
      <c r="I155" s="106">
        <v>-0.91036091276305875</v>
      </c>
      <c r="J155" s="125">
        <v>-0.52859953984211505</v>
      </c>
      <c r="K155" s="31"/>
      <c r="L155" s="106">
        <v>6.7687074829931984</v>
      </c>
      <c r="M155" s="125">
        <v>11</v>
      </c>
      <c r="N155" s="31"/>
      <c r="O155" s="31"/>
    </row>
    <row r="156" spans="2:15" x14ac:dyDescent="0.25">
      <c r="B156" s="18">
        <v>4</v>
      </c>
      <c r="C156" s="33">
        <v>1</v>
      </c>
      <c r="D156" s="18">
        <v>3</v>
      </c>
      <c r="E156" s="34">
        <v>21</v>
      </c>
      <c r="G156" s="99">
        <v>101</v>
      </c>
      <c r="H156" s="99">
        <v>22.114927283823715</v>
      </c>
      <c r="I156" s="106">
        <v>-0.11492728382371453</v>
      </c>
      <c r="J156" s="125">
        <v>-6.6732334937507687E-2</v>
      </c>
      <c r="K156" s="31"/>
      <c r="L156" s="106">
        <v>6.8367346938775517</v>
      </c>
      <c r="M156" s="125">
        <v>11</v>
      </c>
      <c r="N156" s="31"/>
      <c r="O156" s="31"/>
    </row>
    <row r="157" spans="2:15" x14ac:dyDescent="0.25">
      <c r="B157" s="18">
        <v>3</v>
      </c>
      <c r="C157" s="33">
        <v>2</v>
      </c>
      <c r="D157" s="18">
        <v>1</v>
      </c>
      <c r="E157" s="34">
        <v>14</v>
      </c>
      <c r="G157" s="99">
        <v>102</v>
      </c>
      <c r="H157" s="99">
        <v>11.797882281128695</v>
      </c>
      <c r="I157" s="106">
        <v>1.202117718871305</v>
      </c>
      <c r="J157" s="125">
        <v>0.69800764084080535</v>
      </c>
      <c r="K157" s="31"/>
      <c r="L157" s="106">
        <v>6.904761904761906</v>
      </c>
      <c r="M157" s="125">
        <v>11</v>
      </c>
      <c r="N157" s="31"/>
      <c r="O157" s="31"/>
    </row>
    <row r="158" spans="2:15" x14ac:dyDescent="0.25">
      <c r="B158" s="18">
        <v>3</v>
      </c>
      <c r="C158" s="33">
        <v>2</v>
      </c>
      <c r="D158" s="18">
        <v>1</v>
      </c>
      <c r="E158" s="34">
        <v>11</v>
      </c>
      <c r="G158" s="99">
        <v>103</v>
      </c>
      <c r="H158" s="99">
        <v>16.0415958754581</v>
      </c>
      <c r="I158" s="106">
        <v>1.9584041245419002</v>
      </c>
      <c r="J158" s="125">
        <v>1.137144076095878</v>
      </c>
      <c r="K158" s="31"/>
      <c r="L158" s="106">
        <v>6.9727891156462594</v>
      </c>
      <c r="M158" s="125">
        <v>11</v>
      </c>
      <c r="N158" s="31"/>
      <c r="O158" s="31"/>
    </row>
    <row r="159" spans="2:15" x14ac:dyDescent="0.25">
      <c r="B159" s="18">
        <v>3</v>
      </c>
      <c r="C159" s="33">
        <v>2</v>
      </c>
      <c r="D159" s="18">
        <v>3</v>
      </c>
      <c r="E159" s="34">
        <v>13</v>
      </c>
      <c r="G159" s="99">
        <v>104</v>
      </c>
      <c r="H159" s="99">
        <v>15.83539494325005</v>
      </c>
      <c r="I159" s="106">
        <v>-1.8353949432500496</v>
      </c>
      <c r="J159" s="125">
        <v>-1.0657190009244542</v>
      </c>
      <c r="K159" s="31"/>
      <c r="L159" s="106">
        <v>7.0408163265306127</v>
      </c>
      <c r="M159" s="125">
        <v>11</v>
      </c>
      <c r="N159" s="31"/>
      <c r="O159" s="31"/>
    </row>
    <row r="160" spans="2:15" x14ac:dyDescent="0.25">
      <c r="B160" s="18">
        <v>4</v>
      </c>
      <c r="C160" s="33">
        <v>3</v>
      </c>
      <c r="D160" s="18">
        <v>3</v>
      </c>
      <c r="E160" s="34">
        <v>20</v>
      </c>
      <c r="G160" s="99">
        <v>105</v>
      </c>
      <c r="H160" s="99">
        <v>16.0415958754581</v>
      </c>
      <c r="I160" s="106">
        <v>-2.0415958754580998</v>
      </c>
      <c r="J160" s="125">
        <v>-1.1854492269832255</v>
      </c>
      <c r="K160" s="31"/>
      <c r="L160" s="106">
        <v>7.108843537414967</v>
      </c>
      <c r="M160" s="125">
        <v>11</v>
      </c>
      <c r="N160" s="31"/>
      <c r="O160" s="31"/>
    </row>
    <row r="161" spans="2:15" x14ac:dyDescent="0.25">
      <c r="B161" s="18">
        <v>3</v>
      </c>
      <c r="C161" s="33">
        <v>2</v>
      </c>
      <c r="D161" s="18">
        <v>3</v>
      </c>
      <c r="E161" s="34">
        <v>18</v>
      </c>
      <c r="G161" s="99">
        <v>106</v>
      </c>
      <c r="H161" s="99">
        <v>21.208649584397403</v>
      </c>
      <c r="I161" s="106">
        <v>-0.20864958439740278</v>
      </c>
      <c r="J161" s="125">
        <v>-0.12115203185291147</v>
      </c>
      <c r="K161" s="31"/>
      <c r="L161" s="106">
        <v>7.1768707482993204</v>
      </c>
      <c r="M161" s="125">
        <v>11</v>
      </c>
      <c r="N161" s="31"/>
      <c r="O161" s="31"/>
    </row>
    <row r="162" spans="2:15" x14ac:dyDescent="0.25">
      <c r="B162" s="18">
        <v>3</v>
      </c>
      <c r="C162" s="33">
        <v>4</v>
      </c>
      <c r="D162" s="18">
        <v>1</v>
      </c>
      <c r="E162" s="34">
        <v>14</v>
      </c>
      <c r="G162" s="99">
        <v>107</v>
      </c>
      <c r="H162" s="99">
        <v>14.722916311615684</v>
      </c>
      <c r="I162" s="130">
        <v>4.277083688384316</v>
      </c>
      <c r="J162" s="126">
        <v>2.4834814828375706</v>
      </c>
      <c r="K162" s="31"/>
      <c r="L162" s="106">
        <v>7.2448979591836746</v>
      </c>
      <c r="M162" s="125">
        <v>11</v>
      </c>
      <c r="N162" s="31"/>
      <c r="O162" s="31"/>
    </row>
    <row r="163" spans="2:15" x14ac:dyDescent="0.25">
      <c r="B163" s="18">
        <v>3</v>
      </c>
      <c r="C163" s="33">
        <v>3</v>
      </c>
      <c r="D163" s="18">
        <v>3</v>
      </c>
      <c r="E163" s="34">
        <v>13</v>
      </c>
      <c r="G163" s="99">
        <v>108</v>
      </c>
      <c r="H163" s="99">
        <v>13.816638612189371</v>
      </c>
      <c r="I163" s="106">
        <v>-2.8166386121893705</v>
      </c>
      <c r="J163" s="125">
        <v>-1.635476494466263</v>
      </c>
      <c r="K163" s="31"/>
      <c r="L163" s="106">
        <v>7.312925170068028</v>
      </c>
      <c r="M163" s="125">
        <v>11</v>
      </c>
      <c r="N163" s="31"/>
      <c r="O163" s="31"/>
    </row>
    <row r="164" spans="2:15" x14ac:dyDescent="0.25">
      <c r="B164" s="18">
        <v>3</v>
      </c>
      <c r="C164" s="33">
        <v>3</v>
      </c>
      <c r="D164" s="18">
        <v>2</v>
      </c>
      <c r="E164" s="34">
        <v>17</v>
      </c>
      <c r="G164" s="99">
        <v>109</v>
      </c>
      <c r="H164" s="99">
        <v>12.704159980555007</v>
      </c>
      <c r="I164" s="106">
        <v>-1.7041599805550067</v>
      </c>
      <c r="J164" s="125">
        <v>-0.98951763955311844</v>
      </c>
      <c r="K164" s="31"/>
      <c r="L164" s="106">
        <v>7.3809523809523823</v>
      </c>
      <c r="M164" s="125">
        <v>11</v>
      </c>
      <c r="N164" s="31"/>
      <c r="O164" s="31"/>
    </row>
    <row r="165" spans="2:15" x14ac:dyDescent="0.25">
      <c r="B165" s="18">
        <v>4</v>
      </c>
      <c r="C165" s="33">
        <v>3</v>
      </c>
      <c r="D165" s="18">
        <v>2</v>
      </c>
      <c r="E165" s="34">
        <v>20</v>
      </c>
      <c r="G165" s="99">
        <v>110</v>
      </c>
      <c r="H165" s="99">
        <v>16.947873574884412</v>
      </c>
      <c r="I165" s="106">
        <v>-1.9478735748844116</v>
      </c>
      <c r="J165" s="125">
        <v>-1.1310295300678217</v>
      </c>
      <c r="K165" s="31"/>
      <c r="L165" s="106">
        <v>7.4489795918367356</v>
      </c>
      <c r="M165" s="125">
        <v>11</v>
      </c>
      <c r="N165" s="31"/>
      <c r="O165" s="31"/>
    </row>
    <row r="166" spans="2:15" x14ac:dyDescent="0.25">
      <c r="B166" s="18">
        <v>3</v>
      </c>
      <c r="C166" s="33">
        <v>1</v>
      </c>
      <c r="D166" s="18">
        <v>2</v>
      </c>
      <c r="E166" s="34">
        <v>11</v>
      </c>
      <c r="G166" s="99">
        <v>111</v>
      </c>
      <c r="H166" s="99">
        <v>21.208649584397403</v>
      </c>
      <c r="I166" s="106">
        <v>-1.2086495843974028</v>
      </c>
      <c r="J166" s="125">
        <v>-0.70180035762268733</v>
      </c>
      <c r="K166" s="31"/>
      <c r="L166" s="106">
        <v>7.517006802721089</v>
      </c>
      <c r="M166" s="125">
        <v>11</v>
      </c>
      <c r="N166" s="31"/>
      <c r="O166" s="31"/>
    </row>
    <row r="167" spans="2:15" x14ac:dyDescent="0.25">
      <c r="B167" s="18">
        <v>3</v>
      </c>
      <c r="C167" s="33">
        <v>3</v>
      </c>
      <c r="D167" s="18">
        <v>3</v>
      </c>
      <c r="E167" s="34">
        <v>18</v>
      </c>
      <c r="G167" s="99">
        <v>112</v>
      </c>
      <c r="H167" s="99">
        <v>23.021204983250026</v>
      </c>
      <c r="I167" s="106">
        <v>0.97879501674997371</v>
      </c>
      <c r="J167" s="125">
        <v>0.56833568774767196</v>
      </c>
      <c r="K167" s="31"/>
      <c r="L167" s="106">
        <v>7.5850340136054433</v>
      </c>
      <c r="M167" s="125">
        <v>11</v>
      </c>
      <c r="N167" s="31"/>
      <c r="O167" s="31"/>
    </row>
    <row r="168" spans="2:15" x14ac:dyDescent="0.25">
      <c r="B168" s="18">
        <v>4</v>
      </c>
      <c r="C168" s="33">
        <v>4</v>
      </c>
      <c r="D168" s="18">
        <v>3</v>
      </c>
      <c r="E168" s="34">
        <v>24</v>
      </c>
      <c r="G168" s="99">
        <v>113</v>
      </c>
      <c r="H168" s="99">
        <v>14.516715379407632</v>
      </c>
      <c r="I168" s="106">
        <v>-2.516715379407632</v>
      </c>
      <c r="J168" s="125">
        <v>-1.4613265714920878</v>
      </c>
      <c r="K168" s="31"/>
      <c r="L168" s="106">
        <v>7.6530612244897966</v>
      </c>
      <c r="M168" s="125">
        <v>11</v>
      </c>
      <c r="N168" s="31"/>
      <c r="O168" s="31"/>
    </row>
    <row r="169" spans="2:15" x14ac:dyDescent="0.25">
      <c r="B169" s="18">
        <v>3</v>
      </c>
      <c r="C169" s="33">
        <v>3</v>
      </c>
      <c r="D169" s="18">
        <v>3</v>
      </c>
      <c r="E169" s="34">
        <v>18</v>
      </c>
      <c r="G169" s="99">
        <v>114</v>
      </c>
      <c r="H169" s="99">
        <v>7.7433072038237558</v>
      </c>
      <c r="I169" s="130">
        <v>4.2566927961762442</v>
      </c>
      <c r="J169" s="126">
        <v>2.4716415454160021</v>
      </c>
      <c r="K169" s="31"/>
      <c r="L169" s="106">
        <v>7.7210884353741509</v>
      </c>
      <c r="M169" s="125">
        <v>11</v>
      </c>
      <c r="N169" s="31"/>
      <c r="O169" s="31"/>
    </row>
    <row r="170" spans="2:15" x14ac:dyDescent="0.25">
      <c r="B170" s="18">
        <v>3</v>
      </c>
      <c r="C170" s="33">
        <v>1</v>
      </c>
      <c r="D170" s="18">
        <v>1</v>
      </c>
      <c r="E170" s="34">
        <v>11</v>
      </c>
      <c r="G170" s="99">
        <v>115</v>
      </c>
      <c r="H170" s="99">
        <v>13.816638612189371</v>
      </c>
      <c r="I170" s="106">
        <v>1.1833613878106295</v>
      </c>
      <c r="J170" s="125">
        <v>0.68711680861284041</v>
      </c>
      <c r="K170" s="31"/>
      <c r="L170" s="106">
        <v>7.7891156462585043</v>
      </c>
      <c r="M170" s="125">
        <v>11</v>
      </c>
      <c r="N170" s="31"/>
      <c r="O170" s="31"/>
    </row>
    <row r="171" spans="2:15" x14ac:dyDescent="0.25">
      <c r="B171" s="18">
        <v>3</v>
      </c>
      <c r="C171" s="33">
        <v>4</v>
      </c>
      <c r="D171" s="18">
        <v>4</v>
      </c>
      <c r="E171" s="34">
        <v>16</v>
      </c>
      <c r="G171" s="99">
        <v>116</v>
      </c>
      <c r="H171" s="99">
        <v>13.61043767998132</v>
      </c>
      <c r="I171" s="106">
        <v>-1.6104376799813203</v>
      </c>
      <c r="J171" s="125">
        <v>-0.93509794263771573</v>
      </c>
      <c r="K171" s="31"/>
      <c r="L171" s="106">
        <v>7.8571428571428585</v>
      </c>
      <c r="M171" s="125">
        <v>11</v>
      </c>
      <c r="N171" s="31"/>
      <c r="O171" s="31"/>
    </row>
    <row r="172" spans="2:15" x14ac:dyDescent="0.25">
      <c r="B172" s="18">
        <v>3</v>
      </c>
      <c r="C172" s="33">
        <v>3</v>
      </c>
      <c r="D172" s="18">
        <v>2</v>
      </c>
      <c r="E172" s="34">
        <v>15</v>
      </c>
      <c r="G172" s="99">
        <v>117</v>
      </c>
      <c r="H172" s="99">
        <v>12.704159980555007</v>
      </c>
      <c r="I172" s="106">
        <v>-0.70415998055500673</v>
      </c>
      <c r="J172" s="125">
        <v>-0.40886931378334257</v>
      </c>
      <c r="K172" s="31"/>
      <c r="L172" s="106">
        <v>7.9251700680272119</v>
      </c>
      <c r="M172" s="125">
        <v>11</v>
      </c>
      <c r="N172" s="31"/>
      <c r="O172" s="31"/>
    </row>
    <row r="173" spans="2:15" x14ac:dyDescent="0.25">
      <c r="B173" s="18">
        <v>3</v>
      </c>
      <c r="C173" s="33">
        <v>2</v>
      </c>
      <c r="D173" s="18">
        <v>3</v>
      </c>
      <c r="E173" s="34">
        <v>15</v>
      </c>
      <c r="G173" s="99">
        <v>118</v>
      </c>
      <c r="H173" s="99">
        <v>15.135318176031788</v>
      </c>
      <c r="I173" s="106">
        <v>-1.1353181760317881</v>
      </c>
      <c r="J173" s="125">
        <v>-0.65922059812885347</v>
      </c>
      <c r="K173" s="31"/>
      <c r="L173" s="106">
        <v>7.9931972789115653</v>
      </c>
      <c r="M173" s="125">
        <v>11</v>
      </c>
      <c r="N173" s="31"/>
      <c r="O173" s="31"/>
    </row>
    <row r="174" spans="2:15" x14ac:dyDescent="0.25">
      <c r="B174" s="18">
        <v>3</v>
      </c>
      <c r="C174" s="33">
        <v>1</v>
      </c>
      <c r="D174" s="18">
        <v>1</v>
      </c>
      <c r="E174" s="34">
        <v>12</v>
      </c>
      <c r="G174" s="99">
        <v>119</v>
      </c>
      <c r="H174" s="99">
        <v>22.114927283823715</v>
      </c>
      <c r="I174" s="106">
        <v>-0.11492728382371453</v>
      </c>
      <c r="J174" s="125">
        <v>-6.6732334937507687E-2</v>
      </c>
      <c r="K174" s="31"/>
      <c r="L174" s="106">
        <v>8.0612244897959187</v>
      </c>
      <c r="M174" s="125">
        <v>11</v>
      </c>
      <c r="N174" s="31"/>
      <c r="O174" s="31"/>
    </row>
    <row r="175" spans="2:15" x14ac:dyDescent="0.25">
      <c r="B175" s="18">
        <v>3</v>
      </c>
      <c r="C175" s="33">
        <v>1</v>
      </c>
      <c r="D175" s="18">
        <v>1</v>
      </c>
      <c r="E175" s="34">
        <v>12</v>
      </c>
      <c r="G175" s="99">
        <v>120</v>
      </c>
      <c r="H175" s="99">
        <v>11.797882281128695</v>
      </c>
      <c r="I175" s="106">
        <v>0.20211771887130503</v>
      </c>
      <c r="J175" s="125">
        <v>0.11735931507102949</v>
      </c>
      <c r="K175" s="31"/>
      <c r="L175" s="106">
        <v>8.1292517006802729</v>
      </c>
      <c r="M175" s="125">
        <v>11</v>
      </c>
      <c r="N175" s="31"/>
      <c r="O175" s="31"/>
    </row>
    <row r="176" spans="2:15" x14ac:dyDescent="0.25">
      <c r="B176" s="18">
        <v>4</v>
      </c>
      <c r="C176" s="33">
        <v>4</v>
      </c>
      <c r="D176" s="18">
        <v>2</v>
      </c>
      <c r="E176" s="34">
        <v>22</v>
      </c>
      <c r="G176" s="99">
        <v>121</v>
      </c>
      <c r="H176" s="99">
        <v>20.302371884971087</v>
      </c>
      <c r="I176" s="130">
        <v>4.6976281150289125</v>
      </c>
      <c r="J176" s="126">
        <v>2.7276699000805662</v>
      </c>
      <c r="K176" s="31"/>
      <c r="L176" s="106">
        <v>8.1972789115646254</v>
      </c>
      <c r="M176" s="125">
        <v>11</v>
      </c>
      <c r="N176" s="31"/>
      <c r="O176" s="31"/>
    </row>
    <row r="177" spans="2:15" x14ac:dyDescent="0.25">
      <c r="B177" s="18">
        <v>4</v>
      </c>
      <c r="C177" s="33">
        <v>3</v>
      </c>
      <c r="D177" s="18">
        <v>3</v>
      </c>
      <c r="E177" s="34">
        <v>20</v>
      </c>
      <c r="G177" s="99">
        <v>122</v>
      </c>
      <c r="H177" s="99">
        <v>12.910360912763059</v>
      </c>
      <c r="I177" s="106">
        <v>8.9639087236941251E-2</v>
      </c>
      <c r="J177" s="125">
        <v>5.2048785927660823E-2</v>
      </c>
      <c r="K177" s="31"/>
      <c r="L177" s="106">
        <v>8.2653061224489797</v>
      </c>
      <c r="M177" s="125">
        <v>11</v>
      </c>
      <c r="N177" s="31"/>
      <c r="O177" s="31"/>
    </row>
    <row r="178" spans="2:15" x14ac:dyDescent="0.25">
      <c r="B178" s="18">
        <v>3</v>
      </c>
      <c r="C178" s="33">
        <v>2</v>
      </c>
      <c r="D178" s="18">
        <v>3</v>
      </c>
      <c r="E178" s="34">
        <v>16</v>
      </c>
      <c r="G178" s="99">
        <v>123</v>
      </c>
      <c r="H178" s="99">
        <v>15.83539494325005</v>
      </c>
      <c r="I178" s="106">
        <v>2.1646050567499504</v>
      </c>
      <c r="J178" s="125">
        <v>1.2568743021546493</v>
      </c>
      <c r="K178" s="31"/>
      <c r="L178" s="106">
        <v>8.3333333333333339</v>
      </c>
      <c r="M178" s="125">
        <v>11</v>
      </c>
      <c r="N178" s="31"/>
      <c r="O178" s="31"/>
    </row>
    <row r="179" spans="2:15" x14ac:dyDescent="0.25">
      <c r="B179" s="18">
        <v>4</v>
      </c>
      <c r="C179" s="33">
        <v>4</v>
      </c>
      <c r="D179" s="18">
        <v>4</v>
      </c>
      <c r="E179" s="34">
        <v>21</v>
      </c>
      <c r="G179" s="99">
        <v>124</v>
      </c>
      <c r="H179" s="99">
        <v>14.022839544397424</v>
      </c>
      <c r="I179" s="106">
        <v>-1.0228395443974243</v>
      </c>
      <c r="J179" s="125">
        <v>-0.59391006898548471</v>
      </c>
      <c r="K179" s="31"/>
      <c r="L179" s="106">
        <v>8.4013605442176864</v>
      </c>
      <c r="M179" s="125">
        <v>11</v>
      </c>
      <c r="N179" s="31"/>
      <c r="O179" s="31"/>
    </row>
    <row r="180" spans="2:15" x14ac:dyDescent="0.25">
      <c r="B180" s="18">
        <v>3</v>
      </c>
      <c r="C180" s="33">
        <v>2</v>
      </c>
      <c r="D180" s="18">
        <v>1</v>
      </c>
      <c r="E180" s="34">
        <v>12</v>
      </c>
      <c r="G180" s="99">
        <v>125</v>
      </c>
      <c r="H180" s="99">
        <v>14.022839544397424</v>
      </c>
      <c r="I180" s="130">
        <v>3.9771604556025757</v>
      </c>
      <c r="J180" s="126">
        <v>2.3093315598633946</v>
      </c>
      <c r="K180" s="31"/>
      <c r="L180" s="106">
        <v>8.4693877551020407</v>
      </c>
      <c r="M180" s="125">
        <v>11</v>
      </c>
      <c r="N180" s="31"/>
      <c r="O180" s="31"/>
    </row>
    <row r="181" spans="2:15" x14ac:dyDescent="0.25">
      <c r="B181" s="18">
        <v>3</v>
      </c>
      <c r="C181" s="33">
        <v>1</v>
      </c>
      <c r="D181" s="18">
        <v>1</v>
      </c>
      <c r="E181" s="34">
        <v>11</v>
      </c>
      <c r="G181" s="99">
        <v>126</v>
      </c>
      <c r="H181" s="99">
        <v>14.929117243823736</v>
      </c>
      <c r="I181" s="106">
        <v>4.0708827561762639</v>
      </c>
      <c r="J181" s="126">
        <v>2.3637512567787984</v>
      </c>
      <c r="K181" s="31"/>
      <c r="L181" s="106">
        <v>8.5374149659863949</v>
      </c>
      <c r="M181" s="125">
        <v>11</v>
      </c>
      <c r="N181" s="31"/>
      <c r="O181" s="31"/>
    </row>
    <row r="182" spans="2:15" x14ac:dyDescent="0.25">
      <c r="B182" s="18">
        <v>3</v>
      </c>
      <c r="C182" s="33">
        <v>1</v>
      </c>
      <c r="D182" s="18">
        <v>2</v>
      </c>
      <c r="E182" s="34">
        <v>11</v>
      </c>
      <c r="G182" s="99">
        <v>127</v>
      </c>
      <c r="H182" s="99">
        <v>11.797882281128695</v>
      </c>
      <c r="I182" s="106">
        <v>0.20211771887130503</v>
      </c>
      <c r="J182" s="125">
        <v>0.11735931507102949</v>
      </c>
      <c r="K182" s="31"/>
      <c r="L182" s="106">
        <v>8.6054421768707492</v>
      </c>
      <c r="M182" s="125">
        <v>11</v>
      </c>
      <c r="N182" s="31"/>
      <c r="O182" s="31"/>
    </row>
    <row r="183" spans="2:15" x14ac:dyDescent="0.25">
      <c r="B183" s="18">
        <v>3</v>
      </c>
      <c r="C183" s="33">
        <v>4</v>
      </c>
      <c r="D183" s="18">
        <v>3</v>
      </c>
      <c r="E183" s="34">
        <v>18</v>
      </c>
      <c r="G183" s="99">
        <v>128</v>
      </c>
      <c r="H183" s="99">
        <v>15.83539494325005</v>
      </c>
      <c r="I183" s="106">
        <v>3.1646050567499504</v>
      </c>
      <c r="J183" s="125">
        <v>1.8375226279244252</v>
      </c>
      <c r="K183" s="31"/>
      <c r="L183" s="106">
        <v>8.6734693877551017</v>
      </c>
      <c r="M183" s="125">
        <v>11</v>
      </c>
      <c r="N183" s="31"/>
      <c r="O183" s="31"/>
    </row>
    <row r="184" spans="2:15" x14ac:dyDescent="0.25">
      <c r="B184" s="18">
        <v>3</v>
      </c>
      <c r="C184" s="33">
        <v>4</v>
      </c>
      <c r="D184" s="18">
        <v>1</v>
      </c>
      <c r="E184" s="34">
        <v>14</v>
      </c>
      <c r="G184" s="99">
        <v>129</v>
      </c>
      <c r="H184" s="99">
        <v>15.135318176031788</v>
      </c>
      <c r="I184" s="106">
        <v>-1.1353181760317881</v>
      </c>
      <c r="J184" s="125">
        <v>-0.65922059812885347</v>
      </c>
      <c r="K184" s="31"/>
      <c r="L184" s="106">
        <v>8.7414965986394559</v>
      </c>
      <c r="M184" s="125">
        <v>11</v>
      </c>
      <c r="N184" s="31"/>
      <c r="O184" s="31"/>
    </row>
    <row r="185" spans="2:15" x14ac:dyDescent="0.25">
      <c r="B185" s="18">
        <v>4</v>
      </c>
      <c r="C185" s="33">
        <v>4</v>
      </c>
      <c r="D185" s="18">
        <v>2</v>
      </c>
      <c r="E185" s="34">
        <v>22</v>
      </c>
      <c r="G185" s="99">
        <v>130</v>
      </c>
      <c r="H185" s="99">
        <v>12.704159980555007</v>
      </c>
      <c r="I185" s="106">
        <v>1.2958400194449933</v>
      </c>
      <c r="J185" s="125">
        <v>0.75242733775620918</v>
      </c>
      <c r="K185" s="31"/>
      <c r="L185" s="106">
        <v>8.8095238095238102</v>
      </c>
      <c r="M185" s="125">
        <v>11</v>
      </c>
      <c r="N185" s="31"/>
      <c r="O185" s="31"/>
    </row>
    <row r="186" spans="2:15" x14ac:dyDescent="0.25">
      <c r="B186" s="18">
        <v>4</v>
      </c>
      <c r="C186" s="33">
        <v>4</v>
      </c>
      <c r="D186" s="18">
        <v>3</v>
      </c>
      <c r="E186" s="34">
        <v>25</v>
      </c>
      <c r="G186" s="99">
        <v>131</v>
      </c>
      <c r="H186" s="99">
        <v>16.741672642676363</v>
      </c>
      <c r="I186" s="130">
        <v>-4.7416726426763631</v>
      </c>
      <c r="J186" s="126">
        <v>-2.7532442813183788</v>
      </c>
      <c r="K186" s="31"/>
      <c r="L186" s="106">
        <v>8.8775510204081627</v>
      </c>
      <c r="M186" s="125">
        <v>11</v>
      </c>
      <c r="N186" s="31"/>
      <c r="O186" s="31"/>
    </row>
    <row r="187" spans="2:15" x14ac:dyDescent="0.25">
      <c r="B187" s="18">
        <v>2</v>
      </c>
      <c r="C187" s="33">
        <v>1</v>
      </c>
      <c r="D187" s="18">
        <v>1</v>
      </c>
      <c r="E187" s="34">
        <v>12</v>
      </c>
      <c r="G187" s="99">
        <v>132</v>
      </c>
      <c r="H187" s="99">
        <v>11.797882281128695</v>
      </c>
      <c r="I187" s="106">
        <v>-0.79788228112869497</v>
      </c>
      <c r="J187" s="125">
        <v>-0.46328901069874634</v>
      </c>
      <c r="K187" s="31"/>
      <c r="L187" s="106">
        <v>8.9455782312925169</v>
      </c>
      <c r="M187" s="125">
        <v>11</v>
      </c>
      <c r="N187" s="31"/>
      <c r="O187" s="31"/>
    </row>
    <row r="188" spans="2:15" x14ac:dyDescent="0.25">
      <c r="B188" s="18">
        <v>4</v>
      </c>
      <c r="C188" s="33">
        <v>4</v>
      </c>
      <c r="D188" s="18">
        <v>3</v>
      </c>
      <c r="E188" s="34">
        <v>23</v>
      </c>
      <c r="G188" s="99">
        <v>133</v>
      </c>
      <c r="H188" s="99">
        <v>11.797882281128695</v>
      </c>
      <c r="I188" s="106">
        <v>-0.79788228112869497</v>
      </c>
      <c r="J188" s="125">
        <v>-0.46328901069874634</v>
      </c>
      <c r="K188" s="31"/>
      <c r="L188" s="106">
        <v>9.0136054421768712</v>
      </c>
      <c r="M188" s="125">
        <v>11</v>
      </c>
      <c r="N188" s="31"/>
      <c r="O188" s="31"/>
    </row>
    <row r="189" spans="2:15" x14ac:dyDescent="0.25">
      <c r="B189" s="18">
        <v>3</v>
      </c>
      <c r="C189" s="33">
        <v>2</v>
      </c>
      <c r="D189" s="18">
        <v>3</v>
      </c>
      <c r="E189" s="34">
        <v>15</v>
      </c>
      <c r="G189" s="99">
        <v>134</v>
      </c>
      <c r="H189" s="99">
        <v>15.83539494325005</v>
      </c>
      <c r="I189" s="106">
        <v>-2.8353949432500496</v>
      </c>
      <c r="J189" s="125">
        <v>-1.64636732669423</v>
      </c>
      <c r="K189" s="31"/>
      <c r="L189" s="106">
        <v>9.0816326530612255</v>
      </c>
      <c r="M189" s="125">
        <v>11</v>
      </c>
      <c r="N189" s="31"/>
      <c r="O189" s="31"/>
    </row>
    <row r="190" spans="2:15" x14ac:dyDescent="0.25">
      <c r="B190" s="18">
        <v>4</v>
      </c>
      <c r="C190" s="33">
        <v>3</v>
      </c>
      <c r="D190" s="18">
        <v>3</v>
      </c>
      <c r="E190" s="34">
        <v>22</v>
      </c>
      <c r="G190" s="99">
        <v>135</v>
      </c>
      <c r="H190" s="99">
        <v>22.114927283823715</v>
      </c>
      <c r="I190" s="106">
        <v>0.88507271617628547</v>
      </c>
      <c r="J190" s="125">
        <v>0.51391599083226813</v>
      </c>
      <c r="K190" s="31"/>
      <c r="L190" s="106">
        <v>9.149659863945578</v>
      </c>
      <c r="M190" s="125">
        <v>11</v>
      </c>
      <c r="N190" s="31"/>
      <c r="O190" s="31"/>
    </row>
    <row r="191" spans="2:15" x14ac:dyDescent="0.25">
      <c r="B191" s="18">
        <v>3</v>
      </c>
      <c r="C191" s="33">
        <v>3</v>
      </c>
      <c r="D191" s="18">
        <v>2</v>
      </c>
      <c r="E191" s="34">
        <v>15</v>
      </c>
      <c r="G191" s="99">
        <v>136</v>
      </c>
      <c r="H191" s="99">
        <v>19.889970020554987</v>
      </c>
      <c r="I191" s="106">
        <v>0.11002997944501303</v>
      </c>
      <c r="J191" s="125">
        <v>6.3888723349229667E-2</v>
      </c>
      <c r="K191" s="31"/>
      <c r="L191" s="106">
        <v>9.2176870748299322</v>
      </c>
      <c r="M191" s="125">
        <v>11</v>
      </c>
      <c r="N191" s="31"/>
      <c r="O191" s="31"/>
    </row>
    <row r="192" spans="2:15" x14ac:dyDescent="0.25">
      <c r="B192" s="18">
        <v>2</v>
      </c>
      <c r="C192" s="33">
        <v>1</v>
      </c>
      <c r="D192" s="18">
        <v>1</v>
      </c>
      <c r="E192" s="34">
        <v>11</v>
      </c>
      <c r="G192" s="99">
        <v>137</v>
      </c>
      <c r="H192" s="99">
        <v>15.135318176031788</v>
      </c>
      <c r="I192" s="106">
        <v>-0.13531817603178808</v>
      </c>
      <c r="J192" s="125">
        <v>-7.8572272359077558E-2</v>
      </c>
      <c r="K192" s="31"/>
      <c r="L192" s="106">
        <v>9.2857142857142865</v>
      </c>
      <c r="M192" s="125">
        <v>11</v>
      </c>
      <c r="N192" s="31"/>
      <c r="O192" s="31"/>
    </row>
    <row r="193" spans="2:15" x14ac:dyDescent="0.25">
      <c r="B193" s="18">
        <v>3</v>
      </c>
      <c r="C193" s="33">
        <v>2</v>
      </c>
      <c r="D193" s="18">
        <v>3</v>
      </c>
      <c r="E193" s="34">
        <v>13</v>
      </c>
      <c r="G193" s="99">
        <v>138</v>
      </c>
      <c r="H193" s="99">
        <v>14.929117243823736</v>
      </c>
      <c r="I193" s="106">
        <v>-0.92911724382373606</v>
      </c>
      <c r="J193" s="125">
        <v>-0.53949037207008099</v>
      </c>
      <c r="K193" s="31"/>
      <c r="L193" s="106">
        <v>9.353741496598639</v>
      </c>
      <c r="M193" s="125">
        <v>11</v>
      </c>
      <c r="N193" s="31"/>
      <c r="O193" s="31"/>
    </row>
    <row r="194" spans="2:15" x14ac:dyDescent="0.25">
      <c r="B194" s="18">
        <v>3</v>
      </c>
      <c r="C194" s="33">
        <v>3</v>
      </c>
      <c r="D194" s="18">
        <v>1</v>
      </c>
      <c r="E194" s="34">
        <v>14</v>
      </c>
      <c r="G194" s="99">
        <v>139</v>
      </c>
      <c r="H194" s="99">
        <v>14.929117243823736</v>
      </c>
      <c r="I194" s="106">
        <v>3.0708827561762639</v>
      </c>
      <c r="J194" s="125">
        <v>1.7831029310090225</v>
      </c>
      <c r="K194" s="31"/>
      <c r="L194" s="106">
        <v>9.4217687074829932</v>
      </c>
      <c r="M194" s="125">
        <v>11</v>
      </c>
      <c r="N194" s="31"/>
      <c r="O194" s="31"/>
    </row>
    <row r="195" spans="2:15" x14ac:dyDescent="0.25">
      <c r="B195" s="18">
        <v>3</v>
      </c>
      <c r="C195" s="33">
        <v>2</v>
      </c>
      <c r="D195" s="18">
        <v>1</v>
      </c>
      <c r="E195" s="34">
        <v>11</v>
      </c>
      <c r="G195" s="99">
        <v>140</v>
      </c>
      <c r="H195" s="99">
        <v>16.947873574884412</v>
      </c>
      <c r="I195" s="106">
        <v>2.0521264251155884</v>
      </c>
      <c r="J195" s="125">
        <v>1.1915637730112818</v>
      </c>
      <c r="K195" s="31"/>
      <c r="L195" s="106">
        <v>9.4897959183673475</v>
      </c>
      <c r="M195" s="125">
        <v>11</v>
      </c>
      <c r="N195" s="31"/>
      <c r="O195" s="31"/>
    </row>
    <row r="196" spans="2:15" x14ac:dyDescent="0.25">
      <c r="B196" s="18">
        <v>3</v>
      </c>
      <c r="C196" s="33">
        <v>3</v>
      </c>
      <c r="D196" s="18">
        <v>2</v>
      </c>
      <c r="E196" s="34">
        <v>17</v>
      </c>
      <c r="G196" s="99">
        <v>141</v>
      </c>
      <c r="H196" s="99">
        <v>22.114927283823715</v>
      </c>
      <c r="I196" s="106">
        <v>-0.11492728382371453</v>
      </c>
      <c r="J196" s="125">
        <v>-6.6732334937507687E-2</v>
      </c>
      <c r="K196" s="31"/>
      <c r="L196" s="106">
        <v>9.5578231292517017</v>
      </c>
      <c r="M196" s="125">
        <v>11</v>
      </c>
      <c r="N196" s="31"/>
      <c r="O196" s="31"/>
    </row>
    <row r="197" spans="2:15" x14ac:dyDescent="0.25">
      <c r="B197" s="18">
        <v>3</v>
      </c>
      <c r="C197" s="33">
        <v>2</v>
      </c>
      <c r="D197" s="18">
        <v>3</v>
      </c>
      <c r="E197" s="34">
        <v>18</v>
      </c>
      <c r="G197" s="99">
        <v>142</v>
      </c>
      <c r="H197" s="99">
        <v>11.797882281128695</v>
      </c>
      <c r="I197" s="106">
        <v>1.202117718871305</v>
      </c>
      <c r="J197" s="125">
        <v>0.69800764084080535</v>
      </c>
      <c r="K197" s="31"/>
      <c r="L197" s="106">
        <v>9.6258503401360542</v>
      </c>
      <c r="M197" s="125">
        <v>11</v>
      </c>
      <c r="N197" s="31"/>
      <c r="O197" s="31"/>
    </row>
    <row r="198" spans="2:15" x14ac:dyDescent="0.25">
      <c r="B198" s="18">
        <v>3</v>
      </c>
      <c r="C198" s="33">
        <v>3</v>
      </c>
      <c r="D198" s="18">
        <v>2</v>
      </c>
      <c r="E198" s="34">
        <v>14</v>
      </c>
      <c r="G198" s="99">
        <v>143</v>
      </c>
      <c r="H198" s="99">
        <v>21.002448652189351</v>
      </c>
      <c r="I198" s="106">
        <v>-1.0024486521893508</v>
      </c>
      <c r="J198" s="125">
        <v>-0.58207013156391485</v>
      </c>
      <c r="K198" s="31"/>
      <c r="L198" s="106">
        <v>9.6938775510204085</v>
      </c>
      <c r="M198" s="125">
        <v>11</v>
      </c>
      <c r="N198" s="31"/>
      <c r="O198" s="31"/>
    </row>
    <row r="199" spans="2:15" x14ac:dyDescent="0.25">
      <c r="B199" s="18">
        <v>3</v>
      </c>
      <c r="C199" s="33">
        <v>2</v>
      </c>
      <c r="D199" s="18">
        <v>3</v>
      </c>
      <c r="E199" s="34">
        <v>16</v>
      </c>
      <c r="G199" s="99">
        <v>144</v>
      </c>
      <c r="H199" s="99">
        <v>14.929117243823736</v>
      </c>
      <c r="I199" s="106">
        <v>-0.92911724382373606</v>
      </c>
      <c r="J199" s="125">
        <v>-0.53949037207008099</v>
      </c>
      <c r="K199" s="31"/>
      <c r="L199" s="106">
        <v>9.7619047619047628</v>
      </c>
      <c r="M199" s="125">
        <v>11</v>
      </c>
      <c r="N199" s="31"/>
      <c r="O199" s="31"/>
    </row>
    <row r="200" spans="2:15" x14ac:dyDescent="0.25">
      <c r="B200" s="18">
        <v>3</v>
      </c>
      <c r="C200" s="33">
        <v>3</v>
      </c>
      <c r="D200" s="18">
        <v>2</v>
      </c>
      <c r="E200" s="34">
        <v>13</v>
      </c>
      <c r="G200" s="99">
        <v>145</v>
      </c>
      <c r="H200" s="99">
        <v>16.0415958754581</v>
      </c>
      <c r="I200" s="106">
        <v>0.95840412454190016</v>
      </c>
      <c r="J200" s="125">
        <v>0.5564957503261021</v>
      </c>
      <c r="K200" s="31"/>
      <c r="L200" s="106">
        <v>9.8299319727891152</v>
      </c>
      <c r="M200" s="125">
        <v>11</v>
      </c>
      <c r="N200" s="31"/>
      <c r="O200" s="31"/>
    </row>
    <row r="201" spans="2:15" x14ac:dyDescent="0.25">
      <c r="B201" s="18">
        <v>3</v>
      </c>
      <c r="C201" s="33">
        <v>4</v>
      </c>
      <c r="D201" s="18">
        <v>4</v>
      </c>
      <c r="E201" s="34">
        <v>14</v>
      </c>
      <c r="G201" s="99">
        <v>146</v>
      </c>
      <c r="H201" s="99">
        <v>13.61043767998132</v>
      </c>
      <c r="I201" s="106">
        <v>0.38956232001867974</v>
      </c>
      <c r="J201" s="125">
        <v>0.22619870890183602</v>
      </c>
      <c r="K201" s="31"/>
      <c r="L201" s="106">
        <v>9.8979591836734695</v>
      </c>
      <c r="M201" s="125">
        <v>11</v>
      </c>
      <c r="N201" s="31"/>
      <c r="O201" s="31"/>
    </row>
    <row r="202" spans="2:15" x14ac:dyDescent="0.25">
      <c r="B202" s="18">
        <v>4</v>
      </c>
      <c r="C202" s="33">
        <v>4</v>
      </c>
      <c r="D202" s="18">
        <v>3</v>
      </c>
      <c r="E202" s="34">
        <v>23</v>
      </c>
      <c r="G202" s="99">
        <v>147</v>
      </c>
      <c r="H202" s="99">
        <v>12.704159980555007</v>
      </c>
      <c r="I202" s="106">
        <v>0.29584001944499327</v>
      </c>
      <c r="J202" s="125">
        <v>0.17177901198643328</v>
      </c>
      <c r="K202" s="31"/>
      <c r="L202" s="106">
        <v>9.9659863945578238</v>
      </c>
      <c r="M202" s="125">
        <v>11</v>
      </c>
      <c r="N202" s="31"/>
      <c r="O202" s="31"/>
    </row>
    <row r="203" spans="2:15" x14ac:dyDescent="0.25">
      <c r="B203" s="18">
        <v>2</v>
      </c>
      <c r="C203" s="33">
        <v>1</v>
      </c>
      <c r="D203" s="18">
        <v>4</v>
      </c>
      <c r="E203" s="34">
        <v>12</v>
      </c>
      <c r="G203" s="99">
        <v>148</v>
      </c>
      <c r="H203" s="99">
        <v>12.704159980555007</v>
      </c>
      <c r="I203" s="106">
        <v>0.29584001944499327</v>
      </c>
      <c r="J203" s="125">
        <v>0.17177901198643328</v>
      </c>
      <c r="K203" s="31"/>
      <c r="L203" s="106">
        <v>10.034013605442178</v>
      </c>
      <c r="M203" s="125">
        <v>11</v>
      </c>
      <c r="N203" s="31"/>
      <c r="O203" s="31"/>
    </row>
    <row r="204" spans="2:15" x14ac:dyDescent="0.25">
      <c r="B204" s="18">
        <v>3</v>
      </c>
      <c r="C204" s="33">
        <v>2</v>
      </c>
      <c r="D204" s="18">
        <v>1</v>
      </c>
      <c r="E204" s="34">
        <v>11</v>
      </c>
      <c r="G204" s="99">
        <v>149</v>
      </c>
      <c r="H204" s="99">
        <v>18.777491388920623</v>
      </c>
      <c r="I204" s="106">
        <v>2.2225086110793768</v>
      </c>
      <c r="J204" s="125">
        <v>1.29049590403215</v>
      </c>
      <c r="K204" s="31"/>
      <c r="L204" s="106">
        <v>10.102040816326531</v>
      </c>
      <c r="M204" s="125">
        <v>11</v>
      </c>
      <c r="N204" s="31"/>
      <c r="O204" s="31"/>
    </row>
    <row r="205" spans="2:15" x14ac:dyDescent="0.25">
      <c r="B205" s="18">
        <v>3</v>
      </c>
      <c r="C205" s="33">
        <v>3</v>
      </c>
      <c r="D205" s="18">
        <v>3</v>
      </c>
      <c r="E205" s="34">
        <v>16</v>
      </c>
      <c r="G205" s="99">
        <v>150</v>
      </c>
      <c r="H205" s="99">
        <v>12.910360912763059</v>
      </c>
      <c r="I205" s="106">
        <v>1.0896390872369413</v>
      </c>
      <c r="J205" s="125">
        <v>0.6326971116974367</v>
      </c>
      <c r="K205" s="31"/>
      <c r="L205" s="106">
        <v>10.170068027210885</v>
      </c>
      <c r="M205" s="125">
        <v>11</v>
      </c>
      <c r="N205" s="31"/>
      <c r="O205" s="31"/>
    </row>
    <row r="206" spans="2:15" x14ac:dyDescent="0.25">
      <c r="B206" s="18">
        <v>3</v>
      </c>
      <c r="C206" s="33">
        <v>3</v>
      </c>
      <c r="D206" s="18">
        <v>1</v>
      </c>
      <c r="E206" s="34">
        <v>14</v>
      </c>
      <c r="G206" s="99">
        <v>151</v>
      </c>
      <c r="H206" s="99">
        <v>12.910360912763059</v>
      </c>
      <c r="I206" s="106">
        <v>-1.9103609127630587</v>
      </c>
      <c r="J206" s="125">
        <v>-1.1092478656118909</v>
      </c>
      <c r="K206" s="31"/>
      <c r="L206" s="106">
        <v>10.238095238095239</v>
      </c>
      <c r="M206" s="125">
        <v>11</v>
      </c>
      <c r="N206" s="31"/>
      <c r="O206" s="31"/>
    </row>
    <row r="207" spans="2:15" x14ac:dyDescent="0.25">
      <c r="B207" s="18">
        <v>3</v>
      </c>
      <c r="C207" s="33">
        <v>4</v>
      </c>
      <c r="D207" s="18">
        <v>3</v>
      </c>
      <c r="E207" s="34">
        <v>18</v>
      </c>
      <c r="G207" s="99">
        <v>152</v>
      </c>
      <c r="H207" s="99">
        <v>14.722916311615684</v>
      </c>
      <c r="I207" s="106">
        <v>-1.722916311615684</v>
      </c>
      <c r="J207" s="125">
        <v>-1.0004084717810844</v>
      </c>
      <c r="K207" s="31"/>
      <c r="L207" s="106">
        <v>10.306122448979592</v>
      </c>
      <c r="M207" s="125">
        <v>11</v>
      </c>
      <c r="N207" s="31"/>
      <c r="O207" s="31"/>
    </row>
    <row r="208" spans="2:15" x14ac:dyDescent="0.25">
      <c r="B208" s="18">
        <v>3</v>
      </c>
      <c r="C208" s="33">
        <v>3</v>
      </c>
      <c r="D208" s="18">
        <v>2</v>
      </c>
      <c r="E208" s="34">
        <v>19</v>
      </c>
      <c r="G208" s="99">
        <v>153</v>
      </c>
      <c r="H208" s="99">
        <v>21.002448652189351</v>
      </c>
      <c r="I208" s="106">
        <v>-1.0024486521893508</v>
      </c>
      <c r="J208" s="125">
        <v>-0.58207013156391485</v>
      </c>
      <c r="K208" s="31"/>
      <c r="L208" s="106">
        <v>10.374149659863946</v>
      </c>
      <c r="M208" s="125">
        <v>11</v>
      </c>
      <c r="N208" s="31"/>
      <c r="O208" s="31"/>
    </row>
    <row r="209" spans="2:15" x14ac:dyDescent="0.25">
      <c r="B209" s="18">
        <v>3</v>
      </c>
      <c r="C209" s="33">
        <v>4</v>
      </c>
      <c r="D209" s="18">
        <v>3</v>
      </c>
      <c r="E209" s="34">
        <v>15</v>
      </c>
      <c r="G209" s="99">
        <v>154</v>
      </c>
      <c r="H209" s="99">
        <v>14.722916311615684</v>
      </c>
      <c r="I209" s="106">
        <v>3.277083688384316</v>
      </c>
      <c r="J209" s="125">
        <v>1.902833157067795</v>
      </c>
      <c r="K209" s="31"/>
      <c r="L209" s="106">
        <v>10.4421768707483</v>
      </c>
      <c r="M209" s="125">
        <v>11</v>
      </c>
      <c r="N209" s="31"/>
      <c r="O209" s="31"/>
    </row>
    <row r="210" spans="2:15" x14ac:dyDescent="0.25">
      <c r="B210" s="18">
        <v>3</v>
      </c>
      <c r="C210" s="33">
        <v>3</v>
      </c>
      <c r="D210" s="18">
        <v>3</v>
      </c>
      <c r="E210" s="34">
        <v>17</v>
      </c>
      <c r="G210" s="99">
        <v>155</v>
      </c>
      <c r="H210" s="99">
        <v>15.135318176031788</v>
      </c>
      <c r="I210" s="106">
        <v>-1.1353181760317881</v>
      </c>
      <c r="J210" s="125">
        <v>-0.65922059812885347</v>
      </c>
      <c r="K210" s="31"/>
      <c r="L210" s="106">
        <v>10.510204081632653</v>
      </c>
      <c r="M210" s="125">
        <v>11</v>
      </c>
      <c r="N210" s="31"/>
      <c r="O210" s="31"/>
    </row>
    <row r="211" spans="2:15" x14ac:dyDescent="0.25">
      <c r="B211" s="18">
        <v>3</v>
      </c>
      <c r="C211" s="33">
        <v>4</v>
      </c>
      <c r="D211" s="18">
        <v>3</v>
      </c>
      <c r="E211" s="34">
        <v>15</v>
      </c>
      <c r="G211" s="99">
        <v>156</v>
      </c>
      <c r="H211" s="99">
        <v>15.83539494325005</v>
      </c>
      <c r="I211" s="106">
        <v>-2.8353949432500496</v>
      </c>
      <c r="J211" s="125">
        <v>-1.64636732669423</v>
      </c>
      <c r="K211" s="31"/>
      <c r="L211" s="106">
        <v>10.578231292517007</v>
      </c>
      <c r="M211" s="125">
        <v>11</v>
      </c>
      <c r="N211" s="31"/>
      <c r="O211" s="31"/>
    </row>
    <row r="212" spans="2:15" x14ac:dyDescent="0.25">
      <c r="B212" s="18">
        <v>3</v>
      </c>
      <c r="C212" s="33">
        <v>4</v>
      </c>
      <c r="D212" s="18">
        <v>3</v>
      </c>
      <c r="E212" s="34">
        <v>19</v>
      </c>
      <c r="G212" s="99">
        <v>157</v>
      </c>
      <c r="H212" s="99">
        <v>14.929117243823736</v>
      </c>
      <c r="I212" s="106">
        <v>2.0708827561762639</v>
      </c>
      <c r="J212" s="125">
        <v>1.2024546052392466</v>
      </c>
      <c r="K212" s="31"/>
      <c r="L212" s="106">
        <v>10.646258503401361</v>
      </c>
      <c r="M212" s="125">
        <v>11</v>
      </c>
      <c r="N212" s="31"/>
      <c r="O212" s="31"/>
    </row>
    <row r="213" spans="2:15" x14ac:dyDescent="0.25">
      <c r="B213" s="18">
        <v>4</v>
      </c>
      <c r="C213" s="33">
        <v>4</v>
      </c>
      <c r="D213" s="18">
        <v>3</v>
      </c>
      <c r="E213" s="34">
        <v>22</v>
      </c>
      <c r="G213" s="99">
        <v>158</v>
      </c>
      <c r="H213" s="99">
        <v>20.096170952763039</v>
      </c>
      <c r="I213" s="106">
        <v>-9.6170952763038997E-2</v>
      </c>
      <c r="J213" s="125">
        <v>-5.5841502709542794E-2</v>
      </c>
      <c r="K213" s="31"/>
      <c r="L213" s="106">
        <v>10.714285714285715</v>
      </c>
      <c r="M213" s="125">
        <v>11</v>
      </c>
      <c r="N213" s="31"/>
      <c r="O213" s="31"/>
    </row>
    <row r="214" spans="2:15" x14ac:dyDescent="0.25">
      <c r="B214" s="18">
        <v>3</v>
      </c>
      <c r="C214" s="33">
        <v>2</v>
      </c>
      <c r="D214" s="18">
        <v>4</v>
      </c>
      <c r="E214" s="34">
        <v>16</v>
      </c>
      <c r="G214" s="99">
        <v>159</v>
      </c>
      <c r="H214" s="99">
        <v>12.704159980555007</v>
      </c>
      <c r="I214" s="106">
        <v>-1.7041599805550067</v>
      </c>
      <c r="J214" s="125">
        <v>-0.98951763955311844</v>
      </c>
      <c r="K214" s="31"/>
      <c r="L214" s="106">
        <v>10.782312925170068</v>
      </c>
      <c r="M214" s="125">
        <v>11</v>
      </c>
      <c r="N214" s="31"/>
      <c r="O214" s="31"/>
    </row>
    <row r="215" spans="2:15" x14ac:dyDescent="0.25">
      <c r="B215" s="18">
        <v>3</v>
      </c>
      <c r="C215" s="33">
        <v>1</v>
      </c>
      <c r="D215" s="18">
        <v>1</v>
      </c>
      <c r="E215" s="34">
        <v>13</v>
      </c>
      <c r="G215" s="99">
        <v>160</v>
      </c>
      <c r="H215" s="99">
        <v>15.83539494325005</v>
      </c>
      <c r="I215" s="106">
        <v>2.1646050567499504</v>
      </c>
      <c r="J215" s="125">
        <v>1.2568743021546493</v>
      </c>
      <c r="K215" s="31"/>
      <c r="L215" s="106">
        <v>10.850340136054422</v>
      </c>
      <c r="M215" s="125">
        <v>11</v>
      </c>
      <c r="N215" s="31"/>
      <c r="O215" s="31"/>
    </row>
    <row r="216" spans="2:15" x14ac:dyDescent="0.25">
      <c r="B216" s="18">
        <v>3</v>
      </c>
      <c r="C216" s="33">
        <v>4</v>
      </c>
      <c r="D216" s="18">
        <v>2</v>
      </c>
      <c r="E216" s="34">
        <v>14</v>
      </c>
      <c r="G216" s="99">
        <v>161</v>
      </c>
      <c r="H216" s="99">
        <v>22.114927283823715</v>
      </c>
      <c r="I216" s="106">
        <v>1.8850727161762855</v>
      </c>
      <c r="J216" s="125">
        <v>1.094564316602044</v>
      </c>
      <c r="K216" s="31"/>
      <c r="L216" s="106">
        <v>10.918367346938776</v>
      </c>
      <c r="M216" s="125">
        <v>11</v>
      </c>
      <c r="N216" s="31"/>
      <c r="O216" s="31"/>
    </row>
    <row r="217" spans="2:15" x14ac:dyDescent="0.25">
      <c r="B217" s="18">
        <v>3</v>
      </c>
      <c r="C217" s="33">
        <v>2</v>
      </c>
      <c r="D217" s="18">
        <v>3</v>
      </c>
      <c r="E217" s="34">
        <v>16</v>
      </c>
      <c r="G217" s="99">
        <v>162</v>
      </c>
      <c r="H217" s="99">
        <v>15.83539494325005</v>
      </c>
      <c r="I217" s="106">
        <v>2.1646050567499504</v>
      </c>
      <c r="J217" s="125">
        <v>1.2568743021546493</v>
      </c>
      <c r="K217" s="31"/>
      <c r="L217" s="106">
        <v>10.986394557823129</v>
      </c>
      <c r="M217" s="125">
        <v>11</v>
      </c>
      <c r="N217" s="31"/>
      <c r="O217" s="31"/>
    </row>
    <row r="218" spans="2:15" x14ac:dyDescent="0.25">
      <c r="B218" s="18">
        <v>3</v>
      </c>
      <c r="C218" s="33">
        <v>1</v>
      </c>
      <c r="D218" s="18">
        <v>1</v>
      </c>
      <c r="E218" s="34">
        <v>11</v>
      </c>
      <c r="G218" s="99">
        <v>163</v>
      </c>
      <c r="H218" s="99">
        <v>11.797882281128695</v>
      </c>
      <c r="I218" s="106">
        <v>-0.79788228112869497</v>
      </c>
      <c r="J218" s="125">
        <v>-0.46328901069874634</v>
      </c>
      <c r="K218" s="31"/>
      <c r="L218" s="106">
        <v>11.054421768707483</v>
      </c>
      <c r="M218" s="125">
        <v>11</v>
      </c>
      <c r="N218" s="31"/>
      <c r="O218" s="31"/>
    </row>
    <row r="219" spans="2:15" x14ac:dyDescent="0.25">
      <c r="B219" s="18">
        <v>4</v>
      </c>
      <c r="C219" s="33">
        <v>3</v>
      </c>
      <c r="D219" s="18">
        <v>2</v>
      </c>
      <c r="E219" s="34">
        <v>22</v>
      </c>
      <c r="G219" s="99">
        <v>164</v>
      </c>
      <c r="H219" s="99">
        <v>17.854151274310727</v>
      </c>
      <c r="I219" s="106">
        <v>-1.8541512743107269</v>
      </c>
      <c r="J219" s="125">
        <v>-1.0766098331524201</v>
      </c>
      <c r="K219" s="31"/>
      <c r="L219" s="106">
        <v>11.122448979591837</v>
      </c>
      <c r="M219" s="125">
        <v>11</v>
      </c>
      <c r="N219" s="31"/>
      <c r="O219" s="31"/>
    </row>
    <row r="220" spans="2:15" x14ac:dyDescent="0.25">
      <c r="B220" s="18">
        <v>3</v>
      </c>
      <c r="C220" s="33">
        <v>3</v>
      </c>
      <c r="D220" s="18">
        <v>1</v>
      </c>
      <c r="E220" s="34">
        <v>14</v>
      </c>
      <c r="G220" s="99">
        <v>165</v>
      </c>
      <c r="H220" s="99">
        <v>14.929117243823736</v>
      </c>
      <c r="I220" s="106">
        <v>7.0882756176263939E-2</v>
      </c>
      <c r="J220" s="125">
        <v>4.1157953699694896E-2</v>
      </c>
      <c r="K220" s="31"/>
      <c r="L220" s="106">
        <v>11.190476190476192</v>
      </c>
      <c r="M220" s="125">
        <v>11</v>
      </c>
      <c r="N220" s="31"/>
      <c r="O220" s="31"/>
    </row>
    <row r="221" spans="2:15" x14ac:dyDescent="0.25">
      <c r="B221" s="18">
        <v>3</v>
      </c>
      <c r="C221" s="33">
        <v>2</v>
      </c>
      <c r="D221" s="18">
        <v>2</v>
      </c>
      <c r="E221" s="34">
        <v>16</v>
      </c>
      <c r="G221" s="99">
        <v>166</v>
      </c>
      <c r="H221" s="99">
        <v>14.722916311615684</v>
      </c>
      <c r="I221" s="106">
        <v>0.27708368838431596</v>
      </c>
      <c r="J221" s="125">
        <v>0.16088817975846736</v>
      </c>
      <c r="K221" s="31"/>
      <c r="L221" s="106">
        <v>11.258503401360544</v>
      </c>
      <c r="M221" s="125">
        <v>11</v>
      </c>
      <c r="N221" s="31"/>
      <c r="O221" s="31"/>
    </row>
    <row r="222" spans="2:15" x14ac:dyDescent="0.25">
      <c r="B222" s="18">
        <v>2</v>
      </c>
      <c r="C222" s="33">
        <v>1</v>
      </c>
      <c r="D222" s="18">
        <v>3</v>
      </c>
      <c r="E222" s="34">
        <v>11</v>
      </c>
      <c r="G222" s="99">
        <v>167</v>
      </c>
      <c r="H222" s="99">
        <v>11.797882281128695</v>
      </c>
      <c r="I222" s="106">
        <v>0.20211771887130503</v>
      </c>
      <c r="J222" s="125">
        <v>0.11735931507102949</v>
      </c>
      <c r="K222" s="31"/>
      <c r="L222" s="106">
        <v>11.326530612244898</v>
      </c>
      <c r="M222" s="125">
        <v>11</v>
      </c>
      <c r="N222" s="31"/>
      <c r="O222" s="31"/>
    </row>
    <row r="223" spans="2:15" x14ac:dyDescent="0.25">
      <c r="B223" s="18">
        <v>3</v>
      </c>
      <c r="C223" s="33">
        <v>4</v>
      </c>
      <c r="D223" s="18">
        <v>3</v>
      </c>
      <c r="E223" s="34">
        <v>18</v>
      </c>
      <c r="G223" s="99">
        <v>168</v>
      </c>
      <c r="H223" s="99">
        <v>11.797882281128695</v>
      </c>
      <c r="I223" s="106">
        <v>0.20211771887130503</v>
      </c>
      <c r="J223" s="125">
        <v>0.11735931507102949</v>
      </c>
      <c r="K223" s="31"/>
      <c r="L223" s="106">
        <v>11.394557823129253</v>
      </c>
      <c r="M223" s="125">
        <v>11</v>
      </c>
      <c r="N223" s="31"/>
      <c r="O223" s="31"/>
    </row>
    <row r="224" spans="2:15" x14ac:dyDescent="0.25">
      <c r="B224" s="18">
        <v>3</v>
      </c>
      <c r="C224" s="33">
        <v>1</v>
      </c>
      <c r="D224" s="18">
        <v>2</v>
      </c>
      <c r="E224" s="34">
        <v>15</v>
      </c>
      <c r="G224" s="99">
        <v>169</v>
      </c>
      <c r="H224" s="99">
        <v>21.208649584397403</v>
      </c>
      <c r="I224" s="106">
        <v>0.79135041560259722</v>
      </c>
      <c r="J224" s="125">
        <v>0.45949629391686442</v>
      </c>
      <c r="K224" s="31"/>
      <c r="L224" s="106">
        <v>11.462585034013605</v>
      </c>
      <c r="M224" s="125">
        <v>11</v>
      </c>
      <c r="N224" s="31"/>
      <c r="O224" s="31"/>
    </row>
    <row r="225" spans="2:15" x14ac:dyDescent="0.25">
      <c r="B225" s="18">
        <v>3</v>
      </c>
      <c r="C225" s="33">
        <v>3</v>
      </c>
      <c r="D225" s="18">
        <v>2</v>
      </c>
      <c r="E225" s="34">
        <v>14</v>
      </c>
      <c r="G225" s="99">
        <v>170</v>
      </c>
      <c r="H225" s="99">
        <v>21.002448652189351</v>
      </c>
      <c r="I225" s="106">
        <v>-1.0024486521893508</v>
      </c>
      <c r="J225" s="125">
        <v>-0.58207013156391485</v>
      </c>
      <c r="K225" s="31"/>
      <c r="L225" s="106">
        <v>11.530612244897959</v>
      </c>
      <c r="M225" s="125">
        <v>11</v>
      </c>
      <c r="N225" s="31"/>
      <c r="O225" s="31"/>
    </row>
    <row r="226" spans="2:15" x14ac:dyDescent="0.25">
      <c r="B226" s="18">
        <v>2</v>
      </c>
      <c r="C226" s="33">
        <v>1</v>
      </c>
      <c r="D226" s="18">
        <v>2</v>
      </c>
      <c r="E226" s="34">
        <v>12</v>
      </c>
      <c r="G226" s="99">
        <v>171</v>
      </c>
      <c r="H226" s="99">
        <v>14.722916311615684</v>
      </c>
      <c r="I226" s="106">
        <v>1.277083688384316</v>
      </c>
      <c r="J226" s="125">
        <v>0.74153650552824324</v>
      </c>
      <c r="K226" s="31"/>
      <c r="L226" s="106">
        <v>11.598639455782314</v>
      </c>
      <c r="M226" s="125">
        <v>11</v>
      </c>
      <c r="N226" s="31"/>
      <c r="O226" s="31"/>
    </row>
    <row r="227" spans="2:15" x14ac:dyDescent="0.25">
      <c r="B227" s="18">
        <v>3</v>
      </c>
      <c r="C227" s="33">
        <v>1</v>
      </c>
      <c r="D227" s="18">
        <v>2</v>
      </c>
      <c r="E227" s="34">
        <v>14</v>
      </c>
      <c r="G227" s="99">
        <v>172</v>
      </c>
      <c r="H227" s="99">
        <v>23.021204983250026</v>
      </c>
      <c r="I227" s="106">
        <v>-2.0212049832500263</v>
      </c>
      <c r="J227" s="125">
        <v>-1.1736092895616557</v>
      </c>
      <c r="K227" s="31"/>
      <c r="L227" s="106">
        <v>11.666666666666668</v>
      </c>
      <c r="M227" s="125">
        <v>11</v>
      </c>
      <c r="N227" s="31"/>
      <c r="O227" s="31"/>
    </row>
    <row r="228" spans="2:15" x14ac:dyDescent="0.25">
      <c r="B228" s="18">
        <v>3</v>
      </c>
      <c r="C228" s="33">
        <v>2</v>
      </c>
      <c r="D228" s="18">
        <v>3</v>
      </c>
      <c r="E228" s="34">
        <v>16</v>
      </c>
      <c r="G228" s="99">
        <v>173</v>
      </c>
      <c r="H228" s="99">
        <v>12.910360912763059</v>
      </c>
      <c r="I228" s="106">
        <v>-0.91036091276305875</v>
      </c>
      <c r="J228" s="125">
        <v>-0.52859953984211505</v>
      </c>
      <c r="K228" s="31"/>
      <c r="L228" s="106">
        <v>11.73469387755102</v>
      </c>
      <c r="M228" s="125">
        <v>11</v>
      </c>
      <c r="N228" s="31"/>
      <c r="O228" s="31"/>
    </row>
    <row r="229" spans="2:15" x14ac:dyDescent="0.25">
      <c r="B229" s="18">
        <v>4</v>
      </c>
      <c r="C229" s="33">
        <v>2</v>
      </c>
      <c r="D229" s="18">
        <v>2</v>
      </c>
      <c r="E229" s="34">
        <v>21</v>
      </c>
      <c r="G229" s="99">
        <v>174</v>
      </c>
      <c r="H229" s="99">
        <v>11.797882281128695</v>
      </c>
      <c r="I229" s="106">
        <v>-0.79788228112869497</v>
      </c>
      <c r="J229" s="125">
        <v>-0.46328901069874634</v>
      </c>
      <c r="K229" s="31"/>
      <c r="L229" s="106">
        <v>11.802721088435375</v>
      </c>
      <c r="M229" s="125">
        <v>11</v>
      </c>
      <c r="N229" s="31"/>
      <c r="O229" s="31"/>
    </row>
    <row r="230" spans="2:15" x14ac:dyDescent="0.25">
      <c r="B230" s="18">
        <v>3</v>
      </c>
      <c r="C230" s="33">
        <v>4</v>
      </c>
      <c r="D230" s="18">
        <v>3</v>
      </c>
      <c r="E230" s="34">
        <v>14</v>
      </c>
      <c r="G230" s="99">
        <v>175</v>
      </c>
      <c r="H230" s="99">
        <v>12.704159980555007</v>
      </c>
      <c r="I230" s="106">
        <v>-1.7041599805550067</v>
      </c>
      <c r="J230" s="125">
        <v>-0.98951763955311844</v>
      </c>
      <c r="K230" s="31"/>
      <c r="L230" s="106">
        <v>11.870748299319729</v>
      </c>
      <c r="M230" s="125">
        <v>11</v>
      </c>
      <c r="N230" s="31"/>
      <c r="O230" s="31"/>
    </row>
    <row r="231" spans="2:15" x14ac:dyDescent="0.25">
      <c r="B231" s="18">
        <v>3</v>
      </c>
      <c r="C231" s="33">
        <v>1</v>
      </c>
      <c r="D231" s="18">
        <v>1</v>
      </c>
      <c r="E231" s="34">
        <v>12</v>
      </c>
      <c r="G231" s="99">
        <v>176</v>
      </c>
      <c r="H231" s="99">
        <v>16.947873574884412</v>
      </c>
      <c r="I231" s="106">
        <v>1.0521264251155884</v>
      </c>
      <c r="J231" s="125">
        <v>0.61091544724150582</v>
      </c>
      <c r="K231" s="31"/>
      <c r="L231" s="106">
        <v>11.938775510204081</v>
      </c>
      <c r="M231" s="125">
        <v>11</v>
      </c>
      <c r="N231" s="31"/>
      <c r="O231" s="31"/>
    </row>
    <row r="232" spans="2:15" x14ac:dyDescent="0.25">
      <c r="B232" s="18">
        <v>3</v>
      </c>
      <c r="C232" s="33">
        <v>2</v>
      </c>
      <c r="D232" s="18">
        <v>1</v>
      </c>
      <c r="E232" s="34">
        <v>12</v>
      </c>
      <c r="G232" s="99">
        <v>177</v>
      </c>
      <c r="H232" s="99">
        <v>15.135318176031788</v>
      </c>
      <c r="I232" s="106">
        <v>-1.1353181760317881</v>
      </c>
      <c r="J232" s="125">
        <v>-0.65922059812885347</v>
      </c>
      <c r="K232" s="31"/>
      <c r="L232" s="106">
        <v>12.006802721088436</v>
      </c>
      <c r="M232" s="125">
        <v>11</v>
      </c>
      <c r="N232" s="31"/>
      <c r="O232" s="31"/>
    </row>
    <row r="233" spans="2:15" x14ac:dyDescent="0.25">
      <c r="B233" s="18">
        <v>3</v>
      </c>
      <c r="C233" s="33">
        <v>4</v>
      </c>
      <c r="D233" s="18">
        <v>2</v>
      </c>
      <c r="E233" s="34">
        <v>17</v>
      </c>
      <c r="G233" s="99">
        <v>178</v>
      </c>
      <c r="H233" s="99">
        <v>21.208649584397403</v>
      </c>
      <c r="I233" s="106">
        <v>0.79135041560259722</v>
      </c>
      <c r="J233" s="125">
        <v>0.45949629391686442</v>
      </c>
      <c r="K233" s="31"/>
      <c r="L233" s="106">
        <v>12.07482993197279</v>
      </c>
      <c r="M233" s="125">
        <v>11</v>
      </c>
      <c r="N233" s="31"/>
      <c r="O233" s="31"/>
    </row>
    <row r="234" spans="2:15" x14ac:dyDescent="0.25">
      <c r="B234" s="18">
        <v>3</v>
      </c>
      <c r="C234" s="33">
        <v>4</v>
      </c>
      <c r="D234" s="18">
        <v>3</v>
      </c>
      <c r="E234" s="34">
        <v>17</v>
      </c>
      <c r="G234" s="99">
        <v>179</v>
      </c>
      <c r="H234" s="99">
        <v>22.114927283823715</v>
      </c>
      <c r="I234" s="106">
        <v>2.8850727161762855</v>
      </c>
      <c r="J234" s="125">
        <v>1.6752126423718199</v>
      </c>
      <c r="K234" s="31"/>
      <c r="L234" s="106">
        <v>12.142857142857144</v>
      </c>
      <c r="M234" s="125">
        <v>11</v>
      </c>
      <c r="N234" s="31"/>
      <c r="O234" s="31"/>
    </row>
    <row r="235" spans="2:15" x14ac:dyDescent="0.25">
      <c r="B235" s="18">
        <v>3</v>
      </c>
      <c r="C235" s="33">
        <v>4</v>
      </c>
      <c r="D235" s="18">
        <v>1</v>
      </c>
      <c r="E235" s="34">
        <v>14</v>
      </c>
      <c r="G235" s="99">
        <v>180</v>
      </c>
      <c r="H235" s="99">
        <v>6.6308285721893911</v>
      </c>
      <c r="I235" s="130">
        <v>5.3691714278106089</v>
      </c>
      <c r="J235" s="126">
        <v>3.1176004003291471</v>
      </c>
      <c r="K235" s="31"/>
      <c r="L235" s="106">
        <v>12.210884353741497</v>
      </c>
      <c r="M235" s="125">
        <v>11</v>
      </c>
      <c r="N235" s="31"/>
      <c r="O235" s="31"/>
    </row>
    <row r="236" spans="2:15" x14ac:dyDescent="0.25">
      <c r="B236" s="18">
        <v>3</v>
      </c>
      <c r="C236" s="33">
        <v>3</v>
      </c>
      <c r="D236" s="18">
        <v>2</v>
      </c>
      <c r="E236" s="34">
        <v>14</v>
      </c>
      <c r="G236" s="99">
        <v>181</v>
      </c>
      <c r="H236" s="99">
        <v>22.114927283823715</v>
      </c>
      <c r="I236" s="106">
        <v>0.88507271617628547</v>
      </c>
      <c r="J236" s="125">
        <v>0.51391599083226813</v>
      </c>
      <c r="K236" s="31"/>
      <c r="L236" s="106">
        <v>12.278911564625851</v>
      </c>
      <c r="M236" s="125">
        <v>11</v>
      </c>
      <c r="N236" s="31"/>
      <c r="O236" s="31"/>
    </row>
    <row r="237" spans="2:15" x14ac:dyDescent="0.25">
      <c r="B237" s="18">
        <v>3</v>
      </c>
      <c r="C237" s="33">
        <v>1</v>
      </c>
      <c r="D237" s="18">
        <v>2</v>
      </c>
      <c r="E237" s="34">
        <v>13</v>
      </c>
      <c r="G237" s="99">
        <v>182</v>
      </c>
      <c r="H237" s="99">
        <v>14.722916311615684</v>
      </c>
      <c r="I237" s="106">
        <v>0.27708368838431596</v>
      </c>
      <c r="J237" s="125">
        <v>0.16088817975846736</v>
      </c>
      <c r="K237" s="31"/>
      <c r="L237" s="106">
        <v>12.346938775510205</v>
      </c>
      <c r="M237" s="125">
        <v>11</v>
      </c>
      <c r="N237" s="31"/>
      <c r="O237" s="31"/>
    </row>
    <row r="238" spans="2:15" x14ac:dyDescent="0.25">
      <c r="B238" s="18">
        <v>3</v>
      </c>
      <c r="C238" s="33">
        <v>4</v>
      </c>
      <c r="D238" s="18">
        <v>2</v>
      </c>
      <c r="E238" s="34">
        <v>15</v>
      </c>
      <c r="G238" s="99">
        <v>183</v>
      </c>
      <c r="H238" s="99">
        <v>21.002448652189351</v>
      </c>
      <c r="I238" s="106">
        <v>0.99755134781064925</v>
      </c>
      <c r="J238" s="125">
        <v>0.5792265199756369</v>
      </c>
      <c r="K238" s="31"/>
      <c r="L238" s="106">
        <v>12.414965986394558</v>
      </c>
      <c r="M238" s="125">
        <v>11</v>
      </c>
      <c r="N238" s="31"/>
      <c r="O238" s="31"/>
    </row>
    <row r="239" spans="2:15" x14ac:dyDescent="0.25">
      <c r="B239" s="18">
        <v>3</v>
      </c>
      <c r="C239" s="33">
        <v>1</v>
      </c>
      <c r="D239" s="18">
        <v>1</v>
      </c>
      <c r="E239" s="34">
        <v>11</v>
      </c>
      <c r="G239" s="99">
        <v>184</v>
      </c>
      <c r="H239" s="99">
        <v>14.929117243823736</v>
      </c>
      <c r="I239" s="106">
        <v>7.0882756176263939E-2</v>
      </c>
      <c r="J239" s="125">
        <v>4.1157953699694896E-2</v>
      </c>
      <c r="K239" s="31"/>
      <c r="L239" s="106">
        <v>12.482993197278912</v>
      </c>
      <c r="M239" s="125">
        <v>11</v>
      </c>
      <c r="N239" s="31"/>
      <c r="O239" s="31"/>
    </row>
    <row r="240" spans="2:15" x14ac:dyDescent="0.25">
      <c r="B240" s="18">
        <v>3</v>
      </c>
      <c r="C240" s="33">
        <v>3</v>
      </c>
      <c r="D240" s="18">
        <v>3</v>
      </c>
      <c r="E240" s="34">
        <v>17</v>
      </c>
      <c r="G240" s="99">
        <v>185</v>
      </c>
      <c r="H240" s="99">
        <v>6.6308285721893911</v>
      </c>
      <c r="I240" s="130">
        <v>4.3691714278106089</v>
      </c>
      <c r="J240" s="126">
        <v>2.536952074559371</v>
      </c>
      <c r="K240" s="31"/>
      <c r="L240" s="106">
        <v>12.551020408163266</v>
      </c>
      <c r="M240" s="125">
        <v>11</v>
      </c>
      <c r="N240" s="31"/>
      <c r="O240" s="31"/>
    </row>
    <row r="241" spans="2:15" x14ac:dyDescent="0.25">
      <c r="B241" s="18">
        <v>3</v>
      </c>
      <c r="C241" s="33">
        <v>1</v>
      </c>
      <c r="D241" s="18">
        <v>1</v>
      </c>
      <c r="E241" s="34">
        <v>11</v>
      </c>
      <c r="G241" s="99">
        <v>186</v>
      </c>
      <c r="H241" s="99">
        <v>14.722916311615684</v>
      </c>
      <c r="I241" s="106">
        <v>-1.722916311615684</v>
      </c>
      <c r="J241" s="125">
        <v>-1.0004084717810844</v>
      </c>
      <c r="K241" s="31"/>
      <c r="L241" s="106">
        <v>12.61904761904762</v>
      </c>
      <c r="M241" s="125">
        <v>11</v>
      </c>
      <c r="N241" s="31"/>
      <c r="O241" s="31"/>
    </row>
    <row r="242" spans="2:15" x14ac:dyDescent="0.25">
      <c r="B242" s="18">
        <v>3</v>
      </c>
      <c r="C242" s="33">
        <v>1</v>
      </c>
      <c r="D242" s="18">
        <v>3</v>
      </c>
      <c r="E242" s="34">
        <v>13</v>
      </c>
      <c r="G242" s="99">
        <v>187</v>
      </c>
      <c r="H242" s="99">
        <v>14.022839544397424</v>
      </c>
      <c r="I242" s="106">
        <v>-2.2839544397424305E-2</v>
      </c>
      <c r="J242" s="125">
        <v>-1.3261743215708888E-2</v>
      </c>
      <c r="K242" s="31"/>
      <c r="L242" s="106">
        <v>12.687074829931973</v>
      </c>
      <c r="M242" s="125">
        <v>11</v>
      </c>
      <c r="N242" s="31"/>
      <c r="O242" s="31"/>
    </row>
    <row r="243" spans="2:15" x14ac:dyDescent="0.25">
      <c r="B243" s="18">
        <v>4</v>
      </c>
      <c r="C243" s="33">
        <v>4</v>
      </c>
      <c r="D243" s="18">
        <v>3</v>
      </c>
      <c r="E243" s="34">
        <v>22</v>
      </c>
      <c r="G243" s="99">
        <v>188</v>
      </c>
      <c r="H243" s="99">
        <v>12.910360912763059</v>
      </c>
      <c r="I243" s="106">
        <v>-1.9103609127630587</v>
      </c>
      <c r="J243" s="125">
        <v>-1.1092478656118909</v>
      </c>
      <c r="K243" s="31"/>
      <c r="L243" s="106">
        <v>12.755102040816327</v>
      </c>
      <c r="M243" s="125">
        <v>11</v>
      </c>
      <c r="N243" s="31"/>
      <c r="O243" s="31"/>
    </row>
    <row r="244" spans="2:15" x14ac:dyDescent="0.25">
      <c r="B244" s="18">
        <v>4</v>
      </c>
      <c r="C244" s="33">
        <v>4</v>
      </c>
      <c r="D244" s="18">
        <v>3</v>
      </c>
      <c r="E244" s="34">
        <v>20</v>
      </c>
      <c r="G244" s="99">
        <v>189</v>
      </c>
      <c r="H244" s="99">
        <v>14.929117243823736</v>
      </c>
      <c r="I244" s="106">
        <v>2.0708827561762639</v>
      </c>
      <c r="J244" s="125">
        <v>1.2024546052392466</v>
      </c>
      <c r="K244" s="31"/>
      <c r="L244" s="106">
        <v>12.823129251700681</v>
      </c>
      <c r="M244" s="125">
        <v>11</v>
      </c>
      <c r="N244" s="31"/>
      <c r="O244" s="31"/>
    </row>
    <row r="245" spans="2:15" x14ac:dyDescent="0.25">
      <c r="B245" s="18">
        <v>3</v>
      </c>
      <c r="C245" s="33">
        <v>3</v>
      </c>
      <c r="D245" s="18">
        <v>2</v>
      </c>
      <c r="E245" s="34">
        <v>18</v>
      </c>
      <c r="G245" s="99">
        <v>190</v>
      </c>
      <c r="H245" s="99">
        <v>14.722916311615684</v>
      </c>
      <c r="I245" s="106">
        <v>3.277083688384316</v>
      </c>
      <c r="J245" s="125">
        <v>1.902833157067795</v>
      </c>
      <c r="K245" s="31"/>
      <c r="L245" s="106">
        <v>12.891156462585034</v>
      </c>
      <c r="M245" s="125">
        <v>11</v>
      </c>
      <c r="N245" s="31"/>
      <c r="O245" s="31"/>
    </row>
    <row r="246" spans="2:15" x14ac:dyDescent="0.25">
      <c r="B246" s="18">
        <v>2</v>
      </c>
      <c r="C246" s="33">
        <v>2</v>
      </c>
      <c r="D246" s="18">
        <v>1</v>
      </c>
      <c r="E246" s="34">
        <v>11</v>
      </c>
      <c r="G246" s="99">
        <v>191</v>
      </c>
      <c r="H246" s="99">
        <v>14.929117243823736</v>
      </c>
      <c r="I246" s="106">
        <v>-0.92911724382373606</v>
      </c>
      <c r="J246" s="125">
        <v>-0.53949037207008099</v>
      </c>
      <c r="K246" s="31"/>
      <c r="L246" s="106">
        <v>12.959183673469388</v>
      </c>
      <c r="M246" s="125">
        <v>11</v>
      </c>
      <c r="N246" s="31"/>
      <c r="O246" s="31"/>
    </row>
    <row r="247" spans="2:15" x14ac:dyDescent="0.25">
      <c r="B247" s="18">
        <v>3</v>
      </c>
      <c r="C247" s="33">
        <v>3</v>
      </c>
      <c r="D247" s="18">
        <v>2</v>
      </c>
      <c r="E247" s="34">
        <v>14</v>
      </c>
      <c r="G247" s="99">
        <v>192</v>
      </c>
      <c r="H247" s="99">
        <v>14.722916311615684</v>
      </c>
      <c r="I247" s="106">
        <v>1.277083688384316</v>
      </c>
      <c r="J247" s="125">
        <v>0.74153650552824324</v>
      </c>
      <c r="K247" s="31"/>
      <c r="L247" s="106">
        <v>13.027210884353742</v>
      </c>
      <c r="M247" s="125">
        <v>11</v>
      </c>
      <c r="N247" s="31"/>
      <c r="O247" s="31"/>
    </row>
    <row r="248" spans="2:15" x14ac:dyDescent="0.25">
      <c r="B248" s="18">
        <v>3</v>
      </c>
      <c r="C248" s="33">
        <v>3</v>
      </c>
      <c r="D248" s="18">
        <v>1</v>
      </c>
      <c r="E248" s="34">
        <v>14</v>
      </c>
      <c r="G248" s="99">
        <v>193</v>
      </c>
      <c r="H248" s="99">
        <v>14.929117243823736</v>
      </c>
      <c r="I248" s="106">
        <v>-1.9291172438237361</v>
      </c>
      <c r="J248" s="125">
        <v>-1.1201386978398569</v>
      </c>
      <c r="K248" s="31"/>
      <c r="L248" s="106">
        <v>13.095238095238095</v>
      </c>
      <c r="M248" s="125">
        <v>11</v>
      </c>
      <c r="N248" s="31"/>
      <c r="O248" s="31"/>
    </row>
    <row r="249" spans="2:15" x14ac:dyDescent="0.25">
      <c r="B249" s="18">
        <v>3</v>
      </c>
      <c r="C249" s="33">
        <v>4</v>
      </c>
      <c r="D249" s="18">
        <v>3</v>
      </c>
      <c r="E249" s="34">
        <v>18</v>
      </c>
      <c r="G249" s="99">
        <v>194</v>
      </c>
      <c r="H249" s="99">
        <v>17.854151274310727</v>
      </c>
      <c r="I249" s="130">
        <v>-3.8541512743107269</v>
      </c>
      <c r="J249" s="126">
        <v>-2.2379064846919716</v>
      </c>
      <c r="K249" s="31"/>
      <c r="L249" s="106">
        <v>13.163265306122449</v>
      </c>
      <c r="M249" s="125">
        <v>11</v>
      </c>
      <c r="N249" s="31"/>
      <c r="O249" s="31"/>
    </row>
    <row r="250" spans="2:15" x14ac:dyDescent="0.25">
      <c r="B250" s="18">
        <v>3</v>
      </c>
      <c r="C250" s="33">
        <v>2</v>
      </c>
      <c r="D250" s="18">
        <v>3</v>
      </c>
      <c r="E250" s="34">
        <v>16</v>
      </c>
      <c r="G250" s="99">
        <v>195</v>
      </c>
      <c r="H250" s="99">
        <v>22.114927283823715</v>
      </c>
      <c r="I250" s="106">
        <v>0.88507271617628547</v>
      </c>
      <c r="J250" s="125">
        <v>0.51391599083226813</v>
      </c>
      <c r="K250" s="31"/>
      <c r="L250" s="106">
        <v>13.231292517006803</v>
      </c>
      <c r="M250" s="125">
        <v>11</v>
      </c>
      <c r="N250" s="31"/>
      <c r="O250" s="31"/>
    </row>
    <row r="251" spans="2:15" x14ac:dyDescent="0.25">
      <c r="B251" s="18">
        <v>3</v>
      </c>
      <c r="C251" s="33">
        <v>4</v>
      </c>
      <c r="D251" s="18">
        <v>3</v>
      </c>
      <c r="E251" s="34">
        <v>17</v>
      </c>
      <c r="G251" s="99">
        <v>196</v>
      </c>
      <c r="H251" s="99">
        <v>9.3496616704683291</v>
      </c>
      <c r="I251" s="106">
        <v>2.6503383295316709</v>
      </c>
      <c r="J251" s="125">
        <v>1.5389145137660292</v>
      </c>
      <c r="K251" s="31"/>
      <c r="L251" s="106">
        <v>13.299319727891158</v>
      </c>
      <c r="M251" s="125">
        <v>11</v>
      </c>
      <c r="N251" s="31"/>
      <c r="O251" s="31"/>
    </row>
    <row r="252" spans="2:15" x14ac:dyDescent="0.25">
      <c r="B252" s="18">
        <v>3</v>
      </c>
      <c r="C252" s="33">
        <v>1</v>
      </c>
      <c r="D252" s="18">
        <v>1</v>
      </c>
      <c r="E252" s="34">
        <v>11</v>
      </c>
      <c r="G252" s="99">
        <v>197</v>
      </c>
      <c r="H252" s="99">
        <v>12.910360912763059</v>
      </c>
      <c r="I252" s="106">
        <v>-1.9103609127630587</v>
      </c>
      <c r="J252" s="125">
        <v>-1.1092478656118909</v>
      </c>
      <c r="K252" s="31"/>
      <c r="L252" s="106">
        <v>13.36734693877551</v>
      </c>
      <c r="M252" s="125">
        <v>11</v>
      </c>
      <c r="N252" s="31"/>
      <c r="O252" s="31"/>
    </row>
    <row r="253" spans="2:15" x14ac:dyDescent="0.25">
      <c r="B253" s="18">
        <v>3</v>
      </c>
      <c r="C253" s="33">
        <v>1</v>
      </c>
      <c r="D253" s="18">
        <v>2</v>
      </c>
      <c r="E253" s="34">
        <v>12</v>
      </c>
      <c r="G253" s="99">
        <v>198</v>
      </c>
      <c r="H253" s="99">
        <v>15.83539494325005</v>
      </c>
      <c r="I253" s="106">
        <v>0.16460505674995041</v>
      </c>
      <c r="J253" s="125">
        <v>9.5577650615097653E-2</v>
      </c>
      <c r="K253" s="31"/>
      <c r="L253" s="106">
        <v>13.435374149659864</v>
      </c>
      <c r="M253" s="125">
        <v>11</v>
      </c>
      <c r="N253" s="31"/>
      <c r="O253" s="31"/>
    </row>
    <row r="254" spans="2:15" x14ac:dyDescent="0.25">
      <c r="B254" s="18">
        <v>3</v>
      </c>
      <c r="C254" s="33">
        <v>1</v>
      </c>
      <c r="D254" s="18">
        <v>2</v>
      </c>
      <c r="E254" s="34">
        <v>13</v>
      </c>
      <c r="G254" s="99">
        <v>199</v>
      </c>
      <c r="H254" s="99">
        <v>14.022839544397424</v>
      </c>
      <c r="I254" s="106">
        <v>-2.2839544397424305E-2</v>
      </c>
      <c r="J254" s="125">
        <v>-1.3261743215708888E-2</v>
      </c>
      <c r="K254" s="31"/>
      <c r="L254" s="106">
        <v>13.503401360544219</v>
      </c>
      <c r="M254" s="125">
        <v>11</v>
      </c>
      <c r="N254" s="31"/>
      <c r="O254" s="31"/>
    </row>
    <row r="255" spans="2:15" x14ac:dyDescent="0.25">
      <c r="B255" s="18">
        <v>3</v>
      </c>
      <c r="C255" s="33">
        <v>1</v>
      </c>
      <c r="D255" s="18">
        <v>2</v>
      </c>
      <c r="E255" s="34">
        <v>13</v>
      </c>
      <c r="G255" s="99">
        <v>200</v>
      </c>
      <c r="H255" s="99">
        <v>16.947873574884412</v>
      </c>
      <c r="I255" s="106">
        <v>1.0521264251155884</v>
      </c>
      <c r="J255" s="125">
        <v>0.61091544724150582</v>
      </c>
      <c r="K255" s="31"/>
      <c r="L255" s="106">
        <v>13.571428571428571</v>
      </c>
      <c r="M255" s="125">
        <v>11</v>
      </c>
      <c r="N255" s="31"/>
      <c r="O255" s="31"/>
    </row>
    <row r="256" spans="2:15" x14ac:dyDescent="0.25">
      <c r="B256" s="18">
        <v>3</v>
      </c>
      <c r="C256" s="33">
        <v>1</v>
      </c>
      <c r="D256" s="18">
        <v>2</v>
      </c>
      <c r="E256" s="34">
        <v>14</v>
      </c>
      <c r="G256" s="99">
        <v>201</v>
      </c>
      <c r="H256" s="99">
        <v>14.929117243823736</v>
      </c>
      <c r="I256" s="130">
        <v>4.0708827561762639</v>
      </c>
      <c r="J256" s="126">
        <v>2.3637512567787984</v>
      </c>
      <c r="K256" s="31"/>
      <c r="L256" s="106">
        <v>13.639455782312925</v>
      </c>
      <c r="M256" s="125">
        <v>11</v>
      </c>
      <c r="N256" s="31"/>
      <c r="O256" s="31"/>
    </row>
    <row r="257" spans="2:15" x14ac:dyDescent="0.25">
      <c r="B257" s="18">
        <v>3</v>
      </c>
      <c r="C257" s="33">
        <v>3</v>
      </c>
      <c r="D257" s="18">
        <v>4</v>
      </c>
      <c r="E257" s="34">
        <v>17</v>
      </c>
      <c r="G257" s="99">
        <v>202</v>
      </c>
      <c r="H257" s="99">
        <v>16.947873574884412</v>
      </c>
      <c r="I257" s="106">
        <v>-1.9478735748844116</v>
      </c>
      <c r="J257" s="125">
        <v>-1.1310295300678217</v>
      </c>
      <c r="K257" s="31"/>
      <c r="L257" s="106">
        <v>13.70748299319728</v>
      </c>
      <c r="M257" s="125">
        <v>11</v>
      </c>
      <c r="N257" s="31"/>
      <c r="O257" s="31"/>
    </row>
    <row r="258" spans="2:15" x14ac:dyDescent="0.25">
      <c r="B258" s="18">
        <v>3</v>
      </c>
      <c r="C258" s="33">
        <v>1</v>
      </c>
      <c r="D258" s="18">
        <v>2</v>
      </c>
      <c r="E258" s="34">
        <v>11</v>
      </c>
      <c r="G258" s="99">
        <v>203</v>
      </c>
      <c r="H258" s="99">
        <v>15.83539494325005</v>
      </c>
      <c r="I258" s="106">
        <v>1.1646050567499504</v>
      </c>
      <c r="J258" s="125">
        <v>0.67622597638487347</v>
      </c>
      <c r="K258" s="31"/>
      <c r="L258" s="106">
        <v>13.775510204081634</v>
      </c>
      <c r="M258" s="125">
        <v>11</v>
      </c>
      <c r="N258" s="31"/>
      <c r="O258" s="31"/>
    </row>
    <row r="259" spans="2:15" x14ac:dyDescent="0.25">
      <c r="B259" s="18">
        <v>4</v>
      </c>
      <c r="C259" s="33">
        <v>4</v>
      </c>
      <c r="D259" s="18">
        <v>3</v>
      </c>
      <c r="E259" s="34">
        <v>25</v>
      </c>
      <c r="G259" s="99">
        <v>204</v>
      </c>
      <c r="H259" s="99">
        <v>16.947873574884412</v>
      </c>
      <c r="I259" s="106">
        <v>-1.9478735748844116</v>
      </c>
      <c r="J259" s="125">
        <v>-1.1310295300678217</v>
      </c>
      <c r="K259" s="31"/>
      <c r="L259" s="106">
        <v>13.843537414965986</v>
      </c>
      <c r="M259" s="125">
        <v>11</v>
      </c>
      <c r="N259" s="31"/>
      <c r="O259" s="31"/>
    </row>
    <row r="260" spans="2:15" x14ac:dyDescent="0.25">
      <c r="B260" s="18">
        <v>3</v>
      </c>
      <c r="C260" s="33">
        <v>4</v>
      </c>
      <c r="D260" s="18">
        <v>3</v>
      </c>
      <c r="E260" s="34">
        <v>19</v>
      </c>
      <c r="G260" s="99">
        <v>205</v>
      </c>
      <c r="H260" s="99">
        <v>16.947873574884412</v>
      </c>
      <c r="I260" s="106">
        <v>2.0521264251155884</v>
      </c>
      <c r="J260" s="125">
        <v>1.1915637730112818</v>
      </c>
      <c r="K260" s="31"/>
      <c r="L260" s="106">
        <v>13.911564625850341</v>
      </c>
      <c r="M260" s="125">
        <v>11</v>
      </c>
      <c r="N260" s="31"/>
      <c r="O260" s="31"/>
    </row>
    <row r="261" spans="2:15" x14ac:dyDescent="0.25">
      <c r="B261" s="18">
        <v>3</v>
      </c>
      <c r="C261" s="33">
        <v>1</v>
      </c>
      <c r="D261" s="18">
        <v>2</v>
      </c>
      <c r="E261" s="34">
        <v>13</v>
      </c>
      <c r="G261" s="99">
        <v>206</v>
      </c>
      <c r="H261" s="99">
        <v>22.114927283823715</v>
      </c>
      <c r="I261" s="106">
        <v>-0.11492728382371453</v>
      </c>
      <c r="J261" s="125">
        <v>-6.6732334937507687E-2</v>
      </c>
      <c r="K261" s="31"/>
      <c r="L261" s="106">
        <v>13.979591836734695</v>
      </c>
      <c r="M261" s="125">
        <v>11</v>
      </c>
      <c r="N261" s="31"/>
      <c r="O261" s="31"/>
    </row>
    <row r="262" spans="2:15" x14ac:dyDescent="0.25">
      <c r="B262" s="18">
        <v>3</v>
      </c>
      <c r="C262" s="33">
        <v>4</v>
      </c>
      <c r="D262" s="18">
        <v>2</v>
      </c>
      <c r="E262" s="34">
        <v>14</v>
      </c>
      <c r="G262" s="99">
        <v>207</v>
      </c>
      <c r="H262" s="99">
        <v>15.629194011041996</v>
      </c>
      <c r="I262" s="106">
        <v>0.37080598895800421</v>
      </c>
      <c r="J262" s="125">
        <v>0.21530787667387113</v>
      </c>
      <c r="K262" s="31"/>
      <c r="L262" s="106">
        <v>14.047619047619047</v>
      </c>
      <c r="M262" s="125">
        <v>11</v>
      </c>
      <c r="N262" s="31"/>
      <c r="O262" s="31"/>
    </row>
    <row r="263" spans="2:15" x14ac:dyDescent="0.25">
      <c r="B263" s="18">
        <v>3</v>
      </c>
      <c r="C263" s="33">
        <v>3</v>
      </c>
      <c r="D263" s="18">
        <v>1</v>
      </c>
      <c r="E263" s="34">
        <v>12</v>
      </c>
      <c r="G263" s="99">
        <v>208</v>
      </c>
      <c r="H263" s="99">
        <v>11.797882281128695</v>
      </c>
      <c r="I263" s="106">
        <v>1.202117718871305</v>
      </c>
      <c r="J263" s="125">
        <v>0.69800764084080535</v>
      </c>
      <c r="K263" s="31"/>
      <c r="L263" s="106">
        <v>14.115646258503402</v>
      </c>
      <c r="M263" s="125">
        <v>11</v>
      </c>
      <c r="N263" s="31"/>
      <c r="O263" s="31"/>
    </row>
    <row r="264" spans="2:15" x14ac:dyDescent="0.25">
      <c r="B264" s="18">
        <v>2</v>
      </c>
      <c r="C264" s="33">
        <v>1</v>
      </c>
      <c r="D264" s="18">
        <v>2</v>
      </c>
      <c r="E264" s="34">
        <v>11</v>
      </c>
      <c r="G264" s="99">
        <v>209</v>
      </c>
      <c r="H264" s="99">
        <v>16.0415958754581</v>
      </c>
      <c r="I264" s="106">
        <v>-2.0415958754580998</v>
      </c>
      <c r="J264" s="125">
        <v>-1.1854492269832255</v>
      </c>
      <c r="K264" s="31"/>
      <c r="L264" s="106">
        <v>14.183673469387756</v>
      </c>
      <c r="M264" s="125">
        <v>11</v>
      </c>
      <c r="N264" s="31"/>
      <c r="O264" s="31"/>
    </row>
    <row r="265" spans="2:15" x14ac:dyDescent="0.25">
      <c r="B265" s="18">
        <v>3</v>
      </c>
      <c r="C265" s="33">
        <v>3</v>
      </c>
      <c r="D265" s="18">
        <v>3</v>
      </c>
      <c r="E265" s="34">
        <v>19</v>
      </c>
      <c r="G265" s="99">
        <v>210</v>
      </c>
      <c r="H265" s="99">
        <v>14.722916311615684</v>
      </c>
      <c r="I265" s="106">
        <v>1.277083688384316</v>
      </c>
      <c r="J265" s="125">
        <v>0.74153650552824324</v>
      </c>
      <c r="K265" s="31"/>
      <c r="L265" s="106">
        <v>14.25170068027211</v>
      </c>
      <c r="M265" s="125">
        <v>11</v>
      </c>
      <c r="N265" s="31"/>
      <c r="O265" s="31"/>
    </row>
    <row r="266" spans="2:15" x14ac:dyDescent="0.25">
      <c r="B266" s="18">
        <v>3</v>
      </c>
      <c r="C266" s="33">
        <v>1</v>
      </c>
      <c r="D266" s="18">
        <v>1</v>
      </c>
      <c r="E266" s="34">
        <v>11</v>
      </c>
      <c r="G266" s="99">
        <v>211</v>
      </c>
      <c r="H266" s="99">
        <v>11.797882281128695</v>
      </c>
      <c r="I266" s="106">
        <v>-0.79788228112869497</v>
      </c>
      <c r="J266" s="125">
        <v>-0.46328901069874634</v>
      </c>
      <c r="K266" s="31"/>
      <c r="L266" s="106">
        <v>14.319727891156463</v>
      </c>
      <c r="M266" s="125">
        <v>12</v>
      </c>
      <c r="N266" s="31"/>
      <c r="O266" s="31"/>
    </row>
    <row r="267" spans="2:15" x14ac:dyDescent="0.25">
      <c r="B267" s="18">
        <v>2</v>
      </c>
      <c r="C267" s="33">
        <v>2</v>
      </c>
      <c r="D267" s="18">
        <v>2</v>
      </c>
      <c r="E267" s="34">
        <v>11</v>
      </c>
      <c r="G267" s="99">
        <v>212</v>
      </c>
      <c r="H267" s="99">
        <v>20.096170952763039</v>
      </c>
      <c r="I267" s="106">
        <v>1.903829047236961</v>
      </c>
      <c r="J267" s="125">
        <v>1.1054551488300088</v>
      </c>
      <c r="K267" s="31"/>
      <c r="L267" s="106">
        <v>14.387755102040817</v>
      </c>
      <c r="M267" s="125">
        <v>12</v>
      </c>
      <c r="N267" s="31"/>
      <c r="O267" s="31"/>
    </row>
    <row r="268" spans="2:15" x14ac:dyDescent="0.25">
      <c r="B268" s="18">
        <v>4</v>
      </c>
      <c r="C268" s="33">
        <v>3</v>
      </c>
      <c r="D268" s="18">
        <v>4</v>
      </c>
      <c r="E268" s="34">
        <v>20</v>
      </c>
      <c r="G268" s="99">
        <v>213</v>
      </c>
      <c r="H268" s="99">
        <v>14.022839544397424</v>
      </c>
      <c r="I268" s="106">
        <v>-2.2839544397424305E-2</v>
      </c>
      <c r="J268" s="125">
        <v>-1.3261743215708888E-2</v>
      </c>
      <c r="K268" s="31"/>
      <c r="L268" s="106">
        <v>14.455782312925171</v>
      </c>
      <c r="M268" s="125">
        <v>12</v>
      </c>
      <c r="N268" s="31"/>
      <c r="O268" s="31"/>
    </row>
    <row r="269" spans="2:15" x14ac:dyDescent="0.25">
      <c r="B269" s="18">
        <v>3</v>
      </c>
      <c r="C269" s="33">
        <v>4</v>
      </c>
      <c r="D269" s="18">
        <v>2</v>
      </c>
      <c r="E269" s="34">
        <v>18</v>
      </c>
      <c r="G269" s="99">
        <v>214</v>
      </c>
      <c r="H269" s="99">
        <v>13.816638612189371</v>
      </c>
      <c r="I269" s="106">
        <v>2.1833613878106295</v>
      </c>
      <c r="J269" s="125">
        <v>1.2677651343826164</v>
      </c>
      <c r="K269" s="31"/>
      <c r="L269" s="106">
        <v>14.523809523809524</v>
      </c>
      <c r="M269" s="125">
        <v>12</v>
      </c>
      <c r="N269" s="31"/>
      <c r="O269" s="31"/>
    </row>
    <row r="270" spans="2:15" x14ac:dyDescent="0.25">
      <c r="B270" s="18">
        <v>3</v>
      </c>
      <c r="C270" s="33">
        <v>1</v>
      </c>
      <c r="D270" s="18">
        <v>2</v>
      </c>
      <c r="E270" s="34">
        <v>13</v>
      </c>
      <c r="G270" s="99">
        <v>215</v>
      </c>
      <c r="H270" s="99">
        <v>8.4433839710420173</v>
      </c>
      <c r="I270" s="106">
        <v>2.5566160289579827</v>
      </c>
      <c r="J270" s="125">
        <v>1.4844948168506253</v>
      </c>
      <c r="K270" s="31"/>
      <c r="L270" s="106">
        <v>14.591836734693878</v>
      </c>
      <c r="M270" s="125">
        <v>12</v>
      </c>
      <c r="N270" s="31"/>
      <c r="O270" s="31"/>
    </row>
    <row r="271" spans="2:15" x14ac:dyDescent="0.25">
      <c r="B271" s="18">
        <v>3</v>
      </c>
      <c r="C271" s="33">
        <v>2</v>
      </c>
      <c r="D271" s="18">
        <v>1</v>
      </c>
      <c r="E271" s="34">
        <v>12</v>
      </c>
      <c r="G271" s="99">
        <v>216</v>
      </c>
      <c r="H271" s="99">
        <v>16.947873574884412</v>
      </c>
      <c r="I271" s="106">
        <v>1.0521264251155884</v>
      </c>
      <c r="J271" s="125">
        <v>0.61091544724150582</v>
      </c>
      <c r="K271" s="31"/>
      <c r="L271" s="106">
        <v>14.659863945578232</v>
      </c>
      <c r="M271" s="125">
        <v>12</v>
      </c>
      <c r="N271" s="31"/>
      <c r="O271" s="31"/>
    </row>
    <row r="272" spans="2:15" x14ac:dyDescent="0.25">
      <c r="B272" s="18">
        <v>3</v>
      </c>
      <c r="C272" s="33">
        <v>1</v>
      </c>
      <c r="D272" s="18">
        <v>1</v>
      </c>
      <c r="E272" s="34">
        <v>11</v>
      </c>
      <c r="G272" s="99">
        <v>217</v>
      </c>
      <c r="H272" s="99">
        <v>12.704159980555007</v>
      </c>
      <c r="I272" s="106">
        <v>2.2958400194449933</v>
      </c>
      <c r="J272" s="125">
        <v>1.3330756635259851</v>
      </c>
      <c r="K272" s="31"/>
      <c r="L272" s="106">
        <v>14.727891156462587</v>
      </c>
      <c r="M272" s="125">
        <v>12</v>
      </c>
      <c r="N272" s="31"/>
      <c r="O272" s="31"/>
    </row>
    <row r="273" spans="2:15" x14ac:dyDescent="0.25">
      <c r="B273" s="18">
        <v>3</v>
      </c>
      <c r="C273" s="33">
        <v>3</v>
      </c>
      <c r="D273" s="18">
        <v>2</v>
      </c>
      <c r="E273" s="34">
        <v>19</v>
      </c>
      <c r="G273" s="99">
        <v>218</v>
      </c>
      <c r="H273" s="99">
        <v>14.929117243823736</v>
      </c>
      <c r="I273" s="106">
        <v>-0.92911724382373606</v>
      </c>
      <c r="J273" s="125">
        <v>-0.53949037207008099</v>
      </c>
      <c r="K273" s="31"/>
      <c r="L273" s="106">
        <v>14.795918367346939</v>
      </c>
      <c r="M273" s="125">
        <v>12</v>
      </c>
      <c r="N273" s="31"/>
      <c r="O273" s="31"/>
    </row>
    <row r="274" spans="2:15" x14ac:dyDescent="0.25">
      <c r="B274" s="18">
        <v>4</v>
      </c>
      <c r="C274" s="33">
        <v>4</v>
      </c>
      <c r="D274" s="18">
        <v>2</v>
      </c>
      <c r="E274" s="34">
        <v>21</v>
      </c>
      <c r="G274" s="99">
        <v>219</v>
      </c>
      <c r="H274" s="99">
        <v>7.5371062716157038</v>
      </c>
      <c r="I274" s="130">
        <v>4.4628937283842962</v>
      </c>
      <c r="J274" s="126">
        <v>2.5913717714747744</v>
      </c>
      <c r="K274" s="31"/>
      <c r="L274" s="106">
        <v>14.863945578231293</v>
      </c>
      <c r="M274" s="125">
        <v>12</v>
      </c>
      <c r="N274" s="31"/>
      <c r="O274" s="31"/>
    </row>
    <row r="275" spans="2:15" x14ac:dyDescent="0.25">
      <c r="B275" s="18">
        <v>2</v>
      </c>
      <c r="C275" s="33">
        <v>1</v>
      </c>
      <c r="D275" s="18">
        <v>4</v>
      </c>
      <c r="E275" s="34">
        <v>12</v>
      </c>
      <c r="G275" s="99">
        <v>220</v>
      </c>
      <c r="H275" s="99">
        <v>12.704159980555007</v>
      </c>
      <c r="I275" s="106">
        <v>1.2958400194449933</v>
      </c>
      <c r="J275" s="125">
        <v>0.75242733775620918</v>
      </c>
      <c r="K275" s="31"/>
      <c r="L275" s="106">
        <v>14.931972789115648</v>
      </c>
      <c r="M275" s="125">
        <v>12</v>
      </c>
      <c r="N275" s="31"/>
      <c r="O275" s="31"/>
    </row>
    <row r="276" spans="2:15" x14ac:dyDescent="0.25">
      <c r="B276" s="18">
        <v>3</v>
      </c>
      <c r="C276" s="33">
        <v>4</v>
      </c>
      <c r="D276" s="18">
        <v>1</v>
      </c>
      <c r="E276" s="34">
        <v>14</v>
      </c>
      <c r="G276" s="99">
        <v>221</v>
      </c>
      <c r="H276" s="99">
        <v>14.722916311615684</v>
      </c>
      <c r="I276" s="106">
        <v>1.277083688384316</v>
      </c>
      <c r="J276" s="125">
        <v>0.74153650552824324</v>
      </c>
      <c r="K276" s="31"/>
      <c r="L276" s="106">
        <v>15</v>
      </c>
      <c r="M276" s="125">
        <v>12</v>
      </c>
      <c r="N276" s="31"/>
      <c r="O276" s="31"/>
    </row>
    <row r="277" spans="2:15" x14ac:dyDescent="0.25">
      <c r="B277" s="18">
        <v>3</v>
      </c>
      <c r="C277" s="33">
        <v>1</v>
      </c>
      <c r="D277" s="18">
        <v>1</v>
      </c>
      <c r="E277" s="34">
        <v>11</v>
      </c>
      <c r="G277" s="99">
        <v>222</v>
      </c>
      <c r="H277" s="99">
        <v>18.983692321128675</v>
      </c>
      <c r="I277" s="106">
        <v>2.0163076788713248</v>
      </c>
      <c r="J277" s="125">
        <v>1.1707656779733775</v>
      </c>
      <c r="K277" s="31"/>
      <c r="L277" s="106">
        <v>15.068027210884354</v>
      </c>
      <c r="M277" s="125">
        <v>12</v>
      </c>
      <c r="N277" s="31"/>
      <c r="O277" s="31"/>
    </row>
    <row r="278" spans="2:15" x14ac:dyDescent="0.25">
      <c r="B278" s="18">
        <v>3</v>
      </c>
      <c r="C278" s="33">
        <v>1</v>
      </c>
      <c r="D278" s="18">
        <v>1</v>
      </c>
      <c r="E278" s="34">
        <v>14</v>
      </c>
      <c r="G278" s="99">
        <v>223</v>
      </c>
      <c r="H278" s="99">
        <v>16.947873574884412</v>
      </c>
      <c r="I278" s="106">
        <v>-2.9478735748844116</v>
      </c>
      <c r="J278" s="125">
        <v>-1.7116778558375976</v>
      </c>
      <c r="K278" s="31"/>
      <c r="L278" s="106">
        <v>15.136054421768709</v>
      </c>
      <c r="M278" s="125">
        <v>12</v>
      </c>
      <c r="N278" s="31"/>
      <c r="O278" s="31"/>
    </row>
    <row r="279" spans="2:15" x14ac:dyDescent="0.25">
      <c r="B279" s="18">
        <v>3</v>
      </c>
      <c r="C279" s="33">
        <v>2</v>
      </c>
      <c r="D279" s="18">
        <v>1</v>
      </c>
      <c r="E279" s="34">
        <v>12</v>
      </c>
      <c r="G279" s="99">
        <v>224</v>
      </c>
      <c r="H279" s="99">
        <v>11.797882281128695</v>
      </c>
      <c r="I279" s="106">
        <v>0.20211771887130503</v>
      </c>
      <c r="J279" s="125">
        <v>0.11735931507102949</v>
      </c>
      <c r="K279" s="31"/>
      <c r="L279" s="106">
        <v>15.204081632653063</v>
      </c>
      <c r="M279" s="125">
        <v>12</v>
      </c>
      <c r="N279" s="31"/>
      <c r="O279" s="31"/>
    </row>
    <row r="280" spans="2:15" x14ac:dyDescent="0.25">
      <c r="B280" s="18">
        <v>4</v>
      </c>
      <c r="C280" s="33">
        <v>4</v>
      </c>
      <c r="D280" s="18">
        <v>3</v>
      </c>
      <c r="E280" s="34">
        <v>23</v>
      </c>
      <c r="G280" s="99">
        <v>225</v>
      </c>
      <c r="H280" s="99">
        <v>12.910360912763059</v>
      </c>
      <c r="I280" s="106">
        <v>-0.91036091276305875</v>
      </c>
      <c r="J280" s="125">
        <v>-0.52859953984211505</v>
      </c>
      <c r="K280" s="31"/>
      <c r="L280" s="106">
        <v>15.272108843537415</v>
      </c>
      <c r="M280" s="125">
        <v>12</v>
      </c>
      <c r="N280" s="31"/>
      <c r="O280" s="31"/>
    </row>
    <row r="281" spans="2:15" x14ac:dyDescent="0.25">
      <c r="B281" s="18">
        <v>3</v>
      </c>
      <c r="C281" s="33">
        <v>4</v>
      </c>
      <c r="D281" s="18">
        <v>1</v>
      </c>
      <c r="E281" s="34">
        <v>14</v>
      </c>
      <c r="G281" s="99">
        <v>226</v>
      </c>
      <c r="H281" s="99">
        <v>16.0415958754581</v>
      </c>
      <c r="I281" s="106">
        <v>0.95840412454190016</v>
      </c>
      <c r="J281" s="125">
        <v>0.5564957503261021</v>
      </c>
      <c r="K281" s="31"/>
      <c r="L281" s="106">
        <v>15.34013605442177</v>
      </c>
      <c r="M281" s="125">
        <v>12</v>
      </c>
      <c r="N281" s="31"/>
      <c r="O281" s="31"/>
    </row>
    <row r="282" spans="2:15" x14ac:dyDescent="0.25">
      <c r="B282" s="18">
        <v>3</v>
      </c>
      <c r="C282" s="33">
        <v>3</v>
      </c>
      <c r="D282" s="18">
        <v>2</v>
      </c>
      <c r="E282" s="34">
        <v>17</v>
      </c>
      <c r="G282" s="99">
        <v>227</v>
      </c>
      <c r="H282" s="99">
        <v>16.947873574884412</v>
      </c>
      <c r="I282" s="106">
        <v>5.2126425115588404E-2</v>
      </c>
      <c r="J282" s="125">
        <v>3.0267121471730003E-2</v>
      </c>
      <c r="K282" s="31"/>
      <c r="L282" s="106">
        <v>15.408163265306124</v>
      </c>
      <c r="M282" s="125">
        <v>12</v>
      </c>
      <c r="N282" s="31"/>
      <c r="O282" s="31"/>
    </row>
    <row r="283" spans="2:15" x14ac:dyDescent="0.25">
      <c r="B283" s="18">
        <v>3</v>
      </c>
      <c r="C283" s="33">
        <v>4</v>
      </c>
      <c r="D283" s="18">
        <v>3</v>
      </c>
      <c r="E283" s="34">
        <v>18</v>
      </c>
      <c r="G283" s="99">
        <v>228</v>
      </c>
      <c r="H283" s="99">
        <v>15.135318176031788</v>
      </c>
      <c r="I283" s="106">
        <v>-1.1353181760317881</v>
      </c>
      <c r="J283" s="125">
        <v>-0.65922059812885347</v>
      </c>
      <c r="K283" s="31"/>
      <c r="L283" s="106">
        <v>15.476190476190476</v>
      </c>
      <c r="M283" s="125">
        <v>12</v>
      </c>
      <c r="N283" s="31"/>
      <c r="O283" s="31"/>
    </row>
    <row r="284" spans="2:15" x14ac:dyDescent="0.25">
      <c r="B284" s="18">
        <v>3</v>
      </c>
      <c r="C284" s="33">
        <v>3</v>
      </c>
      <c r="D284" s="18">
        <v>3</v>
      </c>
      <c r="E284" s="34">
        <v>18</v>
      </c>
      <c r="G284" s="99">
        <v>229</v>
      </c>
      <c r="H284" s="99">
        <v>14.929117243823736</v>
      </c>
      <c r="I284" s="106">
        <v>-0.92911724382373606</v>
      </c>
      <c r="J284" s="125">
        <v>-0.53949037207008099</v>
      </c>
      <c r="K284" s="31"/>
      <c r="L284" s="106">
        <v>15.544217687074831</v>
      </c>
      <c r="M284" s="125">
        <v>12</v>
      </c>
      <c r="N284" s="31"/>
      <c r="O284" s="31"/>
    </row>
    <row r="285" spans="2:15" x14ac:dyDescent="0.25">
      <c r="B285" s="18">
        <v>4</v>
      </c>
      <c r="C285" s="33">
        <v>4</v>
      </c>
      <c r="D285" s="18">
        <v>4</v>
      </c>
      <c r="E285" s="34">
        <v>24</v>
      </c>
      <c r="G285" s="99">
        <v>230</v>
      </c>
      <c r="H285" s="99">
        <v>12.704159980555007</v>
      </c>
      <c r="I285" s="106">
        <v>0.29584001944499327</v>
      </c>
      <c r="J285" s="125">
        <v>0.17177901198643328</v>
      </c>
      <c r="K285" s="31"/>
      <c r="L285" s="106">
        <v>15.612244897959185</v>
      </c>
      <c r="M285" s="125">
        <v>12</v>
      </c>
      <c r="N285" s="31"/>
      <c r="O285" s="31"/>
    </row>
    <row r="286" spans="2:15" x14ac:dyDescent="0.25">
      <c r="B286" s="18">
        <v>4</v>
      </c>
      <c r="C286" s="33">
        <v>2</v>
      </c>
      <c r="D286" s="18">
        <v>3</v>
      </c>
      <c r="E286" s="34">
        <v>20</v>
      </c>
      <c r="G286" s="99">
        <v>231</v>
      </c>
      <c r="H286" s="99">
        <v>16.0415958754581</v>
      </c>
      <c r="I286" s="106">
        <v>-1.0415958754580998</v>
      </c>
      <c r="J286" s="125">
        <v>-0.60480090121344965</v>
      </c>
      <c r="K286" s="31"/>
      <c r="L286" s="106">
        <v>15.680272108843539</v>
      </c>
      <c r="M286" s="125">
        <v>12</v>
      </c>
      <c r="N286" s="31"/>
      <c r="O286" s="31"/>
    </row>
    <row r="287" spans="2:15" x14ac:dyDescent="0.25">
      <c r="B287" s="18">
        <v>3</v>
      </c>
      <c r="C287" s="33">
        <v>2</v>
      </c>
      <c r="D287" s="18">
        <v>3</v>
      </c>
      <c r="E287" s="34">
        <v>14</v>
      </c>
      <c r="G287" s="99">
        <v>232</v>
      </c>
      <c r="H287" s="99">
        <v>11.797882281128695</v>
      </c>
      <c r="I287" s="106">
        <v>-0.79788228112869497</v>
      </c>
      <c r="J287" s="125">
        <v>-0.46328901069874634</v>
      </c>
      <c r="K287" s="31"/>
      <c r="L287" s="106">
        <v>15.748299319727892</v>
      </c>
      <c r="M287" s="125">
        <v>12</v>
      </c>
      <c r="N287" s="31"/>
      <c r="O287" s="31"/>
    </row>
    <row r="288" spans="2:15" x14ac:dyDescent="0.25">
      <c r="B288" s="18">
        <v>3</v>
      </c>
      <c r="C288" s="33">
        <v>3</v>
      </c>
      <c r="D288" s="18">
        <v>3</v>
      </c>
      <c r="E288" s="34">
        <v>16</v>
      </c>
      <c r="G288" s="99">
        <v>233</v>
      </c>
      <c r="H288" s="99">
        <v>15.83539494325005</v>
      </c>
      <c r="I288" s="106">
        <v>1.1646050567499504</v>
      </c>
      <c r="J288" s="125">
        <v>0.67622597638487347</v>
      </c>
      <c r="K288" s="31"/>
      <c r="L288" s="106">
        <v>15.816326530612246</v>
      </c>
      <c r="M288" s="125">
        <v>12</v>
      </c>
      <c r="N288" s="31"/>
      <c r="O288" s="31"/>
    </row>
    <row r="289" spans="2:15" x14ac:dyDescent="0.25">
      <c r="B289" s="18">
        <v>4</v>
      </c>
      <c r="C289" s="33">
        <v>4</v>
      </c>
      <c r="D289" s="18">
        <v>3</v>
      </c>
      <c r="E289" s="34">
        <v>25</v>
      </c>
      <c r="G289" s="99">
        <v>234</v>
      </c>
      <c r="H289" s="99">
        <v>11.797882281128695</v>
      </c>
      <c r="I289" s="106">
        <v>-0.79788228112869497</v>
      </c>
      <c r="J289" s="125">
        <v>-0.46328901069874634</v>
      </c>
      <c r="K289" s="31"/>
      <c r="L289" s="106">
        <v>15.8843537414966</v>
      </c>
      <c r="M289" s="125">
        <v>12</v>
      </c>
      <c r="N289" s="31"/>
      <c r="O289" s="31"/>
    </row>
    <row r="290" spans="2:15" x14ac:dyDescent="0.25">
      <c r="B290" s="18">
        <v>3</v>
      </c>
      <c r="C290" s="33">
        <v>4</v>
      </c>
      <c r="D290" s="18">
        <v>3</v>
      </c>
      <c r="E290" s="34">
        <v>18</v>
      </c>
      <c r="G290" s="99">
        <v>235</v>
      </c>
      <c r="H290" s="99">
        <v>13.61043767998132</v>
      </c>
      <c r="I290" s="106">
        <v>-0.61043767998132026</v>
      </c>
      <c r="J290" s="125">
        <v>-0.35444961686793985</v>
      </c>
      <c r="K290" s="31"/>
      <c r="L290" s="106">
        <v>15.952380952380953</v>
      </c>
      <c r="M290" s="125">
        <v>12</v>
      </c>
      <c r="N290" s="31"/>
      <c r="O290" s="31"/>
    </row>
    <row r="291" spans="2:15" x14ac:dyDescent="0.25">
      <c r="B291" s="18">
        <v>3</v>
      </c>
      <c r="C291" s="33">
        <v>4</v>
      </c>
      <c r="D291" s="18">
        <v>3</v>
      </c>
      <c r="E291" s="34">
        <v>19</v>
      </c>
      <c r="G291" s="99">
        <v>236</v>
      </c>
      <c r="H291" s="99">
        <v>22.114927283823715</v>
      </c>
      <c r="I291" s="106">
        <v>-0.11492728382371453</v>
      </c>
      <c r="J291" s="125">
        <v>-6.6732334937507687E-2</v>
      </c>
      <c r="K291" s="31"/>
      <c r="L291" s="106">
        <v>16.020408163265309</v>
      </c>
      <c r="M291" s="125">
        <v>12</v>
      </c>
      <c r="N291" s="31"/>
      <c r="O291" s="31"/>
    </row>
    <row r="292" spans="2:15" x14ac:dyDescent="0.25">
      <c r="B292" s="18">
        <v>3</v>
      </c>
      <c r="C292" s="33">
        <v>1</v>
      </c>
      <c r="D292" s="18">
        <v>3</v>
      </c>
      <c r="E292" s="34">
        <v>13</v>
      </c>
      <c r="G292" s="99">
        <v>237</v>
      </c>
      <c r="H292" s="99">
        <v>22.114927283823715</v>
      </c>
      <c r="I292" s="106">
        <v>-2.1149272838237145</v>
      </c>
      <c r="J292" s="125">
        <v>-1.2280289864770595</v>
      </c>
      <c r="K292" s="31"/>
      <c r="L292" s="106">
        <v>16.088435374149661</v>
      </c>
      <c r="M292" s="125">
        <v>12</v>
      </c>
      <c r="N292" s="31"/>
      <c r="O292" s="31"/>
    </row>
    <row r="293" spans="2:15" x14ac:dyDescent="0.25">
      <c r="B293" s="18">
        <v>3</v>
      </c>
      <c r="C293" s="33">
        <v>1</v>
      </c>
      <c r="D293" s="18">
        <v>2</v>
      </c>
      <c r="E293" s="34">
        <v>12</v>
      </c>
      <c r="G293" s="99">
        <v>238</v>
      </c>
      <c r="H293" s="99">
        <v>14.929117243823736</v>
      </c>
      <c r="I293" s="106">
        <v>3.0708827561762639</v>
      </c>
      <c r="J293" s="125">
        <v>1.7831029310090225</v>
      </c>
      <c r="K293" s="31"/>
      <c r="L293" s="106">
        <v>16.156462585034014</v>
      </c>
      <c r="M293" s="125">
        <v>12</v>
      </c>
      <c r="N293" s="31"/>
      <c r="O293" s="31"/>
    </row>
    <row r="294" spans="2:15" x14ac:dyDescent="0.25">
      <c r="B294" s="18">
        <v>4</v>
      </c>
      <c r="C294" s="33">
        <v>3</v>
      </c>
      <c r="D294" s="18">
        <v>3</v>
      </c>
      <c r="E294" s="34">
        <v>22</v>
      </c>
      <c r="G294" s="99">
        <v>239</v>
      </c>
      <c r="H294" s="99">
        <v>7.7433072038237558</v>
      </c>
      <c r="I294" s="106">
        <v>3.2566927961762442</v>
      </c>
      <c r="J294" s="125">
        <v>1.890993219646226</v>
      </c>
      <c r="K294" s="31"/>
      <c r="L294" s="106">
        <v>16.22448979591837</v>
      </c>
      <c r="M294" s="125">
        <v>12</v>
      </c>
      <c r="N294" s="31"/>
      <c r="O294" s="31"/>
    </row>
    <row r="295" spans="2:15" x14ac:dyDescent="0.25">
      <c r="B295" s="18">
        <v>3</v>
      </c>
      <c r="C295" s="33">
        <v>4</v>
      </c>
      <c r="D295" s="18">
        <v>1</v>
      </c>
      <c r="E295" s="34">
        <v>14</v>
      </c>
      <c r="G295" s="99">
        <v>240</v>
      </c>
      <c r="H295" s="99">
        <v>14.929117243823736</v>
      </c>
      <c r="I295" s="106">
        <v>-0.92911724382373606</v>
      </c>
      <c r="J295" s="125">
        <v>-0.53949037207008099</v>
      </c>
      <c r="K295" s="31"/>
      <c r="L295" s="106">
        <v>16.292517006802722</v>
      </c>
      <c r="M295" s="125">
        <v>12</v>
      </c>
      <c r="N295" s="31"/>
      <c r="O295" s="31"/>
    </row>
    <row r="296" spans="2:15" x14ac:dyDescent="0.25">
      <c r="B296" s="18">
        <v>3</v>
      </c>
      <c r="C296" s="33">
        <v>2</v>
      </c>
      <c r="D296" s="18">
        <v>1</v>
      </c>
      <c r="E296" s="34">
        <v>13</v>
      </c>
      <c r="G296" s="99">
        <v>241</v>
      </c>
      <c r="H296" s="99">
        <v>14.022839544397424</v>
      </c>
      <c r="I296" s="106">
        <v>-2.2839544397424305E-2</v>
      </c>
      <c r="J296" s="125">
        <v>-1.3261743215708888E-2</v>
      </c>
      <c r="K296" s="31"/>
      <c r="L296" s="106">
        <v>16.360544217687075</v>
      </c>
      <c r="M296" s="125">
        <v>12</v>
      </c>
      <c r="N296" s="31"/>
      <c r="O296" s="31"/>
    </row>
    <row r="297" spans="2:15" x14ac:dyDescent="0.25">
      <c r="B297" s="18">
        <v>4</v>
      </c>
      <c r="C297" s="33">
        <v>4</v>
      </c>
      <c r="D297" s="18">
        <v>3</v>
      </c>
      <c r="E297" s="34">
        <v>21</v>
      </c>
      <c r="G297" s="99">
        <v>242</v>
      </c>
      <c r="H297" s="99">
        <v>16.947873574884412</v>
      </c>
      <c r="I297" s="106">
        <v>1.0521264251155884</v>
      </c>
      <c r="J297" s="125">
        <v>0.61091544724150582</v>
      </c>
      <c r="K297" s="31"/>
      <c r="L297" s="106">
        <v>16.428571428571431</v>
      </c>
      <c r="M297" s="125">
        <v>12</v>
      </c>
      <c r="N297" s="31"/>
      <c r="O297" s="31"/>
    </row>
    <row r="298" spans="2:15" x14ac:dyDescent="0.25">
      <c r="B298" s="18">
        <v>3</v>
      </c>
      <c r="C298" s="33">
        <v>1</v>
      </c>
      <c r="D298" s="18">
        <v>1</v>
      </c>
      <c r="E298" s="34">
        <v>11</v>
      </c>
      <c r="G298" s="99">
        <v>243</v>
      </c>
      <c r="H298" s="99">
        <v>14.722916311615684</v>
      </c>
      <c r="I298" s="106">
        <v>1.277083688384316</v>
      </c>
      <c r="J298" s="125">
        <v>0.74153650552824324</v>
      </c>
      <c r="K298" s="31"/>
      <c r="L298" s="106">
        <v>16.496598639455783</v>
      </c>
      <c r="M298" s="125">
        <v>12</v>
      </c>
      <c r="N298" s="31"/>
      <c r="O298" s="31"/>
    </row>
    <row r="299" spans="2:15" x14ac:dyDescent="0.25">
      <c r="B299" s="18">
        <v>3</v>
      </c>
      <c r="C299" s="33">
        <v>2</v>
      </c>
      <c r="D299" s="18">
        <v>2</v>
      </c>
      <c r="E299" s="34">
        <v>12</v>
      </c>
      <c r="G299" s="99">
        <v>244</v>
      </c>
      <c r="H299" s="99">
        <v>16.947873574884412</v>
      </c>
      <c r="I299" s="106">
        <v>5.2126425115588404E-2</v>
      </c>
      <c r="J299" s="125">
        <v>3.0267121471730003E-2</v>
      </c>
      <c r="K299" s="31"/>
      <c r="L299" s="106">
        <v>16.564625850340136</v>
      </c>
      <c r="M299" s="125">
        <v>12</v>
      </c>
      <c r="N299" s="31"/>
      <c r="O299" s="31"/>
    </row>
    <row r="300" spans="2:15" x14ac:dyDescent="0.25">
      <c r="B300" s="18">
        <v>3</v>
      </c>
      <c r="C300" s="33">
        <v>2</v>
      </c>
      <c r="D300" s="18">
        <v>1</v>
      </c>
      <c r="E300" s="34">
        <v>11</v>
      </c>
      <c r="G300" s="99">
        <v>245</v>
      </c>
      <c r="H300" s="99">
        <v>11.797882281128695</v>
      </c>
      <c r="I300" s="106">
        <v>-0.79788228112869497</v>
      </c>
      <c r="J300" s="125">
        <v>-0.46328901069874634</v>
      </c>
      <c r="K300" s="31"/>
      <c r="L300" s="106">
        <v>16.632653061224492</v>
      </c>
      <c r="M300" s="125">
        <v>12</v>
      </c>
      <c r="N300" s="31"/>
      <c r="O300" s="31"/>
    </row>
    <row r="301" spans="2:15" x14ac:dyDescent="0.25">
      <c r="B301" s="18">
        <v>3</v>
      </c>
      <c r="C301" s="33">
        <v>1</v>
      </c>
      <c r="D301" s="18">
        <v>2</v>
      </c>
      <c r="E301" s="34">
        <v>12</v>
      </c>
      <c r="G301" s="99">
        <v>246</v>
      </c>
      <c r="H301" s="99">
        <v>12.704159980555007</v>
      </c>
      <c r="I301" s="106">
        <v>-0.70415998055500673</v>
      </c>
      <c r="J301" s="125">
        <v>-0.40886931378334257</v>
      </c>
      <c r="K301" s="31"/>
      <c r="L301" s="106">
        <v>16.700680272108844</v>
      </c>
      <c r="M301" s="125">
        <v>12</v>
      </c>
      <c r="N301" s="31"/>
      <c r="O301" s="31"/>
    </row>
    <row r="302" spans="2:15" x14ac:dyDescent="0.25">
      <c r="B302" s="18">
        <v>3</v>
      </c>
      <c r="C302" s="33">
        <v>1</v>
      </c>
      <c r="D302" s="18">
        <v>2</v>
      </c>
      <c r="E302" s="34">
        <v>12</v>
      </c>
      <c r="G302" s="99">
        <v>247</v>
      </c>
      <c r="H302" s="99">
        <v>12.704159980555007</v>
      </c>
      <c r="I302" s="106">
        <v>0.29584001944499327</v>
      </c>
      <c r="J302" s="125">
        <v>0.17177901198643328</v>
      </c>
      <c r="K302" s="31"/>
      <c r="L302" s="106">
        <v>16.768707482993197</v>
      </c>
      <c r="M302" s="125">
        <v>12</v>
      </c>
      <c r="N302" s="31"/>
      <c r="O302" s="31"/>
    </row>
    <row r="303" spans="2:15" x14ac:dyDescent="0.25">
      <c r="B303" s="18">
        <v>3</v>
      </c>
      <c r="C303" s="33">
        <v>2</v>
      </c>
      <c r="D303" s="18">
        <v>1</v>
      </c>
      <c r="E303" s="34">
        <v>14</v>
      </c>
      <c r="G303" s="99">
        <v>248</v>
      </c>
      <c r="H303" s="99">
        <v>12.704159980555007</v>
      </c>
      <c r="I303" s="106">
        <v>0.29584001944499327</v>
      </c>
      <c r="J303" s="125">
        <v>0.17177901198643328</v>
      </c>
      <c r="K303" s="31"/>
      <c r="L303" s="106">
        <v>16.836734693877553</v>
      </c>
      <c r="M303" s="125">
        <v>12</v>
      </c>
      <c r="N303" s="31"/>
      <c r="O303" s="31"/>
    </row>
    <row r="304" spans="2:15" x14ac:dyDescent="0.25">
      <c r="B304" s="18">
        <v>3</v>
      </c>
      <c r="C304" s="33">
        <v>3</v>
      </c>
      <c r="D304" s="18">
        <v>1</v>
      </c>
      <c r="E304" s="34">
        <v>13</v>
      </c>
      <c r="G304" s="99">
        <v>249</v>
      </c>
      <c r="H304" s="99">
        <v>12.704159980555007</v>
      </c>
      <c r="I304" s="106">
        <v>1.2958400194449933</v>
      </c>
      <c r="J304" s="125">
        <v>0.75242733775620918</v>
      </c>
      <c r="K304" s="31"/>
      <c r="L304" s="106">
        <v>16.904761904761905</v>
      </c>
      <c r="M304" s="125">
        <v>12</v>
      </c>
      <c r="N304" s="31"/>
      <c r="O304" s="31"/>
    </row>
    <row r="305" spans="2:15" x14ac:dyDescent="0.25">
      <c r="B305" s="18">
        <v>3</v>
      </c>
      <c r="C305" s="33">
        <v>2</v>
      </c>
      <c r="D305" s="18">
        <v>3</v>
      </c>
      <c r="E305" s="34">
        <v>15</v>
      </c>
      <c r="G305" s="99">
        <v>250</v>
      </c>
      <c r="H305" s="99">
        <v>16.741672642676363</v>
      </c>
      <c r="I305" s="106">
        <v>0.25832735732363687</v>
      </c>
      <c r="J305" s="125">
        <v>0.1499973475305004</v>
      </c>
      <c r="K305" s="31"/>
      <c r="L305" s="106">
        <v>16.972789115646261</v>
      </c>
      <c r="M305" s="125">
        <v>12</v>
      </c>
      <c r="N305" s="31"/>
      <c r="O305" s="31"/>
    </row>
    <row r="306" spans="2:15" x14ac:dyDescent="0.25">
      <c r="B306" s="18">
        <v>3</v>
      </c>
      <c r="C306" s="33">
        <v>4</v>
      </c>
      <c r="D306" s="18">
        <v>3</v>
      </c>
      <c r="E306" s="34">
        <v>18</v>
      </c>
      <c r="G306" s="99">
        <v>251</v>
      </c>
      <c r="H306" s="99">
        <v>12.704159980555007</v>
      </c>
      <c r="I306" s="106">
        <v>-1.7041599805550067</v>
      </c>
      <c r="J306" s="125">
        <v>-0.98951763955311844</v>
      </c>
      <c r="K306" s="31"/>
      <c r="L306" s="106">
        <v>17.040816326530614</v>
      </c>
      <c r="M306" s="125">
        <v>12</v>
      </c>
      <c r="N306" s="31"/>
      <c r="O306" s="31"/>
    </row>
    <row r="307" spans="2:15" x14ac:dyDescent="0.25">
      <c r="B307" s="18">
        <v>3</v>
      </c>
      <c r="C307" s="33">
        <v>3</v>
      </c>
      <c r="D307" s="18">
        <v>2</v>
      </c>
      <c r="E307" s="34">
        <v>18</v>
      </c>
      <c r="G307" s="99">
        <v>252</v>
      </c>
      <c r="H307" s="99">
        <v>22.114927283823715</v>
      </c>
      <c r="I307" s="106">
        <v>2.8850727161762855</v>
      </c>
      <c r="J307" s="125">
        <v>1.6752126423718199</v>
      </c>
      <c r="K307" s="31"/>
      <c r="L307" s="106">
        <v>17.108843537414966</v>
      </c>
      <c r="M307" s="125">
        <v>12</v>
      </c>
      <c r="N307" s="31"/>
      <c r="O307" s="31"/>
    </row>
    <row r="308" spans="2:15" x14ac:dyDescent="0.25">
      <c r="B308" s="18">
        <v>3</v>
      </c>
      <c r="C308" s="33">
        <v>3</v>
      </c>
      <c r="D308" s="18">
        <v>3</v>
      </c>
      <c r="E308" s="34">
        <v>19</v>
      </c>
      <c r="G308" s="99">
        <v>253</v>
      </c>
      <c r="H308" s="99">
        <v>16.947873574884412</v>
      </c>
      <c r="I308" s="106">
        <v>2.0521264251155884</v>
      </c>
      <c r="J308" s="125">
        <v>1.1915637730112818</v>
      </c>
      <c r="K308" s="31"/>
      <c r="L308" s="106">
        <v>17.176870748299322</v>
      </c>
      <c r="M308" s="125">
        <v>12</v>
      </c>
      <c r="N308" s="31"/>
      <c r="O308" s="31"/>
    </row>
    <row r="309" spans="2:15" x14ac:dyDescent="0.25">
      <c r="B309" s="18">
        <v>3</v>
      </c>
      <c r="C309" s="33">
        <v>1</v>
      </c>
      <c r="D309" s="18">
        <v>2</v>
      </c>
      <c r="E309" s="34">
        <v>12</v>
      </c>
      <c r="G309" s="99">
        <v>254</v>
      </c>
      <c r="H309" s="99">
        <v>12.704159980555007</v>
      </c>
      <c r="I309" s="106">
        <v>0.29584001944499327</v>
      </c>
      <c r="J309" s="125">
        <v>0.17177901198643328</v>
      </c>
      <c r="K309" s="31"/>
      <c r="L309" s="106">
        <v>17.244897959183675</v>
      </c>
      <c r="M309" s="125">
        <v>12</v>
      </c>
      <c r="N309" s="31"/>
      <c r="O309" s="31"/>
    </row>
    <row r="310" spans="2:15" x14ac:dyDescent="0.25">
      <c r="B310" s="18">
        <v>3</v>
      </c>
      <c r="C310" s="33">
        <v>3</v>
      </c>
      <c r="D310" s="18">
        <v>3</v>
      </c>
      <c r="E310" s="34">
        <v>19</v>
      </c>
      <c r="G310" s="99">
        <v>255</v>
      </c>
      <c r="H310" s="99">
        <v>16.0415958754581</v>
      </c>
      <c r="I310" s="106">
        <v>-2.0415958754580998</v>
      </c>
      <c r="J310" s="125">
        <v>-1.1854492269832255</v>
      </c>
      <c r="K310" s="31"/>
      <c r="L310" s="106">
        <v>17.312925170068027</v>
      </c>
      <c r="M310" s="125">
        <v>12</v>
      </c>
      <c r="N310" s="31"/>
      <c r="O310" s="31"/>
    </row>
    <row r="311" spans="2:15" x14ac:dyDescent="0.25">
      <c r="B311" s="18">
        <v>3</v>
      </c>
      <c r="C311" s="33">
        <v>1</v>
      </c>
      <c r="D311" s="18">
        <v>1</v>
      </c>
      <c r="E311" s="34">
        <v>11</v>
      </c>
      <c r="G311" s="99">
        <v>256</v>
      </c>
      <c r="H311" s="99">
        <v>14.022839544397424</v>
      </c>
      <c r="I311" s="106">
        <v>-2.0228395443974243</v>
      </c>
      <c r="J311" s="125">
        <v>-1.1745583947552607</v>
      </c>
      <c r="K311" s="31"/>
      <c r="L311" s="106">
        <v>17.380952380952383</v>
      </c>
      <c r="M311" s="125">
        <v>12</v>
      </c>
      <c r="N311" s="31"/>
      <c r="O311" s="31"/>
    </row>
    <row r="312" spans="2:15" x14ac:dyDescent="0.25">
      <c r="B312" s="18">
        <v>3</v>
      </c>
      <c r="C312" s="33">
        <v>4</v>
      </c>
      <c r="D312" s="18">
        <v>3</v>
      </c>
      <c r="E312" s="34">
        <v>17</v>
      </c>
      <c r="G312" s="99">
        <v>257</v>
      </c>
      <c r="H312" s="99">
        <v>7.5371062716157038</v>
      </c>
      <c r="I312" s="130">
        <v>3.4628937283842962</v>
      </c>
      <c r="J312" s="126">
        <v>2.0107234457049987</v>
      </c>
      <c r="K312" s="31"/>
      <c r="L312" s="106">
        <v>17.448979591836736</v>
      </c>
      <c r="M312" s="125">
        <v>12</v>
      </c>
      <c r="N312" s="31"/>
      <c r="O312" s="31"/>
    </row>
    <row r="313" spans="2:15" x14ac:dyDescent="0.25">
      <c r="B313" s="18">
        <v>3</v>
      </c>
      <c r="C313" s="33">
        <v>2</v>
      </c>
      <c r="D313" s="18">
        <v>3</v>
      </c>
      <c r="E313" s="34">
        <v>15</v>
      </c>
      <c r="G313" s="99">
        <v>258</v>
      </c>
      <c r="H313" s="99">
        <v>15.83539494325005</v>
      </c>
      <c r="I313" s="106">
        <v>3.1646050567499504</v>
      </c>
      <c r="J313" s="125">
        <v>1.8375226279244252</v>
      </c>
      <c r="K313" s="31"/>
      <c r="L313" s="106">
        <v>17.517006802721088</v>
      </c>
      <c r="M313" s="125">
        <v>12</v>
      </c>
      <c r="N313" s="31"/>
      <c r="O313" s="31"/>
    </row>
    <row r="314" spans="2:15" x14ac:dyDescent="0.25">
      <c r="B314" s="18">
        <v>3</v>
      </c>
      <c r="C314" s="33">
        <v>3</v>
      </c>
      <c r="D314" s="18">
        <v>2</v>
      </c>
      <c r="E314" s="34">
        <v>14</v>
      </c>
      <c r="G314" s="99">
        <v>259</v>
      </c>
      <c r="H314" s="99">
        <v>11.797882281128695</v>
      </c>
      <c r="I314" s="106">
        <v>-0.79788228112869497</v>
      </c>
      <c r="J314" s="125">
        <v>-0.46328901069874634</v>
      </c>
      <c r="K314" s="31"/>
      <c r="L314" s="106">
        <v>17.585034013605444</v>
      </c>
      <c r="M314" s="125">
        <v>12</v>
      </c>
      <c r="N314" s="31"/>
      <c r="O314" s="31"/>
    </row>
    <row r="315" spans="2:15" x14ac:dyDescent="0.25">
      <c r="B315" s="18">
        <v>3</v>
      </c>
      <c r="C315" s="33">
        <v>2</v>
      </c>
      <c r="D315" s="18">
        <v>2</v>
      </c>
      <c r="E315" s="34">
        <v>17</v>
      </c>
      <c r="G315" s="99">
        <v>260</v>
      </c>
      <c r="H315" s="99">
        <v>8.6495849032500693</v>
      </c>
      <c r="I315" s="106">
        <v>2.3504150967499307</v>
      </c>
      <c r="J315" s="125">
        <v>1.3647645907918531</v>
      </c>
      <c r="K315" s="31"/>
      <c r="L315" s="106">
        <v>17.653061224489797</v>
      </c>
      <c r="M315" s="125">
        <v>12</v>
      </c>
      <c r="N315" s="31"/>
      <c r="O315" s="31"/>
    </row>
    <row r="316" spans="2:15" x14ac:dyDescent="0.25">
      <c r="B316" s="18">
        <v>3</v>
      </c>
      <c r="C316" s="33">
        <v>3</v>
      </c>
      <c r="D316" s="18">
        <v>1</v>
      </c>
      <c r="E316" s="34">
        <v>13</v>
      </c>
      <c r="G316" s="99">
        <v>261</v>
      </c>
      <c r="H316" s="99">
        <v>21.908726351615663</v>
      </c>
      <c r="I316" s="106">
        <v>-1.9087263516156625</v>
      </c>
      <c r="J316" s="125">
        <v>-1.108298760418287</v>
      </c>
      <c r="K316" s="31"/>
      <c r="L316" s="106">
        <v>17.721088435374149</v>
      </c>
      <c r="M316" s="125">
        <v>12</v>
      </c>
      <c r="N316" s="31"/>
      <c r="O316" s="31"/>
    </row>
    <row r="317" spans="2:15" x14ac:dyDescent="0.25">
      <c r="B317" s="18">
        <v>3</v>
      </c>
      <c r="C317" s="33">
        <v>1</v>
      </c>
      <c r="D317" s="18">
        <v>1</v>
      </c>
      <c r="E317" s="34">
        <v>12</v>
      </c>
      <c r="G317" s="99">
        <v>262</v>
      </c>
      <c r="H317" s="99">
        <v>16.0415958754581</v>
      </c>
      <c r="I317" s="106">
        <v>1.9584041245419002</v>
      </c>
      <c r="J317" s="125">
        <v>1.137144076095878</v>
      </c>
      <c r="K317" s="31"/>
      <c r="L317" s="106">
        <v>17.789115646258505</v>
      </c>
      <c r="M317" s="125">
        <v>12</v>
      </c>
      <c r="N317" s="31"/>
      <c r="O317" s="31"/>
    </row>
    <row r="318" spans="2:15" x14ac:dyDescent="0.25">
      <c r="B318" s="18">
        <v>3</v>
      </c>
      <c r="C318" s="33">
        <v>1</v>
      </c>
      <c r="D318" s="18">
        <v>2</v>
      </c>
      <c r="E318" s="34">
        <v>12</v>
      </c>
      <c r="G318" s="99">
        <v>263</v>
      </c>
      <c r="H318" s="99">
        <v>12.704159980555007</v>
      </c>
      <c r="I318" s="106">
        <v>0.29584001944499327</v>
      </c>
      <c r="J318" s="125">
        <v>0.17177901198643328</v>
      </c>
      <c r="K318" s="31"/>
      <c r="L318" s="106">
        <v>17.857142857142858</v>
      </c>
      <c r="M318" s="125">
        <v>12</v>
      </c>
      <c r="N318" s="31"/>
      <c r="O318" s="31"/>
    </row>
    <row r="319" spans="2:15" x14ac:dyDescent="0.25">
      <c r="B319" s="18">
        <v>3</v>
      </c>
      <c r="C319" s="33">
        <v>3</v>
      </c>
      <c r="D319" s="18">
        <v>3</v>
      </c>
      <c r="E319" s="34">
        <v>18</v>
      </c>
      <c r="G319" s="99">
        <v>264</v>
      </c>
      <c r="H319" s="99">
        <v>12.910360912763059</v>
      </c>
      <c r="I319" s="106">
        <v>-0.91036091276305875</v>
      </c>
      <c r="J319" s="125">
        <v>-0.52859953984211505</v>
      </c>
      <c r="K319" s="31"/>
      <c r="L319" s="106">
        <v>17.92517006802721</v>
      </c>
      <c r="M319" s="125">
        <v>12</v>
      </c>
      <c r="N319" s="31"/>
      <c r="O319" s="31"/>
    </row>
    <row r="320" spans="2:15" x14ac:dyDescent="0.25">
      <c r="B320" s="18">
        <v>3</v>
      </c>
      <c r="C320" s="33">
        <v>4</v>
      </c>
      <c r="D320" s="18">
        <v>3</v>
      </c>
      <c r="E320" s="34">
        <v>18</v>
      </c>
      <c r="G320" s="99">
        <v>265</v>
      </c>
      <c r="H320" s="99">
        <v>11.797882281128695</v>
      </c>
      <c r="I320" s="106">
        <v>-0.79788228112869497</v>
      </c>
      <c r="J320" s="125">
        <v>-0.46328901069874634</v>
      </c>
      <c r="K320" s="31"/>
      <c r="L320" s="106">
        <v>17.993197278911566</v>
      </c>
      <c r="M320" s="125">
        <v>12</v>
      </c>
      <c r="N320" s="31"/>
      <c r="O320" s="31"/>
    </row>
    <row r="321" spans="2:15" x14ac:dyDescent="0.25">
      <c r="B321" s="18">
        <v>3</v>
      </c>
      <c r="C321" s="33">
        <v>2</v>
      </c>
      <c r="D321" s="18">
        <v>1</v>
      </c>
      <c r="E321" s="34">
        <v>11</v>
      </c>
      <c r="G321" s="99">
        <v>266</v>
      </c>
      <c r="H321" s="99">
        <v>14.929117243823736</v>
      </c>
      <c r="I321" s="130">
        <v>4.0708827561762639</v>
      </c>
      <c r="J321" s="126">
        <v>2.3637512567787984</v>
      </c>
      <c r="K321" s="31"/>
      <c r="L321" s="106">
        <v>18.061224489795919</v>
      </c>
      <c r="M321" s="125">
        <v>12</v>
      </c>
      <c r="N321" s="31"/>
      <c r="O321" s="31"/>
    </row>
    <row r="322" spans="2:15" x14ac:dyDescent="0.25">
      <c r="B322" s="18">
        <v>3</v>
      </c>
      <c r="C322" s="33">
        <v>1</v>
      </c>
      <c r="D322" s="18">
        <v>1</v>
      </c>
      <c r="E322" s="34">
        <v>14</v>
      </c>
      <c r="G322" s="99">
        <v>267</v>
      </c>
      <c r="H322" s="99">
        <v>21.208649584397403</v>
      </c>
      <c r="I322" s="106">
        <v>-0.20864958439740278</v>
      </c>
      <c r="J322" s="125">
        <v>-0.12115203185291147</v>
      </c>
      <c r="K322" s="31"/>
      <c r="L322" s="106">
        <v>18.129251700680275</v>
      </c>
      <c r="M322" s="125">
        <v>12</v>
      </c>
      <c r="N322" s="31"/>
      <c r="O322" s="31"/>
    </row>
    <row r="323" spans="2:15" x14ac:dyDescent="0.25">
      <c r="B323" s="18">
        <v>3</v>
      </c>
      <c r="C323" s="33">
        <v>4</v>
      </c>
      <c r="D323" s="18">
        <v>3</v>
      </c>
      <c r="E323" s="34">
        <v>19</v>
      </c>
      <c r="G323" s="99">
        <v>268</v>
      </c>
      <c r="H323" s="99">
        <v>9.3496616704683291</v>
      </c>
      <c r="I323" s="106">
        <v>2.6503383295316709</v>
      </c>
      <c r="J323" s="125">
        <v>1.5389145137660292</v>
      </c>
      <c r="K323" s="31"/>
      <c r="L323" s="106">
        <v>18.197278911564627</v>
      </c>
      <c r="M323" s="125">
        <v>12</v>
      </c>
      <c r="N323" s="31"/>
      <c r="O323" s="31"/>
    </row>
    <row r="324" spans="2:15" x14ac:dyDescent="0.25">
      <c r="B324" s="18">
        <v>3</v>
      </c>
      <c r="C324" s="33">
        <v>1</v>
      </c>
      <c r="D324" s="18">
        <v>2</v>
      </c>
      <c r="E324" s="34">
        <v>12</v>
      </c>
      <c r="G324" s="99">
        <v>269</v>
      </c>
      <c r="H324" s="99">
        <v>15.135318176031788</v>
      </c>
      <c r="I324" s="106">
        <v>-1.1353181760317881</v>
      </c>
      <c r="J324" s="125">
        <v>-0.65922059812885347</v>
      </c>
      <c r="K324" s="31"/>
      <c r="L324" s="106">
        <v>18.26530612244898</v>
      </c>
      <c r="M324" s="125">
        <v>12</v>
      </c>
      <c r="N324" s="31"/>
      <c r="O324" s="31"/>
    </row>
    <row r="325" spans="2:15" x14ac:dyDescent="0.25">
      <c r="B325" s="18">
        <v>3</v>
      </c>
      <c r="C325" s="33">
        <v>2</v>
      </c>
      <c r="D325" s="18">
        <v>2</v>
      </c>
      <c r="E325" s="34">
        <v>15</v>
      </c>
      <c r="G325" s="99">
        <v>270</v>
      </c>
      <c r="H325" s="99">
        <v>11.797882281128695</v>
      </c>
      <c r="I325" s="106">
        <v>-0.79788228112869497</v>
      </c>
      <c r="J325" s="125">
        <v>-0.46328901069874634</v>
      </c>
      <c r="K325" s="31"/>
      <c r="L325" s="106">
        <v>18.333333333333336</v>
      </c>
      <c r="M325" s="125">
        <v>12</v>
      </c>
      <c r="N325" s="31"/>
      <c r="O325" s="31"/>
    </row>
    <row r="326" spans="2:15" x14ac:dyDescent="0.25">
      <c r="B326" s="18">
        <v>3</v>
      </c>
      <c r="C326" s="33">
        <v>2</v>
      </c>
      <c r="D326" s="18">
        <v>1</v>
      </c>
      <c r="E326" s="34">
        <v>12</v>
      </c>
      <c r="G326" s="99">
        <v>271</v>
      </c>
      <c r="H326" s="99">
        <v>11.797882281128695</v>
      </c>
      <c r="I326" s="106">
        <v>2.202117718871305</v>
      </c>
      <c r="J326" s="125">
        <v>1.2786559666105812</v>
      </c>
      <c r="K326" s="31"/>
      <c r="L326" s="106">
        <v>18.401360544217688</v>
      </c>
      <c r="M326" s="125">
        <v>12</v>
      </c>
      <c r="N326" s="31"/>
      <c r="O326" s="31"/>
    </row>
    <row r="327" spans="2:15" x14ac:dyDescent="0.25">
      <c r="B327" s="18">
        <v>3</v>
      </c>
      <c r="C327" s="33">
        <v>2</v>
      </c>
      <c r="D327" s="18">
        <v>2</v>
      </c>
      <c r="E327" s="34">
        <v>11</v>
      </c>
      <c r="G327" s="99">
        <v>272</v>
      </c>
      <c r="H327" s="99">
        <v>12.910360912763059</v>
      </c>
      <c r="I327" s="106">
        <v>-0.91036091276305875</v>
      </c>
      <c r="J327" s="125">
        <v>-0.52859953984211505</v>
      </c>
      <c r="K327" s="31"/>
      <c r="L327" s="106">
        <v>18.469387755102041</v>
      </c>
      <c r="M327" s="125">
        <v>12</v>
      </c>
      <c r="N327" s="31"/>
      <c r="O327" s="31"/>
    </row>
    <row r="328" spans="2:15" x14ac:dyDescent="0.25">
      <c r="B328" s="18">
        <v>3</v>
      </c>
      <c r="C328" s="33">
        <v>1</v>
      </c>
      <c r="D328" s="18">
        <v>1</v>
      </c>
      <c r="E328" s="34">
        <v>11</v>
      </c>
      <c r="G328" s="99">
        <v>273</v>
      </c>
      <c r="H328" s="99">
        <v>22.114927283823715</v>
      </c>
      <c r="I328" s="106">
        <v>0.88507271617628547</v>
      </c>
      <c r="J328" s="125">
        <v>0.51391599083226813</v>
      </c>
      <c r="K328" s="31"/>
      <c r="L328" s="106">
        <v>18.537414965986397</v>
      </c>
      <c r="M328" s="125">
        <v>12</v>
      </c>
      <c r="N328" s="31"/>
      <c r="O328" s="31"/>
    </row>
    <row r="329" spans="2:15" x14ac:dyDescent="0.25">
      <c r="B329" s="18">
        <v>3</v>
      </c>
      <c r="C329" s="33">
        <v>1</v>
      </c>
      <c r="D329" s="18">
        <v>3</v>
      </c>
      <c r="E329" s="34">
        <v>12</v>
      </c>
      <c r="G329" s="99">
        <v>274</v>
      </c>
      <c r="H329" s="99">
        <v>15.135318176031788</v>
      </c>
      <c r="I329" s="106">
        <v>-1.1353181760317881</v>
      </c>
      <c r="J329" s="125">
        <v>-0.65922059812885347</v>
      </c>
      <c r="K329" s="31"/>
      <c r="L329" s="106">
        <v>18.605442176870749</v>
      </c>
      <c r="M329" s="125">
        <v>12</v>
      </c>
      <c r="N329" s="31"/>
      <c r="O329" s="31"/>
    </row>
    <row r="330" spans="2:15" x14ac:dyDescent="0.25">
      <c r="B330" s="18">
        <v>3</v>
      </c>
      <c r="C330" s="33">
        <v>4</v>
      </c>
      <c r="D330" s="18">
        <v>4</v>
      </c>
      <c r="E330" s="34">
        <v>16</v>
      </c>
      <c r="G330" s="99">
        <v>275</v>
      </c>
      <c r="H330" s="99">
        <v>14.929117243823736</v>
      </c>
      <c r="I330" s="106">
        <v>2.0708827561762639</v>
      </c>
      <c r="J330" s="125">
        <v>1.2024546052392466</v>
      </c>
      <c r="K330" s="31"/>
      <c r="L330" s="106">
        <v>18.673469387755102</v>
      </c>
      <c r="M330" s="125">
        <v>12</v>
      </c>
      <c r="N330" s="31"/>
      <c r="O330" s="31"/>
    </row>
    <row r="331" spans="2:15" x14ac:dyDescent="0.25">
      <c r="B331" s="18">
        <v>3</v>
      </c>
      <c r="C331" s="33">
        <v>1</v>
      </c>
      <c r="D331" s="18">
        <v>1</v>
      </c>
      <c r="E331" s="34">
        <v>13</v>
      </c>
      <c r="G331" s="99">
        <v>276</v>
      </c>
      <c r="H331" s="99">
        <v>16.947873574884412</v>
      </c>
      <c r="I331" s="106">
        <v>1.0521264251155884</v>
      </c>
      <c r="J331" s="125">
        <v>0.61091544724150582</v>
      </c>
      <c r="K331" s="31"/>
      <c r="L331" s="106">
        <v>18.741496598639458</v>
      </c>
      <c r="M331" s="125">
        <v>12</v>
      </c>
      <c r="N331" s="31"/>
      <c r="O331" s="31"/>
    </row>
    <row r="332" spans="2:15" x14ac:dyDescent="0.25">
      <c r="B332" s="18">
        <v>3</v>
      </c>
      <c r="C332" s="33">
        <v>1</v>
      </c>
      <c r="D332" s="18">
        <v>3</v>
      </c>
      <c r="E332" s="34">
        <v>13</v>
      </c>
      <c r="G332" s="99">
        <v>277</v>
      </c>
      <c r="H332" s="99">
        <v>15.83539494325005</v>
      </c>
      <c r="I332" s="106">
        <v>2.1646050567499504</v>
      </c>
      <c r="J332" s="125">
        <v>1.2568743021546493</v>
      </c>
      <c r="K332" s="31"/>
      <c r="L332" s="106">
        <v>18.80952380952381</v>
      </c>
      <c r="M332" s="125">
        <v>12</v>
      </c>
      <c r="N332" s="31"/>
      <c r="O332" s="31"/>
    </row>
    <row r="333" spans="2:15" x14ac:dyDescent="0.25">
      <c r="B333" s="18">
        <v>4</v>
      </c>
      <c r="C333" s="33">
        <v>4</v>
      </c>
      <c r="D333" s="18">
        <v>3</v>
      </c>
      <c r="E333" s="34">
        <v>24</v>
      </c>
      <c r="G333" s="99">
        <v>278</v>
      </c>
      <c r="H333" s="99">
        <v>23.021204983250026</v>
      </c>
      <c r="I333" s="106">
        <v>0.97879501674997371</v>
      </c>
      <c r="J333" s="125">
        <v>0.56833568774767196</v>
      </c>
      <c r="K333" s="31"/>
      <c r="L333" s="106">
        <v>18.877551020408163</v>
      </c>
      <c r="M333" s="125">
        <v>12</v>
      </c>
      <c r="N333" s="31"/>
      <c r="O333" s="31"/>
    </row>
    <row r="334" spans="2:15" x14ac:dyDescent="0.25">
      <c r="B334" s="18">
        <v>3</v>
      </c>
      <c r="C334" s="33">
        <v>4</v>
      </c>
      <c r="D334" s="18">
        <v>2</v>
      </c>
      <c r="E334" s="34">
        <v>15</v>
      </c>
      <c r="G334" s="99">
        <v>279</v>
      </c>
      <c r="H334" s="99">
        <v>19.889970020554987</v>
      </c>
      <c r="I334" s="106">
        <v>0.11002997944501303</v>
      </c>
      <c r="J334" s="125">
        <v>6.3888723349229667E-2</v>
      </c>
      <c r="K334" s="31"/>
      <c r="L334" s="106">
        <v>18.945578231292519</v>
      </c>
      <c r="M334" s="125">
        <v>12</v>
      </c>
      <c r="N334" s="31"/>
      <c r="O334" s="31"/>
    </row>
    <row r="335" spans="2:15" x14ac:dyDescent="0.25">
      <c r="B335" s="18">
        <v>3</v>
      </c>
      <c r="C335" s="33">
        <v>3</v>
      </c>
      <c r="D335" s="18">
        <v>3</v>
      </c>
      <c r="E335" s="34">
        <v>18</v>
      </c>
      <c r="G335" s="99">
        <v>280</v>
      </c>
      <c r="H335" s="99">
        <v>14.722916311615684</v>
      </c>
      <c r="I335" s="106">
        <v>-0.72291631161568404</v>
      </c>
      <c r="J335" s="125">
        <v>-0.41976014601130851</v>
      </c>
      <c r="K335" s="31"/>
      <c r="L335" s="106">
        <v>19.013605442176871</v>
      </c>
      <c r="M335" s="125">
        <v>12</v>
      </c>
      <c r="N335" s="31"/>
      <c r="O335" s="31"/>
    </row>
    <row r="336" spans="2:15" x14ac:dyDescent="0.25">
      <c r="B336" s="18">
        <v>3</v>
      </c>
      <c r="C336" s="33">
        <v>4</v>
      </c>
      <c r="D336" s="18">
        <v>2</v>
      </c>
      <c r="E336" s="34">
        <v>14</v>
      </c>
      <c r="G336" s="99">
        <v>281</v>
      </c>
      <c r="H336" s="99">
        <v>15.83539494325005</v>
      </c>
      <c r="I336" s="106">
        <v>0.16460505674995041</v>
      </c>
      <c r="J336" s="125">
        <v>9.5577650615097653E-2</v>
      </c>
      <c r="K336" s="31"/>
      <c r="L336" s="106">
        <v>19.081632653061227</v>
      </c>
      <c r="M336" s="125">
        <v>12</v>
      </c>
      <c r="N336" s="31"/>
      <c r="O336" s="31"/>
    </row>
    <row r="337" spans="2:15" x14ac:dyDescent="0.25">
      <c r="B337" s="18">
        <v>3</v>
      </c>
      <c r="C337" s="33">
        <v>1</v>
      </c>
      <c r="D337" s="18">
        <v>1</v>
      </c>
      <c r="E337" s="34">
        <v>11</v>
      </c>
      <c r="G337" s="99">
        <v>282</v>
      </c>
      <c r="H337" s="99">
        <v>22.114927283823715</v>
      </c>
      <c r="I337" s="106">
        <v>2.8850727161762855</v>
      </c>
      <c r="J337" s="125">
        <v>1.6752126423718199</v>
      </c>
      <c r="K337" s="31"/>
      <c r="L337" s="106">
        <v>19.14965986394558</v>
      </c>
      <c r="M337" s="125">
        <v>12</v>
      </c>
      <c r="N337" s="31"/>
      <c r="O337" s="31"/>
    </row>
    <row r="338" spans="2:15" x14ac:dyDescent="0.25">
      <c r="B338" s="18">
        <v>3</v>
      </c>
      <c r="C338" s="33">
        <v>1</v>
      </c>
      <c r="D338" s="18">
        <v>2</v>
      </c>
      <c r="E338" s="34">
        <v>11</v>
      </c>
      <c r="G338" s="99">
        <v>283</v>
      </c>
      <c r="H338" s="99">
        <v>16.947873574884412</v>
      </c>
      <c r="I338" s="106">
        <v>1.0521264251155884</v>
      </c>
      <c r="J338" s="125">
        <v>0.61091544724150582</v>
      </c>
      <c r="K338" s="31"/>
      <c r="L338" s="106">
        <v>19.217687074829932</v>
      </c>
      <c r="M338" s="125">
        <v>12</v>
      </c>
      <c r="N338" s="31"/>
      <c r="O338" s="31"/>
    </row>
    <row r="339" spans="2:15" x14ac:dyDescent="0.25">
      <c r="B339" s="18">
        <v>3</v>
      </c>
      <c r="C339" s="33">
        <v>2</v>
      </c>
      <c r="D339" s="18">
        <v>1</v>
      </c>
      <c r="E339" s="34">
        <v>13</v>
      </c>
      <c r="G339" s="99">
        <v>284</v>
      </c>
      <c r="H339" s="99">
        <v>16.947873574884412</v>
      </c>
      <c r="I339" s="106">
        <v>2.0521264251155884</v>
      </c>
      <c r="J339" s="125">
        <v>1.1915637730112818</v>
      </c>
      <c r="K339" s="31"/>
      <c r="L339" s="106">
        <v>19.285714285714288</v>
      </c>
      <c r="M339" s="125">
        <v>12</v>
      </c>
      <c r="N339" s="31"/>
      <c r="O339" s="31"/>
    </row>
    <row r="340" spans="2:15" x14ac:dyDescent="0.25">
      <c r="B340" s="18">
        <v>3</v>
      </c>
      <c r="C340" s="33">
        <v>3</v>
      </c>
      <c r="D340" s="18">
        <v>1</v>
      </c>
      <c r="E340" s="34">
        <v>12</v>
      </c>
      <c r="G340" s="99">
        <v>285</v>
      </c>
      <c r="H340" s="99">
        <v>13.61043767998132</v>
      </c>
      <c r="I340" s="106">
        <v>-0.61043767998132026</v>
      </c>
      <c r="J340" s="125">
        <v>-0.35444961686793985</v>
      </c>
      <c r="K340" s="31"/>
      <c r="L340" s="106">
        <v>19.353741496598641</v>
      </c>
      <c r="M340" s="125">
        <v>12</v>
      </c>
      <c r="N340" s="31"/>
      <c r="O340" s="31"/>
    </row>
    <row r="341" spans="2:15" x14ac:dyDescent="0.25">
      <c r="B341" s="18">
        <v>3</v>
      </c>
      <c r="C341" s="33">
        <v>3</v>
      </c>
      <c r="D341" s="18">
        <v>3</v>
      </c>
      <c r="E341" s="34">
        <v>16</v>
      </c>
      <c r="G341" s="99">
        <v>286</v>
      </c>
      <c r="H341" s="99">
        <v>12.704159980555007</v>
      </c>
      <c r="I341" s="106">
        <v>-0.70415998055500673</v>
      </c>
      <c r="J341" s="125">
        <v>-0.40886931378334257</v>
      </c>
      <c r="K341" s="31"/>
      <c r="L341" s="106">
        <v>19.421768707482993</v>
      </c>
      <c r="M341" s="125">
        <v>12</v>
      </c>
      <c r="N341" s="31"/>
      <c r="O341" s="31"/>
    </row>
    <row r="342" spans="2:15" x14ac:dyDescent="0.25">
      <c r="B342" s="18">
        <v>3</v>
      </c>
      <c r="C342" s="33">
        <v>4</v>
      </c>
      <c r="D342" s="18">
        <v>1</v>
      </c>
      <c r="E342" s="34">
        <v>14</v>
      </c>
      <c r="G342" s="99">
        <v>287</v>
      </c>
      <c r="H342" s="99">
        <v>21.002448652189351</v>
      </c>
      <c r="I342" s="106">
        <v>0.99755134781064925</v>
      </c>
      <c r="J342" s="125">
        <v>0.5792265199756369</v>
      </c>
      <c r="K342" s="31"/>
      <c r="L342" s="106">
        <v>19.489795918367349</v>
      </c>
      <c r="M342" s="125">
        <v>12</v>
      </c>
      <c r="N342" s="31"/>
      <c r="O342" s="31"/>
    </row>
    <row r="343" spans="2:15" x14ac:dyDescent="0.25">
      <c r="B343" s="18">
        <v>4</v>
      </c>
      <c r="C343" s="33">
        <v>4</v>
      </c>
      <c r="D343" s="18">
        <v>1</v>
      </c>
      <c r="E343" s="34">
        <v>22</v>
      </c>
      <c r="G343" s="99">
        <v>288</v>
      </c>
      <c r="H343" s="99">
        <v>15.135318176031788</v>
      </c>
      <c r="I343" s="106">
        <v>-1.1353181760317881</v>
      </c>
      <c r="J343" s="125">
        <v>-0.65922059812885347</v>
      </c>
      <c r="K343" s="31"/>
      <c r="L343" s="106">
        <v>19.557823129251702</v>
      </c>
      <c r="M343" s="125">
        <v>12</v>
      </c>
      <c r="N343" s="31"/>
      <c r="O343" s="31"/>
    </row>
    <row r="344" spans="2:15" x14ac:dyDescent="0.25">
      <c r="B344" s="18">
        <v>3</v>
      </c>
      <c r="C344" s="33">
        <v>1</v>
      </c>
      <c r="D344" s="18">
        <v>1</v>
      </c>
      <c r="E344" s="34">
        <v>11</v>
      </c>
      <c r="G344" s="99">
        <v>289</v>
      </c>
      <c r="H344" s="99">
        <v>12.910360912763059</v>
      </c>
      <c r="I344" s="106">
        <v>8.9639087236941251E-2</v>
      </c>
      <c r="J344" s="125">
        <v>5.2048785927660823E-2</v>
      </c>
      <c r="K344" s="31"/>
      <c r="L344" s="106">
        <v>19.625850340136054</v>
      </c>
      <c r="M344" s="125">
        <v>12</v>
      </c>
      <c r="N344" s="31"/>
      <c r="O344" s="31"/>
    </row>
    <row r="345" spans="2:15" x14ac:dyDescent="0.25">
      <c r="B345" s="18">
        <v>3</v>
      </c>
      <c r="C345" s="33">
        <v>4</v>
      </c>
      <c r="D345" s="18">
        <v>2</v>
      </c>
      <c r="E345" s="34">
        <v>17</v>
      </c>
      <c r="G345" s="99">
        <v>290</v>
      </c>
      <c r="H345" s="99">
        <v>22.114927283823715</v>
      </c>
      <c r="I345" s="106">
        <v>-1.1149272838237145</v>
      </c>
      <c r="J345" s="125">
        <v>-0.64738066070728351</v>
      </c>
      <c r="K345" s="31"/>
      <c r="L345" s="106">
        <v>19.69387755102041</v>
      </c>
      <c r="M345" s="125">
        <v>12</v>
      </c>
      <c r="N345" s="31"/>
      <c r="O345" s="31"/>
    </row>
    <row r="346" spans="2:15" x14ac:dyDescent="0.25">
      <c r="B346" s="18">
        <v>3</v>
      </c>
      <c r="C346" s="33">
        <v>3</v>
      </c>
      <c r="D346" s="18">
        <v>2</v>
      </c>
      <c r="E346" s="34">
        <v>13</v>
      </c>
      <c r="G346" s="99">
        <v>291</v>
      </c>
      <c r="H346" s="99">
        <v>11.797882281128695</v>
      </c>
      <c r="I346" s="106">
        <v>-0.79788228112869497</v>
      </c>
      <c r="J346" s="125">
        <v>-0.46328901069874634</v>
      </c>
      <c r="K346" s="31"/>
      <c r="L346" s="106">
        <v>19.761904761904763</v>
      </c>
      <c r="M346" s="125">
        <v>12</v>
      </c>
      <c r="N346" s="31"/>
      <c r="O346" s="31"/>
    </row>
    <row r="347" spans="2:15" x14ac:dyDescent="0.25">
      <c r="B347" s="18">
        <v>3</v>
      </c>
      <c r="C347" s="33">
        <v>2</v>
      </c>
      <c r="D347" s="18">
        <v>3</v>
      </c>
      <c r="E347" s="34">
        <v>18</v>
      </c>
      <c r="G347" s="99">
        <v>292</v>
      </c>
      <c r="H347" s="99">
        <v>13.816638612189371</v>
      </c>
      <c r="I347" s="106">
        <v>-1.8166386121893705</v>
      </c>
      <c r="J347" s="125">
        <v>-1.0548281686964871</v>
      </c>
      <c r="K347" s="31"/>
      <c r="L347" s="106">
        <v>19.829931972789115</v>
      </c>
      <c r="M347" s="125">
        <v>12</v>
      </c>
      <c r="N347" s="31"/>
      <c r="O347" s="31"/>
    </row>
    <row r="348" spans="2:15" x14ac:dyDescent="0.25">
      <c r="B348" s="18">
        <v>3</v>
      </c>
      <c r="C348" s="33">
        <v>4</v>
      </c>
      <c r="D348" s="18">
        <v>3</v>
      </c>
      <c r="E348" s="34">
        <v>16</v>
      </c>
      <c r="G348" s="99">
        <v>293</v>
      </c>
      <c r="H348" s="99">
        <v>12.910360912763059</v>
      </c>
      <c r="I348" s="106">
        <v>-1.9103609127630587</v>
      </c>
      <c r="J348" s="125">
        <v>-1.1092478656118909</v>
      </c>
      <c r="K348" s="31"/>
      <c r="L348" s="106">
        <v>19.897959183673471</v>
      </c>
      <c r="M348" s="125">
        <v>12</v>
      </c>
      <c r="N348" s="31"/>
      <c r="O348" s="31"/>
    </row>
    <row r="349" spans="2:15" x14ac:dyDescent="0.25">
      <c r="B349" s="18">
        <v>3</v>
      </c>
      <c r="C349" s="33">
        <v>4</v>
      </c>
      <c r="D349" s="18">
        <v>2</v>
      </c>
      <c r="E349" s="34">
        <v>14</v>
      </c>
      <c r="G349" s="99">
        <v>294</v>
      </c>
      <c r="H349" s="99">
        <v>12.704159980555007</v>
      </c>
      <c r="I349" s="106">
        <v>-0.70415998055500673</v>
      </c>
      <c r="J349" s="125">
        <v>-0.40886931378334257</v>
      </c>
      <c r="K349" s="31"/>
      <c r="L349" s="106">
        <v>19.965986394557824</v>
      </c>
      <c r="M349" s="125">
        <v>12</v>
      </c>
      <c r="N349" s="31"/>
      <c r="O349" s="31"/>
    </row>
    <row r="350" spans="2:15" x14ac:dyDescent="0.25">
      <c r="B350" s="18">
        <v>3</v>
      </c>
      <c r="C350" s="33">
        <v>4</v>
      </c>
      <c r="D350" s="18">
        <v>2</v>
      </c>
      <c r="E350" s="34">
        <v>14</v>
      </c>
      <c r="G350" s="99">
        <v>295</v>
      </c>
      <c r="H350" s="99">
        <v>12.704159980555007</v>
      </c>
      <c r="I350" s="106">
        <v>-0.70415998055500673</v>
      </c>
      <c r="J350" s="125">
        <v>-0.40886931378334257</v>
      </c>
      <c r="K350" s="31"/>
      <c r="L350" s="106">
        <v>20.03401360544218</v>
      </c>
      <c r="M350" s="125">
        <v>12</v>
      </c>
      <c r="N350" s="31"/>
      <c r="O350" s="31"/>
    </row>
    <row r="351" spans="2:15" x14ac:dyDescent="0.25">
      <c r="B351" s="18">
        <v>3</v>
      </c>
      <c r="C351" s="33">
        <v>2</v>
      </c>
      <c r="D351" s="18">
        <v>2</v>
      </c>
      <c r="E351" s="34">
        <v>14</v>
      </c>
      <c r="G351" s="99">
        <v>296</v>
      </c>
      <c r="H351" s="99">
        <v>12.910360912763059</v>
      </c>
      <c r="I351" s="106">
        <v>1.0896390872369413</v>
      </c>
      <c r="J351" s="125">
        <v>0.6326971116974367</v>
      </c>
      <c r="K351" s="31"/>
      <c r="L351" s="106">
        <v>20.102040816326532</v>
      </c>
      <c r="M351" s="125">
        <v>12</v>
      </c>
      <c r="N351" s="31"/>
      <c r="O351" s="31"/>
    </row>
    <row r="352" spans="2:15" x14ac:dyDescent="0.25">
      <c r="B352" s="18">
        <v>3</v>
      </c>
      <c r="C352" s="33">
        <v>2</v>
      </c>
      <c r="D352" s="18">
        <v>3</v>
      </c>
      <c r="E352" s="34">
        <v>13</v>
      </c>
      <c r="G352" s="99">
        <v>297</v>
      </c>
      <c r="H352" s="99">
        <v>14.022839544397424</v>
      </c>
      <c r="I352" s="106">
        <v>-1.0228395443974243</v>
      </c>
      <c r="J352" s="125">
        <v>-0.59391006898548471</v>
      </c>
      <c r="K352" s="31"/>
      <c r="L352" s="106">
        <v>20.170068027210885</v>
      </c>
      <c r="M352" s="125">
        <v>12</v>
      </c>
      <c r="N352" s="31"/>
      <c r="O352" s="31"/>
    </row>
    <row r="353" spans="2:15" x14ac:dyDescent="0.25">
      <c r="B353" s="18">
        <v>3</v>
      </c>
      <c r="C353" s="33">
        <v>1</v>
      </c>
      <c r="D353" s="18">
        <v>1</v>
      </c>
      <c r="E353" s="34">
        <v>12</v>
      </c>
      <c r="G353" s="99">
        <v>298</v>
      </c>
      <c r="H353" s="99">
        <v>14.722916311615684</v>
      </c>
      <c r="I353" s="106">
        <v>0.27708368838431596</v>
      </c>
      <c r="J353" s="125">
        <v>0.16088817975846736</v>
      </c>
      <c r="K353" s="31"/>
      <c r="L353" s="106">
        <v>20.238095238095241</v>
      </c>
      <c r="M353" s="125">
        <v>12</v>
      </c>
      <c r="N353" s="31"/>
      <c r="O353" s="31"/>
    </row>
    <row r="354" spans="2:15" x14ac:dyDescent="0.25">
      <c r="B354" s="18">
        <v>3</v>
      </c>
      <c r="C354" s="33">
        <v>2</v>
      </c>
      <c r="D354" s="18">
        <v>2</v>
      </c>
      <c r="E354" s="34">
        <v>15</v>
      </c>
      <c r="G354" s="99">
        <v>299</v>
      </c>
      <c r="H354" s="99">
        <v>16.947873574884412</v>
      </c>
      <c r="I354" s="106">
        <v>1.0521264251155884</v>
      </c>
      <c r="J354" s="125">
        <v>0.61091544724150582</v>
      </c>
      <c r="K354" s="31"/>
      <c r="L354" s="106">
        <v>20.306122448979593</v>
      </c>
      <c r="M354" s="125">
        <v>12</v>
      </c>
      <c r="N354" s="31"/>
      <c r="O354" s="31"/>
    </row>
    <row r="355" spans="2:15" x14ac:dyDescent="0.25">
      <c r="B355" s="18">
        <v>3</v>
      </c>
      <c r="C355" s="33">
        <v>3</v>
      </c>
      <c r="D355" s="18">
        <v>3</v>
      </c>
      <c r="E355" s="34">
        <v>19</v>
      </c>
      <c r="G355" s="99">
        <v>300</v>
      </c>
      <c r="H355" s="99">
        <v>14.929117243823736</v>
      </c>
      <c r="I355" s="106">
        <v>3.0708827561762639</v>
      </c>
      <c r="J355" s="125">
        <v>1.7831029310090225</v>
      </c>
      <c r="K355" s="31"/>
      <c r="L355" s="106">
        <v>20.374149659863946</v>
      </c>
      <c r="M355" s="125">
        <v>12</v>
      </c>
      <c r="N355" s="31"/>
      <c r="O355" s="31"/>
    </row>
    <row r="356" spans="2:15" x14ac:dyDescent="0.25">
      <c r="B356" s="18">
        <v>3</v>
      </c>
      <c r="C356" s="33">
        <v>4</v>
      </c>
      <c r="D356" s="18">
        <v>1</v>
      </c>
      <c r="E356" s="34">
        <v>14</v>
      </c>
      <c r="G356" s="99">
        <v>301</v>
      </c>
      <c r="H356" s="99">
        <v>15.83539494325005</v>
      </c>
      <c r="I356" s="106">
        <v>3.1646050567499504</v>
      </c>
      <c r="J356" s="125">
        <v>1.8375226279244252</v>
      </c>
      <c r="K356" s="31"/>
      <c r="L356" s="106">
        <v>20.442176870748302</v>
      </c>
      <c r="M356" s="125">
        <v>12</v>
      </c>
      <c r="N356" s="31"/>
      <c r="O356" s="31"/>
    </row>
    <row r="357" spans="2:15" x14ac:dyDescent="0.25">
      <c r="B357" s="18">
        <v>3</v>
      </c>
      <c r="C357" s="33">
        <v>3</v>
      </c>
      <c r="D357" s="18">
        <v>1</v>
      </c>
      <c r="E357" s="34">
        <v>14</v>
      </c>
      <c r="G357" s="99">
        <v>302</v>
      </c>
      <c r="H357" s="99">
        <v>12.704159980555007</v>
      </c>
      <c r="I357" s="106">
        <v>-0.70415998055500673</v>
      </c>
      <c r="J357" s="125">
        <v>-0.40886931378334257</v>
      </c>
      <c r="K357" s="31"/>
      <c r="L357" s="106">
        <v>20.510204081632654</v>
      </c>
      <c r="M357" s="125">
        <v>12</v>
      </c>
      <c r="N357" s="31"/>
      <c r="O357" s="31"/>
    </row>
    <row r="358" spans="2:15" x14ac:dyDescent="0.25">
      <c r="B358" s="18">
        <v>3</v>
      </c>
      <c r="C358" s="33">
        <v>1</v>
      </c>
      <c r="D358" s="18">
        <v>1</v>
      </c>
      <c r="E358" s="34">
        <v>11</v>
      </c>
      <c r="G358" s="99">
        <v>303</v>
      </c>
      <c r="H358" s="99">
        <v>15.83539494325005</v>
      </c>
      <c r="I358" s="106">
        <v>3.1646050567499504</v>
      </c>
      <c r="J358" s="125">
        <v>1.8375226279244252</v>
      </c>
      <c r="K358" s="31"/>
      <c r="L358" s="106">
        <v>20.578231292517007</v>
      </c>
      <c r="M358" s="125">
        <v>12</v>
      </c>
      <c r="N358" s="31"/>
      <c r="O358" s="31"/>
    </row>
    <row r="359" spans="2:15" x14ac:dyDescent="0.25">
      <c r="B359" s="18">
        <v>3</v>
      </c>
      <c r="C359" s="33">
        <v>2</v>
      </c>
      <c r="D359" s="18">
        <v>2</v>
      </c>
      <c r="E359" s="34">
        <v>13</v>
      </c>
      <c r="G359" s="99">
        <v>304</v>
      </c>
      <c r="H359" s="99">
        <v>11.797882281128695</v>
      </c>
      <c r="I359" s="106">
        <v>-0.79788228112869497</v>
      </c>
      <c r="J359" s="125">
        <v>-0.46328901069874634</v>
      </c>
      <c r="K359" s="31"/>
      <c r="L359" s="106">
        <v>20.646258503401363</v>
      </c>
      <c r="M359" s="125">
        <v>12</v>
      </c>
      <c r="N359" s="31"/>
      <c r="O359" s="31"/>
    </row>
    <row r="360" spans="2:15" x14ac:dyDescent="0.25">
      <c r="B360" s="18">
        <v>4</v>
      </c>
      <c r="C360" s="33">
        <v>3</v>
      </c>
      <c r="D360" s="18">
        <v>3</v>
      </c>
      <c r="E360" s="34">
        <v>21</v>
      </c>
      <c r="G360" s="99">
        <v>305</v>
      </c>
      <c r="H360" s="99">
        <v>16.947873574884412</v>
      </c>
      <c r="I360" s="106">
        <v>5.2126425115588404E-2</v>
      </c>
      <c r="J360" s="125">
        <v>3.0267121471730003E-2</v>
      </c>
      <c r="K360" s="31"/>
      <c r="L360" s="106">
        <v>20.714285714285715</v>
      </c>
      <c r="M360" s="125">
        <v>12</v>
      </c>
      <c r="N360" s="31"/>
      <c r="O360" s="31"/>
    </row>
    <row r="361" spans="2:15" x14ac:dyDescent="0.25">
      <c r="B361" s="18">
        <v>3</v>
      </c>
      <c r="C361" s="33">
        <v>1</v>
      </c>
      <c r="D361" s="18">
        <v>1</v>
      </c>
      <c r="E361" s="34">
        <v>13</v>
      </c>
      <c r="G361" s="99">
        <v>306</v>
      </c>
      <c r="H361" s="99">
        <v>14.722916311615684</v>
      </c>
      <c r="I361" s="106">
        <v>0.27708368838431596</v>
      </c>
      <c r="J361" s="125">
        <v>0.16088817975846736</v>
      </c>
      <c r="K361" s="31"/>
      <c r="L361" s="106">
        <v>20.782312925170068</v>
      </c>
      <c r="M361" s="125">
        <v>12</v>
      </c>
      <c r="N361" s="31"/>
      <c r="O361" s="31"/>
    </row>
    <row r="362" spans="2:15" x14ac:dyDescent="0.25">
      <c r="B362" s="18">
        <v>3</v>
      </c>
      <c r="C362" s="33">
        <v>1</v>
      </c>
      <c r="D362" s="18">
        <v>2</v>
      </c>
      <c r="E362" s="34">
        <v>12</v>
      </c>
      <c r="G362" s="99">
        <v>307</v>
      </c>
      <c r="H362" s="99">
        <v>14.929117243823736</v>
      </c>
      <c r="I362" s="106">
        <v>-0.92911724382373606</v>
      </c>
      <c r="J362" s="125">
        <v>-0.53949037207008099</v>
      </c>
      <c r="K362" s="31"/>
      <c r="L362" s="106">
        <v>20.850340136054424</v>
      </c>
      <c r="M362" s="125">
        <v>12</v>
      </c>
      <c r="N362" s="31"/>
      <c r="O362" s="31"/>
    </row>
    <row r="363" spans="2:15" x14ac:dyDescent="0.25">
      <c r="B363" s="18">
        <v>3</v>
      </c>
      <c r="C363" s="33">
        <v>3</v>
      </c>
      <c r="D363" s="18">
        <v>3</v>
      </c>
      <c r="E363" s="34">
        <v>17</v>
      </c>
      <c r="G363" s="99">
        <v>308</v>
      </c>
      <c r="H363" s="99">
        <v>13.816638612189371</v>
      </c>
      <c r="I363" s="106">
        <v>3.1833613878106295</v>
      </c>
      <c r="J363" s="125">
        <v>1.8484134601523923</v>
      </c>
      <c r="K363" s="31"/>
      <c r="L363" s="106">
        <v>20.918367346938776</v>
      </c>
      <c r="M363" s="125">
        <v>12</v>
      </c>
      <c r="N363" s="31"/>
      <c r="O363" s="31"/>
    </row>
    <row r="364" spans="2:15" x14ac:dyDescent="0.25">
      <c r="B364" s="18">
        <v>4</v>
      </c>
      <c r="C364" s="33">
        <v>4</v>
      </c>
      <c r="D364" s="18">
        <v>3</v>
      </c>
      <c r="E364" s="34">
        <v>23</v>
      </c>
      <c r="G364" s="99">
        <v>309</v>
      </c>
      <c r="H364" s="99">
        <v>14.022839544397424</v>
      </c>
      <c r="I364" s="106">
        <v>-1.0228395443974243</v>
      </c>
      <c r="J364" s="125">
        <v>-0.59391006898548471</v>
      </c>
      <c r="K364" s="31"/>
      <c r="L364" s="106">
        <v>20.986394557823129</v>
      </c>
      <c r="M364" s="125">
        <v>12</v>
      </c>
      <c r="N364" s="31"/>
      <c r="O364" s="31"/>
    </row>
    <row r="365" spans="2:15" x14ac:dyDescent="0.25">
      <c r="B365" s="18">
        <v>3</v>
      </c>
      <c r="C365" s="33">
        <v>2</v>
      </c>
      <c r="D365" s="18">
        <v>2</v>
      </c>
      <c r="E365" s="34">
        <v>11</v>
      </c>
      <c r="G365" s="99">
        <v>310</v>
      </c>
      <c r="H365" s="99">
        <v>11.797882281128695</v>
      </c>
      <c r="I365" s="106">
        <v>0.20211771887130503</v>
      </c>
      <c r="J365" s="125">
        <v>0.11735931507102949</v>
      </c>
      <c r="K365" s="31"/>
      <c r="L365" s="106">
        <v>21.054421768707485</v>
      </c>
      <c r="M365" s="125">
        <v>12</v>
      </c>
      <c r="N365" s="31"/>
      <c r="O365" s="31"/>
    </row>
    <row r="366" spans="2:15" x14ac:dyDescent="0.25">
      <c r="B366" s="18">
        <v>3</v>
      </c>
      <c r="C366" s="33">
        <v>4</v>
      </c>
      <c r="D366" s="18">
        <v>3</v>
      </c>
      <c r="E366" s="34">
        <v>15</v>
      </c>
      <c r="G366" s="99">
        <v>311</v>
      </c>
      <c r="H366" s="99">
        <v>12.704159980555007</v>
      </c>
      <c r="I366" s="106">
        <v>-0.70415998055500673</v>
      </c>
      <c r="J366" s="125">
        <v>-0.40886931378334257</v>
      </c>
      <c r="K366" s="31"/>
      <c r="L366" s="106">
        <v>21.122448979591837</v>
      </c>
      <c r="M366" s="125">
        <v>12</v>
      </c>
      <c r="N366" s="31"/>
      <c r="O366" s="31"/>
    </row>
    <row r="367" spans="2:15" x14ac:dyDescent="0.25">
      <c r="B367" s="18">
        <v>3</v>
      </c>
      <c r="C367" s="33">
        <v>1</v>
      </c>
      <c r="D367" s="18">
        <v>2</v>
      </c>
      <c r="E367" s="34">
        <v>11</v>
      </c>
      <c r="G367" s="99">
        <v>312</v>
      </c>
      <c r="H367" s="99">
        <v>15.83539494325005</v>
      </c>
      <c r="I367" s="106">
        <v>2.1646050567499504</v>
      </c>
      <c r="J367" s="125">
        <v>1.2568743021546493</v>
      </c>
      <c r="K367" s="31"/>
      <c r="L367" s="106">
        <v>21.190476190476193</v>
      </c>
      <c r="M367" s="125">
        <v>12</v>
      </c>
      <c r="N367" s="31"/>
      <c r="O367" s="31"/>
    </row>
    <row r="368" spans="2:15" x14ac:dyDescent="0.25">
      <c r="B368" s="18">
        <v>3</v>
      </c>
      <c r="C368" s="33">
        <v>1</v>
      </c>
      <c r="D368" s="18">
        <v>1</v>
      </c>
      <c r="E368" s="34">
        <v>11</v>
      </c>
      <c r="G368" s="99">
        <v>313</v>
      </c>
      <c r="H368" s="99">
        <v>16.947873574884412</v>
      </c>
      <c r="I368" s="106">
        <v>1.0521264251155884</v>
      </c>
      <c r="J368" s="125">
        <v>0.61091544724150582</v>
      </c>
      <c r="K368" s="31"/>
      <c r="L368" s="106">
        <v>21.258503401360546</v>
      </c>
      <c r="M368" s="125">
        <v>12</v>
      </c>
      <c r="N368" s="31"/>
      <c r="O368" s="31"/>
    </row>
    <row r="369" spans="2:15" x14ac:dyDescent="0.25">
      <c r="B369" s="18">
        <v>3</v>
      </c>
      <c r="C369" s="33">
        <v>3</v>
      </c>
      <c r="D369" s="18">
        <v>1</v>
      </c>
      <c r="E369" s="34">
        <v>13</v>
      </c>
      <c r="G369" s="99">
        <v>314</v>
      </c>
      <c r="H369" s="99">
        <v>12.910360912763059</v>
      </c>
      <c r="I369" s="106">
        <v>-1.9103609127630587</v>
      </c>
      <c r="J369" s="125">
        <v>-1.1092478656118909</v>
      </c>
      <c r="K369" s="31"/>
      <c r="L369" s="106">
        <v>21.326530612244898</v>
      </c>
      <c r="M369" s="125">
        <v>12</v>
      </c>
      <c r="N369" s="31"/>
      <c r="O369" s="31"/>
    </row>
    <row r="370" spans="2:15" x14ac:dyDescent="0.25">
      <c r="B370" s="18">
        <v>4</v>
      </c>
      <c r="C370" s="33">
        <v>4</v>
      </c>
      <c r="D370" s="18">
        <v>3</v>
      </c>
      <c r="E370" s="34">
        <v>24</v>
      </c>
      <c r="G370" s="99">
        <v>315</v>
      </c>
      <c r="H370" s="99">
        <v>11.797882281128695</v>
      </c>
      <c r="I370" s="106">
        <v>2.202117718871305</v>
      </c>
      <c r="J370" s="125">
        <v>1.2786559666105812</v>
      </c>
      <c r="K370" s="31"/>
      <c r="L370" s="106">
        <v>21.394557823129254</v>
      </c>
      <c r="M370" s="125">
        <v>12</v>
      </c>
      <c r="N370" s="31"/>
      <c r="O370" s="31"/>
    </row>
    <row r="371" spans="2:15" x14ac:dyDescent="0.25">
      <c r="B371" s="18">
        <v>3</v>
      </c>
      <c r="C371" s="33">
        <v>3</v>
      </c>
      <c r="D371" s="18">
        <v>2</v>
      </c>
      <c r="E371" s="34">
        <v>13</v>
      </c>
      <c r="G371" s="99">
        <v>316</v>
      </c>
      <c r="H371" s="99">
        <v>16.947873574884412</v>
      </c>
      <c r="I371" s="106">
        <v>2.0521264251155884</v>
      </c>
      <c r="J371" s="125">
        <v>1.1915637730112818</v>
      </c>
      <c r="K371" s="31"/>
      <c r="L371" s="106">
        <v>21.462585034013607</v>
      </c>
      <c r="M371" s="125">
        <v>12</v>
      </c>
      <c r="N371" s="31"/>
      <c r="O371" s="31"/>
    </row>
    <row r="372" spans="2:15" x14ac:dyDescent="0.25">
      <c r="B372" s="18">
        <v>4</v>
      </c>
      <c r="C372" s="33">
        <v>4</v>
      </c>
      <c r="D372" s="18">
        <v>3</v>
      </c>
      <c r="E372" s="34">
        <v>20</v>
      </c>
      <c r="G372" s="99">
        <v>317</v>
      </c>
      <c r="H372" s="99">
        <v>12.704159980555007</v>
      </c>
      <c r="I372" s="106">
        <v>-0.70415998055500673</v>
      </c>
      <c r="J372" s="125">
        <v>-0.40886931378334257</v>
      </c>
      <c r="K372" s="31"/>
      <c r="L372" s="106">
        <v>21.530612244897959</v>
      </c>
      <c r="M372" s="125">
        <v>12</v>
      </c>
      <c r="N372" s="31"/>
      <c r="O372" s="31"/>
    </row>
    <row r="373" spans="2:15" x14ac:dyDescent="0.25">
      <c r="B373" s="18">
        <v>3</v>
      </c>
      <c r="C373" s="33">
        <v>3</v>
      </c>
      <c r="D373" s="18">
        <v>2</v>
      </c>
      <c r="E373" s="34">
        <v>14</v>
      </c>
      <c r="G373" s="99">
        <v>318</v>
      </c>
      <c r="H373" s="99">
        <v>13.816638612189371</v>
      </c>
      <c r="I373" s="106">
        <v>1.1833613878106295</v>
      </c>
      <c r="J373" s="125">
        <v>0.68711680861284041</v>
      </c>
      <c r="K373" s="31"/>
      <c r="L373" s="106">
        <v>21.598639455782315</v>
      </c>
      <c r="M373" s="125">
        <v>12</v>
      </c>
      <c r="N373" s="31"/>
      <c r="O373" s="31"/>
    </row>
    <row r="374" spans="2:15" x14ac:dyDescent="0.25">
      <c r="B374" s="18">
        <v>3</v>
      </c>
      <c r="C374" s="33">
        <v>3</v>
      </c>
      <c r="D374" s="18">
        <v>3</v>
      </c>
      <c r="E374" s="34">
        <v>18</v>
      </c>
      <c r="G374" s="99">
        <v>319</v>
      </c>
      <c r="H374" s="99">
        <v>12.910360912763059</v>
      </c>
      <c r="I374" s="106">
        <v>-0.91036091276305875</v>
      </c>
      <c r="J374" s="125">
        <v>-0.52859953984211505</v>
      </c>
      <c r="K374" s="31"/>
      <c r="L374" s="106">
        <v>21.666666666666668</v>
      </c>
      <c r="M374" s="125">
        <v>12</v>
      </c>
      <c r="N374" s="31"/>
      <c r="O374" s="31"/>
    </row>
    <row r="375" spans="2:15" x14ac:dyDescent="0.25">
      <c r="B375" s="18">
        <v>3</v>
      </c>
      <c r="C375" s="33">
        <v>4</v>
      </c>
      <c r="D375" s="18">
        <v>2</v>
      </c>
      <c r="E375" s="34">
        <v>15</v>
      </c>
      <c r="G375" s="99">
        <v>320</v>
      </c>
      <c r="H375" s="99">
        <v>13.816638612189371</v>
      </c>
      <c r="I375" s="106">
        <v>-2.8166386121893705</v>
      </c>
      <c r="J375" s="125">
        <v>-1.635476494466263</v>
      </c>
      <c r="K375" s="31"/>
      <c r="L375" s="106">
        <v>21.73469387755102</v>
      </c>
      <c r="M375" s="125">
        <v>12</v>
      </c>
      <c r="N375" s="31"/>
      <c r="O375" s="31"/>
    </row>
    <row r="376" spans="2:15" x14ac:dyDescent="0.25">
      <c r="B376" s="18">
        <v>3</v>
      </c>
      <c r="C376" s="33">
        <v>1</v>
      </c>
      <c r="D376" s="18">
        <v>2</v>
      </c>
      <c r="E376" s="34">
        <v>12</v>
      </c>
      <c r="G376" s="99">
        <v>321</v>
      </c>
      <c r="H376" s="99">
        <v>11.797882281128695</v>
      </c>
      <c r="I376" s="106">
        <v>-0.79788228112869497</v>
      </c>
      <c r="J376" s="125">
        <v>-0.46328901069874634</v>
      </c>
      <c r="K376" s="31"/>
      <c r="L376" s="106">
        <v>21.802721088435376</v>
      </c>
      <c r="M376" s="125">
        <v>12</v>
      </c>
      <c r="N376" s="31"/>
      <c r="O376" s="31"/>
    </row>
    <row r="377" spans="2:15" x14ac:dyDescent="0.25">
      <c r="B377" s="18">
        <v>3</v>
      </c>
      <c r="C377" s="33">
        <v>2</v>
      </c>
      <c r="D377" s="18">
        <v>2</v>
      </c>
      <c r="E377" s="34">
        <v>16</v>
      </c>
      <c r="G377" s="99">
        <v>322</v>
      </c>
      <c r="H377" s="99">
        <v>13.61043767998132</v>
      </c>
      <c r="I377" s="106">
        <v>-1.6104376799813203</v>
      </c>
      <c r="J377" s="125">
        <v>-0.93509794263771573</v>
      </c>
      <c r="K377" s="31"/>
      <c r="L377" s="106">
        <v>21.870748299319729</v>
      </c>
      <c r="M377" s="125">
        <v>12</v>
      </c>
      <c r="N377" s="31"/>
      <c r="O377" s="31"/>
    </row>
    <row r="378" spans="2:15" x14ac:dyDescent="0.25">
      <c r="B378" s="18">
        <v>3</v>
      </c>
      <c r="C378" s="33">
        <v>2</v>
      </c>
      <c r="D378" s="18">
        <v>4</v>
      </c>
      <c r="E378" s="34">
        <v>15</v>
      </c>
      <c r="G378" s="99">
        <v>323</v>
      </c>
      <c r="H378" s="99">
        <v>17.854151274310727</v>
      </c>
      <c r="I378" s="106">
        <v>-1.8541512743107269</v>
      </c>
      <c r="J378" s="125">
        <v>-1.0766098331524201</v>
      </c>
      <c r="K378" s="31"/>
      <c r="L378" s="106">
        <v>21.938775510204081</v>
      </c>
      <c r="M378" s="125">
        <v>12</v>
      </c>
      <c r="N378" s="31"/>
      <c r="O378" s="31"/>
    </row>
    <row r="379" spans="2:15" x14ac:dyDescent="0.25">
      <c r="B379" s="18">
        <v>3</v>
      </c>
      <c r="C379" s="33">
        <v>4</v>
      </c>
      <c r="D379" s="18">
        <v>3</v>
      </c>
      <c r="E379" s="34">
        <v>16</v>
      </c>
      <c r="G379" s="99">
        <v>324</v>
      </c>
      <c r="H379" s="99">
        <v>11.797882281128695</v>
      </c>
      <c r="I379" s="106">
        <v>1.202117718871305</v>
      </c>
      <c r="J379" s="125">
        <v>0.69800764084080535</v>
      </c>
      <c r="K379" s="31"/>
      <c r="L379" s="106">
        <v>22.006802721088437</v>
      </c>
      <c r="M379" s="125">
        <v>12</v>
      </c>
      <c r="N379" s="31"/>
      <c r="O379" s="31"/>
    </row>
    <row r="380" spans="2:15" x14ac:dyDescent="0.25">
      <c r="B380" s="18">
        <v>3</v>
      </c>
      <c r="C380" s="33">
        <v>3</v>
      </c>
      <c r="D380" s="18">
        <v>2</v>
      </c>
      <c r="E380" s="34">
        <v>19</v>
      </c>
      <c r="G380" s="99">
        <v>325</v>
      </c>
      <c r="H380" s="99">
        <v>13.61043767998132</v>
      </c>
      <c r="I380" s="106">
        <v>-0.61043767998132026</v>
      </c>
      <c r="J380" s="125">
        <v>-0.35444961686793985</v>
      </c>
      <c r="K380" s="31"/>
      <c r="L380" s="106">
        <v>22.07482993197279</v>
      </c>
      <c r="M380" s="125">
        <v>12</v>
      </c>
      <c r="N380" s="31"/>
      <c r="O380" s="31"/>
    </row>
    <row r="381" spans="2:15" x14ac:dyDescent="0.25">
      <c r="B381" s="18">
        <v>3</v>
      </c>
      <c r="C381" s="33">
        <v>2</v>
      </c>
      <c r="D381" s="18">
        <v>1</v>
      </c>
      <c r="E381" s="34">
        <v>11</v>
      </c>
      <c r="G381" s="99">
        <v>326</v>
      </c>
      <c r="H381" s="99">
        <v>22.114927283823715</v>
      </c>
      <c r="I381" s="106">
        <v>1.8850727161762855</v>
      </c>
      <c r="J381" s="125">
        <v>1.094564316602044</v>
      </c>
      <c r="K381" s="31"/>
      <c r="L381" s="106">
        <v>22.142857142857146</v>
      </c>
      <c r="M381" s="125">
        <v>12</v>
      </c>
      <c r="N381" s="31"/>
      <c r="O381" s="31"/>
    </row>
    <row r="382" spans="2:15" x14ac:dyDescent="0.25">
      <c r="B382" s="18">
        <v>3</v>
      </c>
      <c r="C382" s="33">
        <v>4</v>
      </c>
      <c r="D382" s="18">
        <v>3</v>
      </c>
      <c r="E382" s="34">
        <v>16</v>
      </c>
      <c r="G382" s="99">
        <v>327</v>
      </c>
      <c r="H382" s="99">
        <v>16.0415958754581</v>
      </c>
      <c r="I382" s="106">
        <v>-1.0415958754580998</v>
      </c>
      <c r="J382" s="125">
        <v>-0.60480090121344965</v>
      </c>
      <c r="K382" s="31"/>
      <c r="L382" s="106">
        <v>22.210884353741498</v>
      </c>
      <c r="M382" s="125">
        <v>12</v>
      </c>
      <c r="N382" s="31"/>
      <c r="O382" s="31"/>
    </row>
    <row r="383" spans="2:15" x14ac:dyDescent="0.25">
      <c r="B383" s="18">
        <v>4</v>
      </c>
      <c r="C383" s="33">
        <v>4</v>
      </c>
      <c r="D383" s="18">
        <v>4</v>
      </c>
      <c r="E383" s="34">
        <v>24</v>
      </c>
      <c r="G383" s="99">
        <v>328</v>
      </c>
      <c r="H383" s="99">
        <v>15.83539494325005</v>
      </c>
      <c r="I383" s="106">
        <v>2.1646050567499504</v>
      </c>
      <c r="J383" s="125">
        <v>1.2568743021546493</v>
      </c>
      <c r="K383" s="31"/>
      <c r="L383" s="106">
        <v>22.278911564625851</v>
      </c>
      <c r="M383" s="125">
        <v>12</v>
      </c>
      <c r="N383" s="31"/>
      <c r="O383" s="31"/>
    </row>
    <row r="384" spans="2:15" x14ac:dyDescent="0.25">
      <c r="B384" s="18">
        <v>3</v>
      </c>
      <c r="C384" s="33">
        <v>1</v>
      </c>
      <c r="D384" s="18">
        <v>3</v>
      </c>
      <c r="E384" s="34">
        <v>11</v>
      </c>
      <c r="G384" s="99">
        <v>329</v>
      </c>
      <c r="H384" s="99">
        <v>16.0415958754581</v>
      </c>
      <c r="I384" s="106">
        <v>-2.0415958754580998</v>
      </c>
      <c r="J384" s="125">
        <v>-1.1854492269832255</v>
      </c>
      <c r="K384" s="31"/>
      <c r="L384" s="106">
        <v>22.346938775510207</v>
      </c>
      <c r="M384" s="125">
        <v>12</v>
      </c>
      <c r="N384" s="31"/>
      <c r="O384" s="31"/>
    </row>
    <row r="385" spans="2:15" x14ac:dyDescent="0.25">
      <c r="B385" s="18">
        <v>3</v>
      </c>
      <c r="C385" s="33">
        <v>3</v>
      </c>
      <c r="D385" s="18">
        <v>1</v>
      </c>
      <c r="E385" s="34">
        <v>13</v>
      </c>
      <c r="G385" s="99">
        <v>330</v>
      </c>
      <c r="H385" s="99">
        <v>11.797882281128695</v>
      </c>
      <c r="I385" s="106">
        <v>-0.79788228112869497</v>
      </c>
      <c r="J385" s="125">
        <v>-0.46328901069874634</v>
      </c>
      <c r="K385" s="31"/>
      <c r="L385" s="106">
        <v>22.414965986394559</v>
      </c>
      <c r="M385" s="125">
        <v>12</v>
      </c>
      <c r="N385" s="31"/>
      <c r="O385" s="31"/>
    </row>
    <row r="386" spans="2:15" x14ac:dyDescent="0.25">
      <c r="B386" s="18">
        <v>3</v>
      </c>
      <c r="C386" s="33">
        <v>1</v>
      </c>
      <c r="D386" s="18">
        <v>4</v>
      </c>
      <c r="E386" s="34">
        <v>13</v>
      </c>
      <c r="G386" s="99">
        <v>331</v>
      </c>
      <c r="H386" s="99">
        <v>12.704159980555007</v>
      </c>
      <c r="I386" s="106">
        <v>-1.7041599805550067</v>
      </c>
      <c r="J386" s="125">
        <v>-0.98951763955311844</v>
      </c>
      <c r="K386" s="31"/>
      <c r="L386" s="106">
        <v>22.482993197278912</v>
      </c>
      <c r="M386" s="125">
        <v>12</v>
      </c>
      <c r="N386" s="31"/>
      <c r="O386" s="31"/>
    </row>
    <row r="387" spans="2:15" x14ac:dyDescent="0.25">
      <c r="B387" s="18">
        <v>3</v>
      </c>
      <c r="C387" s="33">
        <v>1</v>
      </c>
      <c r="D387" s="18">
        <v>1</v>
      </c>
      <c r="E387" s="34">
        <v>13</v>
      </c>
      <c r="G387" s="99">
        <v>332</v>
      </c>
      <c r="H387" s="99">
        <v>12.910360912763059</v>
      </c>
      <c r="I387" s="106">
        <v>8.9639087236941251E-2</v>
      </c>
      <c r="J387" s="125">
        <v>5.2048785927660823E-2</v>
      </c>
      <c r="K387" s="31"/>
      <c r="L387" s="106">
        <v>22.551020408163268</v>
      </c>
      <c r="M387" s="125">
        <v>12</v>
      </c>
      <c r="N387" s="31"/>
      <c r="O387" s="31"/>
    </row>
    <row r="388" spans="2:15" x14ac:dyDescent="0.25">
      <c r="B388" s="18">
        <v>3</v>
      </c>
      <c r="C388" s="33">
        <v>1</v>
      </c>
      <c r="D388" s="18">
        <v>1</v>
      </c>
      <c r="E388" s="34">
        <v>12</v>
      </c>
      <c r="G388" s="99">
        <v>333</v>
      </c>
      <c r="H388" s="99">
        <v>14.022839544397424</v>
      </c>
      <c r="I388" s="106">
        <v>-2.0228395443974243</v>
      </c>
      <c r="J388" s="125">
        <v>-1.1745583947552607</v>
      </c>
      <c r="K388" s="31"/>
      <c r="L388" s="106">
        <v>22.61904761904762</v>
      </c>
      <c r="M388" s="125">
        <v>12</v>
      </c>
      <c r="N388" s="31"/>
      <c r="O388" s="31"/>
    </row>
    <row r="389" spans="2:15" x14ac:dyDescent="0.25">
      <c r="B389" s="18">
        <v>3</v>
      </c>
      <c r="C389" s="33">
        <v>3</v>
      </c>
      <c r="D389" s="18">
        <v>3</v>
      </c>
      <c r="E389" s="34">
        <v>18</v>
      </c>
      <c r="G389" s="99">
        <v>334</v>
      </c>
      <c r="H389" s="99">
        <v>15.83539494325005</v>
      </c>
      <c r="I389" s="106">
        <v>0.16460505674995041</v>
      </c>
      <c r="J389" s="125">
        <v>9.5577650615097653E-2</v>
      </c>
      <c r="K389" s="31"/>
      <c r="L389" s="106">
        <v>22.687074829931973</v>
      </c>
      <c r="M389" s="125">
        <v>12</v>
      </c>
      <c r="N389" s="31"/>
      <c r="O389" s="31"/>
    </row>
    <row r="390" spans="2:15" x14ac:dyDescent="0.25">
      <c r="B390" s="18">
        <v>4</v>
      </c>
      <c r="C390" s="33">
        <v>4</v>
      </c>
      <c r="D390" s="18">
        <v>3</v>
      </c>
      <c r="E390" s="34">
        <v>22</v>
      </c>
      <c r="G390" s="99">
        <v>335</v>
      </c>
      <c r="H390" s="99">
        <v>15.135318176031788</v>
      </c>
      <c r="I390" s="106">
        <v>-1.1353181760317881</v>
      </c>
      <c r="J390" s="125">
        <v>-0.65922059812885347</v>
      </c>
      <c r="K390" s="31"/>
      <c r="L390" s="106">
        <v>22.755102040816329</v>
      </c>
      <c r="M390" s="125">
        <v>12</v>
      </c>
      <c r="N390" s="31"/>
      <c r="O390" s="31"/>
    </row>
    <row r="391" spans="2:15" x14ac:dyDescent="0.25">
      <c r="B391" s="18">
        <v>3</v>
      </c>
      <c r="C391" s="33">
        <v>2</v>
      </c>
      <c r="D391" s="18">
        <v>3</v>
      </c>
      <c r="E391" s="34">
        <v>13</v>
      </c>
      <c r="G391" s="99">
        <v>336</v>
      </c>
      <c r="H391" s="99">
        <v>20.302371884971087</v>
      </c>
      <c r="I391" s="106">
        <v>1.6976281150289125</v>
      </c>
      <c r="J391" s="125">
        <v>0.98572492277123858</v>
      </c>
      <c r="K391" s="31"/>
      <c r="L391" s="106">
        <v>22.823129251700681</v>
      </c>
      <c r="M391" s="125">
        <v>12</v>
      </c>
      <c r="N391" s="31"/>
      <c r="O391" s="31"/>
    </row>
    <row r="392" spans="2:15" x14ac:dyDescent="0.25">
      <c r="B392" s="18">
        <v>3</v>
      </c>
      <c r="C392" s="33">
        <v>3</v>
      </c>
      <c r="D392" s="18">
        <v>2</v>
      </c>
      <c r="E392" s="34">
        <v>13</v>
      </c>
      <c r="G392" s="99">
        <v>337</v>
      </c>
      <c r="H392" s="99">
        <v>11.797882281128695</v>
      </c>
      <c r="I392" s="106">
        <v>-0.79788228112869497</v>
      </c>
      <c r="J392" s="125">
        <v>-0.46328901069874634</v>
      </c>
      <c r="K392" s="31"/>
      <c r="L392" s="106">
        <v>22.891156462585034</v>
      </c>
      <c r="M392" s="125">
        <v>12</v>
      </c>
      <c r="N392" s="31"/>
      <c r="O392" s="31"/>
    </row>
    <row r="393" spans="2:15" x14ac:dyDescent="0.25">
      <c r="B393" s="18">
        <v>4</v>
      </c>
      <c r="C393" s="33">
        <v>4</v>
      </c>
      <c r="D393" s="18">
        <v>3</v>
      </c>
      <c r="E393" s="34">
        <v>23</v>
      </c>
      <c r="G393" s="99">
        <v>338</v>
      </c>
      <c r="H393" s="99">
        <v>16.0415958754581</v>
      </c>
      <c r="I393" s="106">
        <v>0.95840412454190016</v>
      </c>
      <c r="J393" s="125">
        <v>0.5564957503261021</v>
      </c>
      <c r="K393" s="31"/>
      <c r="L393" s="106">
        <v>22.95918367346939</v>
      </c>
      <c r="M393" s="125">
        <v>12</v>
      </c>
      <c r="N393" s="31"/>
      <c r="O393" s="31"/>
    </row>
    <row r="394" spans="2:15" x14ac:dyDescent="0.25">
      <c r="B394" s="18">
        <v>3</v>
      </c>
      <c r="C394" s="33">
        <v>1</v>
      </c>
      <c r="D394" s="18">
        <v>1</v>
      </c>
      <c r="E394" s="34">
        <v>12</v>
      </c>
      <c r="G394" s="99">
        <v>339</v>
      </c>
      <c r="H394" s="99">
        <v>14.929117243823736</v>
      </c>
      <c r="I394" s="106">
        <v>-1.9291172438237361</v>
      </c>
      <c r="J394" s="125">
        <v>-1.1201386978398569</v>
      </c>
      <c r="K394" s="31"/>
      <c r="L394" s="106">
        <v>23.027210884353742</v>
      </c>
      <c r="M394" s="125">
        <v>12</v>
      </c>
      <c r="N394" s="31"/>
      <c r="O394" s="31"/>
    </row>
    <row r="395" spans="2:15" x14ac:dyDescent="0.25">
      <c r="B395" s="18">
        <v>3</v>
      </c>
      <c r="C395" s="33">
        <v>2</v>
      </c>
      <c r="D395" s="18">
        <v>2</v>
      </c>
      <c r="E395" s="34">
        <v>12</v>
      </c>
      <c r="G395" s="99">
        <v>340</v>
      </c>
      <c r="H395" s="99">
        <v>14.722916311615684</v>
      </c>
      <c r="I395" s="106">
        <v>3.277083688384316</v>
      </c>
      <c r="J395" s="125">
        <v>1.902833157067795</v>
      </c>
      <c r="K395" s="31"/>
      <c r="L395" s="106">
        <v>23.095238095238098</v>
      </c>
      <c r="M395" s="125">
        <v>12</v>
      </c>
      <c r="N395" s="31"/>
      <c r="O395" s="31"/>
    </row>
    <row r="396" spans="2:15" x14ac:dyDescent="0.25">
      <c r="B396" s="18">
        <v>3</v>
      </c>
      <c r="C396" s="33">
        <v>2</v>
      </c>
      <c r="D396" s="18">
        <v>3</v>
      </c>
      <c r="E396" s="34">
        <v>16</v>
      </c>
      <c r="G396" s="99">
        <v>341</v>
      </c>
      <c r="H396" s="99">
        <v>16.947873574884412</v>
      </c>
      <c r="I396" s="106">
        <v>-0.9478735748844116</v>
      </c>
      <c r="J396" s="125">
        <v>-0.55038120429804582</v>
      </c>
      <c r="K396" s="31"/>
      <c r="L396" s="106">
        <v>23.163265306122451</v>
      </c>
      <c r="M396" s="125">
        <v>12</v>
      </c>
      <c r="N396" s="31"/>
      <c r="O396" s="31"/>
    </row>
    <row r="397" spans="2:15" x14ac:dyDescent="0.25">
      <c r="B397" s="18">
        <v>3</v>
      </c>
      <c r="C397" s="33">
        <v>2</v>
      </c>
      <c r="D397" s="18">
        <v>1</v>
      </c>
      <c r="E397" s="34">
        <v>12</v>
      </c>
      <c r="G397" s="99">
        <v>342</v>
      </c>
      <c r="H397" s="99">
        <v>16.0415958754581</v>
      </c>
      <c r="I397" s="106">
        <v>-2.0415958754580998</v>
      </c>
      <c r="J397" s="125">
        <v>-1.1854492269832255</v>
      </c>
      <c r="K397" s="31"/>
      <c r="L397" s="106">
        <v>23.231292517006803</v>
      </c>
      <c r="M397" s="125">
        <v>12</v>
      </c>
      <c r="N397" s="31"/>
      <c r="O397" s="31"/>
    </row>
    <row r="398" spans="2:15" x14ac:dyDescent="0.25">
      <c r="B398" s="18">
        <v>3</v>
      </c>
      <c r="C398" s="33">
        <v>2</v>
      </c>
      <c r="D398" s="18">
        <v>2</v>
      </c>
      <c r="E398" s="34">
        <v>11</v>
      </c>
      <c r="G398" s="99">
        <v>343</v>
      </c>
      <c r="H398" s="99">
        <v>16.0415958754581</v>
      </c>
      <c r="I398" s="106">
        <v>-2.0415958754580998</v>
      </c>
      <c r="J398" s="125">
        <v>-1.1854492269832255</v>
      </c>
      <c r="K398" s="31"/>
      <c r="L398" s="106">
        <v>23.299319727891159</v>
      </c>
      <c r="M398" s="125">
        <v>12</v>
      </c>
      <c r="N398" s="31"/>
      <c r="O398" s="31"/>
    </row>
    <row r="399" spans="2:15" x14ac:dyDescent="0.25">
      <c r="B399" s="18">
        <v>4</v>
      </c>
      <c r="C399" s="33">
        <v>3</v>
      </c>
      <c r="D399" s="18">
        <v>2</v>
      </c>
      <c r="E399" s="34">
        <v>22</v>
      </c>
      <c r="G399" s="99">
        <v>344</v>
      </c>
      <c r="H399" s="99">
        <v>13.816638612189371</v>
      </c>
      <c r="I399" s="106">
        <v>0.18336138781062949</v>
      </c>
      <c r="J399" s="125">
        <v>0.10646848284306461</v>
      </c>
      <c r="K399" s="31"/>
      <c r="L399" s="106">
        <v>23.367346938775512</v>
      </c>
      <c r="M399" s="125">
        <v>12</v>
      </c>
      <c r="N399" s="31"/>
      <c r="O399" s="31"/>
    </row>
    <row r="400" spans="2:15" x14ac:dyDescent="0.25">
      <c r="B400" s="18">
        <v>3</v>
      </c>
      <c r="C400" s="33">
        <v>1</v>
      </c>
      <c r="D400" s="18">
        <v>1</v>
      </c>
      <c r="E400" s="34">
        <v>11</v>
      </c>
      <c r="G400" s="99">
        <v>345</v>
      </c>
      <c r="H400" s="99">
        <v>14.722916311615684</v>
      </c>
      <c r="I400" s="106">
        <v>-1.722916311615684</v>
      </c>
      <c r="J400" s="125">
        <v>-1.0004084717810844</v>
      </c>
      <c r="K400" s="31"/>
      <c r="L400" s="106">
        <v>23.435374149659864</v>
      </c>
      <c r="M400" s="125">
        <v>12</v>
      </c>
      <c r="N400" s="31"/>
      <c r="O400" s="31"/>
    </row>
    <row r="401" spans="2:15" x14ac:dyDescent="0.25">
      <c r="B401" s="18">
        <v>3</v>
      </c>
      <c r="C401" s="33">
        <v>3</v>
      </c>
      <c r="D401" s="18">
        <v>3</v>
      </c>
      <c r="E401" s="34">
        <v>15</v>
      </c>
      <c r="G401" s="99">
        <v>346</v>
      </c>
      <c r="H401" s="99">
        <v>11.797882281128695</v>
      </c>
      <c r="I401" s="106">
        <v>0.20211771887130503</v>
      </c>
      <c r="J401" s="125">
        <v>0.11735931507102949</v>
      </c>
      <c r="K401" s="31"/>
      <c r="L401" s="106">
        <v>23.50340136054422</v>
      </c>
      <c r="M401" s="125">
        <v>12</v>
      </c>
      <c r="N401" s="31"/>
      <c r="O401" s="31"/>
    </row>
    <row r="402" spans="2:15" x14ac:dyDescent="0.25">
      <c r="B402" s="18">
        <v>3</v>
      </c>
      <c r="C402" s="33">
        <v>1</v>
      </c>
      <c r="D402" s="18">
        <v>1</v>
      </c>
      <c r="E402" s="34">
        <v>12</v>
      </c>
      <c r="G402" s="99">
        <v>347</v>
      </c>
      <c r="H402" s="99">
        <v>13.816638612189371</v>
      </c>
      <c r="I402" s="106">
        <v>1.1833613878106295</v>
      </c>
      <c r="J402" s="125">
        <v>0.68711680861284041</v>
      </c>
      <c r="K402" s="31"/>
      <c r="L402" s="106">
        <v>23.571428571428573</v>
      </c>
      <c r="M402" s="125">
        <v>12</v>
      </c>
      <c r="N402" s="31"/>
      <c r="O402" s="31"/>
    </row>
    <row r="403" spans="2:15" x14ac:dyDescent="0.25">
      <c r="B403" s="18">
        <v>4</v>
      </c>
      <c r="C403" s="33">
        <v>4</v>
      </c>
      <c r="D403" s="18">
        <v>3</v>
      </c>
      <c r="E403" s="34">
        <v>20</v>
      </c>
      <c r="G403" s="99">
        <v>348</v>
      </c>
      <c r="H403" s="99">
        <v>15.83539494325005</v>
      </c>
      <c r="I403" s="106">
        <v>3.1646050567499504</v>
      </c>
      <c r="J403" s="125">
        <v>1.8375226279244252</v>
      </c>
      <c r="K403" s="31"/>
      <c r="L403" s="106">
        <v>23.639455782312925</v>
      </c>
      <c r="M403" s="125">
        <v>12</v>
      </c>
      <c r="N403" s="31"/>
      <c r="O403" s="31"/>
    </row>
    <row r="404" spans="2:15" x14ac:dyDescent="0.25">
      <c r="B404" s="18">
        <v>3</v>
      </c>
      <c r="C404" s="33">
        <v>3</v>
      </c>
      <c r="D404" s="18">
        <v>2</v>
      </c>
      <c r="E404" s="34">
        <v>14</v>
      </c>
      <c r="G404" s="99">
        <v>349</v>
      </c>
      <c r="H404" s="99">
        <v>15.135318176031788</v>
      </c>
      <c r="I404" s="106">
        <v>-1.1353181760317881</v>
      </c>
      <c r="J404" s="125">
        <v>-0.65922059812885347</v>
      </c>
      <c r="K404" s="31"/>
      <c r="L404" s="106">
        <v>23.707482993197281</v>
      </c>
      <c r="M404" s="125">
        <v>12</v>
      </c>
      <c r="N404" s="31"/>
      <c r="O404" s="31"/>
    </row>
    <row r="405" spans="2:15" x14ac:dyDescent="0.25">
      <c r="B405" s="18">
        <v>3</v>
      </c>
      <c r="C405" s="33">
        <v>1</v>
      </c>
      <c r="D405" s="18">
        <v>2</v>
      </c>
      <c r="E405" s="34">
        <v>11</v>
      </c>
      <c r="G405" s="99">
        <v>350</v>
      </c>
      <c r="H405" s="99">
        <v>14.022839544397424</v>
      </c>
      <c r="I405" s="106">
        <v>-2.2839544397424305E-2</v>
      </c>
      <c r="J405" s="125">
        <v>-1.3261743215708888E-2</v>
      </c>
      <c r="K405" s="31"/>
      <c r="L405" s="106">
        <v>23.775510204081634</v>
      </c>
      <c r="M405" s="125">
        <v>12</v>
      </c>
      <c r="N405" s="31"/>
      <c r="O405" s="31"/>
    </row>
    <row r="406" spans="2:15" x14ac:dyDescent="0.25">
      <c r="B406" s="18">
        <v>3</v>
      </c>
      <c r="C406" s="33">
        <v>3</v>
      </c>
      <c r="D406" s="18">
        <v>3</v>
      </c>
      <c r="E406" s="34">
        <v>15</v>
      </c>
      <c r="G406" s="99">
        <v>351</v>
      </c>
      <c r="H406" s="99">
        <v>11.797882281128695</v>
      </c>
      <c r="I406" s="106">
        <v>-0.79788228112869497</v>
      </c>
      <c r="J406" s="125">
        <v>-0.46328901069874634</v>
      </c>
      <c r="K406" s="31"/>
      <c r="L406" s="106">
        <v>23.843537414965986</v>
      </c>
      <c r="M406" s="125">
        <v>12</v>
      </c>
      <c r="N406" s="31"/>
      <c r="O406" s="31"/>
    </row>
    <row r="407" spans="2:15" x14ac:dyDescent="0.25">
      <c r="B407" s="18">
        <v>3</v>
      </c>
      <c r="C407" s="33">
        <v>1</v>
      </c>
      <c r="D407" s="18">
        <v>2</v>
      </c>
      <c r="E407" s="34">
        <v>12</v>
      </c>
      <c r="G407" s="99">
        <v>352</v>
      </c>
      <c r="H407" s="99">
        <v>13.816638612189371</v>
      </c>
      <c r="I407" s="106">
        <v>-0.81663861218937051</v>
      </c>
      <c r="J407" s="125">
        <v>-0.47417984292671128</v>
      </c>
      <c r="K407" s="31"/>
      <c r="L407" s="106">
        <v>23.911564625850342</v>
      </c>
      <c r="M407" s="125">
        <v>12</v>
      </c>
      <c r="N407" s="31"/>
      <c r="O407" s="31"/>
    </row>
    <row r="408" spans="2:15" x14ac:dyDescent="0.25">
      <c r="B408" s="18">
        <v>3</v>
      </c>
      <c r="C408" s="33">
        <v>3</v>
      </c>
      <c r="D408" s="18">
        <v>1</v>
      </c>
      <c r="E408" s="34">
        <v>14</v>
      </c>
      <c r="G408" s="99">
        <v>353</v>
      </c>
      <c r="H408" s="99">
        <v>21.002448652189351</v>
      </c>
      <c r="I408" s="106">
        <v>-2.4486521893507529E-3</v>
      </c>
      <c r="J408" s="125">
        <v>-1.4218057941390108E-3</v>
      </c>
      <c r="K408" s="31"/>
      <c r="L408" s="106">
        <v>23.979591836734695</v>
      </c>
      <c r="M408" s="125">
        <v>12</v>
      </c>
      <c r="N408" s="31"/>
      <c r="O408" s="31"/>
    </row>
    <row r="409" spans="2:15" x14ac:dyDescent="0.25">
      <c r="B409" s="18">
        <v>3</v>
      </c>
      <c r="C409" s="33">
        <v>1</v>
      </c>
      <c r="D409" s="18">
        <v>1</v>
      </c>
      <c r="E409" s="34">
        <v>11</v>
      </c>
      <c r="G409" s="99">
        <v>354</v>
      </c>
      <c r="H409" s="99">
        <v>11.797882281128695</v>
      </c>
      <c r="I409" s="106">
        <v>1.202117718871305</v>
      </c>
      <c r="J409" s="125">
        <v>0.69800764084080535</v>
      </c>
      <c r="K409" s="31"/>
      <c r="L409" s="106">
        <v>24.047619047619047</v>
      </c>
      <c r="M409" s="125">
        <v>12</v>
      </c>
      <c r="N409" s="31"/>
      <c r="O409" s="31"/>
    </row>
    <row r="410" spans="2:15" x14ac:dyDescent="0.25">
      <c r="B410" s="18">
        <v>3</v>
      </c>
      <c r="C410" s="33">
        <v>1</v>
      </c>
      <c r="D410" s="18">
        <v>1</v>
      </c>
      <c r="E410" s="34">
        <v>11</v>
      </c>
      <c r="G410" s="99">
        <v>355</v>
      </c>
      <c r="H410" s="99">
        <v>12.704159980555007</v>
      </c>
      <c r="I410" s="106">
        <v>-0.70415998055500673</v>
      </c>
      <c r="J410" s="125">
        <v>-0.40886931378334257</v>
      </c>
      <c r="K410" s="31"/>
      <c r="L410" s="106">
        <v>24.115646258503403</v>
      </c>
      <c r="M410" s="125">
        <v>12</v>
      </c>
      <c r="N410" s="31"/>
      <c r="O410" s="31"/>
    </row>
    <row r="411" spans="2:15" x14ac:dyDescent="0.25">
      <c r="B411" s="18">
        <v>3</v>
      </c>
      <c r="C411" s="33">
        <v>2</v>
      </c>
      <c r="D411" s="18">
        <v>4</v>
      </c>
      <c r="E411" s="34">
        <v>16</v>
      </c>
      <c r="G411" s="99">
        <v>356</v>
      </c>
      <c r="H411" s="99">
        <v>15.83539494325005</v>
      </c>
      <c r="I411" s="106">
        <v>1.1646050567499504</v>
      </c>
      <c r="J411" s="125">
        <v>0.67622597638487347</v>
      </c>
      <c r="K411" s="31"/>
      <c r="L411" s="106">
        <v>24.183673469387756</v>
      </c>
      <c r="M411" s="125">
        <v>12</v>
      </c>
      <c r="N411" s="31"/>
      <c r="O411" s="31"/>
    </row>
    <row r="412" spans="2:15" x14ac:dyDescent="0.25">
      <c r="B412" s="18">
        <v>3</v>
      </c>
      <c r="C412" s="33">
        <v>1</v>
      </c>
      <c r="D412" s="18">
        <v>1</v>
      </c>
      <c r="E412" s="34">
        <v>12</v>
      </c>
      <c r="G412" s="99">
        <v>357</v>
      </c>
      <c r="H412" s="99">
        <v>22.114927283823715</v>
      </c>
      <c r="I412" s="106">
        <v>0.88507271617628547</v>
      </c>
      <c r="J412" s="125">
        <v>0.51391599083226813</v>
      </c>
      <c r="K412" s="31"/>
      <c r="L412" s="106">
        <v>24.251700680272112</v>
      </c>
      <c r="M412" s="125">
        <v>12</v>
      </c>
      <c r="N412" s="31"/>
      <c r="O412" s="31"/>
    </row>
    <row r="413" spans="2:15" x14ac:dyDescent="0.25">
      <c r="B413" s="18">
        <v>3</v>
      </c>
      <c r="C413" s="33">
        <v>1</v>
      </c>
      <c r="D413" s="18">
        <v>2</v>
      </c>
      <c r="E413" s="34">
        <v>13</v>
      </c>
      <c r="G413" s="99">
        <v>358</v>
      </c>
      <c r="H413" s="99">
        <v>13.816638612189371</v>
      </c>
      <c r="I413" s="106">
        <v>-2.8166386121893705</v>
      </c>
      <c r="J413" s="125">
        <v>-1.635476494466263</v>
      </c>
      <c r="K413" s="31"/>
      <c r="L413" s="106">
        <v>24.319727891156464</v>
      </c>
      <c r="M413" s="125">
        <v>12</v>
      </c>
      <c r="N413" s="31"/>
      <c r="O413" s="31"/>
    </row>
    <row r="414" spans="2:15" x14ac:dyDescent="0.25">
      <c r="B414" s="18">
        <v>3</v>
      </c>
      <c r="C414" s="33">
        <v>3</v>
      </c>
      <c r="D414" s="18">
        <v>2</v>
      </c>
      <c r="E414" s="34">
        <v>14</v>
      </c>
      <c r="G414" s="99">
        <v>359</v>
      </c>
      <c r="H414" s="99">
        <v>16.947873574884412</v>
      </c>
      <c r="I414" s="106">
        <v>-1.9478735748844116</v>
      </c>
      <c r="J414" s="125">
        <v>-1.1310295300678217</v>
      </c>
      <c r="K414" s="31"/>
      <c r="L414" s="106">
        <v>24.387755102040817</v>
      </c>
      <c r="M414" s="125">
        <v>12</v>
      </c>
      <c r="N414" s="31"/>
      <c r="O414" s="31"/>
    </row>
    <row r="415" spans="2:15" x14ac:dyDescent="0.25">
      <c r="B415" s="18">
        <v>4</v>
      </c>
      <c r="C415" s="33">
        <v>4</v>
      </c>
      <c r="D415" s="18">
        <v>3</v>
      </c>
      <c r="E415" s="34">
        <v>21</v>
      </c>
      <c r="G415" s="99">
        <v>360</v>
      </c>
      <c r="H415" s="99">
        <v>12.704159980555007</v>
      </c>
      <c r="I415" s="106">
        <v>-1.7041599805550067</v>
      </c>
      <c r="J415" s="125">
        <v>-0.98951763955311844</v>
      </c>
      <c r="K415" s="31"/>
      <c r="L415" s="106">
        <v>24.455782312925173</v>
      </c>
      <c r="M415" s="125">
        <v>12</v>
      </c>
      <c r="N415" s="31"/>
      <c r="O415" s="31"/>
    </row>
    <row r="416" spans="2:15" x14ac:dyDescent="0.25">
      <c r="B416" s="18">
        <v>3</v>
      </c>
      <c r="C416" s="33">
        <v>1</v>
      </c>
      <c r="D416" s="18">
        <v>3</v>
      </c>
      <c r="E416" s="34">
        <v>13</v>
      </c>
      <c r="G416" s="99">
        <v>361</v>
      </c>
      <c r="H416" s="99">
        <v>11.797882281128695</v>
      </c>
      <c r="I416" s="106">
        <v>-0.79788228112869497</v>
      </c>
      <c r="J416" s="125">
        <v>-0.46328901069874634</v>
      </c>
      <c r="K416" s="31"/>
      <c r="L416" s="106">
        <v>24.523809523809526</v>
      </c>
      <c r="M416" s="125">
        <v>12</v>
      </c>
      <c r="N416" s="31"/>
      <c r="O416" s="31"/>
    </row>
    <row r="417" spans="2:15" x14ac:dyDescent="0.25">
      <c r="B417" s="18">
        <v>3</v>
      </c>
      <c r="C417" s="33">
        <v>1</v>
      </c>
      <c r="D417" s="18">
        <v>1</v>
      </c>
      <c r="E417" s="34">
        <v>11</v>
      </c>
      <c r="G417" s="99">
        <v>362</v>
      </c>
      <c r="H417" s="99">
        <v>14.022839544397424</v>
      </c>
      <c r="I417" s="106">
        <v>-1.0228395443974243</v>
      </c>
      <c r="J417" s="125">
        <v>-0.59391006898548471</v>
      </c>
      <c r="K417" s="31"/>
      <c r="L417" s="106">
        <v>24.591836734693878</v>
      </c>
      <c r="M417" s="125">
        <v>12</v>
      </c>
      <c r="N417" s="31"/>
      <c r="O417" s="31"/>
    </row>
    <row r="418" spans="2:15" x14ac:dyDescent="0.25">
      <c r="B418" s="18">
        <v>4</v>
      </c>
      <c r="C418" s="33">
        <v>4</v>
      </c>
      <c r="D418" s="18">
        <v>1</v>
      </c>
      <c r="E418" s="34">
        <v>20</v>
      </c>
      <c r="G418" s="99">
        <v>363</v>
      </c>
      <c r="H418" s="99">
        <v>22.114927283823715</v>
      </c>
      <c r="I418" s="106">
        <v>1.8850727161762855</v>
      </c>
      <c r="J418" s="125">
        <v>1.094564316602044</v>
      </c>
      <c r="K418" s="31"/>
      <c r="L418" s="106">
        <v>24.659863945578234</v>
      </c>
      <c r="M418" s="125">
        <v>12</v>
      </c>
      <c r="N418" s="31"/>
      <c r="O418" s="31"/>
    </row>
    <row r="419" spans="2:15" x14ac:dyDescent="0.25">
      <c r="B419" s="18">
        <v>3</v>
      </c>
      <c r="C419" s="33">
        <v>1</v>
      </c>
      <c r="D419" s="18">
        <v>3</v>
      </c>
      <c r="E419" s="34">
        <v>11</v>
      </c>
      <c r="G419" s="99">
        <v>364</v>
      </c>
      <c r="H419" s="99">
        <v>14.929117243823736</v>
      </c>
      <c r="I419" s="106">
        <v>-1.9291172438237361</v>
      </c>
      <c r="J419" s="125">
        <v>-1.1201386978398569</v>
      </c>
      <c r="K419" s="31"/>
      <c r="L419" s="106">
        <v>24.727891156462587</v>
      </c>
      <c r="M419" s="125">
        <v>12</v>
      </c>
      <c r="N419" s="31"/>
      <c r="O419" s="31"/>
    </row>
    <row r="420" spans="2:15" x14ac:dyDescent="0.25">
      <c r="B420" s="18">
        <v>3</v>
      </c>
      <c r="C420" s="33">
        <v>3</v>
      </c>
      <c r="D420" s="18">
        <v>1</v>
      </c>
      <c r="E420" s="34">
        <v>14</v>
      </c>
      <c r="G420" s="99">
        <v>365</v>
      </c>
      <c r="H420" s="99">
        <v>22.114927283823715</v>
      </c>
      <c r="I420" s="106">
        <v>-2.1149272838237145</v>
      </c>
      <c r="J420" s="125">
        <v>-1.2280289864770595</v>
      </c>
      <c r="K420" s="31"/>
      <c r="L420" s="106">
        <v>24.795918367346939</v>
      </c>
      <c r="M420" s="125">
        <v>12</v>
      </c>
      <c r="N420" s="31"/>
      <c r="O420" s="31"/>
    </row>
    <row r="421" spans="2:15" x14ac:dyDescent="0.25">
      <c r="B421" s="18">
        <v>3</v>
      </c>
      <c r="C421" s="33">
        <v>1</v>
      </c>
      <c r="D421" s="18">
        <v>2</v>
      </c>
      <c r="E421" s="34">
        <v>11</v>
      </c>
      <c r="G421" s="99">
        <v>366</v>
      </c>
      <c r="H421" s="99">
        <v>14.929117243823736</v>
      </c>
      <c r="I421" s="106">
        <v>-0.92911724382373606</v>
      </c>
      <c r="J421" s="125">
        <v>-0.53949037207008099</v>
      </c>
      <c r="K421" s="31"/>
      <c r="L421" s="106">
        <v>24.863945578231295</v>
      </c>
      <c r="M421" s="125">
        <v>12</v>
      </c>
      <c r="N421" s="31"/>
      <c r="O421" s="31"/>
    </row>
    <row r="422" spans="2:15" x14ac:dyDescent="0.25">
      <c r="B422" s="18">
        <v>3</v>
      </c>
      <c r="C422" s="33">
        <v>2</v>
      </c>
      <c r="D422" s="18">
        <v>3</v>
      </c>
      <c r="E422" s="34">
        <v>16</v>
      </c>
      <c r="G422" s="99">
        <v>367</v>
      </c>
      <c r="H422" s="99">
        <v>15.83539494325005</v>
      </c>
      <c r="I422" s="106">
        <v>2.1646050567499504</v>
      </c>
      <c r="J422" s="125">
        <v>1.2568743021546493</v>
      </c>
      <c r="K422" s="31"/>
      <c r="L422" s="106">
        <v>24.931972789115648</v>
      </c>
      <c r="M422" s="125">
        <v>12</v>
      </c>
      <c r="N422" s="31"/>
      <c r="O422" s="31"/>
    </row>
    <row r="423" spans="2:15" x14ac:dyDescent="0.25">
      <c r="B423" s="18">
        <v>3</v>
      </c>
      <c r="C423" s="33">
        <v>3</v>
      </c>
      <c r="D423" s="18">
        <v>1</v>
      </c>
      <c r="E423" s="34">
        <v>16</v>
      </c>
      <c r="G423" s="99">
        <v>368</v>
      </c>
      <c r="H423" s="99">
        <v>16.0415958754581</v>
      </c>
      <c r="I423" s="106">
        <v>-1.0415958754580998</v>
      </c>
      <c r="J423" s="125">
        <v>-0.60480090121344965</v>
      </c>
      <c r="K423" s="31"/>
      <c r="L423" s="106">
        <v>25</v>
      </c>
      <c r="M423" s="125">
        <v>12</v>
      </c>
      <c r="N423" s="31"/>
      <c r="O423" s="31"/>
    </row>
    <row r="424" spans="2:15" x14ac:dyDescent="0.25">
      <c r="B424" s="18">
        <v>4</v>
      </c>
      <c r="C424" s="33">
        <v>4</v>
      </c>
      <c r="D424" s="18">
        <v>3</v>
      </c>
      <c r="E424" s="34">
        <v>23</v>
      </c>
      <c r="G424" s="99">
        <v>369</v>
      </c>
      <c r="H424" s="99">
        <v>12.704159980555007</v>
      </c>
      <c r="I424" s="106">
        <v>-0.70415998055500673</v>
      </c>
      <c r="J424" s="125">
        <v>-0.40886931378334257</v>
      </c>
      <c r="K424" s="31"/>
      <c r="L424" s="106">
        <v>25.068027210884356</v>
      </c>
      <c r="M424" s="125">
        <v>12</v>
      </c>
      <c r="N424" s="31"/>
      <c r="O424" s="31"/>
    </row>
    <row r="425" spans="2:15" x14ac:dyDescent="0.25">
      <c r="B425" s="18">
        <v>3</v>
      </c>
      <c r="C425" s="33">
        <v>3</v>
      </c>
      <c r="D425" s="18">
        <v>1</v>
      </c>
      <c r="E425" s="34">
        <v>14</v>
      </c>
      <c r="G425" s="99">
        <v>370</v>
      </c>
      <c r="H425" s="99">
        <v>13.816638612189371</v>
      </c>
      <c r="I425" s="106">
        <v>2.1833613878106295</v>
      </c>
      <c r="J425" s="125">
        <v>1.2677651343826164</v>
      </c>
      <c r="K425" s="31"/>
      <c r="L425" s="106">
        <v>25.136054421768709</v>
      </c>
      <c r="M425" s="125">
        <v>12</v>
      </c>
      <c r="N425" s="31"/>
      <c r="O425" s="31"/>
    </row>
    <row r="426" spans="2:15" x14ac:dyDescent="0.25">
      <c r="B426" s="18">
        <v>4</v>
      </c>
      <c r="C426" s="33">
        <v>4</v>
      </c>
      <c r="D426" s="18">
        <v>3</v>
      </c>
      <c r="E426" s="34">
        <v>22</v>
      </c>
      <c r="G426" s="99">
        <v>371</v>
      </c>
      <c r="H426" s="99">
        <v>15.629194011041996</v>
      </c>
      <c r="I426" s="106">
        <v>-0.62919401104199579</v>
      </c>
      <c r="J426" s="125">
        <v>-0.36534044909590474</v>
      </c>
      <c r="K426" s="31"/>
      <c r="L426" s="106">
        <v>25.204081632653065</v>
      </c>
      <c r="M426" s="125">
        <v>12</v>
      </c>
      <c r="N426" s="31"/>
      <c r="O426" s="31"/>
    </row>
    <row r="427" spans="2:15" x14ac:dyDescent="0.25">
      <c r="B427" s="18">
        <v>3</v>
      </c>
      <c r="C427" s="33">
        <v>4</v>
      </c>
      <c r="D427" s="18">
        <v>3</v>
      </c>
      <c r="E427" s="34">
        <v>15</v>
      </c>
      <c r="G427" s="99">
        <v>372</v>
      </c>
      <c r="H427" s="99">
        <v>16.947873574884412</v>
      </c>
      <c r="I427" s="106">
        <v>-0.9478735748844116</v>
      </c>
      <c r="J427" s="125">
        <v>-0.55038120429804582</v>
      </c>
      <c r="K427" s="31"/>
      <c r="L427" s="106">
        <v>25.272108843537417</v>
      </c>
      <c r="M427" s="125">
        <v>12</v>
      </c>
      <c r="N427" s="31"/>
      <c r="O427" s="31"/>
    </row>
    <row r="428" spans="2:15" x14ac:dyDescent="0.25">
      <c r="B428" s="18">
        <v>3</v>
      </c>
      <c r="C428" s="33">
        <v>3</v>
      </c>
      <c r="D428" s="18">
        <v>2</v>
      </c>
      <c r="E428" s="34">
        <v>18</v>
      </c>
      <c r="G428" s="99">
        <v>373</v>
      </c>
      <c r="H428" s="99">
        <v>14.929117243823736</v>
      </c>
      <c r="I428" s="106">
        <v>4.0708827561762639</v>
      </c>
      <c r="J428" s="126">
        <v>2.3637512567787984</v>
      </c>
      <c r="K428" s="31"/>
      <c r="L428" s="106">
        <v>25.34013605442177</v>
      </c>
      <c r="M428" s="125">
        <v>12</v>
      </c>
      <c r="N428" s="31"/>
      <c r="O428" s="31"/>
    </row>
    <row r="429" spans="2:15" x14ac:dyDescent="0.25">
      <c r="B429" s="18">
        <v>3</v>
      </c>
      <c r="C429" s="33">
        <v>2</v>
      </c>
      <c r="D429" s="18">
        <v>2</v>
      </c>
      <c r="E429" s="34">
        <v>16</v>
      </c>
      <c r="G429" s="99">
        <v>374</v>
      </c>
      <c r="H429" s="99">
        <v>12.910360912763059</v>
      </c>
      <c r="I429" s="106">
        <v>-1.9103609127630587</v>
      </c>
      <c r="J429" s="125">
        <v>-1.1092478656118909</v>
      </c>
      <c r="K429" s="31"/>
      <c r="L429" s="106">
        <v>25.408163265306126</v>
      </c>
      <c r="M429" s="125">
        <v>12</v>
      </c>
      <c r="N429" s="31"/>
      <c r="O429" s="31"/>
    </row>
    <row r="430" spans="2:15" x14ac:dyDescent="0.25">
      <c r="B430" s="18">
        <v>3</v>
      </c>
      <c r="C430" s="33">
        <v>1</v>
      </c>
      <c r="D430" s="18">
        <v>2</v>
      </c>
      <c r="E430" s="34">
        <v>12</v>
      </c>
      <c r="G430" s="99">
        <v>375</v>
      </c>
      <c r="H430" s="99">
        <v>16.947873574884412</v>
      </c>
      <c r="I430" s="106">
        <v>-0.9478735748844116</v>
      </c>
      <c r="J430" s="125">
        <v>-0.55038120429804582</v>
      </c>
      <c r="K430" s="31"/>
      <c r="L430" s="106">
        <v>25.476190476190478</v>
      </c>
      <c r="M430" s="125">
        <v>12</v>
      </c>
      <c r="N430" s="31"/>
      <c r="O430" s="31"/>
    </row>
    <row r="431" spans="2:15" x14ac:dyDescent="0.25">
      <c r="B431" s="18">
        <v>3</v>
      </c>
      <c r="C431" s="33">
        <v>1</v>
      </c>
      <c r="D431" s="18">
        <v>1</v>
      </c>
      <c r="E431" s="34">
        <v>11</v>
      </c>
      <c r="G431" s="99">
        <v>376</v>
      </c>
      <c r="H431" s="99">
        <v>23.021204983250026</v>
      </c>
      <c r="I431" s="106">
        <v>0.97879501674997371</v>
      </c>
      <c r="J431" s="125">
        <v>0.56833568774767196</v>
      </c>
      <c r="K431" s="31"/>
      <c r="L431" s="106">
        <v>25.544217687074831</v>
      </c>
      <c r="M431" s="125">
        <v>12</v>
      </c>
      <c r="N431" s="31"/>
      <c r="O431" s="31"/>
    </row>
    <row r="432" spans="2:15" x14ac:dyDescent="0.25">
      <c r="B432" s="18">
        <v>3</v>
      </c>
      <c r="C432" s="33">
        <v>1</v>
      </c>
      <c r="D432" s="18">
        <v>2</v>
      </c>
      <c r="E432" s="34">
        <v>12</v>
      </c>
      <c r="G432" s="99">
        <v>377</v>
      </c>
      <c r="H432" s="99">
        <v>13.61043767998132</v>
      </c>
      <c r="I432" s="106">
        <v>-2.6104376799813203</v>
      </c>
      <c r="J432" s="125">
        <v>-1.5157462684074916</v>
      </c>
      <c r="K432" s="31"/>
      <c r="L432" s="106">
        <v>25.612244897959187</v>
      </c>
      <c r="M432" s="125">
        <v>12</v>
      </c>
      <c r="N432" s="31"/>
      <c r="O432" s="31"/>
    </row>
    <row r="433" spans="2:15" x14ac:dyDescent="0.25">
      <c r="B433" s="18">
        <v>3</v>
      </c>
      <c r="C433" s="33">
        <v>3</v>
      </c>
      <c r="D433" s="18">
        <v>2</v>
      </c>
      <c r="E433" s="34">
        <v>15</v>
      </c>
      <c r="G433" s="99">
        <v>378</v>
      </c>
      <c r="H433" s="99">
        <v>14.022839544397424</v>
      </c>
      <c r="I433" s="106">
        <v>-1.0228395443974243</v>
      </c>
      <c r="J433" s="125">
        <v>-0.59391006898548471</v>
      </c>
      <c r="K433" s="31"/>
      <c r="L433" s="106">
        <v>25.680272108843539</v>
      </c>
      <c r="M433" s="125">
        <v>12</v>
      </c>
      <c r="N433" s="31"/>
      <c r="O433" s="31"/>
    </row>
    <row r="434" spans="2:15" x14ac:dyDescent="0.25">
      <c r="B434" s="18">
        <v>3</v>
      </c>
      <c r="C434" s="33">
        <v>4</v>
      </c>
      <c r="D434" s="18">
        <v>1</v>
      </c>
      <c r="E434" s="34">
        <v>14</v>
      </c>
      <c r="G434" s="99">
        <v>379</v>
      </c>
      <c r="H434" s="99">
        <v>14.516715379407632</v>
      </c>
      <c r="I434" s="106">
        <v>-1.516715379407632</v>
      </c>
      <c r="J434" s="125">
        <v>-0.8806782457223119</v>
      </c>
      <c r="K434" s="31"/>
      <c r="L434" s="106">
        <v>25.748299319727892</v>
      </c>
      <c r="M434" s="125">
        <v>12</v>
      </c>
      <c r="N434" s="31"/>
      <c r="O434" s="31"/>
    </row>
    <row r="435" spans="2:15" x14ac:dyDescent="0.25">
      <c r="B435" s="18">
        <v>3</v>
      </c>
      <c r="C435" s="33">
        <v>4</v>
      </c>
      <c r="D435" s="18">
        <v>2</v>
      </c>
      <c r="E435" s="34">
        <v>19</v>
      </c>
      <c r="G435" s="99">
        <v>380</v>
      </c>
      <c r="H435" s="99">
        <v>11.797882281128695</v>
      </c>
      <c r="I435" s="106">
        <v>1.202117718871305</v>
      </c>
      <c r="J435" s="125">
        <v>0.69800764084080535</v>
      </c>
      <c r="K435" s="31"/>
      <c r="L435" s="106">
        <v>25.816326530612248</v>
      </c>
      <c r="M435" s="125">
        <v>12</v>
      </c>
      <c r="N435" s="31"/>
      <c r="O435" s="31"/>
    </row>
    <row r="436" spans="2:15" x14ac:dyDescent="0.25">
      <c r="B436" s="18">
        <v>3</v>
      </c>
      <c r="C436" s="33">
        <v>1</v>
      </c>
      <c r="D436" s="18">
        <v>1</v>
      </c>
      <c r="E436" s="34">
        <v>13</v>
      </c>
      <c r="G436" s="99">
        <v>381</v>
      </c>
      <c r="H436" s="99">
        <v>11.797882281128695</v>
      </c>
      <c r="I436" s="106">
        <v>0.20211771887130503</v>
      </c>
      <c r="J436" s="125">
        <v>0.11735931507102949</v>
      </c>
      <c r="K436" s="31"/>
      <c r="L436" s="106">
        <v>25.8843537414966</v>
      </c>
      <c r="M436" s="125">
        <v>12</v>
      </c>
      <c r="N436" s="31"/>
      <c r="O436" s="31"/>
    </row>
    <row r="437" spans="2:15" x14ac:dyDescent="0.25">
      <c r="B437" s="18">
        <v>3</v>
      </c>
      <c r="C437" s="33">
        <v>3</v>
      </c>
      <c r="D437" s="18">
        <v>3</v>
      </c>
      <c r="E437" s="34">
        <v>13</v>
      </c>
      <c r="G437" s="99">
        <v>382</v>
      </c>
      <c r="H437" s="99">
        <v>15.83539494325005</v>
      </c>
      <c r="I437" s="106">
        <v>2.1646050567499504</v>
      </c>
      <c r="J437" s="125">
        <v>1.2568743021546493</v>
      </c>
      <c r="K437" s="31"/>
      <c r="L437" s="106">
        <v>25.952380952380953</v>
      </c>
      <c r="M437" s="125">
        <v>12</v>
      </c>
      <c r="N437" s="31"/>
      <c r="O437" s="31"/>
    </row>
    <row r="438" spans="2:15" x14ac:dyDescent="0.25">
      <c r="B438" s="18">
        <v>3</v>
      </c>
      <c r="C438" s="33">
        <v>3</v>
      </c>
      <c r="D438" s="18">
        <v>1</v>
      </c>
      <c r="E438" s="34">
        <v>15</v>
      </c>
      <c r="G438" s="99">
        <v>383</v>
      </c>
      <c r="H438" s="99">
        <v>22.114927283823715</v>
      </c>
      <c r="I438" s="106">
        <v>-0.11492728382371453</v>
      </c>
      <c r="J438" s="125">
        <v>-6.6732334937507687E-2</v>
      </c>
      <c r="K438" s="31"/>
      <c r="L438" s="106">
        <v>26.020408163265309</v>
      </c>
      <c r="M438" s="125">
        <v>12</v>
      </c>
      <c r="N438" s="31"/>
      <c r="O438" s="31"/>
    </row>
    <row r="439" spans="2:15" x14ac:dyDescent="0.25">
      <c r="B439" s="18">
        <v>3</v>
      </c>
      <c r="C439" s="33">
        <v>1</v>
      </c>
      <c r="D439" s="18">
        <v>1</v>
      </c>
      <c r="E439" s="34">
        <v>11</v>
      </c>
      <c r="G439" s="99">
        <v>384</v>
      </c>
      <c r="H439" s="99">
        <v>14.722916311615684</v>
      </c>
      <c r="I439" s="106">
        <v>-1.722916311615684</v>
      </c>
      <c r="J439" s="125">
        <v>-1.0004084717810844</v>
      </c>
      <c r="K439" s="31"/>
      <c r="L439" s="106">
        <v>26.088435374149661</v>
      </c>
      <c r="M439" s="125">
        <v>12</v>
      </c>
      <c r="N439" s="31"/>
      <c r="O439" s="31"/>
    </row>
    <row r="440" spans="2:15" x14ac:dyDescent="0.25">
      <c r="B440" s="18">
        <v>3</v>
      </c>
      <c r="C440" s="33">
        <v>1</v>
      </c>
      <c r="D440" s="18">
        <v>2</v>
      </c>
      <c r="E440" s="34">
        <v>12</v>
      </c>
      <c r="G440" s="99">
        <v>385</v>
      </c>
      <c r="H440" s="99">
        <v>14.929117243823736</v>
      </c>
      <c r="I440" s="106">
        <v>-1.9291172438237361</v>
      </c>
      <c r="J440" s="125">
        <v>-1.1201386978398569</v>
      </c>
      <c r="K440" s="31"/>
      <c r="L440" s="106">
        <v>26.156462585034014</v>
      </c>
      <c r="M440" s="125">
        <v>12</v>
      </c>
      <c r="N440" s="31"/>
      <c r="O440" s="31"/>
    </row>
    <row r="441" spans="2:15" x14ac:dyDescent="0.25">
      <c r="B441" s="18">
        <v>3</v>
      </c>
      <c r="C441" s="33">
        <v>4</v>
      </c>
      <c r="D441" s="18">
        <v>2</v>
      </c>
      <c r="E441" s="34">
        <v>19</v>
      </c>
      <c r="G441" s="99">
        <v>386</v>
      </c>
      <c r="H441" s="99">
        <v>22.114927283823715</v>
      </c>
      <c r="I441" s="106">
        <v>0.88507271617628547</v>
      </c>
      <c r="J441" s="125">
        <v>0.51391599083226813</v>
      </c>
      <c r="K441" s="31"/>
      <c r="L441" s="106">
        <v>26.22448979591837</v>
      </c>
      <c r="M441" s="125">
        <v>12</v>
      </c>
      <c r="N441" s="31"/>
      <c r="O441" s="31"/>
    </row>
    <row r="442" spans="2:15" x14ac:dyDescent="0.25">
      <c r="B442" s="18">
        <v>4</v>
      </c>
      <c r="C442" s="33">
        <v>4</v>
      </c>
      <c r="D442" s="18">
        <v>3</v>
      </c>
      <c r="E442" s="34">
        <v>25</v>
      </c>
      <c r="G442" s="99">
        <v>387</v>
      </c>
      <c r="H442" s="99">
        <v>11.797882281128695</v>
      </c>
      <c r="I442" s="106">
        <v>0.20211771887130503</v>
      </c>
      <c r="J442" s="125">
        <v>0.11735931507102949</v>
      </c>
      <c r="K442" s="31"/>
      <c r="L442" s="106">
        <v>26.292517006802722</v>
      </c>
      <c r="M442" s="125">
        <v>12</v>
      </c>
      <c r="N442" s="31"/>
      <c r="O442" s="31"/>
    </row>
    <row r="443" spans="2:15" x14ac:dyDescent="0.25">
      <c r="B443" s="18">
        <v>3</v>
      </c>
      <c r="C443" s="33">
        <v>1</v>
      </c>
      <c r="D443" s="18">
        <v>1</v>
      </c>
      <c r="E443" s="34">
        <v>12</v>
      </c>
      <c r="G443" s="99">
        <v>388</v>
      </c>
      <c r="H443" s="99">
        <v>13.816638612189371</v>
      </c>
      <c r="I443" s="106">
        <v>-1.8166386121893705</v>
      </c>
      <c r="J443" s="125">
        <v>-1.0548281686964871</v>
      </c>
      <c r="K443" s="31"/>
      <c r="L443" s="106">
        <v>26.360544217687078</v>
      </c>
      <c r="M443" s="125">
        <v>12</v>
      </c>
      <c r="N443" s="31"/>
      <c r="O443" s="31"/>
    </row>
    <row r="444" spans="2:15" x14ac:dyDescent="0.25">
      <c r="B444" s="18">
        <v>3</v>
      </c>
      <c r="C444" s="33">
        <v>1</v>
      </c>
      <c r="D444" s="18">
        <v>1</v>
      </c>
      <c r="E444" s="34">
        <v>13</v>
      </c>
      <c r="G444" s="99">
        <v>389</v>
      </c>
      <c r="H444" s="99">
        <v>14.722916311615684</v>
      </c>
      <c r="I444" s="106">
        <v>1.277083688384316</v>
      </c>
      <c r="J444" s="125">
        <v>0.74153650552824324</v>
      </c>
      <c r="K444" s="31"/>
      <c r="L444" s="106">
        <v>26.428571428571431</v>
      </c>
      <c r="M444" s="125">
        <v>12</v>
      </c>
      <c r="N444" s="31"/>
      <c r="O444" s="31"/>
    </row>
    <row r="445" spans="2:15" x14ac:dyDescent="0.25">
      <c r="B445" s="18">
        <v>3</v>
      </c>
      <c r="C445" s="33">
        <v>2</v>
      </c>
      <c r="D445" s="18">
        <v>2</v>
      </c>
      <c r="E445" s="34">
        <v>14</v>
      </c>
      <c r="G445" s="99">
        <v>390</v>
      </c>
      <c r="H445" s="99">
        <v>12.910360912763059</v>
      </c>
      <c r="I445" s="106">
        <v>-0.91036091276305875</v>
      </c>
      <c r="J445" s="125">
        <v>-0.52859953984211505</v>
      </c>
      <c r="K445" s="31"/>
      <c r="L445" s="106">
        <v>26.496598639455783</v>
      </c>
      <c r="M445" s="125">
        <v>12</v>
      </c>
      <c r="N445" s="31"/>
      <c r="O445" s="31"/>
    </row>
    <row r="446" spans="2:15" x14ac:dyDescent="0.25">
      <c r="B446" s="18">
        <v>3</v>
      </c>
      <c r="C446" s="33">
        <v>1</v>
      </c>
      <c r="D446" s="18">
        <v>1</v>
      </c>
      <c r="E446" s="34">
        <v>12</v>
      </c>
      <c r="G446" s="99">
        <v>391</v>
      </c>
      <c r="H446" s="99">
        <v>13.816638612189371</v>
      </c>
      <c r="I446" s="106">
        <v>-2.8166386121893705</v>
      </c>
      <c r="J446" s="125">
        <v>-1.635476494466263</v>
      </c>
      <c r="K446" s="31"/>
      <c r="L446" s="106">
        <v>26.564625850340139</v>
      </c>
      <c r="M446" s="125">
        <v>12</v>
      </c>
      <c r="N446" s="31"/>
      <c r="O446" s="31"/>
    </row>
    <row r="447" spans="2:15" x14ac:dyDescent="0.25">
      <c r="B447" s="18">
        <v>3</v>
      </c>
      <c r="C447" s="33">
        <v>3</v>
      </c>
      <c r="D447" s="18">
        <v>1</v>
      </c>
      <c r="E447" s="34">
        <v>12</v>
      </c>
      <c r="G447" s="99">
        <v>392</v>
      </c>
      <c r="H447" s="99">
        <v>20.096170952763039</v>
      </c>
      <c r="I447" s="106">
        <v>1.903829047236961</v>
      </c>
      <c r="J447" s="125">
        <v>1.1054551488300088</v>
      </c>
      <c r="K447" s="31"/>
      <c r="L447" s="106">
        <v>26.632653061224492</v>
      </c>
      <c r="M447" s="125">
        <v>12</v>
      </c>
      <c r="N447" s="31"/>
      <c r="O447" s="31"/>
    </row>
    <row r="448" spans="2:15" x14ac:dyDescent="0.25">
      <c r="B448" s="18">
        <v>3</v>
      </c>
      <c r="C448" s="33">
        <v>1</v>
      </c>
      <c r="D448" s="18">
        <v>3</v>
      </c>
      <c r="E448" s="34">
        <v>15</v>
      </c>
      <c r="G448" s="99">
        <v>393</v>
      </c>
      <c r="H448" s="99">
        <v>11.797882281128695</v>
      </c>
      <c r="I448" s="106">
        <v>-0.79788228112869497</v>
      </c>
      <c r="J448" s="125">
        <v>-0.46328901069874634</v>
      </c>
      <c r="K448" s="31"/>
      <c r="L448" s="106">
        <v>26.700680272108844</v>
      </c>
      <c r="M448" s="125">
        <v>12</v>
      </c>
      <c r="N448" s="31"/>
      <c r="O448" s="31"/>
    </row>
    <row r="449" spans="2:15" x14ac:dyDescent="0.25">
      <c r="B449" s="18">
        <v>3</v>
      </c>
      <c r="C449" s="33">
        <v>3</v>
      </c>
      <c r="D449" s="18">
        <v>3</v>
      </c>
      <c r="E449" s="34">
        <v>17</v>
      </c>
      <c r="G449" s="99">
        <v>394</v>
      </c>
      <c r="H449" s="99">
        <v>15.83539494325005</v>
      </c>
      <c r="I449" s="106">
        <v>-0.83539494325004959</v>
      </c>
      <c r="J449" s="125">
        <v>-0.48507067515467822</v>
      </c>
      <c r="K449" s="31"/>
      <c r="L449" s="106">
        <v>26.7687074829932</v>
      </c>
      <c r="M449" s="125">
        <v>12</v>
      </c>
      <c r="N449" s="31"/>
      <c r="O449" s="31"/>
    </row>
    <row r="450" spans="2:15" x14ac:dyDescent="0.25">
      <c r="B450" s="18">
        <v>3</v>
      </c>
      <c r="C450" s="33">
        <v>4</v>
      </c>
      <c r="D450" s="18">
        <v>1</v>
      </c>
      <c r="E450" s="34">
        <v>14</v>
      </c>
      <c r="G450" s="99">
        <v>395</v>
      </c>
      <c r="H450" s="99">
        <v>11.797882281128695</v>
      </c>
      <c r="I450" s="106">
        <v>0.20211771887130503</v>
      </c>
      <c r="J450" s="125">
        <v>0.11735931507102949</v>
      </c>
      <c r="K450" s="31"/>
      <c r="L450" s="106">
        <v>26.836734693877553</v>
      </c>
      <c r="M450" s="125">
        <v>12</v>
      </c>
      <c r="N450" s="31"/>
      <c r="O450" s="31"/>
    </row>
    <row r="451" spans="2:15" x14ac:dyDescent="0.25">
      <c r="B451" s="18">
        <v>3</v>
      </c>
      <c r="C451" s="33">
        <v>3</v>
      </c>
      <c r="D451" s="18">
        <v>2</v>
      </c>
      <c r="E451" s="34">
        <v>16</v>
      </c>
      <c r="G451" s="99">
        <v>396</v>
      </c>
      <c r="H451" s="99">
        <v>22.114927283823715</v>
      </c>
      <c r="I451" s="106">
        <v>-2.1149272838237145</v>
      </c>
      <c r="J451" s="125">
        <v>-1.2280289864770595</v>
      </c>
      <c r="K451" s="31"/>
      <c r="L451" s="106">
        <v>26.904761904761905</v>
      </c>
      <c r="M451" s="125">
        <v>12</v>
      </c>
      <c r="N451" s="31"/>
      <c r="O451" s="31"/>
    </row>
    <row r="452" spans="2:15" x14ac:dyDescent="0.25">
      <c r="B452" s="18">
        <v>3</v>
      </c>
      <c r="C452" s="33">
        <v>4</v>
      </c>
      <c r="D452" s="18">
        <v>2</v>
      </c>
      <c r="E452" s="34">
        <v>14</v>
      </c>
      <c r="G452" s="99">
        <v>397</v>
      </c>
      <c r="H452" s="99">
        <v>14.929117243823736</v>
      </c>
      <c r="I452" s="106">
        <v>-0.92911724382373606</v>
      </c>
      <c r="J452" s="125">
        <v>-0.53949037207008099</v>
      </c>
      <c r="K452" s="31"/>
      <c r="L452" s="106">
        <v>26.972789115646261</v>
      </c>
      <c r="M452" s="125">
        <v>12</v>
      </c>
      <c r="N452" s="31"/>
      <c r="O452" s="31"/>
    </row>
    <row r="453" spans="2:15" x14ac:dyDescent="0.25">
      <c r="B453" s="18">
        <v>4</v>
      </c>
      <c r="C453" s="33">
        <v>4</v>
      </c>
      <c r="D453" s="18">
        <v>3</v>
      </c>
      <c r="E453" s="34">
        <v>23</v>
      </c>
      <c r="G453" s="99">
        <v>398</v>
      </c>
      <c r="H453" s="99">
        <v>12.704159980555007</v>
      </c>
      <c r="I453" s="106">
        <v>-1.7041599805550067</v>
      </c>
      <c r="J453" s="125">
        <v>-0.98951763955311844</v>
      </c>
      <c r="K453" s="31"/>
      <c r="L453" s="106">
        <v>27.040816326530614</v>
      </c>
      <c r="M453" s="125">
        <v>12</v>
      </c>
      <c r="N453" s="31"/>
      <c r="O453" s="31"/>
    </row>
    <row r="454" spans="2:15" x14ac:dyDescent="0.25">
      <c r="B454" s="18">
        <v>3</v>
      </c>
      <c r="C454" s="33">
        <v>4</v>
      </c>
      <c r="D454" s="18">
        <v>1</v>
      </c>
      <c r="E454" s="34">
        <v>14</v>
      </c>
      <c r="G454" s="99">
        <v>399</v>
      </c>
      <c r="H454" s="99">
        <v>15.83539494325005</v>
      </c>
      <c r="I454" s="106">
        <v>-0.83539494325004959</v>
      </c>
      <c r="J454" s="125">
        <v>-0.48507067515467822</v>
      </c>
      <c r="K454" s="31"/>
      <c r="L454" s="106">
        <v>27.108843537414966</v>
      </c>
      <c r="M454" s="125">
        <v>12</v>
      </c>
      <c r="N454" s="31"/>
      <c r="O454" s="31"/>
    </row>
    <row r="455" spans="2:15" x14ac:dyDescent="0.25">
      <c r="B455" s="18">
        <v>3</v>
      </c>
      <c r="C455" s="33">
        <v>3</v>
      </c>
      <c r="D455" s="18">
        <v>1</v>
      </c>
      <c r="E455" s="34">
        <v>11</v>
      </c>
      <c r="G455" s="99">
        <v>400</v>
      </c>
      <c r="H455" s="99">
        <v>12.704159980555007</v>
      </c>
      <c r="I455" s="106">
        <v>-0.70415998055500673</v>
      </c>
      <c r="J455" s="125">
        <v>-0.40886931378334257</v>
      </c>
      <c r="K455" s="31"/>
      <c r="L455" s="106">
        <v>27.176870748299322</v>
      </c>
      <c r="M455" s="125">
        <v>12</v>
      </c>
      <c r="N455" s="31"/>
      <c r="O455" s="31"/>
    </row>
    <row r="456" spans="2:15" x14ac:dyDescent="0.25">
      <c r="B456" s="18">
        <v>3</v>
      </c>
      <c r="C456" s="33">
        <v>3</v>
      </c>
      <c r="D456" s="18">
        <v>3</v>
      </c>
      <c r="E456" s="34">
        <v>15</v>
      </c>
      <c r="G456" s="99">
        <v>401</v>
      </c>
      <c r="H456" s="99">
        <v>14.022839544397424</v>
      </c>
      <c r="I456" s="106">
        <v>-2.2839544397424305E-2</v>
      </c>
      <c r="J456" s="125">
        <v>-1.3261743215708888E-2</v>
      </c>
      <c r="K456" s="31"/>
      <c r="L456" s="106">
        <v>27.244897959183675</v>
      </c>
      <c r="M456" s="125">
        <v>12</v>
      </c>
      <c r="N456" s="31"/>
      <c r="O456" s="31"/>
    </row>
    <row r="457" spans="2:15" x14ac:dyDescent="0.25">
      <c r="B457" s="18">
        <v>3</v>
      </c>
      <c r="C457" s="33">
        <v>1</v>
      </c>
      <c r="D457" s="18">
        <v>1</v>
      </c>
      <c r="E457" s="34">
        <v>11</v>
      </c>
      <c r="G457" s="99">
        <v>402</v>
      </c>
      <c r="H457" s="99">
        <v>11.797882281128695</v>
      </c>
      <c r="I457" s="106">
        <v>-0.79788228112869497</v>
      </c>
      <c r="J457" s="125">
        <v>-0.46328901069874634</v>
      </c>
      <c r="K457" s="31"/>
      <c r="L457" s="106">
        <v>27.312925170068031</v>
      </c>
      <c r="M457" s="125">
        <v>12</v>
      </c>
      <c r="N457" s="31"/>
      <c r="O457" s="31"/>
    </row>
    <row r="458" spans="2:15" x14ac:dyDescent="0.25">
      <c r="B458" s="18">
        <v>3</v>
      </c>
      <c r="C458" s="33">
        <v>1</v>
      </c>
      <c r="D458" s="18">
        <v>1</v>
      </c>
      <c r="E458" s="34">
        <v>13</v>
      </c>
      <c r="G458" s="99">
        <v>403</v>
      </c>
      <c r="H458" s="99">
        <v>11.797882281128695</v>
      </c>
      <c r="I458" s="106">
        <v>-0.79788228112869497</v>
      </c>
      <c r="J458" s="125">
        <v>-0.46328901069874634</v>
      </c>
      <c r="K458" s="31"/>
      <c r="L458" s="106">
        <v>27.380952380952383</v>
      </c>
      <c r="M458" s="125">
        <v>12</v>
      </c>
      <c r="N458" s="31"/>
      <c r="O458" s="31"/>
    </row>
    <row r="459" spans="2:15" x14ac:dyDescent="0.25">
      <c r="B459" s="18">
        <v>4</v>
      </c>
      <c r="C459" s="33">
        <v>4</v>
      </c>
      <c r="D459" s="18">
        <v>3</v>
      </c>
      <c r="E459" s="34">
        <v>21</v>
      </c>
      <c r="G459" s="99">
        <v>404</v>
      </c>
      <c r="H459" s="99">
        <v>15.629194011041996</v>
      </c>
      <c r="I459" s="106">
        <v>0.37080598895800421</v>
      </c>
      <c r="J459" s="125">
        <v>0.21530787667387113</v>
      </c>
      <c r="K459" s="31"/>
      <c r="L459" s="106">
        <v>27.448979591836736</v>
      </c>
      <c r="M459" s="125">
        <v>12</v>
      </c>
      <c r="N459" s="31"/>
      <c r="O459" s="31"/>
    </row>
    <row r="460" spans="2:15" x14ac:dyDescent="0.25">
      <c r="B460" s="18">
        <v>3</v>
      </c>
      <c r="C460" s="33">
        <v>3</v>
      </c>
      <c r="D460" s="18">
        <v>3</v>
      </c>
      <c r="E460" s="34">
        <v>19</v>
      </c>
      <c r="G460" s="99">
        <v>405</v>
      </c>
      <c r="H460" s="99">
        <v>11.797882281128695</v>
      </c>
      <c r="I460" s="106">
        <v>0.20211771887130503</v>
      </c>
      <c r="J460" s="125">
        <v>0.11735931507102949</v>
      </c>
      <c r="K460" s="31"/>
      <c r="L460" s="106">
        <v>27.517006802721092</v>
      </c>
      <c r="M460" s="125">
        <v>12</v>
      </c>
      <c r="N460" s="31"/>
      <c r="O460" s="31"/>
    </row>
    <row r="461" spans="2:15" x14ac:dyDescent="0.25">
      <c r="B461" s="18">
        <v>3</v>
      </c>
      <c r="C461" s="33">
        <v>2</v>
      </c>
      <c r="D461" s="18">
        <v>3</v>
      </c>
      <c r="E461" s="34">
        <v>11</v>
      </c>
      <c r="G461" s="99">
        <v>406</v>
      </c>
      <c r="H461" s="99">
        <v>12.704159980555007</v>
      </c>
      <c r="I461" s="106">
        <v>0.29584001944499327</v>
      </c>
      <c r="J461" s="125">
        <v>0.17177901198643328</v>
      </c>
      <c r="K461" s="31"/>
      <c r="L461" s="106">
        <v>27.585034013605444</v>
      </c>
      <c r="M461" s="125">
        <v>12</v>
      </c>
      <c r="N461" s="31"/>
      <c r="O461" s="31"/>
    </row>
    <row r="462" spans="2:15" x14ac:dyDescent="0.25">
      <c r="B462" s="18">
        <v>3</v>
      </c>
      <c r="C462" s="33">
        <v>1</v>
      </c>
      <c r="D462" s="18">
        <v>2</v>
      </c>
      <c r="E462" s="34">
        <v>12</v>
      </c>
      <c r="G462" s="99">
        <v>407</v>
      </c>
      <c r="H462" s="99">
        <v>14.929117243823736</v>
      </c>
      <c r="I462" s="106">
        <v>-0.92911724382373606</v>
      </c>
      <c r="J462" s="125">
        <v>-0.53949037207008099</v>
      </c>
      <c r="K462" s="31"/>
      <c r="L462" s="106">
        <v>27.653061224489797</v>
      </c>
      <c r="M462" s="125">
        <v>12</v>
      </c>
      <c r="N462" s="31"/>
      <c r="O462" s="31"/>
    </row>
    <row r="463" spans="2:15" x14ac:dyDescent="0.25">
      <c r="B463" s="18">
        <v>3</v>
      </c>
      <c r="C463" s="33">
        <v>3</v>
      </c>
      <c r="D463" s="18">
        <v>4</v>
      </c>
      <c r="E463" s="34">
        <v>19</v>
      </c>
      <c r="G463" s="99">
        <v>408</v>
      </c>
      <c r="H463" s="99">
        <v>22.114927283823715</v>
      </c>
      <c r="I463" s="106">
        <v>-1.1149272838237145</v>
      </c>
      <c r="J463" s="125">
        <v>-0.64738066070728351</v>
      </c>
      <c r="K463" s="31"/>
      <c r="L463" s="106">
        <v>27.721088435374153</v>
      </c>
      <c r="M463" s="125">
        <v>12</v>
      </c>
      <c r="N463" s="31"/>
      <c r="O463" s="31"/>
    </row>
    <row r="464" spans="2:15" x14ac:dyDescent="0.25">
      <c r="B464" s="18">
        <v>4</v>
      </c>
      <c r="C464" s="33">
        <v>4</v>
      </c>
      <c r="D464" s="18">
        <v>2</v>
      </c>
      <c r="E464" s="34">
        <v>21</v>
      </c>
      <c r="G464" s="99">
        <v>409</v>
      </c>
      <c r="H464" s="99">
        <v>13.61043767998132</v>
      </c>
      <c r="I464" s="106">
        <v>-0.61043767998132026</v>
      </c>
      <c r="J464" s="125">
        <v>-0.35444961686793985</v>
      </c>
      <c r="K464" s="31"/>
      <c r="L464" s="106">
        <v>27.789115646258505</v>
      </c>
      <c r="M464" s="125">
        <v>13</v>
      </c>
      <c r="N464" s="31"/>
      <c r="O464" s="31"/>
    </row>
    <row r="465" spans="2:15" x14ac:dyDescent="0.25">
      <c r="B465" s="18">
        <v>3</v>
      </c>
      <c r="C465" s="33">
        <v>2</v>
      </c>
      <c r="D465" s="18">
        <v>1</v>
      </c>
      <c r="E465" s="34">
        <v>14</v>
      </c>
      <c r="G465" s="99">
        <v>410</v>
      </c>
      <c r="H465" s="99">
        <v>11.797882281128695</v>
      </c>
      <c r="I465" s="106">
        <v>-0.79788228112869497</v>
      </c>
      <c r="J465" s="125">
        <v>-0.46328901069874634</v>
      </c>
      <c r="K465" s="31"/>
      <c r="L465" s="106">
        <v>27.857142857142858</v>
      </c>
      <c r="M465" s="125">
        <v>13</v>
      </c>
      <c r="N465" s="31"/>
      <c r="O465" s="31"/>
    </row>
    <row r="466" spans="2:15" x14ac:dyDescent="0.25">
      <c r="B466" s="18">
        <v>3</v>
      </c>
      <c r="C466" s="33">
        <v>2</v>
      </c>
      <c r="D466" s="18">
        <v>1</v>
      </c>
      <c r="E466" s="34">
        <v>15</v>
      </c>
      <c r="G466" s="99">
        <v>411</v>
      </c>
      <c r="H466" s="99">
        <v>20.302371884971087</v>
      </c>
      <c r="I466" s="106">
        <v>-0.30237188497108747</v>
      </c>
      <c r="J466" s="125">
        <v>-0.1755717287683132</v>
      </c>
      <c r="K466" s="31"/>
      <c r="L466" s="106">
        <v>27.925170068027214</v>
      </c>
      <c r="M466" s="125">
        <v>13</v>
      </c>
      <c r="N466" s="31"/>
      <c r="O466" s="31"/>
    </row>
    <row r="467" spans="2:15" x14ac:dyDescent="0.25">
      <c r="B467" s="18">
        <v>3</v>
      </c>
      <c r="C467" s="33">
        <v>3</v>
      </c>
      <c r="D467" s="18">
        <v>2</v>
      </c>
      <c r="E467" s="34">
        <v>17</v>
      </c>
      <c r="G467" s="99">
        <v>412</v>
      </c>
      <c r="H467" s="99">
        <v>13.61043767998132</v>
      </c>
      <c r="I467" s="106">
        <v>-2.6104376799813203</v>
      </c>
      <c r="J467" s="125">
        <v>-1.5157462684074916</v>
      </c>
      <c r="K467" s="31"/>
      <c r="L467" s="106">
        <v>27.993197278911566</v>
      </c>
      <c r="M467" s="125">
        <v>13</v>
      </c>
      <c r="N467" s="31"/>
      <c r="O467" s="31"/>
    </row>
    <row r="468" spans="2:15" x14ac:dyDescent="0.25">
      <c r="B468" s="18">
        <v>3</v>
      </c>
      <c r="C468" s="33">
        <v>1</v>
      </c>
      <c r="D468" s="18">
        <v>1</v>
      </c>
      <c r="E468" s="34">
        <v>12</v>
      </c>
      <c r="G468" s="99">
        <v>413</v>
      </c>
      <c r="H468" s="99">
        <v>14.022839544397424</v>
      </c>
      <c r="I468" s="106">
        <v>-2.2839544397424305E-2</v>
      </c>
      <c r="J468" s="125">
        <v>-1.3261743215708888E-2</v>
      </c>
      <c r="K468" s="31"/>
      <c r="L468" s="106">
        <v>28.061224489795919</v>
      </c>
      <c r="M468" s="125">
        <v>13</v>
      </c>
      <c r="N468" s="31"/>
      <c r="O468" s="31"/>
    </row>
    <row r="469" spans="2:15" x14ac:dyDescent="0.25">
      <c r="B469" s="18">
        <v>3</v>
      </c>
      <c r="C469" s="33">
        <v>3</v>
      </c>
      <c r="D469" s="18">
        <v>3</v>
      </c>
      <c r="E469" s="34">
        <v>16</v>
      </c>
      <c r="G469" s="99">
        <v>414</v>
      </c>
      <c r="H469" s="99">
        <v>12.704159980555007</v>
      </c>
      <c r="I469" s="106">
        <v>-1.7041599805550067</v>
      </c>
      <c r="J469" s="125">
        <v>-0.98951763955311844</v>
      </c>
      <c r="K469" s="31"/>
      <c r="L469" s="106">
        <v>28.129251700680275</v>
      </c>
      <c r="M469" s="125">
        <v>13</v>
      </c>
      <c r="N469" s="31"/>
      <c r="O469" s="31"/>
    </row>
    <row r="470" spans="2:15" x14ac:dyDescent="0.25">
      <c r="B470" s="18">
        <v>3</v>
      </c>
      <c r="C470" s="33">
        <v>1</v>
      </c>
      <c r="D470" s="18">
        <v>4</v>
      </c>
      <c r="E470" s="34">
        <v>12</v>
      </c>
      <c r="G470" s="99">
        <v>415</v>
      </c>
      <c r="H470" s="99">
        <v>14.722916311615684</v>
      </c>
      <c r="I470" s="106">
        <v>1.277083688384316</v>
      </c>
      <c r="J470" s="125">
        <v>0.74153650552824324</v>
      </c>
      <c r="K470" s="31"/>
      <c r="L470" s="106">
        <v>28.197278911564627</v>
      </c>
      <c r="M470" s="125">
        <v>13</v>
      </c>
      <c r="N470" s="31"/>
      <c r="O470" s="31"/>
    </row>
    <row r="471" spans="2:15" x14ac:dyDescent="0.25">
      <c r="B471" s="18">
        <v>3</v>
      </c>
      <c r="C471" s="33">
        <v>4</v>
      </c>
      <c r="D471" s="18">
        <v>2</v>
      </c>
      <c r="E471" s="34">
        <v>18</v>
      </c>
      <c r="G471" s="99">
        <v>416</v>
      </c>
      <c r="H471" s="99">
        <v>14.022839544397424</v>
      </c>
      <c r="I471" s="106">
        <v>1.9771604556025757</v>
      </c>
      <c r="J471" s="125">
        <v>1.1480349083238428</v>
      </c>
      <c r="K471" s="31"/>
      <c r="L471" s="106">
        <v>28.265306122448983</v>
      </c>
      <c r="M471" s="125">
        <v>13</v>
      </c>
      <c r="N471" s="31"/>
      <c r="O471" s="31"/>
    </row>
    <row r="472" spans="2:15" x14ac:dyDescent="0.25">
      <c r="B472" s="18">
        <v>3</v>
      </c>
      <c r="C472" s="33">
        <v>4</v>
      </c>
      <c r="D472" s="18">
        <v>3</v>
      </c>
      <c r="E472" s="34">
        <v>17</v>
      </c>
      <c r="G472" s="99">
        <v>417</v>
      </c>
      <c r="H472" s="99">
        <v>22.114927283823715</v>
      </c>
      <c r="I472" s="106">
        <v>0.88507271617628547</v>
      </c>
      <c r="J472" s="125">
        <v>0.51391599083226813</v>
      </c>
      <c r="K472" s="31"/>
      <c r="L472" s="106">
        <v>28.333333333333336</v>
      </c>
      <c r="M472" s="125">
        <v>13</v>
      </c>
      <c r="N472" s="31"/>
      <c r="O472" s="31"/>
    </row>
    <row r="473" spans="2:15" x14ac:dyDescent="0.25">
      <c r="B473" s="18">
        <v>3</v>
      </c>
      <c r="C473" s="33">
        <v>1</v>
      </c>
      <c r="D473" s="18">
        <v>1</v>
      </c>
      <c r="E473" s="34">
        <v>11</v>
      </c>
      <c r="G473" s="99">
        <v>418</v>
      </c>
      <c r="H473" s="99">
        <v>14.022839544397424</v>
      </c>
      <c r="I473" s="106">
        <v>-2.2839544397424305E-2</v>
      </c>
      <c r="J473" s="125">
        <v>-1.3261743215708888E-2</v>
      </c>
      <c r="K473" s="31"/>
      <c r="L473" s="106">
        <v>28.401360544217688</v>
      </c>
      <c r="M473" s="125">
        <v>13</v>
      </c>
      <c r="N473" s="31"/>
      <c r="O473" s="31"/>
    </row>
    <row r="474" spans="2:15" x14ac:dyDescent="0.25">
      <c r="B474" s="18">
        <v>3</v>
      </c>
      <c r="C474" s="33">
        <v>4</v>
      </c>
      <c r="D474" s="18">
        <v>3</v>
      </c>
      <c r="E474" s="34">
        <v>16</v>
      </c>
      <c r="G474" s="99">
        <v>419</v>
      </c>
      <c r="H474" s="99">
        <v>22.114927283823715</v>
      </c>
      <c r="I474" s="106">
        <v>-0.11492728382371453</v>
      </c>
      <c r="J474" s="125">
        <v>-6.6732334937507687E-2</v>
      </c>
      <c r="K474" s="31"/>
      <c r="L474" s="106">
        <v>28.469387755102044</v>
      </c>
      <c r="M474" s="125">
        <v>13</v>
      </c>
      <c r="N474" s="31"/>
      <c r="O474" s="31"/>
    </row>
    <row r="475" spans="2:15" x14ac:dyDescent="0.25">
      <c r="B475" s="18">
        <v>3</v>
      </c>
      <c r="C475" s="33">
        <v>2</v>
      </c>
      <c r="D475" s="18">
        <v>1</v>
      </c>
      <c r="E475" s="34">
        <v>13</v>
      </c>
      <c r="G475" s="99">
        <v>420</v>
      </c>
      <c r="H475" s="99">
        <v>16.947873574884412</v>
      </c>
      <c r="I475" s="106">
        <v>-1.9478735748844116</v>
      </c>
      <c r="J475" s="125">
        <v>-1.1310295300678217</v>
      </c>
      <c r="K475" s="31"/>
      <c r="L475" s="106">
        <v>28.537414965986397</v>
      </c>
      <c r="M475" s="125">
        <v>13</v>
      </c>
      <c r="N475" s="31"/>
      <c r="O475" s="31"/>
    </row>
    <row r="476" spans="2:15" x14ac:dyDescent="0.25">
      <c r="B476" s="18">
        <v>3</v>
      </c>
      <c r="C476" s="33">
        <v>1</v>
      </c>
      <c r="D476" s="18">
        <v>1</v>
      </c>
      <c r="E476" s="34">
        <v>12</v>
      </c>
      <c r="G476" s="99">
        <v>421</v>
      </c>
      <c r="H476" s="99">
        <v>14.929117243823736</v>
      </c>
      <c r="I476" s="106">
        <v>3.0708827561762639</v>
      </c>
      <c r="J476" s="125">
        <v>1.7831029310090225</v>
      </c>
      <c r="K476" s="31"/>
      <c r="L476" s="106">
        <v>28.605442176870749</v>
      </c>
      <c r="M476" s="125">
        <v>13</v>
      </c>
      <c r="N476" s="31"/>
      <c r="O476" s="31"/>
    </row>
    <row r="477" spans="2:15" x14ac:dyDescent="0.25">
      <c r="B477" s="18">
        <v>3</v>
      </c>
      <c r="C477" s="33">
        <v>2</v>
      </c>
      <c r="D477" s="18">
        <v>4</v>
      </c>
      <c r="E477" s="34">
        <v>12</v>
      </c>
      <c r="G477" s="99">
        <v>422</v>
      </c>
      <c r="H477" s="99">
        <v>13.816638612189371</v>
      </c>
      <c r="I477" s="106">
        <v>2.1833613878106295</v>
      </c>
      <c r="J477" s="125">
        <v>1.2677651343826164</v>
      </c>
      <c r="K477" s="31"/>
      <c r="L477" s="106">
        <v>28.673469387755105</v>
      </c>
      <c r="M477" s="125">
        <v>13</v>
      </c>
      <c r="N477" s="31"/>
      <c r="O477" s="31"/>
    </row>
    <row r="478" spans="2:15" x14ac:dyDescent="0.25">
      <c r="B478" s="18">
        <v>3</v>
      </c>
      <c r="C478" s="33">
        <v>1</v>
      </c>
      <c r="D478" s="18">
        <v>1</v>
      </c>
      <c r="E478" s="34">
        <v>13</v>
      </c>
      <c r="G478" s="99">
        <v>423</v>
      </c>
      <c r="H478" s="99">
        <v>12.704159980555007</v>
      </c>
      <c r="I478" s="106">
        <v>-0.70415998055500673</v>
      </c>
      <c r="J478" s="125">
        <v>-0.40886931378334257</v>
      </c>
      <c r="K478" s="31"/>
      <c r="L478" s="106">
        <v>28.741496598639458</v>
      </c>
      <c r="M478" s="125">
        <v>13</v>
      </c>
      <c r="N478" s="31"/>
      <c r="O478" s="31"/>
    </row>
    <row r="479" spans="2:15" x14ac:dyDescent="0.25">
      <c r="B479" s="18">
        <v>3</v>
      </c>
      <c r="C479" s="33">
        <v>3</v>
      </c>
      <c r="D479" s="18">
        <v>3</v>
      </c>
      <c r="E479" s="34">
        <v>19</v>
      </c>
      <c r="G479" s="99">
        <v>424</v>
      </c>
      <c r="H479" s="99">
        <v>11.797882281128695</v>
      </c>
      <c r="I479" s="106">
        <v>-0.79788228112869497</v>
      </c>
      <c r="J479" s="125">
        <v>-0.46328901069874634</v>
      </c>
      <c r="K479" s="31"/>
      <c r="L479" s="106">
        <v>28.80952380952381</v>
      </c>
      <c r="M479" s="125">
        <v>13</v>
      </c>
      <c r="N479" s="31"/>
      <c r="O479" s="31"/>
    </row>
    <row r="480" spans="2:15" x14ac:dyDescent="0.25">
      <c r="B480" s="18">
        <v>3</v>
      </c>
      <c r="C480" s="33">
        <v>2</v>
      </c>
      <c r="D480" s="18">
        <v>1</v>
      </c>
      <c r="E480" s="34">
        <v>12</v>
      </c>
      <c r="G480" s="99">
        <v>425</v>
      </c>
      <c r="H480" s="99">
        <v>12.704159980555007</v>
      </c>
      <c r="I480" s="106">
        <v>-0.70415998055500673</v>
      </c>
      <c r="J480" s="125">
        <v>-0.40886931378334257</v>
      </c>
      <c r="K480" s="31"/>
      <c r="L480" s="106">
        <v>28.877551020408166</v>
      </c>
      <c r="M480" s="125">
        <v>13</v>
      </c>
      <c r="N480" s="31"/>
      <c r="O480" s="31"/>
    </row>
    <row r="481" spans="2:15" x14ac:dyDescent="0.25">
      <c r="B481" s="18">
        <v>3</v>
      </c>
      <c r="C481" s="33">
        <v>3</v>
      </c>
      <c r="D481" s="18">
        <v>2</v>
      </c>
      <c r="E481" s="34">
        <v>17</v>
      </c>
      <c r="G481" s="99">
        <v>426</v>
      </c>
      <c r="H481" s="99">
        <v>14.929117243823736</v>
      </c>
      <c r="I481" s="106">
        <v>7.0882756176263939E-2</v>
      </c>
      <c r="J481" s="125">
        <v>4.1157953699694896E-2</v>
      </c>
      <c r="K481" s="31"/>
      <c r="L481" s="106">
        <v>28.945578231292519</v>
      </c>
      <c r="M481" s="125">
        <v>13</v>
      </c>
      <c r="N481" s="31"/>
      <c r="O481" s="31"/>
    </row>
    <row r="482" spans="2:15" x14ac:dyDescent="0.25">
      <c r="B482" s="18">
        <v>3</v>
      </c>
      <c r="C482" s="33">
        <v>1</v>
      </c>
      <c r="D482" s="18">
        <v>1</v>
      </c>
      <c r="E482" s="34">
        <v>11</v>
      </c>
      <c r="G482" s="99">
        <v>427</v>
      </c>
      <c r="H482" s="99">
        <v>15.135318176031788</v>
      </c>
      <c r="I482" s="106">
        <v>-1.1353181760317881</v>
      </c>
      <c r="J482" s="125">
        <v>-0.65922059812885347</v>
      </c>
      <c r="K482" s="31"/>
      <c r="L482" s="106">
        <v>29.013605442176871</v>
      </c>
      <c r="M482" s="125">
        <v>13</v>
      </c>
      <c r="N482" s="31"/>
      <c r="O482" s="31"/>
    </row>
    <row r="483" spans="2:15" x14ac:dyDescent="0.25">
      <c r="B483" s="18">
        <v>4</v>
      </c>
      <c r="C483" s="33">
        <v>4</v>
      </c>
      <c r="D483" s="18">
        <v>3</v>
      </c>
      <c r="E483" s="34">
        <v>20</v>
      </c>
      <c r="G483" s="99">
        <v>428</v>
      </c>
      <c r="H483" s="99">
        <v>16.0415958754581</v>
      </c>
      <c r="I483" s="106">
        <v>2.9584041245419002</v>
      </c>
      <c r="J483" s="125">
        <v>1.7177924018656539</v>
      </c>
      <c r="K483" s="31"/>
      <c r="L483" s="106">
        <v>29.081632653061227</v>
      </c>
      <c r="M483" s="125">
        <v>13</v>
      </c>
      <c r="N483" s="31"/>
      <c r="O483" s="31"/>
    </row>
    <row r="484" spans="2:15" x14ac:dyDescent="0.25">
      <c r="B484" s="18">
        <v>4</v>
      </c>
      <c r="C484" s="33">
        <v>4</v>
      </c>
      <c r="D484" s="18">
        <v>2</v>
      </c>
      <c r="E484" s="34">
        <v>21</v>
      </c>
      <c r="G484" s="99">
        <v>429</v>
      </c>
      <c r="H484" s="99">
        <v>11.797882281128695</v>
      </c>
      <c r="I484" s="106">
        <v>1.202117718871305</v>
      </c>
      <c r="J484" s="125">
        <v>0.69800764084080535</v>
      </c>
      <c r="K484" s="31"/>
      <c r="L484" s="106">
        <v>29.14965986394558</v>
      </c>
      <c r="M484" s="125">
        <v>13</v>
      </c>
      <c r="N484" s="31"/>
      <c r="O484" s="31"/>
    </row>
    <row r="485" spans="2:15" x14ac:dyDescent="0.25">
      <c r="B485" s="18">
        <v>3</v>
      </c>
      <c r="C485" s="33">
        <v>2</v>
      </c>
      <c r="D485" s="18">
        <v>1</v>
      </c>
      <c r="E485" s="34">
        <v>11</v>
      </c>
      <c r="G485" s="99">
        <v>430</v>
      </c>
      <c r="H485" s="99">
        <v>15.83539494325005</v>
      </c>
      <c r="I485" s="106">
        <v>-2.8353949432500496</v>
      </c>
      <c r="J485" s="125">
        <v>-1.64636732669423</v>
      </c>
      <c r="K485" s="31"/>
      <c r="L485" s="106">
        <v>29.217687074829932</v>
      </c>
      <c r="M485" s="125">
        <v>13</v>
      </c>
      <c r="N485" s="31"/>
      <c r="O485" s="31"/>
    </row>
    <row r="486" spans="2:15" x14ac:dyDescent="0.25">
      <c r="B486" s="18">
        <v>3</v>
      </c>
      <c r="C486" s="33">
        <v>2</v>
      </c>
      <c r="D486" s="18">
        <v>1</v>
      </c>
      <c r="E486" s="34">
        <v>11</v>
      </c>
      <c r="G486" s="99">
        <v>431</v>
      </c>
      <c r="H486" s="99">
        <v>14.022839544397424</v>
      </c>
      <c r="I486" s="106">
        <v>0.97716045560257569</v>
      </c>
      <c r="J486" s="125">
        <v>0.56738658255406693</v>
      </c>
      <c r="K486" s="31"/>
      <c r="L486" s="106">
        <v>29.285714285714288</v>
      </c>
      <c r="M486" s="125">
        <v>13</v>
      </c>
      <c r="N486" s="31"/>
      <c r="O486" s="31"/>
    </row>
    <row r="487" spans="2:15" x14ac:dyDescent="0.25">
      <c r="B487" s="18">
        <v>3</v>
      </c>
      <c r="C487" s="33">
        <v>3</v>
      </c>
      <c r="D487" s="18">
        <v>3</v>
      </c>
      <c r="E487" s="34">
        <v>16</v>
      </c>
      <c r="G487" s="99">
        <v>432</v>
      </c>
      <c r="H487" s="99">
        <v>11.797882281128695</v>
      </c>
      <c r="I487" s="106">
        <v>-0.79788228112869497</v>
      </c>
      <c r="J487" s="125">
        <v>-0.46328901069874634</v>
      </c>
      <c r="K487" s="31"/>
      <c r="L487" s="106">
        <v>29.353741496598641</v>
      </c>
      <c r="M487" s="125">
        <v>13</v>
      </c>
      <c r="N487" s="31"/>
      <c r="O487" s="31"/>
    </row>
    <row r="488" spans="2:15" x14ac:dyDescent="0.25">
      <c r="B488" s="18">
        <v>3</v>
      </c>
      <c r="C488" s="33">
        <v>4</v>
      </c>
      <c r="D488" s="18">
        <v>2</v>
      </c>
      <c r="E488" s="34">
        <v>18</v>
      </c>
      <c r="G488" s="99">
        <v>433</v>
      </c>
      <c r="H488" s="99">
        <v>12.704159980555007</v>
      </c>
      <c r="I488" s="106">
        <v>-0.70415998055500673</v>
      </c>
      <c r="J488" s="125">
        <v>-0.40886931378334257</v>
      </c>
      <c r="K488" s="31"/>
      <c r="L488" s="106">
        <v>29.421768707482997</v>
      </c>
      <c r="M488" s="125">
        <v>13</v>
      </c>
      <c r="N488" s="31"/>
      <c r="O488" s="31"/>
    </row>
    <row r="489" spans="2:15" x14ac:dyDescent="0.25">
      <c r="B489" s="18">
        <v>3</v>
      </c>
      <c r="C489" s="33">
        <v>1</v>
      </c>
      <c r="D489" s="18">
        <v>2</v>
      </c>
      <c r="E489" s="34">
        <v>13</v>
      </c>
      <c r="G489" s="99">
        <v>434</v>
      </c>
      <c r="H489" s="99">
        <v>16.0415958754581</v>
      </c>
      <c r="I489" s="106">
        <v>2.9584041245419002</v>
      </c>
      <c r="J489" s="125">
        <v>1.7177924018656539</v>
      </c>
      <c r="K489" s="31"/>
      <c r="L489" s="106">
        <v>29.489795918367349</v>
      </c>
      <c r="M489" s="125">
        <v>13</v>
      </c>
      <c r="N489" s="31"/>
      <c r="O489" s="31"/>
    </row>
    <row r="490" spans="2:15" x14ac:dyDescent="0.25">
      <c r="B490" s="18">
        <v>3</v>
      </c>
      <c r="C490" s="33">
        <v>2</v>
      </c>
      <c r="D490" s="18">
        <v>3</v>
      </c>
      <c r="E490" s="34">
        <v>17</v>
      </c>
      <c r="G490" s="99">
        <v>435</v>
      </c>
      <c r="H490" s="99">
        <v>22.114927283823715</v>
      </c>
      <c r="I490" s="106">
        <v>2.8850727161762855</v>
      </c>
      <c r="J490" s="125">
        <v>1.6752126423718199</v>
      </c>
      <c r="K490" s="31"/>
      <c r="L490" s="106">
        <v>29.557823129251702</v>
      </c>
      <c r="M490" s="125">
        <v>13</v>
      </c>
      <c r="N490" s="31"/>
      <c r="O490" s="31"/>
    </row>
    <row r="491" spans="2:15" x14ac:dyDescent="0.25">
      <c r="B491" s="18">
        <v>3</v>
      </c>
      <c r="C491" s="33">
        <v>4</v>
      </c>
      <c r="D491" s="18">
        <v>2</v>
      </c>
      <c r="E491" s="34">
        <v>14</v>
      </c>
      <c r="G491" s="99">
        <v>436</v>
      </c>
      <c r="H491" s="99">
        <v>11.797882281128695</v>
      </c>
      <c r="I491" s="106">
        <v>0.20211771887130503</v>
      </c>
      <c r="J491" s="125">
        <v>0.11735931507102949</v>
      </c>
      <c r="K491" s="31"/>
      <c r="L491" s="106">
        <v>29.625850340136058</v>
      </c>
      <c r="M491" s="125">
        <v>13</v>
      </c>
      <c r="N491" s="31"/>
      <c r="O491" s="31"/>
    </row>
    <row r="492" spans="2:15" x14ac:dyDescent="0.25">
      <c r="B492" s="18">
        <v>4</v>
      </c>
      <c r="C492" s="33">
        <v>4</v>
      </c>
      <c r="D492" s="18">
        <v>4</v>
      </c>
      <c r="E492" s="34">
        <v>22</v>
      </c>
      <c r="G492" s="99">
        <v>437</v>
      </c>
      <c r="H492" s="99">
        <v>11.797882281128695</v>
      </c>
      <c r="I492" s="106">
        <v>1.202117718871305</v>
      </c>
      <c r="J492" s="125">
        <v>0.69800764084080535</v>
      </c>
      <c r="K492" s="31"/>
      <c r="L492" s="106">
        <v>29.69387755102041</v>
      </c>
      <c r="M492" s="125">
        <v>13</v>
      </c>
      <c r="N492" s="31"/>
      <c r="O492" s="31"/>
    </row>
    <row r="493" spans="2:15" x14ac:dyDescent="0.25">
      <c r="B493" s="18">
        <v>3</v>
      </c>
      <c r="C493" s="33">
        <v>1</v>
      </c>
      <c r="D493" s="18">
        <v>2</v>
      </c>
      <c r="E493" s="34">
        <v>12</v>
      </c>
      <c r="G493" s="99">
        <v>438</v>
      </c>
      <c r="H493" s="99">
        <v>13.816638612189371</v>
      </c>
      <c r="I493" s="106">
        <v>0.18336138781062949</v>
      </c>
      <c r="J493" s="125">
        <v>0.10646848284306461</v>
      </c>
      <c r="K493" s="31"/>
      <c r="L493" s="106">
        <v>29.761904761904763</v>
      </c>
      <c r="M493" s="125">
        <v>13</v>
      </c>
      <c r="N493" s="31"/>
      <c r="O493" s="31"/>
    </row>
    <row r="494" spans="2:15" x14ac:dyDescent="0.25">
      <c r="B494" s="18">
        <v>3</v>
      </c>
      <c r="C494" s="33">
        <v>1</v>
      </c>
      <c r="D494" s="18">
        <v>3</v>
      </c>
      <c r="E494" s="34">
        <v>11</v>
      </c>
      <c r="G494" s="99">
        <v>439</v>
      </c>
      <c r="H494" s="99">
        <v>11.797882281128695</v>
      </c>
      <c r="I494" s="106">
        <v>0.20211771887130503</v>
      </c>
      <c r="J494" s="125">
        <v>0.11735931507102949</v>
      </c>
      <c r="K494" s="31"/>
      <c r="L494" s="106">
        <v>29.829931972789119</v>
      </c>
      <c r="M494" s="125">
        <v>13</v>
      </c>
      <c r="N494" s="31"/>
      <c r="O494" s="31"/>
    </row>
    <row r="495" spans="2:15" x14ac:dyDescent="0.25">
      <c r="B495" s="18">
        <v>3</v>
      </c>
      <c r="C495" s="33">
        <v>2</v>
      </c>
      <c r="D495" s="18">
        <v>2</v>
      </c>
      <c r="E495" s="34">
        <v>13</v>
      </c>
      <c r="G495" s="99">
        <v>440</v>
      </c>
      <c r="H495" s="99">
        <v>14.022839544397424</v>
      </c>
      <c r="I495" s="106">
        <v>-2.0228395443974243</v>
      </c>
      <c r="J495" s="125">
        <v>-1.1745583947552607</v>
      </c>
      <c r="K495" s="31"/>
      <c r="L495" s="106">
        <v>29.897959183673471</v>
      </c>
      <c r="M495" s="125">
        <v>13</v>
      </c>
      <c r="N495" s="31"/>
      <c r="O495" s="31"/>
    </row>
    <row r="496" spans="2:15" x14ac:dyDescent="0.25">
      <c r="B496" s="18">
        <v>3</v>
      </c>
      <c r="C496" s="33">
        <v>1</v>
      </c>
      <c r="D496" s="18">
        <v>3</v>
      </c>
      <c r="E496" s="34">
        <v>13</v>
      </c>
      <c r="G496" s="99">
        <v>441</v>
      </c>
      <c r="H496" s="99">
        <v>13.61043767998132</v>
      </c>
      <c r="I496" s="106">
        <v>1.3895623200186797</v>
      </c>
      <c r="J496" s="125">
        <v>0.8068470346716119</v>
      </c>
      <c r="K496" s="31"/>
      <c r="L496" s="106">
        <v>29.965986394557824</v>
      </c>
      <c r="M496" s="125">
        <v>13</v>
      </c>
      <c r="N496" s="31"/>
      <c r="O496" s="31"/>
    </row>
    <row r="497" spans="2:15" x14ac:dyDescent="0.25">
      <c r="B497" s="18">
        <v>3</v>
      </c>
      <c r="C497" s="33">
        <v>4</v>
      </c>
      <c r="D497" s="18">
        <v>2</v>
      </c>
      <c r="E497" s="34">
        <v>14</v>
      </c>
      <c r="G497" s="99">
        <v>442</v>
      </c>
      <c r="H497" s="99">
        <v>15.83539494325005</v>
      </c>
      <c r="I497" s="106">
        <v>1.1646050567499504</v>
      </c>
      <c r="J497" s="125">
        <v>0.67622597638487347</v>
      </c>
      <c r="K497" s="31"/>
      <c r="L497" s="106">
        <v>30.03401360544218</v>
      </c>
      <c r="M497" s="125">
        <v>13</v>
      </c>
      <c r="N497" s="31"/>
      <c r="O497" s="31"/>
    </row>
    <row r="498" spans="2:15" x14ac:dyDescent="0.25">
      <c r="B498" s="18">
        <v>3</v>
      </c>
      <c r="C498" s="33">
        <v>2</v>
      </c>
      <c r="D498" s="18">
        <v>3</v>
      </c>
      <c r="E498" s="34">
        <v>17</v>
      </c>
      <c r="G498" s="99">
        <v>443</v>
      </c>
      <c r="H498" s="99">
        <v>15.135318176031788</v>
      </c>
      <c r="I498" s="106">
        <v>-1.1353181760317881</v>
      </c>
      <c r="J498" s="125">
        <v>-0.65922059812885347</v>
      </c>
      <c r="K498" s="31"/>
      <c r="L498" s="106">
        <v>30.102040816326532</v>
      </c>
      <c r="M498" s="125">
        <v>13</v>
      </c>
      <c r="N498" s="31"/>
      <c r="O498" s="31"/>
    </row>
    <row r="499" spans="2:15" x14ac:dyDescent="0.25">
      <c r="B499" s="18">
        <v>3</v>
      </c>
      <c r="C499" s="33">
        <v>3</v>
      </c>
      <c r="D499" s="18">
        <v>1</v>
      </c>
      <c r="E499" s="34">
        <v>13</v>
      </c>
      <c r="G499" s="99">
        <v>444</v>
      </c>
      <c r="H499" s="99">
        <v>14.929117243823736</v>
      </c>
      <c r="I499" s="106">
        <v>1.0708827561762639</v>
      </c>
      <c r="J499" s="125">
        <v>0.62180627946947076</v>
      </c>
      <c r="K499" s="31"/>
      <c r="L499" s="106">
        <v>30.170068027210885</v>
      </c>
      <c r="M499" s="125">
        <v>13</v>
      </c>
      <c r="N499" s="31"/>
      <c r="O499" s="31"/>
    </row>
    <row r="500" spans="2:15" x14ac:dyDescent="0.25">
      <c r="B500" s="18">
        <v>3</v>
      </c>
      <c r="C500" s="33">
        <v>1</v>
      </c>
      <c r="D500" s="18">
        <v>2</v>
      </c>
      <c r="E500" s="34">
        <v>11</v>
      </c>
      <c r="G500" s="99">
        <v>445</v>
      </c>
      <c r="H500" s="99">
        <v>16.0415958754581</v>
      </c>
      <c r="I500" s="106">
        <v>-2.0415958754580998</v>
      </c>
      <c r="J500" s="125">
        <v>-1.1854492269832255</v>
      </c>
      <c r="K500" s="31"/>
      <c r="L500" s="106">
        <v>30.238095238095241</v>
      </c>
      <c r="M500" s="125">
        <v>13</v>
      </c>
      <c r="N500" s="31"/>
      <c r="O500" s="31"/>
    </row>
    <row r="501" spans="2:15" x14ac:dyDescent="0.25">
      <c r="B501" s="18">
        <v>3</v>
      </c>
      <c r="C501" s="33">
        <v>2</v>
      </c>
      <c r="D501" s="18">
        <v>2</v>
      </c>
      <c r="E501" s="34">
        <v>11</v>
      </c>
      <c r="G501" s="99">
        <v>446</v>
      </c>
      <c r="H501" s="99">
        <v>22.114927283823715</v>
      </c>
      <c r="I501" s="106">
        <v>0.88507271617628547</v>
      </c>
      <c r="J501" s="125">
        <v>0.51391599083226813</v>
      </c>
      <c r="K501" s="31"/>
      <c r="L501" s="106">
        <v>30.306122448979593</v>
      </c>
      <c r="M501" s="125">
        <v>13</v>
      </c>
      <c r="N501" s="31"/>
      <c r="O501" s="31"/>
    </row>
    <row r="502" spans="2:15" x14ac:dyDescent="0.25">
      <c r="B502" s="18">
        <v>3</v>
      </c>
      <c r="C502" s="33">
        <v>3</v>
      </c>
      <c r="D502" s="18">
        <v>3</v>
      </c>
      <c r="E502" s="34">
        <v>18</v>
      </c>
      <c r="G502" s="99">
        <v>447</v>
      </c>
      <c r="H502" s="99">
        <v>15.135318176031788</v>
      </c>
      <c r="I502" s="106">
        <v>-1.1353181760317881</v>
      </c>
      <c r="J502" s="125">
        <v>-0.65922059812885347</v>
      </c>
      <c r="K502" s="31"/>
      <c r="L502" s="106">
        <v>30.374149659863949</v>
      </c>
      <c r="M502" s="125">
        <v>13</v>
      </c>
      <c r="N502" s="31"/>
      <c r="O502" s="31"/>
    </row>
    <row r="503" spans="2:15" x14ac:dyDescent="0.25">
      <c r="B503" s="18">
        <v>3</v>
      </c>
      <c r="C503" s="33">
        <v>1</v>
      </c>
      <c r="D503" s="18">
        <v>1</v>
      </c>
      <c r="E503" s="34">
        <v>11</v>
      </c>
      <c r="G503" s="99">
        <v>448</v>
      </c>
      <c r="H503" s="99">
        <v>14.022839544397424</v>
      </c>
      <c r="I503" s="106">
        <v>-3.0228395443974243</v>
      </c>
      <c r="J503" s="125">
        <v>-1.7552067205250366</v>
      </c>
      <c r="K503" s="31"/>
      <c r="L503" s="106">
        <v>30.442176870748302</v>
      </c>
      <c r="M503" s="125">
        <v>13</v>
      </c>
      <c r="N503" s="31"/>
      <c r="O503" s="31"/>
    </row>
    <row r="504" spans="2:15" x14ac:dyDescent="0.25">
      <c r="B504" s="18">
        <v>3</v>
      </c>
      <c r="C504" s="33">
        <v>1</v>
      </c>
      <c r="D504" s="18">
        <v>2</v>
      </c>
      <c r="E504" s="34">
        <v>11</v>
      </c>
      <c r="G504" s="99">
        <v>449</v>
      </c>
      <c r="H504" s="99">
        <v>15.83539494325005</v>
      </c>
      <c r="I504" s="106">
        <v>-0.83539494325004959</v>
      </c>
      <c r="J504" s="125">
        <v>-0.48507067515467822</v>
      </c>
      <c r="K504" s="31"/>
      <c r="L504" s="106">
        <v>30.510204081632654</v>
      </c>
      <c r="M504" s="125">
        <v>13</v>
      </c>
      <c r="N504" s="31"/>
      <c r="O504" s="31"/>
    </row>
    <row r="505" spans="2:15" x14ac:dyDescent="0.25">
      <c r="B505" s="18">
        <v>3</v>
      </c>
      <c r="C505" s="33">
        <v>1</v>
      </c>
      <c r="D505" s="18">
        <v>1</v>
      </c>
      <c r="E505" s="34">
        <v>12</v>
      </c>
      <c r="G505" s="99">
        <v>450</v>
      </c>
      <c r="H505" s="99">
        <v>11.797882281128695</v>
      </c>
      <c r="I505" s="106">
        <v>-0.79788228112869497</v>
      </c>
      <c r="J505" s="125">
        <v>-0.46328901069874634</v>
      </c>
      <c r="K505" s="31"/>
      <c r="L505" s="106">
        <v>30.57823129251701</v>
      </c>
      <c r="M505" s="125">
        <v>13</v>
      </c>
      <c r="N505" s="31"/>
      <c r="O505" s="31"/>
    </row>
    <row r="506" spans="2:15" x14ac:dyDescent="0.25">
      <c r="B506" s="18">
        <v>4</v>
      </c>
      <c r="C506" s="33">
        <v>3</v>
      </c>
      <c r="D506" s="18">
        <v>3</v>
      </c>
      <c r="E506" s="34">
        <v>20</v>
      </c>
      <c r="G506" s="99">
        <v>451</v>
      </c>
      <c r="H506" s="99">
        <v>11.797882281128695</v>
      </c>
      <c r="I506" s="106">
        <v>1.202117718871305</v>
      </c>
      <c r="J506" s="125">
        <v>0.69800764084080535</v>
      </c>
      <c r="K506" s="31"/>
      <c r="L506" s="106">
        <v>30.646258503401363</v>
      </c>
      <c r="M506" s="125">
        <v>13</v>
      </c>
      <c r="N506" s="31"/>
      <c r="O506" s="31"/>
    </row>
    <row r="507" spans="2:15" x14ac:dyDescent="0.25">
      <c r="B507" s="18">
        <v>3</v>
      </c>
      <c r="C507" s="33">
        <v>2</v>
      </c>
      <c r="D507" s="18">
        <v>1</v>
      </c>
      <c r="E507" s="34">
        <v>12</v>
      </c>
      <c r="G507" s="99">
        <v>452</v>
      </c>
      <c r="H507" s="99">
        <v>22.114927283823715</v>
      </c>
      <c r="I507" s="106">
        <v>-1.1149272838237145</v>
      </c>
      <c r="J507" s="125">
        <v>-0.64738066070728351</v>
      </c>
      <c r="K507" s="31"/>
      <c r="L507" s="106">
        <v>30.714285714285715</v>
      </c>
      <c r="M507" s="125">
        <v>13</v>
      </c>
      <c r="N507" s="31"/>
      <c r="O507" s="31"/>
    </row>
    <row r="508" spans="2:15" x14ac:dyDescent="0.25">
      <c r="B508" s="18">
        <v>3</v>
      </c>
      <c r="C508" s="33">
        <v>1</v>
      </c>
      <c r="D508" s="18">
        <v>1</v>
      </c>
      <c r="E508" s="34">
        <v>12</v>
      </c>
      <c r="G508" s="99">
        <v>453</v>
      </c>
      <c r="H508" s="99">
        <v>15.83539494325005</v>
      </c>
      <c r="I508" s="106">
        <v>3.1646050567499504</v>
      </c>
      <c r="J508" s="125">
        <v>1.8375226279244252</v>
      </c>
      <c r="K508" s="31"/>
      <c r="L508" s="106">
        <v>30.782312925170071</v>
      </c>
      <c r="M508" s="125">
        <v>13</v>
      </c>
      <c r="N508" s="31"/>
      <c r="O508" s="31"/>
    </row>
    <row r="509" spans="2:15" x14ac:dyDescent="0.25">
      <c r="B509" s="18">
        <v>4</v>
      </c>
      <c r="C509" s="33">
        <v>3</v>
      </c>
      <c r="D509" s="18">
        <v>3</v>
      </c>
      <c r="E509" s="34">
        <v>20</v>
      </c>
      <c r="G509" s="99">
        <v>454</v>
      </c>
      <c r="H509" s="99">
        <v>14.722916311615684</v>
      </c>
      <c r="I509" s="130">
        <v>-3.722916311615684</v>
      </c>
      <c r="J509" s="126">
        <v>-2.1617051233206359</v>
      </c>
      <c r="K509" s="31"/>
      <c r="L509" s="106">
        <v>30.850340136054424</v>
      </c>
      <c r="M509" s="125">
        <v>13</v>
      </c>
      <c r="N509" s="31"/>
      <c r="O509" s="31"/>
    </row>
    <row r="510" spans="2:15" x14ac:dyDescent="0.25">
      <c r="B510" s="18">
        <v>4</v>
      </c>
      <c r="C510" s="33">
        <v>4</v>
      </c>
      <c r="D510" s="18">
        <v>3</v>
      </c>
      <c r="E510" s="34">
        <v>20</v>
      </c>
      <c r="G510" s="99">
        <v>455</v>
      </c>
      <c r="H510" s="99">
        <v>12.704159980555007</v>
      </c>
      <c r="I510" s="106">
        <v>-0.70415998055500673</v>
      </c>
      <c r="J510" s="125">
        <v>-0.40886931378334257</v>
      </c>
      <c r="K510" s="31"/>
      <c r="L510" s="106">
        <v>30.918367346938776</v>
      </c>
      <c r="M510" s="125">
        <v>13</v>
      </c>
      <c r="N510" s="31"/>
      <c r="O510" s="31"/>
    </row>
    <row r="511" spans="2:15" x14ac:dyDescent="0.25">
      <c r="B511" s="18">
        <v>3</v>
      </c>
      <c r="C511" s="33">
        <v>1</v>
      </c>
      <c r="D511" s="18">
        <v>2</v>
      </c>
      <c r="E511" s="34">
        <v>12</v>
      </c>
      <c r="G511" s="99">
        <v>456</v>
      </c>
      <c r="H511" s="99">
        <v>16.741672642676363</v>
      </c>
      <c r="I511" s="106">
        <v>2.2583273573236369</v>
      </c>
      <c r="J511" s="125">
        <v>1.3112939990700521</v>
      </c>
      <c r="K511" s="31"/>
      <c r="L511" s="106">
        <v>30.986394557823132</v>
      </c>
      <c r="M511" s="125">
        <v>13</v>
      </c>
      <c r="N511" s="31"/>
      <c r="O511" s="31"/>
    </row>
    <row r="512" spans="2:15" x14ac:dyDescent="0.25">
      <c r="B512" s="18">
        <v>3</v>
      </c>
      <c r="C512" s="33">
        <v>1</v>
      </c>
      <c r="D512" s="18">
        <v>1</v>
      </c>
      <c r="E512" s="34">
        <v>14</v>
      </c>
      <c r="G512" s="99">
        <v>457</v>
      </c>
      <c r="H512" s="99">
        <v>21.208649584397403</v>
      </c>
      <c r="I512" s="106">
        <v>-0.20864958439740278</v>
      </c>
      <c r="J512" s="125">
        <v>-0.12115203185291147</v>
      </c>
      <c r="K512" s="31"/>
      <c r="L512" s="106">
        <v>31.054421768707485</v>
      </c>
      <c r="M512" s="125">
        <v>13</v>
      </c>
      <c r="N512" s="31"/>
      <c r="O512" s="31"/>
    </row>
    <row r="513" spans="2:15" x14ac:dyDescent="0.25">
      <c r="B513" s="18">
        <v>3</v>
      </c>
      <c r="C513" s="33">
        <v>1</v>
      </c>
      <c r="D513" s="18">
        <v>1</v>
      </c>
      <c r="E513" s="34">
        <v>13</v>
      </c>
      <c r="G513" s="99">
        <v>458</v>
      </c>
      <c r="H513" s="99">
        <v>12.910360912763059</v>
      </c>
      <c r="I513" s="106">
        <v>1.0896390872369413</v>
      </c>
      <c r="J513" s="125">
        <v>0.6326971116974367</v>
      </c>
      <c r="K513" s="31"/>
      <c r="L513" s="106">
        <v>31.122448979591837</v>
      </c>
      <c r="M513" s="125">
        <v>13</v>
      </c>
      <c r="N513" s="31"/>
      <c r="O513" s="31"/>
    </row>
    <row r="514" spans="2:15" x14ac:dyDescent="0.25">
      <c r="B514" s="18">
        <v>3</v>
      </c>
      <c r="C514" s="33">
        <v>3</v>
      </c>
      <c r="D514" s="18">
        <v>3</v>
      </c>
      <c r="E514" s="34">
        <v>15</v>
      </c>
      <c r="G514" s="99">
        <v>459</v>
      </c>
      <c r="H514" s="99">
        <v>12.910360912763059</v>
      </c>
      <c r="I514" s="106">
        <v>2.0896390872369413</v>
      </c>
      <c r="J514" s="125">
        <v>1.2133454374672126</v>
      </c>
      <c r="K514" s="31"/>
      <c r="L514" s="106">
        <v>31.190476190476193</v>
      </c>
      <c r="M514" s="125">
        <v>13</v>
      </c>
      <c r="N514" s="31"/>
      <c r="O514" s="31"/>
    </row>
    <row r="515" spans="2:15" x14ac:dyDescent="0.25">
      <c r="B515" s="18">
        <v>3</v>
      </c>
      <c r="C515" s="33">
        <v>3</v>
      </c>
      <c r="D515" s="18">
        <v>1</v>
      </c>
      <c r="E515" s="34">
        <v>14</v>
      </c>
      <c r="G515" s="99">
        <v>460</v>
      </c>
      <c r="H515" s="99">
        <v>14.929117243823736</v>
      </c>
      <c r="I515" s="106">
        <v>2.0708827561762639</v>
      </c>
      <c r="J515" s="125">
        <v>1.2024546052392466</v>
      </c>
      <c r="K515" s="31"/>
      <c r="L515" s="106">
        <v>31.258503401360546</v>
      </c>
      <c r="M515" s="125">
        <v>13</v>
      </c>
      <c r="N515" s="31"/>
      <c r="O515" s="31"/>
    </row>
    <row r="516" spans="2:15" x14ac:dyDescent="0.25">
      <c r="B516" s="18">
        <v>3</v>
      </c>
      <c r="C516" s="33">
        <v>1</v>
      </c>
      <c r="D516" s="18">
        <v>1</v>
      </c>
      <c r="E516" s="34">
        <v>13</v>
      </c>
      <c r="G516" s="99">
        <v>461</v>
      </c>
      <c r="H516" s="99">
        <v>11.797882281128695</v>
      </c>
      <c r="I516" s="106">
        <v>0.20211771887130503</v>
      </c>
      <c r="J516" s="125">
        <v>0.11735931507102949</v>
      </c>
      <c r="K516" s="31"/>
      <c r="L516" s="106">
        <v>31.326530612244902</v>
      </c>
      <c r="M516" s="125">
        <v>13</v>
      </c>
      <c r="N516" s="31"/>
      <c r="O516" s="31"/>
    </row>
    <row r="517" spans="2:15" x14ac:dyDescent="0.25">
      <c r="B517" s="18">
        <v>4</v>
      </c>
      <c r="C517" s="33">
        <v>4</v>
      </c>
      <c r="D517" s="18">
        <v>3</v>
      </c>
      <c r="E517" s="34">
        <v>23</v>
      </c>
      <c r="G517" s="99">
        <v>462</v>
      </c>
      <c r="H517" s="99">
        <v>15.83539494325005</v>
      </c>
      <c r="I517" s="106">
        <v>0.16460505674995041</v>
      </c>
      <c r="J517" s="125">
        <v>9.5577650615097653E-2</v>
      </c>
      <c r="K517" s="31"/>
      <c r="L517" s="106">
        <v>31.394557823129254</v>
      </c>
      <c r="M517" s="125">
        <v>13</v>
      </c>
      <c r="N517" s="31"/>
      <c r="O517" s="31"/>
    </row>
    <row r="518" spans="2:15" x14ac:dyDescent="0.25">
      <c r="B518" s="18">
        <v>3</v>
      </c>
      <c r="C518" s="33">
        <v>2</v>
      </c>
      <c r="D518" s="18">
        <v>3</v>
      </c>
      <c r="E518" s="34">
        <v>15</v>
      </c>
      <c r="G518" s="99">
        <v>463</v>
      </c>
      <c r="H518" s="99">
        <v>14.516715379407632</v>
      </c>
      <c r="I518" s="106">
        <v>-2.516715379407632</v>
      </c>
      <c r="J518" s="125">
        <v>-1.4613265714920878</v>
      </c>
      <c r="K518" s="31"/>
      <c r="L518" s="106">
        <v>31.462585034013607</v>
      </c>
      <c r="M518" s="125">
        <v>13</v>
      </c>
      <c r="N518" s="31"/>
      <c r="O518" s="31"/>
    </row>
    <row r="519" spans="2:15" x14ac:dyDescent="0.25">
      <c r="B519" s="18">
        <v>3</v>
      </c>
      <c r="C519" s="33">
        <v>2</v>
      </c>
      <c r="D519" s="18">
        <v>2</v>
      </c>
      <c r="E519" s="34">
        <v>11</v>
      </c>
      <c r="G519" s="99">
        <v>464</v>
      </c>
      <c r="H519" s="99">
        <v>16.0415958754581</v>
      </c>
      <c r="I519" s="106">
        <v>1.9584041245419002</v>
      </c>
      <c r="J519" s="125">
        <v>1.137144076095878</v>
      </c>
      <c r="K519" s="31"/>
      <c r="L519" s="106">
        <v>31.530612244897963</v>
      </c>
      <c r="M519" s="125">
        <v>13</v>
      </c>
      <c r="N519" s="31"/>
      <c r="O519" s="31"/>
    </row>
    <row r="520" spans="2:15" x14ac:dyDescent="0.25">
      <c r="B520" s="18">
        <v>3</v>
      </c>
      <c r="C520" s="33">
        <v>11</v>
      </c>
      <c r="D520" s="18">
        <v>2</v>
      </c>
      <c r="E520" s="34">
        <v>13</v>
      </c>
      <c r="G520" s="99">
        <v>465</v>
      </c>
      <c r="H520" s="99">
        <v>16.947873574884412</v>
      </c>
      <c r="I520" s="106">
        <v>5.2126425115588404E-2</v>
      </c>
      <c r="J520" s="125">
        <v>3.0267121471730003E-2</v>
      </c>
      <c r="K520" s="31"/>
      <c r="L520" s="106">
        <v>31.598639455782315</v>
      </c>
      <c r="M520" s="125">
        <v>13</v>
      </c>
      <c r="N520" s="31"/>
      <c r="O520" s="31"/>
    </row>
    <row r="521" spans="2:15" x14ac:dyDescent="0.25">
      <c r="B521" s="18">
        <v>3</v>
      </c>
      <c r="C521" s="33">
        <v>1</v>
      </c>
      <c r="D521" s="18">
        <v>1</v>
      </c>
      <c r="E521" s="34">
        <v>11</v>
      </c>
      <c r="G521" s="99">
        <v>466</v>
      </c>
      <c r="H521" s="99">
        <v>11.797882281128695</v>
      </c>
      <c r="I521" s="106">
        <v>-0.79788228112869497</v>
      </c>
      <c r="J521" s="125">
        <v>-0.46328901069874634</v>
      </c>
      <c r="K521" s="31"/>
      <c r="L521" s="106">
        <v>31.666666666666668</v>
      </c>
      <c r="M521" s="125">
        <v>13</v>
      </c>
      <c r="N521" s="31"/>
      <c r="O521" s="31"/>
    </row>
    <row r="522" spans="2:15" x14ac:dyDescent="0.25">
      <c r="B522" s="18">
        <v>3</v>
      </c>
      <c r="C522" s="33">
        <v>1</v>
      </c>
      <c r="D522" s="18">
        <v>2</v>
      </c>
      <c r="E522" s="34">
        <v>11</v>
      </c>
      <c r="G522" s="99">
        <v>467</v>
      </c>
      <c r="H522" s="99">
        <v>16.947873574884412</v>
      </c>
      <c r="I522" s="106">
        <v>-0.9478735748844116</v>
      </c>
      <c r="J522" s="125">
        <v>-0.55038120429804582</v>
      </c>
      <c r="K522" s="31"/>
      <c r="L522" s="106">
        <v>31.734693877551024</v>
      </c>
      <c r="M522" s="125">
        <v>13</v>
      </c>
      <c r="N522" s="31"/>
      <c r="O522" s="31"/>
    </row>
    <row r="523" spans="2:15" x14ac:dyDescent="0.25">
      <c r="B523" s="18">
        <v>3</v>
      </c>
      <c r="C523" s="33">
        <v>3</v>
      </c>
      <c r="D523" s="18">
        <v>2</v>
      </c>
      <c r="E523" s="34">
        <v>18</v>
      </c>
      <c r="G523" s="99">
        <v>468</v>
      </c>
      <c r="H523" s="99">
        <v>12.910360912763059</v>
      </c>
      <c r="I523" s="106">
        <v>8.9639087236941251E-2</v>
      </c>
      <c r="J523" s="125">
        <v>5.2048785927660823E-2</v>
      </c>
      <c r="K523" s="31"/>
      <c r="L523" s="106">
        <v>31.802721088435376</v>
      </c>
      <c r="M523" s="125">
        <v>13</v>
      </c>
      <c r="N523" s="31"/>
      <c r="O523" s="31"/>
    </row>
    <row r="524" spans="2:15" x14ac:dyDescent="0.25">
      <c r="B524" s="18">
        <v>3</v>
      </c>
      <c r="C524" s="33">
        <v>3</v>
      </c>
      <c r="D524" s="18">
        <v>4</v>
      </c>
      <c r="E524" s="34">
        <v>16</v>
      </c>
      <c r="G524" s="99">
        <v>469</v>
      </c>
      <c r="H524" s="99">
        <v>11.797882281128695</v>
      </c>
      <c r="I524" s="106">
        <v>0.20211771887130503</v>
      </c>
      <c r="J524" s="125">
        <v>0.11735931507102949</v>
      </c>
      <c r="K524" s="31"/>
      <c r="L524" s="106">
        <v>31.870748299319729</v>
      </c>
      <c r="M524" s="125">
        <v>13</v>
      </c>
      <c r="N524" s="31"/>
      <c r="O524" s="31"/>
    </row>
    <row r="525" spans="2:15" x14ac:dyDescent="0.25">
      <c r="B525" s="18">
        <v>4</v>
      </c>
      <c r="C525" s="33">
        <v>3</v>
      </c>
      <c r="D525" s="18">
        <v>4</v>
      </c>
      <c r="E525" s="34">
        <v>22</v>
      </c>
      <c r="G525" s="99">
        <v>470</v>
      </c>
      <c r="H525" s="99">
        <v>15.629194011041996</v>
      </c>
      <c r="I525" s="130">
        <v>-3.6291940110419958</v>
      </c>
      <c r="J525" s="126">
        <v>-2.1072854264052321</v>
      </c>
      <c r="K525" s="31"/>
      <c r="L525" s="106">
        <v>31.938775510204085</v>
      </c>
      <c r="M525" s="125">
        <v>13</v>
      </c>
      <c r="N525" s="31"/>
      <c r="O525" s="31"/>
    </row>
    <row r="526" spans="2:15" x14ac:dyDescent="0.25">
      <c r="B526" s="18">
        <v>4</v>
      </c>
      <c r="C526" s="33">
        <v>4</v>
      </c>
      <c r="D526" s="18">
        <v>2</v>
      </c>
      <c r="E526" s="34">
        <v>20</v>
      </c>
      <c r="G526" s="99">
        <v>471</v>
      </c>
      <c r="H526" s="99">
        <v>11.797882281128695</v>
      </c>
      <c r="I526" s="106">
        <v>1.202117718871305</v>
      </c>
      <c r="J526" s="125">
        <v>0.69800764084080535</v>
      </c>
      <c r="K526" s="31"/>
      <c r="L526" s="106">
        <v>32.006802721088441</v>
      </c>
      <c r="M526" s="125">
        <v>13</v>
      </c>
      <c r="N526" s="31"/>
      <c r="O526" s="31"/>
    </row>
    <row r="527" spans="2:15" x14ac:dyDescent="0.25">
      <c r="B527" s="18">
        <v>3</v>
      </c>
      <c r="C527" s="33">
        <v>4</v>
      </c>
      <c r="D527" s="18">
        <v>2</v>
      </c>
      <c r="E527" s="34">
        <v>18</v>
      </c>
      <c r="G527" s="99">
        <v>472</v>
      </c>
      <c r="H527" s="99">
        <v>15.83539494325005</v>
      </c>
      <c r="I527" s="106">
        <v>3.1646050567499504</v>
      </c>
      <c r="J527" s="125">
        <v>1.8375226279244252</v>
      </c>
      <c r="K527" s="31"/>
      <c r="L527" s="106">
        <v>32.074829931972793</v>
      </c>
      <c r="M527" s="125">
        <v>13</v>
      </c>
      <c r="N527" s="31"/>
      <c r="O527" s="31"/>
    </row>
    <row r="528" spans="2:15" x14ac:dyDescent="0.25">
      <c r="B528" s="18">
        <v>3</v>
      </c>
      <c r="C528" s="33">
        <v>2</v>
      </c>
      <c r="D528" s="18">
        <v>4</v>
      </c>
      <c r="E528" s="34">
        <v>12</v>
      </c>
      <c r="G528" s="99">
        <v>473</v>
      </c>
      <c r="H528" s="99">
        <v>12.910360912763059</v>
      </c>
      <c r="I528" s="106">
        <v>-0.91036091276305875</v>
      </c>
      <c r="J528" s="125">
        <v>-0.52859953984211505</v>
      </c>
      <c r="K528" s="31"/>
      <c r="L528" s="106">
        <v>32.142857142857146</v>
      </c>
      <c r="M528" s="125">
        <v>13</v>
      </c>
      <c r="N528" s="31"/>
      <c r="O528" s="31"/>
    </row>
    <row r="529" spans="2:15" x14ac:dyDescent="0.25">
      <c r="B529" s="18">
        <v>4</v>
      </c>
      <c r="C529" s="33">
        <v>4</v>
      </c>
      <c r="D529" s="18">
        <v>4</v>
      </c>
      <c r="E529" s="34">
        <v>20</v>
      </c>
      <c r="G529" s="99">
        <v>474</v>
      </c>
      <c r="H529" s="99">
        <v>14.929117243823736</v>
      </c>
      <c r="I529" s="106">
        <v>2.0708827561762639</v>
      </c>
      <c r="J529" s="125">
        <v>1.2024546052392466</v>
      </c>
      <c r="K529" s="31"/>
      <c r="L529" s="106">
        <v>32.210884353741498</v>
      </c>
      <c r="M529" s="125">
        <v>13</v>
      </c>
      <c r="N529" s="31"/>
      <c r="O529" s="31"/>
    </row>
    <row r="530" spans="2:15" x14ac:dyDescent="0.25">
      <c r="B530" s="18">
        <v>3</v>
      </c>
      <c r="C530" s="33">
        <v>4</v>
      </c>
      <c r="D530" s="18">
        <v>4</v>
      </c>
      <c r="E530" s="34">
        <v>17</v>
      </c>
      <c r="G530" s="99">
        <v>475</v>
      </c>
      <c r="H530" s="99">
        <v>11.797882281128695</v>
      </c>
      <c r="I530" s="106">
        <v>-0.79788228112869497</v>
      </c>
      <c r="J530" s="125">
        <v>-0.46328901069874634</v>
      </c>
      <c r="K530" s="31"/>
      <c r="L530" s="106">
        <v>32.278911564625851</v>
      </c>
      <c r="M530" s="125">
        <v>13</v>
      </c>
      <c r="N530" s="31"/>
      <c r="O530" s="31"/>
    </row>
    <row r="531" spans="2:15" x14ac:dyDescent="0.25">
      <c r="B531" s="18">
        <v>3</v>
      </c>
      <c r="C531" s="33">
        <v>1</v>
      </c>
      <c r="D531" s="18">
        <v>1</v>
      </c>
      <c r="E531" s="34">
        <v>11</v>
      </c>
      <c r="G531" s="99">
        <v>476</v>
      </c>
      <c r="H531" s="99">
        <v>22.114927283823715</v>
      </c>
      <c r="I531" s="106">
        <v>-2.1149272838237145</v>
      </c>
      <c r="J531" s="125">
        <v>-1.2280289864770595</v>
      </c>
      <c r="K531" s="31"/>
      <c r="L531" s="106">
        <v>32.346938775510203</v>
      </c>
      <c r="M531" s="125">
        <v>13</v>
      </c>
      <c r="N531" s="31"/>
      <c r="O531" s="31"/>
    </row>
    <row r="532" spans="2:15" x14ac:dyDescent="0.25">
      <c r="B532" s="18">
        <v>3</v>
      </c>
      <c r="C532" s="33">
        <v>2</v>
      </c>
      <c r="D532" s="18">
        <v>2</v>
      </c>
      <c r="E532" s="34">
        <v>14</v>
      </c>
      <c r="G532" s="99">
        <v>477</v>
      </c>
      <c r="H532" s="99">
        <v>21.208649584397403</v>
      </c>
      <c r="I532" s="106">
        <v>-0.20864958439740278</v>
      </c>
      <c r="J532" s="125">
        <v>-0.12115203185291147</v>
      </c>
      <c r="K532" s="31"/>
      <c r="L532" s="106">
        <v>32.414965986394563</v>
      </c>
      <c r="M532" s="125">
        <v>13</v>
      </c>
      <c r="N532" s="31"/>
      <c r="O532" s="31"/>
    </row>
    <row r="533" spans="2:15" x14ac:dyDescent="0.25">
      <c r="B533" s="18">
        <v>3</v>
      </c>
      <c r="C533" s="33">
        <v>3</v>
      </c>
      <c r="D533" s="18">
        <v>1</v>
      </c>
      <c r="E533" s="34">
        <v>14</v>
      </c>
      <c r="G533" s="99">
        <v>478</v>
      </c>
      <c r="H533" s="99">
        <v>12.910360912763059</v>
      </c>
      <c r="I533" s="106">
        <v>-1.9103609127630587</v>
      </c>
      <c r="J533" s="125">
        <v>-1.1092478656118909</v>
      </c>
      <c r="K533" s="31"/>
      <c r="L533" s="106">
        <v>32.482993197278915</v>
      </c>
      <c r="M533" s="125">
        <v>13</v>
      </c>
      <c r="N533" s="31"/>
      <c r="O533" s="31"/>
    </row>
    <row r="534" spans="2:15" x14ac:dyDescent="0.25">
      <c r="B534" s="18">
        <v>3</v>
      </c>
      <c r="C534" s="33">
        <v>2</v>
      </c>
      <c r="D534" s="18">
        <v>2</v>
      </c>
      <c r="E534" s="34">
        <v>11</v>
      </c>
      <c r="G534" s="99">
        <v>479</v>
      </c>
      <c r="H534" s="99">
        <v>12.910360912763059</v>
      </c>
      <c r="I534" s="106">
        <v>-1.9103609127630587</v>
      </c>
      <c r="J534" s="125">
        <v>-1.1092478656118909</v>
      </c>
      <c r="K534" s="31"/>
      <c r="L534" s="106">
        <v>32.551020408163268</v>
      </c>
      <c r="M534" s="125">
        <v>13</v>
      </c>
      <c r="N534" s="31"/>
      <c r="O534" s="31"/>
    </row>
    <row r="535" spans="2:15" x14ac:dyDescent="0.25">
      <c r="B535" s="18">
        <v>3</v>
      </c>
      <c r="C535" s="33">
        <v>1</v>
      </c>
      <c r="D535" s="18">
        <v>1</v>
      </c>
      <c r="E535" s="34">
        <v>12</v>
      </c>
      <c r="G535" s="99">
        <v>480</v>
      </c>
      <c r="H535" s="99">
        <v>15.83539494325005</v>
      </c>
      <c r="I535" s="106">
        <v>0.16460505674995041</v>
      </c>
      <c r="J535" s="125">
        <v>9.5577650615097653E-2</v>
      </c>
      <c r="K535" s="31"/>
      <c r="L535" s="106">
        <v>32.61904761904762</v>
      </c>
      <c r="M535" s="125">
        <v>13</v>
      </c>
      <c r="N535" s="31"/>
      <c r="O535" s="31"/>
    </row>
    <row r="536" spans="2:15" x14ac:dyDescent="0.25">
      <c r="B536" s="18">
        <v>3</v>
      </c>
      <c r="C536" s="33">
        <v>3</v>
      </c>
      <c r="D536" s="18">
        <v>1</v>
      </c>
      <c r="E536" s="34">
        <v>14</v>
      </c>
      <c r="G536" s="99">
        <v>481</v>
      </c>
      <c r="H536" s="99">
        <v>16.0415958754581</v>
      </c>
      <c r="I536" s="106">
        <v>1.9584041245419002</v>
      </c>
      <c r="J536" s="125">
        <v>1.137144076095878</v>
      </c>
      <c r="K536" s="31"/>
      <c r="L536" s="106">
        <v>32.687074829931973</v>
      </c>
      <c r="M536" s="125">
        <v>13</v>
      </c>
      <c r="N536" s="31"/>
      <c r="O536" s="31"/>
    </row>
    <row r="537" spans="2:15" x14ac:dyDescent="0.25">
      <c r="B537" s="18">
        <v>3</v>
      </c>
      <c r="C537" s="33">
        <v>1</v>
      </c>
      <c r="D537" s="18">
        <v>2</v>
      </c>
      <c r="E537" s="34">
        <v>13</v>
      </c>
      <c r="G537" s="99">
        <v>482</v>
      </c>
      <c r="H537" s="99">
        <v>12.704159980555007</v>
      </c>
      <c r="I537" s="106">
        <v>0.29584001944499327</v>
      </c>
      <c r="J537" s="125">
        <v>0.17177901198643328</v>
      </c>
      <c r="K537" s="31"/>
      <c r="L537" s="106">
        <v>32.755102040816325</v>
      </c>
      <c r="M537" s="125">
        <v>13</v>
      </c>
      <c r="N537" s="31"/>
      <c r="O537" s="31"/>
    </row>
    <row r="538" spans="2:15" x14ac:dyDescent="0.25">
      <c r="B538" s="18">
        <v>3</v>
      </c>
      <c r="C538" s="33">
        <v>1</v>
      </c>
      <c r="D538" s="18">
        <v>1</v>
      </c>
      <c r="E538" s="34">
        <v>11</v>
      </c>
      <c r="G538" s="99">
        <v>483</v>
      </c>
      <c r="H538" s="99">
        <v>14.722916311615684</v>
      </c>
      <c r="I538" s="106">
        <v>2.277083688384316</v>
      </c>
      <c r="J538" s="125">
        <v>1.3221848312980191</v>
      </c>
      <c r="K538" s="31"/>
      <c r="L538" s="106">
        <v>32.823129251700685</v>
      </c>
      <c r="M538" s="125">
        <v>13</v>
      </c>
      <c r="N538" s="31"/>
      <c r="O538" s="31"/>
    </row>
    <row r="539" spans="2:15" x14ac:dyDescent="0.25">
      <c r="B539" s="18">
        <v>3</v>
      </c>
      <c r="C539" s="33">
        <v>4</v>
      </c>
      <c r="D539" s="18">
        <v>3</v>
      </c>
      <c r="E539" s="34">
        <v>15</v>
      </c>
      <c r="G539" s="99">
        <v>484</v>
      </c>
      <c r="H539" s="99">
        <v>16.0415958754581</v>
      </c>
      <c r="I539" s="106">
        <v>-2.0415958754580998</v>
      </c>
      <c r="J539" s="125">
        <v>-1.1854492269832255</v>
      </c>
      <c r="K539" s="31"/>
      <c r="L539" s="106">
        <v>32.891156462585037</v>
      </c>
      <c r="M539" s="125">
        <v>13</v>
      </c>
      <c r="N539" s="31"/>
      <c r="O539" s="31"/>
    </row>
    <row r="540" spans="2:15" x14ac:dyDescent="0.25">
      <c r="B540" s="18">
        <v>3</v>
      </c>
      <c r="C540" s="33">
        <v>1</v>
      </c>
      <c r="D540" s="18">
        <v>1</v>
      </c>
      <c r="E540" s="34">
        <v>12</v>
      </c>
      <c r="G540" s="99">
        <v>485</v>
      </c>
      <c r="H540" s="99">
        <v>23.021204983250026</v>
      </c>
      <c r="I540" s="106">
        <v>-1.0212049832500263</v>
      </c>
      <c r="J540" s="125">
        <v>-0.59296096379187979</v>
      </c>
      <c r="K540" s="31"/>
      <c r="L540" s="106">
        <v>32.95918367346939</v>
      </c>
      <c r="M540" s="125">
        <v>13</v>
      </c>
      <c r="N540" s="31"/>
      <c r="O540" s="31"/>
    </row>
    <row r="541" spans="2:15" x14ac:dyDescent="0.25">
      <c r="B541" s="18">
        <v>4</v>
      </c>
      <c r="C541" s="33">
        <v>2</v>
      </c>
      <c r="D541" s="18">
        <v>2</v>
      </c>
      <c r="E541" s="34">
        <v>21</v>
      </c>
      <c r="G541" s="99">
        <v>486</v>
      </c>
      <c r="H541" s="99">
        <v>12.704159980555007</v>
      </c>
      <c r="I541" s="106">
        <v>-0.70415998055500673</v>
      </c>
      <c r="J541" s="125">
        <v>-0.40886931378334257</v>
      </c>
      <c r="K541" s="31"/>
      <c r="L541" s="106">
        <v>33.027210884353742</v>
      </c>
      <c r="M541" s="125">
        <v>13</v>
      </c>
      <c r="N541" s="31"/>
      <c r="O541" s="31"/>
    </row>
    <row r="542" spans="2:15" x14ac:dyDescent="0.25">
      <c r="B542" s="18">
        <v>3</v>
      </c>
      <c r="C542" s="33">
        <v>3</v>
      </c>
      <c r="D542" s="18">
        <v>4</v>
      </c>
      <c r="E542" s="34">
        <v>19</v>
      </c>
      <c r="G542" s="99">
        <v>487</v>
      </c>
      <c r="H542" s="99">
        <v>13.61043767998132</v>
      </c>
      <c r="I542" s="106">
        <v>-2.6104376799813203</v>
      </c>
      <c r="J542" s="125">
        <v>-1.5157462684074916</v>
      </c>
      <c r="K542" s="31"/>
      <c r="L542" s="106">
        <v>33.095238095238095</v>
      </c>
      <c r="M542" s="125">
        <v>13</v>
      </c>
      <c r="N542" s="31"/>
      <c r="O542" s="31"/>
    </row>
    <row r="543" spans="2:15" x14ac:dyDescent="0.25">
      <c r="B543" s="18">
        <v>3</v>
      </c>
      <c r="C543" s="33">
        <v>4</v>
      </c>
      <c r="D543" s="18">
        <v>2</v>
      </c>
      <c r="E543" s="34">
        <v>15</v>
      </c>
      <c r="G543" s="99">
        <v>488</v>
      </c>
      <c r="H543" s="99">
        <v>13.816638612189371</v>
      </c>
      <c r="I543" s="106">
        <v>-0.81663861218937051</v>
      </c>
      <c r="J543" s="125">
        <v>-0.47417984292671128</v>
      </c>
      <c r="K543" s="31"/>
      <c r="L543" s="106">
        <v>33.163265306122454</v>
      </c>
      <c r="M543" s="125">
        <v>13</v>
      </c>
      <c r="N543" s="31"/>
      <c r="O543" s="31"/>
    </row>
    <row r="544" spans="2:15" x14ac:dyDescent="0.25">
      <c r="B544" s="18">
        <v>3</v>
      </c>
      <c r="C544" s="33">
        <v>1</v>
      </c>
      <c r="D544" s="18">
        <v>3</v>
      </c>
      <c r="E544" s="34">
        <v>14</v>
      </c>
      <c r="G544" s="99">
        <v>489</v>
      </c>
      <c r="H544" s="99">
        <v>13.61043767998132</v>
      </c>
      <c r="I544" s="106">
        <v>-0.61043767998132026</v>
      </c>
      <c r="J544" s="125">
        <v>-0.35444961686793985</v>
      </c>
      <c r="K544" s="31"/>
      <c r="L544" s="106">
        <v>33.231292517006807</v>
      </c>
      <c r="M544" s="125">
        <v>13</v>
      </c>
      <c r="N544" s="31"/>
      <c r="O544" s="31"/>
    </row>
    <row r="545" spans="2:15" x14ac:dyDescent="0.25">
      <c r="B545" s="18">
        <v>4</v>
      </c>
      <c r="C545" s="33">
        <v>4</v>
      </c>
      <c r="D545" s="18">
        <v>3</v>
      </c>
      <c r="E545" s="34">
        <v>21</v>
      </c>
      <c r="G545" s="99">
        <v>490</v>
      </c>
      <c r="H545" s="99">
        <v>16.0415958754581</v>
      </c>
      <c r="I545" s="106">
        <v>-2.0415958754580998</v>
      </c>
      <c r="J545" s="125">
        <v>-1.1854492269832255</v>
      </c>
      <c r="K545" s="31"/>
      <c r="L545" s="106">
        <v>33.299319727891159</v>
      </c>
      <c r="M545" s="125">
        <v>13</v>
      </c>
      <c r="N545" s="31"/>
      <c r="O545" s="31"/>
    </row>
    <row r="546" spans="2:15" x14ac:dyDescent="0.25">
      <c r="B546" s="18">
        <v>3</v>
      </c>
      <c r="C546" s="33">
        <v>1</v>
      </c>
      <c r="D546" s="18">
        <v>2</v>
      </c>
      <c r="E546" s="34">
        <v>12</v>
      </c>
      <c r="G546" s="99">
        <v>491</v>
      </c>
      <c r="H546" s="99">
        <v>14.722916311615684</v>
      </c>
      <c r="I546" s="106">
        <v>2.277083688384316</v>
      </c>
      <c r="J546" s="125">
        <v>1.3221848312980191</v>
      </c>
      <c r="K546" s="31"/>
      <c r="L546" s="106">
        <v>33.367346938775512</v>
      </c>
      <c r="M546" s="125">
        <v>13</v>
      </c>
      <c r="N546" s="31"/>
      <c r="O546" s="31"/>
    </row>
    <row r="547" spans="2:15" x14ac:dyDescent="0.25">
      <c r="B547" s="18">
        <v>3</v>
      </c>
      <c r="C547" s="33">
        <v>2</v>
      </c>
      <c r="D547" s="18">
        <v>3</v>
      </c>
      <c r="E547" s="34">
        <v>15</v>
      </c>
      <c r="G547" s="99">
        <v>492</v>
      </c>
      <c r="H547" s="99">
        <v>14.022839544397424</v>
      </c>
      <c r="I547" s="106">
        <v>-1.0228395443974243</v>
      </c>
      <c r="J547" s="125">
        <v>-0.59391006898548471</v>
      </c>
      <c r="K547" s="31"/>
      <c r="L547" s="106">
        <v>33.435374149659864</v>
      </c>
      <c r="M547" s="125">
        <v>13</v>
      </c>
      <c r="N547" s="31"/>
      <c r="O547" s="31"/>
    </row>
    <row r="548" spans="2:15" x14ac:dyDescent="0.25">
      <c r="B548" s="18">
        <v>3</v>
      </c>
      <c r="C548" s="33">
        <v>2</v>
      </c>
      <c r="D548" s="18">
        <v>1</v>
      </c>
      <c r="E548" s="34">
        <v>13</v>
      </c>
      <c r="G548" s="99">
        <v>493</v>
      </c>
      <c r="H548" s="99">
        <v>12.704159980555007</v>
      </c>
      <c r="I548" s="106">
        <v>-1.7041599805550067</v>
      </c>
      <c r="J548" s="125">
        <v>-0.98951763955311844</v>
      </c>
      <c r="K548" s="31"/>
      <c r="L548" s="106">
        <v>33.503401360544217</v>
      </c>
      <c r="M548" s="125">
        <v>13</v>
      </c>
      <c r="N548" s="31"/>
      <c r="O548" s="31"/>
    </row>
    <row r="549" spans="2:15" x14ac:dyDescent="0.25">
      <c r="B549" s="18">
        <v>3</v>
      </c>
      <c r="C549" s="33">
        <v>1</v>
      </c>
      <c r="D549" s="18">
        <v>1</v>
      </c>
      <c r="E549" s="34">
        <v>14</v>
      </c>
      <c r="G549" s="99">
        <v>494</v>
      </c>
      <c r="H549" s="99">
        <v>13.816638612189371</v>
      </c>
      <c r="I549" s="106">
        <v>-2.8166386121893705</v>
      </c>
      <c r="J549" s="125">
        <v>-1.635476494466263</v>
      </c>
      <c r="K549" s="31"/>
      <c r="L549" s="106">
        <v>33.571428571428577</v>
      </c>
      <c r="M549" s="125">
        <v>13</v>
      </c>
      <c r="N549" s="31"/>
      <c r="O549" s="31"/>
    </row>
    <row r="550" spans="2:15" x14ac:dyDescent="0.25">
      <c r="B550" s="18">
        <v>3</v>
      </c>
      <c r="C550" s="33">
        <v>3</v>
      </c>
      <c r="D550" s="18">
        <v>1</v>
      </c>
      <c r="E550" s="34">
        <v>14</v>
      </c>
      <c r="G550" s="99">
        <v>495</v>
      </c>
      <c r="H550" s="99">
        <v>15.83539494325005</v>
      </c>
      <c r="I550" s="106">
        <v>2.1646050567499504</v>
      </c>
      <c r="J550" s="125">
        <v>1.2568743021546493</v>
      </c>
      <c r="K550" s="31"/>
      <c r="L550" s="106">
        <v>33.639455782312929</v>
      </c>
      <c r="M550" s="125">
        <v>13</v>
      </c>
      <c r="N550" s="31"/>
      <c r="O550" s="31"/>
    </row>
    <row r="551" spans="2:15" x14ac:dyDescent="0.25">
      <c r="B551" s="18">
        <v>3</v>
      </c>
      <c r="C551" s="33">
        <v>3</v>
      </c>
      <c r="D551" s="18">
        <v>1</v>
      </c>
      <c r="E551" s="34">
        <v>14</v>
      </c>
      <c r="G551" s="99">
        <v>496</v>
      </c>
      <c r="H551" s="99">
        <v>11.797882281128695</v>
      </c>
      <c r="I551" s="106">
        <v>-0.79788228112869497</v>
      </c>
      <c r="J551" s="125">
        <v>-0.46328901069874634</v>
      </c>
      <c r="K551" s="31"/>
      <c r="L551" s="106">
        <v>33.707482993197281</v>
      </c>
      <c r="M551" s="125">
        <v>13</v>
      </c>
      <c r="N551" s="31"/>
      <c r="O551" s="31"/>
    </row>
    <row r="552" spans="2:15" x14ac:dyDescent="0.25">
      <c r="B552" s="18">
        <v>3</v>
      </c>
      <c r="C552" s="33">
        <v>1</v>
      </c>
      <c r="D552" s="18">
        <v>2</v>
      </c>
      <c r="E552" s="34">
        <v>12</v>
      </c>
      <c r="G552" s="99">
        <v>497</v>
      </c>
      <c r="H552" s="99">
        <v>12.704159980555007</v>
      </c>
      <c r="I552" s="106">
        <v>-1.7041599805550067</v>
      </c>
      <c r="J552" s="125">
        <v>-0.98951763955311844</v>
      </c>
      <c r="K552" s="31"/>
      <c r="L552" s="106">
        <v>33.775510204081634</v>
      </c>
      <c r="M552" s="125">
        <v>13</v>
      </c>
      <c r="N552" s="31"/>
      <c r="O552" s="31"/>
    </row>
    <row r="553" spans="2:15" x14ac:dyDescent="0.25">
      <c r="B553" s="18">
        <v>4</v>
      </c>
      <c r="C553" s="33">
        <v>4</v>
      </c>
      <c r="D553" s="18">
        <v>3</v>
      </c>
      <c r="E553" s="34">
        <v>23</v>
      </c>
      <c r="G553" s="99">
        <v>498</v>
      </c>
      <c r="H553" s="99">
        <v>11.797882281128695</v>
      </c>
      <c r="I553" s="106">
        <v>0.20211771887130503</v>
      </c>
      <c r="J553" s="125">
        <v>0.11735931507102949</v>
      </c>
      <c r="K553" s="31"/>
      <c r="L553" s="106">
        <v>33.843537414965986</v>
      </c>
      <c r="M553" s="125">
        <v>13</v>
      </c>
      <c r="N553" s="31"/>
      <c r="O553" s="31"/>
    </row>
    <row r="554" spans="2:15" x14ac:dyDescent="0.25">
      <c r="B554" s="18">
        <v>3</v>
      </c>
      <c r="C554" s="33">
        <v>1</v>
      </c>
      <c r="D554" s="18">
        <v>2</v>
      </c>
      <c r="E554" s="34">
        <v>11</v>
      </c>
      <c r="G554" s="99">
        <v>499</v>
      </c>
      <c r="H554" s="99">
        <v>21.002448652189351</v>
      </c>
      <c r="I554" s="106">
        <v>-1.0024486521893508</v>
      </c>
      <c r="J554" s="125">
        <v>-0.58207013156391485</v>
      </c>
      <c r="K554" s="31"/>
      <c r="L554" s="106">
        <v>33.911564625850346</v>
      </c>
      <c r="M554" s="125">
        <v>13</v>
      </c>
      <c r="N554" s="31"/>
      <c r="O554" s="31"/>
    </row>
    <row r="555" spans="2:15" x14ac:dyDescent="0.25">
      <c r="B555" s="18">
        <v>3</v>
      </c>
      <c r="C555" s="33">
        <v>3</v>
      </c>
      <c r="D555" s="18">
        <v>4</v>
      </c>
      <c r="E555" s="34">
        <v>12</v>
      </c>
      <c r="G555" s="99">
        <v>500</v>
      </c>
      <c r="H555" s="99">
        <v>12.910360912763059</v>
      </c>
      <c r="I555" s="106">
        <v>-0.91036091276305875</v>
      </c>
      <c r="J555" s="125">
        <v>-0.52859953984211505</v>
      </c>
      <c r="K555" s="31"/>
      <c r="L555" s="106">
        <v>33.979591836734699</v>
      </c>
      <c r="M555" s="125">
        <v>13</v>
      </c>
      <c r="N555" s="31"/>
      <c r="O555" s="31"/>
    </row>
    <row r="556" spans="2:15" x14ac:dyDescent="0.25">
      <c r="B556" s="18">
        <v>3</v>
      </c>
      <c r="C556" s="33">
        <v>4</v>
      </c>
      <c r="D556" s="18">
        <v>2</v>
      </c>
      <c r="E556" s="34">
        <v>18</v>
      </c>
      <c r="G556" s="99">
        <v>501</v>
      </c>
      <c r="H556" s="99">
        <v>11.797882281128695</v>
      </c>
      <c r="I556" s="106">
        <v>0.20211771887130503</v>
      </c>
      <c r="J556" s="125">
        <v>0.11735931507102949</v>
      </c>
      <c r="K556" s="31"/>
      <c r="L556" s="106">
        <v>34.047619047619051</v>
      </c>
      <c r="M556" s="125">
        <v>13</v>
      </c>
      <c r="N556" s="31"/>
      <c r="O556" s="31"/>
    </row>
    <row r="557" spans="2:15" x14ac:dyDescent="0.25">
      <c r="B557" s="18">
        <v>3</v>
      </c>
      <c r="C557" s="33">
        <v>2</v>
      </c>
      <c r="D557" s="18">
        <v>2</v>
      </c>
      <c r="E557" s="34">
        <v>11</v>
      </c>
      <c r="G557" s="99">
        <v>502</v>
      </c>
      <c r="H557" s="99">
        <v>21.002448652189351</v>
      </c>
      <c r="I557" s="106">
        <v>-1.0024486521893508</v>
      </c>
      <c r="J557" s="125">
        <v>-0.58207013156391485</v>
      </c>
      <c r="K557" s="31"/>
      <c r="L557" s="106">
        <v>34.115646258503403</v>
      </c>
      <c r="M557" s="125">
        <v>13</v>
      </c>
      <c r="N557" s="31"/>
      <c r="O557" s="31"/>
    </row>
    <row r="558" spans="2:15" x14ac:dyDescent="0.25">
      <c r="B558" s="18">
        <v>3</v>
      </c>
      <c r="C558" s="33">
        <v>1</v>
      </c>
      <c r="D558" s="18">
        <v>1</v>
      </c>
      <c r="E558" s="34">
        <v>14</v>
      </c>
      <c r="G558" s="99">
        <v>503</v>
      </c>
      <c r="H558" s="99">
        <v>22.114927283823715</v>
      </c>
      <c r="I558" s="106">
        <v>-2.1149272838237145</v>
      </c>
      <c r="J558" s="125">
        <v>-1.2280289864770595</v>
      </c>
      <c r="K558" s="31"/>
      <c r="L558" s="106">
        <v>34.183673469387756</v>
      </c>
      <c r="M558" s="125">
        <v>13</v>
      </c>
      <c r="N558" s="31"/>
      <c r="O558" s="31"/>
    </row>
    <row r="559" spans="2:15" x14ac:dyDescent="0.25">
      <c r="B559" s="18">
        <v>3</v>
      </c>
      <c r="C559" s="33">
        <v>2</v>
      </c>
      <c r="D559" s="18">
        <v>4</v>
      </c>
      <c r="E559" s="34">
        <v>15</v>
      </c>
      <c r="G559" s="99">
        <v>504</v>
      </c>
      <c r="H559" s="99">
        <v>12.704159980555007</v>
      </c>
      <c r="I559" s="106">
        <v>-0.70415998055500673</v>
      </c>
      <c r="J559" s="125">
        <v>-0.40886931378334257</v>
      </c>
      <c r="K559" s="31"/>
      <c r="L559" s="106">
        <v>34.251700680272108</v>
      </c>
      <c r="M559" s="125">
        <v>13</v>
      </c>
      <c r="N559" s="31"/>
      <c r="O559" s="31"/>
    </row>
    <row r="560" spans="2:15" x14ac:dyDescent="0.25">
      <c r="B560" s="18">
        <v>3</v>
      </c>
      <c r="C560" s="33">
        <v>1</v>
      </c>
      <c r="D560" s="18">
        <v>1</v>
      </c>
      <c r="E560" s="34">
        <v>11</v>
      </c>
      <c r="G560" s="99">
        <v>505</v>
      </c>
      <c r="H560" s="99">
        <v>11.797882281128695</v>
      </c>
      <c r="I560" s="106">
        <v>2.202117718871305</v>
      </c>
      <c r="J560" s="125">
        <v>1.2786559666105812</v>
      </c>
      <c r="K560" s="31"/>
      <c r="L560" s="106">
        <v>34.319727891156468</v>
      </c>
      <c r="M560" s="125">
        <v>13</v>
      </c>
      <c r="N560" s="31"/>
      <c r="O560" s="31"/>
    </row>
    <row r="561" spans="2:15" x14ac:dyDescent="0.25">
      <c r="B561" s="18">
        <v>4</v>
      </c>
      <c r="C561" s="33">
        <v>4</v>
      </c>
      <c r="D561" s="18">
        <v>2</v>
      </c>
      <c r="E561" s="34">
        <v>20</v>
      </c>
      <c r="G561" s="99">
        <v>506</v>
      </c>
      <c r="H561" s="99">
        <v>11.797882281128695</v>
      </c>
      <c r="I561" s="106">
        <v>1.202117718871305</v>
      </c>
      <c r="J561" s="125">
        <v>0.69800764084080535</v>
      </c>
      <c r="K561" s="31"/>
      <c r="L561" s="106">
        <v>34.387755102040821</v>
      </c>
      <c r="M561" s="125">
        <v>13</v>
      </c>
      <c r="N561" s="31"/>
      <c r="O561" s="31"/>
    </row>
    <row r="562" spans="2:15" x14ac:dyDescent="0.25">
      <c r="B562" s="18">
        <v>3</v>
      </c>
      <c r="C562" s="33">
        <v>4</v>
      </c>
      <c r="D562" s="18">
        <v>2</v>
      </c>
      <c r="E562" s="34">
        <v>19</v>
      </c>
      <c r="G562" s="99">
        <v>507</v>
      </c>
      <c r="H562" s="99">
        <v>15.83539494325005</v>
      </c>
      <c r="I562" s="106">
        <v>-0.83539494325004959</v>
      </c>
      <c r="J562" s="125">
        <v>-0.48507067515467822</v>
      </c>
      <c r="K562" s="31"/>
      <c r="L562" s="106">
        <v>34.455782312925173</v>
      </c>
      <c r="M562" s="125">
        <v>13</v>
      </c>
      <c r="N562" s="31"/>
      <c r="O562" s="31"/>
    </row>
    <row r="563" spans="2:15" x14ac:dyDescent="0.25">
      <c r="B563" s="18">
        <v>3</v>
      </c>
      <c r="C563" s="33">
        <v>2</v>
      </c>
      <c r="D563" s="18">
        <v>1</v>
      </c>
      <c r="E563" s="34">
        <v>14</v>
      </c>
      <c r="G563" s="99">
        <v>508</v>
      </c>
      <c r="H563" s="99">
        <v>14.022839544397424</v>
      </c>
      <c r="I563" s="106">
        <v>-2.2839544397424305E-2</v>
      </c>
      <c r="J563" s="125">
        <v>-1.3261743215708888E-2</v>
      </c>
      <c r="K563" s="31"/>
      <c r="L563" s="106">
        <v>34.523809523809526</v>
      </c>
      <c r="M563" s="125">
        <v>13</v>
      </c>
      <c r="N563" s="31"/>
      <c r="O563" s="31"/>
    </row>
    <row r="564" spans="2:15" x14ac:dyDescent="0.25">
      <c r="B564" s="18">
        <v>3</v>
      </c>
      <c r="C564" s="33">
        <v>4</v>
      </c>
      <c r="D564" s="18">
        <v>3</v>
      </c>
      <c r="E564" s="34">
        <v>17</v>
      </c>
      <c r="G564" s="99">
        <v>509</v>
      </c>
      <c r="H564" s="99">
        <v>11.797882281128695</v>
      </c>
      <c r="I564" s="106">
        <v>1.202117718871305</v>
      </c>
      <c r="J564" s="125">
        <v>0.69800764084080535</v>
      </c>
      <c r="K564" s="31"/>
      <c r="L564" s="106">
        <v>34.591836734693878</v>
      </c>
      <c r="M564" s="125">
        <v>13</v>
      </c>
      <c r="N564" s="31"/>
      <c r="O564" s="31"/>
    </row>
    <row r="565" spans="2:15" x14ac:dyDescent="0.25">
      <c r="B565" s="18">
        <v>3</v>
      </c>
      <c r="C565" s="33">
        <v>1</v>
      </c>
      <c r="D565" s="18">
        <v>1</v>
      </c>
      <c r="E565" s="34">
        <v>11</v>
      </c>
      <c r="G565" s="99">
        <v>510</v>
      </c>
      <c r="H565" s="99">
        <v>22.114927283823715</v>
      </c>
      <c r="I565" s="106">
        <v>0.88507271617628547</v>
      </c>
      <c r="J565" s="125">
        <v>0.51391599083226813</v>
      </c>
      <c r="K565" s="31"/>
      <c r="L565" s="106">
        <v>34.65986394557823</v>
      </c>
      <c r="M565" s="125">
        <v>13</v>
      </c>
      <c r="N565" s="31"/>
      <c r="O565" s="31"/>
    </row>
    <row r="566" spans="2:15" x14ac:dyDescent="0.25">
      <c r="B566" s="18">
        <v>3</v>
      </c>
      <c r="C566" s="33">
        <v>4</v>
      </c>
      <c r="D566" s="18">
        <v>3</v>
      </c>
      <c r="E566" s="34">
        <v>15</v>
      </c>
      <c r="G566" s="99">
        <v>511</v>
      </c>
      <c r="H566" s="99">
        <v>14.722916311615684</v>
      </c>
      <c r="I566" s="106">
        <v>0.27708368838431596</v>
      </c>
      <c r="J566" s="125">
        <v>0.16088817975846736</v>
      </c>
      <c r="K566" s="31"/>
      <c r="L566" s="106">
        <v>34.72789115646259</v>
      </c>
      <c r="M566" s="125">
        <v>13</v>
      </c>
      <c r="N566" s="31"/>
      <c r="O566" s="31"/>
    </row>
    <row r="567" spans="2:15" x14ac:dyDescent="0.25">
      <c r="B567" s="18">
        <v>3</v>
      </c>
      <c r="C567" s="33">
        <v>3</v>
      </c>
      <c r="D567" s="18">
        <v>1</v>
      </c>
      <c r="E567" s="34">
        <v>13</v>
      </c>
      <c r="G567" s="99">
        <v>512</v>
      </c>
      <c r="H567" s="99">
        <v>13.816638612189371</v>
      </c>
      <c r="I567" s="106">
        <v>-2.8166386121893705</v>
      </c>
      <c r="J567" s="125">
        <v>-1.635476494466263</v>
      </c>
      <c r="K567" s="31"/>
      <c r="L567" s="106">
        <v>34.795918367346943</v>
      </c>
      <c r="M567" s="125">
        <v>13</v>
      </c>
      <c r="N567" s="31"/>
      <c r="O567" s="31"/>
    </row>
    <row r="568" spans="2:15" x14ac:dyDescent="0.25">
      <c r="B568" s="18">
        <v>3</v>
      </c>
      <c r="C568" s="33">
        <v>1</v>
      </c>
      <c r="D568" s="18">
        <v>1</v>
      </c>
      <c r="E568" s="34">
        <v>14</v>
      </c>
      <c r="G568" s="99">
        <v>513</v>
      </c>
      <c r="H568" s="99">
        <v>23.828946296898653</v>
      </c>
      <c r="I568" s="130">
        <v>-10.828946296898653</v>
      </c>
      <c r="J568" s="126">
        <v>-6.2878095371450176</v>
      </c>
      <c r="K568" s="31"/>
      <c r="L568" s="106">
        <v>34.863945578231295</v>
      </c>
      <c r="M568" s="125">
        <v>13</v>
      </c>
      <c r="N568" s="31"/>
      <c r="O568" s="31"/>
    </row>
    <row r="569" spans="2:15" x14ac:dyDescent="0.25">
      <c r="B569" s="18">
        <v>3</v>
      </c>
      <c r="C569" s="33">
        <v>1</v>
      </c>
      <c r="D569" s="18">
        <v>2</v>
      </c>
      <c r="E569" s="34">
        <v>11</v>
      </c>
      <c r="G569" s="99">
        <v>514</v>
      </c>
      <c r="H569" s="99">
        <v>11.797882281128695</v>
      </c>
      <c r="I569" s="106">
        <v>-0.79788228112869497</v>
      </c>
      <c r="J569" s="125">
        <v>-0.46328901069874634</v>
      </c>
      <c r="K569" s="31"/>
      <c r="L569" s="106">
        <v>34.931972789115648</v>
      </c>
      <c r="M569" s="125">
        <v>13</v>
      </c>
      <c r="N569" s="31"/>
      <c r="O569" s="31"/>
    </row>
    <row r="570" spans="2:15" x14ac:dyDescent="0.25">
      <c r="B570" s="18">
        <v>3</v>
      </c>
      <c r="C570" s="33">
        <v>4</v>
      </c>
      <c r="D570" s="18">
        <v>1</v>
      </c>
      <c r="E570" s="34">
        <v>13</v>
      </c>
      <c r="G570" s="99">
        <v>515</v>
      </c>
      <c r="H570" s="99">
        <v>12.704159980555007</v>
      </c>
      <c r="I570" s="106">
        <v>-1.7041599805550067</v>
      </c>
      <c r="J570" s="125">
        <v>-0.98951763955311844</v>
      </c>
      <c r="K570" s="31"/>
      <c r="L570" s="106">
        <v>35</v>
      </c>
      <c r="M570" s="125">
        <v>13</v>
      </c>
      <c r="N570" s="31"/>
      <c r="O570" s="31"/>
    </row>
    <row r="571" spans="2:15" x14ac:dyDescent="0.25">
      <c r="B571" s="18">
        <v>4</v>
      </c>
      <c r="C571" s="33">
        <v>4</v>
      </c>
      <c r="D571" s="18">
        <v>3</v>
      </c>
      <c r="E571" s="34">
        <v>23</v>
      </c>
      <c r="G571" s="99">
        <v>516</v>
      </c>
      <c r="H571" s="99">
        <v>14.929117243823736</v>
      </c>
      <c r="I571" s="106">
        <v>3.0708827561762639</v>
      </c>
      <c r="J571" s="125">
        <v>1.7831029310090225</v>
      </c>
      <c r="K571" s="31"/>
      <c r="L571" s="106">
        <v>35.06802721088436</v>
      </c>
      <c r="M571" s="125">
        <v>13</v>
      </c>
      <c r="N571" s="31"/>
      <c r="O571" s="31"/>
    </row>
    <row r="572" spans="2:15" x14ac:dyDescent="0.25">
      <c r="B572" s="18">
        <v>3</v>
      </c>
      <c r="C572" s="33">
        <v>3</v>
      </c>
      <c r="D572" s="18">
        <v>1</v>
      </c>
      <c r="E572" s="34">
        <v>13</v>
      </c>
      <c r="G572" s="99">
        <v>517</v>
      </c>
      <c r="H572" s="99">
        <v>16.741672642676363</v>
      </c>
      <c r="I572" s="106">
        <v>-0.74167264267636313</v>
      </c>
      <c r="J572" s="125">
        <v>-0.43065097823927545</v>
      </c>
      <c r="K572" s="31"/>
      <c r="L572" s="106">
        <v>35.136054421768712</v>
      </c>
      <c r="M572" s="125">
        <v>13</v>
      </c>
      <c r="N572" s="31"/>
      <c r="O572" s="31"/>
    </row>
    <row r="573" spans="2:15" x14ac:dyDescent="0.25">
      <c r="B573" s="18">
        <v>3</v>
      </c>
      <c r="C573" s="33">
        <v>3</v>
      </c>
      <c r="D573" s="18">
        <v>3</v>
      </c>
      <c r="E573" s="34">
        <v>18</v>
      </c>
      <c r="G573" s="99">
        <v>518</v>
      </c>
      <c r="H573" s="99">
        <v>21.908726351615663</v>
      </c>
      <c r="I573" s="106">
        <v>9.1273648384337491E-2</v>
      </c>
      <c r="J573" s="125">
        <v>5.2997891121264774E-2</v>
      </c>
      <c r="K573" s="31"/>
      <c r="L573" s="106">
        <v>35.204081632653065</v>
      </c>
      <c r="M573" s="125">
        <v>13</v>
      </c>
      <c r="N573" s="31"/>
      <c r="O573" s="31"/>
    </row>
    <row r="574" spans="2:15" x14ac:dyDescent="0.25">
      <c r="B574" s="18">
        <v>3</v>
      </c>
      <c r="C574" s="33">
        <v>2</v>
      </c>
      <c r="D574" s="18">
        <v>4</v>
      </c>
      <c r="E574" s="34">
        <v>12</v>
      </c>
      <c r="G574" s="99">
        <v>519</v>
      </c>
      <c r="H574" s="99">
        <v>21.208649584397403</v>
      </c>
      <c r="I574" s="106">
        <v>-1.2086495843974028</v>
      </c>
      <c r="J574" s="125">
        <v>-0.70180035762268733</v>
      </c>
      <c r="K574" s="31"/>
      <c r="L574" s="106">
        <v>35.272108843537417</v>
      </c>
      <c r="M574" s="125">
        <v>13</v>
      </c>
      <c r="N574" s="31"/>
      <c r="O574" s="31"/>
    </row>
    <row r="575" spans="2:15" x14ac:dyDescent="0.25">
      <c r="B575" s="18">
        <v>4</v>
      </c>
      <c r="C575" s="33">
        <v>4</v>
      </c>
      <c r="D575" s="18">
        <v>3</v>
      </c>
      <c r="E575" s="34">
        <v>22</v>
      </c>
      <c r="G575" s="99">
        <v>520</v>
      </c>
      <c r="H575" s="99">
        <v>16.0415958754581</v>
      </c>
      <c r="I575" s="106">
        <v>1.9584041245419002</v>
      </c>
      <c r="J575" s="125">
        <v>1.137144076095878</v>
      </c>
      <c r="K575" s="31"/>
      <c r="L575" s="106">
        <v>35.34013605442177</v>
      </c>
      <c r="M575" s="125">
        <v>13</v>
      </c>
      <c r="N575" s="31"/>
      <c r="O575" s="31"/>
    </row>
    <row r="576" spans="2:15" x14ac:dyDescent="0.25">
      <c r="B576" s="18">
        <v>3</v>
      </c>
      <c r="C576" s="33">
        <v>1</v>
      </c>
      <c r="D576" s="18">
        <v>1</v>
      </c>
      <c r="E576" s="34">
        <v>13</v>
      </c>
      <c r="G576" s="99">
        <v>521</v>
      </c>
      <c r="H576" s="99">
        <v>15.629194011041996</v>
      </c>
      <c r="I576" s="130">
        <v>-3.6291940110419958</v>
      </c>
      <c r="J576" s="126">
        <v>-2.1072854264052321</v>
      </c>
      <c r="K576" s="31"/>
      <c r="L576" s="106">
        <v>35.408163265306122</v>
      </c>
      <c r="M576" s="125">
        <v>13</v>
      </c>
      <c r="N576" s="31"/>
      <c r="O576" s="31"/>
    </row>
    <row r="577" spans="2:15" x14ac:dyDescent="0.25">
      <c r="B577" s="18">
        <v>3</v>
      </c>
      <c r="C577" s="33">
        <v>2</v>
      </c>
      <c r="D577" s="18">
        <v>2</v>
      </c>
      <c r="E577" s="34">
        <v>15</v>
      </c>
      <c r="G577" s="99">
        <v>522</v>
      </c>
      <c r="H577" s="99">
        <v>23.021204983250026</v>
      </c>
      <c r="I577" s="106">
        <v>-3.0212049832500263</v>
      </c>
      <c r="J577" s="125">
        <v>-1.7542576153314315</v>
      </c>
      <c r="K577" s="31"/>
      <c r="L577" s="106">
        <v>35.476190476190482</v>
      </c>
      <c r="M577" s="125">
        <v>13</v>
      </c>
      <c r="N577" s="31"/>
      <c r="O577" s="31"/>
    </row>
    <row r="578" spans="2:15" x14ac:dyDescent="0.25">
      <c r="B578" s="18">
        <v>3</v>
      </c>
      <c r="C578" s="33">
        <v>4</v>
      </c>
      <c r="D578" s="18">
        <v>3</v>
      </c>
      <c r="E578" s="34">
        <v>18</v>
      </c>
      <c r="G578" s="99">
        <v>523</v>
      </c>
      <c r="H578" s="99">
        <v>17.854151274310727</v>
      </c>
      <c r="I578" s="106">
        <v>-0.8541512743107269</v>
      </c>
      <c r="J578" s="125">
        <v>-0.49596150738264416</v>
      </c>
      <c r="K578" s="31"/>
      <c r="L578" s="106">
        <v>35.544217687074834</v>
      </c>
      <c r="M578" s="125">
        <v>13</v>
      </c>
      <c r="N578" s="31"/>
      <c r="O578" s="31"/>
    </row>
    <row r="579" spans="2:15" x14ac:dyDescent="0.25">
      <c r="B579" s="18">
        <v>3</v>
      </c>
      <c r="C579" s="33">
        <v>4</v>
      </c>
      <c r="D579" s="18">
        <v>1</v>
      </c>
      <c r="E579" s="34">
        <v>14</v>
      </c>
      <c r="G579" s="99">
        <v>524</v>
      </c>
      <c r="H579" s="99">
        <v>11.797882281128695</v>
      </c>
      <c r="I579" s="106">
        <v>-0.79788228112869497</v>
      </c>
      <c r="J579" s="125">
        <v>-0.46328901069874634</v>
      </c>
      <c r="K579" s="31"/>
      <c r="L579" s="106">
        <v>35.612244897959187</v>
      </c>
      <c r="M579" s="125">
        <v>13</v>
      </c>
      <c r="N579" s="31"/>
      <c r="O579" s="31"/>
    </row>
    <row r="580" spans="2:15" x14ac:dyDescent="0.25">
      <c r="B580" s="18">
        <v>3</v>
      </c>
      <c r="C580" s="33">
        <v>1</v>
      </c>
      <c r="D580" s="18">
        <v>1</v>
      </c>
      <c r="E580" s="34">
        <v>12</v>
      </c>
      <c r="G580" s="99">
        <v>525</v>
      </c>
      <c r="H580" s="99">
        <v>13.816638612189371</v>
      </c>
      <c r="I580" s="106">
        <v>0.18336138781062949</v>
      </c>
      <c r="J580" s="125">
        <v>0.10646848284306461</v>
      </c>
      <c r="K580" s="31"/>
      <c r="L580" s="106">
        <v>35.680272108843539</v>
      </c>
      <c r="M580" s="125">
        <v>13</v>
      </c>
      <c r="N580" s="31"/>
      <c r="O580" s="31"/>
    </row>
    <row r="581" spans="2:15" x14ac:dyDescent="0.25">
      <c r="B581" s="18">
        <v>3</v>
      </c>
      <c r="C581" s="33">
        <v>3</v>
      </c>
      <c r="D581" s="18">
        <v>2</v>
      </c>
      <c r="E581" s="34">
        <v>17</v>
      </c>
      <c r="G581" s="99">
        <v>526</v>
      </c>
      <c r="H581" s="99">
        <v>14.022839544397424</v>
      </c>
      <c r="I581" s="106">
        <v>-2.2839544397424305E-2</v>
      </c>
      <c r="J581" s="125">
        <v>-1.3261743215708888E-2</v>
      </c>
      <c r="K581" s="31"/>
      <c r="L581" s="106">
        <v>35.748299319727892</v>
      </c>
      <c r="M581" s="125">
        <v>13</v>
      </c>
      <c r="N581" s="31"/>
      <c r="O581" s="31"/>
    </row>
    <row r="582" spans="2:15" x14ac:dyDescent="0.25">
      <c r="B582" s="18">
        <v>3</v>
      </c>
      <c r="C582" s="33">
        <v>4</v>
      </c>
      <c r="D582" s="18">
        <v>4</v>
      </c>
      <c r="E582" s="34">
        <v>16</v>
      </c>
      <c r="G582" s="99">
        <v>527</v>
      </c>
      <c r="H582" s="99">
        <v>13.816638612189371</v>
      </c>
      <c r="I582" s="106">
        <v>-2.8166386121893705</v>
      </c>
      <c r="J582" s="125">
        <v>-1.635476494466263</v>
      </c>
      <c r="K582" s="31"/>
      <c r="L582" s="106">
        <v>35.816326530612244</v>
      </c>
      <c r="M582" s="125">
        <v>13</v>
      </c>
      <c r="N582" s="31"/>
      <c r="O582" s="31"/>
    </row>
    <row r="583" spans="2:15" x14ac:dyDescent="0.25">
      <c r="B583" s="18">
        <v>3</v>
      </c>
      <c r="C583" s="33">
        <v>1</v>
      </c>
      <c r="D583" s="18">
        <v>1</v>
      </c>
      <c r="E583" s="34">
        <v>11</v>
      </c>
      <c r="G583" s="99">
        <v>528</v>
      </c>
      <c r="H583" s="99">
        <v>11.797882281128695</v>
      </c>
      <c r="I583" s="106">
        <v>0.20211771887130503</v>
      </c>
      <c r="J583" s="125">
        <v>0.11735931507102949</v>
      </c>
      <c r="K583" s="31"/>
      <c r="L583" s="106">
        <v>35.884353741496604</v>
      </c>
      <c r="M583" s="125">
        <v>13</v>
      </c>
      <c r="N583" s="31"/>
      <c r="O583" s="31"/>
    </row>
    <row r="584" spans="2:15" x14ac:dyDescent="0.25">
      <c r="B584" s="18">
        <v>3</v>
      </c>
      <c r="C584" s="33">
        <v>4</v>
      </c>
      <c r="D584" s="18">
        <v>3</v>
      </c>
      <c r="E584" s="34">
        <v>19</v>
      </c>
      <c r="G584" s="99">
        <v>529</v>
      </c>
      <c r="H584" s="99">
        <v>14.022839544397424</v>
      </c>
      <c r="I584" s="106">
        <v>-2.2839544397424305E-2</v>
      </c>
      <c r="J584" s="125">
        <v>-1.3261743215708888E-2</v>
      </c>
      <c r="K584" s="31"/>
      <c r="L584" s="106">
        <v>35.952380952380956</v>
      </c>
      <c r="M584" s="125">
        <v>13</v>
      </c>
      <c r="N584" s="31"/>
      <c r="O584" s="31"/>
    </row>
    <row r="585" spans="2:15" x14ac:dyDescent="0.25">
      <c r="B585" s="18">
        <v>3</v>
      </c>
      <c r="C585" s="33">
        <v>1</v>
      </c>
      <c r="D585" s="18">
        <v>1</v>
      </c>
      <c r="E585" s="34">
        <v>13</v>
      </c>
      <c r="G585" s="99">
        <v>530</v>
      </c>
      <c r="H585" s="99">
        <v>12.704159980555007</v>
      </c>
      <c r="I585" s="106">
        <v>0.29584001944499327</v>
      </c>
      <c r="J585" s="125">
        <v>0.17177901198643328</v>
      </c>
      <c r="K585" s="31"/>
      <c r="L585" s="106">
        <v>36.020408163265309</v>
      </c>
      <c r="M585" s="125">
        <v>13</v>
      </c>
      <c r="N585" s="31"/>
      <c r="O585" s="31"/>
    </row>
    <row r="586" spans="2:15" x14ac:dyDescent="0.25">
      <c r="B586" s="18">
        <v>3</v>
      </c>
      <c r="C586" s="33">
        <v>1</v>
      </c>
      <c r="D586" s="18">
        <v>4</v>
      </c>
      <c r="E586" s="34">
        <v>12</v>
      </c>
      <c r="G586" s="99">
        <v>531</v>
      </c>
      <c r="H586" s="99">
        <v>11.797882281128695</v>
      </c>
      <c r="I586" s="106">
        <v>-0.79788228112869497</v>
      </c>
      <c r="J586" s="125">
        <v>-0.46328901069874634</v>
      </c>
      <c r="K586" s="31"/>
      <c r="L586" s="106">
        <v>36.088435374149661</v>
      </c>
      <c r="M586" s="125">
        <v>13</v>
      </c>
      <c r="N586" s="31"/>
      <c r="O586" s="31"/>
    </row>
    <row r="587" spans="2:15" x14ac:dyDescent="0.25">
      <c r="B587" s="18">
        <v>3</v>
      </c>
      <c r="C587" s="33">
        <v>1</v>
      </c>
      <c r="D587" s="18">
        <v>2</v>
      </c>
      <c r="E587" s="34">
        <v>11</v>
      </c>
      <c r="G587" s="99">
        <v>532</v>
      </c>
      <c r="H587" s="99">
        <v>16.947873574884412</v>
      </c>
      <c r="I587" s="106">
        <v>-1.9478735748844116</v>
      </c>
      <c r="J587" s="125">
        <v>-1.1310295300678217</v>
      </c>
      <c r="K587" s="31"/>
      <c r="L587" s="106">
        <v>36.156462585034014</v>
      </c>
      <c r="M587" s="125">
        <v>13</v>
      </c>
      <c r="N587" s="31"/>
      <c r="O587" s="31"/>
    </row>
    <row r="588" spans="2:15" x14ac:dyDescent="0.25">
      <c r="B588" s="18">
        <v>3</v>
      </c>
      <c r="C588" s="33">
        <v>4</v>
      </c>
      <c r="D588" s="18">
        <v>3</v>
      </c>
      <c r="E588" s="34">
        <v>16</v>
      </c>
      <c r="G588" s="99">
        <v>533</v>
      </c>
      <c r="H588" s="99">
        <v>11.797882281128695</v>
      </c>
      <c r="I588" s="106">
        <v>0.20211771887130503</v>
      </c>
      <c r="J588" s="125">
        <v>0.11735931507102949</v>
      </c>
      <c r="K588" s="31"/>
      <c r="L588" s="106">
        <v>36.224489795918373</v>
      </c>
      <c r="M588" s="125">
        <v>13</v>
      </c>
      <c r="N588" s="31"/>
      <c r="O588" s="31"/>
    </row>
    <row r="589" spans="2:15" x14ac:dyDescent="0.25">
      <c r="B589" s="18">
        <v>4</v>
      </c>
      <c r="C589" s="33">
        <v>3</v>
      </c>
      <c r="D589" s="18">
        <v>4</v>
      </c>
      <c r="E589" s="34">
        <v>21</v>
      </c>
      <c r="G589" s="99">
        <v>534</v>
      </c>
      <c r="H589" s="99">
        <v>18.983692321128675</v>
      </c>
      <c r="I589" s="106">
        <v>2.0163076788713248</v>
      </c>
      <c r="J589" s="125">
        <v>1.1707656779733775</v>
      </c>
      <c r="K589" s="31"/>
      <c r="L589" s="106">
        <v>36.292517006802726</v>
      </c>
      <c r="M589" s="125">
        <v>13</v>
      </c>
      <c r="N589" s="31"/>
      <c r="O589" s="31"/>
    </row>
    <row r="590" spans="2:15" x14ac:dyDescent="0.25">
      <c r="B590" s="18">
        <v>4</v>
      </c>
      <c r="C590" s="33">
        <v>4</v>
      </c>
      <c r="D590" s="18">
        <v>4</v>
      </c>
      <c r="E590" s="34">
        <v>24</v>
      </c>
      <c r="G590" s="99">
        <v>535</v>
      </c>
      <c r="H590" s="99">
        <v>16.741672642676363</v>
      </c>
      <c r="I590" s="106">
        <v>2.2583273573236369</v>
      </c>
      <c r="J590" s="125">
        <v>1.3112939990700521</v>
      </c>
      <c r="K590" s="31"/>
      <c r="L590" s="106">
        <v>36.360544217687078</v>
      </c>
      <c r="M590" s="125">
        <v>13</v>
      </c>
      <c r="N590" s="31"/>
      <c r="O590" s="31"/>
    </row>
    <row r="591" spans="2:15" x14ac:dyDescent="0.25">
      <c r="B591" s="18">
        <v>3</v>
      </c>
      <c r="C591" s="33">
        <v>3</v>
      </c>
      <c r="D591" s="18">
        <v>3</v>
      </c>
      <c r="E591" s="34">
        <v>17</v>
      </c>
      <c r="G591" s="99">
        <v>536</v>
      </c>
      <c r="H591" s="99">
        <v>16.0415958754581</v>
      </c>
      <c r="I591" s="106">
        <v>-1.0415958754580998</v>
      </c>
      <c r="J591" s="125">
        <v>-0.60480090121344965</v>
      </c>
      <c r="K591" s="31"/>
      <c r="L591" s="106">
        <v>36.428571428571431</v>
      </c>
      <c r="M591" s="125">
        <v>13</v>
      </c>
      <c r="N591" s="31"/>
      <c r="O591" s="31"/>
    </row>
    <row r="592" spans="2:15" x14ac:dyDescent="0.25">
      <c r="B592" s="18">
        <v>3</v>
      </c>
      <c r="C592" s="33">
        <v>1</v>
      </c>
      <c r="D592" s="18">
        <v>3</v>
      </c>
      <c r="E592" s="34">
        <v>13</v>
      </c>
      <c r="G592" s="99">
        <v>537</v>
      </c>
      <c r="H592" s="99">
        <v>13.61043767998132</v>
      </c>
      <c r="I592" s="106">
        <v>0.38956232001867974</v>
      </c>
      <c r="J592" s="125">
        <v>0.22619870890183602</v>
      </c>
      <c r="K592" s="31"/>
      <c r="L592" s="106">
        <v>36.496598639455783</v>
      </c>
      <c r="M592" s="125">
        <v>13</v>
      </c>
      <c r="N592" s="31"/>
      <c r="O592" s="31"/>
    </row>
    <row r="593" spans="2:15" x14ac:dyDescent="0.25">
      <c r="B593" s="18">
        <v>4</v>
      </c>
      <c r="C593" s="33">
        <v>4</v>
      </c>
      <c r="D593" s="18">
        <v>4</v>
      </c>
      <c r="E593" s="34">
        <v>21</v>
      </c>
      <c r="G593" s="99">
        <v>538</v>
      </c>
      <c r="H593" s="99">
        <v>22.114927283823715</v>
      </c>
      <c r="I593" s="106">
        <v>-1.1149272838237145</v>
      </c>
      <c r="J593" s="125">
        <v>-0.64738066070728351</v>
      </c>
      <c r="K593" s="31"/>
      <c r="L593" s="106">
        <v>36.564625850340136</v>
      </c>
      <c r="M593" s="125">
        <v>13</v>
      </c>
      <c r="N593" s="31"/>
      <c r="O593" s="31"/>
    </row>
    <row r="594" spans="2:15" x14ac:dyDescent="0.25">
      <c r="B594" s="18">
        <v>3</v>
      </c>
      <c r="C594" s="33">
        <v>2</v>
      </c>
      <c r="D594" s="18">
        <v>2</v>
      </c>
      <c r="E594" s="34">
        <v>11</v>
      </c>
      <c r="G594" s="99">
        <v>539</v>
      </c>
      <c r="H594" s="99">
        <v>12.704159980555007</v>
      </c>
      <c r="I594" s="106">
        <v>-0.70415998055500673</v>
      </c>
      <c r="J594" s="125">
        <v>-0.40886931378334257</v>
      </c>
      <c r="K594" s="31"/>
      <c r="L594" s="106">
        <v>36.632653061224495</v>
      </c>
      <c r="M594" s="125">
        <v>13</v>
      </c>
      <c r="N594" s="31"/>
      <c r="O594" s="31"/>
    </row>
    <row r="595" spans="2:15" x14ac:dyDescent="0.25">
      <c r="B595" s="18">
        <v>4</v>
      </c>
      <c r="C595" s="33">
        <v>3</v>
      </c>
      <c r="D595" s="18">
        <v>3</v>
      </c>
      <c r="E595" s="34">
        <v>20</v>
      </c>
      <c r="G595" s="99">
        <v>540</v>
      </c>
      <c r="H595" s="99">
        <v>14.722916311615684</v>
      </c>
      <c r="I595" s="106">
        <v>0.27708368838431596</v>
      </c>
      <c r="J595" s="125">
        <v>0.16088817975846736</v>
      </c>
      <c r="K595" s="31"/>
      <c r="L595" s="106">
        <v>36.700680272108848</v>
      </c>
      <c r="M595" s="125">
        <v>13</v>
      </c>
      <c r="N595" s="31"/>
      <c r="O595" s="31"/>
    </row>
    <row r="596" spans="2:15" x14ac:dyDescent="0.25">
      <c r="B596" s="18">
        <v>3</v>
      </c>
      <c r="C596" s="33">
        <v>3</v>
      </c>
      <c r="D596" s="18">
        <v>3</v>
      </c>
      <c r="E596" s="34">
        <v>16</v>
      </c>
      <c r="G596" s="99">
        <v>541</v>
      </c>
      <c r="H596" s="99">
        <v>12.910360912763059</v>
      </c>
      <c r="I596" s="106">
        <v>8.9639087236941251E-2</v>
      </c>
      <c r="J596" s="125">
        <v>5.2048785927660823E-2</v>
      </c>
      <c r="K596" s="31"/>
      <c r="L596" s="106">
        <v>36.7687074829932</v>
      </c>
      <c r="M596" s="125">
        <v>13</v>
      </c>
      <c r="N596" s="31"/>
      <c r="O596" s="31"/>
    </row>
    <row r="597" spans="2:15" x14ac:dyDescent="0.25">
      <c r="B597" s="18">
        <v>3</v>
      </c>
      <c r="C597" s="33">
        <v>1</v>
      </c>
      <c r="D597" s="18">
        <v>2</v>
      </c>
      <c r="E597" s="34">
        <v>11</v>
      </c>
      <c r="G597" s="99">
        <v>542</v>
      </c>
      <c r="H597" s="99">
        <v>11.797882281128695</v>
      </c>
      <c r="I597" s="106">
        <v>2.202117718871305</v>
      </c>
      <c r="J597" s="125">
        <v>1.2786559666105812</v>
      </c>
      <c r="K597" s="31"/>
      <c r="L597" s="106">
        <v>36.836734693877553</v>
      </c>
      <c r="M597" s="125">
        <v>13</v>
      </c>
      <c r="N597" s="31"/>
      <c r="O597" s="31"/>
    </row>
    <row r="598" spans="2:15" x14ac:dyDescent="0.25">
      <c r="B598" s="18">
        <v>3</v>
      </c>
      <c r="C598" s="33">
        <v>1</v>
      </c>
      <c r="D598" s="18">
        <v>2</v>
      </c>
      <c r="E598" s="34">
        <v>11</v>
      </c>
      <c r="G598" s="99">
        <v>543</v>
      </c>
      <c r="H598" s="99">
        <v>14.022839544397424</v>
      </c>
      <c r="I598" s="106">
        <v>-2.2839544397424305E-2</v>
      </c>
      <c r="J598" s="125">
        <v>-1.3261743215708888E-2</v>
      </c>
      <c r="K598" s="31"/>
      <c r="L598" s="106">
        <v>36.904761904761905</v>
      </c>
      <c r="M598" s="125">
        <v>13</v>
      </c>
      <c r="N598" s="31"/>
      <c r="O598" s="31"/>
    </row>
    <row r="599" spans="2:15" x14ac:dyDescent="0.25">
      <c r="B599" s="18">
        <v>3</v>
      </c>
      <c r="C599" s="33">
        <v>2</v>
      </c>
      <c r="D599" s="18">
        <v>3</v>
      </c>
      <c r="E599" s="34">
        <v>15</v>
      </c>
      <c r="G599" s="99">
        <v>544</v>
      </c>
      <c r="H599" s="99">
        <v>14.022839544397424</v>
      </c>
      <c r="I599" s="106">
        <v>-2.2839544397424305E-2</v>
      </c>
      <c r="J599" s="125">
        <v>-1.3261743215708888E-2</v>
      </c>
      <c r="K599" s="31"/>
      <c r="L599" s="106">
        <v>36.972789115646265</v>
      </c>
      <c r="M599" s="125">
        <v>13</v>
      </c>
      <c r="N599" s="31"/>
      <c r="O599" s="31"/>
    </row>
    <row r="600" spans="2:15" x14ac:dyDescent="0.25">
      <c r="B600" s="18">
        <v>3</v>
      </c>
      <c r="C600" s="33">
        <v>1</v>
      </c>
      <c r="D600" s="18">
        <v>1</v>
      </c>
      <c r="E600" s="34">
        <v>11</v>
      </c>
      <c r="G600" s="99">
        <v>545</v>
      </c>
      <c r="H600" s="99">
        <v>12.704159980555007</v>
      </c>
      <c r="I600" s="106">
        <v>-0.70415998055500673</v>
      </c>
      <c r="J600" s="125">
        <v>-0.40886931378334257</v>
      </c>
      <c r="K600" s="31"/>
      <c r="L600" s="106">
        <v>37.040816326530617</v>
      </c>
      <c r="M600" s="125">
        <v>13</v>
      </c>
      <c r="N600" s="31"/>
      <c r="O600" s="31"/>
    </row>
    <row r="601" spans="2:15" x14ac:dyDescent="0.25">
      <c r="B601" s="18">
        <v>3</v>
      </c>
      <c r="C601" s="33">
        <v>2</v>
      </c>
      <c r="D601" s="18">
        <v>3</v>
      </c>
      <c r="E601" s="34">
        <v>15</v>
      </c>
      <c r="G601" s="99">
        <v>546</v>
      </c>
      <c r="H601" s="99">
        <v>22.114927283823715</v>
      </c>
      <c r="I601" s="106">
        <v>0.88507271617628547</v>
      </c>
      <c r="J601" s="125">
        <v>0.51391599083226813</v>
      </c>
      <c r="K601" s="31"/>
      <c r="L601" s="106">
        <v>37.10884353741497</v>
      </c>
      <c r="M601" s="125">
        <v>13</v>
      </c>
      <c r="N601" s="31"/>
      <c r="O601" s="31"/>
    </row>
    <row r="602" spans="2:15" x14ac:dyDescent="0.25">
      <c r="B602" s="18">
        <v>4</v>
      </c>
      <c r="C602" s="33">
        <v>4</v>
      </c>
      <c r="D602" s="18">
        <v>4</v>
      </c>
      <c r="E602" s="34">
        <v>24</v>
      </c>
      <c r="G602" s="99">
        <v>547</v>
      </c>
      <c r="H602" s="99">
        <v>12.704159980555007</v>
      </c>
      <c r="I602" s="106">
        <v>-1.7041599805550067</v>
      </c>
      <c r="J602" s="125">
        <v>-0.98951763955311844</v>
      </c>
      <c r="K602" s="31"/>
      <c r="L602" s="106">
        <v>37.176870748299322</v>
      </c>
      <c r="M602" s="125">
        <v>13</v>
      </c>
      <c r="N602" s="31"/>
      <c r="O602" s="31"/>
    </row>
    <row r="603" spans="2:15" x14ac:dyDescent="0.25">
      <c r="B603" s="18">
        <v>3</v>
      </c>
      <c r="C603" s="33">
        <v>2</v>
      </c>
      <c r="D603" s="18">
        <v>2</v>
      </c>
      <c r="E603" s="34">
        <v>12</v>
      </c>
      <c r="G603" s="99">
        <v>548</v>
      </c>
      <c r="H603" s="99">
        <v>16.741672642676363</v>
      </c>
      <c r="I603" s="130">
        <v>-4.7416726426763631</v>
      </c>
      <c r="J603" s="126">
        <v>-2.7532442813183788</v>
      </c>
      <c r="K603" s="31"/>
      <c r="L603" s="106">
        <v>37.244897959183675</v>
      </c>
      <c r="M603" s="125">
        <v>13</v>
      </c>
      <c r="N603" s="31"/>
      <c r="O603" s="31"/>
    </row>
    <row r="604" spans="2:15" x14ac:dyDescent="0.25">
      <c r="B604" s="18">
        <v>3</v>
      </c>
      <c r="C604" s="33">
        <v>3</v>
      </c>
      <c r="D604" s="18">
        <v>1</v>
      </c>
      <c r="E604" s="34">
        <v>13</v>
      </c>
      <c r="G604" s="99">
        <v>549</v>
      </c>
      <c r="H604" s="99">
        <v>16.0415958754581</v>
      </c>
      <c r="I604" s="106">
        <v>1.9584041245419002</v>
      </c>
      <c r="J604" s="125">
        <v>1.137144076095878</v>
      </c>
      <c r="K604" s="31"/>
      <c r="L604" s="106">
        <v>37.312925170068027</v>
      </c>
      <c r="M604" s="125">
        <v>13</v>
      </c>
      <c r="N604" s="31"/>
      <c r="O604" s="31"/>
    </row>
    <row r="605" spans="2:15" x14ac:dyDescent="0.25">
      <c r="B605" s="18">
        <v>3</v>
      </c>
      <c r="C605" s="33">
        <v>1</v>
      </c>
      <c r="D605" s="18">
        <v>2</v>
      </c>
      <c r="E605" s="34">
        <v>13</v>
      </c>
      <c r="G605" s="99">
        <v>550</v>
      </c>
      <c r="H605" s="99">
        <v>13.816638612189371</v>
      </c>
      <c r="I605" s="106">
        <v>-2.8166386121893705</v>
      </c>
      <c r="J605" s="125">
        <v>-1.635476494466263</v>
      </c>
      <c r="K605" s="31"/>
      <c r="L605" s="106">
        <v>37.380952380952387</v>
      </c>
      <c r="M605" s="125">
        <v>13</v>
      </c>
      <c r="N605" s="31"/>
      <c r="O605" s="31"/>
    </row>
    <row r="606" spans="2:15" x14ac:dyDescent="0.25">
      <c r="B606" s="18">
        <v>3</v>
      </c>
      <c r="C606" s="33">
        <v>3</v>
      </c>
      <c r="D606" s="18">
        <v>3</v>
      </c>
      <c r="E606" s="34">
        <v>17</v>
      </c>
      <c r="G606" s="99">
        <v>551</v>
      </c>
      <c r="H606" s="99">
        <v>11.797882281128695</v>
      </c>
      <c r="I606" s="106">
        <v>2.202117718871305</v>
      </c>
      <c r="J606" s="125">
        <v>1.2786559666105812</v>
      </c>
      <c r="K606" s="31"/>
      <c r="L606" s="106">
        <v>37.448979591836739</v>
      </c>
      <c r="M606" s="125">
        <v>13</v>
      </c>
      <c r="N606" s="31"/>
      <c r="O606" s="31"/>
    </row>
    <row r="607" spans="2:15" x14ac:dyDescent="0.25">
      <c r="B607" s="18">
        <v>3</v>
      </c>
      <c r="C607" s="33">
        <v>2</v>
      </c>
      <c r="D607" s="18">
        <v>1</v>
      </c>
      <c r="E607" s="34">
        <v>13</v>
      </c>
      <c r="G607" s="99">
        <v>552</v>
      </c>
      <c r="H607" s="99">
        <v>15.629194011041996</v>
      </c>
      <c r="I607" s="106">
        <v>-0.62919401104199579</v>
      </c>
      <c r="J607" s="125">
        <v>-0.36534044909590474</v>
      </c>
      <c r="K607" s="31"/>
      <c r="L607" s="106">
        <v>37.517006802721092</v>
      </c>
      <c r="M607" s="125">
        <v>13</v>
      </c>
      <c r="N607" s="31"/>
      <c r="O607" s="31"/>
    </row>
    <row r="608" spans="2:15" x14ac:dyDescent="0.25">
      <c r="B608" s="18">
        <v>3</v>
      </c>
      <c r="C608" s="33">
        <v>2</v>
      </c>
      <c r="D608" s="18">
        <v>2</v>
      </c>
      <c r="E608" s="34">
        <v>12</v>
      </c>
      <c r="G608" s="99">
        <v>553</v>
      </c>
      <c r="H608" s="99">
        <v>11.797882281128695</v>
      </c>
      <c r="I608" s="106">
        <v>-0.79788228112869497</v>
      </c>
      <c r="J608" s="125">
        <v>-0.46328901069874634</v>
      </c>
      <c r="K608" s="31"/>
      <c r="L608" s="106">
        <v>37.585034013605444</v>
      </c>
      <c r="M608" s="125">
        <v>13</v>
      </c>
      <c r="N608" s="31"/>
      <c r="O608" s="31"/>
    </row>
    <row r="609" spans="2:15" x14ac:dyDescent="0.25">
      <c r="B609" s="18">
        <v>3</v>
      </c>
      <c r="C609" s="33">
        <v>3</v>
      </c>
      <c r="D609" s="18">
        <v>2</v>
      </c>
      <c r="E609" s="34">
        <v>14</v>
      </c>
      <c r="G609" s="99">
        <v>554</v>
      </c>
      <c r="H609" s="99">
        <v>21.208649584397403</v>
      </c>
      <c r="I609" s="106">
        <v>-1.2086495843974028</v>
      </c>
      <c r="J609" s="125">
        <v>-0.70180035762268733</v>
      </c>
      <c r="K609" s="31"/>
      <c r="L609" s="106">
        <v>37.653061224489797</v>
      </c>
      <c r="M609" s="125">
        <v>13</v>
      </c>
      <c r="N609" s="31"/>
      <c r="O609" s="31"/>
    </row>
    <row r="610" spans="2:15" x14ac:dyDescent="0.25">
      <c r="B610" s="18">
        <v>4</v>
      </c>
      <c r="C610" s="33">
        <v>4</v>
      </c>
      <c r="D610" s="18">
        <v>4</v>
      </c>
      <c r="E610" s="34">
        <v>24</v>
      </c>
      <c r="G610" s="99">
        <v>555</v>
      </c>
      <c r="H610" s="99">
        <v>16.0415958754581</v>
      </c>
      <c r="I610" s="106">
        <v>2.9584041245419002</v>
      </c>
      <c r="J610" s="125">
        <v>1.7177924018656539</v>
      </c>
      <c r="K610" s="31"/>
      <c r="L610" s="106">
        <v>37.721088435374149</v>
      </c>
      <c r="M610" s="125">
        <v>13</v>
      </c>
      <c r="N610" s="31"/>
      <c r="O610" s="31"/>
    </row>
    <row r="611" spans="2:15" x14ac:dyDescent="0.25">
      <c r="B611" s="18">
        <v>3</v>
      </c>
      <c r="C611" s="33">
        <v>3</v>
      </c>
      <c r="D611" s="18">
        <v>2</v>
      </c>
      <c r="E611" s="34">
        <v>14</v>
      </c>
      <c r="G611" s="99">
        <v>556</v>
      </c>
      <c r="H611" s="99">
        <v>12.910360912763059</v>
      </c>
      <c r="I611" s="106">
        <v>1.0896390872369413</v>
      </c>
      <c r="J611" s="125">
        <v>0.6326971116974367</v>
      </c>
      <c r="K611" s="31"/>
      <c r="L611" s="106">
        <v>37.789115646258509</v>
      </c>
      <c r="M611" s="125">
        <v>13</v>
      </c>
      <c r="N611" s="31"/>
      <c r="O611" s="31"/>
    </row>
    <row r="612" spans="2:15" x14ac:dyDescent="0.25">
      <c r="B612" s="18">
        <v>3</v>
      </c>
      <c r="C612" s="33">
        <v>2</v>
      </c>
      <c r="D612" s="18">
        <v>1</v>
      </c>
      <c r="E612" s="34">
        <v>13</v>
      </c>
      <c r="G612" s="99">
        <v>557</v>
      </c>
      <c r="H612" s="99">
        <v>16.947873574884412</v>
      </c>
      <c r="I612" s="106">
        <v>5.2126425115588404E-2</v>
      </c>
      <c r="J612" s="125">
        <v>3.0267121471730003E-2</v>
      </c>
      <c r="K612" s="31"/>
      <c r="L612" s="106">
        <v>37.857142857142861</v>
      </c>
      <c r="M612" s="125">
        <v>13</v>
      </c>
      <c r="N612" s="31"/>
      <c r="O612" s="31"/>
    </row>
    <row r="613" spans="2:15" x14ac:dyDescent="0.25">
      <c r="B613" s="18">
        <v>3</v>
      </c>
      <c r="C613" s="33">
        <v>2</v>
      </c>
      <c r="D613" s="18">
        <v>2</v>
      </c>
      <c r="E613" s="34">
        <v>15</v>
      </c>
      <c r="G613" s="99">
        <v>558</v>
      </c>
      <c r="H613" s="99">
        <v>11.797882281128695</v>
      </c>
      <c r="I613" s="106">
        <v>-0.79788228112869497</v>
      </c>
      <c r="J613" s="125">
        <v>-0.46328901069874634</v>
      </c>
      <c r="K613" s="31"/>
      <c r="L613" s="106">
        <v>37.925170068027214</v>
      </c>
      <c r="M613" s="125">
        <v>13</v>
      </c>
      <c r="N613" s="31"/>
      <c r="O613" s="31"/>
    </row>
    <row r="614" spans="2:15" x14ac:dyDescent="0.25">
      <c r="B614" s="18">
        <v>3</v>
      </c>
      <c r="C614" s="33">
        <v>4</v>
      </c>
      <c r="D614" s="18">
        <v>2</v>
      </c>
      <c r="E614" s="34">
        <v>16</v>
      </c>
      <c r="G614" s="99">
        <v>559</v>
      </c>
      <c r="H614" s="99">
        <v>16.947873574884412</v>
      </c>
      <c r="I614" s="106">
        <v>-1.9478735748844116</v>
      </c>
      <c r="J614" s="125">
        <v>-1.1310295300678217</v>
      </c>
      <c r="K614" s="31"/>
      <c r="L614" s="106">
        <v>37.993197278911566</v>
      </c>
      <c r="M614" s="125">
        <v>13</v>
      </c>
      <c r="N614" s="31"/>
      <c r="O614" s="31"/>
    </row>
    <row r="615" spans="2:15" x14ac:dyDescent="0.25">
      <c r="B615" s="18">
        <v>3</v>
      </c>
      <c r="C615" s="33">
        <v>4</v>
      </c>
      <c r="D615" s="18">
        <v>3</v>
      </c>
      <c r="E615" s="34">
        <v>18</v>
      </c>
      <c r="G615" s="99">
        <v>560</v>
      </c>
      <c r="H615" s="99">
        <v>14.022839544397424</v>
      </c>
      <c r="I615" s="106">
        <v>-1.0228395443974243</v>
      </c>
      <c r="J615" s="125">
        <v>-0.59391006898548471</v>
      </c>
      <c r="K615" s="31"/>
      <c r="L615" s="106">
        <v>38.061224489795919</v>
      </c>
      <c r="M615" s="125">
        <v>13</v>
      </c>
      <c r="N615" s="31"/>
      <c r="O615" s="31"/>
    </row>
    <row r="616" spans="2:15" x14ac:dyDescent="0.25">
      <c r="B616" s="18">
        <v>3</v>
      </c>
      <c r="C616" s="33">
        <v>4</v>
      </c>
      <c r="D616" s="18">
        <v>3</v>
      </c>
      <c r="E616" s="34">
        <v>16</v>
      </c>
      <c r="G616" s="99">
        <v>561</v>
      </c>
      <c r="H616" s="99">
        <v>11.797882281128695</v>
      </c>
      <c r="I616" s="106">
        <v>2.202117718871305</v>
      </c>
      <c r="J616" s="125">
        <v>1.2786559666105812</v>
      </c>
      <c r="K616" s="31"/>
      <c r="L616" s="106">
        <v>38.129251700680278</v>
      </c>
      <c r="M616" s="125">
        <v>13</v>
      </c>
      <c r="N616" s="31"/>
      <c r="O616" s="31"/>
    </row>
    <row r="617" spans="2:15" x14ac:dyDescent="0.25">
      <c r="B617" s="18">
        <v>4</v>
      </c>
      <c r="C617" s="33">
        <v>3</v>
      </c>
      <c r="D617" s="18">
        <v>3</v>
      </c>
      <c r="E617" s="34">
        <v>24</v>
      </c>
      <c r="G617" s="99">
        <v>562</v>
      </c>
      <c r="H617" s="99">
        <v>12.704159980555007</v>
      </c>
      <c r="I617" s="106">
        <v>-1.7041599805550067</v>
      </c>
      <c r="J617" s="125">
        <v>-0.98951763955311844</v>
      </c>
      <c r="K617" s="31"/>
      <c r="L617" s="106">
        <v>38.197278911564631</v>
      </c>
      <c r="M617" s="125">
        <v>13</v>
      </c>
      <c r="N617" s="31"/>
      <c r="O617" s="31"/>
    </row>
    <row r="618" spans="2:15" x14ac:dyDescent="0.25">
      <c r="B618" s="18">
        <v>3</v>
      </c>
      <c r="C618" s="33">
        <v>4</v>
      </c>
      <c r="D618" s="18">
        <v>2</v>
      </c>
      <c r="E618" s="34">
        <v>16</v>
      </c>
      <c r="G618" s="99">
        <v>563</v>
      </c>
      <c r="H618" s="99">
        <v>15.135318176031788</v>
      </c>
      <c r="I618" s="106">
        <v>-2.1353181760317881</v>
      </c>
      <c r="J618" s="125">
        <v>-1.2398689238986293</v>
      </c>
      <c r="K618" s="31"/>
      <c r="L618" s="106">
        <v>38.265306122448983</v>
      </c>
      <c r="M618" s="125">
        <v>13</v>
      </c>
      <c r="N618" s="31"/>
      <c r="O618" s="31"/>
    </row>
    <row r="619" spans="2:15" x14ac:dyDescent="0.25">
      <c r="B619" s="18">
        <v>4</v>
      </c>
      <c r="C619" s="33">
        <v>3</v>
      </c>
      <c r="D619" s="18">
        <v>3</v>
      </c>
      <c r="E619" s="34">
        <v>21</v>
      </c>
      <c r="G619" s="99">
        <v>564</v>
      </c>
      <c r="H619" s="99">
        <v>22.114927283823715</v>
      </c>
      <c r="I619" s="106">
        <v>0.88507271617628547</v>
      </c>
      <c r="J619" s="125">
        <v>0.51391599083226813</v>
      </c>
      <c r="K619" s="31"/>
      <c r="L619" s="106">
        <v>38.333333333333336</v>
      </c>
      <c r="M619" s="125">
        <v>13</v>
      </c>
      <c r="N619" s="31"/>
      <c r="O619" s="31"/>
    </row>
    <row r="620" spans="2:15" x14ac:dyDescent="0.25">
      <c r="B620" s="18">
        <v>4</v>
      </c>
      <c r="C620" s="33">
        <v>3</v>
      </c>
      <c r="D620" s="18">
        <v>3</v>
      </c>
      <c r="E620" s="34">
        <v>20</v>
      </c>
      <c r="G620" s="99">
        <v>565</v>
      </c>
      <c r="H620" s="99">
        <v>14.022839544397424</v>
      </c>
      <c r="I620" s="106">
        <v>-1.0228395443974243</v>
      </c>
      <c r="J620" s="125">
        <v>-0.59391006898548471</v>
      </c>
      <c r="K620" s="31"/>
      <c r="L620" s="106">
        <v>38.401360544217688</v>
      </c>
      <c r="M620" s="125">
        <v>13</v>
      </c>
      <c r="N620" s="31"/>
      <c r="O620" s="31"/>
    </row>
    <row r="621" spans="2:15" x14ac:dyDescent="0.25">
      <c r="B621" s="18">
        <v>3</v>
      </c>
      <c r="C621" s="33">
        <v>4</v>
      </c>
      <c r="D621" s="18">
        <v>3</v>
      </c>
      <c r="E621" s="34">
        <v>19</v>
      </c>
      <c r="G621" s="99">
        <v>566</v>
      </c>
      <c r="H621" s="99">
        <v>15.83539494325005</v>
      </c>
      <c r="I621" s="106">
        <v>2.1646050567499504</v>
      </c>
      <c r="J621" s="125">
        <v>1.2568743021546493</v>
      </c>
      <c r="K621" s="31"/>
      <c r="L621" s="106">
        <v>38.469387755102041</v>
      </c>
      <c r="M621" s="125">
        <v>13</v>
      </c>
      <c r="N621" s="31"/>
      <c r="O621" s="31"/>
    </row>
    <row r="622" spans="2:15" x14ac:dyDescent="0.25">
      <c r="B622" s="18">
        <v>3</v>
      </c>
      <c r="C622" s="33">
        <v>3</v>
      </c>
      <c r="D622" s="18">
        <v>2</v>
      </c>
      <c r="E622" s="34">
        <v>14</v>
      </c>
      <c r="G622" s="99">
        <v>567</v>
      </c>
      <c r="H622" s="99">
        <v>15.629194011041996</v>
      </c>
      <c r="I622" s="130">
        <v>-3.6291940110419958</v>
      </c>
      <c r="J622" s="126">
        <v>-2.1072854264052321</v>
      </c>
      <c r="K622" s="31"/>
      <c r="L622" s="106">
        <v>38.5374149659864</v>
      </c>
      <c r="M622" s="125">
        <v>13</v>
      </c>
      <c r="N622" s="31"/>
      <c r="O622" s="31"/>
    </row>
    <row r="623" spans="2:15" x14ac:dyDescent="0.25">
      <c r="B623" s="18">
        <v>3</v>
      </c>
      <c r="C623" s="33">
        <v>1</v>
      </c>
      <c r="D623" s="18">
        <v>1</v>
      </c>
      <c r="E623" s="34">
        <v>11</v>
      </c>
      <c r="G623" s="99">
        <v>568</v>
      </c>
      <c r="H623" s="99">
        <v>22.114927283823715</v>
      </c>
      <c r="I623" s="106">
        <v>-0.11492728382371453</v>
      </c>
      <c r="J623" s="125">
        <v>-6.6732334937507687E-2</v>
      </c>
      <c r="K623" s="31"/>
      <c r="L623" s="106">
        <v>38.605442176870753</v>
      </c>
      <c r="M623" s="125">
        <v>13</v>
      </c>
      <c r="N623" s="31"/>
      <c r="O623" s="31"/>
    </row>
    <row r="624" spans="2:15" x14ac:dyDescent="0.25">
      <c r="B624" s="18">
        <v>3</v>
      </c>
      <c r="C624" s="33">
        <v>3</v>
      </c>
      <c r="D624" s="18">
        <v>1</v>
      </c>
      <c r="E624" s="34">
        <v>14</v>
      </c>
      <c r="G624" s="99">
        <v>569</v>
      </c>
      <c r="H624" s="99">
        <v>11.797882281128695</v>
      </c>
      <c r="I624" s="106">
        <v>1.202117718871305</v>
      </c>
      <c r="J624" s="125">
        <v>0.69800764084080535</v>
      </c>
      <c r="K624" s="31"/>
      <c r="L624" s="106">
        <v>38.673469387755105</v>
      </c>
      <c r="M624" s="125">
        <v>13</v>
      </c>
      <c r="N624" s="31"/>
      <c r="O624" s="31"/>
    </row>
    <row r="625" spans="2:15" x14ac:dyDescent="0.25">
      <c r="B625" s="18">
        <v>3</v>
      </c>
      <c r="C625" s="33">
        <v>2</v>
      </c>
      <c r="D625" s="18">
        <v>2</v>
      </c>
      <c r="E625" s="34">
        <v>12</v>
      </c>
      <c r="G625" s="99">
        <v>570</v>
      </c>
      <c r="H625" s="99">
        <v>13.816638612189371</v>
      </c>
      <c r="I625" s="106">
        <v>1.1833613878106295</v>
      </c>
      <c r="J625" s="125">
        <v>0.68711680861284041</v>
      </c>
      <c r="K625" s="31"/>
      <c r="L625" s="106">
        <v>38.741496598639458</v>
      </c>
      <c r="M625" s="125">
        <v>13</v>
      </c>
      <c r="N625" s="31"/>
      <c r="O625" s="31"/>
    </row>
    <row r="626" spans="2:15" x14ac:dyDescent="0.25">
      <c r="B626" s="18">
        <v>3</v>
      </c>
      <c r="C626" s="33">
        <v>1</v>
      </c>
      <c r="D626" s="18">
        <v>1</v>
      </c>
      <c r="E626" s="34">
        <v>13</v>
      </c>
      <c r="G626" s="99">
        <v>571</v>
      </c>
      <c r="H626" s="99">
        <v>16.947873574884412</v>
      </c>
      <c r="I626" s="106">
        <v>1.0521264251155884</v>
      </c>
      <c r="J626" s="125">
        <v>0.61091544724150582</v>
      </c>
      <c r="K626" s="31"/>
      <c r="L626" s="106">
        <v>38.80952380952381</v>
      </c>
      <c r="M626" s="125">
        <v>13</v>
      </c>
      <c r="N626" s="31"/>
      <c r="O626" s="31"/>
    </row>
    <row r="627" spans="2:15" x14ac:dyDescent="0.25">
      <c r="B627" s="18">
        <v>4</v>
      </c>
      <c r="C627" s="33">
        <v>4</v>
      </c>
      <c r="D627" s="18">
        <v>4</v>
      </c>
      <c r="E627" s="34">
        <v>22</v>
      </c>
      <c r="G627" s="99">
        <v>572</v>
      </c>
      <c r="H627" s="99">
        <v>15.135318176031788</v>
      </c>
      <c r="I627" s="106">
        <v>-1.1353181760317881</v>
      </c>
      <c r="J627" s="125">
        <v>-0.65922059812885347</v>
      </c>
      <c r="K627" s="31"/>
      <c r="L627" s="106">
        <v>38.877551020408163</v>
      </c>
      <c r="M627" s="125">
        <v>13</v>
      </c>
      <c r="N627" s="31"/>
      <c r="O627" s="31"/>
    </row>
    <row r="628" spans="2:15" x14ac:dyDescent="0.25">
      <c r="B628" s="18">
        <v>3</v>
      </c>
      <c r="C628" s="33">
        <v>1</v>
      </c>
      <c r="D628" s="18">
        <v>2</v>
      </c>
      <c r="E628" s="34">
        <v>11</v>
      </c>
      <c r="G628" s="99">
        <v>573</v>
      </c>
      <c r="H628" s="99">
        <v>11.797882281128695</v>
      </c>
      <c r="I628" s="106">
        <v>0.20211771887130503</v>
      </c>
      <c r="J628" s="125">
        <v>0.11735931507102949</v>
      </c>
      <c r="K628" s="31"/>
      <c r="L628" s="106">
        <v>38.945578231292522</v>
      </c>
      <c r="M628" s="125">
        <v>13</v>
      </c>
      <c r="N628" s="31"/>
      <c r="O628" s="31"/>
    </row>
    <row r="629" spans="2:15" x14ac:dyDescent="0.25">
      <c r="B629" s="18">
        <v>3</v>
      </c>
      <c r="C629" s="33">
        <v>4</v>
      </c>
      <c r="D629" s="18">
        <v>1</v>
      </c>
      <c r="E629" s="34">
        <v>14</v>
      </c>
      <c r="G629" s="99">
        <v>574</v>
      </c>
      <c r="H629" s="99">
        <v>14.929117243823736</v>
      </c>
      <c r="I629" s="106">
        <v>2.0708827561762639</v>
      </c>
      <c r="J629" s="125">
        <v>1.2024546052392466</v>
      </c>
      <c r="K629" s="31"/>
      <c r="L629" s="106">
        <v>39.013605442176875</v>
      </c>
      <c r="M629" s="125">
        <v>13</v>
      </c>
      <c r="N629" s="31"/>
      <c r="O629" s="31"/>
    </row>
    <row r="630" spans="2:15" x14ac:dyDescent="0.25">
      <c r="B630" s="18">
        <v>3</v>
      </c>
      <c r="C630" s="33">
        <v>1</v>
      </c>
      <c r="D630" s="18">
        <v>1</v>
      </c>
      <c r="E630" s="34">
        <v>11</v>
      </c>
      <c r="G630" s="99">
        <v>575</v>
      </c>
      <c r="H630" s="99">
        <v>17.854151274310727</v>
      </c>
      <c r="I630" s="106">
        <v>-1.8541512743107269</v>
      </c>
      <c r="J630" s="125">
        <v>-1.0766098331524201</v>
      </c>
      <c r="K630" s="31"/>
      <c r="L630" s="106">
        <v>39.081632653061227</v>
      </c>
      <c r="M630" s="125">
        <v>13</v>
      </c>
      <c r="N630" s="31"/>
      <c r="O630" s="31"/>
    </row>
    <row r="631" spans="2:15" x14ac:dyDescent="0.25">
      <c r="B631" s="18">
        <v>3</v>
      </c>
      <c r="C631" s="33">
        <v>1</v>
      </c>
      <c r="D631" s="18">
        <v>2</v>
      </c>
      <c r="E631" s="34">
        <v>12</v>
      </c>
      <c r="G631" s="99">
        <v>576</v>
      </c>
      <c r="H631" s="99">
        <v>11.797882281128695</v>
      </c>
      <c r="I631" s="106">
        <v>-0.79788228112869497</v>
      </c>
      <c r="J631" s="125">
        <v>-0.46328901069874634</v>
      </c>
      <c r="K631" s="31"/>
      <c r="L631" s="106">
        <v>39.14965986394558</v>
      </c>
      <c r="M631" s="125">
        <v>13</v>
      </c>
      <c r="N631" s="31"/>
      <c r="O631" s="31"/>
    </row>
    <row r="632" spans="2:15" x14ac:dyDescent="0.25">
      <c r="B632" s="18">
        <v>3</v>
      </c>
      <c r="C632" s="33">
        <v>4</v>
      </c>
      <c r="D632" s="18">
        <v>2</v>
      </c>
      <c r="E632" s="34">
        <v>18</v>
      </c>
      <c r="G632" s="99">
        <v>577</v>
      </c>
      <c r="H632" s="99">
        <v>16.947873574884412</v>
      </c>
      <c r="I632" s="106">
        <v>2.0521264251155884</v>
      </c>
      <c r="J632" s="125">
        <v>1.1915637730112818</v>
      </c>
      <c r="K632" s="31"/>
      <c r="L632" s="106">
        <v>39.217687074829932</v>
      </c>
      <c r="M632" s="125">
        <v>13</v>
      </c>
      <c r="N632" s="31"/>
      <c r="O632" s="31"/>
    </row>
    <row r="633" spans="2:15" x14ac:dyDescent="0.25">
      <c r="B633" s="18">
        <v>3</v>
      </c>
      <c r="C633" s="33">
        <v>1</v>
      </c>
      <c r="D633" s="18">
        <v>2</v>
      </c>
      <c r="E633" s="34">
        <v>12</v>
      </c>
      <c r="G633" s="99">
        <v>578</v>
      </c>
      <c r="H633" s="99">
        <v>11.797882281128695</v>
      </c>
      <c r="I633" s="106">
        <v>1.202117718871305</v>
      </c>
      <c r="J633" s="125">
        <v>0.69800764084080535</v>
      </c>
      <c r="K633" s="31"/>
      <c r="L633" s="106">
        <v>39.285714285714292</v>
      </c>
      <c r="M633" s="125">
        <v>13</v>
      </c>
      <c r="N633" s="31"/>
      <c r="O633" s="31"/>
    </row>
    <row r="634" spans="2:15" x14ac:dyDescent="0.25">
      <c r="B634" s="18">
        <v>3</v>
      </c>
      <c r="C634" s="33">
        <v>1</v>
      </c>
      <c r="D634" s="18">
        <v>4</v>
      </c>
      <c r="E634" s="34">
        <v>12</v>
      </c>
      <c r="G634" s="99">
        <v>579</v>
      </c>
      <c r="H634" s="99">
        <v>14.516715379407632</v>
      </c>
      <c r="I634" s="106">
        <v>-2.516715379407632</v>
      </c>
      <c r="J634" s="125">
        <v>-1.4613265714920878</v>
      </c>
      <c r="K634" s="31"/>
      <c r="L634" s="106">
        <v>39.353741496598644</v>
      </c>
      <c r="M634" s="125">
        <v>13</v>
      </c>
      <c r="N634" s="31"/>
      <c r="O634" s="31"/>
    </row>
    <row r="635" spans="2:15" x14ac:dyDescent="0.25">
      <c r="B635" s="18">
        <v>4</v>
      </c>
      <c r="C635" s="33">
        <v>4</v>
      </c>
      <c r="D635" s="18">
        <v>2</v>
      </c>
      <c r="E635" s="34">
        <v>22</v>
      </c>
      <c r="G635" s="99">
        <v>580</v>
      </c>
      <c r="H635" s="99">
        <v>12.704159980555007</v>
      </c>
      <c r="I635" s="106">
        <v>-1.7041599805550067</v>
      </c>
      <c r="J635" s="125">
        <v>-0.98951763955311844</v>
      </c>
      <c r="K635" s="31"/>
      <c r="L635" s="106">
        <v>39.421768707482997</v>
      </c>
      <c r="M635" s="125">
        <v>13</v>
      </c>
      <c r="N635" s="31"/>
      <c r="O635" s="31"/>
    </row>
    <row r="636" spans="2:15" x14ac:dyDescent="0.25">
      <c r="B636" s="18">
        <v>3</v>
      </c>
      <c r="C636" s="33">
        <v>3</v>
      </c>
      <c r="D636" s="18">
        <v>2</v>
      </c>
      <c r="E636" s="34">
        <v>19</v>
      </c>
      <c r="G636" s="99">
        <v>581</v>
      </c>
      <c r="H636" s="99">
        <v>16.947873574884412</v>
      </c>
      <c r="I636" s="106">
        <v>-0.9478735748844116</v>
      </c>
      <c r="J636" s="125">
        <v>-0.55038120429804582</v>
      </c>
      <c r="K636" s="31"/>
      <c r="L636" s="106">
        <v>39.489795918367349</v>
      </c>
      <c r="M636" s="125">
        <v>13</v>
      </c>
      <c r="N636" s="31"/>
      <c r="O636" s="31"/>
    </row>
    <row r="637" spans="2:15" x14ac:dyDescent="0.25">
      <c r="B637" s="18">
        <v>3</v>
      </c>
      <c r="C637" s="33">
        <v>1</v>
      </c>
      <c r="D637" s="18">
        <v>2</v>
      </c>
      <c r="E637" s="34">
        <v>13</v>
      </c>
      <c r="G637" s="99">
        <v>582</v>
      </c>
      <c r="H637" s="99">
        <v>21.908726351615663</v>
      </c>
      <c r="I637" s="106">
        <v>-0.90872635161566251</v>
      </c>
      <c r="J637" s="125">
        <v>-0.52765043464851114</v>
      </c>
      <c r="K637" s="31"/>
      <c r="L637" s="106">
        <v>39.557823129251702</v>
      </c>
      <c r="M637" s="125">
        <v>13</v>
      </c>
      <c r="N637" s="31"/>
      <c r="O637" s="31"/>
    </row>
    <row r="638" spans="2:15" x14ac:dyDescent="0.25">
      <c r="B638" s="18">
        <v>4</v>
      </c>
      <c r="C638" s="33">
        <v>4</v>
      </c>
      <c r="D638" s="18">
        <v>2</v>
      </c>
      <c r="E638" s="34">
        <v>22</v>
      </c>
      <c r="G638" s="99">
        <v>583</v>
      </c>
      <c r="H638" s="99">
        <v>23.021204983250026</v>
      </c>
      <c r="I638" s="106">
        <v>0.97879501674997371</v>
      </c>
      <c r="J638" s="125">
        <v>0.56833568774767196</v>
      </c>
      <c r="K638" s="31"/>
      <c r="L638" s="106">
        <v>39.625850340136054</v>
      </c>
      <c r="M638" s="125">
        <v>13</v>
      </c>
      <c r="N638" s="31"/>
      <c r="O638" s="31"/>
    </row>
    <row r="639" spans="2:15" x14ac:dyDescent="0.25">
      <c r="B639" s="18">
        <v>4</v>
      </c>
      <c r="C639" s="33">
        <v>4</v>
      </c>
      <c r="D639" s="18">
        <v>4</v>
      </c>
      <c r="E639" s="34">
        <v>24</v>
      </c>
      <c r="G639" s="99">
        <v>584</v>
      </c>
      <c r="H639" s="99">
        <v>15.83539494325005</v>
      </c>
      <c r="I639" s="106">
        <v>1.1646050567499504</v>
      </c>
      <c r="J639" s="125">
        <v>0.67622597638487347</v>
      </c>
      <c r="K639" s="31"/>
      <c r="L639" s="106">
        <v>39.693877551020414</v>
      </c>
      <c r="M639" s="125">
        <v>13</v>
      </c>
      <c r="N639" s="31"/>
      <c r="O639" s="31"/>
    </row>
    <row r="640" spans="2:15" x14ac:dyDescent="0.25">
      <c r="B640" s="18">
        <v>3</v>
      </c>
      <c r="C640" s="33">
        <v>4</v>
      </c>
      <c r="D640" s="18">
        <v>2</v>
      </c>
      <c r="E640" s="34">
        <v>14</v>
      </c>
      <c r="G640" s="99">
        <v>585</v>
      </c>
      <c r="H640" s="99">
        <v>13.61043767998132</v>
      </c>
      <c r="I640" s="106">
        <v>-0.61043767998132026</v>
      </c>
      <c r="J640" s="125">
        <v>-0.35444961686793985</v>
      </c>
      <c r="K640" s="31"/>
      <c r="L640" s="106">
        <v>39.761904761904766</v>
      </c>
      <c r="M640" s="125">
        <v>13</v>
      </c>
      <c r="N640" s="31"/>
      <c r="O640" s="31"/>
    </row>
    <row r="641" spans="2:15" x14ac:dyDescent="0.25">
      <c r="B641" s="18">
        <v>4</v>
      </c>
      <c r="C641" s="33">
        <v>4</v>
      </c>
      <c r="D641" s="18">
        <v>2</v>
      </c>
      <c r="E641" s="34">
        <v>21</v>
      </c>
      <c r="G641" s="99">
        <v>586</v>
      </c>
      <c r="H641" s="99">
        <v>23.021204983250026</v>
      </c>
      <c r="I641" s="106">
        <v>-2.0212049832500263</v>
      </c>
      <c r="J641" s="125">
        <v>-1.1736092895616557</v>
      </c>
      <c r="K641" s="31"/>
      <c r="L641" s="106">
        <v>39.829931972789119</v>
      </c>
      <c r="M641" s="125">
        <v>13</v>
      </c>
      <c r="N641" s="31"/>
      <c r="O641" s="31"/>
    </row>
    <row r="642" spans="2:15" x14ac:dyDescent="0.25">
      <c r="B642" s="18">
        <v>3</v>
      </c>
      <c r="C642" s="33">
        <v>3</v>
      </c>
      <c r="D642" s="18">
        <v>3</v>
      </c>
      <c r="E642" s="34">
        <v>18</v>
      </c>
      <c r="G642" s="99">
        <v>587</v>
      </c>
      <c r="H642" s="99">
        <v>13.816638612189371</v>
      </c>
      <c r="I642" s="106">
        <v>-2.8166386121893705</v>
      </c>
      <c r="J642" s="125">
        <v>-1.635476494466263</v>
      </c>
      <c r="K642" s="31"/>
      <c r="L642" s="106">
        <v>39.897959183673471</v>
      </c>
      <c r="M642" s="125">
        <v>13</v>
      </c>
      <c r="N642" s="31"/>
      <c r="O642" s="31"/>
    </row>
    <row r="643" spans="2:15" x14ac:dyDescent="0.25">
      <c r="B643" s="18">
        <v>4</v>
      </c>
      <c r="C643" s="33">
        <v>3</v>
      </c>
      <c r="D643" s="18">
        <v>2</v>
      </c>
      <c r="E643" s="34">
        <v>20</v>
      </c>
      <c r="G643" s="99">
        <v>588</v>
      </c>
      <c r="H643" s="99">
        <v>21.002448652189351</v>
      </c>
      <c r="I643" s="106">
        <v>-1.0024486521893508</v>
      </c>
      <c r="J643" s="125">
        <v>-0.58207013156391485</v>
      </c>
      <c r="K643" s="31"/>
      <c r="L643" s="106">
        <v>39.965986394557824</v>
      </c>
      <c r="M643" s="125">
        <v>13</v>
      </c>
      <c r="N643" s="31"/>
      <c r="O643" s="31"/>
    </row>
    <row r="644" spans="2:15" x14ac:dyDescent="0.25">
      <c r="B644" s="18">
        <v>3</v>
      </c>
      <c r="C644" s="33">
        <v>2</v>
      </c>
      <c r="D644" s="18">
        <v>3</v>
      </c>
      <c r="E644" s="34">
        <v>19</v>
      </c>
      <c r="G644" s="99">
        <v>589</v>
      </c>
      <c r="H644" s="99">
        <v>15.83539494325005</v>
      </c>
      <c r="I644" s="106">
        <v>0.16460505674995041</v>
      </c>
      <c r="J644" s="125">
        <v>9.5577650615097653E-2</v>
      </c>
      <c r="K644" s="31"/>
      <c r="L644" s="106">
        <v>40.034013605442183</v>
      </c>
      <c r="M644" s="125">
        <v>13</v>
      </c>
      <c r="N644" s="31"/>
      <c r="O644" s="31"/>
    </row>
    <row r="645" spans="2:15" x14ac:dyDescent="0.25">
      <c r="B645" s="18">
        <v>3</v>
      </c>
      <c r="C645" s="33">
        <v>1</v>
      </c>
      <c r="D645" s="18">
        <v>1</v>
      </c>
      <c r="E645" s="34">
        <v>12</v>
      </c>
      <c r="G645" s="99">
        <v>590</v>
      </c>
      <c r="H645" s="99">
        <v>12.704159980555007</v>
      </c>
      <c r="I645" s="106">
        <v>-1.7041599805550067</v>
      </c>
      <c r="J645" s="125">
        <v>-0.98951763955311844</v>
      </c>
      <c r="K645" s="31"/>
      <c r="L645" s="106">
        <v>40.102040816326536</v>
      </c>
      <c r="M645" s="125">
        <v>13</v>
      </c>
      <c r="N645" s="31"/>
      <c r="O645" s="31"/>
    </row>
    <row r="646" spans="2:15" x14ac:dyDescent="0.25">
      <c r="B646" s="18">
        <v>3</v>
      </c>
      <c r="C646" s="33">
        <v>1</v>
      </c>
      <c r="D646" s="18">
        <v>2</v>
      </c>
      <c r="E646" s="34">
        <v>12</v>
      </c>
      <c r="G646" s="99">
        <v>591</v>
      </c>
      <c r="H646" s="99">
        <v>12.704159980555007</v>
      </c>
      <c r="I646" s="106">
        <v>-1.7041599805550067</v>
      </c>
      <c r="J646" s="125">
        <v>-0.98951763955311844</v>
      </c>
      <c r="K646" s="31"/>
      <c r="L646" s="106">
        <v>40.170068027210888</v>
      </c>
      <c r="M646" s="125">
        <v>13</v>
      </c>
      <c r="N646" s="31"/>
      <c r="O646" s="31"/>
    </row>
    <row r="647" spans="2:15" x14ac:dyDescent="0.25">
      <c r="B647" s="18">
        <v>3</v>
      </c>
      <c r="C647" s="33">
        <v>4</v>
      </c>
      <c r="D647" s="18">
        <v>3</v>
      </c>
      <c r="E647" s="34">
        <v>16</v>
      </c>
      <c r="G647" s="99">
        <v>592</v>
      </c>
      <c r="H647" s="99">
        <v>14.722916311615684</v>
      </c>
      <c r="I647" s="106">
        <v>0.27708368838431596</v>
      </c>
      <c r="J647" s="125">
        <v>0.16088817975846736</v>
      </c>
      <c r="K647" s="31"/>
      <c r="L647" s="106">
        <v>40.238095238095241</v>
      </c>
      <c r="M647" s="125">
        <v>13</v>
      </c>
      <c r="N647" s="31"/>
      <c r="O647" s="31"/>
    </row>
    <row r="648" spans="2:15" x14ac:dyDescent="0.25">
      <c r="B648" s="18">
        <v>3</v>
      </c>
      <c r="C648" s="33">
        <v>4</v>
      </c>
      <c r="D648" s="18">
        <v>2</v>
      </c>
      <c r="E648" s="34">
        <v>17</v>
      </c>
      <c r="G648" s="99">
        <v>593</v>
      </c>
      <c r="H648" s="99">
        <v>11.797882281128695</v>
      </c>
      <c r="I648" s="106">
        <v>-0.79788228112869497</v>
      </c>
      <c r="J648" s="125">
        <v>-0.46328901069874634</v>
      </c>
      <c r="K648" s="31"/>
      <c r="L648" s="106">
        <v>40.306122448979593</v>
      </c>
      <c r="M648" s="125">
        <v>13</v>
      </c>
      <c r="N648" s="31"/>
      <c r="O648" s="31"/>
    </row>
    <row r="649" spans="2:15" x14ac:dyDescent="0.25">
      <c r="B649" s="18">
        <v>3</v>
      </c>
      <c r="C649" s="33">
        <v>2</v>
      </c>
      <c r="D649" s="18">
        <v>1</v>
      </c>
      <c r="E649" s="34">
        <v>14</v>
      </c>
      <c r="G649" s="99">
        <v>594</v>
      </c>
      <c r="H649" s="99">
        <v>14.722916311615684</v>
      </c>
      <c r="I649" s="106">
        <v>0.27708368838431596</v>
      </c>
      <c r="J649" s="125">
        <v>0.16088817975846736</v>
      </c>
      <c r="K649" s="31"/>
      <c r="L649" s="106">
        <v>40.374149659863946</v>
      </c>
      <c r="M649" s="125">
        <v>13</v>
      </c>
      <c r="N649" s="31"/>
      <c r="O649" s="31"/>
    </row>
    <row r="650" spans="2:15" x14ac:dyDescent="0.25">
      <c r="B650" s="18">
        <v>3</v>
      </c>
      <c r="C650" s="33">
        <v>3</v>
      </c>
      <c r="D650" s="18">
        <v>2</v>
      </c>
      <c r="E650" s="34">
        <v>19</v>
      </c>
      <c r="G650" s="99">
        <v>595</v>
      </c>
      <c r="H650" s="99">
        <v>23.021204983250026</v>
      </c>
      <c r="I650" s="106">
        <v>0.97879501674997371</v>
      </c>
      <c r="J650" s="125">
        <v>0.56833568774767196</v>
      </c>
      <c r="K650" s="31"/>
      <c r="L650" s="106">
        <v>40.442176870748305</v>
      </c>
      <c r="M650" s="125">
        <v>13</v>
      </c>
      <c r="N650" s="31"/>
      <c r="O650" s="31"/>
    </row>
    <row r="651" spans="2:15" x14ac:dyDescent="0.25">
      <c r="B651" s="18">
        <v>3</v>
      </c>
      <c r="C651" s="33">
        <v>1</v>
      </c>
      <c r="D651" s="18">
        <v>1</v>
      </c>
      <c r="E651" s="34">
        <v>13</v>
      </c>
      <c r="G651" s="99">
        <v>596</v>
      </c>
      <c r="H651" s="99">
        <v>13.816638612189371</v>
      </c>
      <c r="I651" s="106">
        <v>-1.8166386121893705</v>
      </c>
      <c r="J651" s="125">
        <v>-1.0548281686964871</v>
      </c>
      <c r="K651" s="31"/>
      <c r="L651" s="106">
        <v>40.510204081632658</v>
      </c>
      <c r="M651" s="125">
        <v>13</v>
      </c>
      <c r="N651" s="31"/>
      <c r="O651" s="31"/>
    </row>
    <row r="652" spans="2:15" x14ac:dyDescent="0.25">
      <c r="B652" s="18">
        <v>3</v>
      </c>
      <c r="C652" s="33">
        <v>4</v>
      </c>
      <c r="D652" s="18">
        <v>3</v>
      </c>
      <c r="E652" s="34">
        <v>19</v>
      </c>
      <c r="G652" s="99">
        <v>597</v>
      </c>
      <c r="H652" s="99">
        <v>14.022839544397424</v>
      </c>
      <c r="I652" s="106">
        <v>-1.0228395443974243</v>
      </c>
      <c r="J652" s="125">
        <v>-0.59391006898548471</v>
      </c>
      <c r="K652" s="31"/>
      <c r="L652" s="106">
        <v>40.57823129251701</v>
      </c>
      <c r="M652" s="125">
        <v>13</v>
      </c>
      <c r="N652" s="31"/>
      <c r="O652" s="31"/>
    </row>
    <row r="653" spans="2:15" x14ac:dyDescent="0.25">
      <c r="B653" s="18">
        <v>3</v>
      </c>
      <c r="C653" s="33">
        <v>3</v>
      </c>
      <c r="D653" s="18">
        <v>2</v>
      </c>
      <c r="E653" s="34">
        <v>19</v>
      </c>
      <c r="G653" s="99">
        <v>598</v>
      </c>
      <c r="H653" s="99">
        <v>12.704159980555007</v>
      </c>
      <c r="I653" s="106">
        <v>0.29584001944499327</v>
      </c>
      <c r="J653" s="125">
        <v>0.17177901198643328</v>
      </c>
      <c r="K653" s="31"/>
      <c r="L653" s="106">
        <v>40.646258503401363</v>
      </c>
      <c r="M653" s="125">
        <v>13</v>
      </c>
      <c r="N653" s="31"/>
      <c r="O653" s="31"/>
    </row>
    <row r="654" spans="2:15" x14ac:dyDescent="0.25">
      <c r="B654" s="18">
        <v>3</v>
      </c>
      <c r="C654" s="33">
        <v>4</v>
      </c>
      <c r="D654" s="18">
        <v>1</v>
      </c>
      <c r="E654" s="34">
        <v>14</v>
      </c>
      <c r="G654" s="99">
        <v>599</v>
      </c>
      <c r="H654" s="99">
        <v>15.83539494325005</v>
      </c>
      <c r="I654" s="106">
        <v>1.1646050567499504</v>
      </c>
      <c r="J654" s="125">
        <v>0.67622597638487347</v>
      </c>
      <c r="K654" s="31"/>
      <c r="L654" s="106">
        <v>40.714285714285715</v>
      </c>
      <c r="M654" s="125">
        <v>13</v>
      </c>
      <c r="N654" s="31"/>
      <c r="O654" s="31"/>
    </row>
    <row r="655" spans="2:15" x14ac:dyDescent="0.25">
      <c r="B655" s="18">
        <v>3</v>
      </c>
      <c r="C655" s="33">
        <v>2</v>
      </c>
      <c r="D655" s="18">
        <v>2</v>
      </c>
      <c r="E655" s="34">
        <v>16</v>
      </c>
      <c r="G655" s="99">
        <v>600</v>
      </c>
      <c r="H655" s="99">
        <v>12.910360912763059</v>
      </c>
      <c r="I655" s="106">
        <v>8.9639087236941251E-2</v>
      </c>
      <c r="J655" s="125">
        <v>5.2048785927660823E-2</v>
      </c>
      <c r="K655" s="31"/>
      <c r="L655" s="106">
        <v>40.782312925170068</v>
      </c>
      <c r="M655" s="125">
        <v>13</v>
      </c>
      <c r="N655" s="31"/>
      <c r="O655" s="31"/>
    </row>
    <row r="656" spans="2:15" x14ac:dyDescent="0.25">
      <c r="B656" s="18">
        <v>3</v>
      </c>
      <c r="C656" s="33">
        <v>4</v>
      </c>
      <c r="D656" s="18">
        <v>3</v>
      </c>
      <c r="E656" s="34">
        <v>15</v>
      </c>
      <c r="G656" s="99">
        <v>601</v>
      </c>
      <c r="H656" s="99">
        <v>13.816638612189371</v>
      </c>
      <c r="I656" s="106">
        <v>-1.8166386121893705</v>
      </c>
      <c r="J656" s="125">
        <v>-1.0548281686964871</v>
      </c>
      <c r="K656" s="31"/>
      <c r="L656" s="106">
        <v>40.850340136054427</v>
      </c>
      <c r="M656" s="125">
        <v>13</v>
      </c>
      <c r="N656" s="31"/>
      <c r="O656" s="31"/>
    </row>
    <row r="657" spans="2:15" x14ac:dyDescent="0.25">
      <c r="B657" s="18">
        <v>3</v>
      </c>
      <c r="C657" s="33">
        <v>4</v>
      </c>
      <c r="D657" s="18">
        <v>3</v>
      </c>
      <c r="E657" s="34">
        <v>18</v>
      </c>
      <c r="G657" s="99">
        <v>602</v>
      </c>
      <c r="H657" s="99">
        <v>14.929117243823736</v>
      </c>
      <c r="I657" s="106">
        <v>-0.92911724382373606</v>
      </c>
      <c r="J657" s="125">
        <v>-0.53949037207008099</v>
      </c>
      <c r="K657" s="31"/>
      <c r="L657" s="106">
        <v>40.91836734693878</v>
      </c>
      <c r="M657" s="125">
        <v>13</v>
      </c>
      <c r="N657" s="31"/>
      <c r="O657" s="31"/>
    </row>
    <row r="658" spans="2:15" x14ac:dyDescent="0.25">
      <c r="B658" s="18">
        <v>3</v>
      </c>
      <c r="C658" s="33">
        <v>1</v>
      </c>
      <c r="D658" s="18">
        <v>2</v>
      </c>
      <c r="E658" s="34">
        <v>13</v>
      </c>
      <c r="G658" s="99">
        <v>603</v>
      </c>
      <c r="H658" s="99">
        <v>23.021204983250026</v>
      </c>
      <c r="I658" s="106">
        <v>0.97879501674997371</v>
      </c>
      <c r="J658" s="125">
        <v>0.56833568774767196</v>
      </c>
      <c r="K658" s="31"/>
      <c r="L658" s="106">
        <v>40.986394557823132</v>
      </c>
      <c r="M658" s="125">
        <v>13</v>
      </c>
      <c r="N658" s="31"/>
      <c r="O658" s="31"/>
    </row>
    <row r="659" spans="2:15" x14ac:dyDescent="0.25">
      <c r="B659" s="18">
        <v>4</v>
      </c>
      <c r="C659" s="33">
        <v>4</v>
      </c>
      <c r="D659" s="18">
        <v>3</v>
      </c>
      <c r="E659" s="34">
        <v>22</v>
      </c>
      <c r="G659" s="99">
        <v>604</v>
      </c>
      <c r="H659" s="99">
        <v>14.929117243823736</v>
      </c>
      <c r="I659" s="106">
        <v>-0.92911724382373606</v>
      </c>
      <c r="J659" s="125">
        <v>-0.53949037207008099</v>
      </c>
      <c r="K659" s="31"/>
      <c r="L659" s="106">
        <v>41.054421768707485</v>
      </c>
      <c r="M659" s="125">
        <v>13</v>
      </c>
      <c r="N659" s="31"/>
      <c r="O659" s="31"/>
    </row>
    <row r="660" spans="2:15" x14ac:dyDescent="0.25">
      <c r="B660" s="18">
        <v>3</v>
      </c>
      <c r="C660" s="33">
        <v>1</v>
      </c>
      <c r="D660" s="18">
        <v>1</v>
      </c>
      <c r="E660" s="34">
        <v>13</v>
      </c>
      <c r="G660" s="99">
        <v>605</v>
      </c>
      <c r="H660" s="99">
        <v>12.910360912763059</v>
      </c>
      <c r="I660" s="106">
        <v>8.9639087236941251E-2</v>
      </c>
      <c r="J660" s="125">
        <v>5.2048785927660823E-2</v>
      </c>
      <c r="K660" s="31"/>
      <c r="L660" s="106">
        <v>41.122448979591837</v>
      </c>
      <c r="M660" s="125">
        <v>13</v>
      </c>
      <c r="N660" s="31"/>
      <c r="O660" s="31"/>
    </row>
    <row r="661" spans="2:15" x14ac:dyDescent="0.25">
      <c r="B661" s="18">
        <v>3</v>
      </c>
      <c r="C661" s="33">
        <v>1</v>
      </c>
      <c r="D661" s="18">
        <v>1</v>
      </c>
      <c r="E661" s="34">
        <v>11</v>
      </c>
      <c r="G661" s="99">
        <v>606</v>
      </c>
      <c r="H661" s="99">
        <v>13.816638612189371</v>
      </c>
      <c r="I661" s="106">
        <v>1.1833613878106295</v>
      </c>
      <c r="J661" s="125">
        <v>0.68711680861284041</v>
      </c>
      <c r="K661" s="31"/>
      <c r="L661" s="106">
        <v>41.190476190476197</v>
      </c>
      <c r="M661" s="125">
        <v>13</v>
      </c>
      <c r="N661" s="31"/>
      <c r="O661" s="31"/>
    </row>
    <row r="662" spans="2:15" x14ac:dyDescent="0.25">
      <c r="B662" s="18">
        <v>3</v>
      </c>
      <c r="C662" s="33">
        <v>1</v>
      </c>
      <c r="D662" s="18">
        <v>2</v>
      </c>
      <c r="E662" s="34">
        <v>11</v>
      </c>
      <c r="G662" s="99">
        <v>607</v>
      </c>
      <c r="H662" s="99">
        <v>16.0415958754581</v>
      </c>
      <c r="I662" s="106">
        <v>-4.159587545809984E-2</v>
      </c>
      <c r="J662" s="125">
        <v>-2.4152575443673781E-2</v>
      </c>
      <c r="K662" s="31"/>
      <c r="L662" s="106">
        <v>41.258503401360549</v>
      </c>
      <c r="M662" s="125">
        <v>13</v>
      </c>
      <c r="N662" s="31"/>
      <c r="O662" s="31"/>
    </row>
    <row r="663" spans="2:15" x14ac:dyDescent="0.25">
      <c r="B663" s="18">
        <v>3</v>
      </c>
      <c r="C663" s="33">
        <v>2</v>
      </c>
      <c r="D663" s="18">
        <v>1</v>
      </c>
      <c r="E663" s="34">
        <v>11</v>
      </c>
      <c r="G663" s="99">
        <v>608</v>
      </c>
      <c r="H663" s="99">
        <v>16.947873574884412</v>
      </c>
      <c r="I663" s="106">
        <v>1.0521264251155884</v>
      </c>
      <c r="J663" s="125">
        <v>0.61091544724150582</v>
      </c>
      <c r="K663" s="31"/>
      <c r="L663" s="106">
        <v>41.326530612244902</v>
      </c>
      <c r="M663" s="125">
        <v>13</v>
      </c>
      <c r="N663" s="31"/>
      <c r="O663" s="31"/>
    </row>
    <row r="664" spans="2:15" x14ac:dyDescent="0.25">
      <c r="B664" s="18">
        <v>4</v>
      </c>
      <c r="C664" s="33">
        <v>4</v>
      </c>
      <c r="D664" s="18">
        <v>3</v>
      </c>
      <c r="E664" s="34">
        <v>24</v>
      </c>
      <c r="G664" s="99">
        <v>609</v>
      </c>
      <c r="H664" s="99">
        <v>16.947873574884412</v>
      </c>
      <c r="I664" s="106">
        <v>-0.9478735748844116</v>
      </c>
      <c r="J664" s="125">
        <v>-0.55038120429804582</v>
      </c>
      <c r="K664" s="31"/>
      <c r="L664" s="106">
        <v>41.394557823129254</v>
      </c>
      <c r="M664" s="125">
        <v>13</v>
      </c>
      <c r="N664" s="31"/>
      <c r="O664" s="31"/>
    </row>
    <row r="665" spans="2:15" x14ac:dyDescent="0.25">
      <c r="B665" s="18">
        <v>3</v>
      </c>
      <c r="C665" s="33">
        <v>4</v>
      </c>
      <c r="D665" s="18">
        <v>2</v>
      </c>
      <c r="E665" s="34">
        <v>14</v>
      </c>
      <c r="G665" s="99">
        <v>610</v>
      </c>
      <c r="H665" s="99">
        <v>21.002448652189351</v>
      </c>
      <c r="I665" s="106">
        <v>2.9975513478106492</v>
      </c>
      <c r="J665" s="125">
        <v>1.7405231715151885</v>
      </c>
      <c r="K665" s="31"/>
      <c r="L665" s="106">
        <v>41.462585034013607</v>
      </c>
      <c r="M665" s="125">
        <v>13</v>
      </c>
      <c r="N665" s="31"/>
      <c r="O665" s="31"/>
    </row>
    <row r="666" spans="2:15" x14ac:dyDescent="0.25">
      <c r="B666" s="18">
        <v>3</v>
      </c>
      <c r="C666" s="33">
        <v>1</v>
      </c>
      <c r="D666" s="18">
        <v>2</v>
      </c>
      <c r="E666" s="34">
        <v>13</v>
      </c>
      <c r="G666" s="99">
        <v>611</v>
      </c>
      <c r="H666" s="99">
        <v>16.0415958754581</v>
      </c>
      <c r="I666" s="106">
        <v>-4.159587545809984E-2</v>
      </c>
      <c r="J666" s="125">
        <v>-2.4152575443673781E-2</v>
      </c>
      <c r="K666" s="31"/>
      <c r="L666" s="106">
        <v>41.530612244897959</v>
      </c>
      <c r="M666" s="125">
        <v>13</v>
      </c>
      <c r="N666" s="31"/>
      <c r="O666" s="31"/>
    </row>
    <row r="667" spans="2:15" x14ac:dyDescent="0.25">
      <c r="B667" s="18">
        <v>3</v>
      </c>
      <c r="C667" s="33">
        <v>4</v>
      </c>
      <c r="D667" s="18">
        <v>1</v>
      </c>
      <c r="E667" s="34">
        <v>14</v>
      </c>
      <c r="G667" s="99">
        <v>612</v>
      </c>
      <c r="H667" s="99">
        <v>21.002448652189351</v>
      </c>
      <c r="I667" s="106">
        <v>-2.4486521893507529E-3</v>
      </c>
      <c r="J667" s="125">
        <v>-1.4218057941390108E-3</v>
      </c>
      <c r="K667" s="31"/>
      <c r="L667" s="106">
        <v>41.598639455782319</v>
      </c>
      <c r="M667" s="125">
        <v>13</v>
      </c>
      <c r="N667" s="31"/>
      <c r="O667" s="31"/>
    </row>
    <row r="668" spans="2:15" x14ac:dyDescent="0.25">
      <c r="B668" s="18">
        <v>3</v>
      </c>
      <c r="C668" s="33">
        <v>4</v>
      </c>
      <c r="D668" s="18">
        <v>2</v>
      </c>
      <c r="E668" s="34">
        <v>14</v>
      </c>
      <c r="G668" s="99">
        <v>613</v>
      </c>
      <c r="H668" s="99">
        <v>21.002448652189351</v>
      </c>
      <c r="I668" s="106">
        <v>-1.0024486521893508</v>
      </c>
      <c r="J668" s="125">
        <v>-0.58207013156391485</v>
      </c>
      <c r="K668" s="31"/>
      <c r="L668" s="106">
        <v>41.666666666666671</v>
      </c>
      <c r="M668" s="125">
        <v>13</v>
      </c>
      <c r="N668" s="31"/>
      <c r="O668" s="31"/>
    </row>
    <row r="669" spans="2:15" x14ac:dyDescent="0.25">
      <c r="B669" s="18">
        <v>4</v>
      </c>
      <c r="C669" s="33">
        <v>3</v>
      </c>
      <c r="D669" s="18">
        <v>3</v>
      </c>
      <c r="E669" s="34">
        <v>21</v>
      </c>
      <c r="G669" s="99">
        <v>614</v>
      </c>
      <c r="H669" s="99">
        <v>16.947873574884412</v>
      </c>
      <c r="I669" s="106">
        <v>2.0521264251155884</v>
      </c>
      <c r="J669" s="125">
        <v>1.1915637730112818</v>
      </c>
      <c r="K669" s="31"/>
      <c r="L669" s="106">
        <v>41.734693877551024</v>
      </c>
      <c r="M669" s="125">
        <v>13</v>
      </c>
      <c r="N669" s="31"/>
      <c r="O669" s="31"/>
    </row>
    <row r="670" spans="2:15" x14ac:dyDescent="0.25">
      <c r="B670" s="18">
        <v>3</v>
      </c>
      <c r="C670" s="33">
        <v>3</v>
      </c>
      <c r="D670" s="18">
        <v>2</v>
      </c>
      <c r="E670" s="34">
        <v>13</v>
      </c>
      <c r="G670" s="99">
        <v>615</v>
      </c>
      <c r="H670" s="99">
        <v>14.929117243823736</v>
      </c>
      <c r="I670" s="106">
        <v>-0.92911724382373606</v>
      </c>
      <c r="J670" s="125">
        <v>-0.53949037207008099</v>
      </c>
      <c r="K670" s="31"/>
      <c r="L670" s="106">
        <v>41.802721088435376</v>
      </c>
      <c r="M670" s="125">
        <v>13</v>
      </c>
      <c r="N670" s="31"/>
      <c r="O670" s="31"/>
    </row>
    <row r="671" spans="2:15" x14ac:dyDescent="0.25">
      <c r="B671" s="18">
        <v>3</v>
      </c>
      <c r="C671" s="33">
        <v>4</v>
      </c>
      <c r="D671" s="18">
        <v>3</v>
      </c>
      <c r="E671" s="34">
        <v>19</v>
      </c>
      <c r="G671" s="99">
        <v>616</v>
      </c>
      <c r="H671" s="99">
        <v>11.797882281128695</v>
      </c>
      <c r="I671" s="106">
        <v>-0.79788228112869497</v>
      </c>
      <c r="J671" s="125">
        <v>-0.46328901069874634</v>
      </c>
      <c r="K671" s="31"/>
      <c r="L671" s="106">
        <v>41.870748299319729</v>
      </c>
      <c r="M671" s="125">
        <v>13</v>
      </c>
      <c r="N671" s="31"/>
      <c r="O671" s="31"/>
    </row>
    <row r="672" spans="2:15" x14ac:dyDescent="0.25">
      <c r="B672" s="18">
        <v>3</v>
      </c>
      <c r="C672" s="33">
        <v>4</v>
      </c>
      <c r="D672" s="18">
        <v>3</v>
      </c>
      <c r="E672" s="34">
        <v>17</v>
      </c>
      <c r="G672" s="99">
        <v>617</v>
      </c>
      <c r="H672" s="99">
        <v>14.022839544397424</v>
      </c>
      <c r="I672" s="106">
        <v>-2.2839544397424305E-2</v>
      </c>
      <c r="J672" s="125">
        <v>-1.3261743215708888E-2</v>
      </c>
      <c r="K672" s="31"/>
      <c r="L672" s="106">
        <v>41.938775510204081</v>
      </c>
      <c r="M672" s="125">
        <v>13</v>
      </c>
      <c r="N672" s="31"/>
      <c r="O672" s="31"/>
    </row>
    <row r="673" spans="2:15" x14ac:dyDescent="0.25">
      <c r="B673" s="18">
        <v>3</v>
      </c>
      <c r="C673" s="33">
        <v>4</v>
      </c>
      <c r="D673" s="18">
        <v>2</v>
      </c>
      <c r="E673" s="34">
        <v>18</v>
      </c>
      <c r="G673" s="99">
        <v>618</v>
      </c>
      <c r="H673" s="99">
        <v>13.816638612189371</v>
      </c>
      <c r="I673" s="106">
        <v>-1.8166386121893705</v>
      </c>
      <c r="J673" s="125">
        <v>-1.0548281686964871</v>
      </c>
      <c r="K673" s="31"/>
      <c r="L673" s="106">
        <v>42.006802721088441</v>
      </c>
      <c r="M673" s="125">
        <v>14</v>
      </c>
      <c r="N673" s="31"/>
      <c r="O673" s="31"/>
    </row>
    <row r="674" spans="2:15" x14ac:dyDescent="0.25">
      <c r="B674" s="18">
        <v>3</v>
      </c>
      <c r="C674" s="33">
        <v>3</v>
      </c>
      <c r="D674" s="18">
        <v>3</v>
      </c>
      <c r="E674" s="34">
        <v>19</v>
      </c>
      <c r="G674" s="99">
        <v>619</v>
      </c>
      <c r="H674" s="99">
        <v>11.797882281128695</v>
      </c>
      <c r="I674" s="106">
        <v>1.202117718871305</v>
      </c>
      <c r="J674" s="125">
        <v>0.69800764084080535</v>
      </c>
      <c r="K674" s="31"/>
      <c r="L674" s="106">
        <v>42.074829931972793</v>
      </c>
      <c r="M674" s="125">
        <v>14</v>
      </c>
      <c r="N674" s="31"/>
      <c r="O674" s="31"/>
    </row>
    <row r="675" spans="2:15" x14ac:dyDescent="0.25">
      <c r="B675" s="18">
        <v>3</v>
      </c>
      <c r="C675" s="33">
        <v>1</v>
      </c>
      <c r="D675" s="18">
        <v>1</v>
      </c>
      <c r="E675" s="34">
        <v>13</v>
      </c>
      <c r="G675" s="99">
        <v>620</v>
      </c>
      <c r="H675" s="99">
        <v>23.021204983250026</v>
      </c>
      <c r="I675" s="106">
        <v>-1.0212049832500263</v>
      </c>
      <c r="J675" s="125">
        <v>-0.59296096379187979</v>
      </c>
      <c r="K675" s="31"/>
      <c r="L675" s="106">
        <v>42.142857142857146</v>
      </c>
      <c r="M675" s="125">
        <v>14</v>
      </c>
      <c r="N675" s="31"/>
      <c r="O675" s="31"/>
    </row>
    <row r="676" spans="2:15" x14ac:dyDescent="0.25">
      <c r="B676" s="18">
        <v>3</v>
      </c>
      <c r="C676" s="33">
        <v>3</v>
      </c>
      <c r="D676" s="18">
        <v>3</v>
      </c>
      <c r="E676" s="34">
        <v>18</v>
      </c>
      <c r="G676" s="99">
        <v>621</v>
      </c>
      <c r="H676" s="99">
        <v>12.704159980555007</v>
      </c>
      <c r="I676" s="106">
        <v>-1.7041599805550067</v>
      </c>
      <c r="J676" s="125">
        <v>-0.98951763955311844</v>
      </c>
      <c r="K676" s="31"/>
      <c r="L676" s="106">
        <v>42.210884353741498</v>
      </c>
      <c r="M676" s="125">
        <v>14</v>
      </c>
      <c r="N676" s="31"/>
      <c r="O676" s="31"/>
    </row>
    <row r="677" spans="2:15" x14ac:dyDescent="0.25">
      <c r="B677" s="18">
        <v>4</v>
      </c>
      <c r="C677" s="33">
        <v>4</v>
      </c>
      <c r="D677" s="18">
        <v>3</v>
      </c>
      <c r="E677" s="34">
        <v>21</v>
      </c>
      <c r="G677" s="99">
        <v>622</v>
      </c>
      <c r="H677" s="99">
        <v>15.135318176031788</v>
      </c>
      <c r="I677" s="106">
        <v>-1.1353181760317881</v>
      </c>
      <c r="J677" s="125">
        <v>-0.65922059812885347</v>
      </c>
      <c r="K677" s="31"/>
      <c r="L677" s="106">
        <v>42.278911564625851</v>
      </c>
      <c r="M677" s="125">
        <v>14</v>
      </c>
      <c r="N677" s="31"/>
      <c r="O677" s="31"/>
    </row>
    <row r="678" spans="2:15" x14ac:dyDescent="0.25">
      <c r="B678" s="18">
        <v>3</v>
      </c>
      <c r="C678" s="33">
        <v>3</v>
      </c>
      <c r="D678" s="18">
        <v>3</v>
      </c>
      <c r="E678" s="34">
        <v>19</v>
      </c>
      <c r="G678" s="99">
        <v>623</v>
      </c>
      <c r="H678" s="99">
        <v>11.797882281128695</v>
      </c>
      <c r="I678" s="106">
        <v>-0.79788228112869497</v>
      </c>
      <c r="J678" s="125">
        <v>-0.46328901069874634</v>
      </c>
      <c r="K678" s="31"/>
      <c r="L678" s="106">
        <v>42.34693877551021</v>
      </c>
      <c r="M678" s="125">
        <v>14</v>
      </c>
      <c r="N678" s="31"/>
      <c r="O678" s="31"/>
    </row>
    <row r="679" spans="2:15" x14ac:dyDescent="0.25">
      <c r="B679" s="18">
        <v>3</v>
      </c>
      <c r="C679" s="33">
        <v>2</v>
      </c>
      <c r="D679" s="18">
        <v>1</v>
      </c>
      <c r="E679" s="34">
        <v>14</v>
      </c>
      <c r="G679" s="99">
        <v>624</v>
      </c>
      <c r="H679" s="99">
        <v>12.704159980555007</v>
      </c>
      <c r="I679" s="106">
        <v>-0.70415998055500673</v>
      </c>
      <c r="J679" s="125">
        <v>-0.40886931378334257</v>
      </c>
      <c r="K679" s="31"/>
      <c r="L679" s="106">
        <v>42.414965986394563</v>
      </c>
      <c r="M679" s="125">
        <v>14</v>
      </c>
      <c r="N679" s="31"/>
      <c r="O679" s="31"/>
    </row>
    <row r="680" spans="2:15" x14ac:dyDescent="0.25">
      <c r="B680" s="18">
        <v>3</v>
      </c>
      <c r="C680" s="33">
        <v>3</v>
      </c>
      <c r="D680" s="18">
        <v>2</v>
      </c>
      <c r="E680" s="34">
        <v>17</v>
      </c>
      <c r="G680" s="99">
        <v>625</v>
      </c>
      <c r="H680" s="99">
        <v>16.0415958754581</v>
      </c>
      <c r="I680" s="106">
        <v>1.9584041245419002</v>
      </c>
      <c r="J680" s="125">
        <v>1.137144076095878</v>
      </c>
      <c r="K680" s="31"/>
      <c r="L680" s="106">
        <v>42.482993197278915</v>
      </c>
      <c r="M680" s="125">
        <v>14</v>
      </c>
      <c r="N680" s="31"/>
      <c r="O680" s="31"/>
    </row>
    <row r="681" spans="2:15" x14ac:dyDescent="0.25">
      <c r="B681" s="18">
        <v>3</v>
      </c>
      <c r="C681" s="33">
        <v>1</v>
      </c>
      <c r="D681" s="18">
        <v>2</v>
      </c>
      <c r="E681" s="34">
        <v>11</v>
      </c>
      <c r="G681" s="99">
        <v>626</v>
      </c>
      <c r="H681" s="99">
        <v>12.704159980555007</v>
      </c>
      <c r="I681" s="106">
        <v>-0.70415998055500673</v>
      </c>
      <c r="J681" s="125">
        <v>-0.40886931378334257</v>
      </c>
      <c r="K681" s="31"/>
      <c r="L681" s="106">
        <v>42.551020408163268</v>
      </c>
      <c r="M681" s="125">
        <v>14</v>
      </c>
      <c r="N681" s="31"/>
      <c r="O681" s="31"/>
    </row>
    <row r="682" spans="2:15" x14ac:dyDescent="0.25">
      <c r="B682" s="18">
        <v>3</v>
      </c>
      <c r="C682" s="33">
        <v>2</v>
      </c>
      <c r="D682" s="18">
        <v>2</v>
      </c>
      <c r="E682" s="34">
        <v>13</v>
      </c>
      <c r="G682" s="99">
        <v>627</v>
      </c>
      <c r="H682" s="99">
        <v>14.516715379407632</v>
      </c>
      <c r="I682" s="106">
        <v>-2.516715379407632</v>
      </c>
      <c r="J682" s="125">
        <v>-1.4613265714920878</v>
      </c>
      <c r="K682" s="31"/>
      <c r="L682" s="106">
        <v>42.61904761904762</v>
      </c>
      <c r="M682" s="125">
        <v>14</v>
      </c>
      <c r="N682" s="31"/>
      <c r="O682" s="31"/>
    </row>
    <row r="683" spans="2:15" x14ac:dyDescent="0.25">
      <c r="B683" s="18">
        <v>3</v>
      </c>
      <c r="C683" s="33">
        <v>3</v>
      </c>
      <c r="D683" s="18">
        <v>2</v>
      </c>
      <c r="E683" s="34">
        <v>15</v>
      </c>
      <c r="G683" s="99">
        <v>628</v>
      </c>
      <c r="H683" s="99">
        <v>21.208649584397403</v>
      </c>
      <c r="I683" s="106">
        <v>0.79135041560259722</v>
      </c>
      <c r="J683" s="125">
        <v>0.45949629391686442</v>
      </c>
      <c r="K683" s="31"/>
      <c r="L683" s="106">
        <v>42.687074829931973</v>
      </c>
      <c r="M683" s="125">
        <v>14</v>
      </c>
      <c r="N683" s="31"/>
      <c r="O683" s="31"/>
    </row>
    <row r="684" spans="2:15" x14ac:dyDescent="0.25">
      <c r="B684" s="18">
        <v>4</v>
      </c>
      <c r="C684" s="33">
        <v>4</v>
      </c>
      <c r="D684" s="18">
        <v>3</v>
      </c>
      <c r="E684" s="34">
        <v>25</v>
      </c>
      <c r="G684" s="99">
        <v>629</v>
      </c>
      <c r="H684" s="99">
        <v>14.929117243823736</v>
      </c>
      <c r="I684" s="106">
        <v>4.0708827561762639</v>
      </c>
      <c r="J684" s="126">
        <v>2.3637512567787984</v>
      </c>
      <c r="K684" s="31"/>
      <c r="L684" s="106">
        <v>42.755102040816332</v>
      </c>
      <c r="M684" s="125">
        <v>14</v>
      </c>
      <c r="N684" s="31"/>
      <c r="O684" s="31"/>
    </row>
    <row r="685" spans="2:15" x14ac:dyDescent="0.25">
      <c r="B685" s="18">
        <v>3</v>
      </c>
      <c r="C685" s="33">
        <v>2</v>
      </c>
      <c r="D685" s="18">
        <v>1</v>
      </c>
      <c r="E685" s="34">
        <v>11</v>
      </c>
      <c r="G685" s="99">
        <v>630</v>
      </c>
      <c r="H685" s="99">
        <v>12.704159980555007</v>
      </c>
      <c r="I685" s="106">
        <v>0.29584001944499327</v>
      </c>
      <c r="J685" s="125">
        <v>0.17177901198643328</v>
      </c>
      <c r="K685" s="31"/>
      <c r="L685" s="106">
        <v>42.823129251700685</v>
      </c>
      <c r="M685" s="125">
        <v>14</v>
      </c>
      <c r="N685" s="31"/>
      <c r="O685" s="31"/>
    </row>
    <row r="686" spans="2:15" x14ac:dyDescent="0.25">
      <c r="B686" s="18">
        <v>3</v>
      </c>
      <c r="C686" s="33">
        <v>3</v>
      </c>
      <c r="D686" s="18">
        <v>3</v>
      </c>
      <c r="E686" s="34">
        <v>17</v>
      </c>
      <c r="G686" s="99">
        <v>631</v>
      </c>
      <c r="H686" s="99">
        <v>21.208649584397403</v>
      </c>
      <c r="I686" s="106">
        <v>0.79135041560259722</v>
      </c>
      <c r="J686" s="125">
        <v>0.45949629391686442</v>
      </c>
      <c r="K686" s="31"/>
      <c r="L686" s="106">
        <v>42.891156462585037</v>
      </c>
      <c r="M686" s="125">
        <v>14</v>
      </c>
      <c r="N686" s="31"/>
      <c r="O686" s="31"/>
    </row>
    <row r="687" spans="2:15" x14ac:dyDescent="0.25">
      <c r="B687" s="18">
        <v>3</v>
      </c>
      <c r="C687" s="33">
        <v>3</v>
      </c>
      <c r="D687" s="18">
        <v>1</v>
      </c>
      <c r="E687" s="34">
        <v>13</v>
      </c>
      <c r="G687" s="99">
        <v>632</v>
      </c>
      <c r="H687" s="99">
        <v>23.021204983250026</v>
      </c>
      <c r="I687" s="106">
        <v>0.97879501674997371</v>
      </c>
      <c r="J687" s="125">
        <v>0.56833568774767196</v>
      </c>
      <c r="K687" s="31"/>
      <c r="L687" s="106">
        <v>42.95918367346939</v>
      </c>
      <c r="M687" s="125">
        <v>14</v>
      </c>
      <c r="N687" s="31"/>
      <c r="O687" s="31"/>
    </row>
    <row r="688" spans="2:15" x14ac:dyDescent="0.25">
      <c r="B688" s="18">
        <v>3</v>
      </c>
      <c r="C688" s="33">
        <v>4</v>
      </c>
      <c r="D688" s="18">
        <v>3</v>
      </c>
      <c r="E688" s="34">
        <v>18</v>
      </c>
      <c r="G688" s="99">
        <v>633</v>
      </c>
      <c r="H688" s="99">
        <v>16.0415958754581</v>
      </c>
      <c r="I688" s="106">
        <v>-2.0415958754580998</v>
      </c>
      <c r="J688" s="125">
        <v>-1.1854492269832255</v>
      </c>
      <c r="K688" s="31"/>
      <c r="L688" s="106">
        <v>43.027210884353742</v>
      </c>
      <c r="M688" s="125">
        <v>14</v>
      </c>
      <c r="N688" s="31"/>
      <c r="O688" s="31"/>
    </row>
    <row r="689" spans="2:15" x14ac:dyDescent="0.25">
      <c r="B689" s="18">
        <v>3</v>
      </c>
      <c r="C689" s="33">
        <v>1</v>
      </c>
      <c r="D689" s="18">
        <v>3</v>
      </c>
      <c r="E689" s="34">
        <v>13</v>
      </c>
      <c r="G689" s="99">
        <v>634</v>
      </c>
      <c r="H689" s="99">
        <v>21.208649584397403</v>
      </c>
      <c r="I689" s="106">
        <v>-0.20864958439740278</v>
      </c>
      <c r="J689" s="125">
        <v>-0.12115203185291147</v>
      </c>
      <c r="K689" s="31"/>
      <c r="L689" s="106">
        <v>43.095238095238102</v>
      </c>
      <c r="M689" s="125">
        <v>14</v>
      </c>
      <c r="N689" s="31"/>
      <c r="O689" s="31"/>
    </row>
    <row r="690" spans="2:15" x14ac:dyDescent="0.25">
      <c r="B690" s="18">
        <v>4</v>
      </c>
      <c r="C690" s="33">
        <v>4</v>
      </c>
      <c r="D690" s="18">
        <v>2</v>
      </c>
      <c r="E690" s="34">
        <v>20</v>
      </c>
      <c r="G690" s="99">
        <v>635</v>
      </c>
      <c r="H690" s="99">
        <v>15.83539494325005</v>
      </c>
      <c r="I690" s="106">
        <v>2.1646050567499504</v>
      </c>
      <c r="J690" s="125">
        <v>1.2568743021546493</v>
      </c>
      <c r="K690" s="31"/>
      <c r="L690" s="106">
        <v>43.163265306122454</v>
      </c>
      <c r="M690" s="125">
        <v>14</v>
      </c>
      <c r="N690" s="31"/>
      <c r="O690" s="31"/>
    </row>
    <row r="691" spans="2:15" x14ac:dyDescent="0.25">
      <c r="B691" s="18">
        <v>3</v>
      </c>
      <c r="C691" s="33">
        <v>3</v>
      </c>
      <c r="D691" s="18">
        <v>2</v>
      </c>
      <c r="E691" s="34">
        <v>18</v>
      </c>
      <c r="G691" s="99">
        <v>636</v>
      </c>
      <c r="H691" s="99">
        <v>20.096170952763039</v>
      </c>
      <c r="I691" s="106">
        <v>-9.6170952763038997E-2</v>
      </c>
      <c r="J691" s="125">
        <v>-5.5841502709542794E-2</v>
      </c>
      <c r="K691" s="31"/>
      <c r="L691" s="106">
        <v>43.231292517006807</v>
      </c>
      <c r="M691" s="125">
        <v>14</v>
      </c>
      <c r="N691" s="31"/>
      <c r="O691" s="31"/>
    </row>
    <row r="692" spans="2:15" x14ac:dyDescent="0.25">
      <c r="B692" s="18">
        <v>3</v>
      </c>
      <c r="C692" s="33">
        <v>2</v>
      </c>
      <c r="D692" s="18">
        <v>2</v>
      </c>
      <c r="E692" s="34">
        <v>12</v>
      </c>
      <c r="G692" s="99">
        <v>637</v>
      </c>
      <c r="H692" s="99">
        <v>14.722916311615684</v>
      </c>
      <c r="I692" s="106">
        <v>4.277083688384316</v>
      </c>
      <c r="J692" s="126">
        <v>2.4834814828375706</v>
      </c>
      <c r="K692" s="31"/>
      <c r="L692" s="106">
        <v>43.299319727891159</v>
      </c>
      <c r="M692" s="125">
        <v>14</v>
      </c>
      <c r="N692" s="31"/>
      <c r="O692" s="31"/>
    </row>
    <row r="693" spans="2:15" x14ac:dyDescent="0.25">
      <c r="B693" s="18">
        <v>3</v>
      </c>
      <c r="C693" s="33">
        <v>1</v>
      </c>
      <c r="D693" s="18">
        <v>2</v>
      </c>
      <c r="E693" s="34">
        <v>12</v>
      </c>
      <c r="G693" s="99">
        <v>638</v>
      </c>
      <c r="H693" s="99">
        <v>11.797882281128695</v>
      </c>
      <c r="I693" s="106">
        <v>0.20211771887130503</v>
      </c>
      <c r="J693" s="125">
        <v>0.11735931507102949</v>
      </c>
      <c r="K693" s="31"/>
      <c r="L693" s="106">
        <v>43.367346938775512</v>
      </c>
      <c r="M693" s="125">
        <v>14</v>
      </c>
      <c r="N693" s="31"/>
      <c r="O693" s="31"/>
    </row>
    <row r="694" spans="2:15" x14ac:dyDescent="0.25">
      <c r="B694" s="18">
        <v>3</v>
      </c>
      <c r="C694" s="33">
        <v>1</v>
      </c>
      <c r="D694" s="18">
        <v>1</v>
      </c>
      <c r="E694" s="34">
        <v>13</v>
      </c>
      <c r="G694" s="99">
        <v>639</v>
      </c>
      <c r="H694" s="99">
        <v>12.704159980555007</v>
      </c>
      <c r="I694" s="106">
        <v>-0.70415998055500673</v>
      </c>
      <c r="J694" s="125">
        <v>-0.40886931378334257</v>
      </c>
      <c r="K694" s="31"/>
      <c r="L694" s="106">
        <v>43.435374149659864</v>
      </c>
      <c r="M694" s="125">
        <v>14</v>
      </c>
      <c r="N694" s="31"/>
      <c r="O694" s="31"/>
    </row>
    <row r="695" spans="2:15" x14ac:dyDescent="0.25">
      <c r="B695" s="18">
        <v>4</v>
      </c>
      <c r="C695" s="33">
        <v>3</v>
      </c>
      <c r="D695" s="18">
        <v>3</v>
      </c>
      <c r="E695" s="34">
        <v>21</v>
      </c>
      <c r="G695" s="99">
        <v>640</v>
      </c>
      <c r="H695" s="99">
        <v>16.947873574884412</v>
      </c>
      <c r="I695" s="106">
        <v>-0.9478735748844116</v>
      </c>
      <c r="J695" s="125">
        <v>-0.55038120429804582</v>
      </c>
      <c r="K695" s="31"/>
      <c r="L695" s="106">
        <v>43.503401360544224</v>
      </c>
      <c r="M695" s="125">
        <v>14</v>
      </c>
      <c r="N695" s="31"/>
      <c r="O695" s="31"/>
    </row>
    <row r="696" spans="2:15" x14ac:dyDescent="0.25">
      <c r="B696" s="18">
        <v>3</v>
      </c>
      <c r="C696" s="33">
        <v>2</v>
      </c>
      <c r="D696" s="18">
        <v>2</v>
      </c>
      <c r="E696" s="34">
        <v>13</v>
      </c>
      <c r="G696" s="99">
        <v>641</v>
      </c>
      <c r="H696" s="99">
        <v>16.0415958754581</v>
      </c>
      <c r="I696" s="106">
        <v>0.95840412454190016</v>
      </c>
      <c r="J696" s="125">
        <v>0.5564957503261021</v>
      </c>
      <c r="K696" s="31"/>
      <c r="L696" s="106">
        <v>43.571428571428577</v>
      </c>
      <c r="M696" s="125">
        <v>14</v>
      </c>
      <c r="N696" s="31"/>
      <c r="O696" s="31"/>
    </row>
    <row r="697" spans="2:15" x14ac:dyDescent="0.25">
      <c r="B697" s="18">
        <v>3</v>
      </c>
      <c r="C697" s="33">
        <v>3</v>
      </c>
      <c r="D697" s="18">
        <v>3</v>
      </c>
      <c r="E697" s="34">
        <v>19</v>
      </c>
      <c r="G697" s="99">
        <v>642</v>
      </c>
      <c r="H697" s="99">
        <v>12.910360912763059</v>
      </c>
      <c r="I697" s="106">
        <v>1.0896390872369413</v>
      </c>
      <c r="J697" s="125">
        <v>0.6326971116974367</v>
      </c>
      <c r="K697" s="31"/>
      <c r="L697" s="106">
        <v>43.639455782312929</v>
      </c>
      <c r="M697" s="125">
        <v>14</v>
      </c>
      <c r="N697" s="31"/>
      <c r="O697" s="31"/>
    </row>
    <row r="698" spans="2:15" x14ac:dyDescent="0.25">
      <c r="B698" s="18">
        <v>3</v>
      </c>
      <c r="C698" s="33">
        <v>1</v>
      </c>
      <c r="D698" s="18">
        <v>1</v>
      </c>
      <c r="E698" s="34">
        <v>11</v>
      </c>
      <c r="G698" s="99">
        <v>643</v>
      </c>
      <c r="H698" s="99">
        <v>14.929117243823736</v>
      </c>
      <c r="I698" s="106">
        <v>4.0708827561762639</v>
      </c>
      <c r="J698" s="126">
        <v>2.3637512567787984</v>
      </c>
      <c r="K698" s="31"/>
      <c r="L698" s="106">
        <v>43.707482993197281</v>
      </c>
      <c r="M698" s="125">
        <v>14</v>
      </c>
      <c r="N698" s="31"/>
      <c r="O698" s="31"/>
    </row>
    <row r="699" spans="2:15" x14ac:dyDescent="0.25">
      <c r="B699" s="18">
        <v>3</v>
      </c>
      <c r="C699" s="33">
        <v>2</v>
      </c>
      <c r="D699" s="18">
        <v>1</v>
      </c>
      <c r="E699" s="34">
        <v>14</v>
      </c>
      <c r="G699" s="99">
        <v>644</v>
      </c>
      <c r="H699" s="99">
        <v>11.797882281128695</v>
      </c>
      <c r="I699" s="106">
        <v>1.202117718871305</v>
      </c>
      <c r="J699" s="125">
        <v>0.69800764084080535</v>
      </c>
      <c r="K699" s="31"/>
      <c r="L699" s="106">
        <v>43.775510204081634</v>
      </c>
      <c r="M699" s="125">
        <v>14</v>
      </c>
      <c r="N699" s="31"/>
      <c r="O699" s="31"/>
    </row>
    <row r="700" spans="2:15" x14ac:dyDescent="0.25">
      <c r="B700" s="18">
        <v>3</v>
      </c>
      <c r="C700" s="33">
        <v>1</v>
      </c>
      <c r="D700" s="18">
        <v>1</v>
      </c>
      <c r="E700" s="34">
        <v>12</v>
      </c>
      <c r="G700" s="99">
        <v>645</v>
      </c>
      <c r="H700" s="99">
        <v>16.947873574884412</v>
      </c>
      <c r="I700" s="106">
        <v>2.0521264251155884</v>
      </c>
      <c r="J700" s="125">
        <v>1.1915637730112818</v>
      </c>
      <c r="K700" s="31"/>
      <c r="L700" s="106">
        <v>43.843537414965986</v>
      </c>
      <c r="M700" s="125">
        <v>14</v>
      </c>
      <c r="N700" s="31"/>
      <c r="O700" s="31"/>
    </row>
    <row r="701" spans="2:15" x14ac:dyDescent="0.25">
      <c r="B701" s="18">
        <v>3</v>
      </c>
      <c r="C701" s="33">
        <v>1</v>
      </c>
      <c r="D701" s="18">
        <v>2</v>
      </c>
      <c r="E701" s="34">
        <v>11</v>
      </c>
      <c r="G701" s="99">
        <v>646</v>
      </c>
      <c r="H701" s="99">
        <v>14.929117243823736</v>
      </c>
      <c r="I701" s="106">
        <v>4.0708827561762639</v>
      </c>
      <c r="J701" s="126">
        <v>2.3637512567787984</v>
      </c>
      <c r="K701" s="31"/>
      <c r="L701" s="106">
        <v>43.911564625850346</v>
      </c>
      <c r="M701" s="125">
        <v>14</v>
      </c>
      <c r="N701" s="31"/>
      <c r="O701" s="31"/>
    </row>
    <row r="702" spans="2:15" x14ac:dyDescent="0.25">
      <c r="B702" s="18">
        <v>3</v>
      </c>
      <c r="C702" s="33">
        <v>4</v>
      </c>
      <c r="D702" s="18">
        <v>2</v>
      </c>
      <c r="E702" s="34">
        <v>14</v>
      </c>
      <c r="G702" s="99">
        <v>647</v>
      </c>
      <c r="H702" s="99">
        <v>15.135318176031788</v>
      </c>
      <c r="I702" s="106">
        <v>-1.1353181760317881</v>
      </c>
      <c r="J702" s="125">
        <v>-0.65922059812885347</v>
      </c>
      <c r="K702" s="31"/>
      <c r="L702" s="106">
        <v>43.979591836734699</v>
      </c>
      <c r="M702" s="125">
        <v>14</v>
      </c>
      <c r="N702" s="31"/>
      <c r="O702" s="31"/>
    </row>
    <row r="703" spans="2:15" x14ac:dyDescent="0.25">
      <c r="B703" s="18">
        <v>3</v>
      </c>
      <c r="C703" s="33">
        <v>2</v>
      </c>
      <c r="D703" s="18">
        <v>2</v>
      </c>
      <c r="E703" s="34">
        <v>11</v>
      </c>
      <c r="G703" s="99">
        <v>648</v>
      </c>
      <c r="H703" s="99">
        <v>13.816638612189371</v>
      </c>
      <c r="I703" s="106">
        <v>2.1833613878106295</v>
      </c>
      <c r="J703" s="125">
        <v>1.2677651343826164</v>
      </c>
      <c r="K703" s="31"/>
      <c r="L703" s="106">
        <v>44.047619047619051</v>
      </c>
      <c r="M703" s="125">
        <v>14</v>
      </c>
      <c r="N703" s="31"/>
      <c r="O703" s="31"/>
    </row>
    <row r="704" spans="2:15" x14ac:dyDescent="0.25">
      <c r="B704" s="18">
        <v>3</v>
      </c>
      <c r="C704" s="33">
        <v>2</v>
      </c>
      <c r="D704" s="18">
        <v>1</v>
      </c>
      <c r="E704" s="34">
        <v>12</v>
      </c>
      <c r="G704" s="99">
        <v>649</v>
      </c>
      <c r="H704" s="99">
        <v>16.947873574884412</v>
      </c>
      <c r="I704" s="106">
        <v>-1.9478735748844116</v>
      </c>
      <c r="J704" s="125">
        <v>-1.1310295300678217</v>
      </c>
      <c r="K704" s="31"/>
      <c r="L704" s="106">
        <v>44.115646258503403</v>
      </c>
      <c r="M704" s="125">
        <v>14</v>
      </c>
      <c r="N704" s="31"/>
      <c r="O704" s="31"/>
    </row>
    <row r="705" spans="2:15" x14ac:dyDescent="0.25">
      <c r="B705" s="18">
        <v>3</v>
      </c>
      <c r="C705" s="33">
        <v>4</v>
      </c>
      <c r="D705" s="18">
        <v>3</v>
      </c>
      <c r="E705" s="34">
        <v>15</v>
      </c>
      <c r="G705" s="99">
        <v>650</v>
      </c>
      <c r="H705" s="99">
        <v>16.947873574884412</v>
      </c>
      <c r="I705" s="106">
        <v>1.0521264251155884</v>
      </c>
      <c r="J705" s="125">
        <v>0.61091544724150582</v>
      </c>
      <c r="K705" s="31"/>
      <c r="L705" s="106">
        <v>44.183673469387756</v>
      </c>
      <c r="M705" s="125">
        <v>14</v>
      </c>
      <c r="N705" s="31"/>
      <c r="O705" s="31"/>
    </row>
    <row r="706" spans="2:15" x14ac:dyDescent="0.25">
      <c r="B706" s="18">
        <v>3</v>
      </c>
      <c r="C706" s="33">
        <v>3</v>
      </c>
      <c r="D706" s="18">
        <v>3</v>
      </c>
      <c r="E706" s="34">
        <v>16</v>
      </c>
      <c r="G706" s="99">
        <v>651</v>
      </c>
      <c r="H706" s="99">
        <v>12.704159980555007</v>
      </c>
      <c r="I706" s="106">
        <v>0.29584001944499327</v>
      </c>
      <c r="J706" s="125">
        <v>0.17177901198643328</v>
      </c>
      <c r="K706" s="31"/>
      <c r="L706" s="106">
        <v>44.251700680272116</v>
      </c>
      <c r="M706" s="125">
        <v>14</v>
      </c>
      <c r="N706" s="31"/>
      <c r="O706" s="31"/>
    </row>
    <row r="707" spans="2:15" x14ac:dyDescent="0.25">
      <c r="B707" s="18">
        <v>3</v>
      </c>
      <c r="C707" s="33">
        <v>4</v>
      </c>
      <c r="D707" s="18">
        <v>3</v>
      </c>
      <c r="E707" s="34">
        <v>15</v>
      </c>
      <c r="G707" s="99">
        <v>652</v>
      </c>
      <c r="H707" s="99">
        <v>22.114927283823715</v>
      </c>
      <c r="I707" s="106">
        <v>-0.11492728382371453</v>
      </c>
      <c r="J707" s="125">
        <v>-6.6732334937507687E-2</v>
      </c>
      <c r="K707" s="31"/>
      <c r="L707" s="106">
        <v>44.319727891156468</v>
      </c>
      <c r="M707" s="125">
        <v>14</v>
      </c>
      <c r="N707" s="31"/>
      <c r="O707" s="31"/>
    </row>
    <row r="708" spans="2:15" x14ac:dyDescent="0.25">
      <c r="B708" s="18">
        <v>4</v>
      </c>
      <c r="C708" s="33">
        <v>3</v>
      </c>
      <c r="D708" s="18">
        <v>3</v>
      </c>
      <c r="E708" s="34">
        <v>24</v>
      </c>
      <c r="G708" s="99">
        <v>653</v>
      </c>
      <c r="H708" s="99">
        <v>11.797882281128695</v>
      </c>
      <c r="I708" s="106">
        <v>1.202117718871305</v>
      </c>
      <c r="J708" s="125">
        <v>0.69800764084080535</v>
      </c>
      <c r="K708" s="31"/>
      <c r="L708" s="106">
        <v>44.387755102040821</v>
      </c>
      <c r="M708" s="125">
        <v>14</v>
      </c>
      <c r="N708" s="31"/>
      <c r="O708" s="31"/>
    </row>
    <row r="709" spans="2:15" x14ac:dyDescent="0.25">
      <c r="B709" s="18">
        <v>3</v>
      </c>
      <c r="C709" s="33">
        <v>3</v>
      </c>
      <c r="D709" s="18">
        <v>1</v>
      </c>
      <c r="E709" s="34">
        <v>13</v>
      </c>
      <c r="G709" s="99">
        <v>654</v>
      </c>
      <c r="H709" s="99">
        <v>11.797882281128695</v>
      </c>
      <c r="I709" s="106">
        <v>-0.79788228112869497</v>
      </c>
      <c r="J709" s="125">
        <v>-0.46328901069874634</v>
      </c>
      <c r="K709" s="31"/>
      <c r="L709" s="106">
        <v>44.455782312925173</v>
      </c>
      <c r="M709" s="125">
        <v>14</v>
      </c>
      <c r="N709" s="31"/>
      <c r="O709" s="31"/>
    </row>
    <row r="710" spans="2:15" x14ac:dyDescent="0.25">
      <c r="B710" s="18">
        <v>3</v>
      </c>
      <c r="C710" s="33">
        <v>2</v>
      </c>
      <c r="D710" s="18">
        <v>1</v>
      </c>
      <c r="E710" s="34">
        <v>11</v>
      </c>
      <c r="G710" s="99">
        <v>655</v>
      </c>
      <c r="H710" s="99">
        <v>12.704159980555007</v>
      </c>
      <c r="I710" s="106">
        <v>-1.7041599805550067</v>
      </c>
      <c r="J710" s="125">
        <v>-0.98951763955311844</v>
      </c>
      <c r="K710" s="31"/>
      <c r="L710" s="106">
        <v>44.523809523809526</v>
      </c>
      <c r="M710" s="125">
        <v>14</v>
      </c>
      <c r="N710" s="31"/>
      <c r="O710" s="31"/>
    </row>
    <row r="711" spans="2:15" x14ac:dyDescent="0.25">
      <c r="B711" s="18">
        <v>3</v>
      </c>
      <c r="C711" s="33">
        <v>1</v>
      </c>
      <c r="D711" s="18">
        <v>1</v>
      </c>
      <c r="E711" s="34">
        <v>13</v>
      </c>
      <c r="G711" s="99">
        <v>656</v>
      </c>
      <c r="H711" s="99">
        <v>12.910360912763059</v>
      </c>
      <c r="I711" s="106">
        <v>-1.9103609127630587</v>
      </c>
      <c r="J711" s="125">
        <v>-1.1092478656118909</v>
      </c>
      <c r="K711" s="31"/>
      <c r="L711" s="106">
        <v>44.591836734693878</v>
      </c>
      <c r="M711" s="125">
        <v>14</v>
      </c>
      <c r="N711" s="31"/>
      <c r="O711" s="31"/>
    </row>
    <row r="712" spans="2:15" x14ac:dyDescent="0.25">
      <c r="B712" s="18">
        <v>3</v>
      </c>
      <c r="C712" s="33">
        <v>1</v>
      </c>
      <c r="D712" s="18">
        <v>2</v>
      </c>
      <c r="E712" s="34">
        <v>13</v>
      </c>
      <c r="G712" s="99">
        <v>657</v>
      </c>
      <c r="H712" s="99">
        <v>22.114927283823715</v>
      </c>
      <c r="I712" s="106">
        <v>1.8850727161762855</v>
      </c>
      <c r="J712" s="125">
        <v>1.094564316602044</v>
      </c>
      <c r="K712" s="31"/>
      <c r="L712" s="106">
        <v>44.659863945578238</v>
      </c>
      <c r="M712" s="125">
        <v>14</v>
      </c>
      <c r="N712" s="31"/>
      <c r="O712" s="31"/>
    </row>
    <row r="713" spans="2:15" x14ac:dyDescent="0.25">
      <c r="B713" s="18">
        <v>3</v>
      </c>
      <c r="C713" s="33">
        <v>3</v>
      </c>
      <c r="D713" s="18">
        <v>3</v>
      </c>
      <c r="E713" s="34">
        <v>18</v>
      </c>
      <c r="G713" s="99">
        <v>658</v>
      </c>
      <c r="H713" s="99">
        <v>16.0415958754581</v>
      </c>
      <c r="I713" s="106">
        <v>-2.0415958754580998</v>
      </c>
      <c r="J713" s="125">
        <v>-1.1854492269832255</v>
      </c>
      <c r="K713" s="31"/>
      <c r="L713" s="106">
        <v>44.72789115646259</v>
      </c>
      <c r="M713" s="125">
        <v>14</v>
      </c>
      <c r="N713" s="31"/>
      <c r="O713" s="31"/>
    </row>
    <row r="714" spans="2:15" x14ac:dyDescent="0.25">
      <c r="B714" s="18">
        <v>3</v>
      </c>
      <c r="C714" s="33">
        <v>2</v>
      </c>
      <c r="D714" s="18">
        <v>4</v>
      </c>
      <c r="E714" s="34">
        <v>16</v>
      </c>
      <c r="G714" s="99">
        <v>659</v>
      </c>
      <c r="H714" s="99">
        <v>12.704159980555007</v>
      </c>
      <c r="I714" s="106">
        <v>0.29584001944499327</v>
      </c>
      <c r="J714" s="125">
        <v>0.17177901198643328</v>
      </c>
      <c r="K714" s="31"/>
      <c r="L714" s="106">
        <v>44.795918367346943</v>
      </c>
      <c r="M714" s="125">
        <v>14</v>
      </c>
      <c r="N714" s="31"/>
      <c r="O714" s="31"/>
    </row>
    <row r="715" spans="2:15" x14ac:dyDescent="0.25">
      <c r="B715" s="18">
        <v>3</v>
      </c>
      <c r="C715" s="33">
        <v>3</v>
      </c>
      <c r="D715" s="18">
        <v>4</v>
      </c>
      <c r="E715" s="34">
        <v>19</v>
      </c>
      <c r="G715" s="99">
        <v>660</v>
      </c>
      <c r="H715" s="99">
        <v>15.135318176031788</v>
      </c>
      <c r="I715" s="106">
        <v>-1.1353181760317881</v>
      </c>
      <c r="J715" s="125">
        <v>-0.65922059812885347</v>
      </c>
      <c r="K715" s="31"/>
      <c r="L715" s="106">
        <v>44.863945578231295</v>
      </c>
      <c r="M715" s="125">
        <v>14</v>
      </c>
      <c r="N715" s="31"/>
      <c r="O715" s="31"/>
    </row>
    <row r="716" spans="2:15" x14ac:dyDescent="0.25">
      <c r="B716" s="18">
        <v>3</v>
      </c>
      <c r="C716" s="33">
        <v>1</v>
      </c>
      <c r="D716" s="18">
        <v>1</v>
      </c>
      <c r="E716" s="34">
        <v>13</v>
      </c>
      <c r="G716" s="99">
        <v>661</v>
      </c>
      <c r="H716" s="99">
        <v>16.0415958754581</v>
      </c>
      <c r="I716" s="106">
        <v>-2.0415958754580998</v>
      </c>
      <c r="J716" s="125">
        <v>-1.1854492269832255</v>
      </c>
      <c r="K716" s="31"/>
      <c r="L716" s="106">
        <v>44.931972789115648</v>
      </c>
      <c r="M716" s="125">
        <v>14</v>
      </c>
      <c r="N716" s="31"/>
      <c r="O716" s="31"/>
    </row>
    <row r="717" spans="2:15" x14ac:dyDescent="0.25">
      <c r="B717" s="18">
        <v>4</v>
      </c>
      <c r="C717" s="33">
        <v>4</v>
      </c>
      <c r="D717" s="18">
        <v>2</v>
      </c>
      <c r="E717" s="34">
        <v>22</v>
      </c>
      <c r="G717" s="99">
        <v>662</v>
      </c>
      <c r="H717" s="99">
        <v>21.002448652189351</v>
      </c>
      <c r="I717" s="106">
        <v>-2.4486521893507529E-3</v>
      </c>
      <c r="J717" s="125">
        <v>-1.4218057941390108E-3</v>
      </c>
      <c r="K717" s="31"/>
      <c r="L717" s="106">
        <v>45</v>
      </c>
      <c r="M717" s="125">
        <v>14</v>
      </c>
      <c r="N717" s="31"/>
      <c r="O717" s="31"/>
    </row>
    <row r="718" spans="2:15" x14ac:dyDescent="0.25">
      <c r="B718" s="18">
        <v>3</v>
      </c>
      <c r="C718" s="33">
        <v>2</v>
      </c>
      <c r="D718" s="18">
        <v>1</v>
      </c>
      <c r="E718" s="34">
        <v>11</v>
      </c>
      <c r="G718" s="99">
        <v>663</v>
      </c>
      <c r="H718" s="99">
        <v>14.929117243823736</v>
      </c>
      <c r="I718" s="106">
        <v>-1.9291172438237361</v>
      </c>
      <c r="J718" s="125">
        <v>-1.1201386978398569</v>
      </c>
      <c r="K718" s="31"/>
      <c r="L718" s="106">
        <v>45.06802721088436</v>
      </c>
      <c r="M718" s="125">
        <v>14</v>
      </c>
      <c r="N718" s="31"/>
      <c r="O718" s="31"/>
    </row>
    <row r="719" spans="2:15" x14ac:dyDescent="0.25">
      <c r="B719" s="18">
        <v>4</v>
      </c>
      <c r="C719" s="33">
        <v>2</v>
      </c>
      <c r="D719" s="18">
        <v>2</v>
      </c>
      <c r="E719" s="34">
        <v>20</v>
      </c>
      <c r="G719" s="99">
        <v>664</v>
      </c>
      <c r="H719" s="99">
        <v>16.947873574884412</v>
      </c>
      <c r="I719" s="106">
        <v>2.0521264251155884</v>
      </c>
      <c r="J719" s="125">
        <v>1.1915637730112818</v>
      </c>
      <c r="K719" s="31"/>
      <c r="L719" s="106">
        <v>45.136054421768712</v>
      </c>
      <c r="M719" s="125">
        <v>14</v>
      </c>
      <c r="N719" s="31"/>
      <c r="O719" s="31"/>
    </row>
    <row r="720" spans="2:15" x14ac:dyDescent="0.25">
      <c r="B720" s="18">
        <v>3</v>
      </c>
      <c r="C720" s="33">
        <v>4</v>
      </c>
      <c r="D720" s="18">
        <v>3</v>
      </c>
      <c r="E720" s="34">
        <v>18</v>
      </c>
      <c r="G720" s="99">
        <v>665</v>
      </c>
      <c r="H720" s="99">
        <v>16.947873574884412</v>
      </c>
      <c r="I720" s="106">
        <v>5.2126425115588404E-2</v>
      </c>
      <c r="J720" s="125">
        <v>3.0267121471730003E-2</v>
      </c>
      <c r="K720" s="31"/>
      <c r="L720" s="106">
        <v>45.204081632653065</v>
      </c>
      <c r="M720" s="125">
        <v>14</v>
      </c>
      <c r="N720" s="31"/>
      <c r="O720" s="31"/>
    </row>
    <row r="721" spans="2:15" x14ac:dyDescent="0.25">
      <c r="B721" s="18">
        <v>3</v>
      </c>
      <c r="C721" s="33">
        <v>4</v>
      </c>
      <c r="D721" s="18">
        <v>3</v>
      </c>
      <c r="E721" s="34">
        <v>14</v>
      </c>
      <c r="G721" s="99">
        <v>666</v>
      </c>
      <c r="H721" s="99">
        <v>16.0415958754581</v>
      </c>
      <c r="I721" s="106">
        <v>1.9584041245419002</v>
      </c>
      <c r="J721" s="125">
        <v>1.137144076095878</v>
      </c>
      <c r="K721" s="31"/>
      <c r="L721" s="106">
        <v>45.272108843537417</v>
      </c>
      <c r="M721" s="125">
        <v>14</v>
      </c>
      <c r="N721" s="31"/>
      <c r="O721" s="31"/>
    </row>
    <row r="722" spans="2:15" x14ac:dyDescent="0.25">
      <c r="B722" s="18">
        <v>4</v>
      </c>
      <c r="C722" s="33">
        <v>4</v>
      </c>
      <c r="D722" s="18">
        <v>3</v>
      </c>
      <c r="E722" s="34">
        <v>22</v>
      </c>
      <c r="G722" s="99">
        <v>667</v>
      </c>
      <c r="H722" s="99">
        <v>15.83539494325005</v>
      </c>
      <c r="I722" s="106">
        <v>3.1646050567499504</v>
      </c>
      <c r="J722" s="125">
        <v>1.8375226279244252</v>
      </c>
      <c r="K722" s="31"/>
      <c r="L722" s="106">
        <v>45.34013605442177</v>
      </c>
      <c r="M722" s="125">
        <v>14</v>
      </c>
      <c r="N722" s="31"/>
      <c r="O722" s="31"/>
    </row>
    <row r="723" spans="2:15" x14ac:dyDescent="0.25">
      <c r="B723" s="18">
        <v>3</v>
      </c>
      <c r="C723" s="33">
        <v>2</v>
      </c>
      <c r="D723" s="18">
        <v>1</v>
      </c>
      <c r="E723" s="34">
        <v>13</v>
      </c>
      <c r="G723" s="99">
        <v>668</v>
      </c>
      <c r="H723" s="99">
        <v>11.797882281128695</v>
      </c>
      <c r="I723" s="106">
        <v>1.202117718871305</v>
      </c>
      <c r="J723" s="125">
        <v>0.69800764084080535</v>
      </c>
      <c r="K723" s="31"/>
      <c r="L723" s="106">
        <v>45.408163265306129</v>
      </c>
      <c r="M723" s="125">
        <v>14</v>
      </c>
      <c r="N723" s="31"/>
      <c r="O723" s="31"/>
    </row>
    <row r="724" spans="2:15" x14ac:dyDescent="0.25">
      <c r="B724" s="18">
        <v>3</v>
      </c>
      <c r="C724" s="33">
        <v>3</v>
      </c>
      <c r="D724" s="18">
        <v>3</v>
      </c>
      <c r="E724" s="34">
        <v>17</v>
      </c>
      <c r="G724" s="99">
        <v>669</v>
      </c>
      <c r="H724" s="99">
        <v>15.83539494325005</v>
      </c>
      <c r="I724" s="106">
        <v>2.1646050567499504</v>
      </c>
      <c r="J724" s="125">
        <v>1.2568743021546493</v>
      </c>
      <c r="K724" s="31"/>
      <c r="L724" s="106">
        <v>45.476190476190482</v>
      </c>
      <c r="M724" s="125">
        <v>14</v>
      </c>
      <c r="N724" s="31"/>
      <c r="O724" s="31"/>
    </row>
    <row r="725" spans="2:15" x14ac:dyDescent="0.25">
      <c r="B725" s="18">
        <v>3</v>
      </c>
      <c r="C725" s="33">
        <v>2</v>
      </c>
      <c r="D725" s="18">
        <v>1</v>
      </c>
      <c r="E725" s="34">
        <v>14</v>
      </c>
      <c r="G725" s="99">
        <v>670</v>
      </c>
      <c r="H725" s="99">
        <v>22.114927283823715</v>
      </c>
      <c r="I725" s="106">
        <v>-1.1149272838237145</v>
      </c>
      <c r="J725" s="125">
        <v>-0.64738066070728351</v>
      </c>
      <c r="K725" s="31"/>
      <c r="L725" s="106">
        <v>45.544217687074834</v>
      </c>
      <c r="M725" s="125">
        <v>14</v>
      </c>
      <c r="N725" s="31"/>
      <c r="O725" s="31"/>
    </row>
    <row r="726" spans="2:15" x14ac:dyDescent="0.25">
      <c r="B726" s="18">
        <v>3</v>
      </c>
      <c r="C726" s="33">
        <v>1</v>
      </c>
      <c r="D726" s="18">
        <v>3</v>
      </c>
      <c r="E726" s="34">
        <v>15</v>
      </c>
      <c r="G726" s="99">
        <v>671</v>
      </c>
      <c r="H726" s="99">
        <v>15.83539494325005</v>
      </c>
      <c r="I726" s="106">
        <v>3.1646050567499504</v>
      </c>
      <c r="J726" s="125">
        <v>1.8375226279244252</v>
      </c>
      <c r="K726" s="31"/>
      <c r="L726" s="106">
        <v>45.612244897959187</v>
      </c>
      <c r="M726" s="125">
        <v>14</v>
      </c>
      <c r="N726" s="31"/>
      <c r="O726" s="31"/>
    </row>
    <row r="727" spans="2:15" x14ac:dyDescent="0.25">
      <c r="B727" s="18">
        <v>3</v>
      </c>
      <c r="C727" s="33">
        <v>4</v>
      </c>
      <c r="D727" s="18">
        <v>3</v>
      </c>
      <c r="E727" s="34">
        <v>17</v>
      </c>
      <c r="G727" s="99">
        <v>672</v>
      </c>
      <c r="H727" s="99">
        <v>12.910360912763059</v>
      </c>
      <c r="I727" s="106">
        <v>1.0896390872369413</v>
      </c>
      <c r="J727" s="125">
        <v>0.6326971116974367</v>
      </c>
      <c r="K727" s="31"/>
      <c r="L727" s="106">
        <v>45.680272108843539</v>
      </c>
      <c r="M727" s="125">
        <v>14</v>
      </c>
      <c r="N727" s="31"/>
      <c r="O727" s="31"/>
    </row>
    <row r="728" spans="2:15" x14ac:dyDescent="0.25">
      <c r="B728" s="18">
        <v>3</v>
      </c>
      <c r="C728" s="33">
        <v>1</v>
      </c>
      <c r="D728" s="18">
        <v>1</v>
      </c>
      <c r="E728" s="34">
        <v>11</v>
      </c>
      <c r="G728" s="99">
        <v>673</v>
      </c>
      <c r="H728" s="99">
        <v>14.929117243823736</v>
      </c>
      <c r="I728" s="106">
        <v>2.0708827561762639</v>
      </c>
      <c r="J728" s="125">
        <v>1.2024546052392466</v>
      </c>
      <c r="K728" s="31"/>
      <c r="L728" s="106">
        <v>45.748299319727892</v>
      </c>
      <c r="M728" s="125">
        <v>14</v>
      </c>
      <c r="N728" s="31"/>
      <c r="O728" s="31"/>
    </row>
    <row r="729" spans="2:15" x14ac:dyDescent="0.25">
      <c r="B729" s="18">
        <v>3</v>
      </c>
      <c r="C729" s="33">
        <v>3</v>
      </c>
      <c r="D729" s="18">
        <v>3</v>
      </c>
      <c r="E729" s="34">
        <v>18</v>
      </c>
      <c r="G729" s="99">
        <v>674</v>
      </c>
      <c r="H729" s="99">
        <v>12.704159980555007</v>
      </c>
      <c r="I729" s="106">
        <v>-1.7041599805550067</v>
      </c>
      <c r="J729" s="125">
        <v>-0.98951763955311844</v>
      </c>
      <c r="K729" s="31"/>
      <c r="L729" s="106">
        <v>45.816326530612251</v>
      </c>
      <c r="M729" s="125">
        <v>14</v>
      </c>
      <c r="N729" s="31"/>
      <c r="O729" s="31"/>
    </row>
    <row r="730" spans="2:15" x14ac:dyDescent="0.25">
      <c r="B730" s="18">
        <v>3</v>
      </c>
      <c r="C730" s="33">
        <v>3</v>
      </c>
      <c r="D730" s="18">
        <v>3</v>
      </c>
      <c r="E730" s="34">
        <v>17</v>
      </c>
      <c r="G730" s="99">
        <v>675</v>
      </c>
      <c r="H730" s="99">
        <v>13.816638612189371</v>
      </c>
      <c r="I730" s="106">
        <v>-0.81663861218937051</v>
      </c>
      <c r="J730" s="125">
        <v>-0.47417984292671128</v>
      </c>
      <c r="K730" s="31"/>
      <c r="L730" s="106">
        <v>45.884353741496604</v>
      </c>
      <c r="M730" s="125">
        <v>14</v>
      </c>
      <c r="N730" s="31"/>
      <c r="O730" s="31"/>
    </row>
    <row r="731" spans="2:15" x14ac:dyDescent="0.25">
      <c r="B731" s="18">
        <v>3</v>
      </c>
      <c r="C731" s="33">
        <v>3</v>
      </c>
      <c r="D731" s="18">
        <v>3</v>
      </c>
      <c r="E731" s="34">
        <v>13</v>
      </c>
      <c r="G731" s="99">
        <v>676</v>
      </c>
      <c r="H731" s="99">
        <v>14.929117243823736</v>
      </c>
      <c r="I731" s="106">
        <v>7.0882756176263939E-2</v>
      </c>
      <c r="J731" s="125">
        <v>4.1157953699694896E-2</v>
      </c>
      <c r="K731" s="31"/>
      <c r="L731" s="106">
        <v>45.952380952380956</v>
      </c>
      <c r="M731" s="125">
        <v>14</v>
      </c>
      <c r="N731" s="31"/>
      <c r="O731" s="31"/>
    </row>
    <row r="732" spans="2:15" x14ac:dyDescent="0.25">
      <c r="B732" s="18">
        <v>3</v>
      </c>
      <c r="C732" s="33">
        <v>3</v>
      </c>
      <c r="D732" s="18">
        <v>2</v>
      </c>
      <c r="E732" s="34">
        <v>15</v>
      </c>
      <c r="G732" s="99">
        <v>677</v>
      </c>
      <c r="H732" s="99">
        <v>22.114927283823715</v>
      </c>
      <c r="I732" s="106">
        <v>2.8850727161762855</v>
      </c>
      <c r="J732" s="125">
        <v>1.6752126423718199</v>
      </c>
      <c r="K732" s="31"/>
      <c r="L732" s="106">
        <v>46.020408163265309</v>
      </c>
      <c r="M732" s="125">
        <v>14</v>
      </c>
      <c r="N732" s="31"/>
      <c r="O732" s="31"/>
    </row>
    <row r="733" spans="2:15" x14ac:dyDescent="0.25">
      <c r="B733" s="18">
        <v>4</v>
      </c>
      <c r="C733" s="33">
        <v>4</v>
      </c>
      <c r="D733" s="18">
        <v>4</v>
      </c>
      <c r="E733" s="34">
        <v>24</v>
      </c>
      <c r="G733" s="99">
        <v>678</v>
      </c>
      <c r="H733" s="99">
        <v>12.910360912763059</v>
      </c>
      <c r="I733" s="106">
        <v>-1.9103609127630587</v>
      </c>
      <c r="J733" s="125">
        <v>-1.1092478656118909</v>
      </c>
      <c r="K733" s="31"/>
      <c r="L733" s="106">
        <v>46.088435374149661</v>
      </c>
      <c r="M733" s="125">
        <v>14</v>
      </c>
      <c r="N733" s="31"/>
      <c r="O733" s="31"/>
    </row>
    <row r="734" spans="2:15" x14ac:dyDescent="0.25">
      <c r="B734" s="18">
        <v>3</v>
      </c>
      <c r="C734" s="33">
        <v>1</v>
      </c>
      <c r="D734" s="18">
        <v>1</v>
      </c>
      <c r="E734" s="34">
        <v>12</v>
      </c>
      <c r="G734" s="99">
        <v>679</v>
      </c>
      <c r="H734" s="99">
        <v>15.83539494325005</v>
      </c>
      <c r="I734" s="106">
        <v>1.1646050567499504</v>
      </c>
      <c r="J734" s="125">
        <v>0.67622597638487347</v>
      </c>
      <c r="K734" s="31"/>
      <c r="L734" s="106">
        <v>46.156462585034021</v>
      </c>
      <c r="M734" s="125">
        <v>14</v>
      </c>
      <c r="N734" s="31"/>
      <c r="O734" s="31"/>
    </row>
    <row r="735" spans="2:15" x14ac:dyDescent="0.25">
      <c r="B735" s="18">
        <v>3</v>
      </c>
      <c r="C735" s="33">
        <v>4</v>
      </c>
      <c r="D735" s="18">
        <v>3</v>
      </c>
      <c r="E735" s="34">
        <v>15</v>
      </c>
      <c r="G735" s="99">
        <v>680</v>
      </c>
      <c r="H735" s="99">
        <v>14.022839544397424</v>
      </c>
      <c r="I735" s="106">
        <v>-1.0228395443974243</v>
      </c>
      <c r="J735" s="125">
        <v>-0.59391006898548471</v>
      </c>
      <c r="K735" s="31"/>
      <c r="L735" s="106">
        <v>46.224489795918373</v>
      </c>
      <c r="M735" s="125">
        <v>14</v>
      </c>
      <c r="N735" s="31"/>
      <c r="O735" s="31"/>
    </row>
    <row r="736" spans="2:15" x14ac:dyDescent="0.25">
      <c r="B736" s="18">
        <v>3</v>
      </c>
      <c r="C736" s="33">
        <v>2</v>
      </c>
      <c r="D736" s="18">
        <v>1</v>
      </c>
      <c r="E736" s="34">
        <v>11</v>
      </c>
      <c r="G736" s="99">
        <v>681</v>
      </c>
      <c r="H736" s="99">
        <v>16.947873574884412</v>
      </c>
      <c r="I736" s="106">
        <v>1.0521264251155884</v>
      </c>
      <c r="J736" s="125">
        <v>0.61091544724150582</v>
      </c>
      <c r="K736" s="31"/>
      <c r="L736" s="106">
        <v>46.292517006802726</v>
      </c>
      <c r="M736" s="125">
        <v>14</v>
      </c>
      <c r="N736" s="31"/>
      <c r="O736" s="31"/>
    </row>
    <row r="737" spans="2:15" x14ac:dyDescent="0.25">
      <c r="B737" s="18">
        <v>3</v>
      </c>
      <c r="C737" s="33">
        <v>1</v>
      </c>
      <c r="D737" s="18">
        <v>1</v>
      </c>
      <c r="E737" s="34">
        <v>11</v>
      </c>
      <c r="G737" s="99">
        <v>682</v>
      </c>
      <c r="H737" s="99">
        <v>13.61043767998132</v>
      </c>
      <c r="I737" s="106">
        <v>-0.61043767998132026</v>
      </c>
      <c r="J737" s="125">
        <v>-0.35444961686793985</v>
      </c>
      <c r="K737" s="31"/>
      <c r="L737" s="106">
        <v>46.360544217687078</v>
      </c>
      <c r="M737" s="125">
        <v>14</v>
      </c>
      <c r="N737" s="31"/>
      <c r="O737" s="31"/>
    </row>
    <row r="738" spans="2:15" x14ac:dyDescent="0.25">
      <c r="B738" s="18">
        <v>3</v>
      </c>
      <c r="C738" s="33">
        <v>1</v>
      </c>
      <c r="D738" s="18">
        <v>4</v>
      </c>
      <c r="E738" s="34">
        <v>12</v>
      </c>
      <c r="G738" s="99">
        <v>683</v>
      </c>
      <c r="H738" s="99">
        <v>21.208649584397403</v>
      </c>
      <c r="I738" s="106">
        <v>-1.2086495843974028</v>
      </c>
      <c r="J738" s="125">
        <v>-0.70180035762268733</v>
      </c>
      <c r="K738" s="31"/>
      <c r="L738" s="106">
        <v>46.428571428571431</v>
      </c>
      <c r="M738" s="125">
        <v>14</v>
      </c>
      <c r="N738" s="31"/>
      <c r="O738" s="31"/>
    </row>
    <row r="739" spans="2:15" x14ac:dyDescent="0.25">
      <c r="B739" s="18">
        <v>3</v>
      </c>
      <c r="C739" s="33">
        <v>2</v>
      </c>
      <c r="D739" s="18">
        <v>2</v>
      </c>
      <c r="E739" s="34">
        <v>15</v>
      </c>
      <c r="G739" s="99">
        <v>684</v>
      </c>
      <c r="H739" s="99">
        <v>14.929117243823736</v>
      </c>
      <c r="I739" s="106">
        <v>3.0708827561762639</v>
      </c>
      <c r="J739" s="125">
        <v>1.7831029310090225</v>
      </c>
      <c r="K739" s="31"/>
      <c r="L739" s="106">
        <v>46.496598639455783</v>
      </c>
      <c r="M739" s="125">
        <v>14</v>
      </c>
      <c r="N739" s="31"/>
      <c r="O739" s="31"/>
    </row>
    <row r="740" spans="2:15" x14ac:dyDescent="0.25">
      <c r="B740" s="18">
        <v>3</v>
      </c>
      <c r="C740" s="33">
        <v>2</v>
      </c>
      <c r="D740" s="18">
        <v>3</v>
      </c>
      <c r="E740" s="34">
        <v>17</v>
      </c>
      <c r="G740" s="99">
        <v>685</v>
      </c>
      <c r="H740" s="99">
        <v>13.816638612189371</v>
      </c>
      <c r="I740" s="106">
        <v>-1.8166386121893705</v>
      </c>
      <c r="J740" s="125">
        <v>-1.0548281686964871</v>
      </c>
      <c r="K740" s="31"/>
      <c r="L740" s="106">
        <v>46.564625850340143</v>
      </c>
      <c r="M740" s="125">
        <v>14</v>
      </c>
      <c r="N740" s="31"/>
      <c r="O740" s="31"/>
    </row>
    <row r="741" spans="2:15" x14ac:dyDescent="0.25">
      <c r="B741" s="18">
        <v>3</v>
      </c>
      <c r="C741" s="33">
        <v>1</v>
      </c>
      <c r="D741" s="18">
        <v>4</v>
      </c>
      <c r="E741" s="34">
        <v>12</v>
      </c>
      <c r="G741" s="99">
        <v>686</v>
      </c>
      <c r="H741" s="99">
        <v>12.704159980555007</v>
      </c>
      <c r="I741" s="106">
        <v>-0.70415998055500673</v>
      </c>
      <c r="J741" s="125">
        <v>-0.40886931378334257</v>
      </c>
      <c r="K741" s="31"/>
      <c r="L741" s="106">
        <v>46.632653061224495</v>
      </c>
      <c r="M741" s="125">
        <v>14</v>
      </c>
      <c r="N741" s="31"/>
      <c r="O741" s="31"/>
    </row>
    <row r="742" spans="2:15" x14ac:dyDescent="0.25">
      <c r="B742" s="18">
        <v>3</v>
      </c>
      <c r="C742" s="33">
        <v>2</v>
      </c>
      <c r="D742" s="18">
        <v>1</v>
      </c>
      <c r="E742" s="34">
        <v>15</v>
      </c>
      <c r="G742" s="99">
        <v>687</v>
      </c>
      <c r="H742" s="99">
        <v>11.797882281128695</v>
      </c>
      <c r="I742" s="106">
        <v>1.202117718871305</v>
      </c>
      <c r="J742" s="125">
        <v>0.69800764084080535</v>
      </c>
      <c r="K742" s="31"/>
      <c r="L742" s="106">
        <v>46.700680272108848</v>
      </c>
      <c r="M742" s="125">
        <v>14</v>
      </c>
      <c r="N742" s="31"/>
      <c r="O742" s="31"/>
    </row>
    <row r="743" spans="2:15" x14ac:dyDescent="0.25">
      <c r="B743" s="18">
        <v>3</v>
      </c>
      <c r="C743" s="33">
        <v>3</v>
      </c>
      <c r="D743" s="18">
        <v>2</v>
      </c>
      <c r="E743" s="34">
        <v>13</v>
      </c>
      <c r="G743" s="99">
        <v>688</v>
      </c>
      <c r="H743" s="99">
        <v>21.002448652189351</v>
      </c>
      <c r="I743" s="106">
        <v>-2.4486521893507529E-3</v>
      </c>
      <c r="J743" s="125">
        <v>-1.4218057941390108E-3</v>
      </c>
      <c r="K743" s="31"/>
      <c r="L743" s="106">
        <v>46.7687074829932</v>
      </c>
      <c r="M743" s="125">
        <v>14</v>
      </c>
      <c r="N743" s="31"/>
      <c r="O743" s="31"/>
    </row>
    <row r="744" spans="2:15" x14ac:dyDescent="0.25">
      <c r="B744" s="18">
        <v>3</v>
      </c>
      <c r="C744" s="33">
        <v>3</v>
      </c>
      <c r="D744" s="18">
        <v>2</v>
      </c>
      <c r="E744" s="34">
        <v>14</v>
      </c>
      <c r="G744" s="99">
        <v>689</v>
      </c>
      <c r="H744" s="99">
        <v>13.816638612189371</v>
      </c>
      <c r="I744" s="106">
        <v>-0.81663861218937051</v>
      </c>
      <c r="J744" s="125">
        <v>-0.47417984292671128</v>
      </c>
      <c r="K744" s="31"/>
      <c r="L744" s="106">
        <v>46.836734693877553</v>
      </c>
      <c r="M744" s="125">
        <v>14</v>
      </c>
      <c r="N744" s="31"/>
      <c r="O744" s="31"/>
    </row>
    <row r="745" spans="2:15" x14ac:dyDescent="0.25">
      <c r="B745" s="18">
        <v>3</v>
      </c>
      <c r="C745" s="33">
        <v>3</v>
      </c>
      <c r="D745" s="18">
        <v>1</v>
      </c>
      <c r="E745" s="34">
        <v>14</v>
      </c>
      <c r="G745" s="99">
        <v>690</v>
      </c>
      <c r="H745" s="99">
        <v>15.83539494325005</v>
      </c>
      <c r="I745" s="106">
        <v>3.1646050567499504</v>
      </c>
      <c r="J745" s="125">
        <v>1.8375226279244252</v>
      </c>
      <c r="K745" s="31"/>
      <c r="L745" s="106">
        <v>46.904761904761905</v>
      </c>
      <c r="M745" s="125">
        <v>14</v>
      </c>
      <c r="N745" s="31"/>
      <c r="O745" s="31"/>
    </row>
    <row r="746" spans="2:15" x14ac:dyDescent="0.25">
      <c r="B746" s="18">
        <v>3</v>
      </c>
      <c r="C746" s="33">
        <v>4</v>
      </c>
      <c r="D746" s="18">
        <v>2</v>
      </c>
      <c r="E746" s="34">
        <v>16</v>
      </c>
      <c r="G746" s="99">
        <v>691</v>
      </c>
      <c r="H746" s="99">
        <v>11.797882281128695</v>
      </c>
      <c r="I746" s="106">
        <v>-0.79788228112869497</v>
      </c>
      <c r="J746" s="125">
        <v>-0.46328901069874634</v>
      </c>
      <c r="K746" s="31"/>
      <c r="L746" s="106">
        <v>46.972789115646265</v>
      </c>
      <c r="M746" s="125">
        <v>14</v>
      </c>
      <c r="N746" s="31"/>
      <c r="O746" s="31"/>
    </row>
    <row r="747" spans="2:15" x14ac:dyDescent="0.25">
      <c r="B747" s="18">
        <v>3</v>
      </c>
      <c r="C747" s="33">
        <v>4</v>
      </c>
      <c r="D747" s="18">
        <v>3</v>
      </c>
      <c r="E747" s="34">
        <v>18</v>
      </c>
      <c r="G747" s="99">
        <v>692</v>
      </c>
      <c r="H747" s="99">
        <v>12.910360912763059</v>
      </c>
      <c r="I747" s="106">
        <v>1.0896390872369413</v>
      </c>
      <c r="J747" s="125">
        <v>0.6326971116974367</v>
      </c>
      <c r="K747" s="31"/>
      <c r="L747" s="106">
        <v>47.040816326530617</v>
      </c>
      <c r="M747" s="125">
        <v>14</v>
      </c>
      <c r="N747" s="31"/>
      <c r="O747" s="31"/>
    </row>
    <row r="748" spans="2:15" x14ac:dyDescent="0.25">
      <c r="B748" s="18">
        <v>4</v>
      </c>
      <c r="C748" s="33">
        <v>4</v>
      </c>
      <c r="D748" s="18">
        <v>3</v>
      </c>
      <c r="E748" s="34">
        <v>20</v>
      </c>
      <c r="G748" s="99">
        <v>693</v>
      </c>
      <c r="H748" s="99">
        <v>11.797882281128695</v>
      </c>
      <c r="I748" s="106">
        <v>0.20211771887130503</v>
      </c>
      <c r="J748" s="125">
        <v>0.11735931507102949</v>
      </c>
      <c r="K748" s="31"/>
      <c r="L748" s="106">
        <v>47.10884353741497</v>
      </c>
      <c r="M748" s="125">
        <v>14</v>
      </c>
      <c r="N748" s="31"/>
      <c r="O748" s="31"/>
    </row>
    <row r="749" spans="2:15" x14ac:dyDescent="0.25">
      <c r="B749" s="18">
        <v>3</v>
      </c>
      <c r="C749" s="33">
        <v>3</v>
      </c>
      <c r="D749" s="18">
        <v>1</v>
      </c>
      <c r="E749" s="34">
        <v>13</v>
      </c>
      <c r="G749" s="99">
        <v>694</v>
      </c>
      <c r="H749" s="99">
        <v>12.704159980555007</v>
      </c>
      <c r="I749" s="106">
        <v>-1.7041599805550067</v>
      </c>
      <c r="J749" s="125">
        <v>-0.98951763955311844</v>
      </c>
      <c r="K749" s="31"/>
      <c r="L749" s="106">
        <v>47.176870748299322</v>
      </c>
      <c r="M749" s="125">
        <v>14</v>
      </c>
      <c r="N749" s="31"/>
      <c r="O749" s="31"/>
    </row>
    <row r="750" spans="2:15" x14ac:dyDescent="0.25">
      <c r="B750" s="18">
        <v>3</v>
      </c>
      <c r="C750" s="33">
        <v>4</v>
      </c>
      <c r="D750" s="18">
        <v>3</v>
      </c>
      <c r="E750" s="34">
        <v>18</v>
      </c>
      <c r="G750" s="99">
        <v>695</v>
      </c>
      <c r="H750" s="99">
        <v>16.0415958754581</v>
      </c>
      <c r="I750" s="106">
        <v>-2.0415958754580998</v>
      </c>
      <c r="J750" s="125">
        <v>-1.1854492269832255</v>
      </c>
      <c r="K750" s="31"/>
      <c r="L750" s="106">
        <v>47.244897959183675</v>
      </c>
      <c r="M750" s="125">
        <v>14</v>
      </c>
      <c r="N750" s="31"/>
      <c r="O750" s="31"/>
    </row>
    <row r="751" spans="2:15" x14ac:dyDescent="0.25">
      <c r="B751" s="18">
        <v>3</v>
      </c>
      <c r="C751" s="33">
        <v>1</v>
      </c>
      <c r="D751" s="18">
        <v>2</v>
      </c>
      <c r="E751" s="34">
        <v>13</v>
      </c>
      <c r="G751" s="99">
        <v>696</v>
      </c>
      <c r="H751" s="99">
        <v>13.816638612189371</v>
      </c>
      <c r="I751" s="106">
        <v>-2.8166386121893705</v>
      </c>
      <c r="J751" s="125">
        <v>-1.635476494466263</v>
      </c>
      <c r="K751" s="31"/>
      <c r="L751" s="106">
        <v>47.312925170068034</v>
      </c>
      <c r="M751" s="125">
        <v>14</v>
      </c>
      <c r="N751" s="31"/>
      <c r="O751" s="31"/>
    </row>
    <row r="752" spans="2:15" x14ac:dyDescent="0.25">
      <c r="B752" s="18">
        <v>3</v>
      </c>
      <c r="C752" s="33">
        <v>2</v>
      </c>
      <c r="D752" s="18">
        <v>1</v>
      </c>
      <c r="E752" s="34">
        <v>15</v>
      </c>
      <c r="G752" s="99">
        <v>697</v>
      </c>
      <c r="H752" s="99">
        <v>12.910360912763059</v>
      </c>
      <c r="I752" s="106">
        <v>-0.91036091276305875</v>
      </c>
      <c r="J752" s="125">
        <v>-0.52859953984211505</v>
      </c>
      <c r="K752" s="31"/>
      <c r="L752" s="106">
        <v>47.380952380952387</v>
      </c>
      <c r="M752" s="125">
        <v>14</v>
      </c>
      <c r="N752" s="31"/>
      <c r="O752" s="31"/>
    </row>
    <row r="753" spans="2:15" x14ac:dyDescent="0.25">
      <c r="B753" s="18">
        <v>3</v>
      </c>
      <c r="C753" s="33">
        <v>2</v>
      </c>
      <c r="D753" s="18">
        <v>1</v>
      </c>
      <c r="E753" s="34">
        <v>14</v>
      </c>
      <c r="G753" s="99">
        <v>698</v>
      </c>
      <c r="H753" s="99">
        <v>16.947873574884412</v>
      </c>
      <c r="I753" s="106">
        <v>-1.9478735748844116</v>
      </c>
      <c r="J753" s="125">
        <v>-1.1310295300678217</v>
      </c>
      <c r="K753" s="31"/>
      <c r="L753" s="106">
        <v>47.448979591836739</v>
      </c>
      <c r="M753" s="125">
        <v>14</v>
      </c>
      <c r="N753" s="31"/>
      <c r="O753" s="31"/>
    </row>
    <row r="754" spans="2:15" x14ac:dyDescent="0.25">
      <c r="B754" s="18">
        <v>4</v>
      </c>
      <c r="C754" s="33">
        <v>3</v>
      </c>
      <c r="D754" s="18">
        <v>1</v>
      </c>
      <c r="E754" s="34">
        <v>22</v>
      </c>
      <c r="G754" s="99">
        <v>699</v>
      </c>
      <c r="H754" s="99">
        <v>15.83539494325005</v>
      </c>
      <c r="I754" s="106">
        <v>0.16460505674995041</v>
      </c>
      <c r="J754" s="125">
        <v>9.5577650615097653E-2</v>
      </c>
      <c r="K754" s="31"/>
      <c r="L754" s="106">
        <v>47.517006802721092</v>
      </c>
      <c r="M754" s="125">
        <v>14</v>
      </c>
      <c r="N754" s="31"/>
      <c r="O754" s="31"/>
    </row>
    <row r="755" spans="2:15" x14ac:dyDescent="0.25">
      <c r="B755" s="18">
        <v>3</v>
      </c>
      <c r="C755" s="33">
        <v>1</v>
      </c>
      <c r="D755" s="18">
        <v>2</v>
      </c>
      <c r="E755" s="34">
        <v>12</v>
      </c>
      <c r="G755" s="99">
        <v>700</v>
      </c>
      <c r="H755" s="99">
        <v>16.947873574884412</v>
      </c>
      <c r="I755" s="106">
        <v>-1.9478735748844116</v>
      </c>
      <c r="J755" s="125">
        <v>-1.1310295300678217</v>
      </c>
      <c r="K755" s="31"/>
      <c r="L755" s="106">
        <v>47.585034013605444</v>
      </c>
      <c r="M755" s="125">
        <v>14</v>
      </c>
      <c r="N755" s="31"/>
      <c r="O755" s="31"/>
    </row>
    <row r="756" spans="2:15" x14ac:dyDescent="0.25">
      <c r="B756" s="18">
        <v>3</v>
      </c>
      <c r="C756" s="33">
        <v>4</v>
      </c>
      <c r="D756" s="18">
        <v>1</v>
      </c>
      <c r="E756" s="34">
        <v>18</v>
      </c>
      <c r="G756" s="99">
        <v>701</v>
      </c>
      <c r="H756" s="99">
        <v>21.002448652189351</v>
      </c>
      <c r="I756" s="106">
        <v>2.9975513478106492</v>
      </c>
      <c r="J756" s="125">
        <v>1.7405231715151885</v>
      </c>
      <c r="K756" s="31"/>
      <c r="L756" s="106">
        <v>47.653061224489797</v>
      </c>
      <c r="M756" s="125">
        <v>14</v>
      </c>
      <c r="N756" s="31"/>
      <c r="O756" s="31"/>
    </row>
    <row r="757" spans="2:15" x14ac:dyDescent="0.25">
      <c r="B757" s="18">
        <v>3</v>
      </c>
      <c r="C757" s="33">
        <v>4</v>
      </c>
      <c r="D757" s="18">
        <v>1</v>
      </c>
      <c r="E757" s="34">
        <v>15</v>
      </c>
      <c r="G757" s="99">
        <v>702</v>
      </c>
      <c r="H757" s="99">
        <v>14.022839544397424</v>
      </c>
      <c r="I757" s="106">
        <v>-1.0228395443974243</v>
      </c>
      <c r="J757" s="125">
        <v>-0.59391006898548471</v>
      </c>
      <c r="K757" s="31"/>
      <c r="L757" s="106">
        <v>47.721088435374156</v>
      </c>
      <c r="M757" s="125">
        <v>14</v>
      </c>
      <c r="N757" s="31"/>
      <c r="O757" s="31"/>
    </row>
    <row r="758" spans="2:15" x14ac:dyDescent="0.25">
      <c r="B758" s="18">
        <v>3</v>
      </c>
      <c r="C758" s="33">
        <v>4</v>
      </c>
      <c r="D758" s="18">
        <v>3</v>
      </c>
      <c r="E758" s="34">
        <v>18</v>
      </c>
      <c r="G758" s="99">
        <v>703</v>
      </c>
      <c r="H758" s="99">
        <v>12.910360912763059</v>
      </c>
      <c r="I758" s="106">
        <v>-1.9103609127630587</v>
      </c>
      <c r="J758" s="125">
        <v>-1.1092478656118909</v>
      </c>
      <c r="K758" s="31"/>
      <c r="L758" s="106">
        <v>47.789115646258509</v>
      </c>
      <c r="M758" s="125">
        <v>14</v>
      </c>
      <c r="N758" s="31"/>
      <c r="O758" s="31"/>
    </row>
    <row r="759" spans="2:15" x14ac:dyDescent="0.25">
      <c r="B759" s="18">
        <v>3</v>
      </c>
      <c r="C759" s="33">
        <v>1</v>
      </c>
      <c r="D759" s="18">
        <v>2</v>
      </c>
      <c r="E759" s="34">
        <v>12</v>
      </c>
      <c r="G759" s="99">
        <v>704</v>
      </c>
      <c r="H759" s="99">
        <v>11.797882281128695</v>
      </c>
      <c r="I759" s="106">
        <v>1.202117718871305</v>
      </c>
      <c r="J759" s="125">
        <v>0.69800764084080535</v>
      </c>
      <c r="K759" s="31"/>
      <c r="L759" s="106">
        <v>47.857142857142861</v>
      </c>
      <c r="M759" s="125">
        <v>14</v>
      </c>
      <c r="N759" s="31"/>
      <c r="O759" s="31"/>
    </row>
    <row r="760" spans="2:15" x14ac:dyDescent="0.25">
      <c r="B760" s="18">
        <v>3</v>
      </c>
      <c r="C760" s="33">
        <v>2</v>
      </c>
      <c r="D760" s="18">
        <v>4</v>
      </c>
      <c r="E760" s="34">
        <v>16</v>
      </c>
      <c r="G760" s="99">
        <v>705</v>
      </c>
      <c r="H760" s="99">
        <v>12.704159980555007</v>
      </c>
      <c r="I760" s="106">
        <v>0.29584001944499327</v>
      </c>
      <c r="J760" s="125">
        <v>0.17177901198643328</v>
      </c>
      <c r="K760" s="31"/>
      <c r="L760" s="106">
        <v>47.925170068027214</v>
      </c>
      <c r="M760" s="125">
        <v>14</v>
      </c>
      <c r="N760" s="31"/>
      <c r="O760" s="31"/>
    </row>
    <row r="761" spans="2:15" x14ac:dyDescent="0.25">
      <c r="B761" s="18">
        <v>3</v>
      </c>
      <c r="C761" s="33">
        <v>1</v>
      </c>
      <c r="D761" s="18">
        <v>1</v>
      </c>
      <c r="E761" s="34">
        <v>13</v>
      </c>
      <c r="G761" s="99">
        <v>706</v>
      </c>
      <c r="H761" s="99">
        <v>15.83539494325005</v>
      </c>
      <c r="I761" s="106">
        <v>2.1646050567499504</v>
      </c>
      <c r="J761" s="125">
        <v>1.2568743021546493</v>
      </c>
      <c r="K761" s="31"/>
      <c r="L761" s="106">
        <v>47.993197278911566</v>
      </c>
      <c r="M761" s="125">
        <v>14</v>
      </c>
      <c r="N761" s="31"/>
      <c r="O761" s="31"/>
    </row>
    <row r="762" spans="2:15" x14ac:dyDescent="0.25">
      <c r="B762" s="18">
        <v>3</v>
      </c>
      <c r="C762" s="33">
        <v>4</v>
      </c>
      <c r="D762" s="18">
        <v>2</v>
      </c>
      <c r="E762" s="34">
        <v>19</v>
      </c>
      <c r="G762" s="99">
        <v>707</v>
      </c>
      <c r="H762" s="99">
        <v>15.629194011041996</v>
      </c>
      <c r="I762" s="106">
        <v>0.37080598895800421</v>
      </c>
      <c r="J762" s="125">
        <v>0.21530787667387113</v>
      </c>
      <c r="K762" s="31"/>
      <c r="L762" s="106">
        <v>48.061224489795919</v>
      </c>
      <c r="M762" s="125">
        <v>14</v>
      </c>
      <c r="N762" s="31"/>
      <c r="O762" s="31"/>
    </row>
    <row r="763" spans="2:15" x14ac:dyDescent="0.25">
      <c r="B763" s="18">
        <v>3</v>
      </c>
      <c r="C763" s="33">
        <v>1</v>
      </c>
      <c r="D763" s="18">
        <v>1</v>
      </c>
      <c r="E763" s="34">
        <v>13</v>
      </c>
      <c r="G763" s="99">
        <v>708</v>
      </c>
      <c r="H763" s="99">
        <v>16.741672642676363</v>
      </c>
      <c r="I763" s="106">
        <v>2.2583273573236369</v>
      </c>
      <c r="J763" s="125">
        <v>1.3112939990700521</v>
      </c>
      <c r="K763" s="31"/>
      <c r="L763" s="106">
        <v>48.129251700680278</v>
      </c>
      <c r="M763" s="125">
        <v>14</v>
      </c>
      <c r="N763" s="31"/>
      <c r="O763" s="31"/>
    </row>
    <row r="764" spans="2:15" x14ac:dyDescent="0.25">
      <c r="B764" s="18">
        <v>3</v>
      </c>
      <c r="C764" s="33">
        <v>2</v>
      </c>
      <c r="D764" s="18">
        <v>1</v>
      </c>
      <c r="E764" s="34">
        <v>12</v>
      </c>
      <c r="G764" s="99">
        <v>709</v>
      </c>
      <c r="H764" s="99">
        <v>11.797882281128695</v>
      </c>
      <c r="I764" s="106">
        <v>1.202117718871305</v>
      </c>
      <c r="J764" s="125">
        <v>0.69800764084080535</v>
      </c>
      <c r="K764" s="31"/>
      <c r="L764" s="106">
        <v>48.197278911564631</v>
      </c>
      <c r="M764" s="125">
        <v>14</v>
      </c>
      <c r="N764" s="31"/>
      <c r="O764" s="31"/>
    </row>
    <row r="765" spans="2:15" x14ac:dyDescent="0.25">
      <c r="B765" s="18">
        <v>3</v>
      </c>
      <c r="C765" s="33">
        <v>1</v>
      </c>
      <c r="D765" s="18">
        <v>1</v>
      </c>
      <c r="E765" s="34">
        <v>11</v>
      </c>
      <c r="G765" s="99">
        <v>710</v>
      </c>
      <c r="H765" s="99">
        <v>21.208649584397403</v>
      </c>
      <c r="I765" s="106">
        <v>0.79135041560259722</v>
      </c>
      <c r="J765" s="125">
        <v>0.45949629391686442</v>
      </c>
      <c r="K765" s="31"/>
      <c r="L765" s="106">
        <v>48.265306122448983</v>
      </c>
      <c r="M765" s="125">
        <v>14</v>
      </c>
      <c r="N765" s="31"/>
      <c r="O765" s="31"/>
    </row>
    <row r="766" spans="2:15" x14ac:dyDescent="0.25">
      <c r="B766" s="18">
        <v>3</v>
      </c>
      <c r="C766" s="33">
        <v>4</v>
      </c>
      <c r="D766" s="18">
        <v>1</v>
      </c>
      <c r="E766" s="34">
        <v>14</v>
      </c>
      <c r="G766" s="99">
        <v>711</v>
      </c>
      <c r="H766" s="99">
        <v>12.910360912763059</v>
      </c>
      <c r="I766" s="106">
        <v>-1.9103609127630587</v>
      </c>
      <c r="J766" s="125">
        <v>-1.1092478656118909</v>
      </c>
      <c r="K766" s="31"/>
      <c r="L766" s="106">
        <v>48.333333333333336</v>
      </c>
      <c r="M766" s="125">
        <v>14</v>
      </c>
      <c r="N766" s="31"/>
      <c r="O766" s="31"/>
    </row>
    <row r="767" spans="2:15" x14ac:dyDescent="0.25">
      <c r="B767" s="18">
        <v>3</v>
      </c>
      <c r="C767" s="33">
        <v>2</v>
      </c>
      <c r="D767" s="18">
        <v>3</v>
      </c>
      <c r="E767" s="34">
        <v>16</v>
      </c>
      <c r="G767" s="99">
        <v>712</v>
      </c>
      <c r="H767" s="99">
        <v>18.983692321128675</v>
      </c>
      <c r="I767" s="106">
        <v>1.0163076788713248</v>
      </c>
      <c r="J767" s="125">
        <v>0.59011735220360173</v>
      </c>
      <c r="K767" s="31"/>
      <c r="L767" s="106">
        <v>48.401360544217688</v>
      </c>
      <c r="M767" s="125">
        <v>14</v>
      </c>
      <c r="N767" s="31"/>
      <c r="O767" s="31"/>
    </row>
    <row r="768" spans="2:15" x14ac:dyDescent="0.25">
      <c r="B768" s="18">
        <v>3</v>
      </c>
      <c r="C768" s="33">
        <v>2</v>
      </c>
      <c r="D768" s="18">
        <v>2</v>
      </c>
      <c r="E768" s="34">
        <v>12</v>
      </c>
      <c r="G768" s="99">
        <v>713</v>
      </c>
      <c r="H768" s="99">
        <v>16.947873574884412</v>
      </c>
      <c r="I768" s="106">
        <v>1.0521264251155884</v>
      </c>
      <c r="J768" s="125">
        <v>0.61091544724150582</v>
      </c>
      <c r="K768" s="31"/>
      <c r="L768" s="106">
        <v>48.469387755102048</v>
      </c>
      <c r="M768" s="125">
        <v>14</v>
      </c>
      <c r="N768" s="31"/>
      <c r="O768" s="31"/>
    </row>
    <row r="769" spans="2:15" x14ac:dyDescent="0.25">
      <c r="B769" s="18">
        <v>3</v>
      </c>
      <c r="C769" s="33">
        <v>3</v>
      </c>
      <c r="D769" s="18">
        <v>1</v>
      </c>
      <c r="E769" s="34">
        <v>14</v>
      </c>
      <c r="G769" s="99">
        <v>714</v>
      </c>
      <c r="H769" s="99">
        <v>16.947873574884412</v>
      </c>
      <c r="I769" s="106">
        <v>-2.9478735748844116</v>
      </c>
      <c r="J769" s="125">
        <v>-1.7116778558375976</v>
      </c>
      <c r="K769" s="31"/>
      <c r="L769" s="106">
        <v>48.5374149659864</v>
      </c>
      <c r="M769" s="125">
        <v>14</v>
      </c>
      <c r="N769" s="31"/>
      <c r="O769" s="31"/>
    </row>
    <row r="770" spans="2:15" x14ac:dyDescent="0.25">
      <c r="B770" s="18">
        <v>3</v>
      </c>
      <c r="C770" s="33">
        <v>1</v>
      </c>
      <c r="D770" s="18">
        <v>1</v>
      </c>
      <c r="E770" s="34">
        <v>14</v>
      </c>
      <c r="G770" s="99">
        <v>715</v>
      </c>
      <c r="H770" s="99">
        <v>22.114927283823715</v>
      </c>
      <c r="I770" s="106">
        <v>-0.11492728382371453</v>
      </c>
      <c r="J770" s="125">
        <v>-6.6732334937507687E-2</v>
      </c>
      <c r="K770" s="31"/>
      <c r="L770" s="106">
        <v>48.605442176870753</v>
      </c>
      <c r="M770" s="125">
        <v>14</v>
      </c>
      <c r="N770" s="31"/>
      <c r="O770" s="31"/>
    </row>
    <row r="771" spans="2:15" x14ac:dyDescent="0.25">
      <c r="B771" s="18">
        <v>3</v>
      </c>
      <c r="C771" s="33">
        <v>3</v>
      </c>
      <c r="D771" s="18">
        <v>3</v>
      </c>
      <c r="E771" s="34">
        <v>19</v>
      </c>
      <c r="G771" s="99">
        <v>716</v>
      </c>
      <c r="H771" s="99">
        <v>12.910360912763059</v>
      </c>
      <c r="I771" s="106">
        <v>8.9639087236941251E-2</v>
      </c>
      <c r="J771" s="125">
        <v>5.2048785927660823E-2</v>
      </c>
      <c r="K771" s="31"/>
      <c r="L771" s="106">
        <v>48.673469387755105</v>
      </c>
      <c r="M771" s="125">
        <v>14</v>
      </c>
      <c r="N771" s="31"/>
      <c r="O771" s="31"/>
    </row>
    <row r="772" spans="2:15" x14ac:dyDescent="0.25">
      <c r="B772" s="18">
        <v>4</v>
      </c>
      <c r="C772" s="33">
        <v>4</v>
      </c>
      <c r="D772" s="18">
        <v>3</v>
      </c>
      <c r="E772" s="34">
        <v>22</v>
      </c>
      <c r="G772" s="99">
        <v>717</v>
      </c>
      <c r="H772" s="99">
        <v>15.83539494325005</v>
      </c>
      <c r="I772" s="106">
        <v>1.1646050567499504</v>
      </c>
      <c r="J772" s="125">
        <v>0.67622597638487347</v>
      </c>
      <c r="K772" s="31"/>
      <c r="L772" s="106">
        <v>48.741496598639458</v>
      </c>
      <c r="M772" s="125">
        <v>14</v>
      </c>
      <c r="N772" s="31"/>
      <c r="O772" s="31"/>
    </row>
    <row r="773" spans="2:15" x14ac:dyDescent="0.25">
      <c r="B773" s="18">
        <v>3</v>
      </c>
      <c r="C773" s="33">
        <v>3</v>
      </c>
      <c r="D773" s="18">
        <v>3</v>
      </c>
      <c r="E773" s="34">
        <v>16</v>
      </c>
      <c r="G773" s="99">
        <v>718</v>
      </c>
      <c r="H773" s="99">
        <v>12.910360912763059</v>
      </c>
      <c r="I773" s="106">
        <v>1.0896390872369413</v>
      </c>
      <c r="J773" s="125">
        <v>0.6326971116974367</v>
      </c>
      <c r="K773" s="31"/>
      <c r="L773" s="106">
        <v>48.80952380952381</v>
      </c>
      <c r="M773" s="125">
        <v>14</v>
      </c>
      <c r="N773" s="31"/>
      <c r="O773" s="31"/>
    </row>
    <row r="774" spans="2:15" x14ac:dyDescent="0.25">
      <c r="B774" s="18">
        <v>3</v>
      </c>
      <c r="C774" s="33">
        <v>2</v>
      </c>
      <c r="D774" s="18">
        <v>1</v>
      </c>
      <c r="E774" s="34">
        <v>11</v>
      </c>
      <c r="G774" s="99">
        <v>719</v>
      </c>
      <c r="H774" s="99">
        <v>13.61043767998132</v>
      </c>
      <c r="I774" s="106">
        <v>1.3895623200186797</v>
      </c>
      <c r="J774" s="125">
        <v>0.8068470346716119</v>
      </c>
      <c r="K774" s="31"/>
      <c r="L774" s="106">
        <v>48.87755102040817</v>
      </c>
      <c r="M774" s="125">
        <v>14</v>
      </c>
      <c r="N774" s="31"/>
      <c r="O774" s="31"/>
    </row>
    <row r="775" spans="2:15" x14ac:dyDescent="0.25">
      <c r="B775" s="18">
        <v>3</v>
      </c>
      <c r="C775" s="33">
        <v>2</v>
      </c>
      <c r="D775" s="18">
        <v>3</v>
      </c>
      <c r="E775" s="34">
        <v>15</v>
      </c>
      <c r="G775" s="99">
        <v>720</v>
      </c>
      <c r="H775" s="99">
        <v>16.947873574884412</v>
      </c>
      <c r="I775" s="106">
        <v>5.2126425115588404E-2</v>
      </c>
      <c r="J775" s="125">
        <v>3.0267121471730003E-2</v>
      </c>
      <c r="K775" s="31"/>
      <c r="L775" s="106">
        <v>48.945578231292522</v>
      </c>
      <c r="M775" s="125">
        <v>14</v>
      </c>
      <c r="N775" s="31"/>
      <c r="O775" s="31"/>
    </row>
    <row r="776" spans="2:15" x14ac:dyDescent="0.25">
      <c r="B776" s="18">
        <v>3</v>
      </c>
      <c r="C776" s="33">
        <v>1</v>
      </c>
      <c r="D776" s="18">
        <v>1</v>
      </c>
      <c r="E776" s="34">
        <v>14</v>
      </c>
      <c r="G776" s="99">
        <v>721</v>
      </c>
      <c r="H776" s="99">
        <v>11.797882281128695</v>
      </c>
      <c r="I776" s="106">
        <v>-0.79788228112869497</v>
      </c>
      <c r="J776" s="125">
        <v>-0.46328901069874634</v>
      </c>
      <c r="K776" s="31"/>
      <c r="L776" s="106">
        <v>49.013605442176875</v>
      </c>
      <c r="M776" s="125">
        <v>14</v>
      </c>
      <c r="N776" s="31"/>
      <c r="O776" s="31"/>
    </row>
    <row r="777" spans="2:15" x14ac:dyDescent="0.25">
      <c r="B777" s="18">
        <v>3</v>
      </c>
      <c r="C777" s="33">
        <v>3</v>
      </c>
      <c r="D777" s="18">
        <v>2</v>
      </c>
      <c r="E777" s="34">
        <v>13</v>
      </c>
      <c r="G777" s="99">
        <v>722</v>
      </c>
      <c r="H777" s="99">
        <v>15.83539494325005</v>
      </c>
      <c r="I777" s="106">
        <v>2.1646050567499504</v>
      </c>
      <c r="J777" s="125">
        <v>1.2568743021546493</v>
      </c>
      <c r="K777" s="31"/>
      <c r="L777" s="106">
        <v>49.081632653061227</v>
      </c>
      <c r="M777" s="125">
        <v>14</v>
      </c>
      <c r="N777" s="31"/>
      <c r="O777" s="31"/>
    </row>
    <row r="778" spans="2:15" x14ac:dyDescent="0.25">
      <c r="B778" s="18">
        <v>3</v>
      </c>
      <c r="C778" s="33">
        <v>4</v>
      </c>
      <c r="D778" s="18">
        <v>3</v>
      </c>
      <c r="E778" s="34">
        <v>17</v>
      </c>
      <c r="G778" s="99">
        <v>723</v>
      </c>
      <c r="H778" s="99">
        <v>15.83539494325005</v>
      </c>
      <c r="I778" s="106">
        <v>1.1646050567499504</v>
      </c>
      <c r="J778" s="125">
        <v>0.67622597638487347</v>
      </c>
      <c r="K778" s="31"/>
      <c r="L778" s="106">
        <v>49.14965986394558</v>
      </c>
      <c r="M778" s="125">
        <v>14</v>
      </c>
      <c r="N778" s="31"/>
      <c r="O778" s="31"/>
    </row>
    <row r="779" spans="2:15" x14ac:dyDescent="0.25">
      <c r="B779" s="18">
        <v>3</v>
      </c>
      <c r="C779" s="33">
        <v>2</v>
      </c>
      <c r="D779" s="18">
        <v>2</v>
      </c>
      <c r="E779" s="34">
        <v>11</v>
      </c>
      <c r="G779" s="99">
        <v>724</v>
      </c>
      <c r="H779" s="99">
        <v>15.83539494325005</v>
      </c>
      <c r="I779" s="106">
        <v>-2.8353949432500496</v>
      </c>
      <c r="J779" s="125">
        <v>-1.64636732669423</v>
      </c>
      <c r="K779" s="31"/>
      <c r="L779" s="106">
        <v>49.217687074829939</v>
      </c>
      <c r="M779" s="125">
        <v>14</v>
      </c>
      <c r="N779" s="31"/>
      <c r="O779" s="31"/>
    </row>
    <row r="780" spans="2:15" x14ac:dyDescent="0.25">
      <c r="B780" s="18">
        <v>3</v>
      </c>
      <c r="C780" s="33">
        <v>3</v>
      </c>
      <c r="D780" s="18">
        <v>3</v>
      </c>
      <c r="E780" s="34">
        <v>19</v>
      </c>
      <c r="G780" s="99">
        <v>725</v>
      </c>
      <c r="H780" s="99">
        <v>14.929117243823736</v>
      </c>
      <c r="I780" s="106">
        <v>7.0882756176263939E-2</v>
      </c>
      <c r="J780" s="125">
        <v>4.1157953699694896E-2</v>
      </c>
      <c r="K780" s="31"/>
      <c r="L780" s="106">
        <v>49.285714285714292</v>
      </c>
      <c r="M780" s="125">
        <v>14</v>
      </c>
      <c r="N780" s="31"/>
      <c r="O780" s="31"/>
    </row>
    <row r="781" spans="2:15" x14ac:dyDescent="0.25">
      <c r="B781" s="18">
        <v>3</v>
      </c>
      <c r="C781" s="33">
        <v>1</v>
      </c>
      <c r="D781" s="18">
        <v>2</v>
      </c>
      <c r="E781" s="34">
        <v>11</v>
      </c>
      <c r="G781" s="99">
        <v>726</v>
      </c>
      <c r="H781" s="99">
        <v>23.021204983250026</v>
      </c>
      <c r="I781" s="106">
        <v>0.97879501674997371</v>
      </c>
      <c r="J781" s="125">
        <v>0.56833568774767196</v>
      </c>
      <c r="K781" s="31"/>
      <c r="L781" s="106">
        <v>49.353741496598644</v>
      </c>
      <c r="M781" s="125">
        <v>14</v>
      </c>
      <c r="N781" s="31"/>
      <c r="O781" s="31"/>
    </row>
    <row r="782" spans="2:15" x14ac:dyDescent="0.25">
      <c r="B782" s="18">
        <v>3</v>
      </c>
      <c r="C782" s="33">
        <v>1</v>
      </c>
      <c r="D782" s="18">
        <v>2</v>
      </c>
      <c r="E782" s="34">
        <v>15</v>
      </c>
      <c r="G782" s="99">
        <v>727</v>
      </c>
      <c r="H782" s="99">
        <v>11.797882281128695</v>
      </c>
      <c r="I782" s="106">
        <v>0.20211771887130503</v>
      </c>
      <c r="J782" s="125">
        <v>0.11735931507102949</v>
      </c>
      <c r="K782" s="31"/>
      <c r="L782" s="106">
        <v>49.421768707482997</v>
      </c>
      <c r="M782" s="125">
        <v>14</v>
      </c>
      <c r="N782" s="31"/>
      <c r="O782" s="31"/>
    </row>
    <row r="783" spans="2:15" x14ac:dyDescent="0.25">
      <c r="B783" s="18">
        <v>3</v>
      </c>
      <c r="C783" s="33">
        <v>1</v>
      </c>
      <c r="D783" s="18">
        <v>2</v>
      </c>
      <c r="E783" s="34">
        <v>13</v>
      </c>
      <c r="G783" s="99">
        <v>728</v>
      </c>
      <c r="H783" s="99">
        <v>16.947873574884412</v>
      </c>
      <c r="I783" s="106">
        <v>-1.9478735748844116</v>
      </c>
      <c r="J783" s="125">
        <v>-1.1310295300678217</v>
      </c>
      <c r="K783" s="31"/>
      <c r="L783" s="106">
        <v>49.489795918367349</v>
      </c>
      <c r="M783" s="125">
        <v>14</v>
      </c>
      <c r="N783" s="31"/>
      <c r="O783" s="31"/>
    </row>
    <row r="784" spans="2:15" x14ac:dyDescent="0.25">
      <c r="B784" s="18">
        <v>3</v>
      </c>
      <c r="C784" s="33">
        <v>4</v>
      </c>
      <c r="D784" s="18">
        <v>1</v>
      </c>
      <c r="E784" s="34">
        <v>14</v>
      </c>
      <c r="G784" s="99">
        <v>729</v>
      </c>
      <c r="H784" s="99">
        <v>12.910360912763059</v>
      </c>
      <c r="I784" s="106">
        <v>-1.9103609127630587</v>
      </c>
      <c r="J784" s="125">
        <v>-1.1092478656118909</v>
      </c>
      <c r="K784" s="31"/>
      <c r="L784" s="106">
        <v>49.557823129251702</v>
      </c>
      <c r="M784" s="125">
        <v>14</v>
      </c>
      <c r="N784" s="31"/>
      <c r="O784" s="31"/>
    </row>
    <row r="785" spans="2:15" x14ac:dyDescent="0.25">
      <c r="B785" s="18">
        <v>3</v>
      </c>
      <c r="C785" s="33">
        <v>1</v>
      </c>
      <c r="D785" s="18">
        <v>2</v>
      </c>
      <c r="E785" s="34">
        <v>13</v>
      </c>
      <c r="G785" s="99">
        <v>730</v>
      </c>
      <c r="H785" s="99">
        <v>11.797882281128695</v>
      </c>
      <c r="I785" s="106">
        <v>-0.79788228112869497</v>
      </c>
      <c r="J785" s="125">
        <v>-0.46328901069874634</v>
      </c>
      <c r="K785" s="31"/>
      <c r="L785" s="106">
        <v>49.625850340136061</v>
      </c>
      <c r="M785" s="125">
        <v>14</v>
      </c>
      <c r="N785" s="31"/>
      <c r="O785" s="31"/>
    </row>
    <row r="786" spans="2:15" x14ac:dyDescent="0.25">
      <c r="B786" s="18">
        <v>4</v>
      </c>
      <c r="C786" s="33">
        <v>4</v>
      </c>
      <c r="D786" s="18">
        <v>4</v>
      </c>
      <c r="E786" s="34">
        <v>23</v>
      </c>
      <c r="G786" s="99">
        <v>731</v>
      </c>
      <c r="H786" s="99">
        <v>14.516715379407632</v>
      </c>
      <c r="I786" s="106">
        <v>-2.516715379407632</v>
      </c>
      <c r="J786" s="125">
        <v>-1.4613265714920878</v>
      </c>
      <c r="K786" s="31"/>
      <c r="L786" s="106">
        <v>49.693877551020414</v>
      </c>
      <c r="M786" s="125">
        <v>14</v>
      </c>
      <c r="N786" s="31"/>
      <c r="O786" s="31"/>
    </row>
    <row r="787" spans="2:15" x14ac:dyDescent="0.25">
      <c r="B787" s="18">
        <v>3</v>
      </c>
      <c r="C787" s="33">
        <v>2</v>
      </c>
      <c r="D787" s="18">
        <v>1</v>
      </c>
      <c r="E787" s="34">
        <v>12</v>
      </c>
      <c r="G787" s="99">
        <v>732</v>
      </c>
      <c r="H787" s="99">
        <v>13.816638612189371</v>
      </c>
      <c r="I787" s="106">
        <v>1.1833613878106295</v>
      </c>
      <c r="J787" s="125">
        <v>0.68711680861284041</v>
      </c>
      <c r="K787" s="31"/>
      <c r="L787" s="106">
        <v>49.761904761904766</v>
      </c>
      <c r="M787" s="125">
        <v>14</v>
      </c>
      <c r="N787" s="31"/>
      <c r="O787" s="31"/>
    </row>
    <row r="788" spans="2:15" x14ac:dyDescent="0.25">
      <c r="B788" s="18">
        <v>3</v>
      </c>
      <c r="C788" s="33">
        <v>1</v>
      </c>
      <c r="D788" s="18">
        <v>2</v>
      </c>
      <c r="E788" s="34">
        <v>12</v>
      </c>
      <c r="G788" s="99">
        <v>733</v>
      </c>
      <c r="H788" s="99">
        <v>14.722916311615684</v>
      </c>
      <c r="I788" s="106">
        <v>2.277083688384316</v>
      </c>
      <c r="J788" s="125">
        <v>1.3221848312980191</v>
      </c>
      <c r="K788" s="31"/>
      <c r="L788" s="106">
        <v>49.829931972789119</v>
      </c>
      <c r="M788" s="125">
        <v>14</v>
      </c>
      <c r="N788" s="31"/>
      <c r="O788" s="31"/>
    </row>
    <row r="789" spans="2:15" x14ac:dyDescent="0.25">
      <c r="B789" s="18">
        <v>3</v>
      </c>
      <c r="C789" s="33">
        <v>2</v>
      </c>
      <c r="D789" s="18">
        <v>2</v>
      </c>
      <c r="E789" s="34">
        <v>16</v>
      </c>
      <c r="G789" s="99">
        <v>734</v>
      </c>
      <c r="H789" s="99">
        <v>14.516715379407632</v>
      </c>
      <c r="I789" s="106">
        <v>-2.516715379407632</v>
      </c>
      <c r="J789" s="125">
        <v>-1.4613265714920878</v>
      </c>
      <c r="K789" s="31"/>
      <c r="L789" s="106">
        <v>49.897959183673471</v>
      </c>
      <c r="M789" s="125">
        <v>14</v>
      </c>
      <c r="N789" s="31"/>
      <c r="O789" s="31"/>
    </row>
    <row r="790" spans="2:15" x14ac:dyDescent="0.25">
      <c r="B790" s="18">
        <v>3</v>
      </c>
      <c r="C790" s="33">
        <v>2</v>
      </c>
      <c r="D790" s="18">
        <v>3</v>
      </c>
      <c r="E790" s="34">
        <v>15</v>
      </c>
      <c r="G790" s="99">
        <v>735</v>
      </c>
      <c r="H790" s="99">
        <v>12.910360912763059</v>
      </c>
      <c r="I790" s="106">
        <v>2.0896390872369413</v>
      </c>
      <c r="J790" s="125">
        <v>1.2133454374672126</v>
      </c>
      <c r="K790" s="31"/>
      <c r="L790" s="106">
        <v>49.965986394557824</v>
      </c>
      <c r="M790" s="125">
        <v>14</v>
      </c>
      <c r="N790" s="31"/>
      <c r="O790" s="31"/>
    </row>
    <row r="791" spans="2:15" x14ac:dyDescent="0.25">
      <c r="B791" s="18">
        <v>3</v>
      </c>
      <c r="C791" s="33">
        <v>3</v>
      </c>
      <c r="D791" s="18">
        <v>4</v>
      </c>
      <c r="E791" s="34">
        <v>13</v>
      </c>
      <c r="G791" s="99">
        <v>736</v>
      </c>
      <c r="H791" s="99">
        <v>14.929117243823736</v>
      </c>
      <c r="I791" s="106">
        <v>-1.9291172438237361</v>
      </c>
      <c r="J791" s="125">
        <v>-1.1201386978398569</v>
      </c>
      <c r="K791" s="31"/>
      <c r="L791" s="106">
        <v>50.034013605442183</v>
      </c>
      <c r="M791" s="125">
        <v>14</v>
      </c>
      <c r="N791" s="31"/>
      <c r="O791" s="31"/>
    </row>
    <row r="792" spans="2:15" x14ac:dyDescent="0.25">
      <c r="B792" s="18">
        <v>3</v>
      </c>
      <c r="C792" s="33">
        <v>3</v>
      </c>
      <c r="D792" s="18">
        <v>2</v>
      </c>
      <c r="E792" s="34">
        <v>18</v>
      </c>
      <c r="G792" s="99">
        <v>737</v>
      </c>
      <c r="H792" s="99">
        <v>14.929117243823736</v>
      </c>
      <c r="I792" s="106">
        <v>-0.92911724382373606</v>
      </c>
      <c r="J792" s="125">
        <v>-0.53949037207008099</v>
      </c>
      <c r="K792" s="31"/>
      <c r="L792" s="106">
        <v>50.102040816326536</v>
      </c>
      <c r="M792" s="125">
        <v>14</v>
      </c>
      <c r="N792" s="31"/>
      <c r="O792" s="31"/>
    </row>
    <row r="793" spans="2:15" x14ac:dyDescent="0.25">
      <c r="B793" s="18">
        <v>4</v>
      </c>
      <c r="C793" s="33">
        <v>4</v>
      </c>
      <c r="D793" s="18">
        <v>3</v>
      </c>
      <c r="E793" s="34">
        <v>20</v>
      </c>
      <c r="G793" s="99">
        <v>738</v>
      </c>
      <c r="H793" s="99">
        <v>14.022839544397424</v>
      </c>
      <c r="I793" s="106">
        <v>-2.2839544397424305E-2</v>
      </c>
      <c r="J793" s="125">
        <v>-1.3261743215708888E-2</v>
      </c>
      <c r="K793" s="31"/>
      <c r="L793" s="106">
        <v>50.170068027210888</v>
      </c>
      <c r="M793" s="125">
        <v>14</v>
      </c>
      <c r="N793" s="31"/>
      <c r="O793" s="31"/>
    </row>
    <row r="794" spans="2:15" x14ac:dyDescent="0.25">
      <c r="B794" s="18">
        <v>3</v>
      </c>
      <c r="C794" s="33">
        <v>3</v>
      </c>
      <c r="D794" s="18">
        <v>2</v>
      </c>
      <c r="E794" s="34">
        <v>19</v>
      </c>
      <c r="G794" s="99">
        <v>739</v>
      </c>
      <c r="H794" s="99">
        <v>16.0415958754581</v>
      </c>
      <c r="I794" s="106">
        <v>-4.159587545809984E-2</v>
      </c>
      <c r="J794" s="125">
        <v>-2.4152575443673781E-2</v>
      </c>
      <c r="K794" s="31"/>
      <c r="L794" s="106">
        <v>50.238095238095241</v>
      </c>
      <c r="M794" s="125">
        <v>14</v>
      </c>
      <c r="N794" s="31"/>
      <c r="O794" s="31"/>
    </row>
    <row r="795" spans="2:15" x14ac:dyDescent="0.25">
      <c r="B795" s="18">
        <v>3</v>
      </c>
      <c r="C795" s="33">
        <v>2</v>
      </c>
      <c r="D795" s="18">
        <v>3</v>
      </c>
      <c r="E795" s="34">
        <v>18</v>
      </c>
      <c r="G795" s="99">
        <v>740</v>
      </c>
      <c r="H795" s="99">
        <v>16.947873574884412</v>
      </c>
      <c r="I795" s="106">
        <v>1.0521264251155884</v>
      </c>
      <c r="J795" s="125">
        <v>0.61091544724150582</v>
      </c>
      <c r="K795" s="31"/>
      <c r="L795" s="106">
        <v>50.306122448979593</v>
      </c>
      <c r="M795" s="125">
        <v>14</v>
      </c>
      <c r="N795" s="31"/>
      <c r="O795" s="31"/>
    </row>
    <row r="796" spans="2:15" x14ac:dyDescent="0.25">
      <c r="B796" s="18">
        <v>3</v>
      </c>
      <c r="C796" s="33">
        <v>3</v>
      </c>
      <c r="D796" s="18">
        <v>1</v>
      </c>
      <c r="E796" s="34">
        <v>13</v>
      </c>
      <c r="G796" s="99">
        <v>741</v>
      </c>
      <c r="H796" s="99">
        <v>22.114927283823715</v>
      </c>
      <c r="I796" s="106">
        <v>-2.1149272838237145</v>
      </c>
      <c r="J796" s="125">
        <v>-1.2280289864770595</v>
      </c>
      <c r="K796" s="31"/>
      <c r="L796" s="106">
        <v>50.374149659863953</v>
      </c>
      <c r="M796" s="125">
        <v>14</v>
      </c>
      <c r="N796" s="31"/>
      <c r="O796" s="31"/>
    </row>
    <row r="797" spans="2:15" x14ac:dyDescent="0.25">
      <c r="B797" s="18">
        <v>3</v>
      </c>
      <c r="C797" s="33">
        <v>1</v>
      </c>
      <c r="D797" s="18">
        <v>2</v>
      </c>
      <c r="E797" s="34">
        <v>14</v>
      </c>
      <c r="G797" s="99">
        <v>742</v>
      </c>
      <c r="H797" s="99">
        <v>14.022839544397424</v>
      </c>
      <c r="I797" s="106">
        <v>-1.0228395443974243</v>
      </c>
      <c r="J797" s="125">
        <v>-0.59391006898548471</v>
      </c>
      <c r="K797" s="31"/>
      <c r="L797" s="106">
        <v>50.442176870748305</v>
      </c>
      <c r="M797" s="125">
        <v>14</v>
      </c>
      <c r="N797" s="31"/>
      <c r="O797" s="31"/>
    </row>
    <row r="798" spans="2:15" x14ac:dyDescent="0.25">
      <c r="B798" s="18">
        <v>3</v>
      </c>
      <c r="C798" s="33">
        <v>4</v>
      </c>
      <c r="D798" s="18">
        <v>2</v>
      </c>
      <c r="E798" s="34">
        <v>15</v>
      </c>
      <c r="G798" s="99">
        <v>743</v>
      </c>
      <c r="H798" s="99">
        <v>16.947873574884412</v>
      </c>
      <c r="I798" s="106">
        <v>1.0521264251155884</v>
      </c>
      <c r="J798" s="125">
        <v>0.61091544724150582</v>
      </c>
      <c r="K798" s="31"/>
      <c r="L798" s="106">
        <v>50.510204081632658</v>
      </c>
      <c r="M798" s="125">
        <v>14</v>
      </c>
      <c r="N798" s="31"/>
      <c r="O798" s="31"/>
    </row>
    <row r="799" spans="2:15" x14ac:dyDescent="0.25">
      <c r="B799" s="18">
        <v>4</v>
      </c>
      <c r="C799" s="33">
        <v>4</v>
      </c>
      <c r="D799" s="18">
        <v>3</v>
      </c>
      <c r="E799" s="34">
        <v>22</v>
      </c>
      <c r="G799" s="99">
        <v>744</v>
      </c>
      <c r="H799" s="99">
        <v>12.704159980555007</v>
      </c>
      <c r="I799" s="106">
        <v>0.29584001944499327</v>
      </c>
      <c r="J799" s="125">
        <v>0.17177901198643328</v>
      </c>
      <c r="K799" s="31"/>
      <c r="L799" s="106">
        <v>50.57823129251701</v>
      </c>
      <c r="M799" s="125">
        <v>14</v>
      </c>
      <c r="N799" s="31"/>
      <c r="O799" s="31"/>
    </row>
    <row r="800" spans="2:15" x14ac:dyDescent="0.25">
      <c r="B800" s="18">
        <v>4</v>
      </c>
      <c r="C800" s="33">
        <v>3</v>
      </c>
      <c r="D800" s="18">
        <v>2</v>
      </c>
      <c r="E800" s="34">
        <v>22</v>
      </c>
      <c r="G800" s="99">
        <v>745</v>
      </c>
      <c r="H800" s="99">
        <v>12.910360912763059</v>
      </c>
      <c r="I800" s="106">
        <v>2.0896390872369413</v>
      </c>
      <c r="J800" s="125">
        <v>1.2133454374672126</v>
      </c>
      <c r="K800" s="31"/>
      <c r="L800" s="106">
        <v>50.646258503401363</v>
      </c>
      <c r="M800" s="125">
        <v>14</v>
      </c>
      <c r="N800" s="31"/>
      <c r="O800" s="31"/>
    </row>
    <row r="801" spans="2:15" x14ac:dyDescent="0.25">
      <c r="B801" s="18">
        <v>3</v>
      </c>
      <c r="C801" s="33">
        <v>3</v>
      </c>
      <c r="D801" s="18">
        <v>3</v>
      </c>
      <c r="E801" s="34">
        <v>16</v>
      </c>
      <c r="G801" s="99">
        <v>746</v>
      </c>
      <c r="H801" s="99">
        <v>12.910360912763059</v>
      </c>
      <c r="I801" s="106">
        <v>1.0896390872369413</v>
      </c>
      <c r="J801" s="125">
        <v>0.6326971116974367</v>
      </c>
      <c r="K801" s="31"/>
      <c r="L801" s="106">
        <v>50.714285714285715</v>
      </c>
      <c r="M801" s="125">
        <v>14</v>
      </c>
      <c r="N801" s="31"/>
      <c r="O801" s="31"/>
    </row>
    <row r="802" spans="2:15" x14ac:dyDescent="0.25">
      <c r="B802" s="18">
        <v>3</v>
      </c>
      <c r="C802" s="33">
        <v>4</v>
      </c>
      <c r="D802" s="18">
        <v>3</v>
      </c>
      <c r="E802" s="34">
        <v>17</v>
      </c>
      <c r="G802" s="99">
        <v>747</v>
      </c>
      <c r="H802" s="99">
        <v>19.189893253336724</v>
      </c>
      <c r="I802" s="106">
        <v>2.8101067466632763</v>
      </c>
      <c r="J802" s="125">
        <v>1.6316837776843831</v>
      </c>
      <c r="K802" s="31"/>
      <c r="L802" s="106">
        <v>50.782312925170075</v>
      </c>
      <c r="M802" s="125">
        <v>14</v>
      </c>
      <c r="N802" s="31"/>
      <c r="O802" s="31"/>
    </row>
    <row r="803" spans="2:15" x14ac:dyDescent="0.25">
      <c r="B803" s="18">
        <v>3</v>
      </c>
      <c r="C803" s="33">
        <v>4</v>
      </c>
      <c r="D803" s="18">
        <v>2</v>
      </c>
      <c r="E803" s="34">
        <v>14</v>
      </c>
      <c r="G803" s="99">
        <v>748</v>
      </c>
      <c r="H803" s="99">
        <v>12.704159980555007</v>
      </c>
      <c r="I803" s="106">
        <v>-0.70415998055500673</v>
      </c>
      <c r="J803" s="125">
        <v>-0.40886931378334257</v>
      </c>
      <c r="K803" s="31"/>
      <c r="L803" s="106">
        <v>50.850340136054427</v>
      </c>
      <c r="M803" s="125">
        <v>14</v>
      </c>
      <c r="N803" s="31"/>
      <c r="O803" s="31"/>
    </row>
    <row r="804" spans="2:15" x14ac:dyDescent="0.25">
      <c r="B804" s="18">
        <v>3</v>
      </c>
      <c r="C804" s="33">
        <v>4</v>
      </c>
      <c r="D804" s="18">
        <v>3</v>
      </c>
      <c r="E804" s="34">
        <v>15</v>
      </c>
      <c r="G804" s="99">
        <v>749</v>
      </c>
      <c r="H804" s="99">
        <v>15.135318176031788</v>
      </c>
      <c r="I804" s="106">
        <v>2.8646818239682119</v>
      </c>
      <c r="J804" s="125">
        <v>1.66337270495025</v>
      </c>
      <c r="K804" s="31"/>
      <c r="L804" s="106">
        <v>50.91836734693878</v>
      </c>
      <c r="M804" s="125">
        <v>14</v>
      </c>
      <c r="N804" s="31"/>
      <c r="O804" s="31"/>
    </row>
    <row r="805" spans="2:15" x14ac:dyDescent="0.25">
      <c r="B805" s="18">
        <v>4</v>
      </c>
      <c r="C805" s="33">
        <v>3</v>
      </c>
      <c r="D805" s="18">
        <v>3</v>
      </c>
      <c r="E805" s="34">
        <v>20</v>
      </c>
      <c r="G805" s="99">
        <v>750</v>
      </c>
      <c r="H805" s="99">
        <v>15.135318176031788</v>
      </c>
      <c r="I805" s="106">
        <v>-0.13531817603178808</v>
      </c>
      <c r="J805" s="125">
        <v>-7.8572272359077558E-2</v>
      </c>
      <c r="K805" s="31"/>
      <c r="L805" s="106">
        <v>50.986394557823132</v>
      </c>
      <c r="M805" s="125">
        <v>14</v>
      </c>
      <c r="N805" s="31"/>
      <c r="O805" s="31"/>
    </row>
    <row r="806" spans="2:15" x14ac:dyDescent="0.25">
      <c r="B806" s="18">
        <v>4</v>
      </c>
      <c r="C806" s="33">
        <v>4</v>
      </c>
      <c r="D806" s="18">
        <v>2</v>
      </c>
      <c r="E806" s="34">
        <v>20</v>
      </c>
      <c r="G806" s="99">
        <v>751</v>
      </c>
      <c r="H806" s="99">
        <v>16.947873574884412</v>
      </c>
      <c r="I806" s="106">
        <v>1.0521264251155884</v>
      </c>
      <c r="J806" s="125">
        <v>0.61091544724150582</v>
      </c>
      <c r="K806" s="31"/>
      <c r="L806" s="106">
        <v>51.054421768707485</v>
      </c>
      <c r="M806" s="125">
        <v>14</v>
      </c>
      <c r="N806" s="31"/>
      <c r="O806" s="31"/>
    </row>
    <row r="807" spans="2:15" x14ac:dyDescent="0.25">
      <c r="B807" s="18">
        <v>3</v>
      </c>
      <c r="C807" s="33">
        <v>2</v>
      </c>
      <c r="D807" s="18">
        <v>3</v>
      </c>
      <c r="E807" s="34">
        <v>17</v>
      </c>
      <c r="G807" s="99">
        <v>752</v>
      </c>
      <c r="H807" s="99">
        <v>12.704159980555007</v>
      </c>
      <c r="I807" s="106">
        <v>-0.70415998055500673</v>
      </c>
      <c r="J807" s="125">
        <v>-0.40886931378334257</v>
      </c>
      <c r="K807" s="31"/>
      <c r="L807" s="106">
        <v>51.122448979591837</v>
      </c>
      <c r="M807" s="125">
        <v>14</v>
      </c>
      <c r="N807" s="31"/>
      <c r="O807" s="31"/>
    </row>
    <row r="808" spans="2:15" x14ac:dyDescent="0.25">
      <c r="B808" s="18">
        <v>3</v>
      </c>
      <c r="C808" s="33">
        <v>2</v>
      </c>
      <c r="D808" s="18">
        <v>2</v>
      </c>
      <c r="E808" s="34">
        <v>15</v>
      </c>
      <c r="G808" s="99">
        <v>753</v>
      </c>
      <c r="H808" s="99">
        <v>15.629194011041996</v>
      </c>
      <c r="I808" s="106">
        <v>0.37080598895800421</v>
      </c>
      <c r="J808" s="125">
        <v>0.21530787667387113</v>
      </c>
      <c r="K808" s="31"/>
      <c r="L808" s="106">
        <v>51.190476190476197</v>
      </c>
      <c r="M808" s="125">
        <v>14</v>
      </c>
      <c r="N808" s="31"/>
      <c r="O808" s="31"/>
    </row>
    <row r="809" spans="2:15" x14ac:dyDescent="0.25">
      <c r="B809" s="18">
        <v>3</v>
      </c>
      <c r="C809" s="33">
        <v>3</v>
      </c>
      <c r="D809" s="18">
        <v>1</v>
      </c>
      <c r="E809" s="34">
        <v>14</v>
      </c>
      <c r="G809" s="99">
        <v>754</v>
      </c>
      <c r="H809" s="99">
        <v>11.797882281128695</v>
      </c>
      <c r="I809" s="106">
        <v>1.202117718871305</v>
      </c>
      <c r="J809" s="125">
        <v>0.69800764084080535</v>
      </c>
      <c r="K809" s="31"/>
      <c r="L809" s="106">
        <v>51.258503401360549</v>
      </c>
      <c r="M809" s="125">
        <v>14</v>
      </c>
      <c r="N809" s="31"/>
      <c r="O809" s="31"/>
    </row>
    <row r="810" spans="2:15" x14ac:dyDescent="0.25">
      <c r="B810" s="18">
        <v>3</v>
      </c>
      <c r="C810" s="33">
        <v>2</v>
      </c>
      <c r="D810" s="18">
        <v>3</v>
      </c>
      <c r="E810" s="34">
        <v>17</v>
      </c>
      <c r="G810" s="99">
        <v>755</v>
      </c>
      <c r="H810" s="99">
        <v>16.0415958754581</v>
      </c>
      <c r="I810" s="106">
        <v>2.9584041245419002</v>
      </c>
      <c r="J810" s="125">
        <v>1.7177924018656539</v>
      </c>
      <c r="K810" s="31"/>
      <c r="L810" s="106">
        <v>51.326530612244902</v>
      </c>
      <c r="M810" s="125">
        <v>14</v>
      </c>
      <c r="N810" s="31"/>
      <c r="O810" s="31"/>
    </row>
    <row r="811" spans="2:15" x14ac:dyDescent="0.25">
      <c r="B811" s="18">
        <v>3</v>
      </c>
      <c r="C811" s="33">
        <v>4</v>
      </c>
      <c r="D811" s="18">
        <v>2</v>
      </c>
      <c r="E811" s="34">
        <v>17</v>
      </c>
      <c r="G811" s="99">
        <v>756</v>
      </c>
      <c r="H811" s="99">
        <v>11.797882281128695</v>
      </c>
      <c r="I811" s="106">
        <v>1.202117718871305</v>
      </c>
      <c r="J811" s="125">
        <v>0.69800764084080535</v>
      </c>
      <c r="K811" s="31"/>
      <c r="L811" s="106">
        <v>51.394557823129254</v>
      </c>
      <c r="M811" s="125">
        <v>14</v>
      </c>
      <c r="N811" s="31"/>
      <c r="O811" s="31"/>
    </row>
    <row r="812" spans="2:15" x14ac:dyDescent="0.25">
      <c r="B812" s="18">
        <v>4</v>
      </c>
      <c r="C812" s="33">
        <v>4</v>
      </c>
      <c r="D812" s="18">
        <v>4</v>
      </c>
      <c r="E812" s="34">
        <v>22</v>
      </c>
      <c r="G812" s="99">
        <v>757</v>
      </c>
      <c r="H812" s="99">
        <v>12.910360912763059</v>
      </c>
      <c r="I812" s="106">
        <v>-0.91036091276305875</v>
      </c>
      <c r="J812" s="125">
        <v>-0.52859953984211505</v>
      </c>
      <c r="K812" s="31"/>
      <c r="L812" s="106">
        <v>51.462585034013607</v>
      </c>
      <c r="M812" s="125">
        <v>14</v>
      </c>
      <c r="N812" s="31"/>
      <c r="O812" s="31"/>
    </row>
    <row r="813" spans="2:15" x14ac:dyDescent="0.25">
      <c r="B813" s="18">
        <v>3</v>
      </c>
      <c r="C813" s="33">
        <v>3</v>
      </c>
      <c r="D813" s="18">
        <v>2</v>
      </c>
      <c r="E813" s="34">
        <v>13</v>
      </c>
      <c r="G813" s="99">
        <v>758</v>
      </c>
      <c r="H813" s="99">
        <v>11.797882281128695</v>
      </c>
      <c r="I813" s="106">
        <v>-0.79788228112869497</v>
      </c>
      <c r="J813" s="125">
        <v>-0.46328901069874634</v>
      </c>
      <c r="K813" s="31"/>
      <c r="L813" s="106">
        <v>51.530612244897966</v>
      </c>
      <c r="M813" s="125">
        <v>14</v>
      </c>
      <c r="N813" s="31"/>
      <c r="O813" s="31"/>
    </row>
    <row r="814" spans="2:15" x14ac:dyDescent="0.25">
      <c r="B814" s="18">
        <v>3</v>
      </c>
      <c r="C814" s="33">
        <v>3</v>
      </c>
      <c r="D814" s="18">
        <v>3</v>
      </c>
      <c r="E814" s="34">
        <v>19</v>
      </c>
      <c r="G814" s="99">
        <v>759</v>
      </c>
      <c r="H814" s="99">
        <v>15.135318176031788</v>
      </c>
      <c r="I814" s="106">
        <v>-1.1353181760317881</v>
      </c>
      <c r="J814" s="125">
        <v>-0.65922059812885347</v>
      </c>
      <c r="K814" s="31"/>
      <c r="L814" s="106">
        <v>51.598639455782319</v>
      </c>
      <c r="M814" s="125">
        <v>14</v>
      </c>
      <c r="N814" s="31"/>
      <c r="O814" s="31"/>
    </row>
    <row r="815" spans="2:15" x14ac:dyDescent="0.25">
      <c r="B815" s="18">
        <v>3</v>
      </c>
      <c r="C815" s="33">
        <v>3</v>
      </c>
      <c r="D815" s="18">
        <v>2</v>
      </c>
      <c r="E815" s="34">
        <v>14</v>
      </c>
      <c r="G815" s="99">
        <v>760</v>
      </c>
      <c r="H815" s="99">
        <v>14.722916311615684</v>
      </c>
      <c r="I815" s="106">
        <v>1.277083688384316</v>
      </c>
      <c r="J815" s="125">
        <v>0.74153650552824324</v>
      </c>
      <c r="K815" s="31"/>
      <c r="L815" s="106">
        <v>51.666666666666671</v>
      </c>
      <c r="M815" s="125">
        <v>14</v>
      </c>
      <c r="N815" s="31"/>
      <c r="O815" s="31"/>
    </row>
    <row r="816" spans="2:15" x14ac:dyDescent="0.25">
      <c r="B816" s="18">
        <v>4</v>
      </c>
      <c r="C816" s="33">
        <v>4</v>
      </c>
      <c r="D816" s="18">
        <v>3</v>
      </c>
      <c r="E816" s="34">
        <v>22</v>
      </c>
      <c r="G816" s="99">
        <v>761</v>
      </c>
      <c r="H816" s="99">
        <v>13.816638612189371</v>
      </c>
      <c r="I816" s="106">
        <v>-1.8166386121893705</v>
      </c>
      <c r="J816" s="125">
        <v>-1.0548281686964871</v>
      </c>
      <c r="K816" s="31"/>
      <c r="L816" s="106">
        <v>51.734693877551024</v>
      </c>
      <c r="M816" s="125">
        <v>14</v>
      </c>
      <c r="N816" s="31"/>
      <c r="O816" s="31"/>
    </row>
    <row r="817" spans="2:15" x14ac:dyDescent="0.25">
      <c r="B817" s="18">
        <v>3</v>
      </c>
      <c r="C817" s="33">
        <v>2</v>
      </c>
      <c r="D817" s="18">
        <v>3</v>
      </c>
      <c r="E817" s="34">
        <v>17</v>
      </c>
      <c r="G817" s="99">
        <v>762</v>
      </c>
      <c r="H817" s="99">
        <v>14.022839544397424</v>
      </c>
      <c r="I817" s="106">
        <v>-2.2839544397424305E-2</v>
      </c>
      <c r="J817" s="125">
        <v>-1.3261743215708888E-2</v>
      </c>
      <c r="K817" s="31"/>
      <c r="L817" s="106">
        <v>51.802721088435376</v>
      </c>
      <c r="M817" s="125">
        <v>14</v>
      </c>
      <c r="N817" s="31"/>
      <c r="O817" s="31"/>
    </row>
    <row r="818" spans="2:15" x14ac:dyDescent="0.25">
      <c r="B818" s="18">
        <v>3</v>
      </c>
      <c r="C818" s="33">
        <v>2</v>
      </c>
      <c r="D818" s="18">
        <v>3</v>
      </c>
      <c r="E818" s="34">
        <v>12</v>
      </c>
      <c r="G818" s="99">
        <v>763</v>
      </c>
      <c r="H818" s="99">
        <v>11.797882281128695</v>
      </c>
      <c r="I818" s="106">
        <v>2.202117718871305</v>
      </c>
      <c r="J818" s="125">
        <v>1.2786559666105812</v>
      </c>
      <c r="K818" s="31"/>
      <c r="L818" s="106">
        <v>51.870748299319729</v>
      </c>
      <c r="M818" s="125">
        <v>14</v>
      </c>
      <c r="N818" s="31"/>
      <c r="O818" s="31"/>
    </row>
    <row r="819" spans="2:15" x14ac:dyDescent="0.25">
      <c r="B819" s="18">
        <v>3</v>
      </c>
      <c r="C819" s="33">
        <v>2</v>
      </c>
      <c r="D819" s="18">
        <v>3</v>
      </c>
      <c r="E819" s="34">
        <v>16</v>
      </c>
      <c r="G819" s="99">
        <v>764</v>
      </c>
      <c r="H819" s="99">
        <v>15.83539494325005</v>
      </c>
      <c r="I819" s="106">
        <v>3.1646050567499504</v>
      </c>
      <c r="J819" s="125">
        <v>1.8375226279244252</v>
      </c>
      <c r="K819" s="31"/>
      <c r="L819" s="106">
        <v>51.938775510204088</v>
      </c>
      <c r="M819" s="125">
        <v>14</v>
      </c>
      <c r="N819" s="31"/>
      <c r="O819" s="31"/>
    </row>
    <row r="820" spans="2:15" x14ac:dyDescent="0.25">
      <c r="B820" s="18">
        <v>3</v>
      </c>
      <c r="C820" s="33">
        <v>1</v>
      </c>
      <c r="D820" s="18">
        <v>1</v>
      </c>
      <c r="E820" s="34">
        <v>11</v>
      </c>
      <c r="G820" s="99">
        <v>765</v>
      </c>
      <c r="H820" s="99">
        <v>22.114927283823715</v>
      </c>
      <c r="I820" s="106">
        <v>-0.11492728382371453</v>
      </c>
      <c r="J820" s="125">
        <v>-6.6732334937507687E-2</v>
      </c>
      <c r="K820" s="31"/>
      <c r="L820" s="106">
        <v>52.006802721088441</v>
      </c>
      <c r="M820" s="125">
        <v>14</v>
      </c>
      <c r="N820" s="31"/>
      <c r="O820" s="31"/>
    </row>
    <row r="821" spans="2:15" x14ac:dyDescent="0.25">
      <c r="B821" s="18">
        <v>3</v>
      </c>
      <c r="C821" s="33">
        <v>1</v>
      </c>
      <c r="D821" s="18">
        <v>1</v>
      </c>
      <c r="E821" s="34">
        <v>11</v>
      </c>
      <c r="G821" s="99">
        <v>766</v>
      </c>
      <c r="H821" s="99">
        <v>15.83539494325005</v>
      </c>
      <c r="I821" s="106">
        <v>0.16460505674995041</v>
      </c>
      <c r="J821" s="125">
        <v>9.5577650615097653E-2</v>
      </c>
      <c r="K821" s="31"/>
      <c r="L821" s="106">
        <v>52.074829931972793</v>
      </c>
      <c r="M821" s="125">
        <v>14</v>
      </c>
      <c r="N821" s="31"/>
      <c r="O821" s="31"/>
    </row>
    <row r="822" spans="2:15" x14ac:dyDescent="0.25">
      <c r="B822" s="18">
        <v>3</v>
      </c>
      <c r="C822" s="33">
        <v>3</v>
      </c>
      <c r="D822" s="18">
        <v>2</v>
      </c>
      <c r="E822" s="34">
        <v>14</v>
      </c>
      <c r="G822" s="99">
        <v>767</v>
      </c>
      <c r="H822" s="99">
        <v>12.910360912763059</v>
      </c>
      <c r="I822" s="106">
        <v>-1.9103609127630587</v>
      </c>
      <c r="J822" s="125">
        <v>-1.1092478656118909</v>
      </c>
      <c r="K822" s="31"/>
      <c r="L822" s="106">
        <v>52.142857142857146</v>
      </c>
      <c r="M822" s="125">
        <v>14</v>
      </c>
      <c r="N822" s="31"/>
      <c r="O822" s="31"/>
    </row>
    <row r="823" spans="2:15" x14ac:dyDescent="0.25">
      <c r="B823" s="18">
        <v>3</v>
      </c>
      <c r="C823" s="33">
        <v>2</v>
      </c>
      <c r="D823" s="18">
        <v>2</v>
      </c>
      <c r="E823" s="34">
        <v>11</v>
      </c>
      <c r="G823" s="99">
        <v>768</v>
      </c>
      <c r="H823" s="99">
        <v>14.722916311615684</v>
      </c>
      <c r="I823" s="106">
        <v>0.27708368838431596</v>
      </c>
      <c r="J823" s="125">
        <v>0.16088817975846736</v>
      </c>
      <c r="K823" s="31"/>
      <c r="L823" s="106">
        <v>52.210884353741498</v>
      </c>
      <c r="M823" s="125">
        <v>14</v>
      </c>
      <c r="N823" s="31"/>
      <c r="O823" s="31"/>
    </row>
    <row r="824" spans="2:15" x14ac:dyDescent="0.25">
      <c r="B824" s="18">
        <v>3</v>
      </c>
      <c r="C824" s="33">
        <v>2</v>
      </c>
      <c r="D824" s="18">
        <v>3</v>
      </c>
      <c r="E824" s="34">
        <v>15</v>
      </c>
      <c r="G824" s="99">
        <v>769</v>
      </c>
      <c r="H824" s="99">
        <v>11.797882281128695</v>
      </c>
      <c r="I824" s="106">
        <v>2.202117718871305</v>
      </c>
      <c r="J824" s="125">
        <v>1.2786559666105812</v>
      </c>
      <c r="K824" s="31"/>
      <c r="L824" s="106">
        <v>52.278911564625851</v>
      </c>
      <c r="M824" s="125">
        <v>14</v>
      </c>
      <c r="N824" s="31"/>
      <c r="O824" s="31"/>
    </row>
    <row r="825" spans="2:15" x14ac:dyDescent="0.25">
      <c r="B825" s="18">
        <v>4</v>
      </c>
      <c r="C825" s="33">
        <v>4</v>
      </c>
      <c r="D825" s="18">
        <v>3</v>
      </c>
      <c r="E825" s="34">
        <v>20</v>
      </c>
      <c r="G825" s="99">
        <v>770</v>
      </c>
      <c r="H825" s="99">
        <v>14.929117243823736</v>
      </c>
      <c r="I825" s="106">
        <v>-1.9291172438237361</v>
      </c>
      <c r="J825" s="125">
        <v>-1.1201386978398569</v>
      </c>
      <c r="K825" s="31"/>
      <c r="L825" s="106">
        <v>52.34693877551021</v>
      </c>
      <c r="M825" s="125">
        <v>14</v>
      </c>
      <c r="N825" s="31"/>
      <c r="O825" s="31"/>
    </row>
    <row r="826" spans="2:15" x14ac:dyDescent="0.25">
      <c r="B826" s="18">
        <v>3</v>
      </c>
      <c r="C826" s="33">
        <v>1</v>
      </c>
      <c r="D826" s="18">
        <v>4</v>
      </c>
      <c r="E826" s="34">
        <v>12</v>
      </c>
      <c r="G826" s="99">
        <v>771</v>
      </c>
      <c r="H826" s="99">
        <v>16.947873574884412</v>
      </c>
      <c r="I826" s="106">
        <v>5.2126425115588404E-2</v>
      </c>
      <c r="J826" s="125">
        <v>3.0267121471730003E-2</v>
      </c>
      <c r="K826" s="31"/>
      <c r="L826" s="106">
        <v>52.414965986394563</v>
      </c>
      <c r="M826" s="125">
        <v>14</v>
      </c>
      <c r="N826" s="31"/>
      <c r="O826" s="31"/>
    </row>
    <row r="827" spans="2:15" x14ac:dyDescent="0.25">
      <c r="B827" s="18">
        <v>3</v>
      </c>
      <c r="C827" s="33">
        <v>2</v>
      </c>
      <c r="D827" s="18">
        <v>2</v>
      </c>
      <c r="E827" s="34">
        <v>17</v>
      </c>
      <c r="G827" s="99">
        <v>772</v>
      </c>
      <c r="H827" s="99">
        <v>13.816638612189371</v>
      </c>
      <c r="I827" s="106">
        <v>-2.8166386121893705</v>
      </c>
      <c r="J827" s="125">
        <v>-1.635476494466263</v>
      </c>
      <c r="K827" s="31"/>
      <c r="L827" s="106">
        <v>52.482993197278915</v>
      </c>
      <c r="M827" s="125">
        <v>14</v>
      </c>
      <c r="N827" s="31"/>
      <c r="O827" s="31"/>
    </row>
    <row r="828" spans="2:15" x14ac:dyDescent="0.25">
      <c r="B828" s="18">
        <v>3</v>
      </c>
      <c r="C828" s="33">
        <v>1</v>
      </c>
      <c r="D828" s="18">
        <v>1</v>
      </c>
      <c r="E828" s="34">
        <v>11</v>
      </c>
      <c r="G828" s="99">
        <v>773</v>
      </c>
      <c r="H828" s="99">
        <v>15.83539494325005</v>
      </c>
      <c r="I828" s="106">
        <v>3.1646050567499504</v>
      </c>
      <c r="J828" s="125">
        <v>1.8375226279244252</v>
      </c>
      <c r="K828" s="31"/>
      <c r="L828" s="106">
        <v>52.551020408163268</v>
      </c>
      <c r="M828" s="125">
        <v>14</v>
      </c>
      <c r="N828" s="31"/>
      <c r="O828" s="31"/>
    </row>
    <row r="829" spans="2:15" x14ac:dyDescent="0.25">
      <c r="B829" s="18">
        <v>3</v>
      </c>
      <c r="C829" s="33">
        <v>2</v>
      </c>
      <c r="D829" s="18">
        <v>2</v>
      </c>
      <c r="E829" s="34">
        <v>17</v>
      </c>
      <c r="G829" s="99">
        <v>774</v>
      </c>
      <c r="H829" s="99">
        <v>12.704159980555007</v>
      </c>
      <c r="I829" s="106">
        <v>-1.7041599805550067</v>
      </c>
      <c r="J829" s="125">
        <v>-0.98951763955311844</v>
      </c>
      <c r="K829" s="31"/>
      <c r="L829" s="106">
        <v>52.61904761904762</v>
      </c>
      <c r="M829" s="125">
        <v>14</v>
      </c>
      <c r="N829" s="31"/>
      <c r="O829" s="31"/>
    </row>
    <row r="830" spans="2:15" x14ac:dyDescent="0.25">
      <c r="B830" s="18">
        <v>3</v>
      </c>
      <c r="C830" s="33">
        <v>1</v>
      </c>
      <c r="D830" s="18">
        <v>1</v>
      </c>
      <c r="E830" s="34">
        <v>11</v>
      </c>
      <c r="G830" s="99">
        <v>775</v>
      </c>
      <c r="H830" s="99">
        <v>12.704159980555007</v>
      </c>
      <c r="I830" s="106">
        <v>2.2958400194449933</v>
      </c>
      <c r="J830" s="125">
        <v>1.3330756635259851</v>
      </c>
      <c r="K830" s="31"/>
      <c r="L830" s="106">
        <v>52.68707482993198</v>
      </c>
      <c r="M830" s="125">
        <v>14</v>
      </c>
      <c r="N830" s="31"/>
      <c r="O830" s="31"/>
    </row>
    <row r="831" spans="2:15" x14ac:dyDescent="0.25">
      <c r="B831" s="18">
        <v>3</v>
      </c>
      <c r="C831" s="33">
        <v>2</v>
      </c>
      <c r="D831" s="18">
        <v>2</v>
      </c>
      <c r="E831" s="34">
        <v>14</v>
      </c>
      <c r="G831" s="99">
        <v>776</v>
      </c>
      <c r="H831" s="99">
        <v>12.704159980555007</v>
      </c>
      <c r="I831" s="106">
        <v>0.29584001944499327</v>
      </c>
      <c r="J831" s="125">
        <v>0.17177901198643328</v>
      </c>
      <c r="K831" s="31"/>
      <c r="L831" s="106">
        <v>52.755102040816332</v>
      </c>
      <c r="M831" s="125">
        <v>14</v>
      </c>
      <c r="N831" s="31"/>
      <c r="O831" s="31"/>
    </row>
    <row r="832" spans="2:15" x14ac:dyDescent="0.25">
      <c r="B832" s="18">
        <v>3</v>
      </c>
      <c r="C832" s="33">
        <v>4</v>
      </c>
      <c r="D832" s="18">
        <v>2</v>
      </c>
      <c r="E832" s="34">
        <v>19</v>
      </c>
      <c r="G832" s="99">
        <v>777</v>
      </c>
      <c r="H832" s="99">
        <v>15.135318176031788</v>
      </c>
      <c r="I832" s="106">
        <v>-1.1353181760317881</v>
      </c>
      <c r="J832" s="125">
        <v>-0.65922059812885347</v>
      </c>
      <c r="K832" s="31"/>
      <c r="L832" s="106">
        <v>52.823129251700685</v>
      </c>
      <c r="M832" s="125">
        <v>14</v>
      </c>
      <c r="N832" s="31"/>
      <c r="O832" s="31"/>
    </row>
    <row r="833" spans="2:15" x14ac:dyDescent="0.25">
      <c r="B833" s="18">
        <v>3</v>
      </c>
      <c r="C833" s="33">
        <v>4</v>
      </c>
      <c r="D833" s="18">
        <v>2</v>
      </c>
      <c r="E833" s="34">
        <v>15</v>
      </c>
      <c r="G833" s="99">
        <v>778</v>
      </c>
      <c r="H833" s="99">
        <v>12.704159980555007</v>
      </c>
      <c r="I833" s="106">
        <v>0.29584001944499327</v>
      </c>
      <c r="J833" s="125">
        <v>0.17177901198643328</v>
      </c>
      <c r="K833" s="31"/>
      <c r="L833" s="106">
        <v>52.891156462585037</v>
      </c>
      <c r="M833" s="125">
        <v>14</v>
      </c>
      <c r="N833" s="31"/>
      <c r="O833" s="31"/>
    </row>
    <row r="834" spans="2:15" x14ac:dyDescent="0.25">
      <c r="B834" s="18">
        <v>3</v>
      </c>
      <c r="C834" s="33">
        <v>3</v>
      </c>
      <c r="D834" s="18">
        <v>2</v>
      </c>
      <c r="E834" s="34">
        <v>13</v>
      </c>
      <c r="G834" s="99">
        <v>779</v>
      </c>
      <c r="H834" s="99">
        <v>23.021204983250026</v>
      </c>
      <c r="I834" s="106">
        <v>-2.1204983250026288E-2</v>
      </c>
      <c r="J834" s="125">
        <v>-1.2312638022103905E-2</v>
      </c>
      <c r="K834" s="31"/>
      <c r="L834" s="106">
        <v>52.95918367346939</v>
      </c>
      <c r="M834" s="125">
        <v>14</v>
      </c>
      <c r="N834" s="31"/>
      <c r="O834" s="31"/>
    </row>
    <row r="835" spans="2:15" x14ac:dyDescent="0.25">
      <c r="B835" s="18">
        <v>3</v>
      </c>
      <c r="C835" s="33">
        <v>3</v>
      </c>
      <c r="D835" s="18">
        <v>2</v>
      </c>
      <c r="E835" s="34">
        <v>14</v>
      </c>
      <c r="G835" s="99">
        <v>780</v>
      </c>
      <c r="H835" s="99">
        <v>12.910360912763059</v>
      </c>
      <c r="I835" s="106">
        <v>-0.91036091276305875</v>
      </c>
      <c r="J835" s="125">
        <v>-0.52859953984211505</v>
      </c>
      <c r="K835" s="31"/>
      <c r="L835" s="106">
        <v>53.027210884353742</v>
      </c>
      <c r="M835" s="125">
        <v>14</v>
      </c>
      <c r="N835" s="31"/>
      <c r="O835" s="31"/>
    </row>
    <row r="836" spans="2:15" x14ac:dyDescent="0.25">
      <c r="B836" s="18">
        <v>3</v>
      </c>
      <c r="C836" s="33">
        <v>2</v>
      </c>
      <c r="D836" s="18">
        <v>1</v>
      </c>
      <c r="E836" s="34">
        <v>12</v>
      </c>
      <c r="G836" s="99">
        <v>781</v>
      </c>
      <c r="H836" s="99">
        <v>12.704159980555007</v>
      </c>
      <c r="I836" s="106">
        <v>-0.70415998055500673</v>
      </c>
      <c r="J836" s="125">
        <v>-0.40886931378334257</v>
      </c>
      <c r="K836" s="31"/>
      <c r="L836" s="106">
        <v>53.095238095238102</v>
      </c>
      <c r="M836" s="125">
        <v>14</v>
      </c>
      <c r="N836" s="31"/>
      <c r="O836" s="31"/>
    </row>
    <row r="837" spans="2:15" x14ac:dyDescent="0.25">
      <c r="B837" s="18">
        <v>3</v>
      </c>
      <c r="C837" s="33">
        <v>3</v>
      </c>
      <c r="D837" s="18">
        <v>3</v>
      </c>
      <c r="E837" s="34">
        <v>17</v>
      </c>
      <c r="G837" s="99">
        <v>782</v>
      </c>
      <c r="H837" s="99">
        <v>13.816638612189371</v>
      </c>
      <c r="I837" s="106">
        <v>2.1833613878106295</v>
      </c>
      <c r="J837" s="125">
        <v>1.2677651343826164</v>
      </c>
      <c r="K837" s="31"/>
      <c r="L837" s="106">
        <v>53.163265306122454</v>
      </c>
      <c r="M837" s="125">
        <v>14</v>
      </c>
      <c r="N837" s="31"/>
      <c r="O837" s="31"/>
    </row>
    <row r="838" spans="2:15" x14ac:dyDescent="0.25">
      <c r="B838" s="18">
        <v>3</v>
      </c>
      <c r="C838" s="33">
        <v>1</v>
      </c>
      <c r="D838" s="18">
        <v>1</v>
      </c>
      <c r="E838" s="34">
        <v>11</v>
      </c>
      <c r="G838" s="99">
        <v>783</v>
      </c>
      <c r="H838" s="99">
        <v>14.722916311615684</v>
      </c>
      <c r="I838" s="106">
        <v>0.27708368838431596</v>
      </c>
      <c r="J838" s="125">
        <v>0.16088817975846736</v>
      </c>
      <c r="K838" s="31"/>
      <c r="L838" s="106">
        <v>53.231292517006807</v>
      </c>
      <c r="M838" s="125">
        <v>14</v>
      </c>
      <c r="N838" s="31"/>
      <c r="O838" s="31"/>
    </row>
    <row r="839" spans="2:15" x14ac:dyDescent="0.25">
      <c r="B839" s="18">
        <v>3</v>
      </c>
      <c r="C839" s="33">
        <v>1</v>
      </c>
      <c r="D839" s="18">
        <v>1</v>
      </c>
      <c r="E839" s="34">
        <v>12</v>
      </c>
      <c r="G839" s="99">
        <v>784</v>
      </c>
      <c r="H839" s="99">
        <v>16.741672642676363</v>
      </c>
      <c r="I839" s="130">
        <v>-3.7416726426763631</v>
      </c>
      <c r="J839" s="126">
        <v>-2.1725959555486032</v>
      </c>
      <c r="K839" s="31"/>
      <c r="L839" s="106">
        <v>53.299319727891159</v>
      </c>
      <c r="M839" s="125">
        <v>14</v>
      </c>
      <c r="N839" s="31"/>
      <c r="O839" s="31"/>
    </row>
    <row r="840" spans="2:15" x14ac:dyDescent="0.25">
      <c r="B840" s="18">
        <v>3</v>
      </c>
      <c r="C840" s="33">
        <v>1</v>
      </c>
      <c r="D840" s="18">
        <v>2</v>
      </c>
      <c r="E840" s="34">
        <v>13</v>
      </c>
      <c r="G840" s="99">
        <v>785</v>
      </c>
      <c r="H840" s="99">
        <v>14.929117243823736</v>
      </c>
      <c r="I840" s="106">
        <v>3.0708827561762639</v>
      </c>
      <c r="J840" s="125">
        <v>1.7831029310090225</v>
      </c>
      <c r="K840" s="31"/>
      <c r="L840" s="106">
        <v>53.367346938775512</v>
      </c>
      <c r="M840" s="125">
        <v>14</v>
      </c>
      <c r="N840" s="31"/>
      <c r="O840" s="31"/>
    </row>
    <row r="841" spans="2:15" x14ac:dyDescent="0.25">
      <c r="B841" s="18">
        <v>3</v>
      </c>
      <c r="C841" s="33">
        <v>3</v>
      </c>
      <c r="D841" s="18">
        <v>2</v>
      </c>
      <c r="E841" s="34">
        <v>13</v>
      </c>
      <c r="G841" s="99">
        <v>786</v>
      </c>
      <c r="H841" s="99">
        <v>22.114927283823715</v>
      </c>
      <c r="I841" s="106">
        <v>-2.1149272838237145</v>
      </c>
      <c r="J841" s="125">
        <v>-1.2280289864770595</v>
      </c>
      <c r="K841" s="31"/>
      <c r="L841" s="106">
        <v>53.435374149659872</v>
      </c>
      <c r="M841" s="125">
        <v>14</v>
      </c>
      <c r="N841" s="31"/>
      <c r="O841" s="31"/>
    </row>
    <row r="842" spans="2:15" x14ac:dyDescent="0.25">
      <c r="B842" s="18">
        <v>4</v>
      </c>
      <c r="C842" s="33">
        <v>3</v>
      </c>
      <c r="D842" s="18">
        <v>3</v>
      </c>
      <c r="E842" s="34">
        <v>20</v>
      </c>
      <c r="G842" s="99">
        <v>787</v>
      </c>
      <c r="H842" s="99">
        <v>14.929117243823736</v>
      </c>
      <c r="I842" s="106">
        <v>4.0708827561762639</v>
      </c>
      <c r="J842" s="125">
        <v>2.3637512567787984</v>
      </c>
      <c r="K842" s="31"/>
      <c r="L842" s="106">
        <v>53.503401360544224</v>
      </c>
      <c r="M842" s="125">
        <v>14</v>
      </c>
      <c r="N842" s="31"/>
      <c r="O842" s="31"/>
    </row>
    <row r="843" spans="2:15" x14ac:dyDescent="0.25">
      <c r="B843" s="18">
        <v>3</v>
      </c>
      <c r="C843" s="33">
        <v>3</v>
      </c>
      <c r="D843" s="18">
        <v>3</v>
      </c>
      <c r="E843" s="34">
        <v>17</v>
      </c>
      <c r="G843" s="99">
        <v>788</v>
      </c>
      <c r="H843" s="99">
        <v>14.722916311615684</v>
      </c>
      <c r="I843" s="106">
        <v>3.277083688384316</v>
      </c>
      <c r="J843" s="125">
        <v>1.902833157067795</v>
      </c>
      <c r="K843" s="31"/>
      <c r="L843" s="106">
        <v>53.571428571428577</v>
      </c>
      <c r="M843" s="125">
        <v>14</v>
      </c>
      <c r="N843" s="31"/>
      <c r="O843" s="31"/>
    </row>
    <row r="844" spans="2:15" x14ac:dyDescent="0.25">
      <c r="B844" s="18">
        <v>3</v>
      </c>
      <c r="C844" s="33">
        <v>1</v>
      </c>
      <c r="D844" s="18">
        <v>2</v>
      </c>
      <c r="E844" s="34">
        <v>13</v>
      </c>
      <c r="G844" s="99">
        <v>789</v>
      </c>
      <c r="H844" s="99">
        <v>14.022839544397424</v>
      </c>
      <c r="I844" s="106">
        <v>-1.0228395443974243</v>
      </c>
      <c r="J844" s="125">
        <v>-0.59391006898548471</v>
      </c>
      <c r="K844" s="31"/>
      <c r="L844" s="106">
        <v>53.639455782312929</v>
      </c>
      <c r="M844" s="125">
        <v>14</v>
      </c>
      <c r="N844" s="31"/>
      <c r="O844" s="31"/>
    </row>
    <row r="845" spans="2:15" x14ac:dyDescent="0.25">
      <c r="B845" s="18">
        <v>3</v>
      </c>
      <c r="C845" s="33">
        <v>3</v>
      </c>
      <c r="D845" s="18">
        <v>3</v>
      </c>
      <c r="E845" s="34">
        <v>17</v>
      </c>
      <c r="G845" s="99">
        <v>790</v>
      </c>
      <c r="H845" s="99">
        <v>12.704159980555007</v>
      </c>
      <c r="I845" s="106">
        <v>1.2958400194449933</v>
      </c>
      <c r="J845" s="125">
        <v>0.75242733775620918</v>
      </c>
      <c r="K845" s="31"/>
      <c r="L845" s="106">
        <v>53.707482993197281</v>
      </c>
      <c r="M845" s="125">
        <v>14</v>
      </c>
      <c r="N845" s="31"/>
      <c r="O845" s="31"/>
    </row>
    <row r="846" spans="2:15" x14ac:dyDescent="0.25">
      <c r="B846" s="18">
        <v>3</v>
      </c>
      <c r="C846" s="33">
        <v>1</v>
      </c>
      <c r="D846" s="18">
        <v>1</v>
      </c>
      <c r="E846" s="34">
        <v>12</v>
      </c>
      <c r="G846" s="99">
        <v>791</v>
      </c>
      <c r="H846" s="99">
        <v>16.0415958754581</v>
      </c>
      <c r="I846" s="106">
        <v>-1.0415958754580998</v>
      </c>
      <c r="J846" s="125">
        <v>-0.60480090121344965</v>
      </c>
      <c r="K846" s="31"/>
      <c r="L846" s="106">
        <v>53.775510204081634</v>
      </c>
      <c r="M846" s="125">
        <v>14</v>
      </c>
      <c r="N846" s="31"/>
      <c r="O846" s="31"/>
    </row>
    <row r="847" spans="2:15" x14ac:dyDescent="0.25">
      <c r="B847" s="18">
        <v>3</v>
      </c>
      <c r="C847" s="33">
        <v>1</v>
      </c>
      <c r="D847" s="18">
        <v>1</v>
      </c>
      <c r="E847" s="34">
        <v>13</v>
      </c>
      <c r="G847" s="99">
        <v>792</v>
      </c>
      <c r="H847" s="99">
        <v>22.114927283823715</v>
      </c>
      <c r="I847" s="106">
        <v>-0.11492728382371453</v>
      </c>
      <c r="J847" s="125">
        <v>-6.6732334937507687E-2</v>
      </c>
      <c r="K847" s="31"/>
      <c r="L847" s="106">
        <v>53.843537414965994</v>
      </c>
      <c r="M847" s="125">
        <v>14</v>
      </c>
      <c r="N847" s="31"/>
      <c r="O847" s="31"/>
    </row>
    <row r="848" spans="2:15" x14ac:dyDescent="0.25">
      <c r="B848" s="18">
        <v>3</v>
      </c>
      <c r="C848" s="33">
        <v>1</v>
      </c>
      <c r="D848" s="18">
        <v>2</v>
      </c>
      <c r="E848" s="34">
        <v>12</v>
      </c>
      <c r="G848" s="99">
        <v>793</v>
      </c>
      <c r="H848" s="99">
        <v>20.096170952763039</v>
      </c>
      <c r="I848" s="106">
        <v>1.903829047236961</v>
      </c>
      <c r="J848" s="125">
        <v>1.1054551488300088</v>
      </c>
      <c r="K848" s="31"/>
      <c r="L848" s="106">
        <v>53.911564625850346</v>
      </c>
      <c r="M848" s="125">
        <v>14</v>
      </c>
      <c r="N848" s="31"/>
      <c r="O848" s="31"/>
    </row>
    <row r="849" spans="2:15" x14ac:dyDescent="0.25">
      <c r="B849" s="18">
        <v>4</v>
      </c>
      <c r="C849" s="33">
        <v>2</v>
      </c>
      <c r="D849" s="18">
        <v>3</v>
      </c>
      <c r="E849" s="34">
        <v>22</v>
      </c>
      <c r="G849" s="99">
        <v>794</v>
      </c>
      <c r="H849" s="99">
        <v>15.83539494325005</v>
      </c>
      <c r="I849" s="106">
        <v>0.16460505674995041</v>
      </c>
      <c r="J849" s="125">
        <v>9.5577650615097653E-2</v>
      </c>
      <c r="K849" s="31"/>
      <c r="L849" s="106">
        <v>53.979591836734699</v>
      </c>
      <c r="M849" s="125">
        <v>14</v>
      </c>
      <c r="N849" s="31"/>
      <c r="O849" s="31"/>
    </row>
    <row r="850" spans="2:15" x14ac:dyDescent="0.25">
      <c r="B850" s="18">
        <v>3</v>
      </c>
      <c r="C850" s="33">
        <v>1</v>
      </c>
      <c r="D850" s="18">
        <v>1</v>
      </c>
      <c r="E850" s="34">
        <v>11</v>
      </c>
      <c r="G850" s="99">
        <v>795</v>
      </c>
      <c r="H850" s="99">
        <v>16.947873574884412</v>
      </c>
      <c r="I850" s="106">
        <v>5.2126425115588404E-2</v>
      </c>
      <c r="J850" s="125">
        <v>3.0267121471730003E-2</v>
      </c>
      <c r="K850" s="31"/>
      <c r="L850" s="106">
        <v>54.047619047619051</v>
      </c>
      <c r="M850" s="125">
        <v>14</v>
      </c>
      <c r="N850" s="31"/>
      <c r="O850" s="31"/>
    </row>
    <row r="851" spans="2:15" x14ac:dyDescent="0.25">
      <c r="B851" s="18">
        <v>4</v>
      </c>
      <c r="C851" s="33">
        <v>4</v>
      </c>
      <c r="D851" s="18">
        <v>4</v>
      </c>
      <c r="E851" s="34">
        <v>22</v>
      </c>
      <c r="G851" s="99">
        <v>796</v>
      </c>
      <c r="H851" s="99">
        <v>16.0415958754581</v>
      </c>
      <c r="I851" s="106">
        <v>-2.0415958754580998</v>
      </c>
      <c r="J851" s="125">
        <v>-1.1854492269832255</v>
      </c>
      <c r="K851" s="31"/>
      <c r="L851" s="106">
        <v>54.115646258503403</v>
      </c>
      <c r="M851" s="125">
        <v>14</v>
      </c>
      <c r="N851" s="31"/>
      <c r="O851" s="31"/>
    </row>
    <row r="852" spans="2:15" x14ac:dyDescent="0.25">
      <c r="B852" s="18">
        <v>3</v>
      </c>
      <c r="C852" s="33">
        <v>3</v>
      </c>
      <c r="D852" s="18">
        <v>2</v>
      </c>
      <c r="E852" s="34">
        <v>18</v>
      </c>
      <c r="G852" s="99">
        <v>797</v>
      </c>
      <c r="H852" s="99">
        <v>16.947873574884412</v>
      </c>
      <c r="I852" s="106">
        <v>-1.9478735748844116</v>
      </c>
      <c r="J852" s="125">
        <v>-1.1310295300678217</v>
      </c>
      <c r="K852" s="31"/>
      <c r="L852" s="106">
        <v>54.183673469387756</v>
      </c>
      <c r="M852" s="125">
        <v>14</v>
      </c>
      <c r="N852" s="31"/>
      <c r="O852" s="31"/>
    </row>
    <row r="853" spans="2:15" x14ac:dyDescent="0.25">
      <c r="B853" s="18">
        <v>3</v>
      </c>
      <c r="C853" s="33">
        <v>1</v>
      </c>
      <c r="D853" s="18">
        <v>2</v>
      </c>
      <c r="E853" s="34">
        <v>13</v>
      </c>
      <c r="G853" s="99">
        <v>798</v>
      </c>
      <c r="H853" s="99">
        <v>21.002448652189351</v>
      </c>
      <c r="I853" s="106">
        <v>-1.0024486521893508</v>
      </c>
      <c r="J853" s="125">
        <v>-0.58207013156391485</v>
      </c>
      <c r="K853" s="31"/>
      <c r="L853" s="106">
        <v>54.251700680272116</v>
      </c>
      <c r="M853" s="125">
        <v>14</v>
      </c>
      <c r="N853" s="31"/>
      <c r="O853" s="31"/>
    </row>
    <row r="854" spans="2:15" x14ac:dyDescent="0.25">
      <c r="B854" s="18">
        <v>3</v>
      </c>
      <c r="C854" s="33">
        <v>3</v>
      </c>
      <c r="D854" s="18">
        <v>2</v>
      </c>
      <c r="E854" s="34">
        <v>18</v>
      </c>
      <c r="G854" s="99">
        <v>799</v>
      </c>
      <c r="H854" s="99">
        <v>21.208649584397403</v>
      </c>
      <c r="I854" s="106">
        <v>-1.2086495843974028</v>
      </c>
      <c r="J854" s="125">
        <v>-0.70180035762268733</v>
      </c>
      <c r="K854" s="31"/>
      <c r="L854" s="106">
        <v>54.319727891156468</v>
      </c>
      <c r="M854" s="125">
        <v>14</v>
      </c>
      <c r="N854" s="31"/>
      <c r="O854" s="31"/>
    </row>
    <row r="855" spans="2:15" x14ac:dyDescent="0.25">
      <c r="B855" s="18">
        <v>4</v>
      </c>
      <c r="C855" s="33">
        <v>4</v>
      </c>
      <c r="D855" s="18">
        <v>2</v>
      </c>
      <c r="E855" s="34">
        <v>20</v>
      </c>
      <c r="G855" s="99">
        <v>800</v>
      </c>
      <c r="H855" s="99">
        <v>14.722916311615684</v>
      </c>
      <c r="I855" s="106">
        <v>2.277083688384316</v>
      </c>
      <c r="J855" s="125">
        <v>1.3221848312980191</v>
      </c>
      <c r="K855" s="31"/>
      <c r="L855" s="106">
        <v>54.387755102040821</v>
      </c>
      <c r="M855" s="125">
        <v>14</v>
      </c>
      <c r="N855" s="31"/>
      <c r="O855" s="31"/>
    </row>
    <row r="856" spans="2:15" x14ac:dyDescent="0.25">
      <c r="B856" s="18">
        <v>3</v>
      </c>
      <c r="C856" s="33">
        <v>1</v>
      </c>
      <c r="D856" s="18">
        <v>2</v>
      </c>
      <c r="E856" s="34">
        <v>13</v>
      </c>
      <c r="G856" s="99">
        <v>801</v>
      </c>
      <c r="H856" s="99">
        <v>13.816638612189371</v>
      </c>
      <c r="I856" s="106">
        <v>1.1833613878106295</v>
      </c>
      <c r="J856" s="125">
        <v>0.68711680861284041</v>
      </c>
      <c r="K856" s="31"/>
      <c r="L856" s="106">
        <v>54.455782312925173</v>
      </c>
      <c r="M856" s="125">
        <v>14</v>
      </c>
      <c r="N856" s="31"/>
      <c r="O856" s="31"/>
    </row>
    <row r="857" spans="2:15" x14ac:dyDescent="0.25">
      <c r="B857" s="18">
        <v>3</v>
      </c>
      <c r="C857" s="33">
        <v>3</v>
      </c>
      <c r="D857" s="18">
        <v>1</v>
      </c>
      <c r="E857" s="34">
        <v>13</v>
      </c>
      <c r="G857" s="99">
        <v>802</v>
      </c>
      <c r="H857" s="99">
        <v>14.022839544397424</v>
      </c>
      <c r="I857" s="106">
        <v>-2.2839544397424305E-2</v>
      </c>
      <c r="J857" s="125">
        <v>-1.3261743215708888E-2</v>
      </c>
      <c r="K857" s="31"/>
      <c r="L857" s="106">
        <v>54.523809523809526</v>
      </c>
      <c r="M857" s="125">
        <v>14</v>
      </c>
      <c r="N857" s="31"/>
      <c r="O857" s="31"/>
    </row>
    <row r="858" spans="2:15" x14ac:dyDescent="0.25">
      <c r="B858" s="18">
        <v>3</v>
      </c>
      <c r="C858" s="33">
        <v>1</v>
      </c>
      <c r="D858" s="18">
        <v>2</v>
      </c>
      <c r="E858" s="34">
        <v>12</v>
      </c>
      <c r="G858" s="99">
        <v>803</v>
      </c>
      <c r="H858" s="99">
        <v>14.722916311615684</v>
      </c>
      <c r="I858" s="106">
        <v>2.277083688384316</v>
      </c>
      <c r="J858" s="125">
        <v>1.3221848312980191</v>
      </c>
      <c r="K858" s="31"/>
      <c r="L858" s="106">
        <v>54.591836734693885</v>
      </c>
      <c r="M858" s="125">
        <v>14</v>
      </c>
      <c r="N858" s="31"/>
      <c r="O858" s="31"/>
    </row>
    <row r="859" spans="2:15" x14ac:dyDescent="0.25">
      <c r="B859" s="18">
        <v>3</v>
      </c>
      <c r="C859" s="33">
        <v>1</v>
      </c>
      <c r="D859" s="18">
        <v>1</v>
      </c>
      <c r="E859" s="34">
        <v>13</v>
      </c>
      <c r="G859" s="99">
        <v>804</v>
      </c>
      <c r="H859" s="99">
        <v>16.0415958754581</v>
      </c>
      <c r="I859" s="106">
        <v>0.95840412454190016</v>
      </c>
      <c r="J859" s="125">
        <v>0.5564957503261021</v>
      </c>
      <c r="K859" s="31"/>
      <c r="L859" s="106">
        <v>54.659863945578238</v>
      </c>
      <c r="M859" s="125">
        <v>14</v>
      </c>
      <c r="N859" s="31"/>
      <c r="O859" s="31"/>
    </row>
    <row r="860" spans="2:15" x14ac:dyDescent="0.25">
      <c r="B860" s="18">
        <v>3</v>
      </c>
      <c r="C860" s="33">
        <v>1</v>
      </c>
      <c r="D860" s="18">
        <v>2</v>
      </c>
      <c r="E860" s="34">
        <v>13</v>
      </c>
      <c r="G860" s="99">
        <v>805</v>
      </c>
      <c r="H860" s="99">
        <v>23.021204983250026</v>
      </c>
      <c r="I860" s="106">
        <v>-1.0212049832500263</v>
      </c>
      <c r="J860" s="125">
        <v>-0.59296096379187979</v>
      </c>
      <c r="K860" s="31"/>
      <c r="L860" s="106">
        <v>54.72789115646259</v>
      </c>
      <c r="M860" s="125">
        <v>14</v>
      </c>
      <c r="N860" s="31"/>
      <c r="O860" s="31"/>
    </row>
    <row r="861" spans="2:15" x14ac:dyDescent="0.25">
      <c r="B861" s="18">
        <v>4</v>
      </c>
      <c r="C861" s="33">
        <v>4</v>
      </c>
      <c r="D861" s="18">
        <v>3</v>
      </c>
      <c r="E861" s="34">
        <v>25</v>
      </c>
      <c r="G861" s="99">
        <v>806</v>
      </c>
      <c r="H861" s="99">
        <v>14.929117243823736</v>
      </c>
      <c r="I861" s="106">
        <v>-1.9291172438237361</v>
      </c>
      <c r="J861" s="125">
        <v>-1.1201386978398569</v>
      </c>
      <c r="K861" s="31"/>
      <c r="L861" s="106">
        <v>54.795918367346943</v>
      </c>
      <c r="M861" s="125">
        <v>14</v>
      </c>
      <c r="N861" s="31"/>
      <c r="O861" s="31"/>
    </row>
    <row r="862" spans="2:15" x14ac:dyDescent="0.25">
      <c r="B862" s="18">
        <v>3</v>
      </c>
      <c r="C862" s="33">
        <v>3</v>
      </c>
      <c r="D862" s="18">
        <v>3</v>
      </c>
      <c r="E862" s="34">
        <v>19</v>
      </c>
      <c r="G862" s="99">
        <v>807</v>
      </c>
      <c r="H862" s="99">
        <v>15.83539494325005</v>
      </c>
      <c r="I862" s="106">
        <v>3.1646050567499504</v>
      </c>
      <c r="J862" s="125">
        <v>1.8375226279244252</v>
      </c>
      <c r="K862" s="31"/>
      <c r="L862" s="106">
        <v>54.863945578231295</v>
      </c>
      <c r="M862" s="125">
        <v>14</v>
      </c>
      <c r="N862" s="31"/>
      <c r="O862" s="31"/>
    </row>
    <row r="863" spans="2:15" x14ac:dyDescent="0.25">
      <c r="B863" s="18">
        <v>3</v>
      </c>
      <c r="C863" s="33">
        <v>1</v>
      </c>
      <c r="D863" s="18">
        <v>2</v>
      </c>
      <c r="E863" s="34">
        <v>13</v>
      </c>
      <c r="G863" s="99">
        <v>808</v>
      </c>
      <c r="H863" s="99">
        <v>14.929117243823736</v>
      </c>
      <c r="I863" s="106">
        <v>-0.92911724382373606</v>
      </c>
      <c r="J863" s="125">
        <v>-0.53949037207008099</v>
      </c>
      <c r="K863" s="31"/>
      <c r="L863" s="106">
        <v>54.931972789115648</v>
      </c>
      <c r="M863" s="125">
        <v>14</v>
      </c>
      <c r="N863" s="31"/>
      <c r="O863" s="31"/>
    </row>
    <row r="864" spans="2:15" x14ac:dyDescent="0.25">
      <c r="B864" s="18">
        <v>3</v>
      </c>
      <c r="C864" s="33">
        <v>3</v>
      </c>
      <c r="D864" s="18">
        <v>2</v>
      </c>
      <c r="E864" s="34">
        <v>12</v>
      </c>
      <c r="G864" s="99">
        <v>809</v>
      </c>
      <c r="H864" s="99">
        <v>22.114927283823715</v>
      </c>
      <c r="I864" s="106">
        <v>-0.11492728382371453</v>
      </c>
      <c r="J864" s="125">
        <v>-6.6732334937507687E-2</v>
      </c>
      <c r="K864" s="31"/>
      <c r="L864" s="106">
        <v>55.000000000000007</v>
      </c>
      <c r="M864" s="125">
        <v>14</v>
      </c>
      <c r="N864" s="31"/>
      <c r="O864" s="31"/>
    </row>
    <row r="865" spans="2:15" x14ac:dyDescent="0.25">
      <c r="B865" s="18">
        <v>3</v>
      </c>
      <c r="C865" s="33">
        <v>2</v>
      </c>
      <c r="D865" s="18">
        <v>1</v>
      </c>
      <c r="E865" s="34">
        <v>11</v>
      </c>
      <c r="G865" s="99">
        <v>810</v>
      </c>
      <c r="H865" s="99">
        <v>14.722916311615684</v>
      </c>
      <c r="I865" s="106">
        <v>2.277083688384316</v>
      </c>
      <c r="J865" s="125">
        <v>1.3221848312980191</v>
      </c>
      <c r="K865" s="31"/>
      <c r="L865" s="106">
        <v>55.06802721088436</v>
      </c>
      <c r="M865" s="125">
        <v>14</v>
      </c>
      <c r="N865" s="31"/>
      <c r="O865" s="31"/>
    </row>
    <row r="866" spans="2:15" x14ac:dyDescent="0.25">
      <c r="B866" s="18">
        <v>3</v>
      </c>
      <c r="C866" s="33">
        <v>3</v>
      </c>
      <c r="D866" s="18">
        <v>3</v>
      </c>
      <c r="E866" s="34">
        <v>18</v>
      </c>
      <c r="G866" s="99">
        <v>811</v>
      </c>
      <c r="H866" s="99">
        <v>14.722916311615684</v>
      </c>
      <c r="I866" s="106">
        <v>-2.722916311615684</v>
      </c>
      <c r="J866" s="125">
        <v>-1.5810567975508603</v>
      </c>
      <c r="K866" s="31"/>
      <c r="L866" s="106">
        <v>55.136054421768712</v>
      </c>
      <c r="M866" s="125">
        <v>14</v>
      </c>
      <c r="N866" s="31"/>
      <c r="O866" s="31"/>
    </row>
    <row r="867" spans="2:15" x14ac:dyDescent="0.25">
      <c r="B867" s="18">
        <v>3</v>
      </c>
      <c r="C867" s="33">
        <v>4</v>
      </c>
      <c r="D867" s="18">
        <v>2</v>
      </c>
      <c r="E867" s="34">
        <v>18</v>
      </c>
      <c r="G867" s="99">
        <v>812</v>
      </c>
      <c r="H867" s="99">
        <v>14.722916311615684</v>
      </c>
      <c r="I867" s="106">
        <v>1.277083688384316</v>
      </c>
      <c r="J867" s="125">
        <v>0.74153650552824324</v>
      </c>
      <c r="K867" s="31"/>
      <c r="L867" s="106">
        <v>55.204081632653065</v>
      </c>
      <c r="M867" s="125">
        <v>14</v>
      </c>
      <c r="N867" s="31"/>
      <c r="O867" s="31"/>
    </row>
    <row r="868" spans="2:15" x14ac:dyDescent="0.25">
      <c r="B868" s="18">
        <v>3</v>
      </c>
      <c r="C868" s="33">
        <v>1</v>
      </c>
      <c r="D868" s="18">
        <v>2</v>
      </c>
      <c r="E868" s="34">
        <v>11</v>
      </c>
      <c r="G868" s="99">
        <v>813</v>
      </c>
      <c r="H868" s="99">
        <v>11.797882281128695</v>
      </c>
      <c r="I868" s="106">
        <v>-0.79788228112869497</v>
      </c>
      <c r="J868" s="125">
        <v>-0.46328901069874634</v>
      </c>
      <c r="K868" s="31"/>
      <c r="L868" s="106">
        <v>55.272108843537417</v>
      </c>
      <c r="M868" s="125">
        <v>14</v>
      </c>
      <c r="N868" s="31"/>
      <c r="O868" s="31"/>
    </row>
    <row r="869" spans="2:15" x14ac:dyDescent="0.25">
      <c r="B869" s="18">
        <v>4</v>
      </c>
      <c r="C869" s="33">
        <v>3</v>
      </c>
      <c r="D869" s="18">
        <v>3</v>
      </c>
      <c r="E869" s="34">
        <v>23</v>
      </c>
      <c r="G869" s="99">
        <v>814</v>
      </c>
      <c r="H869" s="99">
        <v>11.797882281128695</v>
      </c>
      <c r="I869" s="106">
        <v>-0.79788228112869497</v>
      </c>
      <c r="J869" s="125">
        <v>-0.46328901069874634</v>
      </c>
      <c r="K869" s="31"/>
      <c r="L869" s="106">
        <v>55.34013605442177</v>
      </c>
      <c r="M869" s="125">
        <v>14</v>
      </c>
      <c r="N869" s="31"/>
      <c r="O869" s="31"/>
    </row>
    <row r="870" spans="2:15" x14ac:dyDescent="0.25">
      <c r="B870" s="18">
        <v>3</v>
      </c>
      <c r="C870" s="33">
        <v>3</v>
      </c>
      <c r="D870" s="18">
        <v>1</v>
      </c>
      <c r="E870" s="34">
        <v>13</v>
      </c>
      <c r="G870" s="99">
        <v>815</v>
      </c>
      <c r="H870" s="99">
        <v>14.929117243823736</v>
      </c>
      <c r="I870" s="106">
        <v>-0.92911724382373606</v>
      </c>
      <c r="J870" s="125">
        <v>-0.53949037207008099</v>
      </c>
      <c r="K870" s="31"/>
      <c r="L870" s="106">
        <v>55.408163265306129</v>
      </c>
      <c r="M870" s="125">
        <v>14</v>
      </c>
      <c r="N870" s="31"/>
      <c r="O870" s="31"/>
    </row>
    <row r="871" spans="2:15" x14ac:dyDescent="0.25">
      <c r="B871" s="18">
        <v>3</v>
      </c>
      <c r="C871" s="33">
        <v>3</v>
      </c>
      <c r="D871" s="18">
        <v>2</v>
      </c>
      <c r="E871" s="34">
        <v>13</v>
      </c>
      <c r="G871" s="99">
        <v>816</v>
      </c>
      <c r="H871" s="99">
        <v>13.816638612189371</v>
      </c>
      <c r="I871" s="106">
        <v>-2.8166386121893705</v>
      </c>
      <c r="J871" s="125">
        <v>-1.635476494466263</v>
      </c>
      <c r="K871" s="31"/>
      <c r="L871" s="106">
        <v>55.476190476190482</v>
      </c>
      <c r="M871" s="125">
        <v>14</v>
      </c>
      <c r="N871" s="31"/>
      <c r="O871" s="31"/>
    </row>
    <row r="872" spans="2:15" x14ac:dyDescent="0.25">
      <c r="B872" s="18">
        <v>3</v>
      </c>
      <c r="C872" s="33">
        <v>3</v>
      </c>
      <c r="D872" s="18">
        <v>2</v>
      </c>
      <c r="E872" s="34">
        <v>17</v>
      </c>
      <c r="G872" s="99">
        <v>817</v>
      </c>
      <c r="H872" s="99">
        <v>14.722916311615684</v>
      </c>
      <c r="I872" s="106">
        <v>0.27708368838431596</v>
      </c>
      <c r="J872" s="125">
        <v>0.16088817975846736</v>
      </c>
      <c r="K872" s="31"/>
      <c r="L872" s="106">
        <v>55.544217687074834</v>
      </c>
      <c r="M872" s="125">
        <v>14</v>
      </c>
      <c r="N872" s="31"/>
      <c r="O872" s="31"/>
    </row>
    <row r="873" spans="2:15" x14ac:dyDescent="0.25">
      <c r="B873" s="18">
        <v>3</v>
      </c>
      <c r="C873" s="33">
        <v>3</v>
      </c>
      <c r="D873" s="18">
        <v>3</v>
      </c>
      <c r="E873" s="34">
        <v>19</v>
      </c>
      <c r="G873" s="99">
        <v>818</v>
      </c>
      <c r="H873" s="99">
        <v>22.114927283823715</v>
      </c>
      <c r="I873" s="106">
        <v>-2.1149272838237145</v>
      </c>
      <c r="J873" s="125">
        <v>-1.2280289864770595</v>
      </c>
      <c r="K873" s="31"/>
      <c r="L873" s="106">
        <v>55.612244897959187</v>
      </c>
      <c r="M873" s="125">
        <v>14</v>
      </c>
      <c r="N873" s="31"/>
      <c r="O873" s="31"/>
    </row>
    <row r="874" spans="2:15" x14ac:dyDescent="0.25">
      <c r="B874" s="18">
        <v>3</v>
      </c>
      <c r="C874" s="33">
        <v>2</v>
      </c>
      <c r="D874" s="18">
        <v>1</v>
      </c>
      <c r="E874" s="34">
        <v>12</v>
      </c>
      <c r="G874" s="99">
        <v>819</v>
      </c>
      <c r="H874" s="99">
        <v>14.516715379407632</v>
      </c>
      <c r="I874" s="106">
        <v>-2.516715379407632</v>
      </c>
      <c r="J874" s="125">
        <v>-1.4613265714920878</v>
      </c>
      <c r="K874" s="31"/>
      <c r="L874" s="106">
        <v>55.680272108843539</v>
      </c>
      <c r="M874" s="125">
        <v>15</v>
      </c>
      <c r="N874" s="31"/>
      <c r="O874" s="31"/>
    </row>
    <row r="875" spans="2:15" x14ac:dyDescent="0.25">
      <c r="B875" s="18">
        <v>4</v>
      </c>
      <c r="C875" s="33">
        <v>4</v>
      </c>
      <c r="D875" s="18">
        <v>3</v>
      </c>
      <c r="E875" s="34">
        <v>22</v>
      </c>
      <c r="G875" s="99">
        <v>820</v>
      </c>
      <c r="H875" s="99">
        <v>13.816638612189371</v>
      </c>
      <c r="I875" s="106">
        <v>3.1833613878106295</v>
      </c>
      <c r="J875" s="125">
        <v>1.8484134601523923</v>
      </c>
      <c r="K875" s="31"/>
      <c r="L875" s="106">
        <v>55.748299319727899</v>
      </c>
      <c r="M875" s="125">
        <v>15</v>
      </c>
      <c r="N875" s="31"/>
      <c r="O875" s="31"/>
    </row>
    <row r="876" spans="2:15" x14ac:dyDescent="0.25">
      <c r="B876" s="18">
        <v>3</v>
      </c>
      <c r="C876" s="33">
        <v>1</v>
      </c>
      <c r="D876" s="18">
        <v>2</v>
      </c>
      <c r="E876" s="34">
        <v>12</v>
      </c>
      <c r="G876" s="99">
        <v>821</v>
      </c>
      <c r="H876" s="99">
        <v>11.797882281128695</v>
      </c>
      <c r="I876" s="106">
        <v>-0.79788228112869497</v>
      </c>
      <c r="J876" s="125">
        <v>-0.46328901069874634</v>
      </c>
      <c r="K876" s="31"/>
      <c r="L876" s="106">
        <v>55.816326530612251</v>
      </c>
      <c r="M876" s="125">
        <v>15</v>
      </c>
      <c r="N876" s="31"/>
      <c r="O876" s="31"/>
    </row>
    <row r="877" spans="2:15" x14ac:dyDescent="0.25">
      <c r="B877" s="18">
        <v>3</v>
      </c>
      <c r="C877" s="33">
        <v>2</v>
      </c>
      <c r="D877" s="18">
        <v>3</v>
      </c>
      <c r="E877" s="34">
        <v>11</v>
      </c>
      <c r="G877" s="99">
        <v>822</v>
      </c>
      <c r="H877" s="99">
        <v>13.816638612189371</v>
      </c>
      <c r="I877" s="106">
        <v>3.1833613878106295</v>
      </c>
      <c r="J877" s="125">
        <v>1.8484134601523923</v>
      </c>
      <c r="K877" s="31"/>
      <c r="L877" s="106">
        <v>55.884353741496604</v>
      </c>
      <c r="M877" s="125">
        <v>15</v>
      </c>
      <c r="N877" s="31"/>
      <c r="O877" s="31"/>
    </row>
    <row r="878" spans="2:15" x14ac:dyDescent="0.25">
      <c r="B878" s="18">
        <v>3</v>
      </c>
      <c r="C878" s="33">
        <v>2</v>
      </c>
      <c r="D878" s="18">
        <v>3</v>
      </c>
      <c r="E878" s="34">
        <v>15</v>
      </c>
      <c r="G878" s="99">
        <v>823</v>
      </c>
      <c r="H878" s="99">
        <v>11.797882281128695</v>
      </c>
      <c r="I878" s="106">
        <v>-0.79788228112869497</v>
      </c>
      <c r="J878" s="125">
        <v>-0.46328901069874634</v>
      </c>
      <c r="K878" s="31"/>
      <c r="L878" s="106">
        <v>55.952380952380956</v>
      </c>
      <c r="M878" s="125">
        <v>15</v>
      </c>
      <c r="N878" s="31"/>
      <c r="O878" s="31"/>
    </row>
    <row r="879" spans="2:15" x14ac:dyDescent="0.25">
      <c r="B879" s="18">
        <v>3</v>
      </c>
      <c r="C879" s="33">
        <v>2</v>
      </c>
      <c r="D879" s="18">
        <v>1</v>
      </c>
      <c r="E879" s="34">
        <v>13</v>
      </c>
      <c r="G879" s="99">
        <v>824</v>
      </c>
      <c r="H879" s="99">
        <v>13.816638612189371</v>
      </c>
      <c r="I879" s="106">
        <v>0.18336138781062949</v>
      </c>
      <c r="J879" s="125">
        <v>0.10646848284306461</v>
      </c>
      <c r="K879" s="31"/>
      <c r="L879" s="106">
        <v>56.020408163265309</v>
      </c>
      <c r="M879" s="125">
        <v>15</v>
      </c>
      <c r="N879" s="31"/>
      <c r="O879" s="31"/>
    </row>
    <row r="880" spans="2:15" x14ac:dyDescent="0.25">
      <c r="B880" s="18">
        <v>3</v>
      </c>
      <c r="C880" s="33">
        <v>1</v>
      </c>
      <c r="D880" s="18">
        <v>1</v>
      </c>
      <c r="E880" s="34">
        <v>12</v>
      </c>
      <c r="G880" s="99">
        <v>825</v>
      </c>
      <c r="H880" s="99">
        <v>16.0415958754581</v>
      </c>
      <c r="I880" s="106">
        <v>2.9584041245419002</v>
      </c>
      <c r="J880" s="125">
        <v>1.7177924018656539</v>
      </c>
      <c r="K880" s="31"/>
      <c r="L880" s="106">
        <v>56.088435374149661</v>
      </c>
      <c r="M880" s="125">
        <v>15</v>
      </c>
      <c r="N880" s="31"/>
      <c r="O880" s="31"/>
    </row>
    <row r="881" spans="2:15" x14ac:dyDescent="0.25">
      <c r="B881" s="18">
        <v>3</v>
      </c>
      <c r="C881" s="33">
        <v>3</v>
      </c>
      <c r="D881" s="18">
        <v>1</v>
      </c>
      <c r="E881" s="34">
        <v>14</v>
      </c>
      <c r="G881" s="99">
        <v>826</v>
      </c>
      <c r="H881" s="99">
        <v>16.0415958754581</v>
      </c>
      <c r="I881" s="106">
        <v>-1.0415958754580998</v>
      </c>
      <c r="J881" s="125">
        <v>-0.60480090121344965</v>
      </c>
      <c r="K881" s="31"/>
      <c r="L881" s="106">
        <v>56.156462585034021</v>
      </c>
      <c r="M881" s="125">
        <v>15</v>
      </c>
      <c r="N881" s="31"/>
      <c r="O881" s="31"/>
    </row>
    <row r="882" spans="2:15" x14ac:dyDescent="0.25">
      <c r="B882" s="18">
        <v>3</v>
      </c>
      <c r="C882" s="33">
        <v>3</v>
      </c>
      <c r="D882" s="18">
        <v>1</v>
      </c>
      <c r="E882" s="34">
        <v>13</v>
      </c>
      <c r="G882" s="99">
        <v>827</v>
      </c>
      <c r="H882" s="99">
        <v>14.929117243823736</v>
      </c>
      <c r="I882" s="106">
        <v>-1.9291172438237361</v>
      </c>
      <c r="J882" s="125">
        <v>-1.1201386978398569</v>
      </c>
      <c r="K882" s="31"/>
      <c r="L882" s="106">
        <v>56.224489795918373</v>
      </c>
      <c r="M882" s="125">
        <v>15</v>
      </c>
      <c r="N882" s="31"/>
      <c r="O882" s="31"/>
    </row>
    <row r="883" spans="2:15" x14ac:dyDescent="0.25">
      <c r="B883" s="18">
        <v>4</v>
      </c>
      <c r="C883" s="33">
        <v>4</v>
      </c>
      <c r="D883" s="18">
        <v>3</v>
      </c>
      <c r="E883" s="34">
        <v>25</v>
      </c>
      <c r="G883" s="99">
        <v>828</v>
      </c>
      <c r="H883" s="99">
        <v>14.929117243823736</v>
      </c>
      <c r="I883" s="106">
        <v>-0.92911724382373606</v>
      </c>
      <c r="J883" s="125">
        <v>-0.53949037207008099</v>
      </c>
      <c r="K883" s="31"/>
      <c r="L883" s="106">
        <v>56.292517006802726</v>
      </c>
      <c r="M883" s="125">
        <v>15</v>
      </c>
      <c r="N883" s="31"/>
      <c r="O883" s="31"/>
    </row>
    <row r="884" spans="2:15" x14ac:dyDescent="0.25">
      <c r="B884" s="18">
        <v>3</v>
      </c>
      <c r="C884" s="33">
        <v>4</v>
      </c>
      <c r="D884" s="18">
        <v>4</v>
      </c>
      <c r="E884" s="34">
        <v>17</v>
      </c>
      <c r="G884" s="99">
        <v>829</v>
      </c>
      <c r="H884" s="99">
        <v>12.910360912763059</v>
      </c>
      <c r="I884" s="106">
        <v>-0.91036091276305875</v>
      </c>
      <c r="J884" s="125">
        <v>-0.52859953984211505</v>
      </c>
      <c r="K884" s="31"/>
      <c r="L884" s="106">
        <v>56.360544217687078</v>
      </c>
      <c r="M884" s="125">
        <v>15</v>
      </c>
      <c r="N884" s="31"/>
      <c r="O884" s="31"/>
    </row>
    <row r="885" spans="2:15" x14ac:dyDescent="0.25">
      <c r="B885" s="18">
        <v>3</v>
      </c>
      <c r="C885" s="33">
        <v>1</v>
      </c>
      <c r="D885" s="18">
        <v>1</v>
      </c>
      <c r="E885" s="34">
        <v>11</v>
      </c>
      <c r="G885" s="99">
        <v>830</v>
      </c>
      <c r="H885" s="99">
        <v>15.83539494325005</v>
      </c>
      <c r="I885" s="106">
        <v>1.1646050567499504</v>
      </c>
      <c r="J885" s="125">
        <v>0.67622597638487347</v>
      </c>
      <c r="K885" s="31"/>
      <c r="L885" s="106">
        <v>56.428571428571431</v>
      </c>
      <c r="M885" s="125">
        <v>15</v>
      </c>
      <c r="N885" s="31"/>
      <c r="O885" s="31"/>
    </row>
    <row r="886" spans="2:15" x14ac:dyDescent="0.25">
      <c r="B886" s="18">
        <v>3</v>
      </c>
      <c r="C886" s="33">
        <v>2</v>
      </c>
      <c r="D886" s="18">
        <v>4</v>
      </c>
      <c r="E886" s="34">
        <v>16</v>
      </c>
      <c r="G886" s="99">
        <v>831</v>
      </c>
      <c r="H886" s="99">
        <v>11.797882281128695</v>
      </c>
      <c r="I886" s="106">
        <v>-0.79788228112869497</v>
      </c>
      <c r="J886" s="125">
        <v>-0.46328901069874634</v>
      </c>
      <c r="K886" s="31"/>
      <c r="L886" s="106">
        <v>56.49659863945579</v>
      </c>
      <c r="M886" s="125">
        <v>15</v>
      </c>
      <c r="N886" s="31"/>
      <c r="O886" s="31"/>
    </row>
    <row r="887" spans="2:15" x14ac:dyDescent="0.25">
      <c r="B887" s="18">
        <v>3</v>
      </c>
      <c r="C887" s="33">
        <v>4</v>
      </c>
      <c r="D887" s="18">
        <v>3</v>
      </c>
      <c r="E887" s="34">
        <v>18</v>
      </c>
      <c r="G887" s="99">
        <v>832</v>
      </c>
      <c r="H887" s="99">
        <v>11.797882281128695</v>
      </c>
      <c r="I887" s="106">
        <v>0.20211771887130503</v>
      </c>
      <c r="J887" s="125">
        <v>0.11735931507102949</v>
      </c>
      <c r="K887" s="31"/>
      <c r="L887" s="106">
        <v>56.564625850340143</v>
      </c>
      <c r="M887" s="125">
        <v>15</v>
      </c>
      <c r="N887" s="31"/>
      <c r="O887" s="31"/>
    </row>
    <row r="888" spans="2:15" x14ac:dyDescent="0.25">
      <c r="B888" s="18">
        <v>4</v>
      </c>
      <c r="C888" s="33">
        <v>3</v>
      </c>
      <c r="D888" s="18">
        <v>2</v>
      </c>
      <c r="E888" s="34">
        <v>20</v>
      </c>
      <c r="G888" s="99">
        <v>833</v>
      </c>
      <c r="H888" s="99">
        <v>12.704159980555007</v>
      </c>
      <c r="I888" s="106">
        <v>0.29584001944499327</v>
      </c>
      <c r="J888" s="125">
        <v>0.17177901198643328</v>
      </c>
      <c r="K888" s="31"/>
      <c r="L888" s="106">
        <v>56.632653061224495</v>
      </c>
      <c r="M888" s="125">
        <v>15</v>
      </c>
      <c r="N888" s="31"/>
      <c r="O888" s="31"/>
    </row>
    <row r="889" spans="2:15" x14ac:dyDescent="0.25">
      <c r="B889" s="18">
        <v>3</v>
      </c>
      <c r="C889" s="33">
        <v>3</v>
      </c>
      <c r="D889" s="18">
        <v>1</v>
      </c>
      <c r="E889" s="34">
        <v>14</v>
      </c>
      <c r="G889" s="99">
        <v>834</v>
      </c>
      <c r="H889" s="99">
        <v>14.929117243823736</v>
      </c>
      <c r="I889" s="106">
        <v>-1.9291172438237361</v>
      </c>
      <c r="J889" s="125">
        <v>-1.1201386978398569</v>
      </c>
      <c r="K889" s="31"/>
      <c r="L889" s="106">
        <v>56.700680272108848</v>
      </c>
      <c r="M889" s="125">
        <v>15</v>
      </c>
      <c r="N889" s="31"/>
      <c r="O889" s="31"/>
    </row>
    <row r="890" spans="2:15" x14ac:dyDescent="0.25">
      <c r="B890" s="18">
        <v>4</v>
      </c>
      <c r="C890" s="33">
        <v>4</v>
      </c>
      <c r="D890" s="18">
        <v>4</v>
      </c>
      <c r="E890" s="34">
        <v>21</v>
      </c>
      <c r="G890" s="99">
        <v>835</v>
      </c>
      <c r="H890" s="99">
        <v>21.002448652189351</v>
      </c>
      <c r="I890" s="106">
        <v>-1.0024486521893508</v>
      </c>
      <c r="J890" s="125">
        <v>-0.58207013156391485</v>
      </c>
      <c r="K890" s="31"/>
      <c r="L890" s="106">
        <v>56.7687074829932</v>
      </c>
      <c r="M890" s="125">
        <v>15</v>
      </c>
      <c r="N890" s="31"/>
      <c r="O890" s="31"/>
    </row>
    <row r="891" spans="2:15" x14ac:dyDescent="0.25">
      <c r="B891" s="18">
        <v>3</v>
      </c>
      <c r="C891" s="33">
        <v>1</v>
      </c>
      <c r="D891" s="18">
        <v>2</v>
      </c>
      <c r="E891" s="34">
        <v>13</v>
      </c>
      <c r="G891" s="99">
        <v>836</v>
      </c>
      <c r="H891" s="99">
        <v>15.83539494325005</v>
      </c>
      <c r="I891" s="106">
        <v>1.1646050567499504</v>
      </c>
      <c r="J891" s="125">
        <v>0.67622597638487347</v>
      </c>
      <c r="K891" s="31"/>
      <c r="L891" s="106">
        <v>56.836734693877553</v>
      </c>
      <c r="M891" s="125">
        <v>15</v>
      </c>
      <c r="N891" s="31"/>
      <c r="O891" s="31"/>
    </row>
    <row r="892" spans="2:15" x14ac:dyDescent="0.25">
      <c r="B892" s="18">
        <v>3</v>
      </c>
      <c r="C892" s="33">
        <v>2</v>
      </c>
      <c r="D892" s="18">
        <v>2</v>
      </c>
      <c r="E892" s="34">
        <v>12</v>
      </c>
      <c r="G892" s="99">
        <v>837</v>
      </c>
      <c r="H892" s="99">
        <v>12.704159980555007</v>
      </c>
      <c r="I892" s="106">
        <v>0.29584001944499327</v>
      </c>
      <c r="J892" s="125">
        <v>0.17177901198643328</v>
      </c>
      <c r="K892" s="31"/>
      <c r="L892" s="106">
        <v>56.904761904761912</v>
      </c>
      <c r="M892" s="125">
        <v>15</v>
      </c>
      <c r="N892" s="31"/>
      <c r="O892" s="31"/>
    </row>
    <row r="893" spans="2:15" x14ac:dyDescent="0.25">
      <c r="B893" s="18">
        <v>3</v>
      </c>
      <c r="C893" s="33">
        <v>4</v>
      </c>
      <c r="D893" s="18">
        <v>1</v>
      </c>
      <c r="E893" s="34">
        <v>14</v>
      </c>
      <c r="G893" s="99">
        <v>838</v>
      </c>
      <c r="H893" s="99">
        <v>15.83539494325005</v>
      </c>
      <c r="I893" s="106">
        <v>1.1646050567499504</v>
      </c>
      <c r="J893" s="125">
        <v>0.67622597638487347</v>
      </c>
      <c r="K893" s="31"/>
      <c r="L893" s="106">
        <v>56.972789115646265</v>
      </c>
      <c r="M893" s="125">
        <v>15</v>
      </c>
      <c r="N893" s="31"/>
      <c r="O893" s="31"/>
    </row>
    <row r="894" spans="2:15" x14ac:dyDescent="0.25">
      <c r="B894" s="18">
        <v>4</v>
      </c>
      <c r="C894" s="33">
        <v>3</v>
      </c>
      <c r="D894" s="18">
        <v>3</v>
      </c>
      <c r="E894" s="34">
        <v>21</v>
      </c>
      <c r="G894" s="99">
        <v>839</v>
      </c>
      <c r="H894" s="99">
        <v>11.797882281128695</v>
      </c>
      <c r="I894" s="106">
        <v>0.20211771887130503</v>
      </c>
      <c r="J894" s="125">
        <v>0.11735931507102949</v>
      </c>
      <c r="K894" s="31"/>
      <c r="L894" s="106">
        <v>57.040816326530617</v>
      </c>
      <c r="M894" s="125">
        <v>15</v>
      </c>
      <c r="N894" s="31"/>
      <c r="O894" s="31"/>
    </row>
    <row r="895" spans="2:15" x14ac:dyDescent="0.25">
      <c r="B895" s="18">
        <v>3</v>
      </c>
      <c r="C895" s="33">
        <v>4</v>
      </c>
      <c r="D895" s="18">
        <v>3</v>
      </c>
      <c r="E895" s="34">
        <v>17</v>
      </c>
      <c r="G895" s="99">
        <v>840</v>
      </c>
      <c r="H895" s="99">
        <v>11.797882281128695</v>
      </c>
      <c r="I895" s="106">
        <v>1.202117718871305</v>
      </c>
      <c r="J895" s="125">
        <v>0.69800764084080535</v>
      </c>
      <c r="K895" s="31"/>
      <c r="L895" s="106">
        <v>57.10884353741497</v>
      </c>
      <c r="M895" s="125">
        <v>15</v>
      </c>
      <c r="N895" s="31"/>
      <c r="O895" s="31"/>
    </row>
    <row r="896" spans="2:15" x14ac:dyDescent="0.25">
      <c r="B896" s="18">
        <v>3</v>
      </c>
      <c r="C896" s="33">
        <v>1</v>
      </c>
      <c r="D896" s="18">
        <v>2</v>
      </c>
      <c r="E896" s="34">
        <v>11</v>
      </c>
      <c r="G896" s="99">
        <v>841</v>
      </c>
      <c r="H896" s="99">
        <v>12.704159980555007</v>
      </c>
      <c r="I896" s="106">
        <v>-0.70415998055500673</v>
      </c>
      <c r="J896" s="125">
        <v>-0.40886931378334257</v>
      </c>
      <c r="K896" s="31"/>
      <c r="L896" s="106">
        <v>57.176870748299322</v>
      </c>
      <c r="M896" s="125">
        <v>15</v>
      </c>
      <c r="N896" s="31"/>
      <c r="O896" s="31"/>
    </row>
    <row r="897" spans="2:15" x14ac:dyDescent="0.25">
      <c r="B897" s="18">
        <v>3</v>
      </c>
      <c r="C897" s="33">
        <v>1</v>
      </c>
      <c r="D897" s="18">
        <v>1</v>
      </c>
      <c r="E897" s="34">
        <v>14</v>
      </c>
      <c r="G897" s="99">
        <v>842</v>
      </c>
      <c r="H897" s="99">
        <v>19.889970020554987</v>
      </c>
      <c r="I897" s="106">
        <v>2.110029979445013</v>
      </c>
      <c r="J897" s="125">
        <v>1.2251853748887813</v>
      </c>
      <c r="K897" s="31"/>
      <c r="L897" s="106">
        <v>57.244897959183675</v>
      </c>
      <c r="M897" s="125">
        <v>15</v>
      </c>
      <c r="N897" s="31"/>
      <c r="O897" s="31"/>
    </row>
    <row r="898" spans="2:15" x14ac:dyDescent="0.25">
      <c r="B898" s="18">
        <v>3</v>
      </c>
      <c r="C898" s="33">
        <v>3</v>
      </c>
      <c r="D898" s="18">
        <v>3</v>
      </c>
      <c r="E898" s="34">
        <v>17</v>
      </c>
      <c r="G898" s="99">
        <v>843</v>
      </c>
      <c r="H898" s="99">
        <v>11.797882281128695</v>
      </c>
      <c r="I898" s="106">
        <v>-0.79788228112869497</v>
      </c>
      <c r="J898" s="125">
        <v>-0.46328901069874634</v>
      </c>
      <c r="K898" s="31"/>
      <c r="L898" s="106">
        <v>57.312925170068034</v>
      </c>
      <c r="M898" s="125">
        <v>15</v>
      </c>
      <c r="N898" s="31"/>
      <c r="O898" s="31"/>
    </row>
    <row r="899" spans="2:15" x14ac:dyDescent="0.25">
      <c r="B899" s="18">
        <v>3</v>
      </c>
      <c r="C899" s="33">
        <v>1</v>
      </c>
      <c r="D899" s="18">
        <v>1</v>
      </c>
      <c r="E899" s="34">
        <v>13</v>
      </c>
      <c r="G899" s="99">
        <v>844</v>
      </c>
      <c r="H899" s="99">
        <v>23.021204983250026</v>
      </c>
      <c r="I899" s="106">
        <v>-1.0212049832500263</v>
      </c>
      <c r="J899" s="125">
        <v>-0.59296096379187979</v>
      </c>
      <c r="K899" s="31"/>
      <c r="L899" s="106">
        <v>57.380952380952387</v>
      </c>
      <c r="M899" s="125">
        <v>15</v>
      </c>
      <c r="N899" s="31"/>
      <c r="O899" s="31"/>
    </row>
    <row r="900" spans="2:15" x14ac:dyDescent="0.25">
      <c r="B900" s="18">
        <v>4</v>
      </c>
      <c r="C900" s="33">
        <v>3</v>
      </c>
      <c r="D900" s="18">
        <v>2</v>
      </c>
      <c r="E900" s="34">
        <v>25</v>
      </c>
      <c r="G900" s="99">
        <v>845</v>
      </c>
      <c r="H900" s="99">
        <v>14.929117243823736</v>
      </c>
      <c r="I900" s="106">
        <v>3.0708827561762639</v>
      </c>
      <c r="J900" s="125">
        <v>1.7831029310090225</v>
      </c>
      <c r="K900" s="31"/>
      <c r="L900" s="106">
        <v>57.448979591836739</v>
      </c>
      <c r="M900" s="125">
        <v>15</v>
      </c>
      <c r="N900" s="31"/>
      <c r="O900" s="31"/>
    </row>
    <row r="901" spans="2:15" x14ac:dyDescent="0.25">
      <c r="B901" s="18">
        <v>3</v>
      </c>
      <c r="C901" s="33">
        <v>4</v>
      </c>
      <c r="D901" s="18">
        <v>3</v>
      </c>
      <c r="E901" s="34">
        <v>15</v>
      </c>
      <c r="G901" s="99">
        <v>846</v>
      </c>
      <c r="H901" s="99">
        <v>12.704159980555007</v>
      </c>
      <c r="I901" s="106">
        <v>0.29584001944499327</v>
      </c>
      <c r="J901" s="125">
        <v>0.17177901198643328</v>
      </c>
      <c r="K901" s="31"/>
      <c r="L901" s="106">
        <v>57.517006802721092</v>
      </c>
      <c r="M901" s="125">
        <v>15</v>
      </c>
      <c r="N901" s="31"/>
      <c r="O901" s="31"/>
    </row>
    <row r="902" spans="2:15" x14ac:dyDescent="0.25">
      <c r="B902" s="18">
        <v>3</v>
      </c>
      <c r="C902" s="33">
        <v>4</v>
      </c>
      <c r="D902" s="18">
        <v>1</v>
      </c>
      <c r="E902" s="34">
        <v>14</v>
      </c>
      <c r="G902" s="99">
        <v>847</v>
      </c>
      <c r="H902" s="99">
        <v>14.929117243823736</v>
      </c>
      <c r="I902" s="106">
        <v>3.0708827561762639</v>
      </c>
      <c r="J902" s="125">
        <v>1.7831029310090225</v>
      </c>
      <c r="K902" s="31"/>
      <c r="L902" s="106">
        <v>57.585034013605444</v>
      </c>
      <c r="M902" s="125">
        <v>15</v>
      </c>
      <c r="N902" s="31"/>
      <c r="O902" s="31"/>
    </row>
    <row r="903" spans="2:15" x14ac:dyDescent="0.25">
      <c r="B903" s="18">
        <v>3</v>
      </c>
      <c r="C903" s="33">
        <v>1</v>
      </c>
      <c r="D903" s="18">
        <v>2</v>
      </c>
      <c r="E903" s="34">
        <v>12</v>
      </c>
      <c r="G903" s="99">
        <v>848</v>
      </c>
      <c r="H903" s="99">
        <v>21.208649584397403</v>
      </c>
      <c r="I903" s="106">
        <v>-1.2086495843974028</v>
      </c>
      <c r="J903" s="125">
        <v>-0.70180035762268733</v>
      </c>
      <c r="K903" s="31"/>
      <c r="L903" s="106">
        <v>57.653061224489804</v>
      </c>
      <c r="M903" s="125">
        <v>15</v>
      </c>
      <c r="N903" s="31"/>
      <c r="O903" s="31"/>
    </row>
    <row r="904" spans="2:15" x14ac:dyDescent="0.25">
      <c r="B904" s="18">
        <v>3</v>
      </c>
      <c r="C904" s="33">
        <v>4</v>
      </c>
      <c r="D904" s="18">
        <v>2</v>
      </c>
      <c r="E904" s="34">
        <v>19</v>
      </c>
      <c r="G904" s="99">
        <v>849</v>
      </c>
      <c r="H904" s="99">
        <v>12.704159980555007</v>
      </c>
      <c r="I904" s="106">
        <v>0.29584001944499327</v>
      </c>
      <c r="J904" s="125">
        <v>0.17177901198643328</v>
      </c>
      <c r="K904" s="31"/>
      <c r="L904" s="106">
        <v>57.721088435374156</v>
      </c>
      <c r="M904" s="125">
        <v>15</v>
      </c>
      <c r="N904" s="31"/>
      <c r="O904" s="31"/>
    </row>
    <row r="905" spans="2:15" x14ac:dyDescent="0.25">
      <c r="B905" s="18">
        <v>3</v>
      </c>
      <c r="C905" s="33">
        <v>4</v>
      </c>
      <c r="D905" s="18">
        <v>2</v>
      </c>
      <c r="E905" s="34">
        <v>17</v>
      </c>
      <c r="G905" s="99">
        <v>850</v>
      </c>
      <c r="H905" s="99">
        <v>14.022839544397424</v>
      </c>
      <c r="I905" s="106">
        <v>-1.0228395443974243</v>
      </c>
      <c r="J905" s="125">
        <v>-0.59391006898548471</v>
      </c>
      <c r="K905" s="31"/>
      <c r="L905" s="106">
        <v>57.789115646258509</v>
      </c>
      <c r="M905" s="125">
        <v>15</v>
      </c>
      <c r="N905" s="31"/>
      <c r="O905" s="31"/>
    </row>
    <row r="906" spans="2:15" x14ac:dyDescent="0.25">
      <c r="B906" s="18">
        <v>3</v>
      </c>
      <c r="C906" s="33">
        <v>4</v>
      </c>
      <c r="D906" s="18">
        <v>1</v>
      </c>
      <c r="E906" s="34">
        <v>14</v>
      </c>
      <c r="G906" s="99">
        <v>851</v>
      </c>
      <c r="H906" s="99">
        <v>12.704159980555007</v>
      </c>
      <c r="I906" s="106">
        <v>-0.70415998055500673</v>
      </c>
      <c r="J906" s="125">
        <v>-0.40886931378334257</v>
      </c>
      <c r="K906" s="31"/>
      <c r="L906" s="106">
        <v>57.857142857142861</v>
      </c>
      <c r="M906" s="125">
        <v>15</v>
      </c>
      <c r="N906" s="31"/>
      <c r="O906" s="31"/>
    </row>
    <row r="907" spans="2:15" x14ac:dyDescent="0.25">
      <c r="B907" s="18">
        <v>3</v>
      </c>
      <c r="C907" s="33">
        <v>3</v>
      </c>
      <c r="D907" s="18">
        <v>2</v>
      </c>
      <c r="E907" s="34">
        <v>13</v>
      </c>
      <c r="G907" s="99">
        <v>852</v>
      </c>
      <c r="H907" s="99">
        <v>11.797882281128695</v>
      </c>
      <c r="I907" s="106">
        <v>1.202117718871305</v>
      </c>
      <c r="J907" s="125">
        <v>0.69800764084080535</v>
      </c>
      <c r="K907" s="31"/>
      <c r="L907" s="106">
        <v>57.925170068027214</v>
      </c>
      <c r="M907" s="125">
        <v>15</v>
      </c>
      <c r="N907" s="31"/>
      <c r="O907" s="31"/>
    </row>
    <row r="908" spans="2:15" x14ac:dyDescent="0.25">
      <c r="B908" s="18">
        <v>3</v>
      </c>
      <c r="C908" s="33">
        <v>2</v>
      </c>
      <c r="D908" s="18">
        <v>1</v>
      </c>
      <c r="E908" s="34">
        <v>12</v>
      </c>
      <c r="G908" s="99">
        <v>853</v>
      </c>
      <c r="H908" s="99">
        <v>12.704159980555007</v>
      </c>
      <c r="I908" s="106">
        <v>0.29584001944499327</v>
      </c>
      <c r="J908" s="125">
        <v>0.17177901198643328</v>
      </c>
      <c r="K908" s="31"/>
      <c r="L908" s="106">
        <v>57.993197278911566</v>
      </c>
      <c r="M908" s="125">
        <v>15</v>
      </c>
      <c r="N908" s="31"/>
      <c r="O908" s="31"/>
    </row>
    <row r="909" spans="2:15" x14ac:dyDescent="0.25">
      <c r="B909" s="18">
        <v>3</v>
      </c>
      <c r="C909" s="33">
        <v>2</v>
      </c>
      <c r="D909" s="18">
        <v>1</v>
      </c>
      <c r="E909" s="34">
        <v>11</v>
      </c>
      <c r="G909" s="99">
        <v>854</v>
      </c>
      <c r="H909" s="99">
        <v>22.114927283823715</v>
      </c>
      <c r="I909" s="106">
        <v>2.8850727161762855</v>
      </c>
      <c r="J909" s="125">
        <v>1.6752126423718199</v>
      </c>
      <c r="K909" s="31"/>
      <c r="L909" s="106">
        <v>58.061224489795926</v>
      </c>
      <c r="M909" s="125">
        <v>15</v>
      </c>
      <c r="N909" s="31"/>
      <c r="O909" s="31"/>
    </row>
    <row r="910" spans="2:15" x14ac:dyDescent="0.25">
      <c r="B910" s="18">
        <v>3</v>
      </c>
      <c r="C910" s="33">
        <v>1</v>
      </c>
      <c r="D910" s="18">
        <v>1</v>
      </c>
      <c r="E910" s="34">
        <v>11</v>
      </c>
      <c r="G910" s="99">
        <v>855</v>
      </c>
      <c r="H910" s="99">
        <v>15.83539494325005</v>
      </c>
      <c r="I910" s="106">
        <v>3.1646050567499504</v>
      </c>
      <c r="J910" s="125">
        <v>1.8375226279244252</v>
      </c>
      <c r="K910" s="31"/>
      <c r="L910" s="106">
        <v>58.129251700680278</v>
      </c>
      <c r="M910" s="125">
        <v>15</v>
      </c>
      <c r="N910" s="31"/>
      <c r="O910" s="31"/>
    </row>
    <row r="911" spans="2:15" x14ac:dyDescent="0.25">
      <c r="B911" s="18">
        <v>3</v>
      </c>
      <c r="C911" s="33">
        <v>1</v>
      </c>
      <c r="D911" s="18">
        <v>1</v>
      </c>
      <c r="E911" s="34">
        <v>11</v>
      </c>
      <c r="G911" s="99">
        <v>856</v>
      </c>
      <c r="H911" s="99">
        <v>12.704159980555007</v>
      </c>
      <c r="I911" s="106">
        <v>0.29584001944499327</v>
      </c>
      <c r="J911" s="125">
        <v>0.17177901198643328</v>
      </c>
      <c r="K911" s="31"/>
      <c r="L911" s="106">
        <v>58.197278911564631</v>
      </c>
      <c r="M911" s="125">
        <v>15</v>
      </c>
      <c r="N911" s="31"/>
      <c r="O911" s="31"/>
    </row>
    <row r="912" spans="2:15" x14ac:dyDescent="0.25">
      <c r="B912" s="18">
        <v>3</v>
      </c>
      <c r="C912" s="33">
        <v>1</v>
      </c>
      <c r="D912" s="18">
        <v>2</v>
      </c>
      <c r="E912" s="34">
        <v>12</v>
      </c>
      <c r="G912" s="99">
        <v>857</v>
      </c>
      <c r="H912" s="99">
        <v>14.929117243823736</v>
      </c>
      <c r="I912" s="106">
        <v>-2.9291172438237361</v>
      </c>
      <c r="J912" s="125">
        <v>-1.7007870236096327</v>
      </c>
      <c r="K912" s="31"/>
      <c r="L912" s="106">
        <v>58.265306122448983</v>
      </c>
      <c r="M912" s="125">
        <v>15</v>
      </c>
      <c r="N912" s="31"/>
      <c r="O912" s="31"/>
    </row>
    <row r="913" spans="2:15" x14ac:dyDescent="0.25">
      <c r="B913" s="18">
        <v>3</v>
      </c>
      <c r="C913" s="33">
        <v>4</v>
      </c>
      <c r="D913" s="18">
        <v>2</v>
      </c>
      <c r="E913" s="34">
        <v>14</v>
      </c>
      <c r="G913" s="99">
        <v>858</v>
      </c>
      <c r="H913" s="99">
        <v>12.910360912763059</v>
      </c>
      <c r="I913" s="106">
        <v>-1.9103609127630587</v>
      </c>
      <c r="J913" s="125">
        <v>-1.1092478656118909</v>
      </c>
      <c r="K913" s="31"/>
      <c r="L913" s="106">
        <v>58.333333333333336</v>
      </c>
      <c r="M913" s="125">
        <v>15</v>
      </c>
      <c r="N913" s="31"/>
      <c r="O913" s="31"/>
    </row>
    <row r="914" spans="2:15" x14ac:dyDescent="0.25">
      <c r="B914" s="18">
        <v>3</v>
      </c>
      <c r="C914" s="33">
        <v>3</v>
      </c>
      <c r="D914" s="18">
        <v>3</v>
      </c>
      <c r="E914" s="34">
        <v>17</v>
      </c>
      <c r="G914" s="99">
        <v>859</v>
      </c>
      <c r="H914" s="99">
        <v>15.83539494325005</v>
      </c>
      <c r="I914" s="106">
        <v>2.1646050567499504</v>
      </c>
      <c r="J914" s="125">
        <v>1.2568743021546493</v>
      </c>
      <c r="K914" s="31"/>
      <c r="L914" s="106">
        <v>58.401360544217688</v>
      </c>
      <c r="M914" s="125">
        <v>15</v>
      </c>
      <c r="N914" s="31"/>
      <c r="O914" s="31"/>
    </row>
    <row r="915" spans="2:15" x14ac:dyDescent="0.25">
      <c r="B915" s="18">
        <v>3</v>
      </c>
      <c r="C915" s="33">
        <v>2</v>
      </c>
      <c r="D915" s="18">
        <v>1</v>
      </c>
      <c r="E915" s="34">
        <v>11</v>
      </c>
      <c r="G915" s="99">
        <v>860</v>
      </c>
      <c r="H915" s="99">
        <v>16.0415958754581</v>
      </c>
      <c r="I915" s="106">
        <v>1.9584041245419002</v>
      </c>
      <c r="J915" s="125">
        <v>1.137144076095878</v>
      </c>
      <c r="K915" s="31"/>
      <c r="L915" s="106">
        <v>58.469387755102048</v>
      </c>
      <c r="M915" s="125">
        <v>15</v>
      </c>
      <c r="N915" s="31"/>
      <c r="O915" s="31"/>
    </row>
    <row r="916" spans="2:15" x14ac:dyDescent="0.25">
      <c r="B916" s="18">
        <v>3</v>
      </c>
      <c r="C916" s="33">
        <v>3</v>
      </c>
      <c r="D916" s="18">
        <v>4</v>
      </c>
      <c r="E916" s="34">
        <v>14</v>
      </c>
      <c r="G916" s="99">
        <v>861</v>
      </c>
      <c r="H916" s="99">
        <v>12.704159980555007</v>
      </c>
      <c r="I916" s="106">
        <v>-1.7041599805550067</v>
      </c>
      <c r="J916" s="125">
        <v>-0.98951763955311844</v>
      </c>
      <c r="K916" s="31"/>
      <c r="L916" s="106">
        <v>58.5374149659864</v>
      </c>
      <c r="M916" s="125">
        <v>15</v>
      </c>
      <c r="N916" s="31"/>
      <c r="O916" s="31"/>
    </row>
    <row r="917" spans="2:15" x14ac:dyDescent="0.25">
      <c r="B917" s="18">
        <v>3</v>
      </c>
      <c r="C917" s="33">
        <v>1</v>
      </c>
      <c r="D917" s="18">
        <v>4</v>
      </c>
      <c r="E917" s="34">
        <v>12</v>
      </c>
      <c r="G917" s="99">
        <v>862</v>
      </c>
      <c r="H917" s="99">
        <v>21.002448652189351</v>
      </c>
      <c r="I917" s="106">
        <v>1.9975513478106492</v>
      </c>
      <c r="J917" s="125">
        <v>1.1598748457454127</v>
      </c>
      <c r="K917" s="31"/>
      <c r="L917" s="106">
        <v>58.605442176870753</v>
      </c>
      <c r="M917" s="125">
        <v>15</v>
      </c>
      <c r="N917" s="31"/>
      <c r="O917" s="31"/>
    </row>
    <row r="918" spans="2:15" x14ac:dyDescent="0.25">
      <c r="B918" s="18">
        <v>4</v>
      </c>
      <c r="C918" s="33">
        <v>3</v>
      </c>
      <c r="D918" s="18">
        <v>3</v>
      </c>
      <c r="E918" s="34">
        <v>22</v>
      </c>
      <c r="G918" s="99">
        <v>863</v>
      </c>
      <c r="H918" s="99">
        <v>14.022839544397424</v>
      </c>
      <c r="I918" s="106">
        <v>-1.0228395443974243</v>
      </c>
      <c r="J918" s="125">
        <v>-0.59391006898548471</v>
      </c>
      <c r="K918" s="31"/>
      <c r="L918" s="106">
        <v>58.673469387755105</v>
      </c>
      <c r="M918" s="125">
        <v>15</v>
      </c>
      <c r="N918" s="31"/>
      <c r="O918" s="31"/>
    </row>
    <row r="919" spans="2:15" x14ac:dyDescent="0.25">
      <c r="B919" s="18">
        <v>3</v>
      </c>
      <c r="C919" s="33">
        <v>4</v>
      </c>
      <c r="D919" s="18">
        <v>1</v>
      </c>
      <c r="E919" s="34">
        <v>14</v>
      </c>
      <c r="G919" s="99">
        <v>864</v>
      </c>
      <c r="H919" s="99">
        <v>14.929117243823736</v>
      </c>
      <c r="I919" s="106">
        <v>-1.9291172438237361</v>
      </c>
      <c r="J919" s="125">
        <v>-1.1201386978398569</v>
      </c>
      <c r="K919" s="31"/>
      <c r="L919" s="106">
        <v>58.741496598639458</v>
      </c>
      <c r="M919" s="125">
        <v>15</v>
      </c>
      <c r="N919" s="31"/>
      <c r="O919" s="31"/>
    </row>
    <row r="920" spans="2:15" x14ac:dyDescent="0.25">
      <c r="B920" s="18">
        <v>4</v>
      </c>
      <c r="C920" s="33">
        <v>4</v>
      </c>
      <c r="D920" s="18">
        <v>3</v>
      </c>
      <c r="E920" s="34">
        <v>20</v>
      </c>
      <c r="G920" s="99">
        <v>865</v>
      </c>
      <c r="H920" s="99">
        <v>14.929117243823736</v>
      </c>
      <c r="I920" s="106">
        <v>2.0708827561762639</v>
      </c>
      <c r="J920" s="125">
        <v>1.2024546052392466</v>
      </c>
      <c r="K920" s="31"/>
      <c r="L920" s="106">
        <v>58.809523809523817</v>
      </c>
      <c r="M920" s="125">
        <v>15</v>
      </c>
      <c r="N920" s="31"/>
      <c r="O920" s="31"/>
    </row>
    <row r="921" spans="2:15" x14ac:dyDescent="0.25">
      <c r="B921" s="18">
        <v>3</v>
      </c>
      <c r="C921" s="33">
        <v>2</v>
      </c>
      <c r="D921" s="18">
        <v>1</v>
      </c>
      <c r="E921" s="34">
        <v>16</v>
      </c>
      <c r="G921" s="99">
        <v>866</v>
      </c>
      <c r="H921" s="99">
        <v>15.83539494325005</v>
      </c>
      <c r="I921" s="106">
        <v>3.1646050567499504</v>
      </c>
      <c r="J921" s="125">
        <v>1.8375226279244252</v>
      </c>
      <c r="K921" s="31"/>
      <c r="L921" s="106">
        <v>58.87755102040817</v>
      </c>
      <c r="M921" s="125">
        <v>15</v>
      </c>
      <c r="N921" s="31"/>
      <c r="O921" s="31"/>
    </row>
    <row r="922" spans="2:15" x14ac:dyDescent="0.25">
      <c r="B922" s="18">
        <v>3</v>
      </c>
      <c r="C922" s="33">
        <v>2</v>
      </c>
      <c r="D922" s="18">
        <v>2</v>
      </c>
      <c r="E922" s="34">
        <v>15</v>
      </c>
      <c r="G922" s="99">
        <v>867</v>
      </c>
      <c r="H922" s="99">
        <v>12.910360912763059</v>
      </c>
      <c r="I922" s="106">
        <v>-0.91036091276305875</v>
      </c>
      <c r="J922" s="125">
        <v>-0.52859953984211505</v>
      </c>
      <c r="K922" s="31"/>
      <c r="L922" s="106">
        <v>58.945578231292522</v>
      </c>
      <c r="M922" s="125">
        <v>15</v>
      </c>
      <c r="N922" s="31"/>
      <c r="O922" s="31"/>
    </row>
    <row r="923" spans="2:15" x14ac:dyDescent="0.25">
      <c r="B923" s="18">
        <v>4</v>
      </c>
      <c r="C923" s="33">
        <v>3</v>
      </c>
      <c r="D923" s="18">
        <v>2</v>
      </c>
      <c r="E923" s="34">
        <v>20</v>
      </c>
      <c r="G923" s="99">
        <v>868</v>
      </c>
      <c r="H923" s="99">
        <v>22.114927283823715</v>
      </c>
      <c r="I923" s="106">
        <v>-0.11492728382371453</v>
      </c>
      <c r="J923" s="125">
        <v>-6.6732334937507687E-2</v>
      </c>
      <c r="K923" s="31"/>
      <c r="L923" s="106">
        <v>59.013605442176875</v>
      </c>
      <c r="M923" s="125">
        <v>15</v>
      </c>
      <c r="N923" s="31"/>
      <c r="O923" s="31"/>
    </row>
    <row r="924" spans="2:15" x14ac:dyDescent="0.25">
      <c r="B924" s="18">
        <v>3</v>
      </c>
      <c r="C924" s="33">
        <v>2</v>
      </c>
      <c r="D924" s="18">
        <v>2</v>
      </c>
      <c r="E924" s="34">
        <v>14</v>
      </c>
      <c r="G924" s="99">
        <v>869</v>
      </c>
      <c r="H924" s="99">
        <v>12.704159980555007</v>
      </c>
      <c r="I924" s="106">
        <v>-0.70415998055500673</v>
      </c>
      <c r="J924" s="125">
        <v>-0.40886931378334257</v>
      </c>
      <c r="K924" s="31"/>
      <c r="L924" s="106">
        <v>59.081632653061227</v>
      </c>
      <c r="M924" s="125">
        <v>15</v>
      </c>
      <c r="N924" s="31"/>
      <c r="O924" s="31"/>
    </row>
    <row r="925" spans="2:15" x14ac:dyDescent="0.25">
      <c r="B925" s="18">
        <v>3</v>
      </c>
      <c r="C925" s="33">
        <v>1</v>
      </c>
      <c r="D925" s="18">
        <v>1</v>
      </c>
      <c r="E925" s="34">
        <v>12</v>
      </c>
      <c r="G925" s="99">
        <v>870</v>
      </c>
      <c r="H925" s="99">
        <v>14.722916311615684</v>
      </c>
      <c r="I925" s="130">
        <v>-3.722916311615684</v>
      </c>
      <c r="J925" s="126">
        <v>-2.1617051233206359</v>
      </c>
      <c r="K925" s="31"/>
      <c r="L925" s="106">
        <v>59.14965986394558</v>
      </c>
      <c r="M925" s="125">
        <v>15</v>
      </c>
      <c r="N925" s="31"/>
      <c r="O925" s="31"/>
    </row>
    <row r="926" spans="2:15" x14ac:dyDescent="0.25">
      <c r="B926" s="18">
        <v>4</v>
      </c>
      <c r="C926" s="33">
        <v>4</v>
      </c>
      <c r="D926" s="18">
        <v>3</v>
      </c>
      <c r="E926" s="34">
        <v>24</v>
      </c>
      <c r="G926" s="99">
        <v>871</v>
      </c>
      <c r="H926" s="99">
        <v>14.722916311615684</v>
      </c>
      <c r="I926" s="106">
        <v>0.27708368838431596</v>
      </c>
      <c r="J926" s="125">
        <v>0.16088817975846736</v>
      </c>
      <c r="K926" s="31"/>
      <c r="L926" s="106">
        <v>59.217687074829939</v>
      </c>
      <c r="M926" s="125">
        <v>15</v>
      </c>
      <c r="N926" s="31"/>
      <c r="O926" s="31"/>
    </row>
    <row r="927" spans="2:15" x14ac:dyDescent="0.25">
      <c r="B927" s="18">
        <v>3</v>
      </c>
      <c r="C927" s="33">
        <v>1</v>
      </c>
      <c r="D927" s="18">
        <v>1</v>
      </c>
      <c r="E927" s="34">
        <v>12</v>
      </c>
      <c r="G927" s="99">
        <v>872</v>
      </c>
      <c r="H927" s="99">
        <v>12.910360912763059</v>
      </c>
      <c r="I927" s="106">
        <v>8.9639087236941251E-2</v>
      </c>
      <c r="J927" s="125">
        <v>5.2048785927660823E-2</v>
      </c>
      <c r="K927" s="31"/>
      <c r="L927" s="106">
        <v>59.285714285714292</v>
      </c>
      <c r="M927" s="125">
        <v>15</v>
      </c>
      <c r="N927" s="31"/>
      <c r="O927" s="31"/>
    </row>
    <row r="928" spans="2:15" x14ac:dyDescent="0.25">
      <c r="B928" s="18">
        <v>3</v>
      </c>
      <c r="C928" s="33">
        <v>2</v>
      </c>
      <c r="D928" s="18">
        <v>2</v>
      </c>
      <c r="E928" s="34">
        <v>13</v>
      </c>
      <c r="G928" s="99">
        <v>873</v>
      </c>
      <c r="H928" s="99">
        <v>11.797882281128695</v>
      </c>
      <c r="I928" s="106">
        <v>0.20211771887130503</v>
      </c>
      <c r="J928" s="125">
        <v>0.11735931507102949</v>
      </c>
      <c r="K928" s="31"/>
      <c r="L928" s="106">
        <v>59.353741496598644</v>
      </c>
      <c r="M928" s="125">
        <v>15</v>
      </c>
      <c r="N928" s="31"/>
      <c r="O928" s="31"/>
    </row>
    <row r="929" spans="2:15" x14ac:dyDescent="0.25">
      <c r="B929" s="18">
        <v>3</v>
      </c>
      <c r="C929" s="33">
        <v>1</v>
      </c>
      <c r="D929" s="18">
        <v>2</v>
      </c>
      <c r="E929" s="34">
        <v>11</v>
      </c>
      <c r="G929" s="99">
        <v>874</v>
      </c>
      <c r="H929" s="99">
        <v>14.022839544397424</v>
      </c>
      <c r="I929" s="106">
        <v>-2.2839544397424305E-2</v>
      </c>
      <c r="J929" s="125">
        <v>-1.3261743215708888E-2</v>
      </c>
      <c r="K929" s="31"/>
      <c r="L929" s="106">
        <v>59.421768707482997</v>
      </c>
      <c r="M929" s="125">
        <v>15</v>
      </c>
      <c r="N929" s="31"/>
      <c r="O929" s="31"/>
    </row>
    <row r="930" spans="2:15" x14ac:dyDescent="0.25">
      <c r="B930" s="18">
        <v>3</v>
      </c>
      <c r="C930" s="33">
        <v>1</v>
      </c>
      <c r="D930" s="18">
        <v>1</v>
      </c>
      <c r="E930" s="34">
        <v>14</v>
      </c>
      <c r="G930" s="99">
        <v>875</v>
      </c>
      <c r="H930" s="99">
        <v>14.022839544397424</v>
      </c>
      <c r="I930" s="106">
        <v>-1.0228395443974243</v>
      </c>
      <c r="J930" s="125">
        <v>-0.59391006898548471</v>
      </c>
      <c r="K930" s="31"/>
      <c r="L930" s="106">
        <v>59.489795918367349</v>
      </c>
      <c r="M930" s="125">
        <v>15</v>
      </c>
      <c r="N930" s="31"/>
      <c r="O930" s="31"/>
    </row>
    <row r="931" spans="2:15" x14ac:dyDescent="0.25">
      <c r="B931" s="18">
        <v>3</v>
      </c>
      <c r="C931" s="33">
        <v>2</v>
      </c>
      <c r="D931" s="18">
        <v>2</v>
      </c>
      <c r="E931" s="34">
        <v>11</v>
      </c>
      <c r="G931" s="99">
        <v>876</v>
      </c>
      <c r="H931" s="99">
        <v>22.114927283823715</v>
      </c>
      <c r="I931" s="106">
        <v>2.8850727161762855</v>
      </c>
      <c r="J931" s="125">
        <v>1.6752126423718199</v>
      </c>
      <c r="K931" s="31"/>
      <c r="L931" s="106">
        <v>59.557823129251709</v>
      </c>
      <c r="M931" s="125">
        <v>15</v>
      </c>
      <c r="N931" s="31"/>
      <c r="O931" s="31"/>
    </row>
    <row r="932" spans="2:15" x14ac:dyDescent="0.25">
      <c r="B932" s="18">
        <v>3</v>
      </c>
      <c r="C932" s="33">
        <v>3</v>
      </c>
      <c r="D932" s="18">
        <v>1</v>
      </c>
      <c r="E932" s="34">
        <v>14</v>
      </c>
      <c r="G932" s="99">
        <v>877</v>
      </c>
      <c r="H932" s="99">
        <v>17.854151274310727</v>
      </c>
      <c r="I932" s="106">
        <v>-0.8541512743107269</v>
      </c>
      <c r="J932" s="125">
        <v>-0.49596150738264416</v>
      </c>
      <c r="K932" s="31"/>
      <c r="L932" s="106">
        <v>59.625850340136061</v>
      </c>
      <c r="M932" s="125">
        <v>15</v>
      </c>
      <c r="N932" s="31"/>
      <c r="O932" s="31"/>
    </row>
    <row r="933" spans="2:15" x14ac:dyDescent="0.25">
      <c r="B933" s="18">
        <v>3</v>
      </c>
      <c r="C933" s="33">
        <v>2</v>
      </c>
      <c r="D933" s="18">
        <v>4</v>
      </c>
      <c r="E933" s="34">
        <v>16</v>
      </c>
      <c r="G933" s="99">
        <v>878</v>
      </c>
      <c r="H933" s="99">
        <v>11.797882281128695</v>
      </c>
      <c r="I933" s="106">
        <v>-0.79788228112869497</v>
      </c>
      <c r="J933" s="125">
        <v>-0.46328901069874634</v>
      </c>
      <c r="K933" s="31"/>
      <c r="L933" s="106">
        <v>59.693877551020414</v>
      </c>
      <c r="M933" s="125">
        <v>15</v>
      </c>
      <c r="N933" s="31"/>
      <c r="O933" s="31"/>
    </row>
    <row r="934" spans="2:15" x14ac:dyDescent="0.25">
      <c r="B934" s="18">
        <v>3</v>
      </c>
      <c r="C934" s="33">
        <v>4</v>
      </c>
      <c r="D934" s="18">
        <v>2</v>
      </c>
      <c r="E934" s="34">
        <v>14</v>
      </c>
      <c r="G934" s="99">
        <v>879</v>
      </c>
      <c r="H934" s="99">
        <v>15.629194011041996</v>
      </c>
      <c r="I934" s="106">
        <v>0.37080598895800421</v>
      </c>
      <c r="J934" s="125">
        <v>0.21530787667387113</v>
      </c>
      <c r="K934" s="31"/>
      <c r="L934" s="106">
        <v>59.761904761904766</v>
      </c>
      <c r="M934" s="125">
        <v>15</v>
      </c>
      <c r="N934" s="31"/>
      <c r="O934" s="31"/>
    </row>
    <row r="935" spans="2:15" x14ac:dyDescent="0.25">
      <c r="B935" s="18">
        <v>3</v>
      </c>
      <c r="C935" s="33">
        <v>2</v>
      </c>
      <c r="D935" s="18">
        <v>1</v>
      </c>
      <c r="E935" s="34">
        <v>11</v>
      </c>
      <c r="G935" s="99">
        <v>880</v>
      </c>
      <c r="H935" s="99">
        <v>16.947873574884412</v>
      </c>
      <c r="I935" s="106">
        <v>1.0521264251155884</v>
      </c>
      <c r="J935" s="125">
        <v>0.61091544724150582</v>
      </c>
      <c r="K935" s="31"/>
      <c r="L935" s="106">
        <v>59.829931972789119</v>
      </c>
      <c r="M935" s="125">
        <v>15</v>
      </c>
      <c r="N935" s="31"/>
      <c r="O935" s="31"/>
    </row>
    <row r="936" spans="2:15" x14ac:dyDescent="0.25">
      <c r="B936" s="18">
        <v>3</v>
      </c>
      <c r="C936" s="33">
        <v>1</v>
      </c>
      <c r="D936" s="18">
        <v>1</v>
      </c>
      <c r="E936" s="34">
        <v>11</v>
      </c>
      <c r="G936" s="99">
        <v>881</v>
      </c>
      <c r="H936" s="99">
        <v>20.096170952763039</v>
      </c>
      <c r="I936" s="106">
        <v>-9.6170952763038997E-2</v>
      </c>
      <c r="J936" s="125">
        <v>-5.5841502709542794E-2</v>
      </c>
      <c r="K936" s="31"/>
      <c r="L936" s="106">
        <v>59.897959183673471</v>
      </c>
      <c r="M936" s="125">
        <v>15</v>
      </c>
      <c r="N936" s="31"/>
      <c r="O936" s="31"/>
    </row>
    <row r="937" spans="2:15" x14ac:dyDescent="0.25">
      <c r="B937" s="18">
        <v>3</v>
      </c>
      <c r="C937" s="33">
        <v>1</v>
      </c>
      <c r="D937" s="18">
        <v>2</v>
      </c>
      <c r="E937" s="34">
        <v>12</v>
      </c>
      <c r="G937" s="99">
        <v>882</v>
      </c>
      <c r="H937" s="99">
        <v>14.022839544397424</v>
      </c>
      <c r="I937" s="106">
        <v>-2.2839544397424305E-2</v>
      </c>
      <c r="J937" s="125">
        <v>-1.3261743215708888E-2</v>
      </c>
      <c r="K937" s="31"/>
      <c r="L937" s="106">
        <v>59.965986394557831</v>
      </c>
      <c r="M937" s="125">
        <v>15</v>
      </c>
      <c r="N937" s="31"/>
      <c r="O937" s="31"/>
    </row>
    <row r="938" spans="2:15" x14ac:dyDescent="0.25">
      <c r="B938" s="18">
        <v>3</v>
      </c>
      <c r="C938" s="33">
        <v>3</v>
      </c>
      <c r="D938" s="18">
        <v>2</v>
      </c>
      <c r="E938" s="34">
        <v>14</v>
      </c>
      <c r="G938" s="99">
        <v>883</v>
      </c>
      <c r="H938" s="99">
        <v>23.021204983250026</v>
      </c>
      <c r="I938" s="106">
        <v>-2.0212049832500263</v>
      </c>
      <c r="J938" s="125">
        <v>-1.1736092895616557</v>
      </c>
      <c r="K938" s="31"/>
      <c r="L938" s="106">
        <v>60.034013605442183</v>
      </c>
      <c r="M938" s="125">
        <v>15</v>
      </c>
      <c r="N938" s="31"/>
      <c r="O938" s="31"/>
    </row>
    <row r="939" spans="2:15" x14ac:dyDescent="0.25">
      <c r="B939" s="18">
        <v>3</v>
      </c>
      <c r="C939" s="33">
        <v>3</v>
      </c>
      <c r="D939" s="18">
        <v>3</v>
      </c>
      <c r="E939" s="34">
        <v>18</v>
      </c>
      <c r="G939" s="99">
        <v>884</v>
      </c>
      <c r="H939" s="99">
        <v>12.704159980555007</v>
      </c>
      <c r="I939" s="106">
        <v>0.29584001944499327</v>
      </c>
      <c r="J939" s="125">
        <v>0.17177901198643328</v>
      </c>
      <c r="K939" s="31"/>
      <c r="L939" s="106">
        <v>60.102040816326536</v>
      </c>
      <c r="M939" s="125">
        <v>15</v>
      </c>
      <c r="N939" s="31"/>
      <c r="O939" s="31"/>
    </row>
    <row r="940" spans="2:15" x14ac:dyDescent="0.25">
      <c r="B940" s="18">
        <v>3</v>
      </c>
      <c r="C940" s="33">
        <v>3</v>
      </c>
      <c r="D940" s="18">
        <v>1</v>
      </c>
      <c r="E940" s="34">
        <v>13</v>
      </c>
      <c r="G940" s="99">
        <v>885</v>
      </c>
      <c r="H940" s="99">
        <v>13.816638612189371</v>
      </c>
      <c r="I940" s="106">
        <v>-1.8166386121893705</v>
      </c>
      <c r="J940" s="125">
        <v>-1.0548281686964871</v>
      </c>
      <c r="K940" s="31"/>
      <c r="L940" s="106">
        <v>60.170068027210888</v>
      </c>
      <c r="M940" s="125">
        <v>15</v>
      </c>
      <c r="N940" s="31"/>
      <c r="O940" s="31"/>
    </row>
    <row r="941" spans="2:15" x14ac:dyDescent="0.25">
      <c r="B941" s="18">
        <v>3</v>
      </c>
      <c r="C941" s="33">
        <v>1</v>
      </c>
      <c r="D941" s="18">
        <v>1</v>
      </c>
      <c r="E941" s="34">
        <v>11</v>
      </c>
      <c r="G941" s="99">
        <v>886</v>
      </c>
      <c r="H941" s="99">
        <v>15.135318176031788</v>
      </c>
      <c r="I941" s="106">
        <v>-1.1353181760317881</v>
      </c>
      <c r="J941" s="125">
        <v>-0.65922059812885347</v>
      </c>
      <c r="K941" s="31"/>
      <c r="L941" s="106">
        <v>60.238095238095241</v>
      </c>
      <c r="M941" s="125">
        <v>15</v>
      </c>
      <c r="N941" s="31"/>
      <c r="O941" s="31"/>
    </row>
    <row r="942" spans="2:15" x14ac:dyDescent="0.25">
      <c r="B942" s="18">
        <v>3</v>
      </c>
      <c r="C942" s="33">
        <v>3</v>
      </c>
      <c r="D942" s="18">
        <v>3</v>
      </c>
      <c r="E942" s="34">
        <v>18</v>
      </c>
      <c r="G942" s="99">
        <v>887</v>
      </c>
      <c r="H942" s="99">
        <v>21.002448652189351</v>
      </c>
      <c r="I942" s="106">
        <v>-2.4486521893507529E-3</v>
      </c>
      <c r="J942" s="125">
        <v>-1.4218057941390108E-3</v>
      </c>
      <c r="K942" s="31"/>
      <c r="L942" s="106">
        <v>60.306122448979593</v>
      </c>
      <c r="M942" s="125">
        <v>15</v>
      </c>
      <c r="N942" s="31"/>
      <c r="O942" s="31"/>
    </row>
    <row r="943" spans="2:15" x14ac:dyDescent="0.25">
      <c r="B943" s="18">
        <v>3</v>
      </c>
      <c r="C943" s="33">
        <v>4</v>
      </c>
      <c r="D943" s="18">
        <v>4</v>
      </c>
      <c r="E943" s="34">
        <v>15</v>
      </c>
      <c r="G943" s="99">
        <v>888</v>
      </c>
      <c r="H943" s="99">
        <v>16.947873574884412</v>
      </c>
      <c r="I943" s="106">
        <v>5.2126425115588404E-2</v>
      </c>
      <c r="J943" s="125">
        <v>3.0267121471730003E-2</v>
      </c>
      <c r="K943" s="31"/>
      <c r="L943" s="106">
        <v>60.374149659863953</v>
      </c>
      <c r="M943" s="125">
        <v>15</v>
      </c>
      <c r="N943" s="31"/>
      <c r="O943" s="31"/>
    </row>
    <row r="944" spans="2:15" x14ac:dyDescent="0.25">
      <c r="B944" s="18">
        <v>4</v>
      </c>
      <c r="C944" s="33">
        <v>3</v>
      </c>
      <c r="D944" s="18">
        <v>3</v>
      </c>
      <c r="E944" s="34">
        <v>22</v>
      </c>
      <c r="G944" s="99">
        <v>889</v>
      </c>
      <c r="H944" s="99">
        <v>12.704159980555007</v>
      </c>
      <c r="I944" s="106">
        <v>-1.7041599805550067</v>
      </c>
      <c r="J944" s="125">
        <v>-0.98951763955311844</v>
      </c>
      <c r="K944" s="31"/>
      <c r="L944" s="106">
        <v>60.442176870748305</v>
      </c>
      <c r="M944" s="125">
        <v>15</v>
      </c>
      <c r="N944" s="31"/>
      <c r="O944" s="31"/>
    </row>
    <row r="945" spans="2:15" x14ac:dyDescent="0.25">
      <c r="B945" s="18">
        <v>3</v>
      </c>
      <c r="C945" s="33">
        <v>2</v>
      </c>
      <c r="D945" s="18">
        <v>2</v>
      </c>
      <c r="E945" s="34">
        <v>13</v>
      </c>
      <c r="G945" s="99">
        <v>890</v>
      </c>
      <c r="H945" s="99">
        <v>11.797882281128695</v>
      </c>
      <c r="I945" s="106">
        <v>2.202117718871305</v>
      </c>
      <c r="J945" s="125">
        <v>1.2786559666105812</v>
      </c>
      <c r="K945" s="31"/>
      <c r="L945" s="106">
        <v>60.510204081632658</v>
      </c>
      <c r="M945" s="125">
        <v>15</v>
      </c>
      <c r="N945" s="31"/>
      <c r="O945" s="31"/>
    </row>
    <row r="946" spans="2:15" x14ac:dyDescent="0.25">
      <c r="B946" s="18">
        <v>3</v>
      </c>
      <c r="C946" s="33">
        <v>1</v>
      </c>
      <c r="D946" s="18">
        <v>1</v>
      </c>
      <c r="E946" s="34">
        <v>12</v>
      </c>
      <c r="G946" s="99">
        <v>891</v>
      </c>
      <c r="H946" s="99">
        <v>15.83539494325005</v>
      </c>
      <c r="I946" s="106">
        <v>1.1646050567499504</v>
      </c>
      <c r="J946" s="125">
        <v>0.67622597638487347</v>
      </c>
      <c r="K946" s="31"/>
      <c r="L946" s="106">
        <v>60.57823129251701</v>
      </c>
      <c r="M946" s="125">
        <v>15</v>
      </c>
      <c r="N946" s="31"/>
      <c r="O946" s="31"/>
    </row>
    <row r="947" spans="2:15" x14ac:dyDescent="0.25">
      <c r="B947" s="18">
        <v>3</v>
      </c>
      <c r="C947" s="33">
        <v>3</v>
      </c>
      <c r="D947" s="18">
        <v>3</v>
      </c>
      <c r="E947" s="34">
        <v>18</v>
      </c>
      <c r="G947" s="99">
        <v>892</v>
      </c>
      <c r="H947" s="99">
        <v>11.797882281128695</v>
      </c>
      <c r="I947" s="106">
        <v>1.202117718871305</v>
      </c>
      <c r="J947" s="125">
        <v>0.69800764084080535</v>
      </c>
      <c r="K947" s="31"/>
      <c r="L947" s="106">
        <v>60.646258503401363</v>
      </c>
      <c r="M947" s="125">
        <v>15</v>
      </c>
      <c r="N947" s="31"/>
      <c r="O947" s="31"/>
    </row>
    <row r="948" spans="2:15" x14ac:dyDescent="0.25">
      <c r="B948" s="18">
        <v>3</v>
      </c>
      <c r="C948" s="33">
        <v>1</v>
      </c>
      <c r="D948" s="18">
        <v>1</v>
      </c>
      <c r="E948" s="34">
        <v>13</v>
      </c>
      <c r="G948" s="99">
        <v>893</v>
      </c>
      <c r="H948" s="99">
        <v>20.096170952763039</v>
      </c>
      <c r="I948" s="106">
        <v>4.903829047236961</v>
      </c>
      <c r="J948" s="126">
        <v>2.8474001261393367</v>
      </c>
      <c r="K948" s="31"/>
      <c r="L948" s="106">
        <v>60.714285714285722</v>
      </c>
      <c r="M948" s="125">
        <v>15</v>
      </c>
      <c r="N948" s="31"/>
      <c r="O948" s="31"/>
    </row>
    <row r="949" spans="2:15" x14ac:dyDescent="0.25">
      <c r="B949" s="18">
        <v>3</v>
      </c>
      <c r="C949" s="33">
        <v>1</v>
      </c>
      <c r="D949" s="18">
        <v>2</v>
      </c>
      <c r="E949" s="34">
        <v>12</v>
      </c>
      <c r="G949" s="99">
        <v>894</v>
      </c>
      <c r="H949" s="99">
        <v>16.947873574884412</v>
      </c>
      <c r="I949" s="106">
        <v>-1.9478735748844116</v>
      </c>
      <c r="J949" s="125">
        <v>-1.1310295300678217</v>
      </c>
      <c r="K949" s="31"/>
      <c r="L949" s="106">
        <v>60.782312925170075</v>
      </c>
      <c r="M949" s="125">
        <v>15</v>
      </c>
      <c r="N949" s="31"/>
      <c r="O949" s="31"/>
    </row>
    <row r="950" spans="2:15" x14ac:dyDescent="0.25">
      <c r="B950" s="18">
        <v>3</v>
      </c>
      <c r="C950" s="33">
        <v>2</v>
      </c>
      <c r="D950" s="18">
        <v>1</v>
      </c>
      <c r="E950" s="34">
        <v>12</v>
      </c>
      <c r="G950" s="99">
        <v>895</v>
      </c>
      <c r="H950" s="99">
        <v>15.135318176031788</v>
      </c>
      <c r="I950" s="106">
        <v>-1.1353181760317881</v>
      </c>
      <c r="J950" s="125">
        <v>-0.65922059812885347</v>
      </c>
      <c r="K950" s="31"/>
      <c r="L950" s="106">
        <v>60.850340136054427</v>
      </c>
      <c r="M950" s="125">
        <v>15</v>
      </c>
      <c r="N950" s="31"/>
      <c r="O950" s="31"/>
    </row>
    <row r="951" spans="2:15" x14ac:dyDescent="0.25">
      <c r="B951" s="18">
        <v>3</v>
      </c>
      <c r="C951" s="33">
        <v>1</v>
      </c>
      <c r="D951" s="18">
        <v>1</v>
      </c>
      <c r="E951" s="34">
        <v>12</v>
      </c>
      <c r="G951" s="99">
        <v>896</v>
      </c>
      <c r="H951" s="99">
        <v>12.704159980555007</v>
      </c>
      <c r="I951" s="106">
        <v>-0.70415998055500673</v>
      </c>
      <c r="J951" s="125">
        <v>-0.40886931378334257</v>
      </c>
      <c r="K951" s="31"/>
      <c r="L951" s="106">
        <v>60.91836734693878</v>
      </c>
      <c r="M951" s="125">
        <v>15</v>
      </c>
      <c r="N951" s="31"/>
      <c r="O951" s="31"/>
    </row>
    <row r="952" spans="2:15" x14ac:dyDescent="0.25">
      <c r="B952" s="18">
        <v>3</v>
      </c>
      <c r="C952" s="33">
        <v>1</v>
      </c>
      <c r="D952" s="18">
        <v>1</v>
      </c>
      <c r="E952" s="34">
        <v>11</v>
      </c>
      <c r="G952" s="99">
        <v>897</v>
      </c>
      <c r="H952" s="99">
        <v>16.0415958754581</v>
      </c>
      <c r="I952" s="106">
        <v>2.9584041245419002</v>
      </c>
      <c r="J952" s="125">
        <v>1.7177924018656539</v>
      </c>
      <c r="K952" s="31"/>
      <c r="L952" s="106">
        <v>60.986394557823132</v>
      </c>
      <c r="M952" s="125">
        <v>15</v>
      </c>
      <c r="N952" s="31"/>
      <c r="O952" s="31"/>
    </row>
    <row r="953" spans="2:15" x14ac:dyDescent="0.25">
      <c r="B953" s="18">
        <v>3</v>
      </c>
      <c r="C953" s="33">
        <v>1</v>
      </c>
      <c r="D953" s="18">
        <v>1</v>
      </c>
      <c r="E953" s="34">
        <v>11</v>
      </c>
      <c r="G953" s="99">
        <v>898</v>
      </c>
      <c r="H953" s="99">
        <v>16.0415958754581</v>
      </c>
      <c r="I953" s="106">
        <v>0.95840412454190016</v>
      </c>
      <c r="J953" s="125">
        <v>0.5564957503261021</v>
      </c>
      <c r="K953" s="31"/>
      <c r="L953" s="106">
        <v>61.054421768707485</v>
      </c>
      <c r="M953" s="125">
        <v>15</v>
      </c>
      <c r="N953" s="31"/>
      <c r="O953" s="31"/>
    </row>
    <row r="954" spans="2:15" x14ac:dyDescent="0.25">
      <c r="B954" s="18">
        <v>3</v>
      </c>
      <c r="C954" s="33">
        <v>2</v>
      </c>
      <c r="D954" s="18">
        <v>2</v>
      </c>
      <c r="E954" s="34">
        <v>12</v>
      </c>
      <c r="G954" s="99">
        <v>899</v>
      </c>
      <c r="H954" s="99">
        <v>15.135318176031788</v>
      </c>
      <c r="I954" s="106">
        <v>-1.1353181760317881</v>
      </c>
      <c r="J954" s="125">
        <v>-0.65922059812885347</v>
      </c>
      <c r="K954" s="31"/>
      <c r="L954" s="106">
        <v>61.122448979591844</v>
      </c>
      <c r="M954" s="125">
        <v>15</v>
      </c>
      <c r="N954" s="31"/>
      <c r="O954" s="31"/>
    </row>
    <row r="955" spans="2:15" x14ac:dyDescent="0.25">
      <c r="B955" s="18">
        <v>3</v>
      </c>
      <c r="C955" s="33">
        <v>2</v>
      </c>
      <c r="D955" s="18">
        <v>3</v>
      </c>
      <c r="E955" s="34">
        <v>19</v>
      </c>
      <c r="G955" s="99">
        <v>900</v>
      </c>
      <c r="H955" s="99">
        <v>14.929117243823736</v>
      </c>
      <c r="I955" s="106">
        <v>-1.9291172438237361</v>
      </c>
      <c r="J955" s="125">
        <v>-1.1201386978398569</v>
      </c>
      <c r="K955" s="31"/>
      <c r="L955" s="106">
        <v>61.190476190476197</v>
      </c>
      <c r="M955" s="125">
        <v>15</v>
      </c>
      <c r="N955" s="31"/>
      <c r="O955" s="31"/>
    </row>
    <row r="956" spans="2:15" x14ac:dyDescent="0.25">
      <c r="B956" s="18">
        <v>4</v>
      </c>
      <c r="C956" s="33">
        <v>4</v>
      </c>
      <c r="D956" s="18">
        <v>3</v>
      </c>
      <c r="E956" s="34">
        <v>23</v>
      </c>
      <c r="G956" s="99">
        <v>901</v>
      </c>
      <c r="H956" s="99">
        <v>12.910360912763059</v>
      </c>
      <c r="I956" s="106">
        <v>-0.91036091276305875</v>
      </c>
      <c r="J956" s="125">
        <v>-0.52859953984211505</v>
      </c>
      <c r="K956" s="31"/>
      <c r="L956" s="106">
        <v>61.258503401360549</v>
      </c>
      <c r="M956" s="125">
        <v>15</v>
      </c>
      <c r="N956" s="31"/>
      <c r="O956" s="31"/>
    </row>
    <row r="957" spans="2:15" x14ac:dyDescent="0.25">
      <c r="B957" s="18">
        <v>3</v>
      </c>
      <c r="C957" s="33">
        <v>1</v>
      </c>
      <c r="D957" s="18">
        <v>3</v>
      </c>
      <c r="E957" s="34">
        <v>11</v>
      </c>
      <c r="G957" s="99">
        <v>902</v>
      </c>
      <c r="H957" s="99">
        <v>12.910360912763059</v>
      </c>
      <c r="I957" s="106">
        <v>-1.9103609127630587</v>
      </c>
      <c r="J957" s="125">
        <v>-1.1092478656118909</v>
      </c>
      <c r="K957" s="31"/>
      <c r="L957" s="106">
        <v>61.326530612244902</v>
      </c>
      <c r="M957" s="125">
        <v>15</v>
      </c>
      <c r="N957" s="31"/>
      <c r="O957" s="31"/>
    </row>
    <row r="958" spans="2:15" x14ac:dyDescent="0.25">
      <c r="B958" s="18">
        <v>3</v>
      </c>
      <c r="C958" s="33">
        <v>3</v>
      </c>
      <c r="D958" s="18">
        <v>3</v>
      </c>
      <c r="E958" s="34">
        <v>19</v>
      </c>
      <c r="G958" s="99">
        <v>903</v>
      </c>
      <c r="H958" s="99">
        <v>11.797882281128695</v>
      </c>
      <c r="I958" s="106">
        <v>-0.79788228112869497</v>
      </c>
      <c r="J958" s="125">
        <v>-0.46328901069874634</v>
      </c>
      <c r="K958" s="31"/>
      <c r="L958" s="106">
        <v>61.394557823129254</v>
      </c>
      <c r="M958" s="125">
        <v>15</v>
      </c>
      <c r="N958" s="31"/>
      <c r="O958" s="31"/>
    </row>
    <row r="959" spans="2:15" x14ac:dyDescent="0.25">
      <c r="B959" s="18">
        <v>3</v>
      </c>
      <c r="C959" s="33">
        <v>2</v>
      </c>
      <c r="D959" s="18">
        <v>1</v>
      </c>
      <c r="E959" s="34">
        <v>13</v>
      </c>
      <c r="G959" s="99">
        <v>904</v>
      </c>
      <c r="H959" s="99">
        <v>11.797882281128695</v>
      </c>
      <c r="I959" s="106">
        <v>-0.79788228112869497</v>
      </c>
      <c r="J959" s="125">
        <v>-0.46328901069874634</v>
      </c>
      <c r="K959" s="31"/>
      <c r="L959" s="106">
        <v>61.462585034013607</v>
      </c>
      <c r="M959" s="125">
        <v>15</v>
      </c>
      <c r="N959" s="31"/>
      <c r="O959" s="31"/>
    </row>
    <row r="960" spans="2:15" x14ac:dyDescent="0.25">
      <c r="B960" s="18">
        <v>3</v>
      </c>
      <c r="C960" s="33">
        <v>2</v>
      </c>
      <c r="D960" s="18">
        <v>1</v>
      </c>
      <c r="E960" s="34">
        <v>11</v>
      </c>
      <c r="G960" s="99">
        <v>905</v>
      </c>
      <c r="H960" s="99">
        <v>12.704159980555007</v>
      </c>
      <c r="I960" s="106">
        <v>-0.70415998055500673</v>
      </c>
      <c r="J960" s="125">
        <v>-0.40886931378334257</v>
      </c>
      <c r="K960" s="31"/>
      <c r="L960" s="106">
        <v>61.530612244897966</v>
      </c>
      <c r="M960" s="125">
        <v>15</v>
      </c>
      <c r="N960" s="31"/>
      <c r="O960" s="31"/>
    </row>
    <row r="961" spans="2:15" x14ac:dyDescent="0.25">
      <c r="B961" s="18">
        <v>3</v>
      </c>
      <c r="C961" s="33">
        <v>1</v>
      </c>
      <c r="D961" s="18">
        <v>1</v>
      </c>
      <c r="E961" s="34">
        <v>12</v>
      </c>
      <c r="G961" s="99">
        <v>906</v>
      </c>
      <c r="H961" s="99">
        <v>16.0415958754581</v>
      </c>
      <c r="I961" s="106">
        <v>-2.0415958754580998</v>
      </c>
      <c r="J961" s="125">
        <v>-1.1854492269832255</v>
      </c>
      <c r="K961" s="31"/>
      <c r="L961" s="106">
        <v>61.598639455782319</v>
      </c>
      <c r="M961" s="125">
        <v>15</v>
      </c>
      <c r="N961" s="31"/>
      <c r="O961" s="31"/>
    </row>
    <row r="962" spans="2:15" x14ac:dyDescent="0.25">
      <c r="B962" s="18">
        <v>3</v>
      </c>
      <c r="C962" s="33">
        <v>3</v>
      </c>
      <c r="D962" s="18">
        <v>2</v>
      </c>
      <c r="E962" s="34">
        <v>13</v>
      </c>
      <c r="G962" s="99">
        <v>907</v>
      </c>
      <c r="H962" s="99">
        <v>15.83539494325005</v>
      </c>
      <c r="I962" s="106">
        <v>1.1646050567499504</v>
      </c>
      <c r="J962" s="125">
        <v>0.67622597638487347</v>
      </c>
      <c r="K962" s="31"/>
      <c r="L962" s="106">
        <v>61.666666666666671</v>
      </c>
      <c r="M962" s="125">
        <v>15</v>
      </c>
      <c r="N962" s="31"/>
      <c r="O962" s="31"/>
    </row>
    <row r="963" spans="2:15" x14ac:dyDescent="0.25">
      <c r="B963" s="18">
        <v>3</v>
      </c>
      <c r="C963" s="33">
        <v>3</v>
      </c>
      <c r="D963" s="18">
        <v>1</v>
      </c>
      <c r="E963" s="34">
        <v>14</v>
      </c>
      <c r="G963" s="99">
        <v>908</v>
      </c>
      <c r="H963" s="99">
        <v>12.910360912763059</v>
      </c>
      <c r="I963" s="106">
        <v>-1.9103609127630587</v>
      </c>
      <c r="J963" s="125">
        <v>-1.1092478656118909</v>
      </c>
      <c r="K963" s="31"/>
      <c r="L963" s="106">
        <v>61.734693877551024</v>
      </c>
      <c r="M963" s="125">
        <v>15</v>
      </c>
      <c r="N963" s="31"/>
      <c r="O963" s="31"/>
    </row>
    <row r="964" spans="2:15" x14ac:dyDescent="0.25">
      <c r="B964" s="18">
        <v>3</v>
      </c>
      <c r="C964" s="33">
        <v>2</v>
      </c>
      <c r="D964" s="18">
        <v>1</v>
      </c>
      <c r="E964" s="34">
        <v>14</v>
      </c>
      <c r="G964" s="99">
        <v>909</v>
      </c>
      <c r="H964" s="99">
        <v>16.741672642676363</v>
      </c>
      <c r="I964" s="106">
        <v>-2.7416726426763631</v>
      </c>
      <c r="J964" s="125">
        <v>-1.5919476297788271</v>
      </c>
      <c r="K964" s="31"/>
      <c r="L964" s="106">
        <v>61.802721088435376</v>
      </c>
      <c r="M964" s="125">
        <v>15</v>
      </c>
      <c r="N964" s="31"/>
      <c r="O964" s="31"/>
    </row>
    <row r="965" spans="2:15" x14ac:dyDescent="0.25">
      <c r="B965" s="18">
        <v>3</v>
      </c>
      <c r="C965" s="33">
        <v>3</v>
      </c>
      <c r="D965" s="18">
        <v>3</v>
      </c>
      <c r="E965" s="34">
        <v>16</v>
      </c>
      <c r="G965" s="99">
        <v>910</v>
      </c>
      <c r="H965" s="99">
        <v>14.516715379407632</v>
      </c>
      <c r="I965" s="106">
        <v>-2.516715379407632</v>
      </c>
      <c r="J965" s="125">
        <v>-1.4613265714920878</v>
      </c>
      <c r="K965" s="31"/>
      <c r="L965" s="106">
        <v>61.870748299319736</v>
      </c>
      <c r="M965" s="125">
        <v>15</v>
      </c>
      <c r="N965" s="31"/>
      <c r="O965" s="31"/>
    </row>
    <row r="966" spans="2:15" x14ac:dyDescent="0.25">
      <c r="B966" s="18">
        <v>3</v>
      </c>
      <c r="C966" s="33">
        <v>1</v>
      </c>
      <c r="D966" s="18">
        <v>1</v>
      </c>
      <c r="E966" s="34">
        <v>11</v>
      </c>
      <c r="G966" s="99">
        <v>911</v>
      </c>
      <c r="H966" s="99">
        <v>21.002448652189351</v>
      </c>
      <c r="I966" s="106">
        <v>0.99755134781064925</v>
      </c>
      <c r="J966" s="125">
        <v>0.5792265199756369</v>
      </c>
      <c r="K966" s="31"/>
      <c r="L966" s="106">
        <v>61.938775510204088</v>
      </c>
      <c r="M966" s="125">
        <v>15</v>
      </c>
      <c r="N966" s="31"/>
      <c r="O966" s="31"/>
    </row>
    <row r="967" spans="2:15" x14ac:dyDescent="0.25">
      <c r="B967" s="18">
        <v>3</v>
      </c>
      <c r="C967" s="33">
        <v>1</v>
      </c>
      <c r="D967" s="18">
        <v>2</v>
      </c>
      <c r="E967" s="34">
        <v>13</v>
      </c>
      <c r="G967" s="99">
        <v>912</v>
      </c>
      <c r="H967" s="99">
        <v>15.135318176031788</v>
      </c>
      <c r="I967" s="106">
        <v>-1.1353181760317881</v>
      </c>
      <c r="J967" s="125">
        <v>-0.65922059812885347</v>
      </c>
      <c r="K967" s="31"/>
      <c r="L967" s="106">
        <v>62.006802721088441</v>
      </c>
      <c r="M967" s="125">
        <v>15</v>
      </c>
      <c r="N967" s="31"/>
      <c r="O967" s="31"/>
    </row>
    <row r="968" spans="2:15" x14ac:dyDescent="0.25">
      <c r="B968" s="18">
        <v>3</v>
      </c>
      <c r="C968" s="33">
        <v>4</v>
      </c>
      <c r="D968" s="18">
        <v>3</v>
      </c>
      <c r="E968" s="34">
        <v>17</v>
      </c>
      <c r="G968" s="99">
        <v>913</v>
      </c>
      <c r="H968" s="99">
        <v>22.114927283823715</v>
      </c>
      <c r="I968" s="106">
        <v>-2.1149272838237145</v>
      </c>
      <c r="J968" s="125">
        <v>-1.2280289864770595</v>
      </c>
      <c r="K968" s="31"/>
      <c r="L968" s="106">
        <v>62.074829931972793</v>
      </c>
      <c r="M968" s="125">
        <v>15</v>
      </c>
      <c r="N968" s="31"/>
      <c r="O968" s="31"/>
    </row>
    <row r="969" spans="2:15" x14ac:dyDescent="0.25">
      <c r="B969" s="18">
        <v>3</v>
      </c>
      <c r="C969" s="33">
        <v>1</v>
      </c>
      <c r="D969" s="18">
        <v>2</v>
      </c>
      <c r="E969" s="34">
        <v>11</v>
      </c>
      <c r="G969" s="99">
        <v>914</v>
      </c>
      <c r="H969" s="99">
        <v>12.910360912763059</v>
      </c>
      <c r="I969" s="106">
        <v>3.0896390872369413</v>
      </c>
      <c r="J969" s="125">
        <v>1.7939937632369884</v>
      </c>
      <c r="K969" s="31"/>
      <c r="L969" s="106">
        <v>62.142857142857146</v>
      </c>
      <c r="M969" s="125">
        <v>15</v>
      </c>
      <c r="N969" s="31"/>
      <c r="O969" s="31"/>
    </row>
    <row r="970" spans="2:15" x14ac:dyDescent="0.25">
      <c r="B970" s="18">
        <v>3</v>
      </c>
      <c r="C970" s="33">
        <v>2</v>
      </c>
      <c r="D970" s="18">
        <v>2</v>
      </c>
      <c r="E970" s="34">
        <v>11</v>
      </c>
      <c r="G970" s="99">
        <v>915</v>
      </c>
      <c r="H970" s="99">
        <v>13.816638612189371</v>
      </c>
      <c r="I970" s="106">
        <v>1.1833613878106295</v>
      </c>
      <c r="J970" s="125">
        <v>0.68711680861284041</v>
      </c>
      <c r="K970" s="31"/>
      <c r="L970" s="106">
        <v>62.210884353741498</v>
      </c>
      <c r="M970" s="125">
        <v>15</v>
      </c>
      <c r="N970" s="31"/>
      <c r="O970" s="31"/>
    </row>
    <row r="971" spans="2:15" x14ac:dyDescent="0.25">
      <c r="B971" s="18">
        <v>3</v>
      </c>
      <c r="C971" s="33">
        <v>2</v>
      </c>
      <c r="D971" s="18">
        <v>3</v>
      </c>
      <c r="E971" s="34">
        <v>15</v>
      </c>
      <c r="G971" s="99">
        <v>916</v>
      </c>
      <c r="H971" s="99">
        <v>20.096170952763039</v>
      </c>
      <c r="I971" s="106">
        <v>-9.6170952763038997E-2</v>
      </c>
      <c r="J971" s="125">
        <v>-5.5841502709542794E-2</v>
      </c>
      <c r="K971" s="31"/>
      <c r="L971" s="106">
        <v>62.278911564625858</v>
      </c>
      <c r="M971" s="125">
        <v>15</v>
      </c>
      <c r="N971" s="31"/>
      <c r="O971" s="31"/>
    </row>
    <row r="972" spans="2:15" x14ac:dyDescent="0.25">
      <c r="B972" s="18">
        <v>3</v>
      </c>
      <c r="C972" s="33">
        <v>1</v>
      </c>
      <c r="D972" s="18">
        <v>2</v>
      </c>
      <c r="E972" s="34">
        <v>12</v>
      </c>
      <c r="G972" s="99">
        <v>917</v>
      </c>
      <c r="H972" s="99">
        <v>13.816638612189371</v>
      </c>
      <c r="I972" s="106">
        <v>0.18336138781062949</v>
      </c>
      <c r="J972" s="125">
        <v>0.10646848284306461</v>
      </c>
      <c r="K972" s="31"/>
      <c r="L972" s="106">
        <v>62.34693877551021</v>
      </c>
      <c r="M972" s="125">
        <v>15</v>
      </c>
      <c r="N972" s="31"/>
      <c r="O972" s="31"/>
    </row>
    <row r="973" spans="2:15" x14ac:dyDescent="0.25">
      <c r="B973" s="18">
        <v>3</v>
      </c>
      <c r="C973" s="33">
        <v>1</v>
      </c>
      <c r="D973" s="18">
        <v>1</v>
      </c>
      <c r="E973" s="34">
        <v>11</v>
      </c>
      <c r="G973" s="99">
        <v>918</v>
      </c>
      <c r="H973" s="99">
        <v>11.797882281128695</v>
      </c>
      <c r="I973" s="106">
        <v>0.20211771887130503</v>
      </c>
      <c r="J973" s="125">
        <v>0.11735931507102949</v>
      </c>
      <c r="K973" s="31"/>
      <c r="L973" s="106">
        <v>62.414965986394563</v>
      </c>
      <c r="M973" s="125">
        <v>15</v>
      </c>
      <c r="N973" s="31"/>
      <c r="O973" s="31"/>
    </row>
    <row r="974" spans="2:15" x14ac:dyDescent="0.25">
      <c r="B974" s="18">
        <v>3</v>
      </c>
      <c r="C974" s="33">
        <v>1</v>
      </c>
      <c r="D974" s="18">
        <v>2</v>
      </c>
      <c r="E974" s="34">
        <v>14</v>
      </c>
      <c r="G974" s="99">
        <v>919</v>
      </c>
      <c r="H974" s="99">
        <v>22.114927283823715</v>
      </c>
      <c r="I974" s="106">
        <v>1.8850727161762855</v>
      </c>
      <c r="J974" s="125">
        <v>1.094564316602044</v>
      </c>
      <c r="K974" s="31"/>
      <c r="L974" s="106">
        <v>62.482993197278915</v>
      </c>
      <c r="M974" s="125">
        <v>15</v>
      </c>
      <c r="N974" s="31"/>
      <c r="O974" s="31"/>
    </row>
    <row r="975" spans="2:15" x14ac:dyDescent="0.25">
      <c r="B975" s="18">
        <v>4</v>
      </c>
      <c r="C975" s="33">
        <v>3</v>
      </c>
      <c r="D975" s="18">
        <v>3</v>
      </c>
      <c r="E975" s="34">
        <v>22</v>
      </c>
      <c r="G975" s="99">
        <v>920</v>
      </c>
      <c r="H975" s="99">
        <v>11.797882281128695</v>
      </c>
      <c r="I975" s="106">
        <v>0.20211771887130503</v>
      </c>
      <c r="J975" s="125">
        <v>0.11735931507102949</v>
      </c>
      <c r="K975" s="31"/>
      <c r="L975" s="106">
        <v>62.551020408163268</v>
      </c>
      <c r="M975" s="125">
        <v>16</v>
      </c>
      <c r="N975" s="31"/>
      <c r="O975" s="31"/>
    </row>
    <row r="976" spans="2:15" x14ac:dyDescent="0.25">
      <c r="B976" s="18">
        <v>3</v>
      </c>
      <c r="C976" s="33">
        <v>3</v>
      </c>
      <c r="D976" s="18">
        <v>4</v>
      </c>
      <c r="E976" s="34">
        <v>16</v>
      </c>
      <c r="G976" s="99">
        <v>921</v>
      </c>
      <c r="H976" s="99">
        <v>13.816638612189371</v>
      </c>
      <c r="I976" s="106">
        <v>-0.81663861218937051</v>
      </c>
      <c r="J976" s="125">
        <v>-0.47417984292671128</v>
      </c>
      <c r="K976" s="31"/>
      <c r="L976" s="106">
        <v>62.619047619047628</v>
      </c>
      <c r="M976" s="125">
        <v>16</v>
      </c>
      <c r="N976" s="31"/>
      <c r="O976" s="31"/>
    </row>
    <row r="977" spans="2:15" x14ac:dyDescent="0.25">
      <c r="B977" s="18">
        <v>3</v>
      </c>
      <c r="C977" s="33">
        <v>1</v>
      </c>
      <c r="D977" s="18">
        <v>1</v>
      </c>
      <c r="E977" s="34">
        <v>11</v>
      </c>
      <c r="G977" s="99">
        <v>922</v>
      </c>
      <c r="H977" s="99">
        <v>12.704159980555007</v>
      </c>
      <c r="I977" s="106">
        <v>-1.7041599805550067</v>
      </c>
      <c r="J977" s="125">
        <v>-0.98951763955311844</v>
      </c>
      <c r="K977" s="31"/>
      <c r="L977" s="106">
        <v>62.68707482993198</v>
      </c>
      <c r="M977" s="125">
        <v>16</v>
      </c>
      <c r="N977" s="31"/>
      <c r="O977" s="31"/>
    </row>
    <row r="978" spans="2:15" x14ac:dyDescent="0.25">
      <c r="B978" s="18">
        <v>3</v>
      </c>
      <c r="C978" s="33">
        <v>4</v>
      </c>
      <c r="D978" s="18">
        <v>1</v>
      </c>
      <c r="E978" s="34">
        <v>14</v>
      </c>
      <c r="G978" s="99">
        <v>923</v>
      </c>
      <c r="H978" s="99">
        <v>11.797882281128695</v>
      </c>
      <c r="I978" s="106">
        <v>2.202117718871305</v>
      </c>
      <c r="J978" s="125">
        <v>1.2786559666105812</v>
      </c>
      <c r="K978" s="31"/>
      <c r="L978" s="106">
        <v>62.755102040816332</v>
      </c>
      <c r="M978" s="125">
        <v>16</v>
      </c>
      <c r="N978" s="31"/>
      <c r="O978" s="31"/>
    </row>
    <row r="979" spans="2:15" x14ac:dyDescent="0.25">
      <c r="B979" s="18">
        <v>3</v>
      </c>
      <c r="C979" s="33">
        <v>2</v>
      </c>
      <c r="D979" s="18">
        <v>2</v>
      </c>
      <c r="E979" s="34">
        <v>16</v>
      </c>
      <c r="G979" s="99">
        <v>924</v>
      </c>
      <c r="H979" s="99">
        <v>13.816638612189371</v>
      </c>
      <c r="I979" s="106">
        <v>-2.8166386121893705</v>
      </c>
      <c r="J979" s="125">
        <v>-1.635476494466263</v>
      </c>
      <c r="K979" s="31"/>
      <c r="L979" s="106">
        <v>62.823129251700685</v>
      </c>
      <c r="M979" s="125">
        <v>16</v>
      </c>
      <c r="N979" s="31"/>
      <c r="O979" s="31"/>
    </row>
    <row r="980" spans="2:15" x14ac:dyDescent="0.25">
      <c r="B980" s="18">
        <v>3</v>
      </c>
      <c r="C980" s="33">
        <v>4</v>
      </c>
      <c r="D980" s="18">
        <v>3</v>
      </c>
      <c r="E980" s="34">
        <v>15</v>
      </c>
      <c r="G980" s="99">
        <v>925</v>
      </c>
      <c r="H980" s="99">
        <v>14.022839544397424</v>
      </c>
      <c r="I980" s="106">
        <v>-2.2839544397424305E-2</v>
      </c>
      <c r="J980" s="125">
        <v>-1.3261743215708888E-2</v>
      </c>
      <c r="K980" s="31"/>
      <c r="L980" s="106">
        <v>62.891156462585037</v>
      </c>
      <c r="M980" s="125">
        <v>16</v>
      </c>
      <c r="N980" s="31"/>
      <c r="O980" s="31"/>
    </row>
    <row r="981" spans="2:15" x14ac:dyDescent="0.25">
      <c r="B981" s="18">
        <v>3</v>
      </c>
      <c r="C981" s="33">
        <v>1</v>
      </c>
      <c r="D981" s="18">
        <v>2</v>
      </c>
      <c r="E981" s="34">
        <v>12</v>
      </c>
      <c r="G981" s="99">
        <v>926</v>
      </c>
      <c r="H981" s="99">
        <v>15.629194011041996</v>
      </c>
      <c r="I981" s="106">
        <v>0.37080598895800421</v>
      </c>
      <c r="J981" s="125">
        <v>0.21530787667387113</v>
      </c>
      <c r="K981" s="31"/>
      <c r="L981" s="106">
        <v>62.95918367346939</v>
      </c>
      <c r="M981" s="125">
        <v>16</v>
      </c>
      <c r="N981" s="31"/>
      <c r="O981" s="31"/>
    </row>
    <row r="982" spans="2:15" x14ac:dyDescent="0.25">
      <c r="B982" s="18">
        <v>4</v>
      </c>
      <c r="C982" s="33">
        <v>4</v>
      </c>
      <c r="D982" s="18">
        <v>4</v>
      </c>
      <c r="E982" s="34">
        <v>20</v>
      </c>
      <c r="G982" s="99">
        <v>927</v>
      </c>
      <c r="H982" s="99">
        <v>16.0415958754581</v>
      </c>
      <c r="I982" s="106">
        <v>-2.0415958754580998</v>
      </c>
      <c r="J982" s="125">
        <v>-1.1854492269832255</v>
      </c>
      <c r="K982" s="31"/>
      <c r="L982" s="106">
        <v>63.02721088435375</v>
      </c>
      <c r="M982" s="125">
        <v>16</v>
      </c>
      <c r="N982" s="31"/>
      <c r="O982" s="31"/>
    </row>
    <row r="983" spans="2:15" x14ac:dyDescent="0.25">
      <c r="B983" s="18">
        <v>3</v>
      </c>
      <c r="C983" s="33">
        <v>3</v>
      </c>
      <c r="D983" s="18">
        <v>3</v>
      </c>
      <c r="E983" s="34">
        <v>17</v>
      </c>
      <c r="G983" s="99">
        <v>928</v>
      </c>
      <c r="H983" s="99">
        <v>12.910360912763059</v>
      </c>
      <c r="I983" s="106">
        <v>-1.9103609127630587</v>
      </c>
      <c r="J983" s="125">
        <v>-1.1092478656118909</v>
      </c>
      <c r="K983" s="31"/>
      <c r="L983" s="106">
        <v>63.095238095238102</v>
      </c>
      <c r="M983" s="125">
        <v>16</v>
      </c>
      <c r="N983" s="31"/>
      <c r="O983" s="31"/>
    </row>
    <row r="984" spans="2:15" x14ac:dyDescent="0.25">
      <c r="B984" s="18">
        <v>3</v>
      </c>
      <c r="C984" s="33">
        <v>2</v>
      </c>
      <c r="D984" s="18">
        <v>2</v>
      </c>
      <c r="E984" s="34">
        <v>12</v>
      </c>
      <c r="G984" s="99">
        <v>929</v>
      </c>
      <c r="H984" s="99">
        <v>11.797882281128695</v>
      </c>
      <c r="I984" s="106">
        <v>-0.79788228112869497</v>
      </c>
      <c r="J984" s="125">
        <v>-0.46328901069874634</v>
      </c>
      <c r="K984" s="31"/>
      <c r="L984" s="106">
        <v>63.163265306122454</v>
      </c>
      <c r="M984" s="125">
        <v>16</v>
      </c>
      <c r="N984" s="31"/>
      <c r="O984" s="31"/>
    </row>
    <row r="985" spans="2:15" x14ac:dyDescent="0.25">
      <c r="B985" s="18">
        <v>4</v>
      </c>
      <c r="C985" s="33">
        <v>3</v>
      </c>
      <c r="D985" s="18">
        <v>2</v>
      </c>
      <c r="E985" s="34">
        <v>20</v>
      </c>
      <c r="G985" s="99">
        <v>930</v>
      </c>
      <c r="H985" s="99">
        <v>12.704159980555007</v>
      </c>
      <c r="I985" s="106">
        <v>-0.70415998055500673</v>
      </c>
      <c r="J985" s="125">
        <v>-0.40886931378334257</v>
      </c>
      <c r="K985" s="31"/>
      <c r="L985" s="106">
        <v>63.231292517006807</v>
      </c>
      <c r="M985" s="125">
        <v>16</v>
      </c>
      <c r="N985" s="31"/>
      <c r="O985" s="31"/>
    </row>
    <row r="986" spans="2:15" x14ac:dyDescent="0.25">
      <c r="B986" s="18">
        <v>4</v>
      </c>
      <c r="C986" s="33">
        <v>3</v>
      </c>
      <c r="D986" s="18">
        <v>4</v>
      </c>
      <c r="E986" s="34">
        <v>20</v>
      </c>
      <c r="G986" s="99">
        <v>931</v>
      </c>
      <c r="H986" s="99">
        <v>14.929117243823736</v>
      </c>
      <c r="I986" s="106">
        <v>-0.92911724382373606</v>
      </c>
      <c r="J986" s="125">
        <v>-0.53949037207008099</v>
      </c>
      <c r="K986" s="31"/>
      <c r="L986" s="106">
        <v>63.299319727891159</v>
      </c>
      <c r="M986" s="125">
        <v>16</v>
      </c>
      <c r="N986" s="31"/>
      <c r="O986" s="31"/>
    </row>
    <row r="987" spans="2:15" x14ac:dyDescent="0.25">
      <c r="B987" s="18">
        <v>3</v>
      </c>
      <c r="C987" s="33">
        <v>3</v>
      </c>
      <c r="D987" s="18">
        <v>2</v>
      </c>
      <c r="E987" s="34">
        <v>13</v>
      </c>
      <c r="G987" s="99">
        <v>932</v>
      </c>
      <c r="H987" s="99">
        <v>15.83539494325005</v>
      </c>
      <c r="I987" s="106">
        <v>2.1646050567499504</v>
      </c>
      <c r="J987" s="125">
        <v>1.2568743021546493</v>
      </c>
      <c r="K987" s="31"/>
      <c r="L987" s="106">
        <v>63.367346938775512</v>
      </c>
      <c r="M987" s="125">
        <v>16</v>
      </c>
      <c r="N987" s="31"/>
      <c r="O987" s="31"/>
    </row>
    <row r="988" spans="2:15" x14ac:dyDescent="0.25">
      <c r="B988" s="18">
        <v>3</v>
      </c>
      <c r="C988" s="33">
        <v>4</v>
      </c>
      <c r="D988" s="18">
        <v>2</v>
      </c>
      <c r="E988" s="34">
        <v>14</v>
      </c>
      <c r="G988" s="99">
        <v>933</v>
      </c>
      <c r="H988" s="99">
        <v>14.022839544397424</v>
      </c>
      <c r="I988" s="106">
        <v>-1.0228395443974243</v>
      </c>
      <c r="J988" s="125">
        <v>-0.59391006898548471</v>
      </c>
      <c r="K988" s="31"/>
      <c r="L988" s="106">
        <v>63.435374149659872</v>
      </c>
      <c r="M988" s="125">
        <v>16</v>
      </c>
      <c r="N988" s="31"/>
      <c r="O988" s="31"/>
    </row>
    <row r="989" spans="2:15" x14ac:dyDescent="0.25">
      <c r="B989" s="18">
        <v>3</v>
      </c>
      <c r="C989" s="33">
        <v>3</v>
      </c>
      <c r="D989" s="18">
        <v>3</v>
      </c>
      <c r="E989" s="34">
        <v>18</v>
      </c>
      <c r="G989" s="99">
        <v>934</v>
      </c>
      <c r="H989" s="99">
        <v>11.797882281128695</v>
      </c>
      <c r="I989" s="106">
        <v>-0.79788228112869497</v>
      </c>
      <c r="J989" s="125">
        <v>-0.46328901069874634</v>
      </c>
      <c r="K989" s="31"/>
      <c r="L989" s="106">
        <v>63.503401360544224</v>
      </c>
      <c r="M989" s="125">
        <v>16</v>
      </c>
      <c r="N989" s="31"/>
      <c r="O989" s="31"/>
    </row>
    <row r="990" spans="2:15" x14ac:dyDescent="0.25">
      <c r="B990" s="18">
        <v>3</v>
      </c>
      <c r="C990" s="33">
        <v>2</v>
      </c>
      <c r="D990" s="18">
        <v>1</v>
      </c>
      <c r="E990" s="34">
        <v>11</v>
      </c>
      <c r="G990" s="99">
        <v>935</v>
      </c>
      <c r="H990" s="99">
        <v>15.83539494325005</v>
      </c>
      <c r="I990" s="106">
        <v>2.1646050567499504</v>
      </c>
      <c r="J990" s="125">
        <v>1.2568743021546493</v>
      </c>
      <c r="K990" s="31"/>
      <c r="L990" s="106">
        <v>63.571428571428577</v>
      </c>
      <c r="M990" s="125">
        <v>16</v>
      </c>
      <c r="N990" s="31"/>
      <c r="O990" s="31"/>
    </row>
    <row r="991" spans="2:15" x14ac:dyDescent="0.25">
      <c r="B991" s="18">
        <v>3</v>
      </c>
      <c r="C991" s="33">
        <v>1</v>
      </c>
      <c r="D991" s="18">
        <v>1</v>
      </c>
      <c r="E991" s="34">
        <v>11</v>
      </c>
      <c r="G991" s="99">
        <v>936</v>
      </c>
      <c r="H991" s="99">
        <v>17.854151274310727</v>
      </c>
      <c r="I991" s="106">
        <v>-2.8541512743107269</v>
      </c>
      <c r="J991" s="125">
        <v>-1.657258158922196</v>
      </c>
      <c r="K991" s="31"/>
      <c r="L991" s="106">
        <v>63.639455782312929</v>
      </c>
      <c r="M991" s="125">
        <v>16</v>
      </c>
      <c r="N991" s="31"/>
      <c r="O991" s="31"/>
    </row>
    <row r="992" spans="2:15" x14ac:dyDescent="0.25">
      <c r="B992" s="18">
        <v>3</v>
      </c>
      <c r="C992" s="33">
        <v>1</v>
      </c>
      <c r="D992" s="18">
        <v>2</v>
      </c>
      <c r="E992" s="34">
        <v>11</v>
      </c>
      <c r="G992" s="99">
        <v>937</v>
      </c>
      <c r="H992" s="99">
        <v>21.002448652189351</v>
      </c>
      <c r="I992" s="106">
        <v>0.99755134781064925</v>
      </c>
      <c r="J992" s="125">
        <v>0.5792265199756369</v>
      </c>
      <c r="K992" s="31"/>
      <c r="L992" s="106">
        <v>63.707482993197281</v>
      </c>
      <c r="M992" s="125">
        <v>16</v>
      </c>
      <c r="N992" s="31"/>
      <c r="O992" s="31"/>
    </row>
    <row r="993" spans="2:15" x14ac:dyDescent="0.25">
      <c r="B993" s="18">
        <v>3</v>
      </c>
      <c r="C993" s="33">
        <v>3</v>
      </c>
      <c r="D993" s="18">
        <v>3</v>
      </c>
      <c r="E993" s="34">
        <v>15</v>
      </c>
      <c r="G993" s="99">
        <v>938</v>
      </c>
      <c r="H993" s="99">
        <v>13.816638612189371</v>
      </c>
      <c r="I993" s="106">
        <v>-0.81663861218937051</v>
      </c>
      <c r="J993" s="125">
        <v>-0.47417984292671128</v>
      </c>
      <c r="K993" s="31"/>
      <c r="L993" s="106">
        <v>63.775510204081641</v>
      </c>
      <c r="M993" s="125">
        <v>16</v>
      </c>
      <c r="N993" s="31"/>
      <c r="O993" s="31"/>
    </row>
    <row r="994" spans="2:15" x14ac:dyDescent="0.25">
      <c r="B994" s="18">
        <v>3</v>
      </c>
      <c r="C994" s="33">
        <v>1</v>
      </c>
      <c r="D994" s="18">
        <v>2</v>
      </c>
      <c r="E994" s="34">
        <v>12</v>
      </c>
      <c r="G994" s="99">
        <v>939</v>
      </c>
      <c r="H994" s="99">
        <v>11.797882281128695</v>
      </c>
      <c r="I994" s="106">
        <v>0.20211771887130503</v>
      </c>
      <c r="J994" s="125">
        <v>0.11735931507102949</v>
      </c>
      <c r="K994" s="31"/>
      <c r="L994" s="106">
        <v>63.843537414965994</v>
      </c>
      <c r="M994" s="125">
        <v>16</v>
      </c>
      <c r="N994" s="31"/>
      <c r="O994" s="31"/>
    </row>
    <row r="995" spans="2:15" x14ac:dyDescent="0.25">
      <c r="B995" s="18">
        <v>3</v>
      </c>
      <c r="C995" s="33">
        <v>2</v>
      </c>
      <c r="D995" s="18">
        <v>2</v>
      </c>
      <c r="E995" s="34">
        <v>11</v>
      </c>
      <c r="G995" s="99">
        <v>940</v>
      </c>
      <c r="H995" s="99">
        <v>15.83539494325005</v>
      </c>
      <c r="I995" s="106">
        <v>2.1646050567499504</v>
      </c>
      <c r="J995" s="125">
        <v>1.2568743021546493</v>
      </c>
      <c r="K995" s="31"/>
      <c r="L995" s="106">
        <v>63.911564625850346</v>
      </c>
      <c r="M995" s="125">
        <v>16</v>
      </c>
      <c r="N995" s="31"/>
      <c r="O995" s="31"/>
    </row>
    <row r="996" spans="2:15" x14ac:dyDescent="0.25">
      <c r="B996" s="18">
        <v>3</v>
      </c>
      <c r="C996" s="33">
        <v>4</v>
      </c>
      <c r="D996" s="18">
        <v>1</v>
      </c>
      <c r="E996" s="34">
        <v>14</v>
      </c>
      <c r="G996" s="99">
        <v>941</v>
      </c>
      <c r="H996" s="99">
        <v>11.797882281128695</v>
      </c>
      <c r="I996" s="106">
        <v>1.202117718871305</v>
      </c>
      <c r="J996" s="125">
        <v>0.69800764084080535</v>
      </c>
      <c r="K996" s="31"/>
      <c r="L996" s="106">
        <v>63.979591836734699</v>
      </c>
      <c r="M996" s="125">
        <v>16</v>
      </c>
      <c r="N996" s="31"/>
      <c r="O996" s="31"/>
    </row>
    <row r="997" spans="2:15" x14ac:dyDescent="0.25">
      <c r="B997" s="18">
        <v>3</v>
      </c>
      <c r="C997" s="33">
        <v>3</v>
      </c>
      <c r="D997" s="18">
        <v>3</v>
      </c>
      <c r="E997" s="34">
        <v>15</v>
      </c>
      <c r="G997" s="99">
        <v>942</v>
      </c>
      <c r="H997" s="99">
        <v>12.704159980555007</v>
      </c>
      <c r="I997" s="106">
        <v>-0.70415998055500673</v>
      </c>
      <c r="J997" s="125">
        <v>-0.40886931378334257</v>
      </c>
      <c r="K997" s="31"/>
      <c r="L997" s="106">
        <v>64.047619047619065</v>
      </c>
      <c r="M997" s="125">
        <v>16</v>
      </c>
      <c r="N997" s="31"/>
      <c r="O997" s="31"/>
    </row>
    <row r="998" spans="2:15" x14ac:dyDescent="0.25">
      <c r="B998" s="18">
        <v>3</v>
      </c>
      <c r="C998" s="33">
        <v>1</v>
      </c>
      <c r="D998" s="18">
        <v>1</v>
      </c>
      <c r="E998" s="34">
        <v>13</v>
      </c>
      <c r="G998" s="99">
        <v>943</v>
      </c>
      <c r="H998" s="99">
        <v>12.910360912763059</v>
      </c>
      <c r="I998" s="106">
        <v>-0.91036091276305875</v>
      </c>
      <c r="J998" s="125">
        <v>-0.52859953984211505</v>
      </c>
      <c r="K998" s="31"/>
      <c r="L998" s="106">
        <v>64.115646258503418</v>
      </c>
      <c r="M998" s="125">
        <v>16</v>
      </c>
      <c r="N998" s="31"/>
      <c r="O998" s="31"/>
    </row>
    <row r="999" spans="2:15" x14ac:dyDescent="0.25">
      <c r="B999" s="18">
        <v>3</v>
      </c>
      <c r="C999" s="33">
        <v>2</v>
      </c>
      <c r="D999" s="18">
        <v>1</v>
      </c>
      <c r="E999" s="34">
        <v>13</v>
      </c>
      <c r="G999" s="99">
        <v>944</v>
      </c>
      <c r="H999" s="99">
        <v>11.797882281128695</v>
      </c>
      <c r="I999" s="106">
        <v>0.20211771887130503</v>
      </c>
      <c r="J999" s="125">
        <v>0.11735931507102949</v>
      </c>
      <c r="K999" s="31"/>
      <c r="L999" s="106">
        <v>64.18367346938777</v>
      </c>
      <c r="M999" s="125">
        <v>16</v>
      </c>
      <c r="N999" s="31"/>
      <c r="O999" s="31"/>
    </row>
    <row r="1000" spans="2:15" x14ac:dyDescent="0.25">
      <c r="B1000" s="18">
        <v>4</v>
      </c>
      <c r="C1000" s="33">
        <v>3</v>
      </c>
      <c r="D1000" s="18">
        <v>3</v>
      </c>
      <c r="E1000" s="34">
        <v>21</v>
      </c>
      <c r="G1000" s="99">
        <v>945</v>
      </c>
      <c r="H1000" s="99">
        <v>11.797882281128695</v>
      </c>
      <c r="I1000" s="106">
        <v>-0.79788228112869497</v>
      </c>
      <c r="J1000" s="125">
        <v>-0.46328901069874634</v>
      </c>
      <c r="K1000" s="31"/>
      <c r="L1000" s="106">
        <v>64.251700680272123</v>
      </c>
      <c r="M1000" s="125">
        <v>16</v>
      </c>
      <c r="N1000" s="31"/>
      <c r="O1000" s="31"/>
    </row>
    <row r="1001" spans="2:15" x14ac:dyDescent="0.25">
      <c r="B1001" s="18">
        <v>3</v>
      </c>
      <c r="C1001" s="33">
        <v>2</v>
      </c>
      <c r="D1001" s="18">
        <v>1</v>
      </c>
      <c r="E1001" s="34">
        <v>11</v>
      </c>
      <c r="G1001" s="99">
        <v>946</v>
      </c>
      <c r="H1001" s="99">
        <v>11.797882281128695</v>
      </c>
      <c r="I1001" s="106">
        <v>-0.79788228112869497</v>
      </c>
      <c r="J1001" s="125">
        <v>-0.46328901069874634</v>
      </c>
      <c r="K1001" s="31"/>
      <c r="L1001" s="106">
        <v>64.319727891156475</v>
      </c>
      <c r="M1001" s="125">
        <v>16</v>
      </c>
      <c r="N1001" s="31"/>
      <c r="O1001" s="31"/>
    </row>
    <row r="1002" spans="2:15" x14ac:dyDescent="0.25">
      <c r="B1002" s="18">
        <v>3</v>
      </c>
      <c r="C1002" s="33">
        <v>2</v>
      </c>
      <c r="D1002" s="18">
        <v>1</v>
      </c>
      <c r="E1002" s="34">
        <v>11</v>
      </c>
      <c r="G1002" s="99">
        <v>947</v>
      </c>
      <c r="H1002" s="99">
        <v>13.816638612189371</v>
      </c>
      <c r="I1002" s="106">
        <v>-1.8166386121893705</v>
      </c>
      <c r="J1002" s="125">
        <v>-1.0548281686964871</v>
      </c>
      <c r="K1002" s="31"/>
      <c r="L1002" s="106">
        <v>64.387755102040828</v>
      </c>
      <c r="M1002" s="125">
        <v>16</v>
      </c>
      <c r="N1002" s="31"/>
      <c r="O1002" s="31"/>
    </row>
    <row r="1003" spans="2:15" x14ac:dyDescent="0.25">
      <c r="B1003" s="18">
        <v>3</v>
      </c>
      <c r="C1003" s="33">
        <v>3</v>
      </c>
      <c r="D1003" s="18">
        <v>2</v>
      </c>
      <c r="E1003" s="34">
        <v>14</v>
      </c>
      <c r="G1003" s="99">
        <v>948</v>
      </c>
      <c r="H1003" s="99">
        <v>14.722916311615684</v>
      </c>
      <c r="I1003" s="106">
        <v>4.277083688384316</v>
      </c>
      <c r="J1003" s="126">
        <v>2.4834814828375706</v>
      </c>
      <c r="K1003" s="31"/>
      <c r="L1003" s="106">
        <v>64.45578231292518</v>
      </c>
      <c r="M1003" s="125">
        <v>16</v>
      </c>
      <c r="N1003" s="31"/>
      <c r="O1003" s="31"/>
    </row>
    <row r="1004" spans="2:15" x14ac:dyDescent="0.25">
      <c r="B1004" s="18">
        <v>3</v>
      </c>
      <c r="C1004" s="33">
        <v>1</v>
      </c>
      <c r="D1004" s="18">
        <v>2</v>
      </c>
      <c r="E1004" s="34">
        <v>11</v>
      </c>
      <c r="G1004" s="99">
        <v>949</v>
      </c>
      <c r="H1004" s="99">
        <v>22.114927283823715</v>
      </c>
      <c r="I1004" s="106">
        <v>0.88507271617628547</v>
      </c>
      <c r="J1004" s="125">
        <v>0.51391599083226813</v>
      </c>
      <c r="K1004" s="31"/>
      <c r="L1004" s="106">
        <v>64.523809523809533</v>
      </c>
      <c r="M1004" s="125">
        <v>16</v>
      </c>
      <c r="N1004" s="31"/>
      <c r="O1004" s="31"/>
    </row>
    <row r="1005" spans="2:15" x14ac:dyDescent="0.25">
      <c r="B1005" s="18">
        <v>3</v>
      </c>
      <c r="C1005" s="33">
        <v>3</v>
      </c>
      <c r="D1005" s="18">
        <v>1</v>
      </c>
      <c r="E1005" s="34">
        <v>13</v>
      </c>
      <c r="G1005" s="99">
        <v>950</v>
      </c>
      <c r="H1005" s="99">
        <v>13.61043767998132</v>
      </c>
      <c r="I1005" s="106">
        <v>-2.6104376799813203</v>
      </c>
      <c r="J1005" s="125">
        <v>-1.5157462684074916</v>
      </c>
      <c r="K1005" s="31"/>
      <c r="L1005" s="106">
        <v>64.591836734693885</v>
      </c>
      <c r="M1005" s="125">
        <v>16</v>
      </c>
      <c r="N1005" s="31"/>
      <c r="O1005" s="31"/>
    </row>
    <row r="1006" spans="2:15" x14ac:dyDescent="0.25">
      <c r="B1006" s="18">
        <v>3</v>
      </c>
      <c r="C1006" s="33">
        <v>1</v>
      </c>
      <c r="D1006" s="18">
        <v>2</v>
      </c>
      <c r="E1006" s="34">
        <v>12</v>
      </c>
      <c r="G1006" s="99">
        <v>951</v>
      </c>
      <c r="H1006" s="99">
        <v>15.83539494325005</v>
      </c>
      <c r="I1006" s="106">
        <v>3.1646050567499504</v>
      </c>
      <c r="J1006" s="125">
        <v>1.8375226279244252</v>
      </c>
      <c r="K1006" s="31"/>
      <c r="L1006" s="106">
        <v>64.659863945578238</v>
      </c>
      <c r="M1006" s="125">
        <v>16</v>
      </c>
      <c r="N1006" s="31"/>
      <c r="O1006" s="31"/>
    </row>
    <row r="1007" spans="2:15" x14ac:dyDescent="0.25">
      <c r="B1007" s="18">
        <v>3</v>
      </c>
      <c r="C1007" s="33">
        <v>1</v>
      </c>
      <c r="D1007" s="18">
        <v>1</v>
      </c>
      <c r="E1007" s="34">
        <v>14</v>
      </c>
      <c r="G1007" s="99">
        <v>952</v>
      </c>
      <c r="H1007" s="99">
        <v>12.910360912763059</v>
      </c>
      <c r="I1007" s="106">
        <v>8.9639087236941251E-2</v>
      </c>
      <c r="J1007" s="125">
        <v>5.2048785927660823E-2</v>
      </c>
      <c r="K1007" s="31"/>
      <c r="L1007" s="106">
        <v>64.727891156462604</v>
      </c>
      <c r="M1007" s="125">
        <v>16</v>
      </c>
      <c r="N1007" s="31"/>
      <c r="O1007" s="31"/>
    </row>
    <row r="1008" spans="2:15" x14ac:dyDescent="0.25">
      <c r="B1008" s="18">
        <v>3</v>
      </c>
      <c r="C1008" s="33">
        <v>1</v>
      </c>
      <c r="D1008" s="18">
        <v>1</v>
      </c>
      <c r="E1008" s="34">
        <v>13</v>
      </c>
      <c r="G1008" s="99">
        <v>953</v>
      </c>
      <c r="H1008" s="99">
        <v>12.910360912763059</v>
      </c>
      <c r="I1008" s="106">
        <v>-1.9103609127630587</v>
      </c>
      <c r="J1008" s="125">
        <v>-1.1092478656118909</v>
      </c>
      <c r="K1008" s="31"/>
      <c r="L1008" s="106">
        <v>64.795918367346957</v>
      </c>
      <c r="M1008" s="125">
        <v>16</v>
      </c>
      <c r="N1008" s="31"/>
      <c r="O1008" s="31"/>
    </row>
    <row r="1009" spans="2:15" x14ac:dyDescent="0.25">
      <c r="B1009" s="18">
        <v>3</v>
      </c>
      <c r="C1009" s="33">
        <v>3</v>
      </c>
      <c r="D1009" s="18">
        <v>3</v>
      </c>
      <c r="E1009" s="34">
        <v>18</v>
      </c>
      <c r="G1009" s="99">
        <v>954</v>
      </c>
      <c r="H1009" s="99">
        <v>11.797882281128695</v>
      </c>
      <c r="I1009" s="106">
        <v>0.20211771887130503</v>
      </c>
      <c r="J1009" s="125">
        <v>0.11735931507102949</v>
      </c>
      <c r="K1009" s="31"/>
      <c r="L1009" s="106">
        <v>64.863945578231309</v>
      </c>
      <c r="M1009" s="125">
        <v>16</v>
      </c>
      <c r="N1009" s="31"/>
      <c r="O1009" s="31"/>
    </row>
    <row r="1010" spans="2:15" x14ac:dyDescent="0.25">
      <c r="B1010" s="18">
        <v>3</v>
      </c>
      <c r="C1010" s="33">
        <v>1</v>
      </c>
      <c r="D1010" s="18">
        <v>1</v>
      </c>
      <c r="E1010" s="34">
        <v>11</v>
      </c>
      <c r="G1010" s="99">
        <v>955</v>
      </c>
      <c r="H1010" s="99">
        <v>14.929117243823736</v>
      </c>
      <c r="I1010" s="106">
        <v>-1.9291172438237361</v>
      </c>
      <c r="J1010" s="125">
        <v>-1.1201386978398569</v>
      </c>
      <c r="K1010" s="31"/>
      <c r="L1010" s="106">
        <v>64.931972789115662</v>
      </c>
      <c r="M1010" s="125">
        <v>16</v>
      </c>
      <c r="N1010" s="31"/>
      <c r="O1010" s="31"/>
    </row>
    <row r="1011" spans="2:15" x14ac:dyDescent="0.25">
      <c r="B1011" s="18">
        <v>3</v>
      </c>
      <c r="C1011" s="33">
        <v>1</v>
      </c>
      <c r="D1011" s="18">
        <v>3</v>
      </c>
      <c r="E1011" s="34">
        <v>11</v>
      </c>
      <c r="G1011" s="99">
        <v>956</v>
      </c>
      <c r="H1011" s="99">
        <v>14.022839544397424</v>
      </c>
      <c r="I1011" s="106">
        <v>-2.2839544397424305E-2</v>
      </c>
      <c r="J1011" s="125">
        <v>-1.3261743215708888E-2</v>
      </c>
      <c r="K1011" s="31"/>
      <c r="L1011" s="106">
        <v>65.000000000000014</v>
      </c>
      <c r="M1011" s="125">
        <v>16</v>
      </c>
      <c r="N1011" s="31"/>
      <c r="O1011" s="31"/>
    </row>
    <row r="1012" spans="2:15" x14ac:dyDescent="0.25">
      <c r="B1012" s="18">
        <v>3</v>
      </c>
      <c r="C1012" s="33">
        <v>1</v>
      </c>
      <c r="D1012" s="18">
        <v>4</v>
      </c>
      <c r="E1012" s="34">
        <v>12</v>
      </c>
      <c r="G1012" s="99">
        <v>957</v>
      </c>
      <c r="H1012" s="99">
        <v>12.910360912763059</v>
      </c>
      <c r="I1012" s="106">
        <v>1.0896390872369413</v>
      </c>
      <c r="J1012" s="125">
        <v>0.6326971116974367</v>
      </c>
      <c r="K1012" s="31"/>
      <c r="L1012" s="106">
        <v>65.068027210884367</v>
      </c>
      <c r="M1012" s="125">
        <v>16</v>
      </c>
      <c r="N1012" s="31"/>
      <c r="O1012" s="31"/>
    </row>
    <row r="1013" spans="2:15" x14ac:dyDescent="0.25">
      <c r="B1013" s="18">
        <v>3</v>
      </c>
      <c r="C1013" s="33">
        <v>1</v>
      </c>
      <c r="D1013" s="18">
        <v>2</v>
      </c>
      <c r="E1013" s="34">
        <v>13</v>
      </c>
      <c r="G1013" s="99">
        <v>958</v>
      </c>
      <c r="H1013" s="99">
        <v>15.83539494325005</v>
      </c>
      <c r="I1013" s="106">
        <v>0.16460505674995041</v>
      </c>
      <c r="J1013" s="125">
        <v>9.5577650615097653E-2</v>
      </c>
      <c r="K1013" s="31"/>
      <c r="L1013" s="106">
        <v>65.136054421768719</v>
      </c>
      <c r="M1013" s="125">
        <v>16</v>
      </c>
      <c r="N1013" s="31"/>
      <c r="O1013" s="31"/>
    </row>
    <row r="1014" spans="2:15" x14ac:dyDescent="0.25">
      <c r="B1014" s="18">
        <v>4</v>
      </c>
      <c r="C1014" s="33">
        <v>4</v>
      </c>
      <c r="D1014" s="18">
        <v>2</v>
      </c>
      <c r="E1014" s="34">
        <v>20</v>
      </c>
      <c r="G1014" s="99">
        <v>959</v>
      </c>
      <c r="H1014" s="99">
        <v>11.797882281128695</v>
      </c>
      <c r="I1014" s="106">
        <v>-0.79788228112869497</v>
      </c>
      <c r="J1014" s="125">
        <v>-0.46328901069874634</v>
      </c>
      <c r="K1014" s="31"/>
      <c r="L1014" s="106">
        <v>65.204081632653072</v>
      </c>
      <c r="M1014" s="125">
        <v>16</v>
      </c>
      <c r="N1014" s="31"/>
      <c r="O1014" s="31"/>
    </row>
    <row r="1015" spans="2:15" x14ac:dyDescent="0.25">
      <c r="B1015" s="18">
        <v>3</v>
      </c>
      <c r="C1015" s="33">
        <v>1</v>
      </c>
      <c r="D1015" s="18">
        <v>2</v>
      </c>
      <c r="E1015" s="34">
        <v>12</v>
      </c>
      <c r="G1015" s="99">
        <v>960</v>
      </c>
      <c r="H1015" s="99">
        <v>12.704159980555007</v>
      </c>
      <c r="I1015" s="106">
        <v>0.29584001944499327</v>
      </c>
      <c r="J1015" s="125">
        <v>0.17177901198643328</v>
      </c>
      <c r="K1015" s="31"/>
      <c r="L1015" s="106">
        <v>65.272108843537424</v>
      </c>
      <c r="M1015" s="125">
        <v>16</v>
      </c>
      <c r="N1015" s="31"/>
      <c r="O1015" s="31"/>
    </row>
    <row r="1016" spans="2:15" x14ac:dyDescent="0.25">
      <c r="B1016" s="18">
        <v>3</v>
      </c>
      <c r="C1016" s="33">
        <v>4</v>
      </c>
      <c r="D1016" s="18">
        <v>3</v>
      </c>
      <c r="E1016" s="34">
        <v>19</v>
      </c>
      <c r="G1016" s="99">
        <v>961</v>
      </c>
      <c r="H1016" s="99">
        <v>16.947873574884412</v>
      </c>
      <c r="I1016" s="106">
        <v>5.2126425115588404E-2</v>
      </c>
      <c r="J1016" s="125">
        <v>3.0267121471730003E-2</v>
      </c>
      <c r="K1016" s="31"/>
      <c r="L1016" s="106">
        <v>65.340136054421777</v>
      </c>
      <c r="M1016" s="125">
        <v>16</v>
      </c>
      <c r="N1016" s="31"/>
      <c r="O1016" s="31"/>
    </row>
    <row r="1017" spans="2:15" x14ac:dyDescent="0.25">
      <c r="B1017" s="18">
        <v>4</v>
      </c>
      <c r="C1017" s="33">
        <v>4</v>
      </c>
      <c r="D1017" s="18">
        <v>3</v>
      </c>
      <c r="E1017" s="34">
        <v>21</v>
      </c>
      <c r="G1017" s="99">
        <v>962</v>
      </c>
      <c r="H1017" s="99">
        <v>12.704159980555007</v>
      </c>
      <c r="I1017" s="106">
        <v>-1.7041599805550067</v>
      </c>
      <c r="J1017" s="125">
        <v>-0.98951763955311844</v>
      </c>
      <c r="K1017" s="31"/>
      <c r="L1017" s="106">
        <v>65.408163265306129</v>
      </c>
      <c r="M1017" s="125">
        <v>16</v>
      </c>
      <c r="N1017" s="31"/>
      <c r="O1017" s="31"/>
    </row>
    <row r="1018" spans="2:15" x14ac:dyDescent="0.25">
      <c r="B1018" s="18">
        <v>3</v>
      </c>
      <c r="C1018" s="33">
        <v>1</v>
      </c>
      <c r="D1018" s="18">
        <v>1</v>
      </c>
      <c r="E1018" s="34">
        <v>13</v>
      </c>
      <c r="G1018" s="99">
        <v>963</v>
      </c>
      <c r="H1018" s="99">
        <v>13.816638612189371</v>
      </c>
      <c r="I1018" s="106">
        <v>-2.8166386121893705</v>
      </c>
      <c r="J1018" s="125">
        <v>-1.635476494466263</v>
      </c>
      <c r="K1018" s="31"/>
      <c r="L1018" s="106">
        <v>65.476190476190482</v>
      </c>
      <c r="M1018" s="125">
        <v>16</v>
      </c>
      <c r="N1018" s="31"/>
      <c r="O1018" s="31"/>
    </row>
    <row r="1019" spans="2:15" x14ac:dyDescent="0.25">
      <c r="B1019" s="18">
        <v>3</v>
      </c>
      <c r="C1019" s="33">
        <v>2</v>
      </c>
      <c r="D1019" s="18">
        <v>3</v>
      </c>
      <c r="E1019" s="34">
        <v>16</v>
      </c>
      <c r="G1019" s="99">
        <v>964</v>
      </c>
      <c r="H1019" s="99">
        <v>14.722916311615684</v>
      </c>
      <c r="I1019" s="106">
        <v>0.27708368838431596</v>
      </c>
      <c r="J1019" s="125">
        <v>0.16088817975846736</v>
      </c>
      <c r="K1019" s="31"/>
      <c r="L1019" s="106">
        <v>65.544217687074848</v>
      </c>
      <c r="M1019" s="125">
        <v>16</v>
      </c>
      <c r="N1019" s="31"/>
      <c r="O1019" s="31"/>
    </row>
    <row r="1020" spans="2:15" x14ac:dyDescent="0.25">
      <c r="B1020" s="18">
        <v>3</v>
      </c>
      <c r="C1020" s="33">
        <v>1</v>
      </c>
      <c r="D1020" s="18">
        <v>1</v>
      </c>
      <c r="E1020" s="34">
        <v>12</v>
      </c>
      <c r="G1020" s="99">
        <v>965</v>
      </c>
      <c r="H1020" s="99">
        <v>12.704159980555007</v>
      </c>
      <c r="I1020" s="106">
        <v>-0.70415998055500673</v>
      </c>
      <c r="J1020" s="125">
        <v>-0.40886931378334257</v>
      </c>
      <c r="K1020" s="31"/>
      <c r="L1020" s="106">
        <v>65.612244897959201</v>
      </c>
      <c r="M1020" s="125">
        <v>16</v>
      </c>
      <c r="N1020" s="31"/>
      <c r="O1020" s="31"/>
    </row>
    <row r="1021" spans="2:15" x14ac:dyDescent="0.25">
      <c r="B1021" s="18">
        <v>3</v>
      </c>
      <c r="C1021" s="33">
        <v>1</v>
      </c>
      <c r="D1021" s="18">
        <v>1</v>
      </c>
      <c r="E1021" s="34">
        <v>14</v>
      </c>
      <c r="G1021" s="99">
        <v>966</v>
      </c>
      <c r="H1021" s="99">
        <v>11.797882281128695</v>
      </c>
      <c r="I1021" s="106">
        <v>-0.79788228112869497</v>
      </c>
      <c r="J1021" s="125">
        <v>-0.46328901069874634</v>
      </c>
      <c r="K1021" s="31"/>
      <c r="L1021" s="106">
        <v>65.680272108843553</v>
      </c>
      <c r="M1021" s="125">
        <v>16</v>
      </c>
      <c r="N1021" s="31"/>
      <c r="O1021" s="31"/>
    </row>
    <row r="1022" spans="2:15" x14ac:dyDescent="0.25">
      <c r="B1022" s="18">
        <v>3</v>
      </c>
      <c r="C1022" s="33">
        <v>2</v>
      </c>
      <c r="D1022" s="18">
        <v>2</v>
      </c>
      <c r="E1022" s="34">
        <v>11</v>
      </c>
      <c r="G1022" s="99">
        <v>967</v>
      </c>
      <c r="H1022" s="99">
        <v>12.704159980555007</v>
      </c>
      <c r="I1022" s="106">
        <v>1.2958400194449933</v>
      </c>
      <c r="J1022" s="125">
        <v>0.75242733775620918</v>
      </c>
      <c r="K1022" s="31"/>
      <c r="L1022" s="106">
        <v>65.748299319727906</v>
      </c>
      <c r="M1022" s="125">
        <v>16</v>
      </c>
      <c r="N1022" s="31"/>
      <c r="O1022" s="31"/>
    </row>
    <row r="1023" spans="2:15" x14ac:dyDescent="0.25">
      <c r="B1023" s="18">
        <v>3</v>
      </c>
      <c r="C1023" s="33">
        <v>1</v>
      </c>
      <c r="D1023" s="18">
        <v>1</v>
      </c>
      <c r="E1023" s="34">
        <v>14</v>
      </c>
      <c r="G1023" s="99">
        <v>968</v>
      </c>
      <c r="H1023" s="99">
        <v>21.002448652189351</v>
      </c>
      <c r="I1023" s="106">
        <v>0.99755134781064925</v>
      </c>
      <c r="J1023" s="125">
        <v>0.5792265199756369</v>
      </c>
      <c r="K1023" s="31"/>
      <c r="L1023" s="106">
        <v>65.816326530612258</v>
      </c>
      <c r="M1023" s="125">
        <v>16</v>
      </c>
      <c r="N1023" s="31"/>
      <c r="O1023" s="31"/>
    </row>
    <row r="1024" spans="2:15" x14ac:dyDescent="0.25">
      <c r="B1024" s="18">
        <v>3</v>
      </c>
      <c r="C1024" s="33">
        <v>2</v>
      </c>
      <c r="D1024" s="18">
        <v>2</v>
      </c>
      <c r="E1024" s="34">
        <v>12</v>
      </c>
      <c r="G1024" s="99">
        <v>969</v>
      </c>
      <c r="H1024" s="99">
        <v>16.741672642676363</v>
      </c>
      <c r="I1024" s="106">
        <v>-0.74167264267636313</v>
      </c>
      <c r="J1024" s="125">
        <v>-0.43065097823927545</v>
      </c>
      <c r="K1024" s="31"/>
      <c r="L1024" s="106">
        <v>65.884353741496611</v>
      </c>
      <c r="M1024" s="125">
        <v>16</v>
      </c>
      <c r="N1024" s="31"/>
      <c r="O1024" s="31"/>
    </row>
    <row r="1025" spans="2:15" x14ac:dyDescent="0.25">
      <c r="B1025" s="18">
        <v>3</v>
      </c>
      <c r="C1025" s="33">
        <v>1</v>
      </c>
      <c r="D1025" s="18">
        <v>1</v>
      </c>
      <c r="E1025" s="34">
        <v>14</v>
      </c>
      <c r="G1025" s="99">
        <v>970</v>
      </c>
      <c r="H1025" s="99">
        <v>11.797882281128695</v>
      </c>
      <c r="I1025" s="106">
        <v>-0.79788228112869497</v>
      </c>
      <c r="J1025" s="125">
        <v>-0.46328901069874634</v>
      </c>
      <c r="K1025" s="31"/>
      <c r="L1025" s="106">
        <v>65.952380952380963</v>
      </c>
      <c r="M1025" s="125">
        <v>16</v>
      </c>
      <c r="N1025" s="31"/>
      <c r="O1025" s="31"/>
    </row>
    <row r="1026" spans="2:15" x14ac:dyDescent="0.25">
      <c r="B1026" s="18">
        <v>3</v>
      </c>
      <c r="C1026" s="33">
        <v>4</v>
      </c>
      <c r="D1026" s="18">
        <v>2</v>
      </c>
      <c r="E1026" s="34">
        <v>16</v>
      </c>
      <c r="G1026" s="99">
        <v>971</v>
      </c>
      <c r="H1026" s="99">
        <v>15.135318176031788</v>
      </c>
      <c r="I1026" s="106">
        <v>-1.1353181760317881</v>
      </c>
      <c r="J1026" s="125">
        <v>-0.65922059812885347</v>
      </c>
      <c r="K1026" s="31"/>
      <c r="L1026" s="106">
        <v>66.020408163265316</v>
      </c>
      <c r="M1026" s="125">
        <v>16</v>
      </c>
      <c r="N1026" s="31"/>
      <c r="O1026" s="31"/>
    </row>
    <row r="1027" spans="2:15" x14ac:dyDescent="0.25">
      <c r="B1027" s="18">
        <v>3</v>
      </c>
      <c r="C1027" s="33">
        <v>1</v>
      </c>
      <c r="D1027" s="18">
        <v>2</v>
      </c>
      <c r="E1027" s="34">
        <v>13</v>
      </c>
      <c r="G1027" s="99">
        <v>972</v>
      </c>
      <c r="H1027" s="99">
        <v>13.816638612189371</v>
      </c>
      <c r="I1027" s="106">
        <v>2.1833613878106295</v>
      </c>
      <c r="J1027" s="125">
        <v>1.2677651343826164</v>
      </c>
      <c r="K1027" s="31"/>
      <c r="L1027" s="106">
        <v>66.088435374149668</v>
      </c>
      <c r="M1027" s="125">
        <v>16</v>
      </c>
      <c r="N1027" s="31"/>
      <c r="O1027" s="31"/>
    </row>
    <row r="1028" spans="2:15" x14ac:dyDescent="0.25">
      <c r="B1028" s="18">
        <v>3</v>
      </c>
      <c r="C1028" s="33">
        <v>1</v>
      </c>
      <c r="D1028" s="18">
        <v>2</v>
      </c>
      <c r="E1028" s="34">
        <v>12</v>
      </c>
      <c r="G1028" s="99">
        <v>973</v>
      </c>
      <c r="H1028" s="99">
        <v>16.947873574884412</v>
      </c>
      <c r="I1028" s="106">
        <v>-1.9478735748844116</v>
      </c>
      <c r="J1028" s="125">
        <v>-1.1310295300678217</v>
      </c>
      <c r="K1028" s="31"/>
      <c r="L1028" s="106">
        <v>66.156462585034021</v>
      </c>
      <c r="M1028" s="125">
        <v>16</v>
      </c>
      <c r="N1028" s="31"/>
      <c r="O1028" s="31"/>
    </row>
    <row r="1029" spans="2:15" x14ac:dyDescent="0.25">
      <c r="B1029" s="18">
        <v>3</v>
      </c>
      <c r="C1029" s="33">
        <v>1</v>
      </c>
      <c r="D1029" s="18">
        <v>2</v>
      </c>
      <c r="E1029" s="34">
        <v>12</v>
      </c>
      <c r="G1029" s="99">
        <v>974</v>
      </c>
      <c r="H1029" s="99">
        <v>12.704159980555007</v>
      </c>
      <c r="I1029" s="106">
        <v>-0.70415998055500673</v>
      </c>
      <c r="J1029" s="125">
        <v>-0.40886931378334257</v>
      </c>
      <c r="K1029" s="31"/>
      <c r="L1029" s="106">
        <v>66.224489795918373</v>
      </c>
      <c r="M1029" s="125">
        <v>16</v>
      </c>
      <c r="N1029" s="31"/>
      <c r="O1029" s="31"/>
    </row>
    <row r="1030" spans="2:15" x14ac:dyDescent="0.25">
      <c r="B1030" s="18">
        <v>3</v>
      </c>
      <c r="C1030" s="33">
        <v>3</v>
      </c>
      <c r="D1030" s="18">
        <v>4</v>
      </c>
      <c r="E1030" s="34">
        <v>14</v>
      </c>
      <c r="G1030" s="99">
        <v>975</v>
      </c>
      <c r="H1030" s="99">
        <v>23.021204983250026</v>
      </c>
      <c r="I1030" s="106">
        <v>-3.0212049832500263</v>
      </c>
      <c r="J1030" s="125">
        <v>-1.7542576153314315</v>
      </c>
      <c r="K1030" s="31"/>
      <c r="L1030" s="106">
        <v>66.29251700680274</v>
      </c>
      <c r="M1030" s="125">
        <v>16</v>
      </c>
      <c r="N1030" s="31"/>
      <c r="O1030" s="31"/>
    </row>
    <row r="1031" spans="2:15" x14ac:dyDescent="0.25">
      <c r="B1031" s="18">
        <v>4</v>
      </c>
      <c r="C1031" s="33">
        <v>4</v>
      </c>
      <c r="D1031" s="18">
        <v>3</v>
      </c>
      <c r="E1031" s="34">
        <v>22</v>
      </c>
      <c r="G1031" s="99">
        <v>976</v>
      </c>
      <c r="H1031" s="99">
        <v>15.83539494325005</v>
      </c>
      <c r="I1031" s="106">
        <v>1.1646050567499504</v>
      </c>
      <c r="J1031" s="125">
        <v>0.67622597638487347</v>
      </c>
      <c r="K1031" s="31"/>
      <c r="L1031" s="106">
        <v>66.360544217687092</v>
      </c>
      <c r="M1031" s="125">
        <v>16</v>
      </c>
      <c r="N1031" s="31"/>
      <c r="O1031" s="31"/>
    </row>
    <row r="1032" spans="2:15" x14ac:dyDescent="0.25">
      <c r="B1032" s="18">
        <v>3</v>
      </c>
      <c r="C1032" s="33">
        <v>3</v>
      </c>
      <c r="D1032" s="18">
        <v>3</v>
      </c>
      <c r="E1032" s="34">
        <v>19</v>
      </c>
      <c r="G1032" s="99">
        <v>977</v>
      </c>
      <c r="H1032" s="99">
        <v>13.816638612189371</v>
      </c>
      <c r="I1032" s="106">
        <v>-1.8166386121893705</v>
      </c>
      <c r="J1032" s="125">
        <v>-1.0548281686964871</v>
      </c>
      <c r="K1032" s="31"/>
      <c r="L1032" s="106">
        <v>66.428571428571445</v>
      </c>
      <c r="M1032" s="125">
        <v>16</v>
      </c>
      <c r="N1032" s="31"/>
      <c r="O1032" s="31"/>
    </row>
    <row r="1033" spans="2:15" x14ac:dyDescent="0.25">
      <c r="B1033" s="18">
        <v>3</v>
      </c>
      <c r="C1033" s="33">
        <v>1</v>
      </c>
      <c r="D1033" s="18">
        <v>3</v>
      </c>
      <c r="E1033" s="34">
        <v>12</v>
      </c>
      <c r="G1033" s="99">
        <v>978</v>
      </c>
      <c r="H1033" s="99">
        <v>20.096170952763039</v>
      </c>
      <c r="I1033" s="106">
        <v>-9.6170952763038997E-2</v>
      </c>
      <c r="J1033" s="125">
        <v>-5.5841502709542794E-2</v>
      </c>
      <c r="K1033" s="31"/>
      <c r="L1033" s="106">
        <v>66.496598639455797</v>
      </c>
      <c r="M1033" s="125">
        <v>16</v>
      </c>
      <c r="N1033" s="31"/>
      <c r="O1033" s="31"/>
    </row>
    <row r="1034" spans="2:15" x14ac:dyDescent="0.25">
      <c r="B1034" s="18">
        <v>3</v>
      </c>
      <c r="C1034" s="33">
        <v>1</v>
      </c>
      <c r="D1034" s="18">
        <v>1</v>
      </c>
      <c r="E1034" s="34">
        <v>12</v>
      </c>
      <c r="G1034" s="99">
        <v>979</v>
      </c>
      <c r="H1034" s="99">
        <v>21.908726351615663</v>
      </c>
      <c r="I1034" s="106">
        <v>-1.9087263516156625</v>
      </c>
      <c r="J1034" s="125">
        <v>-1.108298760418287</v>
      </c>
      <c r="K1034" s="31"/>
      <c r="L1034" s="106">
        <v>66.56462585034015</v>
      </c>
      <c r="M1034" s="125">
        <v>16</v>
      </c>
      <c r="N1034" s="31"/>
      <c r="O1034" s="31"/>
    </row>
    <row r="1035" spans="2:15" x14ac:dyDescent="0.25">
      <c r="B1035" s="18">
        <v>3</v>
      </c>
      <c r="C1035" s="33">
        <v>2</v>
      </c>
      <c r="D1035" s="18">
        <v>2</v>
      </c>
      <c r="E1035" s="34">
        <v>17</v>
      </c>
      <c r="G1035" s="99">
        <v>980</v>
      </c>
      <c r="H1035" s="99">
        <v>14.929117243823736</v>
      </c>
      <c r="I1035" s="106">
        <v>-1.9291172438237361</v>
      </c>
      <c r="J1035" s="125">
        <v>-1.1201386978398569</v>
      </c>
      <c r="K1035" s="31"/>
      <c r="L1035" s="106">
        <v>66.632653061224502</v>
      </c>
      <c r="M1035" s="125">
        <v>16</v>
      </c>
      <c r="N1035" s="31"/>
      <c r="O1035" s="31"/>
    </row>
    <row r="1036" spans="2:15" x14ac:dyDescent="0.25">
      <c r="B1036" s="18">
        <v>3</v>
      </c>
      <c r="C1036" s="33">
        <v>1</v>
      </c>
      <c r="D1036" s="18">
        <v>4</v>
      </c>
      <c r="E1036" s="34">
        <v>12</v>
      </c>
      <c r="G1036" s="99">
        <v>981</v>
      </c>
      <c r="H1036" s="99">
        <v>16.0415958754581</v>
      </c>
      <c r="I1036" s="106">
        <v>-2.0415958754580998</v>
      </c>
      <c r="J1036" s="125">
        <v>-1.1854492269832255</v>
      </c>
      <c r="K1036" s="31"/>
      <c r="L1036" s="106">
        <v>66.700680272108855</v>
      </c>
      <c r="M1036" s="125">
        <v>16</v>
      </c>
      <c r="N1036" s="31"/>
      <c r="O1036" s="31"/>
    </row>
    <row r="1037" spans="2:15" x14ac:dyDescent="0.25">
      <c r="B1037" s="18">
        <v>3</v>
      </c>
      <c r="C1037" s="33">
        <v>1</v>
      </c>
      <c r="D1037" s="18">
        <v>1</v>
      </c>
      <c r="E1037" s="34">
        <v>11</v>
      </c>
      <c r="G1037" s="99">
        <v>982</v>
      </c>
      <c r="H1037" s="99">
        <v>15.83539494325005</v>
      </c>
      <c r="I1037" s="106">
        <v>2.1646050567499504</v>
      </c>
      <c r="J1037" s="125">
        <v>1.2568743021546493</v>
      </c>
      <c r="K1037" s="31"/>
      <c r="L1037" s="106">
        <v>66.768707482993207</v>
      </c>
      <c r="M1037" s="125">
        <v>16</v>
      </c>
      <c r="N1037" s="31"/>
      <c r="O1037" s="31"/>
    </row>
    <row r="1038" spans="2:15" x14ac:dyDescent="0.25">
      <c r="B1038" s="18">
        <v>3</v>
      </c>
      <c r="C1038" s="33">
        <v>4</v>
      </c>
      <c r="D1038" s="18">
        <v>3</v>
      </c>
      <c r="E1038" s="34">
        <v>18</v>
      </c>
      <c r="G1038" s="99">
        <v>983</v>
      </c>
      <c r="H1038" s="99">
        <v>12.910360912763059</v>
      </c>
      <c r="I1038" s="106">
        <v>-1.9103609127630587</v>
      </c>
      <c r="J1038" s="125">
        <v>-1.1092478656118909</v>
      </c>
      <c r="K1038" s="31"/>
      <c r="L1038" s="106">
        <v>66.83673469387756</v>
      </c>
      <c r="M1038" s="125">
        <v>16</v>
      </c>
      <c r="N1038" s="31"/>
      <c r="O1038" s="31"/>
    </row>
    <row r="1039" spans="2:15" x14ac:dyDescent="0.25">
      <c r="B1039" s="18">
        <v>3</v>
      </c>
      <c r="C1039" s="33">
        <v>1</v>
      </c>
      <c r="D1039" s="18">
        <v>1</v>
      </c>
      <c r="E1039" s="34">
        <v>11</v>
      </c>
      <c r="G1039" s="99">
        <v>984</v>
      </c>
      <c r="H1039" s="99">
        <v>11.797882281128695</v>
      </c>
      <c r="I1039" s="106">
        <v>-0.79788228112869497</v>
      </c>
      <c r="J1039" s="125">
        <v>-0.46328901069874634</v>
      </c>
      <c r="K1039" s="31"/>
      <c r="L1039" s="106">
        <v>66.904761904761912</v>
      </c>
      <c r="M1039" s="125">
        <v>16</v>
      </c>
      <c r="N1039" s="31"/>
      <c r="O1039" s="31"/>
    </row>
    <row r="1040" spans="2:15" x14ac:dyDescent="0.25">
      <c r="B1040" s="18">
        <v>4</v>
      </c>
      <c r="C1040" s="33">
        <v>3</v>
      </c>
      <c r="D1040" s="18">
        <v>3</v>
      </c>
      <c r="E1040" s="34">
        <v>23</v>
      </c>
      <c r="G1040" s="99">
        <v>985</v>
      </c>
      <c r="H1040" s="99">
        <v>12.704159980555007</v>
      </c>
      <c r="I1040" s="106">
        <v>-1.7041599805550067</v>
      </c>
      <c r="J1040" s="125">
        <v>-0.98951763955311844</v>
      </c>
      <c r="K1040" s="31"/>
      <c r="L1040" s="106">
        <v>66.972789115646265</v>
      </c>
      <c r="M1040" s="125">
        <v>16</v>
      </c>
      <c r="N1040" s="31"/>
      <c r="O1040" s="31"/>
    </row>
    <row r="1041" spans="2:15" x14ac:dyDescent="0.25">
      <c r="B1041" s="18">
        <v>3</v>
      </c>
      <c r="C1041" s="33">
        <v>2</v>
      </c>
      <c r="D1041" s="18">
        <v>1</v>
      </c>
      <c r="E1041" s="34">
        <v>11</v>
      </c>
      <c r="G1041" s="99">
        <v>986</v>
      </c>
      <c r="H1041" s="99">
        <v>15.83539494325005</v>
      </c>
      <c r="I1041" s="106">
        <v>-0.83539494325004959</v>
      </c>
      <c r="J1041" s="125">
        <v>-0.48507067515467822</v>
      </c>
      <c r="K1041" s="31"/>
      <c r="L1041" s="106">
        <v>67.040816326530631</v>
      </c>
      <c r="M1041" s="125">
        <v>16</v>
      </c>
      <c r="N1041" s="31"/>
      <c r="O1041" s="31"/>
    </row>
    <row r="1042" spans="2:15" x14ac:dyDescent="0.25">
      <c r="B1042" s="18">
        <v>3</v>
      </c>
      <c r="C1042" s="33">
        <v>3</v>
      </c>
      <c r="D1042" s="18">
        <v>1</v>
      </c>
      <c r="E1042" s="34">
        <v>18</v>
      </c>
      <c r="G1042" s="99">
        <v>987</v>
      </c>
      <c r="H1042" s="99">
        <v>12.704159980555007</v>
      </c>
      <c r="I1042" s="106">
        <v>-0.70415998055500673</v>
      </c>
      <c r="J1042" s="125">
        <v>-0.40886931378334257</v>
      </c>
      <c r="K1042" s="31"/>
      <c r="L1042" s="106">
        <v>67.108843537414984</v>
      </c>
      <c r="M1042" s="125">
        <v>16</v>
      </c>
      <c r="N1042" s="31"/>
      <c r="O1042" s="31"/>
    </row>
    <row r="1043" spans="2:15" x14ac:dyDescent="0.25">
      <c r="B1043" s="18">
        <v>3</v>
      </c>
      <c r="C1043" s="33">
        <v>3</v>
      </c>
      <c r="D1043" s="18">
        <v>4</v>
      </c>
      <c r="E1043" s="34">
        <v>18</v>
      </c>
      <c r="G1043" s="99">
        <v>988</v>
      </c>
      <c r="H1043" s="99">
        <v>13.816638612189371</v>
      </c>
      <c r="I1043" s="106">
        <v>-2.8166386121893705</v>
      </c>
      <c r="J1043" s="125">
        <v>-1.635476494466263</v>
      </c>
      <c r="K1043" s="31"/>
      <c r="L1043" s="106">
        <v>67.176870748299336</v>
      </c>
      <c r="M1043" s="125">
        <v>16</v>
      </c>
      <c r="N1043" s="31"/>
      <c r="O1043" s="31"/>
    </row>
    <row r="1044" spans="2:15" x14ac:dyDescent="0.25">
      <c r="B1044" s="18">
        <v>3</v>
      </c>
      <c r="C1044" s="33">
        <v>1</v>
      </c>
      <c r="D1044" s="18">
        <v>1</v>
      </c>
      <c r="E1044" s="34">
        <v>13</v>
      </c>
      <c r="G1044" s="99">
        <v>989</v>
      </c>
      <c r="H1044" s="99">
        <v>15.135318176031788</v>
      </c>
      <c r="I1044" s="106">
        <v>-1.1353181760317881</v>
      </c>
      <c r="J1044" s="125">
        <v>-0.65922059812885347</v>
      </c>
      <c r="K1044" s="31"/>
      <c r="L1044" s="106">
        <v>67.244897959183689</v>
      </c>
      <c r="M1044" s="125">
        <v>16</v>
      </c>
      <c r="N1044" s="31"/>
      <c r="O1044" s="31"/>
    </row>
    <row r="1045" spans="2:15" x14ac:dyDescent="0.25">
      <c r="B1045" s="18">
        <v>3</v>
      </c>
      <c r="C1045" s="33">
        <v>4</v>
      </c>
      <c r="D1045" s="18">
        <v>3</v>
      </c>
      <c r="E1045" s="34">
        <v>18</v>
      </c>
      <c r="G1045" s="99">
        <v>990</v>
      </c>
      <c r="H1045" s="99">
        <v>15.83539494325005</v>
      </c>
      <c r="I1045" s="106">
        <v>-0.83539494325004959</v>
      </c>
      <c r="J1045" s="125">
        <v>-0.48507067515467822</v>
      </c>
      <c r="K1045" s="31"/>
      <c r="L1045" s="106">
        <v>67.312925170068041</v>
      </c>
      <c r="M1045" s="125">
        <v>16</v>
      </c>
      <c r="N1045" s="31"/>
      <c r="O1045" s="31"/>
    </row>
    <row r="1046" spans="2:15" x14ac:dyDescent="0.25">
      <c r="B1046" s="18">
        <v>3</v>
      </c>
      <c r="C1046" s="33">
        <v>1</v>
      </c>
      <c r="D1046" s="18">
        <v>1</v>
      </c>
      <c r="E1046" s="34">
        <v>11</v>
      </c>
      <c r="G1046" s="99">
        <v>991</v>
      </c>
      <c r="H1046" s="99">
        <v>11.797882281128695</v>
      </c>
      <c r="I1046" s="106">
        <v>1.202117718871305</v>
      </c>
      <c r="J1046" s="125">
        <v>0.69800764084080535</v>
      </c>
      <c r="K1046" s="31"/>
      <c r="L1046" s="106">
        <v>67.380952380952394</v>
      </c>
      <c r="M1046" s="125">
        <v>16</v>
      </c>
      <c r="N1046" s="31"/>
      <c r="O1046" s="31"/>
    </row>
    <row r="1047" spans="2:15" x14ac:dyDescent="0.25">
      <c r="B1047" s="18">
        <v>3</v>
      </c>
      <c r="C1047" s="33">
        <v>3</v>
      </c>
      <c r="D1047" s="18">
        <v>3</v>
      </c>
      <c r="E1047" s="34">
        <v>15</v>
      </c>
      <c r="G1047" s="99">
        <v>992</v>
      </c>
      <c r="H1047" s="99">
        <v>12.910360912763059</v>
      </c>
      <c r="I1047" s="106">
        <v>8.9639087236941251E-2</v>
      </c>
      <c r="J1047" s="125">
        <v>5.2048785927660823E-2</v>
      </c>
      <c r="K1047" s="31"/>
      <c r="L1047" s="106">
        <v>67.448979591836746</v>
      </c>
      <c r="M1047" s="125">
        <v>16</v>
      </c>
      <c r="N1047" s="31"/>
      <c r="O1047" s="31"/>
    </row>
    <row r="1048" spans="2:15" x14ac:dyDescent="0.25">
      <c r="B1048" s="18">
        <v>3</v>
      </c>
      <c r="C1048" s="33">
        <v>2</v>
      </c>
      <c r="D1048" s="18">
        <v>2</v>
      </c>
      <c r="E1048" s="34">
        <v>11</v>
      </c>
      <c r="G1048" s="99">
        <v>993</v>
      </c>
      <c r="H1048" s="99">
        <v>21.002448652189351</v>
      </c>
      <c r="I1048" s="106">
        <v>-2.4486521893507529E-3</v>
      </c>
      <c r="J1048" s="125">
        <v>-1.4218057941390108E-3</v>
      </c>
      <c r="K1048" s="31"/>
      <c r="L1048" s="106">
        <v>67.517006802721099</v>
      </c>
      <c r="M1048" s="125">
        <v>16</v>
      </c>
      <c r="N1048" s="31"/>
      <c r="O1048" s="31"/>
    </row>
    <row r="1049" spans="2:15" x14ac:dyDescent="0.25">
      <c r="B1049" s="18">
        <v>3</v>
      </c>
      <c r="C1049" s="33">
        <v>3</v>
      </c>
      <c r="D1049" s="18">
        <v>3</v>
      </c>
      <c r="E1049" s="34">
        <v>18</v>
      </c>
      <c r="G1049" s="99">
        <v>994</v>
      </c>
      <c r="H1049" s="99">
        <v>12.910360912763059</v>
      </c>
      <c r="I1049" s="106">
        <v>-1.9103609127630587</v>
      </c>
      <c r="J1049" s="125">
        <v>-1.1092478656118909</v>
      </c>
      <c r="K1049" s="31"/>
      <c r="L1049" s="106">
        <v>67.585034013605451</v>
      </c>
      <c r="M1049" s="125">
        <v>16</v>
      </c>
      <c r="N1049" s="31"/>
      <c r="O1049" s="31"/>
    </row>
    <row r="1050" spans="2:15" x14ac:dyDescent="0.25">
      <c r="B1050" s="18">
        <v>3</v>
      </c>
      <c r="C1050" s="33">
        <v>3</v>
      </c>
      <c r="D1050" s="18">
        <v>2</v>
      </c>
      <c r="E1050" s="34">
        <v>14</v>
      </c>
      <c r="G1050" s="99">
        <v>995</v>
      </c>
      <c r="H1050" s="99">
        <v>12.910360912763059</v>
      </c>
      <c r="I1050" s="106">
        <v>-1.9103609127630587</v>
      </c>
      <c r="J1050" s="125">
        <v>-1.1092478656118909</v>
      </c>
      <c r="K1050" s="31"/>
      <c r="L1050" s="106">
        <v>67.653061224489804</v>
      </c>
      <c r="M1050" s="125">
        <v>16</v>
      </c>
      <c r="N1050" s="31"/>
      <c r="O1050" s="31"/>
    </row>
    <row r="1051" spans="2:15" x14ac:dyDescent="0.25">
      <c r="B1051" s="18">
        <v>3</v>
      </c>
      <c r="C1051" s="33">
        <v>2</v>
      </c>
      <c r="D1051" s="18">
        <v>4</v>
      </c>
      <c r="E1051" s="34">
        <v>12</v>
      </c>
      <c r="G1051" s="99">
        <v>996</v>
      </c>
      <c r="H1051" s="99">
        <v>14.929117243823736</v>
      </c>
      <c r="I1051" s="106">
        <v>-0.92911724382373606</v>
      </c>
      <c r="J1051" s="125">
        <v>-0.53949037207008099</v>
      </c>
      <c r="K1051" s="31"/>
      <c r="L1051" s="106">
        <v>67.721088435374156</v>
      </c>
      <c r="M1051" s="125">
        <v>16</v>
      </c>
      <c r="N1051" s="31"/>
      <c r="O1051" s="31"/>
    </row>
    <row r="1052" spans="2:15" x14ac:dyDescent="0.25">
      <c r="B1052" s="18">
        <v>3</v>
      </c>
      <c r="C1052" s="33">
        <v>3</v>
      </c>
      <c r="D1052" s="18">
        <v>1</v>
      </c>
      <c r="E1052" s="34">
        <v>14</v>
      </c>
      <c r="G1052" s="99">
        <v>997</v>
      </c>
      <c r="H1052" s="99">
        <v>12.704159980555007</v>
      </c>
      <c r="I1052" s="106">
        <v>-1.7041599805550067</v>
      </c>
      <c r="J1052" s="125">
        <v>-0.98951763955311844</v>
      </c>
      <c r="K1052" s="31"/>
      <c r="L1052" s="106">
        <v>67.789115646258523</v>
      </c>
      <c r="M1052" s="125">
        <v>16</v>
      </c>
      <c r="N1052" s="31"/>
      <c r="O1052" s="31"/>
    </row>
    <row r="1053" spans="2:15" x14ac:dyDescent="0.25">
      <c r="B1053" s="18">
        <v>3</v>
      </c>
      <c r="C1053" s="33">
        <v>3</v>
      </c>
      <c r="D1053" s="18">
        <v>2</v>
      </c>
      <c r="E1053" s="34">
        <v>14</v>
      </c>
      <c r="G1053" s="99">
        <v>998</v>
      </c>
      <c r="H1053" s="99">
        <v>14.022839544397424</v>
      </c>
      <c r="I1053" s="106">
        <v>-1.0228395443974243</v>
      </c>
      <c r="J1053" s="125">
        <v>-0.59391006898548471</v>
      </c>
      <c r="K1053" s="31"/>
      <c r="L1053" s="106">
        <v>67.857142857142875</v>
      </c>
      <c r="M1053" s="125">
        <v>17</v>
      </c>
      <c r="N1053" s="31"/>
      <c r="O1053" s="31"/>
    </row>
    <row r="1054" spans="2:15" x14ac:dyDescent="0.25">
      <c r="B1054" s="18">
        <v>3</v>
      </c>
      <c r="C1054" s="33">
        <v>2</v>
      </c>
      <c r="D1054" s="18">
        <v>2</v>
      </c>
      <c r="E1054" s="34">
        <v>13</v>
      </c>
      <c r="G1054" s="99">
        <v>999</v>
      </c>
      <c r="H1054" s="99">
        <v>12.704159980555007</v>
      </c>
      <c r="I1054" s="106">
        <v>-0.70415998055500673</v>
      </c>
      <c r="J1054" s="125">
        <v>-0.40886931378334257</v>
      </c>
      <c r="K1054" s="31"/>
      <c r="L1054" s="106">
        <v>67.925170068027228</v>
      </c>
      <c r="M1054" s="125">
        <v>17</v>
      </c>
      <c r="N1054" s="31"/>
      <c r="O1054" s="31"/>
    </row>
    <row r="1055" spans="2:15" x14ac:dyDescent="0.25">
      <c r="B1055" s="18">
        <v>3</v>
      </c>
      <c r="C1055" s="33">
        <v>1</v>
      </c>
      <c r="D1055" s="18">
        <v>1</v>
      </c>
      <c r="E1055" s="34">
        <v>14</v>
      </c>
      <c r="G1055" s="99">
        <v>1000</v>
      </c>
      <c r="H1055" s="99">
        <v>11.797882281128695</v>
      </c>
      <c r="I1055" s="106">
        <v>2.202117718871305</v>
      </c>
      <c r="J1055" s="125">
        <v>1.2786559666105812</v>
      </c>
      <c r="K1055" s="31"/>
      <c r="L1055" s="106">
        <v>67.99319727891158</v>
      </c>
      <c r="M1055" s="125">
        <v>17</v>
      </c>
      <c r="N1055" s="31"/>
      <c r="O1055" s="31"/>
    </row>
    <row r="1056" spans="2:15" x14ac:dyDescent="0.25">
      <c r="B1056" s="18">
        <v>3</v>
      </c>
      <c r="C1056" s="33">
        <v>4</v>
      </c>
      <c r="D1056" s="18">
        <v>3</v>
      </c>
      <c r="E1056" s="34">
        <v>18</v>
      </c>
      <c r="G1056" s="99">
        <v>1001</v>
      </c>
      <c r="H1056" s="99">
        <v>11.797882281128695</v>
      </c>
      <c r="I1056" s="106">
        <v>1.202117718871305</v>
      </c>
      <c r="J1056" s="125">
        <v>0.69800764084080535</v>
      </c>
      <c r="K1056" s="31"/>
      <c r="L1056" s="106">
        <v>68.061224489795933</v>
      </c>
      <c r="M1056" s="125">
        <v>17</v>
      </c>
      <c r="N1056" s="31"/>
      <c r="O1056" s="31"/>
    </row>
    <row r="1057" spans="2:15" x14ac:dyDescent="0.25">
      <c r="B1057" s="18">
        <v>3</v>
      </c>
      <c r="C1057" s="33">
        <v>3</v>
      </c>
      <c r="D1057" s="18">
        <v>3</v>
      </c>
      <c r="E1057" s="34">
        <v>15</v>
      </c>
      <c r="G1057" s="99">
        <v>1002</v>
      </c>
      <c r="H1057" s="99">
        <v>15.83539494325005</v>
      </c>
      <c r="I1057" s="106">
        <v>2.1646050567499504</v>
      </c>
      <c r="J1057" s="125">
        <v>1.2568743021546493</v>
      </c>
      <c r="K1057" s="31"/>
      <c r="L1057" s="106">
        <v>68.129251700680285</v>
      </c>
      <c r="M1057" s="125">
        <v>17</v>
      </c>
      <c r="N1057" s="31"/>
      <c r="O1057" s="31"/>
    </row>
    <row r="1058" spans="2:15" x14ac:dyDescent="0.25">
      <c r="B1058" s="18">
        <v>3</v>
      </c>
      <c r="C1058" s="33">
        <v>1</v>
      </c>
      <c r="D1058" s="18">
        <v>1</v>
      </c>
      <c r="E1058" s="34">
        <v>13</v>
      </c>
      <c r="G1058" s="99">
        <v>1003</v>
      </c>
      <c r="H1058" s="99">
        <v>11.797882281128695</v>
      </c>
      <c r="I1058" s="106">
        <v>-0.79788228112869497</v>
      </c>
      <c r="J1058" s="125">
        <v>-0.46328901069874634</v>
      </c>
      <c r="K1058" s="31"/>
      <c r="L1058" s="106">
        <v>68.197278911564638</v>
      </c>
      <c r="M1058" s="125">
        <v>17</v>
      </c>
      <c r="N1058" s="31"/>
      <c r="O1058" s="31"/>
    </row>
    <row r="1059" spans="2:15" x14ac:dyDescent="0.25">
      <c r="B1059" s="18">
        <v>3</v>
      </c>
      <c r="C1059" s="33">
        <v>1</v>
      </c>
      <c r="D1059" s="18">
        <v>1</v>
      </c>
      <c r="E1059" s="34">
        <v>12</v>
      </c>
      <c r="G1059" s="99">
        <v>1004</v>
      </c>
      <c r="H1059" s="99">
        <v>13.61043767998132</v>
      </c>
      <c r="I1059" s="106">
        <v>-2.6104376799813203</v>
      </c>
      <c r="J1059" s="125">
        <v>-1.5157462684074916</v>
      </c>
      <c r="K1059" s="31"/>
      <c r="L1059" s="106">
        <v>68.26530612244899</v>
      </c>
      <c r="M1059" s="125">
        <v>17</v>
      </c>
      <c r="N1059" s="31"/>
      <c r="O1059" s="31"/>
    </row>
    <row r="1060" spans="2:15" x14ac:dyDescent="0.25">
      <c r="B1060" s="18">
        <v>3</v>
      </c>
      <c r="C1060" s="33">
        <v>3</v>
      </c>
      <c r="D1060" s="18">
        <v>1</v>
      </c>
      <c r="E1060" s="34">
        <v>13</v>
      </c>
      <c r="G1060" s="99">
        <v>1005</v>
      </c>
      <c r="H1060" s="99">
        <v>14.516715379407632</v>
      </c>
      <c r="I1060" s="106">
        <v>-2.516715379407632</v>
      </c>
      <c r="J1060" s="125">
        <v>-1.4613265714920878</v>
      </c>
      <c r="K1060" s="31"/>
      <c r="L1060" s="106">
        <v>68.333333333333343</v>
      </c>
      <c r="M1060" s="125">
        <v>17</v>
      </c>
      <c r="N1060" s="31"/>
      <c r="O1060" s="31"/>
    </row>
    <row r="1061" spans="2:15" x14ac:dyDescent="0.25">
      <c r="B1061" s="18">
        <v>4</v>
      </c>
      <c r="C1061" s="33">
        <v>4</v>
      </c>
      <c r="D1061" s="18">
        <v>3</v>
      </c>
      <c r="E1061" s="34">
        <v>24</v>
      </c>
      <c r="G1061" s="99">
        <v>1006</v>
      </c>
      <c r="H1061" s="99">
        <v>12.704159980555007</v>
      </c>
      <c r="I1061" s="106">
        <v>0.29584001944499327</v>
      </c>
      <c r="J1061" s="125">
        <v>0.17177901198643328</v>
      </c>
      <c r="K1061" s="31"/>
      <c r="L1061" s="106">
        <v>68.401360544217695</v>
      </c>
      <c r="M1061" s="125">
        <v>17</v>
      </c>
      <c r="N1061" s="31"/>
      <c r="O1061" s="31"/>
    </row>
    <row r="1062" spans="2:15" x14ac:dyDescent="0.25">
      <c r="B1062" s="18">
        <v>3</v>
      </c>
      <c r="C1062" s="33">
        <v>2</v>
      </c>
      <c r="D1062" s="18">
        <v>1</v>
      </c>
      <c r="E1062" s="34">
        <v>14</v>
      </c>
      <c r="G1062" s="99">
        <v>1007</v>
      </c>
      <c r="H1062" s="99">
        <v>21.208649584397403</v>
      </c>
      <c r="I1062" s="106">
        <v>-1.2086495843974028</v>
      </c>
      <c r="J1062" s="125">
        <v>-0.70180035762268733</v>
      </c>
      <c r="K1062" s="31"/>
      <c r="L1062" s="106">
        <v>68.469387755102048</v>
      </c>
      <c r="M1062" s="125">
        <v>17</v>
      </c>
      <c r="N1062" s="31"/>
      <c r="O1062" s="31"/>
    </row>
    <row r="1063" spans="2:15" x14ac:dyDescent="0.25">
      <c r="B1063" s="18">
        <v>3</v>
      </c>
      <c r="C1063" s="33">
        <v>1</v>
      </c>
      <c r="D1063" s="18">
        <v>1</v>
      </c>
      <c r="E1063" s="34">
        <v>14</v>
      </c>
      <c r="G1063" s="99">
        <v>1008</v>
      </c>
      <c r="H1063" s="99">
        <v>12.704159980555007</v>
      </c>
      <c r="I1063" s="106">
        <v>-0.70415998055500673</v>
      </c>
      <c r="J1063" s="125">
        <v>-0.40886931378334257</v>
      </c>
      <c r="K1063" s="31"/>
      <c r="L1063" s="106">
        <v>68.5374149659864</v>
      </c>
      <c r="M1063" s="125">
        <v>17</v>
      </c>
      <c r="N1063" s="31"/>
      <c r="O1063" s="31"/>
    </row>
    <row r="1064" spans="2:15" x14ac:dyDescent="0.25">
      <c r="B1064" s="18">
        <v>3</v>
      </c>
      <c r="C1064" s="33">
        <v>3</v>
      </c>
      <c r="D1064" s="18">
        <v>3</v>
      </c>
      <c r="E1064" s="34">
        <v>15</v>
      </c>
      <c r="G1064" s="99">
        <v>1009</v>
      </c>
      <c r="H1064" s="99">
        <v>16.947873574884412</v>
      </c>
      <c r="I1064" s="106">
        <v>2.0521264251155884</v>
      </c>
      <c r="J1064" s="125">
        <v>1.1915637730112818</v>
      </c>
      <c r="K1064" s="31"/>
      <c r="L1064" s="106">
        <v>68.605442176870767</v>
      </c>
      <c r="M1064" s="125">
        <v>17</v>
      </c>
      <c r="N1064" s="31"/>
      <c r="O1064" s="31"/>
    </row>
    <row r="1065" spans="2:15" x14ac:dyDescent="0.25">
      <c r="B1065" s="18">
        <v>3</v>
      </c>
      <c r="C1065" s="33">
        <v>2</v>
      </c>
      <c r="D1065" s="18">
        <v>2</v>
      </c>
      <c r="E1065" s="34">
        <v>11</v>
      </c>
      <c r="G1065" s="99">
        <v>1010</v>
      </c>
      <c r="H1065" s="99">
        <v>22.114927283823715</v>
      </c>
      <c r="I1065" s="106">
        <v>-1.1149272838237145</v>
      </c>
      <c r="J1065" s="125">
        <v>-0.64738066070728351</v>
      </c>
      <c r="K1065" s="31"/>
      <c r="L1065" s="106">
        <v>68.673469387755119</v>
      </c>
      <c r="M1065" s="125">
        <v>17</v>
      </c>
      <c r="N1065" s="31"/>
      <c r="O1065" s="31"/>
    </row>
    <row r="1066" spans="2:15" x14ac:dyDescent="0.25">
      <c r="B1066" s="18">
        <v>4</v>
      </c>
      <c r="C1066" s="33">
        <v>4</v>
      </c>
      <c r="D1066" s="18">
        <v>4</v>
      </c>
      <c r="E1066" s="34">
        <v>23</v>
      </c>
      <c r="G1066" s="99">
        <v>1011</v>
      </c>
      <c r="H1066" s="99">
        <v>11.797882281128695</v>
      </c>
      <c r="I1066" s="106">
        <v>1.202117718871305</v>
      </c>
      <c r="J1066" s="125">
        <v>0.69800764084080535</v>
      </c>
      <c r="K1066" s="31"/>
      <c r="L1066" s="106">
        <v>68.741496598639472</v>
      </c>
      <c r="M1066" s="125">
        <v>17</v>
      </c>
      <c r="N1066" s="31"/>
      <c r="O1066" s="31"/>
    </row>
    <row r="1067" spans="2:15" x14ac:dyDescent="0.25">
      <c r="B1067" s="18">
        <v>3</v>
      </c>
      <c r="C1067" s="33">
        <v>3</v>
      </c>
      <c r="D1067" s="18">
        <v>1</v>
      </c>
      <c r="E1067" s="34">
        <v>13</v>
      </c>
      <c r="G1067" s="99">
        <v>1012</v>
      </c>
      <c r="H1067" s="99">
        <v>14.722916311615684</v>
      </c>
      <c r="I1067" s="106">
        <v>1.277083688384316</v>
      </c>
      <c r="J1067" s="125">
        <v>0.74153650552824324</v>
      </c>
      <c r="K1067" s="31"/>
      <c r="L1067" s="106">
        <v>68.809523809523824</v>
      </c>
      <c r="M1067" s="125">
        <v>17</v>
      </c>
      <c r="N1067" s="31"/>
      <c r="O1067" s="31"/>
    </row>
    <row r="1068" spans="2:15" x14ac:dyDescent="0.25">
      <c r="B1068" s="18">
        <v>3</v>
      </c>
      <c r="C1068" s="33">
        <v>1</v>
      </c>
      <c r="D1068" s="18">
        <v>1</v>
      </c>
      <c r="E1068" s="34">
        <v>11</v>
      </c>
      <c r="G1068" s="99">
        <v>1013</v>
      </c>
      <c r="H1068" s="99">
        <v>11.797882281128695</v>
      </c>
      <c r="I1068" s="106">
        <v>0.20211771887130503</v>
      </c>
      <c r="J1068" s="125">
        <v>0.11735931507102949</v>
      </c>
      <c r="K1068" s="31"/>
      <c r="L1068" s="106">
        <v>68.877551020408177</v>
      </c>
      <c r="M1068" s="125">
        <v>17</v>
      </c>
      <c r="N1068" s="31"/>
      <c r="O1068" s="31"/>
    </row>
    <row r="1069" spans="2:15" x14ac:dyDescent="0.25">
      <c r="B1069" s="18">
        <v>3</v>
      </c>
      <c r="C1069" s="33">
        <v>2</v>
      </c>
      <c r="D1069" s="18">
        <v>3</v>
      </c>
      <c r="E1069" s="34">
        <v>13</v>
      </c>
      <c r="G1069" s="99">
        <v>1014</v>
      </c>
      <c r="H1069" s="99">
        <v>11.797882281128695</v>
      </c>
      <c r="I1069" s="106">
        <v>2.202117718871305</v>
      </c>
      <c r="J1069" s="125">
        <v>1.2786559666105812</v>
      </c>
      <c r="K1069" s="31"/>
      <c r="L1069" s="106">
        <v>68.945578231292529</v>
      </c>
      <c r="M1069" s="125">
        <v>17</v>
      </c>
      <c r="N1069" s="31"/>
      <c r="O1069" s="31"/>
    </row>
    <row r="1070" spans="2:15" x14ac:dyDescent="0.25">
      <c r="B1070" s="18">
        <v>3</v>
      </c>
      <c r="C1070" s="33">
        <v>3</v>
      </c>
      <c r="D1070" s="18">
        <v>3</v>
      </c>
      <c r="E1070" s="34">
        <v>18</v>
      </c>
      <c r="G1070" s="99">
        <v>1015</v>
      </c>
      <c r="H1070" s="99">
        <v>13.816638612189371</v>
      </c>
      <c r="I1070" s="106">
        <v>-2.8166386121893705</v>
      </c>
      <c r="J1070" s="125">
        <v>-1.635476494466263</v>
      </c>
      <c r="K1070" s="31"/>
      <c r="L1070" s="106">
        <v>69.013605442176882</v>
      </c>
      <c r="M1070" s="125">
        <v>17</v>
      </c>
      <c r="N1070" s="31"/>
      <c r="O1070" s="31"/>
    </row>
    <row r="1071" spans="2:15" x14ac:dyDescent="0.25">
      <c r="B1071" s="18">
        <v>3</v>
      </c>
      <c r="C1071" s="33">
        <v>3</v>
      </c>
      <c r="D1071" s="18">
        <v>2</v>
      </c>
      <c r="E1071" s="34">
        <v>14</v>
      </c>
      <c r="G1071" s="99">
        <v>1016</v>
      </c>
      <c r="H1071" s="99">
        <v>11.797882281128695</v>
      </c>
      <c r="I1071" s="106">
        <v>2.202117718871305</v>
      </c>
      <c r="J1071" s="125">
        <v>1.2786559666105812</v>
      </c>
      <c r="K1071" s="31"/>
      <c r="L1071" s="106">
        <v>69.081632653061234</v>
      </c>
      <c r="M1071" s="125">
        <v>17</v>
      </c>
      <c r="N1071" s="31"/>
      <c r="O1071" s="31"/>
    </row>
    <row r="1072" spans="2:15" x14ac:dyDescent="0.25">
      <c r="B1072" s="18">
        <v>4</v>
      </c>
      <c r="C1072" s="33">
        <v>3</v>
      </c>
      <c r="D1072" s="18">
        <v>3</v>
      </c>
      <c r="E1072" s="34">
        <v>21</v>
      </c>
      <c r="G1072" s="99">
        <v>1017</v>
      </c>
      <c r="H1072" s="99">
        <v>13.816638612189371</v>
      </c>
      <c r="I1072" s="106">
        <v>-1.8166386121893705</v>
      </c>
      <c r="J1072" s="125">
        <v>-1.0548281686964871</v>
      </c>
      <c r="K1072" s="31"/>
      <c r="L1072" s="106">
        <v>69.149659863945587</v>
      </c>
      <c r="M1072" s="125">
        <v>17</v>
      </c>
      <c r="N1072" s="31"/>
      <c r="O1072" s="31"/>
    </row>
    <row r="1073" spans="2:15" x14ac:dyDescent="0.25">
      <c r="B1073" s="18">
        <v>3</v>
      </c>
      <c r="C1073" s="33">
        <v>3</v>
      </c>
      <c r="D1073" s="18">
        <v>3</v>
      </c>
      <c r="E1073" s="34">
        <v>16</v>
      </c>
      <c r="G1073" s="99">
        <v>1018</v>
      </c>
      <c r="H1073" s="99">
        <v>11.797882281128695</v>
      </c>
      <c r="I1073" s="106">
        <v>2.202117718871305</v>
      </c>
      <c r="J1073" s="125">
        <v>1.2786559666105812</v>
      </c>
      <c r="K1073" s="31"/>
      <c r="L1073" s="106">
        <v>69.217687074829939</v>
      </c>
      <c r="M1073" s="125">
        <v>17</v>
      </c>
      <c r="N1073" s="31"/>
      <c r="O1073" s="31"/>
    </row>
    <row r="1074" spans="2:15" x14ac:dyDescent="0.25">
      <c r="B1074" s="18">
        <v>3</v>
      </c>
      <c r="C1074" s="33">
        <v>2</v>
      </c>
      <c r="D1074" s="18">
        <v>2</v>
      </c>
      <c r="E1074" s="34">
        <v>11</v>
      </c>
      <c r="G1074" s="99">
        <v>1019</v>
      </c>
      <c r="H1074" s="99">
        <v>16.0415958754581</v>
      </c>
      <c r="I1074" s="106">
        <v>-4.159587545809984E-2</v>
      </c>
      <c r="J1074" s="125">
        <v>-2.4152575443673781E-2</v>
      </c>
      <c r="K1074" s="31"/>
      <c r="L1074" s="106">
        <v>69.285714285714292</v>
      </c>
      <c r="M1074" s="125">
        <v>17</v>
      </c>
      <c r="N1074" s="31"/>
      <c r="O1074" s="31"/>
    </row>
    <row r="1075" spans="2:15" x14ac:dyDescent="0.25">
      <c r="B1075" s="18">
        <v>3</v>
      </c>
      <c r="C1075" s="33">
        <v>3</v>
      </c>
      <c r="D1075" s="18">
        <v>3</v>
      </c>
      <c r="E1075" s="34">
        <v>17</v>
      </c>
      <c r="G1075" s="99">
        <v>1020</v>
      </c>
      <c r="H1075" s="99">
        <v>12.704159980555007</v>
      </c>
      <c r="I1075" s="106">
        <v>0.29584001944499327</v>
      </c>
      <c r="J1075" s="125">
        <v>0.17177901198643328</v>
      </c>
      <c r="K1075" s="31"/>
      <c r="L1075" s="106">
        <v>69.353741496598659</v>
      </c>
      <c r="M1075" s="125">
        <v>17</v>
      </c>
      <c r="N1075" s="31"/>
      <c r="O1075" s="31"/>
    </row>
    <row r="1076" spans="2:15" x14ac:dyDescent="0.25">
      <c r="B1076" s="18">
        <v>3</v>
      </c>
      <c r="C1076" s="33">
        <v>1</v>
      </c>
      <c r="D1076" s="18">
        <v>2</v>
      </c>
      <c r="E1076" s="34">
        <v>11</v>
      </c>
      <c r="G1076" s="99">
        <v>1021</v>
      </c>
      <c r="H1076" s="99">
        <v>12.704159980555007</v>
      </c>
      <c r="I1076" s="106">
        <v>-0.70415998055500673</v>
      </c>
      <c r="J1076" s="125">
        <v>-0.40886931378334257</v>
      </c>
      <c r="K1076" s="31"/>
      <c r="L1076" s="106">
        <v>69.421768707483011</v>
      </c>
      <c r="M1076" s="125">
        <v>17</v>
      </c>
      <c r="N1076" s="31"/>
      <c r="O1076" s="31"/>
    </row>
    <row r="1077" spans="2:15" x14ac:dyDescent="0.25">
      <c r="B1077" s="18">
        <v>3</v>
      </c>
      <c r="C1077" s="33">
        <v>3</v>
      </c>
      <c r="D1077" s="18">
        <v>2</v>
      </c>
      <c r="E1077" s="34">
        <v>14</v>
      </c>
      <c r="G1077" s="99">
        <v>1022</v>
      </c>
      <c r="H1077" s="99">
        <v>12.704159980555007</v>
      </c>
      <c r="I1077" s="106">
        <v>-0.70415998055500673</v>
      </c>
      <c r="J1077" s="125">
        <v>-0.40886931378334257</v>
      </c>
      <c r="K1077" s="31"/>
      <c r="L1077" s="106">
        <v>69.489795918367363</v>
      </c>
      <c r="M1077" s="125">
        <v>17</v>
      </c>
      <c r="N1077" s="31"/>
      <c r="O1077" s="31"/>
    </row>
    <row r="1078" spans="2:15" x14ac:dyDescent="0.25">
      <c r="B1078" s="18">
        <v>3</v>
      </c>
      <c r="C1078" s="33">
        <v>1</v>
      </c>
      <c r="D1078" s="18">
        <v>1</v>
      </c>
      <c r="E1078" s="34">
        <v>14</v>
      </c>
      <c r="G1078" s="99">
        <v>1023</v>
      </c>
      <c r="H1078" s="99">
        <v>16.741672642676363</v>
      </c>
      <c r="I1078" s="106">
        <v>-2.7416726426763631</v>
      </c>
      <c r="J1078" s="125">
        <v>-1.5919476297788271</v>
      </c>
      <c r="K1078" s="31"/>
      <c r="L1078" s="106">
        <v>69.557823129251716</v>
      </c>
      <c r="M1078" s="125">
        <v>17</v>
      </c>
      <c r="N1078" s="31"/>
      <c r="O1078" s="31"/>
    </row>
    <row r="1079" spans="2:15" x14ac:dyDescent="0.25">
      <c r="B1079" s="18">
        <v>4</v>
      </c>
      <c r="C1079" s="33">
        <v>4</v>
      </c>
      <c r="D1079" s="18">
        <v>2</v>
      </c>
      <c r="E1079" s="34">
        <v>25</v>
      </c>
      <c r="G1079" s="99">
        <v>1024</v>
      </c>
      <c r="H1079" s="99">
        <v>22.114927283823715</v>
      </c>
      <c r="I1079" s="106">
        <v>-0.11492728382371453</v>
      </c>
      <c r="J1079" s="125">
        <v>-6.6732334937507687E-2</v>
      </c>
      <c r="K1079" s="31"/>
      <c r="L1079" s="106">
        <v>69.625850340136068</v>
      </c>
      <c r="M1079" s="125">
        <v>17</v>
      </c>
      <c r="N1079" s="31"/>
      <c r="O1079" s="31"/>
    </row>
    <row r="1080" spans="2:15" x14ac:dyDescent="0.25">
      <c r="B1080" s="18">
        <v>3</v>
      </c>
      <c r="C1080" s="33">
        <v>2</v>
      </c>
      <c r="D1080" s="18">
        <v>1</v>
      </c>
      <c r="E1080" s="34">
        <v>13</v>
      </c>
      <c r="G1080" s="99">
        <v>1025</v>
      </c>
      <c r="H1080" s="99">
        <v>15.83539494325005</v>
      </c>
      <c r="I1080" s="106">
        <v>3.1646050567499504</v>
      </c>
      <c r="J1080" s="125">
        <v>1.8375226279244252</v>
      </c>
      <c r="K1080" s="31"/>
      <c r="L1080" s="106">
        <v>69.693877551020421</v>
      </c>
      <c r="M1080" s="125">
        <v>17</v>
      </c>
      <c r="N1080" s="31"/>
      <c r="O1080" s="31"/>
    </row>
    <row r="1081" spans="2:15" x14ac:dyDescent="0.25">
      <c r="B1081" s="18">
        <v>3</v>
      </c>
      <c r="C1081" s="33">
        <v>2</v>
      </c>
      <c r="D1081" s="18">
        <v>1</v>
      </c>
      <c r="E1081" s="34">
        <v>14</v>
      </c>
      <c r="G1081" s="99">
        <v>1026</v>
      </c>
      <c r="H1081" s="99">
        <v>13.61043767998132</v>
      </c>
      <c r="I1081" s="106">
        <v>-1.6104376799813203</v>
      </c>
      <c r="J1081" s="125">
        <v>-0.93509794263771573</v>
      </c>
      <c r="K1081" s="31"/>
      <c r="L1081" s="106">
        <v>69.761904761904773</v>
      </c>
      <c r="M1081" s="125">
        <v>17</v>
      </c>
      <c r="N1081" s="31"/>
      <c r="O1081" s="31"/>
    </row>
    <row r="1082" spans="2:15" x14ac:dyDescent="0.25">
      <c r="B1082" s="18">
        <v>3</v>
      </c>
      <c r="C1082" s="33">
        <v>3</v>
      </c>
      <c r="D1082" s="18">
        <v>3</v>
      </c>
      <c r="E1082" s="34">
        <v>17</v>
      </c>
      <c r="G1082" s="99">
        <v>1027</v>
      </c>
      <c r="H1082" s="99">
        <v>11.797882281128695</v>
      </c>
      <c r="I1082" s="106">
        <v>0.20211771887130503</v>
      </c>
      <c r="J1082" s="125">
        <v>0.11735931507102949</v>
      </c>
      <c r="K1082" s="31"/>
      <c r="L1082" s="106">
        <v>69.829931972789126</v>
      </c>
      <c r="M1082" s="125">
        <v>17</v>
      </c>
      <c r="N1082" s="31"/>
      <c r="O1082" s="31"/>
    </row>
    <row r="1083" spans="2:15" x14ac:dyDescent="0.25">
      <c r="B1083" s="18">
        <v>4</v>
      </c>
      <c r="C1083" s="33">
        <v>4</v>
      </c>
      <c r="D1083" s="18">
        <v>3</v>
      </c>
      <c r="E1083" s="34">
        <v>25</v>
      </c>
      <c r="G1083" s="99">
        <v>1028</v>
      </c>
      <c r="H1083" s="99">
        <v>13.816638612189371</v>
      </c>
      <c r="I1083" s="106">
        <v>3.1833613878106295</v>
      </c>
      <c r="J1083" s="125">
        <v>1.8484134601523923</v>
      </c>
      <c r="K1083" s="31"/>
      <c r="L1083" s="106">
        <v>69.897959183673478</v>
      </c>
      <c r="M1083" s="125">
        <v>17</v>
      </c>
      <c r="N1083" s="31"/>
      <c r="O1083" s="31"/>
    </row>
    <row r="1084" spans="2:15" x14ac:dyDescent="0.25">
      <c r="B1084" s="18">
        <v>4</v>
      </c>
      <c r="C1084" s="33">
        <v>4</v>
      </c>
      <c r="D1084" s="18">
        <v>3</v>
      </c>
      <c r="E1084" s="34">
        <v>20</v>
      </c>
      <c r="G1084" s="99">
        <v>1029</v>
      </c>
      <c r="H1084" s="99">
        <v>14.516715379407632</v>
      </c>
      <c r="I1084" s="106">
        <v>-2.516715379407632</v>
      </c>
      <c r="J1084" s="125">
        <v>-1.4613265714920878</v>
      </c>
      <c r="K1084" s="31"/>
      <c r="L1084" s="106">
        <v>69.965986394557831</v>
      </c>
      <c r="M1084" s="125">
        <v>17</v>
      </c>
      <c r="N1084" s="31"/>
      <c r="O1084" s="31"/>
    </row>
    <row r="1085" spans="2:15" x14ac:dyDescent="0.25">
      <c r="B1085" s="18">
        <v>3</v>
      </c>
      <c r="C1085" s="33">
        <v>1</v>
      </c>
      <c r="D1085" s="18">
        <v>2</v>
      </c>
      <c r="E1085" s="34">
        <v>13</v>
      </c>
      <c r="G1085" s="99">
        <v>1030</v>
      </c>
      <c r="H1085" s="99">
        <v>11.797882281128695</v>
      </c>
      <c r="I1085" s="106">
        <v>-0.79788228112869497</v>
      </c>
      <c r="J1085" s="125">
        <v>-0.46328901069874634</v>
      </c>
      <c r="K1085" s="31"/>
      <c r="L1085" s="106">
        <v>70.034013605442183</v>
      </c>
      <c r="M1085" s="125">
        <v>17</v>
      </c>
      <c r="N1085" s="31"/>
      <c r="O1085" s="31"/>
    </row>
    <row r="1086" spans="2:15" x14ac:dyDescent="0.25">
      <c r="B1086" s="18">
        <v>3</v>
      </c>
      <c r="C1086" s="33">
        <v>1</v>
      </c>
      <c r="D1086" s="18">
        <v>2</v>
      </c>
      <c r="E1086" s="34">
        <v>13</v>
      </c>
      <c r="G1086" s="99">
        <v>1031</v>
      </c>
      <c r="H1086" s="99">
        <v>16.947873574884412</v>
      </c>
      <c r="I1086" s="106">
        <v>1.0521264251155884</v>
      </c>
      <c r="J1086" s="125">
        <v>0.61091544724150582</v>
      </c>
      <c r="K1086" s="31"/>
      <c r="L1086" s="106">
        <v>70.10204081632655</v>
      </c>
      <c r="M1086" s="125">
        <v>17</v>
      </c>
      <c r="N1086" s="31"/>
      <c r="O1086" s="31"/>
    </row>
    <row r="1087" spans="2:15" x14ac:dyDescent="0.25">
      <c r="B1087" s="18">
        <v>3</v>
      </c>
      <c r="C1087" s="33">
        <v>2</v>
      </c>
      <c r="D1087" s="18">
        <v>3</v>
      </c>
      <c r="E1087" s="34">
        <v>18</v>
      </c>
      <c r="G1087" s="99">
        <v>1032</v>
      </c>
      <c r="H1087" s="99">
        <v>11.797882281128695</v>
      </c>
      <c r="I1087" s="106">
        <v>-0.79788228112869497</v>
      </c>
      <c r="J1087" s="125">
        <v>-0.46328901069874634</v>
      </c>
      <c r="K1087" s="31"/>
      <c r="L1087" s="106">
        <v>70.170068027210903</v>
      </c>
      <c r="M1087" s="125">
        <v>17</v>
      </c>
      <c r="N1087" s="31"/>
      <c r="O1087" s="31"/>
    </row>
    <row r="1088" spans="2:15" x14ac:dyDescent="0.25">
      <c r="B1088" s="18">
        <v>3</v>
      </c>
      <c r="C1088" s="33">
        <v>2</v>
      </c>
      <c r="D1088" s="18">
        <v>1</v>
      </c>
      <c r="E1088" s="34">
        <v>12</v>
      </c>
      <c r="G1088" s="99">
        <v>1033</v>
      </c>
      <c r="H1088" s="99">
        <v>21.002448652189351</v>
      </c>
      <c r="I1088" s="106">
        <v>1.9975513478106492</v>
      </c>
      <c r="J1088" s="125">
        <v>1.1598748457454127</v>
      </c>
      <c r="K1088" s="31"/>
      <c r="L1088" s="106">
        <v>70.238095238095255</v>
      </c>
      <c r="M1088" s="125">
        <v>17</v>
      </c>
      <c r="N1088" s="31"/>
      <c r="O1088" s="31"/>
    </row>
    <row r="1089" spans="2:15" x14ac:dyDescent="0.25">
      <c r="B1089" s="18">
        <v>3</v>
      </c>
      <c r="C1089" s="33">
        <v>3</v>
      </c>
      <c r="D1089" s="18">
        <v>2</v>
      </c>
      <c r="E1089" s="34">
        <v>19</v>
      </c>
      <c r="G1089" s="99">
        <v>1034</v>
      </c>
      <c r="H1089" s="99">
        <v>12.910360912763059</v>
      </c>
      <c r="I1089" s="106">
        <v>-1.9103609127630587</v>
      </c>
      <c r="J1089" s="125">
        <v>-1.1092478656118909</v>
      </c>
      <c r="K1089" s="31"/>
      <c r="L1089" s="106">
        <v>70.306122448979607</v>
      </c>
      <c r="M1089" s="125">
        <v>17</v>
      </c>
      <c r="N1089" s="31"/>
      <c r="O1089" s="31"/>
    </row>
    <row r="1090" spans="2:15" x14ac:dyDescent="0.25">
      <c r="B1090" s="18">
        <v>3</v>
      </c>
      <c r="C1090" s="33">
        <v>3</v>
      </c>
      <c r="D1090" s="18">
        <v>1</v>
      </c>
      <c r="E1090" s="34">
        <v>14</v>
      </c>
      <c r="G1090" s="99">
        <v>1035</v>
      </c>
      <c r="H1090" s="99">
        <v>14.022839544397424</v>
      </c>
      <c r="I1090" s="130">
        <v>3.9771604556025757</v>
      </c>
      <c r="J1090" s="126">
        <v>2.3093315598633946</v>
      </c>
      <c r="K1090" s="31"/>
      <c r="L1090" s="106">
        <v>70.37414965986396</v>
      </c>
      <c r="M1090" s="125">
        <v>17</v>
      </c>
      <c r="N1090" s="31"/>
      <c r="O1090" s="31"/>
    </row>
    <row r="1091" spans="2:15" x14ac:dyDescent="0.25">
      <c r="B1091" s="18">
        <v>3</v>
      </c>
      <c r="C1091" s="33">
        <v>1</v>
      </c>
      <c r="D1091" s="18">
        <v>2</v>
      </c>
      <c r="E1091" s="34">
        <v>14</v>
      </c>
      <c r="G1091" s="99">
        <v>1036</v>
      </c>
      <c r="H1091" s="99">
        <v>16.741672642676363</v>
      </c>
      <c r="I1091" s="106">
        <v>1.2583273573236369</v>
      </c>
      <c r="J1091" s="125">
        <v>0.7306456733002763</v>
      </c>
      <c r="K1091" s="31"/>
      <c r="L1091" s="106">
        <v>70.442176870748312</v>
      </c>
      <c r="M1091" s="125">
        <v>17</v>
      </c>
      <c r="N1091" s="31"/>
      <c r="O1091" s="31"/>
    </row>
    <row r="1092" spans="2:15" x14ac:dyDescent="0.25">
      <c r="B1092" s="18">
        <v>3</v>
      </c>
      <c r="C1092" s="33">
        <v>3</v>
      </c>
      <c r="D1092" s="18">
        <v>2</v>
      </c>
      <c r="E1092" s="34">
        <v>14</v>
      </c>
      <c r="G1092" s="99">
        <v>1037</v>
      </c>
      <c r="H1092" s="99">
        <v>11.797882281128695</v>
      </c>
      <c r="I1092" s="106">
        <v>1.202117718871305</v>
      </c>
      <c r="J1092" s="125">
        <v>0.69800764084080535</v>
      </c>
      <c r="K1092" s="31"/>
      <c r="L1092" s="106">
        <v>70.510204081632665</v>
      </c>
      <c r="M1092" s="125">
        <v>17</v>
      </c>
      <c r="N1092" s="31"/>
      <c r="O1092" s="31"/>
    </row>
    <row r="1093" spans="2:15" x14ac:dyDescent="0.25">
      <c r="B1093" s="18">
        <v>3</v>
      </c>
      <c r="C1093" s="33">
        <v>2</v>
      </c>
      <c r="D1093" s="18">
        <v>1</v>
      </c>
      <c r="E1093" s="34">
        <v>12</v>
      </c>
      <c r="G1093" s="99">
        <v>1038</v>
      </c>
      <c r="H1093" s="99">
        <v>16.947873574884412</v>
      </c>
      <c r="I1093" s="106">
        <v>1.0521264251155884</v>
      </c>
      <c r="J1093" s="125">
        <v>0.61091544724150582</v>
      </c>
      <c r="K1093" s="31"/>
      <c r="L1093" s="106">
        <v>70.578231292517017</v>
      </c>
      <c r="M1093" s="125">
        <v>17</v>
      </c>
      <c r="N1093" s="31"/>
      <c r="O1093" s="31"/>
    </row>
    <row r="1094" spans="2:15" x14ac:dyDescent="0.25">
      <c r="B1094" s="18">
        <v>3</v>
      </c>
      <c r="C1094" s="33">
        <v>1</v>
      </c>
      <c r="D1094" s="18">
        <v>1</v>
      </c>
      <c r="E1094" s="34">
        <v>13</v>
      </c>
      <c r="G1094" s="99">
        <v>1039</v>
      </c>
      <c r="H1094" s="99">
        <v>11.797882281128695</v>
      </c>
      <c r="I1094" s="106">
        <v>-0.79788228112869497</v>
      </c>
      <c r="J1094" s="125">
        <v>-0.46328901069874634</v>
      </c>
      <c r="K1094" s="31"/>
      <c r="L1094" s="106">
        <v>70.64625850340137</v>
      </c>
      <c r="M1094" s="125">
        <v>17</v>
      </c>
      <c r="N1094" s="31"/>
      <c r="O1094" s="31"/>
    </row>
    <row r="1095" spans="2:15" x14ac:dyDescent="0.25">
      <c r="B1095" s="18">
        <v>4</v>
      </c>
      <c r="C1095" s="33">
        <v>4</v>
      </c>
      <c r="D1095" s="18">
        <v>3</v>
      </c>
      <c r="E1095" s="34">
        <v>25</v>
      </c>
      <c r="G1095" s="99">
        <v>1040</v>
      </c>
      <c r="H1095" s="99">
        <v>15.83539494325005</v>
      </c>
      <c r="I1095" s="106">
        <v>-0.83539494325004959</v>
      </c>
      <c r="J1095" s="125">
        <v>-0.48507067515467822</v>
      </c>
      <c r="K1095" s="31"/>
      <c r="L1095" s="106">
        <v>70.714285714285722</v>
      </c>
      <c r="M1095" s="125">
        <v>17</v>
      </c>
      <c r="N1095" s="31"/>
      <c r="O1095" s="31"/>
    </row>
    <row r="1096" spans="2:15" x14ac:dyDescent="0.25">
      <c r="B1096" s="18">
        <v>3</v>
      </c>
      <c r="C1096" s="33">
        <v>2</v>
      </c>
      <c r="D1096" s="18">
        <v>2</v>
      </c>
      <c r="E1096" s="34">
        <v>14</v>
      </c>
      <c r="G1096" s="99">
        <v>1041</v>
      </c>
      <c r="H1096" s="99">
        <v>13.816638612189371</v>
      </c>
      <c r="I1096" s="106">
        <v>-2.8166386121893705</v>
      </c>
      <c r="J1096" s="125">
        <v>-1.635476494466263</v>
      </c>
      <c r="K1096" s="31"/>
      <c r="L1096" s="106">
        <v>70.782312925170075</v>
      </c>
      <c r="M1096" s="125">
        <v>17</v>
      </c>
      <c r="N1096" s="31"/>
      <c r="O1096" s="31"/>
    </row>
    <row r="1097" spans="2:15" x14ac:dyDescent="0.25">
      <c r="B1097" s="18">
        <v>3</v>
      </c>
      <c r="C1097" s="33">
        <v>4</v>
      </c>
      <c r="D1097" s="18">
        <v>3</v>
      </c>
      <c r="E1097" s="34">
        <v>17</v>
      </c>
      <c r="G1097" s="99">
        <v>1042</v>
      </c>
      <c r="H1097" s="99">
        <v>15.83539494325005</v>
      </c>
      <c r="I1097" s="106">
        <v>2.1646050567499504</v>
      </c>
      <c r="J1097" s="125">
        <v>1.2568743021546493</v>
      </c>
      <c r="K1097" s="31"/>
      <c r="L1097" s="106">
        <v>70.850340136054442</v>
      </c>
      <c r="M1097" s="125">
        <v>17</v>
      </c>
      <c r="N1097" s="31"/>
      <c r="O1097" s="31"/>
    </row>
    <row r="1098" spans="2:15" x14ac:dyDescent="0.25">
      <c r="B1098" s="18">
        <v>3</v>
      </c>
      <c r="C1098" s="33">
        <v>1</v>
      </c>
      <c r="D1098" s="18">
        <v>1</v>
      </c>
      <c r="E1098" s="34">
        <v>13</v>
      </c>
      <c r="G1098" s="99">
        <v>1043</v>
      </c>
      <c r="H1098" s="99">
        <v>14.929117243823736</v>
      </c>
      <c r="I1098" s="106">
        <v>-0.92911724382373606</v>
      </c>
      <c r="J1098" s="125">
        <v>-0.53949037207008099</v>
      </c>
      <c r="K1098" s="31"/>
      <c r="L1098" s="106">
        <v>70.918367346938794</v>
      </c>
      <c r="M1098" s="125">
        <v>17</v>
      </c>
      <c r="N1098" s="31"/>
      <c r="O1098" s="31"/>
    </row>
    <row r="1099" spans="2:15" x14ac:dyDescent="0.25">
      <c r="B1099" s="18">
        <v>3</v>
      </c>
      <c r="C1099" s="33">
        <v>2</v>
      </c>
      <c r="D1099" s="18">
        <v>2</v>
      </c>
      <c r="E1099" s="34">
        <v>13</v>
      </c>
      <c r="G1099" s="99">
        <v>1044</v>
      </c>
      <c r="H1099" s="99">
        <v>15.629194011041996</v>
      </c>
      <c r="I1099" s="130">
        <v>-3.6291940110419958</v>
      </c>
      <c r="J1099" s="126">
        <v>-2.1072854264052321</v>
      </c>
      <c r="K1099" s="31"/>
      <c r="L1099" s="106">
        <v>70.986394557823147</v>
      </c>
      <c r="M1099" s="125">
        <v>17</v>
      </c>
      <c r="N1099" s="31"/>
      <c r="O1099" s="31"/>
    </row>
    <row r="1100" spans="2:15" x14ac:dyDescent="0.25">
      <c r="B1100" s="18">
        <v>4</v>
      </c>
      <c r="C1100" s="33">
        <v>4</v>
      </c>
      <c r="D1100" s="18">
        <v>3</v>
      </c>
      <c r="E1100" s="34">
        <v>20</v>
      </c>
      <c r="G1100" s="99">
        <v>1045</v>
      </c>
      <c r="H1100" s="99">
        <v>14.022839544397424</v>
      </c>
      <c r="I1100" s="106">
        <v>-2.2839544397424305E-2</v>
      </c>
      <c r="J1100" s="125">
        <v>-1.3261743215708888E-2</v>
      </c>
      <c r="K1100" s="31"/>
      <c r="L1100" s="106">
        <v>71.054421768707499</v>
      </c>
      <c r="M1100" s="125">
        <v>17</v>
      </c>
      <c r="N1100" s="31"/>
      <c r="O1100" s="31"/>
    </row>
    <row r="1101" spans="2:15" x14ac:dyDescent="0.25">
      <c r="B1101" s="18">
        <v>3</v>
      </c>
      <c r="C1101" s="33">
        <v>4</v>
      </c>
      <c r="D1101" s="18">
        <v>1</v>
      </c>
      <c r="E1101" s="34">
        <v>14</v>
      </c>
      <c r="G1101" s="99">
        <v>1046</v>
      </c>
      <c r="H1101" s="99">
        <v>14.929117243823736</v>
      </c>
      <c r="I1101" s="106">
        <v>-0.92911724382373606</v>
      </c>
      <c r="J1101" s="125">
        <v>-0.53949037207008099</v>
      </c>
      <c r="K1101" s="31"/>
      <c r="L1101" s="106">
        <v>71.122448979591852</v>
      </c>
      <c r="M1101" s="125">
        <v>17</v>
      </c>
      <c r="N1101" s="31"/>
      <c r="O1101" s="31"/>
    </row>
    <row r="1102" spans="2:15" x14ac:dyDescent="0.25">
      <c r="B1102" s="18">
        <v>3</v>
      </c>
      <c r="C1102" s="33">
        <v>1</v>
      </c>
      <c r="D1102" s="18">
        <v>1</v>
      </c>
      <c r="E1102" s="34">
        <v>12</v>
      </c>
      <c r="G1102" s="99">
        <v>1047</v>
      </c>
      <c r="H1102" s="99">
        <v>13.816638612189371</v>
      </c>
      <c r="I1102" s="106">
        <v>-0.81663861218937051</v>
      </c>
      <c r="J1102" s="125">
        <v>-0.47417984292671128</v>
      </c>
      <c r="K1102" s="31"/>
      <c r="L1102" s="106">
        <v>71.190476190476204</v>
      </c>
      <c r="M1102" s="125">
        <v>17</v>
      </c>
      <c r="N1102" s="31"/>
      <c r="O1102" s="31"/>
    </row>
    <row r="1103" spans="2:15" x14ac:dyDescent="0.25">
      <c r="B1103" s="18">
        <v>3</v>
      </c>
      <c r="C1103" s="33">
        <v>2</v>
      </c>
      <c r="D1103" s="18">
        <v>1</v>
      </c>
      <c r="E1103" s="34">
        <v>12</v>
      </c>
      <c r="G1103" s="99">
        <v>1048</v>
      </c>
      <c r="H1103" s="99">
        <v>11.797882281128695</v>
      </c>
      <c r="I1103" s="106">
        <v>2.202117718871305</v>
      </c>
      <c r="J1103" s="125">
        <v>1.2786559666105812</v>
      </c>
      <c r="K1103" s="31"/>
      <c r="L1103" s="106">
        <v>71.258503401360556</v>
      </c>
      <c r="M1103" s="125">
        <v>17</v>
      </c>
      <c r="N1103" s="31"/>
      <c r="O1103" s="31"/>
    </row>
    <row r="1104" spans="2:15" x14ac:dyDescent="0.25">
      <c r="B1104" s="18">
        <v>4</v>
      </c>
      <c r="C1104" s="33">
        <v>4</v>
      </c>
      <c r="D1104" s="18">
        <v>3</v>
      </c>
      <c r="E1104" s="34">
        <v>21</v>
      </c>
      <c r="G1104" s="99">
        <v>1049</v>
      </c>
      <c r="H1104" s="99">
        <v>16.947873574884412</v>
      </c>
      <c r="I1104" s="106">
        <v>1.0521264251155884</v>
      </c>
      <c r="J1104" s="125">
        <v>0.61091544724150582</v>
      </c>
      <c r="K1104" s="31"/>
      <c r="L1104" s="106">
        <v>71.326530612244909</v>
      </c>
      <c r="M1104" s="125">
        <v>17</v>
      </c>
      <c r="N1104" s="31"/>
      <c r="O1104" s="31"/>
    </row>
    <row r="1105" spans="2:15" x14ac:dyDescent="0.25">
      <c r="B1105" s="18">
        <v>3</v>
      </c>
      <c r="C1105" s="33">
        <v>1</v>
      </c>
      <c r="D1105" s="18">
        <v>2</v>
      </c>
      <c r="E1105" s="34">
        <v>14</v>
      </c>
      <c r="G1105" s="99">
        <v>1050</v>
      </c>
      <c r="H1105" s="99">
        <v>15.83539494325005</v>
      </c>
      <c r="I1105" s="106">
        <v>-0.83539494325004959</v>
      </c>
      <c r="J1105" s="125">
        <v>-0.48507067515467822</v>
      </c>
      <c r="K1105" s="31"/>
      <c r="L1105" s="106">
        <v>71.394557823129261</v>
      </c>
      <c r="M1105" s="125">
        <v>17</v>
      </c>
      <c r="N1105" s="31"/>
      <c r="O1105" s="31"/>
    </row>
    <row r="1106" spans="2:15" x14ac:dyDescent="0.25">
      <c r="B1106" s="18">
        <v>3</v>
      </c>
      <c r="C1106" s="33">
        <v>4</v>
      </c>
      <c r="D1106" s="18">
        <v>3</v>
      </c>
      <c r="E1106" s="34">
        <v>18</v>
      </c>
      <c r="G1106" s="99">
        <v>1051</v>
      </c>
      <c r="H1106" s="99">
        <v>11.797882281128695</v>
      </c>
      <c r="I1106" s="106">
        <v>1.202117718871305</v>
      </c>
      <c r="J1106" s="125">
        <v>0.69800764084080535</v>
      </c>
      <c r="K1106" s="31"/>
      <c r="L1106" s="106">
        <v>71.462585034013614</v>
      </c>
      <c r="M1106" s="125">
        <v>17</v>
      </c>
      <c r="N1106" s="31"/>
      <c r="O1106" s="31"/>
    </row>
    <row r="1107" spans="2:15" x14ac:dyDescent="0.25">
      <c r="B1107" s="18">
        <v>3</v>
      </c>
      <c r="C1107" s="33">
        <v>2</v>
      </c>
      <c r="D1107" s="18">
        <v>2</v>
      </c>
      <c r="E1107" s="34">
        <v>12</v>
      </c>
      <c r="G1107" s="99">
        <v>1052</v>
      </c>
      <c r="H1107" s="99">
        <v>11.797882281128695</v>
      </c>
      <c r="I1107" s="106">
        <v>0.20211771887130503</v>
      </c>
      <c r="J1107" s="125">
        <v>0.11735931507102949</v>
      </c>
      <c r="K1107" s="31"/>
      <c r="L1107" s="106">
        <v>71.530612244897966</v>
      </c>
      <c r="M1107" s="125">
        <v>17</v>
      </c>
      <c r="N1107" s="31"/>
      <c r="O1107" s="31"/>
    </row>
    <row r="1108" spans="2:15" x14ac:dyDescent="0.25">
      <c r="B1108" s="18">
        <v>4</v>
      </c>
      <c r="C1108" s="33">
        <v>3</v>
      </c>
      <c r="D1108" s="18">
        <v>2</v>
      </c>
      <c r="E1108" s="34">
        <v>23</v>
      </c>
      <c r="G1108" s="99">
        <v>1053</v>
      </c>
      <c r="H1108" s="99">
        <v>14.022839544397424</v>
      </c>
      <c r="I1108" s="106">
        <v>-1.0228395443974243</v>
      </c>
      <c r="J1108" s="125">
        <v>-0.59391006898548471</v>
      </c>
      <c r="K1108" s="31"/>
      <c r="L1108" s="106">
        <v>71.598639455782319</v>
      </c>
      <c r="M1108" s="125">
        <v>17</v>
      </c>
      <c r="N1108" s="31"/>
      <c r="O1108" s="31"/>
    </row>
    <row r="1109" spans="2:15" x14ac:dyDescent="0.25">
      <c r="B1109" s="18">
        <v>3</v>
      </c>
      <c r="C1109" s="33">
        <v>2</v>
      </c>
      <c r="D1109" s="18">
        <v>2</v>
      </c>
      <c r="E1109" s="34">
        <v>12</v>
      </c>
      <c r="G1109" s="99">
        <v>1054</v>
      </c>
      <c r="H1109" s="99">
        <v>22.114927283823715</v>
      </c>
      <c r="I1109" s="106">
        <v>1.8850727161762855</v>
      </c>
      <c r="J1109" s="125">
        <v>1.094564316602044</v>
      </c>
      <c r="K1109" s="31"/>
      <c r="L1109" s="106">
        <v>71.666666666666686</v>
      </c>
      <c r="M1109" s="125">
        <v>17</v>
      </c>
      <c r="N1109" s="31"/>
      <c r="O1109" s="31"/>
    </row>
    <row r="1110" spans="2:15" x14ac:dyDescent="0.25">
      <c r="B1110" s="18">
        <v>4</v>
      </c>
      <c r="C1110" s="33">
        <v>4</v>
      </c>
      <c r="D1110" s="18">
        <v>3</v>
      </c>
      <c r="E1110" s="34">
        <v>21</v>
      </c>
      <c r="G1110" s="99">
        <v>1055</v>
      </c>
      <c r="H1110" s="99">
        <v>12.910360912763059</v>
      </c>
      <c r="I1110" s="106">
        <v>1.0896390872369413</v>
      </c>
      <c r="J1110" s="125">
        <v>0.6326971116974367</v>
      </c>
      <c r="K1110" s="31"/>
      <c r="L1110" s="106">
        <v>71.734693877551038</v>
      </c>
      <c r="M1110" s="125">
        <v>17</v>
      </c>
      <c r="N1110" s="31"/>
      <c r="O1110" s="31"/>
    </row>
    <row r="1111" spans="2:15" x14ac:dyDescent="0.25">
      <c r="B1111" s="18">
        <v>3</v>
      </c>
      <c r="C1111" s="33">
        <v>3</v>
      </c>
      <c r="D1111" s="18">
        <v>1</v>
      </c>
      <c r="E1111" s="34">
        <v>14</v>
      </c>
      <c r="G1111" s="99">
        <v>1056</v>
      </c>
      <c r="H1111" s="99">
        <v>11.797882281128695</v>
      </c>
      <c r="I1111" s="106">
        <v>2.202117718871305</v>
      </c>
      <c r="J1111" s="125">
        <v>1.2786559666105812</v>
      </c>
      <c r="K1111" s="31"/>
      <c r="L1111" s="106">
        <v>71.802721088435391</v>
      </c>
      <c r="M1111" s="125">
        <v>17</v>
      </c>
      <c r="N1111" s="31"/>
      <c r="O1111" s="31"/>
    </row>
    <row r="1112" spans="2:15" x14ac:dyDescent="0.25">
      <c r="B1112" s="18">
        <v>3</v>
      </c>
      <c r="C1112" s="33">
        <v>3</v>
      </c>
      <c r="D1112" s="18">
        <v>4</v>
      </c>
      <c r="E1112" s="34">
        <v>18</v>
      </c>
      <c r="G1112" s="99">
        <v>1057</v>
      </c>
      <c r="H1112" s="99">
        <v>15.83539494325005</v>
      </c>
      <c r="I1112" s="106">
        <v>-0.83539494325004959</v>
      </c>
      <c r="J1112" s="125">
        <v>-0.48507067515467822</v>
      </c>
      <c r="K1112" s="31"/>
      <c r="L1112" s="106">
        <v>71.870748299319743</v>
      </c>
      <c r="M1112" s="125">
        <v>17</v>
      </c>
      <c r="N1112" s="31"/>
      <c r="O1112" s="31"/>
    </row>
    <row r="1113" spans="2:15" x14ac:dyDescent="0.25">
      <c r="B1113" s="18">
        <v>3</v>
      </c>
      <c r="C1113" s="33">
        <v>1</v>
      </c>
      <c r="D1113" s="18">
        <v>2</v>
      </c>
      <c r="E1113" s="34">
        <v>13</v>
      </c>
      <c r="G1113" s="99">
        <v>1058</v>
      </c>
      <c r="H1113" s="99">
        <v>13.816638612189371</v>
      </c>
      <c r="I1113" s="106">
        <v>-2.8166386121893705</v>
      </c>
      <c r="J1113" s="125">
        <v>-1.635476494466263</v>
      </c>
      <c r="K1113" s="31"/>
      <c r="L1113" s="106">
        <v>71.938775510204096</v>
      </c>
      <c r="M1113" s="125">
        <v>17</v>
      </c>
      <c r="N1113" s="31"/>
      <c r="O1113" s="31"/>
    </row>
    <row r="1114" spans="2:15" x14ac:dyDescent="0.25">
      <c r="B1114" s="18">
        <v>3</v>
      </c>
      <c r="C1114" s="33">
        <v>1</v>
      </c>
      <c r="D1114" s="18">
        <v>2</v>
      </c>
      <c r="E1114" s="34">
        <v>11</v>
      </c>
      <c r="G1114" s="99">
        <v>1059</v>
      </c>
      <c r="H1114" s="99">
        <v>23.021204983250026</v>
      </c>
      <c r="I1114" s="106">
        <v>-2.1204983250026288E-2</v>
      </c>
      <c r="J1114" s="125">
        <v>-1.2312638022103905E-2</v>
      </c>
      <c r="K1114" s="31"/>
      <c r="L1114" s="106">
        <v>72.006802721088448</v>
      </c>
      <c r="M1114" s="125">
        <v>17</v>
      </c>
      <c r="N1114" s="31"/>
      <c r="O1114" s="31"/>
    </row>
    <row r="1115" spans="2:15" x14ac:dyDescent="0.25">
      <c r="B1115" s="18">
        <v>3</v>
      </c>
      <c r="C1115" s="33">
        <v>2</v>
      </c>
      <c r="D1115" s="18">
        <v>1</v>
      </c>
      <c r="E1115" s="34">
        <v>11</v>
      </c>
      <c r="G1115" s="99">
        <v>1060</v>
      </c>
      <c r="H1115" s="99">
        <v>14.022839544397424</v>
      </c>
      <c r="I1115" s="106">
        <v>-1.0228395443974243</v>
      </c>
      <c r="J1115" s="125">
        <v>-0.59391006898548471</v>
      </c>
      <c r="K1115" s="31"/>
      <c r="L1115" s="106">
        <v>72.074829931972801</v>
      </c>
      <c r="M1115" s="125">
        <v>17</v>
      </c>
      <c r="N1115" s="31"/>
      <c r="O1115" s="31"/>
    </row>
    <row r="1116" spans="2:15" x14ac:dyDescent="0.25">
      <c r="B1116" s="18">
        <v>3</v>
      </c>
      <c r="C1116" s="33">
        <v>2</v>
      </c>
      <c r="D1116" s="18">
        <v>2</v>
      </c>
      <c r="E1116" s="34">
        <v>19</v>
      </c>
      <c r="G1116" s="99">
        <v>1061</v>
      </c>
      <c r="H1116" s="99">
        <v>11.797882281128695</v>
      </c>
      <c r="I1116" s="106">
        <v>-0.79788228112869497</v>
      </c>
      <c r="J1116" s="125">
        <v>-0.46328901069874634</v>
      </c>
      <c r="K1116" s="31"/>
      <c r="L1116" s="106">
        <v>72.142857142857153</v>
      </c>
      <c r="M1116" s="125">
        <v>17</v>
      </c>
      <c r="N1116" s="31"/>
      <c r="O1116" s="31"/>
    </row>
    <row r="1117" spans="2:15" x14ac:dyDescent="0.25">
      <c r="B1117" s="18">
        <v>3</v>
      </c>
      <c r="C1117" s="33">
        <v>2</v>
      </c>
      <c r="D1117" s="18">
        <v>2</v>
      </c>
      <c r="E1117" s="34">
        <v>12</v>
      </c>
      <c r="G1117" s="99">
        <v>1062</v>
      </c>
      <c r="H1117" s="99">
        <v>14.722916311615684</v>
      </c>
      <c r="I1117" s="106">
        <v>-1.722916311615684</v>
      </c>
      <c r="J1117" s="125">
        <v>-1.0004084717810844</v>
      </c>
      <c r="K1117" s="31"/>
      <c r="L1117" s="106">
        <v>72.210884353741505</v>
      </c>
      <c r="M1117" s="125">
        <v>17</v>
      </c>
      <c r="N1117" s="31"/>
      <c r="O1117" s="31"/>
    </row>
    <row r="1118" spans="2:15" x14ac:dyDescent="0.25">
      <c r="B1118" s="18">
        <v>3</v>
      </c>
      <c r="C1118" s="33">
        <v>1</v>
      </c>
      <c r="D1118" s="18">
        <v>1</v>
      </c>
      <c r="E1118" s="34">
        <v>12</v>
      </c>
      <c r="G1118" s="99">
        <v>1063</v>
      </c>
      <c r="H1118" s="99">
        <v>15.83539494325005</v>
      </c>
      <c r="I1118" s="106">
        <v>2.1646050567499504</v>
      </c>
      <c r="J1118" s="125">
        <v>1.2568743021546493</v>
      </c>
      <c r="K1118" s="31"/>
      <c r="L1118" s="106">
        <v>72.278911564625858</v>
      </c>
      <c r="M1118" s="125">
        <v>17</v>
      </c>
      <c r="N1118" s="31"/>
      <c r="O1118" s="31"/>
    </row>
    <row r="1119" spans="2:15" x14ac:dyDescent="0.25">
      <c r="B1119" s="18">
        <v>3</v>
      </c>
      <c r="C1119" s="33">
        <v>4</v>
      </c>
      <c r="D1119" s="18">
        <v>2</v>
      </c>
      <c r="E1119" s="34">
        <v>16</v>
      </c>
      <c r="G1119" s="99">
        <v>1064</v>
      </c>
      <c r="H1119" s="99">
        <v>14.929117243823736</v>
      </c>
      <c r="I1119" s="106">
        <v>-0.92911724382373606</v>
      </c>
      <c r="J1119" s="125">
        <v>-0.53949037207008099</v>
      </c>
      <c r="K1119" s="31"/>
      <c r="L1119" s="106">
        <v>72.34693877551021</v>
      </c>
      <c r="M1119" s="125">
        <v>17</v>
      </c>
      <c r="N1119" s="31"/>
      <c r="O1119" s="31"/>
    </row>
    <row r="1120" spans="2:15" x14ac:dyDescent="0.25">
      <c r="B1120" s="18">
        <v>3</v>
      </c>
      <c r="C1120" s="33">
        <v>2</v>
      </c>
      <c r="D1120" s="18">
        <v>2</v>
      </c>
      <c r="E1120" s="34">
        <v>11</v>
      </c>
      <c r="G1120" s="99">
        <v>1065</v>
      </c>
      <c r="H1120" s="99">
        <v>21.002448652189351</v>
      </c>
      <c r="I1120" s="106">
        <v>-2.4486521893507529E-3</v>
      </c>
      <c r="J1120" s="125">
        <v>-1.4218057941390108E-3</v>
      </c>
      <c r="K1120" s="31"/>
      <c r="L1120" s="106">
        <v>72.414965986394577</v>
      </c>
      <c r="M1120" s="125">
        <v>17</v>
      </c>
      <c r="N1120" s="31"/>
      <c r="O1120" s="31"/>
    </row>
    <row r="1121" spans="2:15" x14ac:dyDescent="0.25">
      <c r="B1121" s="18">
        <v>3</v>
      </c>
      <c r="C1121" s="33">
        <v>1</v>
      </c>
      <c r="D1121" s="18">
        <v>1</v>
      </c>
      <c r="E1121" s="34">
        <v>14</v>
      </c>
      <c r="G1121" s="99">
        <v>1066</v>
      </c>
      <c r="H1121" s="99">
        <v>15.83539494325005</v>
      </c>
      <c r="I1121" s="106">
        <v>0.16460505674995041</v>
      </c>
      <c r="J1121" s="125">
        <v>9.5577650615097653E-2</v>
      </c>
      <c r="K1121" s="31"/>
      <c r="L1121" s="106">
        <v>72.48299319727893</v>
      </c>
      <c r="M1121" s="125">
        <v>17</v>
      </c>
      <c r="N1121" s="31"/>
      <c r="O1121" s="31"/>
    </row>
    <row r="1122" spans="2:15" x14ac:dyDescent="0.25">
      <c r="B1122" s="18">
        <v>3</v>
      </c>
      <c r="C1122" s="33">
        <v>1</v>
      </c>
      <c r="D1122" s="18">
        <v>2</v>
      </c>
      <c r="E1122" s="34">
        <v>12</v>
      </c>
      <c r="G1122" s="99">
        <v>1067</v>
      </c>
      <c r="H1122" s="99">
        <v>13.816638612189371</v>
      </c>
      <c r="I1122" s="106">
        <v>-2.8166386121893705</v>
      </c>
      <c r="J1122" s="125">
        <v>-1.635476494466263</v>
      </c>
      <c r="K1122" s="31"/>
      <c r="L1122" s="106">
        <v>72.551020408163282</v>
      </c>
      <c r="M1122" s="125">
        <v>17</v>
      </c>
      <c r="N1122" s="31"/>
      <c r="O1122" s="31"/>
    </row>
    <row r="1123" spans="2:15" x14ac:dyDescent="0.25">
      <c r="B1123" s="18">
        <v>3</v>
      </c>
      <c r="C1123" s="33">
        <v>1</v>
      </c>
      <c r="D1123" s="18">
        <v>1</v>
      </c>
      <c r="E1123" s="34">
        <v>13</v>
      </c>
      <c r="G1123" s="99">
        <v>1068</v>
      </c>
      <c r="H1123" s="99">
        <v>15.83539494325005</v>
      </c>
      <c r="I1123" s="106">
        <v>1.1646050567499504</v>
      </c>
      <c r="J1123" s="125">
        <v>0.67622597638487347</v>
      </c>
      <c r="K1123" s="31"/>
      <c r="L1123" s="106">
        <v>72.619047619047635</v>
      </c>
      <c r="M1123" s="125">
        <v>17</v>
      </c>
      <c r="N1123" s="31"/>
      <c r="O1123" s="31"/>
    </row>
    <row r="1124" spans="2:15" x14ac:dyDescent="0.25">
      <c r="B1124" s="18">
        <v>4</v>
      </c>
      <c r="C1124" s="33">
        <v>4</v>
      </c>
      <c r="D1124" s="18">
        <v>2</v>
      </c>
      <c r="E1124" s="34">
        <v>21</v>
      </c>
      <c r="G1124" s="99">
        <v>1069</v>
      </c>
      <c r="H1124" s="99">
        <v>12.704159980555007</v>
      </c>
      <c r="I1124" s="106">
        <v>-1.7041599805550067</v>
      </c>
      <c r="J1124" s="125">
        <v>-0.98951763955311844</v>
      </c>
      <c r="K1124" s="31"/>
      <c r="L1124" s="106">
        <v>72.687074829931987</v>
      </c>
      <c r="M1124" s="125">
        <v>17</v>
      </c>
      <c r="N1124" s="31"/>
      <c r="O1124" s="31"/>
    </row>
    <row r="1125" spans="2:15" x14ac:dyDescent="0.25">
      <c r="B1125" s="18">
        <v>3</v>
      </c>
      <c r="C1125" s="33">
        <v>4</v>
      </c>
      <c r="D1125" s="18">
        <v>3</v>
      </c>
      <c r="E1125" s="34">
        <v>17</v>
      </c>
      <c r="G1125" s="99">
        <v>1070</v>
      </c>
      <c r="H1125" s="99">
        <v>14.929117243823736</v>
      </c>
      <c r="I1125" s="106">
        <v>-0.92911724382373606</v>
      </c>
      <c r="J1125" s="125">
        <v>-0.53949037207008099</v>
      </c>
      <c r="K1125" s="31"/>
      <c r="L1125" s="106">
        <v>72.75510204081634</v>
      </c>
      <c r="M1125" s="125">
        <v>17</v>
      </c>
      <c r="N1125" s="31"/>
      <c r="O1125" s="31"/>
    </row>
    <row r="1126" spans="2:15" x14ac:dyDescent="0.25">
      <c r="B1126" s="18">
        <v>4</v>
      </c>
      <c r="C1126" s="33">
        <v>4</v>
      </c>
      <c r="D1126" s="18">
        <v>3</v>
      </c>
      <c r="E1126" s="34">
        <v>21</v>
      </c>
      <c r="G1126" s="99">
        <v>1071</v>
      </c>
      <c r="H1126" s="99">
        <v>11.797882281128695</v>
      </c>
      <c r="I1126" s="106">
        <v>2.202117718871305</v>
      </c>
      <c r="J1126" s="125">
        <v>1.2786559666105812</v>
      </c>
      <c r="K1126" s="31"/>
      <c r="L1126" s="106">
        <v>72.823129251700692</v>
      </c>
      <c r="M1126" s="125">
        <v>17</v>
      </c>
      <c r="N1126" s="31"/>
      <c r="O1126" s="31"/>
    </row>
    <row r="1127" spans="2:15" x14ac:dyDescent="0.25">
      <c r="B1127" s="18">
        <v>3</v>
      </c>
      <c r="C1127" s="33">
        <v>2</v>
      </c>
      <c r="D1127" s="18">
        <v>2</v>
      </c>
      <c r="E1127" s="34">
        <v>11</v>
      </c>
      <c r="G1127" s="99">
        <v>1072</v>
      </c>
      <c r="H1127" s="99">
        <v>21.208649584397403</v>
      </c>
      <c r="I1127" s="130">
        <v>3.7913504156025972</v>
      </c>
      <c r="J1127" s="126">
        <v>2.2014412712261922</v>
      </c>
      <c r="K1127" s="31"/>
      <c r="L1127" s="106">
        <v>72.891156462585045</v>
      </c>
      <c r="M1127" s="125">
        <v>17</v>
      </c>
      <c r="N1127" s="31"/>
      <c r="O1127" s="31"/>
    </row>
    <row r="1128" spans="2:15" x14ac:dyDescent="0.25">
      <c r="B1128" s="18">
        <v>3</v>
      </c>
      <c r="C1128" s="33">
        <v>2</v>
      </c>
      <c r="D1128" s="18">
        <v>1</v>
      </c>
      <c r="E1128" s="34">
        <v>12</v>
      </c>
      <c r="G1128" s="99">
        <v>1073</v>
      </c>
      <c r="H1128" s="99">
        <v>12.910360912763059</v>
      </c>
      <c r="I1128" s="106">
        <v>8.9639087236941251E-2</v>
      </c>
      <c r="J1128" s="125">
        <v>5.2048785927660823E-2</v>
      </c>
      <c r="K1128" s="31"/>
      <c r="L1128" s="106">
        <v>72.959183673469397</v>
      </c>
      <c r="M1128" s="125">
        <v>17</v>
      </c>
      <c r="N1128" s="31"/>
      <c r="O1128" s="31"/>
    </row>
    <row r="1129" spans="2:15" x14ac:dyDescent="0.25">
      <c r="B1129" s="18">
        <v>3</v>
      </c>
      <c r="C1129" s="33">
        <v>3</v>
      </c>
      <c r="D1129" s="18">
        <v>2</v>
      </c>
      <c r="E1129" s="34">
        <v>13</v>
      </c>
      <c r="G1129" s="99">
        <v>1074</v>
      </c>
      <c r="H1129" s="99">
        <v>12.910360912763059</v>
      </c>
      <c r="I1129" s="106">
        <v>1.0896390872369413</v>
      </c>
      <c r="J1129" s="125">
        <v>0.6326971116974367</v>
      </c>
      <c r="K1129" s="31"/>
      <c r="L1129" s="106">
        <v>73.02721088435375</v>
      </c>
      <c r="M1129" s="125">
        <v>17</v>
      </c>
      <c r="N1129" s="31"/>
      <c r="O1129" s="31"/>
    </row>
    <row r="1130" spans="2:15" x14ac:dyDescent="0.25">
      <c r="B1130" s="18">
        <v>3</v>
      </c>
      <c r="C1130" s="33">
        <v>4</v>
      </c>
      <c r="D1130" s="18">
        <v>3</v>
      </c>
      <c r="E1130" s="34">
        <v>18</v>
      </c>
      <c r="G1130" s="99">
        <v>1075</v>
      </c>
      <c r="H1130" s="99">
        <v>15.83539494325005</v>
      </c>
      <c r="I1130" s="106">
        <v>1.1646050567499504</v>
      </c>
      <c r="J1130" s="125">
        <v>0.67622597638487347</v>
      </c>
      <c r="K1130" s="31"/>
      <c r="L1130" s="106">
        <v>73.095238095238102</v>
      </c>
      <c r="M1130" s="125">
        <v>17</v>
      </c>
      <c r="N1130" s="31"/>
      <c r="O1130" s="31"/>
    </row>
    <row r="1131" spans="2:15" x14ac:dyDescent="0.25">
      <c r="B1131" s="18">
        <v>3</v>
      </c>
      <c r="C1131" s="33">
        <v>3</v>
      </c>
      <c r="D1131" s="18">
        <v>3</v>
      </c>
      <c r="E1131" s="34">
        <v>16</v>
      </c>
      <c r="G1131" s="99">
        <v>1076</v>
      </c>
      <c r="H1131" s="99">
        <v>22.114927283823715</v>
      </c>
      <c r="I1131" s="106">
        <v>2.8850727161762855</v>
      </c>
      <c r="J1131" s="125">
        <v>1.6752126423718199</v>
      </c>
      <c r="K1131" s="31"/>
      <c r="L1131" s="106">
        <v>73.163265306122469</v>
      </c>
      <c r="M1131" s="125">
        <v>17</v>
      </c>
      <c r="N1131" s="31"/>
      <c r="O1131" s="31"/>
    </row>
    <row r="1132" spans="2:15" x14ac:dyDescent="0.25">
      <c r="B1132" s="18">
        <v>3</v>
      </c>
      <c r="C1132" s="33">
        <v>2</v>
      </c>
      <c r="D1132" s="18">
        <v>1</v>
      </c>
      <c r="E1132" s="34">
        <v>11</v>
      </c>
      <c r="G1132" s="99">
        <v>1077</v>
      </c>
      <c r="H1132" s="99">
        <v>22.114927283823715</v>
      </c>
      <c r="I1132" s="106">
        <v>-2.1149272838237145</v>
      </c>
      <c r="J1132" s="125">
        <v>-1.2280289864770595</v>
      </c>
      <c r="K1132" s="31"/>
      <c r="L1132" s="106">
        <v>73.231292517006821</v>
      </c>
      <c r="M1132" s="125">
        <v>17</v>
      </c>
      <c r="N1132" s="31"/>
      <c r="O1132" s="31"/>
    </row>
    <row r="1133" spans="2:15" x14ac:dyDescent="0.25">
      <c r="B1133" s="18">
        <v>3</v>
      </c>
      <c r="C1133" s="33">
        <v>4</v>
      </c>
      <c r="D1133" s="18">
        <v>3</v>
      </c>
      <c r="E1133" s="34">
        <v>19</v>
      </c>
      <c r="G1133" s="99">
        <v>1078</v>
      </c>
      <c r="H1133" s="99">
        <v>12.704159980555007</v>
      </c>
      <c r="I1133" s="106">
        <v>0.29584001944499327</v>
      </c>
      <c r="J1133" s="125">
        <v>0.17177901198643328</v>
      </c>
      <c r="K1133" s="31"/>
      <c r="L1133" s="106">
        <v>73.299319727891174</v>
      </c>
      <c r="M1133" s="125">
        <v>17</v>
      </c>
      <c r="N1133" s="31"/>
      <c r="O1133" s="31"/>
    </row>
    <row r="1134" spans="2:15" x14ac:dyDescent="0.25">
      <c r="B1134" s="18">
        <v>3</v>
      </c>
      <c r="C1134" s="33">
        <v>3</v>
      </c>
      <c r="D1134" s="18">
        <v>3</v>
      </c>
      <c r="E1134" s="34">
        <v>16</v>
      </c>
      <c r="G1134" s="99">
        <v>1079</v>
      </c>
      <c r="H1134" s="99">
        <v>12.704159980555007</v>
      </c>
      <c r="I1134" s="106">
        <v>0.29584001944499327</v>
      </c>
      <c r="J1134" s="125">
        <v>0.17177901198643328</v>
      </c>
      <c r="K1134" s="31"/>
      <c r="L1134" s="106">
        <v>73.367346938775526</v>
      </c>
      <c r="M1134" s="125">
        <v>17</v>
      </c>
      <c r="N1134" s="31"/>
      <c r="O1134" s="31"/>
    </row>
    <row r="1135" spans="2:15" x14ac:dyDescent="0.25">
      <c r="B1135" s="18">
        <v>3</v>
      </c>
      <c r="C1135" s="33">
        <v>3</v>
      </c>
      <c r="D1135" s="18">
        <v>4</v>
      </c>
      <c r="E1135" s="34">
        <v>16</v>
      </c>
      <c r="G1135" s="99">
        <v>1080</v>
      </c>
      <c r="H1135" s="99">
        <v>14.722916311615684</v>
      </c>
      <c r="I1135" s="106">
        <v>3.277083688384316</v>
      </c>
      <c r="J1135" s="125">
        <v>1.902833157067795</v>
      </c>
      <c r="K1135" s="31"/>
      <c r="L1135" s="106">
        <v>73.435374149659879</v>
      </c>
      <c r="M1135" s="125">
        <v>18</v>
      </c>
      <c r="N1135" s="31"/>
      <c r="O1135" s="31"/>
    </row>
    <row r="1136" spans="2:15" x14ac:dyDescent="0.25">
      <c r="B1136" s="18">
        <v>3</v>
      </c>
      <c r="C1136" s="33">
        <v>1</v>
      </c>
      <c r="D1136" s="18">
        <v>4</v>
      </c>
      <c r="E1136" s="34">
        <v>13</v>
      </c>
      <c r="G1136" s="99">
        <v>1081</v>
      </c>
      <c r="H1136" s="99">
        <v>12.910360912763059</v>
      </c>
      <c r="I1136" s="106">
        <v>-0.91036091276305875</v>
      </c>
      <c r="J1136" s="125">
        <v>-0.52859953984211505</v>
      </c>
      <c r="K1136" s="31"/>
      <c r="L1136" s="106">
        <v>73.503401360544231</v>
      </c>
      <c r="M1136" s="125">
        <v>18</v>
      </c>
      <c r="N1136" s="31"/>
      <c r="O1136" s="31"/>
    </row>
    <row r="1137" spans="2:15" x14ac:dyDescent="0.25">
      <c r="B1137" s="18">
        <v>4</v>
      </c>
      <c r="C1137" s="33">
        <v>4</v>
      </c>
      <c r="D1137" s="18">
        <v>2</v>
      </c>
      <c r="E1137" s="34">
        <v>22</v>
      </c>
      <c r="G1137" s="99">
        <v>1082</v>
      </c>
      <c r="H1137" s="99">
        <v>14.929117243823736</v>
      </c>
      <c r="I1137" s="106">
        <v>4.0708827561762639</v>
      </c>
      <c r="J1137" s="125">
        <v>2.3637512567787984</v>
      </c>
      <c r="K1137" s="31"/>
      <c r="L1137" s="106">
        <v>73.571428571428584</v>
      </c>
      <c r="M1137" s="125">
        <v>18</v>
      </c>
      <c r="N1137" s="31"/>
      <c r="O1137" s="31"/>
    </row>
    <row r="1138" spans="2:15" x14ac:dyDescent="0.25">
      <c r="B1138" s="18">
        <v>3</v>
      </c>
      <c r="C1138" s="33">
        <v>3</v>
      </c>
      <c r="D1138" s="18">
        <v>3</v>
      </c>
      <c r="E1138" s="34">
        <v>17</v>
      </c>
      <c r="G1138" s="99">
        <v>1083</v>
      </c>
      <c r="H1138" s="99">
        <v>14.022839544397424</v>
      </c>
      <c r="I1138" s="106">
        <v>-2.2839544397424305E-2</v>
      </c>
      <c r="J1138" s="125">
        <v>-1.3261743215708888E-2</v>
      </c>
      <c r="K1138" s="31"/>
      <c r="L1138" s="106">
        <v>73.639455782312936</v>
      </c>
      <c r="M1138" s="125">
        <v>18</v>
      </c>
      <c r="N1138" s="31"/>
      <c r="O1138" s="31"/>
    </row>
    <row r="1139" spans="2:15" x14ac:dyDescent="0.25">
      <c r="B1139" s="18">
        <v>3</v>
      </c>
      <c r="C1139" s="33">
        <v>3</v>
      </c>
      <c r="D1139" s="18">
        <v>2</v>
      </c>
      <c r="E1139" s="34">
        <v>14</v>
      </c>
      <c r="G1139" s="99">
        <v>1084</v>
      </c>
      <c r="H1139" s="99">
        <v>12.704159980555007</v>
      </c>
      <c r="I1139" s="106">
        <v>1.2958400194449933</v>
      </c>
      <c r="J1139" s="125">
        <v>0.75242733775620918</v>
      </c>
      <c r="K1139" s="31"/>
      <c r="L1139" s="106">
        <v>73.707482993197289</v>
      </c>
      <c r="M1139" s="125">
        <v>18</v>
      </c>
      <c r="N1139" s="31"/>
      <c r="O1139" s="31"/>
    </row>
    <row r="1140" spans="2:15" x14ac:dyDescent="0.25">
      <c r="B1140" s="18">
        <v>3</v>
      </c>
      <c r="C1140" s="33">
        <v>2</v>
      </c>
      <c r="D1140" s="18">
        <v>3</v>
      </c>
      <c r="E1140" s="34">
        <v>15</v>
      </c>
      <c r="G1140" s="99">
        <v>1085</v>
      </c>
      <c r="H1140" s="99">
        <v>14.929117243823736</v>
      </c>
      <c r="I1140" s="106">
        <v>-0.92911724382373606</v>
      </c>
      <c r="J1140" s="125">
        <v>-0.53949037207008099</v>
      </c>
      <c r="K1140" s="31"/>
      <c r="L1140" s="106">
        <v>73.775510204081641</v>
      </c>
      <c r="M1140" s="125">
        <v>18</v>
      </c>
      <c r="N1140" s="31"/>
      <c r="O1140" s="31"/>
    </row>
    <row r="1141" spans="2:15" x14ac:dyDescent="0.25">
      <c r="B1141" s="18">
        <v>3</v>
      </c>
      <c r="C1141" s="33">
        <v>2</v>
      </c>
      <c r="D1141" s="18">
        <v>4</v>
      </c>
      <c r="E1141" s="34">
        <v>12</v>
      </c>
      <c r="G1141" s="99">
        <v>1086</v>
      </c>
      <c r="H1141" s="99">
        <v>12.910360912763059</v>
      </c>
      <c r="I1141" s="106">
        <v>-0.91036091276305875</v>
      </c>
      <c r="J1141" s="125">
        <v>-0.52859953984211505</v>
      </c>
      <c r="K1141" s="31"/>
      <c r="L1141" s="106">
        <v>73.843537414965994</v>
      </c>
      <c r="M1141" s="125">
        <v>18</v>
      </c>
      <c r="N1141" s="31"/>
      <c r="O1141" s="31"/>
    </row>
    <row r="1142" spans="2:15" x14ac:dyDescent="0.25">
      <c r="B1142" s="18">
        <v>3</v>
      </c>
      <c r="C1142" s="33">
        <v>4</v>
      </c>
      <c r="D1142" s="18">
        <v>2</v>
      </c>
      <c r="E1142" s="34">
        <v>18</v>
      </c>
      <c r="G1142" s="99">
        <v>1087</v>
      </c>
      <c r="H1142" s="99">
        <v>11.797882281128695</v>
      </c>
      <c r="I1142" s="106">
        <v>1.202117718871305</v>
      </c>
      <c r="J1142" s="125">
        <v>0.69800764084080535</v>
      </c>
      <c r="K1142" s="31"/>
      <c r="L1142" s="106">
        <v>73.91156462585036</v>
      </c>
      <c r="M1142" s="125">
        <v>18</v>
      </c>
      <c r="N1142" s="31"/>
      <c r="O1142" s="31"/>
    </row>
    <row r="1143" spans="2:15" x14ac:dyDescent="0.25">
      <c r="B1143" s="18">
        <v>3</v>
      </c>
      <c r="C1143" s="33">
        <v>1</v>
      </c>
      <c r="D1143" s="18">
        <v>4</v>
      </c>
      <c r="E1143" s="34">
        <v>15</v>
      </c>
      <c r="G1143" s="99">
        <v>1088</v>
      </c>
      <c r="H1143" s="99">
        <v>22.114927283823715</v>
      </c>
      <c r="I1143" s="106">
        <v>2.8850727161762855</v>
      </c>
      <c r="J1143" s="125">
        <v>1.6752126423718199</v>
      </c>
      <c r="K1143" s="31"/>
      <c r="L1143" s="106">
        <v>73.979591836734713</v>
      </c>
      <c r="M1143" s="125">
        <v>18</v>
      </c>
      <c r="N1143" s="31"/>
      <c r="O1143" s="31"/>
    </row>
    <row r="1144" spans="2:15" x14ac:dyDescent="0.25">
      <c r="B1144" s="18">
        <v>3</v>
      </c>
      <c r="C1144" s="33">
        <v>2</v>
      </c>
      <c r="D1144" s="18">
        <v>3</v>
      </c>
      <c r="E1144" s="34">
        <v>17</v>
      </c>
      <c r="G1144" s="99">
        <v>1089</v>
      </c>
      <c r="H1144" s="99">
        <v>13.816638612189371</v>
      </c>
      <c r="I1144" s="106">
        <v>0.18336138781062949</v>
      </c>
      <c r="J1144" s="125">
        <v>0.10646848284306461</v>
      </c>
      <c r="K1144" s="31"/>
      <c r="L1144" s="106">
        <v>74.047619047619065</v>
      </c>
      <c r="M1144" s="125">
        <v>18</v>
      </c>
      <c r="N1144" s="31"/>
      <c r="O1144" s="31"/>
    </row>
    <row r="1145" spans="2:15" x14ac:dyDescent="0.25">
      <c r="B1145" s="18">
        <v>3</v>
      </c>
      <c r="C1145" s="33">
        <v>3</v>
      </c>
      <c r="D1145" s="18">
        <v>2</v>
      </c>
      <c r="E1145" s="34">
        <v>14</v>
      </c>
      <c r="G1145" s="99">
        <v>1090</v>
      </c>
      <c r="H1145" s="99">
        <v>16.947873574884412</v>
      </c>
      <c r="I1145" s="106">
        <v>5.2126425115588404E-2</v>
      </c>
      <c r="J1145" s="125">
        <v>3.0267121471730003E-2</v>
      </c>
      <c r="K1145" s="31"/>
      <c r="L1145" s="106">
        <v>74.115646258503418</v>
      </c>
      <c r="M1145" s="125">
        <v>18</v>
      </c>
      <c r="N1145" s="31"/>
      <c r="O1145" s="31"/>
    </row>
    <row r="1146" spans="2:15" x14ac:dyDescent="0.25">
      <c r="B1146" s="18">
        <v>3</v>
      </c>
      <c r="C1146" s="33">
        <v>3</v>
      </c>
      <c r="D1146" s="18">
        <v>3</v>
      </c>
      <c r="E1146" s="34">
        <v>15</v>
      </c>
      <c r="G1146" s="99">
        <v>1091</v>
      </c>
      <c r="H1146" s="99">
        <v>11.797882281128695</v>
      </c>
      <c r="I1146" s="106">
        <v>1.202117718871305</v>
      </c>
      <c r="J1146" s="125">
        <v>0.69800764084080535</v>
      </c>
      <c r="K1146" s="31"/>
      <c r="L1146" s="106">
        <v>74.18367346938777</v>
      </c>
      <c r="M1146" s="125">
        <v>18</v>
      </c>
      <c r="N1146" s="31"/>
      <c r="O1146" s="31"/>
    </row>
    <row r="1147" spans="2:15" x14ac:dyDescent="0.25">
      <c r="B1147" s="18">
        <v>3</v>
      </c>
      <c r="C1147" s="33">
        <v>4</v>
      </c>
      <c r="D1147" s="18">
        <v>3</v>
      </c>
      <c r="E1147" s="34">
        <v>17</v>
      </c>
      <c r="G1147" s="99">
        <v>1092</v>
      </c>
      <c r="H1147" s="99">
        <v>13.816638612189371</v>
      </c>
      <c r="I1147" s="106">
        <v>-0.81663861218937051</v>
      </c>
      <c r="J1147" s="125">
        <v>-0.47417984292671128</v>
      </c>
      <c r="K1147" s="31"/>
      <c r="L1147" s="106">
        <v>74.251700680272123</v>
      </c>
      <c r="M1147" s="125">
        <v>18</v>
      </c>
      <c r="N1147" s="31"/>
      <c r="O1147" s="31"/>
    </row>
    <row r="1148" spans="2:15" x14ac:dyDescent="0.25">
      <c r="B1148" s="18">
        <v>3</v>
      </c>
      <c r="C1148" s="33">
        <v>4</v>
      </c>
      <c r="D1148" s="18">
        <v>1</v>
      </c>
      <c r="E1148" s="34">
        <v>14</v>
      </c>
      <c r="G1148" s="99">
        <v>1093</v>
      </c>
      <c r="H1148" s="99">
        <v>22.114927283823715</v>
      </c>
      <c r="I1148" s="106">
        <v>-2.1149272838237145</v>
      </c>
      <c r="J1148" s="125">
        <v>-1.2280289864770595</v>
      </c>
      <c r="K1148" s="31"/>
      <c r="L1148" s="106">
        <v>74.319727891156475</v>
      </c>
      <c r="M1148" s="125">
        <v>18</v>
      </c>
      <c r="N1148" s="31"/>
      <c r="O1148" s="31"/>
    </row>
    <row r="1149" spans="2:15" x14ac:dyDescent="0.25">
      <c r="B1149" s="18">
        <v>3</v>
      </c>
      <c r="C1149" s="33">
        <v>2</v>
      </c>
      <c r="D1149" s="18">
        <v>2</v>
      </c>
      <c r="E1149" s="34">
        <v>12</v>
      </c>
      <c r="G1149" s="99">
        <v>1094</v>
      </c>
      <c r="H1149" s="99">
        <v>15.135318176031788</v>
      </c>
      <c r="I1149" s="106">
        <v>-1.1353181760317881</v>
      </c>
      <c r="J1149" s="125">
        <v>-0.65922059812885347</v>
      </c>
      <c r="K1149" s="31"/>
      <c r="L1149" s="106">
        <v>74.387755102040828</v>
      </c>
      <c r="M1149" s="125">
        <v>18</v>
      </c>
      <c r="N1149" s="31"/>
      <c r="O1149" s="31"/>
    </row>
    <row r="1150" spans="2:15" x14ac:dyDescent="0.25">
      <c r="B1150" s="18">
        <v>3</v>
      </c>
      <c r="C1150" s="33">
        <v>1</v>
      </c>
      <c r="D1150" s="18">
        <v>1</v>
      </c>
      <c r="E1150" s="34">
        <v>14</v>
      </c>
      <c r="G1150" s="99">
        <v>1095</v>
      </c>
      <c r="H1150" s="99">
        <v>11.797882281128695</v>
      </c>
      <c r="I1150" s="106">
        <v>0.20211771887130503</v>
      </c>
      <c r="J1150" s="125">
        <v>0.11735931507102949</v>
      </c>
      <c r="K1150" s="31"/>
      <c r="L1150" s="106">
        <v>74.45578231292518</v>
      </c>
      <c r="M1150" s="125">
        <v>18</v>
      </c>
      <c r="N1150" s="31"/>
      <c r="O1150" s="31"/>
    </row>
    <row r="1151" spans="2:15" x14ac:dyDescent="0.25">
      <c r="B1151" s="18">
        <v>3</v>
      </c>
      <c r="C1151" s="33">
        <v>2</v>
      </c>
      <c r="D1151" s="18">
        <v>2</v>
      </c>
      <c r="E1151" s="34">
        <v>15</v>
      </c>
      <c r="G1151" s="99">
        <v>1096</v>
      </c>
      <c r="H1151" s="99">
        <v>12.910360912763059</v>
      </c>
      <c r="I1151" s="106">
        <v>-0.91036091276305875</v>
      </c>
      <c r="J1151" s="125">
        <v>-0.52859953984211505</v>
      </c>
      <c r="K1151" s="31"/>
      <c r="L1151" s="106">
        <v>74.523809523809533</v>
      </c>
      <c r="M1151" s="125">
        <v>18</v>
      </c>
      <c r="N1151" s="31"/>
      <c r="O1151" s="31"/>
    </row>
    <row r="1152" spans="2:15" x14ac:dyDescent="0.25">
      <c r="B1152" s="18">
        <v>3</v>
      </c>
      <c r="C1152" s="33">
        <v>1</v>
      </c>
      <c r="D1152" s="18">
        <v>2</v>
      </c>
      <c r="E1152" s="34">
        <v>13</v>
      </c>
      <c r="G1152" s="99">
        <v>1097</v>
      </c>
      <c r="H1152" s="99">
        <v>22.114927283823715</v>
      </c>
      <c r="I1152" s="106">
        <v>-1.1149272838237145</v>
      </c>
      <c r="J1152" s="125">
        <v>-0.64738066070728351</v>
      </c>
      <c r="K1152" s="31"/>
      <c r="L1152" s="106">
        <v>74.591836734693885</v>
      </c>
      <c r="M1152" s="125">
        <v>18</v>
      </c>
      <c r="N1152" s="31"/>
      <c r="O1152" s="31"/>
    </row>
    <row r="1153" spans="2:15" x14ac:dyDescent="0.25">
      <c r="B1153" s="18">
        <v>3</v>
      </c>
      <c r="C1153" s="33">
        <v>2</v>
      </c>
      <c r="D1153" s="18">
        <v>1</v>
      </c>
      <c r="E1153" s="34">
        <v>12</v>
      </c>
      <c r="G1153" s="99">
        <v>1098</v>
      </c>
      <c r="H1153" s="99">
        <v>12.704159980555007</v>
      </c>
      <c r="I1153" s="106">
        <v>1.2958400194449933</v>
      </c>
      <c r="J1153" s="125">
        <v>0.75242733775620918</v>
      </c>
      <c r="K1153" s="31"/>
      <c r="L1153" s="106">
        <v>74.659863945578238</v>
      </c>
      <c r="M1153" s="125">
        <v>18</v>
      </c>
      <c r="N1153" s="31"/>
      <c r="O1153" s="31"/>
    </row>
    <row r="1154" spans="2:15" x14ac:dyDescent="0.25">
      <c r="B1154" s="18">
        <v>3</v>
      </c>
      <c r="C1154" s="33">
        <v>4</v>
      </c>
      <c r="D1154" s="18">
        <v>1</v>
      </c>
      <c r="E1154" s="34">
        <v>13</v>
      </c>
      <c r="G1154" s="99">
        <v>1099</v>
      </c>
      <c r="H1154" s="99">
        <v>16.947873574884412</v>
      </c>
      <c r="I1154" s="106">
        <v>1.0521264251155884</v>
      </c>
      <c r="J1154" s="125">
        <v>0.61091544724150582</v>
      </c>
      <c r="K1154" s="31"/>
      <c r="L1154" s="106">
        <v>74.727891156462604</v>
      </c>
      <c r="M1154" s="125">
        <v>18</v>
      </c>
      <c r="N1154" s="31"/>
      <c r="O1154" s="31"/>
    </row>
    <row r="1155" spans="2:15" x14ac:dyDescent="0.25">
      <c r="B1155" s="18">
        <v>3</v>
      </c>
      <c r="C1155" s="33">
        <v>1</v>
      </c>
      <c r="D1155" s="18">
        <v>1</v>
      </c>
      <c r="E1155" s="34">
        <v>14</v>
      </c>
      <c r="G1155" s="99">
        <v>1100</v>
      </c>
      <c r="H1155" s="99">
        <v>13.816638612189371</v>
      </c>
      <c r="I1155" s="106">
        <v>-1.8166386121893705</v>
      </c>
      <c r="J1155" s="125">
        <v>-1.0548281686964871</v>
      </c>
      <c r="K1155" s="31"/>
      <c r="L1155" s="106">
        <v>74.795918367346957</v>
      </c>
      <c r="M1155" s="125">
        <v>18</v>
      </c>
      <c r="N1155" s="31"/>
      <c r="O1155" s="31"/>
    </row>
    <row r="1156" spans="2:15" x14ac:dyDescent="0.25">
      <c r="B1156" s="18">
        <v>3</v>
      </c>
      <c r="C1156" s="33">
        <v>1</v>
      </c>
      <c r="D1156" s="18">
        <v>1</v>
      </c>
      <c r="E1156" s="34">
        <v>13</v>
      </c>
      <c r="G1156" s="99">
        <v>1101</v>
      </c>
      <c r="H1156" s="99">
        <v>20.096170952763039</v>
      </c>
      <c r="I1156" s="106">
        <v>2.903829047236961</v>
      </c>
      <c r="J1156" s="125">
        <v>1.6861034745997847</v>
      </c>
      <c r="K1156" s="31"/>
      <c r="L1156" s="106">
        <v>74.863945578231309</v>
      </c>
      <c r="M1156" s="125">
        <v>18</v>
      </c>
      <c r="N1156" s="31"/>
      <c r="O1156" s="31"/>
    </row>
    <row r="1157" spans="2:15" x14ac:dyDescent="0.25">
      <c r="B1157" s="18">
        <v>3</v>
      </c>
      <c r="C1157" s="33">
        <v>1</v>
      </c>
      <c r="D1157" s="18">
        <v>2</v>
      </c>
      <c r="E1157" s="34">
        <v>11</v>
      </c>
      <c r="G1157" s="99">
        <v>1102</v>
      </c>
      <c r="H1157" s="99">
        <v>13.816638612189371</v>
      </c>
      <c r="I1157" s="106">
        <v>-1.8166386121893705</v>
      </c>
      <c r="J1157" s="125">
        <v>-1.0548281686964871</v>
      </c>
      <c r="K1157" s="31"/>
      <c r="L1157" s="106">
        <v>74.931972789115662</v>
      </c>
      <c r="M1157" s="125">
        <v>18</v>
      </c>
      <c r="N1157" s="31"/>
      <c r="O1157" s="31"/>
    </row>
    <row r="1158" spans="2:15" x14ac:dyDescent="0.25">
      <c r="B1158" s="18">
        <v>3</v>
      </c>
      <c r="C1158" s="33">
        <v>1</v>
      </c>
      <c r="D1158" s="18">
        <v>1</v>
      </c>
      <c r="E1158" s="34">
        <v>11</v>
      </c>
      <c r="G1158" s="99">
        <v>1103</v>
      </c>
      <c r="H1158" s="99">
        <v>22.114927283823715</v>
      </c>
      <c r="I1158" s="106">
        <v>-1.1149272838237145</v>
      </c>
      <c r="J1158" s="125">
        <v>-0.64738066070728351</v>
      </c>
      <c r="K1158" s="31"/>
      <c r="L1158" s="106">
        <v>75.000000000000014</v>
      </c>
      <c r="M1158" s="125">
        <v>18</v>
      </c>
      <c r="N1158" s="31"/>
      <c r="O1158" s="31"/>
    </row>
    <row r="1159" spans="2:15" x14ac:dyDescent="0.25">
      <c r="B1159" s="18">
        <v>4</v>
      </c>
      <c r="C1159" s="33">
        <v>4</v>
      </c>
      <c r="D1159" s="18">
        <v>1</v>
      </c>
      <c r="E1159" s="34">
        <v>21</v>
      </c>
      <c r="G1159" s="99">
        <v>1104</v>
      </c>
      <c r="H1159" s="99">
        <v>14.022839544397424</v>
      </c>
      <c r="I1159" s="106">
        <v>-2.2839544397424305E-2</v>
      </c>
      <c r="J1159" s="125">
        <v>-1.3261743215708888E-2</v>
      </c>
      <c r="K1159" s="31"/>
      <c r="L1159" s="106">
        <v>75.068027210884367</v>
      </c>
      <c r="M1159" s="125">
        <v>18</v>
      </c>
      <c r="N1159" s="31"/>
      <c r="O1159" s="31"/>
    </row>
    <row r="1160" spans="2:15" x14ac:dyDescent="0.25">
      <c r="B1160" s="18">
        <v>3</v>
      </c>
      <c r="C1160" s="33">
        <v>4</v>
      </c>
      <c r="D1160" s="18">
        <v>3</v>
      </c>
      <c r="E1160" s="34">
        <v>18</v>
      </c>
      <c r="G1160" s="99">
        <v>1105</v>
      </c>
      <c r="H1160" s="99">
        <v>16.741672642676363</v>
      </c>
      <c r="I1160" s="106">
        <v>1.2583273573236369</v>
      </c>
      <c r="J1160" s="125">
        <v>0.7306456733002763</v>
      </c>
      <c r="K1160" s="31"/>
      <c r="L1160" s="106">
        <v>75.136054421768719</v>
      </c>
      <c r="M1160" s="125">
        <v>18</v>
      </c>
      <c r="N1160" s="31"/>
      <c r="O1160" s="31"/>
    </row>
    <row r="1161" spans="2:15" x14ac:dyDescent="0.25">
      <c r="B1161" s="18">
        <v>3</v>
      </c>
      <c r="C1161" s="33">
        <v>1</v>
      </c>
      <c r="D1161" s="18">
        <v>1</v>
      </c>
      <c r="E1161" s="34">
        <v>12</v>
      </c>
      <c r="G1161" s="99">
        <v>1106</v>
      </c>
      <c r="H1161" s="99">
        <v>12.704159980555007</v>
      </c>
      <c r="I1161" s="106">
        <v>0.29584001944499327</v>
      </c>
      <c r="J1161" s="125">
        <v>0.17177901198643328</v>
      </c>
      <c r="K1161" s="31"/>
      <c r="L1161" s="106">
        <v>75.204081632653072</v>
      </c>
      <c r="M1161" s="125">
        <v>18</v>
      </c>
      <c r="N1161" s="31"/>
      <c r="O1161" s="31"/>
    </row>
    <row r="1162" spans="2:15" x14ac:dyDescent="0.25">
      <c r="B1162" s="18">
        <v>3</v>
      </c>
      <c r="C1162" s="33">
        <v>1</v>
      </c>
      <c r="D1162" s="18">
        <v>2</v>
      </c>
      <c r="E1162" s="34">
        <v>11</v>
      </c>
      <c r="G1162" s="99">
        <v>1107</v>
      </c>
      <c r="H1162" s="99">
        <v>12.704159980555007</v>
      </c>
      <c r="I1162" s="106">
        <v>-1.7041599805550067</v>
      </c>
      <c r="J1162" s="125">
        <v>-0.98951763955311844</v>
      </c>
      <c r="K1162" s="31"/>
      <c r="L1162" s="106">
        <v>75.272108843537424</v>
      </c>
      <c r="M1162" s="125">
        <v>18</v>
      </c>
      <c r="N1162" s="31"/>
      <c r="O1162" s="31"/>
    </row>
    <row r="1163" spans="2:15" x14ac:dyDescent="0.25">
      <c r="B1163" s="18">
        <v>3</v>
      </c>
      <c r="C1163" s="33">
        <v>3</v>
      </c>
      <c r="D1163" s="18">
        <v>2</v>
      </c>
      <c r="E1163" s="34">
        <v>15</v>
      </c>
      <c r="G1163" s="99">
        <v>1108</v>
      </c>
      <c r="H1163" s="99">
        <v>12.910360912763059</v>
      </c>
      <c r="I1163" s="106">
        <v>-1.9103609127630587</v>
      </c>
      <c r="J1163" s="125">
        <v>-1.1092478656118909</v>
      </c>
      <c r="K1163" s="31"/>
      <c r="L1163" s="106">
        <v>75.340136054421777</v>
      </c>
      <c r="M1163" s="125">
        <v>18</v>
      </c>
      <c r="N1163" s="31"/>
      <c r="O1163" s="31"/>
    </row>
    <row r="1164" spans="2:15" x14ac:dyDescent="0.25">
      <c r="B1164" s="18">
        <v>3</v>
      </c>
      <c r="C1164" s="33">
        <v>3</v>
      </c>
      <c r="D1164" s="18">
        <v>2</v>
      </c>
      <c r="E1164" s="34">
        <v>13</v>
      </c>
      <c r="G1164" s="99">
        <v>1109</v>
      </c>
      <c r="H1164" s="99">
        <v>13.816638612189371</v>
      </c>
      <c r="I1164" s="106">
        <v>5.1833613878106295</v>
      </c>
      <c r="J1164" s="125">
        <v>3.0097101116919438</v>
      </c>
      <c r="K1164" s="31"/>
      <c r="L1164" s="106">
        <v>75.408163265306129</v>
      </c>
      <c r="M1164" s="125">
        <v>18</v>
      </c>
      <c r="N1164" s="31"/>
      <c r="O1164" s="31"/>
    </row>
    <row r="1165" spans="2:15" x14ac:dyDescent="0.25">
      <c r="B1165" s="18">
        <v>3</v>
      </c>
      <c r="C1165" s="33">
        <v>2</v>
      </c>
      <c r="D1165" s="18">
        <v>1</v>
      </c>
      <c r="E1165" s="34">
        <v>12</v>
      </c>
      <c r="G1165" s="99">
        <v>1110</v>
      </c>
      <c r="H1165" s="99">
        <v>13.816638612189371</v>
      </c>
      <c r="I1165" s="106">
        <v>-1.8166386121893705</v>
      </c>
      <c r="J1165" s="125">
        <v>-1.0548281686964871</v>
      </c>
      <c r="K1165" s="31"/>
      <c r="L1165" s="106">
        <v>75.476190476190496</v>
      </c>
      <c r="M1165" s="125">
        <v>18</v>
      </c>
      <c r="N1165" s="31"/>
      <c r="O1165" s="31"/>
    </row>
    <row r="1166" spans="2:15" x14ac:dyDescent="0.25">
      <c r="B1166" s="18">
        <v>3</v>
      </c>
      <c r="C1166" s="33">
        <v>3</v>
      </c>
      <c r="D1166" s="18">
        <v>3</v>
      </c>
      <c r="E1166" s="34">
        <v>17</v>
      </c>
      <c r="G1166" s="99">
        <v>1111</v>
      </c>
      <c r="H1166" s="99">
        <v>11.797882281128695</v>
      </c>
      <c r="I1166" s="106">
        <v>0.20211771887130503</v>
      </c>
      <c r="J1166" s="125">
        <v>0.11735931507102949</v>
      </c>
      <c r="K1166" s="31"/>
      <c r="L1166" s="106">
        <v>75.544217687074848</v>
      </c>
      <c r="M1166" s="125">
        <v>18</v>
      </c>
      <c r="N1166" s="31"/>
      <c r="O1166" s="31"/>
    </row>
    <row r="1167" spans="2:15" x14ac:dyDescent="0.25">
      <c r="B1167" s="18">
        <v>3</v>
      </c>
      <c r="C1167" s="33">
        <v>3</v>
      </c>
      <c r="D1167" s="18">
        <v>1</v>
      </c>
      <c r="E1167" s="34">
        <v>13</v>
      </c>
      <c r="G1167" s="99">
        <v>1112</v>
      </c>
      <c r="H1167" s="99">
        <v>16.0415958754581</v>
      </c>
      <c r="I1167" s="106">
        <v>-4.159587545809984E-2</v>
      </c>
      <c r="J1167" s="125">
        <v>-2.4152575443673781E-2</v>
      </c>
      <c r="K1167" s="31"/>
      <c r="L1167" s="106">
        <v>75.612244897959201</v>
      </c>
      <c r="M1167" s="125">
        <v>18</v>
      </c>
      <c r="N1167" s="31"/>
      <c r="O1167" s="31"/>
    </row>
    <row r="1168" spans="2:15" x14ac:dyDescent="0.25">
      <c r="B1168" s="18">
        <v>3</v>
      </c>
      <c r="C1168" s="33">
        <v>4</v>
      </c>
      <c r="D1168" s="18">
        <v>2</v>
      </c>
      <c r="E1168" s="34">
        <v>19</v>
      </c>
      <c r="G1168" s="99">
        <v>1113</v>
      </c>
      <c r="H1168" s="99">
        <v>13.816638612189371</v>
      </c>
      <c r="I1168" s="106">
        <v>-2.8166386121893705</v>
      </c>
      <c r="J1168" s="125">
        <v>-1.635476494466263</v>
      </c>
      <c r="K1168" s="31"/>
      <c r="L1168" s="106">
        <v>75.680272108843553</v>
      </c>
      <c r="M1168" s="125">
        <v>18</v>
      </c>
      <c r="N1168" s="31"/>
      <c r="O1168" s="31"/>
    </row>
    <row r="1169" spans="2:15" x14ac:dyDescent="0.25">
      <c r="B1169" s="18">
        <v>3</v>
      </c>
      <c r="C1169" s="33">
        <v>3</v>
      </c>
      <c r="D1169" s="18">
        <v>2</v>
      </c>
      <c r="E1169" s="34">
        <v>19</v>
      </c>
      <c r="G1169" s="99">
        <v>1114</v>
      </c>
      <c r="H1169" s="99">
        <v>11.797882281128695</v>
      </c>
      <c r="I1169" s="106">
        <v>2.202117718871305</v>
      </c>
      <c r="J1169" s="125">
        <v>1.2786559666105812</v>
      </c>
      <c r="K1169" s="31"/>
      <c r="L1169" s="106">
        <v>75.748299319727906</v>
      </c>
      <c r="M1169" s="125">
        <v>18</v>
      </c>
      <c r="N1169" s="31"/>
      <c r="O1169" s="31"/>
    </row>
    <row r="1170" spans="2:15" x14ac:dyDescent="0.25">
      <c r="B1170" s="18">
        <v>3</v>
      </c>
      <c r="C1170" s="33">
        <v>2</v>
      </c>
      <c r="D1170" s="18">
        <v>2</v>
      </c>
      <c r="E1170" s="34">
        <v>17</v>
      </c>
      <c r="G1170" s="99">
        <v>1115</v>
      </c>
      <c r="H1170" s="99">
        <v>12.704159980555007</v>
      </c>
      <c r="I1170" s="106">
        <v>-0.70415998055500673</v>
      </c>
      <c r="J1170" s="125">
        <v>-0.40886931378334257</v>
      </c>
      <c r="K1170" s="31"/>
      <c r="L1170" s="106">
        <v>75.816326530612258</v>
      </c>
      <c r="M1170" s="125">
        <v>18</v>
      </c>
      <c r="N1170" s="31"/>
      <c r="O1170" s="31"/>
    </row>
    <row r="1171" spans="2:15" x14ac:dyDescent="0.25">
      <c r="B1171" s="18">
        <v>3</v>
      </c>
      <c r="C1171" s="33">
        <v>2</v>
      </c>
      <c r="D1171" s="18">
        <v>1</v>
      </c>
      <c r="E1171" s="34">
        <v>11</v>
      </c>
      <c r="G1171" s="99">
        <v>1116</v>
      </c>
      <c r="H1171" s="99">
        <v>11.797882281128695</v>
      </c>
      <c r="I1171" s="106">
        <v>1.202117718871305</v>
      </c>
      <c r="J1171" s="125">
        <v>0.69800764084080535</v>
      </c>
      <c r="K1171" s="31"/>
      <c r="L1171" s="106">
        <v>75.884353741496611</v>
      </c>
      <c r="M1171" s="125">
        <v>18</v>
      </c>
      <c r="N1171" s="31"/>
      <c r="O1171" s="31"/>
    </row>
    <row r="1172" spans="2:15" x14ac:dyDescent="0.25">
      <c r="B1172" s="18">
        <v>3</v>
      </c>
      <c r="C1172" s="33">
        <v>4</v>
      </c>
      <c r="D1172" s="18">
        <v>3</v>
      </c>
      <c r="E1172" s="34">
        <v>15</v>
      </c>
      <c r="G1172" s="99">
        <v>1117</v>
      </c>
      <c r="H1172" s="99">
        <v>21.208649584397403</v>
      </c>
      <c r="I1172" s="106">
        <v>-0.20864958439740278</v>
      </c>
      <c r="J1172" s="125">
        <v>-0.12115203185291147</v>
      </c>
      <c r="K1172" s="31"/>
      <c r="L1172" s="106">
        <v>75.952380952380963</v>
      </c>
      <c r="M1172" s="125">
        <v>18</v>
      </c>
      <c r="N1172" s="31"/>
      <c r="O1172" s="31"/>
    </row>
    <row r="1173" spans="2:15" x14ac:dyDescent="0.25">
      <c r="B1173" s="18">
        <v>3</v>
      </c>
      <c r="C1173" s="33">
        <v>1</v>
      </c>
      <c r="D1173" s="18">
        <v>1</v>
      </c>
      <c r="E1173" s="34">
        <v>11</v>
      </c>
      <c r="G1173" s="99">
        <v>1118</v>
      </c>
      <c r="H1173" s="99">
        <v>16.947873574884412</v>
      </c>
      <c r="I1173" s="106">
        <v>5.2126425115588404E-2</v>
      </c>
      <c r="J1173" s="125">
        <v>3.0267121471730003E-2</v>
      </c>
      <c r="K1173" s="31"/>
      <c r="L1173" s="106">
        <v>76.020408163265316</v>
      </c>
      <c r="M1173" s="125">
        <v>18</v>
      </c>
      <c r="N1173" s="31"/>
      <c r="O1173" s="31"/>
    </row>
    <row r="1174" spans="2:15" x14ac:dyDescent="0.25">
      <c r="B1174" s="18">
        <v>4</v>
      </c>
      <c r="C1174" s="33">
        <v>4</v>
      </c>
      <c r="D1174" s="18">
        <v>2</v>
      </c>
      <c r="E1174" s="34">
        <v>25</v>
      </c>
      <c r="G1174" s="99">
        <v>1119</v>
      </c>
      <c r="H1174" s="99">
        <v>22.114927283823715</v>
      </c>
      <c r="I1174" s="106">
        <v>-1.1149272838237145</v>
      </c>
      <c r="J1174" s="125">
        <v>-0.64738066070728351</v>
      </c>
      <c r="K1174" s="31"/>
      <c r="L1174" s="106">
        <v>76.088435374149668</v>
      </c>
      <c r="M1174" s="125">
        <v>18</v>
      </c>
      <c r="N1174" s="31"/>
      <c r="O1174" s="31"/>
    </row>
    <row r="1175" spans="2:15" x14ac:dyDescent="0.25">
      <c r="B1175" s="18">
        <v>3</v>
      </c>
      <c r="C1175" s="33">
        <v>4</v>
      </c>
      <c r="D1175" s="18">
        <v>1</v>
      </c>
      <c r="E1175" s="34">
        <v>14</v>
      </c>
      <c r="G1175" s="99">
        <v>1120</v>
      </c>
      <c r="H1175" s="99">
        <v>13.816638612189371</v>
      </c>
      <c r="I1175" s="106">
        <v>-2.8166386121893705</v>
      </c>
      <c r="J1175" s="125">
        <v>-1.635476494466263</v>
      </c>
      <c r="K1175" s="31"/>
      <c r="L1175" s="106">
        <v>76.156462585034021</v>
      </c>
      <c r="M1175" s="125">
        <v>18</v>
      </c>
      <c r="N1175" s="31"/>
      <c r="O1175" s="31"/>
    </row>
    <row r="1176" spans="2:15" x14ac:dyDescent="0.25">
      <c r="B1176" s="18">
        <v>3</v>
      </c>
      <c r="C1176" s="33">
        <v>4</v>
      </c>
      <c r="D1176" s="18">
        <v>2</v>
      </c>
      <c r="E1176" s="34">
        <v>13</v>
      </c>
      <c r="G1176" s="99">
        <v>1121</v>
      </c>
      <c r="H1176" s="99">
        <v>12.910360912763059</v>
      </c>
      <c r="I1176" s="106">
        <v>-0.91036091276305875</v>
      </c>
      <c r="J1176" s="125">
        <v>-0.52859953984211505</v>
      </c>
      <c r="K1176" s="31"/>
      <c r="L1176" s="106">
        <v>76.224489795918387</v>
      </c>
      <c r="M1176" s="125">
        <v>18</v>
      </c>
      <c r="N1176" s="31"/>
      <c r="O1176" s="31"/>
    </row>
    <row r="1177" spans="2:15" x14ac:dyDescent="0.25">
      <c r="B1177" s="18">
        <v>3</v>
      </c>
      <c r="C1177" s="33">
        <v>3</v>
      </c>
      <c r="D1177" s="18">
        <v>4</v>
      </c>
      <c r="E1177" s="34">
        <v>17</v>
      </c>
      <c r="G1177" s="99">
        <v>1122</v>
      </c>
      <c r="H1177" s="99">
        <v>14.929117243823736</v>
      </c>
      <c r="I1177" s="106">
        <v>-1.9291172438237361</v>
      </c>
      <c r="J1177" s="125">
        <v>-1.1201386978398569</v>
      </c>
      <c r="K1177" s="31"/>
      <c r="L1177" s="106">
        <v>76.29251700680274</v>
      </c>
      <c r="M1177" s="125">
        <v>18</v>
      </c>
      <c r="N1177" s="31"/>
      <c r="O1177" s="31"/>
    </row>
    <row r="1178" spans="2:15" x14ac:dyDescent="0.25">
      <c r="B1178" s="18">
        <v>3</v>
      </c>
      <c r="C1178" s="33">
        <v>1</v>
      </c>
      <c r="D1178" s="18">
        <v>1</v>
      </c>
      <c r="E1178" s="34">
        <v>13</v>
      </c>
      <c r="G1178" s="99">
        <v>1123</v>
      </c>
      <c r="H1178" s="99">
        <v>16.947873574884412</v>
      </c>
      <c r="I1178" s="106">
        <v>1.0521264251155884</v>
      </c>
      <c r="J1178" s="125">
        <v>0.61091544724150582</v>
      </c>
      <c r="K1178" s="31"/>
      <c r="L1178" s="106">
        <v>76.360544217687092</v>
      </c>
      <c r="M1178" s="125">
        <v>18</v>
      </c>
      <c r="N1178" s="31"/>
      <c r="O1178" s="31"/>
    </row>
    <row r="1179" spans="2:15" x14ac:dyDescent="0.25">
      <c r="B1179" s="18">
        <v>3</v>
      </c>
      <c r="C1179" s="33">
        <v>1</v>
      </c>
      <c r="D1179" s="18">
        <v>3</v>
      </c>
      <c r="E1179" s="34">
        <v>14</v>
      </c>
      <c r="G1179" s="99">
        <v>1124</v>
      </c>
      <c r="H1179" s="99">
        <v>15.83539494325005</v>
      </c>
      <c r="I1179" s="106">
        <v>0.16460505674995041</v>
      </c>
      <c r="J1179" s="125">
        <v>9.5577650615097653E-2</v>
      </c>
      <c r="K1179" s="31"/>
      <c r="L1179" s="106">
        <v>76.428571428571445</v>
      </c>
      <c r="M1179" s="125">
        <v>18</v>
      </c>
      <c r="N1179" s="31"/>
      <c r="O1179" s="31"/>
    </row>
    <row r="1180" spans="2:15" x14ac:dyDescent="0.25">
      <c r="B1180" s="18">
        <v>3</v>
      </c>
      <c r="C1180" s="33">
        <v>2</v>
      </c>
      <c r="D1180" s="18">
        <v>2</v>
      </c>
      <c r="E1180" s="34">
        <v>11</v>
      </c>
      <c r="G1180" s="99">
        <v>1125</v>
      </c>
      <c r="H1180" s="99">
        <v>12.910360912763059</v>
      </c>
      <c r="I1180" s="106">
        <v>-1.9103609127630587</v>
      </c>
      <c r="J1180" s="125">
        <v>-1.1092478656118909</v>
      </c>
      <c r="K1180" s="31"/>
      <c r="L1180" s="106">
        <v>76.496598639455797</v>
      </c>
      <c r="M1180" s="125">
        <v>18</v>
      </c>
      <c r="N1180" s="31"/>
      <c r="O1180" s="31"/>
    </row>
    <row r="1181" spans="2:15" x14ac:dyDescent="0.25">
      <c r="B1181" s="18">
        <v>3</v>
      </c>
      <c r="C1181" s="33">
        <v>1</v>
      </c>
      <c r="D1181" s="18">
        <v>1</v>
      </c>
      <c r="E1181" s="34">
        <v>12</v>
      </c>
      <c r="G1181" s="99">
        <v>1126</v>
      </c>
      <c r="H1181" s="99">
        <v>16.947873574884412</v>
      </c>
      <c r="I1181" s="106">
        <v>2.0521264251155884</v>
      </c>
      <c r="J1181" s="125">
        <v>1.1915637730112818</v>
      </c>
      <c r="K1181" s="31"/>
      <c r="L1181" s="106">
        <v>76.56462585034015</v>
      </c>
      <c r="M1181" s="125">
        <v>18</v>
      </c>
      <c r="N1181" s="31"/>
      <c r="O1181" s="31"/>
    </row>
    <row r="1182" spans="2:15" x14ac:dyDescent="0.25">
      <c r="B1182" s="18">
        <v>3</v>
      </c>
      <c r="C1182" s="33">
        <v>3</v>
      </c>
      <c r="D1182" s="18">
        <v>3</v>
      </c>
      <c r="E1182" s="34">
        <v>17</v>
      </c>
      <c r="G1182" s="99">
        <v>1127</v>
      </c>
      <c r="H1182" s="99">
        <v>15.83539494325005</v>
      </c>
      <c r="I1182" s="106">
        <v>0.16460505674995041</v>
      </c>
      <c r="J1182" s="125">
        <v>9.5577650615097653E-2</v>
      </c>
      <c r="K1182" s="31"/>
      <c r="L1182" s="106">
        <v>76.632653061224502</v>
      </c>
      <c r="M1182" s="125">
        <v>18</v>
      </c>
      <c r="N1182" s="31"/>
      <c r="O1182" s="31"/>
    </row>
    <row r="1183" spans="2:15" x14ac:dyDescent="0.25">
      <c r="B1183" s="18">
        <v>4</v>
      </c>
      <c r="C1183" s="33">
        <v>3</v>
      </c>
      <c r="D1183" s="18">
        <v>3</v>
      </c>
      <c r="E1183" s="34">
        <v>21</v>
      </c>
      <c r="G1183" s="99">
        <v>1128</v>
      </c>
      <c r="H1183" s="99">
        <v>16.741672642676363</v>
      </c>
      <c r="I1183" s="106">
        <v>-0.74167264267636313</v>
      </c>
      <c r="J1183" s="125">
        <v>-0.43065097823927545</v>
      </c>
      <c r="K1183" s="31"/>
      <c r="L1183" s="106">
        <v>76.700680272108855</v>
      </c>
      <c r="M1183" s="125">
        <v>18</v>
      </c>
      <c r="N1183" s="31"/>
      <c r="O1183" s="31"/>
    </row>
    <row r="1184" spans="2:15" x14ac:dyDescent="0.25">
      <c r="B1184" s="18">
        <v>3</v>
      </c>
      <c r="C1184" s="33">
        <v>2</v>
      </c>
      <c r="D1184" s="18">
        <v>3</v>
      </c>
      <c r="E1184" s="34">
        <v>16</v>
      </c>
      <c r="G1184" s="99">
        <v>1129</v>
      </c>
      <c r="H1184" s="99">
        <v>14.516715379407632</v>
      </c>
      <c r="I1184" s="106">
        <v>-1.516715379407632</v>
      </c>
      <c r="J1184" s="125">
        <v>-0.8806782457223119</v>
      </c>
      <c r="K1184" s="31"/>
      <c r="L1184" s="106">
        <v>76.768707482993207</v>
      </c>
      <c r="M1184" s="125">
        <v>18</v>
      </c>
      <c r="N1184" s="31"/>
      <c r="O1184" s="31"/>
    </row>
    <row r="1185" spans="2:15" x14ac:dyDescent="0.25">
      <c r="B1185" s="18">
        <v>3</v>
      </c>
      <c r="C1185" s="33">
        <v>2</v>
      </c>
      <c r="D1185" s="18">
        <v>2</v>
      </c>
      <c r="E1185" s="34">
        <v>15</v>
      </c>
      <c r="G1185" s="99">
        <v>1130</v>
      </c>
      <c r="H1185" s="99">
        <v>21.208649584397403</v>
      </c>
      <c r="I1185" s="106">
        <v>0.79135041560259722</v>
      </c>
      <c r="J1185" s="125">
        <v>0.45949629391686442</v>
      </c>
      <c r="K1185" s="31"/>
      <c r="L1185" s="106">
        <v>76.83673469387756</v>
      </c>
      <c r="M1185" s="125">
        <v>18</v>
      </c>
      <c r="N1185" s="31"/>
      <c r="O1185" s="31"/>
    </row>
    <row r="1186" spans="2:15" x14ac:dyDescent="0.25">
      <c r="B1186" s="18">
        <v>3</v>
      </c>
      <c r="C1186" s="33">
        <v>3</v>
      </c>
      <c r="D1186" s="18">
        <v>3</v>
      </c>
      <c r="E1186" s="34">
        <v>19</v>
      </c>
      <c r="G1186" s="99">
        <v>1131</v>
      </c>
      <c r="H1186" s="99">
        <v>15.83539494325005</v>
      </c>
      <c r="I1186" s="106">
        <v>1.1646050567499504</v>
      </c>
      <c r="J1186" s="125">
        <v>0.67622597638487347</v>
      </c>
      <c r="K1186" s="31"/>
      <c r="L1186" s="106">
        <v>76.904761904761912</v>
      </c>
      <c r="M1186" s="125">
        <v>18</v>
      </c>
      <c r="N1186" s="31"/>
      <c r="O1186" s="31"/>
    </row>
    <row r="1187" spans="2:15" x14ac:dyDescent="0.25">
      <c r="B1187" s="18">
        <v>3</v>
      </c>
      <c r="C1187" s="33">
        <v>2</v>
      </c>
      <c r="D1187" s="18">
        <v>1</v>
      </c>
      <c r="E1187" s="34">
        <v>12</v>
      </c>
      <c r="G1187" s="99">
        <v>1132</v>
      </c>
      <c r="H1187" s="99">
        <v>14.929117243823736</v>
      </c>
      <c r="I1187" s="106">
        <v>-0.92911724382373606</v>
      </c>
      <c r="J1187" s="125">
        <v>-0.53949037207008099</v>
      </c>
      <c r="K1187" s="31"/>
      <c r="L1187" s="106">
        <v>76.972789115646279</v>
      </c>
      <c r="M1187" s="125">
        <v>18</v>
      </c>
      <c r="N1187" s="31"/>
      <c r="O1187" s="31"/>
    </row>
    <row r="1188" spans="2:15" x14ac:dyDescent="0.25">
      <c r="B1188" s="18">
        <v>3</v>
      </c>
      <c r="C1188" s="33">
        <v>2</v>
      </c>
      <c r="D1188" s="18">
        <v>1</v>
      </c>
      <c r="E1188" s="34">
        <v>11</v>
      </c>
      <c r="G1188" s="99">
        <v>1133</v>
      </c>
      <c r="H1188" s="99">
        <v>14.722916311615684</v>
      </c>
      <c r="I1188" s="106">
        <v>0.27708368838431596</v>
      </c>
      <c r="J1188" s="125">
        <v>0.16088817975846736</v>
      </c>
      <c r="K1188" s="31"/>
      <c r="L1188" s="106">
        <v>77.040816326530631</v>
      </c>
      <c r="M1188" s="125">
        <v>18</v>
      </c>
      <c r="N1188" s="31"/>
      <c r="O1188" s="31"/>
    </row>
    <row r="1189" spans="2:15" x14ac:dyDescent="0.25">
      <c r="B1189" s="18">
        <v>3</v>
      </c>
      <c r="C1189" s="33">
        <v>3</v>
      </c>
      <c r="D1189" s="18">
        <v>2</v>
      </c>
      <c r="E1189" s="34">
        <v>19</v>
      </c>
      <c r="G1189" s="99">
        <v>1134</v>
      </c>
      <c r="H1189" s="99">
        <v>15.629194011041996</v>
      </c>
      <c r="I1189" s="130">
        <v>-3.6291940110419958</v>
      </c>
      <c r="J1189" s="126">
        <v>-2.1072854264052321</v>
      </c>
      <c r="K1189" s="31"/>
      <c r="L1189" s="106">
        <v>77.108843537414984</v>
      </c>
      <c r="M1189" s="125">
        <v>18</v>
      </c>
      <c r="N1189" s="31"/>
      <c r="O1189" s="31"/>
    </row>
    <row r="1190" spans="2:15" x14ac:dyDescent="0.25">
      <c r="B1190" s="18">
        <v>3</v>
      </c>
      <c r="C1190" s="33">
        <v>3</v>
      </c>
      <c r="D1190" s="18">
        <v>2</v>
      </c>
      <c r="E1190" s="34">
        <v>15</v>
      </c>
      <c r="G1190" s="99">
        <v>1135</v>
      </c>
      <c r="H1190" s="99">
        <v>16.0415958754581</v>
      </c>
      <c r="I1190" s="106">
        <v>1.9584041245419002</v>
      </c>
      <c r="J1190" s="125">
        <v>1.137144076095878</v>
      </c>
      <c r="K1190" s="31"/>
      <c r="L1190" s="106">
        <v>77.176870748299336</v>
      </c>
      <c r="M1190" s="125">
        <v>18</v>
      </c>
      <c r="N1190" s="31"/>
      <c r="O1190" s="31"/>
    </row>
    <row r="1191" spans="2:15" x14ac:dyDescent="0.25">
      <c r="B1191" s="18">
        <v>4</v>
      </c>
      <c r="C1191" s="33">
        <v>4</v>
      </c>
      <c r="D1191" s="18">
        <v>4</v>
      </c>
      <c r="E1191" s="34">
        <v>20</v>
      </c>
      <c r="G1191" s="99">
        <v>1136</v>
      </c>
      <c r="H1191" s="99">
        <v>14.516715379407632</v>
      </c>
      <c r="I1191" s="106">
        <v>0.48328462059236799</v>
      </c>
      <c r="J1191" s="125">
        <v>0.28061840581723979</v>
      </c>
      <c r="K1191" s="31"/>
      <c r="L1191" s="106">
        <v>77.244897959183689</v>
      </c>
      <c r="M1191" s="125">
        <v>18</v>
      </c>
      <c r="N1191" s="31"/>
      <c r="O1191" s="31"/>
    </row>
    <row r="1192" spans="2:15" x14ac:dyDescent="0.25">
      <c r="B1192" s="18">
        <v>4</v>
      </c>
      <c r="C1192" s="33">
        <v>4</v>
      </c>
      <c r="D1192" s="18">
        <v>3</v>
      </c>
      <c r="E1192" s="34">
        <v>25</v>
      </c>
      <c r="G1192" s="99">
        <v>1137</v>
      </c>
      <c r="H1192" s="99">
        <v>14.722916311615684</v>
      </c>
      <c r="I1192" s="106">
        <v>2.277083688384316</v>
      </c>
      <c r="J1192" s="125">
        <v>1.3221848312980191</v>
      </c>
      <c r="K1192" s="31"/>
      <c r="L1192" s="106">
        <v>77.312925170068041</v>
      </c>
      <c r="M1192" s="125">
        <v>18</v>
      </c>
      <c r="N1192" s="31"/>
      <c r="O1192" s="31"/>
    </row>
    <row r="1193" spans="2:15" x14ac:dyDescent="0.25">
      <c r="B1193" s="18">
        <v>4</v>
      </c>
      <c r="C1193" s="33">
        <v>3</v>
      </c>
      <c r="D1193" s="18">
        <v>2</v>
      </c>
      <c r="E1193" s="34">
        <v>24</v>
      </c>
      <c r="G1193" s="99">
        <v>1138</v>
      </c>
      <c r="H1193" s="99">
        <v>14.929117243823736</v>
      </c>
      <c r="I1193" s="106">
        <v>-0.92911724382373606</v>
      </c>
      <c r="J1193" s="125">
        <v>-0.53949037207008099</v>
      </c>
      <c r="K1193" s="31"/>
      <c r="L1193" s="106">
        <v>77.380952380952394</v>
      </c>
      <c r="M1193" s="125">
        <v>18</v>
      </c>
      <c r="N1193" s="31"/>
      <c r="O1193" s="31"/>
    </row>
    <row r="1194" spans="2:15" x14ac:dyDescent="0.25">
      <c r="B1194" s="18">
        <v>4</v>
      </c>
      <c r="C1194" s="33">
        <v>4</v>
      </c>
      <c r="D1194" s="18">
        <v>3</v>
      </c>
      <c r="E1194" s="34">
        <v>24</v>
      </c>
      <c r="G1194" s="99">
        <v>1139</v>
      </c>
      <c r="H1194" s="99">
        <v>15.83539494325005</v>
      </c>
      <c r="I1194" s="106">
        <v>-0.83539494325004959</v>
      </c>
      <c r="J1194" s="125">
        <v>-0.48507067515467822</v>
      </c>
      <c r="K1194" s="31"/>
      <c r="L1194" s="106">
        <v>77.448979591836746</v>
      </c>
      <c r="M1194" s="125">
        <v>18</v>
      </c>
      <c r="N1194" s="31"/>
      <c r="O1194" s="31"/>
    </row>
    <row r="1195" spans="2:15" x14ac:dyDescent="0.25">
      <c r="B1195" s="18">
        <v>3</v>
      </c>
      <c r="C1195" s="33">
        <v>4</v>
      </c>
      <c r="D1195" s="18">
        <v>3</v>
      </c>
      <c r="E1195" s="34">
        <v>15</v>
      </c>
      <c r="G1195" s="99">
        <v>1140</v>
      </c>
      <c r="H1195" s="99">
        <v>16.947873574884412</v>
      </c>
      <c r="I1195" s="106">
        <v>5.2126425115588404E-2</v>
      </c>
      <c r="J1195" s="125">
        <v>3.0267121471730003E-2</v>
      </c>
      <c r="K1195" s="31"/>
      <c r="L1195" s="106">
        <v>77.517006802721099</v>
      </c>
      <c r="M1195" s="125">
        <v>18</v>
      </c>
      <c r="N1195" s="31"/>
      <c r="O1195" s="31"/>
    </row>
    <row r="1196" spans="2:15" x14ac:dyDescent="0.25">
      <c r="B1196" s="18">
        <v>3</v>
      </c>
      <c r="C1196" s="33">
        <v>2</v>
      </c>
      <c r="D1196" s="18">
        <v>2</v>
      </c>
      <c r="E1196" s="34">
        <v>13</v>
      </c>
      <c r="G1196" s="99">
        <v>1141</v>
      </c>
      <c r="H1196" s="99">
        <v>15.135318176031788</v>
      </c>
      <c r="I1196" s="106">
        <v>-1.1353181760317881</v>
      </c>
      <c r="J1196" s="125">
        <v>-0.65922059812885347</v>
      </c>
      <c r="K1196" s="31"/>
      <c r="L1196" s="106">
        <v>77.585034013605451</v>
      </c>
      <c r="M1196" s="125">
        <v>18</v>
      </c>
      <c r="N1196" s="31"/>
      <c r="O1196" s="31"/>
    </row>
    <row r="1197" spans="2:15" x14ac:dyDescent="0.25">
      <c r="B1197" s="18">
        <v>3</v>
      </c>
      <c r="C1197" s="33">
        <v>4</v>
      </c>
      <c r="D1197" s="18">
        <v>1</v>
      </c>
      <c r="E1197" s="34">
        <v>14</v>
      </c>
      <c r="G1197" s="99">
        <v>1142</v>
      </c>
      <c r="H1197" s="99">
        <v>13.816638612189371</v>
      </c>
      <c r="I1197" s="106">
        <v>-1.8166386121893705</v>
      </c>
      <c r="J1197" s="125">
        <v>-1.0548281686964871</v>
      </c>
      <c r="K1197" s="31"/>
      <c r="L1197" s="106">
        <v>77.653061224489804</v>
      </c>
      <c r="M1197" s="125">
        <v>18</v>
      </c>
      <c r="N1197" s="31"/>
      <c r="O1197" s="31"/>
    </row>
    <row r="1198" spans="2:15" x14ac:dyDescent="0.25">
      <c r="B1198" s="18">
        <v>3</v>
      </c>
      <c r="C1198" s="33">
        <v>2</v>
      </c>
      <c r="D1198" s="18">
        <v>2</v>
      </c>
      <c r="E1198" s="34">
        <v>13</v>
      </c>
      <c r="G1198" s="99">
        <v>1143</v>
      </c>
      <c r="H1198" s="99">
        <v>11.797882281128695</v>
      </c>
      <c r="I1198" s="106">
        <v>2.202117718871305</v>
      </c>
      <c r="J1198" s="125">
        <v>1.2786559666105812</v>
      </c>
      <c r="K1198" s="31"/>
      <c r="L1198" s="106">
        <v>77.721088435374156</v>
      </c>
      <c r="M1198" s="125">
        <v>18</v>
      </c>
      <c r="N1198" s="31"/>
      <c r="O1198" s="31"/>
    </row>
    <row r="1199" spans="2:15" x14ac:dyDescent="0.25">
      <c r="B1199" s="18">
        <v>3</v>
      </c>
      <c r="C1199" s="33">
        <v>1</v>
      </c>
      <c r="D1199" s="18">
        <v>1</v>
      </c>
      <c r="E1199" s="34">
        <v>11</v>
      </c>
      <c r="G1199" s="99">
        <v>1144</v>
      </c>
      <c r="H1199" s="99">
        <v>13.816638612189371</v>
      </c>
      <c r="I1199" s="106">
        <v>1.1833613878106295</v>
      </c>
      <c r="J1199" s="125">
        <v>0.68711680861284041</v>
      </c>
      <c r="K1199" s="31"/>
      <c r="L1199" s="106">
        <v>77.789115646258523</v>
      </c>
      <c r="M1199" s="125">
        <v>18</v>
      </c>
      <c r="N1199" s="31"/>
      <c r="O1199" s="31"/>
    </row>
    <row r="1200" spans="2:15" x14ac:dyDescent="0.25">
      <c r="B1200" s="18">
        <v>3</v>
      </c>
      <c r="C1200" s="33">
        <v>2</v>
      </c>
      <c r="D1200" s="18">
        <v>3</v>
      </c>
      <c r="E1200" s="34">
        <v>16</v>
      </c>
      <c r="G1200" s="99">
        <v>1145</v>
      </c>
      <c r="H1200" s="99">
        <v>12.704159980555007</v>
      </c>
      <c r="I1200" s="106">
        <v>0.29584001944499327</v>
      </c>
      <c r="J1200" s="125">
        <v>0.17177901198643328</v>
      </c>
      <c r="K1200" s="31"/>
      <c r="L1200" s="106">
        <v>77.857142857142875</v>
      </c>
      <c r="M1200" s="125">
        <v>18</v>
      </c>
      <c r="N1200" s="31"/>
      <c r="O1200" s="31"/>
    </row>
    <row r="1201" spans="2:15" x14ac:dyDescent="0.25">
      <c r="B1201" s="18">
        <v>4</v>
      </c>
      <c r="C1201" s="33">
        <v>3</v>
      </c>
      <c r="D1201" s="18">
        <v>2</v>
      </c>
      <c r="E1201" s="34">
        <v>22</v>
      </c>
      <c r="G1201" s="99">
        <v>1146</v>
      </c>
      <c r="H1201" s="99">
        <v>12.910360912763059</v>
      </c>
      <c r="I1201" s="106">
        <v>-0.91036091276305875</v>
      </c>
      <c r="J1201" s="125">
        <v>-0.52859953984211505</v>
      </c>
      <c r="K1201" s="31"/>
      <c r="L1201" s="106">
        <v>77.925170068027228</v>
      </c>
      <c r="M1201" s="125">
        <v>18</v>
      </c>
      <c r="N1201" s="31"/>
      <c r="O1201" s="31"/>
    </row>
    <row r="1202" spans="2:15" x14ac:dyDescent="0.25">
      <c r="B1202" s="18">
        <v>3</v>
      </c>
      <c r="C1202" s="33">
        <v>2</v>
      </c>
      <c r="D1202" s="18">
        <v>1</v>
      </c>
      <c r="E1202" s="34">
        <v>14</v>
      </c>
      <c r="G1202" s="99">
        <v>1147</v>
      </c>
      <c r="H1202" s="99">
        <v>15.135318176031788</v>
      </c>
      <c r="I1202" s="106">
        <v>-2.1353181760317881</v>
      </c>
      <c r="J1202" s="125">
        <v>-1.2398689238986293</v>
      </c>
      <c r="K1202" s="31"/>
      <c r="L1202" s="106">
        <v>77.99319727891158</v>
      </c>
      <c r="M1202" s="125">
        <v>18</v>
      </c>
      <c r="N1202" s="31"/>
      <c r="O1202" s="31"/>
    </row>
    <row r="1203" spans="2:15" x14ac:dyDescent="0.25">
      <c r="B1203" s="18">
        <v>3</v>
      </c>
      <c r="C1203" s="33">
        <v>3</v>
      </c>
      <c r="D1203" s="18">
        <v>2</v>
      </c>
      <c r="E1203" s="34">
        <v>14</v>
      </c>
      <c r="G1203" s="99">
        <v>1148</v>
      </c>
      <c r="H1203" s="99">
        <v>11.797882281128695</v>
      </c>
      <c r="I1203" s="106">
        <v>2.202117718871305</v>
      </c>
      <c r="J1203" s="125">
        <v>1.2786559666105812</v>
      </c>
      <c r="K1203" s="31"/>
      <c r="L1203" s="106">
        <v>78.061224489795933</v>
      </c>
      <c r="M1203" s="125">
        <v>18</v>
      </c>
      <c r="N1203" s="31"/>
      <c r="O1203" s="31"/>
    </row>
    <row r="1204" spans="2:15" x14ac:dyDescent="0.25">
      <c r="B1204" s="18">
        <v>3</v>
      </c>
      <c r="C1204" s="33">
        <v>3</v>
      </c>
      <c r="D1204" s="18">
        <v>3</v>
      </c>
      <c r="E1204" s="34">
        <v>16</v>
      </c>
      <c r="G1204" s="99">
        <v>1149</v>
      </c>
      <c r="H1204" s="99">
        <v>11.797882281128695</v>
      </c>
      <c r="I1204" s="106">
        <v>1.202117718871305</v>
      </c>
      <c r="J1204" s="125">
        <v>0.69800764084080535</v>
      </c>
      <c r="K1204" s="31"/>
      <c r="L1204" s="106">
        <v>78.129251700680285</v>
      </c>
      <c r="M1204" s="125">
        <v>18</v>
      </c>
      <c r="N1204" s="31"/>
      <c r="O1204" s="31"/>
    </row>
    <row r="1205" spans="2:15" x14ac:dyDescent="0.25">
      <c r="B1205" s="18">
        <v>3</v>
      </c>
      <c r="C1205" s="33">
        <v>1</v>
      </c>
      <c r="D1205" s="18">
        <v>2</v>
      </c>
      <c r="E1205" s="34">
        <v>11</v>
      </c>
      <c r="G1205" s="99">
        <v>1150</v>
      </c>
      <c r="H1205" s="99">
        <v>12.704159980555007</v>
      </c>
      <c r="I1205" s="106">
        <v>-1.7041599805550067</v>
      </c>
      <c r="J1205" s="125">
        <v>-0.98951763955311844</v>
      </c>
      <c r="K1205" s="31"/>
      <c r="L1205" s="106">
        <v>78.197278911564638</v>
      </c>
      <c r="M1205" s="125">
        <v>18</v>
      </c>
      <c r="N1205" s="31"/>
      <c r="O1205" s="31"/>
    </row>
    <row r="1206" spans="2:15" x14ac:dyDescent="0.25">
      <c r="B1206" s="18">
        <v>4</v>
      </c>
      <c r="C1206" s="33">
        <v>4</v>
      </c>
      <c r="D1206" s="18">
        <v>3</v>
      </c>
      <c r="E1206" s="34">
        <v>25</v>
      </c>
      <c r="G1206" s="99">
        <v>1151</v>
      </c>
      <c r="H1206" s="99">
        <v>11.797882281128695</v>
      </c>
      <c r="I1206" s="106">
        <v>-0.79788228112869497</v>
      </c>
      <c r="J1206" s="125">
        <v>-0.46328901069874634</v>
      </c>
      <c r="K1206" s="31"/>
      <c r="L1206" s="106">
        <v>78.26530612244899</v>
      </c>
      <c r="M1206" s="125">
        <v>18</v>
      </c>
      <c r="N1206" s="31"/>
      <c r="O1206" s="31"/>
    </row>
    <row r="1207" spans="2:15" x14ac:dyDescent="0.25">
      <c r="B1207" s="18">
        <v>3</v>
      </c>
      <c r="C1207" s="33">
        <v>3</v>
      </c>
      <c r="D1207" s="18">
        <v>1</v>
      </c>
      <c r="E1207" s="34">
        <v>14</v>
      </c>
      <c r="G1207" s="99">
        <v>1152</v>
      </c>
      <c r="H1207" s="99">
        <v>20.302371884971087</v>
      </c>
      <c r="I1207" s="106">
        <v>0.69762811502891253</v>
      </c>
      <c r="J1207" s="125">
        <v>0.40507659700146265</v>
      </c>
      <c r="K1207" s="31"/>
      <c r="L1207" s="106">
        <v>78.333333333333343</v>
      </c>
      <c r="M1207" s="125">
        <v>18</v>
      </c>
      <c r="N1207" s="31"/>
      <c r="O1207" s="31"/>
    </row>
    <row r="1208" spans="2:15" x14ac:dyDescent="0.25">
      <c r="B1208" s="18">
        <v>3</v>
      </c>
      <c r="C1208" s="33">
        <v>4</v>
      </c>
      <c r="D1208" s="18">
        <v>3</v>
      </c>
      <c r="E1208" s="34">
        <v>18</v>
      </c>
      <c r="G1208" s="99">
        <v>1153</v>
      </c>
      <c r="H1208" s="99">
        <v>16.947873574884412</v>
      </c>
      <c r="I1208" s="106">
        <v>1.0521264251155884</v>
      </c>
      <c r="J1208" s="125">
        <v>0.61091544724150582</v>
      </c>
      <c r="K1208" s="31"/>
      <c r="L1208" s="106">
        <v>78.401360544217695</v>
      </c>
      <c r="M1208" s="125">
        <v>18</v>
      </c>
      <c r="N1208" s="31"/>
      <c r="O1208" s="31"/>
    </row>
    <row r="1209" spans="2:15" x14ac:dyDescent="0.25">
      <c r="B1209" s="18">
        <v>3</v>
      </c>
      <c r="C1209" s="33">
        <v>1</v>
      </c>
      <c r="D1209" s="18">
        <v>2</v>
      </c>
      <c r="E1209" s="34">
        <v>11</v>
      </c>
      <c r="G1209" s="99">
        <v>1154</v>
      </c>
      <c r="H1209" s="99">
        <v>11.797882281128695</v>
      </c>
      <c r="I1209" s="106">
        <v>0.20211771887130503</v>
      </c>
      <c r="J1209" s="125">
        <v>0.11735931507102949</v>
      </c>
      <c r="K1209" s="31"/>
      <c r="L1209" s="106">
        <v>78.469387755102048</v>
      </c>
      <c r="M1209" s="125">
        <v>18</v>
      </c>
      <c r="N1209" s="31"/>
      <c r="O1209" s="31"/>
    </row>
    <row r="1210" spans="2:15" x14ac:dyDescent="0.25">
      <c r="B1210" s="18">
        <v>3</v>
      </c>
      <c r="C1210" s="33">
        <v>3</v>
      </c>
      <c r="D1210" s="18">
        <v>3</v>
      </c>
      <c r="E1210" s="34">
        <v>19</v>
      </c>
      <c r="G1210" s="99">
        <v>1155</v>
      </c>
      <c r="H1210" s="99">
        <v>12.704159980555007</v>
      </c>
      <c r="I1210" s="106">
        <v>-1.7041599805550067</v>
      </c>
      <c r="J1210" s="125">
        <v>-0.98951763955311844</v>
      </c>
      <c r="K1210" s="31"/>
      <c r="L1210" s="106">
        <v>78.537414965986414</v>
      </c>
      <c r="M1210" s="125">
        <v>18</v>
      </c>
      <c r="N1210" s="31"/>
      <c r="O1210" s="31"/>
    </row>
    <row r="1211" spans="2:15" x14ac:dyDescent="0.25">
      <c r="B1211" s="18">
        <v>3</v>
      </c>
      <c r="C1211" s="33">
        <v>4</v>
      </c>
      <c r="D1211" s="18">
        <v>4</v>
      </c>
      <c r="E1211" s="34">
        <v>15</v>
      </c>
      <c r="G1211" s="99">
        <v>1156</v>
      </c>
      <c r="H1211" s="99">
        <v>14.929117243823736</v>
      </c>
      <c r="I1211" s="106">
        <v>7.0882756176263939E-2</v>
      </c>
      <c r="J1211" s="125">
        <v>4.1157953699694896E-2</v>
      </c>
      <c r="K1211" s="31"/>
      <c r="L1211" s="106">
        <v>78.605442176870767</v>
      </c>
      <c r="M1211" s="125">
        <v>18</v>
      </c>
      <c r="N1211" s="31"/>
      <c r="O1211" s="31"/>
    </row>
    <row r="1212" spans="2:15" x14ac:dyDescent="0.25">
      <c r="B1212" s="18">
        <v>3</v>
      </c>
      <c r="C1212" s="33">
        <v>1</v>
      </c>
      <c r="D1212" s="18">
        <v>1</v>
      </c>
      <c r="E1212" s="34">
        <v>11</v>
      </c>
      <c r="G1212" s="99">
        <v>1157</v>
      </c>
      <c r="H1212" s="99">
        <v>14.929117243823736</v>
      </c>
      <c r="I1212" s="106">
        <v>-1.9291172438237361</v>
      </c>
      <c r="J1212" s="125">
        <v>-1.1201386978398569</v>
      </c>
      <c r="K1212" s="31"/>
      <c r="L1212" s="106">
        <v>78.673469387755119</v>
      </c>
      <c r="M1212" s="125">
        <v>18</v>
      </c>
      <c r="N1212" s="31"/>
      <c r="O1212" s="31"/>
    </row>
    <row r="1213" spans="2:15" x14ac:dyDescent="0.25">
      <c r="B1213" s="18">
        <v>3</v>
      </c>
      <c r="C1213" s="33">
        <v>2</v>
      </c>
      <c r="D1213" s="18">
        <v>2</v>
      </c>
      <c r="E1213" s="34">
        <v>12</v>
      </c>
      <c r="G1213" s="99">
        <v>1158</v>
      </c>
      <c r="H1213" s="99">
        <v>12.910360912763059</v>
      </c>
      <c r="I1213" s="106">
        <v>-0.91036091276305875</v>
      </c>
      <c r="J1213" s="125">
        <v>-0.52859953984211505</v>
      </c>
      <c r="K1213" s="31"/>
      <c r="L1213" s="106">
        <v>78.741496598639472</v>
      </c>
      <c r="M1213" s="125">
        <v>18</v>
      </c>
      <c r="N1213" s="31"/>
      <c r="O1213" s="31"/>
    </row>
    <row r="1214" spans="2:15" x14ac:dyDescent="0.25">
      <c r="B1214" s="18">
        <v>4</v>
      </c>
      <c r="C1214" s="33">
        <v>4</v>
      </c>
      <c r="D1214" s="18">
        <v>3</v>
      </c>
      <c r="E1214" s="34">
        <v>20</v>
      </c>
      <c r="G1214" s="99">
        <v>1159</v>
      </c>
      <c r="H1214" s="99">
        <v>15.83539494325005</v>
      </c>
      <c r="I1214" s="106">
        <v>1.1646050567499504</v>
      </c>
      <c r="J1214" s="125">
        <v>0.67622597638487347</v>
      </c>
      <c r="K1214" s="31"/>
      <c r="L1214" s="106">
        <v>78.809523809523824</v>
      </c>
      <c r="M1214" s="125">
        <v>18</v>
      </c>
      <c r="N1214" s="31"/>
      <c r="O1214" s="31"/>
    </row>
    <row r="1215" spans="2:15" x14ac:dyDescent="0.25">
      <c r="B1215" s="18">
        <v>3</v>
      </c>
      <c r="C1215" s="33">
        <v>2</v>
      </c>
      <c r="D1215" s="18">
        <v>2</v>
      </c>
      <c r="E1215" s="34">
        <v>12</v>
      </c>
      <c r="G1215" s="99">
        <v>1160</v>
      </c>
      <c r="H1215" s="99">
        <v>14.022839544397424</v>
      </c>
      <c r="I1215" s="106">
        <v>-1.0228395443974243</v>
      </c>
      <c r="J1215" s="125">
        <v>-0.59391006898548471</v>
      </c>
      <c r="K1215" s="31"/>
      <c r="L1215" s="106">
        <v>78.877551020408177</v>
      </c>
      <c r="M1215" s="125">
        <v>18</v>
      </c>
      <c r="N1215" s="31"/>
      <c r="O1215" s="31"/>
    </row>
    <row r="1216" spans="2:15" x14ac:dyDescent="0.25">
      <c r="B1216" s="18">
        <v>3</v>
      </c>
      <c r="C1216" s="33">
        <v>4</v>
      </c>
      <c r="D1216" s="18">
        <v>2</v>
      </c>
      <c r="E1216" s="34">
        <v>14</v>
      </c>
      <c r="G1216" s="99">
        <v>1161</v>
      </c>
      <c r="H1216" s="99">
        <v>16.0415958754581</v>
      </c>
      <c r="I1216" s="106">
        <v>2.9584041245419002</v>
      </c>
      <c r="J1216" s="125">
        <v>1.7177924018656539</v>
      </c>
      <c r="K1216" s="31"/>
      <c r="L1216" s="106">
        <v>78.945578231292529</v>
      </c>
      <c r="M1216" s="125">
        <v>18</v>
      </c>
      <c r="N1216" s="31"/>
      <c r="O1216" s="31"/>
    </row>
    <row r="1217" spans="2:15" x14ac:dyDescent="0.25">
      <c r="B1217" s="18">
        <v>4</v>
      </c>
      <c r="C1217" s="33">
        <v>4</v>
      </c>
      <c r="D1217" s="18">
        <v>4</v>
      </c>
      <c r="E1217" s="34">
        <v>20</v>
      </c>
      <c r="G1217" s="99">
        <v>1162</v>
      </c>
      <c r="H1217" s="99">
        <v>14.929117243823736</v>
      </c>
      <c r="I1217" s="106">
        <v>4.0708827561762639</v>
      </c>
      <c r="J1217" s="126">
        <v>2.3637512567787984</v>
      </c>
      <c r="K1217" s="31"/>
      <c r="L1217" s="106">
        <v>79.013605442176882</v>
      </c>
      <c r="M1217" s="125">
        <v>18</v>
      </c>
      <c r="N1217" s="31"/>
      <c r="O1217" s="31"/>
    </row>
    <row r="1218" spans="2:15" x14ac:dyDescent="0.25">
      <c r="B1218" s="18">
        <v>3</v>
      </c>
      <c r="C1218" s="33">
        <v>3</v>
      </c>
      <c r="D1218" s="18">
        <v>3</v>
      </c>
      <c r="E1218" s="34">
        <v>18</v>
      </c>
      <c r="G1218" s="99">
        <v>1163</v>
      </c>
      <c r="H1218" s="99">
        <v>13.816638612189371</v>
      </c>
      <c r="I1218" s="106">
        <v>3.1833613878106295</v>
      </c>
      <c r="J1218" s="125">
        <v>1.8484134601523923</v>
      </c>
      <c r="K1218" s="31"/>
      <c r="L1218" s="106">
        <v>79.081632653061234</v>
      </c>
      <c r="M1218" s="125">
        <v>18</v>
      </c>
      <c r="N1218" s="31"/>
      <c r="O1218" s="31"/>
    </row>
    <row r="1219" spans="2:15" x14ac:dyDescent="0.25">
      <c r="B1219" s="18">
        <v>3</v>
      </c>
      <c r="C1219" s="33">
        <v>4</v>
      </c>
      <c r="D1219" s="18">
        <v>1</v>
      </c>
      <c r="E1219" s="34">
        <v>14</v>
      </c>
      <c r="G1219" s="99">
        <v>1164</v>
      </c>
      <c r="H1219" s="99">
        <v>12.910360912763059</v>
      </c>
      <c r="I1219" s="106">
        <v>-1.9103609127630587</v>
      </c>
      <c r="J1219" s="125">
        <v>-1.1092478656118909</v>
      </c>
      <c r="K1219" s="31"/>
      <c r="L1219" s="106">
        <v>79.149659863945587</v>
      </c>
      <c r="M1219" s="125">
        <v>18</v>
      </c>
      <c r="N1219" s="31"/>
      <c r="O1219" s="31"/>
    </row>
    <row r="1220" spans="2:15" x14ac:dyDescent="0.25">
      <c r="B1220" s="18">
        <v>3</v>
      </c>
      <c r="C1220" s="33">
        <v>1</v>
      </c>
      <c r="D1220" s="18">
        <v>2</v>
      </c>
      <c r="E1220" s="34">
        <v>12</v>
      </c>
      <c r="G1220" s="99">
        <v>1165</v>
      </c>
      <c r="H1220" s="99">
        <v>16.947873574884412</v>
      </c>
      <c r="I1220" s="106">
        <v>-1.9478735748844116</v>
      </c>
      <c r="J1220" s="125">
        <v>-1.1310295300678217</v>
      </c>
      <c r="K1220" s="31"/>
      <c r="L1220" s="106">
        <v>79.217687074829939</v>
      </c>
      <c r="M1220" s="125">
        <v>18</v>
      </c>
      <c r="N1220" s="31"/>
      <c r="O1220" s="31"/>
    </row>
    <row r="1221" spans="2:15" x14ac:dyDescent="0.25">
      <c r="B1221" s="18">
        <v>4</v>
      </c>
      <c r="C1221" s="33">
        <v>4</v>
      </c>
      <c r="D1221" s="18">
        <v>3</v>
      </c>
      <c r="E1221" s="34">
        <v>21</v>
      </c>
      <c r="G1221" s="99">
        <v>1166</v>
      </c>
      <c r="H1221" s="99">
        <v>11.797882281128695</v>
      </c>
      <c r="I1221" s="106">
        <v>-0.79788228112869497</v>
      </c>
      <c r="J1221" s="125">
        <v>-0.46328901069874634</v>
      </c>
      <c r="K1221" s="31"/>
      <c r="L1221" s="106">
        <v>79.285714285714306</v>
      </c>
      <c r="M1221" s="125">
        <v>18</v>
      </c>
      <c r="N1221" s="31"/>
      <c r="O1221" s="31"/>
    </row>
    <row r="1222" spans="2:15" x14ac:dyDescent="0.25">
      <c r="B1222" s="18">
        <v>3</v>
      </c>
      <c r="C1222" s="33">
        <v>4</v>
      </c>
      <c r="D1222" s="18">
        <v>4</v>
      </c>
      <c r="E1222" s="34">
        <v>19</v>
      </c>
      <c r="G1222" s="99">
        <v>1167</v>
      </c>
      <c r="H1222" s="99">
        <v>21.208649584397403</v>
      </c>
      <c r="I1222" s="130">
        <v>3.7913504156025972</v>
      </c>
      <c r="J1222" s="126">
        <v>2.2014412712261922</v>
      </c>
      <c r="K1222" s="31"/>
      <c r="L1222" s="106">
        <v>79.353741496598659</v>
      </c>
      <c r="M1222" s="125">
        <v>18</v>
      </c>
      <c r="N1222" s="31"/>
      <c r="O1222" s="31"/>
    </row>
    <row r="1223" spans="2:15" x14ac:dyDescent="0.25">
      <c r="B1223" s="18">
        <v>3</v>
      </c>
      <c r="C1223" s="33">
        <v>4</v>
      </c>
      <c r="D1223" s="18">
        <v>2</v>
      </c>
      <c r="E1223" s="34">
        <v>14</v>
      </c>
      <c r="G1223" s="99">
        <v>1168</v>
      </c>
      <c r="H1223" s="99">
        <v>15.135318176031788</v>
      </c>
      <c r="I1223" s="106">
        <v>-1.1353181760317881</v>
      </c>
      <c r="J1223" s="125">
        <v>-0.65922059812885347</v>
      </c>
      <c r="K1223" s="31"/>
      <c r="L1223" s="106">
        <v>79.421768707483011</v>
      </c>
      <c r="M1223" s="125">
        <v>18</v>
      </c>
      <c r="N1223" s="31"/>
      <c r="O1223" s="31"/>
    </row>
    <row r="1224" spans="2:15" x14ac:dyDescent="0.25">
      <c r="B1224" s="18">
        <v>3</v>
      </c>
      <c r="C1224" s="33">
        <v>4</v>
      </c>
      <c r="D1224" s="18">
        <v>3</v>
      </c>
      <c r="E1224" s="34">
        <v>17</v>
      </c>
      <c r="G1224" s="99">
        <v>1169</v>
      </c>
      <c r="H1224" s="99">
        <v>16.0415958754581</v>
      </c>
      <c r="I1224" s="106">
        <v>-3.0415958754580998</v>
      </c>
      <c r="J1224" s="125">
        <v>-1.7660975527530014</v>
      </c>
      <c r="K1224" s="31"/>
      <c r="L1224" s="106">
        <v>79.489795918367363</v>
      </c>
      <c r="M1224" s="125">
        <v>19</v>
      </c>
      <c r="N1224" s="31"/>
      <c r="O1224" s="31"/>
    </row>
    <row r="1225" spans="2:15" x14ac:dyDescent="0.25">
      <c r="B1225" s="18">
        <v>3</v>
      </c>
      <c r="C1225" s="33">
        <v>3</v>
      </c>
      <c r="D1225" s="18">
        <v>4</v>
      </c>
      <c r="E1225" s="34">
        <v>16</v>
      </c>
      <c r="G1225" s="99">
        <v>1170</v>
      </c>
      <c r="H1225" s="99">
        <v>16.741672642676363</v>
      </c>
      <c r="I1225" s="106">
        <v>0.25832735732363687</v>
      </c>
      <c r="J1225" s="125">
        <v>0.1499973475305004</v>
      </c>
      <c r="K1225" s="31"/>
      <c r="L1225" s="106">
        <v>79.557823129251716</v>
      </c>
      <c r="M1225" s="125">
        <v>19</v>
      </c>
      <c r="N1225" s="31"/>
      <c r="O1225" s="31"/>
    </row>
    <row r="1226" spans="2:15" x14ac:dyDescent="0.25">
      <c r="B1226" s="18">
        <v>3</v>
      </c>
      <c r="C1226" s="33">
        <v>3</v>
      </c>
      <c r="D1226" s="18">
        <v>1</v>
      </c>
      <c r="E1226" s="34">
        <v>12</v>
      </c>
      <c r="G1226" s="99">
        <v>1171</v>
      </c>
      <c r="H1226" s="99">
        <v>11.797882281128695</v>
      </c>
      <c r="I1226" s="106">
        <v>1.202117718871305</v>
      </c>
      <c r="J1226" s="125">
        <v>0.69800764084080535</v>
      </c>
      <c r="K1226" s="31"/>
      <c r="L1226" s="106">
        <v>79.625850340136068</v>
      </c>
      <c r="M1226" s="125">
        <v>19</v>
      </c>
      <c r="N1226" s="31"/>
      <c r="O1226" s="31"/>
    </row>
    <row r="1227" spans="2:15" x14ac:dyDescent="0.25">
      <c r="B1227" s="18">
        <v>3</v>
      </c>
      <c r="C1227" s="33">
        <v>3</v>
      </c>
      <c r="D1227" s="18">
        <v>3</v>
      </c>
      <c r="E1227" s="34">
        <v>17</v>
      </c>
      <c r="G1227" s="99">
        <v>1172</v>
      </c>
      <c r="H1227" s="99">
        <v>13.61043767998132</v>
      </c>
      <c r="I1227" s="106">
        <v>0.38956232001867974</v>
      </c>
      <c r="J1227" s="125">
        <v>0.22619870890183602</v>
      </c>
      <c r="K1227" s="31"/>
      <c r="L1227" s="106">
        <v>79.693877551020421</v>
      </c>
      <c r="M1227" s="125">
        <v>19</v>
      </c>
      <c r="N1227" s="31"/>
      <c r="O1227" s="31"/>
    </row>
    <row r="1228" spans="2:15" x14ac:dyDescent="0.25">
      <c r="B1228" s="18">
        <v>3</v>
      </c>
      <c r="C1228" s="33">
        <v>4</v>
      </c>
      <c r="D1228" s="18">
        <v>3</v>
      </c>
      <c r="E1228" s="34">
        <v>15</v>
      </c>
      <c r="G1228" s="99">
        <v>1173</v>
      </c>
      <c r="H1228" s="99">
        <v>13.816638612189371</v>
      </c>
      <c r="I1228" s="106">
        <v>-2.8166386121893705</v>
      </c>
      <c r="J1228" s="125">
        <v>-1.635476494466263</v>
      </c>
      <c r="K1228" s="31"/>
      <c r="L1228" s="106">
        <v>79.761904761904773</v>
      </c>
      <c r="M1228" s="125">
        <v>19</v>
      </c>
      <c r="N1228" s="31"/>
      <c r="O1228" s="31"/>
    </row>
    <row r="1229" spans="2:15" x14ac:dyDescent="0.25">
      <c r="B1229" s="18">
        <v>4</v>
      </c>
      <c r="C1229" s="33">
        <v>3</v>
      </c>
      <c r="D1229" s="18">
        <v>3</v>
      </c>
      <c r="E1229" s="34">
        <v>23</v>
      </c>
      <c r="G1229" s="99">
        <v>1174</v>
      </c>
      <c r="H1229" s="99">
        <v>11.797882281128695</v>
      </c>
      <c r="I1229" s="106">
        <v>0.20211771887130503</v>
      </c>
      <c r="J1229" s="125">
        <v>0.11735931507102949</v>
      </c>
      <c r="K1229" s="31"/>
      <c r="L1229" s="106">
        <v>79.829931972789126</v>
      </c>
      <c r="M1229" s="125">
        <v>19</v>
      </c>
      <c r="N1229" s="31"/>
      <c r="O1229" s="31"/>
    </row>
    <row r="1230" spans="2:15" x14ac:dyDescent="0.25">
      <c r="B1230" s="18">
        <v>3</v>
      </c>
      <c r="C1230" s="33">
        <v>2</v>
      </c>
      <c r="D1230" s="18">
        <v>1</v>
      </c>
      <c r="E1230" s="34">
        <v>11</v>
      </c>
      <c r="G1230" s="99">
        <v>1175</v>
      </c>
      <c r="H1230" s="99">
        <v>15.83539494325005</v>
      </c>
      <c r="I1230" s="106">
        <v>1.1646050567499504</v>
      </c>
      <c r="J1230" s="125">
        <v>0.67622597638487347</v>
      </c>
      <c r="K1230" s="31"/>
      <c r="L1230" s="106">
        <v>79.897959183673478</v>
      </c>
      <c r="M1230" s="125">
        <v>19</v>
      </c>
      <c r="N1230" s="31"/>
      <c r="O1230" s="31"/>
    </row>
    <row r="1231" spans="2:15" x14ac:dyDescent="0.25">
      <c r="B1231" s="18">
        <v>3</v>
      </c>
      <c r="C1231" s="33">
        <v>1</v>
      </c>
      <c r="D1231" s="18">
        <v>1</v>
      </c>
      <c r="E1231" s="34">
        <v>11</v>
      </c>
      <c r="G1231" s="99">
        <v>1176</v>
      </c>
      <c r="H1231" s="99">
        <v>21.002448652189351</v>
      </c>
      <c r="I1231" s="106">
        <v>-2.4486521893507529E-3</v>
      </c>
      <c r="J1231" s="125">
        <v>-1.4218057941390108E-3</v>
      </c>
      <c r="K1231" s="31"/>
      <c r="L1231" s="106">
        <v>79.965986394557831</v>
      </c>
      <c r="M1231" s="125">
        <v>19</v>
      </c>
      <c r="N1231" s="31"/>
      <c r="O1231" s="31"/>
    </row>
    <row r="1232" spans="2:15" x14ac:dyDescent="0.25">
      <c r="B1232" s="18">
        <v>3</v>
      </c>
      <c r="C1232" s="33">
        <v>3</v>
      </c>
      <c r="D1232" s="18">
        <v>1</v>
      </c>
      <c r="E1232" s="34">
        <v>15</v>
      </c>
      <c r="G1232" s="99">
        <v>1177</v>
      </c>
      <c r="H1232" s="99">
        <v>14.722916311615684</v>
      </c>
      <c r="I1232" s="106">
        <v>1.277083688384316</v>
      </c>
      <c r="J1232" s="125">
        <v>0.74153650552824324</v>
      </c>
      <c r="K1232" s="31"/>
      <c r="L1232" s="106">
        <v>80.034013605442198</v>
      </c>
      <c r="M1232" s="125">
        <v>19</v>
      </c>
      <c r="N1232" s="31"/>
      <c r="O1232" s="31"/>
    </row>
    <row r="1233" spans="2:15" x14ac:dyDescent="0.25">
      <c r="B1233" s="18">
        <v>3</v>
      </c>
      <c r="C1233" s="33">
        <v>2</v>
      </c>
      <c r="D1233" s="18">
        <v>2</v>
      </c>
      <c r="E1233" s="34">
        <v>11</v>
      </c>
      <c r="G1233" s="99">
        <v>1178</v>
      </c>
      <c r="H1233" s="99">
        <v>13.816638612189371</v>
      </c>
      <c r="I1233" s="106">
        <v>1.1833613878106295</v>
      </c>
      <c r="J1233" s="125">
        <v>0.68711680861284041</v>
      </c>
      <c r="K1233" s="31"/>
      <c r="L1233" s="106">
        <v>80.10204081632655</v>
      </c>
      <c r="M1233" s="125">
        <v>19</v>
      </c>
      <c r="N1233" s="31"/>
      <c r="O1233" s="31"/>
    </row>
    <row r="1234" spans="2:15" x14ac:dyDescent="0.25">
      <c r="B1234" s="18">
        <v>3</v>
      </c>
      <c r="C1234" s="33">
        <v>3</v>
      </c>
      <c r="D1234" s="18">
        <v>1</v>
      </c>
      <c r="E1234" s="34">
        <v>13</v>
      </c>
      <c r="G1234" s="99">
        <v>1179</v>
      </c>
      <c r="H1234" s="99">
        <v>15.83539494325005</v>
      </c>
      <c r="I1234" s="106">
        <v>3.1646050567499504</v>
      </c>
      <c r="J1234" s="125">
        <v>1.8375226279244252</v>
      </c>
      <c r="K1234" s="31"/>
      <c r="L1234" s="106">
        <v>80.170068027210903</v>
      </c>
      <c r="M1234" s="125">
        <v>19</v>
      </c>
      <c r="N1234" s="31"/>
      <c r="O1234" s="31"/>
    </row>
    <row r="1235" spans="2:15" x14ac:dyDescent="0.25">
      <c r="B1235" s="18">
        <v>3</v>
      </c>
      <c r="C1235" s="33">
        <v>3</v>
      </c>
      <c r="D1235" s="18">
        <v>2</v>
      </c>
      <c r="E1235" s="34">
        <v>14</v>
      </c>
      <c r="G1235" s="99">
        <v>1180</v>
      </c>
      <c r="H1235" s="99">
        <v>12.910360912763059</v>
      </c>
      <c r="I1235" s="106">
        <v>-0.91036091276305875</v>
      </c>
      <c r="J1235" s="125">
        <v>-0.52859953984211505</v>
      </c>
      <c r="K1235" s="31"/>
      <c r="L1235" s="106">
        <v>80.238095238095255</v>
      </c>
      <c r="M1235" s="125">
        <v>19</v>
      </c>
      <c r="N1235" s="31"/>
      <c r="O1235" s="31"/>
    </row>
    <row r="1236" spans="2:15" x14ac:dyDescent="0.25">
      <c r="B1236" s="18">
        <v>3</v>
      </c>
      <c r="C1236" s="33">
        <v>3</v>
      </c>
      <c r="D1236" s="18">
        <v>2</v>
      </c>
      <c r="E1236" s="34">
        <v>19</v>
      </c>
      <c r="G1236" s="99">
        <v>1181</v>
      </c>
      <c r="H1236" s="99">
        <v>12.910360912763059</v>
      </c>
      <c r="I1236" s="106">
        <v>-1.9103609127630587</v>
      </c>
      <c r="J1236" s="125">
        <v>-1.1092478656118909</v>
      </c>
      <c r="K1236" s="31"/>
      <c r="L1236" s="106">
        <v>80.306122448979607</v>
      </c>
      <c r="M1236" s="125">
        <v>19</v>
      </c>
      <c r="N1236" s="31"/>
      <c r="O1236" s="31"/>
    </row>
    <row r="1237" spans="2:15" x14ac:dyDescent="0.25">
      <c r="B1237" s="18">
        <v>3</v>
      </c>
      <c r="C1237" s="33">
        <v>4</v>
      </c>
      <c r="D1237" s="18">
        <v>3</v>
      </c>
      <c r="E1237" s="34">
        <v>16</v>
      </c>
      <c r="G1237" s="99">
        <v>1182</v>
      </c>
      <c r="H1237" s="99">
        <v>14.929117243823736</v>
      </c>
      <c r="I1237" s="106">
        <v>4.0708827561762639</v>
      </c>
      <c r="J1237" s="126">
        <v>2.3637512567787984</v>
      </c>
      <c r="K1237" s="31"/>
      <c r="L1237" s="106">
        <v>80.37414965986396</v>
      </c>
      <c r="M1237" s="125">
        <v>19</v>
      </c>
      <c r="N1237" s="31"/>
      <c r="O1237" s="31"/>
    </row>
    <row r="1238" spans="2:15" x14ac:dyDescent="0.25">
      <c r="B1238" s="18">
        <v>3</v>
      </c>
      <c r="C1238" s="33">
        <v>1</v>
      </c>
      <c r="D1238" s="18">
        <v>2</v>
      </c>
      <c r="E1238" s="34">
        <v>13</v>
      </c>
      <c r="G1238" s="99">
        <v>1183</v>
      </c>
      <c r="H1238" s="99">
        <v>14.929117243823736</v>
      </c>
      <c r="I1238" s="106">
        <v>7.0882756176263939E-2</v>
      </c>
      <c r="J1238" s="125">
        <v>4.1157953699694896E-2</v>
      </c>
      <c r="K1238" s="31"/>
      <c r="L1238" s="106">
        <v>80.442176870748312</v>
      </c>
      <c r="M1238" s="125">
        <v>19</v>
      </c>
      <c r="N1238" s="31"/>
      <c r="O1238" s="31"/>
    </row>
    <row r="1239" spans="2:15" x14ac:dyDescent="0.25">
      <c r="B1239" s="18">
        <v>3</v>
      </c>
      <c r="C1239" s="33">
        <v>2</v>
      </c>
      <c r="D1239" s="18">
        <v>1</v>
      </c>
      <c r="E1239" s="34">
        <v>14</v>
      </c>
      <c r="G1239" s="99">
        <v>1184</v>
      </c>
      <c r="H1239" s="99">
        <v>23.021204983250026</v>
      </c>
      <c r="I1239" s="106">
        <v>-3.0212049832500263</v>
      </c>
      <c r="J1239" s="125">
        <v>-1.7542576153314315</v>
      </c>
      <c r="K1239" s="31"/>
      <c r="L1239" s="106">
        <v>80.510204081632665</v>
      </c>
      <c r="M1239" s="125">
        <v>19</v>
      </c>
      <c r="N1239" s="31"/>
      <c r="O1239" s="31"/>
    </row>
    <row r="1240" spans="2:15" x14ac:dyDescent="0.25">
      <c r="B1240" s="18">
        <v>3</v>
      </c>
      <c r="C1240" s="33">
        <v>3</v>
      </c>
      <c r="D1240" s="18">
        <v>3</v>
      </c>
      <c r="E1240" s="34">
        <v>16</v>
      </c>
      <c r="G1240" s="99">
        <v>1185</v>
      </c>
      <c r="H1240" s="99">
        <v>22.114927283823715</v>
      </c>
      <c r="I1240" s="106">
        <v>2.8850727161762855</v>
      </c>
      <c r="J1240" s="125">
        <v>1.6752126423718199</v>
      </c>
      <c r="K1240" s="31"/>
      <c r="L1240" s="106">
        <v>80.578231292517017</v>
      </c>
      <c r="M1240" s="125">
        <v>19</v>
      </c>
      <c r="N1240" s="31"/>
      <c r="O1240" s="31"/>
    </row>
    <row r="1241" spans="2:15" x14ac:dyDescent="0.25">
      <c r="B1241" s="18">
        <v>3</v>
      </c>
      <c r="C1241" s="33">
        <v>1</v>
      </c>
      <c r="D1241" s="18">
        <v>1</v>
      </c>
      <c r="E1241" s="34">
        <v>12</v>
      </c>
      <c r="G1241" s="99">
        <v>1186</v>
      </c>
      <c r="H1241" s="99">
        <v>20.096170952763039</v>
      </c>
      <c r="I1241" s="130">
        <v>3.903829047236961</v>
      </c>
      <c r="J1241" s="126">
        <v>2.2667518003695606</v>
      </c>
      <c r="K1241" s="31"/>
      <c r="L1241" s="106">
        <v>80.64625850340137</v>
      </c>
      <c r="M1241" s="125">
        <v>19</v>
      </c>
      <c r="N1241" s="31"/>
      <c r="O1241" s="31"/>
    </row>
    <row r="1242" spans="2:15" x14ac:dyDescent="0.25">
      <c r="B1242" s="18">
        <v>3</v>
      </c>
      <c r="C1242" s="33">
        <v>2</v>
      </c>
      <c r="D1242" s="18">
        <v>3</v>
      </c>
      <c r="E1242" s="34">
        <v>11</v>
      </c>
      <c r="G1242" s="99">
        <v>1187</v>
      </c>
      <c r="H1242" s="99">
        <v>22.114927283823715</v>
      </c>
      <c r="I1242" s="106">
        <v>1.8850727161762855</v>
      </c>
      <c r="J1242" s="125">
        <v>1.094564316602044</v>
      </c>
      <c r="K1242" s="31"/>
      <c r="L1242" s="106">
        <v>80.714285714285722</v>
      </c>
      <c r="M1242" s="125">
        <v>19</v>
      </c>
      <c r="N1242" s="31"/>
      <c r="O1242" s="31"/>
    </row>
    <row r="1243" spans="2:15" x14ac:dyDescent="0.25">
      <c r="B1243" s="18">
        <v>3</v>
      </c>
      <c r="C1243" s="33">
        <v>1</v>
      </c>
      <c r="D1243" s="18">
        <v>2</v>
      </c>
      <c r="E1243" s="34">
        <v>12</v>
      </c>
      <c r="G1243" s="99">
        <v>1188</v>
      </c>
      <c r="H1243" s="99">
        <v>16.947873574884412</v>
      </c>
      <c r="I1243" s="106">
        <v>-1.9478735748844116</v>
      </c>
      <c r="J1243" s="125">
        <v>-1.1310295300678217</v>
      </c>
      <c r="K1243" s="31"/>
      <c r="L1243" s="106">
        <v>80.782312925170075</v>
      </c>
      <c r="M1243" s="125">
        <v>19</v>
      </c>
      <c r="N1243" s="31"/>
      <c r="O1243" s="31"/>
    </row>
    <row r="1244" spans="2:15" x14ac:dyDescent="0.25">
      <c r="B1244" s="18">
        <v>3</v>
      </c>
      <c r="C1244" s="33">
        <v>1</v>
      </c>
      <c r="D1244" s="18">
        <v>2</v>
      </c>
      <c r="E1244" s="34">
        <v>13</v>
      </c>
      <c r="G1244" s="99">
        <v>1189</v>
      </c>
      <c r="H1244" s="99">
        <v>13.816638612189371</v>
      </c>
      <c r="I1244" s="106">
        <v>-0.81663861218937051</v>
      </c>
      <c r="J1244" s="125">
        <v>-0.47417984292671128</v>
      </c>
      <c r="K1244" s="31"/>
      <c r="L1244" s="106">
        <v>80.850340136054442</v>
      </c>
      <c r="M1244" s="125">
        <v>19</v>
      </c>
      <c r="N1244" s="31"/>
      <c r="O1244" s="31"/>
    </row>
    <row r="1245" spans="2:15" x14ac:dyDescent="0.25">
      <c r="B1245" s="18">
        <v>3</v>
      </c>
      <c r="C1245" s="33">
        <v>2</v>
      </c>
      <c r="D1245" s="18">
        <v>1</v>
      </c>
      <c r="E1245" s="34">
        <v>15</v>
      </c>
      <c r="G1245" s="99">
        <v>1190</v>
      </c>
      <c r="H1245" s="99">
        <v>15.135318176031788</v>
      </c>
      <c r="I1245" s="106">
        <v>-1.1353181760317881</v>
      </c>
      <c r="J1245" s="125">
        <v>-0.65922059812885347</v>
      </c>
      <c r="K1245" s="31"/>
      <c r="L1245" s="106">
        <v>80.918367346938794</v>
      </c>
      <c r="M1245" s="125">
        <v>19</v>
      </c>
      <c r="N1245" s="31"/>
      <c r="O1245" s="31"/>
    </row>
    <row r="1246" spans="2:15" x14ac:dyDescent="0.25">
      <c r="B1246" s="18">
        <v>3</v>
      </c>
      <c r="C1246" s="33">
        <v>2</v>
      </c>
      <c r="D1246" s="18">
        <v>1</v>
      </c>
      <c r="E1246" s="34">
        <v>13</v>
      </c>
      <c r="G1246" s="99">
        <v>1191</v>
      </c>
      <c r="H1246" s="99">
        <v>13.816638612189371</v>
      </c>
      <c r="I1246" s="106">
        <v>-0.81663861218937051</v>
      </c>
      <c r="J1246" s="125">
        <v>-0.47417984292671128</v>
      </c>
      <c r="K1246" s="31"/>
      <c r="L1246" s="106">
        <v>80.986394557823147</v>
      </c>
      <c r="M1246" s="125">
        <v>19</v>
      </c>
      <c r="N1246" s="31"/>
      <c r="O1246" s="31"/>
    </row>
    <row r="1247" spans="2:15" x14ac:dyDescent="0.25">
      <c r="B1247" s="18">
        <v>4</v>
      </c>
      <c r="C1247" s="33">
        <v>4</v>
      </c>
      <c r="D1247" s="18">
        <v>3</v>
      </c>
      <c r="E1247" s="34">
        <v>20</v>
      </c>
      <c r="G1247" s="99">
        <v>1192</v>
      </c>
      <c r="H1247" s="99">
        <v>11.797882281128695</v>
      </c>
      <c r="I1247" s="106">
        <v>-0.79788228112869497</v>
      </c>
      <c r="J1247" s="125">
        <v>-0.46328901069874634</v>
      </c>
      <c r="K1247" s="31"/>
      <c r="L1247" s="106">
        <v>81.054421768707499</v>
      </c>
      <c r="M1247" s="125">
        <v>19</v>
      </c>
      <c r="N1247" s="31"/>
      <c r="O1247" s="31"/>
    </row>
    <row r="1248" spans="2:15" x14ac:dyDescent="0.25">
      <c r="B1248" s="18">
        <v>3</v>
      </c>
      <c r="C1248" s="33">
        <v>4</v>
      </c>
      <c r="D1248" s="18">
        <v>3</v>
      </c>
      <c r="E1248" s="34">
        <v>15</v>
      </c>
      <c r="G1248" s="99">
        <v>1193</v>
      </c>
      <c r="H1248" s="99">
        <v>14.722916311615684</v>
      </c>
      <c r="I1248" s="106">
        <v>1.277083688384316</v>
      </c>
      <c r="J1248" s="125">
        <v>0.74153650552824324</v>
      </c>
      <c r="K1248" s="31"/>
      <c r="L1248" s="106">
        <v>81.122448979591852</v>
      </c>
      <c r="M1248" s="125">
        <v>19</v>
      </c>
      <c r="N1248" s="31"/>
      <c r="O1248" s="31"/>
    </row>
    <row r="1249" spans="2:15" x14ac:dyDescent="0.25">
      <c r="B1249" s="18">
        <v>3</v>
      </c>
      <c r="C1249" s="33">
        <v>3</v>
      </c>
      <c r="D1249" s="18">
        <v>1</v>
      </c>
      <c r="E1249" s="34">
        <v>13</v>
      </c>
      <c r="G1249" s="99">
        <v>1194</v>
      </c>
      <c r="H1249" s="99">
        <v>20.096170952763039</v>
      </c>
      <c r="I1249" s="106">
        <v>1.903829047236961</v>
      </c>
      <c r="J1249" s="125">
        <v>1.1054551488300088</v>
      </c>
      <c r="K1249" s="31"/>
      <c r="L1249" s="106">
        <v>81.190476190476204</v>
      </c>
      <c r="M1249" s="125">
        <v>19</v>
      </c>
      <c r="N1249" s="31"/>
      <c r="O1249" s="31"/>
    </row>
    <row r="1250" spans="2:15" x14ac:dyDescent="0.25">
      <c r="B1250" s="18">
        <v>3</v>
      </c>
      <c r="C1250" s="33">
        <v>2</v>
      </c>
      <c r="D1250" s="18">
        <v>1</v>
      </c>
      <c r="E1250" s="34">
        <v>14</v>
      </c>
      <c r="G1250" s="99">
        <v>1195</v>
      </c>
      <c r="H1250" s="99">
        <v>12.910360912763059</v>
      </c>
      <c r="I1250" s="106">
        <v>1.0896390872369413</v>
      </c>
      <c r="J1250" s="125">
        <v>0.6326971116974367</v>
      </c>
      <c r="K1250" s="31"/>
      <c r="L1250" s="106">
        <v>81.258503401360556</v>
      </c>
      <c r="M1250" s="125">
        <v>19</v>
      </c>
      <c r="N1250" s="31"/>
      <c r="O1250" s="31"/>
    </row>
    <row r="1251" spans="2:15" x14ac:dyDescent="0.25">
      <c r="B1251" s="18">
        <v>4</v>
      </c>
      <c r="C1251" s="33">
        <v>3</v>
      </c>
      <c r="D1251" s="18">
        <v>1</v>
      </c>
      <c r="E1251" s="34">
        <v>21</v>
      </c>
      <c r="G1251" s="99">
        <v>1196</v>
      </c>
      <c r="H1251" s="99">
        <v>14.929117243823736</v>
      </c>
      <c r="I1251" s="106">
        <v>-0.92911724382373606</v>
      </c>
      <c r="J1251" s="125">
        <v>-0.53949037207008099</v>
      </c>
      <c r="K1251" s="31"/>
      <c r="L1251" s="106">
        <v>81.326530612244909</v>
      </c>
      <c r="M1251" s="125">
        <v>19</v>
      </c>
      <c r="N1251" s="31"/>
      <c r="O1251" s="31"/>
    </row>
    <row r="1252" spans="2:15" x14ac:dyDescent="0.25">
      <c r="B1252" s="18">
        <v>3</v>
      </c>
      <c r="C1252" s="33">
        <v>2</v>
      </c>
      <c r="D1252" s="18">
        <v>2</v>
      </c>
      <c r="E1252" s="34">
        <v>16</v>
      </c>
      <c r="G1252" s="99">
        <v>1197</v>
      </c>
      <c r="H1252" s="99">
        <v>15.83539494325005</v>
      </c>
      <c r="I1252" s="106">
        <v>0.16460505674995041</v>
      </c>
      <c r="J1252" s="125">
        <v>9.5577650615097653E-2</v>
      </c>
      <c r="K1252" s="31"/>
      <c r="L1252" s="106">
        <v>81.394557823129261</v>
      </c>
      <c r="M1252" s="125">
        <v>19</v>
      </c>
      <c r="N1252" s="31"/>
      <c r="O1252" s="31"/>
    </row>
    <row r="1253" spans="2:15" x14ac:dyDescent="0.25">
      <c r="B1253" s="18">
        <v>3</v>
      </c>
      <c r="C1253" s="33">
        <v>4</v>
      </c>
      <c r="D1253" s="18">
        <v>2</v>
      </c>
      <c r="E1253" s="34">
        <v>14</v>
      </c>
      <c r="G1253" s="99">
        <v>1198</v>
      </c>
      <c r="H1253" s="99">
        <v>12.704159980555007</v>
      </c>
      <c r="I1253" s="106">
        <v>-1.7041599805550067</v>
      </c>
      <c r="J1253" s="125">
        <v>-0.98951763955311844</v>
      </c>
      <c r="K1253" s="31"/>
      <c r="L1253" s="106">
        <v>81.462585034013614</v>
      </c>
      <c r="M1253" s="125">
        <v>19</v>
      </c>
      <c r="N1253" s="31"/>
      <c r="O1253" s="31"/>
    </row>
    <row r="1254" spans="2:15" x14ac:dyDescent="0.25">
      <c r="B1254" s="18">
        <v>3</v>
      </c>
      <c r="C1254" s="33">
        <v>1</v>
      </c>
      <c r="D1254" s="18">
        <v>2</v>
      </c>
      <c r="E1254" s="34">
        <v>11</v>
      </c>
      <c r="G1254" s="99">
        <v>1199</v>
      </c>
      <c r="H1254" s="99">
        <v>22.114927283823715</v>
      </c>
      <c r="I1254" s="106">
        <v>2.8850727161762855</v>
      </c>
      <c r="J1254" s="125">
        <v>1.6752126423718199</v>
      </c>
      <c r="K1254" s="31"/>
      <c r="L1254" s="106">
        <v>81.530612244897966</v>
      </c>
      <c r="M1254" s="125">
        <v>19</v>
      </c>
      <c r="N1254" s="31"/>
      <c r="O1254" s="31"/>
    </row>
    <row r="1255" spans="2:15" x14ac:dyDescent="0.25">
      <c r="B1255" s="18">
        <v>3</v>
      </c>
      <c r="C1255" s="33">
        <v>3</v>
      </c>
      <c r="D1255" s="18">
        <v>3</v>
      </c>
      <c r="E1255" s="34">
        <v>19</v>
      </c>
      <c r="G1255" s="99">
        <v>1200</v>
      </c>
      <c r="H1255" s="99">
        <v>14.022839544397424</v>
      </c>
      <c r="I1255" s="106">
        <v>-2.2839544397424305E-2</v>
      </c>
      <c r="J1255" s="125">
        <v>-1.3261743215708888E-2</v>
      </c>
      <c r="K1255" s="31"/>
      <c r="L1255" s="106">
        <v>81.598639455782333</v>
      </c>
      <c r="M1255" s="125">
        <v>19</v>
      </c>
      <c r="N1255" s="31"/>
      <c r="O1255" s="31"/>
    </row>
    <row r="1256" spans="2:15" x14ac:dyDescent="0.25">
      <c r="B1256" s="18">
        <v>3</v>
      </c>
      <c r="C1256" s="33">
        <v>1</v>
      </c>
      <c r="D1256" s="18">
        <v>1</v>
      </c>
      <c r="E1256" s="34">
        <v>11</v>
      </c>
      <c r="G1256" s="99">
        <v>1201</v>
      </c>
      <c r="H1256" s="99">
        <v>16.947873574884412</v>
      </c>
      <c r="I1256" s="106">
        <v>1.0521264251155884</v>
      </c>
      <c r="J1256" s="125">
        <v>0.61091544724150582</v>
      </c>
      <c r="K1256" s="31"/>
      <c r="L1256" s="106">
        <v>81.666666666666686</v>
      </c>
      <c r="M1256" s="125">
        <v>19</v>
      </c>
      <c r="N1256" s="31"/>
      <c r="O1256" s="31"/>
    </row>
    <row r="1257" spans="2:15" x14ac:dyDescent="0.25">
      <c r="B1257" s="18">
        <v>3</v>
      </c>
      <c r="C1257" s="33">
        <v>2</v>
      </c>
      <c r="D1257" s="18">
        <v>1</v>
      </c>
      <c r="E1257" s="34">
        <v>13</v>
      </c>
      <c r="G1257" s="99">
        <v>1202</v>
      </c>
      <c r="H1257" s="99">
        <v>12.704159980555007</v>
      </c>
      <c r="I1257" s="106">
        <v>-1.7041599805550067</v>
      </c>
      <c r="J1257" s="125">
        <v>-0.98951763955311844</v>
      </c>
      <c r="K1257" s="31"/>
      <c r="L1257" s="106">
        <v>81.734693877551038</v>
      </c>
      <c r="M1257" s="125">
        <v>19</v>
      </c>
      <c r="N1257" s="31"/>
      <c r="O1257" s="31"/>
    </row>
    <row r="1258" spans="2:15" x14ac:dyDescent="0.25">
      <c r="B1258" s="18">
        <v>3</v>
      </c>
      <c r="C1258" s="33">
        <v>1</v>
      </c>
      <c r="D1258" s="18">
        <v>4</v>
      </c>
      <c r="E1258" s="34">
        <v>12</v>
      </c>
      <c r="G1258" s="99">
        <v>1203</v>
      </c>
      <c r="H1258" s="99">
        <v>15.83539494325005</v>
      </c>
      <c r="I1258" s="106">
        <v>3.1646050567499504</v>
      </c>
      <c r="J1258" s="125">
        <v>1.8375226279244252</v>
      </c>
      <c r="K1258" s="31"/>
      <c r="L1258" s="106">
        <v>81.802721088435391</v>
      </c>
      <c r="M1258" s="125">
        <v>19</v>
      </c>
      <c r="N1258" s="31"/>
      <c r="O1258" s="31"/>
    </row>
    <row r="1259" spans="2:15" x14ac:dyDescent="0.25">
      <c r="B1259" s="18">
        <v>3</v>
      </c>
      <c r="C1259" s="33">
        <v>1</v>
      </c>
      <c r="D1259" s="18">
        <v>2</v>
      </c>
      <c r="E1259" s="34">
        <v>11</v>
      </c>
      <c r="G1259" s="99">
        <v>1204</v>
      </c>
      <c r="H1259" s="99">
        <v>17.854151274310727</v>
      </c>
      <c r="I1259" s="106">
        <v>-2.8541512743107269</v>
      </c>
      <c r="J1259" s="125">
        <v>-1.657258158922196</v>
      </c>
      <c r="K1259" s="31"/>
      <c r="L1259" s="106">
        <v>81.870748299319743</v>
      </c>
      <c r="M1259" s="125">
        <v>19</v>
      </c>
      <c r="N1259" s="31"/>
      <c r="O1259" s="31"/>
    </row>
    <row r="1260" spans="2:15" x14ac:dyDescent="0.25">
      <c r="B1260" s="18">
        <v>3</v>
      </c>
      <c r="C1260" s="33">
        <v>4</v>
      </c>
      <c r="D1260" s="18">
        <v>4</v>
      </c>
      <c r="E1260" s="34">
        <v>14</v>
      </c>
      <c r="G1260" s="99">
        <v>1205</v>
      </c>
      <c r="H1260" s="99">
        <v>11.797882281128695</v>
      </c>
      <c r="I1260" s="106">
        <v>-0.79788228112869497</v>
      </c>
      <c r="J1260" s="125">
        <v>-0.46328901069874634</v>
      </c>
      <c r="K1260" s="31"/>
      <c r="L1260" s="106">
        <v>81.938775510204096</v>
      </c>
      <c r="M1260" s="125">
        <v>19</v>
      </c>
      <c r="N1260" s="31"/>
      <c r="O1260" s="31"/>
    </row>
    <row r="1261" spans="2:15" x14ac:dyDescent="0.25">
      <c r="B1261" s="18">
        <v>3</v>
      </c>
      <c r="C1261" s="33">
        <v>2</v>
      </c>
      <c r="D1261" s="18">
        <v>3</v>
      </c>
      <c r="E1261" s="34">
        <v>15</v>
      </c>
      <c r="G1261" s="99">
        <v>1206</v>
      </c>
      <c r="H1261" s="99">
        <v>13.816638612189371</v>
      </c>
      <c r="I1261" s="106">
        <v>-1.8166386121893705</v>
      </c>
      <c r="J1261" s="125">
        <v>-1.0548281686964871</v>
      </c>
      <c r="K1261" s="31"/>
      <c r="L1261" s="106">
        <v>82.006802721088448</v>
      </c>
      <c r="M1261" s="125">
        <v>19</v>
      </c>
      <c r="N1261" s="31"/>
      <c r="O1261" s="31"/>
    </row>
    <row r="1262" spans="2:15" x14ac:dyDescent="0.25">
      <c r="B1262" s="18">
        <v>3</v>
      </c>
      <c r="C1262" s="33">
        <v>1</v>
      </c>
      <c r="D1262" s="18">
        <v>1</v>
      </c>
      <c r="E1262" s="34">
        <v>12</v>
      </c>
      <c r="G1262" s="99">
        <v>1207</v>
      </c>
      <c r="H1262" s="99">
        <v>22.114927283823715</v>
      </c>
      <c r="I1262" s="106">
        <v>-2.1149272838237145</v>
      </c>
      <c r="J1262" s="125">
        <v>-1.2280289864770595</v>
      </c>
      <c r="K1262" s="31"/>
      <c r="L1262" s="106">
        <v>82.074829931972801</v>
      </c>
      <c r="M1262" s="125">
        <v>19</v>
      </c>
      <c r="N1262" s="31"/>
      <c r="O1262" s="31"/>
    </row>
    <row r="1263" spans="2:15" x14ac:dyDescent="0.25">
      <c r="B1263" s="18">
        <v>4</v>
      </c>
      <c r="C1263" s="33">
        <v>4</v>
      </c>
      <c r="D1263" s="18">
        <v>3</v>
      </c>
      <c r="E1263" s="34">
        <v>20</v>
      </c>
      <c r="G1263" s="99">
        <v>1208</v>
      </c>
      <c r="H1263" s="99">
        <v>13.816638612189371</v>
      </c>
      <c r="I1263" s="106">
        <v>-1.8166386121893705</v>
      </c>
      <c r="J1263" s="125">
        <v>-1.0548281686964871</v>
      </c>
      <c r="K1263" s="31"/>
      <c r="L1263" s="106">
        <v>82.142857142857153</v>
      </c>
      <c r="M1263" s="125">
        <v>19</v>
      </c>
      <c r="N1263" s="31"/>
      <c r="O1263" s="31"/>
    </row>
    <row r="1264" spans="2:15" x14ac:dyDescent="0.25">
      <c r="B1264" s="18">
        <v>3</v>
      </c>
      <c r="C1264" s="33">
        <v>2</v>
      </c>
      <c r="D1264" s="18">
        <v>2</v>
      </c>
      <c r="E1264" s="34">
        <v>14</v>
      </c>
      <c r="G1264" s="99">
        <v>1209</v>
      </c>
      <c r="H1264" s="99">
        <v>16.0415958754581</v>
      </c>
      <c r="I1264" s="106">
        <v>-2.0415958754580998</v>
      </c>
      <c r="J1264" s="125">
        <v>-1.1854492269832255</v>
      </c>
      <c r="K1264" s="31"/>
      <c r="L1264" s="106">
        <v>82.210884353741505</v>
      </c>
      <c r="M1264" s="125">
        <v>19</v>
      </c>
      <c r="N1264" s="31"/>
      <c r="O1264" s="31"/>
    </row>
    <row r="1265" spans="2:15" x14ac:dyDescent="0.25">
      <c r="B1265" s="18">
        <v>3</v>
      </c>
      <c r="C1265" s="33">
        <v>1</v>
      </c>
      <c r="D1265" s="18">
        <v>1</v>
      </c>
      <c r="E1265" s="34">
        <v>13</v>
      </c>
      <c r="G1265" s="99">
        <v>1210</v>
      </c>
      <c r="H1265" s="99">
        <v>23.021204983250026</v>
      </c>
      <c r="I1265" s="106">
        <v>-3.0212049832500263</v>
      </c>
      <c r="J1265" s="125">
        <v>-1.7542576153314315</v>
      </c>
      <c r="K1265" s="31"/>
      <c r="L1265" s="106">
        <v>82.278911564625858</v>
      </c>
      <c r="M1265" s="125">
        <v>19</v>
      </c>
      <c r="N1265" s="31"/>
      <c r="O1265" s="31"/>
    </row>
    <row r="1266" spans="2:15" x14ac:dyDescent="0.25">
      <c r="B1266" s="18">
        <v>3</v>
      </c>
      <c r="C1266" s="33">
        <v>1</v>
      </c>
      <c r="D1266" s="18">
        <v>2</v>
      </c>
      <c r="E1266" s="34">
        <v>13</v>
      </c>
      <c r="G1266" s="99">
        <v>1211</v>
      </c>
      <c r="H1266" s="99">
        <v>15.83539494325005</v>
      </c>
      <c r="I1266" s="106">
        <v>2.1646050567499504</v>
      </c>
      <c r="J1266" s="125">
        <v>1.2568743021546493</v>
      </c>
      <c r="K1266" s="31"/>
      <c r="L1266" s="106">
        <v>82.346938775510225</v>
      </c>
      <c r="M1266" s="125">
        <v>19</v>
      </c>
      <c r="N1266" s="31"/>
      <c r="O1266" s="31"/>
    </row>
    <row r="1267" spans="2:15" x14ac:dyDescent="0.25">
      <c r="B1267" s="18">
        <v>3</v>
      </c>
      <c r="C1267" s="33">
        <v>3</v>
      </c>
      <c r="D1267" s="18">
        <v>4</v>
      </c>
      <c r="E1267" s="34">
        <v>16</v>
      </c>
      <c r="G1267" s="99">
        <v>1212</v>
      </c>
      <c r="H1267" s="99">
        <v>15.135318176031788</v>
      </c>
      <c r="I1267" s="106">
        <v>-1.1353181760317881</v>
      </c>
      <c r="J1267" s="125">
        <v>-0.65922059812885347</v>
      </c>
      <c r="K1267" s="31"/>
      <c r="L1267" s="106">
        <v>82.414965986394577</v>
      </c>
      <c r="M1267" s="125">
        <v>19</v>
      </c>
      <c r="N1267" s="31"/>
      <c r="O1267" s="31"/>
    </row>
    <row r="1268" spans="2:15" x14ac:dyDescent="0.25">
      <c r="B1268" s="18">
        <v>3</v>
      </c>
      <c r="C1268" s="33">
        <v>2</v>
      </c>
      <c r="D1268" s="18">
        <v>1</v>
      </c>
      <c r="E1268" s="34">
        <v>14</v>
      </c>
      <c r="G1268" s="99">
        <v>1213</v>
      </c>
      <c r="H1268" s="99">
        <v>12.704159980555007</v>
      </c>
      <c r="I1268" s="106">
        <v>-0.70415998055500673</v>
      </c>
      <c r="J1268" s="125">
        <v>-0.40886931378334257</v>
      </c>
      <c r="K1268" s="31"/>
      <c r="L1268" s="106">
        <v>82.48299319727893</v>
      </c>
      <c r="M1268" s="125">
        <v>19</v>
      </c>
      <c r="N1268" s="31"/>
      <c r="O1268" s="31"/>
    </row>
    <row r="1269" spans="2:15" x14ac:dyDescent="0.25">
      <c r="B1269" s="18">
        <v>3</v>
      </c>
      <c r="C1269" s="33">
        <v>4</v>
      </c>
      <c r="D1269" s="18">
        <v>1</v>
      </c>
      <c r="E1269" s="34">
        <v>16</v>
      </c>
      <c r="G1269" s="99">
        <v>1214</v>
      </c>
      <c r="H1269" s="99">
        <v>22.114927283823715</v>
      </c>
      <c r="I1269" s="106">
        <v>-1.1149272838237145</v>
      </c>
      <c r="J1269" s="125">
        <v>-0.64738066070728351</v>
      </c>
      <c r="K1269" s="31"/>
      <c r="L1269" s="106">
        <v>82.551020408163282</v>
      </c>
      <c r="M1269" s="125">
        <v>19</v>
      </c>
      <c r="N1269" s="31"/>
      <c r="O1269" s="31"/>
    </row>
    <row r="1270" spans="2:15" x14ac:dyDescent="0.25">
      <c r="B1270" s="18">
        <v>3</v>
      </c>
      <c r="C1270" s="33">
        <v>3</v>
      </c>
      <c r="D1270" s="18">
        <v>2</v>
      </c>
      <c r="E1270" s="34">
        <v>16</v>
      </c>
      <c r="G1270" s="99">
        <v>1215</v>
      </c>
      <c r="H1270" s="99">
        <v>17.854151274310727</v>
      </c>
      <c r="I1270" s="106">
        <v>1.1458487256892731</v>
      </c>
      <c r="J1270" s="125">
        <v>0.66533514415690753</v>
      </c>
      <c r="K1270" s="31"/>
      <c r="L1270" s="106">
        <v>82.619047619047635</v>
      </c>
      <c r="M1270" s="125">
        <v>19</v>
      </c>
      <c r="N1270" s="31"/>
      <c r="O1270" s="31"/>
    </row>
    <row r="1271" spans="2:15" x14ac:dyDescent="0.25">
      <c r="B1271" s="18">
        <v>4</v>
      </c>
      <c r="C1271" s="33">
        <v>3</v>
      </c>
      <c r="D1271" s="18">
        <v>3</v>
      </c>
      <c r="E1271" s="34">
        <v>22</v>
      </c>
      <c r="G1271" s="99">
        <v>1216</v>
      </c>
      <c r="H1271" s="99">
        <v>16.0415958754581</v>
      </c>
      <c r="I1271" s="106">
        <v>-2.0415958754580998</v>
      </c>
      <c r="J1271" s="125">
        <v>-1.1854492269832255</v>
      </c>
      <c r="K1271" s="31"/>
      <c r="L1271" s="106">
        <v>82.687074829931987</v>
      </c>
      <c r="M1271" s="125">
        <v>19</v>
      </c>
      <c r="N1271" s="31"/>
      <c r="O1271" s="31"/>
    </row>
    <row r="1272" spans="2:15" x14ac:dyDescent="0.25">
      <c r="B1272" s="18">
        <v>3</v>
      </c>
      <c r="C1272" s="33">
        <v>1</v>
      </c>
      <c r="D1272" s="18">
        <v>2</v>
      </c>
      <c r="E1272" s="34">
        <v>12</v>
      </c>
      <c r="G1272" s="99">
        <v>1217</v>
      </c>
      <c r="H1272" s="99">
        <v>16.947873574884412</v>
      </c>
      <c r="I1272" s="106">
        <v>5.2126425115588404E-2</v>
      </c>
      <c r="J1272" s="125">
        <v>3.0267121471730003E-2</v>
      </c>
      <c r="K1272" s="31"/>
      <c r="L1272" s="106">
        <v>82.75510204081634</v>
      </c>
      <c r="M1272" s="125">
        <v>19</v>
      </c>
      <c r="N1272" s="31"/>
      <c r="O1272" s="31"/>
    </row>
    <row r="1273" spans="2:15" x14ac:dyDescent="0.25">
      <c r="B1273" s="18">
        <v>3</v>
      </c>
      <c r="C1273" s="33">
        <v>2</v>
      </c>
      <c r="D1273" s="18">
        <v>3</v>
      </c>
      <c r="E1273" s="34">
        <v>15</v>
      </c>
      <c r="G1273" s="99">
        <v>1218</v>
      </c>
      <c r="H1273" s="99">
        <v>16.741672642676363</v>
      </c>
      <c r="I1273" s="106">
        <v>-0.74167264267636313</v>
      </c>
      <c r="J1273" s="125">
        <v>-0.43065097823927545</v>
      </c>
      <c r="K1273" s="31"/>
      <c r="L1273" s="106">
        <v>82.823129251700692</v>
      </c>
      <c r="M1273" s="125">
        <v>19</v>
      </c>
      <c r="N1273" s="31"/>
      <c r="O1273" s="31"/>
    </row>
    <row r="1274" spans="2:15" x14ac:dyDescent="0.25">
      <c r="B1274" s="18">
        <v>4</v>
      </c>
      <c r="C1274" s="33">
        <v>4</v>
      </c>
      <c r="D1274" s="18">
        <v>3</v>
      </c>
      <c r="E1274" s="34">
        <v>20</v>
      </c>
      <c r="G1274" s="99">
        <v>1219</v>
      </c>
      <c r="H1274" s="99">
        <v>14.022839544397424</v>
      </c>
      <c r="I1274" s="106">
        <v>-2.0228395443974243</v>
      </c>
      <c r="J1274" s="125">
        <v>-1.1745583947552607</v>
      </c>
      <c r="K1274" s="31"/>
      <c r="L1274" s="106">
        <v>82.891156462585045</v>
      </c>
      <c r="M1274" s="125">
        <v>19</v>
      </c>
      <c r="N1274" s="31"/>
      <c r="O1274" s="31"/>
    </row>
    <row r="1275" spans="2:15" x14ac:dyDescent="0.25">
      <c r="B1275" s="18">
        <v>3</v>
      </c>
      <c r="C1275" s="33">
        <v>3</v>
      </c>
      <c r="D1275" s="18">
        <v>2</v>
      </c>
      <c r="E1275" s="34">
        <v>14</v>
      </c>
      <c r="G1275" s="99">
        <v>1220</v>
      </c>
      <c r="H1275" s="99">
        <v>15.83539494325005</v>
      </c>
      <c r="I1275" s="106">
        <v>1.1646050567499504</v>
      </c>
      <c r="J1275" s="125">
        <v>0.67622597638487347</v>
      </c>
      <c r="K1275" s="31"/>
      <c r="L1275" s="106">
        <v>82.959183673469397</v>
      </c>
      <c r="M1275" s="125">
        <v>19</v>
      </c>
      <c r="N1275" s="31"/>
      <c r="O1275" s="31"/>
    </row>
    <row r="1276" spans="2:15" x14ac:dyDescent="0.25">
      <c r="B1276" s="18">
        <v>4</v>
      </c>
      <c r="C1276" s="33">
        <v>3</v>
      </c>
      <c r="D1276" s="18">
        <v>2</v>
      </c>
      <c r="E1276" s="34">
        <v>20</v>
      </c>
      <c r="G1276" s="99">
        <v>1221</v>
      </c>
      <c r="H1276" s="99">
        <v>16.947873574884412</v>
      </c>
      <c r="I1276" s="106">
        <v>-1.9478735748844116</v>
      </c>
      <c r="J1276" s="125">
        <v>-1.1310295300678217</v>
      </c>
      <c r="K1276" s="31"/>
      <c r="L1276" s="106">
        <v>83.02721088435375</v>
      </c>
      <c r="M1276" s="125">
        <v>19</v>
      </c>
      <c r="N1276" s="31"/>
      <c r="O1276" s="31"/>
    </row>
    <row r="1277" spans="2:15" x14ac:dyDescent="0.25">
      <c r="B1277" s="18">
        <v>3</v>
      </c>
      <c r="C1277" s="33">
        <v>1</v>
      </c>
      <c r="D1277" s="18">
        <v>1</v>
      </c>
      <c r="E1277" s="34">
        <v>13</v>
      </c>
      <c r="G1277" s="99">
        <v>1222</v>
      </c>
      <c r="H1277" s="99">
        <v>21.002448652189351</v>
      </c>
      <c r="I1277" s="106">
        <v>1.9975513478106492</v>
      </c>
      <c r="J1277" s="125">
        <v>1.1598748457454127</v>
      </c>
      <c r="K1277" s="31"/>
      <c r="L1277" s="106">
        <v>83.095238095238116</v>
      </c>
      <c r="M1277" s="125">
        <v>19</v>
      </c>
      <c r="N1277" s="31"/>
      <c r="O1277" s="31"/>
    </row>
    <row r="1278" spans="2:15" x14ac:dyDescent="0.25">
      <c r="B1278" s="18">
        <v>3</v>
      </c>
      <c r="C1278" s="33">
        <v>1</v>
      </c>
      <c r="D1278" s="18">
        <v>1</v>
      </c>
      <c r="E1278" s="34">
        <v>12</v>
      </c>
      <c r="G1278" s="99">
        <v>1223</v>
      </c>
      <c r="H1278" s="99">
        <v>12.910360912763059</v>
      </c>
      <c r="I1278" s="106">
        <v>-1.9103609127630587</v>
      </c>
      <c r="J1278" s="125">
        <v>-1.1092478656118909</v>
      </c>
      <c r="K1278" s="31"/>
      <c r="L1278" s="106">
        <v>83.163265306122469</v>
      </c>
      <c r="M1278" s="125">
        <v>19</v>
      </c>
      <c r="N1278" s="31"/>
      <c r="O1278" s="31"/>
    </row>
    <row r="1279" spans="2:15" x14ac:dyDescent="0.25">
      <c r="B1279" s="18">
        <v>3</v>
      </c>
      <c r="C1279" s="33">
        <v>2</v>
      </c>
      <c r="D1279" s="18">
        <v>3</v>
      </c>
      <c r="E1279" s="34">
        <v>13</v>
      </c>
      <c r="G1279" s="99">
        <v>1224</v>
      </c>
      <c r="H1279" s="99">
        <v>11.797882281128695</v>
      </c>
      <c r="I1279" s="106">
        <v>-0.79788228112869497</v>
      </c>
      <c r="J1279" s="125">
        <v>-0.46328901069874634</v>
      </c>
      <c r="K1279" s="31"/>
      <c r="L1279" s="106">
        <v>83.231292517006821</v>
      </c>
      <c r="M1279" s="125">
        <v>19</v>
      </c>
      <c r="N1279" s="31"/>
      <c r="O1279" s="31"/>
    </row>
    <row r="1280" spans="2:15" x14ac:dyDescent="0.25">
      <c r="B1280" s="18">
        <v>3</v>
      </c>
      <c r="C1280" s="33">
        <v>1</v>
      </c>
      <c r="D1280" s="18">
        <v>2</v>
      </c>
      <c r="E1280" s="34">
        <v>11</v>
      </c>
      <c r="G1280" s="99">
        <v>1225</v>
      </c>
      <c r="H1280" s="99">
        <v>14.022839544397424</v>
      </c>
      <c r="I1280" s="106">
        <v>0.97716045560257569</v>
      </c>
      <c r="J1280" s="125">
        <v>0.56738658255406693</v>
      </c>
      <c r="K1280" s="31"/>
      <c r="L1280" s="106">
        <v>83.299319727891174</v>
      </c>
      <c r="M1280" s="125">
        <v>19</v>
      </c>
      <c r="N1280" s="31"/>
      <c r="O1280" s="31"/>
    </row>
    <row r="1281" spans="2:15" x14ac:dyDescent="0.25">
      <c r="B1281" s="18">
        <v>3</v>
      </c>
      <c r="C1281" s="33">
        <v>2</v>
      </c>
      <c r="D1281" s="18">
        <v>3</v>
      </c>
      <c r="E1281" s="34">
        <v>17</v>
      </c>
      <c r="G1281" s="99">
        <v>1226</v>
      </c>
      <c r="H1281" s="99">
        <v>13.816638612189371</v>
      </c>
      <c r="I1281" s="106">
        <v>-2.8166386121893705</v>
      </c>
      <c r="J1281" s="125">
        <v>-1.635476494466263</v>
      </c>
      <c r="K1281" s="31"/>
      <c r="L1281" s="106">
        <v>83.367346938775526</v>
      </c>
      <c r="M1281" s="125">
        <v>19</v>
      </c>
      <c r="N1281" s="31"/>
      <c r="O1281" s="31"/>
    </row>
    <row r="1282" spans="2:15" x14ac:dyDescent="0.25">
      <c r="B1282" s="18">
        <v>3</v>
      </c>
      <c r="C1282" s="33">
        <v>4</v>
      </c>
      <c r="D1282" s="18">
        <v>2</v>
      </c>
      <c r="E1282" s="34">
        <v>14</v>
      </c>
      <c r="G1282" s="99">
        <v>1227</v>
      </c>
      <c r="H1282" s="99">
        <v>14.022839544397424</v>
      </c>
      <c r="I1282" s="106">
        <v>-1.0228395443974243</v>
      </c>
      <c r="J1282" s="125">
        <v>-0.59391006898548471</v>
      </c>
      <c r="K1282" s="31"/>
      <c r="L1282" s="106">
        <v>83.435374149659879</v>
      </c>
      <c r="M1282" s="125">
        <v>19</v>
      </c>
      <c r="N1282" s="31"/>
      <c r="O1282" s="31"/>
    </row>
    <row r="1283" spans="2:15" x14ac:dyDescent="0.25">
      <c r="B1283" s="18">
        <v>3</v>
      </c>
      <c r="C1283" s="33">
        <v>1</v>
      </c>
      <c r="D1283" s="18">
        <v>3</v>
      </c>
      <c r="E1283" s="34">
        <v>11</v>
      </c>
      <c r="G1283" s="99">
        <v>1228</v>
      </c>
      <c r="H1283" s="99">
        <v>14.929117243823736</v>
      </c>
      <c r="I1283" s="106">
        <v>-0.92911724382373606</v>
      </c>
      <c r="J1283" s="125">
        <v>-0.53949037207008099</v>
      </c>
      <c r="K1283" s="31"/>
      <c r="L1283" s="106">
        <v>83.503401360544231</v>
      </c>
      <c r="M1283" s="125">
        <v>19</v>
      </c>
      <c r="N1283" s="31"/>
      <c r="O1283" s="31"/>
    </row>
    <row r="1284" spans="2:15" x14ac:dyDescent="0.25">
      <c r="B1284" s="18">
        <v>3</v>
      </c>
      <c r="C1284" s="33">
        <v>2</v>
      </c>
      <c r="D1284" s="18">
        <v>2</v>
      </c>
      <c r="E1284" s="34">
        <v>14</v>
      </c>
      <c r="G1284" s="99">
        <v>1229</v>
      </c>
      <c r="H1284" s="99">
        <v>14.929117243823736</v>
      </c>
      <c r="I1284" s="106">
        <v>4.0708827561762639</v>
      </c>
      <c r="J1284" s="126">
        <v>2.3637512567787984</v>
      </c>
      <c r="K1284" s="31"/>
      <c r="L1284" s="106">
        <v>83.571428571428584</v>
      </c>
      <c r="M1284" s="125">
        <v>19</v>
      </c>
      <c r="N1284" s="31"/>
      <c r="O1284" s="31"/>
    </row>
    <row r="1285" spans="2:15" x14ac:dyDescent="0.25">
      <c r="B1285" s="18">
        <v>3</v>
      </c>
      <c r="C1285" s="33">
        <v>4</v>
      </c>
      <c r="D1285" s="18">
        <v>3</v>
      </c>
      <c r="E1285" s="34">
        <v>17</v>
      </c>
      <c r="G1285" s="99">
        <v>1230</v>
      </c>
      <c r="H1285" s="99">
        <v>16.947873574884412</v>
      </c>
      <c r="I1285" s="106">
        <v>-0.9478735748844116</v>
      </c>
      <c r="J1285" s="125">
        <v>-0.55038120429804582</v>
      </c>
      <c r="K1285" s="31"/>
      <c r="L1285" s="106">
        <v>83.639455782312936</v>
      </c>
      <c r="M1285" s="125">
        <v>19</v>
      </c>
      <c r="N1285" s="31"/>
      <c r="O1285" s="31"/>
    </row>
    <row r="1286" spans="2:15" x14ac:dyDescent="0.25">
      <c r="B1286" s="18">
        <v>3</v>
      </c>
      <c r="C1286" s="33">
        <v>1</v>
      </c>
      <c r="D1286" s="18">
        <v>2</v>
      </c>
      <c r="E1286" s="34">
        <v>13</v>
      </c>
      <c r="G1286" s="99">
        <v>1231</v>
      </c>
      <c r="H1286" s="99">
        <v>12.704159980555007</v>
      </c>
      <c r="I1286" s="106">
        <v>0.29584001944499327</v>
      </c>
      <c r="J1286" s="125">
        <v>0.17177901198643328</v>
      </c>
      <c r="K1286" s="31"/>
      <c r="L1286" s="106">
        <v>83.707482993197289</v>
      </c>
      <c r="M1286" s="125">
        <v>19</v>
      </c>
      <c r="N1286" s="31"/>
      <c r="O1286" s="31"/>
    </row>
    <row r="1287" spans="2:15" x14ac:dyDescent="0.25">
      <c r="B1287" s="18">
        <v>3</v>
      </c>
      <c r="C1287" s="33">
        <v>2</v>
      </c>
      <c r="D1287" s="18">
        <v>1</v>
      </c>
      <c r="E1287" s="34">
        <v>12</v>
      </c>
      <c r="G1287" s="99">
        <v>1232</v>
      </c>
      <c r="H1287" s="99">
        <v>12.910360912763059</v>
      </c>
      <c r="I1287" s="106">
        <v>1.0896390872369413</v>
      </c>
      <c r="J1287" s="125">
        <v>0.6326971116974367</v>
      </c>
      <c r="K1287" s="31"/>
      <c r="L1287" s="106">
        <v>83.775510204081641</v>
      </c>
      <c r="M1287" s="125">
        <v>19</v>
      </c>
      <c r="N1287" s="31"/>
      <c r="O1287" s="31"/>
    </row>
    <row r="1288" spans="2:15" x14ac:dyDescent="0.25">
      <c r="B1288" s="18">
        <v>3</v>
      </c>
      <c r="C1288" s="33">
        <v>2</v>
      </c>
      <c r="D1288" s="18">
        <v>2</v>
      </c>
      <c r="E1288" s="34">
        <v>13</v>
      </c>
      <c r="G1288" s="99">
        <v>1233</v>
      </c>
      <c r="H1288" s="99">
        <v>15.83539494325005</v>
      </c>
      <c r="I1288" s="106">
        <v>0.16460505674995041</v>
      </c>
      <c r="J1288" s="125">
        <v>9.5577650615097653E-2</v>
      </c>
      <c r="K1288" s="31"/>
      <c r="L1288" s="106">
        <v>83.843537414965994</v>
      </c>
      <c r="M1288" s="125">
        <v>19</v>
      </c>
      <c r="N1288" s="31"/>
      <c r="O1288" s="31"/>
    </row>
    <row r="1289" spans="2:15" x14ac:dyDescent="0.25">
      <c r="B1289" s="18">
        <v>3</v>
      </c>
      <c r="C1289" s="33">
        <v>4</v>
      </c>
      <c r="D1289" s="18">
        <v>3</v>
      </c>
      <c r="E1289" s="34">
        <v>18</v>
      </c>
      <c r="G1289" s="99">
        <v>1234</v>
      </c>
      <c r="H1289" s="99">
        <v>11.797882281128695</v>
      </c>
      <c r="I1289" s="106">
        <v>0.20211771887130503</v>
      </c>
      <c r="J1289" s="125">
        <v>0.11735931507102949</v>
      </c>
      <c r="K1289" s="31"/>
      <c r="L1289" s="106">
        <v>83.91156462585036</v>
      </c>
      <c r="M1289" s="125">
        <v>19</v>
      </c>
      <c r="N1289" s="31"/>
      <c r="O1289" s="31"/>
    </row>
    <row r="1290" spans="2:15" x14ac:dyDescent="0.25">
      <c r="B1290" s="18">
        <v>3</v>
      </c>
      <c r="C1290" s="33">
        <v>4</v>
      </c>
      <c r="D1290" s="18">
        <v>4</v>
      </c>
      <c r="E1290" s="34">
        <v>19</v>
      </c>
      <c r="G1290" s="99">
        <v>1235</v>
      </c>
      <c r="H1290" s="99">
        <v>14.722916311615684</v>
      </c>
      <c r="I1290" s="130">
        <v>-3.722916311615684</v>
      </c>
      <c r="J1290" s="126">
        <v>-2.1617051233206359</v>
      </c>
      <c r="K1290" s="31"/>
      <c r="L1290" s="106">
        <v>83.979591836734713</v>
      </c>
      <c r="M1290" s="125">
        <v>19</v>
      </c>
      <c r="N1290" s="31"/>
      <c r="O1290" s="31"/>
    </row>
    <row r="1291" spans="2:15" x14ac:dyDescent="0.25">
      <c r="B1291" s="18">
        <v>3</v>
      </c>
      <c r="C1291" s="33">
        <v>1</v>
      </c>
      <c r="D1291" s="18">
        <v>2</v>
      </c>
      <c r="E1291" s="34">
        <v>11</v>
      </c>
      <c r="G1291" s="99">
        <v>1236</v>
      </c>
      <c r="H1291" s="99">
        <v>12.704159980555007</v>
      </c>
      <c r="I1291" s="106">
        <v>-0.70415998055500673</v>
      </c>
      <c r="J1291" s="125">
        <v>-0.40886931378334257</v>
      </c>
      <c r="K1291" s="31"/>
      <c r="L1291" s="106">
        <v>84.047619047619065</v>
      </c>
      <c r="M1291" s="125">
        <v>19</v>
      </c>
      <c r="N1291" s="31"/>
      <c r="O1291" s="31"/>
    </row>
    <row r="1292" spans="2:15" x14ac:dyDescent="0.25">
      <c r="B1292" s="18">
        <v>4</v>
      </c>
      <c r="C1292" s="33">
        <v>3</v>
      </c>
      <c r="D1292" s="18">
        <v>3</v>
      </c>
      <c r="E1292" s="34">
        <v>21</v>
      </c>
      <c r="G1292" s="99">
        <v>1237</v>
      </c>
      <c r="H1292" s="99">
        <v>12.704159980555007</v>
      </c>
      <c r="I1292" s="106">
        <v>0.29584001944499327</v>
      </c>
      <c r="J1292" s="125">
        <v>0.17177901198643328</v>
      </c>
      <c r="K1292" s="31"/>
      <c r="L1292" s="106">
        <v>84.115646258503418</v>
      </c>
      <c r="M1292" s="125">
        <v>19</v>
      </c>
      <c r="N1292" s="31"/>
      <c r="O1292" s="31"/>
    </row>
    <row r="1293" spans="2:15" x14ac:dyDescent="0.25">
      <c r="B1293" s="18">
        <v>3</v>
      </c>
      <c r="C1293" s="33">
        <v>2</v>
      </c>
      <c r="D1293" s="18">
        <v>2</v>
      </c>
      <c r="E1293" s="34">
        <v>15</v>
      </c>
      <c r="G1293" s="99">
        <v>1238</v>
      </c>
      <c r="H1293" s="99">
        <v>12.910360912763059</v>
      </c>
      <c r="I1293" s="106">
        <v>2.0896390872369413</v>
      </c>
      <c r="J1293" s="125">
        <v>1.2133454374672126</v>
      </c>
      <c r="K1293" s="31"/>
      <c r="L1293" s="106">
        <v>84.18367346938777</v>
      </c>
      <c r="M1293" s="125">
        <v>19</v>
      </c>
      <c r="N1293" s="31"/>
      <c r="O1293" s="31"/>
    </row>
    <row r="1294" spans="2:15" x14ac:dyDescent="0.25">
      <c r="B1294" s="18">
        <v>3</v>
      </c>
      <c r="C1294" s="33">
        <v>4</v>
      </c>
      <c r="D1294" s="18">
        <v>3</v>
      </c>
      <c r="E1294" s="34">
        <v>17</v>
      </c>
      <c r="G1294" s="99">
        <v>1239</v>
      </c>
      <c r="H1294" s="99">
        <v>12.910360912763059</v>
      </c>
      <c r="I1294" s="106">
        <v>8.9639087236941251E-2</v>
      </c>
      <c r="J1294" s="125">
        <v>5.2048785927660823E-2</v>
      </c>
      <c r="K1294" s="31"/>
      <c r="L1294" s="106">
        <v>84.251700680272123</v>
      </c>
      <c r="M1294" s="125">
        <v>19</v>
      </c>
      <c r="N1294" s="31"/>
      <c r="O1294" s="31"/>
    </row>
    <row r="1295" spans="2:15" x14ac:dyDescent="0.25">
      <c r="B1295" s="18">
        <v>3</v>
      </c>
      <c r="C1295" s="33">
        <v>4</v>
      </c>
      <c r="D1295" s="18">
        <v>3</v>
      </c>
      <c r="E1295" s="34">
        <v>18</v>
      </c>
      <c r="G1295" s="99">
        <v>1240</v>
      </c>
      <c r="H1295" s="99">
        <v>22.114927283823715</v>
      </c>
      <c r="I1295" s="106">
        <v>-2.1149272838237145</v>
      </c>
      <c r="J1295" s="125">
        <v>-1.2280289864770595</v>
      </c>
      <c r="K1295" s="31"/>
      <c r="L1295" s="106">
        <v>84.319727891156475</v>
      </c>
      <c r="M1295" s="125">
        <v>19</v>
      </c>
      <c r="N1295" s="31"/>
      <c r="O1295" s="31"/>
    </row>
    <row r="1296" spans="2:15" x14ac:dyDescent="0.25">
      <c r="B1296" s="18">
        <v>3</v>
      </c>
      <c r="C1296" s="33">
        <v>4</v>
      </c>
      <c r="D1296" s="18">
        <v>1</v>
      </c>
      <c r="E1296" s="34">
        <v>14</v>
      </c>
      <c r="G1296" s="99">
        <v>1241</v>
      </c>
      <c r="H1296" s="99">
        <v>16.947873574884412</v>
      </c>
      <c r="I1296" s="106">
        <v>-1.9478735748844116</v>
      </c>
      <c r="J1296" s="125">
        <v>-1.1310295300678217</v>
      </c>
      <c r="K1296" s="31"/>
      <c r="L1296" s="106">
        <v>84.387755102040828</v>
      </c>
      <c r="M1296" s="125">
        <v>19</v>
      </c>
      <c r="N1296" s="31"/>
      <c r="O1296" s="31"/>
    </row>
    <row r="1297" spans="2:15" x14ac:dyDescent="0.25">
      <c r="B1297" s="18">
        <v>3</v>
      </c>
      <c r="C1297" s="33">
        <v>2</v>
      </c>
      <c r="D1297" s="18">
        <v>1</v>
      </c>
      <c r="E1297" s="34">
        <v>13</v>
      </c>
      <c r="G1297" s="99">
        <v>1242</v>
      </c>
      <c r="H1297" s="99">
        <v>14.022839544397424</v>
      </c>
      <c r="I1297" s="106">
        <v>-1.0228395443974243</v>
      </c>
      <c r="J1297" s="125">
        <v>-0.59391006898548471</v>
      </c>
      <c r="K1297" s="31"/>
      <c r="L1297" s="106">
        <v>84.45578231292518</v>
      </c>
      <c r="M1297" s="125">
        <v>19</v>
      </c>
      <c r="N1297" s="31"/>
      <c r="O1297" s="31"/>
    </row>
    <row r="1298" spans="2:15" x14ac:dyDescent="0.25">
      <c r="B1298" s="18">
        <v>3</v>
      </c>
      <c r="C1298" s="33">
        <v>4</v>
      </c>
      <c r="D1298" s="18">
        <v>3</v>
      </c>
      <c r="E1298" s="34">
        <v>17</v>
      </c>
      <c r="G1298" s="99">
        <v>1243</v>
      </c>
      <c r="H1298" s="99">
        <v>12.910360912763059</v>
      </c>
      <c r="I1298" s="106">
        <v>1.0896390872369413</v>
      </c>
      <c r="J1298" s="125">
        <v>0.6326971116974367</v>
      </c>
      <c r="K1298" s="31"/>
      <c r="L1298" s="106">
        <v>84.523809523809533</v>
      </c>
      <c r="M1298" s="125">
        <v>19</v>
      </c>
      <c r="N1298" s="31"/>
      <c r="O1298" s="31"/>
    </row>
    <row r="1299" spans="2:15" x14ac:dyDescent="0.25">
      <c r="B1299" s="18">
        <v>3</v>
      </c>
      <c r="C1299" s="33">
        <v>2</v>
      </c>
      <c r="D1299" s="18">
        <v>3</v>
      </c>
      <c r="E1299" s="34">
        <v>15</v>
      </c>
      <c r="G1299" s="99">
        <v>1244</v>
      </c>
      <c r="H1299" s="99">
        <v>19.189893253336724</v>
      </c>
      <c r="I1299" s="106">
        <v>1.8101067466632763</v>
      </c>
      <c r="J1299" s="125">
        <v>1.0510354519146072</v>
      </c>
      <c r="K1299" s="31"/>
      <c r="L1299" s="106">
        <v>84.591836734693885</v>
      </c>
      <c r="M1299" s="125">
        <v>19</v>
      </c>
      <c r="N1299" s="31"/>
      <c r="O1299" s="31"/>
    </row>
    <row r="1300" spans="2:15" x14ac:dyDescent="0.25">
      <c r="B1300" s="18">
        <v>3</v>
      </c>
      <c r="C1300" s="33">
        <v>4</v>
      </c>
      <c r="D1300" s="18">
        <v>3</v>
      </c>
      <c r="E1300" s="34">
        <v>18</v>
      </c>
      <c r="G1300" s="99">
        <v>1245</v>
      </c>
      <c r="H1300" s="99">
        <v>13.816638612189371</v>
      </c>
      <c r="I1300" s="106">
        <v>2.1833613878106295</v>
      </c>
      <c r="J1300" s="125">
        <v>1.2677651343826164</v>
      </c>
      <c r="K1300" s="31"/>
      <c r="L1300" s="106">
        <v>84.659863945578252</v>
      </c>
      <c r="M1300" s="125">
        <v>20</v>
      </c>
      <c r="N1300" s="31"/>
      <c r="O1300" s="31"/>
    </row>
    <row r="1301" spans="2:15" x14ac:dyDescent="0.25">
      <c r="B1301" s="18">
        <v>3</v>
      </c>
      <c r="C1301" s="33">
        <v>1</v>
      </c>
      <c r="D1301" s="18">
        <v>2</v>
      </c>
      <c r="E1301" s="34">
        <v>13</v>
      </c>
      <c r="G1301" s="99">
        <v>1246</v>
      </c>
      <c r="H1301" s="99">
        <v>16.0415958754581</v>
      </c>
      <c r="I1301" s="106">
        <v>-2.0415958754580998</v>
      </c>
      <c r="J1301" s="125">
        <v>-1.1854492269832255</v>
      </c>
      <c r="K1301" s="31"/>
      <c r="L1301" s="106">
        <v>84.727891156462604</v>
      </c>
      <c r="M1301" s="125">
        <v>20</v>
      </c>
      <c r="N1301" s="31"/>
      <c r="O1301" s="31"/>
    </row>
    <row r="1302" spans="2:15" x14ac:dyDescent="0.25">
      <c r="B1302" s="18">
        <v>3</v>
      </c>
      <c r="C1302" s="33">
        <v>2</v>
      </c>
      <c r="D1302" s="18">
        <v>4</v>
      </c>
      <c r="E1302" s="34">
        <v>12</v>
      </c>
      <c r="G1302" s="99">
        <v>1247</v>
      </c>
      <c r="H1302" s="99">
        <v>12.704159980555007</v>
      </c>
      <c r="I1302" s="106">
        <v>-1.7041599805550067</v>
      </c>
      <c r="J1302" s="125">
        <v>-0.98951763955311844</v>
      </c>
      <c r="K1302" s="31"/>
      <c r="L1302" s="106">
        <v>84.795918367346957</v>
      </c>
      <c r="M1302" s="125">
        <v>20</v>
      </c>
      <c r="N1302" s="31"/>
      <c r="O1302" s="31"/>
    </row>
    <row r="1303" spans="2:15" x14ac:dyDescent="0.25">
      <c r="B1303" s="18">
        <v>3</v>
      </c>
      <c r="C1303" s="33">
        <v>1</v>
      </c>
      <c r="D1303" s="18">
        <v>1</v>
      </c>
      <c r="E1303" s="34">
        <v>13</v>
      </c>
      <c r="G1303" s="99">
        <v>1248</v>
      </c>
      <c r="H1303" s="99">
        <v>15.83539494325005</v>
      </c>
      <c r="I1303" s="106">
        <v>3.1646050567499504</v>
      </c>
      <c r="J1303" s="125">
        <v>1.8375226279244252</v>
      </c>
      <c r="K1303" s="31"/>
      <c r="L1303" s="106">
        <v>84.863945578231309</v>
      </c>
      <c r="M1303" s="125">
        <v>20</v>
      </c>
      <c r="N1303" s="31"/>
      <c r="O1303" s="31"/>
    </row>
    <row r="1304" spans="2:15" x14ac:dyDescent="0.25">
      <c r="B1304" s="18">
        <v>3</v>
      </c>
      <c r="C1304" s="33">
        <v>3</v>
      </c>
      <c r="D1304" s="18">
        <v>1</v>
      </c>
      <c r="E1304" s="34">
        <v>14</v>
      </c>
      <c r="G1304" s="99">
        <v>1249</v>
      </c>
      <c r="H1304" s="99">
        <v>11.797882281128695</v>
      </c>
      <c r="I1304" s="106">
        <v>-0.79788228112869497</v>
      </c>
      <c r="J1304" s="125">
        <v>-0.46328901069874634</v>
      </c>
      <c r="K1304" s="31"/>
      <c r="L1304" s="106">
        <v>84.931972789115662</v>
      </c>
      <c r="M1304" s="125">
        <v>20</v>
      </c>
      <c r="N1304" s="31"/>
      <c r="O1304" s="31"/>
    </row>
    <row r="1305" spans="2:15" x14ac:dyDescent="0.25">
      <c r="B1305" s="18">
        <v>3</v>
      </c>
      <c r="C1305" s="33">
        <v>2</v>
      </c>
      <c r="D1305" s="18">
        <v>1</v>
      </c>
      <c r="E1305" s="34">
        <v>11</v>
      </c>
      <c r="G1305" s="99">
        <v>1250</v>
      </c>
      <c r="H1305" s="99">
        <v>12.910360912763059</v>
      </c>
      <c r="I1305" s="106">
        <v>8.9639087236941251E-2</v>
      </c>
      <c r="J1305" s="125">
        <v>5.2048785927660823E-2</v>
      </c>
      <c r="K1305" s="31"/>
      <c r="L1305" s="106">
        <v>85.000000000000014</v>
      </c>
      <c r="M1305" s="125">
        <v>20</v>
      </c>
      <c r="N1305" s="31"/>
      <c r="O1305" s="31"/>
    </row>
    <row r="1306" spans="2:15" x14ac:dyDescent="0.25">
      <c r="B1306" s="18">
        <v>4</v>
      </c>
      <c r="C1306" s="33">
        <v>3</v>
      </c>
      <c r="D1306" s="18">
        <v>3</v>
      </c>
      <c r="E1306" s="34">
        <v>22</v>
      </c>
      <c r="G1306" s="99">
        <v>1251</v>
      </c>
      <c r="H1306" s="99">
        <v>14.516715379407632</v>
      </c>
      <c r="I1306" s="106">
        <v>-2.516715379407632</v>
      </c>
      <c r="J1306" s="125">
        <v>-1.4613265714920878</v>
      </c>
      <c r="K1306" s="31"/>
      <c r="L1306" s="106">
        <v>85.068027210884367</v>
      </c>
      <c r="M1306" s="125">
        <v>20</v>
      </c>
      <c r="N1306" s="31"/>
      <c r="O1306" s="31"/>
    </row>
    <row r="1307" spans="2:15" x14ac:dyDescent="0.25">
      <c r="B1307" s="18">
        <v>3</v>
      </c>
      <c r="C1307" s="33">
        <v>4</v>
      </c>
      <c r="D1307" s="18">
        <v>3</v>
      </c>
      <c r="E1307" s="34">
        <v>17</v>
      </c>
      <c r="G1307" s="99">
        <v>1252</v>
      </c>
      <c r="H1307" s="99">
        <v>12.704159980555007</v>
      </c>
      <c r="I1307" s="106">
        <v>-1.7041599805550067</v>
      </c>
      <c r="J1307" s="125">
        <v>-0.98951763955311844</v>
      </c>
      <c r="K1307" s="31"/>
      <c r="L1307" s="106">
        <v>85.136054421768719</v>
      </c>
      <c r="M1307" s="125">
        <v>20</v>
      </c>
      <c r="N1307" s="31"/>
      <c r="O1307" s="31"/>
    </row>
    <row r="1308" spans="2:15" x14ac:dyDescent="0.25">
      <c r="B1308" s="18">
        <v>4</v>
      </c>
      <c r="C1308" s="33">
        <v>3</v>
      </c>
      <c r="D1308" s="18">
        <v>4</v>
      </c>
      <c r="E1308" s="34">
        <v>21</v>
      </c>
      <c r="G1308" s="99">
        <v>1253</v>
      </c>
      <c r="H1308" s="99">
        <v>17.854151274310727</v>
      </c>
      <c r="I1308" s="130">
        <v>-3.8541512743107269</v>
      </c>
      <c r="J1308" s="126">
        <v>-2.2379064846919716</v>
      </c>
      <c r="K1308" s="31"/>
      <c r="L1308" s="106">
        <v>85.204081632653072</v>
      </c>
      <c r="M1308" s="125">
        <v>20</v>
      </c>
      <c r="N1308" s="31"/>
      <c r="O1308" s="31"/>
    </row>
    <row r="1309" spans="2:15" x14ac:dyDescent="0.25">
      <c r="B1309" s="18">
        <v>4</v>
      </c>
      <c r="C1309" s="33">
        <v>3</v>
      </c>
      <c r="D1309" s="18">
        <v>3</v>
      </c>
      <c r="E1309" s="34">
        <v>22</v>
      </c>
      <c r="G1309" s="99">
        <v>1254</v>
      </c>
      <c r="H1309" s="99">
        <v>14.722916311615684</v>
      </c>
      <c r="I1309" s="106">
        <v>0.27708368838431596</v>
      </c>
      <c r="J1309" s="125">
        <v>0.16088817975846736</v>
      </c>
      <c r="K1309" s="31"/>
      <c r="L1309" s="106">
        <v>85.272108843537424</v>
      </c>
      <c r="M1309" s="125">
        <v>20</v>
      </c>
      <c r="N1309" s="31"/>
      <c r="O1309" s="31"/>
    </row>
    <row r="1310" spans="2:15" x14ac:dyDescent="0.25">
      <c r="B1310" s="18">
        <v>3</v>
      </c>
      <c r="C1310" s="33">
        <v>3</v>
      </c>
      <c r="D1310" s="18">
        <v>1</v>
      </c>
      <c r="E1310" s="34">
        <v>16</v>
      </c>
      <c r="G1310" s="99">
        <v>1255</v>
      </c>
      <c r="H1310" s="99">
        <v>11.797882281128695</v>
      </c>
      <c r="I1310" s="106">
        <v>0.20211771887130503</v>
      </c>
      <c r="J1310" s="125">
        <v>0.11735931507102949</v>
      </c>
      <c r="K1310" s="31"/>
      <c r="L1310" s="106">
        <v>85.340136054421777</v>
      </c>
      <c r="M1310" s="125">
        <v>20</v>
      </c>
      <c r="N1310" s="31"/>
      <c r="O1310" s="31"/>
    </row>
    <row r="1311" spans="2:15" x14ac:dyDescent="0.25">
      <c r="B1311" s="18">
        <v>3</v>
      </c>
      <c r="C1311" s="33">
        <v>2</v>
      </c>
      <c r="D1311" s="18">
        <v>2</v>
      </c>
      <c r="E1311" s="34">
        <v>12</v>
      </c>
      <c r="G1311" s="99">
        <v>1256</v>
      </c>
      <c r="H1311" s="99">
        <v>22.114927283823715</v>
      </c>
      <c r="I1311" s="106">
        <v>-2.1149272838237145</v>
      </c>
      <c r="J1311" s="125">
        <v>-1.2280289864770595</v>
      </c>
      <c r="K1311" s="31"/>
      <c r="L1311" s="106">
        <v>85.408163265306143</v>
      </c>
      <c r="M1311" s="125">
        <v>20</v>
      </c>
      <c r="N1311" s="31"/>
      <c r="O1311" s="31"/>
    </row>
    <row r="1312" spans="2:15" x14ac:dyDescent="0.25">
      <c r="B1312" s="18">
        <v>3</v>
      </c>
      <c r="C1312" s="33">
        <v>1</v>
      </c>
      <c r="D1312" s="18">
        <v>2</v>
      </c>
      <c r="E1312" s="34">
        <v>12</v>
      </c>
      <c r="G1312" s="99">
        <v>1257</v>
      </c>
      <c r="H1312" s="99">
        <v>13.816638612189371</v>
      </c>
      <c r="I1312" s="106">
        <v>0.18336138781062949</v>
      </c>
      <c r="J1312" s="125">
        <v>0.10646848284306461</v>
      </c>
      <c r="K1312" s="31"/>
      <c r="L1312" s="106">
        <v>85.476190476190496</v>
      </c>
      <c r="M1312" s="125">
        <v>20</v>
      </c>
      <c r="N1312" s="31"/>
      <c r="O1312" s="31"/>
    </row>
    <row r="1313" spans="2:15" x14ac:dyDescent="0.25">
      <c r="B1313" s="18">
        <v>3</v>
      </c>
      <c r="C1313" s="33">
        <v>4</v>
      </c>
      <c r="D1313" s="18">
        <v>3</v>
      </c>
      <c r="E1313" s="34">
        <v>15</v>
      </c>
      <c r="G1313" s="99">
        <v>1258</v>
      </c>
      <c r="H1313" s="99">
        <v>11.797882281128695</v>
      </c>
      <c r="I1313" s="106">
        <v>1.202117718871305</v>
      </c>
      <c r="J1313" s="125">
        <v>0.69800764084080535</v>
      </c>
      <c r="K1313" s="31"/>
      <c r="L1313" s="106">
        <v>85.544217687074848</v>
      </c>
      <c r="M1313" s="125">
        <v>20</v>
      </c>
      <c r="N1313" s="31"/>
      <c r="O1313" s="31"/>
    </row>
    <row r="1314" spans="2:15" x14ac:dyDescent="0.25">
      <c r="B1314" s="18">
        <v>3</v>
      </c>
      <c r="C1314" s="33">
        <v>1</v>
      </c>
      <c r="D1314" s="18">
        <v>2</v>
      </c>
      <c r="E1314" s="34">
        <v>14</v>
      </c>
      <c r="G1314" s="99">
        <v>1259</v>
      </c>
      <c r="H1314" s="99">
        <v>12.704159980555007</v>
      </c>
      <c r="I1314" s="106">
        <v>0.29584001944499327</v>
      </c>
      <c r="J1314" s="125">
        <v>0.17177901198643328</v>
      </c>
      <c r="K1314" s="31"/>
      <c r="L1314" s="106">
        <v>85.612244897959201</v>
      </c>
      <c r="M1314" s="125">
        <v>20</v>
      </c>
      <c r="N1314" s="31"/>
      <c r="O1314" s="31"/>
    </row>
    <row r="1315" spans="2:15" x14ac:dyDescent="0.25">
      <c r="B1315" s="18">
        <v>4</v>
      </c>
      <c r="C1315" s="33">
        <v>4</v>
      </c>
      <c r="D1315" s="18">
        <v>3</v>
      </c>
      <c r="E1315" s="34">
        <v>25</v>
      </c>
      <c r="G1315" s="99">
        <v>1260</v>
      </c>
      <c r="H1315" s="99">
        <v>16.741672642676363</v>
      </c>
      <c r="I1315" s="106">
        <v>-0.74167264267636313</v>
      </c>
      <c r="J1315" s="125">
        <v>-0.43065097823927545</v>
      </c>
      <c r="K1315" s="31"/>
      <c r="L1315" s="106">
        <v>85.680272108843553</v>
      </c>
      <c r="M1315" s="125">
        <v>20</v>
      </c>
      <c r="N1315" s="31"/>
      <c r="O1315" s="31"/>
    </row>
    <row r="1316" spans="2:15" x14ac:dyDescent="0.25">
      <c r="B1316" s="18">
        <v>4</v>
      </c>
      <c r="C1316" s="33">
        <v>4</v>
      </c>
      <c r="D1316" s="18">
        <v>1</v>
      </c>
      <c r="E1316" s="34">
        <v>20</v>
      </c>
      <c r="G1316" s="99">
        <v>1261</v>
      </c>
      <c r="H1316" s="99">
        <v>12.910360912763059</v>
      </c>
      <c r="I1316" s="106">
        <v>1.0896390872369413</v>
      </c>
      <c r="J1316" s="125">
        <v>0.6326971116974367</v>
      </c>
      <c r="K1316" s="31"/>
      <c r="L1316" s="106">
        <v>85.748299319727906</v>
      </c>
      <c r="M1316" s="125">
        <v>20</v>
      </c>
      <c r="N1316" s="31"/>
      <c r="O1316" s="31"/>
    </row>
    <row r="1317" spans="2:15" x14ac:dyDescent="0.25">
      <c r="B1317" s="18">
        <v>3</v>
      </c>
      <c r="C1317" s="33">
        <v>1</v>
      </c>
      <c r="D1317" s="18">
        <v>1</v>
      </c>
      <c r="E1317" s="34">
        <v>13</v>
      </c>
      <c r="G1317" s="99">
        <v>1262</v>
      </c>
      <c r="H1317" s="99">
        <v>15.135318176031788</v>
      </c>
      <c r="I1317" s="106">
        <v>0.86468182396821192</v>
      </c>
      <c r="J1317" s="125">
        <v>0.50207605341069828</v>
      </c>
      <c r="K1317" s="31"/>
      <c r="L1317" s="106">
        <v>85.816326530612258</v>
      </c>
      <c r="M1317" s="125">
        <v>20</v>
      </c>
      <c r="N1317" s="31"/>
      <c r="O1317" s="31"/>
    </row>
    <row r="1318" spans="2:15" x14ac:dyDescent="0.25">
      <c r="B1318" s="18">
        <v>3</v>
      </c>
      <c r="C1318" s="33">
        <v>3</v>
      </c>
      <c r="D1318" s="18">
        <v>1</v>
      </c>
      <c r="E1318" s="34">
        <v>14</v>
      </c>
      <c r="G1318" s="99">
        <v>1263</v>
      </c>
      <c r="H1318" s="99">
        <v>14.929117243823736</v>
      </c>
      <c r="I1318" s="106">
        <v>1.0708827561762639</v>
      </c>
      <c r="J1318" s="125">
        <v>0.62180627946947076</v>
      </c>
      <c r="K1318" s="31"/>
      <c r="L1318" s="106">
        <v>85.884353741496611</v>
      </c>
      <c r="M1318" s="125">
        <v>20</v>
      </c>
      <c r="N1318" s="31"/>
      <c r="O1318" s="31"/>
    </row>
    <row r="1319" spans="2:15" x14ac:dyDescent="0.25">
      <c r="B1319" s="18">
        <v>3</v>
      </c>
      <c r="C1319" s="33">
        <v>3</v>
      </c>
      <c r="D1319" s="18">
        <v>3</v>
      </c>
      <c r="E1319" s="34">
        <v>16</v>
      </c>
      <c r="G1319" s="99">
        <v>1264</v>
      </c>
      <c r="H1319" s="99">
        <v>21.002448652189351</v>
      </c>
      <c r="I1319" s="106">
        <v>0.99755134781064925</v>
      </c>
      <c r="J1319" s="125">
        <v>0.5792265199756369</v>
      </c>
      <c r="K1319" s="31"/>
      <c r="L1319" s="106">
        <v>85.952380952380963</v>
      </c>
      <c r="M1319" s="125">
        <v>20</v>
      </c>
      <c r="N1319" s="31"/>
      <c r="O1319" s="31"/>
    </row>
    <row r="1320" spans="2:15" x14ac:dyDescent="0.25">
      <c r="B1320" s="18">
        <v>3</v>
      </c>
      <c r="C1320" s="33">
        <v>2</v>
      </c>
      <c r="D1320" s="18">
        <v>3</v>
      </c>
      <c r="E1320" s="34">
        <v>17</v>
      </c>
      <c r="G1320" s="99">
        <v>1265</v>
      </c>
      <c r="H1320" s="99">
        <v>12.704159980555007</v>
      </c>
      <c r="I1320" s="106">
        <v>-0.70415998055500673</v>
      </c>
      <c r="J1320" s="125">
        <v>-0.40886931378334257</v>
      </c>
      <c r="K1320" s="31"/>
      <c r="L1320" s="106">
        <v>86.020408163265316</v>
      </c>
      <c r="M1320" s="125">
        <v>20</v>
      </c>
      <c r="N1320" s="31"/>
      <c r="O1320" s="31"/>
    </row>
    <row r="1321" spans="2:15" x14ac:dyDescent="0.25">
      <c r="B1321" s="18">
        <v>3</v>
      </c>
      <c r="C1321" s="33">
        <v>2</v>
      </c>
      <c r="D1321" s="18">
        <v>2</v>
      </c>
      <c r="E1321" s="34">
        <v>15</v>
      </c>
      <c r="G1321" s="99">
        <v>1266</v>
      </c>
      <c r="H1321" s="99">
        <v>14.722916311615684</v>
      </c>
      <c r="I1321" s="106">
        <v>0.27708368838431596</v>
      </c>
      <c r="J1321" s="125">
        <v>0.16088817975846736</v>
      </c>
      <c r="K1321" s="31"/>
      <c r="L1321" s="106">
        <v>86.088435374149668</v>
      </c>
      <c r="M1321" s="125">
        <v>20</v>
      </c>
      <c r="N1321" s="31"/>
      <c r="O1321" s="31"/>
    </row>
    <row r="1322" spans="2:15" x14ac:dyDescent="0.25">
      <c r="B1322" s="18">
        <v>4</v>
      </c>
      <c r="C1322" s="33">
        <v>3</v>
      </c>
      <c r="D1322" s="18">
        <v>3</v>
      </c>
      <c r="E1322" s="34">
        <v>22</v>
      </c>
      <c r="G1322" s="99">
        <v>1267</v>
      </c>
      <c r="H1322" s="99">
        <v>22.114927283823715</v>
      </c>
      <c r="I1322" s="106">
        <v>-2.1149272838237145</v>
      </c>
      <c r="J1322" s="125">
        <v>-1.2280289864770595</v>
      </c>
      <c r="K1322" s="31"/>
      <c r="L1322" s="106">
        <v>86.156462585034035</v>
      </c>
      <c r="M1322" s="125">
        <v>20</v>
      </c>
      <c r="N1322" s="31"/>
      <c r="O1322" s="31"/>
    </row>
    <row r="1323" spans="2:15" x14ac:dyDescent="0.25">
      <c r="B1323" s="18">
        <v>4</v>
      </c>
      <c r="C1323" s="33">
        <v>3</v>
      </c>
      <c r="D1323" s="18">
        <v>3</v>
      </c>
      <c r="E1323" s="34">
        <v>22</v>
      </c>
      <c r="G1323" s="99">
        <v>1268</v>
      </c>
      <c r="H1323" s="99">
        <v>14.929117243823736</v>
      </c>
      <c r="I1323" s="106">
        <v>-0.92911724382373606</v>
      </c>
      <c r="J1323" s="125">
        <v>-0.53949037207008099</v>
      </c>
      <c r="K1323" s="31"/>
      <c r="L1323" s="106">
        <v>86.224489795918387</v>
      </c>
      <c r="M1323" s="125">
        <v>20</v>
      </c>
      <c r="N1323" s="31"/>
      <c r="O1323" s="31"/>
    </row>
    <row r="1324" spans="2:15" x14ac:dyDescent="0.25">
      <c r="B1324" s="18">
        <v>4</v>
      </c>
      <c r="C1324" s="33">
        <v>4</v>
      </c>
      <c r="D1324" s="18">
        <v>3</v>
      </c>
      <c r="E1324" s="34">
        <v>20</v>
      </c>
      <c r="G1324" s="99">
        <v>1269</v>
      </c>
      <c r="H1324" s="99">
        <v>20.096170952763039</v>
      </c>
      <c r="I1324" s="106">
        <v>-9.6170952763038997E-2</v>
      </c>
      <c r="J1324" s="125">
        <v>-5.5841502709542794E-2</v>
      </c>
      <c r="K1324" s="31"/>
      <c r="L1324" s="106">
        <v>86.29251700680274</v>
      </c>
      <c r="M1324" s="125">
        <v>20</v>
      </c>
      <c r="N1324" s="31"/>
      <c r="O1324" s="31"/>
    </row>
    <row r="1325" spans="2:15" x14ac:dyDescent="0.25">
      <c r="B1325" s="18">
        <v>3</v>
      </c>
      <c r="C1325" s="33">
        <v>4</v>
      </c>
      <c r="D1325" s="18">
        <v>1</v>
      </c>
      <c r="E1325" s="34">
        <v>14</v>
      </c>
      <c r="G1325" s="99">
        <v>1270</v>
      </c>
      <c r="H1325" s="99">
        <v>11.797882281128695</v>
      </c>
      <c r="I1325" s="106">
        <v>1.202117718871305</v>
      </c>
      <c r="J1325" s="125">
        <v>0.69800764084080535</v>
      </c>
      <c r="K1325" s="31"/>
      <c r="L1325" s="106">
        <v>86.360544217687092</v>
      </c>
      <c r="M1325" s="125">
        <v>20</v>
      </c>
      <c r="N1325" s="31"/>
      <c r="O1325" s="31"/>
    </row>
    <row r="1326" spans="2:15" x14ac:dyDescent="0.25">
      <c r="B1326" s="18">
        <v>3</v>
      </c>
      <c r="C1326" s="33">
        <v>1</v>
      </c>
      <c r="D1326" s="18">
        <v>1</v>
      </c>
      <c r="E1326" s="34">
        <v>13</v>
      </c>
      <c r="G1326" s="99">
        <v>1271</v>
      </c>
      <c r="H1326" s="99">
        <v>11.797882281128695</v>
      </c>
      <c r="I1326" s="106">
        <v>0.20211771887130503</v>
      </c>
      <c r="J1326" s="125">
        <v>0.11735931507102949</v>
      </c>
      <c r="K1326" s="31"/>
      <c r="L1326" s="106">
        <v>86.428571428571445</v>
      </c>
      <c r="M1326" s="125">
        <v>20</v>
      </c>
      <c r="N1326" s="31"/>
      <c r="O1326" s="31"/>
    </row>
    <row r="1327" spans="2:15" x14ac:dyDescent="0.25">
      <c r="B1327" s="18">
        <v>3</v>
      </c>
      <c r="C1327" s="33">
        <v>1</v>
      </c>
      <c r="D1327" s="18">
        <v>2</v>
      </c>
      <c r="E1327" s="34">
        <v>13</v>
      </c>
      <c r="G1327" s="99">
        <v>1272</v>
      </c>
      <c r="H1327" s="99">
        <v>14.722916311615684</v>
      </c>
      <c r="I1327" s="106">
        <v>-1.722916311615684</v>
      </c>
      <c r="J1327" s="125">
        <v>-1.0004084717810844</v>
      </c>
      <c r="K1327" s="31"/>
      <c r="L1327" s="106">
        <v>86.496598639455797</v>
      </c>
      <c r="M1327" s="125">
        <v>20</v>
      </c>
      <c r="N1327" s="31"/>
      <c r="O1327" s="31"/>
    </row>
    <row r="1328" spans="2:15" x14ac:dyDescent="0.25">
      <c r="B1328" s="18">
        <v>4</v>
      </c>
      <c r="C1328" s="33">
        <v>3</v>
      </c>
      <c r="D1328" s="18">
        <v>3</v>
      </c>
      <c r="E1328" s="34">
        <v>22</v>
      </c>
      <c r="G1328" s="99">
        <v>1273</v>
      </c>
      <c r="H1328" s="99">
        <v>12.704159980555007</v>
      </c>
      <c r="I1328" s="106">
        <v>-1.7041599805550067</v>
      </c>
      <c r="J1328" s="125">
        <v>-0.98951763955311844</v>
      </c>
      <c r="K1328" s="31"/>
      <c r="L1328" s="106">
        <v>86.56462585034015</v>
      </c>
      <c r="M1328" s="125">
        <v>20</v>
      </c>
      <c r="N1328" s="31"/>
      <c r="O1328" s="31"/>
    </row>
    <row r="1329" spans="2:15" x14ac:dyDescent="0.25">
      <c r="B1329" s="18">
        <v>3</v>
      </c>
      <c r="C1329" s="33">
        <v>1</v>
      </c>
      <c r="D1329" s="18">
        <v>1</v>
      </c>
      <c r="E1329" s="34">
        <v>12</v>
      </c>
      <c r="G1329" s="99">
        <v>1274</v>
      </c>
      <c r="H1329" s="99">
        <v>14.722916311615684</v>
      </c>
      <c r="I1329" s="106">
        <v>2.277083688384316</v>
      </c>
      <c r="J1329" s="125">
        <v>1.3221848312980191</v>
      </c>
      <c r="K1329" s="31"/>
      <c r="L1329" s="106">
        <v>86.632653061224502</v>
      </c>
      <c r="M1329" s="125">
        <v>20</v>
      </c>
      <c r="N1329" s="31"/>
      <c r="O1329" s="31"/>
    </row>
    <row r="1330" spans="2:15" x14ac:dyDescent="0.25">
      <c r="B1330" s="18">
        <v>3</v>
      </c>
      <c r="C1330" s="33">
        <v>4</v>
      </c>
      <c r="D1330" s="18">
        <v>1</v>
      </c>
      <c r="E1330" s="34">
        <v>14</v>
      </c>
      <c r="G1330" s="99">
        <v>1275</v>
      </c>
      <c r="H1330" s="99">
        <v>16.0415958754581</v>
      </c>
      <c r="I1330" s="106">
        <v>-2.0415958754580998</v>
      </c>
      <c r="J1330" s="125">
        <v>-1.1854492269832255</v>
      </c>
      <c r="K1330" s="31"/>
      <c r="L1330" s="106">
        <v>86.700680272108855</v>
      </c>
      <c r="M1330" s="125">
        <v>20</v>
      </c>
      <c r="N1330" s="31"/>
      <c r="O1330" s="31"/>
    </row>
    <row r="1331" spans="2:15" x14ac:dyDescent="0.25">
      <c r="B1331" s="18">
        <v>3</v>
      </c>
      <c r="C1331" s="33">
        <v>4</v>
      </c>
      <c r="D1331" s="18">
        <v>3</v>
      </c>
      <c r="E1331" s="34">
        <v>15</v>
      </c>
      <c r="G1331" s="99">
        <v>1276</v>
      </c>
      <c r="H1331" s="99">
        <v>13.61043767998132</v>
      </c>
      <c r="I1331" s="106">
        <v>-2.6104376799813203</v>
      </c>
      <c r="J1331" s="125">
        <v>-1.5157462684074916</v>
      </c>
      <c r="K1331" s="31"/>
      <c r="L1331" s="106">
        <v>86.768707482993207</v>
      </c>
      <c r="M1331" s="125">
        <v>20</v>
      </c>
      <c r="N1331" s="31"/>
      <c r="O1331" s="31"/>
    </row>
    <row r="1332" spans="2:15" x14ac:dyDescent="0.25">
      <c r="B1332" s="18">
        <v>3</v>
      </c>
      <c r="C1332" s="33">
        <v>3</v>
      </c>
      <c r="D1332" s="18">
        <v>2</v>
      </c>
      <c r="E1332" s="34">
        <v>17</v>
      </c>
      <c r="G1332" s="99">
        <v>1277</v>
      </c>
      <c r="H1332" s="99">
        <v>13.816638612189371</v>
      </c>
      <c r="I1332" s="106">
        <v>0.18336138781062949</v>
      </c>
      <c r="J1332" s="125">
        <v>0.10646848284306461</v>
      </c>
      <c r="K1332" s="31"/>
      <c r="L1332" s="106">
        <v>86.83673469387756</v>
      </c>
      <c r="M1332" s="125">
        <v>20</v>
      </c>
      <c r="N1332" s="31"/>
      <c r="O1332" s="31"/>
    </row>
    <row r="1333" spans="2:15" x14ac:dyDescent="0.25">
      <c r="B1333" s="18">
        <v>3</v>
      </c>
      <c r="C1333" s="33">
        <v>3</v>
      </c>
      <c r="D1333" s="18">
        <v>2</v>
      </c>
      <c r="E1333" s="34">
        <v>13</v>
      </c>
      <c r="G1333" s="99">
        <v>1278</v>
      </c>
      <c r="H1333" s="99">
        <v>16.947873574884412</v>
      </c>
      <c r="I1333" s="106">
        <v>5.2126425115588404E-2</v>
      </c>
      <c r="J1333" s="125">
        <v>3.0267121471730003E-2</v>
      </c>
      <c r="K1333" s="31"/>
      <c r="L1333" s="106">
        <v>86.904761904761912</v>
      </c>
      <c r="M1333" s="125">
        <v>20</v>
      </c>
      <c r="N1333" s="31"/>
      <c r="O1333" s="31"/>
    </row>
    <row r="1334" spans="2:15" x14ac:dyDescent="0.25">
      <c r="B1334" s="18">
        <v>3</v>
      </c>
      <c r="C1334" s="33">
        <v>2</v>
      </c>
      <c r="D1334" s="18">
        <v>2</v>
      </c>
      <c r="E1334" s="34">
        <v>12</v>
      </c>
      <c r="G1334" s="99">
        <v>1279</v>
      </c>
      <c r="H1334" s="99">
        <v>12.704159980555007</v>
      </c>
      <c r="I1334" s="106">
        <v>0.29584001944499327</v>
      </c>
      <c r="J1334" s="125">
        <v>0.17177901198643328</v>
      </c>
      <c r="K1334" s="31"/>
      <c r="L1334" s="106">
        <v>86.972789115646279</v>
      </c>
      <c r="M1334" s="125">
        <v>20</v>
      </c>
      <c r="N1334" s="31"/>
      <c r="O1334" s="31"/>
    </row>
    <row r="1335" spans="2:15" x14ac:dyDescent="0.25">
      <c r="B1335" s="18">
        <v>3</v>
      </c>
      <c r="C1335" s="33">
        <v>1</v>
      </c>
      <c r="D1335" s="18">
        <v>4</v>
      </c>
      <c r="E1335" s="34">
        <v>12</v>
      </c>
      <c r="G1335" s="99">
        <v>1280</v>
      </c>
      <c r="H1335" s="99">
        <v>12.910360912763059</v>
      </c>
      <c r="I1335" s="106">
        <v>-0.91036091276305875</v>
      </c>
      <c r="J1335" s="125">
        <v>-0.52859953984211505</v>
      </c>
      <c r="K1335" s="31"/>
      <c r="L1335" s="106">
        <v>87.040816326530631</v>
      </c>
      <c r="M1335" s="125">
        <v>20</v>
      </c>
      <c r="N1335" s="31"/>
      <c r="O1335" s="31"/>
    </row>
    <row r="1336" spans="2:15" x14ac:dyDescent="0.25">
      <c r="B1336" s="18">
        <v>4</v>
      </c>
      <c r="C1336" s="33">
        <v>3</v>
      </c>
      <c r="D1336" s="18">
        <v>2</v>
      </c>
      <c r="E1336" s="34">
        <v>21</v>
      </c>
      <c r="G1336" s="99">
        <v>1281</v>
      </c>
      <c r="H1336" s="99">
        <v>13.816638612189371</v>
      </c>
      <c r="I1336" s="106">
        <v>-0.81663861218937051</v>
      </c>
      <c r="J1336" s="125">
        <v>-0.47417984292671128</v>
      </c>
      <c r="K1336" s="31"/>
      <c r="L1336" s="106">
        <v>87.108843537414984</v>
      </c>
      <c r="M1336" s="125">
        <v>20</v>
      </c>
      <c r="N1336" s="31"/>
      <c r="O1336" s="31"/>
    </row>
    <row r="1337" spans="2:15" x14ac:dyDescent="0.25">
      <c r="B1337" s="18">
        <v>3</v>
      </c>
      <c r="C1337" s="33">
        <v>2</v>
      </c>
      <c r="D1337" s="18">
        <v>2</v>
      </c>
      <c r="E1337" s="34">
        <v>11</v>
      </c>
      <c r="G1337" s="99">
        <v>1282</v>
      </c>
      <c r="H1337" s="99">
        <v>16.947873574884412</v>
      </c>
      <c r="I1337" s="106">
        <v>1.0521264251155884</v>
      </c>
      <c r="J1337" s="125">
        <v>0.61091544724150582</v>
      </c>
      <c r="K1337" s="31"/>
      <c r="L1337" s="106">
        <v>87.176870748299336</v>
      </c>
      <c r="M1337" s="125">
        <v>20</v>
      </c>
      <c r="N1337" s="31"/>
      <c r="O1337" s="31"/>
    </row>
    <row r="1338" spans="2:15" x14ac:dyDescent="0.25">
      <c r="B1338" s="18">
        <v>3</v>
      </c>
      <c r="C1338" s="33">
        <v>3</v>
      </c>
      <c r="D1338" s="18">
        <v>2</v>
      </c>
      <c r="E1338" s="34">
        <v>13</v>
      </c>
      <c r="G1338" s="99">
        <v>1283</v>
      </c>
      <c r="H1338" s="99">
        <v>17.854151274310727</v>
      </c>
      <c r="I1338" s="106">
        <v>1.1458487256892731</v>
      </c>
      <c r="J1338" s="125">
        <v>0.66533514415690753</v>
      </c>
      <c r="K1338" s="31"/>
      <c r="L1338" s="106">
        <v>87.244897959183689</v>
      </c>
      <c r="M1338" s="125">
        <v>20</v>
      </c>
      <c r="N1338" s="31"/>
      <c r="O1338" s="31"/>
    </row>
    <row r="1339" spans="2:15" x14ac:dyDescent="0.25">
      <c r="B1339" s="18">
        <v>3</v>
      </c>
      <c r="C1339" s="33">
        <v>2</v>
      </c>
      <c r="D1339" s="18">
        <v>2</v>
      </c>
      <c r="E1339" s="34">
        <v>12</v>
      </c>
      <c r="G1339" s="99">
        <v>1284</v>
      </c>
      <c r="H1339" s="99">
        <v>12.704159980555007</v>
      </c>
      <c r="I1339" s="106">
        <v>-1.7041599805550067</v>
      </c>
      <c r="J1339" s="125">
        <v>-0.98951763955311844</v>
      </c>
      <c r="K1339" s="31"/>
      <c r="L1339" s="106">
        <v>87.312925170068041</v>
      </c>
      <c r="M1339" s="125">
        <v>20</v>
      </c>
      <c r="N1339" s="31"/>
      <c r="O1339" s="31"/>
    </row>
    <row r="1340" spans="2:15" x14ac:dyDescent="0.25">
      <c r="B1340" s="18">
        <v>4</v>
      </c>
      <c r="C1340" s="33">
        <v>4</v>
      </c>
      <c r="D1340" s="18">
        <v>4</v>
      </c>
      <c r="E1340" s="34">
        <v>24</v>
      </c>
      <c r="G1340" s="99">
        <v>1285</v>
      </c>
      <c r="H1340" s="99">
        <v>21.002448652189351</v>
      </c>
      <c r="I1340" s="106">
        <v>-2.4486521893507529E-3</v>
      </c>
      <c r="J1340" s="125">
        <v>-1.4218057941390108E-3</v>
      </c>
      <c r="K1340" s="31"/>
      <c r="L1340" s="106">
        <v>87.380952380952394</v>
      </c>
      <c r="M1340" s="125">
        <v>20</v>
      </c>
      <c r="N1340" s="31"/>
      <c r="O1340" s="31"/>
    </row>
    <row r="1341" spans="2:15" x14ac:dyDescent="0.25">
      <c r="B1341" s="18">
        <v>4</v>
      </c>
      <c r="C1341" s="33">
        <v>2</v>
      </c>
      <c r="D1341" s="18">
        <v>3</v>
      </c>
      <c r="E1341" s="34">
        <v>21</v>
      </c>
      <c r="G1341" s="99">
        <v>1286</v>
      </c>
      <c r="H1341" s="99">
        <v>13.816638612189371</v>
      </c>
      <c r="I1341" s="106">
        <v>1.1833613878106295</v>
      </c>
      <c r="J1341" s="125">
        <v>0.68711680861284041</v>
      </c>
      <c r="K1341" s="31"/>
      <c r="L1341" s="106">
        <v>87.448979591836746</v>
      </c>
      <c r="M1341" s="125">
        <v>20</v>
      </c>
      <c r="N1341" s="31"/>
      <c r="O1341" s="31"/>
    </row>
    <row r="1342" spans="2:15" x14ac:dyDescent="0.25">
      <c r="B1342" s="18">
        <v>3</v>
      </c>
      <c r="C1342" s="33">
        <v>4</v>
      </c>
      <c r="D1342" s="18">
        <v>2</v>
      </c>
      <c r="E1342" s="34">
        <v>19</v>
      </c>
      <c r="G1342" s="99">
        <v>1287</v>
      </c>
      <c r="H1342" s="99">
        <v>16.947873574884412</v>
      </c>
      <c r="I1342" s="106">
        <v>5.2126425115588404E-2</v>
      </c>
      <c r="J1342" s="125">
        <v>3.0267121471730003E-2</v>
      </c>
      <c r="K1342" s="31"/>
      <c r="L1342" s="106">
        <v>87.517006802721099</v>
      </c>
      <c r="M1342" s="125">
        <v>20</v>
      </c>
      <c r="N1342" s="31"/>
      <c r="O1342" s="31"/>
    </row>
    <row r="1343" spans="2:15" x14ac:dyDescent="0.25">
      <c r="B1343" s="18">
        <v>3</v>
      </c>
      <c r="C1343" s="33">
        <v>4</v>
      </c>
      <c r="D1343" s="18">
        <v>1</v>
      </c>
      <c r="E1343" s="34">
        <v>14</v>
      </c>
      <c r="G1343" s="99">
        <v>1288</v>
      </c>
      <c r="H1343" s="99">
        <v>16.947873574884412</v>
      </c>
      <c r="I1343" s="106">
        <v>1.0521264251155884</v>
      </c>
      <c r="J1343" s="125">
        <v>0.61091544724150582</v>
      </c>
      <c r="K1343" s="31"/>
      <c r="L1343" s="106">
        <v>87.585034013605451</v>
      </c>
      <c r="M1343" s="125">
        <v>20</v>
      </c>
      <c r="N1343" s="31"/>
      <c r="O1343" s="31"/>
    </row>
    <row r="1344" spans="2:15" x14ac:dyDescent="0.25">
      <c r="B1344" s="18">
        <v>4</v>
      </c>
      <c r="C1344" s="33">
        <v>4</v>
      </c>
      <c r="D1344" s="18">
        <v>2</v>
      </c>
      <c r="E1344" s="34">
        <v>20</v>
      </c>
      <c r="G1344" s="99">
        <v>1289</v>
      </c>
      <c r="H1344" s="99">
        <v>15.135318176031788</v>
      </c>
      <c r="I1344" s="106">
        <v>-1.1353181760317881</v>
      </c>
      <c r="J1344" s="125">
        <v>-0.65922059812885347</v>
      </c>
      <c r="K1344" s="31"/>
      <c r="L1344" s="106">
        <v>87.653061224489804</v>
      </c>
      <c r="M1344" s="125">
        <v>20</v>
      </c>
      <c r="N1344" s="31"/>
      <c r="O1344" s="31"/>
    </row>
    <row r="1345" spans="2:15" x14ac:dyDescent="0.25">
      <c r="B1345" s="18">
        <v>3</v>
      </c>
      <c r="C1345" s="33">
        <v>3</v>
      </c>
      <c r="D1345" s="18">
        <v>3</v>
      </c>
      <c r="E1345" s="34">
        <v>19</v>
      </c>
      <c r="G1345" s="99">
        <v>1290</v>
      </c>
      <c r="H1345" s="99">
        <v>12.910360912763059</v>
      </c>
      <c r="I1345" s="106">
        <v>8.9639087236941251E-2</v>
      </c>
      <c r="J1345" s="125">
        <v>5.2048785927660823E-2</v>
      </c>
      <c r="K1345" s="31"/>
      <c r="L1345" s="106">
        <v>87.72108843537417</v>
      </c>
      <c r="M1345" s="125">
        <v>20</v>
      </c>
      <c r="N1345" s="31"/>
      <c r="O1345" s="31"/>
    </row>
    <row r="1346" spans="2:15" x14ac:dyDescent="0.25">
      <c r="B1346" s="18">
        <v>3</v>
      </c>
      <c r="C1346" s="33">
        <v>1</v>
      </c>
      <c r="D1346" s="18">
        <v>1</v>
      </c>
      <c r="E1346" s="34">
        <v>13</v>
      </c>
      <c r="G1346" s="99">
        <v>1291</v>
      </c>
      <c r="H1346" s="99">
        <v>16.947873574884412</v>
      </c>
      <c r="I1346" s="106">
        <v>5.2126425115588404E-2</v>
      </c>
      <c r="J1346" s="125">
        <v>3.0267121471730003E-2</v>
      </c>
      <c r="K1346" s="31"/>
      <c r="L1346" s="106">
        <v>87.789115646258523</v>
      </c>
      <c r="M1346" s="125">
        <v>20</v>
      </c>
      <c r="N1346" s="31"/>
      <c r="O1346" s="31"/>
    </row>
    <row r="1347" spans="2:15" x14ac:dyDescent="0.25">
      <c r="B1347" s="18">
        <v>4</v>
      </c>
      <c r="C1347" s="33">
        <v>3</v>
      </c>
      <c r="D1347" s="18">
        <v>3</v>
      </c>
      <c r="E1347" s="34">
        <v>23</v>
      </c>
      <c r="G1347" s="99">
        <v>1292</v>
      </c>
      <c r="H1347" s="99">
        <v>14.722916311615684</v>
      </c>
      <c r="I1347" s="106">
        <v>0.27708368838431596</v>
      </c>
      <c r="J1347" s="125">
        <v>0.16088817975846736</v>
      </c>
      <c r="K1347" s="31"/>
      <c r="L1347" s="106">
        <v>87.857142857142875</v>
      </c>
      <c r="M1347" s="125">
        <v>20</v>
      </c>
      <c r="N1347" s="31"/>
      <c r="O1347" s="31"/>
    </row>
    <row r="1348" spans="2:15" x14ac:dyDescent="0.25">
      <c r="B1348" s="18">
        <v>3</v>
      </c>
      <c r="C1348" s="33">
        <v>3</v>
      </c>
      <c r="D1348" s="18">
        <v>2</v>
      </c>
      <c r="E1348" s="34">
        <v>13</v>
      </c>
      <c r="G1348" s="99">
        <v>1293</v>
      </c>
      <c r="H1348" s="99">
        <v>16.947873574884412</v>
      </c>
      <c r="I1348" s="106">
        <v>1.0521264251155884</v>
      </c>
      <c r="J1348" s="125">
        <v>0.61091544724150582</v>
      </c>
      <c r="K1348" s="31"/>
      <c r="L1348" s="106">
        <v>87.925170068027228</v>
      </c>
      <c r="M1348" s="125">
        <v>20</v>
      </c>
      <c r="N1348" s="31"/>
      <c r="O1348" s="31"/>
    </row>
    <row r="1349" spans="2:15" x14ac:dyDescent="0.25">
      <c r="B1349" s="18">
        <v>3</v>
      </c>
      <c r="C1349" s="33">
        <v>2</v>
      </c>
      <c r="D1349" s="18">
        <v>2</v>
      </c>
      <c r="E1349" s="34">
        <v>11</v>
      </c>
      <c r="G1349" s="99">
        <v>1294</v>
      </c>
      <c r="H1349" s="99">
        <v>12.704159980555007</v>
      </c>
      <c r="I1349" s="106">
        <v>0.29584001944499327</v>
      </c>
      <c r="J1349" s="125">
        <v>0.17177901198643328</v>
      </c>
      <c r="K1349" s="31"/>
      <c r="L1349" s="106">
        <v>87.99319727891158</v>
      </c>
      <c r="M1349" s="125">
        <v>20</v>
      </c>
      <c r="N1349" s="31"/>
      <c r="O1349" s="31"/>
    </row>
    <row r="1350" spans="2:15" x14ac:dyDescent="0.25">
      <c r="B1350" s="18">
        <v>3</v>
      </c>
      <c r="C1350" s="33">
        <v>1</v>
      </c>
      <c r="D1350" s="18">
        <v>3</v>
      </c>
      <c r="E1350" s="34">
        <v>13</v>
      </c>
      <c r="G1350" s="99">
        <v>1295</v>
      </c>
      <c r="H1350" s="99">
        <v>15.629194011041996</v>
      </c>
      <c r="I1350" s="130">
        <v>-3.6291940110419958</v>
      </c>
      <c r="J1350" s="126">
        <v>-2.1072854264052321</v>
      </c>
      <c r="K1350" s="31"/>
      <c r="L1350" s="106">
        <v>88.061224489795933</v>
      </c>
      <c r="M1350" s="125">
        <v>20</v>
      </c>
      <c r="N1350" s="31"/>
      <c r="O1350" s="31"/>
    </row>
    <row r="1351" spans="2:15" x14ac:dyDescent="0.25">
      <c r="B1351" s="18">
        <v>3</v>
      </c>
      <c r="C1351" s="33">
        <v>1</v>
      </c>
      <c r="D1351" s="18">
        <v>1</v>
      </c>
      <c r="E1351" s="34">
        <v>14</v>
      </c>
      <c r="G1351" s="99">
        <v>1296</v>
      </c>
      <c r="H1351" s="99">
        <v>11.797882281128695</v>
      </c>
      <c r="I1351" s="106">
        <v>1.202117718871305</v>
      </c>
      <c r="J1351" s="125">
        <v>0.69800764084080535</v>
      </c>
      <c r="K1351" s="31"/>
      <c r="L1351" s="106">
        <v>88.129251700680285</v>
      </c>
      <c r="M1351" s="125">
        <v>20</v>
      </c>
      <c r="N1351" s="31"/>
      <c r="O1351" s="31"/>
    </row>
    <row r="1352" spans="2:15" x14ac:dyDescent="0.25">
      <c r="B1352" s="18">
        <v>4</v>
      </c>
      <c r="C1352" s="33">
        <v>4</v>
      </c>
      <c r="D1352" s="18">
        <v>3</v>
      </c>
      <c r="E1352" s="34">
        <v>22</v>
      </c>
      <c r="G1352" s="99">
        <v>1297</v>
      </c>
      <c r="H1352" s="99">
        <v>14.022839544397424</v>
      </c>
      <c r="I1352" s="106">
        <v>-2.2839544397424305E-2</v>
      </c>
      <c r="J1352" s="125">
        <v>-1.3261743215708888E-2</v>
      </c>
      <c r="K1352" s="31"/>
      <c r="L1352" s="106">
        <v>88.197278911564638</v>
      </c>
      <c r="M1352" s="125">
        <v>20</v>
      </c>
      <c r="N1352" s="31"/>
      <c r="O1352" s="31"/>
    </row>
    <row r="1353" spans="2:15" x14ac:dyDescent="0.25">
      <c r="B1353" s="18">
        <v>3</v>
      </c>
      <c r="C1353" s="33">
        <v>2</v>
      </c>
      <c r="D1353" s="18">
        <v>2</v>
      </c>
      <c r="E1353" s="34">
        <v>11</v>
      </c>
      <c r="G1353" s="99">
        <v>1298</v>
      </c>
      <c r="H1353" s="99">
        <v>12.910360912763059</v>
      </c>
      <c r="I1353" s="106">
        <v>-1.9103609127630587</v>
      </c>
      <c r="J1353" s="125">
        <v>-1.1092478656118909</v>
      </c>
      <c r="K1353" s="31"/>
      <c r="L1353" s="106">
        <v>88.26530612244899</v>
      </c>
      <c r="M1353" s="125">
        <v>20</v>
      </c>
      <c r="N1353" s="31"/>
      <c r="O1353" s="31"/>
    </row>
    <row r="1354" spans="2:15" x14ac:dyDescent="0.25">
      <c r="B1354" s="18">
        <v>3</v>
      </c>
      <c r="C1354" s="33">
        <v>1</v>
      </c>
      <c r="D1354" s="18">
        <v>2</v>
      </c>
      <c r="E1354" s="34">
        <v>13</v>
      </c>
      <c r="G1354" s="99">
        <v>1299</v>
      </c>
      <c r="H1354" s="99">
        <v>21.002448652189351</v>
      </c>
      <c r="I1354" s="106">
        <v>0.99755134781064925</v>
      </c>
      <c r="J1354" s="125">
        <v>0.5792265199756369</v>
      </c>
      <c r="K1354" s="31"/>
      <c r="L1354" s="106">
        <v>88.333333333333343</v>
      </c>
      <c r="M1354" s="125">
        <v>20</v>
      </c>
      <c r="N1354" s="31"/>
      <c r="O1354" s="31"/>
    </row>
    <row r="1355" spans="2:15" x14ac:dyDescent="0.25">
      <c r="B1355" s="18">
        <v>4</v>
      </c>
      <c r="C1355" s="33">
        <v>4</v>
      </c>
      <c r="D1355" s="18">
        <v>2</v>
      </c>
      <c r="E1355" s="34">
        <v>21</v>
      </c>
      <c r="G1355" s="99">
        <v>1300</v>
      </c>
      <c r="H1355" s="99">
        <v>16.947873574884412</v>
      </c>
      <c r="I1355" s="106">
        <v>5.2126425115588404E-2</v>
      </c>
      <c r="J1355" s="125">
        <v>3.0267121471730003E-2</v>
      </c>
      <c r="K1355" s="31"/>
      <c r="L1355" s="106">
        <v>88.401360544217695</v>
      </c>
      <c r="M1355" s="125">
        <v>21</v>
      </c>
      <c r="N1355" s="31"/>
      <c r="O1355" s="31"/>
    </row>
    <row r="1356" spans="2:15" x14ac:dyDescent="0.25">
      <c r="B1356" s="18">
        <v>3</v>
      </c>
      <c r="C1356" s="33">
        <v>1</v>
      </c>
      <c r="D1356" s="18">
        <v>1</v>
      </c>
      <c r="E1356" s="34">
        <v>11</v>
      </c>
      <c r="G1356" s="99">
        <v>1301</v>
      </c>
      <c r="H1356" s="99">
        <v>21.908726351615663</v>
      </c>
      <c r="I1356" s="106">
        <v>-0.90872635161566251</v>
      </c>
      <c r="J1356" s="125">
        <v>-0.52765043464851114</v>
      </c>
      <c r="K1356" s="31"/>
      <c r="L1356" s="106">
        <v>88.469387755102062</v>
      </c>
      <c r="M1356" s="125">
        <v>21</v>
      </c>
      <c r="N1356" s="31"/>
      <c r="O1356" s="31"/>
    </row>
    <row r="1357" spans="2:15" x14ac:dyDescent="0.25">
      <c r="B1357" s="18">
        <v>3</v>
      </c>
      <c r="C1357" s="33">
        <v>3</v>
      </c>
      <c r="D1357" s="18">
        <v>2</v>
      </c>
      <c r="E1357" s="34">
        <v>13</v>
      </c>
      <c r="G1357" s="99">
        <v>1302</v>
      </c>
      <c r="H1357" s="99">
        <v>21.002448652189351</v>
      </c>
      <c r="I1357" s="106">
        <v>0.99755134781064925</v>
      </c>
      <c r="J1357" s="125">
        <v>0.5792265199756369</v>
      </c>
      <c r="K1357" s="31"/>
      <c r="L1357" s="106">
        <v>88.537414965986414</v>
      </c>
      <c r="M1357" s="125">
        <v>21</v>
      </c>
      <c r="N1357" s="31"/>
      <c r="O1357" s="31"/>
    </row>
    <row r="1358" spans="2:15" x14ac:dyDescent="0.25">
      <c r="B1358" s="18">
        <v>3</v>
      </c>
      <c r="C1358" s="33">
        <v>3</v>
      </c>
      <c r="D1358" s="18">
        <v>1</v>
      </c>
      <c r="E1358" s="34">
        <v>14</v>
      </c>
      <c r="G1358" s="99">
        <v>1303</v>
      </c>
      <c r="H1358" s="99">
        <v>14.022839544397424</v>
      </c>
      <c r="I1358" s="106">
        <v>1.9771604556025757</v>
      </c>
      <c r="J1358" s="125">
        <v>1.1480349083238428</v>
      </c>
      <c r="K1358" s="31"/>
      <c r="L1358" s="106">
        <v>88.605442176870767</v>
      </c>
      <c r="M1358" s="125">
        <v>21</v>
      </c>
      <c r="N1358" s="31"/>
      <c r="O1358" s="31"/>
    </row>
    <row r="1359" spans="2:15" x14ac:dyDescent="0.25">
      <c r="B1359" s="18">
        <v>3</v>
      </c>
      <c r="C1359" s="33">
        <v>1</v>
      </c>
      <c r="D1359" s="18">
        <v>1</v>
      </c>
      <c r="E1359" s="34">
        <v>11</v>
      </c>
      <c r="G1359" s="99">
        <v>1304</v>
      </c>
      <c r="H1359" s="99">
        <v>13.816638612189371</v>
      </c>
      <c r="I1359" s="106">
        <v>-1.8166386121893705</v>
      </c>
      <c r="J1359" s="125">
        <v>-1.0548281686964871</v>
      </c>
      <c r="K1359" s="31"/>
      <c r="L1359" s="106">
        <v>88.673469387755119</v>
      </c>
      <c r="M1359" s="125">
        <v>21</v>
      </c>
      <c r="N1359" s="31"/>
      <c r="O1359" s="31"/>
    </row>
    <row r="1360" spans="2:15" x14ac:dyDescent="0.25">
      <c r="B1360" s="18">
        <v>3</v>
      </c>
      <c r="C1360" s="33">
        <v>2</v>
      </c>
      <c r="D1360" s="18">
        <v>4</v>
      </c>
      <c r="E1360" s="34">
        <v>15</v>
      </c>
      <c r="G1360" s="99">
        <v>1305</v>
      </c>
      <c r="H1360" s="99">
        <v>12.704159980555007</v>
      </c>
      <c r="I1360" s="106">
        <v>-0.70415998055500673</v>
      </c>
      <c r="J1360" s="125">
        <v>-0.40886931378334257</v>
      </c>
      <c r="K1360" s="31"/>
      <c r="L1360" s="106">
        <v>88.741496598639472</v>
      </c>
      <c r="M1360" s="125">
        <v>21</v>
      </c>
      <c r="N1360" s="31"/>
      <c r="O1360" s="31"/>
    </row>
    <row r="1361" spans="2:15" x14ac:dyDescent="0.25">
      <c r="B1361" s="18">
        <v>4</v>
      </c>
      <c r="C1361" s="33">
        <v>4</v>
      </c>
      <c r="D1361" s="18">
        <v>4</v>
      </c>
      <c r="E1361" s="34">
        <v>23</v>
      </c>
      <c r="G1361" s="99">
        <v>1306</v>
      </c>
      <c r="H1361" s="99">
        <v>16.947873574884412</v>
      </c>
      <c r="I1361" s="106">
        <v>-1.9478735748844116</v>
      </c>
      <c r="J1361" s="125">
        <v>-1.1310295300678217</v>
      </c>
      <c r="K1361" s="31"/>
      <c r="L1361" s="106">
        <v>88.809523809523824</v>
      </c>
      <c r="M1361" s="125">
        <v>21</v>
      </c>
      <c r="N1361" s="31"/>
      <c r="O1361" s="31"/>
    </row>
    <row r="1362" spans="2:15" x14ac:dyDescent="0.25">
      <c r="B1362" s="18">
        <v>3</v>
      </c>
      <c r="C1362" s="33">
        <v>4</v>
      </c>
      <c r="D1362" s="18">
        <v>3</v>
      </c>
      <c r="E1362" s="34">
        <v>16</v>
      </c>
      <c r="G1362" s="99">
        <v>1307</v>
      </c>
      <c r="H1362" s="99">
        <v>12.704159980555007</v>
      </c>
      <c r="I1362" s="106">
        <v>1.2958400194449933</v>
      </c>
      <c r="J1362" s="125">
        <v>0.75242733775620918</v>
      </c>
      <c r="K1362" s="31"/>
      <c r="L1362" s="106">
        <v>88.877551020408177</v>
      </c>
      <c r="M1362" s="125">
        <v>21</v>
      </c>
      <c r="N1362" s="31"/>
      <c r="O1362" s="31"/>
    </row>
    <row r="1363" spans="2:15" x14ac:dyDescent="0.25">
      <c r="B1363" s="18">
        <v>3</v>
      </c>
      <c r="C1363" s="33">
        <v>2</v>
      </c>
      <c r="D1363" s="18">
        <v>2</v>
      </c>
      <c r="E1363" s="34">
        <v>16</v>
      </c>
      <c r="G1363" s="99">
        <v>1308</v>
      </c>
      <c r="H1363" s="99">
        <v>22.114927283823715</v>
      </c>
      <c r="I1363" s="106">
        <v>2.8850727161762855</v>
      </c>
      <c r="J1363" s="125">
        <v>1.6752126423718199</v>
      </c>
      <c r="K1363" s="31"/>
      <c r="L1363" s="106">
        <v>88.945578231292529</v>
      </c>
      <c r="M1363" s="125">
        <v>21</v>
      </c>
      <c r="N1363" s="31"/>
      <c r="O1363" s="31"/>
    </row>
    <row r="1364" spans="2:15" x14ac:dyDescent="0.25">
      <c r="B1364" s="18">
        <v>4</v>
      </c>
      <c r="C1364" s="33">
        <v>3</v>
      </c>
      <c r="D1364" s="18">
        <v>3</v>
      </c>
      <c r="E1364" s="34">
        <v>21</v>
      </c>
      <c r="G1364" s="99">
        <v>1309</v>
      </c>
      <c r="H1364" s="99">
        <v>20.302371884971087</v>
      </c>
      <c r="I1364" s="106">
        <v>-0.30237188497108747</v>
      </c>
      <c r="J1364" s="125">
        <v>-0.1755717287683132</v>
      </c>
      <c r="K1364" s="31"/>
      <c r="L1364" s="106">
        <v>89.013605442176882</v>
      </c>
      <c r="M1364" s="125">
        <v>21</v>
      </c>
      <c r="N1364" s="31"/>
      <c r="O1364" s="31"/>
    </row>
    <row r="1365" spans="2:15" x14ac:dyDescent="0.25">
      <c r="B1365" s="18">
        <v>3</v>
      </c>
      <c r="C1365" s="33">
        <v>1</v>
      </c>
      <c r="D1365" s="18">
        <v>2</v>
      </c>
      <c r="E1365" s="34">
        <v>13</v>
      </c>
      <c r="G1365" s="99">
        <v>1310</v>
      </c>
      <c r="H1365" s="99">
        <v>11.797882281128695</v>
      </c>
      <c r="I1365" s="106">
        <v>1.202117718871305</v>
      </c>
      <c r="J1365" s="125">
        <v>0.69800764084080535</v>
      </c>
      <c r="K1365" s="31"/>
      <c r="L1365" s="106">
        <v>89.081632653061234</v>
      </c>
      <c r="M1365" s="125">
        <v>21</v>
      </c>
      <c r="N1365" s="31"/>
      <c r="O1365" s="31"/>
    </row>
    <row r="1366" spans="2:15" x14ac:dyDescent="0.25">
      <c r="B1366" s="18">
        <v>3</v>
      </c>
      <c r="C1366" s="33">
        <v>1</v>
      </c>
      <c r="D1366" s="18">
        <v>1</v>
      </c>
      <c r="E1366" s="34">
        <v>11</v>
      </c>
      <c r="G1366" s="99">
        <v>1311</v>
      </c>
      <c r="H1366" s="99">
        <v>14.022839544397424</v>
      </c>
      <c r="I1366" s="106">
        <v>-2.2839544397424305E-2</v>
      </c>
      <c r="J1366" s="125">
        <v>-1.3261743215708888E-2</v>
      </c>
      <c r="K1366" s="31"/>
      <c r="L1366" s="106">
        <v>89.149659863945587</v>
      </c>
      <c r="M1366" s="125">
        <v>21</v>
      </c>
      <c r="N1366" s="31"/>
      <c r="O1366" s="31"/>
    </row>
    <row r="1367" spans="2:15" x14ac:dyDescent="0.25">
      <c r="B1367" s="18">
        <v>3</v>
      </c>
      <c r="C1367" s="33">
        <v>1</v>
      </c>
      <c r="D1367" s="18">
        <v>2</v>
      </c>
      <c r="E1367" s="34">
        <v>12</v>
      </c>
      <c r="G1367" s="99">
        <v>1312</v>
      </c>
      <c r="H1367" s="99">
        <v>15.83539494325005</v>
      </c>
      <c r="I1367" s="106">
        <v>0.16460505674995041</v>
      </c>
      <c r="J1367" s="125">
        <v>9.5577650615097653E-2</v>
      </c>
      <c r="K1367" s="31"/>
      <c r="L1367" s="106">
        <v>89.217687074829954</v>
      </c>
      <c r="M1367" s="125">
        <v>21</v>
      </c>
      <c r="N1367" s="31"/>
      <c r="O1367" s="31"/>
    </row>
    <row r="1368" spans="2:15" x14ac:dyDescent="0.25">
      <c r="B1368" s="18">
        <v>3</v>
      </c>
      <c r="C1368" s="33">
        <v>1</v>
      </c>
      <c r="D1368" s="18">
        <v>4</v>
      </c>
      <c r="E1368" s="34">
        <v>12</v>
      </c>
      <c r="G1368" s="99">
        <v>1313</v>
      </c>
      <c r="H1368" s="99">
        <v>14.722916311615684</v>
      </c>
      <c r="I1368" s="106">
        <v>2.277083688384316</v>
      </c>
      <c r="J1368" s="125">
        <v>1.3221848312980191</v>
      </c>
      <c r="K1368" s="31"/>
      <c r="L1368" s="106">
        <v>89.285714285714306</v>
      </c>
      <c r="M1368" s="125">
        <v>21</v>
      </c>
      <c r="N1368" s="31"/>
      <c r="O1368" s="31"/>
    </row>
    <row r="1369" spans="2:15" x14ac:dyDescent="0.25">
      <c r="B1369" s="18">
        <v>3</v>
      </c>
      <c r="C1369" s="33">
        <v>4</v>
      </c>
      <c r="D1369" s="18">
        <v>3</v>
      </c>
      <c r="E1369" s="34">
        <v>18</v>
      </c>
      <c r="G1369" s="99">
        <v>1314</v>
      </c>
      <c r="H1369" s="99">
        <v>13.816638612189371</v>
      </c>
      <c r="I1369" s="106">
        <v>1.1833613878106295</v>
      </c>
      <c r="J1369" s="125">
        <v>0.68711680861284041</v>
      </c>
      <c r="K1369" s="31"/>
      <c r="L1369" s="106">
        <v>89.353741496598659</v>
      </c>
      <c r="M1369" s="125">
        <v>21</v>
      </c>
      <c r="N1369" s="31"/>
      <c r="O1369" s="31"/>
    </row>
    <row r="1370" spans="2:15" x14ac:dyDescent="0.25">
      <c r="B1370" s="18">
        <v>3</v>
      </c>
      <c r="C1370" s="33">
        <v>1</v>
      </c>
      <c r="D1370" s="18">
        <v>2</v>
      </c>
      <c r="E1370" s="34">
        <v>12</v>
      </c>
      <c r="G1370" s="99">
        <v>1315</v>
      </c>
      <c r="H1370" s="99">
        <v>21.002448652189351</v>
      </c>
      <c r="I1370" s="106">
        <v>0.99755134781064925</v>
      </c>
      <c r="J1370" s="125">
        <v>0.5792265199756369</v>
      </c>
      <c r="K1370" s="31"/>
      <c r="L1370" s="106">
        <v>89.421768707483011</v>
      </c>
      <c r="M1370" s="125">
        <v>21</v>
      </c>
      <c r="N1370" s="31"/>
      <c r="O1370" s="31"/>
    </row>
    <row r="1371" spans="2:15" x14ac:dyDescent="0.25">
      <c r="B1371" s="18">
        <v>3</v>
      </c>
      <c r="C1371" s="33">
        <v>3</v>
      </c>
      <c r="D1371" s="18">
        <v>1</v>
      </c>
      <c r="E1371" s="34">
        <v>14</v>
      </c>
      <c r="G1371" s="99">
        <v>1316</v>
      </c>
      <c r="H1371" s="99">
        <v>21.002448652189351</v>
      </c>
      <c r="I1371" s="106">
        <v>0.99755134781064925</v>
      </c>
      <c r="J1371" s="125">
        <v>0.5792265199756369</v>
      </c>
      <c r="K1371" s="31"/>
      <c r="L1371" s="106">
        <v>89.489795918367363</v>
      </c>
      <c r="M1371" s="125">
        <v>21</v>
      </c>
      <c r="N1371" s="31"/>
      <c r="O1371" s="31"/>
    </row>
    <row r="1372" spans="2:15" x14ac:dyDescent="0.25">
      <c r="B1372" s="18">
        <v>3</v>
      </c>
      <c r="C1372" s="33">
        <v>1</v>
      </c>
      <c r="D1372" s="18">
        <v>2</v>
      </c>
      <c r="E1372" s="34">
        <v>12</v>
      </c>
      <c r="G1372" s="99">
        <v>1317</v>
      </c>
      <c r="H1372" s="99">
        <v>22.114927283823715</v>
      </c>
      <c r="I1372" s="106">
        <v>-2.1149272838237145</v>
      </c>
      <c r="J1372" s="125">
        <v>-1.2280289864770595</v>
      </c>
      <c r="K1372" s="31"/>
      <c r="L1372" s="106">
        <v>89.557823129251716</v>
      </c>
      <c r="M1372" s="125">
        <v>21</v>
      </c>
      <c r="N1372" s="31"/>
      <c r="O1372" s="31"/>
    </row>
    <row r="1373" spans="2:15" x14ac:dyDescent="0.25">
      <c r="B1373" s="18">
        <v>3</v>
      </c>
      <c r="C1373" s="33">
        <v>2</v>
      </c>
      <c r="D1373" s="18">
        <v>4</v>
      </c>
      <c r="E1373" s="34">
        <v>17</v>
      </c>
      <c r="G1373" s="99">
        <v>1318</v>
      </c>
      <c r="H1373" s="99">
        <v>15.135318176031788</v>
      </c>
      <c r="I1373" s="106">
        <v>-1.1353181760317881</v>
      </c>
      <c r="J1373" s="125">
        <v>-0.65922059812885347</v>
      </c>
      <c r="K1373" s="31"/>
      <c r="L1373" s="106">
        <v>89.625850340136068</v>
      </c>
      <c r="M1373" s="125">
        <v>21</v>
      </c>
      <c r="N1373" s="31"/>
      <c r="O1373" s="31"/>
    </row>
    <row r="1374" spans="2:15" x14ac:dyDescent="0.25">
      <c r="B1374" s="18">
        <v>3</v>
      </c>
      <c r="C1374" s="33">
        <v>3</v>
      </c>
      <c r="D1374" s="18">
        <v>2</v>
      </c>
      <c r="E1374" s="34">
        <v>19</v>
      </c>
      <c r="G1374" s="99">
        <v>1319</v>
      </c>
      <c r="H1374" s="99">
        <v>11.797882281128695</v>
      </c>
      <c r="I1374" s="106">
        <v>1.202117718871305</v>
      </c>
      <c r="J1374" s="125">
        <v>0.69800764084080535</v>
      </c>
      <c r="K1374" s="31"/>
      <c r="L1374" s="106">
        <v>89.693877551020421</v>
      </c>
      <c r="M1374" s="125">
        <v>21</v>
      </c>
      <c r="N1374" s="31"/>
      <c r="O1374" s="31"/>
    </row>
    <row r="1375" spans="2:15" x14ac:dyDescent="0.25">
      <c r="B1375" s="18">
        <v>3</v>
      </c>
      <c r="C1375" s="33">
        <v>2</v>
      </c>
      <c r="D1375" s="18">
        <v>2</v>
      </c>
      <c r="E1375" s="34">
        <v>11</v>
      </c>
      <c r="G1375" s="99">
        <v>1320</v>
      </c>
      <c r="H1375" s="99">
        <v>12.704159980555007</v>
      </c>
      <c r="I1375" s="106">
        <v>0.29584001944499327</v>
      </c>
      <c r="J1375" s="125">
        <v>0.17177901198643328</v>
      </c>
      <c r="K1375" s="31"/>
      <c r="L1375" s="106">
        <v>89.761904761904773</v>
      </c>
      <c r="M1375" s="125">
        <v>21</v>
      </c>
      <c r="N1375" s="31"/>
      <c r="O1375" s="31"/>
    </row>
    <row r="1376" spans="2:15" x14ac:dyDescent="0.25">
      <c r="B1376" s="18">
        <v>3</v>
      </c>
      <c r="C1376" s="33">
        <v>4</v>
      </c>
      <c r="D1376" s="18">
        <v>2</v>
      </c>
      <c r="E1376" s="34">
        <v>15</v>
      </c>
      <c r="G1376" s="99">
        <v>1321</v>
      </c>
      <c r="H1376" s="99">
        <v>21.002448652189351</v>
      </c>
      <c r="I1376" s="106">
        <v>0.99755134781064925</v>
      </c>
      <c r="J1376" s="125">
        <v>0.5792265199756369</v>
      </c>
      <c r="K1376" s="31"/>
      <c r="L1376" s="106">
        <v>89.829931972789126</v>
      </c>
      <c r="M1376" s="125">
        <v>21</v>
      </c>
      <c r="N1376" s="31"/>
      <c r="O1376" s="31"/>
    </row>
    <row r="1377" spans="2:15" x14ac:dyDescent="0.25">
      <c r="B1377" s="18">
        <v>3</v>
      </c>
      <c r="C1377" s="33">
        <v>1</v>
      </c>
      <c r="D1377" s="18">
        <v>1</v>
      </c>
      <c r="E1377" s="34">
        <v>11</v>
      </c>
      <c r="G1377" s="99">
        <v>1322</v>
      </c>
      <c r="H1377" s="99">
        <v>11.797882281128695</v>
      </c>
      <c r="I1377" s="106">
        <v>0.20211771887130503</v>
      </c>
      <c r="J1377" s="125">
        <v>0.11735931507102949</v>
      </c>
      <c r="K1377" s="31"/>
      <c r="L1377" s="106">
        <v>89.897959183673478</v>
      </c>
      <c r="M1377" s="125">
        <v>21</v>
      </c>
      <c r="N1377" s="31"/>
      <c r="O1377" s="31"/>
    </row>
    <row r="1378" spans="2:15" x14ac:dyDescent="0.25">
      <c r="B1378" s="18">
        <v>3</v>
      </c>
      <c r="C1378" s="33">
        <v>3</v>
      </c>
      <c r="D1378" s="18">
        <v>3</v>
      </c>
      <c r="E1378" s="34">
        <v>18</v>
      </c>
      <c r="G1378" s="99">
        <v>1323</v>
      </c>
      <c r="H1378" s="99">
        <v>15.135318176031788</v>
      </c>
      <c r="I1378" s="106">
        <v>-1.1353181760317881</v>
      </c>
      <c r="J1378" s="125">
        <v>-0.65922059812885347</v>
      </c>
      <c r="K1378" s="31"/>
      <c r="L1378" s="106">
        <v>89.965986394557831</v>
      </c>
      <c r="M1378" s="125">
        <v>21</v>
      </c>
      <c r="N1378" s="31"/>
      <c r="O1378" s="31"/>
    </row>
    <row r="1379" spans="2:15" x14ac:dyDescent="0.25">
      <c r="B1379" s="18">
        <v>3</v>
      </c>
      <c r="C1379" s="33">
        <v>2</v>
      </c>
      <c r="D1379" s="18">
        <v>2</v>
      </c>
      <c r="E1379" s="34">
        <v>16</v>
      </c>
      <c r="G1379" s="99">
        <v>1324</v>
      </c>
      <c r="H1379" s="99">
        <v>16.947873574884412</v>
      </c>
      <c r="I1379" s="106">
        <v>-1.9478735748844116</v>
      </c>
      <c r="J1379" s="125">
        <v>-1.1310295300678217</v>
      </c>
      <c r="K1379" s="31"/>
      <c r="L1379" s="106">
        <v>90.034013605442198</v>
      </c>
      <c r="M1379" s="125">
        <v>21</v>
      </c>
      <c r="N1379" s="31"/>
      <c r="O1379" s="31"/>
    </row>
    <row r="1380" spans="2:15" x14ac:dyDescent="0.25">
      <c r="B1380" s="18">
        <v>4</v>
      </c>
      <c r="C1380" s="33">
        <v>4</v>
      </c>
      <c r="D1380" s="18">
        <v>3</v>
      </c>
      <c r="E1380" s="34">
        <v>25</v>
      </c>
      <c r="G1380" s="99">
        <v>1325</v>
      </c>
      <c r="H1380" s="99">
        <v>14.929117243823736</v>
      </c>
      <c r="I1380" s="106">
        <v>2.0708827561762639</v>
      </c>
      <c r="J1380" s="125">
        <v>1.2024546052392466</v>
      </c>
      <c r="K1380" s="31"/>
      <c r="L1380" s="106">
        <v>90.10204081632655</v>
      </c>
      <c r="M1380" s="125">
        <v>21</v>
      </c>
      <c r="N1380" s="31"/>
      <c r="O1380" s="31"/>
    </row>
    <row r="1381" spans="2:15" x14ac:dyDescent="0.25">
      <c r="B1381" s="18">
        <v>3</v>
      </c>
      <c r="C1381" s="33">
        <v>2</v>
      </c>
      <c r="D1381" s="18">
        <v>2</v>
      </c>
      <c r="E1381" s="34">
        <v>16</v>
      </c>
      <c r="G1381" s="99">
        <v>1326</v>
      </c>
      <c r="H1381" s="99">
        <v>14.929117243823736</v>
      </c>
      <c r="I1381" s="106">
        <v>-1.9291172438237361</v>
      </c>
      <c r="J1381" s="125">
        <v>-1.1201386978398569</v>
      </c>
      <c r="K1381" s="31"/>
      <c r="L1381" s="106">
        <v>90.170068027210903</v>
      </c>
      <c r="M1381" s="125">
        <v>21</v>
      </c>
      <c r="N1381" s="31"/>
      <c r="O1381" s="31"/>
    </row>
    <row r="1382" spans="2:15" x14ac:dyDescent="0.25">
      <c r="B1382" s="18">
        <v>3</v>
      </c>
      <c r="C1382" s="33">
        <v>1</v>
      </c>
      <c r="D1382" s="18">
        <v>1</v>
      </c>
      <c r="E1382" s="34">
        <v>13</v>
      </c>
      <c r="G1382" s="99">
        <v>1327</v>
      </c>
      <c r="H1382" s="99">
        <v>13.816638612189371</v>
      </c>
      <c r="I1382" s="106">
        <v>-1.8166386121893705</v>
      </c>
      <c r="J1382" s="125">
        <v>-1.0548281686964871</v>
      </c>
      <c r="K1382" s="31"/>
      <c r="L1382" s="106">
        <v>90.238095238095255</v>
      </c>
      <c r="M1382" s="125">
        <v>21</v>
      </c>
      <c r="N1382" s="31"/>
      <c r="O1382" s="31"/>
    </row>
    <row r="1383" spans="2:15" x14ac:dyDescent="0.25">
      <c r="B1383" s="18">
        <v>3</v>
      </c>
      <c r="C1383" s="33">
        <v>3</v>
      </c>
      <c r="D1383" s="18">
        <v>1</v>
      </c>
      <c r="E1383" s="34">
        <v>14</v>
      </c>
      <c r="G1383" s="99">
        <v>1328</v>
      </c>
      <c r="H1383" s="99">
        <v>14.516715379407632</v>
      </c>
      <c r="I1383" s="106">
        <v>-2.516715379407632</v>
      </c>
      <c r="J1383" s="125">
        <v>-1.4613265714920878</v>
      </c>
      <c r="K1383" s="31"/>
      <c r="L1383" s="106">
        <v>90.306122448979607</v>
      </c>
      <c r="M1383" s="125">
        <v>21</v>
      </c>
      <c r="N1383" s="31"/>
      <c r="O1383" s="31"/>
    </row>
    <row r="1384" spans="2:15" x14ac:dyDescent="0.25">
      <c r="B1384" s="18">
        <v>3</v>
      </c>
      <c r="C1384" s="33">
        <v>4</v>
      </c>
      <c r="D1384" s="18">
        <v>3</v>
      </c>
      <c r="E1384" s="34">
        <v>19</v>
      </c>
      <c r="G1384" s="99">
        <v>1329</v>
      </c>
      <c r="H1384" s="99">
        <v>20.096170952763039</v>
      </c>
      <c r="I1384" s="106">
        <v>0.903829047236961</v>
      </c>
      <c r="J1384" s="125">
        <v>0.52480682306023307</v>
      </c>
      <c r="K1384" s="31"/>
      <c r="L1384" s="106">
        <v>90.37414965986396</v>
      </c>
      <c r="M1384" s="125">
        <v>21</v>
      </c>
      <c r="N1384" s="31"/>
      <c r="O1384" s="31"/>
    </row>
    <row r="1385" spans="2:15" x14ac:dyDescent="0.25">
      <c r="B1385" s="18">
        <v>3</v>
      </c>
      <c r="C1385" s="33">
        <v>4</v>
      </c>
      <c r="D1385" s="18">
        <v>3</v>
      </c>
      <c r="E1385" s="34">
        <v>15</v>
      </c>
      <c r="G1385" s="99">
        <v>1330</v>
      </c>
      <c r="H1385" s="99">
        <v>13.816638612189371</v>
      </c>
      <c r="I1385" s="106">
        <v>-2.8166386121893705</v>
      </c>
      <c r="J1385" s="125">
        <v>-1.635476494466263</v>
      </c>
      <c r="K1385" s="31"/>
      <c r="L1385" s="106">
        <v>90.442176870748312</v>
      </c>
      <c r="M1385" s="125">
        <v>21</v>
      </c>
      <c r="N1385" s="31"/>
      <c r="O1385" s="31"/>
    </row>
    <row r="1386" spans="2:15" x14ac:dyDescent="0.25">
      <c r="B1386" s="18">
        <v>3</v>
      </c>
      <c r="C1386" s="33">
        <v>1</v>
      </c>
      <c r="D1386" s="18">
        <v>1</v>
      </c>
      <c r="E1386" s="34">
        <v>12</v>
      </c>
      <c r="G1386" s="99">
        <v>1331</v>
      </c>
      <c r="H1386" s="99">
        <v>14.929117243823736</v>
      </c>
      <c r="I1386" s="106">
        <v>-1.9291172438237361</v>
      </c>
      <c r="J1386" s="125">
        <v>-1.1201386978398569</v>
      </c>
      <c r="K1386" s="31"/>
      <c r="L1386" s="106">
        <v>90.510204081632665</v>
      </c>
      <c r="M1386" s="125">
        <v>21</v>
      </c>
      <c r="N1386" s="31"/>
      <c r="O1386" s="31"/>
    </row>
    <row r="1387" spans="2:15" x14ac:dyDescent="0.25">
      <c r="B1387" s="18">
        <v>3</v>
      </c>
      <c r="C1387" s="33">
        <v>2</v>
      </c>
      <c r="D1387" s="18">
        <v>2</v>
      </c>
      <c r="E1387" s="34">
        <v>12</v>
      </c>
      <c r="G1387" s="99">
        <v>1332</v>
      </c>
      <c r="H1387" s="99">
        <v>13.816638612189371</v>
      </c>
      <c r="I1387" s="106">
        <v>-1.8166386121893705</v>
      </c>
      <c r="J1387" s="125">
        <v>-1.0548281686964871</v>
      </c>
      <c r="K1387" s="31"/>
      <c r="L1387" s="106">
        <v>90.578231292517017</v>
      </c>
      <c r="M1387" s="125">
        <v>21</v>
      </c>
      <c r="N1387" s="31"/>
      <c r="O1387" s="31"/>
    </row>
    <row r="1388" spans="2:15" x14ac:dyDescent="0.25">
      <c r="B1388" s="18">
        <v>3</v>
      </c>
      <c r="C1388" s="33">
        <v>2</v>
      </c>
      <c r="D1388" s="18">
        <v>3</v>
      </c>
      <c r="E1388" s="34">
        <v>16</v>
      </c>
      <c r="G1388" s="99">
        <v>1333</v>
      </c>
      <c r="H1388" s="99">
        <v>23.021204983250026</v>
      </c>
      <c r="I1388" s="106">
        <v>0.97879501674997371</v>
      </c>
      <c r="J1388" s="125">
        <v>0.56833568774767196</v>
      </c>
      <c r="K1388" s="31"/>
      <c r="L1388" s="106">
        <v>90.64625850340137</v>
      </c>
      <c r="M1388" s="125">
        <v>21</v>
      </c>
      <c r="N1388" s="31"/>
      <c r="O1388" s="31"/>
    </row>
    <row r="1389" spans="2:15" x14ac:dyDescent="0.25">
      <c r="B1389" s="18">
        <v>3</v>
      </c>
      <c r="C1389" s="33">
        <v>3</v>
      </c>
      <c r="D1389" s="18">
        <v>1</v>
      </c>
      <c r="E1389" s="34">
        <v>14</v>
      </c>
      <c r="G1389" s="99">
        <v>1334</v>
      </c>
      <c r="H1389" s="99">
        <v>19.889970020554987</v>
      </c>
      <c r="I1389" s="106">
        <v>1.110029979445013</v>
      </c>
      <c r="J1389" s="125">
        <v>0.64453704911900556</v>
      </c>
      <c r="K1389" s="31"/>
      <c r="L1389" s="106">
        <v>90.714285714285722</v>
      </c>
      <c r="M1389" s="125">
        <v>21</v>
      </c>
      <c r="N1389" s="31"/>
      <c r="O1389" s="31"/>
    </row>
    <row r="1390" spans="2:15" x14ac:dyDescent="0.25">
      <c r="B1390" s="18">
        <v>3</v>
      </c>
      <c r="C1390" s="33">
        <v>1</v>
      </c>
      <c r="D1390" s="18">
        <v>1</v>
      </c>
      <c r="E1390" s="34">
        <v>13</v>
      </c>
      <c r="G1390" s="99">
        <v>1335</v>
      </c>
      <c r="H1390" s="99">
        <v>16.0415958754581</v>
      </c>
      <c r="I1390" s="106">
        <v>2.9584041245419002</v>
      </c>
      <c r="J1390" s="125">
        <v>1.7177924018656539</v>
      </c>
      <c r="K1390" s="31"/>
      <c r="L1390" s="106">
        <v>90.782312925170089</v>
      </c>
      <c r="M1390" s="125">
        <v>21</v>
      </c>
      <c r="N1390" s="31"/>
      <c r="O1390" s="31"/>
    </row>
    <row r="1391" spans="2:15" x14ac:dyDescent="0.25">
      <c r="B1391" s="18">
        <v>4</v>
      </c>
      <c r="C1391" s="33">
        <v>4</v>
      </c>
      <c r="D1391" s="18">
        <v>4</v>
      </c>
      <c r="E1391" s="34">
        <v>22</v>
      </c>
      <c r="G1391" s="99">
        <v>1336</v>
      </c>
      <c r="H1391" s="99">
        <v>15.135318176031788</v>
      </c>
      <c r="I1391" s="106">
        <v>-1.1353181760317881</v>
      </c>
      <c r="J1391" s="125">
        <v>-0.65922059812885347</v>
      </c>
      <c r="K1391" s="31"/>
      <c r="L1391" s="106">
        <v>90.850340136054442</v>
      </c>
      <c r="M1391" s="125">
        <v>21</v>
      </c>
      <c r="N1391" s="31"/>
      <c r="O1391" s="31"/>
    </row>
    <row r="1392" spans="2:15" x14ac:dyDescent="0.25">
      <c r="B1392" s="18">
        <v>4</v>
      </c>
      <c r="C1392" s="33">
        <v>4</v>
      </c>
      <c r="D1392" s="18">
        <v>3</v>
      </c>
      <c r="E1392" s="34">
        <v>21</v>
      </c>
      <c r="G1392" s="99">
        <v>1337</v>
      </c>
      <c r="H1392" s="99">
        <v>21.208649584397403</v>
      </c>
      <c r="I1392" s="106">
        <v>-1.2086495843974028</v>
      </c>
      <c r="J1392" s="125">
        <v>-0.70180035762268733</v>
      </c>
      <c r="K1392" s="31"/>
      <c r="L1392" s="106">
        <v>90.918367346938794</v>
      </c>
      <c r="M1392" s="125">
        <v>21</v>
      </c>
      <c r="N1392" s="31"/>
      <c r="O1392" s="31"/>
    </row>
    <row r="1393" spans="2:15" x14ac:dyDescent="0.25">
      <c r="B1393" s="18">
        <v>3</v>
      </c>
      <c r="C1393" s="33">
        <v>3</v>
      </c>
      <c r="D1393" s="18">
        <v>3</v>
      </c>
      <c r="E1393" s="34">
        <v>18</v>
      </c>
      <c r="G1393" s="99">
        <v>1338</v>
      </c>
      <c r="H1393" s="99">
        <v>15.83539494325005</v>
      </c>
      <c r="I1393" s="106">
        <v>3.1646050567499504</v>
      </c>
      <c r="J1393" s="125">
        <v>1.8375226279244252</v>
      </c>
      <c r="K1393" s="31"/>
      <c r="L1393" s="106">
        <v>90.986394557823147</v>
      </c>
      <c r="M1393" s="125">
        <v>21</v>
      </c>
      <c r="N1393" s="31"/>
      <c r="O1393" s="31"/>
    </row>
    <row r="1394" spans="2:15" x14ac:dyDescent="0.25">
      <c r="B1394" s="18">
        <v>3</v>
      </c>
      <c r="C1394" s="33">
        <v>1</v>
      </c>
      <c r="D1394" s="18">
        <v>1</v>
      </c>
      <c r="E1394" s="34">
        <v>13</v>
      </c>
      <c r="G1394" s="99">
        <v>1339</v>
      </c>
      <c r="H1394" s="99">
        <v>11.797882281128695</v>
      </c>
      <c r="I1394" s="106">
        <v>1.202117718871305</v>
      </c>
      <c r="J1394" s="125">
        <v>0.69800764084080535</v>
      </c>
      <c r="K1394" s="31"/>
      <c r="L1394" s="106">
        <v>91.054421768707499</v>
      </c>
      <c r="M1394" s="125">
        <v>21</v>
      </c>
      <c r="N1394" s="31"/>
      <c r="O1394" s="31"/>
    </row>
    <row r="1395" spans="2:15" x14ac:dyDescent="0.25">
      <c r="B1395" s="18">
        <v>3</v>
      </c>
      <c r="C1395" s="33">
        <v>1</v>
      </c>
      <c r="D1395" s="18">
        <v>1</v>
      </c>
      <c r="E1395" s="34">
        <v>12</v>
      </c>
      <c r="G1395" s="99">
        <v>1340</v>
      </c>
      <c r="H1395" s="99">
        <v>21.002448652189351</v>
      </c>
      <c r="I1395" s="106">
        <v>1.9975513478106492</v>
      </c>
      <c r="J1395" s="125">
        <v>1.1598748457454127</v>
      </c>
      <c r="K1395" s="31"/>
      <c r="L1395" s="106">
        <v>91.122448979591852</v>
      </c>
      <c r="M1395" s="125">
        <v>21</v>
      </c>
      <c r="N1395" s="31"/>
      <c r="O1395" s="31"/>
    </row>
    <row r="1396" spans="2:15" x14ac:dyDescent="0.25">
      <c r="B1396" s="18">
        <v>3</v>
      </c>
      <c r="C1396" s="33">
        <v>4</v>
      </c>
      <c r="D1396" s="18">
        <v>3</v>
      </c>
      <c r="E1396" s="34">
        <v>18</v>
      </c>
      <c r="G1396" s="99">
        <v>1341</v>
      </c>
      <c r="H1396" s="99">
        <v>14.929117243823736</v>
      </c>
      <c r="I1396" s="106">
        <v>-1.9291172438237361</v>
      </c>
      <c r="J1396" s="125">
        <v>-1.1201386978398569</v>
      </c>
      <c r="K1396" s="31"/>
      <c r="L1396" s="106">
        <v>91.190476190476204</v>
      </c>
      <c r="M1396" s="125">
        <v>21</v>
      </c>
      <c r="N1396" s="31"/>
      <c r="O1396" s="31"/>
    </row>
    <row r="1397" spans="2:15" x14ac:dyDescent="0.25">
      <c r="B1397" s="18">
        <v>4</v>
      </c>
      <c r="C1397" s="33">
        <v>4</v>
      </c>
      <c r="D1397" s="18">
        <v>4</v>
      </c>
      <c r="E1397" s="34">
        <v>21</v>
      </c>
      <c r="G1397" s="99">
        <v>1342</v>
      </c>
      <c r="H1397" s="99">
        <v>13.816638612189371</v>
      </c>
      <c r="I1397" s="106">
        <v>-2.8166386121893705</v>
      </c>
      <c r="J1397" s="125">
        <v>-1.635476494466263</v>
      </c>
      <c r="K1397" s="31"/>
      <c r="L1397" s="106">
        <v>91.258503401360556</v>
      </c>
      <c r="M1397" s="125">
        <v>21</v>
      </c>
      <c r="N1397" s="31"/>
      <c r="O1397" s="31"/>
    </row>
    <row r="1398" spans="2:15" x14ac:dyDescent="0.25">
      <c r="B1398" s="18">
        <v>3</v>
      </c>
      <c r="C1398" s="33">
        <v>1</v>
      </c>
      <c r="D1398" s="18">
        <v>2</v>
      </c>
      <c r="E1398" s="34">
        <v>12</v>
      </c>
      <c r="G1398" s="99">
        <v>1343</v>
      </c>
      <c r="H1398" s="99">
        <v>13.61043767998132</v>
      </c>
      <c r="I1398" s="106">
        <v>-0.61043767998132026</v>
      </c>
      <c r="J1398" s="125">
        <v>-0.35444961686793985</v>
      </c>
      <c r="K1398" s="31"/>
      <c r="L1398" s="106">
        <v>91.326530612244909</v>
      </c>
      <c r="M1398" s="125">
        <v>21</v>
      </c>
      <c r="N1398" s="31"/>
      <c r="O1398" s="31"/>
    </row>
    <row r="1399" spans="2:15" x14ac:dyDescent="0.25">
      <c r="B1399" s="18">
        <v>3</v>
      </c>
      <c r="C1399" s="33">
        <v>1</v>
      </c>
      <c r="D1399" s="18">
        <v>2</v>
      </c>
      <c r="E1399" s="34">
        <v>14</v>
      </c>
      <c r="G1399" s="99">
        <v>1344</v>
      </c>
      <c r="H1399" s="99">
        <v>11.797882281128695</v>
      </c>
      <c r="I1399" s="106">
        <v>2.202117718871305</v>
      </c>
      <c r="J1399" s="125">
        <v>1.2786559666105812</v>
      </c>
      <c r="K1399" s="31"/>
      <c r="L1399" s="106">
        <v>91.394557823129261</v>
      </c>
      <c r="M1399" s="125">
        <v>21</v>
      </c>
      <c r="N1399" s="31"/>
      <c r="O1399" s="31"/>
    </row>
    <row r="1400" spans="2:15" x14ac:dyDescent="0.25">
      <c r="B1400" s="18">
        <v>3</v>
      </c>
      <c r="C1400" s="33">
        <v>1</v>
      </c>
      <c r="D1400" s="18">
        <v>1</v>
      </c>
      <c r="E1400" s="34">
        <v>11</v>
      </c>
      <c r="G1400" s="99">
        <v>1345</v>
      </c>
      <c r="H1400" s="99">
        <v>22.114927283823715</v>
      </c>
      <c r="I1400" s="106">
        <v>-0.11492728382371453</v>
      </c>
      <c r="J1400" s="125">
        <v>-6.6732334937507687E-2</v>
      </c>
      <c r="K1400" s="31"/>
      <c r="L1400" s="106">
        <v>91.462585034013614</v>
      </c>
      <c r="M1400" s="125">
        <v>21</v>
      </c>
      <c r="N1400" s="31"/>
      <c r="O1400" s="31"/>
    </row>
    <row r="1401" spans="2:15" x14ac:dyDescent="0.25">
      <c r="B1401" s="18">
        <v>3</v>
      </c>
      <c r="C1401" s="33">
        <v>4</v>
      </c>
      <c r="D1401" s="18">
        <v>1</v>
      </c>
      <c r="E1401" s="34">
        <v>14</v>
      </c>
      <c r="G1401" s="99">
        <v>1346</v>
      </c>
      <c r="H1401" s="99">
        <v>13.816638612189371</v>
      </c>
      <c r="I1401" s="106">
        <v>-2.8166386121893705</v>
      </c>
      <c r="J1401" s="125">
        <v>-1.635476494466263</v>
      </c>
      <c r="K1401" s="31"/>
      <c r="L1401" s="106">
        <v>91.530612244897981</v>
      </c>
      <c r="M1401" s="125">
        <v>21</v>
      </c>
      <c r="N1401" s="31"/>
      <c r="O1401" s="31"/>
    </row>
    <row r="1402" spans="2:15" x14ac:dyDescent="0.25">
      <c r="B1402" s="18">
        <v>4</v>
      </c>
      <c r="C1402" s="33">
        <v>4</v>
      </c>
      <c r="D1402" s="18">
        <v>4</v>
      </c>
      <c r="E1402" s="34">
        <v>24</v>
      </c>
      <c r="G1402" s="99">
        <v>1347</v>
      </c>
      <c r="H1402" s="99">
        <v>12.704159980555007</v>
      </c>
      <c r="I1402" s="106">
        <v>0.29584001944499327</v>
      </c>
      <c r="J1402" s="125">
        <v>0.17177901198643328</v>
      </c>
      <c r="K1402" s="31"/>
      <c r="L1402" s="106">
        <v>91.598639455782333</v>
      </c>
      <c r="M1402" s="125">
        <v>21</v>
      </c>
      <c r="N1402" s="31"/>
      <c r="O1402" s="31"/>
    </row>
    <row r="1403" spans="2:15" x14ac:dyDescent="0.25">
      <c r="B1403" s="18">
        <v>3</v>
      </c>
      <c r="C1403" s="33">
        <v>1</v>
      </c>
      <c r="D1403" s="18">
        <v>2</v>
      </c>
      <c r="E1403" s="34">
        <v>11</v>
      </c>
      <c r="G1403" s="99">
        <v>1348</v>
      </c>
      <c r="H1403" s="99">
        <v>21.208649584397403</v>
      </c>
      <c r="I1403" s="106">
        <v>-0.20864958439740278</v>
      </c>
      <c r="J1403" s="125">
        <v>-0.12115203185291147</v>
      </c>
      <c r="K1403" s="31"/>
      <c r="L1403" s="106">
        <v>91.666666666666686</v>
      </c>
      <c r="M1403" s="125">
        <v>22</v>
      </c>
      <c r="N1403" s="31"/>
      <c r="O1403" s="31"/>
    </row>
    <row r="1404" spans="2:15" x14ac:dyDescent="0.25">
      <c r="B1404" s="18">
        <v>3</v>
      </c>
      <c r="C1404" s="33">
        <v>1</v>
      </c>
      <c r="D1404" s="18">
        <v>1</v>
      </c>
      <c r="E1404" s="34">
        <v>13</v>
      </c>
      <c r="G1404" s="99">
        <v>1349</v>
      </c>
      <c r="H1404" s="99">
        <v>11.797882281128695</v>
      </c>
      <c r="I1404" s="106">
        <v>-0.79788228112869497</v>
      </c>
      <c r="J1404" s="125">
        <v>-0.46328901069874634</v>
      </c>
      <c r="K1404" s="31"/>
      <c r="L1404" s="106">
        <v>91.734693877551038</v>
      </c>
      <c r="M1404" s="125">
        <v>22</v>
      </c>
      <c r="N1404" s="31"/>
      <c r="O1404" s="31"/>
    </row>
    <row r="1405" spans="2:15" x14ac:dyDescent="0.25">
      <c r="B1405" s="18">
        <v>3</v>
      </c>
      <c r="C1405" s="33">
        <v>2</v>
      </c>
      <c r="D1405" s="18">
        <v>1</v>
      </c>
      <c r="E1405" s="34">
        <v>11</v>
      </c>
      <c r="G1405" s="99">
        <v>1350</v>
      </c>
      <c r="H1405" s="99">
        <v>14.929117243823736</v>
      </c>
      <c r="I1405" s="106">
        <v>-1.9291172438237361</v>
      </c>
      <c r="J1405" s="125">
        <v>-1.1201386978398569</v>
      </c>
      <c r="K1405" s="31"/>
      <c r="L1405" s="106">
        <v>91.802721088435391</v>
      </c>
      <c r="M1405" s="125">
        <v>22</v>
      </c>
      <c r="N1405" s="31"/>
      <c r="O1405" s="31"/>
    </row>
    <row r="1406" spans="2:15" x14ac:dyDescent="0.25">
      <c r="B1406" s="18">
        <v>4</v>
      </c>
      <c r="C1406" s="33">
        <v>3</v>
      </c>
      <c r="D1406" s="18">
        <v>3</v>
      </c>
      <c r="E1406" s="34">
        <v>20</v>
      </c>
      <c r="G1406" s="99">
        <v>1351</v>
      </c>
      <c r="H1406" s="99">
        <v>14.022839544397424</v>
      </c>
      <c r="I1406" s="106">
        <v>-2.2839544397424305E-2</v>
      </c>
      <c r="J1406" s="125">
        <v>-1.3261743215708888E-2</v>
      </c>
      <c r="K1406" s="31"/>
      <c r="L1406" s="106">
        <v>91.870748299319743</v>
      </c>
      <c r="M1406" s="125">
        <v>22</v>
      </c>
      <c r="N1406" s="31"/>
      <c r="O1406" s="31"/>
    </row>
    <row r="1407" spans="2:15" x14ac:dyDescent="0.25">
      <c r="B1407" s="18">
        <v>3</v>
      </c>
      <c r="C1407" s="33">
        <v>3</v>
      </c>
      <c r="D1407" s="18">
        <v>3</v>
      </c>
      <c r="E1407" s="34">
        <v>17</v>
      </c>
      <c r="G1407" s="99">
        <v>1352</v>
      </c>
      <c r="H1407" s="99">
        <v>11.797882281128695</v>
      </c>
      <c r="I1407" s="106">
        <v>-0.79788228112869497</v>
      </c>
      <c r="J1407" s="125">
        <v>-0.46328901069874634</v>
      </c>
      <c r="K1407" s="31"/>
      <c r="L1407" s="106">
        <v>91.938775510204096</v>
      </c>
      <c r="M1407" s="125">
        <v>22</v>
      </c>
      <c r="N1407" s="31"/>
      <c r="O1407" s="31"/>
    </row>
    <row r="1408" spans="2:15" x14ac:dyDescent="0.25">
      <c r="B1408" s="18">
        <v>3</v>
      </c>
      <c r="C1408" s="33">
        <v>2</v>
      </c>
      <c r="D1408" s="18">
        <v>1</v>
      </c>
      <c r="E1408" s="34">
        <v>11</v>
      </c>
      <c r="G1408" s="99">
        <v>1353</v>
      </c>
      <c r="H1408" s="99">
        <v>15.629194011041996</v>
      </c>
      <c r="I1408" s="106">
        <v>-0.62919401104199579</v>
      </c>
      <c r="J1408" s="125">
        <v>-0.36534044909590474</v>
      </c>
      <c r="K1408" s="31"/>
      <c r="L1408" s="106">
        <v>92.006802721088448</v>
      </c>
      <c r="M1408" s="125">
        <v>22</v>
      </c>
      <c r="N1408" s="31"/>
      <c r="O1408" s="31"/>
    </row>
    <row r="1409" spans="2:15" x14ac:dyDescent="0.25">
      <c r="B1409" s="18">
        <v>3</v>
      </c>
      <c r="C1409" s="33">
        <v>3</v>
      </c>
      <c r="D1409" s="18">
        <v>4</v>
      </c>
      <c r="E1409" s="34">
        <v>18</v>
      </c>
      <c r="G1409" s="99">
        <v>1354</v>
      </c>
      <c r="H1409" s="99">
        <v>23.021204983250026</v>
      </c>
      <c r="I1409" s="106">
        <v>-2.1204983250026288E-2</v>
      </c>
      <c r="J1409" s="125">
        <v>-1.2312638022103905E-2</v>
      </c>
      <c r="K1409" s="31"/>
      <c r="L1409" s="106">
        <v>92.074829931972801</v>
      </c>
      <c r="M1409" s="125">
        <v>22</v>
      </c>
      <c r="N1409" s="31"/>
      <c r="O1409" s="31"/>
    </row>
    <row r="1410" spans="2:15" x14ac:dyDescent="0.25">
      <c r="B1410" s="18">
        <v>3</v>
      </c>
      <c r="C1410" s="33">
        <v>1</v>
      </c>
      <c r="D1410" s="18">
        <v>1</v>
      </c>
      <c r="E1410" s="34">
        <v>11</v>
      </c>
      <c r="G1410" s="99">
        <v>1355</v>
      </c>
      <c r="H1410" s="99">
        <v>16.947873574884412</v>
      </c>
      <c r="I1410" s="106">
        <v>-0.9478735748844116</v>
      </c>
      <c r="J1410" s="125">
        <v>-0.55038120429804582</v>
      </c>
      <c r="K1410" s="31"/>
      <c r="L1410" s="106">
        <v>92.142857142857153</v>
      </c>
      <c r="M1410" s="125">
        <v>22</v>
      </c>
      <c r="N1410" s="31"/>
      <c r="O1410" s="31"/>
    </row>
    <row r="1411" spans="2:15" x14ac:dyDescent="0.25">
      <c r="B1411" s="18">
        <v>3</v>
      </c>
      <c r="C1411" s="33">
        <v>1</v>
      </c>
      <c r="D1411" s="18">
        <v>1</v>
      </c>
      <c r="E1411" s="34">
        <v>12</v>
      </c>
      <c r="G1411" s="99">
        <v>1356</v>
      </c>
      <c r="H1411" s="99">
        <v>13.816638612189371</v>
      </c>
      <c r="I1411" s="106">
        <v>2.1833613878106295</v>
      </c>
      <c r="J1411" s="125">
        <v>1.2677651343826164</v>
      </c>
      <c r="K1411" s="31"/>
      <c r="L1411" s="106">
        <v>92.210884353741505</v>
      </c>
      <c r="M1411" s="125">
        <v>22</v>
      </c>
      <c r="N1411" s="31"/>
      <c r="O1411" s="31"/>
    </row>
    <row r="1412" spans="2:15" x14ac:dyDescent="0.25">
      <c r="B1412" s="18">
        <v>3</v>
      </c>
      <c r="C1412" s="33">
        <v>1</v>
      </c>
      <c r="D1412" s="18">
        <v>2</v>
      </c>
      <c r="E1412" s="34">
        <v>12</v>
      </c>
      <c r="G1412" s="99">
        <v>1357</v>
      </c>
      <c r="H1412" s="99">
        <v>21.002448652189351</v>
      </c>
      <c r="I1412" s="106">
        <v>-2.4486521893507529E-3</v>
      </c>
      <c r="J1412" s="125">
        <v>-1.4218057941390108E-3</v>
      </c>
      <c r="K1412" s="31"/>
      <c r="L1412" s="106">
        <v>92.278911564625872</v>
      </c>
      <c r="M1412" s="125">
        <v>22</v>
      </c>
      <c r="N1412" s="31"/>
      <c r="O1412" s="31"/>
    </row>
    <row r="1413" spans="2:15" x14ac:dyDescent="0.25">
      <c r="B1413" s="18">
        <v>4</v>
      </c>
      <c r="C1413" s="33">
        <v>3</v>
      </c>
      <c r="D1413" s="18">
        <v>3</v>
      </c>
      <c r="E1413" s="34">
        <v>20</v>
      </c>
      <c r="G1413" s="99">
        <v>1358</v>
      </c>
      <c r="H1413" s="99">
        <v>12.704159980555007</v>
      </c>
      <c r="I1413" s="106">
        <v>0.29584001944499327</v>
      </c>
      <c r="J1413" s="125">
        <v>0.17177901198643328</v>
      </c>
      <c r="K1413" s="31"/>
      <c r="L1413" s="106">
        <v>92.346938775510225</v>
      </c>
      <c r="M1413" s="125">
        <v>22</v>
      </c>
      <c r="N1413" s="31"/>
      <c r="O1413" s="31"/>
    </row>
    <row r="1414" spans="2:15" x14ac:dyDescent="0.25">
      <c r="B1414" s="18">
        <v>3</v>
      </c>
      <c r="C1414" s="33">
        <v>3</v>
      </c>
      <c r="D1414" s="18">
        <v>3</v>
      </c>
      <c r="E1414" s="34">
        <v>19</v>
      </c>
      <c r="G1414" s="99">
        <v>1359</v>
      </c>
      <c r="H1414" s="99">
        <v>11.797882281128695</v>
      </c>
      <c r="I1414" s="106">
        <v>-0.79788228112869497</v>
      </c>
      <c r="J1414" s="125">
        <v>-0.46328901069874634</v>
      </c>
      <c r="K1414" s="31"/>
      <c r="L1414" s="106">
        <v>92.414965986394577</v>
      </c>
      <c r="M1414" s="125">
        <v>22</v>
      </c>
      <c r="N1414" s="31"/>
      <c r="O1414" s="31"/>
    </row>
    <row r="1415" spans="2:15" x14ac:dyDescent="0.25">
      <c r="B1415" s="18">
        <v>3</v>
      </c>
      <c r="C1415" s="33">
        <v>1</v>
      </c>
      <c r="D1415" s="18">
        <v>2</v>
      </c>
      <c r="E1415" s="34">
        <v>12</v>
      </c>
      <c r="G1415" s="99">
        <v>1360</v>
      </c>
      <c r="H1415" s="99">
        <v>12.704159980555007</v>
      </c>
      <c r="I1415" s="106">
        <v>-0.70415998055500673</v>
      </c>
      <c r="J1415" s="125">
        <v>-0.40886931378334257</v>
      </c>
      <c r="K1415" s="31"/>
      <c r="L1415" s="106">
        <v>92.48299319727893</v>
      </c>
      <c r="M1415" s="125">
        <v>22</v>
      </c>
      <c r="N1415" s="31"/>
      <c r="O1415" s="31"/>
    </row>
    <row r="1416" spans="2:15" x14ac:dyDescent="0.25">
      <c r="B1416" s="18">
        <v>3</v>
      </c>
      <c r="C1416" s="33">
        <v>1</v>
      </c>
      <c r="D1416" s="18">
        <v>1</v>
      </c>
      <c r="E1416" s="34">
        <v>13</v>
      </c>
      <c r="G1416" s="99">
        <v>1361</v>
      </c>
      <c r="H1416" s="99">
        <v>14.516715379407632</v>
      </c>
      <c r="I1416" s="106">
        <v>-2.516715379407632</v>
      </c>
      <c r="J1416" s="125">
        <v>-1.4613265714920878</v>
      </c>
      <c r="K1416" s="31"/>
      <c r="L1416" s="106">
        <v>92.551020408163282</v>
      </c>
      <c r="M1416" s="125">
        <v>22</v>
      </c>
      <c r="N1416" s="31"/>
      <c r="O1416" s="31"/>
    </row>
    <row r="1417" spans="2:15" x14ac:dyDescent="0.25">
      <c r="B1417" s="18">
        <v>3</v>
      </c>
      <c r="C1417" s="33">
        <v>2</v>
      </c>
      <c r="D1417" s="18">
        <v>1</v>
      </c>
      <c r="E1417" s="34">
        <v>11</v>
      </c>
      <c r="G1417" s="99">
        <v>1362</v>
      </c>
      <c r="H1417" s="99">
        <v>16.947873574884412</v>
      </c>
      <c r="I1417" s="106">
        <v>1.0521264251155884</v>
      </c>
      <c r="J1417" s="125">
        <v>0.61091544724150582</v>
      </c>
      <c r="K1417" s="31"/>
      <c r="L1417" s="106">
        <v>92.619047619047635</v>
      </c>
      <c r="M1417" s="125">
        <v>22</v>
      </c>
      <c r="N1417" s="31"/>
      <c r="O1417" s="31"/>
    </row>
    <row r="1418" spans="2:15" x14ac:dyDescent="0.25">
      <c r="B1418" s="18">
        <v>3</v>
      </c>
      <c r="C1418" s="33">
        <v>2</v>
      </c>
      <c r="D1418" s="18">
        <v>1</v>
      </c>
      <c r="E1418" s="34">
        <v>14</v>
      </c>
      <c r="G1418" s="99">
        <v>1363</v>
      </c>
      <c r="H1418" s="99">
        <v>12.704159980555007</v>
      </c>
      <c r="I1418" s="106">
        <v>-0.70415998055500673</v>
      </c>
      <c r="J1418" s="125">
        <v>-0.40886931378334257</v>
      </c>
      <c r="K1418" s="31"/>
      <c r="L1418" s="106">
        <v>92.687074829931987</v>
      </c>
      <c r="M1418" s="125">
        <v>22</v>
      </c>
      <c r="N1418" s="31"/>
      <c r="O1418" s="31"/>
    </row>
    <row r="1419" spans="2:15" x14ac:dyDescent="0.25">
      <c r="B1419" s="18">
        <v>3</v>
      </c>
      <c r="C1419" s="33">
        <v>2</v>
      </c>
      <c r="D1419" s="18">
        <v>2</v>
      </c>
      <c r="E1419" s="34">
        <v>14</v>
      </c>
      <c r="G1419" s="99">
        <v>1364</v>
      </c>
      <c r="H1419" s="99">
        <v>14.022839544397424</v>
      </c>
      <c r="I1419" s="106">
        <v>-2.2839544397424305E-2</v>
      </c>
      <c r="J1419" s="125">
        <v>-1.3261743215708888E-2</v>
      </c>
      <c r="K1419" s="31"/>
      <c r="L1419" s="106">
        <v>92.75510204081634</v>
      </c>
      <c r="M1419" s="125">
        <v>22</v>
      </c>
      <c r="N1419" s="31"/>
      <c r="O1419" s="31"/>
    </row>
    <row r="1420" spans="2:15" x14ac:dyDescent="0.25">
      <c r="B1420" s="18">
        <v>3</v>
      </c>
      <c r="C1420" s="33">
        <v>2</v>
      </c>
      <c r="D1420" s="18">
        <v>1</v>
      </c>
      <c r="E1420" s="34">
        <v>13</v>
      </c>
      <c r="G1420" s="99">
        <v>1365</v>
      </c>
      <c r="H1420" s="99">
        <v>12.704159980555007</v>
      </c>
      <c r="I1420" s="106">
        <v>-0.70415998055500673</v>
      </c>
      <c r="J1420" s="125">
        <v>-0.40886931378334257</v>
      </c>
      <c r="K1420" s="31"/>
      <c r="L1420" s="106">
        <v>92.823129251700692</v>
      </c>
      <c r="M1420" s="125">
        <v>22</v>
      </c>
      <c r="N1420" s="31"/>
      <c r="O1420" s="31"/>
    </row>
    <row r="1421" spans="2:15" x14ac:dyDescent="0.25">
      <c r="B1421" s="18">
        <v>3</v>
      </c>
      <c r="C1421" s="33">
        <v>3</v>
      </c>
      <c r="D1421" s="18">
        <v>3</v>
      </c>
      <c r="E1421" s="34">
        <v>19</v>
      </c>
      <c r="G1421" s="99">
        <v>1366</v>
      </c>
      <c r="H1421" s="99">
        <v>15.629194011041996</v>
      </c>
      <c r="I1421" s="106">
        <v>1.3708059889580042</v>
      </c>
      <c r="J1421" s="125">
        <v>0.79595620244364695</v>
      </c>
      <c r="K1421" s="31"/>
      <c r="L1421" s="106">
        <v>92.891156462585045</v>
      </c>
      <c r="M1421" s="125">
        <v>22</v>
      </c>
      <c r="N1421" s="31"/>
      <c r="O1421" s="31"/>
    </row>
    <row r="1422" spans="2:15" x14ac:dyDescent="0.25">
      <c r="B1422" s="18">
        <v>4</v>
      </c>
      <c r="C1422" s="33">
        <v>4</v>
      </c>
      <c r="D1422" s="18">
        <v>3</v>
      </c>
      <c r="E1422" s="34">
        <v>23</v>
      </c>
      <c r="G1422" s="99">
        <v>1367</v>
      </c>
      <c r="H1422" s="99">
        <v>14.929117243823736</v>
      </c>
      <c r="I1422" s="106">
        <v>4.0708827561762639</v>
      </c>
      <c r="J1422" s="126">
        <v>2.3637512567787984</v>
      </c>
      <c r="K1422" s="31"/>
      <c r="L1422" s="106">
        <v>92.959183673469397</v>
      </c>
      <c r="M1422" s="125">
        <v>22</v>
      </c>
      <c r="N1422" s="31"/>
      <c r="O1422" s="31"/>
    </row>
    <row r="1423" spans="2:15" x14ac:dyDescent="0.25">
      <c r="B1423" s="18">
        <v>3</v>
      </c>
      <c r="C1423" s="33">
        <v>1</v>
      </c>
      <c r="D1423" s="18">
        <v>2</v>
      </c>
      <c r="E1423" s="34">
        <v>12</v>
      </c>
      <c r="G1423" s="99">
        <v>1368</v>
      </c>
      <c r="H1423" s="99">
        <v>13.816638612189371</v>
      </c>
      <c r="I1423" s="106">
        <v>-2.8166386121893705</v>
      </c>
      <c r="J1423" s="125">
        <v>-1.635476494466263</v>
      </c>
      <c r="K1423" s="31"/>
      <c r="L1423" s="106">
        <v>93.02721088435375</v>
      </c>
      <c r="M1423" s="125">
        <v>22</v>
      </c>
      <c r="N1423" s="31"/>
      <c r="O1423" s="31"/>
    </row>
    <row r="1424" spans="2:15" x14ac:dyDescent="0.25">
      <c r="B1424" s="18">
        <v>3</v>
      </c>
      <c r="C1424" s="33">
        <v>2</v>
      </c>
      <c r="D1424" s="18">
        <v>3</v>
      </c>
      <c r="E1424" s="34">
        <v>15</v>
      </c>
      <c r="G1424" s="99">
        <v>1369</v>
      </c>
      <c r="H1424" s="99">
        <v>16.0415958754581</v>
      </c>
      <c r="I1424" s="106">
        <v>-1.0415958754580998</v>
      </c>
      <c r="J1424" s="125">
        <v>-0.60480090121344965</v>
      </c>
      <c r="K1424" s="31"/>
      <c r="L1424" s="106">
        <v>93.095238095238116</v>
      </c>
      <c r="M1424" s="125">
        <v>22</v>
      </c>
      <c r="N1424" s="31"/>
      <c r="O1424" s="31"/>
    </row>
    <row r="1425" spans="2:15" x14ac:dyDescent="0.25">
      <c r="B1425" s="18">
        <v>3</v>
      </c>
      <c r="C1425" s="33">
        <v>3</v>
      </c>
      <c r="D1425" s="18">
        <v>3</v>
      </c>
      <c r="E1425" s="34">
        <v>19</v>
      </c>
      <c r="G1425" s="99">
        <v>1370</v>
      </c>
      <c r="H1425" s="99">
        <v>11.797882281128695</v>
      </c>
      <c r="I1425" s="106">
        <v>-0.79788228112869497</v>
      </c>
      <c r="J1425" s="125">
        <v>-0.46328901069874634</v>
      </c>
      <c r="K1425" s="31"/>
      <c r="L1425" s="106">
        <v>93.163265306122469</v>
      </c>
      <c r="M1425" s="125">
        <v>22</v>
      </c>
      <c r="N1425" s="31"/>
      <c r="O1425" s="31"/>
    </row>
    <row r="1426" spans="2:15" x14ac:dyDescent="0.25">
      <c r="B1426" s="18">
        <v>3</v>
      </c>
      <c r="C1426" s="33">
        <v>1</v>
      </c>
      <c r="D1426" s="18">
        <v>2</v>
      </c>
      <c r="E1426" s="34">
        <v>11</v>
      </c>
      <c r="G1426" s="99">
        <v>1371</v>
      </c>
      <c r="H1426" s="99">
        <v>15.83539494325005</v>
      </c>
      <c r="I1426" s="106">
        <v>2.1646050567499504</v>
      </c>
      <c r="J1426" s="125">
        <v>1.2568743021546493</v>
      </c>
      <c r="K1426" s="31"/>
      <c r="L1426" s="106">
        <v>93.231292517006821</v>
      </c>
      <c r="M1426" s="125">
        <v>22</v>
      </c>
      <c r="N1426" s="31"/>
      <c r="O1426" s="31"/>
    </row>
    <row r="1427" spans="2:15" x14ac:dyDescent="0.25">
      <c r="B1427" s="18">
        <v>3</v>
      </c>
      <c r="C1427" s="33">
        <v>4</v>
      </c>
      <c r="D1427" s="18">
        <v>3</v>
      </c>
      <c r="E1427" s="34">
        <v>17</v>
      </c>
      <c r="G1427" s="99">
        <v>1372</v>
      </c>
      <c r="H1427" s="99">
        <v>13.816638612189371</v>
      </c>
      <c r="I1427" s="106">
        <v>2.1833613878106295</v>
      </c>
      <c r="J1427" s="125">
        <v>1.2677651343826164</v>
      </c>
      <c r="K1427" s="31"/>
      <c r="L1427" s="106">
        <v>93.299319727891174</v>
      </c>
      <c r="M1427" s="125">
        <v>22</v>
      </c>
      <c r="N1427" s="31"/>
      <c r="O1427" s="31"/>
    </row>
    <row r="1428" spans="2:15" x14ac:dyDescent="0.25">
      <c r="B1428" s="18">
        <v>4</v>
      </c>
      <c r="C1428" s="33">
        <v>4</v>
      </c>
      <c r="D1428" s="18">
        <v>3</v>
      </c>
      <c r="E1428" s="34">
        <v>22</v>
      </c>
      <c r="G1428" s="99">
        <v>1373</v>
      </c>
      <c r="H1428" s="99">
        <v>22.114927283823715</v>
      </c>
      <c r="I1428" s="106">
        <v>2.8850727161762855</v>
      </c>
      <c r="J1428" s="125">
        <v>1.6752126423718199</v>
      </c>
      <c r="K1428" s="31"/>
      <c r="L1428" s="106">
        <v>93.367346938775526</v>
      </c>
      <c r="M1428" s="125">
        <v>22</v>
      </c>
      <c r="N1428" s="31"/>
      <c r="O1428" s="31"/>
    </row>
    <row r="1429" spans="2:15" x14ac:dyDescent="0.25">
      <c r="B1429" s="18">
        <v>3</v>
      </c>
      <c r="C1429" s="33">
        <v>2</v>
      </c>
      <c r="D1429" s="18">
        <v>3</v>
      </c>
      <c r="E1429" s="34">
        <v>18</v>
      </c>
      <c r="G1429" s="99">
        <v>1374</v>
      </c>
      <c r="H1429" s="99">
        <v>13.816638612189371</v>
      </c>
      <c r="I1429" s="106">
        <v>2.1833613878106295</v>
      </c>
      <c r="J1429" s="125">
        <v>1.2677651343826164</v>
      </c>
      <c r="K1429" s="31"/>
      <c r="L1429" s="106">
        <v>93.435374149659879</v>
      </c>
      <c r="M1429" s="125">
        <v>22</v>
      </c>
      <c r="N1429" s="31"/>
      <c r="O1429" s="31"/>
    </row>
    <row r="1430" spans="2:15" x14ac:dyDescent="0.25">
      <c r="B1430" s="18">
        <v>3</v>
      </c>
      <c r="C1430" s="33">
        <v>1</v>
      </c>
      <c r="D1430" s="18">
        <v>2</v>
      </c>
      <c r="E1430" s="34">
        <v>11</v>
      </c>
      <c r="G1430" s="99">
        <v>1375</v>
      </c>
      <c r="H1430" s="99">
        <v>11.797882281128695</v>
      </c>
      <c r="I1430" s="106">
        <v>1.202117718871305</v>
      </c>
      <c r="J1430" s="125">
        <v>0.69800764084080535</v>
      </c>
      <c r="K1430" s="31"/>
      <c r="L1430" s="106">
        <v>93.503401360544231</v>
      </c>
      <c r="M1430" s="125">
        <v>22</v>
      </c>
      <c r="N1430" s="31"/>
      <c r="O1430" s="31"/>
    </row>
    <row r="1431" spans="2:15" x14ac:dyDescent="0.25">
      <c r="B1431" s="18">
        <v>3</v>
      </c>
      <c r="C1431" s="33">
        <v>3</v>
      </c>
      <c r="D1431" s="18">
        <v>1</v>
      </c>
      <c r="E1431" s="34">
        <v>12</v>
      </c>
      <c r="G1431" s="99">
        <v>1376</v>
      </c>
      <c r="H1431" s="99">
        <v>14.022839544397424</v>
      </c>
      <c r="I1431" s="106">
        <v>-2.2839544397424305E-2</v>
      </c>
      <c r="J1431" s="125">
        <v>-1.3261743215708888E-2</v>
      </c>
      <c r="K1431" s="31"/>
      <c r="L1431" s="106">
        <v>93.571428571428584</v>
      </c>
      <c r="M1431" s="125">
        <v>22</v>
      </c>
      <c r="N1431" s="31"/>
      <c r="O1431" s="31"/>
    </row>
    <row r="1432" spans="2:15" x14ac:dyDescent="0.25">
      <c r="B1432" s="18">
        <v>3</v>
      </c>
      <c r="C1432" s="33">
        <v>3</v>
      </c>
      <c r="D1432" s="18">
        <v>3</v>
      </c>
      <c r="E1432" s="34">
        <v>19</v>
      </c>
      <c r="G1432" s="99">
        <v>1377</v>
      </c>
      <c r="H1432" s="99">
        <v>16.947873574884412</v>
      </c>
      <c r="I1432" s="106">
        <v>2.0521264251155884</v>
      </c>
      <c r="J1432" s="125">
        <v>1.1915637730112818</v>
      </c>
      <c r="K1432" s="31"/>
      <c r="L1432" s="106">
        <v>93.639455782312936</v>
      </c>
      <c r="M1432" s="125">
        <v>22</v>
      </c>
      <c r="N1432" s="31"/>
      <c r="O1432" s="31"/>
    </row>
    <row r="1433" spans="2:15" x14ac:dyDescent="0.25">
      <c r="B1433" s="18">
        <v>3</v>
      </c>
      <c r="C1433" s="33">
        <v>1</v>
      </c>
      <c r="D1433" s="18">
        <v>1</v>
      </c>
      <c r="E1433" s="34">
        <v>13</v>
      </c>
      <c r="G1433" s="99">
        <v>1378</v>
      </c>
      <c r="H1433" s="99">
        <v>16.947873574884412</v>
      </c>
      <c r="I1433" s="106">
        <v>-1.9478735748844116</v>
      </c>
      <c r="J1433" s="125">
        <v>-1.1310295300678217</v>
      </c>
      <c r="K1433" s="31"/>
      <c r="L1433" s="106">
        <v>93.707482993197289</v>
      </c>
      <c r="M1433" s="125">
        <v>22</v>
      </c>
      <c r="N1433" s="31"/>
      <c r="O1433" s="31"/>
    </row>
    <row r="1434" spans="2:15" x14ac:dyDescent="0.25">
      <c r="B1434" s="18">
        <v>3</v>
      </c>
      <c r="C1434" s="33">
        <v>2</v>
      </c>
      <c r="D1434" s="18">
        <v>2</v>
      </c>
      <c r="E1434" s="34">
        <v>13</v>
      </c>
      <c r="G1434" s="99">
        <v>1379</v>
      </c>
      <c r="H1434" s="99">
        <v>11.797882281128695</v>
      </c>
      <c r="I1434" s="106">
        <v>0.20211771887130503</v>
      </c>
      <c r="J1434" s="125">
        <v>0.11735931507102949</v>
      </c>
      <c r="K1434" s="31"/>
      <c r="L1434" s="106">
        <v>93.775510204081641</v>
      </c>
      <c r="M1434" s="125">
        <v>22</v>
      </c>
      <c r="N1434" s="31"/>
      <c r="O1434" s="31"/>
    </row>
    <row r="1435" spans="2:15" x14ac:dyDescent="0.25">
      <c r="B1435" s="18">
        <v>3</v>
      </c>
      <c r="C1435" s="33">
        <v>4</v>
      </c>
      <c r="D1435" s="18">
        <v>3</v>
      </c>
      <c r="E1435" s="34">
        <v>19</v>
      </c>
      <c r="G1435" s="99">
        <v>1380</v>
      </c>
      <c r="H1435" s="99">
        <v>13.816638612189371</v>
      </c>
      <c r="I1435" s="106">
        <v>-1.8166386121893705</v>
      </c>
      <c r="J1435" s="125">
        <v>-1.0548281686964871</v>
      </c>
      <c r="K1435" s="31"/>
      <c r="L1435" s="106">
        <v>93.843537414966008</v>
      </c>
      <c r="M1435" s="125">
        <v>22</v>
      </c>
      <c r="N1435" s="31"/>
      <c r="O1435" s="31"/>
    </row>
    <row r="1436" spans="2:15" x14ac:dyDescent="0.25">
      <c r="B1436" s="18">
        <v>3</v>
      </c>
      <c r="C1436" s="33">
        <v>2</v>
      </c>
      <c r="D1436" s="18">
        <v>2</v>
      </c>
      <c r="E1436" s="34">
        <v>14</v>
      </c>
      <c r="G1436" s="99">
        <v>1381</v>
      </c>
      <c r="H1436" s="99">
        <v>14.722916311615684</v>
      </c>
      <c r="I1436" s="106">
        <v>1.277083688384316</v>
      </c>
      <c r="J1436" s="125">
        <v>0.74153650552824324</v>
      </c>
      <c r="K1436" s="31"/>
      <c r="L1436" s="106">
        <v>93.91156462585036</v>
      </c>
      <c r="M1436" s="125">
        <v>22</v>
      </c>
      <c r="N1436" s="31"/>
      <c r="O1436" s="31"/>
    </row>
    <row r="1437" spans="2:15" x14ac:dyDescent="0.25">
      <c r="B1437" s="18">
        <v>3</v>
      </c>
      <c r="C1437" s="33">
        <v>1</v>
      </c>
      <c r="D1437" s="18">
        <v>2</v>
      </c>
      <c r="E1437" s="34">
        <v>13</v>
      </c>
      <c r="G1437" s="99">
        <v>1382</v>
      </c>
      <c r="H1437" s="99">
        <v>14.022839544397424</v>
      </c>
      <c r="I1437" s="106">
        <v>-2.2839544397424305E-2</v>
      </c>
      <c r="J1437" s="125">
        <v>-1.3261743215708888E-2</v>
      </c>
      <c r="K1437" s="31"/>
      <c r="L1437" s="106">
        <v>93.979591836734713</v>
      </c>
      <c r="M1437" s="125">
        <v>22</v>
      </c>
      <c r="N1437" s="31"/>
      <c r="O1437" s="31"/>
    </row>
    <row r="1438" spans="2:15" x14ac:dyDescent="0.25">
      <c r="B1438" s="18">
        <v>3</v>
      </c>
      <c r="C1438" s="33">
        <v>1</v>
      </c>
      <c r="D1438" s="18">
        <v>1</v>
      </c>
      <c r="E1438" s="34">
        <v>12</v>
      </c>
      <c r="G1438" s="99">
        <v>1383</v>
      </c>
      <c r="H1438" s="99">
        <v>11.797882281128695</v>
      </c>
      <c r="I1438" s="106">
        <v>1.202117718871305</v>
      </c>
      <c r="J1438" s="125">
        <v>0.69800764084080535</v>
      </c>
      <c r="K1438" s="31"/>
      <c r="L1438" s="106">
        <v>94.047619047619065</v>
      </c>
      <c r="M1438" s="125">
        <v>22</v>
      </c>
      <c r="N1438" s="31"/>
      <c r="O1438" s="31"/>
    </row>
    <row r="1439" spans="2:15" x14ac:dyDescent="0.25">
      <c r="B1439" s="18">
        <v>3</v>
      </c>
      <c r="C1439" s="33">
        <v>4</v>
      </c>
      <c r="D1439" s="18">
        <v>3</v>
      </c>
      <c r="E1439" s="34">
        <v>19</v>
      </c>
      <c r="G1439" s="99">
        <v>1384</v>
      </c>
      <c r="H1439" s="99">
        <v>23.021204983250026</v>
      </c>
      <c r="I1439" s="106">
        <v>-1.0212049832500263</v>
      </c>
      <c r="J1439" s="125">
        <v>-0.59296096379187979</v>
      </c>
      <c r="K1439" s="31"/>
      <c r="L1439" s="106">
        <v>94.115646258503418</v>
      </c>
      <c r="M1439" s="125">
        <v>22</v>
      </c>
      <c r="N1439" s="31"/>
      <c r="O1439" s="31"/>
    </row>
    <row r="1440" spans="2:15" x14ac:dyDescent="0.25">
      <c r="B1440" s="18">
        <v>4</v>
      </c>
      <c r="C1440" s="33">
        <v>4</v>
      </c>
      <c r="D1440" s="18">
        <v>4</v>
      </c>
      <c r="E1440" s="34">
        <v>25</v>
      </c>
      <c r="G1440" s="99">
        <v>1385</v>
      </c>
      <c r="H1440" s="99">
        <v>22.114927283823715</v>
      </c>
      <c r="I1440" s="106">
        <v>-1.1149272838237145</v>
      </c>
      <c r="J1440" s="125">
        <v>-0.64738066070728351</v>
      </c>
      <c r="K1440" s="31"/>
      <c r="L1440" s="106">
        <v>94.18367346938777</v>
      </c>
      <c r="M1440" s="125">
        <v>22</v>
      </c>
      <c r="N1440" s="31"/>
      <c r="O1440" s="31"/>
    </row>
    <row r="1441" spans="2:15" x14ac:dyDescent="0.25">
      <c r="B1441" s="18">
        <v>4</v>
      </c>
      <c r="C1441" s="33">
        <v>3</v>
      </c>
      <c r="D1441" s="18">
        <v>3</v>
      </c>
      <c r="E1441" s="34">
        <v>22</v>
      </c>
      <c r="G1441" s="99">
        <v>1386</v>
      </c>
      <c r="H1441" s="99">
        <v>15.83539494325005</v>
      </c>
      <c r="I1441" s="106">
        <v>2.1646050567499504</v>
      </c>
      <c r="J1441" s="125">
        <v>1.2568743021546493</v>
      </c>
      <c r="K1441" s="31"/>
      <c r="L1441" s="106">
        <v>94.251700680272123</v>
      </c>
      <c r="M1441" s="125">
        <v>22</v>
      </c>
      <c r="N1441" s="31"/>
      <c r="O1441" s="31"/>
    </row>
    <row r="1442" spans="2:15" x14ac:dyDescent="0.25">
      <c r="B1442" s="18">
        <v>3</v>
      </c>
      <c r="C1442" s="33">
        <v>4</v>
      </c>
      <c r="D1442" s="18">
        <v>3</v>
      </c>
      <c r="E1442" s="34">
        <v>15</v>
      </c>
      <c r="G1442" s="99">
        <v>1387</v>
      </c>
      <c r="H1442" s="99">
        <v>11.797882281128695</v>
      </c>
      <c r="I1442" s="106">
        <v>1.202117718871305</v>
      </c>
      <c r="J1442" s="125">
        <v>0.69800764084080535</v>
      </c>
      <c r="K1442" s="31"/>
      <c r="L1442" s="106">
        <v>94.319727891156475</v>
      </c>
      <c r="M1442" s="125">
        <v>22</v>
      </c>
      <c r="N1442" s="31"/>
      <c r="O1442" s="31"/>
    </row>
    <row r="1443" spans="2:15" x14ac:dyDescent="0.25">
      <c r="B1443" s="18">
        <v>3</v>
      </c>
      <c r="C1443" s="33">
        <v>1</v>
      </c>
      <c r="D1443" s="18">
        <v>2</v>
      </c>
      <c r="E1443" s="34">
        <v>12</v>
      </c>
      <c r="G1443" s="99">
        <v>1388</v>
      </c>
      <c r="H1443" s="99">
        <v>11.797882281128695</v>
      </c>
      <c r="I1443" s="106">
        <v>0.20211771887130503</v>
      </c>
      <c r="J1443" s="125">
        <v>0.11735931507102949</v>
      </c>
      <c r="K1443" s="31"/>
      <c r="L1443" s="106">
        <v>94.387755102040828</v>
      </c>
      <c r="M1443" s="125">
        <v>22</v>
      </c>
      <c r="N1443" s="31"/>
      <c r="O1443" s="31"/>
    </row>
    <row r="1444" spans="2:15" x14ac:dyDescent="0.25">
      <c r="B1444" s="18">
        <v>3</v>
      </c>
      <c r="C1444" s="33">
        <v>1</v>
      </c>
      <c r="D1444" s="18">
        <v>1</v>
      </c>
      <c r="E1444" s="34">
        <v>11</v>
      </c>
      <c r="G1444" s="99">
        <v>1389</v>
      </c>
      <c r="H1444" s="99">
        <v>16.947873574884412</v>
      </c>
      <c r="I1444" s="106">
        <v>1.0521264251155884</v>
      </c>
      <c r="J1444" s="125">
        <v>0.61091544724150582</v>
      </c>
      <c r="K1444" s="31"/>
      <c r="L1444" s="106">
        <v>94.45578231292518</v>
      </c>
      <c r="M1444" s="125">
        <v>22</v>
      </c>
      <c r="N1444" s="31"/>
      <c r="O1444" s="31"/>
    </row>
    <row r="1445" spans="2:15" x14ac:dyDescent="0.25">
      <c r="B1445" s="18">
        <v>3</v>
      </c>
      <c r="C1445" s="33">
        <v>1</v>
      </c>
      <c r="D1445" s="18">
        <v>2</v>
      </c>
      <c r="E1445" s="34">
        <v>13</v>
      </c>
      <c r="G1445" s="99">
        <v>1390</v>
      </c>
      <c r="H1445" s="99">
        <v>23.021204983250026</v>
      </c>
      <c r="I1445" s="106">
        <v>-2.0212049832500263</v>
      </c>
      <c r="J1445" s="125">
        <v>-1.1736092895616557</v>
      </c>
      <c r="K1445" s="31"/>
      <c r="L1445" s="106">
        <v>94.523809523809533</v>
      </c>
      <c r="M1445" s="125">
        <v>22</v>
      </c>
      <c r="N1445" s="31"/>
      <c r="O1445" s="31"/>
    </row>
    <row r="1446" spans="2:15" x14ac:dyDescent="0.25">
      <c r="B1446" s="18">
        <v>3</v>
      </c>
      <c r="C1446" s="33">
        <v>4</v>
      </c>
      <c r="D1446" s="18">
        <v>3</v>
      </c>
      <c r="E1446" s="34">
        <v>19</v>
      </c>
      <c r="G1446" s="99">
        <v>1391</v>
      </c>
      <c r="H1446" s="99">
        <v>12.704159980555007</v>
      </c>
      <c r="I1446" s="106">
        <v>-0.70415998055500673</v>
      </c>
      <c r="J1446" s="125">
        <v>-0.40886931378334257</v>
      </c>
      <c r="K1446" s="31"/>
      <c r="L1446" s="106">
        <v>94.591836734693899</v>
      </c>
      <c r="M1446" s="125">
        <v>22</v>
      </c>
      <c r="N1446" s="31"/>
      <c r="O1446" s="31"/>
    </row>
    <row r="1447" spans="2:15" x14ac:dyDescent="0.25">
      <c r="B1447" s="18">
        <v>3</v>
      </c>
      <c r="C1447" s="33">
        <v>4</v>
      </c>
      <c r="D1447" s="18">
        <v>2</v>
      </c>
      <c r="E1447" s="34">
        <v>19</v>
      </c>
      <c r="G1447" s="99">
        <v>1392</v>
      </c>
      <c r="H1447" s="99">
        <v>12.704159980555007</v>
      </c>
      <c r="I1447" s="106">
        <v>1.2958400194449933</v>
      </c>
      <c r="J1447" s="125">
        <v>0.75242733775620918</v>
      </c>
      <c r="K1447" s="31"/>
      <c r="L1447" s="106">
        <v>94.659863945578252</v>
      </c>
      <c r="M1447" s="125">
        <v>22</v>
      </c>
      <c r="N1447" s="31"/>
      <c r="O1447" s="31"/>
    </row>
    <row r="1448" spans="2:15" x14ac:dyDescent="0.25">
      <c r="B1448" s="18">
        <v>3</v>
      </c>
      <c r="C1448" s="33">
        <v>2</v>
      </c>
      <c r="D1448" s="18">
        <v>1</v>
      </c>
      <c r="E1448" s="34">
        <v>13</v>
      </c>
      <c r="G1448" s="99">
        <v>1393</v>
      </c>
      <c r="H1448" s="99">
        <v>11.797882281128695</v>
      </c>
      <c r="I1448" s="106">
        <v>-0.79788228112869497</v>
      </c>
      <c r="J1448" s="125">
        <v>-0.46328901069874634</v>
      </c>
      <c r="K1448" s="31"/>
      <c r="L1448" s="106">
        <v>94.727891156462604</v>
      </c>
      <c r="M1448" s="125">
        <v>22</v>
      </c>
      <c r="N1448" s="31"/>
      <c r="O1448" s="31"/>
    </row>
    <row r="1449" spans="2:15" x14ac:dyDescent="0.25">
      <c r="B1449" s="18">
        <v>4</v>
      </c>
      <c r="C1449" s="33">
        <v>3</v>
      </c>
      <c r="D1449" s="18">
        <v>3</v>
      </c>
      <c r="E1449" s="34">
        <v>21</v>
      </c>
      <c r="G1449" s="99">
        <v>1394</v>
      </c>
      <c r="H1449" s="99">
        <v>15.135318176031788</v>
      </c>
      <c r="I1449" s="106">
        <v>-1.1353181760317881</v>
      </c>
      <c r="J1449" s="125">
        <v>-0.65922059812885347</v>
      </c>
      <c r="K1449" s="31"/>
      <c r="L1449" s="106">
        <v>94.795918367346957</v>
      </c>
      <c r="M1449" s="125">
        <v>22</v>
      </c>
      <c r="N1449" s="31"/>
      <c r="O1449" s="31"/>
    </row>
    <row r="1450" spans="2:15" x14ac:dyDescent="0.25">
      <c r="B1450" s="18">
        <v>3</v>
      </c>
      <c r="C1450" s="33">
        <v>4</v>
      </c>
      <c r="D1450" s="18">
        <v>1</v>
      </c>
      <c r="E1450" s="34">
        <v>14</v>
      </c>
      <c r="G1450" s="99">
        <v>1395</v>
      </c>
      <c r="H1450" s="99">
        <v>23.021204983250026</v>
      </c>
      <c r="I1450" s="106">
        <v>0.97879501674997371</v>
      </c>
      <c r="J1450" s="125">
        <v>0.56833568774767196</v>
      </c>
      <c r="K1450" s="31"/>
      <c r="L1450" s="106">
        <v>94.863945578231309</v>
      </c>
      <c r="M1450" s="125">
        <v>22</v>
      </c>
      <c r="N1450" s="31"/>
      <c r="O1450" s="31"/>
    </row>
    <row r="1451" spans="2:15" x14ac:dyDescent="0.25">
      <c r="B1451" s="18">
        <v>3</v>
      </c>
      <c r="C1451" s="33">
        <v>1</v>
      </c>
      <c r="D1451" s="18">
        <v>2</v>
      </c>
      <c r="E1451" s="34">
        <v>11</v>
      </c>
      <c r="G1451" s="99">
        <v>1396</v>
      </c>
      <c r="H1451" s="99">
        <v>12.704159980555007</v>
      </c>
      <c r="I1451" s="106">
        <v>-1.7041599805550067</v>
      </c>
      <c r="J1451" s="125">
        <v>-0.98951763955311844</v>
      </c>
      <c r="K1451" s="31"/>
      <c r="L1451" s="106">
        <v>94.931972789115662</v>
      </c>
      <c r="M1451" s="125">
        <v>22</v>
      </c>
      <c r="N1451" s="31"/>
      <c r="O1451" s="31"/>
    </row>
    <row r="1452" spans="2:15" x14ac:dyDescent="0.25">
      <c r="B1452" s="18">
        <v>3</v>
      </c>
      <c r="C1452" s="33">
        <v>1</v>
      </c>
      <c r="D1452" s="18">
        <v>2</v>
      </c>
      <c r="E1452" s="34">
        <v>11</v>
      </c>
      <c r="G1452" s="99">
        <v>1397</v>
      </c>
      <c r="H1452" s="99">
        <v>11.797882281128695</v>
      </c>
      <c r="I1452" s="106">
        <v>1.202117718871305</v>
      </c>
      <c r="J1452" s="125">
        <v>0.69800764084080535</v>
      </c>
      <c r="K1452" s="31"/>
      <c r="L1452" s="106">
        <v>95.000000000000014</v>
      </c>
      <c r="M1452" s="125">
        <v>22</v>
      </c>
      <c r="N1452" s="31"/>
      <c r="O1452" s="31"/>
    </row>
    <row r="1453" spans="2:15" x14ac:dyDescent="0.25">
      <c r="B1453" s="18">
        <v>4</v>
      </c>
      <c r="C1453" s="33">
        <v>4</v>
      </c>
      <c r="D1453" s="18">
        <v>3</v>
      </c>
      <c r="E1453" s="34">
        <v>23</v>
      </c>
      <c r="G1453" s="99">
        <v>1398</v>
      </c>
      <c r="H1453" s="99">
        <v>12.910360912763059</v>
      </c>
      <c r="I1453" s="106">
        <v>-1.9103609127630587</v>
      </c>
      <c r="J1453" s="125">
        <v>-1.1092478656118909</v>
      </c>
      <c r="K1453" s="31"/>
      <c r="L1453" s="106">
        <v>95.068027210884367</v>
      </c>
      <c r="M1453" s="125">
        <v>22</v>
      </c>
      <c r="N1453" s="31"/>
      <c r="O1453" s="31"/>
    </row>
    <row r="1454" spans="2:15" x14ac:dyDescent="0.25">
      <c r="B1454" s="18">
        <v>4</v>
      </c>
      <c r="C1454" s="33">
        <v>3</v>
      </c>
      <c r="D1454" s="18">
        <v>2</v>
      </c>
      <c r="E1454" s="34">
        <v>21</v>
      </c>
      <c r="G1454" s="99">
        <v>1399</v>
      </c>
      <c r="H1454" s="99">
        <v>21.002448652189351</v>
      </c>
      <c r="I1454" s="106">
        <v>-1.0024486521893508</v>
      </c>
      <c r="J1454" s="125">
        <v>-0.58207013156391485</v>
      </c>
      <c r="K1454" s="31"/>
      <c r="L1454" s="106">
        <v>95.136054421768719</v>
      </c>
      <c r="M1454" s="125">
        <v>22</v>
      </c>
      <c r="N1454" s="31"/>
      <c r="O1454" s="31"/>
    </row>
    <row r="1455" spans="2:15" x14ac:dyDescent="0.25">
      <c r="B1455" s="18">
        <v>4</v>
      </c>
      <c r="C1455" s="33">
        <v>4</v>
      </c>
      <c r="D1455" s="18">
        <v>3</v>
      </c>
      <c r="E1455" s="34">
        <v>24</v>
      </c>
      <c r="G1455" s="99">
        <v>1400</v>
      </c>
      <c r="H1455" s="99">
        <v>15.83539494325005</v>
      </c>
      <c r="I1455" s="106">
        <v>1.1646050567499504</v>
      </c>
      <c r="J1455" s="125">
        <v>0.67622597638487347</v>
      </c>
      <c r="K1455" s="31"/>
      <c r="L1455" s="106">
        <v>95.204081632653072</v>
      </c>
      <c r="M1455" s="125">
        <v>22</v>
      </c>
      <c r="N1455" s="31"/>
      <c r="O1455" s="31"/>
    </row>
    <row r="1456" spans="2:15" x14ac:dyDescent="0.25">
      <c r="B1456" s="18">
        <v>3</v>
      </c>
      <c r="C1456" s="33">
        <v>2</v>
      </c>
      <c r="D1456" s="18">
        <v>2</v>
      </c>
      <c r="E1456" s="34">
        <v>11</v>
      </c>
      <c r="G1456" s="99">
        <v>1401</v>
      </c>
      <c r="H1456" s="99">
        <v>12.910360912763059</v>
      </c>
      <c r="I1456" s="106">
        <v>-1.9103609127630587</v>
      </c>
      <c r="J1456" s="125">
        <v>-1.1092478656118909</v>
      </c>
      <c r="K1456" s="31"/>
      <c r="L1456" s="106">
        <v>95.272108843537424</v>
      </c>
      <c r="M1456" s="125">
        <v>22</v>
      </c>
      <c r="N1456" s="31"/>
      <c r="O1456" s="31"/>
    </row>
    <row r="1457" spans="1:15" x14ac:dyDescent="0.25">
      <c r="B1457" s="18">
        <v>3</v>
      </c>
      <c r="C1457" s="33">
        <v>1</v>
      </c>
      <c r="D1457" s="18">
        <v>1</v>
      </c>
      <c r="E1457" s="34">
        <v>14</v>
      </c>
      <c r="G1457" s="99">
        <v>1402</v>
      </c>
      <c r="H1457" s="99">
        <v>16.741672642676363</v>
      </c>
      <c r="I1457" s="106">
        <v>1.2583273573236369</v>
      </c>
      <c r="J1457" s="125">
        <v>0.7306456733002763</v>
      </c>
      <c r="K1457" s="31"/>
      <c r="L1457" s="106">
        <v>95.340136054421791</v>
      </c>
      <c r="M1457" s="125">
        <v>22</v>
      </c>
      <c r="N1457" s="31"/>
      <c r="O1457" s="31"/>
    </row>
    <row r="1458" spans="1:15" x14ac:dyDescent="0.25">
      <c r="B1458" s="18">
        <v>3</v>
      </c>
      <c r="C1458" s="33">
        <v>4</v>
      </c>
      <c r="D1458" s="18">
        <v>3</v>
      </c>
      <c r="E1458" s="34">
        <v>16</v>
      </c>
      <c r="G1458" s="99">
        <v>1403</v>
      </c>
      <c r="H1458" s="99">
        <v>11.797882281128695</v>
      </c>
      <c r="I1458" s="106">
        <v>-0.79788228112869497</v>
      </c>
      <c r="J1458" s="125">
        <v>-0.46328901069874634</v>
      </c>
      <c r="K1458" s="31"/>
      <c r="L1458" s="106">
        <v>95.408163265306143</v>
      </c>
      <c r="M1458" s="125">
        <v>22</v>
      </c>
      <c r="N1458" s="31"/>
      <c r="O1458" s="31"/>
    </row>
    <row r="1459" spans="1:15" x14ac:dyDescent="0.25">
      <c r="B1459" s="18">
        <v>3</v>
      </c>
      <c r="C1459" s="33">
        <v>1</v>
      </c>
      <c r="D1459" s="18">
        <v>1</v>
      </c>
      <c r="E1459" s="34">
        <v>11</v>
      </c>
      <c r="G1459" s="99">
        <v>1404</v>
      </c>
      <c r="H1459" s="99">
        <v>11.797882281128695</v>
      </c>
      <c r="I1459" s="106">
        <v>0.20211771887130503</v>
      </c>
      <c r="J1459" s="125">
        <v>0.11735931507102949</v>
      </c>
      <c r="K1459" s="31"/>
      <c r="L1459" s="106">
        <v>95.476190476190496</v>
      </c>
      <c r="M1459" s="125">
        <v>23</v>
      </c>
      <c r="N1459" s="31"/>
      <c r="O1459" s="31"/>
    </row>
    <row r="1460" spans="1:15" x14ac:dyDescent="0.25">
      <c r="B1460" s="18">
        <v>3</v>
      </c>
      <c r="C1460" s="33">
        <v>1</v>
      </c>
      <c r="D1460" s="18">
        <v>1</v>
      </c>
      <c r="E1460" s="34">
        <v>12</v>
      </c>
      <c r="G1460" s="99">
        <v>1405</v>
      </c>
      <c r="H1460" s="99">
        <v>12.704159980555007</v>
      </c>
      <c r="I1460" s="106">
        <v>-0.70415998055500673</v>
      </c>
      <c r="J1460" s="125">
        <v>-0.40886931378334257</v>
      </c>
      <c r="K1460" s="31"/>
      <c r="L1460" s="106">
        <v>95.544217687074848</v>
      </c>
      <c r="M1460" s="125">
        <v>23</v>
      </c>
      <c r="N1460" s="31"/>
      <c r="O1460" s="31"/>
    </row>
    <row r="1461" spans="1:15" x14ac:dyDescent="0.25">
      <c r="B1461" s="18">
        <v>3</v>
      </c>
      <c r="C1461" s="33">
        <v>1</v>
      </c>
      <c r="D1461" s="18">
        <v>2</v>
      </c>
      <c r="E1461" s="34">
        <v>13</v>
      </c>
      <c r="G1461" s="99">
        <v>1406</v>
      </c>
      <c r="H1461" s="99">
        <v>21.002448652189351</v>
      </c>
      <c r="I1461" s="106">
        <v>-1.0024486521893508</v>
      </c>
      <c r="J1461" s="125">
        <v>-0.58207013156391485</v>
      </c>
      <c r="K1461" s="31"/>
      <c r="L1461" s="106">
        <v>95.612244897959201</v>
      </c>
      <c r="M1461" s="125">
        <v>23</v>
      </c>
      <c r="N1461" s="31"/>
      <c r="O1461" s="31"/>
    </row>
    <row r="1462" spans="1:15" x14ac:dyDescent="0.25">
      <c r="B1462" s="18">
        <v>3</v>
      </c>
      <c r="C1462" s="33">
        <v>3</v>
      </c>
      <c r="D1462" s="18">
        <v>3</v>
      </c>
      <c r="E1462" s="34">
        <v>15</v>
      </c>
      <c r="G1462" s="99">
        <v>1407</v>
      </c>
      <c r="H1462" s="99">
        <v>15.83539494325005</v>
      </c>
      <c r="I1462" s="106">
        <v>3.1646050567499504</v>
      </c>
      <c r="J1462" s="125">
        <v>1.8375226279244252</v>
      </c>
      <c r="K1462" s="31"/>
      <c r="L1462" s="106">
        <v>95.680272108843553</v>
      </c>
      <c r="M1462" s="125">
        <v>23</v>
      </c>
      <c r="N1462" s="31"/>
      <c r="O1462" s="31"/>
    </row>
    <row r="1463" spans="1:15" x14ac:dyDescent="0.25">
      <c r="B1463" s="18">
        <v>3</v>
      </c>
      <c r="C1463" s="33">
        <v>3</v>
      </c>
      <c r="D1463" s="18">
        <v>2</v>
      </c>
      <c r="E1463" s="34">
        <v>14</v>
      </c>
      <c r="G1463" s="99">
        <v>1408</v>
      </c>
      <c r="H1463" s="99">
        <v>12.704159980555007</v>
      </c>
      <c r="I1463" s="106">
        <v>-0.70415998055500673</v>
      </c>
      <c r="J1463" s="125">
        <v>-0.40886931378334257</v>
      </c>
      <c r="K1463" s="31"/>
      <c r="L1463" s="106">
        <v>95.748299319727906</v>
      </c>
      <c r="M1463" s="125">
        <v>23</v>
      </c>
      <c r="N1463" s="31"/>
      <c r="O1463" s="31"/>
    </row>
    <row r="1464" spans="1:15" x14ac:dyDescent="0.25">
      <c r="B1464" s="18">
        <v>3</v>
      </c>
      <c r="C1464" s="33">
        <v>3</v>
      </c>
      <c r="D1464" s="18">
        <v>2</v>
      </c>
      <c r="E1464" s="34">
        <v>14</v>
      </c>
      <c r="G1464" s="99">
        <v>1409</v>
      </c>
      <c r="H1464" s="99">
        <v>11.797882281128695</v>
      </c>
      <c r="I1464" s="106">
        <v>1.202117718871305</v>
      </c>
      <c r="J1464" s="125">
        <v>0.69800764084080535</v>
      </c>
      <c r="K1464" s="31"/>
      <c r="L1464" s="106">
        <v>95.816326530612258</v>
      </c>
      <c r="M1464" s="125">
        <v>23</v>
      </c>
      <c r="N1464" s="31"/>
      <c r="O1464" s="31"/>
    </row>
    <row r="1465" spans="1:15" x14ac:dyDescent="0.25">
      <c r="B1465" s="18">
        <v>3</v>
      </c>
      <c r="C1465" s="33">
        <v>3</v>
      </c>
      <c r="D1465" s="18">
        <v>1</v>
      </c>
      <c r="E1465" s="34">
        <v>14</v>
      </c>
      <c r="G1465" s="99">
        <v>1410</v>
      </c>
      <c r="H1465" s="99">
        <v>12.910360912763059</v>
      </c>
      <c r="I1465" s="106">
        <v>-1.9103609127630587</v>
      </c>
      <c r="J1465" s="125">
        <v>-1.1092478656118909</v>
      </c>
      <c r="K1465" s="31"/>
      <c r="L1465" s="106">
        <v>95.884353741496611</v>
      </c>
      <c r="M1465" s="125">
        <v>23</v>
      </c>
      <c r="N1465" s="31"/>
      <c r="O1465" s="31"/>
    </row>
    <row r="1466" spans="1:15" x14ac:dyDescent="0.25">
      <c r="B1466" s="18">
        <v>3</v>
      </c>
      <c r="C1466" s="33">
        <v>1</v>
      </c>
      <c r="D1466" s="18">
        <v>1</v>
      </c>
      <c r="E1466" s="34">
        <v>12</v>
      </c>
      <c r="G1466" s="99">
        <v>1411</v>
      </c>
      <c r="H1466" s="99">
        <v>12.910360912763059</v>
      </c>
      <c r="I1466" s="106">
        <v>1.0896390872369413</v>
      </c>
      <c r="J1466" s="125">
        <v>0.6326971116974367</v>
      </c>
      <c r="K1466" s="31"/>
      <c r="L1466" s="106">
        <v>95.952380952380963</v>
      </c>
      <c r="M1466" s="125">
        <v>23</v>
      </c>
      <c r="N1466" s="31"/>
      <c r="O1466" s="31"/>
    </row>
    <row r="1467" spans="1:15" x14ac:dyDescent="0.25">
      <c r="B1467" s="18">
        <v>3</v>
      </c>
      <c r="C1467" s="33">
        <v>2</v>
      </c>
      <c r="D1467" s="18">
        <v>2</v>
      </c>
      <c r="E1467" s="34">
        <v>13</v>
      </c>
      <c r="G1467" s="99">
        <v>1412</v>
      </c>
      <c r="H1467" s="99">
        <v>13.816638612189371</v>
      </c>
      <c r="I1467" s="106">
        <v>0.18336138781062949</v>
      </c>
      <c r="J1467" s="125">
        <v>0.10646848284306461</v>
      </c>
      <c r="K1467" s="31"/>
      <c r="L1467" s="106">
        <v>96.020408163265316</v>
      </c>
      <c r="M1467" s="125">
        <v>23</v>
      </c>
      <c r="N1467" s="31"/>
      <c r="O1467" s="31"/>
    </row>
    <row r="1468" spans="1:15" x14ac:dyDescent="0.25">
      <c r="B1468" s="18">
        <v>3</v>
      </c>
      <c r="C1468" s="33">
        <v>1</v>
      </c>
      <c r="D1468" s="18">
        <v>2</v>
      </c>
      <c r="E1468" s="34">
        <v>14</v>
      </c>
      <c r="G1468" s="99">
        <v>1413</v>
      </c>
      <c r="H1468" s="99">
        <v>12.910360912763059</v>
      </c>
      <c r="I1468" s="106">
        <v>8.9639087236941251E-2</v>
      </c>
      <c r="J1468" s="125">
        <v>5.2048785927660823E-2</v>
      </c>
      <c r="K1468" s="31"/>
      <c r="L1468" s="106">
        <v>96.088435374149668</v>
      </c>
      <c r="M1468" s="125">
        <v>23</v>
      </c>
      <c r="N1468" s="31"/>
      <c r="O1468" s="31"/>
    </row>
    <row r="1469" spans="1:15" x14ac:dyDescent="0.25">
      <c r="B1469" s="18">
        <v>3</v>
      </c>
      <c r="C1469" s="33">
        <v>1</v>
      </c>
      <c r="D1469" s="18">
        <v>2</v>
      </c>
      <c r="E1469" s="34">
        <v>13</v>
      </c>
      <c r="G1469" s="99">
        <v>1414</v>
      </c>
      <c r="H1469" s="99">
        <v>15.83539494325005</v>
      </c>
      <c r="I1469" s="106">
        <v>3.1646050567499504</v>
      </c>
      <c r="J1469" s="125">
        <v>1.8375226279244252</v>
      </c>
      <c r="K1469" s="31"/>
      <c r="L1469" s="106">
        <v>96.156462585034035</v>
      </c>
      <c r="M1469" s="125">
        <v>23</v>
      </c>
      <c r="N1469" s="31"/>
      <c r="O1469" s="31"/>
    </row>
    <row r="1470" spans="1:15" x14ac:dyDescent="0.25">
      <c r="B1470" s="18">
        <v>3</v>
      </c>
      <c r="C1470" s="33">
        <v>1</v>
      </c>
      <c r="D1470" s="18">
        <v>2</v>
      </c>
      <c r="E1470" s="34">
        <v>11</v>
      </c>
      <c r="G1470" s="99">
        <v>1415</v>
      </c>
      <c r="H1470" s="99">
        <v>22.114927283823715</v>
      </c>
      <c r="I1470" s="106">
        <v>0.88507271617628547</v>
      </c>
      <c r="J1470" s="125">
        <v>0.51391599083226813</v>
      </c>
      <c r="K1470" s="31"/>
      <c r="L1470" s="106">
        <v>96.224489795918387</v>
      </c>
      <c r="M1470" s="125">
        <v>23</v>
      </c>
      <c r="N1470" s="31"/>
      <c r="O1470" s="31"/>
    </row>
    <row r="1471" spans="1:15" x14ac:dyDescent="0.25">
      <c r="B1471" s="18">
        <v>3</v>
      </c>
      <c r="C1471" s="33">
        <v>3</v>
      </c>
      <c r="D1471" s="18">
        <v>3</v>
      </c>
      <c r="E1471" s="34">
        <v>19</v>
      </c>
      <c r="G1471" s="99">
        <v>1416</v>
      </c>
      <c r="H1471" s="99">
        <v>12.704159980555007</v>
      </c>
      <c r="I1471" s="106">
        <v>-0.70415998055500673</v>
      </c>
      <c r="J1471" s="125">
        <v>-0.40886931378334257</v>
      </c>
      <c r="K1471" s="31"/>
      <c r="L1471" s="106">
        <v>96.29251700680274</v>
      </c>
      <c r="M1471" s="125">
        <v>23</v>
      </c>
      <c r="N1471" s="31"/>
      <c r="O1471" s="31"/>
    </row>
    <row r="1472" spans="1:15" x14ac:dyDescent="0.25">
      <c r="A1472" s="24"/>
      <c r="B1472" s="39">
        <v>3</v>
      </c>
      <c r="C1472" s="35">
        <v>3</v>
      </c>
      <c r="D1472" s="39">
        <v>2</v>
      </c>
      <c r="E1472" s="36">
        <v>18</v>
      </c>
      <c r="F1472" s="24"/>
      <c r="G1472" s="99">
        <v>1417</v>
      </c>
      <c r="H1472" s="99">
        <v>14.722916311615684</v>
      </c>
      <c r="I1472" s="106">
        <v>0.27708368838431596</v>
      </c>
      <c r="J1472" s="125">
        <v>0.16088817975846736</v>
      </c>
      <c r="K1472" s="31"/>
      <c r="L1472" s="106">
        <v>96.360544217687092</v>
      </c>
      <c r="M1472" s="125">
        <v>23</v>
      </c>
      <c r="N1472" s="31"/>
      <c r="O1472" s="31"/>
    </row>
    <row r="1473" spans="1:15" x14ac:dyDescent="0.25">
      <c r="A1473" s="24"/>
      <c r="B1473" s="39">
        <v>3</v>
      </c>
      <c r="C1473" s="35">
        <v>4</v>
      </c>
      <c r="D1473" s="39">
        <v>3</v>
      </c>
      <c r="E1473" s="36">
        <v>17</v>
      </c>
      <c r="F1473" s="24"/>
      <c r="G1473" s="99">
        <v>1418</v>
      </c>
      <c r="H1473" s="99">
        <v>15.83539494325005</v>
      </c>
      <c r="I1473" s="106">
        <v>3.1646050567499504</v>
      </c>
      <c r="J1473" s="125">
        <v>1.8375226279244252</v>
      </c>
      <c r="K1473" s="31"/>
      <c r="L1473" s="106">
        <v>96.428571428571445</v>
      </c>
      <c r="M1473" s="125">
        <v>23</v>
      </c>
      <c r="N1473" s="31"/>
      <c r="O1473" s="31"/>
    </row>
    <row r="1474" spans="1:15" x14ac:dyDescent="0.25">
      <c r="A1474" s="24"/>
      <c r="B1474" s="39">
        <v>3</v>
      </c>
      <c r="C1474" s="35">
        <v>1</v>
      </c>
      <c r="D1474" s="39">
        <v>2</v>
      </c>
      <c r="E1474" s="36">
        <v>15</v>
      </c>
      <c r="F1474" s="24"/>
      <c r="G1474" s="99">
        <v>1419</v>
      </c>
      <c r="H1474" s="99">
        <v>12.704159980555007</v>
      </c>
      <c r="I1474" s="106">
        <v>-1.7041599805550067</v>
      </c>
      <c r="J1474" s="125">
        <v>-0.98951763955311844</v>
      </c>
      <c r="K1474" s="31"/>
      <c r="L1474" s="106">
        <v>96.496598639455797</v>
      </c>
      <c r="M1474" s="125">
        <v>23</v>
      </c>
      <c r="N1474" s="31"/>
      <c r="O1474" s="31"/>
    </row>
    <row r="1475" spans="1:15" x14ac:dyDescent="0.25">
      <c r="A1475" s="24"/>
      <c r="B1475" s="39">
        <v>4</v>
      </c>
      <c r="C1475" s="35">
        <v>4</v>
      </c>
      <c r="D1475" s="39">
        <v>4</v>
      </c>
      <c r="E1475" s="36">
        <v>20</v>
      </c>
      <c r="F1475" s="24"/>
      <c r="G1475" s="99">
        <v>1420</v>
      </c>
      <c r="H1475" s="99">
        <v>16.947873574884412</v>
      </c>
      <c r="I1475" s="106">
        <v>5.2126425115588404E-2</v>
      </c>
      <c r="J1475" s="125">
        <v>3.0267121471730003E-2</v>
      </c>
      <c r="K1475" s="31"/>
      <c r="L1475" s="106">
        <v>96.56462585034015</v>
      </c>
      <c r="M1475" s="125">
        <v>23</v>
      </c>
      <c r="N1475" s="31"/>
      <c r="O1475" s="31"/>
    </row>
    <row r="1476" spans="1:15" x14ac:dyDescent="0.25">
      <c r="A1476" s="24"/>
      <c r="B1476" s="39">
        <v>3</v>
      </c>
      <c r="C1476" s="35">
        <v>2</v>
      </c>
      <c r="D1476" s="39">
        <v>2</v>
      </c>
      <c r="E1476" s="36">
        <v>14</v>
      </c>
      <c r="F1476" s="24"/>
      <c r="G1476" s="99">
        <v>1421</v>
      </c>
      <c r="H1476" s="99">
        <v>22.114927283823715</v>
      </c>
      <c r="I1476" s="106">
        <v>-0.11492728382371453</v>
      </c>
      <c r="J1476" s="125">
        <v>-6.6732334937507687E-2</v>
      </c>
      <c r="K1476" s="31"/>
      <c r="L1476" s="106">
        <v>96.632653061224502</v>
      </c>
      <c r="M1476" s="125">
        <v>23</v>
      </c>
      <c r="N1476" s="31"/>
      <c r="O1476" s="31"/>
    </row>
    <row r="1477" spans="1:15" x14ac:dyDescent="0.25">
      <c r="A1477" s="24"/>
      <c r="B1477" s="40">
        <v>3</v>
      </c>
      <c r="C1477" s="37">
        <v>1</v>
      </c>
      <c r="D1477" s="40">
        <v>4</v>
      </c>
      <c r="E1477" s="38">
        <v>12</v>
      </c>
      <c r="F1477" s="24"/>
      <c r="G1477" s="99">
        <v>1422</v>
      </c>
      <c r="H1477" s="99">
        <v>14.722916311615684</v>
      </c>
      <c r="I1477" s="106">
        <v>3.277083688384316</v>
      </c>
      <c r="J1477" s="125">
        <v>1.902833157067795</v>
      </c>
      <c r="K1477" s="31"/>
      <c r="L1477" s="106">
        <v>96.700680272108855</v>
      </c>
      <c r="M1477" s="125">
        <v>23</v>
      </c>
      <c r="N1477" s="31"/>
      <c r="O1477" s="31"/>
    </row>
    <row r="1478" spans="1:15" x14ac:dyDescent="0.25">
      <c r="A1478" s="24"/>
      <c r="B1478" s="24"/>
      <c r="C1478" s="24"/>
      <c r="D1478" s="24"/>
      <c r="E1478" s="24"/>
      <c r="F1478" s="24"/>
      <c r="G1478" s="99">
        <v>1423</v>
      </c>
      <c r="H1478" s="99">
        <v>12.704159980555007</v>
      </c>
      <c r="I1478" s="106">
        <v>-1.7041599805550067</v>
      </c>
      <c r="J1478" s="125">
        <v>-0.98951763955311844</v>
      </c>
      <c r="K1478" s="31"/>
      <c r="L1478" s="106">
        <v>96.768707482993207</v>
      </c>
      <c r="M1478" s="125">
        <v>23</v>
      </c>
      <c r="N1478" s="31"/>
      <c r="O1478" s="31"/>
    </row>
    <row r="1479" spans="1:15" x14ac:dyDescent="0.25">
      <c r="A1479" s="24"/>
      <c r="B1479" s="24"/>
      <c r="C1479" s="24"/>
      <c r="D1479" s="24"/>
      <c r="E1479" s="24"/>
      <c r="F1479" s="24"/>
      <c r="G1479" s="99">
        <v>1424</v>
      </c>
      <c r="H1479" s="99">
        <v>14.022839544397424</v>
      </c>
      <c r="I1479" s="106">
        <v>-2.0228395443974243</v>
      </c>
      <c r="J1479" s="125">
        <v>-1.1745583947552607</v>
      </c>
      <c r="K1479" s="31"/>
      <c r="L1479" s="106">
        <v>96.83673469387756</v>
      </c>
      <c r="M1479" s="125">
        <v>23</v>
      </c>
      <c r="N1479" s="31"/>
      <c r="O1479" s="31"/>
    </row>
    <row r="1480" spans="1:15" x14ac:dyDescent="0.25">
      <c r="A1480" s="24"/>
      <c r="B1480" s="24"/>
      <c r="C1480" s="24"/>
      <c r="D1480" s="24"/>
      <c r="E1480" s="24"/>
      <c r="F1480" s="24"/>
      <c r="G1480" s="99">
        <v>1425</v>
      </c>
      <c r="H1480" s="99">
        <v>15.83539494325005</v>
      </c>
      <c r="I1480" s="106">
        <v>3.1646050567499504</v>
      </c>
      <c r="J1480" s="125">
        <v>1.8375226279244252</v>
      </c>
      <c r="K1480" s="31"/>
      <c r="L1480" s="106">
        <v>96.904761904761926</v>
      </c>
      <c r="M1480" s="125">
        <v>23</v>
      </c>
      <c r="N1480" s="31"/>
      <c r="O1480" s="31"/>
    </row>
    <row r="1481" spans="1:15" x14ac:dyDescent="0.25">
      <c r="A1481" s="24"/>
      <c r="B1481" s="24"/>
      <c r="C1481" s="24"/>
      <c r="D1481" s="24"/>
      <c r="E1481" s="24"/>
      <c r="F1481" s="24"/>
      <c r="G1481" s="99">
        <v>1426</v>
      </c>
      <c r="H1481" s="99">
        <v>11.797882281128695</v>
      </c>
      <c r="I1481" s="106">
        <v>1.202117718871305</v>
      </c>
      <c r="J1481" s="125">
        <v>0.69800764084080535</v>
      </c>
      <c r="K1481" s="31"/>
      <c r="L1481" s="106">
        <v>96.972789115646279</v>
      </c>
      <c r="M1481" s="125">
        <v>23</v>
      </c>
      <c r="N1481" s="31"/>
      <c r="O1481" s="31"/>
    </row>
    <row r="1482" spans="1:15" x14ac:dyDescent="0.25">
      <c r="A1482" s="24"/>
      <c r="B1482" s="24"/>
      <c r="C1482" s="24"/>
      <c r="D1482" s="24"/>
      <c r="E1482" s="24"/>
      <c r="F1482" s="24"/>
      <c r="G1482" s="99">
        <v>1427</v>
      </c>
      <c r="H1482" s="99">
        <v>13.816638612189371</v>
      </c>
      <c r="I1482" s="106">
        <v>-0.81663861218937051</v>
      </c>
      <c r="J1482" s="125">
        <v>-0.47417984292671128</v>
      </c>
      <c r="K1482" s="31"/>
      <c r="L1482" s="106">
        <v>97.040816326530631</v>
      </c>
      <c r="M1482" s="125">
        <v>23</v>
      </c>
      <c r="N1482" s="31"/>
      <c r="O1482" s="31"/>
    </row>
    <row r="1483" spans="1:15" x14ac:dyDescent="0.25">
      <c r="A1483" s="24"/>
      <c r="B1483" s="24"/>
      <c r="C1483" s="24"/>
      <c r="D1483" s="24"/>
      <c r="E1483" s="24"/>
      <c r="F1483" s="24"/>
      <c r="G1483" s="99">
        <v>1428</v>
      </c>
      <c r="H1483" s="99">
        <v>16.947873574884412</v>
      </c>
      <c r="I1483" s="106">
        <v>2.0521264251155884</v>
      </c>
      <c r="J1483" s="125">
        <v>1.1915637730112818</v>
      </c>
      <c r="K1483" s="31"/>
      <c r="L1483" s="106">
        <v>97.108843537414984</v>
      </c>
      <c r="M1483" s="125">
        <v>23</v>
      </c>
      <c r="N1483" s="31"/>
      <c r="O1483" s="31"/>
    </row>
    <row r="1484" spans="1:15" x14ac:dyDescent="0.25">
      <c r="A1484" s="24"/>
      <c r="B1484" s="24"/>
      <c r="C1484" s="24"/>
      <c r="D1484" s="24"/>
      <c r="E1484" s="24"/>
      <c r="F1484" s="24"/>
      <c r="G1484" s="99">
        <v>1429</v>
      </c>
      <c r="H1484" s="99">
        <v>13.816638612189371</v>
      </c>
      <c r="I1484" s="106">
        <v>0.18336138781062949</v>
      </c>
      <c r="J1484" s="125">
        <v>0.10646848284306461</v>
      </c>
      <c r="K1484" s="31"/>
      <c r="L1484" s="106">
        <v>97.176870748299336</v>
      </c>
      <c r="M1484" s="125">
        <v>23</v>
      </c>
      <c r="N1484" s="31"/>
      <c r="O1484" s="31"/>
    </row>
    <row r="1485" spans="1:15" x14ac:dyDescent="0.25">
      <c r="A1485" s="24"/>
      <c r="B1485" s="24"/>
      <c r="C1485" s="24"/>
      <c r="D1485" s="24"/>
      <c r="E1485" s="24"/>
      <c r="F1485" s="24"/>
      <c r="G1485" s="99">
        <v>1430</v>
      </c>
      <c r="H1485" s="99">
        <v>12.704159980555007</v>
      </c>
      <c r="I1485" s="106">
        <v>0.29584001944499327</v>
      </c>
      <c r="J1485" s="125">
        <v>0.17177901198643328</v>
      </c>
      <c r="K1485" s="31"/>
      <c r="L1485" s="106">
        <v>97.244897959183689</v>
      </c>
      <c r="M1485" s="125">
        <v>23</v>
      </c>
      <c r="N1485" s="31"/>
      <c r="O1485" s="31"/>
    </row>
    <row r="1486" spans="1:15" x14ac:dyDescent="0.25">
      <c r="A1486" s="24"/>
      <c r="B1486" s="24"/>
      <c r="C1486" s="24"/>
      <c r="D1486" s="24"/>
      <c r="E1486" s="24"/>
      <c r="F1486" s="24"/>
      <c r="G1486" s="99">
        <v>1431</v>
      </c>
      <c r="H1486" s="99">
        <v>11.797882281128695</v>
      </c>
      <c r="I1486" s="106">
        <v>0.20211771887130503</v>
      </c>
      <c r="J1486" s="125">
        <v>0.11735931507102949</v>
      </c>
      <c r="K1486" s="31"/>
      <c r="L1486" s="106">
        <v>97.312925170068041</v>
      </c>
      <c r="M1486" s="125">
        <v>23</v>
      </c>
      <c r="N1486" s="31"/>
      <c r="O1486" s="31"/>
    </row>
    <row r="1487" spans="1:15" x14ac:dyDescent="0.25">
      <c r="A1487" s="24"/>
      <c r="B1487" s="24"/>
      <c r="C1487" s="24"/>
      <c r="D1487" s="24"/>
      <c r="E1487" s="24"/>
      <c r="F1487" s="24"/>
      <c r="G1487" s="99">
        <v>1432</v>
      </c>
      <c r="H1487" s="99">
        <v>16.947873574884412</v>
      </c>
      <c r="I1487" s="106">
        <v>2.0521264251155884</v>
      </c>
      <c r="J1487" s="125">
        <v>1.1915637730112818</v>
      </c>
      <c r="K1487" s="31"/>
      <c r="L1487" s="106">
        <v>97.380952380952394</v>
      </c>
      <c r="M1487" s="125">
        <v>24</v>
      </c>
      <c r="N1487" s="31"/>
      <c r="O1487" s="31"/>
    </row>
    <row r="1488" spans="1:15" x14ac:dyDescent="0.25">
      <c r="A1488" s="24"/>
      <c r="B1488" s="24"/>
      <c r="C1488" s="24"/>
      <c r="D1488" s="24"/>
      <c r="E1488" s="24"/>
      <c r="F1488" s="24"/>
      <c r="G1488" s="99">
        <v>1433</v>
      </c>
      <c r="H1488" s="99">
        <v>23.021204983250026</v>
      </c>
      <c r="I1488" s="106">
        <v>1.9787950167499737</v>
      </c>
      <c r="J1488" s="125">
        <v>1.1489840135174478</v>
      </c>
      <c r="K1488" s="31"/>
      <c r="L1488" s="106">
        <v>97.448979591836746</v>
      </c>
      <c r="M1488" s="125">
        <v>24</v>
      </c>
      <c r="N1488" s="31"/>
      <c r="O1488" s="31"/>
    </row>
    <row r="1489" spans="1:15" x14ac:dyDescent="0.25">
      <c r="A1489" s="24"/>
      <c r="B1489" s="24"/>
      <c r="C1489" s="24"/>
      <c r="D1489" s="24"/>
      <c r="E1489" s="24"/>
      <c r="F1489" s="24"/>
      <c r="G1489" s="99">
        <v>1434</v>
      </c>
      <c r="H1489" s="99">
        <v>21.002448652189351</v>
      </c>
      <c r="I1489" s="106">
        <v>0.99755134781064925</v>
      </c>
      <c r="J1489" s="125">
        <v>0.5792265199756369</v>
      </c>
      <c r="K1489" s="31"/>
      <c r="L1489" s="106">
        <v>97.517006802721099</v>
      </c>
      <c r="M1489" s="125">
        <v>24</v>
      </c>
      <c r="N1489" s="31"/>
      <c r="O1489" s="31"/>
    </row>
    <row r="1490" spans="1:15" x14ac:dyDescent="0.25">
      <c r="G1490" s="99">
        <v>1435</v>
      </c>
      <c r="H1490" s="99">
        <v>16.947873574884412</v>
      </c>
      <c r="I1490" s="106">
        <v>-1.9478735748844116</v>
      </c>
      <c r="J1490" s="125">
        <v>-1.1310295300678217</v>
      </c>
      <c r="K1490" s="31"/>
      <c r="L1490" s="106">
        <v>97.585034013605451</v>
      </c>
      <c r="M1490" s="125">
        <v>24</v>
      </c>
      <c r="N1490" s="31"/>
      <c r="O1490" s="31"/>
    </row>
    <row r="1491" spans="1:15" x14ac:dyDescent="0.25">
      <c r="G1491" s="99">
        <v>1436</v>
      </c>
      <c r="H1491" s="99">
        <v>12.704159980555007</v>
      </c>
      <c r="I1491" s="106">
        <v>-0.70415998055500673</v>
      </c>
      <c r="J1491" s="125">
        <v>-0.40886931378334257</v>
      </c>
      <c r="K1491" s="31"/>
      <c r="L1491" s="106">
        <v>97.653061224489818</v>
      </c>
      <c r="M1491" s="125">
        <v>24</v>
      </c>
      <c r="N1491" s="31"/>
      <c r="O1491" s="31"/>
    </row>
    <row r="1492" spans="1:15" x14ac:dyDescent="0.25">
      <c r="G1492" s="99">
        <v>1437</v>
      </c>
      <c r="H1492" s="99">
        <v>11.797882281128695</v>
      </c>
      <c r="I1492" s="106">
        <v>-0.79788228112869497</v>
      </c>
      <c r="J1492" s="125">
        <v>-0.46328901069874634</v>
      </c>
      <c r="K1492" s="31"/>
      <c r="L1492" s="106">
        <v>97.72108843537417</v>
      </c>
      <c r="M1492" s="125">
        <v>24</v>
      </c>
      <c r="N1492" s="31"/>
      <c r="O1492" s="31"/>
    </row>
    <row r="1493" spans="1:15" x14ac:dyDescent="0.25">
      <c r="G1493" s="99">
        <v>1438</v>
      </c>
      <c r="H1493" s="99">
        <v>12.704159980555007</v>
      </c>
      <c r="I1493" s="106">
        <v>0.29584001944499327</v>
      </c>
      <c r="J1493" s="125">
        <v>0.17177901198643328</v>
      </c>
      <c r="K1493" s="31"/>
      <c r="L1493" s="106">
        <v>97.789115646258523</v>
      </c>
      <c r="M1493" s="125">
        <v>24</v>
      </c>
      <c r="N1493" s="31"/>
      <c r="O1493" s="31"/>
    </row>
    <row r="1494" spans="1:15" x14ac:dyDescent="0.25">
      <c r="G1494" s="99">
        <v>1439</v>
      </c>
      <c r="H1494" s="99">
        <v>16.947873574884412</v>
      </c>
      <c r="I1494" s="106">
        <v>2.0521264251155884</v>
      </c>
      <c r="J1494" s="125">
        <v>1.1915637730112818</v>
      </c>
      <c r="K1494" s="31"/>
      <c r="L1494" s="106">
        <v>97.857142857142875</v>
      </c>
      <c r="M1494" s="125">
        <v>24</v>
      </c>
      <c r="N1494" s="31"/>
      <c r="O1494" s="31"/>
    </row>
    <row r="1495" spans="1:15" x14ac:dyDescent="0.25">
      <c r="G1495" s="99">
        <v>1440</v>
      </c>
      <c r="H1495" s="99">
        <v>16.0415958754581</v>
      </c>
      <c r="I1495" s="106">
        <v>2.9584041245419002</v>
      </c>
      <c r="J1495" s="125">
        <v>1.7177924018656539</v>
      </c>
      <c r="K1495" s="31"/>
      <c r="L1495" s="106">
        <v>97.925170068027228</v>
      </c>
      <c r="M1495" s="125">
        <v>24</v>
      </c>
      <c r="N1495" s="31"/>
      <c r="O1495" s="31"/>
    </row>
    <row r="1496" spans="1:15" x14ac:dyDescent="0.25">
      <c r="G1496" s="99">
        <v>1441</v>
      </c>
      <c r="H1496" s="99">
        <v>12.910360912763059</v>
      </c>
      <c r="I1496" s="106">
        <v>8.9639087236941251E-2</v>
      </c>
      <c r="J1496" s="125">
        <v>5.2048785927660823E-2</v>
      </c>
      <c r="K1496" s="31"/>
      <c r="L1496" s="106">
        <v>97.99319727891158</v>
      </c>
      <c r="M1496" s="125">
        <v>24</v>
      </c>
      <c r="N1496" s="31"/>
      <c r="O1496" s="31"/>
    </row>
    <row r="1497" spans="1:15" x14ac:dyDescent="0.25">
      <c r="G1497" s="99">
        <v>1442</v>
      </c>
      <c r="H1497" s="99">
        <v>21.002448652189351</v>
      </c>
      <c r="I1497" s="106">
        <v>-2.4486521893507529E-3</v>
      </c>
      <c r="J1497" s="125">
        <v>-1.4218057941390108E-3</v>
      </c>
      <c r="K1497" s="31"/>
      <c r="L1497" s="106">
        <v>98.061224489795933</v>
      </c>
      <c r="M1497" s="125">
        <v>24</v>
      </c>
      <c r="N1497" s="31"/>
      <c r="O1497" s="31"/>
    </row>
    <row r="1498" spans="1:15" x14ac:dyDescent="0.25">
      <c r="G1498" s="99">
        <v>1443</v>
      </c>
      <c r="H1498" s="99">
        <v>15.135318176031788</v>
      </c>
      <c r="I1498" s="106">
        <v>-1.1353181760317881</v>
      </c>
      <c r="J1498" s="125">
        <v>-0.65922059812885347</v>
      </c>
      <c r="K1498" s="31"/>
      <c r="L1498" s="106">
        <v>98.129251700680285</v>
      </c>
      <c r="M1498" s="125">
        <v>24</v>
      </c>
      <c r="N1498" s="31"/>
      <c r="O1498" s="31"/>
    </row>
    <row r="1499" spans="1:15" x14ac:dyDescent="0.25">
      <c r="G1499" s="99">
        <v>1444</v>
      </c>
      <c r="H1499" s="99">
        <v>12.704159980555007</v>
      </c>
      <c r="I1499" s="106">
        <v>-1.7041599805550067</v>
      </c>
      <c r="J1499" s="125">
        <v>-0.98951763955311844</v>
      </c>
      <c r="K1499" s="31"/>
      <c r="L1499" s="106">
        <v>98.197278911564638</v>
      </c>
      <c r="M1499" s="125">
        <v>24</v>
      </c>
      <c r="N1499" s="31"/>
      <c r="O1499" s="31"/>
    </row>
    <row r="1500" spans="1:15" x14ac:dyDescent="0.25">
      <c r="G1500" s="99">
        <v>1445</v>
      </c>
      <c r="H1500" s="99">
        <v>12.704159980555007</v>
      </c>
      <c r="I1500" s="106">
        <v>-1.7041599805550067</v>
      </c>
      <c r="J1500" s="125">
        <v>-0.98951763955311844</v>
      </c>
      <c r="K1500" s="31"/>
      <c r="L1500" s="106">
        <v>98.26530612244899</v>
      </c>
      <c r="M1500" s="125">
        <v>24</v>
      </c>
      <c r="N1500" s="31"/>
      <c r="O1500" s="31"/>
    </row>
    <row r="1501" spans="1:15" x14ac:dyDescent="0.25">
      <c r="G1501" s="99">
        <v>1446</v>
      </c>
      <c r="H1501" s="99">
        <v>22.114927283823715</v>
      </c>
      <c r="I1501" s="106">
        <v>0.88507271617628547</v>
      </c>
      <c r="J1501" s="125">
        <v>0.51391599083226813</v>
      </c>
      <c r="K1501" s="31"/>
      <c r="L1501" s="106">
        <v>98.333333333333343</v>
      </c>
      <c r="M1501" s="125">
        <v>24</v>
      </c>
      <c r="N1501" s="31"/>
      <c r="O1501" s="31"/>
    </row>
    <row r="1502" spans="1:15" x14ac:dyDescent="0.25">
      <c r="G1502" s="99">
        <v>1447</v>
      </c>
      <c r="H1502" s="99">
        <v>20.096170952763039</v>
      </c>
      <c r="I1502" s="106">
        <v>0.903829047236961</v>
      </c>
      <c r="J1502" s="125">
        <v>0.52480682306023307</v>
      </c>
      <c r="K1502" s="31"/>
      <c r="L1502" s="106">
        <v>98.40136054421771</v>
      </c>
      <c r="M1502" s="125">
        <v>24</v>
      </c>
      <c r="N1502" s="31"/>
      <c r="O1502" s="31"/>
    </row>
    <row r="1503" spans="1:15" x14ac:dyDescent="0.25">
      <c r="G1503" s="99">
        <v>1448</v>
      </c>
      <c r="H1503" s="99">
        <v>22.114927283823715</v>
      </c>
      <c r="I1503" s="106">
        <v>1.8850727161762855</v>
      </c>
      <c r="J1503" s="125">
        <v>1.094564316602044</v>
      </c>
      <c r="K1503" s="31"/>
      <c r="L1503" s="106">
        <v>98.469387755102062</v>
      </c>
      <c r="M1503" s="125">
        <v>24</v>
      </c>
      <c r="N1503" s="31"/>
      <c r="O1503" s="31"/>
    </row>
    <row r="1504" spans="1:15" x14ac:dyDescent="0.25">
      <c r="G1504" s="99">
        <v>1449</v>
      </c>
      <c r="H1504" s="99">
        <v>13.816638612189371</v>
      </c>
      <c r="I1504" s="106">
        <v>-2.8166386121893705</v>
      </c>
      <c r="J1504" s="125">
        <v>-1.635476494466263</v>
      </c>
      <c r="K1504" s="31"/>
      <c r="L1504" s="106">
        <v>98.537414965986414</v>
      </c>
      <c r="M1504" s="125">
        <v>24</v>
      </c>
      <c r="N1504" s="31"/>
      <c r="O1504" s="31"/>
    </row>
    <row r="1505" spans="7:15" x14ac:dyDescent="0.25">
      <c r="G1505" s="99">
        <v>1450</v>
      </c>
      <c r="H1505" s="99">
        <v>11.797882281128695</v>
      </c>
      <c r="I1505" s="106">
        <v>2.202117718871305</v>
      </c>
      <c r="J1505" s="125">
        <v>1.2786559666105812</v>
      </c>
      <c r="K1505" s="31"/>
      <c r="L1505" s="106">
        <v>98.605442176870767</v>
      </c>
      <c r="M1505" s="125">
        <v>24</v>
      </c>
      <c r="N1505" s="31"/>
      <c r="O1505" s="31"/>
    </row>
    <row r="1506" spans="7:15" x14ac:dyDescent="0.25">
      <c r="G1506" s="99">
        <v>1451</v>
      </c>
      <c r="H1506" s="99">
        <v>16.947873574884412</v>
      </c>
      <c r="I1506" s="106">
        <v>-0.9478735748844116</v>
      </c>
      <c r="J1506" s="125">
        <v>-0.55038120429804582</v>
      </c>
      <c r="K1506" s="31"/>
      <c r="L1506" s="106">
        <v>98.673469387755119</v>
      </c>
      <c r="M1506" s="125">
        <v>24</v>
      </c>
      <c r="N1506" s="31"/>
      <c r="O1506" s="31"/>
    </row>
    <row r="1507" spans="7:15" x14ac:dyDescent="0.25">
      <c r="G1507" s="99">
        <v>1452</v>
      </c>
      <c r="H1507" s="99">
        <v>11.797882281128695</v>
      </c>
      <c r="I1507" s="106">
        <v>-0.79788228112869497</v>
      </c>
      <c r="J1507" s="125">
        <v>-0.46328901069874634</v>
      </c>
      <c r="K1507" s="31"/>
      <c r="L1507" s="106">
        <v>98.741496598639472</v>
      </c>
      <c r="M1507" s="125">
        <v>24</v>
      </c>
      <c r="N1507" s="31"/>
      <c r="O1507" s="31"/>
    </row>
    <row r="1508" spans="7:15" x14ac:dyDescent="0.25">
      <c r="G1508" s="99">
        <v>1453</v>
      </c>
      <c r="H1508" s="99">
        <v>11.797882281128695</v>
      </c>
      <c r="I1508" s="106">
        <v>0.20211771887130503</v>
      </c>
      <c r="J1508" s="125">
        <v>0.11735931507102949</v>
      </c>
      <c r="K1508" s="31"/>
      <c r="L1508" s="106">
        <v>98.809523809523824</v>
      </c>
      <c r="M1508" s="125">
        <v>25</v>
      </c>
      <c r="N1508" s="31"/>
      <c r="O1508" s="31"/>
    </row>
    <row r="1509" spans="7:15" x14ac:dyDescent="0.25">
      <c r="G1509" s="99">
        <v>1454</v>
      </c>
      <c r="H1509" s="99">
        <v>12.704159980555007</v>
      </c>
      <c r="I1509" s="106">
        <v>0.29584001944499327</v>
      </c>
      <c r="J1509" s="125">
        <v>0.17177901198643328</v>
      </c>
      <c r="K1509" s="31"/>
      <c r="L1509" s="106">
        <v>98.877551020408177</v>
      </c>
      <c r="M1509" s="125">
        <v>25</v>
      </c>
      <c r="N1509" s="31"/>
      <c r="O1509" s="31"/>
    </row>
    <row r="1510" spans="7:15" x14ac:dyDescent="0.25">
      <c r="G1510" s="99">
        <v>1455</v>
      </c>
      <c r="H1510" s="99">
        <v>15.83539494325005</v>
      </c>
      <c r="I1510" s="106">
        <v>-0.83539494325004959</v>
      </c>
      <c r="J1510" s="125">
        <v>-0.48507067515467822</v>
      </c>
      <c r="K1510" s="31"/>
      <c r="L1510" s="106">
        <v>98.945578231292529</v>
      </c>
      <c r="M1510" s="125">
        <v>25</v>
      </c>
      <c r="N1510" s="31"/>
      <c r="O1510" s="31"/>
    </row>
    <row r="1511" spans="7:15" x14ac:dyDescent="0.25">
      <c r="G1511" s="99">
        <v>1456</v>
      </c>
      <c r="H1511" s="99">
        <v>14.929117243823736</v>
      </c>
      <c r="I1511" s="106">
        <v>-0.92911724382373606</v>
      </c>
      <c r="J1511" s="125">
        <v>-0.53949037207008099</v>
      </c>
      <c r="K1511" s="31"/>
      <c r="L1511" s="106">
        <v>99.013605442176882</v>
      </c>
      <c r="M1511" s="125">
        <v>25</v>
      </c>
      <c r="N1511" s="31"/>
      <c r="O1511" s="31"/>
    </row>
    <row r="1512" spans="7:15" x14ac:dyDescent="0.25">
      <c r="G1512" s="99">
        <v>1457</v>
      </c>
      <c r="H1512" s="99">
        <v>14.929117243823736</v>
      </c>
      <c r="I1512" s="106">
        <v>-0.92911724382373606</v>
      </c>
      <c r="J1512" s="125">
        <v>-0.53949037207008099</v>
      </c>
      <c r="K1512" s="31"/>
      <c r="L1512" s="106">
        <v>99.081632653061234</v>
      </c>
      <c r="M1512" s="125">
        <v>25</v>
      </c>
      <c r="N1512" s="31"/>
      <c r="O1512" s="31"/>
    </row>
    <row r="1513" spans="7:15" x14ac:dyDescent="0.25">
      <c r="G1513" s="99">
        <v>1458</v>
      </c>
      <c r="H1513" s="99">
        <v>14.022839544397424</v>
      </c>
      <c r="I1513" s="106">
        <v>-2.2839544397424305E-2</v>
      </c>
      <c r="J1513" s="125">
        <v>-1.3261743215708888E-2</v>
      </c>
      <c r="K1513" s="31"/>
      <c r="L1513" s="106">
        <v>99.149659863945587</v>
      </c>
      <c r="M1513" s="125">
        <v>25</v>
      </c>
      <c r="N1513" s="31"/>
      <c r="O1513" s="31"/>
    </row>
    <row r="1514" spans="7:15" x14ac:dyDescent="0.25">
      <c r="G1514" s="99">
        <v>1459</v>
      </c>
      <c r="H1514" s="99">
        <v>11.797882281128695</v>
      </c>
      <c r="I1514" s="106">
        <v>0.20211771887130503</v>
      </c>
      <c r="J1514" s="125">
        <v>0.11735931507102949</v>
      </c>
      <c r="K1514" s="31"/>
      <c r="L1514" s="106">
        <v>99.217687074829954</v>
      </c>
      <c r="M1514" s="125">
        <v>25</v>
      </c>
      <c r="N1514" s="31"/>
      <c r="O1514" s="31"/>
    </row>
    <row r="1515" spans="7:15" x14ac:dyDescent="0.25">
      <c r="G1515" s="99">
        <v>1460</v>
      </c>
      <c r="H1515" s="99">
        <v>13.816638612189371</v>
      </c>
      <c r="I1515" s="106">
        <v>-0.81663861218937051</v>
      </c>
      <c r="J1515" s="125">
        <v>-0.47417984292671128</v>
      </c>
      <c r="K1515" s="31"/>
      <c r="L1515" s="106">
        <v>99.285714285714306</v>
      </c>
      <c r="M1515" s="125">
        <v>25</v>
      </c>
      <c r="N1515" s="31"/>
      <c r="O1515" s="31"/>
    </row>
    <row r="1516" spans="7:15" x14ac:dyDescent="0.25">
      <c r="G1516" s="99">
        <v>1461</v>
      </c>
      <c r="H1516" s="99">
        <v>12.704159980555007</v>
      </c>
      <c r="I1516" s="106">
        <v>1.2958400194449933</v>
      </c>
      <c r="J1516" s="125">
        <v>0.75242733775620918</v>
      </c>
      <c r="K1516" s="31"/>
      <c r="L1516" s="106">
        <v>99.353741496598659</v>
      </c>
      <c r="M1516" s="125">
        <v>25</v>
      </c>
      <c r="N1516" s="31"/>
      <c r="O1516" s="31"/>
    </row>
    <row r="1517" spans="7:15" x14ac:dyDescent="0.25">
      <c r="G1517" s="99">
        <v>1462</v>
      </c>
      <c r="H1517" s="99">
        <v>12.704159980555007</v>
      </c>
      <c r="I1517" s="106">
        <v>0.29584001944499327</v>
      </c>
      <c r="J1517" s="125">
        <v>0.17177901198643328</v>
      </c>
      <c r="K1517" s="31"/>
      <c r="L1517" s="106">
        <v>99.421768707483011</v>
      </c>
      <c r="M1517" s="125">
        <v>25</v>
      </c>
      <c r="N1517" s="31"/>
      <c r="O1517" s="31"/>
    </row>
    <row r="1518" spans="7:15" x14ac:dyDescent="0.25">
      <c r="G1518" s="99">
        <v>1463</v>
      </c>
      <c r="H1518" s="99">
        <v>12.704159980555007</v>
      </c>
      <c r="I1518" s="106">
        <v>-1.7041599805550067</v>
      </c>
      <c r="J1518" s="125">
        <v>-0.98951763955311844</v>
      </c>
      <c r="K1518" s="31"/>
      <c r="L1518" s="106">
        <v>99.489795918367363</v>
      </c>
      <c r="M1518" s="125">
        <v>25</v>
      </c>
      <c r="N1518" s="31"/>
      <c r="O1518" s="31"/>
    </row>
    <row r="1519" spans="7:15" x14ac:dyDescent="0.25">
      <c r="G1519" s="99">
        <v>1464</v>
      </c>
      <c r="H1519" s="99">
        <v>15.83539494325005</v>
      </c>
      <c r="I1519" s="106">
        <v>3.1646050567499504</v>
      </c>
      <c r="J1519" s="125">
        <v>1.8375226279244252</v>
      </c>
      <c r="K1519" s="31"/>
      <c r="L1519" s="106">
        <v>99.557823129251716</v>
      </c>
      <c r="M1519" s="125">
        <v>25</v>
      </c>
      <c r="N1519" s="31"/>
      <c r="O1519" s="31"/>
    </row>
    <row r="1520" spans="7:15" x14ac:dyDescent="0.25">
      <c r="G1520" s="99">
        <v>1465</v>
      </c>
      <c r="H1520" s="99">
        <v>14.929117243823736</v>
      </c>
      <c r="I1520" s="106">
        <v>3.0708827561762639</v>
      </c>
      <c r="J1520" s="125">
        <v>1.7831029310090225</v>
      </c>
      <c r="K1520" s="31"/>
      <c r="L1520" s="106">
        <v>99.625850340136068</v>
      </c>
      <c r="M1520" s="125">
        <v>25</v>
      </c>
      <c r="N1520" s="31"/>
      <c r="O1520" s="31"/>
    </row>
    <row r="1521" spans="7:15" x14ac:dyDescent="0.25">
      <c r="G1521" s="99">
        <v>1466</v>
      </c>
      <c r="H1521" s="99">
        <v>16.947873574884412</v>
      </c>
      <c r="I1521" s="106">
        <v>5.2126425115588404E-2</v>
      </c>
      <c r="J1521" s="125">
        <v>3.0267121471730003E-2</v>
      </c>
      <c r="K1521" s="31"/>
      <c r="L1521" s="106">
        <v>99.693877551020421</v>
      </c>
      <c r="M1521" s="125">
        <v>25</v>
      </c>
      <c r="N1521" s="31"/>
      <c r="O1521" s="31"/>
    </row>
    <row r="1522" spans="7:15" x14ac:dyDescent="0.25">
      <c r="G1522" s="99">
        <v>1467</v>
      </c>
      <c r="H1522" s="99">
        <v>12.704159980555007</v>
      </c>
      <c r="I1522" s="106">
        <v>2.2958400194449933</v>
      </c>
      <c r="J1522" s="125">
        <v>1.3330756635259851</v>
      </c>
      <c r="K1522" s="31"/>
      <c r="L1522" s="106">
        <v>99.761904761904773</v>
      </c>
      <c r="M1522" s="125">
        <v>25</v>
      </c>
      <c r="N1522" s="31"/>
      <c r="O1522" s="31"/>
    </row>
    <row r="1523" spans="7:15" x14ac:dyDescent="0.25">
      <c r="G1523" s="99">
        <v>1468</v>
      </c>
      <c r="H1523" s="99">
        <v>23.021204983250026</v>
      </c>
      <c r="I1523" s="106">
        <v>-3.0212049832500263</v>
      </c>
      <c r="J1523" s="125">
        <v>-1.7542576153314315</v>
      </c>
      <c r="K1523" s="31"/>
      <c r="L1523" s="106">
        <v>99.829931972789126</v>
      </c>
      <c r="M1523" s="125">
        <v>25</v>
      </c>
      <c r="N1523" s="31"/>
      <c r="O1523" s="31"/>
    </row>
    <row r="1524" spans="7:15" x14ac:dyDescent="0.25">
      <c r="G1524" s="99">
        <v>1469</v>
      </c>
      <c r="H1524" s="99">
        <v>13.816638612189371</v>
      </c>
      <c r="I1524" s="106">
        <v>0.18336138781062949</v>
      </c>
      <c r="J1524" s="125">
        <v>0.10646848284306461</v>
      </c>
      <c r="K1524" s="31"/>
      <c r="L1524" s="106">
        <v>99.897959183673478</v>
      </c>
      <c r="M1524" s="125">
        <v>25</v>
      </c>
      <c r="N1524" s="31"/>
      <c r="O1524" s="31"/>
    </row>
    <row r="1525" spans="7:15" x14ac:dyDescent="0.25">
      <c r="G1525" s="101">
        <v>1470</v>
      </c>
      <c r="H1525" s="101">
        <v>14.516715379407632</v>
      </c>
      <c r="I1525" s="107">
        <v>-2.516715379407632</v>
      </c>
      <c r="J1525" s="127">
        <v>-1.4613265714920878</v>
      </c>
      <c r="K1525" s="31"/>
      <c r="L1525" s="107">
        <v>99.965986394557845</v>
      </c>
      <c r="M1525" s="127">
        <v>25</v>
      </c>
      <c r="N1525" s="31"/>
      <c r="O1525" s="31"/>
    </row>
  </sheetData>
  <sortState ref="M56:M1525">
    <sortCondition ref="M56"/>
  </sortState>
  <mergeCells count="15">
    <mergeCell ref="G53:J53"/>
    <mergeCell ref="L53:M53"/>
    <mergeCell ref="G2:L2"/>
    <mergeCell ref="G3:L3"/>
    <mergeCell ref="J6:L8"/>
    <mergeCell ref="B2:E3"/>
    <mergeCell ref="B6:B7"/>
    <mergeCell ref="C6:C7"/>
    <mergeCell ref="D6:D7"/>
    <mergeCell ref="E6:E7"/>
    <mergeCell ref="Q6:S13"/>
    <mergeCell ref="Q15:S19"/>
    <mergeCell ref="U6:V13"/>
    <mergeCell ref="G6:H6"/>
    <mergeCell ref="N6:O1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79"/>
  <sheetViews>
    <sheetView zoomScale="60" zoomScaleNormal="60" workbookViewId="0">
      <selection activeCell="B2" sqref="B2:E4"/>
    </sheetView>
  </sheetViews>
  <sheetFormatPr defaultRowHeight="15" x14ac:dyDescent="0.25"/>
  <cols>
    <col min="2" max="2" width="14.140625" customWidth="1"/>
    <col min="3" max="3" width="10.5703125" customWidth="1"/>
    <col min="4" max="4" width="11.140625" customWidth="1"/>
    <col min="5" max="5" width="18" customWidth="1"/>
    <col min="6" max="6" width="9.140625" customWidth="1"/>
    <col min="7" max="7" width="9.7109375" customWidth="1"/>
    <col min="8" max="8" width="9.85546875" customWidth="1"/>
    <col min="9" max="9" width="6.7109375" customWidth="1"/>
    <col min="10" max="10" width="12.85546875" customWidth="1"/>
    <col min="16" max="16" width="8.85546875" customWidth="1"/>
    <col min="17" max="17" width="6.7109375" customWidth="1"/>
    <col min="18" max="18" width="7.42578125" customWidth="1"/>
  </cols>
  <sheetData>
    <row r="1" spans="2:17" x14ac:dyDescent="0.25">
      <c r="B1" s="26"/>
      <c r="C1" s="26"/>
    </row>
    <row r="2" spans="2:17" ht="14.45" customHeight="1" x14ac:dyDescent="0.25">
      <c r="B2" s="260" t="s">
        <v>197</v>
      </c>
      <c r="C2" s="261"/>
      <c r="D2" s="261"/>
      <c r="E2" s="266"/>
      <c r="J2" s="30"/>
      <c r="K2" s="30"/>
      <c r="L2" s="30"/>
      <c r="M2" s="30"/>
      <c r="N2" s="30"/>
      <c r="O2" s="30"/>
    </row>
    <row r="3" spans="2:17" x14ac:dyDescent="0.25">
      <c r="B3" s="262"/>
      <c r="C3" s="263"/>
      <c r="D3" s="263"/>
      <c r="E3" s="268"/>
      <c r="L3" s="30"/>
      <c r="M3" s="30"/>
    </row>
    <row r="4" spans="2:17" x14ac:dyDescent="0.25">
      <c r="B4" s="264"/>
      <c r="C4" s="265"/>
      <c r="D4" s="265"/>
      <c r="E4" s="267"/>
      <c r="L4" s="30"/>
      <c r="M4" s="30"/>
    </row>
    <row r="5" spans="2:17" x14ac:dyDescent="0.25">
      <c r="B5" s="43"/>
      <c r="C5" s="43"/>
      <c r="D5" s="43"/>
      <c r="E5" s="43"/>
      <c r="L5" s="30"/>
      <c r="M5" s="30"/>
    </row>
    <row r="6" spans="2:17" ht="14.45" customHeight="1" x14ac:dyDescent="0.25">
      <c r="B6" s="31"/>
      <c r="C6" s="31"/>
      <c r="D6" s="31"/>
      <c r="E6" s="31"/>
      <c r="F6" s="31"/>
      <c r="G6" s="31"/>
      <c r="H6" s="31"/>
      <c r="I6" s="31"/>
      <c r="J6" s="31"/>
    </row>
    <row r="7" spans="2:17" ht="14.45" customHeight="1" x14ac:dyDescent="0.25">
      <c r="B7" s="286" t="s">
        <v>120</v>
      </c>
      <c r="C7" s="287"/>
      <c r="D7" s="287"/>
      <c r="E7" s="288"/>
      <c r="F7" s="31"/>
      <c r="G7" s="286" t="s">
        <v>125</v>
      </c>
      <c r="H7" s="288"/>
      <c r="I7" s="31"/>
      <c r="J7" s="31"/>
      <c r="P7" s="269" t="s">
        <v>128</v>
      </c>
      <c r="Q7" s="271"/>
    </row>
    <row r="8" spans="2:17" x14ac:dyDescent="0.25">
      <c r="B8" s="31"/>
      <c r="C8" s="31"/>
      <c r="D8" s="31"/>
      <c r="E8" s="31"/>
      <c r="F8" s="31"/>
      <c r="G8" s="31"/>
      <c r="H8" s="31"/>
      <c r="I8" s="31"/>
      <c r="J8" s="31"/>
      <c r="P8" s="275"/>
      <c r="Q8" s="277"/>
    </row>
    <row r="9" spans="2:17" ht="14.45" customHeight="1" x14ac:dyDescent="0.25">
      <c r="B9" s="124" t="s">
        <v>121</v>
      </c>
      <c r="C9" s="122" t="s">
        <v>122</v>
      </c>
      <c r="D9" s="123" t="s">
        <v>123</v>
      </c>
      <c r="E9" s="122" t="s">
        <v>124</v>
      </c>
      <c r="F9" s="31"/>
      <c r="G9" s="132" t="s">
        <v>126</v>
      </c>
      <c r="H9" s="129"/>
      <c r="I9" s="31"/>
      <c r="J9" s="31"/>
      <c r="P9" s="47"/>
      <c r="Q9" s="47"/>
    </row>
    <row r="10" spans="2:17" x14ac:dyDescent="0.25">
      <c r="B10" s="99">
        <v>1</v>
      </c>
      <c r="C10" s="106">
        <v>11.797882281128695</v>
      </c>
      <c r="D10" s="125">
        <v>-0.79788228112869497</v>
      </c>
      <c r="E10" s="125">
        <v>-0.46328901069874634</v>
      </c>
      <c r="F10" s="31"/>
      <c r="G10" s="106">
        <v>3.4013605442176874E-2</v>
      </c>
      <c r="H10" s="125">
        <v>11</v>
      </c>
      <c r="I10" s="31"/>
      <c r="J10" s="31"/>
      <c r="P10" s="47"/>
      <c r="Q10" s="47"/>
    </row>
    <row r="11" spans="2:17" x14ac:dyDescent="0.25">
      <c r="B11" s="99">
        <v>2</v>
      </c>
      <c r="C11" s="106">
        <v>22.114927283823715</v>
      </c>
      <c r="D11" s="125">
        <v>0.88507271617628547</v>
      </c>
      <c r="E11" s="125">
        <v>0.51391599083226813</v>
      </c>
      <c r="F11" s="31"/>
      <c r="G11" s="106">
        <v>0.10204081632653061</v>
      </c>
      <c r="H11" s="125">
        <v>11</v>
      </c>
      <c r="I11" s="31"/>
      <c r="J11" s="31"/>
      <c r="P11" s="47"/>
      <c r="Q11" s="47"/>
    </row>
    <row r="12" spans="2:17" x14ac:dyDescent="0.25">
      <c r="B12" s="99">
        <v>3</v>
      </c>
      <c r="C12" s="106">
        <v>14.929117243823736</v>
      </c>
      <c r="D12" s="125">
        <v>7.0882756176263939E-2</v>
      </c>
      <c r="E12" s="125">
        <v>4.1157953699694896E-2</v>
      </c>
      <c r="F12" s="31"/>
      <c r="G12" s="106">
        <v>0.17006802721088438</v>
      </c>
      <c r="H12" s="125">
        <v>11</v>
      </c>
      <c r="I12" s="31"/>
      <c r="J12" s="31"/>
      <c r="P12" s="47"/>
      <c r="Q12" s="47"/>
    </row>
    <row r="13" spans="2:17" x14ac:dyDescent="0.25">
      <c r="B13" s="99">
        <v>4</v>
      </c>
      <c r="C13" s="106">
        <v>12.910360912763059</v>
      </c>
      <c r="D13" s="125">
        <v>-1.9103609127630587</v>
      </c>
      <c r="E13" s="125">
        <v>-1.1092478656118909</v>
      </c>
      <c r="F13" s="31"/>
      <c r="G13" s="106">
        <v>0.23809523809523811</v>
      </c>
      <c r="H13" s="125">
        <v>11</v>
      </c>
      <c r="I13" s="31"/>
      <c r="J13" s="31"/>
      <c r="P13" s="47"/>
      <c r="Q13" s="47"/>
    </row>
    <row r="14" spans="2:17" x14ac:dyDescent="0.25">
      <c r="B14" s="99">
        <v>5</v>
      </c>
      <c r="C14" s="106">
        <v>14.722916311615684</v>
      </c>
      <c r="D14" s="125">
        <v>-2.722916311615684</v>
      </c>
      <c r="E14" s="125">
        <v>-1.5810567975508603</v>
      </c>
      <c r="F14" s="31"/>
      <c r="G14" s="106">
        <v>0.30612244897959184</v>
      </c>
      <c r="H14" s="125">
        <v>11</v>
      </c>
      <c r="I14" s="31"/>
      <c r="J14" s="31"/>
      <c r="P14" s="47"/>
      <c r="Q14" s="47"/>
    </row>
    <row r="15" spans="2:17" x14ac:dyDescent="0.25">
      <c r="B15" s="99">
        <v>6</v>
      </c>
      <c r="C15" s="106">
        <v>13.61043767998132</v>
      </c>
      <c r="D15" s="125">
        <v>-0.61043767998132026</v>
      </c>
      <c r="E15" s="125">
        <v>-0.35444961686793985</v>
      </c>
      <c r="F15" s="31"/>
      <c r="G15" s="106">
        <v>0.37414965986394561</v>
      </c>
      <c r="H15" s="125">
        <v>11</v>
      </c>
      <c r="I15" s="31"/>
      <c r="J15" s="31"/>
      <c r="P15" s="47"/>
      <c r="Q15" s="47"/>
    </row>
    <row r="16" spans="2:17" x14ac:dyDescent="0.25">
      <c r="B16" s="99">
        <v>7</v>
      </c>
      <c r="C16" s="106">
        <v>23.021204983250026</v>
      </c>
      <c r="D16" s="125">
        <v>-3.0212049832500263</v>
      </c>
      <c r="E16" s="125">
        <v>-1.7542576153314315</v>
      </c>
      <c r="F16" s="31"/>
      <c r="G16" s="106">
        <v>0.44217687074829931</v>
      </c>
      <c r="H16" s="125">
        <v>11</v>
      </c>
      <c r="I16" s="31"/>
      <c r="J16" s="31"/>
      <c r="P16" s="47"/>
      <c r="Q16" s="47"/>
    </row>
    <row r="17" spans="2:17" x14ac:dyDescent="0.25">
      <c r="B17" s="99">
        <v>8</v>
      </c>
      <c r="C17" s="106">
        <v>21.002448652189351</v>
      </c>
      <c r="D17" s="125">
        <v>0.99755134781064925</v>
      </c>
      <c r="E17" s="125">
        <v>0.5792265199756369</v>
      </c>
      <c r="F17" s="31"/>
      <c r="G17" s="106">
        <v>0.51020408163265307</v>
      </c>
      <c r="H17" s="125">
        <v>11</v>
      </c>
      <c r="I17" s="31"/>
      <c r="J17" s="31"/>
      <c r="P17" s="47"/>
      <c r="Q17" s="47"/>
    </row>
    <row r="18" spans="2:17" ht="14.45" customHeight="1" x14ac:dyDescent="0.25">
      <c r="B18" s="99">
        <v>9</v>
      </c>
      <c r="C18" s="106">
        <v>20.096170952763039</v>
      </c>
      <c r="D18" s="125">
        <v>0.903829047236961</v>
      </c>
      <c r="E18" s="125">
        <v>0.52480682306023307</v>
      </c>
      <c r="F18" s="31"/>
      <c r="G18" s="106">
        <v>0.57823129251700689</v>
      </c>
      <c r="H18" s="125">
        <v>11</v>
      </c>
      <c r="I18" s="31"/>
      <c r="J18" s="31"/>
      <c r="P18" s="269" t="s">
        <v>127</v>
      </c>
      <c r="Q18" s="271"/>
    </row>
    <row r="19" spans="2:17" ht="14.45" customHeight="1" x14ac:dyDescent="0.25">
      <c r="B19" s="99">
        <v>10</v>
      </c>
      <c r="C19" s="106">
        <v>14.022839544397424</v>
      </c>
      <c r="D19" s="125">
        <v>-1.0228395443974243</v>
      </c>
      <c r="E19" s="125">
        <v>-0.59391006898548471</v>
      </c>
      <c r="F19" s="31"/>
      <c r="G19" s="106">
        <v>0.6462585034013606</v>
      </c>
      <c r="H19" s="125">
        <v>11</v>
      </c>
      <c r="I19" s="31"/>
      <c r="J19" s="31"/>
      <c r="P19" s="272"/>
      <c r="Q19" s="274"/>
    </row>
    <row r="20" spans="2:17" ht="14.45" customHeight="1" x14ac:dyDescent="0.25">
      <c r="B20" s="99">
        <v>11</v>
      </c>
      <c r="C20" s="106">
        <v>12.910360912763059</v>
      </c>
      <c r="D20" s="125">
        <v>8.9639087236941251E-2</v>
      </c>
      <c r="E20" s="125">
        <v>5.2048785927660823E-2</v>
      </c>
      <c r="F20" s="31"/>
      <c r="G20" s="106">
        <v>0.71428571428571441</v>
      </c>
      <c r="H20" s="125">
        <v>11</v>
      </c>
      <c r="I20" s="31"/>
      <c r="J20" s="31"/>
      <c r="P20" s="275"/>
      <c r="Q20" s="277"/>
    </row>
    <row r="21" spans="2:17" x14ac:dyDescent="0.25">
      <c r="B21" s="99">
        <v>12</v>
      </c>
      <c r="C21" s="106">
        <v>12.704159980555007</v>
      </c>
      <c r="D21" s="125">
        <v>-0.70415998055500673</v>
      </c>
      <c r="E21" s="125">
        <v>-0.40886931378334257</v>
      </c>
      <c r="F21" s="31"/>
      <c r="G21" s="106">
        <v>0.78231292517006812</v>
      </c>
      <c r="H21" s="125">
        <v>11</v>
      </c>
      <c r="I21" s="31"/>
      <c r="J21" s="31"/>
      <c r="P21" s="47"/>
      <c r="Q21" s="47"/>
    </row>
    <row r="22" spans="2:17" x14ac:dyDescent="0.25">
      <c r="B22" s="99">
        <v>13</v>
      </c>
      <c r="C22" s="106">
        <v>15.83539494325005</v>
      </c>
      <c r="D22" s="125">
        <v>1.1646050567499504</v>
      </c>
      <c r="E22" s="125">
        <v>0.67622597638487347</v>
      </c>
      <c r="F22" s="31"/>
      <c r="G22" s="106">
        <v>0.85034013605442182</v>
      </c>
      <c r="H22" s="125">
        <v>11</v>
      </c>
      <c r="I22" s="31"/>
      <c r="J22" s="31"/>
      <c r="P22" s="47"/>
      <c r="Q22" s="47"/>
    </row>
    <row r="23" spans="2:17" ht="14.45" customHeight="1" x14ac:dyDescent="0.25">
      <c r="B23" s="99">
        <v>14</v>
      </c>
      <c r="C23" s="106">
        <v>12.704159980555007</v>
      </c>
      <c r="D23" s="125">
        <v>-1.7041599805550067</v>
      </c>
      <c r="E23" s="125">
        <v>-0.98951763955311844</v>
      </c>
      <c r="F23" s="31"/>
      <c r="G23" s="106">
        <v>0.91836734693877564</v>
      </c>
      <c r="H23" s="125">
        <v>11</v>
      </c>
      <c r="I23" s="31"/>
      <c r="J23" s="31"/>
      <c r="P23" s="47"/>
      <c r="Q23" s="47"/>
    </row>
    <row r="24" spans="2:17" x14ac:dyDescent="0.25">
      <c r="B24" s="99">
        <v>15</v>
      </c>
      <c r="C24" s="106">
        <v>14.929117243823736</v>
      </c>
      <c r="D24" s="125">
        <v>-0.92911724382373606</v>
      </c>
      <c r="E24" s="125">
        <v>-0.53949037207008099</v>
      </c>
      <c r="F24" s="31"/>
      <c r="G24" s="106">
        <v>0.98639455782312935</v>
      </c>
      <c r="H24" s="125">
        <v>11</v>
      </c>
      <c r="I24" s="31"/>
      <c r="J24" s="31"/>
      <c r="P24" s="47"/>
      <c r="Q24" s="47"/>
    </row>
    <row r="25" spans="2:17" x14ac:dyDescent="0.25">
      <c r="B25" s="99">
        <v>16</v>
      </c>
      <c r="C25" s="106">
        <v>12.704159980555007</v>
      </c>
      <c r="D25" s="125">
        <v>-1.7041599805550067</v>
      </c>
      <c r="E25" s="125">
        <v>-0.98951763955311844</v>
      </c>
      <c r="F25" s="31"/>
      <c r="G25" s="106">
        <v>1.0544217687074831</v>
      </c>
      <c r="H25" s="125">
        <v>11</v>
      </c>
      <c r="I25" s="31"/>
      <c r="J25" s="31"/>
      <c r="P25" s="47"/>
      <c r="Q25" s="47"/>
    </row>
    <row r="26" spans="2:17" x14ac:dyDescent="0.25">
      <c r="B26" s="99">
        <v>17</v>
      </c>
      <c r="C26" s="106">
        <v>15.629194011041996</v>
      </c>
      <c r="D26" s="131">
        <v>-3.6291940110419958</v>
      </c>
      <c r="E26" s="126">
        <v>-2.1072854264052321</v>
      </c>
      <c r="F26" s="31"/>
      <c r="G26" s="106">
        <v>1.1224489795918369</v>
      </c>
      <c r="H26" s="125">
        <v>11</v>
      </c>
      <c r="I26" s="31"/>
      <c r="J26" s="31"/>
      <c r="P26" s="47"/>
      <c r="Q26" s="47"/>
    </row>
    <row r="27" spans="2:17" x14ac:dyDescent="0.25">
      <c r="B27" s="99">
        <v>18</v>
      </c>
      <c r="C27" s="106">
        <v>14.516715379407632</v>
      </c>
      <c r="D27" s="125">
        <v>-1.516715379407632</v>
      </c>
      <c r="E27" s="125">
        <v>-0.8806782457223119</v>
      </c>
      <c r="F27" s="31"/>
      <c r="G27" s="106">
        <v>1.1904761904761907</v>
      </c>
      <c r="H27" s="125">
        <v>11</v>
      </c>
      <c r="I27" s="31"/>
      <c r="J27" s="31"/>
      <c r="P27" s="47"/>
      <c r="Q27" s="47"/>
    </row>
    <row r="28" spans="2:17" x14ac:dyDescent="0.25">
      <c r="B28" s="99">
        <v>19</v>
      </c>
      <c r="C28" s="106">
        <v>16.0415958754581</v>
      </c>
      <c r="D28" s="125">
        <v>-4.159587545809984E-2</v>
      </c>
      <c r="E28" s="125">
        <v>-2.4152575443673781E-2</v>
      </c>
      <c r="F28" s="31"/>
      <c r="G28" s="106">
        <v>1.2585034013605443</v>
      </c>
      <c r="H28" s="125">
        <v>11</v>
      </c>
      <c r="I28" s="31"/>
      <c r="J28" s="31"/>
      <c r="P28" s="47"/>
      <c r="Q28" s="47"/>
    </row>
    <row r="29" spans="2:17" ht="14.45" customHeight="1" x14ac:dyDescent="0.25">
      <c r="B29" s="99">
        <v>20</v>
      </c>
      <c r="C29" s="106">
        <v>7.5371062716157038</v>
      </c>
      <c r="D29" s="131">
        <v>3.4628937283842962</v>
      </c>
      <c r="E29" s="126">
        <v>2.0107234457049987</v>
      </c>
      <c r="F29" s="31"/>
      <c r="G29" s="106">
        <v>1.3265306122448981</v>
      </c>
      <c r="H29" s="125">
        <v>11</v>
      </c>
      <c r="I29" s="31"/>
      <c r="J29" s="31"/>
      <c r="P29" s="47"/>
      <c r="Q29" s="47"/>
    </row>
    <row r="30" spans="2:17" x14ac:dyDescent="0.25">
      <c r="B30" s="99">
        <v>21</v>
      </c>
      <c r="C30" s="106">
        <v>16.741672642676363</v>
      </c>
      <c r="D30" s="125">
        <v>1.2583273573236369</v>
      </c>
      <c r="E30" s="125">
        <v>0.7306456733002763</v>
      </c>
      <c r="F30" s="31"/>
      <c r="G30" s="106">
        <v>1.3945578231292519</v>
      </c>
      <c r="H30" s="125">
        <v>11</v>
      </c>
      <c r="I30" s="31"/>
      <c r="J30" s="31"/>
      <c r="P30" s="47"/>
      <c r="Q30" s="47"/>
    </row>
    <row r="31" spans="2:17" x14ac:dyDescent="0.25">
      <c r="B31" s="99">
        <v>22</v>
      </c>
      <c r="C31" s="106">
        <v>23.021204983250026</v>
      </c>
      <c r="D31" s="125">
        <v>-2.1204983250026288E-2</v>
      </c>
      <c r="E31" s="125">
        <v>-1.2312638022103905E-2</v>
      </c>
      <c r="F31" s="31"/>
      <c r="G31" s="106">
        <v>1.4625850340136055</v>
      </c>
      <c r="H31" s="125">
        <v>11</v>
      </c>
      <c r="I31" s="31"/>
      <c r="J31" s="31"/>
      <c r="P31" s="47"/>
      <c r="Q31" s="47"/>
    </row>
    <row r="32" spans="2:17" x14ac:dyDescent="0.25">
      <c r="B32" s="99">
        <v>23</v>
      </c>
      <c r="C32" s="106">
        <v>12.910360912763059</v>
      </c>
      <c r="D32" s="125">
        <v>-1.9103609127630587</v>
      </c>
      <c r="E32" s="125">
        <v>-1.1092478656118909</v>
      </c>
      <c r="F32" s="31"/>
      <c r="G32" s="106">
        <v>1.5306122448979593</v>
      </c>
      <c r="H32" s="125">
        <v>11</v>
      </c>
      <c r="I32" s="31"/>
      <c r="J32" s="31"/>
    </row>
    <row r="33" spans="2:18" x14ac:dyDescent="0.25">
      <c r="B33" s="99">
        <v>24</v>
      </c>
      <c r="C33" s="106">
        <v>16.0415958754581</v>
      </c>
      <c r="D33" s="125">
        <v>-2.0415958754580998</v>
      </c>
      <c r="E33" s="125">
        <v>-1.1854492269832255</v>
      </c>
      <c r="F33" s="31"/>
      <c r="G33" s="106">
        <v>1.5986394557823131</v>
      </c>
      <c r="H33" s="125">
        <v>11</v>
      </c>
      <c r="I33" s="31"/>
      <c r="J33" s="31"/>
    </row>
    <row r="34" spans="2:18" x14ac:dyDescent="0.25">
      <c r="B34" s="99">
        <v>25</v>
      </c>
      <c r="C34" s="106">
        <v>11.797882281128695</v>
      </c>
      <c r="D34" s="125">
        <v>-0.79788228112869497</v>
      </c>
      <c r="E34" s="125">
        <v>-0.46328901069874634</v>
      </c>
      <c r="F34" s="31"/>
      <c r="G34" s="106">
        <v>1.6666666666666667</v>
      </c>
      <c r="H34" s="125">
        <v>11</v>
      </c>
      <c r="I34" s="31"/>
      <c r="J34" s="31"/>
    </row>
    <row r="35" spans="2:18" x14ac:dyDescent="0.25">
      <c r="B35" s="99">
        <v>26</v>
      </c>
      <c r="C35" s="106">
        <v>15.83539494325005</v>
      </c>
      <c r="D35" s="125">
        <v>-4.8353949432500496</v>
      </c>
      <c r="E35" s="126">
        <v>-2.8076639782337818</v>
      </c>
      <c r="F35" s="31"/>
      <c r="G35" s="106">
        <v>1.7346938775510206</v>
      </c>
      <c r="H35" s="125">
        <v>11</v>
      </c>
      <c r="I35" s="31"/>
      <c r="J35" s="31"/>
    </row>
    <row r="36" spans="2:18" x14ac:dyDescent="0.25">
      <c r="B36" s="99">
        <v>27</v>
      </c>
      <c r="C36" s="106">
        <v>20.302371884971087</v>
      </c>
      <c r="D36" s="125">
        <v>1.6976281150289125</v>
      </c>
      <c r="E36" s="125">
        <v>0.98572492277123858</v>
      </c>
      <c r="F36" s="31"/>
      <c r="G36" s="106">
        <v>1.8027210884353744</v>
      </c>
      <c r="H36" s="125">
        <v>11</v>
      </c>
      <c r="I36" s="31"/>
      <c r="J36" s="31"/>
    </row>
    <row r="37" spans="2:18" x14ac:dyDescent="0.25">
      <c r="B37" s="99">
        <v>28</v>
      </c>
      <c r="C37" s="106">
        <v>12.910360912763059</v>
      </c>
      <c r="D37" s="125">
        <v>-1.9103609127630587</v>
      </c>
      <c r="E37" s="125">
        <v>-1.1092478656118909</v>
      </c>
      <c r="F37" s="31"/>
      <c r="G37" s="106">
        <v>1.8707482993197282</v>
      </c>
      <c r="H37" s="125">
        <v>11</v>
      </c>
      <c r="I37" s="31"/>
      <c r="J37" s="31"/>
    </row>
    <row r="38" spans="2:18" x14ac:dyDescent="0.25">
      <c r="B38" s="99">
        <v>29</v>
      </c>
      <c r="C38" s="106">
        <v>16.0415958754581</v>
      </c>
      <c r="D38" s="125">
        <v>-2.0415958754580998</v>
      </c>
      <c r="E38" s="125">
        <v>-1.1854492269832255</v>
      </c>
      <c r="F38" s="31"/>
      <c r="G38" s="106">
        <v>1.9387755102040818</v>
      </c>
      <c r="H38" s="125">
        <v>11</v>
      </c>
      <c r="I38" s="31"/>
      <c r="J38" s="31"/>
    </row>
    <row r="39" spans="2:18" x14ac:dyDescent="0.25">
      <c r="B39" s="99">
        <v>30</v>
      </c>
      <c r="C39" s="106">
        <v>11.797882281128695</v>
      </c>
      <c r="D39" s="125">
        <v>0.20211771887130503</v>
      </c>
      <c r="E39" s="125">
        <v>0.11735931507102949</v>
      </c>
      <c r="F39" s="31"/>
      <c r="G39" s="106">
        <v>2.0068027210884356</v>
      </c>
      <c r="H39" s="125">
        <v>11</v>
      </c>
      <c r="I39" s="31"/>
      <c r="J39" s="31"/>
    </row>
    <row r="40" spans="2:18" ht="14.45" customHeight="1" x14ac:dyDescent="0.25">
      <c r="B40" s="99">
        <v>31</v>
      </c>
      <c r="C40" s="106">
        <v>6.6308285721893911</v>
      </c>
      <c r="D40" s="131">
        <v>4.3691714278106089</v>
      </c>
      <c r="E40" s="126">
        <v>2.536952074559371</v>
      </c>
      <c r="F40" s="31"/>
      <c r="G40" s="106">
        <v>2.074829931972789</v>
      </c>
      <c r="H40" s="125">
        <v>11</v>
      </c>
      <c r="I40" s="31"/>
      <c r="J40" s="31"/>
      <c r="P40" s="269" t="s">
        <v>129</v>
      </c>
      <c r="Q40" s="270"/>
      <c r="R40" s="271"/>
    </row>
    <row r="41" spans="2:18" x14ac:dyDescent="0.25">
      <c r="B41" s="99">
        <v>32</v>
      </c>
      <c r="C41" s="106">
        <v>11.797882281128695</v>
      </c>
      <c r="D41" s="125">
        <v>1.202117718871305</v>
      </c>
      <c r="E41" s="125">
        <v>0.69800764084080535</v>
      </c>
      <c r="F41" s="31"/>
      <c r="G41" s="106">
        <v>2.1428571428571428</v>
      </c>
      <c r="H41" s="125">
        <v>11</v>
      </c>
      <c r="I41" s="31"/>
      <c r="J41" s="31"/>
      <c r="P41" s="272"/>
      <c r="Q41" s="273"/>
      <c r="R41" s="274"/>
    </row>
    <row r="42" spans="2:18" x14ac:dyDescent="0.25">
      <c r="B42" s="99">
        <v>33</v>
      </c>
      <c r="C42" s="106">
        <v>14.929117243823736</v>
      </c>
      <c r="D42" s="125">
        <v>-1.9291172438237361</v>
      </c>
      <c r="E42" s="125">
        <v>-1.1201386978398569</v>
      </c>
      <c r="F42" s="31"/>
      <c r="G42" s="106">
        <v>2.2108843537414966</v>
      </c>
      <c r="H42" s="125">
        <v>11</v>
      </c>
      <c r="I42" s="31"/>
      <c r="J42" s="31"/>
      <c r="P42" s="272"/>
      <c r="Q42" s="273"/>
      <c r="R42" s="274"/>
    </row>
    <row r="43" spans="2:18" x14ac:dyDescent="0.25">
      <c r="B43" s="99">
        <v>34</v>
      </c>
      <c r="C43" s="106">
        <v>16.0415958754581</v>
      </c>
      <c r="D43" s="125">
        <v>-2.0415958754580998</v>
      </c>
      <c r="E43" s="125">
        <v>-1.1854492269832255</v>
      </c>
      <c r="F43" s="31"/>
      <c r="G43" s="106">
        <v>2.2789115646258504</v>
      </c>
      <c r="H43" s="125">
        <v>11</v>
      </c>
      <c r="I43" s="31"/>
      <c r="J43" s="31"/>
      <c r="P43" s="272"/>
      <c r="Q43" s="273"/>
      <c r="R43" s="274"/>
    </row>
    <row r="44" spans="2:18" x14ac:dyDescent="0.25">
      <c r="B44" s="99">
        <v>35</v>
      </c>
      <c r="C44" s="106">
        <v>16.947873574884412</v>
      </c>
      <c r="D44" s="125">
        <v>-0.9478735748844116</v>
      </c>
      <c r="E44" s="125">
        <v>-0.55038120429804582</v>
      </c>
      <c r="F44" s="31"/>
      <c r="G44" s="106">
        <v>2.3469387755102042</v>
      </c>
      <c r="H44" s="125">
        <v>11</v>
      </c>
      <c r="I44" s="31"/>
      <c r="J44" s="31"/>
      <c r="P44" s="272"/>
      <c r="Q44" s="273"/>
      <c r="R44" s="274"/>
    </row>
    <row r="45" spans="2:18" x14ac:dyDescent="0.25">
      <c r="B45" s="99">
        <v>36</v>
      </c>
      <c r="C45" s="106">
        <v>14.516715379407632</v>
      </c>
      <c r="D45" s="125">
        <v>-2.516715379407632</v>
      </c>
      <c r="E45" s="125">
        <v>-1.4613265714920878</v>
      </c>
      <c r="F45" s="31"/>
      <c r="G45" s="106">
        <v>2.4149659863945581</v>
      </c>
      <c r="H45" s="125">
        <v>11</v>
      </c>
      <c r="I45" s="31"/>
      <c r="J45" s="31"/>
      <c r="P45" s="272"/>
      <c r="Q45" s="273"/>
      <c r="R45" s="274"/>
    </row>
    <row r="46" spans="2:18" x14ac:dyDescent="0.25">
      <c r="B46" s="99">
        <v>37</v>
      </c>
      <c r="C46" s="106">
        <v>14.929117243823736</v>
      </c>
      <c r="D46" s="125">
        <v>-0.92911724382373606</v>
      </c>
      <c r="E46" s="125">
        <v>-0.53949037207008099</v>
      </c>
      <c r="F46" s="31"/>
      <c r="G46" s="106">
        <v>2.4829931972789114</v>
      </c>
      <c r="H46" s="125">
        <v>11</v>
      </c>
      <c r="I46" s="31"/>
      <c r="J46" s="31"/>
      <c r="P46" s="272"/>
      <c r="Q46" s="273"/>
      <c r="R46" s="274"/>
    </row>
    <row r="47" spans="2:18" x14ac:dyDescent="0.25">
      <c r="B47" s="99">
        <v>38</v>
      </c>
      <c r="C47" s="106">
        <v>11.797882281128695</v>
      </c>
      <c r="D47" s="125">
        <v>1.202117718871305</v>
      </c>
      <c r="E47" s="125">
        <v>0.69800764084080535</v>
      </c>
      <c r="F47" s="31"/>
      <c r="G47" s="106">
        <v>2.5510204081632653</v>
      </c>
      <c r="H47" s="125">
        <v>11</v>
      </c>
      <c r="I47" s="31"/>
      <c r="J47" s="31"/>
      <c r="P47" s="272"/>
      <c r="Q47" s="273"/>
      <c r="R47" s="274"/>
    </row>
    <row r="48" spans="2:18" x14ac:dyDescent="0.25">
      <c r="B48" s="99">
        <v>39</v>
      </c>
      <c r="C48" s="106">
        <v>12.704159980555007</v>
      </c>
      <c r="D48" s="125">
        <v>1.2958400194449933</v>
      </c>
      <c r="E48" s="125">
        <v>0.75242733775620918</v>
      </c>
      <c r="F48" s="31"/>
      <c r="G48" s="106">
        <v>2.6190476190476191</v>
      </c>
      <c r="H48" s="125">
        <v>11</v>
      </c>
      <c r="I48" s="31"/>
      <c r="J48" s="31"/>
      <c r="P48" s="272"/>
      <c r="Q48" s="273"/>
      <c r="R48" s="274"/>
    </row>
    <row r="49" spans="2:18" x14ac:dyDescent="0.25">
      <c r="B49" s="99">
        <v>40</v>
      </c>
      <c r="C49" s="106">
        <v>16.947873574884412</v>
      </c>
      <c r="D49" s="125">
        <v>2.0521264251155884</v>
      </c>
      <c r="E49" s="125">
        <v>1.1915637730112818</v>
      </c>
      <c r="F49" s="31"/>
      <c r="G49" s="106">
        <v>2.6870748299319729</v>
      </c>
      <c r="H49" s="125">
        <v>11</v>
      </c>
      <c r="I49" s="31"/>
      <c r="J49" s="31"/>
      <c r="P49" s="275"/>
      <c r="Q49" s="276"/>
      <c r="R49" s="277"/>
    </row>
    <row r="50" spans="2:18" x14ac:dyDescent="0.25">
      <c r="B50" s="99">
        <v>41</v>
      </c>
      <c r="C50" s="106">
        <v>11.797882281128695</v>
      </c>
      <c r="D50" s="125">
        <v>0.20211771887130503</v>
      </c>
      <c r="E50" s="125">
        <v>0.11735931507102949</v>
      </c>
      <c r="F50" s="31"/>
      <c r="G50" s="106">
        <v>2.7551020408163267</v>
      </c>
      <c r="H50" s="125">
        <v>11</v>
      </c>
      <c r="I50" s="31"/>
      <c r="J50" s="31"/>
      <c r="P50" s="47"/>
      <c r="Q50" s="47"/>
    </row>
    <row r="51" spans="2:18" x14ac:dyDescent="0.25">
      <c r="B51" s="99">
        <v>42</v>
      </c>
      <c r="C51" s="106">
        <v>11.797882281128695</v>
      </c>
      <c r="D51" s="125">
        <v>1.202117718871305</v>
      </c>
      <c r="E51" s="125">
        <v>0.69800764084080535</v>
      </c>
      <c r="F51" s="31"/>
      <c r="G51" s="106">
        <v>2.8231292517006805</v>
      </c>
      <c r="H51" s="125">
        <v>11</v>
      </c>
      <c r="I51" s="31"/>
      <c r="J51" s="295" t="s">
        <v>132</v>
      </c>
      <c r="K51" s="296"/>
      <c r="L51" s="296"/>
      <c r="M51" s="296"/>
      <c r="N51" s="296"/>
      <c r="O51" s="296"/>
      <c r="P51" s="296"/>
      <c r="Q51" s="297"/>
    </row>
    <row r="52" spans="2:18" x14ac:dyDescent="0.25">
      <c r="B52" s="99">
        <v>43</v>
      </c>
      <c r="C52" s="106">
        <v>11.797882281128695</v>
      </c>
      <c r="D52" s="125">
        <v>0.20211771887130503</v>
      </c>
      <c r="E52" s="125">
        <v>0.11735931507102949</v>
      </c>
      <c r="F52" s="31"/>
      <c r="G52" s="106">
        <v>2.8911564625850339</v>
      </c>
      <c r="H52" s="125">
        <v>11</v>
      </c>
      <c r="I52" s="31"/>
      <c r="J52" s="295" t="s">
        <v>133</v>
      </c>
      <c r="K52" s="296"/>
      <c r="L52" s="296"/>
      <c r="M52" s="296"/>
      <c r="N52" s="296"/>
      <c r="O52" s="296"/>
      <c r="P52" s="296"/>
      <c r="Q52" s="297"/>
    </row>
    <row r="53" spans="2:18" x14ac:dyDescent="0.25">
      <c r="B53" s="99">
        <v>44</v>
      </c>
      <c r="C53" s="106">
        <v>15.83539494325005</v>
      </c>
      <c r="D53" s="125">
        <v>-0.83539494325004959</v>
      </c>
      <c r="E53" s="125">
        <v>-0.48507067515467822</v>
      </c>
      <c r="F53" s="31"/>
      <c r="G53" s="106">
        <v>2.9591836734693877</v>
      </c>
      <c r="H53" s="125">
        <v>11</v>
      </c>
      <c r="I53" s="31"/>
      <c r="J53" s="31"/>
      <c r="P53" s="47"/>
      <c r="Q53" s="47"/>
    </row>
    <row r="54" spans="2:18" x14ac:dyDescent="0.25">
      <c r="B54" s="99">
        <v>45</v>
      </c>
      <c r="C54" s="106">
        <v>22.114927283823715</v>
      </c>
      <c r="D54" s="125">
        <v>0.88507271617628547</v>
      </c>
      <c r="E54" s="125">
        <v>0.51391599083226813</v>
      </c>
      <c r="F54" s="31"/>
      <c r="G54" s="106">
        <v>3.0272108843537415</v>
      </c>
      <c r="H54" s="125">
        <v>11</v>
      </c>
      <c r="I54" s="31"/>
      <c r="J54" s="31"/>
    </row>
    <row r="55" spans="2:18" x14ac:dyDescent="0.25">
      <c r="B55" s="99">
        <v>46</v>
      </c>
      <c r="C55" s="106">
        <v>11.797882281128695</v>
      </c>
      <c r="D55" s="125">
        <v>0.20211771887130503</v>
      </c>
      <c r="E55" s="125">
        <v>0.11735931507102949</v>
      </c>
      <c r="F55" s="31"/>
      <c r="G55" s="106">
        <v>3.0952380952380953</v>
      </c>
      <c r="H55" s="125">
        <v>11</v>
      </c>
      <c r="I55" s="31"/>
      <c r="J55" s="24"/>
    </row>
    <row r="56" spans="2:18" x14ac:dyDescent="0.25">
      <c r="B56" s="99">
        <v>47</v>
      </c>
      <c r="C56" s="106">
        <v>21.002448652189351</v>
      </c>
      <c r="D56" s="125">
        <v>-1.0024486521893508</v>
      </c>
      <c r="E56" s="125">
        <v>-0.58207013156391485</v>
      </c>
      <c r="F56" s="31"/>
      <c r="G56" s="106">
        <v>3.1632653061224492</v>
      </c>
      <c r="H56" s="125">
        <v>11</v>
      </c>
      <c r="I56" s="31"/>
      <c r="J56" s="290" t="s">
        <v>209</v>
      </c>
      <c r="K56" s="291"/>
      <c r="L56" s="291"/>
      <c r="M56" s="291"/>
      <c r="N56" s="291"/>
      <c r="O56" s="291"/>
      <c r="P56" s="291"/>
      <c r="Q56" s="158"/>
    </row>
    <row r="57" spans="2:18" x14ac:dyDescent="0.25">
      <c r="B57" s="99">
        <v>48</v>
      </c>
      <c r="C57" s="106">
        <v>19.889970020554987</v>
      </c>
      <c r="D57" s="125">
        <v>1.110029979445013</v>
      </c>
      <c r="E57" s="125">
        <v>0.64453704911900556</v>
      </c>
      <c r="F57" s="31"/>
      <c r="G57" s="106">
        <v>3.231292517006803</v>
      </c>
      <c r="H57" s="125">
        <v>11</v>
      </c>
      <c r="I57" s="31"/>
      <c r="J57" s="31"/>
    </row>
    <row r="58" spans="2:18" ht="14.45" customHeight="1" x14ac:dyDescent="0.25">
      <c r="B58" s="99">
        <v>49</v>
      </c>
      <c r="C58" s="106">
        <v>22.114927283823715</v>
      </c>
      <c r="D58" s="125">
        <v>-1.1149272838237145</v>
      </c>
      <c r="E58" s="125">
        <v>-0.64738066070728351</v>
      </c>
      <c r="F58" s="31"/>
      <c r="G58" s="106">
        <v>3.2993197278911564</v>
      </c>
      <c r="H58" s="125">
        <v>11</v>
      </c>
      <c r="I58" s="31"/>
      <c r="J58" s="292" t="s">
        <v>130</v>
      </c>
      <c r="K58" s="293"/>
      <c r="L58" s="293"/>
      <c r="M58" s="293"/>
      <c r="N58" s="293"/>
      <c r="O58" s="293"/>
      <c r="P58" s="293"/>
      <c r="Q58" s="294"/>
    </row>
    <row r="59" spans="2:18" x14ac:dyDescent="0.25">
      <c r="B59" s="99">
        <v>50</v>
      </c>
      <c r="C59" s="106">
        <v>17.854151274310727</v>
      </c>
      <c r="D59" s="125">
        <v>1.1458487256892731</v>
      </c>
      <c r="E59" s="125">
        <v>0.66533514415690753</v>
      </c>
      <c r="F59" s="31"/>
      <c r="G59" s="106">
        <v>3.3673469387755102</v>
      </c>
      <c r="H59" s="125">
        <v>11</v>
      </c>
      <c r="I59" s="31"/>
      <c r="J59" s="47"/>
      <c r="K59" s="47"/>
      <c r="L59" s="47"/>
    </row>
    <row r="60" spans="2:18" x14ac:dyDescent="0.25">
      <c r="B60" s="99">
        <v>51</v>
      </c>
      <c r="C60" s="106">
        <v>14.929117243823736</v>
      </c>
      <c r="D60" s="125">
        <v>-1.9291172438237361</v>
      </c>
      <c r="E60" s="125">
        <v>-1.1201386978398569</v>
      </c>
      <c r="F60" s="31"/>
      <c r="G60" s="106">
        <v>3.435374149659864</v>
      </c>
      <c r="H60" s="125">
        <v>11</v>
      </c>
      <c r="I60" s="31"/>
      <c r="J60" s="47"/>
      <c r="K60" s="47"/>
      <c r="L60" s="47"/>
    </row>
    <row r="61" spans="2:18" x14ac:dyDescent="0.25">
      <c r="B61" s="99">
        <v>52</v>
      </c>
      <c r="C61" s="106">
        <v>14.022839544397424</v>
      </c>
      <c r="D61" s="125">
        <v>-1.0228395443974243</v>
      </c>
      <c r="E61" s="125">
        <v>-0.59391006898548471</v>
      </c>
      <c r="F61" s="31"/>
      <c r="G61" s="106">
        <v>3.5034013605442178</v>
      </c>
      <c r="H61" s="125">
        <v>11</v>
      </c>
      <c r="I61" s="31"/>
      <c r="J61" s="47"/>
      <c r="K61" s="47"/>
      <c r="L61" s="47"/>
    </row>
    <row r="62" spans="2:18" x14ac:dyDescent="0.25">
      <c r="B62" s="99">
        <v>53</v>
      </c>
      <c r="C62" s="106">
        <v>22.114927283823715</v>
      </c>
      <c r="D62" s="125">
        <v>-1.1149272838237145</v>
      </c>
      <c r="E62" s="125">
        <v>-0.64738066070728351</v>
      </c>
      <c r="F62" s="31"/>
      <c r="G62" s="106">
        <v>3.5714285714285716</v>
      </c>
      <c r="H62" s="125">
        <v>11</v>
      </c>
      <c r="I62" s="31"/>
      <c r="J62" s="47"/>
      <c r="K62" s="47"/>
      <c r="L62" s="47"/>
    </row>
    <row r="63" spans="2:18" x14ac:dyDescent="0.25">
      <c r="B63" s="99">
        <v>54</v>
      </c>
      <c r="C63" s="106">
        <v>12.704159980555007</v>
      </c>
      <c r="D63" s="125">
        <v>0.29584001944499327</v>
      </c>
      <c r="E63" s="125">
        <v>0.17177901198643328</v>
      </c>
      <c r="F63" s="31"/>
      <c r="G63" s="106">
        <v>3.6394557823129254</v>
      </c>
      <c r="H63" s="125">
        <v>11</v>
      </c>
      <c r="I63" s="31"/>
      <c r="J63" s="31"/>
    </row>
    <row r="64" spans="2:18" x14ac:dyDescent="0.25">
      <c r="B64" s="99">
        <v>55</v>
      </c>
      <c r="C64" s="106">
        <v>16.0415958754581</v>
      </c>
      <c r="D64" s="125">
        <v>2.9584041245419002</v>
      </c>
      <c r="E64" s="125">
        <v>1.7177924018656539</v>
      </c>
      <c r="F64" s="31"/>
      <c r="G64" s="106">
        <v>3.7074829931972793</v>
      </c>
      <c r="H64" s="125">
        <v>11</v>
      </c>
      <c r="I64" s="31"/>
      <c r="J64" s="31"/>
    </row>
    <row r="65" spans="2:10" x14ac:dyDescent="0.25">
      <c r="B65" s="99">
        <v>56</v>
      </c>
      <c r="C65" s="106">
        <v>11.797882281128695</v>
      </c>
      <c r="D65" s="125">
        <v>0.20211771887130503</v>
      </c>
      <c r="E65" s="125">
        <v>0.11735931507102949</v>
      </c>
      <c r="F65" s="31"/>
      <c r="G65" s="106">
        <v>3.7755102040816326</v>
      </c>
      <c r="H65" s="125">
        <v>11</v>
      </c>
      <c r="I65" s="31"/>
      <c r="J65" s="31"/>
    </row>
    <row r="66" spans="2:10" x14ac:dyDescent="0.25">
      <c r="B66" s="99">
        <v>57</v>
      </c>
      <c r="C66" s="106">
        <v>22.114927283823715</v>
      </c>
      <c r="D66" s="125">
        <v>-0.11492728382371453</v>
      </c>
      <c r="E66" s="125">
        <v>-6.6732334937507687E-2</v>
      </c>
      <c r="F66" s="31"/>
      <c r="G66" s="106">
        <v>3.8435374149659864</v>
      </c>
      <c r="H66" s="125">
        <v>11</v>
      </c>
      <c r="I66" s="31"/>
      <c r="J66" s="31"/>
    </row>
    <row r="67" spans="2:10" x14ac:dyDescent="0.25">
      <c r="B67" s="99">
        <v>58</v>
      </c>
      <c r="C67" s="106">
        <v>13.61043767998132</v>
      </c>
      <c r="D67" s="125">
        <v>1.3895623200186797</v>
      </c>
      <c r="E67" s="125">
        <v>0.8068470346716119</v>
      </c>
      <c r="F67" s="31"/>
      <c r="G67" s="106">
        <v>3.9115646258503403</v>
      </c>
      <c r="H67" s="125">
        <v>11</v>
      </c>
      <c r="I67" s="31"/>
      <c r="J67" s="31"/>
    </row>
    <row r="68" spans="2:10" x14ac:dyDescent="0.25">
      <c r="B68" s="99">
        <v>59</v>
      </c>
      <c r="C68" s="106">
        <v>22.114927283823715</v>
      </c>
      <c r="D68" s="125">
        <v>-0.11492728382371453</v>
      </c>
      <c r="E68" s="125">
        <v>-6.6732334937507687E-2</v>
      </c>
      <c r="F68" s="31"/>
      <c r="G68" s="106">
        <v>3.9795918367346941</v>
      </c>
      <c r="H68" s="125">
        <v>11</v>
      </c>
      <c r="I68" s="31"/>
      <c r="J68" s="31"/>
    </row>
    <row r="69" spans="2:10" x14ac:dyDescent="0.25">
      <c r="B69" s="99">
        <v>60</v>
      </c>
      <c r="C69" s="106">
        <v>14.929117243823736</v>
      </c>
      <c r="D69" s="125">
        <v>3.0708827561762639</v>
      </c>
      <c r="E69" s="125">
        <v>1.7831029310090225</v>
      </c>
      <c r="F69" s="31"/>
      <c r="G69" s="106">
        <v>4.0476190476190483</v>
      </c>
      <c r="H69" s="125">
        <v>11</v>
      </c>
      <c r="I69" s="31"/>
      <c r="J69" s="31"/>
    </row>
    <row r="70" spans="2:10" x14ac:dyDescent="0.25">
      <c r="B70" s="99">
        <v>61</v>
      </c>
      <c r="C70" s="106">
        <v>22.114927283823715</v>
      </c>
      <c r="D70" s="125">
        <v>-0.11492728382371453</v>
      </c>
      <c r="E70" s="125">
        <v>-6.6732334937507687E-2</v>
      </c>
      <c r="F70" s="31"/>
      <c r="G70" s="106">
        <v>4.1156462585034017</v>
      </c>
      <c r="H70" s="125">
        <v>11</v>
      </c>
      <c r="I70" s="31"/>
      <c r="J70" s="31"/>
    </row>
    <row r="71" spans="2:10" x14ac:dyDescent="0.25">
      <c r="B71" s="99">
        <v>62</v>
      </c>
      <c r="C71" s="106">
        <v>6.6308285721893911</v>
      </c>
      <c r="D71" s="125">
        <v>4.3691714278106089</v>
      </c>
      <c r="E71" s="126">
        <v>2.536952074559371</v>
      </c>
      <c r="F71" s="31"/>
      <c r="G71" s="106">
        <v>4.183673469387756</v>
      </c>
      <c r="H71" s="125">
        <v>11</v>
      </c>
      <c r="I71" s="31"/>
      <c r="J71" s="31"/>
    </row>
    <row r="72" spans="2:10" x14ac:dyDescent="0.25">
      <c r="B72" s="99">
        <v>63</v>
      </c>
      <c r="C72" s="106">
        <v>14.929117243823736</v>
      </c>
      <c r="D72" s="125">
        <v>-2.9291172438237361</v>
      </c>
      <c r="E72" s="125">
        <v>-1.7007870236096327</v>
      </c>
      <c r="F72" s="31"/>
      <c r="G72" s="106">
        <v>4.2517006802721093</v>
      </c>
      <c r="H72" s="125">
        <v>11</v>
      </c>
      <c r="I72" s="31"/>
      <c r="J72" s="31"/>
    </row>
    <row r="73" spans="2:10" x14ac:dyDescent="0.25">
      <c r="B73" s="99">
        <v>64</v>
      </c>
      <c r="C73" s="106">
        <v>7.5371062716157038</v>
      </c>
      <c r="D73" s="131">
        <v>3.4628937283842962</v>
      </c>
      <c r="E73" s="126">
        <v>2.0107234457049987</v>
      </c>
      <c r="F73" s="31"/>
      <c r="G73" s="106">
        <v>4.3197278911564636</v>
      </c>
      <c r="H73" s="125">
        <v>11</v>
      </c>
      <c r="I73" s="31"/>
      <c r="J73" s="31"/>
    </row>
    <row r="74" spans="2:10" x14ac:dyDescent="0.25">
      <c r="B74" s="99">
        <v>65</v>
      </c>
      <c r="C74" s="106">
        <v>15.83539494325005</v>
      </c>
      <c r="D74" s="125">
        <v>-2.8353949432500496</v>
      </c>
      <c r="E74" s="125">
        <v>-1.64636732669423</v>
      </c>
      <c r="F74" s="31"/>
      <c r="G74" s="106">
        <v>4.387755102040817</v>
      </c>
      <c r="H74" s="125">
        <v>11</v>
      </c>
      <c r="I74" s="31"/>
      <c r="J74" s="31"/>
    </row>
    <row r="75" spans="2:10" x14ac:dyDescent="0.25">
      <c r="B75" s="99">
        <v>66</v>
      </c>
      <c r="C75" s="106">
        <v>14.022839544397424</v>
      </c>
      <c r="D75" s="125">
        <v>-2.2839544397424305E-2</v>
      </c>
      <c r="E75" s="125">
        <v>-1.3261743215708888E-2</v>
      </c>
      <c r="F75" s="31"/>
      <c r="G75" s="106">
        <v>4.4557823129251704</v>
      </c>
      <c r="H75" s="125">
        <v>11</v>
      </c>
      <c r="I75" s="31"/>
      <c r="J75" s="31"/>
    </row>
    <row r="76" spans="2:10" x14ac:dyDescent="0.25">
      <c r="B76" s="99">
        <v>67</v>
      </c>
      <c r="C76" s="106">
        <v>13.816638612189371</v>
      </c>
      <c r="D76" s="125">
        <v>-0.81663861218937051</v>
      </c>
      <c r="E76" s="125">
        <v>-0.47417984292671128</v>
      </c>
      <c r="F76" s="31"/>
      <c r="G76" s="106">
        <v>4.5238095238095246</v>
      </c>
      <c r="H76" s="125">
        <v>11</v>
      </c>
      <c r="I76" s="31"/>
      <c r="J76" s="31"/>
    </row>
    <row r="77" spans="2:10" x14ac:dyDescent="0.25">
      <c r="B77" s="99">
        <v>68</v>
      </c>
      <c r="C77" s="106">
        <v>14.722916311615684</v>
      </c>
      <c r="D77" s="125">
        <v>2.277083688384316</v>
      </c>
      <c r="E77" s="125">
        <v>1.3221848312980191</v>
      </c>
      <c r="F77" s="31"/>
      <c r="G77" s="106">
        <v>4.591836734693878</v>
      </c>
      <c r="H77" s="125">
        <v>11</v>
      </c>
      <c r="I77" s="31"/>
      <c r="J77" s="31"/>
    </row>
    <row r="78" spans="2:10" x14ac:dyDescent="0.25">
      <c r="B78" s="99">
        <v>69</v>
      </c>
      <c r="C78" s="106">
        <v>12.704159980555007</v>
      </c>
      <c r="D78" s="125">
        <v>0.29584001944499327</v>
      </c>
      <c r="E78" s="125">
        <v>0.17177901198643328</v>
      </c>
      <c r="F78" s="31"/>
      <c r="G78" s="106">
        <v>4.6598639455782322</v>
      </c>
      <c r="H78" s="125">
        <v>11</v>
      </c>
      <c r="I78" s="31"/>
      <c r="J78" s="31"/>
    </row>
    <row r="79" spans="2:10" x14ac:dyDescent="0.25">
      <c r="B79" s="99">
        <v>70</v>
      </c>
      <c r="C79" s="106">
        <v>14.929117243823736</v>
      </c>
      <c r="D79" s="125">
        <v>2.0708827561762639</v>
      </c>
      <c r="E79" s="125">
        <v>1.2024546052392466</v>
      </c>
      <c r="F79" s="31"/>
      <c r="G79" s="106">
        <v>4.7278911564625856</v>
      </c>
      <c r="H79" s="125">
        <v>11</v>
      </c>
      <c r="I79" s="31"/>
      <c r="J79" s="31"/>
    </row>
    <row r="80" spans="2:10" x14ac:dyDescent="0.25">
      <c r="B80" s="99">
        <v>71</v>
      </c>
      <c r="C80" s="106">
        <v>12.704159980555007</v>
      </c>
      <c r="D80" s="125">
        <v>-1.7041599805550067</v>
      </c>
      <c r="E80" s="125">
        <v>-0.98951763955311844</v>
      </c>
      <c r="F80" s="31"/>
      <c r="G80" s="106">
        <v>4.7959183673469399</v>
      </c>
      <c r="H80" s="125">
        <v>11</v>
      </c>
      <c r="I80" s="31"/>
      <c r="J80" s="31"/>
    </row>
    <row r="81" spans="2:10" x14ac:dyDescent="0.25">
      <c r="B81" s="99">
        <v>72</v>
      </c>
      <c r="C81" s="106">
        <v>22.114927283823715</v>
      </c>
      <c r="D81" s="125">
        <v>0.88507271617628547</v>
      </c>
      <c r="E81" s="125">
        <v>0.51391599083226813</v>
      </c>
      <c r="F81" s="31"/>
      <c r="G81" s="106">
        <v>4.8639455782312933</v>
      </c>
      <c r="H81" s="125">
        <v>11</v>
      </c>
      <c r="I81" s="31"/>
      <c r="J81" s="31"/>
    </row>
    <row r="82" spans="2:10" x14ac:dyDescent="0.25">
      <c r="B82" s="99">
        <v>73</v>
      </c>
      <c r="C82" s="106">
        <v>14.722916311615684</v>
      </c>
      <c r="D82" s="125">
        <v>2.277083688384316</v>
      </c>
      <c r="E82" s="125">
        <v>1.3221848312980191</v>
      </c>
      <c r="F82" s="31"/>
      <c r="G82" s="106">
        <v>4.9319727891156466</v>
      </c>
      <c r="H82" s="125">
        <v>11</v>
      </c>
      <c r="I82" s="31"/>
      <c r="J82" s="31"/>
    </row>
    <row r="83" spans="2:10" x14ac:dyDescent="0.25">
      <c r="B83" s="99">
        <v>74</v>
      </c>
      <c r="C83" s="106">
        <v>14.722916311615684</v>
      </c>
      <c r="D83" s="125">
        <v>2.277083688384316</v>
      </c>
      <c r="E83" s="125">
        <v>1.3221848312980191</v>
      </c>
      <c r="F83" s="31"/>
      <c r="G83" s="106">
        <v>5.0000000000000009</v>
      </c>
      <c r="H83" s="125">
        <v>11</v>
      </c>
      <c r="I83" s="31"/>
      <c r="J83" s="31"/>
    </row>
    <row r="84" spans="2:10" x14ac:dyDescent="0.25">
      <c r="B84" s="99">
        <v>75</v>
      </c>
      <c r="C84" s="106">
        <v>14.516715379407632</v>
      </c>
      <c r="D84" s="125">
        <v>-2.516715379407632</v>
      </c>
      <c r="E84" s="125">
        <v>-1.4613265714920878</v>
      </c>
      <c r="F84" s="31"/>
      <c r="G84" s="106">
        <v>5.0680272108843543</v>
      </c>
      <c r="H84" s="125">
        <v>11</v>
      </c>
      <c r="I84" s="31"/>
      <c r="J84" s="31"/>
    </row>
    <row r="85" spans="2:10" x14ac:dyDescent="0.25">
      <c r="B85" s="99">
        <v>76</v>
      </c>
      <c r="C85" s="106">
        <v>22.114927283823715</v>
      </c>
      <c r="D85" s="125">
        <v>0.88507271617628547</v>
      </c>
      <c r="E85" s="125">
        <v>0.51391599083226813</v>
      </c>
      <c r="F85" s="31"/>
      <c r="G85" s="106">
        <v>5.1360544217687085</v>
      </c>
      <c r="H85" s="125">
        <v>11</v>
      </c>
      <c r="I85" s="31"/>
      <c r="J85" s="31"/>
    </row>
    <row r="86" spans="2:10" x14ac:dyDescent="0.25">
      <c r="B86" s="99">
        <v>77</v>
      </c>
      <c r="C86" s="106">
        <v>12.704159980555007</v>
      </c>
      <c r="D86" s="125">
        <v>1.2958400194449933</v>
      </c>
      <c r="E86" s="125">
        <v>0.75242733775620918</v>
      </c>
      <c r="F86" s="31"/>
      <c r="G86" s="106">
        <v>5.2040816326530619</v>
      </c>
      <c r="H86" s="125">
        <v>11</v>
      </c>
      <c r="I86" s="31"/>
      <c r="J86" s="31"/>
    </row>
    <row r="87" spans="2:10" x14ac:dyDescent="0.25">
      <c r="B87" s="99">
        <v>78</v>
      </c>
      <c r="C87" s="106">
        <v>11.797882281128695</v>
      </c>
      <c r="D87" s="125">
        <v>2.202117718871305</v>
      </c>
      <c r="E87" s="125">
        <v>1.2786559666105812</v>
      </c>
      <c r="F87" s="31"/>
      <c r="G87" s="106">
        <v>5.2721088435374153</v>
      </c>
      <c r="H87" s="125">
        <v>11</v>
      </c>
      <c r="I87" s="31"/>
      <c r="J87" s="31"/>
    </row>
    <row r="88" spans="2:10" x14ac:dyDescent="0.25">
      <c r="B88" s="99">
        <v>79</v>
      </c>
      <c r="C88" s="106">
        <v>15.83539494325005</v>
      </c>
      <c r="D88" s="125">
        <v>-2.8353949432500496</v>
      </c>
      <c r="E88" s="125">
        <v>-1.64636732669423</v>
      </c>
      <c r="F88" s="31"/>
      <c r="G88" s="106">
        <v>5.3401360544217695</v>
      </c>
      <c r="H88" s="125">
        <v>11</v>
      </c>
      <c r="I88" s="31"/>
      <c r="J88" s="31"/>
    </row>
    <row r="89" spans="2:10" x14ac:dyDescent="0.25">
      <c r="B89" s="99">
        <v>80</v>
      </c>
      <c r="C89" s="106">
        <v>19.889970020554987</v>
      </c>
      <c r="D89" s="125">
        <v>2.110029979445013</v>
      </c>
      <c r="E89" s="125">
        <v>1.2251853748887813</v>
      </c>
      <c r="F89" s="31"/>
      <c r="G89" s="106">
        <v>5.4081632653061229</v>
      </c>
      <c r="H89" s="125">
        <v>11</v>
      </c>
      <c r="I89" s="31"/>
      <c r="J89" s="31"/>
    </row>
    <row r="90" spans="2:10" x14ac:dyDescent="0.25">
      <c r="B90" s="99">
        <v>81</v>
      </c>
      <c r="C90" s="106">
        <v>12.704159980555007</v>
      </c>
      <c r="D90" s="125">
        <v>-0.70415998055500673</v>
      </c>
      <c r="E90" s="125">
        <v>-0.40886931378334257</v>
      </c>
      <c r="F90" s="31"/>
      <c r="G90" s="106">
        <v>5.4761904761904772</v>
      </c>
      <c r="H90" s="125">
        <v>11</v>
      </c>
      <c r="I90" s="31"/>
      <c r="J90" s="31"/>
    </row>
    <row r="91" spans="2:10" x14ac:dyDescent="0.25">
      <c r="B91" s="99">
        <v>82</v>
      </c>
      <c r="C91" s="106">
        <v>14.929117243823736</v>
      </c>
      <c r="D91" s="125">
        <v>3.0708827561762639</v>
      </c>
      <c r="E91" s="125">
        <v>1.7831029310090225</v>
      </c>
      <c r="F91" s="31"/>
      <c r="G91" s="106">
        <v>5.5442176870748305</v>
      </c>
      <c r="H91" s="125">
        <v>11</v>
      </c>
      <c r="I91" s="31"/>
      <c r="J91" s="31"/>
    </row>
    <row r="92" spans="2:10" x14ac:dyDescent="0.25">
      <c r="B92" s="99">
        <v>83</v>
      </c>
      <c r="C92" s="106">
        <v>16.0415958754581</v>
      </c>
      <c r="D92" s="125">
        <v>-2.0415958754580998</v>
      </c>
      <c r="E92" s="125">
        <v>-1.1854492269832255</v>
      </c>
      <c r="F92" s="31"/>
      <c r="G92" s="106">
        <v>5.6122448979591848</v>
      </c>
      <c r="H92" s="125">
        <v>11</v>
      </c>
      <c r="I92" s="31"/>
      <c r="J92" s="31"/>
    </row>
    <row r="93" spans="2:10" x14ac:dyDescent="0.25">
      <c r="B93" s="99">
        <v>84</v>
      </c>
      <c r="C93" s="106">
        <v>11.797882281128695</v>
      </c>
      <c r="D93" s="125">
        <v>0.20211771887130503</v>
      </c>
      <c r="E93" s="125">
        <v>0.11735931507102949</v>
      </c>
      <c r="F93" s="31"/>
      <c r="G93" s="106">
        <v>5.6802721088435382</v>
      </c>
      <c r="H93" s="125">
        <v>11</v>
      </c>
      <c r="I93" s="31"/>
      <c r="J93" s="31"/>
    </row>
    <row r="94" spans="2:10" x14ac:dyDescent="0.25">
      <c r="B94" s="99">
        <v>85</v>
      </c>
      <c r="C94" s="106">
        <v>14.722916311615684</v>
      </c>
      <c r="D94" s="125">
        <v>0.27708368838431596</v>
      </c>
      <c r="E94" s="125">
        <v>0.16088817975846736</v>
      </c>
      <c r="F94" s="31"/>
      <c r="G94" s="106">
        <v>5.7482993197278915</v>
      </c>
      <c r="H94" s="125">
        <v>11</v>
      </c>
      <c r="I94" s="31"/>
      <c r="J94" s="31"/>
    </row>
    <row r="95" spans="2:10" x14ac:dyDescent="0.25">
      <c r="B95" s="99">
        <v>86</v>
      </c>
      <c r="C95" s="106">
        <v>6.6308285721893911</v>
      </c>
      <c r="D95" s="131">
        <v>4.3691714278106089</v>
      </c>
      <c r="E95" s="126">
        <v>2.536952074559371</v>
      </c>
      <c r="F95" s="31"/>
      <c r="G95" s="106">
        <v>5.8163265306122458</v>
      </c>
      <c r="H95" s="125">
        <v>11</v>
      </c>
      <c r="I95" s="31"/>
      <c r="J95" s="31"/>
    </row>
    <row r="96" spans="2:10" x14ac:dyDescent="0.25">
      <c r="B96" s="99">
        <v>87</v>
      </c>
      <c r="C96" s="106">
        <v>11.797882281128695</v>
      </c>
      <c r="D96" s="125">
        <v>1.202117718871305</v>
      </c>
      <c r="E96" s="125">
        <v>0.69800764084080535</v>
      </c>
      <c r="F96" s="31"/>
      <c r="G96" s="106">
        <v>5.8843537414965992</v>
      </c>
      <c r="H96" s="125">
        <v>11</v>
      </c>
      <c r="I96" s="31"/>
      <c r="J96" s="31"/>
    </row>
    <row r="97" spans="2:10" x14ac:dyDescent="0.25">
      <c r="B97" s="99">
        <v>88</v>
      </c>
      <c r="C97" s="106">
        <v>22.114927283823715</v>
      </c>
      <c r="D97" s="125">
        <v>0.88507271617628547</v>
      </c>
      <c r="E97" s="125">
        <v>0.51391599083226813</v>
      </c>
      <c r="F97" s="31"/>
      <c r="G97" s="106">
        <v>5.9523809523809534</v>
      </c>
      <c r="H97" s="125">
        <v>11</v>
      </c>
      <c r="I97" s="31"/>
      <c r="J97" s="31"/>
    </row>
    <row r="98" spans="2:10" x14ac:dyDescent="0.25">
      <c r="B98" s="99">
        <v>89</v>
      </c>
      <c r="C98" s="106">
        <v>16.0415958754581</v>
      </c>
      <c r="D98" s="125">
        <v>2.9584041245419002</v>
      </c>
      <c r="E98" s="125">
        <v>1.7177924018656539</v>
      </c>
      <c r="F98" s="31"/>
      <c r="G98" s="106">
        <v>6.0204081632653068</v>
      </c>
      <c r="H98" s="125">
        <v>11</v>
      </c>
      <c r="I98" s="31"/>
      <c r="J98" s="31"/>
    </row>
    <row r="99" spans="2:10" x14ac:dyDescent="0.25">
      <c r="B99" s="99">
        <v>90</v>
      </c>
      <c r="C99" s="106">
        <v>16.0415958754581</v>
      </c>
      <c r="D99" s="125">
        <v>-4.159587545809984E-2</v>
      </c>
      <c r="E99" s="125">
        <v>-2.4152575443673781E-2</v>
      </c>
      <c r="F99" s="31"/>
      <c r="G99" s="106">
        <v>6.0884353741496611</v>
      </c>
      <c r="H99" s="125">
        <v>11</v>
      </c>
      <c r="I99" s="31"/>
      <c r="J99" s="31"/>
    </row>
    <row r="100" spans="2:10" x14ac:dyDescent="0.25">
      <c r="B100" s="99">
        <v>91</v>
      </c>
      <c r="C100" s="106">
        <v>18.983692321128675</v>
      </c>
      <c r="D100" s="125">
        <v>3.0163076788713248</v>
      </c>
      <c r="E100" s="125">
        <v>1.7514140037431534</v>
      </c>
      <c r="F100" s="31"/>
      <c r="G100" s="106">
        <v>6.1564625850340144</v>
      </c>
      <c r="H100" s="125">
        <v>11</v>
      </c>
      <c r="I100" s="31"/>
      <c r="J100" s="31"/>
    </row>
    <row r="101" spans="2:10" x14ac:dyDescent="0.25">
      <c r="B101" s="99">
        <v>92</v>
      </c>
      <c r="C101" s="106">
        <v>22.114927283823715</v>
      </c>
      <c r="D101" s="125">
        <v>-0.11492728382371453</v>
      </c>
      <c r="E101" s="125">
        <v>-6.6732334937507687E-2</v>
      </c>
      <c r="F101" s="31"/>
      <c r="G101" s="106">
        <v>6.2244897959183678</v>
      </c>
      <c r="H101" s="125">
        <v>11</v>
      </c>
      <c r="I101" s="31"/>
      <c r="J101" s="31"/>
    </row>
    <row r="102" spans="2:10" x14ac:dyDescent="0.25">
      <c r="B102" s="99">
        <v>93</v>
      </c>
      <c r="C102" s="106">
        <v>13.816638612189371</v>
      </c>
      <c r="D102" s="125">
        <v>-1.8166386121893705</v>
      </c>
      <c r="E102" s="125">
        <v>-1.0548281686964871</v>
      </c>
      <c r="F102" s="31"/>
      <c r="G102" s="106">
        <v>6.2925170068027221</v>
      </c>
      <c r="H102" s="125">
        <v>11</v>
      </c>
      <c r="I102" s="31"/>
      <c r="J102" s="31"/>
    </row>
    <row r="103" spans="2:10" x14ac:dyDescent="0.25">
      <c r="B103" s="99">
        <v>94</v>
      </c>
      <c r="C103" s="106">
        <v>12.704159980555007</v>
      </c>
      <c r="D103" s="125">
        <v>0.29584001944499327</v>
      </c>
      <c r="E103" s="125">
        <v>0.17177901198643328</v>
      </c>
      <c r="F103" s="31"/>
      <c r="G103" s="106">
        <v>6.3605442176870755</v>
      </c>
      <c r="H103" s="125">
        <v>11</v>
      </c>
      <c r="I103" s="31"/>
      <c r="J103" s="31"/>
    </row>
    <row r="104" spans="2:10" x14ac:dyDescent="0.25">
      <c r="B104" s="99">
        <v>95</v>
      </c>
      <c r="C104" s="106">
        <v>15.83539494325005</v>
      </c>
      <c r="D104" s="125">
        <v>0.16460505674995041</v>
      </c>
      <c r="E104" s="125">
        <v>9.5577650615097653E-2</v>
      </c>
      <c r="F104" s="31"/>
      <c r="G104" s="106">
        <v>6.4285714285714297</v>
      </c>
      <c r="H104" s="125">
        <v>11</v>
      </c>
      <c r="I104" s="31"/>
      <c r="J104" s="31"/>
    </row>
    <row r="105" spans="2:10" x14ac:dyDescent="0.25">
      <c r="B105" s="99">
        <v>96</v>
      </c>
      <c r="C105" s="106">
        <v>6.6308285721893911</v>
      </c>
      <c r="D105" s="125">
        <v>5.3691714278106089</v>
      </c>
      <c r="E105" s="125">
        <v>3.1176004003291471</v>
      </c>
      <c r="F105" s="31"/>
      <c r="G105" s="106">
        <v>6.4965986394557831</v>
      </c>
      <c r="H105" s="125">
        <v>11</v>
      </c>
      <c r="I105" s="31"/>
      <c r="J105" s="31"/>
    </row>
    <row r="106" spans="2:10" x14ac:dyDescent="0.25">
      <c r="B106" s="99">
        <v>97</v>
      </c>
      <c r="C106" s="106">
        <v>21.002448652189351</v>
      </c>
      <c r="D106" s="125">
        <v>-2.4486521893507529E-3</v>
      </c>
      <c r="E106" s="125">
        <v>-1.4218057941390108E-3</v>
      </c>
      <c r="F106" s="31"/>
      <c r="G106" s="106">
        <v>6.5646258503401365</v>
      </c>
      <c r="H106" s="125">
        <v>11</v>
      </c>
      <c r="I106" s="31"/>
      <c r="J106" s="31"/>
    </row>
    <row r="107" spans="2:10" x14ac:dyDescent="0.25">
      <c r="B107" s="99">
        <v>98</v>
      </c>
      <c r="C107" s="106">
        <v>15.83539494325005</v>
      </c>
      <c r="D107" s="125">
        <v>-0.83539494325004959</v>
      </c>
      <c r="E107" s="125">
        <v>-0.48507067515467822</v>
      </c>
      <c r="F107" s="31"/>
      <c r="G107" s="106">
        <v>6.6326530612244907</v>
      </c>
      <c r="H107" s="125">
        <v>11</v>
      </c>
      <c r="I107" s="31"/>
      <c r="J107" s="31"/>
    </row>
    <row r="108" spans="2:10" x14ac:dyDescent="0.25">
      <c r="B108" s="99">
        <v>99</v>
      </c>
      <c r="C108" s="106">
        <v>14.022839544397424</v>
      </c>
      <c r="D108" s="125">
        <v>-1.0228395443974243</v>
      </c>
      <c r="E108" s="125">
        <v>-0.59391006898548471</v>
      </c>
      <c r="F108" s="31"/>
      <c r="G108" s="106">
        <v>6.7006802721088441</v>
      </c>
      <c r="H108" s="125">
        <v>11</v>
      </c>
      <c r="I108" s="31"/>
      <c r="J108" s="31"/>
    </row>
    <row r="109" spans="2:10" x14ac:dyDescent="0.25">
      <c r="B109" s="99">
        <v>100</v>
      </c>
      <c r="C109" s="106">
        <v>12.910360912763059</v>
      </c>
      <c r="D109" s="125">
        <v>-0.91036091276305875</v>
      </c>
      <c r="E109" s="125">
        <v>-0.52859953984211505</v>
      </c>
      <c r="F109" s="31"/>
      <c r="G109" s="106">
        <v>6.7687074829931984</v>
      </c>
      <c r="H109" s="125">
        <v>11</v>
      </c>
      <c r="I109" s="31"/>
      <c r="J109" s="31"/>
    </row>
    <row r="110" spans="2:10" x14ac:dyDescent="0.25">
      <c r="B110" s="99">
        <v>101</v>
      </c>
      <c r="C110" s="106">
        <v>22.114927283823715</v>
      </c>
      <c r="D110" s="125">
        <v>-0.11492728382371453</v>
      </c>
      <c r="E110" s="125">
        <v>-6.6732334937507687E-2</v>
      </c>
      <c r="F110" s="31"/>
      <c r="G110" s="106">
        <v>6.8367346938775517</v>
      </c>
      <c r="H110" s="125">
        <v>11</v>
      </c>
      <c r="I110" s="31"/>
      <c r="J110" s="31"/>
    </row>
    <row r="111" spans="2:10" x14ac:dyDescent="0.25">
      <c r="B111" s="99">
        <v>102</v>
      </c>
      <c r="C111" s="106">
        <v>11.797882281128695</v>
      </c>
      <c r="D111" s="125">
        <v>1.202117718871305</v>
      </c>
      <c r="E111" s="125">
        <v>0.69800764084080535</v>
      </c>
      <c r="F111" s="31"/>
      <c r="G111" s="106">
        <v>6.904761904761906</v>
      </c>
      <c r="H111" s="125">
        <v>11</v>
      </c>
      <c r="I111" s="31"/>
      <c r="J111" s="31"/>
    </row>
    <row r="112" spans="2:10" x14ac:dyDescent="0.25">
      <c r="B112" s="99">
        <v>103</v>
      </c>
      <c r="C112" s="106">
        <v>16.0415958754581</v>
      </c>
      <c r="D112" s="125">
        <v>1.9584041245419002</v>
      </c>
      <c r="E112" s="125">
        <v>1.137144076095878</v>
      </c>
      <c r="F112" s="31"/>
      <c r="G112" s="106">
        <v>6.9727891156462594</v>
      </c>
      <c r="H112" s="125">
        <v>11</v>
      </c>
      <c r="I112" s="31"/>
      <c r="J112" s="31"/>
    </row>
    <row r="113" spans="2:10" x14ac:dyDescent="0.25">
      <c r="B113" s="99">
        <v>104</v>
      </c>
      <c r="C113" s="106">
        <v>15.83539494325005</v>
      </c>
      <c r="D113" s="125">
        <v>-1.8353949432500496</v>
      </c>
      <c r="E113" s="125">
        <v>-1.0657190009244542</v>
      </c>
      <c r="F113" s="31"/>
      <c r="G113" s="106">
        <v>7.0408163265306127</v>
      </c>
      <c r="H113" s="125">
        <v>11</v>
      </c>
      <c r="I113" s="31"/>
      <c r="J113" s="31"/>
    </row>
    <row r="114" spans="2:10" x14ac:dyDescent="0.25">
      <c r="B114" s="99">
        <v>105</v>
      </c>
      <c r="C114" s="106">
        <v>16.0415958754581</v>
      </c>
      <c r="D114" s="125">
        <v>-2.0415958754580998</v>
      </c>
      <c r="E114" s="125">
        <v>-1.1854492269832255</v>
      </c>
      <c r="F114" s="31"/>
      <c r="G114" s="106">
        <v>7.108843537414967</v>
      </c>
      <c r="H114" s="125">
        <v>11</v>
      </c>
      <c r="I114" s="31"/>
      <c r="J114" s="31"/>
    </row>
    <row r="115" spans="2:10" x14ac:dyDescent="0.25">
      <c r="B115" s="99">
        <v>106</v>
      </c>
      <c r="C115" s="106">
        <v>21.208649584397403</v>
      </c>
      <c r="D115" s="125">
        <v>-0.20864958439740278</v>
      </c>
      <c r="E115" s="125">
        <v>-0.12115203185291147</v>
      </c>
      <c r="F115" s="31"/>
      <c r="G115" s="106">
        <v>7.1768707482993204</v>
      </c>
      <c r="H115" s="125">
        <v>11</v>
      </c>
      <c r="I115" s="31"/>
      <c r="J115" s="31"/>
    </row>
    <row r="116" spans="2:10" x14ac:dyDescent="0.25">
      <c r="B116" s="99">
        <v>107</v>
      </c>
      <c r="C116" s="106">
        <v>14.722916311615684</v>
      </c>
      <c r="D116" s="131">
        <v>4.277083688384316</v>
      </c>
      <c r="E116" s="126">
        <v>2.4834814828375706</v>
      </c>
      <c r="F116" s="31"/>
      <c r="G116" s="106">
        <v>7.2448979591836746</v>
      </c>
      <c r="H116" s="125">
        <v>11</v>
      </c>
      <c r="I116" s="31"/>
      <c r="J116" s="31"/>
    </row>
    <row r="117" spans="2:10" x14ac:dyDescent="0.25">
      <c r="B117" s="99">
        <v>108</v>
      </c>
      <c r="C117" s="106">
        <v>13.816638612189371</v>
      </c>
      <c r="D117" s="125">
        <v>-2.8166386121893705</v>
      </c>
      <c r="E117" s="125">
        <v>-1.635476494466263</v>
      </c>
      <c r="F117" s="31"/>
      <c r="G117" s="106">
        <v>7.312925170068028</v>
      </c>
      <c r="H117" s="125">
        <v>11</v>
      </c>
      <c r="I117" s="31"/>
      <c r="J117" s="31"/>
    </row>
    <row r="118" spans="2:10" x14ac:dyDescent="0.25">
      <c r="B118" s="99">
        <v>109</v>
      </c>
      <c r="C118" s="106">
        <v>12.704159980555007</v>
      </c>
      <c r="D118" s="125">
        <v>-1.7041599805550067</v>
      </c>
      <c r="E118" s="125">
        <v>-0.98951763955311844</v>
      </c>
      <c r="F118" s="31"/>
      <c r="G118" s="106">
        <v>7.3809523809523823</v>
      </c>
      <c r="H118" s="125">
        <v>11</v>
      </c>
      <c r="I118" s="31"/>
      <c r="J118" s="31"/>
    </row>
    <row r="119" spans="2:10" x14ac:dyDescent="0.25">
      <c r="B119" s="99">
        <v>110</v>
      </c>
      <c r="C119" s="106">
        <v>16.947873574884412</v>
      </c>
      <c r="D119" s="125">
        <v>-1.9478735748844116</v>
      </c>
      <c r="E119" s="125">
        <v>-1.1310295300678217</v>
      </c>
      <c r="F119" s="31"/>
      <c r="G119" s="106">
        <v>7.4489795918367356</v>
      </c>
      <c r="H119" s="125">
        <v>11</v>
      </c>
      <c r="I119" s="31"/>
      <c r="J119" s="31"/>
    </row>
    <row r="120" spans="2:10" x14ac:dyDescent="0.25">
      <c r="B120" s="99">
        <v>111</v>
      </c>
      <c r="C120" s="106">
        <v>21.208649584397403</v>
      </c>
      <c r="D120" s="125">
        <v>-1.2086495843974028</v>
      </c>
      <c r="E120" s="125">
        <v>-0.70180035762268733</v>
      </c>
      <c r="F120" s="31"/>
      <c r="G120" s="106">
        <v>7.517006802721089</v>
      </c>
      <c r="H120" s="125">
        <v>11</v>
      </c>
      <c r="I120" s="31"/>
      <c r="J120" s="31"/>
    </row>
    <row r="121" spans="2:10" x14ac:dyDescent="0.25">
      <c r="B121" s="99">
        <v>112</v>
      </c>
      <c r="C121" s="106">
        <v>23.021204983250026</v>
      </c>
      <c r="D121" s="125">
        <v>0.97879501674997371</v>
      </c>
      <c r="E121" s="125">
        <v>0.56833568774767196</v>
      </c>
      <c r="F121" s="31"/>
      <c r="G121" s="106">
        <v>7.5850340136054433</v>
      </c>
      <c r="H121" s="125">
        <v>11</v>
      </c>
      <c r="I121" s="31"/>
      <c r="J121" s="31"/>
    </row>
    <row r="122" spans="2:10" x14ac:dyDescent="0.25">
      <c r="B122" s="99">
        <v>113</v>
      </c>
      <c r="C122" s="106">
        <v>14.516715379407632</v>
      </c>
      <c r="D122" s="125">
        <v>-2.516715379407632</v>
      </c>
      <c r="E122" s="125">
        <v>-1.4613265714920878</v>
      </c>
      <c r="F122" s="31"/>
      <c r="G122" s="106">
        <v>7.6530612244897966</v>
      </c>
      <c r="H122" s="125">
        <v>11</v>
      </c>
      <c r="I122" s="31"/>
      <c r="J122" s="31"/>
    </row>
    <row r="123" spans="2:10" x14ac:dyDescent="0.25">
      <c r="B123" s="99">
        <v>114</v>
      </c>
      <c r="C123" s="106">
        <v>7.7433072038237558</v>
      </c>
      <c r="D123" s="131">
        <v>4.2566927961762442</v>
      </c>
      <c r="E123" s="126">
        <v>2.4716415454160021</v>
      </c>
      <c r="F123" s="31"/>
      <c r="G123" s="106">
        <v>7.7210884353741509</v>
      </c>
      <c r="H123" s="125">
        <v>11</v>
      </c>
      <c r="I123" s="31"/>
      <c r="J123" s="31"/>
    </row>
    <row r="124" spans="2:10" x14ac:dyDescent="0.25">
      <c r="B124" s="99">
        <v>115</v>
      </c>
      <c r="C124" s="106">
        <v>13.816638612189371</v>
      </c>
      <c r="D124" s="125">
        <v>1.1833613878106295</v>
      </c>
      <c r="E124" s="125">
        <v>0.68711680861284041</v>
      </c>
      <c r="F124" s="31"/>
      <c r="G124" s="106">
        <v>7.7891156462585043</v>
      </c>
      <c r="H124" s="125">
        <v>11</v>
      </c>
      <c r="I124" s="31"/>
      <c r="J124" s="31"/>
    </row>
    <row r="125" spans="2:10" x14ac:dyDescent="0.25">
      <c r="B125" s="99">
        <v>116</v>
      </c>
      <c r="C125" s="106">
        <v>13.61043767998132</v>
      </c>
      <c r="D125" s="125">
        <v>-1.6104376799813203</v>
      </c>
      <c r="E125" s="125">
        <v>-0.93509794263771573</v>
      </c>
      <c r="F125" s="31"/>
      <c r="G125" s="106">
        <v>7.8571428571428585</v>
      </c>
      <c r="H125" s="125">
        <v>11</v>
      </c>
      <c r="I125" s="31"/>
      <c r="J125" s="31"/>
    </row>
    <row r="126" spans="2:10" x14ac:dyDescent="0.25">
      <c r="B126" s="99">
        <v>117</v>
      </c>
      <c r="C126" s="106">
        <v>12.704159980555007</v>
      </c>
      <c r="D126" s="125">
        <v>-0.70415998055500673</v>
      </c>
      <c r="E126" s="125">
        <v>-0.40886931378334257</v>
      </c>
      <c r="F126" s="31"/>
      <c r="G126" s="106">
        <v>7.9251700680272119</v>
      </c>
      <c r="H126" s="125">
        <v>11</v>
      </c>
      <c r="I126" s="31"/>
      <c r="J126" s="31"/>
    </row>
    <row r="127" spans="2:10" x14ac:dyDescent="0.25">
      <c r="B127" s="99">
        <v>118</v>
      </c>
      <c r="C127" s="106">
        <v>15.135318176031788</v>
      </c>
      <c r="D127" s="125">
        <v>-1.1353181760317881</v>
      </c>
      <c r="E127" s="125">
        <v>-0.65922059812885347</v>
      </c>
      <c r="F127" s="31"/>
      <c r="G127" s="106">
        <v>7.9931972789115653</v>
      </c>
      <c r="H127" s="125">
        <v>11</v>
      </c>
      <c r="I127" s="31"/>
      <c r="J127" s="31"/>
    </row>
    <row r="128" spans="2:10" x14ac:dyDescent="0.25">
      <c r="B128" s="99">
        <v>119</v>
      </c>
      <c r="C128" s="106">
        <v>22.114927283823715</v>
      </c>
      <c r="D128" s="125">
        <v>-0.11492728382371453</v>
      </c>
      <c r="E128" s="125">
        <v>-6.6732334937507687E-2</v>
      </c>
      <c r="F128" s="31"/>
      <c r="G128" s="106">
        <v>8.0612244897959187</v>
      </c>
      <c r="H128" s="125">
        <v>11</v>
      </c>
      <c r="I128" s="31"/>
      <c r="J128" s="31"/>
    </row>
    <row r="129" spans="2:10" x14ac:dyDescent="0.25">
      <c r="B129" s="99">
        <v>120</v>
      </c>
      <c r="C129" s="106">
        <v>11.797882281128695</v>
      </c>
      <c r="D129" s="125">
        <v>0.20211771887130503</v>
      </c>
      <c r="E129" s="125">
        <v>0.11735931507102949</v>
      </c>
      <c r="F129" s="31"/>
      <c r="G129" s="106">
        <v>8.1292517006802729</v>
      </c>
      <c r="H129" s="125">
        <v>11</v>
      </c>
      <c r="I129" s="31"/>
      <c r="J129" s="31"/>
    </row>
    <row r="130" spans="2:10" x14ac:dyDescent="0.25">
      <c r="B130" s="99">
        <v>121</v>
      </c>
      <c r="C130" s="106">
        <v>20.302371884971087</v>
      </c>
      <c r="D130" s="131">
        <v>4.6976281150289125</v>
      </c>
      <c r="E130" s="126">
        <v>2.7276699000805662</v>
      </c>
      <c r="F130" s="31"/>
      <c r="G130" s="106">
        <v>8.1972789115646254</v>
      </c>
      <c r="H130" s="125">
        <v>11</v>
      </c>
      <c r="I130" s="31"/>
      <c r="J130" s="31"/>
    </row>
    <row r="131" spans="2:10" x14ac:dyDescent="0.25">
      <c r="B131" s="99">
        <v>122</v>
      </c>
      <c r="C131" s="106">
        <v>12.910360912763059</v>
      </c>
      <c r="D131" s="125">
        <v>8.9639087236941251E-2</v>
      </c>
      <c r="E131" s="125">
        <v>5.2048785927660823E-2</v>
      </c>
      <c r="F131" s="31"/>
      <c r="G131" s="106">
        <v>8.2653061224489797</v>
      </c>
      <c r="H131" s="125">
        <v>11</v>
      </c>
      <c r="I131" s="31"/>
      <c r="J131" s="31"/>
    </row>
    <row r="132" spans="2:10" x14ac:dyDescent="0.25">
      <c r="B132" s="99">
        <v>123</v>
      </c>
      <c r="C132" s="106">
        <v>15.83539494325005</v>
      </c>
      <c r="D132" s="125">
        <v>2.1646050567499504</v>
      </c>
      <c r="E132" s="125">
        <v>1.2568743021546493</v>
      </c>
      <c r="F132" s="31"/>
      <c r="G132" s="106">
        <v>8.3333333333333339</v>
      </c>
      <c r="H132" s="125">
        <v>11</v>
      </c>
      <c r="I132" s="31"/>
      <c r="J132" s="31"/>
    </row>
    <row r="133" spans="2:10" x14ac:dyDescent="0.25">
      <c r="B133" s="99">
        <v>124</v>
      </c>
      <c r="C133" s="106">
        <v>14.022839544397424</v>
      </c>
      <c r="D133" s="125">
        <v>-1.0228395443974243</v>
      </c>
      <c r="E133" s="125">
        <v>-0.59391006898548471</v>
      </c>
      <c r="F133" s="31"/>
      <c r="G133" s="106">
        <v>8.4013605442176864</v>
      </c>
      <c r="H133" s="125">
        <v>11</v>
      </c>
      <c r="I133" s="31"/>
      <c r="J133" s="31"/>
    </row>
    <row r="134" spans="2:10" x14ac:dyDescent="0.25">
      <c r="B134" s="99">
        <v>125</v>
      </c>
      <c r="C134" s="106">
        <v>14.022839544397424</v>
      </c>
      <c r="D134" s="131">
        <v>3.9771604556025757</v>
      </c>
      <c r="E134" s="126">
        <v>2.3093315598633946</v>
      </c>
      <c r="F134" s="31"/>
      <c r="G134" s="106">
        <v>8.4693877551020407</v>
      </c>
      <c r="H134" s="125">
        <v>11</v>
      </c>
      <c r="I134" s="31"/>
      <c r="J134" s="31"/>
    </row>
    <row r="135" spans="2:10" x14ac:dyDescent="0.25">
      <c r="B135" s="99">
        <v>126</v>
      </c>
      <c r="C135" s="106">
        <v>14.929117243823736</v>
      </c>
      <c r="D135" s="125">
        <v>4.0708827561762639</v>
      </c>
      <c r="E135" s="126">
        <v>2.3637512567787984</v>
      </c>
      <c r="F135" s="31"/>
      <c r="G135" s="106">
        <v>8.5374149659863949</v>
      </c>
      <c r="H135" s="125">
        <v>11</v>
      </c>
      <c r="I135" s="31"/>
      <c r="J135" s="31"/>
    </row>
    <row r="136" spans="2:10" x14ac:dyDescent="0.25">
      <c r="B136" s="99">
        <v>127</v>
      </c>
      <c r="C136" s="106">
        <v>11.797882281128695</v>
      </c>
      <c r="D136" s="125">
        <v>0.20211771887130503</v>
      </c>
      <c r="E136" s="125">
        <v>0.11735931507102949</v>
      </c>
      <c r="F136" s="31"/>
      <c r="G136" s="106">
        <v>8.6054421768707492</v>
      </c>
      <c r="H136" s="125">
        <v>11</v>
      </c>
      <c r="I136" s="31"/>
      <c r="J136" s="31"/>
    </row>
    <row r="137" spans="2:10" x14ac:dyDescent="0.25">
      <c r="B137" s="99">
        <v>128</v>
      </c>
      <c r="C137" s="106">
        <v>15.83539494325005</v>
      </c>
      <c r="D137" s="125">
        <v>3.1646050567499504</v>
      </c>
      <c r="E137" s="125">
        <v>1.8375226279244252</v>
      </c>
      <c r="F137" s="31"/>
      <c r="G137" s="106">
        <v>8.6734693877551017</v>
      </c>
      <c r="H137" s="125">
        <v>11</v>
      </c>
      <c r="I137" s="31"/>
      <c r="J137" s="31"/>
    </row>
    <row r="138" spans="2:10" x14ac:dyDescent="0.25">
      <c r="B138" s="99">
        <v>129</v>
      </c>
      <c r="C138" s="106">
        <v>15.135318176031788</v>
      </c>
      <c r="D138" s="125">
        <v>-1.1353181760317881</v>
      </c>
      <c r="E138" s="125">
        <v>-0.65922059812885347</v>
      </c>
      <c r="F138" s="31"/>
      <c r="G138" s="106">
        <v>8.7414965986394559</v>
      </c>
      <c r="H138" s="125">
        <v>11</v>
      </c>
      <c r="I138" s="31"/>
      <c r="J138" s="31"/>
    </row>
    <row r="139" spans="2:10" x14ac:dyDescent="0.25">
      <c r="B139" s="99">
        <v>130</v>
      </c>
      <c r="C139" s="106">
        <v>12.704159980555007</v>
      </c>
      <c r="D139" s="125">
        <v>1.2958400194449933</v>
      </c>
      <c r="E139" s="125">
        <v>0.75242733775620918</v>
      </c>
      <c r="F139" s="31"/>
      <c r="G139" s="106">
        <v>8.8095238095238102</v>
      </c>
      <c r="H139" s="125">
        <v>11</v>
      </c>
      <c r="I139" s="31"/>
      <c r="J139" s="31"/>
    </row>
    <row r="140" spans="2:10" x14ac:dyDescent="0.25">
      <c r="B140" s="99">
        <v>131</v>
      </c>
      <c r="C140" s="106">
        <v>16.741672642676363</v>
      </c>
      <c r="D140" s="131">
        <v>-4.7416726426763631</v>
      </c>
      <c r="E140" s="126">
        <v>-2.7532442813183788</v>
      </c>
      <c r="F140" s="31"/>
      <c r="G140" s="106">
        <v>8.8775510204081627</v>
      </c>
      <c r="H140" s="125">
        <v>11</v>
      </c>
      <c r="I140" s="31"/>
      <c r="J140" s="31"/>
    </row>
    <row r="141" spans="2:10" x14ac:dyDescent="0.25">
      <c r="B141" s="99">
        <v>132</v>
      </c>
      <c r="C141" s="106">
        <v>11.797882281128695</v>
      </c>
      <c r="D141" s="125">
        <v>-0.79788228112869497</v>
      </c>
      <c r="E141" s="125">
        <v>-0.46328901069874634</v>
      </c>
      <c r="F141" s="31"/>
      <c r="G141" s="106">
        <v>8.9455782312925169</v>
      </c>
      <c r="H141" s="125">
        <v>11</v>
      </c>
      <c r="I141" s="31"/>
      <c r="J141" s="31"/>
    </row>
    <row r="142" spans="2:10" x14ac:dyDescent="0.25">
      <c r="B142" s="99">
        <v>133</v>
      </c>
      <c r="C142" s="106">
        <v>11.797882281128695</v>
      </c>
      <c r="D142" s="125">
        <v>-0.79788228112869497</v>
      </c>
      <c r="E142" s="125">
        <v>-0.46328901069874634</v>
      </c>
      <c r="F142" s="31"/>
      <c r="G142" s="106">
        <v>9.0136054421768712</v>
      </c>
      <c r="H142" s="125">
        <v>11</v>
      </c>
      <c r="I142" s="31"/>
      <c r="J142" s="31"/>
    </row>
    <row r="143" spans="2:10" x14ac:dyDescent="0.25">
      <c r="B143" s="99">
        <v>134</v>
      </c>
      <c r="C143" s="106">
        <v>15.83539494325005</v>
      </c>
      <c r="D143" s="125">
        <v>-2.8353949432500496</v>
      </c>
      <c r="E143" s="125">
        <v>-1.64636732669423</v>
      </c>
      <c r="F143" s="31"/>
      <c r="G143" s="106">
        <v>9.0816326530612255</v>
      </c>
      <c r="H143" s="125">
        <v>11</v>
      </c>
      <c r="I143" s="31"/>
      <c r="J143" s="31"/>
    </row>
    <row r="144" spans="2:10" x14ac:dyDescent="0.25">
      <c r="B144" s="99">
        <v>135</v>
      </c>
      <c r="C144" s="106">
        <v>22.114927283823715</v>
      </c>
      <c r="D144" s="125">
        <v>0.88507271617628547</v>
      </c>
      <c r="E144" s="125">
        <v>0.51391599083226813</v>
      </c>
      <c r="F144" s="31"/>
      <c r="G144" s="106">
        <v>9.149659863945578</v>
      </c>
      <c r="H144" s="125">
        <v>11</v>
      </c>
      <c r="I144" s="31"/>
      <c r="J144" s="31"/>
    </row>
    <row r="145" spans="2:10" x14ac:dyDescent="0.25">
      <c r="B145" s="99">
        <v>136</v>
      </c>
      <c r="C145" s="106">
        <v>19.889970020554987</v>
      </c>
      <c r="D145" s="125">
        <v>0.11002997944501303</v>
      </c>
      <c r="E145" s="125">
        <v>6.3888723349229667E-2</v>
      </c>
      <c r="F145" s="31"/>
      <c r="G145" s="106">
        <v>9.2176870748299322</v>
      </c>
      <c r="H145" s="125">
        <v>11</v>
      </c>
      <c r="I145" s="31"/>
      <c r="J145" s="31"/>
    </row>
    <row r="146" spans="2:10" x14ac:dyDescent="0.25">
      <c r="B146" s="99">
        <v>137</v>
      </c>
      <c r="C146" s="106">
        <v>15.135318176031788</v>
      </c>
      <c r="D146" s="125">
        <v>-0.13531817603178808</v>
      </c>
      <c r="E146" s="125">
        <v>-7.8572272359077558E-2</v>
      </c>
      <c r="F146" s="31"/>
      <c r="G146" s="106">
        <v>9.2857142857142865</v>
      </c>
      <c r="H146" s="125">
        <v>11</v>
      </c>
      <c r="I146" s="31"/>
      <c r="J146" s="31"/>
    </row>
    <row r="147" spans="2:10" x14ac:dyDescent="0.25">
      <c r="B147" s="99">
        <v>138</v>
      </c>
      <c r="C147" s="106">
        <v>14.929117243823736</v>
      </c>
      <c r="D147" s="125">
        <v>-0.92911724382373606</v>
      </c>
      <c r="E147" s="125">
        <v>-0.53949037207008099</v>
      </c>
      <c r="F147" s="31"/>
      <c r="G147" s="106">
        <v>9.353741496598639</v>
      </c>
      <c r="H147" s="125">
        <v>11</v>
      </c>
      <c r="I147" s="31"/>
      <c r="J147" s="31"/>
    </row>
    <row r="148" spans="2:10" x14ac:dyDescent="0.25">
      <c r="B148" s="99">
        <v>139</v>
      </c>
      <c r="C148" s="106">
        <v>14.929117243823736</v>
      </c>
      <c r="D148" s="125">
        <v>3.0708827561762639</v>
      </c>
      <c r="E148" s="125">
        <v>1.7831029310090225</v>
      </c>
      <c r="F148" s="31"/>
      <c r="G148" s="106">
        <v>9.4217687074829932</v>
      </c>
      <c r="H148" s="125">
        <v>11</v>
      </c>
      <c r="I148" s="31"/>
      <c r="J148" s="31"/>
    </row>
    <row r="149" spans="2:10" x14ac:dyDescent="0.25">
      <c r="B149" s="99">
        <v>140</v>
      </c>
      <c r="C149" s="106">
        <v>16.947873574884412</v>
      </c>
      <c r="D149" s="125">
        <v>2.0521264251155884</v>
      </c>
      <c r="E149" s="125">
        <v>1.1915637730112818</v>
      </c>
      <c r="F149" s="31"/>
      <c r="G149" s="106">
        <v>9.4897959183673475</v>
      </c>
      <c r="H149" s="125">
        <v>11</v>
      </c>
      <c r="I149" s="31"/>
      <c r="J149" s="31"/>
    </row>
    <row r="150" spans="2:10" x14ac:dyDescent="0.25">
      <c r="B150" s="99">
        <v>141</v>
      </c>
      <c r="C150" s="106">
        <v>22.114927283823715</v>
      </c>
      <c r="D150" s="125">
        <v>-0.11492728382371453</v>
      </c>
      <c r="E150" s="125">
        <v>-6.6732334937507687E-2</v>
      </c>
      <c r="F150" s="31"/>
      <c r="G150" s="106">
        <v>9.5578231292517017</v>
      </c>
      <c r="H150" s="125">
        <v>11</v>
      </c>
      <c r="I150" s="31"/>
      <c r="J150" s="31"/>
    </row>
    <row r="151" spans="2:10" x14ac:dyDescent="0.25">
      <c r="B151" s="99">
        <v>142</v>
      </c>
      <c r="C151" s="106">
        <v>11.797882281128695</v>
      </c>
      <c r="D151" s="125">
        <v>1.202117718871305</v>
      </c>
      <c r="E151" s="125">
        <v>0.69800764084080535</v>
      </c>
      <c r="F151" s="31"/>
      <c r="G151" s="106">
        <v>9.6258503401360542</v>
      </c>
      <c r="H151" s="125">
        <v>11</v>
      </c>
      <c r="I151" s="31"/>
      <c r="J151" s="31"/>
    </row>
    <row r="152" spans="2:10" x14ac:dyDescent="0.25">
      <c r="B152" s="99">
        <v>143</v>
      </c>
      <c r="C152" s="106">
        <v>21.002448652189351</v>
      </c>
      <c r="D152" s="125">
        <v>-1.0024486521893508</v>
      </c>
      <c r="E152" s="125">
        <v>-0.58207013156391485</v>
      </c>
      <c r="F152" s="31"/>
      <c r="G152" s="106">
        <v>9.6938775510204085</v>
      </c>
      <c r="H152" s="125">
        <v>11</v>
      </c>
      <c r="I152" s="31"/>
      <c r="J152" s="31"/>
    </row>
    <row r="153" spans="2:10" x14ac:dyDescent="0.25">
      <c r="B153" s="99">
        <v>144</v>
      </c>
      <c r="C153" s="106">
        <v>14.929117243823736</v>
      </c>
      <c r="D153" s="125">
        <v>-0.92911724382373606</v>
      </c>
      <c r="E153" s="125">
        <v>-0.53949037207008099</v>
      </c>
      <c r="F153" s="31"/>
      <c r="G153" s="106">
        <v>9.7619047619047628</v>
      </c>
      <c r="H153" s="125">
        <v>11</v>
      </c>
      <c r="I153" s="31"/>
      <c r="J153" s="31"/>
    </row>
    <row r="154" spans="2:10" x14ac:dyDescent="0.25">
      <c r="B154" s="99">
        <v>145</v>
      </c>
      <c r="C154" s="106">
        <v>16.0415958754581</v>
      </c>
      <c r="D154" s="125">
        <v>0.95840412454190016</v>
      </c>
      <c r="E154" s="125">
        <v>0.5564957503261021</v>
      </c>
      <c r="F154" s="31"/>
      <c r="G154" s="106">
        <v>9.8299319727891152</v>
      </c>
      <c r="H154" s="125">
        <v>11</v>
      </c>
      <c r="I154" s="31"/>
      <c r="J154" s="31"/>
    </row>
    <row r="155" spans="2:10" x14ac:dyDescent="0.25">
      <c r="B155" s="99">
        <v>146</v>
      </c>
      <c r="C155" s="106">
        <v>13.61043767998132</v>
      </c>
      <c r="D155" s="125">
        <v>0.38956232001867974</v>
      </c>
      <c r="E155" s="125">
        <v>0.22619870890183602</v>
      </c>
      <c r="F155" s="31"/>
      <c r="G155" s="106">
        <v>9.8979591836734695</v>
      </c>
      <c r="H155" s="125">
        <v>11</v>
      </c>
      <c r="I155" s="31"/>
      <c r="J155" s="31"/>
    </row>
    <row r="156" spans="2:10" x14ac:dyDescent="0.25">
      <c r="B156" s="99">
        <v>147</v>
      </c>
      <c r="C156" s="106">
        <v>12.704159980555007</v>
      </c>
      <c r="D156" s="125">
        <v>0.29584001944499327</v>
      </c>
      <c r="E156" s="125">
        <v>0.17177901198643328</v>
      </c>
      <c r="F156" s="31"/>
      <c r="G156" s="106">
        <v>9.9659863945578238</v>
      </c>
      <c r="H156" s="125">
        <v>11</v>
      </c>
      <c r="I156" s="31"/>
      <c r="J156" s="31"/>
    </row>
    <row r="157" spans="2:10" x14ac:dyDescent="0.25">
      <c r="B157" s="99">
        <v>148</v>
      </c>
      <c r="C157" s="106">
        <v>12.704159980555007</v>
      </c>
      <c r="D157" s="125">
        <v>0.29584001944499327</v>
      </c>
      <c r="E157" s="125">
        <v>0.17177901198643328</v>
      </c>
      <c r="F157" s="31"/>
      <c r="G157" s="106">
        <v>10.034013605442178</v>
      </c>
      <c r="H157" s="125">
        <v>11</v>
      </c>
      <c r="I157" s="31"/>
      <c r="J157" s="31"/>
    </row>
    <row r="158" spans="2:10" x14ac:dyDescent="0.25">
      <c r="B158" s="99">
        <v>149</v>
      </c>
      <c r="C158" s="106">
        <v>18.777491388920623</v>
      </c>
      <c r="D158" s="125">
        <v>2.2225086110793768</v>
      </c>
      <c r="E158" s="125">
        <v>1.29049590403215</v>
      </c>
      <c r="F158" s="31"/>
      <c r="G158" s="106">
        <v>10.102040816326531</v>
      </c>
      <c r="H158" s="125">
        <v>11</v>
      </c>
      <c r="I158" s="31"/>
      <c r="J158" s="31"/>
    </row>
    <row r="159" spans="2:10" x14ac:dyDescent="0.25">
      <c r="B159" s="99">
        <v>150</v>
      </c>
      <c r="C159" s="106">
        <v>12.910360912763059</v>
      </c>
      <c r="D159" s="125">
        <v>1.0896390872369413</v>
      </c>
      <c r="E159" s="125">
        <v>0.6326971116974367</v>
      </c>
      <c r="F159" s="31"/>
      <c r="G159" s="106">
        <v>10.170068027210885</v>
      </c>
      <c r="H159" s="125">
        <v>11</v>
      </c>
      <c r="I159" s="31"/>
      <c r="J159" s="31"/>
    </row>
    <row r="160" spans="2:10" x14ac:dyDescent="0.25">
      <c r="B160" s="99">
        <v>151</v>
      </c>
      <c r="C160" s="106">
        <v>12.910360912763059</v>
      </c>
      <c r="D160" s="125">
        <v>-1.9103609127630587</v>
      </c>
      <c r="E160" s="125">
        <v>-1.1092478656118909</v>
      </c>
      <c r="F160" s="31"/>
      <c r="G160" s="106">
        <v>10.238095238095239</v>
      </c>
      <c r="H160" s="125">
        <v>11</v>
      </c>
      <c r="I160" s="31"/>
      <c r="J160" s="31"/>
    </row>
    <row r="161" spans="2:10" x14ac:dyDescent="0.25">
      <c r="B161" s="99">
        <v>152</v>
      </c>
      <c r="C161" s="106">
        <v>14.722916311615684</v>
      </c>
      <c r="D161" s="125">
        <v>-1.722916311615684</v>
      </c>
      <c r="E161" s="125">
        <v>-1.0004084717810844</v>
      </c>
      <c r="F161" s="31"/>
      <c r="G161" s="106">
        <v>10.306122448979592</v>
      </c>
      <c r="H161" s="125">
        <v>11</v>
      </c>
      <c r="I161" s="31"/>
      <c r="J161" s="31"/>
    </row>
    <row r="162" spans="2:10" x14ac:dyDescent="0.25">
      <c r="B162" s="99">
        <v>153</v>
      </c>
      <c r="C162" s="106">
        <v>21.002448652189351</v>
      </c>
      <c r="D162" s="125">
        <v>-1.0024486521893508</v>
      </c>
      <c r="E162" s="125">
        <v>-0.58207013156391485</v>
      </c>
      <c r="F162" s="31"/>
      <c r="G162" s="106">
        <v>10.374149659863946</v>
      </c>
      <c r="H162" s="125">
        <v>11</v>
      </c>
      <c r="I162" s="31"/>
      <c r="J162" s="31"/>
    </row>
    <row r="163" spans="2:10" x14ac:dyDescent="0.25">
      <c r="B163" s="99">
        <v>154</v>
      </c>
      <c r="C163" s="106">
        <v>14.722916311615684</v>
      </c>
      <c r="D163" s="125">
        <v>3.277083688384316</v>
      </c>
      <c r="E163" s="125">
        <v>1.902833157067795</v>
      </c>
      <c r="F163" s="31"/>
      <c r="G163" s="106">
        <v>10.4421768707483</v>
      </c>
      <c r="H163" s="125">
        <v>11</v>
      </c>
      <c r="I163" s="31"/>
      <c r="J163" s="31"/>
    </row>
    <row r="164" spans="2:10" x14ac:dyDescent="0.25">
      <c r="B164" s="99">
        <v>155</v>
      </c>
      <c r="C164" s="106">
        <v>15.135318176031788</v>
      </c>
      <c r="D164" s="125">
        <v>-1.1353181760317881</v>
      </c>
      <c r="E164" s="125">
        <v>-0.65922059812885347</v>
      </c>
      <c r="F164" s="31"/>
      <c r="G164" s="106">
        <v>10.510204081632653</v>
      </c>
      <c r="H164" s="125">
        <v>11</v>
      </c>
      <c r="I164" s="31"/>
      <c r="J164" s="31"/>
    </row>
    <row r="165" spans="2:10" x14ac:dyDescent="0.25">
      <c r="B165" s="99">
        <v>156</v>
      </c>
      <c r="C165" s="106">
        <v>15.83539494325005</v>
      </c>
      <c r="D165" s="125">
        <v>-2.8353949432500496</v>
      </c>
      <c r="E165" s="125">
        <v>-1.64636732669423</v>
      </c>
      <c r="F165" s="31"/>
      <c r="G165" s="106">
        <v>10.578231292517007</v>
      </c>
      <c r="H165" s="125">
        <v>11</v>
      </c>
      <c r="I165" s="31"/>
      <c r="J165" s="31"/>
    </row>
    <row r="166" spans="2:10" x14ac:dyDescent="0.25">
      <c r="B166" s="99">
        <v>157</v>
      </c>
      <c r="C166" s="106">
        <v>14.929117243823736</v>
      </c>
      <c r="D166" s="125">
        <v>2.0708827561762639</v>
      </c>
      <c r="E166" s="125">
        <v>1.2024546052392466</v>
      </c>
      <c r="F166" s="31"/>
      <c r="G166" s="106">
        <v>10.646258503401361</v>
      </c>
      <c r="H166" s="125">
        <v>11</v>
      </c>
      <c r="I166" s="31"/>
      <c r="J166" s="31"/>
    </row>
    <row r="167" spans="2:10" x14ac:dyDescent="0.25">
      <c r="B167" s="99">
        <v>158</v>
      </c>
      <c r="C167" s="106">
        <v>20.096170952763039</v>
      </c>
      <c r="D167" s="125">
        <v>-9.6170952763038997E-2</v>
      </c>
      <c r="E167" s="125">
        <v>-5.5841502709542794E-2</v>
      </c>
      <c r="F167" s="31"/>
      <c r="G167" s="106">
        <v>10.714285714285715</v>
      </c>
      <c r="H167" s="125">
        <v>11</v>
      </c>
      <c r="I167" s="31"/>
      <c r="J167" s="31"/>
    </row>
    <row r="168" spans="2:10" x14ac:dyDescent="0.25">
      <c r="B168" s="99">
        <v>159</v>
      </c>
      <c r="C168" s="106">
        <v>12.704159980555007</v>
      </c>
      <c r="D168" s="125">
        <v>-1.7041599805550067</v>
      </c>
      <c r="E168" s="125">
        <v>-0.98951763955311844</v>
      </c>
      <c r="F168" s="31"/>
      <c r="G168" s="106">
        <v>10.782312925170068</v>
      </c>
      <c r="H168" s="125">
        <v>11</v>
      </c>
      <c r="I168" s="31"/>
      <c r="J168" s="31"/>
    </row>
    <row r="169" spans="2:10" x14ac:dyDescent="0.25">
      <c r="B169" s="99">
        <v>160</v>
      </c>
      <c r="C169" s="106">
        <v>15.83539494325005</v>
      </c>
      <c r="D169" s="125">
        <v>2.1646050567499504</v>
      </c>
      <c r="E169" s="125">
        <v>1.2568743021546493</v>
      </c>
      <c r="F169" s="31"/>
      <c r="G169" s="106">
        <v>10.850340136054422</v>
      </c>
      <c r="H169" s="125">
        <v>11</v>
      </c>
      <c r="I169" s="31"/>
      <c r="J169" s="31"/>
    </row>
    <row r="170" spans="2:10" x14ac:dyDescent="0.25">
      <c r="B170" s="99">
        <v>161</v>
      </c>
      <c r="C170" s="106">
        <v>22.114927283823715</v>
      </c>
      <c r="D170" s="125">
        <v>1.8850727161762855</v>
      </c>
      <c r="E170" s="125">
        <v>1.094564316602044</v>
      </c>
      <c r="F170" s="31"/>
      <c r="G170" s="106">
        <v>10.918367346938776</v>
      </c>
      <c r="H170" s="125">
        <v>11</v>
      </c>
      <c r="I170" s="31"/>
      <c r="J170" s="31"/>
    </row>
    <row r="171" spans="2:10" x14ac:dyDescent="0.25">
      <c r="B171" s="99">
        <v>162</v>
      </c>
      <c r="C171" s="106">
        <v>15.83539494325005</v>
      </c>
      <c r="D171" s="125">
        <v>2.1646050567499504</v>
      </c>
      <c r="E171" s="125">
        <v>1.2568743021546493</v>
      </c>
      <c r="F171" s="31"/>
      <c r="G171" s="106">
        <v>10.986394557823129</v>
      </c>
      <c r="H171" s="125">
        <v>11</v>
      </c>
      <c r="I171" s="31"/>
      <c r="J171" s="31"/>
    </row>
    <row r="172" spans="2:10" x14ac:dyDescent="0.25">
      <c r="B172" s="99">
        <v>163</v>
      </c>
      <c r="C172" s="106">
        <v>11.797882281128695</v>
      </c>
      <c r="D172" s="125">
        <v>-0.79788228112869497</v>
      </c>
      <c r="E172" s="125">
        <v>-0.46328901069874634</v>
      </c>
      <c r="F172" s="31"/>
      <c r="G172" s="106">
        <v>11.054421768707483</v>
      </c>
      <c r="H172" s="125">
        <v>11</v>
      </c>
      <c r="I172" s="31"/>
      <c r="J172" s="31"/>
    </row>
    <row r="173" spans="2:10" x14ac:dyDescent="0.25">
      <c r="B173" s="99">
        <v>164</v>
      </c>
      <c r="C173" s="106">
        <v>17.854151274310727</v>
      </c>
      <c r="D173" s="125">
        <v>-1.8541512743107269</v>
      </c>
      <c r="E173" s="125">
        <v>-1.0766098331524201</v>
      </c>
      <c r="F173" s="31"/>
      <c r="G173" s="106">
        <v>11.122448979591837</v>
      </c>
      <c r="H173" s="125">
        <v>11</v>
      </c>
      <c r="I173" s="31"/>
      <c r="J173" s="31"/>
    </row>
    <row r="174" spans="2:10" x14ac:dyDescent="0.25">
      <c r="B174" s="99">
        <v>165</v>
      </c>
      <c r="C174" s="106">
        <v>14.929117243823736</v>
      </c>
      <c r="D174" s="125">
        <v>7.0882756176263939E-2</v>
      </c>
      <c r="E174" s="125">
        <v>4.1157953699694896E-2</v>
      </c>
      <c r="F174" s="31"/>
      <c r="G174" s="106">
        <v>11.190476190476192</v>
      </c>
      <c r="H174" s="125">
        <v>11</v>
      </c>
      <c r="I174" s="31"/>
      <c r="J174" s="31"/>
    </row>
    <row r="175" spans="2:10" x14ac:dyDescent="0.25">
      <c r="B175" s="99">
        <v>166</v>
      </c>
      <c r="C175" s="106">
        <v>14.722916311615684</v>
      </c>
      <c r="D175" s="125">
        <v>0.27708368838431596</v>
      </c>
      <c r="E175" s="125">
        <v>0.16088817975846736</v>
      </c>
      <c r="F175" s="31"/>
      <c r="G175" s="106">
        <v>11.258503401360544</v>
      </c>
      <c r="H175" s="125">
        <v>11</v>
      </c>
      <c r="I175" s="31"/>
      <c r="J175" s="31"/>
    </row>
    <row r="176" spans="2:10" x14ac:dyDescent="0.25">
      <c r="B176" s="99">
        <v>167</v>
      </c>
      <c r="C176" s="106">
        <v>11.797882281128695</v>
      </c>
      <c r="D176" s="125">
        <v>0.20211771887130503</v>
      </c>
      <c r="E176" s="125">
        <v>0.11735931507102949</v>
      </c>
      <c r="F176" s="31"/>
      <c r="G176" s="106">
        <v>11.326530612244898</v>
      </c>
      <c r="H176" s="125">
        <v>11</v>
      </c>
      <c r="I176" s="31"/>
      <c r="J176" s="31"/>
    </row>
    <row r="177" spans="2:10" x14ac:dyDescent="0.25">
      <c r="B177" s="99">
        <v>168</v>
      </c>
      <c r="C177" s="106">
        <v>11.797882281128695</v>
      </c>
      <c r="D177" s="125">
        <v>0.20211771887130503</v>
      </c>
      <c r="E177" s="125">
        <v>0.11735931507102949</v>
      </c>
      <c r="F177" s="31"/>
      <c r="G177" s="106">
        <v>11.394557823129253</v>
      </c>
      <c r="H177" s="125">
        <v>11</v>
      </c>
      <c r="I177" s="31"/>
      <c r="J177" s="31"/>
    </row>
    <row r="178" spans="2:10" x14ac:dyDescent="0.25">
      <c r="B178" s="99">
        <v>169</v>
      </c>
      <c r="C178" s="106">
        <v>21.208649584397403</v>
      </c>
      <c r="D178" s="125">
        <v>0.79135041560259722</v>
      </c>
      <c r="E178" s="125">
        <v>0.45949629391686442</v>
      </c>
      <c r="F178" s="31"/>
      <c r="G178" s="106">
        <v>11.462585034013605</v>
      </c>
      <c r="H178" s="125">
        <v>11</v>
      </c>
      <c r="I178" s="31"/>
      <c r="J178" s="31"/>
    </row>
    <row r="179" spans="2:10" x14ac:dyDescent="0.25">
      <c r="B179" s="99">
        <v>170</v>
      </c>
      <c r="C179" s="106">
        <v>21.002448652189351</v>
      </c>
      <c r="D179" s="125">
        <v>-1.0024486521893508</v>
      </c>
      <c r="E179" s="125">
        <v>-0.58207013156391485</v>
      </c>
      <c r="F179" s="31"/>
      <c r="G179" s="106">
        <v>11.530612244897959</v>
      </c>
      <c r="H179" s="125">
        <v>11</v>
      </c>
      <c r="I179" s="31"/>
      <c r="J179" s="31"/>
    </row>
    <row r="180" spans="2:10" x14ac:dyDescent="0.25">
      <c r="B180" s="99">
        <v>171</v>
      </c>
      <c r="C180" s="106">
        <v>14.722916311615684</v>
      </c>
      <c r="D180" s="125">
        <v>1.277083688384316</v>
      </c>
      <c r="E180" s="125">
        <v>0.74153650552824324</v>
      </c>
      <c r="F180" s="31"/>
      <c r="G180" s="106">
        <v>11.598639455782314</v>
      </c>
      <c r="H180" s="125">
        <v>11</v>
      </c>
      <c r="I180" s="31"/>
      <c r="J180" s="31"/>
    </row>
    <row r="181" spans="2:10" x14ac:dyDescent="0.25">
      <c r="B181" s="99">
        <v>172</v>
      </c>
      <c r="C181" s="106">
        <v>23.021204983250026</v>
      </c>
      <c r="D181" s="125">
        <v>-2.0212049832500263</v>
      </c>
      <c r="E181" s="125">
        <v>-1.1736092895616557</v>
      </c>
      <c r="F181" s="31"/>
      <c r="G181" s="106">
        <v>11.666666666666668</v>
      </c>
      <c r="H181" s="125">
        <v>11</v>
      </c>
      <c r="I181" s="31"/>
      <c r="J181" s="31"/>
    </row>
    <row r="182" spans="2:10" x14ac:dyDescent="0.25">
      <c r="B182" s="99">
        <v>173</v>
      </c>
      <c r="C182" s="106">
        <v>12.910360912763059</v>
      </c>
      <c r="D182" s="125">
        <v>-0.91036091276305875</v>
      </c>
      <c r="E182" s="125">
        <v>-0.52859953984211505</v>
      </c>
      <c r="F182" s="31"/>
      <c r="G182" s="106">
        <v>11.73469387755102</v>
      </c>
      <c r="H182" s="125">
        <v>11</v>
      </c>
      <c r="I182" s="31"/>
      <c r="J182" s="31"/>
    </row>
    <row r="183" spans="2:10" x14ac:dyDescent="0.25">
      <c r="B183" s="99">
        <v>174</v>
      </c>
      <c r="C183" s="106">
        <v>11.797882281128695</v>
      </c>
      <c r="D183" s="125">
        <v>-0.79788228112869497</v>
      </c>
      <c r="E183" s="125">
        <v>-0.46328901069874634</v>
      </c>
      <c r="F183" s="31"/>
      <c r="G183" s="106">
        <v>11.802721088435375</v>
      </c>
      <c r="H183" s="125">
        <v>11</v>
      </c>
      <c r="I183" s="31"/>
      <c r="J183" s="31"/>
    </row>
    <row r="184" spans="2:10" x14ac:dyDescent="0.25">
      <c r="B184" s="99">
        <v>175</v>
      </c>
      <c r="C184" s="106">
        <v>12.704159980555007</v>
      </c>
      <c r="D184" s="125">
        <v>-1.7041599805550067</v>
      </c>
      <c r="E184" s="125">
        <v>-0.98951763955311844</v>
      </c>
      <c r="F184" s="31"/>
      <c r="G184" s="106">
        <v>11.870748299319729</v>
      </c>
      <c r="H184" s="125">
        <v>11</v>
      </c>
      <c r="I184" s="31"/>
      <c r="J184" s="31"/>
    </row>
    <row r="185" spans="2:10" x14ac:dyDescent="0.25">
      <c r="B185" s="99">
        <v>176</v>
      </c>
      <c r="C185" s="106">
        <v>16.947873574884412</v>
      </c>
      <c r="D185" s="125">
        <v>1.0521264251155884</v>
      </c>
      <c r="E185" s="125">
        <v>0.61091544724150582</v>
      </c>
      <c r="F185" s="31"/>
      <c r="G185" s="106">
        <v>11.938775510204081</v>
      </c>
      <c r="H185" s="125">
        <v>11</v>
      </c>
      <c r="I185" s="31"/>
      <c r="J185" s="31"/>
    </row>
    <row r="186" spans="2:10" x14ac:dyDescent="0.25">
      <c r="B186" s="99">
        <v>177</v>
      </c>
      <c r="C186" s="106">
        <v>15.135318176031788</v>
      </c>
      <c r="D186" s="125">
        <v>-1.1353181760317881</v>
      </c>
      <c r="E186" s="125">
        <v>-0.65922059812885347</v>
      </c>
      <c r="F186" s="31"/>
      <c r="G186" s="106">
        <v>12.006802721088436</v>
      </c>
      <c r="H186" s="125">
        <v>11</v>
      </c>
      <c r="I186" s="31"/>
      <c r="J186" s="31"/>
    </row>
    <row r="187" spans="2:10" x14ac:dyDescent="0.25">
      <c r="B187" s="99">
        <v>178</v>
      </c>
      <c r="C187" s="106">
        <v>21.208649584397403</v>
      </c>
      <c r="D187" s="125">
        <v>0.79135041560259722</v>
      </c>
      <c r="E187" s="125">
        <v>0.45949629391686442</v>
      </c>
      <c r="F187" s="31"/>
      <c r="G187" s="106">
        <v>12.07482993197279</v>
      </c>
      <c r="H187" s="125">
        <v>11</v>
      </c>
      <c r="I187" s="31"/>
      <c r="J187" s="31"/>
    </row>
    <row r="188" spans="2:10" x14ac:dyDescent="0.25">
      <c r="B188" s="99">
        <v>179</v>
      </c>
      <c r="C188" s="106">
        <v>22.114927283823715</v>
      </c>
      <c r="D188" s="125">
        <v>2.8850727161762855</v>
      </c>
      <c r="E188" s="125">
        <v>1.6752126423718199</v>
      </c>
      <c r="F188" s="31"/>
      <c r="G188" s="106">
        <v>12.142857142857144</v>
      </c>
      <c r="H188" s="125">
        <v>11</v>
      </c>
      <c r="I188" s="31"/>
      <c r="J188" s="31"/>
    </row>
    <row r="189" spans="2:10" x14ac:dyDescent="0.25">
      <c r="B189" s="99">
        <v>180</v>
      </c>
      <c r="C189" s="106">
        <v>6.6308285721893911</v>
      </c>
      <c r="D189" s="131">
        <v>5.3691714278106089</v>
      </c>
      <c r="E189" s="126">
        <v>3.1176004003291471</v>
      </c>
      <c r="F189" s="31"/>
      <c r="G189" s="106">
        <v>12.210884353741497</v>
      </c>
      <c r="H189" s="125">
        <v>11</v>
      </c>
      <c r="I189" s="31"/>
      <c r="J189" s="31"/>
    </row>
    <row r="190" spans="2:10" x14ac:dyDescent="0.25">
      <c r="B190" s="99">
        <v>181</v>
      </c>
      <c r="C190" s="106">
        <v>22.114927283823715</v>
      </c>
      <c r="D190" s="125">
        <v>0.88507271617628547</v>
      </c>
      <c r="E190" s="125">
        <v>0.51391599083226813</v>
      </c>
      <c r="F190" s="31"/>
      <c r="G190" s="106">
        <v>12.278911564625851</v>
      </c>
      <c r="H190" s="125">
        <v>11</v>
      </c>
      <c r="I190" s="31"/>
      <c r="J190" s="31"/>
    </row>
    <row r="191" spans="2:10" x14ac:dyDescent="0.25">
      <c r="B191" s="99">
        <v>182</v>
      </c>
      <c r="C191" s="106">
        <v>14.722916311615684</v>
      </c>
      <c r="D191" s="125">
        <v>0.27708368838431596</v>
      </c>
      <c r="E191" s="125">
        <v>0.16088817975846736</v>
      </c>
      <c r="F191" s="31"/>
      <c r="G191" s="106">
        <v>12.346938775510205</v>
      </c>
      <c r="H191" s="125">
        <v>11</v>
      </c>
      <c r="I191" s="31"/>
      <c r="J191" s="31"/>
    </row>
    <row r="192" spans="2:10" x14ac:dyDescent="0.25">
      <c r="B192" s="99">
        <v>183</v>
      </c>
      <c r="C192" s="106">
        <v>21.002448652189351</v>
      </c>
      <c r="D192" s="125">
        <v>0.99755134781064925</v>
      </c>
      <c r="E192" s="125">
        <v>0.5792265199756369</v>
      </c>
      <c r="F192" s="31"/>
      <c r="G192" s="106">
        <v>12.414965986394558</v>
      </c>
      <c r="H192" s="125">
        <v>11</v>
      </c>
      <c r="I192" s="31"/>
      <c r="J192" s="31"/>
    </row>
    <row r="193" spans="2:10" x14ac:dyDescent="0.25">
      <c r="B193" s="99">
        <v>184</v>
      </c>
      <c r="C193" s="106">
        <v>14.929117243823736</v>
      </c>
      <c r="D193" s="125">
        <v>7.0882756176263939E-2</v>
      </c>
      <c r="E193" s="125">
        <v>4.1157953699694896E-2</v>
      </c>
      <c r="F193" s="31"/>
      <c r="G193" s="106">
        <v>12.482993197278912</v>
      </c>
      <c r="H193" s="125">
        <v>11</v>
      </c>
      <c r="I193" s="31"/>
      <c r="J193" s="31"/>
    </row>
    <row r="194" spans="2:10" x14ac:dyDescent="0.25">
      <c r="B194" s="99">
        <v>185</v>
      </c>
      <c r="C194" s="106">
        <v>6.6308285721893911</v>
      </c>
      <c r="D194" s="131">
        <v>4.3691714278106089</v>
      </c>
      <c r="E194" s="126">
        <v>2.536952074559371</v>
      </c>
      <c r="F194" s="31"/>
      <c r="G194" s="106">
        <v>12.551020408163266</v>
      </c>
      <c r="H194" s="125">
        <v>11</v>
      </c>
      <c r="I194" s="31"/>
      <c r="J194" s="31"/>
    </row>
    <row r="195" spans="2:10" x14ac:dyDescent="0.25">
      <c r="B195" s="99">
        <v>186</v>
      </c>
      <c r="C195" s="106">
        <v>14.722916311615684</v>
      </c>
      <c r="D195" s="125">
        <v>-1.722916311615684</v>
      </c>
      <c r="E195" s="125">
        <v>-1.0004084717810844</v>
      </c>
      <c r="F195" s="31"/>
      <c r="G195" s="106">
        <v>12.61904761904762</v>
      </c>
      <c r="H195" s="125">
        <v>11</v>
      </c>
      <c r="I195" s="31"/>
      <c r="J195" s="31"/>
    </row>
    <row r="196" spans="2:10" x14ac:dyDescent="0.25">
      <c r="B196" s="99">
        <v>187</v>
      </c>
      <c r="C196" s="106">
        <v>14.022839544397424</v>
      </c>
      <c r="D196" s="125">
        <v>-2.2839544397424305E-2</v>
      </c>
      <c r="E196" s="125">
        <v>-1.3261743215708888E-2</v>
      </c>
      <c r="F196" s="31"/>
      <c r="G196" s="106">
        <v>12.687074829931973</v>
      </c>
      <c r="H196" s="125">
        <v>11</v>
      </c>
      <c r="I196" s="31"/>
      <c r="J196" s="31"/>
    </row>
    <row r="197" spans="2:10" x14ac:dyDescent="0.25">
      <c r="B197" s="99">
        <v>188</v>
      </c>
      <c r="C197" s="106">
        <v>12.910360912763059</v>
      </c>
      <c r="D197" s="125">
        <v>-1.9103609127630587</v>
      </c>
      <c r="E197" s="125">
        <v>-1.1092478656118909</v>
      </c>
      <c r="F197" s="31"/>
      <c r="G197" s="106">
        <v>12.755102040816327</v>
      </c>
      <c r="H197" s="125">
        <v>11</v>
      </c>
      <c r="I197" s="31"/>
      <c r="J197" s="31"/>
    </row>
    <row r="198" spans="2:10" x14ac:dyDescent="0.25">
      <c r="B198" s="99">
        <v>189</v>
      </c>
      <c r="C198" s="106">
        <v>14.929117243823736</v>
      </c>
      <c r="D198" s="125">
        <v>2.0708827561762639</v>
      </c>
      <c r="E198" s="125">
        <v>1.2024546052392466</v>
      </c>
      <c r="F198" s="31"/>
      <c r="G198" s="106">
        <v>12.823129251700681</v>
      </c>
      <c r="H198" s="125">
        <v>11</v>
      </c>
      <c r="I198" s="31"/>
      <c r="J198" s="31"/>
    </row>
    <row r="199" spans="2:10" x14ac:dyDescent="0.25">
      <c r="B199" s="99">
        <v>190</v>
      </c>
      <c r="C199" s="106">
        <v>14.722916311615684</v>
      </c>
      <c r="D199" s="125">
        <v>3.277083688384316</v>
      </c>
      <c r="E199" s="125">
        <v>1.902833157067795</v>
      </c>
      <c r="F199" s="31"/>
      <c r="G199" s="106">
        <v>12.891156462585034</v>
      </c>
      <c r="H199" s="125">
        <v>11</v>
      </c>
      <c r="I199" s="31"/>
      <c r="J199" s="31"/>
    </row>
    <row r="200" spans="2:10" x14ac:dyDescent="0.25">
      <c r="B200" s="99">
        <v>191</v>
      </c>
      <c r="C200" s="106">
        <v>14.929117243823736</v>
      </c>
      <c r="D200" s="125">
        <v>-0.92911724382373606</v>
      </c>
      <c r="E200" s="125">
        <v>-0.53949037207008099</v>
      </c>
      <c r="F200" s="31"/>
      <c r="G200" s="106">
        <v>12.959183673469388</v>
      </c>
      <c r="H200" s="125">
        <v>11</v>
      </c>
      <c r="I200" s="31"/>
      <c r="J200" s="31"/>
    </row>
    <row r="201" spans="2:10" x14ac:dyDescent="0.25">
      <c r="B201" s="99">
        <v>192</v>
      </c>
      <c r="C201" s="106">
        <v>14.722916311615684</v>
      </c>
      <c r="D201" s="125">
        <v>1.277083688384316</v>
      </c>
      <c r="E201" s="125">
        <v>0.74153650552824324</v>
      </c>
      <c r="F201" s="31"/>
      <c r="G201" s="106">
        <v>13.027210884353742</v>
      </c>
      <c r="H201" s="125">
        <v>11</v>
      </c>
      <c r="I201" s="31"/>
      <c r="J201" s="31"/>
    </row>
    <row r="202" spans="2:10" x14ac:dyDescent="0.25">
      <c r="B202" s="99">
        <v>193</v>
      </c>
      <c r="C202" s="106">
        <v>14.929117243823736</v>
      </c>
      <c r="D202" s="125">
        <v>-1.9291172438237361</v>
      </c>
      <c r="E202" s="125">
        <v>-1.1201386978398569</v>
      </c>
      <c r="F202" s="31"/>
      <c r="G202" s="106">
        <v>13.095238095238095</v>
      </c>
      <c r="H202" s="125">
        <v>11</v>
      </c>
      <c r="I202" s="31"/>
      <c r="J202" s="31"/>
    </row>
    <row r="203" spans="2:10" x14ac:dyDescent="0.25">
      <c r="B203" s="99">
        <v>194</v>
      </c>
      <c r="C203" s="106">
        <v>17.854151274310727</v>
      </c>
      <c r="D203" s="131">
        <v>-3.8541512743107269</v>
      </c>
      <c r="E203" s="126">
        <v>-2.2379064846919716</v>
      </c>
      <c r="F203" s="31"/>
      <c r="G203" s="106">
        <v>13.163265306122449</v>
      </c>
      <c r="H203" s="125">
        <v>11</v>
      </c>
      <c r="I203" s="31"/>
      <c r="J203" s="31"/>
    </row>
    <row r="204" spans="2:10" x14ac:dyDescent="0.25">
      <c r="B204" s="99">
        <v>195</v>
      </c>
      <c r="C204" s="106">
        <v>22.114927283823715</v>
      </c>
      <c r="D204" s="125">
        <v>0.88507271617628547</v>
      </c>
      <c r="E204" s="125">
        <v>0.51391599083226813</v>
      </c>
      <c r="F204" s="31"/>
      <c r="G204" s="106">
        <v>13.231292517006803</v>
      </c>
      <c r="H204" s="125">
        <v>11</v>
      </c>
      <c r="I204" s="31"/>
      <c r="J204" s="31"/>
    </row>
    <row r="205" spans="2:10" x14ac:dyDescent="0.25">
      <c r="B205" s="99">
        <v>196</v>
      </c>
      <c r="C205" s="106">
        <v>9.3496616704683291</v>
      </c>
      <c r="D205" s="125">
        <v>2.6503383295316709</v>
      </c>
      <c r="E205" s="125">
        <v>1.5389145137660292</v>
      </c>
      <c r="F205" s="31"/>
      <c r="G205" s="106">
        <v>13.299319727891158</v>
      </c>
      <c r="H205" s="125">
        <v>11</v>
      </c>
      <c r="I205" s="31"/>
      <c r="J205" s="31"/>
    </row>
    <row r="206" spans="2:10" x14ac:dyDescent="0.25">
      <c r="B206" s="99">
        <v>197</v>
      </c>
      <c r="C206" s="106">
        <v>12.910360912763059</v>
      </c>
      <c r="D206" s="125">
        <v>-1.9103609127630587</v>
      </c>
      <c r="E206" s="125">
        <v>-1.1092478656118909</v>
      </c>
      <c r="F206" s="31"/>
      <c r="G206" s="106">
        <v>13.36734693877551</v>
      </c>
      <c r="H206" s="125">
        <v>11</v>
      </c>
      <c r="I206" s="31"/>
      <c r="J206" s="31"/>
    </row>
    <row r="207" spans="2:10" x14ac:dyDescent="0.25">
      <c r="B207" s="99">
        <v>198</v>
      </c>
      <c r="C207" s="106">
        <v>15.83539494325005</v>
      </c>
      <c r="D207" s="125">
        <v>0.16460505674995041</v>
      </c>
      <c r="E207" s="125">
        <v>9.5577650615097653E-2</v>
      </c>
      <c r="F207" s="31"/>
      <c r="G207" s="106">
        <v>13.435374149659864</v>
      </c>
      <c r="H207" s="125">
        <v>11</v>
      </c>
      <c r="I207" s="31"/>
      <c r="J207" s="31"/>
    </row>
    <row r="208" spans="2:10" x14ac:dyDescent="0.25">
      <c r="B208" s="99">
        <v>199</v>
      </c>
      <c r="C208" s="106">
        <v>14.022839544397424</v>
      </c>
      <c r="D208" s="125">
        <v>-2.2839544397424305E-2</v>
      </c>
      <c r="E208" s="125">
        <v>-1.3261743215708888E-2</v>
      </c>
      <c r="F208" s="31"/>
      <c r="G208" s="106">
        <v>13.503401360544219</v>
      </c>
      <c r="H208" s="125">
        <v>11</v>
      </c>
      <c r="I208" s="31"/>
      <c r="J208" s="31"/>
    </row>
    <row r="209" spans="2:10" x14ac:dyDescent="0.25">
      <c r="B209" s="99">
        <v>200</v>
      </c>
      <c r="C209" s="106">
        <v>16.947873574884412</v>
      </c>
      <c r="D209" s="125">
        <v>1.0521264251155884</v>
      </c>
      <c r="E209" s="125">
        <v>0.61091544724150582</v>
      </c>
      <c r="F209" s="31"/>
      <c r="G209" s="106">
        <v>13.571428571428571</v>
      </c>
      <c r="H209" s="125">
        <v>11</v>
      </c>
      <c r="I209" s="31"/>
      <c r="J209" s="31"/>
    </row>
    <row r="210" spans="2:10" x14ac:dyDescent="0.25">
      <c r="B210" s="99">
        <v>201</v>
      </c>
      <c r="C210" s="106">
        <v>14.929117243823736</v>
      </c>
      <c r="D210" s="131">
        <v>4.0708827561762639</v>
      </c>
      <c r="E210" s="126">
        <v>2.3637512567787984</v>
      </c>
      <c r="F210" s="31"/>
      <c r="G210" s="106">
        <v>13.639455782312925</v>
      </c>
      <c r="H210" s="125">
        <v>11</v>
      </c>
      <c r="I210" s="31"/>
      <c r="J210" s="31"/>
    </row>
    <row r="211" spans="2:10" x14ac:dyDescent="0.25">
      <c r="B211" s="99">
        <v>202</v>
      </c>
      <c r="C211" s="106">
        <v>16.947873574884412</v>
      </c>
      <c r="D211" s="125">
        <v>-1.9478735748844116</v>
      </c>
      <c r="E211" s="125">
        <v>-1.1310295300678217</v>
      </c>
      <c r="F211" s="31"/>
      <c r="G211" s="106">
        <v>13.70748299319728</v>
      </c>
      <c r="H211" s="125">
        <v>11</v>
      </c>
      <c r="I211" s="31"/>
      <c r="J211" s="31"/>
    </row>
    <row r="212" spans="2:10" x14ac:dyDescent="0.25">
      <c r="B212" s="99">
        <v>203</v>
      </c>
      <c r="C212" s="106">
        <v>15.83539494325005</v>
      </c>
      <c r="D212" s="125">
        <v>1.1646050567499504</v>
      </c>
      <c r="E212" s="125">
        <v>0.67622597638487347</v>
      </c>
      <c r="F212" s="31"/>
      <c r="G212" s="106">
        <v>13.775510204081634</v>
      </c>
      <c r="H212" s="125">
        <v>11</v>
      </c>
      <c r="I212" s="31"/>
      <c r="J212" s="31"/>
    </row>
    <row r="213" spans="2:10" x14ac:dyDescent="0.25">
      <c r="B213" s="99">
        <v>204</v>
      </c>
      <c r="C213" s="106">
        <v>16.947873574884412</v>
      </c>
      <c r="D213" s="125">
        <v>-1.9478735748844116</v>
      </c>
      <c r="E213" s="125">
        <v>-1.1310295300678217</v>
      </c>
      <c r="F213" s="31"/>
      <c r="G213" s="106">
        <v>13.843537414965986</v>
      </c>
      <c r="H213" s="125">
        <v>11</v>
      </c>
      <c r="I213" s="31"/>
      <c r="J213" s="31"/>
    </row>
    <row r="214" spans="2:10" x14ac:dyDescent="0.25">
      <c r="B214" s="99">
        <v>205</v>
      </c>
      <c r="C214" s="106">
        <v>16.947873574884412</v>
      </c>
      <c r="D214" s="125">
        <v>2.0521264251155884</v>
      </c>
      <c r="E214" s="125">
        <v>1.1915637730112818</v>
      </c>
      <c r="F214" s="31"/>
      <c r="G214" s="106">
        <v>13.911564625850341</v>
      </c>
      <c r="H214" s="125">
        <v>11</v>
      </c>
      <c r="I214" s="31"/>
      <c r="J214" s="31"/>
    </row>
    <row r="215" spans="2:10" x14ac:dyDescent="0.25">
      <c r="B215" s="99">
        <v>206</v>
      </c>
      <c r="C215" s="106">
        <v>22.114927283823715</v>
      </c>
      <c r="D215" s="125">
        <v>-0.11492728382371453</v>
      </c>
      <c r="E215" s="125">
        <v>-6.6732334937507687E-2</v>
      </c>
      <c r="F215" s="31"/>
      <c r="G215" s="106">
        <v>13.979591836734695</v>
      </c>
      <c r="H215" s="125">
        <v>11</v>
      </c>
      <c r="I215" s="31"/>
      <c r="J215" s="31"/>
    </row>
    <row r="216" spans="2:10" x14ac:dyDescent="0.25">
      <c r="B216" s="99">
        <v>207</v>
      </c>
      <c r="C216" s="106">
        <v>15.629194011041996</v>
      </c>
      <c r="D216" s="125">
        <v>0.37080598895800421</v>
      </c>
      <c r="E216" s="125">
        <v>0.21530787667387113</v>
      </c>
      <c r="F216" s="31"/>
      <c r="G216" s="106">
        <v>14.047619047619047</v>
      </c>
      <c r="H216" s="125">
        <v>11</v>
      </c>
      <c r="I216" s="31"/>
      <c r="J216" s="31"/>
    </row>
    <row r="217" spans="2:10" x14ac:dyDescent="0.25">
      <c r="B217" s="99">
        <v>208</v>
      </c>
      <c r="C217" s="106">
        <v>11.797882281128695</v>
      </c>
      <c r="D217" s="125">
        <v>1.202117718871305</v>
      </c>
      <c r="E217" s="125">
        <v>0.69800764084080535</v>
      </c>
      <c r="F217" s="31"/>
      <c r="G217" s="106">
        <v>14.115646258503402</v>
      </c>
      <c r="H217" s="125">
        <v>11</v>
      </c>
      <c r="I217" s="31"/>
      <c r="J217" s="31"/>
    </row>
    <row r="218" spans="2:10" x14ac:dyDescent="0.25">
      <c r="B218" s="99">
        <v>209</v>
      </c>
      <c r="C218" s="106">
        <v>16.0415958754581</v>
      </c>
      <c r="D218" s="125">
        <v>-2.0415958754580998</v>
      </c>
      <c r="E218" s="125">
        <v>-1.1854492269832255</v>
      </c>
      <c r="F218" s="31"/>
      <c r="G218" s="106">
        <v>14.183673469387756</v>
      </c>
      <c r="H218" s="125">
        <v>11</v>
      </c>
      <c r="I218" s="31"/>
      <c r="J218" s="31"/>
    </row>
    <row r="219" spans="2:10" x14ac:dyDescent="0.25">
      <c r="B219" s="99">
        <v>210</v>
      </c>
      <c r="C219" s="106">
        <v>14.722916311615684</v>
      </c>
      <c r="D219" s="125">
        <v>1.277083688384316</v>
      </c>
      <c r="E219" s="125">
        <v>0.74153650552824324</v>
      </c>
      <c r="F219" s="31"/>
      <c r="G219" s="106">
        <v>14.25170068027211</v>
      </c>
      <c r="H219" s="125">
        <v>11</v>
      </c>
      <c r="I219" s="31"/>
      <c r="J219" s="31"/>
    </row>
    <row r="220" spans="2:10" x14ac:dyDescent="0.25">
      <c r="B220" s="99">
        <v>211</v>
      </c>
      <c r="C220" s="106">
        <v>11.797882281128695</v>
      </c>
      <c r="D220" s="125">
        <v>-0.79788228112869497</v>
      </c>
      <c r="E220" s="125">
        <v>-0.46328901069874634</v>
      </c>
      <c r="F220" s="31"/>
      <c r="G220" s="106">
        <v>14.319727891156463</v>
      </c>
      <c r="H220" s="125">
        <v>12</v>
      </c>
      <c r="I220" s="31"/>
      <c r="J220" s="31"/>
    </row>
    <row r="221" spans="2:10" x14ac:dyDescent="0.25">
      <c r="B221" s="99">
        <v>212</v>
      </c>
      <c r="C221" s="106">
        <v>20.096170952763039</v>
      </c>
      <c r="D221" s="125">
        <v>1.903829047236961</v>
      </c>
      <c r="E221" s="125">
        <v>1.1054551488300088</v>
      </c>
      <c r="F221" s="31"/>
      <c r="G221" s="106">
        <v>14.387755102040817</v>
      </c>
      <c r="H221" s="125">
        <v>12</v>
      </c>
      <c r="I221" s="31"/>
      <c r="J221" s="31"/>
    </row>
    <row r="222" spans="2:10" x14ac:dyDescent="0.25">
      <c r="B222" s="99">
        <v>213</v>
      </c>
      <c r="C222" s="106">
        <v>14.022839544397424</v>
      </c>
      <c r="D222" s="125">
        <v>-2.2839544397424305E-2</v>
      </c>
      <c r="E222" s="125">
        <v>-1.3261743215708888E-2</v>
      </c>
      <c r="F222" s="31"/>
      <c r="G222" s="106">
        <v>14.455782312925171</v>
      </c>
      <c r="H222" s="125">
        <v>12</v>
      </c>
      <c r="I222" s="31"/>
      <c r="J222" s="31"/>
    </row>
    <row r="223" spans="2:10" x14ac:dyDescent="0.25">
      <c r="B223" s="99">
        <v>214</v>
      </c>
      <c r="C223" s="106">
        <v>13.816638612189371</v>
      </c>
      <c r="D223" s="125">
        <v>2.1833613878106295</v>
      </c>
      <c r="E223" s="125">
        <v>1.2677651343826164</v>
      </c>
      <c r="F223" s="31"/>
      <c r="G223" s="106">
        <v>14.523809523809524</v>
      </c>
      <c r="H223" s="125">
        <v>12</v>
      </c>
      <c r="I223" s="31"/>
      <c r="J223" s="31"/>
    </row>
    <row r="224" spans="2:10" x14ac:dyDescent="0.25">
      <c r="B224" s="99">
        <v>215</v>
      </c>
      <c r="C224" s="106">
        <v>8.4433839710420173</v>
      </c>
      <c r="D224" s="125">
        <v>2.5566160289579827</v>
      </c>
      <c r="E224" s="125">
        <v>1.4844948168506253</v>
      </c>
      <c r="F224" s="31"/>
      <c r="G224" s="106">
        <v>14.591836734693878</v>
      </c>
      <c r="H224" s="125">
        <v>12</v>
      </c>
      <c r="I224" s="31"/>
      <c r="J224" s="31"/>
    </row>
    <row r="225" spans="2:10" x14ac:dyDescent="0.25">
      <c r="B225" s="99">
        <v>216</v>
      </c>
      <c r="C225" s="106">
        <v>16.947873574884412</v>
      </c>
      <c r="D225" s="125">
        <v>1.0521264251155884</v>
      </c>
      <c r="E225" s="125">
        <v>0.61091544724150582</v>
      </c>
      <c r="F225" s="31"/>
      <c r="G225" s="106">
        <v>14.659863945578232</v>
      </c>
      <c r="H225" s="125">
        <v>12</v>
      </c>
      <c r="I225" s="31"/>
      <c r="J225" s="31"/>
    </row>
    <row r="226" spans="2:10" x14ac:dyDescent="0.25">
      <c r="B226" s="99">
        <v>217</v>
      </c>
      <c r="C226" s="106">
        <v>12.704159980555007</v>
      </c>
      <c r="D226" s="125">
        <v>2.2958400194449933</v>
      </c>
      <c r="E226" s="125">
        <v>1.3330756635259851</v>
      </c>
      <c r="F226" s="31"/>
      <c r="G226" s="106">
        <v>14.727891156462587</v>
      </c>
      <c r="H226" s="125">
        <v>12</v>
      </c>
      <c r="I226" s="31"/>
      <c r="J226" s="31"/>
    </row>
    <row r="227" spans="2:10" x14ac:dyDescent="0.25">
      <c r="B227" s="99">
        <v>218</v>
      </c>
      <c r="C227" s="106">
        <v>14.929117243823736</v>
      </c>
      <c r="D227" s="125">
        <v>-0.92911724382373606</v>
      </c>
      <c r="E227" s="125">
        <v>-0.53949037207008099</v>
      </c>
      <c r="F227" s="31"/>
      <c r="G227" s="106">
        <v>14.795918367346939</v>
      </c>
      <c r="H227" s="125">
        <v>12</v>
      </c>
      <c r="I227" s="31"/>
      <c r="J227" s="31"/>
    </row>
    <row r="228" spans="2:10" x14ac:dyDescent="0.25">
      <c r="B228" s="99">
        <v>219</v>
      </c>
      <c r="C228" s="106">
        <v>7.5371062716157038</v>
      </c>
      <c r="D228" s="131">
        <v>4.4628937283842962</v>
      </c>
      <c r="E228" s="126">
        <v>2.5913717714747744</v>
      </c>
      <c r="F228" s="31"/>
      <c r="G228" s="106">
        <v>14.863945578231293</v>
      </c>
      <c r="H228" s="125">
        <v>12</v>
      </c>
      <c r="I228" s="31"/>
      <c r="J228" s="31"/>
    </row>
    <row r="229" spans="2:10" x14ac:dyDescent="0.25">
      <c r="B229" s="99">
        <v>220</v>
      </c>
      <c r="C229" s="106">
        <v>12.704159980555007</v>
      </c>
      <c r="D229" s="125">
        <v>1.2958400194449933</v>
      </c>
      <c r="E229" s="125">
        <v>0.75242733775620918</v>
      </c>
      <c r="F229" s="31"/>
      <c r="G229" s="106">
        <v>14.931972789115648</v>
      </c>
      <c r="H229" s="125">
        <v>12</v>
      </c>
      <c r="I229" s="31"/>
      <c r="J229" s="31"/>
    </row>
    <row r="230" spans="2:10" x14ac:dyDescent="0.25">
      <c r="B230" s="99">
        <v>221</v>
      </c>
      <c r="C230" s="106">
        <v>14.722916311615684</v>
      </c>
      <c r="D230" s="125">
        <v>1.277083688384316</v>
      </c>
      <c r="E230" s="125">
        <v>0.74153650552824324</v>
      </c>
      <c r="F230" s="31"/>
      <c r="G230" s="106">
        <v>15</v>
      </c>
      <c r="H230" s="125">
        <v>12</v>
      </c>
      <c r="I230" s="31"/>
      <c r="J230" s="31"/>
    </row>
    <row r="231" spans="2:10" x14ac:dyDescent="0.25">
      <c r="B231" s="99">
        <v>222</v>
      </c>
      <c r="C231" s="106">
        <v>18.983692321128675</v>
      </c>
      <c r="D231" s="125">
        <v>2.0163076788713248</v>
      </c>
      <c r="E231" s="125">
        <v>1.1707656779733775</v>
      </c>
      <c r="F231" s="31"/>
      <c r="G231" s="106">
        <v>15.068027210884354</v>
      </c>
      <c r="H231" s="125">
        <v>12</v>
      </c>
      <c r="I231" s="31"/>
      <c r="J231" s="31"/>
    </row>
    <row r="232" spans="2:10" x14ac:dyDescent="0.25">
      <c r="B232" s="99">
        <v>223</v>
      </c>
      <c r="C232" s="106">
        <v>16.947873574884412</v>
      </c>
      <c r="D232" s="125">
        <v>-2.9478735748844116</v>
      </c>
      <c r="E232" s="125">
        <v>-1.7116778558375976</v>
      </c>
      <c r="F232" s="31"/>
      <c r="G232" s="106">
        <v>15.136054421768709</v>
      </c>
      <c r="H232" s="125">
        <v>12</v>
      </c>
      <c r="I232" s="31"/>
      <c r="J232" s="31"/>
    </row>
    <row r="233" spans="2:10" x14ac:dyDescent="0.25">
      <c r="B233" s="99">
        <v>224</v>
      </c>
      <c r="C233" s="106">
        <v>11.797882281128695</v>
      </c>
      <c r="D233" s="125">
        <v>0.20211771887130503</v>
      </c>
      <c r="E233" s="125">
        <v>0.11735931507102949</v>
      </c>
      <c r="F233" s="31"/>
      <c r="G233" s="106">
        <v>15.204081632653063</v>
      </c>
      <c r="H233" s="125">
        <v>12</v>
      </c>
      <c r="I233" s="31"/>
      <c r="J233" s="31"/>
    </row>
    <row r="234" spans="2:10" x14ac:dyDescent="0.25">
      <c r="B234" s="99">
        <v>225</v>
      </c>
      <c r="C234" s="106">
        <v>12.910360912763059</v>
      </c>
      <c r="D234" s="125">
        <v>-0.91036091276305875</v>
      </c>
      <c r="E234" s="125">
        <v>-0.52859953984211505</v>
      </c>
      <c r="F234" s="31"/>
      <c r="G234" s="106">
        <v>15.272108843537415</v>
      </c>
      <c r="H234" s="125">
        <v>12</v>
      </c>
      <c r="I234" s="31"/>
      <c r="J234" s="31"/>
    </row>
    <row r="235" spans="2:10" x14ac:dyDescent="0.25">
      <c r="B235" s="99">
        <v>226</v>
      </c>
      <c r="C235" s="106">
        <v>16.0415958754581</v>
      </c>
      <c r="D235" s="125">
        <v>0.95840412454190016</v>
      </c>
      <c r="E235" s="125">
        <v>0.5564957503261021</v>
      </c>
      <c r="F235" s="31"/>
      <c r="G235" s="106">
        <v>15.34013605442177</v>
      </c>
      <c r="H235" s="125">
        <v>12</v>
      </c>
      <c r="I235" s="31"/>
      <c r="J235" s="31"/>
    </row>
    <row r="236" spans="2:10" x14ac:dyDescent="0.25">
      <c r="B236" s="99">
        <v>227</v>
      </c>
      <c r="C236" s="106">
        <v>16.947873574884412</v>
      </c>
      <c r="D236" s="125">
        <v>5.2126425115588404E-2</v>
      </c>
      <c r="E236" s="125">
        <v>3.0267121471730003E-2</v>
      </c>
      <c r="F236" s="31"/>
      <c r="G236" s="106">
        <v>15.408163265306124</v>
      </c>
      <c r="H236" s="125">
        <v>12</v>
      </c>
      <c r="I236" s="31"/>
      <c r="J236" s="31"/>
    </row>
    <row r="237" spans="2:10" x14ac:dyDescent="0.25">
      <c r="B237" s="99">
        <v>228</v>
      </c>
      <c r="C237" s="106">
        <v>15.135318176031788</v>
      </c>
      <c r="D237" s="125">
        <v>-1.1353181760317881</v>
      </c>
      <c r="E237" s="125">
        <v>-0.65922059812885347</v>
      </c>
      <c r="F237" s="31"/>
      <c r="G237" s="106">
        <v>15.476190476190476</v>
      </c>
      <c r="H237" s="125">
        <v>12</v>
      </c>
      <c r="I237" s="31"/>
      <c r="J237" s="31"/>
    </row>
    <row r="238" spans="2:10" x14ac:dyDescent="0.25">
      <c r="B238" s="99">
        <v>229</v>
      </c>
      <c r="C238" s="106">
        <v>14.929117243823736</v>
      </c>
      <c r="D238" s="125">
        <v>-0.92911724382373606</v>
      </c>
      <c r="E238" s="125">
        <v>-0.53949037207008099</v>
      </c>
      <c r="F238" s="31"/>
      <c r="G238" s="106">
        <v>15.544217687074831</v>
      </c>
      <c r="H238" s="125">
        <v>12</v>
      </c>
      <c r="I238" s="31"/>
      <c r="J238" s="31"/>
    </row>
    <row r="239" spans="2:10" x14ac:dyDescent="0.25">
      <c r="B239" s="99">
        <v>230</v>
      </c>
      <c r="C239" s="106">
        <v>12.704159980555007</v>
      </c>
      <c r="D239" s="125">
        <v>0.29584001944499327</v>
      </c>
      <c r="E239" s="125">
        <v>0.17177901198643328</v>
      </c>
      <c r="F239" s="31"/>
      <c r="G239" s="106">
        <v>15.612244897959185</v>
      </c>
      <c r="H239" s="125">
        <v>12</v>
      </c>
      <c r="I239" s="31"/>
      <c r="J239" s="31"/>
    </row>
    <row r="240" spans="2:10" x14ac:dyDescent="0.25">
      <c r="B240" s="99">
        <v>231</v>
      </c>
      <c r="C240" s="106">
        <v>16.0415958754581</v>
      </c>
      <c r="D240" s="125">
        <v>-1.0415958754580998</v>
      </c>
      <c r="E240" s="125">
        <v>-0.60480090121344965</v>
      </c>
      <c r="F240" s="31"/>
      <c r="G240" s="106">
        <v>15.680272108843539</v>
      </c>
      <c r="H240" s="125">
        <v>12</v>
      </c>
      <c r="I240" s="31"/>
      <c r="J240" s="31"/>
    </row>
    <row r="241" spans="2:10" x14ac:dyDescent="0.25">
      <c r="B241" s="99">
        <v>232</v>
      </c>
      <c r="C241" s="106">
        <v>11.797882281128695</v>
      </c>
      <c r="D241" s="125">
        <v>-0.79788228112869497</v>
      </c>
      <c r="E241" s="125">
        <v>-0.46328901069874634</v>
      </c>
      <c r="F241" s="31"/>
      <c r="G241" s="106">
        <v>15.748299319727892</v>
      </c>
      <c r="H241" s="125">
        <v>12</v>
      </c>
      <c r="I241" s="31"/>
      <c r="J241" s="31"/>
    </row>
    <row r="242" spans="2:10" x14ac:dyDescent="0.25">
      <c r="B242" s="99">
        <v>233</v>
      </c>
      <c r="C242" s="106">
        <v>15.83539494325005</v>
      </c>
      <c r="D242" s="125">
        <v>1.1646050567499504</v>
      </c>
      <c r="E242" s="125">
        <v>0.67622597638487347</v>
      </c>
      <c r="F242" s="31"/>
      <c r="G242" s="106">
        <v>15.816326530612246</v>
      </c>
      <c r="H242" s="125">
        <v>12</v>
      </c>
      <c r="I242" s="31"/>
      <c r="J242" s="31"/>
    </row>
    <row r="243" spans="2:10" x14ac:dyDescent="0.25">
      <c r="B243" s="99">
        <v>234</v>
      </c>
      <c r="C243" s="106">
        <v>11.797882281128695</v>
      </c>
      <c r="D243" s="125">
        <v>-0.79788228112869497</v>
      </c>
      <c r="E243" s="125">
        <v>-0.46328901069874634</v>
      </c>
      <c r="F243" s="31"/>
      <c r="G243" s="106">
        <v>15.8843537414966</v>
      </c>
      <c r="H243" s="125">
        <v>12</v>
      </c>
      <c r="I243" s="31"/>
      <c r="J243" s="31"/>
    </row>
    <row r="244" spans="2:10" x14ac:dyDescent="0.25">
      <c r="B244" s="99">
        <v>235</v>
      </c>
      <c r="C244" s="106">
        <v>13.61043767998132</v>
      </c>
      <c r="D244" s="125">
        <v>-0.61043767998132026</v>
      </c>
      <c r="E244" s="125">
        <v>-0.35444961686793985</v>
      </c>
      <c r="F244" s="31"/>
      <c r="G244" s="106">
        <v>15.952380952380953</v>
      </c>
      <c r="H244" s="125">
        <v>12</v>
      </c>
      <c r="I244" s="31"/>
      <c r="J244" s="31"/>
    </row>
    <row r="245" spans="2:10" x14ac:dyDescent="0.25">
      <c r="B245" s="99">
        <v>236</v>
      </c>
      <c r="C245" s="106">
        <v>22.114927283823715</v>
      </c>
      <c r="D245" s="125">
        <v>-0.11492728382371453</v>
      </c>
      <c r="E245" s="125">
        <v>-6.6732334937507687E-2</v>
      </c>
      <c r="F245" s="31"/>
      <c r="G245" s="106">
        <v>16.020408163265309</v>
      </c>
      <c r="H245" s="125">
        <v>12</v>
      </c>
      <c r="I245" s="31"/>
      <c r="J245" s="31"/>
    </row>
    <row r="246" spans="2:10" x14ac:dyDescent="0.25">
      <c r="B246" s="99">
        <v>237</v>
      </c>
      <c r="C246" s="106">
        <v>22.114927283823715</v>
      </c>
      <c r="D246" s="125">
        <v>-2.1149272838237145</v>
      </c>
      <c r="E246" s="125">
        <v>-1.2280289864770595</v>
      </c>
      <c r="F246" s="31"/>
      <c r="G246" s="106">
        <v>16.088435374149661</v>
      </c>
      <c r="H246" s="125">
        <v>12</v>
      </c>
      <c r="I246" s="31"/>
      <c r="J246" s="31"/>
    </row>
    <row r="247" spans="2:10" x14ac:dyDescent="0.25">
      <c r="B247" s="99">
        <v>238</v>
      </c>
      <c r="C247" s="106">
        <v>14.929117243823736</v>
      </c>
      <c r="D247" s="125">
        <v>3.0708827561762639</v>
      </c>
      <c r="E247" s="125">
        <v>1.7831029310090225</v>
      </c>
      <c r="F247" s="31"/>
      <c r="G247" s="106">
        <v>16.156462585034014</v>
      </c>
      <c r="H247" s="125">
        <v>12</v>
      </c>
      <c r="I247" s="31"/>
      <c r="J247" s="31"/>
    </row>
    <row r="248" spans="2:10" x14ac:dyDescent="0.25">
      <c r="B248" s="99">
        <v>239</v>
      </c>
      <c r="C248" s="106">
        <v>7.7433072038237558</v>
      </c>
      <c r="D248" s="125">
        <v>3.2566927961762442</v>
      </c>
      <c r="E248" s="125">
        <v>1.890993219646226</v>
      </c>
      <c r="F248" s="31"/>
      <c r="G248" s="106">
        <v>16.22448979591837</v>
      </c>
      <c r="H248" s="125">
        <v>12</v>
      </c>
      <c r="I248" s="31"/>
      <c r="J248" s="31"/>
    </row>
    <row r="249" spans="2:10" x14ac:dyDescent="0.25">
      <c r="B249" s="99">
        <v>240</v>
      </c>
      <c r="C249" s="106">
        <v>14.929117243823736</v>
      </c>
      <c r="D249" s="125">
        <v>-0.92911724382373606</v>
      </c>
      <c r="E249" s="125">
        <v>-0.53949037207008099</v>
      </c>
      <c r="F249" s="31"/>
      <c r="G249" s="106">
        <v>16.292517006802722</v>
      </c>
      <c r="H249" s="125">
        <v>12</v>
      </c>
      <c r="I249" s="31"/>
      <c r="J249" s="31"/>
    </row>
    <row r="250" spans="2:10" x14ac:dyDescent="0.25">
      <c r="B250" s="99">
        <v>241</v>
      </c>
      <c r="C250" s="106">
        <v>14.022839544397424</v>
      </c>
      <c r="D250" s="125">
        <v>-2.2839544397424305E-2</v>
      </c>
      <c r="E250" s="125">
        <v>-1.3261743215708888E-2</v>
      </c>
      <c r="F250" s="31"/>
      <c r="G250" s="106">
        <v>16.360544217687075</v>
      </c>
      <c r="H250" s="125">
        <v>12</v>
      </c>
      <c r="I250" s="31"/>
      <c r="J250" s="31"/>
    </row>
    <row r="251" spans="2:10" x14ac:dyDescent="0.25">
      <c r="B251" s="99">
        <v>242</v>
      </c>
      <c r="C251" s="106">
        <v>16.947873574884412</v>
      </c>
      <c r="D251" s="125">
        <v>1.0521264251155884</v>
      </c>
      <c r="E251" s="125">
        <v>0.61091544724150582</v>
      </c>
      <c r="F251" s="31"/>
      <c r="G251" s="106">
        <v>16.428571428571431</v>
      </c>
      <c r="H251" s="125">
        <v>12</v>
      </c>
      <c r="I251" s="31"/>
      <c r="J251" s="31"/>
    </row>
    <row r="252" spans="2:10" x14ac:dyDescent="0.25">
      <c r="B252" s="99">
        <v>243</v>
      </c>
      <c r="C252" s="106">
        <v>14.722916311615684</v>
      </c>
      <c r="D252" s="125">
        <v>1.277083688384316</v>
      </c>
      <c r="E252" s="125">
        <v>0.74153650552824324</v>
      </c>
      <c r="F252" s="31"/>
      <c r="G252" s="106">
        <v>16.496598639455783</v>
      </c>
      <c r="H252" s="125">
        <v>12</v>
      </c>
      <c r="I252" s="31"/>
      <c r="J252" s="31"/>
    </row>
    <row r="253" spans="2:10" x14ac:dyDescent="0.25">
      <c r="B253" s="99">
        <v>244</v>
      </c>
      <c r="C253" s="106">
        <v>16.947873574884412</v>
      </c>
      <c r="D253" s="125">
        <v>5.2126425115588404E-2</v>
      </c>
      <c r="E253" s="125">
        <v>3.0267121471730003E-2</v>
      </c>
      <c r="F253" s="31"/>
      <c r="G253" s="106">
        <v>16.564625850340136</v>
      </c>
      <c r="H253" s="125">
        <v>12</v>
      </c>
      <c r="I253" s="31"/>
      <c r="J253" s="31"/>
    </row>
    <row r="254" spans="2:10" x14ac:dyDescent="0.25">
      <c r="B254" s="99">
        <v>245</v>
      </c>
      <c r="C254" s="106">
        <v>11.797882281128695</v>
      </c>
      <c r="D254" s="125">
        <v>-0.79788228112869497</v>
      </c>
      <c r="E254" s="125">
        <v>-0.46328901069874634</v>
      </c>
      <c r="F254" s="31"/>
      <c r="G254" s="106">
        <v>16.632653061224492</v>
      </c>
      <c r="H254" s="125">
        <v>12</v>
      </c>
      <c r="I254" s="31"/>
      <c r="J254" s="31"/>
    </row>
    <row r="255" spans="2:10" x14ac:dyDescent="0.25">
      <c r="B255" s="99">
        <v>246</v>
      </c>
      <c r="C255" s="106">
        <v>12.704159980555007</v>
      </c>
      <c r="D255" s="125">
        <v>-0.70415998055500673</v>
      </c>
      <c r="E255" s="125">
        <v>-0.40886931378334257</v>
      </c>
      <c r="F255" s="31"/>
      <c r="G255" s="106">
        <v>16.700680272108844</v>
      </c>
      <c r="H255" s="125">
        <v>12</v>
      </c>
      <c r="I255" s="31"/>
      <c r="J255" s="31"/>
    </row>
    <row r="256" spans="2:10" x14ac:dyDescent="0.25">
      <c r="B256" s="99">
        <v>247</v>
      </c>
      <c r="C256" s="106">
        <v>12.704159980555007</v>
      </c>
      <c r="D256" s="125">
        <v>0.29584001944499327</v>
      </c>
      <c r="E256" s="125">
        <v>0.17177901198643328</v>
      </c>
      <c r="F256" s="31"/>
      <c r="G256" s="106">
        <v>16.768707482993197</v>
      </c>
      <c r="H256" s="125">
        <v>12</v>
      </c>
      <c r="I256" s="31"/>
      <c r="J256" s="31"/>
    </row>
    <row r="257" spans="2:10" x14ac:dyDescent="0.25">
      <c r="B257" s="99">
        <v>248</v>
      </c>
      <c r="C257" s="106">
        <v>12.704159980555007</v>
      </c>
      <c r="D257" s="125">
        <v>0.29584001944499327</v>
      </c>
      <c r="E257" s="125">
        <v>0.17177901198643328</v>
      </c>
      <c r="F257" s="31"/>
      <c r="G257" s="106">
        <v>16.836734693877553</v>
      </c>
      <c r="H257" s="125">
        <v>12</v>
      </c>
      <c r="I257" s="31"/>
      <c r="J257" s="31"/>
    </row>
    <row r="258" spans="2:10" x14ac:dyDescent="0.25">
      <c r="B258" s="99">
        <v>249</v>
      </c>
      <c r="C258" s="106">
        <v>12.704159980555007</v>
      </c>
      <c r="D258" s="125">
        <v>1.2958400194449933</v>
      </c>
      <c r="E258" s="125">
        <v>0.75242733775620918</v>
      </c>
      <c r="F258" s="31"/>
      <c r="G258" s="106">
        <v>16.904761904761905</v>
      </c>
      <c r="H258" s="125">
        <v>12</v>
      </c>
      <c r="I258" s="31"/>
      <c r="J258" s="31"/>
    </row>
    <row r="259" spans="2:10" x14ac:dyDescent="0.25">
      <c r="B259" s="99">
        <v>250</v>
      </c>
      <c r="C259" s="106">
        <v>16.741672642676363</v>
      </c>
      <c r="D259" s="125">
        <v>0.25832735732363687</v>
      </c>
      <c r="E259" s="125">
        <v>0.1499973475305004</v>
      </c>
      <c r="F259" s="31"/>
      <c r="G259" s="106">
        <v>16.972789115646261</v>
      </c>
      <c r="H259" s="125">
        <v>12</v>
      </c>
      <c r="I259" s="31"/>
      <c r="J259" s="31"/>
    </row>
    <row r="260" spans="2:10" x14ac:dyDescent="0.25">
      <c r="B260" s="99">
        <v>251</v>
      </c>
      <c r="C260" s="106">
        <v>12.704159980555007</v>
      </c>
      <c r="D260" s="125">
        <v>-1.7041599805550067</v>
      </c>
      <c r="E260" s="125">
        <v>-0.98951763955311844</v>
      </c>
      <c r="F260" s="31"/>
      <c r="G260" s="106">
        <v>17.040816326530614</v>
      </c>
      <c r="H260" s="125">
        <v>12</v>
      </c>
      <c r="I260" s="31"/>
      <c r="J260" s="31"/>
    </row>
    <row r="261" spans="2:10" x14ac:dyDescent="0.25">
      <c r="B261" s="99">
        <v>252</v>
      </c>
      <c r="C261" s="106">
        <v>22.114927283823715</v>
      </c>
      <c r="D261" s="125">
        <v>2.8850727161762855</v>
      </c>
      <c r="E261" s="125">
        <v>1.6752126423718199</v>
      </c>
      <c r="F261" s="31"/>
      <c r="G261" s="106">
        <v>17.108843537414966</v>
      </c>
      <c r="H261" s="125">
        <v>12</v>
      </c>
      <c r="I261" s="31"/>
      <c r="J261" s="31"/>
    </row>
    <row r="262" spans="2:10" x14ac:dyDescent="0.25">
      <c r="B262" s="99">
        <v>253</v>
      </c>
      <c r="C262" s="106">
        <v>16.947873574884412</v>
      </c>
      <c r="D262" s="125">
        <v>2.0521264251155884</v>
      </c>
      <c r="E262" s="125">
        <v>1.1915637730112818</v>
      </c>
      <c r="F262" s="31"/>
      <c r="G262" s="106">
        <v>17.176870748299322</v>
      </c>
      <c r="H262" s="125">
        <v>12</v>
      </c>
      <c r="I262" s="31"/>
      <c r="J262" s="31"/>
    </row>
    <row r="263" spans="2:10" x14ac:dyDescent="0.25">
      <c r="B263" s="99">
        <v>254</v>
      </c>
      <c r="C263" s="106">
        <v>12.704159980555007</v>
      </c>
      <c r="D263" s="125">
        <v>0.29584001944499327</v>
      </c>
      <c r="E263" s="125">
        <v>0.17177901198643328</v>
      </c>
      <c r="F263" s="31"/>
      <c r="G263" s="106">
        <v>17.244897959183675</v>
      </c>
      <c r="H263" s="125">
        <v>12</v>
      </c>
      <c r="I263" s="31"/>
      <c r="J263" s="31"/>
    </row>
    <row r="264" spans="2:10" x14ac:dyDescent="0.25">
      <c r="B264" s="99">
        <v>255</v>
      </c>
      <c r="C264" s="106">
        <v>16.0415958754581</v>
      </c>
      <c r="D264" s="125">
        <v>-2.0415958754580998</v>
      </c>
      <c r="E264" s="125">
        <v>-1.1854492269832255</v>
      </c>
      <c r="F264" s="31"/>
      <c r="G264" s="106">
        <v>17.312925170068027</v>
      </c>
      <c r="H264" s="125">
        <v>12</v>
      </c>
      <c r="I264" s="31"/>
      <c r="J264" s="31"/>
    </row>
    <row r="265" spans="2:10" x14ac:dyDescent="0.25">
      <c r="B265" s="99">
        <v>256</v>
      </c>
      <c r="C265" s="106">
        <v>14.022839544397424</v>
      </c>
      <c r="D265" s="125">
        <v>-2.0228395443974243</v>
      </c>
      <c r="E265" s="125">
        <v>-1.1745583947552607</v>
      </c>
      <c r="F265" s="31"/>
      <c r="G265" s="106">
        <v>17.380952380952383</v>
      </c>
      <c r="H265" s="125">
        <v>12</v>
      </c>
      <c r="I265" s="31"/>
      <c r="J265" s="31"/>
    </row>
    <row r="266" spans="2:10" x14ac:dyDescent="0.25">
      <c r="B266" s="99">
        <v>257</v>
      </c>
      <c r="C266" s="106">
        <v>7.5371062716157038</v>
      </c>
      <c r="D266" s="131">
        <v>3.4628937283842962</v>
      </c>
      <c r="E266" s="126">
        <v>2.0107234457049987</v>
      </c>
      <c r="F266" s="31"/>
      <c r="G266" s="106">
        <v>17.448979591836736</v>
      </c>
      <c r="H266" s="125">
        <v>12</v>
      </c>
      <c r="I266" s="31"/>
      <c r="J266" s="31"/>
    </row>
    <row r="267" spans="2:10" x14ac:dyDescent="0.25">
      <c r="B267" s="99">
        <v>258</v>
      </c>
      <c r="C267" s="106">
        <v>15.83539494325005</v>
      </c>
      <c r="D267" s="125">
        <v>3.1646050567499504</v>
      </c>
      <c r="E267" s="125">
        <v>1.8375226279244252</v>
      </c>
      <c r="F267" s="31"/>
      <c r="G267" s="106">
        <v>17.517006802721088</v>
      </c>
      <c r="H267" s="125">
        <v>12</v>
      </c>
      <c r="I267" s="31"/>
      <c r="J267" s="31"/>
    </row>
    <row r="268" spans="2:10" x14ac:dyDescent="0.25">
      <c r="B268" s="99">
        <v>259</v>
      </c>
      <c r="C268" s="106">
        <v>11.797882281128695</v>
      </c>
      <c r="D268" s="125">
        <v>-0.79788228112869497</v>
      </c>
      <c r="E268" s="125">
        <v>-0.46328901069874634</v>
      </c>
      <c r="F268" s="31"/>
      <c r="G268" s="106">
        <v>17.585034013605444</v>
      </c>
      <c r="H268" s="125">
        <v>12</v>
      </c>
      <c r="I268" s="31"/>
      <c r="J268" s="31"/>
    </row>
    <row r="269" spans="2:10" x14ac:dyDescent="0.25">
      <c r="B269" s="99">
        <v>260</v>
      </c>
      <c r="C269" s="106">
        <v>8.6495849032500693</v>
      </c>
      <c r="D269" s="125">
        <v>2.3504150967499307</v>
      </c>
      <c r="E269" s="125">
        <v>1.3647645907918531</v>
      </c>
      <c r="F269" s="31"/>
      <c r="G269" s="106">
        <v>17.653061224489797</v>
      </c>
      <c r="H269" s="125">
        <v>12</v>
      </c>
      <c r="I269" s="31"/>
      <c r="J269" s="31"/>
    </row>
    <row r="270" spans="2:10" x14ac:dyDescent="0.25">
      <c r="B270" s="99">
        <v>261</v>
      </c>
      <c r="C270" s="106">
        <v>21.908726351615663</v>
      </c>
      <c r="D270" s="125">
        <v>-1.9087263516156625</v>
      </c>
      <c r="E270" s="125">
        <v>-1.108298760418287</v>
      </c>
      <c r="F270" s="31"/>
      <c r="G270" s="106">
        <v>17.721088435374149</v>
      </c>
      <c r="H270" s="125">
        <v>12</v>
      </c>
      <c r="I270" s="31"/>
      <c r="J270" s="31"/>
    </row>
    <row r="271" spans="2:10" x14ac:dyDescent="0.25">
      <c r="B271" s="99">
        <v>262</v>
      </c>
      <c r="C271" s="106">
        <v>16.0415958754581</v>
      </c>
      <c r="D271" s="125">
        <v>1.9584041245419002</v>
      </c>
      <c r="E271" s="125">
        <v>1.137144076095878</v>
      </c>
      <c r="F271" s="31"/>
      <c r="G271" s="106">
        <v>17.789115646258505</v>
      </c>
      <c r="H271" s="125">
        <v>12</v>
      </c>
      <c r="I271" s="31"/>
      <c r="J271" s="31"/>
    </row>
    <row r="272" spans="2:10" x14ac:dyDescent="0.25">
      <c r="B272" s="99">
        <v>263</v>
      </c>
      <c r="C272" s="106">
        <v>12.704159980555007</v>
      </c>
      <c r="D272" s="125">
        <v>0.29584001944499327</v>
      </c>
      <c r="E272" s="125">
        <v>0.17177901198643328</v>
      </c>
      <c r="F272" s="31"/>
      <c r="G272" s="106">
        <v>17.857142857142858</v>
      </c>
      <c r="H272" s="125">
        <v>12</v>
      </c>
      <c r="I272" s="31"/>
      <c r="J272" s="31"/>
    </row>
    <row r="273" spans="2:10" x14ac:dyDescent="0.25">
      <c r="B273" s="99">
        <v>264</v>
      </c>
      <c r="C273" s="106">
        <v>12.910360912763059</v>
      </c>
      <c r="D273" s="125">
        <v>-0.91036091276305875</v>
      </c>
      <c r="E273" s="125">
        <v>-0.52859953984211505</v>
      </c>
      <c r="F273" s="31"/>
      <c r="G273" s="106">
        <v>17.92517006802721</v>
      </c>
      <c r="H273" s="125">
        <v>12</v>
      </c>
      <c r="I273" s="31"/>
      <c r="J273" s="31"/>
    </row>
    <row r="274" spans="2:10" x14ac:dyDescent="0.25">
      <c r="B274" s="99">
        <v>265</v>
      </c>
      <c r="C274" s="106">
        <v>11.797882281128695</v>
      </c>
      <c r="D274" s="125">
        <v>-0.79788228112869497</v>
      </c>
      <c r="E274" s="125">
        <v>-0.46328901069874634</v>
      </c>
      <c r="F274" s="31"/>
      <c r="G274" s="106">
        <v>17.993197278911566</v>
      </c>
      <c r="H274" s="125">
        <v>12</v>
      </c>
      <c r="I274" s="31"/>
      <c r="J274" s="31"/>
    </row>
    <row r="275" spans="2:10" x14ac:dyDescent="0.25">
      <c r="B275" s="99">
        <v>266</v>
      </c>
      <c r="C275" s="106">
        <v>14.929117243823736</v>
      </c>
      <c r="D275" s="131">
        <v>4.0708827561762639</v>
      </c>
      <c r="E275" s="126">
        <v>2.3637512567787984</v>
      </c>
      <c r="F275" s="31"/>
      <c r="G275" s="106">
        <v>18.061224489795919</v>
      </c>
      <c r="H275" s="125">
        <v>12</v>
      </c>
      <c r="I275" s="31"/>
      <c r="J275" s="31"/>
    </row>
    <row r="276" spans="2:10" x14ac:dyDescent="0.25">
      <c r="B276" s="99">
        <v>267</v>
      </c>
      <c r="C276" s="106">
        <v>21.208649584397403</v>
      </c>
      <c r="D276" s="125">
        <v>-0.20864958439740278</v>
      </c>
      <c r="E276" s="125">
        <v>-0.12115203185291147</v>
      </c>
      <c r="F276" s="31"/>
      <c r="G276" s="106">
        <v>18.129251700680275</v>
      </c>
      <c r="H276" s="125">
        <v>12</v>
      </c>
      <c r="I276" s="31"/>
      <c r="J276" s="31"/>
    </row>
    <row r="277" spans="2:10" x14ac:dyDescent="0.25">
      <c r="B277" s="99">
        <v>268</v>
      </c>
      <c r="C277" s="106">
        <v>9.3496616704683291</v>
      </c>
      <c r="D277" s="125">
        <v>2.6503383295316709</v>
      </c>
      <c r="E277" s="125">
        <v>1.5389145137660292</v>
      </c>
      <c r="F277" s="31"/>
      <c r="G277" s="106">
        <v>18.197278911564627</v>
      </c>
      <c r="H277" s="125">
        <v>12</v>
      </c>
      <c r="I277" s="31"/>
      <c r="J277" s="31"/>
    </row>
    <row r="278" spans="2:10" x14ac:dyDescent="0.25">
      <c r="B278" s="99">
        <v>269</v>
      </c>
      <c r="C278" s="106">
        <v>15.135318176031788</v>
      </c>
      <c r="D278" s="125">
        <v>-1.1353181760317881</v>
      </c>
      <c r="E278" s="125">
        <v>-0.65922059812885347</v>
      </c>
      <c r="F278" s="31"/>
      <c r="G278" s="106">
        <v>18.26530612244898</v>
      </c>
      <c r="H278" s="125">
        <v>12</v>
      </c>
      <c r="I278" s="31"/>
      <c r="J278" s="31"/>
    </row>
    <row r="279" spans="2:10" x14ac:dyDescent="0.25">
      <c r="B279" s="99">
        <v>270</v>
      </c>
      <c r="C279" s="106">
        <v>11.797882281128695</v>
      </c>
      <c r="D279" s="125">
        <v>-0.79788228112869497</v>
      </c>
      <c r="E279" s="125">
        <v>-0.46328901069874634</v>
      </c>
      <c r="F279" s="31"/>
      <c r="G279" s="106">
        <v>18.333333333333336</v>
      </c>
      <c r="H279" s="125">
        <v>12</v>
      </c>
      <c r="I279" s="31"/>
      <c r="J279" s="31"/>
    </row>
    <row r="280" spans="2:10" x14ac:dyDescent="0.25">
      <c r="B280" s="99">
        <v>271</v>
      </c>
      <c r="C280" s="106">
        <v>11.797882281128695</v>
      </c>
      <c r="D280" s="125">
        <v>2.202117718871305</v>
      </c>
      <c r="E280" s="125">
        <v>1.2786559666105812</v>
      </c>
      <c r="F280" s="31"/>
      <c r="G280" s="106">
        <v>18.401360544217688</v>
      </c>
      <c r="H280" s="125">
        <v>12</v>
      </c>
      <c r="I280" s="31"/>
      <c r="J280" s="31"/>
    </row>
    <row r="281" spans="2:10" x14ac:dyDescent="0.25">
      <c r="B281" s="99">
        <v>272</v>
      </c>
      <c r="C281" s="106">
        <v>12.910360912763059</v>
      </c>
      <c r="D281" s="125">
        <v>-0.91036091276305875</v>
      </c>
      <c r="E281" s="125">
        <v>-0.52859953984211505</v>
      </c>
      <c r="F281" s="31"/>
      <c r="G281" s="106">
        <v>18.469387755102041</v>
      </c>
      <c r="H281" s="125">
        <v>12</v>
      </c>
      <c r="I281" s="31"/>
      <c r="J281" s="31"/>
    </row>
    <row r="282" spans="2:10" x14ac:dyDescent="0.25">
      <c r="B282" s="99">
        <v>273</v>
      </c>
      <c r="C282" s="106">
        <v>22.114927283823715</v>
      </c>
      <c r="D282" s="125">
        <v>0.88507271617628547</v>
      </c>
      <c r="E282" s="125">
        <v>0.51391599083226813</v>
      </c>
      <c r="F282" s="31"/>
      <c r="G282" s="106">
        <v>18.537414965986397</v>
      </c>
      <c r="H282" s="125">
        <v>12</v>
      </c>
      <c r="I282" s="31"/>
      <c r="J282" s="31"/>
    </row>
    <row r="283" spans="2:10" x14ac:dyDescent="0.25">
      <c r="B283" s="99">
        <v>274</v>
      </c>
      <c r="C283" s="106">
        <v>15.135318176031788</v>
      </c>
      <c r="D283" s="125">
        <v>-1.1353181760317881</v>
      </c>
      <c r="E283" s="125">
        <v>-0.65922059812885347</v>
      </c>
      <c r="F283" s="31"/>
      <c r="G283" s="106">
        <v>18.605442176870749</v>
      </c>
      <c r="H283" s="125">
        <v>12</v>
      </c>
      <c r="I283" s="31"/>
      <c r="J283" s="31"/>
    </row>
    <row r="284" spans="2:10" x14ac:dyDescent="0.25">
      <c r="B284" s="99">
        <v>275</v>
      </c>
      <c r="C284" s="106">
        <v>14.929117243823736</v>
      </c>
      <c r="D284" s="125">
        <v>2.0708827561762639</v>
      </c>
      <c r="E284" s="125">
        <v>1.2024546052392466</v>
      </c>
      <c r="F284" s="31"/>
      <c r="G284" s="106">
        <v>18.673469387755102</v>
      </c>
      <c r="H284" s="125">
        <v>12</v>
      </c>
      <c r="I284" s="31"/>
      <c r="J284" s="31"/>
    </row>
    <row r="285" spans="2:10" x14ac:dyDescent="0.25">
      <c r="B285" s="99">
        <v>276</v>
      </c>
      <c r="C285" s="106">
        <v>16.947873574884412</v>
      </c>
      <c r="D285" s="125">
        <v>1.0521264251155884</v>
      </c>
      <c r="E285" s="125">
        <v>0.61091544724150582</v>
      </c>
      <c r="F285" s="31"/>
      <c r="G285" s="106">
        <v>18.741496598639458</v>
      </c>
      <c r="H285" s="125">
        <v>12</v>
      </c>
      <c r="I285" s="31"/>
      <c r="J285" s="31"/>
    </row>
    <row r="286" spans="2:10" x14ac:dyDescent="0.25">
      <c r="B286" s="99">
        <v>277</v>
      </c>
      <c r="C286" s="106">
        <v>15.83539494325005</v>
      </c>
      <c r="D286" s="125">
        <v>2.1646050567499504</v>
      </c>
      <c r="E286" s="125">
        <v>1.2568743021546493</v>
      </c>
      <c r="F286" s="31"/>
      <c r="G286" s="106">
        <v>18.80952380952381</v>
      </c>
      <c r="H286" s="125">
        <v>12</v>
      </c>
      <c r="I286" s="31"/>
      <c r="J286" s="31"/>
    </row>
    <row r="287" spans="2:10" x14ac:dyDescent="0.25">
      <c r="B287" s="99">
        <v>278</v>
      </c>
      <c r="C287" s="106">
        <v>23.021204983250026</v>
      </c>
      <c r="D287" s="125">
        <v>0.97879501674997371</v>
      </c>
      <c r="E287" s="125">
        <v>0.56833568774767196</v>
      </c>
      <c r="F287" s="31"/>
      <c r="G287" s="106">
        <v>18.877551020408163</v>
      </c>
      <c r="H287" s="125">
        <v>12</v>
      </c>
      <c r="I287" s="31"/>
      <c r="J287" s="31"/>
    </row>
    <row r="288" spans="2:10" x14ac:dyDescent="0.25">
      <c r="B288" s="99">
        <v>279</v>
      </c>
      <c r="C288" s="106">
        <v>19.889970020554987</v>
      </c>
      <c r="D288" s="125">
        <v>0.11002997944501303</v>
      </c>
      <c r="E288" s="125">
        <v>6.3888723349229667E-2</v>
      </c>
      <c r="F288" s="31"/>
      <c r="G288" s="106">
        <v>18.945578231292519</v>
      </c>
      <c r="H288" s="125">
        <v>12</v>
      </c>
      <c r="I288" s="31"/>
      <c r="J288" s="31"/>
    </row>
    <row r="289" spans="2:10" x14ac:dyDescent="0.25">
      <c r="B289" s="99">
        <v>280</v>
      </c>
      <c r="C289" s="106">
        <v>14.722916311615684</v>
      </c>
      <c r="D289" s="125">
        <v>-0.72291631161568404</v>
      </c>
      <c r="E289" s="125">
        <v>-0.41976014601130851</v>
      </c>
      <c r="F289" s="31"/>
      <c r="G289" s="106">
        <v>19.013605442176871</v>
      </c>
      <c r="H289" s="125">
        <v>12</v>
      </c>
      <c r="I289" s="31"/>
      <c r="J289" s="31"/>
    </row>
    <row r="290" spans="2:10" x14ac:dyDescent="0.25">
      <c r="B290" s="99">
        <v>281</v>
      </c>
      <c r="C290" s="106">
        <v>15.83539494325005</v>
      </c>
      <c r="D290" s="125">
        <v>0.16460505674995041</v>
      </c>
      <c r="E290" s="125">
        <v>9.5577650615097653E-2</v>
      </c>
      <c r="F290" s="31"/>
      <c r="G290" s="106">
        <v>19.081632653061227</v>
      </c>
      <c r="H290" s="125">
        <v>12</v>
      </c>
      <c r="I290" s="31"/>
      <c r="J290" s="31"/>
    </row>
    <row r="291" spans="2:10" x14ac:dyDescent="0.25">
      <c r="B291" s="99">
        <v>282</v>
      </c>
      <c r="C291" s="106">
        <v>22.114927283823715</v>
      </c>
      <c r="D291" s="125">
        <v>2.8850727161762855</v>
      </c>
      <c r="E291" s="125">
        <v>1.6752126423718199</v>
      </c>
      <c r="F291" s="31"/>
      <c r="G291" s="106">
        <v>19.14965986394558</v>
      </c>
      <c r="H291" s="125">
        <v>12</v>
      </c>
      <c r="I291" s="31"/>
      <c r="J291" s="31"/>
    </row>
    <row r="292" spans="2:10" x14ac:dyDescent="0.25">
      <c r="B292" s="99">
        <v>283</v>
      </c>
      <c r="C292" s="106">
        <v>16.947873574884412</v>
      </c>
      <c r="D292" s="125">
        <v>1.0521264251155884</v>
      </c>
      <c r="E292" s="125">
        <v>0.61091544724150582</v>
      </c>
      <c r="F292" s="31"/>
      <c r="G292" s="106">
        <v>19.217687074829932</v>
      </c>
      <c r="H292" s="125">
        <v>12</v>
      </c>
      <c r="I292" s="31"/>
      <c r="J292" s="31"/>
    </row>
    <row r="293" spans="2:10" x14ac:dyDescent="0.25">
      <c r="B293" s="99">
        <v>284</v>
      </c>
      <c r="C293" s="106">
        <v>16.947873574884412</v>
      </c>
      <c r="D293" s="125">
        <v>2.0521264251155884</v>
      </c>
      <c r="E293" s="125">
        <v>1.1915637730112818</v>
      </c>
      <c r="F293" s="31"/>
      <c r="G293" s="106">
        <v>19.285714285714288</v>
      </c>
      <c r="H293" s="125">
        <v>12</v>
      </c>
      <c r="I293" s="31"/>
      <c r="J293" s="31"/>
    </row>
    <row r="294" spans="2:10" x14ac:dyDescent="0.25">
      <c r="B294" s="99">
        <v>285</v>
      </c>
      <c r="C294" s="106">
        <v>13.61043767998132</v>
      </c>
      <c r="D294" s="125">
        <v>-0.61043767998132026</v>
      </c>
      <c r="E294" s="125">
        <v>-0.35444961686793985</v>
      </c>
      <c r="F294" s="31"/>
      <c r="G294" s="106">
        <v>19.353741496598641</v>
      </c>
      <c r="H294" s="125">
        <v>12</v>
      </c>
      <c r="I294" s="31"/>
      <c r="J294" s="31"/>
    </row>
    <row r="295" spans="2:10" x14ac:dyDescent="0.25">
      <c r="B295" s="99">
        <v>286</v>
      </c>
      <c r="C295" s="106">
        <v>12.704159980555007</v>
      </c>
      <c r="D295" s="125">
        <v>-0.70415998055500673</v>
      </c>
      <c r="E295" s="125">
        <v>-0.40886931378334257</v>
      </c>
      <c r="F295" s="31"/>
      <c r="G295" s="106">
        <v>19.421768707482993</v>
      </c>
      <c r="H295" s="125">
        <v>12</v>
      </c>
      <c r="I295" s="31"/>
      <c r="J295" s="31"/>
    </row>
    <row r="296" spans="2:10" x14ac:dyDescent="0.25">
      <c r="B296" s="99">
        <v>287</v>
      </c>
      <c r="C296" s="106">
        <v>21.002448652189351</v>
      </c>
      <c r="D296" s="125">
        <v>0.99755134781064925</v>
      </c>
      <c r="E296" s="125">
        <v>0.5792265199756369</v>
      </c>
      <c r="F296" s="31"/>
      <c r="G296" s="106">
        <v>19.489795918367349</v>
      </c>
      <c r="H296" s="125">
        <v>12</v>
      </c>
      <c r="I296" s="31"/>
      <c r="J296" s="31"/>
    </row>
    <row r="297" spans="2:10" x14ac:dyDescent="0.25">
      <c r="B297" s="99">
        <v>288</v>
      </c>
      <c r="C297" s="106">
        <v>15.135318176031788</v>
      </c>
      <c r="D297" s="125">
        <v>-1.1353181760317881</v>
      </c>
      <c r="E297" s="125">
        <v>-0.65922059812885347</v>
      </c>
      <c r="F297" s="31"/>
      <c r="G297" s="106">
        <v>19.557823129251702</v>
      </c>
      <c r="H297" s="125">
        <v>12</v>
      </c>
      <c r="I297" s="31"/>
      <c r="J297" s="31"/>
    </row>
    <row r="298" spans="2:10" x14ac:dyDescent="0.25">
      <c r="B298" s="99">
        <v>289</v>
      </c>
      <c r="C298" s="106">
        <v>12.910360912763059</v>
      </c>
      <c r="D298" s="125">
        <v>8.9639087236941251E-2</v>
      </c>
      <c r="E298" s="125">
        <v>5.2048785927660823E-2</v>
      </c>
      <c r="F298" s="31"/>
      <c r="G298" s="106">
        <v>19.625850340136054</v>
      </c>
      <c r="H298" s="125">
        <v>12</v>
      </c>
      <c r="I298" s="31"/>
      <c r="J298" s="31"/>
    </row>
    <row r="299" spans="2:10" x14ac:dyDescent="0.25">
      <c r="B299" s="99">
        <v>290</v>
      </c>
      <c r="C299" s="106">
        <v>22.114927283823715</v>
      </c>
      <c r="D299" s="125">
        <v>-1.1149272838237145</v>
      </c>
      <c r="E299" s="125">
        <v>-0.64738066070728351</v>
      </c>
      <c r="F299" s="31"/>
      <c r="G299" s="106">
        <v>19.69387755102041</v>
      </c>
      <c r="H299" s="125">
        <v>12</v>
      </c>
      <c r="I299" s="31"/>
      <c r="J299" s="31"/>
    </row>
    <row r="300" spans="2:10" x14ac:dyDescent="0.25">
      <c r="B300" s="99">
        <v>291</v>
      </c>
      <c r="C300" s="106">
        <v>11.797882281128695</v>
      </c>
      <c r="D300" s="125">
        <v>-0.79788228112869497</v>
      </c>
      <c r="E300" s="125">
        <v>-0.46328901069874634</v>
      </c>
      <c r="F300" s="31"/>
      <c r="G300" s="106">
        <v>19.761904761904763</v>
      </c>
      <c r="H300" s="125">
        <v>12</v>
      </c>
      <c r="I300" s="31"/>
      <c r="J300" s="31"/>
    </row>
    <row r="301" spans="2:10" x14ac:dyDescent="0.25">
      <c r="B301" s="99">
        <v>292</v>
      </c>
      <c r="C301" s="106">
        <v>13.816638612189371</v>
      </c>
      <c r="D301" s="125">
        <v>-1.8166386121893705</v>
      </c>
      <c r="E301" s="125">
        <v>-1.0548281686964871</v>
      </c>
      <c r="F301" s="31"/>
      <c r="G301" s="106">
        <v>19.829931972789115</v>
      </c>
      <c r="H301" s="125">
        <v>12</v>
      </c>
      <c r="I301" s="31"/>
      <c r="J301" s="31"/>
    </row>
    <row r="302" spans="2:10" x14ac:dyDescent="0.25">
      <c r="B302" s="99">
        <v>293</v>
      </c>
      <c r="C302" s="106">
        <v>12.910360912763059</v>
      </c>
      <c r="D302" s="125">
        <v>-1.9103609127630587</v>
      </c>
      <c r="E302" s="125">
        <v>-1.1092478656118909</v>
      </c>
      <c r="F302" s="31"/>
      <c r="G302" s="106">
        <v>19.897959183673471</v>
      </c>
      <c r="H302" s="125">
        <v>12</v>
      </c>
      <c r="I302" s="31"/>
      <c r="J302" s="31"/>
    </row>
    <row r="303" spans="2:10" x14ac:dyDescent="0.25">
      <c r="B303" s="99">
        <v>294</v>
      </c>
      <c r="C303" s="106">
        <v>12.704159980555007</v>
      </c>
      <c r="D303" s="125">
        <v>-0.70415998055500673</v>
      </c>
      <c r="E303" s="125">
        <v>-0.40886931378334257</v>
      </c>
      <c r="F303" s="31"/>
      <c r="G303" s="106">
        <v>19.965986394557824</v>
      </c>
      <c r="H303" s="125">
        <v>12</v>
      </c>
      <c r="I303" s="31"/>
      <c r="J303" s="31"/>
    </row>
    <row r="304" spans="2:10" x14ac:dyDescent="0.25">
      <c r="B304" s="99">
        <v>295</v>
      </c>
      <c r="C304" s="106">
        <v>12.704159980555007</v>
      </c>
      <c r="D304" s="125">
        <v>-0.70415998055500673</v>
      </c>
      <c r="E304" s="125">
        <v>-0.40886931378334257</v>
      </c>
      <c r="F304" s="31"/>
      <c r="G304" s="106">
        <v>20.03401360544218</v>
      </c>
      <c r="H304" s="125">
        <v>12</v>
      </c>
      <c r="I304" s="31"/>
      <c r="J304" s="31"/>
    </row>
    <row r="305" spans="2:10" x14ac:dyDescent="0.25">
      <c r="B305" s="99">
        <v>296</v>
      </c>
      <c r="C305" s="106">
        <v>12.910360912763059</v>
      </c>
      <c r="D305" s="125">
        <v>1.0896390872369413</v>
      </c>
      <c r="E305" s="125">
        <v>0.6326971116974367</v>
      </c>
      <c r="F305" s="31"/>
      <c r="G305" s="106">
        <v>20.102040816326532</v>
      </c>
      <c r="H305" s="125">
        <v>12</v>
      </c>
      <c r="I305" s="31"/>
      <c r="J305" s="31"/>
    </row>
    <row r="306" spans="2:10" x14ac:dyDescent="0.25">
      <c r="B306" s="99">
        <v>297</v>
      </c>
      <c r="C306" s="106">
        <v>14.022839544397424</v>
      </c>
      <c r="D306" s="125">
        <v>-1.0228395443974243</v>
      </c>
      <c r="E306" s="125">
        <v>-0.59391006898548471</v>
      </c>
      <c r="F306" s="31"/>
      <c r="G306" s="106">
        <v>20.170068027210885</v>
      </c>
      <c r="H306" s="125">
        <v>12</v>
      </c>
      <c r="I306" s="31"/>
      <c r="J306" s="31"/>
    </row>
    <row r="307" spans="2:10" x14ac:dyDescent="0.25">
      <c r="B307" s="99">
        <v>298</v>
      </c>
      <c r="C307" s="106">
        <v>14.722916311615684</v>
      </c>
      <c r="D307" s="125">
        <v>0.27708368838431596</v>
      </c>
      <c r="E307" s="125">
        <v>0.16088817975846736</v>
      </c>
      <c r="F307" s="31"/>
      <c r="G307" s="106">
        <v>20.238095238095241</v>
      </c>
      <c r="H307" s="125">
        <v>12</v>
      </c>
      <c r="I307" s="31"/>
      <c r="J307" s="31"/>
    </row>
    <row r="308" spans="2:10" x14ac:dyDescent="0.25">
      <c r="B308" s="99">
        <v>299</v>
      </c>
      <c r="C308" s="106">
        <v>16.947873574884412</v>
      </c>
      <c r="D308" s="125">
        <v>1.0521264251155884</v>
      </c>
      <c r="E308" s="125">
        <v>0.61091544724150582</v>
      </c>
      <c r="F308" s="31"/>
      <c r="G308" s="106">
        <v>20.306122448979593</v>
      </c>
      <c r="H308" s="125">
        <v>12</v>
      </c>
      <c r="I308" s="31"/>
      <c r="J308" s="31"/>
    </row>
    <row r="309" spans="2:10" x14ac:dyDescent="0.25">
      <c r="B309" s="99">
        <v>300</v>
      </c>
      <c r="C309" s="106">
        <v>14.929117243823736</v>
      </c>
      <c r="D309" s="125">
        <v>3.0708827561762639</v>
      </c>
      <c r="E309" s="125">
        <v>1.7831029310090225</v>
      </c>
      <c r="F309" s="31"/>
      <c r="G309" s="106">
        <v>20.374149659863946</v>
      </c>
      <c r="H309" s="125">
        <v>12</v>
      </c>
      <c r="I309" s="31"/>
      <c r="J309" s="31"/>
    </row>
    <row r="310" spans="2:10" x14ac:dyDescent="0.25">
      <c r="B310" s="99">
        <v>301</v>
      </c>
      <c r="C310" s="106">
        <v>15.83539494325005</v>
      </c>
      <c r="D310" s="125">
        <v>3.1646050567499504</v>
      </c>
      <c r="E310" s="125">
        <v>1.8375226279244252</v>
      </c>
      <c r="F310" s="31"/>
      <c r="G310" s="106">
        <v>20.442176870748302</v>
      </c>
      <c r="H310" s="125">
        <v>12</v>
      </c>
      <c r="I310" s="31"/>
      <c r="J310" s="31"/>
    </row>
    <row r="311" spans="2:10" x14ac:dyDescent="0.25">
      <c r="B311" s="99">
        <v>302</v>
      </c>
      <c r="C311" s="106">
        <v>12.704159980555007</v>
      </c>
      <c r="D311" s="125">
        <v>-0.70415998055500673</v>
      </c>
      <c r="E311" s="125">
        <v>-0.40886931378334257</v>
      </c>
      <c r="F311" s="31"/>
      <c r="G311" s="106">
        <v>20.510204081632654</v>
      </c>
      <c r="H311" s="125">
        <v>12</v>
      </c>
      <c r="I311" s="31"/>
      <c r="J311" s="31"/>
    </row>
    <row r="312" spans="2:10" x14ac:dyDescent="0.25">
      <c r="B312" s="99">
        <v>303</v>
      </c>
      <c r="C312" s="106">
        <v>15.83539494325005</v>
      </c>
      <c r="D312" s="125">
        <v>3.1646050567499504</v>
      </c>
      <c r="E312" s="125">
        <v>1.8375226279244252</v>
      </c>
      <c r="F312" s="31"/>
      <c r="G312" s="106">
        <v>20.578231292517007</v>
      </c>
      <c r="H312" s="125">
        <v>12</v>
      </c>
      <c r="I312" s="31"/>
      <c r="J312" s="31"/>
    </row>
    <row r="313" spans="2:10" x14ac:dyDescent="0.25">
      <c r="B313" s="99">
        <v>304</v>
      </c>
      <c r="C313" s="106">
        <v>11.797882281128695</v>
      </c>
      <c r="D313" s="125">
        <v>-0.79788228112869497</v>
      </c>
      <c r="E313" s="125">
        <v>-0.46328901069874634</v>
      </c>
      <c r="F313" s="31"/>
      <c r="G313" s="106">
        <v>20.646258503401363</v>
      </c>
      <c r="H313" s="125">
        <v>12</v>
      </c>
      <c r="I313" s="31"/>
      <c r="J313" s="31"/>
    </row>
    <row r="314" spans="2:10" x14ac:dyDescent="0.25">
      <c r="B314" s="99">
        <v>305</v>
      </c>
      <c r="C314" s="106">
        <v>16.947873574884412</v>
      </c>
      <c r="D314" s="125">
        <v>5.2126425115588404E-2</v>
      </c>
      <c r="E314" s="125">
        <v>3.0267121471730003E-2</v>
      </c>
      <c r="F314" s="31"/>
      <c r="G314" s="106">
        <v>20.714285714285715</v>
      </c>
      <c r="H314" s="125">
        <v>12</v>
      </c>
      <c r="I314" s="31"/>
      <c r="J314" s="31"/>
    </row>
    <row r="315" spans="2:10" x14ac:dyDescent="0.25">
      <c r="B315" s="99">
        <v>306</v>
      </c>
      <c r="C315" s="106">
        <v>14.722916311615684</v>
      </c>
      <c r="D315" s="125">
        <v>0.27708368838431596</v>
      </c>
      <c r="E315" s="125">
        <v>0.16088817975846736</v>
      </c>
      <c r="F315" s="31"/>
      <c r="G315" s="106">
        <v>20.782312925170068</v>
      </c>
      <c r="H315" s="125">
        <v>12</v>
      </c>
      <c r="I315" s="31"/>
      <c r="J315" s="31"/>
    </row>
    <row r="316" spans="2:10" x14ac:dyDescent="0.25">
      <c r="B316" s="99">
        <v>307</v>
      </c>
      <c r="C316" s="106">
        <v>14.929117243823736</v>
      </c>
      <c r="D316" s="125">
        <v>-0.92911724382373606</v>
      </c>
      <c r="E316" s="125">
        <v>-0.53949037207008099</v>
      </c>
      <c r="F316" s="31"/>
      <c r="G316" s="106">
        <v>20.850340136054424</v>
      </c>
      <c r="H316" s="125">
        <v>12</v>
      </c>
      <c r="I316" s="31"/>
      <c r="J316" s="31"/>
    </row>
    <row r="317" spans="2:10" x14ac:dyDescent="0.25">
      <c r="B317" s="99">
        <v>308</v>
      </c>
      <c r="C317" s="106">
        <v>13.816638612189371</v>
      </c>
      <c r="D317" s="125">
        <v>3.1833613878106295</v>
      </c>
      <c r="E317" s="125">
        <v>1.8484134601523923</v>
      </c>
      <c r="F317" s="31"/>
      <c r="G317" s="106">
        <v>20.918367346938776</v>
      </c>
      <c r="H317" s="125">
        <v>12</v>
      </c>
      <c r="I317" s="31"/>
      <c r="J317" s="31"/>
    </row>
    <row r="318" spans="2:10" x14ac:dyDescent="0.25">
      <c r="B318" s="99">
        <v>309</v>
      </c>
      <c r="C318" s="106">
        <v>14.022839544397424</v>
      </c>
      <c r="D318" s="125">
        <v>-1.0228395443974243</v>
      </c>
      <c r="E318" s="125">
        <v>-0.59391006898548471</v>
      </c>
      <c r="F318" s="31"/>
      <c r="G318" s="106">
        <v>20.986394557823129</v>
      </c>
      <c r="H318" s="125">
        <v>12</v>
      </c>
      <c r="I318" s="31"/>
      <c r="J318" s="31"/>
    </row>
    <row r="319" spans="2:10" x14ac:dyDescent="0.25">
      <c r="B319" s="99">
        <v>310</v>
      </c>
      <c r="C319" s="106">
        <v>11.797882281128695</v>
      </c>
      <c r="D319" s="125">
        <v>0.20211771887130503</v>
      </c>
      <c r="E319" s="125">
        <v>0.11735931507102949</v>
      </c>
      <c r="F319" s="31"/>
      <c r="G319" s="106">
        <v>21.054421768707485</v>
      </c>
      <c r="H319" s="125">
        <v>12</v>
      </c>
      <c r="I319" s="31"/>
      <c r="J319" s="31"/>
    </row>
    <row r="320" spans="2:10" x14ac:dyDescent="0.25">
      <c r="B320" s="99">
        <v>311</v>
      </c>
      <c r="C320" s="106">
        <v>12.704159980555007</v>
      </c>
      <c r="D320" s="125">
        <v>-0.70415998055500673</v>
      </c>
      <c r="E320" s="125">
        <v>-0.40886931378334257</v>
      </c>
      <c r="F320" s="31"/>
      <c r="G320" s="106">
        <v>21.122448979591837</v>
      </c>
      <c r="H320" s="125">
        <v>12</v>
      </c>
      <c r="I320" s="31"/>
      <c r="J320" s="31"/>
    </row>
    <row r="321" spans="2:10" x14ac:dyDescent="0.25">
      <c r="B321" s="99">
        <v>312</v>
      </c>
      <c r="C321" s="106">
        <v>15.83539494325005</v>
      </c>
      <c r="D321" s="125">
        <v>2.1646050567499504</v>
      </c>
      <c r="E321" s="125">
        <v>1.2568743021546493</v>
      </c>
      <c r="F321" s="31"/>
      <c r="G321" s="106">
        <v>21.190476190476193</v>
      </c>
      <c r="H321" s="125">
        <v>12</v>
      </c>
      <c r="I321" s="31"/>
      <c r="J321" s="31"/>
    </row>
    <row r="322" spans="2:10" x14ac:dyDescent="0.25">
      <c r="B322" s="99">
        <v>313</v>
      </c>
      <c r="C322" s="106">
        <v>16.947873574884412</v>
      </c>
      <c r="D322" s="125">
        <v>1.0521264251155884</v>
      </c>
      <c r="E322" s="125">
        <v>0.61091544724150582</v>
      </c>
      <c r="F322" s="31"/>
      <c r="G322" s="106">
        <v>21.258503401360546</v>
      </c>
      <c r="H322" s="125">
        <v>12</v>
      </c>
      <c r="I322" s="31"/>
      <c r="J322" s="31"/>
    </row>
    <row r="323" spans="2:10" x14ac:dyDescent="0.25">
      <c r="B323" s="99">
        <v>314</v>
      </c>
      <c r="C323" s="106">
        <v>12.910360912763059</v>
      </c>
      <c r="D323" s="125">
        <v>-1.9103609127630587</v>
      </c>
      <c r="E323" s="125">
        <v>-1.1092478656118909</v>
      </c>
      <c r="F323" s="31"/>
      <c r="G323" s="106">
        <v>21.326530612244898</v>
      </c>
      <c r="H323" s="125">
        <v>12</v>
      </c>
      <c r="I323" s="31"/>
      <c r="J323" s="31"/>
    </row>
    <row r="324" spans="2:10" x14ac:dyDescent="0.25">
      <c r="B324" s="99">
        <v>315</v>
      </c>
      <c r="C324" s="106">
        <v>11.797882281128695</v>
      </c>
      <c r="D324" s="125">
        <v>2.202117718871305</v>
      </c>
      <c r="E324" s="125">
        <v>1.2786559666105812</v>
      </c>
      <c r="F324" s="31"/>
      <c r="G324" s="106">
        <v>21.394557823129254</v>
      </c>
      <c r="H324" s="125">
        <v>12</v>
      </c>
      <c r="I324" s="31"/>
      <c r="J324" s="31"/>
    </row>
    <row r="325" spans="2:10" x14ac:dyDescent="0.25">
      <c r="B325" s="99">
        <v>316</v>
      </c>
      <c r="C325" s="106">
        <v>16.947873574884412</v>
      </c>
      <c r="D325" s="125">
        <v>2.0521264251155884</v>
      </c>
      <c r="E325" s="125">
        <v>1.1915637730112818</v>
      </c>
      <c r="F325" s="31"/>
      <c r="G325" s="106">
        <v>21.462585034013607</v>
      </c>
      <c r="H325" s="125">
        <v>12</v>
      </c>
      <c r="I325" s="31"/>
      <c r="J325" s="31"/>
    </row>
    <row r="326" spans="2:10" x14ac:dyDescent="0.25">
      <c r="B326" s="99">
        <v>317</v>
      </c>
      <c r="C326" s="106">
        <v>12.704159980555007</v>
      </c>
      <c r="D326" s="125">
        <v>-0.70415998055500673</v>
      </c>
      <c r="E326" s="125">
        <v>-0.40886931378334257</v>
      </c>
      <c r="F326" s="31"/>
      <c r="G326" s="106">
        <v>21.530612244897959</v>
      </c>
      <c r="H326" s="125">
        <v>12</v>
      </c>
      <c r="I326" s="31"/>
      <c r="J326" s="31"/>
    </row>
    <row r="327" spans="2:10" x14ac:dyDescent="0.25">
      <c r="B327" s="99">
        <v>318</v>
      </c>
      <c r="C327" s="106">
        <v>13.816638612189371</v>
      </c>
      <c r="D327" s="125">
        <v>1.1833613878106295</v>
      </c>
      <c r="E327" s="125">
        <v>0.68711680861284041</v>
      </c>
      <c r="F327" s="31"/>
      <c r="G327" s="106">
        <v>21.598639455782315</v>
      </c>
      <c r="H327" s="125">
        <v>12</v>
      </c>
      <c r="I327" s="31"/>
      <c r="J327" s="31"/>
    </row>
    <row r="328" spans="2:10" x14ac:dyDescent="0.25">
      <c r="B328" s="99">
        <v>319</v>
      </c>
      <c r="C328" s="106">
        <v>12.910360912763059</v>
      </c>
      <c r="D328" s="125">
        <v>-0.91036091276305875</v>
      </c>
      <c r="E328" s="125">
        <v>-0.52859953984211505</v>
      </c>
      <c r="F328" s="31"/>
      <c r="G328" s="106">
        <v>21.666666666666668</v>
      </c>
      <c r="H328" s="125">
        <v>12</v>
      </c>
      <c r="I328" s="31"/>
      <c r="J328" s="31"/>
    </row>
    <row r="329" spans="2:10" x14ac:dyDescent="0.25">
      <c r="B329" s="99">
        <v>320</v>
      </c>
      <c r="C329" s="106">
        <v>13.816638612189371</v>
      </c>
      <c r="D329" s="125">
        <v>-2.8166386121893705</v>
      </c>
      <c r="E329" s="125">
        <v>-1.635476494466263</v>
      </c>
      <c r="F329" s="31"/>
      <c r="G329" s="106">
        <v>21.73469387755102</v>
      </c>
      <c r="H329" s="125">
        <v>12</v>
      </c>
      <c r="I329" s="31"/>
      <c r="J329" s="31"/>
    </row>
    <row r="330" spans="2:10" x14ac:dyDescent="0.25">
      <c r="B330" s="99">
        <v>321</v>
      </c>
      <c r="C330" s="106">
        <v>11.797882281128695</v>
      </c>
      <c r="D330" s="125">
        <v>-0.79788228112869497</v>
      </c>
      <c r="E330" s="125">
        <v>-0.46328901069874634</v>
      </c>
      <c r="F330" s="31"/>
      <c r="G330" s="106">
        <v>21.802721088435376</v>
      </c>
      <c r="H330" s="125">
        <v>12</v>
      </c>
      <c r="I330" s="31"/>
      <c r="J330" s="31"/>
    </row>
    <row r="331" spans="2:10" x14ac:dyDescent="0.25">
      <c r="B331" s="99">
        <v>322</v>
      </c>
      <c r="C331" s="106">
        <v>13.61043767998132</v>
      </c>
      <c r="D331" s="125">
        <v>-1.6104376799813203</v>
      </c>
      <c r="E331" s="125">
        <v>-0.93509794263771573</v>
      </c>
      <c r="F331" s="31"/>
      <c r="G331" s="106">
        <v>21.870748299319729</v>
      </c>
      <c r="H331" s="125">
        <v>12</v>
      </c>
      <c r="I331" s="31"/>
      <c r="J331" s="31"/>
    </row>
    <row r="332" spans="2:10" x14ac:dyDescent="0.25">
      <c r="B332" s="99">
        <v>323</v>
      </c>
      <c r="C332" s="106">
        <v>17.854151274310727</v>
      </c>
      <c r="D332" s="125">
        <v>-1.8541512743107269</v>
      </c>
      <c r="E332" s="125">
        <v>-1.0766098331524201</v>
      </c>
      <c r="F332" s="31"/>
      <c r="G332" s="106">
        <v>21.938775510204081</v>
      </c>
      <c r="H332" s="125">
        <v>12</v>
      </c>
      <c r="I332" s="31"/>
      <c r="J332" s="31"/>
    </row>
    <row r="333" spans="2:10" x14ac:dyDescent="0.25">
      <c r="B333" s="99">
        <v>324</v>
      </c>
      <c r="C333" s="106">
        <v>11.797882281128695</v>
      </c>
      <c r="D333" s="125">
        <v>1.202117718871305</v>
      </c>
      <c r="E333" s="125">
        <v>0.69800764084080535</v>
      </c>
      <c r="F333" s="31"/>
      <c r="G333" s="106">
        <v>22.006802721088437</v>
      </c>
      <c r="H333" s="125">
        <v>12</v>
      </c>
      <c r="I333" s="31"/>
      <c r="J333" s="31"/>
    </row>
    <row r="334" spans="2:10" x14ac:dyDescent="0.25">
      <c r="B334" s="99">
        <v>325</v>
      </c>
      <c r="C334" s="106">
        <v>13.61043767998132</v>
      </c>
      <c r="D334" s="125">
        <v>-0.61043767998132026</v>
      </c>
      <c r="E334" s="125">
        <v>-0.35444961686793985</v>
      </c>
      <c r="F334" s="31"/>
      <c r="G334" s="106">
        <v>22.07482993197279</v>
      </c>
      <c r="H334" s="125">
        <v>12</v>
      </c>
      <c r="I334" s="31"/>
      <c r="J334" s="31"/>
    </row>
    <row r="335" spans="2:10" x14ac:dyDescent="0.25">
      <c r="B335" s="99">
        <v>326</v>
      </c>
      <c r="C335" s="106">
        <v>22.114927283823715</v>
      </c>
      <c r="D335" s="125">
        <v>1.8850727161762855</v>
      </c>
      <c r="E335" s="125">
        <v>1.094564316602044</v>
      </c>
      <c r="F335" s="31"/>
      <c r="G335" s="106">
        <v>22.142857142857146</v>
      </c>
      <c r="H335" s="125">
        <v>12</v>
      </c>
      <c r="I335" s="31"/>
      <c r="J335" s="31"/>
    </row>
    <row r="336" spans="2:10" x14ac:dyDescent="0.25">
      <c r="B336" s="99">
        <v>327</v>
      </c>
      <c r="C336" s="106">
        <v>16.0415958754581</v>
      </c>
      <c r="D336" s="125">
        <v>-1.0415958754580998</v>
      </c>
      <c r="E336" s="125">
        <v>-0.60480090121344965</v>
      </c>
      <c r="F336" s="31"/>
      <c r="G336" s="106">
        <v>22.210884353741498</v>
      </c>
      <c r="H336" s="125">
        <v>12</v>
      </c>
      <c r="I336" s="31"/>
      <c r="J336" s="31"/>
    </row>
    <row r="337" spans="2:10" x14ac:dyDescent="0.25">
      <c r="B337" s="99">
        <v>328</v>
      </c>
      <c r="C337" s="106">
        <v>15.83539494325005</v>
      </c>
      <c r="D337" s="125">
        <v>2.1646050567499504</v>
      </c>
      <c r="E337" s="125">
        <v>1.2568743021546493</v>
      </c>
      <c r="F337" s="31"/>
      <c r="G337" s="106">
        <v>22.278911564625851</v>
      </c>
      <c r="H337" s="125">
        <v>12</v>
      </c>
      <c r="I337" s="31"/>
      <c r="J337" s="31"/>
    </row>
    <row r="338" spans="2:10" x14ac:dyDescent="0.25">
      <c r="B338" s="99">
        <v>329</v>
      </c>
      <c r="C338" s="106">
        <v>16.0415958754581</v>
      </c>
      <c r="D338" s="125">
        <v>-2.0415958754580998</v>
      </c>
      <c r="E338" s="125">
        <v>-1.1854492269832255</v>
      </c>
      <c r="F338" s="31"/>
      <c r="G338" s="106">
        <v>22.346938775510207</v>
      </c>
      <c r="H338" s="125">
        <v>12</v>
      </c>
      <c r="I338" s="31"/>
      <c r="J338" s="31"/>
    </row>
    <row r="339" spans="2:10" x14ac:dyDescent="0.25">
      <c r="B339" s="99">
        <v>330</v>
      </c>
      <c r="C339" s="106">
        <v>11.797882281128695</v>
      </c>
      <c r="D339" s="125">
        <v>-0.79788228112869497</v>
      </c>
      <c r="E339" s="125">
        <v>-0.46328901069874634</v>
      </c>
      <c r="F339" s="31"/>
      <c r="G339" s="106">
        <v>22.414965986394559</v>
      </c>
      <c r="H339" s="125">
        <v>12</v>
      </c>
      <c r="I339" s="31"/>
      <c r="J339" s="31"/>
    </row>
    <row r="340" spans="2:10" x14ac:dyDescent="0.25">
      <c r="B340" s="99">
        <v>331</v>
      </c>
      <c r="C340" s="106">
        <v>12.704159980555007</v>
      </c>
      <c r="D340" s="125">
        <v>-1.7041599805550067</v>
      </c>
      <c r="E340" s="125">
        <v>-0.98951763955311844</v>
      </c>
      <c r="F340" s="31"/>
      <c r="G340" s="106">
        <v>22.482993197278912</v>
      </c>
      <c r="H340" s="125">
        <v>12</v>
      </c>
      <c r="I340" s="31"/>
      <c r="J340" s="31"/>
    </row>
    <row r="341" spans="2:10" x14ac:dyDescent="0.25">
      <c r="B341" s="99">
        <v>332</v>
      </c>
      <c r="C341" s="106">
        <v>12.910360912763059</v>
      </c>
      <c r="D341" s="125">
        <v>8.9639087236941251E-2</v>
      </c>
      <c r="E341" s="125">
        <v>5.2048785927660823E-2</v>
      </c>
      <c r="F341" s="31"/>
      <c r="G341" s="106">
        <v>22.551020408163268</v>
      </c>
      <c r="H341" s="125">
        <v>12</v>
      </c>
      <c r="I341" s="31"/>
      <c r="J341" s="31"/>
    </row>
    <row r="342" spans="2:10" x14ac:dyDescent="0.25">
      <c r="B342" s="99">
        <v>333</v>
      </c>
      <c r="C342" s="106">
        <v>14.022839544397424</v>
      </c>
      <c r="D342" s="125">
        <v>-2.0228395443974243</v>
      </c>
      <c r="E342" s="125">
        <v>-1.1745583947552607</v>
      </c>
      <c r="F342" s="31"/>
      <c r="G342" s="106">
        <v>22.61904761904762</v>
      </c>
      <c r="H342" s="125">
        <v>12</v>
      </c>
      <c r="I342" s="31"/>
      <c r="J342" s="31"/>
    </row>
    <row r="343" spans="2:10" x14ac:dyDescent="0.25">
      <c r="B343" s="99">
        <v>334</v>
      </c>
      <c r="C343" s="106">
        <v>15.83539494325005</v>
      </c>
      <c r="D343" s="125">
        <v>0.16460505674995041</v>
      </c>
      <c r="E343" s="125">
        <v>9.5577650615097653E-2</v>
      </c>
      <c r="F343" s="31"/>
      <c r="G343" s="106">
        <v>22.687074829931973</v>
      </c>
      <c r="H343" s="125">
        <v>12</v>
      </c>
      <c r="I343" s="31"/>
      <c r="J343" s="31"/>
    </row>
    <row r="344" spans="2:10" x14ac:dyDescent="0.25">
      <c r="B344" s="99">
        <v>335</v>
      </c>
      <c r="C344" s="106">
        <v>15.135318176031788</v>
      </c>
      <c r="D344" s="125">
        <v>-1.1353181760317881</v>
      </c>
      <c r="E344" s="125">
        <v>-0.65922059812885347</v>
      </c>
      <c r="F344" s="31"/>
      <c r="G344" s="106">
        <v>22.755102040816329</v>
      </c>
      <c r="H344" s="125">
        <v>12</v>
      </c>
      <c r="I344" s="31"/>
      <c r="J344" s="31"/>
    </row>
    <row r="345" spans="2:10" x14ac:dyDescent="0.25">
      <c r="B345" s="99">
        <v>336</v>
      </c>
      <c r="C345" s="106">
        <v>20.302371884971087</v>
      </c>
      <c r="D345" s="125">
        <v>1.6976281150289125</v>
      </c>
      <c r="E345" s="125">
        <v>0.98572492277123858</v>
      </c>
      <c r="F345" s="31"/>
      <c r="G345" s="106">
        <v>22.823129251700681</v>
      </c>
      <c r="H345" s="125">
        <v>12</v>
      </c>
      <c r="I345" s="31"/>
      <c r="J345" s="31"/>
    </row>
    <row r="346" spans="2:10" x14ac:dyDescent="0.25">
      <c r="B346" s="99">
        <v>337</v>
      </c>
      <c r="C346" s="106">
        <v>11.797882281128695</v>
      </c>
      <c r="D346" s="125">
        <v>-0.79788228112869497</v>
      </c>
      <c r="E346" s="125">
        <v>-0.46328901069874634</v>
      </c>
      <c r="F346" s="31"/>
      <c r="G346" s="106">
        <v>22.891156462585034</v>
      </c>
      <c r="H346" s="125">
        <v>12</v>
      </c>
      <c r="I346" s="31"/>
      <c r="J346" s="31"/>
    </row>
    <row r="347" spans="2:10" x14ac:dyDescent="0.25">
      <c r="B347" s="99">
        <v>338</v>
      </c>
      <c r="C347" s="106">
        <v>16.0415958754581</v>
      </c>
      <c r="D347" s="125">
        <v>0.95840412454190016</v>
      </c>
      <c r="E347" s="125">
        <v>0.5564957503261021</v>
      </c>
      <c r="F347" s="31"/>
      <c r="G347" s="106">
        <v>22.95918367346939</v>
      </c>
      <c r="H347" s="125">
        <v>12</v>
      </c>
      <c r="I347" s="31"/>
      <c r="J347" s="31"/>
    </row>
    <row r="348" spans="2:10" x14ac:dyDescent="0.25">
      <c r="B348" s="99">
        <v>339</v>
      </c>
      <c r="C348" s="106">
        <v>14.929117243823736</v>
      </c>
      <c r="D348" s="125">
        <v>-1.9291172438237361</v>
      </c>
      <c r="E348" s="125">
        <v>-1.1201386978398569</v>
      </c>
      <c r="F348" s="31"/>
      <c r="G348" s="106">
        <v>23.027210884353742</v>
      </c>
      <c r="H348" s="125">
        <v>12</v>
      </c>
      <c r="I348" s="31"/>
      <c r="J348" s="31"/>
    </row>
    <row r="349" spans="2:10" x14ac:dyDescent="0.25">
      <c r="B349" s="99">
        <v>340</v>
      </c>
      <c r="C349" s="106">
        <v>14.722916311615684</v>
      </c>
      <c r="D349" s="125">
        <v>3.277083688384316</v>
      </c>
      <c r="E349" s="125">
        <v>1.902833157067795</v>
      </c>
      <c r="F349" s="31"/>
      <c r="G349" s="106">
        <v>23.095238095238098</v>
      </c>
      <c r="H349" s="125">
        <v>12</v>
      </c>
      <c r="I349" s="31"/>
      <c r="J349" s="31"/>
    </row>
    <row r="350" spans="2:10" x14ac:dyDescent="0.25">
      <c r="B350" s="99">
        <v>341</v>
      </c>
      <c r="C350" s="106">
        <v>16.947873574884412</v>
      </c>
      <c r="D350" s="125">
        <v>-0.9478735748844116</v>
      </c>
      <c r="E350" s="125">
        <v>-0.55038120429804582</v>
      </c>
      <c r="F350" s="31"/>
      <c r="G350" s="106">
        <v>23.163265306122451</v>
      </c>
      <c r="H350" s="125">
        <v>12</v>
      </c>
      <c r="I350" s="31"/>
      <c r="J350" s="31"/>
    </row>
    <row r="351" spans="2:10" x14ac:dyDescent="0.25">
      <c r="B351" s="99">
        <v>342</v>
      </c>
      <c r="C351" s="106">
        <v>16.0415958754581</v>
      </c>
      <c r="D351" s="125">
        <v>-2.0415958754580998</v>
      </c>
      <c r="E351" s="125">
        <v>-1.1854492269832255</v>
      </c>
      <c r="F351" s="31"/>
      <c r="G351" s="106">
        <v>23.231292517006803</v>
      </c>
      <c r="H351" s="125">
        <v>12</v>
      </c>
      <c r="I351" s="31"/>
      <c r="J351" s="31"/>
    </row>
    <row r="352" spans="2:10" x14ac:dyDescent="0.25">
      <c r="B352" s="99">
        <v>343</v>
      </c>
      <c r="C352" s="106">
        <v>16.0415958754581</v>
      </c>
      <c r="D352" s="125">
        <v>-2.0415958754580998</v>
      </c>
      <c r="E352" s="125">
        <v>-1.1854492269832255</v>
      </c>
      <c r="F352" s="31"/>
      <c r="G352" s="106">
        <v>23.299319727891159</v>
      </c>
      <c r="H352" s="125">
        <v>12</v>
      </c>
      <c r="I352" s="31"/>
      <c r="J352" s="31"/>
    </row>
    <row r="353" spans="2:10" x14ac:dyDescent="0.25">
      <c r="B353" s="99">
        <v>344</v>
      </c>
      <c r="C353" s="106">
        <v>13.816638612189371</v>
      </c>
      <c r="D353" s="125">
        <v>0.18336138781062949</v>
      </c>
      <c r="E353" s="125">
        <v>0.10646848284306461</v>
      </c>
      <c r="F353" s="31"/>
      <c r="G353" s="106">
        <v>23.367346938775512</v>
      </c>
      <c r="H353" s="125">
        <v>12</v>
      </c>
      <c r="I353" s="31"/>
      <c r="J353" s="31"/>
    </row>
    <row r="354" spans="2:10" x14ac:dyDescent="0.25">
      <c r="B354" s="99">
        <v>345</v>
      </c>
      <c r="C354" s="106">
        <v>14.722916311615684</v>
      </c>
      <c r="D354" s="125">
        <v>-1.722916311615684</v>
      </c>
      <c r="E354" s="125">
        <v>-1.0004084717810844</v>
      </c>
      <c r="F354" s="31"/>
      <c r="G354" s="106">
        <v>23.435374149659864</v>
      </c>
      <c r="H354" s="125">
        <v>12</v>
      </c>
      <c r="I354" s="31"/>
      <c r="J354" s="31"/>
    </row>
    <row r="355" spans="2:10" x14ac:dyDescent="0.25">
      <c r="B355" s="99">
        <v>346</v>
      </c>
      <c r="C355" s="106">
        <v>11.797882281128695</v>
      </c>
      <c r="D355" s="125">
        <v>0.20211771887130503</v>
      </c>
      <c r="E355" s="125">
        <v>0.11735931507102949</v>
      </c>
      <c r="F355" s="31"/>
      <c r="G355" s="106">
        <v>23.50340136054422</v>
      </c>
      <c r="H355" s="125">
        <v>12</v>
      </c>
      <c r="I355" s="31"/>
      <c r="J355" s="31"/>
    </row>
    <row r="356" spans="2:10" x14ac:dyDescent="0.25">
      <c r="B356" s="99">
        <v>347</v>
      </c>
      <c r="C356" s="106">
        <v>13.816638612189371</v>
      </c>
      <c r="D356" s="125">
        <v>1.1833613878106295</v>
      </c>
      <c r="E356" s="125">
        <v>0.68711680861284041</v>
      </c>
      <c r="F356" s="31"/>
      <c r="G356" s="106">
        <v>23.571428571428573</v>
      </c>
      <c r="H356" s="125">
        <v>12</v>
      </c>
      <c r="I356" s="31"/>
      <c r="J356" s="31"/>
    </row>
    <row r="357" spans="2:10" x14ac:dyDescent="0.25">
      <c r="B357" s="99">
        <v>348</v>
      </c>
      <c r="C357" s="106">
        <v>15.83539494325005</v>
      </c>
      <c r="D357" s="125">
        <v>3.1646050567499504</v>
      </c>
      <c r="E357" s="125">
        <v>1.8375226279244252</v>
      </c>
      <c r="F357" s="31"/>
      <c r="G357" s="106">
        <v>23.639455782312925</v>
      </c>
      <c r="H357" s="125">
        <v>12</v>
      </c>
      <c r="I357" s="31"/>
      <c r="J357" s="31"/>
    </row>
    <row r="358" spans="2:10" x14ac:dyDescent="0.25">
      <c r="B358" s="99">
        <v>349</v>
      </c>
      <c r="C358" s="106">
        <v>15.135318176031788</v>
      </c>
      <c r="D358" s="125">
        <v>-1.1353181760317881</v>
      </c>
      <c r="E358" s="125">
        <v>-0.65922059812885347</v>
      </c>
      <c r="F358" s="31"/>
      <c r="G358" s="106">
        <v>23.707482993197281</v>
      </c>
      <c r="H358" s="125">
        <v>12</v>
      </c>
      <c r="I358" s="31"/>
      <c r="J358" s="31"/>
    </row>
    <row r="359" spans="2:10" x14ac:dyDescent="0.25">
      <c r="B359" s="99">
        <v>350</v>
      </c>
      <c r="C359" s="106">
        <v>14.022839544397424</v>
      </c>
      <c r="D359" s="125">
        <v>-2.2839544397424305E-2</v>
      </c>
      <c r="E359" s="125">
        <v>-1.3261743215708888E-2</v>
      </c>
      <c r="F359" s="31"/>
      <c r="G359" s="106">
        <v>23.775510204081634</v>
      </c>
      <c r="H359" s="125">
        <v>12</v>
      </c>
      <c r="I359" s="31"/>
      <c r="J359" s="31"/>
    </row>
    <row r="360" spans="2:10" x14ac:dyDescent="0.25">
      <c r="B360" s="99">
        <v>351</v>
      </c>
      <c r="C360" s="106">
        <v>11.797882281128695</v>
      </c>
      <c r="D360" s="125">
        <v>-0.79788228112869497</v>
      </c>
      <c r="E360" s="125">
        <v>-0.46328901069874634</v>
      </c>
      <c r="F360" s="31"/>
      <c r="G360" s="106">
        <v>23.843537414965986</v>
      </c>
      <c r="H360" s="125">
        <v>12</v>
      </c>
      <c r="I360" s="31"/>
      <c r="J360" s="31"/>
    </row>
    <row r="361" spans="2:10" x14ac:dyDescent="0.25">
      <c r="B361" s="99">
        <v>352</v>
      </c>
      <c r="C361" s="106">
        <v>13.816638612189371</v>
      </c>
      <c r="D361" s="125">
        <v>-0.81663861218937051</v>
      </c>
      <c r="E361" s="125">
        <v>-0.47417984292671128</v>
      </c>
      <c r="F361" s="31"/>
      <c r="G361" s="106">
        <v>23.911564625850342</v>
      </c>
      <c r="H361" s="125">
        <v>12</v>
      </c>
      <c r="I361" s="31"/>
      <c r="J361" s="31"/>
    </row>
    <row r="362" spans="2:10" x14ac:dyDescent="0.25">
      <c r="B362" s="99">
        <v>353</v>
      </c>
      <c r="C362" s="106">
        <v>21.002448652189351</v>
      </c>
      <c r="D362" s="125">
        <v>-2.4486521893507529E-3</v>
      </c>
      <c r="E362" s="125">
        <v>-1.4218057941390108E-3</v>
      </c>
      <c r="F362" s="31"/>
      <c r="G362" s="106">
        <v>23.979591836734695</v>
      </c>
      <c r="H362" s="125">
        <v>12</v>
      </c>
      <c r="I362" s="31"/>
      <c r="J362" s="31"/>
    </row>
    <row r="363" spans="2:10" x14ac:dyDescent="0.25">
      <c r="B363" s="99">
        <v>354</v>
      </c>
      <c r="C363" s="106">
        <v>11.797882281128695</v>
      </c>
      <c r="D363" s="125">
        <v>1.202117718871305</v>
      </c>
      <c r="E363" s="125">
        <v>0.69800764084080535</v>
      </c>
      <c r="F363" s="31"/>
      <c r="G363" s="106">
        <v>24.047619047619047</v>
      </c>
      <c r="H363" s="125">
        <v>12</v>
      </c>
      <c r="I363" s="31"/>
      <c r="J363" s="31"/>
    </row>
    <row r="364" spans="2:10" x14ac:dyDescent="0.25">
      <c r="B364" s="99">
        <v>355</v>
      </c>
      <c r="C364" s="106">
        <v>12.704159980555007</v>
      </c>
      <c r="D364" s="125">
        <v>-0.70415998055500673</v>
      </c>
      <c r="E364" s="125">
        <v>-0.40886931378334257</v>
      </c>
      <c r="F364" s="31"/>
      <c r="G364" s="106">
        <v>24.115646258503403</v>
      </c>
      <c r="H364" s="125">
        <v>12</v>
      </c>
      <c r="I364" s="31"/>
      <c r="J364" s="31"/>
    </row>
    <row r="365" spans="2:10" x14ac:dyDescent="0.25">
      <c r="B365" s="99">
        <v>356</v>
      </c>
      <c r="C365" s="106">
        <v>15.83539494325005</v>
      </c>
      <c r="D365" s="125">
        <v>1.1646050567499504</v>
      </c>
      <c r="E365" s="125">
        <v>0.67622597638487347</v>
      </c>
      <c r="F365" s="31"/>
      <c r="G365" s="106">
        <v>24.183673469387756</v>
      </c>
      <c r="H365" s="125">
        <v>12</v>
      </c>
      <c r="I365" s="31"/>
      <c r="J365" s="31"/>
    </row>
    <row r="366" spans="2:10" x14ac:dyDescent="0.25">
      <c r="B366" s="99">
        <v>357</v>
      </c>
      <c r="C366" s="106">
        <v>22.114927283823715</v>
      </c>
      <c r="D366" s="125">
        <v>0.88507271617628547</v>
      </c>
      <c r="E366" s="125">
        <v>0.51391599083226813</v>
      </c>
      <c r="F366" s="31"/>
      <c r="G366" s="106">
        <v>24.251700680272112</v>
      </c>
      <c r="H366" s="125">
        <v>12</v>
      </c>
      <c r="I366" s="31"/>
      <c r="J366" s="31"/>
    </row>
    <row r="367" spans="2:10" x14ac:dyDescent="0.25">
      <c r="B367" s="99">
        <v>358</v>
      </c>
      <c r="C367" s="106">
        <v>13.816638612189371</v>
      </c>
      <c r="D367" s="125">
        <v>-2.8166386121893705</v>
      </c>
      <c r="E367" s="125">
        <v>-1.635476494466263</v>
      </c>
      <c r="F367" s="31"/>
      <c r="G367" s="106">
        <v>24.319727891156464</v>
      </c>
      <c r="H367" s="125">
        <v>12</v>
      </c>
      <c r="I367" s="31"/>
      <c r="J367" s="31"/>
    </row>
    <row r="368" spans="2:10" x14ac:dyDescent="0.25">
      <c r="B368" s="99">
        <v>359</v>
      </c>
      <c r="C368" s="106">
        <v>16.947873574884412</v>
      </c>
      <c r="D368" s="125">
        <v>-1.9478735748844116</v>
      </c>
      <c r="E368" s="125">
        <v>-1.1310295300678217</v>
      </c>
      <c r="F368" s="31"/>
      <c r="G368" s="106">
        <v>24.387755102040817</v>
      </c>
      <c r="H368" s="125">
        <v>12</v>
      </c>
      <c r="I368" s="31"/>
      <c r="J368" s="31"/>
    </row>
    <row r="369" spans="2:10" x14ac:dyDescent="0.25">
      <c r="B369" s="99">
        <v>360</v>
      </c>
      <c r="C369" s="106">
        <v>12.704159980555007</v>
      </c>
      <c r="D369" s="125">
        <v>-1.7041599805550067</v>
      </c>
      <c r="E369" s="125">
        <v>-0.98951763955311844</v>
      </c>
      <c r="F369" s="31"/>
      <c r="G369" s="106">
        <v>24.455782312925173</v>
      </c>
      <c r="H369" s="125">
        <v>12</v>
      </c>
      <c r="I369" s="31"/>
      <c r="J369" s="31"/>
    </row>
    <row r="370" spans="2:10" x14ac:dyDescent="0.25">
      <c r="B370" s="99">
        <v>361</v>
      </c>
      <c r="C370" s="106">
        <v>11.797882281128695</v>
      </c>
      <c r="D370" s="125">
        <v>-0.79788228112869497</v>
      </c>
      <c r="E370" s="125">
        <v>-0.46328901069874634</v>
      </c>
      <c r="F370" s="31"/>
      <c r="G370" s="106">
        <v>24.523809523809526</v>
      </c>
      <c r="H370" s="125">
        <v>12</v>
      </c>
      <c r="I370" s="31"/>
      <c r="J370" s="31"/>
    </row>
    <row r="371" spans="2:10" x14ac:dyDescent="0.25">
      <c r="B371" s="99">
        <v>362</v>
      </c>
      <c r="C371" s="106">
        <v>14.022839544397424</v>
      </c>
      <c r="D371" s="125">
        <v>-1.0228395443974243</v>
      </c>
      <c r="E371" s="125">
        <v>-0.59391006898548471</v>
      </c>
      <c r="F371" s="31"/>
      <c r="G371" s="106">
        <v>24.591836734693878</v>
      </c>
      <c r="H371" s="125">
        <v>12</v>
      </c>
      <c r="I371" s="31"/>
      <c r="J371" s="31"/>
    </row>
    <row r="372" spans="2:10" x14ac:dyDescent="0.25">
      <c r="B372" s="99">
        <v>363</v>
      </c>
      <c r="C372" s="106">
        <v>22.114927283823715</v>
      </c>
      <c r="D372" s="125">
        <v>1.8850727161762855</v>
      </c>
      <c r="E372" s="125">
        <v>1.094564316602044</v>
      </c>
      <c r="F372" s="31"/>
      <c r="G372" s="106">
        <v>24.659863945578234</v>
      </c>
      <c r="H372" s="125">
        <v>12</v>
      </c>
      <c r="I372" s="31"/>
      <c r="J372" s="31"/>
    </row>
    <row r="373" spans="2:10" x14ac:dyDescent="0.25">
      <c r="B373" s="99">
        <v>364</v>
      </c>
      <c r="C373" s="106">
        <v>14.929117243823736</v>
      </c>
      <c r="D373" s="125">
        <v>-1.9291172438237361</v>
      </c>
      <c r="E373" s="125">
        <v>-1.1201386978398569</v>
      </c>
      <c r="F373" s="31"/>
      <c r="G373" s="106">
        <v>24.727891156462587</v>
      </c>
      <c r="H373" s="125">
        <v>12</v>
      </c>
      <c r="I373" s="31"/>
      <c r="J373" s="31"/>
    </row>
    <row r="374" spans="2:10" x14ac:dyDescent="0.25">
      <c r="B374" s="99">
        <v>365</v>
      </c>
      <c r="C374" s="106">
        <v>22.114927283823715</v>
      </c>
      <c r="D374" s="125">
        <v>-2.1149272838237145</v>
      </c>
      <c r="E374" s="125">
        <v>-1.2280289864770595</v>
      </c>
      <c r="F374" s="31"/>
      <c r="G374" s="106">
        <v>24.795918367346939</v>
      </c>
      <c r="H374" s="125">
        <v>12</v>
      </c>
      <c r="I374" s="31"/>
      <c r="J374" s="31"/>
    </row>
    <row r="375" spans="2:10" x14ac:dyDescent="0.25">
      <c r="B375" s="99">
        <v>366</v>
      </c>
      <c r="C375" s="106">
        <v>14.929117243823736</v>
      </c>
      <c r="D375" s="125">
        <v>-0.92911724382373606</v>
      </c>
      <c r="E375" s="125">
        <v>-0.53949037207008099</v>
      </c>
      <c r="F375" s="31"/>
      <c r="G375" s="106">
        <v>24.863945578231295</v>
      </c>
      <c r="H375" s="125">
        <v>12</v>
      </c>
      <c r="I375" s="31"/>
      <c r="J375" s="31"/>
    </row>
    <row r="376" spans="2:10" x14ac:dyDescent="0.25">
      <c r="B376" s="99">
        <v>367</v>
      </c>
      <c r="C376" s="106">
        <v>15.83539494325005</v>
      </c>
      <c r="D376" s="125">
        <v>2.1646050567499504</v>
      </c>
      <c r="E376" s="125">
        <v>1.2568743021546493</v>
      </c>
      <c r="F376" s="31"/>
      <c r="G376" s="106">
        <v>24.931972789115648</v>
      </c>
      <c r="H376" s="125">
        <v>12</v>
      </c>
      <c r="I376" s="31"/>
      <c r="J376" s="31"/>
    </row>
    <row r="377" spans="2:10" x14ac:dyDescent="0.25">
      <c r="B377" s="99">
        <v>368</v>
      </c>
      <c r="C377" s="106">
        <v>16.0415958754581</v>
      </c>
      <c r="D377" s="125">
        <v>-1.0415958754580998</v>
      </c>
      <c r="E377" s="125">
        <v>-0.60480090121344965</v>
      </c>
      <c r="F377" s="31"/>
      <c r="G377" s="106">
        <v>25</v>
      </c>
      <c r="H377" s="125">
        <v>12</v>
      </c>
      <c r="I377" s="31"/>
      <c r="J377" s="31"/>
    </row>
    <row r="378" spans="2:10" x14ac:dyDescent="0.25">
      <c r="B378" s="99">
        <v>369</v>
      </c>
      <c r="C378" s="106">
        <v>12.704159980555007</v>
      </c>
      <c r="D378" s="125">
        <v>-0.70415998055500673</v>
      </c>
      <c r="E378" s="125">
        <v>-0.40886931378334257</v>
      </c>
      <c r="F378" s="31"/>
      <c r="G378" s="106">
        <v>25.068027210884356</v>
      </c>
      <c r="H378" s="125">
        <v>12</v>
      </c>
      <c r="I378" s="31"/>
      <c r="J378" s="31"/>
    </row>
    <row r="379" spans="2:10" x14ac:dyDescent="0.25">
      <c r="B379" s="99">
        <v>370</v>
      </c>
      <c r="C379" s="106">
        <v>13.816638612189371</v>
      </c>
      <c r="D379" s="125">
        <v>2.1833613878106295</v>
      </c>
      <c r="E379" s="125">
        <v>1.2677651343826164</v>
      </c>
      <c r="F379" s="31"/>
      <c r="G379" s="106">
        <v>25.136054421768709</v>
      </c>
      <c r="H379" s="125">
        <v>12</v>
      </c>
      <c r="I379" s="31"/>
      <c r="J379" s="31"/>
    </row>
    <row r="380" spans="2:10" x14ac:dyDescent="0.25">
      <c r="B380" s="99">
        <v>371</v>
      </c>
      <c r="C380" s="106">
        <v>15.629194011041996</v>
      </c>
      <c r="D380" s="125">
        <v>-0.62919401104199579</v>
      </c>
      <c r="E380" s="125">
        <v>-0.36534044909590474</v>
      </c>
      <c r="F380" s="31"/>
      <c r="G380" s="106">
        <v>25.204081632653065</v>
      </c>
      <c r="H380" s="125">
        <v>12</v>
      </c>
      <c r="I380" s="31"/>
      <c r="J380" s="31"/>
    </row>
    <row r="381" spans="2:10" x14ac:dyDescent="0.25">
      <c r="B381" s="99">
        <v>372</v>
      </c>
      <c r="C381" s="106">
        <v>16.947873574884412</v>
      </c>
      <c r="D381" s="125">
        <v>-0.9478735748844116</v>
      </c>
      <c r="E381" s="125">
        <v>-0.55038120429804582</v>
      </c>
      <c r="F381" s="31"/>
      <c r="G381" s="106">
        <v>25.272108843537417</v>
      </c>
      <c r="H381" s="125">
        <v>12</v>
      </c>
      <c r="I381" s="31"/>
      <c r="J381" s="31"/>
    </row>
    <row r="382" spans="2:10" x14ac:dyDescent="0.25">
      <c r="B382" s="99">
        <v>373</v>
      </c>
      <c r="C382" s="106">
        <v>14.929117243823736</v>
      </c>
      <c r="D382" s="125">
        <v>4.0708827561762639</v>
      </c>
      <c r="E382" s="126">
        <v>2.3637512567787984</v>
      </c>
      <c r="F382" s="31"/>
      <c r="G382" s="106">
        <v>25.34013605442177</v>
      </c>
      <c r="H382" s="125">
        <v>12</v>
      </c>
      <c r="I382" s="31"/>
      <c r="J382" s="31"/>
    </row>
    <row r="383" spans="2:10" x14ac:dyDescent="0.25">
      <c r="B383" s="99">
        <v>374</v>
      </c>
      <c r="C383" s="106">
        <v>12.910360912763059</v>
      </c>
      <c r="D383" s="125">
        <v>-1.9103609127630587</v>
      </c>
      <c r="E383" s="125">
        <v>-1.1092478656118909</v>
      </c>
      <c r="F383" s="31"/>
      <c r="G383" s="106">
        <v>25.408163265306126</v>
      </c>
      <c r="H383" s="125">
        <v>12</v>
      </c>
      <c r="I383" s="31"/>
      <c r="J383" s="31"/>
    </row>
    <row r="384" spans="2:10" x14ac:dyDescent="0.25">
      <c r="B384" s="99">
        <v>375</v>
      </c>
      <c r="C384" s="106">
        <v>16.947873574884412</v>
      </c>
      <c r="D384" s="125">
        <v>-0.9478735748844116</v>
      </c>
      <c r="E384" s="125">
        <v>-0.55038120429804582</v>
      </c>
      <c r="F384" s="31"/>
      <c r="G384" s="106">
        <v>25.476190476190478</v>
      </c>
      <c r="H384" s="125">
        <v>12</v>
      </c>
      <c r="I384" s="31"/>
      <c r="J384" s="31"/>
    </row>
    <row r="385" spans="2:10" x14ac:dyDescent="0.25">
      <c r="B385" s="99">
        <v>376</v>
      </c>
      <c r="C385" s="106">
        <v>23.021204983250026</v>
      </c>
      <c r="D385" s="125">
        <v>0.97879501674997371</v>
      </c>
      <c r="E385" s="125">
        <v>0.56833568774767196</v>
      </c>
      <c r="F385" s="31"/>
      <c r="G385" s="106">
        <v>25.544217687074831</v>
      </c>
      <c r="H385" s="125">
        <v>12</v>
      </c>
      <c r="I385" s="31"/>
      <c r="J385" s="31"/>
    </row>
    <row r="386" spans="2:10" x14ac:dyDescent="0.25">
      <c r="B386" s="99">
        <v>377</v>
      </c>
      <c r="C386" s="106">
        <v>13.61043767998132</v>
      </c>
      <c r="D386" s="125">
        <v>-2.6104376799813203</v>
      </c>
      <c r="E386" s="125">
        <v>-1.5157462684074916</v>
      </c>
      <c r="F386" s="31"/>
      <c r="G386" s="106">
        <v>25.612244897959187</v>
      </c>
      <c r="H386" s="125">
        <v>12</v>
      </c>
      <c r="I386" s="31"/>
      <c r="J386" s="31"/>
    </row>
    <row r="387" spans="2:10" x14ac:dyDescent="0.25">
      <c r="B387" s="99">
        <v>378</v>
      </c>
      <c r="C387" s="106">
        <v>14.022839544397424</v>
      </c>
      <c r="D387" s="125">
        <v>-1.0228395443974243</v>
      </c>
      <c r="E387" s="125">
        <v>-0.59391006898548471</v>
      </c>
      <c r="F387" s="31"/>
      <c r="G387" s="106">
        <v>25.680272108843539</v>
      </c>
      <c r="H387" s="125">
        <v>12</v>
      </c>
      <c r="I387" s="31"/>
      <c r="J387" s="31"/>
    </row>
    <row r="388" spans="2:10" x14ac:dyDescent="0.25">
      <c r="B388" s="99">
        <v>379</v>
      </c>
      <c r="C388" s="106">
        <v>14.516715379407632</v>
      </c>
      <c r="D388" s="125">
        <v>-1.516715379407632</v>
      </c>
      <c r="E388" s="125">
        <v>-0.8806782457223119</v>
      </c>
      <c r="F388" s="31"/>
      <c r="G388" s="106">
        <v>25.748299319727892</v>
      </c>
      <c r="H388" s="125">
        <v>12</v>
      </c>
      <c r="I388" s="31"/>
      <c r="J388" s="31"/>
    </row>
    <row r="389" spans="2:10" x14ac:dyDescent="0.25">
      <c r="B389" s="99">
        <v>380</v>
      </c>
      <c r="C389" s="106">
        <v>11.797882281128695</v>
      </c>
      <c r="D389" s="125">
        <v>1.202117718871305</v>
      </c>
      <c r="E389" s="125">
        <v>0.69800764084080535</v>
      </c>
      <c r="F389" s="31"/>
      <c r="G389" s="106">
        <v>25.816326530612248</v>
      </c>
      <c r="H389" s="125">
        <v>12</v>
      </c>
      <c r="I389" s="31"/>
      <c r="J389" s="31"/>
    </row>
    <row r="390" spans="2:10" x14ac:dyDescent="0.25">
      <c r="B390" s="99">
        <v>381</v>
      </c>
      <c r="C390" s="106">
        <v>11.797882281128695</v>
      </c>
      <c r="D390" s="125">
        <v>0.20211771887130503</v>
      </c>
      <c r="E390" s="125">
        <v>0.11735931507102949</v>
      </c>
      <c r="F390" s="31"/>
      <c r="G390" s="106">
        <v>25.8843537414966</v>
      </c>
      <c r="H390" s="125">
        <v>12</v>
      </c>
      <c r="I390" s="31"/>
      <c r="J390" s="31"/>
    </row>
    <row r="391" spans="2:10" x14ac:dyDescent="0.25">
      <c r="B391" s="99">
        <v>382</v>
      </c>
      <c r="C391" s="106">
        <v>15.83539494325005</v>
      </c>
      <c r="D391" s="125">
        <v>2.1646050567499504</v>
      </c>
      <c r="E391" s="125">
        <v>1.2568743021546493</v>
      </c>
      <c r="F391" s="31"/>
      <c r="G391" s="106">
        <v>25.952380952380953</v>
      </c>
      <c r="H391" s="125">
        <v>12</v>
      </c>
      <c r="I391" s="31"/>
      <c r="J391" s="31"/>
    </row>
    <row r="392" spans="2:10" x14ac:dyDescent="0.25">
      <c r="B392" s="99">
        <v>383</v>
      </c>
      <c r="C392" s="106">
        <v>22.114927283823715</v>
      </c>
      <c r="D392" s="125">
        <v>-0.11492728382371453</v>
      </c>
      <c r="E392" s="125">
        <v>-6.6732334937507687E-2</v>
      </c>
      <c r="F392" s="31"/>
      <c r="G392" s="106">
        <v>26.020408163265309</v>
      </c>
      <c r="H392" s="125">
        <v>12</v>
      </c>
      <c r="I392" s="31"/>
      <c r="J392" s="31"/>
    </row>
    <row r="393" spans="2:10" x14ac:dyDescent="0.25">
      <c r="B393" s="99">
        <v>384</v>
      </c>
      <c r="C393" s="106">
        <v>14.722916311615684</v>
      </c>
      <c r="D393" s="125">
        <v>-1.722916311615684</v>
      </c>
      <c r="E393" s="125">
        <v>-1.0004084717810844</v>
      </c>
      <c r="F393" s="31"/>
      <c r="G393" s="106">
        <v>26.088435374149661</v>
      </c>
      <c r="H393" s="125">
        <v>12</v>
      </c>
      <c r="I393" s="31"/>
      <c r="J393" s="31"/>
    </row>
    <row r="394" spans="2:10" x14ac:dyDescent="0.25">
      <c r="B394" s="99">
        <v>385</v>
      </c>
      <c r="C394" s="106">
        <v>14.929117243823736</v>
      </c>
      <c r="D394" s="125">
        <v>-1.9291172438237361</v>
      </c>
      <c r="E394" s="125">
        <v>-1.1201386978398569</v>
      </c>
      <c r="F394" s="31"/>
      <c r="G394" s="106">
        <v>26.156462585034014</v>
      </c>
      <c r="H394" s="125">
        <v>12</v>
      </c>
      <c r="I394" s="31"/>
      <c r="J394" s="31"/>
    </row>
    <row r="395" spans="2:10" x14ac:dyDescent="0.25">
      <c r="B395" s="99">
        <v>386</v>
      </c>
      <c r="C395" s="106">
        <v>22.114927283823715</v>
      </c>
      <c r="D395" s="125">
        <v>0.88507271617628547</v>
      </c>
      <c r="E395" s="125">
        <v>0.51391599083226813</v>
      </c>
      <c r="F395" s="31"/>
      <c r="G395" s="106">
        <v>26.22448979591837</v>
      </c>
      <c r="H395" s="125">
        <v>12</v>
      </c>
      <c r="I395" s="31"/>
      <c r="J395" s="31"/>
    </row>
    <row r="396" spans="2:10" x14ac:dyDescent="0.25">
      <c r="B396" s="99">
        <v>387</v>
      </c>
      <c r="C396" s="106">
        <v>11.797882281128695</v>
      </c>
      <c r="D396" s="125">
        <v>0.20211771887130503</v>
      </c>
      <c r="E396" s="125">
        <v>0.11735931507102949</v>
      </c>
      <c r="F396" s="31"/>
      <c r="G396" s="106">
        <v>26.292517006802722</v>
      </c>
      <c r="H396" s="125">
        <v>12</v>
      </c>
      <c r="I396" s="31"/>
      <c r="J396" s="31"/>
    </row>
    <row r="397" spans="2:10" x14ac:dyDescent="0.25">
      <c r="B397" s="99">
        <v>388</v>
      </c>
      <c r="C397" s="106">
        <v>13.816638612189371</v>
      </c>
      <c r="D397" s="125">
        <v>-1.8166386121893705</v>
      </c>
      <c r="E397" s="125">
        <v>-1.0548281686964871</v>
      </c>
      <c r="F397" s="31"/>
      <c r="G397" s="106">
        <v>26.360544217687078</v>
      </c>
      <c r="H397" s="125">
        <v>12</v>
      </c>
      <c r="I397" s="31"/>
      <c r="J397" s="31"/>
    </row>
    <row r="398" spans="2:10" x14ac:dyDescent="0.25">
      <c r="B398" s="99">
        <v>389</v>
      </c>
      <c r="C398" s="106">
        <v>14.722916311615684</v>
      </c>
      <c r="D398" s="125">
        <v>1.277083688384316</v>
      </c>
      <c r="E398" s="125">
        <v>0.74153650552824324</v>
      </c>
      <c r="F398" s="31"/>
      <c r="G398" s="106">
        <v>26.428571428571431</v>
      </c>
      <c r="H398" s="125">
        <v>12</v>
      </c>
      <c r="I398" s="31"/>
      <c r="J398" s="31"/>
    </row>
    <row r="399" spans="2:10" x14ac:dyDescent="0.25">
      <c r="B399" s="99">
        <v>390</v>
      </c>
      <c r="C399" s="106">
        <v>12.910360912763059</v>
      </c>
      <c r="D399" s="125">
        <v>-0.91036091276305875</v>
      </c>
      <c r="E399" s="125">
        <v>-0.52859953984211505</v>
      </c>
      <c r="F399" s="31"/>
      <c r="G399" s="106">
        <v>26.496598639455783</v>
      </c>
      <c r="H399" s="125">
        <v>12</v>
      </c>
      <c r="I399" s="31"/>
      <c r="J399" s="31"/>
    </row>
    <row r="400" spans="2:10" x14ac:dyDescent="0.25">
      <c r="B400" s="99">
        <v>391</v>
      </c>
      <c r="C400" s="106">
        <v>13.816638612189371</v>
      </c>
      <c r="D400" s="125">
        <v>-2.8166386121893705</v>
      </c>
      <c r="E400" s="125">
        <v>-1.635476494466263</v>
      </c>
      <c r="F400" s="31"/>
      <c r="G400" s="106">
        <v>26.564625850340139</v>
      </c>
      <c r="H400" s="125">
        <v>12</v>
      </c>
      <c r="I400" s="31"/>
      <c r="J400" s="31"/>
    </row>
    <row r="401" spans="2:10" x14ac:dyDescent="0.25">
      <c r="B401" s="99">
        <v>392</v>
      </c>
      <c r="C401" s="106">
        <v>20.096170952763039</v>
      </c>
      <c r="D401" s="125">
        <v>1.903829047236961</v>
      </c>
      <c r="E401" s="125">
        <v>1.1054551488300088</v>
      </c>
      <c r="F401" s="31"/>
      <c r="G401" s="106">
        <v>26.632653061224492</v>
      </c>
      <c r="H401" s="125">
        <v>12</v>
      </c>
      <c r="I401" s="31"/>
      <c r="J401" s="31"/>
    </row>
    <row r="402" spans="2:10" x14ac:dyDescent="0.25">
      <c r="B402" s="99">
        <v>393</v>
      </c>
      <c r="C402" s="106">
        <v>11.797882281128695</v>
      </c>
      <c r="D402" s="125">
        <v>-0.79788228112869497</v>
      </c>
      <c r="E402" s="125">
        <v>-0.46328901069874634</v>
      </c>
      <c r="F402" s="31"/>
      <c r="G402" s="106">
        <v>26.700680272108844</v>
      </c>
      <c r="H402" s="125">
        <v>12</v>
      </c>
      <c r="I402" s="31"/>
      <c r="J402" s="31"/>
    </row>
    <row r="403" spans="2:10" x14ac:dyDescent="0.25">
      <c r="B403" s="99">
        <v>394</v>
      </c>
      <c r="C403" s="106">
        <v>15.83539494325005</v>
      </c>
      <c r="D403" s="125">
        <v>-0.83539494325004959</v>
      </c>
      <c r="E403" s="125">
        <v>-0.48507067515467822</v>
      </c>
      <c r="F403" s="31"/>
      <c r="G403" s="106">
        <v>26.7687074829932</v>
      </c>
      <c r="H403" s="125">
        <v>12</v>
      </c>
      <c r="I403" s="31"/>
      <c r="J403" s="31"/>
    </row>
    <row r="404" spans="2:10" x14ac:dyDescent="0.25">
      <c r="B404" s="99">
        <v>395</v>
      </c>
      <c r="C404" s="106">
        <v>11.797882281128695</v>
      </c>
      <c r="D404" s="125">
        <v>0.20211771887130503</v>
      </c>
      <c r="E404" s="125">
        <v>0.11735931507102949</v>
      </c>
      <c r="F404" s="31"/>
      <c r="G404" s="106">
        <v>26.836734693877553</v>
      </c>
      <c r="H404" s="125">
        <v>12</v>
      </c>
      <c r="I404" s="31"/>
      <c r="J404" s="31"/>
    </row>
    <row r="405" spans="2:10" x14ac:dyDescent="0.25">
      <c r="B405" s="99">
        <v>396</v>
      </c>
      <c r="C405" s="106">
        <v>22.114927283823715</v>
      </c>
      <c r="D405" s="125">
        <v>-2.1149272838237145</v>
      </c>
      <c r="E405" s="125">
        <v>-1.2280289864770595</v>
      </c>
      <c r="F405" s="31"/>
      <c r="G405" s="106">
        <v>26.904761904761905</v>
      </c>
      <c r="H405" s="125">
        <v>12</v>
      </c>
      <c r="I405" s="31"/>
      <c r="J405" s="31"/>
    </row>
    <row r="406" spans="2:10" x14ac:dyDescent="0.25">
      <c r="B406" s="99">
        <v>397</v>
      </c>
      <c r="C406" s="106">
        <v>14.929117243823736</v>
      </c>
      <c r="D406" s="125">
        <v>-0.92911724382373606</v>
      </c>
      <c r="E406" s="125">
        <v>-0.53949037207008099</v>
      </c>
      <c r="F406" s="31"/>
      <c r="G406" s="106">
        <v>26.972789115646261</v>
      </c>
      <c r="H406" s="125">
        <v>12</v>
      </c>
      <c r="I406" s="31"/>
      <c r="J406" s="31"/>
    </row>
    <row r="407" spans="2:10" x14ac:dyDescent="0.25">
      <c r="B407" s="99">
        <v>398</v>
      </c>
      <c r="C407" s="106">
        <v>12.704159980555007</v>
      </c>
      <c r="D407" s="125">
        <v>-1.7041599805550067</v>
      </c>
      <c r="E407" s="125">
        <v>-0.98951763955311844</v>
      </c>
      <c r="F407" s="31"/>
      <c r="G407" s="106">
        <v>27.040816326530614</v>
      </c>
      <c r="H407" s="125">
        <v>12</v>
      </c>
      <c r="I407" s="31"/>
      <c r="J407" s="31"/>
    </row>
    <row r="408" spans="2:10" x14ac:dyDescent="0.25">
      <c r="B408" s="99">
        <v>399</v>
      </c>
      <c r="C408" s="106">
        <v>15.83539494325005</v>
      </c>
      <c r="D408" s="125">
        <v>-0.83539494325004959</v>
      </c>
      <c r="E408" s="125">
        <v>-0.48507067515467822</v>
      </c>
      <c r="F408" s="31"/>
      <c r="G408" s="106">
        <v>27.108843537414966</v>
      </c>
      <c r="H408" s="125">
        <v>12</v>
      </c>
      <c r="I408" s="31"/>
      <c r="J408" s="31"/>
    </row>
    <row r="409" spans="2:10" x14ac:dyDescent="0.25">
      <c r="B409" s="99">
        <v>400</v>
      </c>
      <c r="C409" s="106">
        <v>12.704159980555007</v>
      </c>
      <c r="D409" s="125">
        <v>-0.70415998055500673</v>
      </c>
      <c r="E409" s="125">
        <v>-0.40886931378334257</v>
      </c>
      <c r="F409" s="31"/>
      <c r="G409" s="106">
        <v>27.176870748299322</v>
      </c>
      <c r="H409" s="125">
        <v>12</v>
      </c>
      <c r="I409" s="31"/>
      <c r="J409" s="31"/>
    </row>
    <row r="410" spans="2:10" x14ac:dyDescent="0.25">
      <c r="B410" s="99">
        <v>401</v>
      </c>
      <c r="C410" s="106">
        <v>14.022839544397424</v>
      </c>
      <c r="D410" s="125">
        <v>-2.2839544397424305E-2</v>
      </c>
      <c r="E410" s="125">
        <v>-1.3261743215708888E-2</v>
      </c>
      <c r="F410" s="31"/>
      <c r="G410" s="106">
        <v>27.244897959183675</v>
      </c>
      <c r="H410" s="125">
        <v>12</v>
      </c>
      <c r="I410" s="31"/>
      <c r="J410" s="31"/>
    </row>
    <row r="411" spans="2:10" x14ac:dyDescent="0.25">
      <c r="B411" s="99">
        <v>402</v>
      </c>
      <c r="C411" s="106">
        <v>11.797882281128695</v>
      </c>
      <c r="D411" s="125">
        <v>-0.79788228112869497</v>
      </c>
      <c r="E411" s="125">
        <v>-0.46328901069874634</v>
      </c>
      <c r="F411" s="31"/>
      <c r="G411" s="106">
        <v>27.312925170068031</v>
      </c>
      <c r="H411" s="125">
        <v>12</v>
      </c>
      <c r="I411" s="31"/>
      <c r="J411" s="31"/>
    </row>
    <row r="412" spans="2:10" x14ac:dyDescent="0.25">
      <c r="B412" s="99">
        <v>403</v>
      </c>
      <c r="C412" s="106">
        <v>11.797882281128695</v>
      </c>
      <c r="D412" s="125">
        <v>-0.79788228112869497</v>
      </c>
      <c r="E412" s="125">
        <v>-0.46328901069874634</v>
      </c>
      <c r="F412" s="31"/>
      <c r="G412" s="106">
        <v>27.380952380952383</v>
      </c>
      <c r="H412" s="125">
        <v>12</v>
      </c>
      <c r="I412" s="31"/>
      <c r="J412" s="31"/>
    </row>
    <row r="413" spans="2:10" x14ac:dyDescent="0.25">
      <c r="B413" s="99">
        <v>404</v>
      </c>
      <c r="C413" s="106">
        <v>15.629194011041996</v>
      </c>
      <c r="D413" s="125">
        <v>0.37080598895800421</v>
      </c>
      <c r="E413" s="125">
        <v>0.21530787667387113</v>
      </c>
      <c r="F413" s="31"/>
      <c r="G413" s="106">
        <v>27.448979591836736</v>
      </c>
      <c r="H413" s="125">
        <v>12</v>
      </c>
      <c r="I413" s="31"/>
      <c r="J413" s="31"/>
    </row>
    <row r="414" spans="2:10" x14ac:dyDescent="0.25">
      <c r="B414" s="99">
        <v>405</v>
      </c>
      <c r="C414" s="106">
        <v>11.797882281128695</v>
      </c>
      <c r="D414" s="125">
        <v>0.20211771887130503</v>
      </c>
      <c r="E414" s="125">
        <v>0.11735931507102949</v>
      </c>
      <c r="F414" s="31"/>
      <c r="G414" s="106">
        <v>27.517006802721092</v>
      </c>
      <c r="H414" s="125">
        <v>12</v>
      </c>
      <c r="I414" s="31"/>
      <c r="J414" s="31"/>
    </row>
    <row r="415" spans="2:10" x14ac:dyDescent="0.25">
      <c r="B415" s="99">
        <v>406</v>
      </c>
      <c r="C415" s="106">
        <v>12.704159980555007</v>
      </c>
      <c r="D415" s="125">
        <v>0.29584001944499327</v>
      </c>
      <c r="E415" s="125">
        <v>0.17177901198643328</v>
      </c>
      <c r="F415" s="31"/>
      <c r="G415" s="106">
        <v>27.585034013605444</v>
      </c>
      <c r="H415" s="125">
        <v>12</v>
      </c>
      <c r="I415" s="31"/>
      <c r="J415" s="31"/>
    </row>
    <row r="416" spans="2:10" x14ac:dyDescent="0.25">
      <c r="B416" s="99">
        <v>407</v>
      </c>
      <c r="C416" s="106">
        <v>14.929117243823736</v>
      </c>
      <c r="D416" s="125">
        <v>-0.92911724382373606</v>
      </c>
      <c r="E416" s="125">
        <v>-0.53949037207008099</v>
      </c>
      <c r="F416" s="31"/>
      <c r="G416" s="106">
        <v>27.653061224489797</v>
      </c>
      <c r="H416" s="125">
        <v>12</v>
      </c>
      <c r="I416" s="31"/>
      <c r="J416" s="31"/>
    </row>
    <row r="417" spans="2:10" x14ac:dyDescent="0.25">
      <c r="B417" s="99">
        <v>408</v>
      </c>
      <c r="C417" s="106">
        <v>22.114927283823715</v>
      </c>
      <c r="D417" s="125">
        <v>-1.1149272838237145</v>
      </c>
      <c r="E417" s="125">
        <v>-0.64738066070728351</v>
      </c>
      <c r="F417" s="31"/>
      <c r="G417" s="106">
        <v>27.721088435374153</v>
      </c>
      <c r="H417" s="125">
        <v>12</v>
      </c>
      <c r="I417" s="31"/>
      <c r="J417" s="31"/>
    </row>
    <row r="418" spans="2:10" x14ac:dyDescent="0.25">
      <c r="B418" s="99">
        <v>409</v>
      </c>
      <c r="C418" s="106">
        <v>13.61043767998132</v>
      </c>
      <c r="D418" s="125">
        <v>-0.61043767998132026</v>
      </c>
      <c r="E418" s="125">
        <v>-0.35444961686793985</v>
      </c>
      <c r="F418" s="31"/>
      <c r="G418" s="106">
        <v>27.789115646258505</v>
      </c>
      <c r="H418" s="125">
        <v>13</v>
      </c>
      <c r="I418" s="31"/>
      <c r="J418" s="31"/>
    </row>
    <row r="419" spans="2:10" x14ac:dyDescent="0.25">
      <c r="B419" s="99">
        <v>410</v>
      </c>
      <c r="C419" s="106">
        <v>11.797882281128695</v>
      </c>
      <c r="D419" s="125">
        <v>-0.79788228112869497</v>
      </c>
      <c r="E419" s="125">
        <v>-0.46328901069874634</v>
      </c>
      <c r="F419" s="31"/>
      <c r="G419" s="106">
        <v>27.857142857142858</v>
      </c>
      <c r="H419" s="125">
        <v>13</v>
      </c>
      <c r="I419" s="31"/>
      <c r="J419" s="31"/>
    </row>
    <row r="420" spans="2:10" x14ac:dyDescent="0.25">
      <c r="B420" s="99">
        <v>411</v>
      </c>
      <c r="C420" s="106">
        <v>20.302371884971087</v>
      </c>
      <c r="D420" s="125">
        <v>-0.30237188497108747</v>
      </c>
      <c r="E420" s="125">
        <v>-0.1755717287683132</v>
      </c>
      <c r="F420" s="31"/>
      <c r="G420" s="106">
        <v>27.925170068027214</v>
      </c>
      <c r="H420" s="125">
        <v>13</v>
      </c>
      <c r="I420" s="31"/>
      <c r="J420" s="31"/>
    </row>
    <row r="421" spans="2:10" x14ac:dyDescent="0.25">
      <c r="B421" s="99">
        <v>412</v>
      </c>
      <c r="C421" s="106">
        <v>13.61043767998132</v>
      </c>
      <c r="D421" s="125">
        <v>-2.6104376799813203</v>
      </c>
      <c r="E421" s="125">
        <v>-1.5157462684074916</v>
      </c>
      <c r="F421" s="31"/>
      <c r="G421" s="106">
        <v>27.993197278911566</v>
      </c>
      <c r="H421" s="125">
        <v>13</v>
      </c>
      <c r="I421" s="31"/>
      <c r="J421" s="31"/>
    </row>
    <row r="422" spans="2:10" x14ac:dyDescent="0.25">
      <c r="B422" s="99">
        <v>413</v>
      </c>
      <c r="C422" s="106">
        <v>14.022839544397424</v>
      </c>
      <c r="D422" s="125">
        <v>-2.2839544397424305E-2</v>
      </c>
      <c r="E422" s="125">
        <v>-1.3261743215708888E-2</v>
      </c>
      <c r="F422" s="31"/>
      <c r="G422" s="106">
        <v>28.061224489795919</v>
      </c>
      <c r="H422" s="125">
        <v>13</v>
      </c>
      <c r="I422" s="31"/>
      <c r="J422" s="31"/>
    </row>
    <row r="423" spans="2:10" x14ac:dyDescent="0.25">
      <c r="B423" s="99">
        <v>414</v>
      </c>
      <c r="C423" s="106">
        <v>12.704159980555007</v>
      </c>
      <c r="D423" s="125">
        <v>-1.7041599805550067</v>
      </c>
      <c r="E423" s="125">
        <v>-0.98951763955311844</v>
      </c>
      <c r="F423" s="31"/>
      <c r="G423" s="106">
        <v>28.129251700680275</v>
      </c>
      <c r="H423" s="125">
        <v>13</v>
      </c>
      <c r="I423" s="31"/>
      <c r="J423" s="31"/>
    </row>
    <row r="424" spans="2:10" x14ac:dyDescent="0.25">
      <c r="B424" s="99">
        <v>415</v>
      </c>
      <c r="C424" s="106">
        <v>14.722916311615684</v>
      </c>
      <c r="D424" s="125">
        <v>1.277083688384316</v>
      </c>
      <c r="E424" s="125">
        <v>0.74153650552824324</v>
      </c>
      <c r="F424" s="31"/>
      <c r="G424" s="106">
        <v>28.197278911564627</v>
      </c>
      <c r="H424" s="125">
        <v>13</v>
      </c>
      <c r="I424" s="31"/>
      <c r="J424" s="31"/>
    </row>
    <row r="425" spans="2:10" x14ac:dyDescent="0.25">
      <c r="B425" s="99">
        <v>416</v>
      </c>
      <c r="C425" s="106">
        <v>14.022839544397424</v>
      </c>
      <c r="D425" s="125">
        <v>1.9771604556025757</v>
      </c>
      <c r="E425" s="125">
        <v>1.1480349083238428</v>
      </c>
      <c r="F425" s="31"/>
      <c r="G425" s="106">
        <v>28.265306122448983</v>
      </c>
      <c r="H425" s="125">
        <v>13</v>
      </c>
      <c r="I425" s="31"/>
      <c r="J425" s="31"/>
    </row>
    <row r="426" spans="2:10" x14ac:dyDescent="0.25">
      <c r="B426" s="99">
        <v>417</v>
      </c>
      <c r="C426" s="106">
        <v>22.114927283823715</v>
      </c>
      <c r="D426" s="125">
        <v>0.88507271617628547</v>
      </c>
      <c r="E426" s="125">
        <v>0.51391599083226813</v>
      </c>
      <c r="F426" s="31"/>
      <c r="G426" s="106">
        <v>28.333333333333336</v>
      </c>
      <c r="H426" s="125">
        <v>13</v>
      </c>
      <c r="I426" s="31"/>
      <c r="J426" s="31"/>
    </row>
    <row r="427" spans="2:10" x14ac:dyDescent="0.25">
      <c r="B427" s="99">
        <v>418</v>
      </c>
      <c r="C427" s="106">
        <v>14.022839544397424</v>
      </c>
      <c r="D427" s="125">
        <v>-2.2839544397424305E-2</v>
      </c>
      <c r="E427" s="125">
        <v>-1.3261743215708888E-2</v>
      </c>
      <c r="F427" s="31"/>
      <c r="G427" s="106">
        <v>28.401360544217688</v>
      </c>
      <c r="H427" s="125">
        <v>13</v>
      </c>
      <c r="I427" s="31"/>
      <c r="J427" s="31"/>
    </row>
    <row r="428" spans="2:10" x14ac:dyDescent="0.25">
      <c r="B428" s="99">
        <v>419</v>
      </c>
      <c r="C428" s="106">
        <v>22.114927283823715</v>
      </c>
      <c r="D428" s="125">
        <v>-0.11492728382371453</v>
      </c>
      <c r="E428" s="125">
        <v>-6.6732334937507687E-2</v>
      </c>
      <c r="F428" s="31"/>
      <c r="G428" s="106">
        <v>28.469387755102044</v>
      </c>
      <c r="H428" s="125">
        <v>13</v>
      </c>
      <c r="I428" s="31"/>
      <c r="J428" s="31"/>
    </row>
    <row r="429" spans="2:10" x14ac:dyDescent="0.25">
      <c r="B429" s="99">
        <v>420</v>
      </c>
      <c r="C429" s="106">
        <v>16.947873574884412</v>
      </c>
      <c r="D429" s="125">
        <v>-1.9478735748844116</v>
      </c>
      <c r="E429" s="125">
        <v>-1.1310295300678217</v>
      </c>
      <c r="F429" s="31"/>
      <c r="G429" s="106">
        <v>28.537414965986397</v>
      </c>
      <c r="H429" s="125">
        <v>13</v>
      </c>
      <c r="I429" s="31"/>
      <c r="J429" s="31"/>
    </row>
    <row r="430" spans="2:10" x14ac:dyDescent="0.25">
      <c r="B430" s="99">
        <v>421</v>
      </c>
      <c r="C430" s="106">
        <v>14.929117243823736</v>
      </c>
      <c r="D430" s="125">
        <v>3.0708827561762639</v>
      </c>
      <c r="E430" s="125">
        <v>1.7831029310090225</v>
      </c>
      <c r="F430" s="31"/>
      <c r="G430" s="106">
        <v>28.605442176870749</v>
      </c>
      <c r="H430" s="125">
        <v>13</v>
      </c>
      <c r="I430" s="31"/>
      <c r="J430" s="31"/>
    </row>
    <row r="431" spans="2:10" x14ac:dyDescent="0.25">
      <c r="B431" s="99">
        <v>422</v>
      </c>
      <c r="C431" s="106">
        <v>13.816638612189371</v>
      </c>
      <c r="D431" s="125">
        <v>2.1833613878106295</v>
      </c>
      <c r="E431" s="125">
        <v>1.2677651343826164</v>
      </c>
      <c r="F431" s="31"/>
      <c r="G431" s="106">
        <v>28.673469387755105</v>
      </c>
      <c r="H431" s="125">
        <v>13</v>
      </c>
      <c r="I431" s="31"/>
      <c r="J431" s="31"/>
    </row>
    <row r="432" spans="2:10" x14ac:dyDescent="0.25">
      <c r="B432" s="99">
        <v>423</v>
      </c>
      <c r="C432" s="106">
        <v>12.704159980555007</v>
      </c>
      <c r="D432" s="125">
        <v>-0.70415998055500673</v>
      </c>
      <c r="E432" s="125">
        <v>-0.40886931378334257</v>
      </c>
      <c r="F432" s="31"/>
      <c r="G432" s="106">
        <v>28.741496598639458</v>
      </c>
      <c r="H432" s="125">
        <v>13</v>
      </c>
      <c r="I432" s="31"/>
      <c r="J432" s="31"/>
    </row>
    <row r="433" spans="2:10" x14ac:dyDescent="0.25">
      <c r="B433" s="99">
        <v>424</v>
      </c>
      <c r="C433" s="106">
        <v>11.797882281128695</v>
      </c>
      <c r="D433" s="125">
        <v>-0.79788228112869497</v>
      </c>
      <c r="E433" s="125">
        <v>-0.46328901069874634</v>
      </c>
      <c r="F433" s="31"/>
      <c r="G433" s="106">
        <v>28.80952380952381</v>
      </c>
      <c r="H433" s="125">
        <v>13</v>
      </c>
      <c r="I433" s="31"/>
      <c r="J433" s="31"/>
    </row>
    <row r="434" spans="2:10" x14ac:dyDescent="0.25">
      <c r="B434" s="99">
        <v>425</v>
      </c>
      <c r="C434" s="106">
        <v>12.704159980555007</v>
      </c>
      <c r="D434" s="125">
        <v>-0.70415998055500673</v>
      </c>
      <c r="E434" s="125">
        <v>-0.40886931378334257</v>
      </c>
      <c r="F434" s="31"/>
      <c r="G434" s="106">
        <v>28.877551020408166</v>
      </c>
      <c r="H434" s="125">
        <v>13</v>
      </c>
      <c r="I434" s="31"/>
      <c r="J434" s="31"/>
    </row>
    <row r="435" spans="2:10" x14ac:dyDescent="0.25">
      <c r="B435" s="99">
        <v>426</v>
      </c>
      <c r="C435" s="106">
        <v>14.929117243823736</v>
      </c>
      <c r="D435" s="125">
        <v>7.0882756176263939E-2</v>
      </c>
      <c r="E435" s="125">
        <v>4.1157953699694896E-2</v>
      </c>
      <c r="F435" s="31"/>
      <c r="G435" s="106">
        <v>28.945578231292519</v>
      </c>
      <c r="H435" s="125">
        <v>13</v>
      </c>
      <c r="I435" s="31"/>
      <c r="J435" s="31"/>
    </row>
    <row r="436" spans="2:10" x14ac:dyDescent="0.25">
      <c r="B436" s="99">
        <v>427</v>
      </c>
      <c r="C436" s="106">
        <v>15.135318176031788</v>
      </c>
      <c r="D436" s="125">
        <v>-1.1353181760317881</v>
      </c>
      <c r="E436" s="125">
        <v>-0.65922059812885347</v>
      </c>
      <c r="F436" s="31"/>
      <c r="G436" s="106">
        <v>29.013605442176871</v>
      </c>
      <c r="H436" s="125">
        <v>13</v>
      </c>
      <c r="I436" s="31"/>
      <c r="J436" s="31"/>
    </row>
    <row r="437" spans="2:10" x14ac:dyDescent="0.25">
      <c r="B437" s="99">
        <v>428</v>
      </c>
      <c r="C437" s="106">
        <v>16.0415958754581</v>
      </c>
      <c r="D437" s="125">
        <v>2.9584041245419002</v>
      </c>
      <c r="E437" s="125">
        <v>1.7177924018656539</v>
      </c>
      <c r="F437" s="31"/>
      <c r="G437" s="106">
        <v>29.081632653061227</v>
      </c>
      <c r="H437" s="125">
        <v>13</v>
      </c>
      <c r="I437" s="31"/>
      <c r="J437" s="31"/>
    </row>
    <row r="438" spans="2:10" x14ac:dyDescent="0.25">
      <c r="B438" s="99">
        <v>429</v>
      </c>
      <c r="C438" s="106">
        <v>11.797882281128695</v>
      </c>
      <c r="D438" s="125">
        <v>1.202117718871305</v>
      </c>
      <c r="E438" s="125">
        <v>0.69800764084080535</v>
      </c>
      <c r="F438" s="31"/>
      <c r="G438" s="106">
        <v>29.14965986394558</v>
      </c>
      <c r="H438" s="125">
        <v>13</v>
      </c>
      <c r="I438" s="31"/>
      <c r="J438" s="31"/>
    </row>
    <row r="439" spans="2:10" x14ac:dyDescent="0.25">
      <c r="B439" s="99">
        <v>430</v>
      </c>
      <c r="C439" s="106">
        <v>15.83539494325005</v>
      </c>
      <c r="D439" s="125">
        <v>-2.8353949432500496</v>
      </c>
      <c r="E439" s="125">
        <v>-1.64636732669423</v>
      </c>
      <c r="F439" s="31"/>
      <c r="G439" s="106">
        <v>29.217687074829932</v>
      </c>
      <c r="H439" s="125">
        <v>13</v>
      </c>
      <c r="I439" s="31"/>
      <c r="J439" s="31"/>
    </row>
    <row r="440" spans="2:10" x14ac:dyDescent="0.25">
      <c r="B440" s="99">
        <v>431</v>
      </c>
      <c r="C440" s="106">
        <v>14.022839544397424</v>
      </c>
      <c r="D440" s="125">
        <v>0.97716045560257569</v>
      </c>
      <c r="E440" s="125">
        <v>0.56738658255406693</v>
      </c>
      <c r="F440" s="31"/>
      <c r="G440" s="106">
        <v>29.285714285714288</v>
      </c>
      <c r="H440" s="125">
        <v>13</v>
      </c>
      <c r="I440" s="31"/>
      <c r="J440" s="31"/>
    </row>
    <row r="441" spans="2:10" x14ac:dyDescent="0.25">
      <c r="B441" s="99">
        <v>432</v>
      </c>
      <c r="C441" s="106">
        <v>11.797882281128695</v>
      </c>
      <c r="D441" s="125">
        <v>-0.79788228112869497</v>
      </c>
      <c r="E441" s="125">
        <v>-0.46328901069874634</v>
      </c>
      <c r="F441" s="31"/>
      <c r="G441" s="106">
        <v>29.353741496598641</v>
      </c>
      <c r="H441" s="125">
        <v>13</v>
      </c>
      <c r="I441" s="31"/>
      <c r="J441" s="31"/>
    </row>
    <row r="442" spans="2:10" x14ac:dyDescent="0.25">
      <c r="B442" s="99">
        <v>433</v>
      </c>
      <c r="C442" s="106">
        <v>12.704159980555007</v>
      </c>
      <c r="D442" s="125">
        <v>-0.70415998055500673</v>
      </c>
      <c r="E442" s="125">
        <v>-0.40886931378334257</v>
      </c>
      <c r="F442" s="31"/>
      <c r="G442" s="106">
        <v>29.421768707482997</v>
      </c>
      <c r="H442" s="125">
        <v>13</v>
      </c>
      <c r="I442" s="31"/>
      <c r="J442" s="31"/>
    </row>
    <row r="443" spans="2:10" x14ac:dyDescent="0.25">
      <c r="B443" s="99">
        <v>434</v>
      </c>
      <c r="C443" s="106">
        <v>16.0415958754581</v>
      </c>
      <c r="D443" s="125">
        <v>2.9584041245419002</v>
      </c>
      <c r="E443" s="125">
        <v>1.7177924018656539</v>
      </c>
      <c r="F443" s="31"/>
      <c r="G443" s="106">
        <v>29.489795918367349</v>
      </c>
      <c r="H443" s="125">
        <v>13</v>
      </c>
      <c r="I443" s="31"/>
      <c r="J443" s="31"/>
    </row>
    <row r="444" spans="2:10" x14ac:dyDescent="0.25">
      <c r="B444" s="99">
        <v>435</v>
      </c>
      <c r="C444" s="106">
        <v>22.114927283823715</v>
      </c>
      <c r="D444" s="125">
        <v>2.8850727161762855</v>
      </c>
      <c r="E444" s="125">
        <v>1.6752126423718199</v>
      </c>
      <c r="F444" s="31"/>
      <c r="G444" s="106">
        <v>29.557823129251702</v>
      </c>
      <c r="H444" s="125">
        <v>13</v>
      </c>
      <c r="I444" s="31"/>
      <c r="J444" s="31"/>
    </row>
    <row r="445" spans="2:10" x14ac:dyDescent="0.25">
      <c r="B445" s="99">
        <v>436</v>
      </c>
      <c r="C445" s="106">
        <v>11.797882281128695</v>
      </c>
      <c r="D445" s="125">
        <v>0.20211771887130503</v>
      </c>
      <c r="E445" s="125">
        <v>0.11735931507102949</v>
      </c>
      <c r="F445" s="31"/>
      <c r="G445" s="106">
        <v>29.625850340136058</v>
      </c>
      <c r="H445" s="125">
        <v>13</v>
      </c>
      <c r="I445" s="31"/>
      <c r="J445" s="31"/>
    </row>
    <row r="446" spans="2:10" x14ac:dyDescent="0.25">
      <c r="B446" s="99">
        <v>437</v>
      </c>
      <c r="C446" s="106">
        <v>11.797882281128695</v>
      </c>
      <c r="D446" s="125">
        <v>1.202117718871305</v>
      </c>
      <c r="E446" s="125">
        <v>0.69800764084080535</v>
      </c>
      <c r="F446" s="31"/>
      <c r="G446" s="106">
        <v>29.69387755102041</v>
      </c>
      <c r="H446" s="125">
        <v>13</v>
      </c>
      <c r="I446" s="31"/>
      <c r="J446" s="31"/>
    </row>
    <row r="447" spans="2:10" x14ac:dyDescent="0.25">
      <c r="B447" s="99">
        <v>438</v>
      </c>
      <c r="C447" s="106">
        <v>13.816638612189371</v>
      </c>
      <c r="D447" s="125">
        <v>0.18336138781062949</v>
      </c>
      <c r="E447" s="125">
        <v>0.10646848284306461</v>
      </c>
      <c r="F447" s="31"/>
      <c r="G447" s="106">
        <v>29.761904761904763</v>
      </c>
      <c r="H447" s="125">
        <v>13</v>
      </c>
      <c r="I447" s="31"/>
      <c r="J447" s="31"/>
    </row>
    <row r="448" spans="2:10" x14ac:dyDescent="0.25">
      <c r="B448" s="99">
        <v>439</v>
      </c>
      <c r="C448" s="106">
        <v>11.797882281128695</v>
      </c>
      <c r="D448" s="125">
        <v>0.20211771887130503</v>
      </c>
      <c r="E448" s="125">
        <v>0.11735931507102949</v>
      </c>
      <c r="F448" s="31"/>
      <c r="G448" s="106">
        <v>29.829931972789119</v>
      </c>
      <c r="H448" s="125">
        <v>13</v>
      </c>
      <c r="I448" s="31"/>
      <c r="J448" s="31"/>
    </row>
    <row r="449" spans="2:10" x14ac:dyDescent="0.25">
      <c r="B449" s="99">
        <v>440</v>
      </c>
      <c r="C449" s="106">
        <v>14.022839544397424</v>
      </c>
      <c r="D449" s="125">
        <v>-2.0228395443974243</v>
      </c>
      <c r="E449" s="125">
        <v>-1.1745583947552607</v>
      </c>
      <c r="F449" s="31"/>
      <c r="G449" s="106">
        <v>29.897959183673471</v>
      </c>
      <c r="H449" s="125">
        <v>13</v>
      </c>
      <c r="I449" s="31"/>
      <c r="J449" s="31"/>
    </row>
    <row r="450" spans="2:10" x14ac:dyDescent="0.25">
      <c r="B450" s="99">
        <v>441</v>
      </c>
      <c r="C450" s="106">
        <v>13.61043767998132</v>
      </c>
      <c r="D450" s="125">
        <v>1.3895623200186797</v>
      </c>
      <c r="E450" s="125">
        <v>0.8068470346716119</v>
      </c>
      <c r="F450" s="31"/>
      <c r="G450" s="106">
        <v>29.965986394557824</v>
      </c>
      <c r="H450" s="125">
        <v>13</v>
      </c>
      <c r="I450" s="31"/>
      <c r="J450" s="31"/>
    </row>
    <row r="451" spans="2:10" x14ac:dyDescent="0.25">
      <c r="B451" s="99">
        <v>442</v>
      </c>
      <c r="C451" s="106">
        <v>15.83539494325005</v>
      </c>
      <c r="D451" s="125">
        <v>1.1646050567499504</v>
      </c>
      <c r="E451" s="125">
        <v>0.67622597638487347</v>
      </c>
      <c r="F451" s="31"/>
      <c r="G451" s="106">
        <v>30.03401360544218</v>
      </c>
      <c r="H451" s="125">
        <v>13</v>
      </c>
      <c r="I451" s="31"/>
      <c r="J451" s="31"/>
    </row>
    <row r="452" spans="2:10" x14ac:dyDescent="0.25">
      <c r="B452" s="99">
        <v>443</v>
      </c>
      <c r="C452" s="106">
        <v>15.135318176031788</v>
      </c>
      <c r="D452" s="125">
        <v>-1.1353181760317881</v>
      </c>
      <c r="E452" s="125">
        <v>-0.65922059812885347</v>
      </c>
      <c r="F452" s="31"/>
      <c r="G452" s="106">
        <v>30.102040816326532</v>
      </c>
      <c r="H452" s="125">
        <v>13</v>
      </c>
      <c r="I452" s="31"/>
      <c r="J452" s="31"/>
    </row>
    <row r="453" spans="2:10" x14ac:dyDescent="0.25">
      <c r="B453" s="99">
        <v>444</v>
      </c>
      <c r="C453" s="106">
        <v>14.929117243823736</v>
      </c>
      <c r="D453" s="125">
        <v>1.0708827561762639</v>
      </c>
      <c r="E453" s="125">
        <v>0.62180627946947076</v>
      </c>
      <c r="F453" s="31"/>
      <c r="G453" s="106">
        <v>30.170068027210885</v>
      </c>
      <c r="H453" s="125">
        <v>13</v>
      </c>
      <c r="I453" s="31"/>
      <c r="J453" s="31"/>
    </row>
    <row r="454" spans="2:10" x14ac:dyDescent="0.25">
      <c r="B454" s="99">
        <v>445</v>
      </c>
      <c r="C454" s="106">
        <v>16.0415958754581</v>
      </c>
      <c r="D454" s="125">
        <v>-2.0415958754580998</v>
      </c>
      <c r="E454" s="125">
        <v>-1.1854492269832255</v>
      </c>
      <c r="F454" s="31"/>
      <c r="G454" s="106">
        <v>30.238095238095241</v>
      </c>
      <c r="H454" s="125">
        <v>13</v>
      </c>
      <c r="I454" s="31"/>
      <c r="J454" s="31"/>
    </row>
    <row r="455" spans="2:10" x14ac:dyDescent="0.25">
      <c r="B455" s="99">
        <v>446</v>
      </c>
      <c r="C455" s="106">
        <v>22.114927283823715</v>
      </c>
      <c r="D455" s="125">
        <v>0.88507271617628547</v>
      </c>
      <c r="E455" s="125">
        <v>0.51391599083226813</v>
      </c>
      <c r="F455" s="31"/>
      <c r="G455" s="106">
        <v>30.306122448979593</v>
      </c>
      <c r="H455" s="125">
        <v>13</v>
      </c>
      <c r="I455" s="31"/>
      <c r="J455" s="31"/>
    </row>
    <row r="456" spans="2:10" x14ac:dyDescent="0.25">
      <c r="B456" s="99">
        <v>447</v>
      </c>
      <c r="C456" s="106">
        <v>15.135318176031788</v>
      </c>
      <c r="D456" s="125">
        <v>-1.1353181760317881</v>
      </c>
      <c r="E456" s="125">
        <v>-0.65922059812885347</v>
      </c>
      <c r="F456" s="31"/>
      <c r="G456" s="106">
        <v>30.374149659863949</v>
      </c>
      <c r="H456" s="125">
        <v>13</v>
      </c>
      <c r="I456" s="31"/>
      <c r="J456" s="31"/>
    </row>
    <row r="457" spans="2:10" x14ac:dyDescent="0.25">
      <c r="B457" s="99">
        <v>448</v>
      </c>
      <c r="C457" s="106">
        <v>14.022839544397424</v>
      </c>
      <c r="D457" s="125">
        <v>-3.0228395443974243</v>
      </c>
      <c r="E457" s="125">
        <v>-1.7552067205250366</v>
      </c>
      <c r="F457" s="31"/>
      <c r="G457" s="106">
        <v>30.442176870748302</v>
      </c>
      <c r="H457" s="125">
        <v>13</v>
      </c>
      <c r="I457" s="31"/>
      <c r="J457" s="31"/>
    </row>
    <row r="458" spans="2:10" x14ac:dyDescent="0.25">
      <c r="B458" s="99">
        <v>449</v>
      </c>
      <c r="C458" s="106">
        <v>15.83539494325005</v>
      </c>
      <c r="D458" s="125">
        <v>-0.83539494325004959</v>
      </c>
      <c r="E458" s="125">
        <v>-0.48507067515467822</v>
      </c>
      <c r="F458" s="31"/>
      <c r="G458" s="106">
        <v>30.510204081632654</v>
      </c>
      <c r="H458" s="125">
        <v>13</v>
      </c>
      <c r="I458" s="31"/>
      <c r="J458" s="31"/>
    </row>
    <row r="459" spans="2:10" x14ac:dyDescent="0.25">
      <c r="B459" s="99">
        <v>450</v>
      </c>
      <c r="C459" s="106">
        <v>11.797882281128695</v>
      </c>
      <c r="D459" s="125">
        <v>-0.79788228112869497</v>
      </c>
      <c r="E459" s="125">
        <v>-0.46328901069874634</v>
      </c>
      <c r="F459" s="31"/>
      <c r="G459" s="106">
        <v>30.57823129251701</v>
      </c>
      <c r="H459" s="125">
        <v>13</v>
      </c>
      <c r="I459" s="31"/>
      <c r="J459" s="31"/>
    </row>
    <row r="460" spans="2:10" x14ac:dyDescent="0.25">
      <c r="B460" s="99">
        <v>451</v>
      </c>
      <c r="C460" s="106">
        <v>11.797882281128695</v>
      </c>
      <c r="D460" s="125">
        <v>1.202117718871305</v>
      </c>
      <c r="E460" s="125">
        <v>0.69800764084080535</v>
      </c>
      <c r="F460" s="31"/>
      <c r="G460" s="106">
        <v>30.646258503401363</v>
      </c>
      <c r="H460" s="125">
        <v>13</v>
      </c>
      <c r="I460" s="31"/>
      <c r="J460" s="31"/>
    </row>
    <row r="461" spans="2:10" x14ac:dyDescent="0.25">
      <c r="B461" s="99">
        <v>452</v>
      </c>
      <c r="C461" s="106">
        <v>22.114927283823715</v>
      </c>
      <c r="D461" s="125">
        <v>-1.1149272838237145</v>
      </c>
      <c r="E461" s="125">
        <v>-0.64738066070728351</v>
      </c>
      <c r="F461" s="31"/>
      <c r="G461" s="106">
        <v>30.714285714285715</v>
      </c>
      <c r="H461" s="125">
        <v>13</v>
      </c>
      <c r="I461" s="31"/>
      <c r="J461" s="31"/>
    </row>
    <row r="462" spans="2:10" x14ac:dyDescent="0.25">
      <c r="B462" s="99">
        <v>453</v>
      </c>
      <c r="C462" s="106">
        <v>15.83539494325005</v>
      </c>
      <c r="D462" s="125">
        <v>3.1646050567499504</v>
      </c>
      <c r="E462" s="125">
        <v>1.8375226279244252</v>
      </c>
      <c r="F462" s="31"/>
      <c r="G462" s="106">
        <v>30.782312925170071</v>
      </c>
      <c r="H462" s="125">
        <v>13</v>
      </c>
      <c r="I462" s="31"/>
      <c r="J462" s="31"/>
    </row>
    <row r="463" spans="2:10" x14ac:dyDescent="0.25">
      <c r="B463" s="99">
        <v>454</v>
      </c>
      <c r="C463" s="106">
        <v>14.722916311615684</v>
      </c>
      <c r="D463" s="131">
        <v>-3.722916311615684</v>
      </c>
      <c r="E463" s="126">
        <v>-2.1617051233206359</v>
      </c>
      <c r="F463" s="31"/>
      <c r="G463" s="106">
        <v>30.850340136054424</v>
      </c>
      <c r="H463" s="125">
        <v>13</v>
      </c>
      <c r="I463" s="31"/>
      <c r="J463" s="31"/>
    </row>
    <row r="464" spans="2:10" x14ac:dyDescent="0.25">
      <c r="B464" s="99">
        <v>455</v>
      </c>
      <c r="C464" s="106">
        <v>12.704159980555007</v>
      </c>
      <c r="D464" s="125">
        <v>-0.70415998055500673</v>
      </c>
      <c r="E464" s="125">
        <v>-0.40886931378334257</v>
      </c>
      <c r="F464" s="31"/>
      <c r="G464" s="106">
        <v>30.918367346938776</v>
      </c>
      <c r="H464" s="125">
        <v>13</v>
      </c>
      <c r="I464" s="31"/>
      <c r="J464" s="31"/>
    </row>
    <row r="465" spans="2:10" x14ac:dyDescent="0.25">
      <c r="B465" s="99">
        <v>456</v>
      </c>
      <c r="C465" s="106">
        <v>16.741672642676363</v>
      </c>
      <c r="D465" s="125">
        <v>2.2583273573236369</v>
      </c>
      <c r="E465" s="125">
        <v>1.3112939990700521</v>
      </c>
      <c r="F465" s="31"/>
      <c r="G465" s="106">
        <v>30.986394557823132</v>
      </c>
      <c r="H465" s="125">
        <v>13</v>
      </c>
      <c r="I465" s="31"/>
      <c r="J465" s="31"/>
    </row>
    <row r="466" spans="2:10" x14ac:dyDescent="0.25">
      <c r="B466" s="99">
        <v>457</v>
      </c>
      <c r="C466" s="106">
        <v>21.208649584397403</v>
      </c>
      <c r="D466" s="125">
        <v>-0.20864958439740278</v>
      </c>
      <c r="E466" s="125">
        <v>-0.12115203185291147</v>
      </c>
      <c r="F466" s="31"/>
      <c r="G466" s="106">
        <v>31.054421768707485</v>
      </c>
      <c r="H466" s="125">
        <v>13</v>
      </c>
      <c r="I466" s="31"/>
      <c r="J466" s="31"/>
    </row>
    <row r="467" spans="2:10" x14ac:dyDescent="0.25">
      <c r="B467" s="99">
        <v>458</v>
      </c>
      <c r="C467" s="106">
        <v>12.910360912763059</v>
      </c>
      <c r="D467" s="125">
        <v>1.0896390872369413</v>
      </c>
      <c r="E467" s="125">
        <v>0.6326971116974367</v>
      </c>
      <c r="F467" s="31"/>
      <c r="G467" s="106">
        <v>31.122448979591837</v>
      </c>
      <c r="H467" s="125">
        <v>13</v>
      </c>
      <c r="I467" s="31"/>
      <c r="J467" s="31"/>
    </row>
    <row r="468" spans="2:10" x14ac:dyDescent="0.25">
      <c r="B468" s="99">
        <v>459</v>
      </c>
      <c r="C468" s="106">
        <v>12.910360912763059</v>
      </c>
      <c r="D468" s="125">
        <v>2.0896390872369413</v>
      </c>
      <c r="E468" s="125">
        <v>1.2133454374672126</v>
      </c>
      <c r="F468" s="31"/>
      <c r="G468" s="106">
        <v>31.190476190476193</v>
      </c>
      <c r="H468" s="125">
        <v>13</v>
      </c>
      <c r="I468" s="31"/>
      <c r="J468" s="31"/>
    </row>
    <row r="469" spans="2:10" x14ac:dyDescent="0.25">
      <c r="B469" s="99">
        <v>460</v>
      </c>
      <c r="C469" s="106">
        <v>14.929117243823736</v>
      </c>
      <c r="D469" s="125">
        <v>2.0708827561762639</v>
      </c>
      <c r="E469" s="125">
        <v>1.2024546052392466</v>
      </c>
      <c r="F469" s="31"/>
      <c r="G469" s="106">
        <v>31.258503401360546</v>
      </c>
      <c r="H469" s="125">
        <v>13</v>
      </c>
      <c r="I469" s="31"/>
      <c r="J469" s="31"/>
    </row>
    <row r="470" spans="2:10" x14ac:dyDescent="0.25">
      <c r="B470" s="99">
        <v>461</v>
      </c>
      <c r="C470" s="106">
        <v>11.797882281128695</v>
      </c>
      <c r="D470" s="125">
        <v>0.20211771887130503</v>
      </c>
      <c r="E470" s="125">
        <v>0.11735931507102949</v>
      </c>
      <c r="F470" s="31"/>
      <c r="G470" s="106">
        <v>31.326530612244902</v>
      </c>
      <c r="H470" s="125">
        <v>13</v>
      </c>
      <c r="I470" s="31"/>
      <c r="J470" s="31"/>
    </row>
    <row r="471" spans="2:10" x14ac:dyDescent="0.25">
      <c r="B471" s="99">
        <v>462</v>
      </c>
      <c r="C471" s="106">
        <v>15.83539494325005</v>
      </c>
      <c r="D471" s="125">
        <v>0.16460505674995041</v>
      </c>
      <c r="E471" s="125">
        <v>9.5577650615097653E-2</v>
      </c>
      <c r="F471" s="31"/>
      <c r="G471" s="106">
        <v>31.394557823129254</v>
      </c>
      <c r="H471" s="125">
        <v>13</v>
      </c>
      <c r="I471" s="31"/>
      <c r="J471" s="31"/>
    </row>
    <row r="472" spans="2:10" x14ac:dyDescent="0.25">
      <c r="B472" s="99">
        <v>463</v>
      </c>
      <c r="C472" s="106">
        <v>14.516715379407632</v>
      </c>
      <c r="D472" s="125">
        <v>-2.516715379407632</v>
      </c>
      <c r="E472" s="125">
        <v>-1.4613265714920878</v>
      </c>
      <c r="F472" s="31"/>
      <c r="G472" s="106">
        <v>31.462585034013607</v>
      </c>
      <c r="H472" s="125">
        <v>13</v>
      </c>
      <c r="I472" s="31"/>
      <c r="J472" s="31"/>
    </row>
    <row r="473" spans="2:10" x14ac:dyDescent="0.25">
      <c r="B473" s="99">
        <v>464</v>
      </c>
      <c r="C473" s="106">
        <v>16.0415958754581</v>
      </c>
      <c r="D473" s="125">
        <v>1.9584041245419002</v>
      </c>
      <c r="E473" s="125">
        <v>1.137144076095878</v>
      </c>
      <c r="F473" s="31"/>
      <c r="G473" s="106">
        <v>31.530612244897963</v>
      </c>
      <c r="H473" s="125">
        <v>13</v>
      </c>
      <c r="I473" s="31"/>
      <c r="J473" s="31"/>
    </row>
    <row r="474" spans="2:10" x14ac:dyDescent="0.25">
      <c r="B474" s="99">
        <v>465</v>
      </c>
      <c r="C474" s="106">
        <v>16.947873574884412</v>
      </c>
      <c r="D474" s="125">
        <v>5.2126425115588404E-2</v>
      </c>
      <c r="E474" s="125">
        <v>3.0267121471730003E-2</v>
      </c>
      <c r="F474" s="31"/>
      <c r="G474" s="106">
        <v>31.598639455782315</v>
      </c>
      <c r="H474" s="125">
        <v>13</v>
      </c>
      <c r="I474" s="31"/>
      <c r="J474" s="31"/>
    </row>
    <row r="475" spans="2:10" x14ac:dyDescent="0.25">
      <c r="B475" s="99">
        <v>466</v>
      </c>
      <c r="C475" s="106">
        <v>11.797882281128695</v>
      </c>
      <c r="D475" s="125">
        <v>-0.79788228112869497</v>
      </c>
      <c r="E475" s="125">
        <v>-0.46328901069874634</v>
      </c>
      <c r="F475" s="31"/>
      <c r="G475" s="106">
        <v>31.666666666666668</v>
      </c>
      <c r="H475" s="125">
        <v>13</v>
      </c>
      <c r="I475" s="31"/>
      <c r="J475" s="31"/>
    </row>
    <row r="476" spans="2:10" x14ac:dyDescent="0.25">
      <c r="B476" s="99">
        <v>467</v>
      </c>
      <c r="C476" s="106">
        <v>16.947873574884412</v>
      </c>
      <c r="D476" s="125">
        <v>-0.9478735748844116</v>
      </c>
      <c r="E476" s="125">
        <v>-0.55038120429804582</v>
      </c>
      <c r="F476" s="31"/>
      <c r="G476" s="106">
        <v>31.734693877551024</v>
      </c>
      <c r="H476" s="125">
        <v>13</v>
      </c>
      <c r="I476" s="31"/>
      <c r="J476" s="31"/>
    </row>
    <row r="477" spans="2:10" x14ac:dyDescent="0.25">
      <c r="B477" s="99">
        <v>468</v>
      </c>
      <c r="C477" s="106">
        <v>12.910360912763059</v>
      </c>
      <c r="D477" s="125">
        <v>8.9639087236941251E-2</v>
      </c>
      <c r="E477" s="125">
        <v>5.2048785927660823E-2</v>
      </c>
      <c r="F477" s="31"/>
      <c r="G477" s="106">
        <v>31.802721088435376</v>
      </c>
      <c r="H477" s="125">
        <v>13</v>
      </c>
      <c r="I477" s="31"/>
      <c r="J477" s="31"/>
    </row>
    <row r="478" spans="2:10" x14ac:dyDescent="0.25">
      <c r="B478" s="99">
        <v>469</v>
      </c>
      <c r="C478" s="106">
        <v>11.797882281128695</v>
      </c>
      <c r="D478" s="125">
        <v>0.20211771887130503</v>
      </c>
      <c r="E478" s="125">
        <v>0.11735931507102949</v>
      </c>
      <c r="F478" s="31"/>
      <c r="G478" s="106">
        <v>31.870748299319729</v>
      </c>
      <c r="H478" s="125">
        <v>13</v>
      </c>
      <c r="I478" s="31"/>
      <c r="J478" s="31"/>
    </row>
    <row r="479" spans="2:10" x14ac:dyDescent="0.25">
      <c r="B479" s="99">
        <v>470</v>
      </c>
      <c r="C479" s="106">
        <v>15.629194011041996</v>
      </c>
      <c r="D479" s="131">
        <v>-3.6291940110419958</v>
      </c>
      <c r="E479" s="126">
        <v>-2.1072854264052321</v>
      </c>
      <c r="F479" s="31"/>
      <c r="G479" s="106">
        <v>31.938775510204085</v>
      </c>
      <c r="H479" s="125">
        <v>13</v>
      </c>
      <c r="I479" s="31"/>
      <c r="J479" s="31"/>
    </row>
    <row r="480" spans="2:10" x14ac:dyDescent="0.25">
      <c r="B480" s="99">
        <v>471</v>
      </c>
      <c r="C480" s="106">
        <v>11.797882281128695</v>
      </c>
      <c r="D480" s="125">
        <v>1.202117718871305</v>
      </c>
      <c r="E480" s="125">
        <v>0.69800764084080535</v>
      </c>
      <c r="F480" s="31"/>
      <c r="G480" s="106">
        <v>32.006802721088441</v>
      </c>
      <c r="H480" s="125">
        <v>13</v>
      </c>
      <c r="I480" s="31"/>
      <c r="J480" s="31"/>
    </row>
    <row r="481" spans="2:10" x14ac:dyDescent="0.25">
      <c r="B481" s="99">
        <v>472</v>
      </c>
      <c r="C481" s="106">
        <v>15.83539494325005</v>
      </c>
      <c r="D481" s="125">
        <v>3.1646050567499504</v>
      </c>
      <c r="E481" s="125">
        <v>1.8375226279244252</v>
      </c>
      <c r="F481" s="31"/>
      <c r="G481" s="106">
        <v>32.074829931972793</v>
      </c>
      <c r="H481" s="125">
        <v>13</v>
      </c>
      <c r="I481" s="31"/>
      <c r="J481" s="31"/>
    </row>
    <row r="482" spans="2:10" x14ac:dyDescent="0.25">
      <c r="B482" s="99">
        <v>473</v>
      </c>
      <c r="C482" s="106">
        <v>12.910360912763059</v>
      </c>
      <c r="D482" s="125">
        <v>-0.91036091276305875</v>
      </c>
      <c r="E482" s="125">
        <v>-0.52859953984211505</v>
      </c>
      <c r="F482" s="31"/>
      <c r="G482" s="106">
        <v>32.142857142857146</v>
      </c>
      <c r="H482" s="125">
        <v>13</v>
      </c>
      <c r="I482" s="31"/>
      <c r="J482" s="31"/>
    </row>
    <row r="483" spans="2:10" x14ac:dyDescent="0.25">
      <c r="B483" s="99">
        <v>474</v>
      </c>
      <c r="C483" s="106">
        <v>14.929117243823736</v>
      </c>
      <c r="D483" s="125">
        <v>2.0708827561762639</v>
      </c>
      <c r="E483" s="125">
        <v>1.2024546052392466</v>
      </c>
      <c r="F483" s="31"/>
      <c r="G483" s="106">
        <v>32.210884353741498</v>
      </c>
      <c r="H483" s="125">
        <v>13</v>
      </c>
      <c r="I483" s="31"/>
      <c r="J483" s="31"/>
    </row>
    <row r="484" spans="2:10" x14ac:dyDescent="0.25">
      <c r="B484" s="99">
        <v>475</v>
      </c>
      <c r="C484" s="106">
        <v>11.797882281128695</v>
      </c>
      <c r="D484" s="125">
        <v>-0.79788228112869497</v>
      </c>
      <c r="E484" s="125">
        <v>-0.46328901069874634</v>
      </c>
      <c r="F484" s="31"/>
      <c r="G484" s="106">
        <v>32.278911564625851</v>
      </c>
      <c r="H484" s="125">
        <v>13</v>
      </c>
      <c r="I484" s="31"/>
      <c r="J484" s="31"/>
    </row>
    <row r="485" spans="2:10" x14ac:dyDescent="0.25">
      <c r="B485" s="99">
        <v>476</v>
      </c>
      <c r="C485" s="106">
        <v>22.114927283823715</v>
      </c>
      <c r="D485" s="125">
        <v>-2.1149272838237145</v>
      </c>
      <c r="E485" s="125">
        <v>-1.2280289864770595</v>
      </c>
      <c r="F485" s="31"/>
      <c r="G485" s="106">
        <v>32.346938775510203</v>
      </c>
      <c r="H485" s="125">
        <v>13</v>
      </c>
      <c r="I485" s="31"/>
      <c r="J485" s="31"/>
    </row>
    <row r="486" spans="2:10" x14ac:dyDescent="0.25">
      <c r="B486" s="99">
        <v>477</v>
      </c>
      <c r="C486" s="106">
        <v>21.208649584397403</v>
      </c>
      <c r="D486" s="125">
        <v>-0.20864958439740278</v>
      </c>
      <c r="E486" s="125">
        <v>-0.12115203185291147</v>
      </c>
      <c r="F486" s="31"/>
      <c r="G486" s="106">
        <v>32.414965986394563</v>
      </c>
      <c r="H486" s="125">
        <v>13</v>
      </c>
      <c r="I486" s="31"/>
      <c r="J486" s="31"/>
    </row>
    <row r="487" spans="2:10" x14ac:dyDescent="0.25">
      <c r="B487" s="99">
        <v>478</v>
      </c>
      <c r="C487" s="106">
        <v>12.910360912763059</v>
      </c>
      <c r="D487" s="125">
        <v>-1.9103609127630587</v>
      </c>
      <c r="E487" s="125">
        <v>-1.1092478656118909</v>
      </c>
      <c r="F487" s="31"/>
      <c r="G487" s="106">
        <v>32.482993197278915</v>
      </c>
      <c r="H487" s="125">
        <v>13</v>
      </c>
      <c r="I487" s="31"/>
      <c r="J487" s="31"/>
    </row>
    <row r="488" spans="2:10" x14ac:dyDescent="0.25">
      <c r="B488" s="99">
        <v>479</v>
      </c>
      <c r="C488" s="106">
        <v>12.910360912763059</v>
      </c>
      <c r="D488" s="125">
        <v>-1.9103609127630587</v>
      </c>
      <c r="E488" s="125">
        <v>-1.1092478656118909</v>
      </c>
      <c r="F488" s="31"/>
      <c r="G488" s="106">
        <v>32.551020408163268</v>
      </c>
      <c r="H488" s="125">
        <v>13</v>
      </c>
      <c r="I488" s="31"/>
      <c r="J488" s="31"/>
    </row>
    <row r="489" spans="2:10" x14ac:dyDescent="0.25">
      <c r="B489" s="99">
        <v>480</v>
      </c>
      <c r="C489" s="106">
        <v>15.83539494325005</v>
      </c>
      <c r="D489" s="125">
        <v>0.16460505674995041</v>
      </c>
      <c r="E489" s="125">
        <v>9.5577650615097653E-2</v>
      </c>
      <c r="F489" s="31"/>
      <c r="G489" s="106">
        <v>32.61904761904762</v>
      </c>
      <c r="H489" s="125">
        <v>13</v>
      </c>
      <c r="I489" s="31"/>
      <c r="J489" s="31"/>
    </row>
    <row r="490" spans="2:10" x14ac:dyDescent="0.25">
      <c r="B490" s="99">
        <v>481</v>
      </c>
      <c r="C490" s="106">
        <v>16.0415958754581</v>
      </c>
      <c r="D490" s="125">
        <v>1.9584041245419002</v>
      </c>
      <c r="E490" s="125">
        <v>1.137144076095878</v>
      </c>
      <c r="F490" s="31"/>
      <c r="G490" s="106">
        <v>32.687074829931973</v>
      </c>
      <c r="H490" s="125">
        <v>13</v>
      </c>
      <c r="I490" s="31"/>
      <c r="J490" s="31"/>
    </row>
    <row r="491" spans="2:10" x14ac:dyDescent="0.25">
      <c r="B491" s="99">
        <v>482</v>
      </c>
      <c r="C491" s="106">
        <v>12.704159980555007</v>
      </c>
      <c r="D491" s="125">
        <v>0.29584001944499327</v>
      </c>
      <c r="E491" s="125">
        <v>0.17177901198643328</v>
      </c>
      <c r="F491" s="31"/>
      <c r="G491" s="106">
        <v>32.755102040816325</v>
      </c>
      <c r="H491" s="125">
        <v>13</v>
      </c>
      <c r="I491" s="31"/>
      <c r="J491" s="31"/>
    </row>
    <row r="492" spans="2:10" x14ac:dyDescent="0.25">
      <c r="B492" s="99">
        <v>483</v>
      </c>
      <c r="C492" s="106">
        <v>14.722916311615684</v>
      </c>
      <c r="D492" s="125">
        <v>2.277083688384316</v>
      </c>
      <c r="E492" s="125">
        <v>1.3221848312980191</v>
      </c>
      <c r="F492" s="31"/>
      <c r="G492" s="106">
        <v>32.823129251700685</v>
      </c>
      <c r="H492" s="125">
        <v>13</v>
      </c>
      <c r="I492" s="31"/>
      <c r="J492" s="31"/>
    </row>
    <row r="493" spans="2:10" x14ac:dyDescent="0.25">
      <c r="B493" s="99">
        <v>484</v>
      </c>
      <c r="C493" s="106">
        <v>16.0415958754581</v>
      </c>
      <c r="D493" s="125">
        <v>-2.0415958754580998</v>
      </c>
      <c r="E493" s="125">
        <v>-1.1854492269832255</v>
      </c>
      <c r="F493" s="31"/>
      <c r="G493" s="106">
        <v>32.891156462585037</v>
      </c>
      <c r="H493" s="125">
        <v>13</v>
      </c>
      <c r="I493" s="31"/>
      <c r="J493" s="31"/>
    </row>
    <row r="494" spans="2:10" x14ac:dyDescent="0.25">
      <c r="B494" s="99">
        <v>485</v>
      </c>
      <c r="C494" s="106">
        <v>23.021204983250026</v>
      </c>
      <c r="D494" s="125">
        <v>-1.0212049832500263</v>
      </c>
      <c r="E494" s="125">
        <v>-0.59296096379187979</v>
      </c>
      <c r="F494" s="31"/>
      <c r="G494" s="106">
        <v>32.95918367346939</v>
      </c>
      <c r="H494" s="125">
        <v>13</v>
      </c>
      <c r="I494" s="31"/>
      <c r="J494" s="31"/>
    </row>
    <row r="495" spans="2:10" x14ac:dyDescent="0.25">
      <c r="B495" s="99">
        <v>486</v>
      </c>
      <c r="C495" s="106">
        <v>12.704159980555007</v>
      </c>
      <c r="D495" s="125">
        <v>-0.70415998055500673</v>
      </c>
      <c r="E495" s="125">
        <v>-0.40886931378334257</v>
      </c>
      <c r="F495" s="31"/>
      <c r="G495" s="106">
        <v>33.027210884353742</v>
      </c>
      <c r="H495" s="125">
        <v>13</v>
      </c>
      <c r="I495" s="31"/>
      <c r="J495" s="31"/>
    </row>
    <row r="496" spans="2:10" x14ac:dyDescent="0.25">
      <c r="B496" s="99">
        <v>487</v>
      </c>
      <c r="C496" s="106">
        <v>13.61043767998132</v>
      </c>
      <c r="D496" s="125">
        <v>-2.6104376799813203</v>
      </c>
      <c r="E496" s="125">
        <v>-1.5157462684074916</v>
      </c>
      <c r="F496" s="31"/>
      <c r="G496" s="106">
        <v>33.095238095238095</v>
      </c>
      <c r="H496" s="125">
        <v>13</v>
      </c>
      <c r="I496" s="31"/>
      <c r="J496" s="31"/>
    </row>
    <row r="497" spans="2:10" x14ac:dyDescent="0.25">
      <c r="B497" s="99">
        <v>488</v>
      </c>
      <c r="C497" s="106">
        <v>13.816638612189371</v>
      </c>
      <c r="D497" s="125">
        <v>-0.81663861218937051</v>
      </c>
      <c r="E497" s="125">
        <v>-0.47417984292671128</v>
      </c>
      <c r="F497" s="31"/>
      <c r="G497" s="106">
        <v>33.163265306122454</v>
      </c>
      <c r="H497" s="125">
        <v>13</v>
      </c>
      <c r="I497" s="31"/>
      <c r="J497" s="31"/>
    </row>
    <row r="498" spans="2:10" x14ac:dyDescent="0.25">
      <c r="B498" s="99">
        <v>489</v>
      </c>
      <c r="C498" s="106">
        <v>13.61043767998132</v>
      </c>
      <c r="D498" s="125">
        <v>-0.61043767998132026</v>
      </c>
      <c r="E498" s="125">
        <v>-0.35444961686793985</v>
      </c>
      <c r="F498" s="31"/>
      <c r="G498" s="106">
        <v>33.231292517006807</v>
      </c>
      <c r="H498" s="125">
        <v>13</v>
      </c>
      <c r="I498" s="31"/>
      <c r="J498" s="31"/>
    </row>
    <row r="499" spans="2:10" x14ac:dyDescent="0.25">
      <c r="B499" s="99">
        <v>490</v>
      </c>
      <c r="C499" s="106">
        <v>16.0415958754581</v>
      </c>
      <c r="D499" s="125">
        <v>-2.0415958754580998</v>
      </c>
      <c r="E499" s="125">
        <v>-1.1854492269832255</v>
      </c>
      <c r="F499" s="31"/>
      <c r="G499" s="106">
        <v>33.299319727891159</v>
      </c>
      <c r="H499" s="125">
        <v>13</v>
      </c>
      <c r="I499" s="31"/>
      <c r="J499" s="31"/>
    </row>
    <row r="500" spans="2:10" x14ac:dyDescent="0.25">
      <c r="B500" s="99">
        <v>491</v>
      </c>
      <c r="C500" s="106">
        <v>14.722916311615684</v>
      </c>
      <c r="D500" s="125">
        <v>2.277083688384316</v>
      </c>
      <c r="E500" s="125">
        <v>1.3221848312980191</v>
      </c>
      <c r="F500" s="31"/>
      <c r="G500" s="106">
        <v>33.367346938775512</v>
      </c>
      <c r="H500" s="125">
        <v>13</v>
      </c>
      <c r="I500" s="31"/>
      <c r="J500" s="31"/>
    </row>
    <row r="501" spans="2:10" x14ac:dyDescent="0.25">
      <c r="B501" s="99">
        <v>492</v>
      </c>
      <c r="C501" s="106">
        <v>14.022839544397424</v>
      </c>
      <c r="D501" s="125">
        <v>-1.0228395443974243</v>
      </c>
      <c r="E501" s="125">
        <v>-0.59391006898548471</v>
      </c>
      <c r="F501" s="31"/>
      <c r="G501" s="106">
        <v>33.435374149659864</v>
      </c>
      <c r="H501" s="125">
        <v>13</v>
      </c>
      <c r="I501" s="31"/>
      <c r="J501" s="31"/>
    </row>
    <row r="502" spans="2:10" x14ac:dyDescent="0.25">
      <c r="B502" s="99">
        <v>493</v>
      </c>
      <c r="C502" s="106">
        <v>12.704159980555007</v>
      </c>
      <c r="D502" s="125">
        <v>-1.7041599805550067</v>
      </c>
      <c r="E502" s="125">
        <v>-0.98951763955311844</v>
      </c>
      <c r="F502" s="31"/>
      <c r="G502" s="106">
        <v>33.503401360544217</v>
      </c>
      <c r="H502" s="125">
        <v>13</v>
      </c>
      <c r="I502" s="31"/>
      <c r="J502" s="31"/>
    </row>
    <row r="503" spans="2:10" x14ac:dyDescent="0.25">
      <c r="B503" s="99">
        <v>494</v>
      </c>
      <c r="C503" s="106">
        <v>13.816638612189371</v>
      </c>
      <c r="D503" s="125">
        <v>-2.8166386121893705</v>
      </c>
      <c r="E503" s="125">
        <v>-1.635476494466263</v>
      </c>
      <c r="F503" s="31"/>
      <c r="G503" s="106">
        <v>33.571428571428577</v>
      </c>
      <c r="H503" s="125">
        <v>13</v>
      </c>
      <c r="I503" s="31"/>
      <c r="J503" s="31"/>
    </row>
    <row r="504" spans="2:10" x14ac:dyDescent="0.25">
      <c r="B504" s="99">
        <v>495</v>
      </c>
      <c r="C504" s="106">
        <v>15.83539494325005</v>
      </c>
      <c r="D504" s="125">
        <v>2.1646050567499504</v>
      </c>
      <c r="E504" s="125">
        <v>1.2568743021546493</v>
      </c>
      <c r="F504" s="31"/>
      <c r="G504" s="106">
        <v>33.639455782312929</v>
      </c>
      <c r="H504" s="125">
        <v>13</v>
      </c>
      <c r="I504" s="31"/>
      <c r="J504" s="31"/>
    </row>
    <row r="505" spans="2:10" x14ac:dyDescent="0.25">
      <c r="B505" s="99">
        <v>496</v>
      </c>
      <c r="C505" s="106">
        <v>11.797882281128695</v>
      </c>
      <c r="D505" s="125">
        <v>-0.79788228112869497</v>
      </c>
      <c r="E505" s="125">
        <v>-0.46328901069874634</v>
      </c>
      <c r="F505" s="31"/>
      <c r="G505" s="106">
        <v>33.707482993197281</v>
      </c>
      <c r="H505" s="125">
        <v>13</v>
      </c>
      <c r="I505" s="31"/>
      <c r="J505" s="31"/>
    </row>
    <row r="506" spans="2:10" x14ac:dyDescent="0.25">
      <c r="B506" s="99">
        <v>497</v>
      </c>
      <c r="C506" s="106">
        <v>12.704159980555007</v>
      </c>
      <c r="D506" s="125">
        <v>-1.7041599805550067</v>
      </c>
      <c r="E506" s="125">
        <v>-0.98951763955311844</v>
      </c>
      <c r="F506" s="31"/>
      <c r="G506" s="106">
        <v>33.775510204081634</v>
      </c>
      <c r="H506" s="125">
        <v>13</v>
      </c>
      <c r="I506" s="31"/>
      <c r="J506" s="31"/>
    </row>
    <row r="507" spans="2:10" x14ac:dyDescent="0.25">
      <c r="B507" s="99">
        <v>498</v>
      </c>
      <c r="C507" s="106">
        <v>11.797882281128695</v>
      </c>
      <c r="D507" s="125">
        <v>0.20211771887130503</v>
      </c>
      <c r="E507" s="125">
        <v>0.11735931507102949</v>
      </c>
      <c r="F507" s="31"/>
      <c r="G507" s="106">
        <v>33.843537414965986</v>
      </c>
      <c r="H507" s="125">
        <v>13</v>
      </c>
      <c r="I507" s="31"/>
      <c r="J507" s="31"/>
    </row>
    <row r="508" spans="2:10" x14ac:dyDescent="0.25">
      <c r="B508" s="99">
        <v>499</v>
      </c>
      <c r="C508" s="106">
        <v>21.002448652189351</v>
      </c>
      <c r="D508" s="125">
        <v>-1.0024486521893508</v>
      </c>
      <c r="E508" s="125">
        <v>-0.58207013156391485</v>
      </c>
      <c r="F508" s="31"/>
      <c r="G508" s="106">
        <v>33.911564625850346</v>
      </c>
      <c r="H508" s="125">
        <v>13</v>
      </c>
      <c r="I508" s="31"/>
      <c r="J508" s="31"/>
    </row>
    <row r="509" spans="2:10" x14ac:dyDescent="0.25">
      <c r="B509" s="99">
        <v>500</v>
      </c>
      <c r="C509" s="106">
        <v>12.910360912763059</v>
      </c>
      <c r="D509" s="125">
        <v>-0.91036091276305875</v>
      </c>
      <c r="E509" s="125">
        <v>-0.52859953984211505</v>
      </c>
      <c r="F509" s="31"/>
      <c r="G509" s="106">
        <v>33.979591836734699</v>
      </c>
      <c r="H509" s="125">
        <v>13</v>
      </c>
      <c r="I509" s="31"/>
      <c r="J509" s="31"/>
    </row>
    <row r="510" spans="2:10" x14ac:dyDescent="0.25">
      <c r="B510" s="99">
        <v>501</v>
      </c>
      <c r="C510" s="106">
        <v>11.797882281128695</v>
      </c>
      <c r="D510" s="125">
        <v>0.20211771887130503</v>
      </c>
      <c r="E510" s="125">
        <v>0.11735931507102949</v>
      </c>
      <c r="F510" s="31"/>
      <c r="G510" s="106">
        <v>34.047619047619051</v>
      </c>
      <c r="H510" s="125">
        <v>13</v>
      </c>
      <c r="I510" s="31"/>
      <c r="J510" s="31"/>
    </row>
    <row r="511" spans="2:10" x14ac:dyDescent="0.25">
      <c r="B511" s="99">
        <v>502</v>
      </c>
      <c r="C511" s="106">
        <v>21.002448652189351</v>
      </c>
      <c r="D511" s="125">
        <v>-1.0024486521893508</v>
      </c>
      <c r="E511" s="125">
        <v>-0.58207013156391485</v>
      </c>
      <c r="F511" s="31"/>
      <c r="G511" s="106">
        <v>34.115646258503403</v>
      </c>
      <c r="H511" s="125">
        <v>13</v>
      </c>
      <c r="I511" s="31"/>
      <c r="J511" s="31"/>
    </row>
    <row r="512" spans="2:10" x14ac:dyDescent="0.25">
      <c r="B512" s="99">
        <v>503</v>
      </c>
      <c r="C512" s="106">
        <v>22.114927283823715</v>
      </c>
      <c r="D512" s="125">
        <v>-2.1149272838237145</v>
      </c>
      <c r="E512" s="125">
        <v>-1.2280289864770595</v>
      </c>
      <c r="F512" s="31"/>
      <c r="G512" s="106">
        <v>34.183673469387756</v>
      </c>
      <c r="H512" s="125">
        <v>13</v>
      </c>
      <c r="I512" s="31"/>
      <c r="J512" s="31"/>
    </row>
    <row r="513" spans="2:10" x14ac:dyDescent="0.25">
      <c r="B513" s="99">
        <v>504</v>
      </c>
      <c r="C513" s="106">
        <v>12.704159980555007</v>
      </c>
      <c r="D513" s="125">
        <v>-0.70415998055500673</v>
      </c>
      <c r="E513" s="125">
        <v>-0.40886931378334257</v>
      </c>
      <c r="F513" s="31"/>
      <c r="G513" s="106">
        <v>34.251700680272108</v>
      </c>
      <c r="H513" s="125">
        <v>13</v>
      </c>
      <c r="I513" s="31"/>
      <c r="J513" s="31"/>
    </row>
    <row r="514" spans="2:10" x14ac:dyDescent="0.25">
      <c r="B514" s="99">
        <v>505</v>
      </c>
      <c r="C514" s="106">
        <v>11.797882281128695</v>
      </c>
      <c r="D514" s="125">
        <v>2.202117718871305</v>
      </c>
      <c r="E514" s="125">
        <v>1.2786559666105812</v>
      </c>
      <c r="F514" s="31"/>
      <c r="G514" s="106">
        <v>34.319727891156468</v>
      </c>
      <c r="H514" s="125">
        <v>13</v>
      </c>
      <c r="I514" s="31"/>
      <c r="J514" s="31"/>
    </row>
    <row r="515" spans="2:10" x14ac:dyDescent="0.25">
      <c r="B515" s="99">
        <v>506</v>
      </c>
      <c r="C515" s="106">
        <v>11.797882281128695</v>
      </c>
      <c r="D515" s="125">
        <v>1.202117718871305</v>
      </c>
      <c r="E515" s="125">
        <v>0.69800764084080535</v>
      </c>
      <c r="F515" s="31"/>
      <c r="G515" s="106">
        <v>34.387755102040821</v>
      </c>
      <c r="H515" s="125">
        <v>13</v>
      </c>
      <c r="I515" s="31"/>
      <c r="J515" s="31"/>
    </row>
    <row r="516" spans="2:10" x14ac:dyDescent="0.25">
      <c r="B516" s="99">
        <v>507</v>
      </c>
      <c r="C516" s="106">
        <v>15.83539494325005</v>
      </c>
      <c r="D516" s="125">
        <v>-0.83539494325004959</v>
      </c>
      <c r="E516" s="125">
        <v>-0.48507067515467822</v>
      </c>
      <c r="F516" s="31"/>
      <c r="G516" s="106">
        <v>34.455782312925173</v>
      </c>
      <c r="H516" s="125">
        <v>13</v>
      </c>
      <c r="I516" s="31"/>
      <c r="J516" s="31"/>
    </row>
    <row r="517" spans="2:10" x14ac:dyDescent="0.25">
      <c r="B517" s="99">
        <v>508</v>
      </c>
      <c r="C517" s="106">
        <v>14.022839544397424</v>
      </c>
      <c r="D517" s="125">
        <v>-2.2839544397424305E-2</v>
      </c>
      <c r="E517" s="125">
        <v>-1.3261743215708888E-2</v>
      </c>
      <c r="F517" s="31"/>
      <c r="G517" s="106">
        <v>34.523809523809526</v>
      </c>
      <c r="H517" s="125">
        <v>13</v>
      </c>
      <c r="I517" s="31"/>
      <c r="J517" s="31"/>
    </row>
    <row r="518" spans="2:10" x14ac:dyDescent="0.25">
      <c r="B518" s="99">
        <v>509</v>
      </c>
      <c r="C518" s="106">
        <v>11.797882281128695</v>
      </c>
      <c r="D518" s="125">
        <v>1.202117718871305</v>
      </c>
      <c r="E518" s="125">
        <v>0.69800764084080535</v>
      </c>
      <c r="F518" s="31"/>
      <c r="G518" s="106">
        <v>34.591836734693878</v>
      </c>
      <c r="H518" s="125">
        <v>13</v>
      </c>
      <c r="I518" s="31"/>
      <c r="J518" s="31"/>
    </row>
    <row r="519" spans="2:10" x14ac:dyDescent="0.25">
      <c r="B519" s="99">
        <v>510</v>
      </c>
      <c r="C519" s="106">
        <v>22.114927283823715</v>
      </c>
      <c r="D519" s="125">
        <v>0.88507271617628547</v>
      </c>
      <c r="E519" s="125">
        <v>0.51391599083226813</v>
      </c>
      <c r="F519" s="31"/>
      <c r="G519" s="106">
        <v>34.65986394557823</v>
      </c>
      <c r="H519" s="125">
        <v>13</v>
      </c>
      <c r="I519" s="31"/>
      <c r="J519" s="31"/>
    </row>
    <row r="520" spans="2:10" x14ac:dyDescent="0.25">
      <c r="B520" s="99">
        <v>511</v>
      </c>
      <c r="C520" s="106">
        <v>14.722916311615684</v>
      </c>
      <c r="D520" s="125">
        <v>0.27708368838431596</v>
      </c>
      <c r="E520" s="125">
        <v>0.16088817975846736</v>
      </c>
      <c r="F520" s="31"/>
      <c r="G520" s="106">
        <v>34.72789115646259</v>
      </c>
      <c r="H520" s="125">
        <v>13</v>
      </c>
      <c r="I520" s="31"/>
      <c r="J520" s="31"/>
    </row>
    <row r="521" spans="2:10" x14ac:dyDescent="0.25">
      <c r="B521" s="99">
        <v>512</v>
      </c>
      <c r="C521" s="106">
        <v>13.816638612189371</v>
      </c>
      <c r="D521" s="125">
        <v>-2.8166386121893705</v>
      </c>
      <c r="E521" s="125">
        <v>-1.635476494466263</v>
      </c>
      <c r="F521" s="31"/>
      <c r="G521" s="106">
        <v>34.795918367346943</v>
      </c>
      <c r="H521" s="125">
        <v>13</v>
      </c>
      <c r="I521" s="31"/>
      <c r="J521" s="31"/>
    </row>
    <row r="522" spans="2:10" x14ac:dyDescent="0.25">
      <c r="B522" s="99">
        <v>513</v>
      </c>
      <c r="C522" s="106">
        <v>23.828946296898653</v>
      </c>
      <c r="D522" s="131">
        <v>-10.828946296898653</v>
      </c>
      <c r="E522" s="126">
        <v>-6.2878095371450176</v>
      </c>
      <c r="F522" s="31"/>
      <c r="G522" s="106">
        <v>34.863945578231295</v>
      </c>
      <c r="H522" s="125">
        <v>13</v>
      </c>
      <c r="I522" s="31"/>
      <c r="J522" s="31"/>
    </row>
    <row r="523" spans="2:10" x14ac:dyDescent="0.25">
      <c r="B523" s="99">
        <v>514</v>
      </c>
      <c r="C523" s="106">
        <v>11.797882281128695</v>
      </c>
      <c r="D523" s="125">
        <v>-0.79788228112869497</v>
      </c>
      <c r="E523" s="125">
        <v>-0.46328901069874634</v>
      </c>
      <c r="F523" s="31"/>
      <c r="G523" s="106">
        <v>34.931972789115648</v>
      </c>
      <c r="H523" s="125">
        <v>13</v>
      </c>
      <c r="I523" s="31"/>
      <c r="J523" s="31"/>
    </row>
    <row r="524" spans="2:10" x14ac:dyDescent="0.25">
      <c r="B524" s="99">
        <v>515</v>
      </c>
      <c r="C524" s="106">
        <v>12.704159980555007</v>
      </c>
      <c r="D524" s="125">
        <v>-1.7041599805550067</v>
      </c>
      <c r="E524" s="125">
        <v>-0.98951763955311844</v>
      </c>
      <c r="F524" s="31"/>
      <c r="G524" s="106">
        <v>35</v>
      </c>
      <c r="H524" s="125">
        <v>13</v>
      </c>
      <c r="I524" s="31"/>
      <c r="J524" s="31"/>
    </row>
    <row r="525" spans="2:10" x14ac:dyDescent="0.25">
      <c r="B525" s="99">
        <v>516</v>
      </c>
      <c r="C525" s="106">
        <v>14.929117243823736</v>
      </c>
      <c r="D525" s="125">
        <v>3.0708827561762639</v>
      </c>
      <c r="E525" s="125">
        <v>1.7831029310090225</v>
      </c>
      <c r="F525" s="31"/>
      <c r="G525" s="106">
        <v>35.06802721088436</v>
      </c>
      <c r="H525" s="125">
        <v>13</v>
      </c>
      <c r="I525" s="31"/>
      <c r="J525" s="31"/>
    </row>
    <row r="526" spans="2:10" x14ac:dyDescent="0.25">
      <c r="B526" s="99">
        <v>517</v>
      </c>
      <c r="C526" s="106">
        <v>16.741672642676363</v>
      </c>
      <c r="D526" s="125">
        <v>-0.74167264267636313</v>
      </c>
      <c r="E526" s="125">
        <v>-0.43065097823927545</v>
      </c>
      <c r="F526" s="31"/>
      <c r="G526" s="106">
        <v>35.136054421768712</v>
      </c>
      <c r="H526" s="125">
        <v>13</v>
      </c>
      <c r="I526" s="31"/>
      <c r="J526" s="31"/>
    </row>
    <row r="527" spans="2:10" x14ac:dyDescent="0.25">
      <c r="B527" s="99">
        <v>518</v>
      </c>
      <c r="C527" s="106">
        <v>21.908726351615663</v>
      </c>
      <c r="D527" s="125">
        <v>9.1273648384337491E-2</v>
      </c>
      <c r="E527" s="125">
        <v>5.2997891121264774E-2</v>
      </c>
      <c r="F527" s="31"/>
      <c r="G527" s="106">
        <v>35.204081632653065</v>
      </c>
      <c r="H527" s="125">
        <v>13</v>
      </c>
      <c r="I527" s="31"/>
      <c r="J527" s="31"/>
    </row>
    <row r="528" spans="2:10" x14ac:dyDescent="0.25">
      <c r="B528" s="99">
        <v>519</v>
      </c>
      <c r="C528" s="106">
        <v>21.208649584397403</v>
      </c>
      <c r="D528" s="125">
        <v>-1.2086495843974028</v>
      </c>
      <c r="E528" s="125">
        <v>-0.70180035762268733</v>
      </c>
      <c r="F528" s="31"/>
      <c r="G528" s="106">
        <v>35.272108843537417</v>
      </c>
      <c r="H528" s="125">
        <v>13</v>
      </c>
      <c r="I528" s="31"/>
      <c r="J528" s="31"/>
    </row>
    <row r="529" spans="2:10" x14ac:dyDescent="0.25">
      <c r="B529" s="99">
        <v>520</v>
      </c>
      <c r="C529" s="106">
        <v>16.0415958754581</v>
      </c>
      <c r="D529" s="125">
        <v>1.9584041245419002</v>
      </c>
      <c r="E529" s="125">
        <v>1.137144076095878</v>
      </c>
      <c r="F529" s="31"/>
      <c r="G529" s="106">
        <v>35.34013605442177</v>
      </c>
      <c r="H529" s="125">
        <v>13</v>
      </c>
      <c r="I529" s="31"/>
      <c r="J529" s="31"/>
    </row>
    <row r="530" spans="2:10" x14ac:dyDescent="0.25">
      <c r="B530" s="99">
        <v>521</v>
      </c>
      <c r="C530" s="106">
        <v>15.629194011041996</v>
      </c>
      <c r="D530" s="131">
        <v>-3.6291940110419958</v>
      </c>
      <c r="E530" s="126">
        <v>-2.1072854264052321</v>
      </c>
      <c r="F530" s="31"/>
      <c r="G530" s="106">
        <v>35.408163265306122</v>
      </c>
      <c r="H530" s="125">
        <v>13</v>
      </c>
      <c r="I530" s="31"/>
      <c r="J530" s="31"/>
    </row>
    <row r="531" spans="2:10" x14ac:dyDescent="0.25">
      <c r="B531" s="99">
        <v>522</v>
      </c>
      <c r="C531" s="106">
        <v>23.021204983250026</v>
      </c>
      <c r="D531" s="125">
        <v>-3.0212049832500263</v>
      </c>
      <c r="E531" s="125">
        <v>-1.7542576153314315</v>
      </c>
      <c r="F531" s="31"/>
      <c r="G531" s="106">
        <v>35.476190476190482</v>
      </c>
      <c r="H531" s="125">
        <v>13</v>
      </c>
      <c r="I531" s="31"/>
      <c r="J531" s="31"/>
    </row>
    <row r="532" spans="2:10" x14ac:dyDescent="0.25">
      <c r="B532" s="99">
        <v>523</v>
      </c>
      <c r="C532" s="106">
        <v>17.854151274310727</v>
      </c>
      <c r="D532" s="125">
        <v>-0.8541512743107269</v>
      </c>
      <c r="E532" s="125">
        <v>-0.49596150738264416</v>
      </c>
      <c r="F532" s="31"/>
      <c r="G532" s="106">
        <v>35.544217687074834</v>
      </c>
      <c r="H532" s="125">
        <v>13</v>
      </c>
      <c r="I532" s="31"/>
      <c r="J532" s="31"/>
    </row>
    <row r="533" spans="2:10" x14ac:dyDescent="0.25">
      <c r="B533" s="99">
        <v>524</v>
      </c>
      <c r="C533" s="106">
        <v>11.797882281128695</v>
      </c>
      <c r="D533" s="125">
        <v>-0.79788228112869497</v>
      </c>
      <c r="E533" s="125">
        <v>-0.46328901069874634</v>
      </c>
      <c r="F533" s="31"/>
      <c r="G533" s="106">
        <v>35.612244897959187</v>
      </c>
      <c r="H533" s="125">
        <v>13</v>
      </c>
      <c r="I533" s="31"/>
      <c r="J533" s="31"/>
    </row>
    <row r="534" spans="2:10" x14ac:dyDescent="0.25">
      <c r="B534" s="99">
        <v>525</v>
      </c>
      <c r="C534" s="106">
        <v>13.816638612189371</v>
      </c>
      <c r="D534" s="125">
        <v>0.18336138781062949</v>
      </c>
      <c r="E534" s="125">
        <v>0.10646848284306461</v>
      </c>
      <c r="F534" s="31"/>
      <c r="G534" s="106">
        <v>35.680272108843539</v>
      </c>
      <c r="H534" s="125">
        <v>13</v>
      </c>
      <c r="I534" s="31"/>
      <c r="J534" s="31"/>
    </row>
    <row r="535" spans="2:10" x14ac:dyDescent="0.25">
      <c r="B535" s="99">
        <v>526</v>
      </c>
      <c r="C535" s="106">
        <v>14.022839544397424</v>
      </c>
      <c r="D535" s="125">
        <v>-2.2839544397424305E-2</v>
      </c>
      <c r="E535" s="125">
        <v>-1.3261743215708888E-2</v>
      </c>
      <c r="F535" s="31"/>
      <c r="G535" s="106">
        <v>35.748299319727892</v>
      </c>
      <c r="H535" s="125">
        <v>13</v>
      </c>
      <c r="I535" s="31"/>
      <c r="J535" s="31"/>
    </row>
    <row r="536" spans="2:10" x14ac:dyDescent="0.25">
      <c r="B536" s="99">
        <v>527</v>
      </c>
      <c r="C536" s="106">
        <v>13.816638612189371</v>
      </c>
      <c r="D536" s="125">
        <v>-2.8166386121893705</v>
      </c>
      <c r="E536" s="125">
        <v>-1.635476494466263</v>
      </c>
      <c r="F536" s="31"/>
      <c r="G536" s="106">
        <v>35.816326530612244</v>
      </c>
      <c r="H536" s="125">
        <v>13</v>
      </c>
      <c r="I536" s="31"/>
      <c r="J536" s="31"/>
    </row>
    <row r="537" spans="2:10" x14ac:dyDescent="0.25">
      <c r="B537" s="99">
        <v>528</v>
      </c>
      <c r="C537" s="106">
        <v>11.797882281128695</v>
      </c>
      <c r="D537" s="125">
        <v>0.20211771887130503</v>
      </c>
      <c r="E537" s="125">
        <v>0.11735931507102949</v>
      </c>
      <c r="F537" s="31"/>
      <c r="G537" s="106">
        <v>35.884353741496604</v>
      </c>
      <c r="H537" s="125">
        <v>13</v>
      </c>
      <c r="I537" s="31"/>
      <c r="J537" s="31"/>
    </row>
    <row r="538" spans="2:10" x14ac:dyDescent="0.25">
      <c r="B538" s="99">
        <v>529</v>
      </c>
      <c r="C538" s="106">
        <v>14.022839544397424</v>
      </c>
      <c r="D538" s="125">
        <v>-2.2839544397424305E-2</v>
      </c>
      <c r="E538" s="125">
        <v>-1.3261743215708888E-2</v>
      </c>
      <c r="F538" s="31"/>
      <c r="G538" s="106">
        <v>35.952380952380956</v>
      </c>
      <c r="H538" s="125">
        <v>13</v>
      </c>
      <c r="I538" s="31"/>
      <c r="J538" s="31"/>
    </row>
    <row r="539" spans="2:10" x14ac:dyDescent="0.25">
      <c r="B539" s="99">
        <v>530</v>
      </c>
      <c r="C539" s="106">
        <v>12.704159980555007</v>
      </c>
      <c r="D539" s="125">
        <v>0.29584001944499327</v>
      </c>
      <c r="E539" s="125">
        <v>0.17177901198643328</v>
      </c>
      <c r="F539" s="31"/>
      <c r="G539" s="106">
        <v>36.020408163265309</v>
      </c>
      <c r="H539" s="125">
        <v>13</v>
      </c>
      <c r="I539" s="31"/>
      <c r="J539" s="31"/>
    </row>
    <row r="540" spans="2:10" x14ac:dyDescent="0.25">
      <c r="B540" s="99">
        <v>531</v>
      </c>
      <c r="C540" s="106">
        <v>11.797882281128695</v>
      </c>
      <c r="D540" s="125">
        <v>-0.79788228112869497</v>
      </c>
      <c r="E540" s="125">
        <v>-0.46328901069874634</v>
      </c>
      <c r="F540" s="31"/>
      <c r="G540" s="106">
        <v>36.088435374149661</v>
      </c>
      <c r="H540" s="125">
        <v>13</v>
      </c>
      <c r="I540" s="31"/>
      <c r="J540" s="31"/>
    </row>
    <row r="541" spans="2:10" x14ac:dyDescent="0.25">
      <c r="B541" s="99">
        <v>532</v>
      </c>
      <c r="C541" s="106">
        <v>16.947873574884412</v>
      </c>
      <c r="D541" s="125">
        <v>-1.9478735748844116</v>
      </c>
      <c r="E541" s="125">
        <v>-1.1310295300678217</v>
      </c>
      <c r="F541" s="31"/>
      <c r="G541" s="106">
        <v>36.156462585034014</v>
      </c>
      <c r="H541" s="125">
        <v>13</v>
      </c>
      <c r="I541" s="31"/>
      <c r="J541" s="31"/>
    </row>
    <row r="542" spans="2:10" x14ac:dyDescent="0.25">
      <c r="B542" s="99">
        <v>533</v>
      </c>
      <c r="C542" s="106">
        <v>11.797882281128695</v>
      </c>
      <c r="D542" s="125">
        <v>0.20211771887130503</v>
      </c>
      <c r="E542" s="125">
        <v>0.11735931507102949</v>
      </c>
      <c r="F542" s="31"/>
      <c r="G542" s="106">
        <v>36.224489795918373</v>
      </c>
      <c r="H542" s="125">
        <v>13</v>
      </c>
      <c r="I542" s="31"/>
      <c r="J542" s="31"/>
    </row>
    <row r="543" spans="2:10" x14ac:dyDescent="0.25">
      <c r="B543" s="99">
        <v>534</v>
      </c>
      <c r="C543" s="106">
        <v>18.983692321128675</v>
      </c>
      <c r="D543" s="125">
        <v>2.0163076788713248</v>
      </c>
      <c r="E543" s="125">
        <v>1.1707656779733775</v>
      </c>
      <c r="F543" s="31"/>
      <c r="G543" s="106">
        <v>36.292517006802726</v>
      </c>
      <c r="H543" s="125">
        <v>13</v>
      </c>
      <c r="I543" s="31"/>
      <c r="J543" s="31"/>
    </row>
    <row r="544" spans="2:10" x14ac:dyDescent="0.25">
      <c r="B544" s="99">
        <v>535</v>
      </c>
      <c r="C544" s="106">
        <v>16.741672642676363</v>
      </c>
      <c r="D544" s="125">
        <v>2.2583273573236369</v>
      </c>
      <c r="E544" s="125">
        <v>1.3112939990700521</v>
      </c>
      <c r="F544" s="31"/>
      <c r="G544" s="106">
        <v>36.360544217687078</v>
      </c>
      <c r="H544" s="125">
        <v>13</v>
      </c>
      <c r="I544" s="31"/>
      <c r="J544" s="31"/>
    </row>
    <row r="545" spans="2:10" x14ac:dyDescent="0.25">
      <c r="B545" s="99">
        <v>536</v>
      </c>
      <c r="C545" s="106">
        <v>16.0415958754581</v>
      </c>
      <c r="D545" s="125">
        <v>-1.0415958754580998</v>
      </c>
      <c r="E545" s="125">
        <v>-0.60480090121344965</v>
      </c>
      <c r="F545" s="31"/>
      <c r="G545" s="106">
        <v>36.428571428571431</v>
      </c>
      <c r="H545" s="125">
        <v>13</v>
      </c>
      <c r="I545" s="31"/>
      <c r="J545" s="31"/>
    </row>
    <row r="546" spans="2:10" x14ac:dyDescent="0.25">
      <c r="B546" s="99">
        <v>537</v>
      </c>
      <c r="C546" s="106">
        <v>13.61043767998132</v>
      </c>
      <c r="D546" s="125">
        <v>0.38956232001867974</v>
      </c>
      <c r="E546" s="125">
        <v>0.22619870890183602</v>
      </c>
      <c r="F546" s="31"/>
      <c r="G546" s="106">
        <v>36.496598639455783</v>
      </c>
      <c r="H546" s="125">
        <v>13</v>
      </c>
      <c r="I546" s="31"/>
      <c r="J546" s="31"/>
    </row>
    <row r="547" spans="2:10" x14ac:dyDescent="0.25">
      <c r="B547" s="99">
        <v>538</v>
      </c>
      <c r="C547" s="106">
        <v>22.114927283823715</v>
      </c>
      <c r="D547" s="125">
        <v>-1.1149272838237145</v>
      </c>
      <c r="E547" s="125">
        <v>-0.64738066070728351</v>
      </c>
      <c r="F547" s="31"/>
      <c r="G547" s="106">
        <v>36.564625850340136</v>
      </c>
      <c r="H547" s="125">
        <v>13</v>
      </c>
      <c r="I547" s="31"/>
      <c r="J547" s="31"/>
    </row>
    <row r="548" spans="2:10" x14ac:dyDescent="0.25">
      <c r="B548" s="99">
        <v>539</v>
      </c>
      <c r="C548" s="106">
        <v>12.704159980555007</v>
      </c>
      <c r="D548" s="125">
        <v>-0.70415998055500673</v>
      </c>
      <c r="E548" s="125">
        <v>-0.40886931378334257</v>
      </c>
      <c r="F548" s="31"/>
      <c r="G548" s="106">
        <v>36.632653061224495</v>
      </c>
      <c r="H548" s="125">
        <v>13</v>
      </c>
      <c r="I548" s="31"/>
      <c r="J548" s="31"/>
    </row>
    <row r="549" spans="2:10" x14ac:dyDescent="0.25">
      <c r="B549" s="99">
        <v>540</v>
      </c>
      <c r="C549" s="106">
        <v>14.722916311615684</v>
      </c>
      <c r="D549" s="125">
        <v>0.27708368838431596</v>
      </c>
      <c r="E549" s="125">
        <v>0.16088817975846736</v>
      </c>
      <c r="F549" s="31"/>
      <c r="G549" s="106">
        <v>36.700680272108848</v>
      </c>
      <c r="H549" s="125">
        <v>13</v>
      </c>
      <c r="I549" s="31"/>
      <c r="J549" s="31"/>
    </row>
    <row r="550" spans="2:10" x14ac:dyDescent="0.25">
      <c r="B550" s="99">
        <v>541</v>
      </c>
      <c r="C550" s="106">
        <v>12.910360912763059</v>
      </c>
      <c r="D550" s="125">
        <v>8.9639087236941251E-2</v>
      </c>
      <c r="E550" s="125">
        <v>5.2048785927660823E-2</v>
      </c>
      <c r="F550" s="31"/>
      <c r="G550" s="106">
        <v>36.7687074829932</v>
      </c>
      <c r="H550" s="125">
        <v>13</v>
      </c>
      <c r="I550" s="31"/>
      <c r="J550" s="31"/>
    </row>
    <row r="551" spans="2:10" x14ac:dyDescent="0.25">
      <c r="B551" s="99">
        <v>542</v>
      </c>
      <c r="C551" s="106">
        <v>11.797882281128695</v>
      </c>
      <c r="D551" s="125">
        <v>2.202117718871305</v>
      </c>
      <c r="E551" s="125">
        <v>1.2786559666105812</v>
      </c>
      <c r="F551" s="31"/>
      <c r="G551" s="106">
        <v>36.836734693877553</v>
      </c>
      <c r="H551" s="125">
        <v>13</v>
      </c>
      <c r="I551" s="31"/>
      <c r="J551" s="31"/>
    </row>
    <row r="552" spans="2:10" x14ac:dyDescent="0.25">
      <c r="B552" s="99">
        <v>543</v>
      </c>
      <c r="C552" s="106">
        <v>14.022839544397424</v>
      </c>
      <c r="D552" s="125">
        <v>-2.2839544397424305E-2</v>
      </c>
      <c r="E552" s="125">
        <v>-1.3261743215708888E-2</v>
      </c>
      <c r="F552" s="31"/>
      <c r="G552" s="106">
        <v>36.904761904761905</v>
      </c>
      <c r="H552" s="125">
        <v>13</v>
      </c>
      <c r="I552" s="31"/>
      <c r="J552" s="31"/>
    </row>
    <row r="553" spans="2:10" x14ac:dyDescent="0.25">
      <c r="B553" s="99">
        <v>544</v>
      </c>
      <c r="C553" s="106">
        <v>14.022839544397424</v>
      </c>
      <c r="D553" s="125">
        <v>-2.2839544397424305E-2</v>
      </c>
      <c r="E553" s="125">
        <v>-1.3261743215708888E-2</v>
      </c>
      <c r="F553" s="31"/>
      <c r="G553" s="106">
        <v>36.972789115646265</v>
      </c>
      <c r="H553" s="125">
        <v>13</v>
      </c>
      <c r="I553" s="31"/>
      <c r="J553" s="31"/>
    </row>
    <row r="554" spans="2:10" x14ac:dyDescent="0.25">
      <c r="B554" s="99">
        <v>545</v>
      </c>
      <c r="C554" s="106">
        <v>12.704159980555007</v>
      </c>
      <c r="D554" s="125">
        <v>-0.70415998055500673</v>
      </c>
      <c r="E554" s="125">
        <v>-0.40886931378334257</v>
      </c>
      <c r="F554" s="31"/>
      <c r="G554" s="106">
        <v>37.040816326530617</v>
      </c>
      <c r="H554" s="125">
        <v>13</v>
      </c>
      <c r="I554" s="31"/>
      <c r="J554" s="31"/>
    </row>
    <row r="555" spans="2:10" x14ac:dyDescent="0.25">
      <c r="B555" s="99">
        <v>546</v>
      </c>
      <c r="C555" s="106">
        <v>22.114927283823715</v>
      </c>
      <c r="D555" s="125">
        <v>0.88507271617628547</v>
      </c>
      <c r="E555" s="125">
        <v>0.51391599083226813</v>
      </c>
      <c r="F555" s="31"/>
      <c r="G555" s="106">
        <v>37.10884353741497</v>
      </c>
      <c r="H555" s="125">
        <v>13</v>
      </c>
      <c r="I555" s="31"/>
      <c r="J555" s="31"/>
    </row>
    <row r="556" spans="2:10" x14ac:dyDescent="0.25">
      <c r="B556" s="99">
        <v>547</v>
      </c>
      <c r="C556" s="106">
        <v>12.704159980555007</v>
      </c>
      <c r="D556" s="125">
        <v>-1.7041599805550067</v>
      </c>
      <c r="E556" s="125">
        <v>-0.98951763955311844</v>
      </c>
      <c r="F556" s="31"/>
      <c r="G556" s="106">
        <v>37.176870748299322</v>
      </c>
      <c r="H556" s="125">
        <v>13</v>
      </c>
      <c r="I556" s="31"/>
      <c r="J556" s="31"/>
    </row>
    <row r="557" spans="2:10" x14ac:dyDescent="0.25">
      <c r="B557" s="99">
        <v>548</v>
      </c>
      <c r="C557" s="106">
        <v>16.741672642676363</v>
      </c>
      <c r="D557" s="131">
        <v>-4.7416726426763631</v>
      </c>
      <c r="E557" s="126">
        <v>-2.7532442813183788</v>
      </c>
      <c r="F557" s="31"/>
      <c r="G557" s="106">
        <v>37.244897959183675</v>
      </c>
      <c r="H557" s="125">
        <v>13</v>
      </c>
      <c r="I557" s="31"/>
      <c r="J557" s="31"/>
    </row>
    <row r="558" spans="2:10" x14ac:dyDescent="0.25">
      <c r="B558" s="99">
        <v>549</v>
      </c>
      <c r="C558" s="106">
        <v>16.0415958754581</v>
      </c>
      <c r="D558" s="125">
        <v>1.9584041245419002</v>
      </c>
      <c r="E558" s="125">
        <v>1.137144076095878</v>
      </c>
      <c r="F558" s="31"/>
      <c r="G558" s="106">
        <v>37.312925170068027</v>
      </c>
      <c r="H558" s="125">
        <v>13</v>
      </c>
      <c r="I558" s="31"/>
      <c r="J558" s="31"/>
    </row>
    <row r="559" spans="2:10" x14ac:dyDescent="0.25">
      <c r="B559" s="99">
        <v>550</v>
      </c>
      <c r="C559" s="106">
        <v>13.816638612189371</v>
      </c>
      <c r="D559" s="125">
        <v>-2.8166386121893705</v>
      </c>
      <c r="E559" s="125">
        <v>-1.635476494466263</v>
      </c>
      <c r="F559" s="31"/>
      <c r="G559" s="106">
        <v>37.380952380952387</v>
      </c>
      <c r="H559" s="125">
        <v>13</v>
      </c>
      <c r="I559" s="31"/>
      <c r="J559" s="31"/>
    </row>
    <row r="560" spans="2:10" x14ac:dyDescent="0.25">
      <c r="B560" s="99">
        <v>551</v>
      </c>
      <c r="C560" s="106">
        <v>11.797882281128695</v>
      </c>
      <c r="D560" s="125">
        <v>2.202117718871305</v>
      </c>
      <c r="E560" s="125">
        <v>1.2786559666105812</v>
      </c>
      <c r="F560" s="31"/>
      <c r="G560" s="106">
        <v>37.448979591836739</v>
      </c>
      <c r="H560" s="125">
        <v>13</v>
      </c>
      <c r="I560" s="31"/>
      <c r="J560" s="31"/>
    </row>
    <row r="561" spans="2:10" x14ac:dyDescent="0.25">
      <c r="B561" s="99">
        <v>552</v>
      </c>
      <c r="C561" s="106">
        <v>15.629194011041996</v>
      </c>
      <c r="D561" s="125">
        <v>-0.62919401104199579</v>
      </c>
      <c r="E561" s="125">
        <v>-0.36534044909590474</v>
      </c>
      <c r="F561" s="31"/>
      <c r="G561" s="106">
        <v>37.517006802721092</v>
      </c>
      <c r="H561" s="125">
        <v>13</v>
      </c>
      <c r="I561" s="31"/>
      <c r="J561" s="31"/>
    </row>
    <row r="562" spans="2:10" x14ac:dyDescent="0.25">
      <c r="B562" s="99">
        <v>553</v>
      </c>
      <c r="C562" s="106">
        <v>11.797882281128695</v>
      </c>
      <c r="D562" s="125">
        <v>-0.79788228112869497</v>
      </c>
      <c r="E562" s="125">
        <v>-0.46328901069874634</v>
      </c>
      <c r="F562" s="31"/>
      <c r="G562" s="106">
        <v>37.585034013605444</v>
      </c>
      <c r="H562" s="125">
        <v>13</v>
      </c>
      <c r="I562" s="31"/>
      <c r="J562" s="31"/>
    </row>
    <row r="563" spans="2:10" x14ac:dyDescent="0.25">
      <c r="B563" s="99">
        <v>554</v>
      </c>
      <c r="C563" s="106">
        <v>21.208649584397403</v>
      </c>
      <c r="D563" s="125">
        <v>-1.2086495843974028</v>
      </c>
      <c r="E563" s="125">
        <v>-0.70180035762268733</v>
      </c>
      <c r="F563" s="31"/>
      <c r="G563" s="106">
        <v>37.653061224489797</v>
      </c>
      <c r="H563" s="125">
        <v>13</v>
      </c>
      <c r="I563" s="31"/>
      <c r="J563" s="31"/>
    </row>
    <row r="564" spans="2:10" x14ac:dyDescent="0.25">
      <c r="B564" s="99">
        <v>555</v>
      </c>
      <c r="C564" s="106">
        <v>16.0415958754581</v>
      </c>
      <c r="D564" s="125">
        <v>2.9584041245419002</v>
      </c>
      <c r="E564" s="125">
        <v>1.7177924018656539</v>
      </c>
      <c r="F564" s="31"/>
      <c r="G564" s="106">
        <v>37.721088435374149</v>
      </c>
      <c r="H564" s="125">
        <v>13</v>
      </c>
      <c r="I564" s="31"/>
      <c r="J564" s="31"/>
    </row>
    <row r="565" spans="2:10" x14ac:dyDescent="0.25">
      <c r="B565" s="99">
        <v>556</v>
      </c>
      <c r="C565" s="106">
        <v>12.910360912763059</v>
      </c>
      <c r="D565" s="125">
        <v>1.0896390872369413</v>
      </c>
      <c r="E565" s="125">
        <v>0.6326971116974367</v>
      </c>
      <c r="F565" s="31"/>
      <c r="G565" s="106">
        <v>37.789115646258509</v>
      </c>
      <c r="H565" s="125">
        <v>13</v>
      </c>
      <c r="I565" s="31"/>
      <c r="J565" s="31"/>
    </row>
    <row r="566" spans="2:10" x14ac:dyDescent="0.25">
      <c r="B566" s="99">
        <v>557</v>
      </c>
      <c r="C566" s="106">
        <v>16.947873574884412</v>
      </c>
      <c r="D566" s="125">
        <v>5.2126425115588404E-2</v>
      </c>
      <c r="E566" s="125">
        <v>3.0267121471730003E-2</v>
      </c>
      <c r="F566" s="31"/>
      <c r="G566" s="106">
        <v>37.857142857142861</v>
      </c>
      <c r="H566" s="125">
        <v>13</v>
      </c>
      <c r="I566" s="31"/>
      <c r="J566" s="31"/>
    </row>
    <row r="567" spans="2:10" x14ac:dyDescent="0.25">
      <c r="B567" s="99">
        <v>558</v>
      </c>
      <c r="C567" s="106">
        <v>11.797882281128695</v>
      </c>
      <c r="D567" s="125">
        <v>-0.79788228112869497</v>
      </c>
      <c r="E567" s="125">
        <v>-0.46328901069874634</v>
      </c>
      <c r="F567" s="31"/>
      <c r="G567" s="106">
        <v>37.925170068027214</v>
      </c>
      <c r="H567" s="125">
        <v>13</v>
      </c>
      <c r="I567" s="31"/>
      <c r="J567" s="31"/>
    </row>
    <row r="568" spans="2:10" x14ac:dyDescent="0.25">
      <c r="B568" s="99">
        <v>559</v>
      </c>
      <c r="C568" s="106">
        <v>16.947873574884412</v>
      </c>
      <c r="D568" s="125">
        <v>-1.9478735748844116</v>
      </c>
      <c r="E568" s="125">
        <v>-1.1310295300678217</v>
      </c>
      <c r="F568" s="31"/>
      <c r="G568" s="106">
        <v>37.993197278911566</v>
      </c>
      <c r="H568" s="125">
        <v>13</v>
      </c>
      <c r="I568" s="31"/>
      <c r="J568" s="31"/>
    </row>
    <row r="569" spans="2:10" x14ac:dyDescent="0.25">
      <c r="B569" s="99">
        <v>560</v>
      </c>
      <c r="C569" s="106">
        <v>14.022839544397424</v>
      </c>
      <c r="D569" s="125">
        <v>-1.0228395443974243</v>
      </c>
      <c r="E569" s="125">
        <v>-0.59391006898548471</v>
      </c>
      <c r="F569" s="31"/>
      <c r="G569" s="106">
        <v>38.061224489795919</v>
      </c>
      <c r="H569" s="125">
        <v>13</v>
      </c>
      <c r="I569" s="31"/>
      <c r="J569" s="31"/>
    </row>
    <row r="570" spans="2:10" x14ac:dyDescent="0.25">
      <c r="B570" s="99">
        <v>561</v>
      </c>
      <c r="C570" s="106">
        <v>11.797882281128695</v>
      </c>
      <c r="D570" s="125">
        <v>2.202117718871305</v>
      </c>
      <c r="E570" s="125">
        <v>1.2786559666105812</v>
      </c>
      <c r="F570" s="31"/>
      <c r="G570" s="106">
        <v>38.129251700680278</v>
      </c>
      <c r="H570" s="125">
        <v>13</v>
      </c>
      <c r="I570" s="31"/>
      <c r="J570" s="31"/>
    </row>
    <row r="571" spans="2:10" x14ac:dyDescent="0.25">
      <c r="B571" s="99">
        <v>562</v>
      </c>
      <c r="C571" s="106">
        <v>12.704159980555007</v>
      </c>
      <c r="D571" s="125">
        <v>-1.7041599805550067</v>
      </c>
      <c r="E571" s="125">
        <v>-0.98951763955311844</v>
      </c>
      <c r="F571" s="31"/>
      <c r="G571" s="106">
        <v>38.197278911564631</v>
      </c>
      <c r="H571" s="125">
        <v>13</v>
      </c>
      <c r="I571" s="31"/>
      <c r="J571" s="31"/>
    </row>
    <row r="572" spans="2:10" x14ac:dyDescent="0.25">
      <c r="B572" s="99">
        <v>563</v>
      </c>
      <c r="C572" s="106">
        <v>15.135318176031788</v>
      </c>
      <c r="D572" s="125">
        <v>-2.1353181760317881</v>
      </c>
      <c r="E572" s="125">
        <v>-1.2398689238986293</v>
      </c>
      <c r="F572" s="31"/>
      <c r="G572" s="106">
        <v>38.265306122448983</v>
      </c>
      <c r="H572" s="125">
        <v>13</v>
      </c>
      <c r="I572" s="31"/>
      <c r="J572" s="31"/>
    </row>
    <row r="573" spans="2:10" x14ac:dyDescent="0.25">
      <c r="B573" s="99">
        <v>564</v>
      </c>
      <c r="C573" s="106">
        <v>22.114927283823715</v>
      </c>
      <c r="D573" s="125">
        <v>0.88507271617628547</v>
      </c>
      <c r="E573" s="125">
        <v>0.51391599083226813</v>
      </c>
      <c r="F573" s="31"/>
      <c r="G573" s="106">
        <v>38.333333333333336</v>
      </c>
      <c r="H573" s="125">
        <v>13</v>
      </c>
      <c r="I573" s="31"/>
      <c r="J573" s="31"/>
    </row>
    <row r="574" spans="2:10" x14ac:dyDescent="0.25">
      <c r="B574" s="99">
        <v>565</v>
      </c>
      <c r="C574" s="106">
        <v>14.022839544397424</v>
      </c>
      <c r="D574" s="125">
        <v>-1.0228395443974243</v>
      </c>
      <c r="E574" s="125">
        <v>-0.59391006898548471</v>
      </c>
      <c r="F574" s="31"/>
      <c r="G574" s="106">
        <v>38.401360544217688</v>
      </c>
      <c r="H574" s="125">
        <v>13</v>
      </c>
      <c r="I574" s="31"/>
      <c r="J574" s="31"/>
    </row>
    <row r="575" spans="2:10" x14ac:dyDescent="0.25">
      <c r="B575" s="99">
        <v>566</v>
      </c>
      <c r="C575" s="106">
        <v>15.83539494325005</v>
      </c>
      <c r="D575" s="125">
        <v>2.1646050567499504</v>
      </c>
      <c r="E575" s="125">
        <v>1.2568743021546493</v>
      </c>
      <c r="F575" s="31"/>
      <c r="G575" s="106">
        <v>38.469387755102041</v>
      </c>
      <c r="H575" s="125">
        <v>13</v>
      </c>
      <c r="I575" s="31"/>
      <c r="J575" s="31"/>
    </row>
    <row r="576" spans="2:10" x14ac:dyDescent="0.25">
      <c r="B576" s="99">
        <v>567</v>
      </c>
      <c r="C576" s="106">
        <v>15.629194011041996</v>
      </c>
      <c r="D576" s="131">
        <v>-3.6291940110419958</v>
      </c>
      <c r="E576" s="126">
        <v>-2.1072854264052321</v>
      </c>
      <c r="F576" s="31"/>
      <c r="G576" s="106">
        <v>38.5374149659864</v>
      </c>
      <c r="H576" s="125">
        <v>13</v>
      </c>
      <c r="I576" s="31"/>
      <c r="J576" s="31"/>
    </row>
    <row r="577" spans="2:10" x14ac:dyDescent="0.25">
      <c r="B577" s="99">
        <v>568</v>
      </c>
      <c r="C577" s="106">
        <v>22.114927283823715</v>
      </c>
      <c r="D577" s="125">
        <v>-0.11492728382371453</v>
      </c>
      <c r="E577" s="125">
        <v>-6.6732334937507687E-2</v>
      </c>
      <c r="F577" s="31"/>
      <c r="G577" s="106">
        <v>38.605442176870753</v>
      </c>
      <c r="H577" s="125">
        <v>13</v>
      </c>
      <c r="I577" s="31"/>
      <c r="J577" s="31"/>
    </row>
    <row r="578" spans="2:10" x14ac:dyDescent="0.25">
      <c r="B578" s="99">
        <v>569</v>
      </c>
      <c r="C578" s="106">
        <v>11.797882281128695</v>
      </c>
      <c r="D578" s="125">
        <v>1.202117718871305</v>
      </c>
      <c r="E578" s="125">
        <v>0.69800764084080535</v>
      </c>
      <c r="F578" s="31"/>
      <c r="G578" s="106">
        <v>38.673469387755105</v>
      </c>
      <c r="H578" s="125">
        <v>13</v>
      </c>
      <c r="I578" s="31"/>
      <c r="J578" s="31"/>
    </row>
    <row r="579" spans="2:10" x14ac:dyDescent="0.25">
      <c r="B579" s="99">
        <v>570</v>
      </c>
      <c r="C579" s="106">
        <v>13.816638612189371</v>
      </c>
      <c r="D579" s="125">
        <v>1.1833613878106295</v>
      </c>
      <c r="E579" s="125">
        <v>0.68711680861284041</v>
      </c>
      <c r="F579" s="31"/>
      <c r="G579" s="106">
        <v>38.741496598639458</v>
      </c>
      <c r="H579" s="125">
        <v>13</v>
      </c>
      <c r="I579" s="31"/>
      <c r="J579" s="31"/>
    </row>
    <row r="580" spans="2:10" x14ac:dyDescent="0.25">
      <c r="B580" s="99">
        <v>571</v>
      </c>
      <c r="C580" s="106">
        <v>16.947873574884412</v>
      </c>
      <c r="D580" s="125">
        <v>1.0521264251155884</v>
      </c>
      <c r="E580" s="125">
        <v>0.61091544724150582</v>
      </c>
      <c r="F580" s="31"/>
      <c r="G580" s="106">
        <v>38.80952380952381</v>
      </c>
      <c r="H580" s="125">
        <v>13</v>
      </c>
      <c r="I580" s="31"/>
      <c r="J580" s="31"/>
    </row>
    <row r="581" spans="2:10" x14ac:dyDescent="0.25">
      <c r="B581" s="99">
        <v>572</v>
      </c>
      <c r="C581" s="106">
        <v>15.135318176031788</v>
      </c>
      <c r="D581" s="125">
        <v>-1.1353181760317881</v>
      </c>
      <c r="E581" s="125">
        <v>-0.65922059812885347</v>
      </c>
      <c r="F581" s="31"/>
      <c r="G581" s="106">
        <v>38.877551020408163</v>
      </c>
      <c r="H581" s="125">
        <v>13</v>
      </c>
      <c r="I581" s="31"/>
      <c r="J581" s="31"/>
    </row>
    <row r="582" spans="2:10" x14ac:dyDescent="0.25">
      <c r="B582" s="99">
        <v>573</v>
      </c>
      <c r="C582" s="106">
        <v>11.797882281128695</v>
      </c>
      <c r="D582" s="125">
        <v>0.20211771887130503</v>
      </c>
      <c r="E582" s="125">
        <v>0.11735931507102949</v>
      </c>
      <c r="F582" s="31"/>
      <c r="G582" s="106">
        <v>38.945578231292522</v>
      </c>
      <c r="H582" s="125">
        <v>13</v>
      </c>
      <c r="I582" s="31"/>
      <c r="J582" s="31"/>
    </row>
    <row r="583" spans="2:10" x14ac:dyDescent="0.25">
      <c r="B583" s="99">
        <v>574</v>
      </c>
      <c r="C583" s="106">
        <v>14.929117243823736</v>
      </c>
      <c r="D583" s="125">
        <v>2.0708827561762639</v>
      </c>
      <c r="E583" s="125">
        <v>1.2024546052392466</v>
      </c>
      <c r="F583" s="31"/>
      <c r="G583" s="106">
        <v>39.013605442176875</v>
      </c>
      <c r="H583" s="125">
        <v>13</v>
      </c>
      <c r="I583" s="31"/>
      <c r="J583" s="31"/>
    </row>
    <row r="584" spans="2:10" x14ac:dyDescent="0.25">
      <c r="B584" s="99">
        <v>575</v>
      </c>
      <c r="C584" s="106">
        <v>17.854151274310727</v>
      </c>
      <c r="D584" s="125">
        <v>-1.8541512743107269</v>
      </c>
      <c r="E584" s="125">
        <v>-1.0766098331524201</v>
      </c>
      <c r="F584" s="31"/>
      <c r="G584" s="106">
        <v>39.081632653061227</v>
      </c>
      <c r="H584" s="125">
        <v>13</v>
      </c>
      <c r="I584" s="31"/>
      <c r="J584" s="31"/>
    </row>
    <row r="585" spans="2:10" x14ac:dyDescent="0.25">
      <c r="B585" s="99">
        <v>576</v>
      </c>
      <c r="C585" s="106">
        <v>11.797882281128695</v>
      </c>
      <c r="D585" s="125">
        <v>-0.79788228112869497</v>
      </c>
      <c r="E585" s="125">
        <v>-0.46328901069874634</v>
      </c>
      <c r="F585" s="31"/>
      <c r="G585" s="106">
        <v>39.14965986394558</v>
      </c>
      <c r="H585" s="125">
        <v>13</v>
      </c>
      <c r="I585" s="31"/>
      <c r="J585" s="31"/>
    </row>
    <row r="586" spans="2:10" x14ac:dyDescent="0.25">
      <c r="B586" s="99">
        <v>577</v>
      </c>
      <c r="C586" s="106">
        <v>16.947873574884412</v>
      </c>
      <c r="D586" s="125">
        <v>2.0521264251155884</v>
      </c>
      <c r="E586" s="125">
        <v>1.1915637730112818</v>
      </c>
      <c r="F586" s="31"/>
      <c r="G586" s="106">
        <v>39.217687074829932</v>
      </c>
      <c r="H586" s="125">
        <v>13</v>
      </c>
      <c r="I586" s="31"/>
      <c r="J586" s="31"/>
    </row>
    <row r="587" spans="2:10" x14ac:dyDescent="0.25">
      <c r="B587" s="99">
        <v>578</v>
      </c>
      <c r="C587" s="106">
        <v>11.797882281128695</v>
      </c>
      <c r="D587" s="125">
        <v>1.202117718871305</v>
      </c>
      <c r="E587" s="125">
        <v>0.69800764084080535</v>
      </c>
      <c r="F587" s="31"/>
      <c r="G587" s="106">
        <v>39.285714285714292</v>
      </c>
      <c r="H587" s="125">
        <v>13</v>
      </c>
      <c r="I587" s="31"/>
      <c r="J587" s="31"/>
    </row>
    <row r="588" spans="2:10" x14ac:dyDescent="0.25">
      <c r="B588" s="99">
        <v>579</v>
      </c>
      <c r="C588" s="106">
        <v>14.516715379407632</v>
      </c>
      <c r="D588" s="125">
        <v>-2.516715379407632</v>
      </c>
      <c r="E588" s="125">
        <v>-1.4613265714920878</v>
      </c>
      <c r="F588" s="31"/>
      <c r="G588" s="106">
        <v>39.353741496598644</v>
      </c>
      <c r="H588" s="125">
        <v>13</v>
      </c>
      <c r="I588" s="31"/>
      <c r="J588" s="31"/>
    </row>
    <row r="589" spans="2:10" x14ac:dyDescent="0.25">
      <c r="B589" s="99">
        <v>580</v>
      </c>
      <c r="C589" s="106">
        <v>12.704159980555007</v>
      </c>
      <c r="D589" s="125">
        <v>-1.7041599805550067</v>
      </c>
      <c r="E589" s="125">
        <v>-0.98951763955311844</v>
      </c>
      <c r="F589" s="31"/>
      <c r="G589" s="106">
        <v>39.421768707482997</v>
      </c>
      <c r="H589" s="125">
        <v>13</v>
      </c>
      <c r="I589" s="31"/>
      <c r="J589" s="31"/>
    </row>
    <row r="590" spans="2:10" x14ac:dyDescent="0.25">
      <c r="B590" s="99">
        <v>581</v>
      </c>
      <c r="C590" s="106">
        <v>16.947873574884412</v>
      </c>
      <c r="D590" s="125">
        <v>-0.9478735748844116</v>
      </c>
      <c r="E590" s="125">
        <v>-0.55038120429804582</v>
      </c>
      <c r="F590" s="31"/>
      <c r="G590" s="106">
        <v>39.489795918367349</v>
      </c>
      <c r="H590" s="125">
        <v>13</v>
      </c>
      <c r="I590" s="31"/>
      <c r="J590" s="31"/>
    </row>
    <row r="591" spans="2:10" x14ac:dyDescent="0.25">
      <c r="B591" s="99">
        <v>582</v>
      </c>
      <c r="C591" s="106">
        <v>21.908726351615663</v>
      </c>
      <c r="D591" s="125">
        <v>-0.90872635161566251</v>
      </c>
      <c r="E591" s="125">
        <v>-0.52765043464851114</v>
      </c>
      <c r="F591" s="31"/>
      <c r="G591" s="106">
        <v>39.557823129251702</v>
      </c>
      <c r="H591" s="125">
        <v>13</v>
      </c>
      <c r="I591" s="31"/>
      <c r="J591" s="31"/>
    </row>
    <row r="592" spans="2:10" x14ac:dyDescent="0.25">
      <c r="B592" s="99">
        <v>583</v>
      </c>
      <c r="C592" s="106">
        <v>23.021204983250026</v>
      </c>
      <c r="D592" s="125">
        <v>0.97879501674997371</v>
      </c>
      <c r="E592" s="125">
        <v>0.56833568774767196</v>
      </c>
      <c r="F592" s="31"/>
      <c r="G592" s="106">
        <v>39.625850340136054</v>
      </c>
      <c r="H592" s="125">
        <v>13</v>
      </c>
      <c r="I592" s="31"/>
      <c r="J592" s="31"/>
    </row>
    <row r="593" spans="2:10" x14ac:dyDescent="0.25">
      <c r="B593" s="99">
        <v>584</v>
      </c>
      <c r="C593" s="106">
        <v>15.83539494325005</v>
      </c>
      <c r="D593" s="125">
        <v>1.1646050567499504</v>
      </c>
      <c r="E593" s="125">
        <v>0.67622597638487347</v>
      </c>
      <c r="F593" s="31"/>
      <c r="G593" s="106">
        <v>39.693877551020414</v>
      </c>
      <c r="H593" s="125">
        <v>13</v>
      </c>
      <c r="I593" s="31"/>
      <c r="J593" s="31"/>
    </row>
    <row r="594" spans="2:10" x14ac:dyDescent="0.25">
      <c r="B594" s="99">
        <v>585</v>
      </c>
      <c r="C594" s="106">
        <v>13.61043767998132</v>
      </c>
      <c r="D594" s="125">
        <v>-0.61043767998132026</v>
      </c>
      <c r="E594" s="125">
        <v>-0.35444961686793985</v>
      </c>
      <c r="F594" s="31"/>
      <c r="G594" s="106">
        <v>39.761904761904766</v>
      </c>
      <c r="H594" s="125">
        <v>13</v>
      </c>
      <c r="I594" s="31"/>
      <c r="J594" s="31"/>
    </row>
    <row r="595" spans="2:10" x14ac:dyDescent="0.25">
      <c r="B595" s="99">
        <v>586</v>
      </c>
      <c r="C595" s="106">
        <v>23.021204983250026</v>
      </c>
      <c r="D595" s="125">
        <v>-2.0212049832500263</v>
      </c>
      <c r="E595" s="125">
        <v>-1.1736092895616557</v>
      </c>
      <c r="F595" s="31"/>
      <c r="G595" s="106">
        <v>39.829931972789119</v>
      </c>
      <c r="H595" s="125">
        <v>13</v>
      </c>
      <c r="I595" s="31"/>
      <c r="J595" s="31"/>
    </row>
    <row r="596" spans="2:10" x14ac:dyDescent="0.25">
      <c r="B596" s="99">
        <v>587</v>
      </c>
      <c r="C596" s="106">
        <v>13.816638612189371</v>
      </c>
      <c r="D596" s="125">
        <v>-2.8166386121893705</v>
      </c>
      <c r="E596" s="125">
        <v>-1.635476494466263</v>
      </c>
      <c r="F596" s="31"/>
      <c r="G596" s="106">
        <v>39.897959183673471</v>
      </c>
      <c r="H596" s="125">
        <v>13</v>
      </c>
      <c r="I596" s="31"/>
      <c r="J596" s="31"/>
    </row>
    <row r="597" spans="2:10" x14ac:dyDescent="0.25">
      <c r="B597" s="99">
        <v>588</v>
      </c>
      <c r="C597" s="106">
        <v>21.002448652189351</v>
      </c>
      <c r="D597" s="125">
        <v>-1.0024486521893508</v>
      </c>
      <c r="E597" s="125">
        <v>-0.58207013156391485</v>
      </c>
      <c r="F597" s="31"/>
      <c r="G597" s="106">
        <v>39.965986394557824</v>
      </c>
      <c r="H597" s="125">
        <v>13</v>
      </c>
      <c r="I597" s="31"/>
      <c r="J597" s="31"/>
    </row>
    <row r="598" spans="2:10" x14ac:dyDescent="0.25">
      <c r="B598" s="99">
        <v>589</v>
      </c>
      <c r="C598" s="106">
        <v>15.83539494325005</v>
      </c>
      <c r="D598" s="125">
        <v>0.16460505674995041</v>
      </c>
      <c r="E598" s="125">
        <v>9.5577650615097653E-2</v>
      </c>
      <c r="F598" s="31"/>
      <c r="G598" s="106">
        <v>40.034013605442183</v>
      </c>
      <c r="H598" s="125">
        <v>13</v>
      </c>
      <c r="I598" s="31"/>
      <c r="J598" s="31"/>
    </row>
    <row r="599" spans="2:10" x14ac:dyDescent="0.25">
      <c r="B599" s="99">
        <v>590</v>
      </c>
      <c r="C599" s="106">
        <v>12.704159980555007</v>
      </c>
      <c r="D599" s="125">
        <v>-1.7041599805550067</v>
      </c>
      <c r="E599" s="125">
        <v>-0.98951763955311844</v>
      </c>
      <c r="F599" s="31"/>
      <c r="G599" s="106">
        <v>40.102040816326536</v>
      </c>
      <c r="H599" s="125">
        <v>13</v>
      </c>
      <c r="I599" s="31"/>
      <c r="J599" s="31"/>
    </row>
    <row r="600" spans="2:10" x14ac:dyDescent="0.25">
      <c r="B600" s="99">
        <v>591</v>
      </c>
      <c r="C600" s="106">
        <v>12.704159980555007</v>
      </c>
      <c r="D600" s="125">
        <v>-1.7041599805550067</v>
      </c>
      <c r="E600" s="125">
        <v>-0.98951763955311844</v>
      </c>
      <c r="F600" s="31"/>
      <c r="G600" s="106">
        <v>40.170068027210888</v>
      </c>
      <c r="H600" s="125">
        <v>13</v>
      </c>
      <c r="I600" s="31"/>
      <c r="J600" s="31"/>
    </row>
    <row r="601" spans="2:10" x14ac:dyDescent="0.25">
      <c r="B601" s="99">
        <v>592</v>
      </c>
      <c r="C601" s="106">
        <v>14.722916311615684</v>
      </c>
      <c r="D601" s="125">
        <v>0.27708368838431596</v>
      </c>
      <c r="E601" s="125">
        <v>0.16088817975846736</v>
      </c>
      <c r="F601" s="31"/>
      <c r="G601" s="106">
        <v>40.238095238095241</v>
      </c>
      <c r="H601" s="125">
        <v>13</v>
      </c>
      <c r="I601" s="31"/>
      <c r="J601" s="31"/>
    </row>
    <row r="602" spans="2:10" x14ac:dyDescent="0.25">
      <c r="B602" s="99">
        <v>593</v>
      </c>
      <c r="C602" s="106">
        <v>11.797882281128695</v>
      </c>
      <c r="D602" s="125">
        <v>-0.79788228112869497</v>
      </c>
      <c r="E602" s="125">
        <v>-0.46328901069874634</v>
      </c>
      <c r="F602" s="31"/>
      <c r="G602" s="106">
        <v>40.306122448979593</v>
      </c>
      <c r="H602" s="125">
        <v>13</v>
      </c>
      <c r="I602" s="31"/>
      <c r="J602" s="31"/>
    </row>
    <row r="603" spans="2:10" x14ac:dyDescent="0.25">
      <c r="B603" s="99">
        <v>594</v>
      </c>
      <c r="C603" s="106">
        <v>14.722916311615684</v>
      </c>
      <c r="D603" s="125">
        <v>0.27708368838431596</v>
      </c>
      <c r="E603" s="125">
        <v>0.16088817975846736</v>
      </c>
      <c r="F603" s="31"/>
      <c r="G603" s="106">
        <v>40.374149659863946</v>
      </c>
      <c r="H603" s="125">
        <v>13</v>
      </c>
      <c r="I603" s="31"/>
      <c r="J603" s="31"/>
    </row>
    <row r="604" spans="2:10" x14ac:dyDescent="0.25">
      <c r="B604" s="99">
        <v>595</v>
      </c>
      <c r="C604" s="106">
        <v>23.021204983250026</v>
      </c>
      <c r="D604" s="125">
        <v>0.97879501674997371</v>
      </c>
      <c r="E604" s="125">
        <v>0.56833568774767196</v>
      </c>
      <c r="F604" s="31"/>
      <c r="G604" s="106">
        <v>40.442176870748305</v>
      </c>
      <c r="H604" s="125">
        <v>13</v>
      </c>
      <c r="I604" s="31"/>
      <c r="J604" s="31"/>
    </row>
    <row r="605" spans="2:10" x14ac:dyDescent="0.25">
      <c r="B605" s="99">
        <v>596</v>
      </c>
      <c r="C605" s="106">
        <v>13.816638612189371</v>
      </c>
      <c r="D605" s="125">
        <v>-1.8166386121893705</v>
      </c>
      <c r="E605" s="125">
        <v>-1.0548281686964871</v>
      </c>
      <c r="F605" s="31"/>
      <c r="G605" s="106">
        <v>40.510204081632658</v>
      </c>
      <c r="H605" s="125">
        <v>13</v>
      </c>
      <c r="I605" s="31"/>
      <c r="J605" s="31"/>
    </row>
    <row r="606" spans="2:10" x14ac:dyDescent="0.25">
      <c r="B606" s="99">
        <v>597</v>
      </c>
      <c r="C606" s="106">
        <v>14.022839544397424</v>
      </c>
      <c r="D606" s="125">
        <v>-1.0228395443974243</v>
      </c>
      <c r="E606" s="125">
        <v>-0.59391006898548471</v>
      </c>
      <c r="F606" s="31"/>
      <c r="G606" s="106">
        <v>40.57823129251701</v>
      </c>
      <c r="H606" s="125">
        <v>13</v>
      </c>
      <c r="I606" s="31"/>
      <c r="J606" s="31"/>
    </row>
    <row r="607" spans="2:10" x14ac:dyDescent="0.25">
      <c r="B607" s="99">
        <v>598</v>
      </c>
      <c r="C607" s="106">
        <v>12.704159980555007</v>
      </c>
      <c r="D607" s="125">
        <v>0.29584001944499327</v>
      </c>
      <c r="E607" s="125">
        <v>0.17177901198643328</v>
      </c>
      <c r="F607" s="31"/>
      <c r="G607" s="106">
        <v>40.646258503401363</v>
      </c>
      <c r="H607" s="125">
        <v>13</v>
      </c>
      <c r="I607" s="31"/>
      <c r="J607" s="31"/>
    </row>
    <row r="608" spans="2:10" x14ac:dyDescent="0.25">
      <c r="B608" s="99">
        <v>599</v>
      </c>
      <c r="C608" s="106">
        <v>15.83539494325005</v>
      </c>
      <c r="D608" s="125">
        <v>1.1646050567499504</v>
      </c>
      <c r="E608" s="125">
        <v>0.67622597638487347</v>
      </c>
      <c r="F608" s="31"/>
      <c r="G608" s="106">
        <v>40.714285714285715</v>
      </c>
      <c r="H608" s="125">
        <v>13</v>
      </c>
      <c r="I608" s="31"/>
      <c r="J608" s="31"/>
    </row>
    <row r="609" spans="2:10" x14ac:dyDescent="0.25">
      <c r="B609" s="99">
        <v>600</v>
      </c>
      <c r="C609" s="106">
        <v>12.910360912763059</v>
      </c>
      <c r="D609" s="125">
        <v>8.9639087236941251E-2</v>
      </c>
      <c r="E609" s="125">
        <v>5.2048785927660823E-2</v>
      </c>
      <c r="F609" s="31"/>
      <c r="G609" s="106">
        <v>40.782312925170068</v>
      </c>
      <c r="H609" s="125">
        <v>13</v>
      </c>
      <c r="I609" s="31"/>
      <c r="J609" s="31"/>
    </row>
    <row r="610" spans="2:10" x14ac:dyDescent="0.25">
      <c r="B610" s="99">
        <v>601</v>
      </c>
      <c r="C610" s="106">
        <v>13.816638612189371</v>
      </c>
      <c r="D610" s="125">
        <v>-1.8166386121893705</v>
      </c>
      <c r="E610" s="125">
        <v>-1.0548281686964871</v>
      </c>
      <c r="F610" s="31"/>
      <c r="G610" s="106">
        <v>40.850340136054427</v>
      </c>
      <c r="H610" s="125">
        <v>13</v>
      </c>
      <c r="I610" s="31"/>
      <c r="J610" s="31"/>
    </row>
    <row r="611" spans="2:10" x14ac:dyDescent="0.25">
      <c r="B611" s="99">
        <v>602</v>
      </c>
      <c r="C611" s="106">
        <v>14.929117243823736</v>
      </c>
      <c r="D611" s="125">
        <v>-0.92911724382373606</v>
      </c>
      <c r="E611" s="125">
        <v>-0.53949037207008099</v>
      </c>
      <c r="F611" s="31"/>
      <c r="G611" s="106">
        <v>40.91836734693878</v>
      </c>
      <c r="H611" s="125">
        <v>13</v>
      </c>
      <c r="I611" s="31"/>
      <c r="J611" s="31"/>
    </row>
    <row r="612" spans="2:10" x14ac:dyDescent="0.25">
      <c r="B612" s="99">
        <v>603</v>
      </c>
      <c r="C612" s="106">
        <v>23.021204983250026</v>
      </c>
      <c r="D612" s="125">
        <v>0.97879501674997371</v>
      </c>
      <c r="E612" s="125">
        <v>0.56833568774767196</v>
      </c>
      <c r="F612" s="31"/>
      <c r="G612" s="106">
        <v>40.986394557823132</v>
      </c>
      <c r="H612" s="125">
        <v>13</v>
      </c>
      <c r="I612" s="31"/>
      <c r="J612" s="31"/>
    </row>
    <row r="613" spans="2:10" x14ac:dyDescent="0.25">
      <c r="B613" s="99">
        <v>604</v>
      </c>
      <c r="C613" s="106">
        <v>14.929117243823736</v>
      </c>
      <c r="D613" s="125">
        <v>-0.92911724382373606</v>
      </c>
      <c r="E613" s="125">
        <v>-0.53949037207008099</v>
      </c>
      <c r="F613" s="31"/>
      <c r="G613" s="106">
        <v>41.054421768707485</v>
      </c>
      <c r="H613" s="125">
        <v>13</v>
      </c>
      <c r="I613" s="31"/>
      <c r="J613" s="31"/>
    </row>
    <row r="614" spans="2:10" x14ac:dyDescent="0.25">
      <c r="B614" s="99">
        <v>605</v>
      </c>
      <c r="C614" s="106">
        <v>12.910360912763059</v>
      </c>
      <c r="D614" s="125">
        <v>8.9639087236941251E-2</v>
      </c>
      <c r="E614" s="125">
        <v>5.2048785927660823E-2</v>
      </c>
      <c r="F614" s="31"/>
      <c r="G614" s="106">
        <v>41.122448979591837</v>
      </c>
      <c r="H614" s="125">
        <v>13</v>
      </c>
      <c r="I614" s="31"/>
      <c r="J614" s="31"/>
    </row>
    <row r="615" spans="2:10" x14ac:dyDescent="0.25">
      <c r="B615" s="99">
        <v>606</v>
      </c>
      <c r="C615" s="106">
        <v>13.816638612189371</v>
      </c>
      <c r="D615" s="125">
        <v>1.1833613878106295</v>
      </c>
      <c r="E615" s="125">
        <v>0.68711680861284041</v>
      </c>
      <c r="F615" s="31"/>
      <c r="G615" s="106">
        <v>41.190476190476197</v>
      </c>
      <c r="H615" s="125">
        <v>13</v>
      </c>
      <c r="I615" s="31"/>
      <c r="J615" s="31"/>
    </row>
    <row r="616" spans="2:10" x14ac:dyDescent="0.25">
      <c r="B616" s="99">
        <v>607</v>
      </c>
      <c r="C616" s="106">
        <v>16.0415958754581</v>
      </c>
      <c r="D616" s="125">
        <v>-4.159587545809984E-2</v>
      </c>
      <c r="E616" s="125">
        <v>-2.4152575443673781E-2</v>
      </c>
      <c r="F616" s="31"/>
      <c r="G616" s="106">
        <v>41.258503401360549</v>
      </c>
      <c r="H616" s="125">
        <v>13</v>
      </c>
      <c r="I616" s="31"/>
      <c r="J616" s="31"/>
    </row>
    <row r="617" spans="2:10" x14ac:dyDescent="0.25">
      <c r="B617" s="99">
        <v>608</v>
      </c>
      <c r="C617" s="106">
        <v>16.947873574884412</v>
      </c>
      <c r="D617" s="125">
        <v>1.0521264251155884</v>
      </c>
      <c r="E617" s="125">
        <v>0.61091544724150582</v>
      </c>
      <c r="F617" s="31"/>
      <c r="G617" s="106">
        <v>41.326530612244902</v>
      </c>
      <c r="H617" s="125">
        <v>13</v>
      </c>
      <c r="I617" s="31"/>
      <c r="J617" s="31"/>
    </row>
    <row r="618" spans="2:10" x14ac:dyDescent="0.25">
      <c r="B618" s="99">
        <v>609</v>
      </c>
      <c r="C618" s="106">
        <v>16.947873574884412</v>
      </c>
      <c r="D618" s="125">
        <v>-0.9478735748844116</v>
      </c>
      <c r="E618" s="125">
        <v>-0.55038120429804582</v>
      </c>
      <c r="F618" s="31"/>
      <c r="G618" s="106">
        <v>41.394557823129254</v>
      </c>
      <c r="H618" s="125">
        <v>13</v>
      </c>
      <c r="I618" s="31"/>
      <c r="J618" s="31"/>
    </row>
    <row r="619" spans="2:10" x14ac:dyDescent="0.25">
      <c r="B619" s="99">
        <v>610</v>
      </c>
      <c r="C619" s="106">
        <v>21.002448652189351</v>
      </c>
      <c r="D619" s="125">
        <v>2.9975513478106492</v>
      </c>
      <c r="E619" s="125">
        <v>1.7405231715151885</v>
      </c>
      <c r="F619" s="31"/>
      <c r="G619" s="106">
        <v>41.462585034013607</v>
      </c>
      <c r="H619" s="125">
        <v>13</v>
      </c>
      <c r="I619" s="31"/>
      <c r="J619" s="31"/>
    </row>
    <row r="620" spans="2:10" x14ac:dyDescent="0.25">
      <c r="B620" s="99">
        <v>611</v>
      </c>
      <c r="C620" s="106">
        <v>16.0415958754581</v>
      </c>
      <c r="D620" s="125">
        <v>-4.159587545809984E-2</v>
      </c>
      <c r="E620" s="125">
        <v>-2.4152575443673781E-2</v>
      </c>
      <c r="F620" s="31"/>
      <c r="G620" s="106">
        <v>41.530612244897959</v>
      </c>
      <c r="H620" s="125">
        <v>13</v>
      </c>
      <c r="I620" s="31"/>
      <c r="J620" s="31"/>
    </row>
    <row r="621" spans="2:10" x14ac:dyDescent="0.25">
      <c r="B621" s="99">
        <v>612</v>
      </c>
      <c r="C621" s="106">
        <v>21.002448652189351</v>
      </c>
      <c r="D621" s="125">
        <v>-2.4486521893507529E-3</v>
      </c>
      <c r="E621" s="125">
        <v>-1.4218057941390108E-3</v>
      </c>
      <c r="F621" s="31"/>
      <c r="G621" s="106">
        <v>41.598639455782319</v>
      </c>
      <c r="H621" s="125">
        <v>13</v>
      </c>
      <c r="I621" s="31"/>
      <c r="J621" s="31"/>
    </row>
    <row r="622" spans="2:10" x14ac:dyDescent="0.25">
      <c r="B622" s="99">
        <v>613</v>
      </c>
      <c r="C622" s="106">
        <v>21.002448652189351</v>
      </c>
      <c r="D622" s="125">
        <v>-1.0024486521893508</v>
      </c>
      <c r="E622" s="125">
        <v>-0.58207013156391485</v>
      </c>
      <c r="F622" s="31"/>
      <c r="G622" s="106">
        <v>41.666666666666671</v>
      </c>
      <c r="H622" s="125">
        <v>13</v>
      </c>
      <c r="I622" s="31"/>
      <c r="J622" s="31"/>
    </row>
    <row r="623" spans="2:10" x14ac:dyDescent="0.25">
      <c r="B623" s="99">
        <v>614</v>
      </c>
      <c r="C623" s="106">
        <v>16.947873574884412</v>
      </c>
      <c r="D623" s="125">
        <v>2.0521264251155884</v>
      </c>
      <c r="E623" s="125">
        <v>1.1915637730112818</v>
      </c>
      <c r="F623" s="31"/>
      <c r="G623" s="106">
        <v>41.734693877551024</v>
      </c>
      <c r="H623" s="125">
        <v>13</v>
      </c>
      <c r="I623" s="31"/>
      <c r="J623" s="31"/>
    </row>
    <row r="624" spans="2:10" x14ac:dyDescent="0.25">
      <c r="B624" s="99">
        <v>615</v>
      </c>
      <c r="C624" s="106">
        <v>14.929117243823736</v>
      </c>
      <c r="D624" s="125">
        <v>-0.92911724382373606</v>
      </c>
      <c r="E624" s="125">
        <v>-0.53949037207008099</v>
      </c>
      <c r="F624" s="31"/>
      <c r="G624" s="106">
        <v>41.802721088435376</v>
      </c>
      <c r="H624" s="125">
        <v>13</v>
      </c>
      <c r="I624" s="31"/>
      <c r="J624" s="31"/>
    </row>
    <row r="625" spans="2:10" x14ac:dyDescent="0.25">
      <c r="B625" s="99">
        <v>616</v>
      </c>
      <c r="C625" s="106">
        <v>11.797882281128695</v>
      </c>
      <c r="D625" s="125">
        <v>-0.79788228112869497</v>
      </c>
      <c r="E625" s="125">
        <v>-0.46328901069874634</v>
      </c>
      <c r="F625" s="31"/>
      <c r="G625" s="106">
        <v>41.870748299319729</v>
      </c>
      <c r="H625" s="125">
        <v>13</v>
      </c>
      <c r="I625" s="31"/>
      <c r="J625" s="31"/>
    </row>
    <row r="626" spans="2:10" x14ac:dyDescent="0.25">
      <c r="B626" s="99">
        <v>617</v>
      </c>
      <c r="C626" s="106">
        <v>14.022839544397424</v>
      </c>
      <c r="D626" s="125">
        <v>-2.2839544397424305E-2</v>
      </c>
      <c r="E626" s="125">
        <v>-1.3261743215708888E-2</v>
      </c>
      <c r="F626" s="31"/>
      <c r="G626" s="106">
        <v>41.938775510204081</v>
      </c>
      <c r="H626" s="125">
        <v>13</v>
      </c>
      <c r="I626" s="31"/>
      <c r="J626" s="31"/>
    </row>
    <row r="627" spans="2:10" x14ac:dyDescent="0.25">
      <c r="B627" s="99">
        <v>618</v>
      </c>
      <c r="C627" s="106">
        <v>13.816638612189371</v>
      </c>
      <c r="D627" s="125">
        <v>-1.8166386121893705</v>
      </c>
      <c r="E627" s="125">
        <v>-1.0548281686964871</v>
      </c>
      <c r="F627" s="31"/>
      <c r="G627" s="106">
        <v>42.006802721088441</v>
      </c>
      <c r="H627" s="125">
        <v>14</v>
      </c>
      <c r="I627" s="31"/>
      <c r="J627" s="31"/>
    </row>
    <row r="628" spans="2:10" x14ac:dyDescent="0.25">
      <c r="B628" s="99">
        <v>619</v>
      </c>
      <c r="C628" s="106">
        <v>11.797882281128695</v>
      </c>
      <c r="D628" s="125">
        <v>1.202117718871305</v>
      </c>
      <c r="E628" s="125">
        <v>0.69800764084080535</v>
      </c>
      <c r="F628" s="31"/>
      <c r="G628" s="106">
        <v>42.074829931972793</v>
      </c>
      <c r="H628" s="125">
        <v>14</v>
      </c>
      <c r="I628" s="31"/>
      <c r="J628" s="31"/>
    </row>
    <row r="629" spans="2:10" x14ac:dyDescent="0.25">
      <c r="B629" s="99">
        <v>620</v>
      </c>
      <c r="C629" s="106">
        <v>23.021204983250026</v>
      </c>
      <c r="D629" s="125">
        <v>-1.0212049832500263</v>
      </c>
      <c r="E629" s="125">
        <v>-0.59296096379187979</v>
      </c>
      <c r="F629" s="31"/>
      <c r="G629" s="106">
        <v>42.142857142857146</v>
      </c>
      <c r="H629" s="125">
        <v>14</v>
      </c>
      <c r="I629" s="31"/>
      <c r="J629" s="31"/>
    </row>
    <row r="630" spans="2:10" x14ac:dyDescent="0.25">
      <c r="B630" s="99">
        <v>621</v>
      </c>
      <c r="C630" s="106">
        <v>12.704159980555007</v>
      </c>
      <c r="D630" s="125">
        <v>-1.7041599805550067</v>
      </c>
      <c r="E630" s="125">
        <v>-0.98951763955311844</v>
      </c>
      <c r="F630" s="31"/>
      <c r="G630" s="106">
        <v>42.210884353741498</v>
      </c>
      <c r="H630" s="125">
        <v>14</v>
      </c>
      <c r="I630" s="31"/>
      <c r="J630" s="31"/>
    </row>
    <row r="631" spans="2:10" x14ac:dyDescent="0.25">
      <c r="B631" s="99">
        <v>622</v>
      </c>
      <c r="C631" s="106">
        <v>15.135318176031788</v>
      </c>
      <c r="D631" s="125">
        <v>-1.1353181760317881</v>
      </c>
      <c r="E631" s="125">
        <v>-0.65922059812885347</v>
      </c>
      <c r="F631" s="31"/>
      <c r="G631" s="106">
        <v>42.278911564625851</v>
      </c>
      <c r="H631" s="125">
        <v>14</v>
      </c>
      <c r="I631" s="31"/>
      <c r="J631" s="31"/>
    </row>
    <row r="632" spans="2:10" x14ac:dyDescent="0.25">
      <c r="B632" s="99">
        <v>623</v>
      </c>
      <c r="C632" s="106">
        <v>11.797882281128695</v>
      </c>
      <c r="D632" s="125">
        <v>-0.79788228112869497</v>
      </c>
      <c r="E632" s="125">
        <v>-0.46328901069874634</v>
      </c>
      <c r="F632" s="31"/>
      <c r="G632" s="106">
        <v>42.34693877551021</v>
      </c>
      <c r="H632" s="125">
        <v>14</v>
      </c>
      <c r="I632" s="31"/>
      <c r="J632" s="31"/>
    </row>
    <row r="633" spans="2:10" x14ac:dyDescent="0.25">
      <c r="B633" s="99">
        <v>624</v>
      </c>
      <c r="C633" s="106">
        <v>12.704159980555007</v>
      </c>
      <c r="D633" s="125">
        <v>-0.70415998055500673</v>
      </c>
      <c r="E633" s="125">
        <v>-0.40886931378334257</v>
      </c>
      <c r="F633" s="31"/>
      <c r="G633" s="106">
        <v>42.414965986394563</v>
      </c>
      <c r="H633" s="125">
        <v>14</v>
      </c>
      <c r="I633" s="31"/>
      <c r="J633" s="31"/>
    </row>
    <row r="634" spans="2:10" x14ac:dyDescent="0.25">
      <c r="B634" s="99">
        <v>625</v>
      </c>
      <c r="C634" s="106">
        <v>16.0415958754581</v>
      </c>
      <c r="D634" s="125">
        <v>1.9584041245419002</v>
      </c>
      <c r="E634" s="125">
        <v>1.137144076095878</v>
      </c>
      <c r="F634" s="31"/>
      <c r="G634" s="106">
        <v>42.482993197278915</v>
      </c>
      <c r="H634" s="125">
        <v>14</v>
      </c>
      <c r="I634" s="31"/>
      <c r="J634" s="31"/>
    </row>
    <row r="635" spans="2:10" x14ac:dyDescent="0.25">
      <c r="B635" s="99">
        <v>626</v>
      </c>
      <c r="C635" s="106">
        <v>12.704159980555007</v>
      </c>
      <c r="D635" s="125">
        <v>-0.70415998055500673</v>
      </c>
      <c r="E635" s="125">
        <v>-0.40886931378334257</v>
      </c>
      <c r="F635" s="31"/>
      <c r="G635" s="106">
        <v>42.551020408163268</v>
      </c>
      <c r="H635" s="125">
        <v>14</v>
      </c>
      <c r="I635" s="31"/>
      <c r="J635" s="31"/>
    </row>
    <row r="636" spans="2:10" x14ac:dyDescent="0.25">
      <c r="B636" s="99">
        <v>627</v>
      </c>
      <c r="C636" s="106">
        <v>14.516715379407632</v>
      </c>
      <c r="D636" s="125">
        <v>-2.516715379407632</v>
      </c>
      <c r="E636" s="125">
        <v>-1.4613265714920878</v>
      </c>
      <c r="F636" s="31"/>
      <c r="G636" s="106">
        <v>42.61904761904762</v>
      </c>
      <c r="H636" s="125">
        <v>14</v>
      </c>
      <c r="I636" s="31"/>
      <c r="J636" s="31"/>
    </row>
    <row r="637" spans="2:10" x14ac:dyDescent="0.25">
      <c r="B637" s="99">
        <v>628</v>
      </c>
      <c r="C637" s="106">
        <v>21.208649584397403</v>
      </c>
      <c r="D637" s="125">
        <v>0.79135041560259722</v>
      </c>
      <c r="E637" s="125">
        <v>0.45949629391686442</v>
      </c>
      <c r="F637" s="31"/>
      <c r="G637" s="106">
        <v>42.687074829931973</v>
      </c>
      <c r="H637" s="125">
        <v>14</v>
      </c>
      <c r="I637" s="31"/>
      <c r="J637" s="31"/>
    </row>
    <row r="638" spans="2:10" x14ac:dyDescent="0.25">
      <c r="B638" s="99">
        <v>629</v>
      </c>
      <c r="C638" s="106">
        <v>14.929117243823736</v>
      </c>
      <c r="D638" s="125">
        <v>4.0708827561762639</v>
      </c>
      <c r="E638" s="126">
        <v>2.3637512567787984</v>
      </c>
      <c r="F638" s="31"/>
      <c r="G638" s="106">
        <v>42.755102040816332</v>
      </c>
      <c r="H638" s="125">
        <v>14</v>
      </c>
      <c r="I638" s="31"/>
      <c r="J638" s="31"/>
    </row>
    <row r="639" spans="2:10" x14ac:dyDescent="0.25">
      <c r="B639" s="99">
        <v>630</v>
      </c>
      <c r="C639" s="106">
        <v>12.704159980555007</v>
      </c>
      <c r="D639" s="125">
        <v>0.29584001944499327</v>
      </c>
      <c r="E639" s="125">
        <v>0.17177901198643328</v>
      </c>
      <c r="F639" s="31"/>
      <c r="G639" s="106">
        <v>42.823129251700685</v>
      </c>
      <c r="H639" s="125">
        <v>14</v>
      </c>
      <c r="I639" s="31"/>
      <c r="J639" s="31"/>
    </row>
    <row r="640" spans="2:10" x14ac:dyDescent="0.25">
      <c r="B640" s="99">
        <v>631</v>
      </c>
      <c r="C640" s="106">
        <v>21.208649584397403</v>
      </c>
      <c r="D640" s="125">
        <v>0.79135041560259722</v>
      </c>
      <c r="E640" s="125">
        <v>0.45949629391686442</v>
      </c>
      <c r="F640" s="31"/>
      <c r="G640" s="106">
        <v>42.891156462585037</v>
      </c>
      <c r="H640" s="125">
        <v>14</v>
      </c>
      <c r="I640" s="31"/>
      <c r="J640" s="31"/>
    </row>
    <row r="641" spans="2:10" x14ac:dyDescent="0.25">
      <c r="B641" s="99">
        <v>632</v>
      </c>
      <c r="C641" s="106">
        <v>23.021204983250026</v>
      </c>
      <c r="D641" s="125">
        <v>0.97879501674997371</v>
      </c>
      <c r="E641" s="125">
        <v>0.56833568774767196</v>
      </c>
      <c r="F641" s="31"/>
      <c r="G641" s="106">
        <v>42.95918367346939</v>
      </c>
      <c r="H641" s="125">
        <v>14</v>
      </c>
      <c r="I641" s="31"/>
      <c r="J641" s="31"/>
    </row>
    <row r="642" spans="2:10" x14ac:dyDescent="0.25">
      <c r="B642" s="99">
        <v>633</v>
      </c>
      <c r="C642" s="106">
        <v>16.0415958754581</v>
      </c>
      <c r="D642" s="125">
        <v>-2.0415958754580998</v>
      </c>
      <c r="E642" s="125">
        <v>-1.1854492269832255</v>
      </c>
      <c r="F642" s="31"/>
      <c r="G642" s="106">
        <v>43.027210884353742</v>
      </c>
      <c r="H642" s="125">
        <v>14</v>
      </c>
      <c r="I642" s="31"/>
      <c r="J642" s="31"/>
    </row>
    <row r="643" spans="2:10" x14ac:dyDescent="0.25">
      <c r="B643" s="99">
        <v>634</v>
      </c>
      <c r="C643" s="106">
        <v>21.208649584397403</v>
      </c>
      <c r="D643" s="125">
        <v>-0.20864958439740278</v>
      </c>
      <c r="E643" s="125">
        <v>-0.12115203185291147</v>
      </c>
      <c r="F643" s="31"/>
      <c r="G643" s="106">
        <v>43.095238095238102</v>
      </c>
      <c r="H643" s="125">
        <v>14</v>
      </c>
      <c r="I643" s="31"/>
      <c r="J643" s="31"/>
    </row>
    <row r="644" spans="2:10" x14ac:dyDescent="0.25">
      <c r="B644" s="99">
        <v>635</v>
      </c>
      <c r="C644" s="106">
        <v>15.83539494325005</v>
      </c>
      <c r="D644" s="125">
        <v>2.1646050567499504</v>
      </c>
      <c r="E644" s="125">
        <v>1.2568743021546493</v>
      </c>
      <c r="F644" s="31"/>
      <c r="G644" s="106">
        <v>43.163265306122454</v>
      </c>
      <c r="H644" s="125">
        <v>14</v>
      </c>
      <c r="I644" s="31"/>
      <c r="J644" s="31"/>
    </row>
    <row r="645" spans="2:10" x14ac:dyDescent="0.25">
      <c r="B645" s="99">
        <v>636</v>
      </c>
      <c r="C645" s="106">
        <v>20.096170952763039</v>
      </c>
      <c r="D645" s="125">
        <v>-9.6170952763038997E-2</v>
      </c>
      <c r="E645" s="125">
        <v>-5.5841502709542794E-2</v>
      </c>
      <c r="F645" s="31"/>
      <c r="G645" s="106">
        <v>43.231292517006807</v>
      </c>
      <c r="H645" s="125">
        <v>14</v>
      </c>
      <c r="I645" s="31"/>
      <c r="J645" s="31"/>
    </row>
    <row r="646" spans="2:10" x14ac:dyDescent="0.25">
      <c r="B646" s="99">
        <v>637</v>
      </c>
      <c r="C646" s="106">
        <v>14.722916311615684</v>
      </c>
      <c r="D646" s="125">
        <v>4.277083688384316</v>
      </c>
      <c r="E646" s="126">
        <v>2.4834814828375706</v>
      </c>
      <c r="F646" s="31"/>
      <c r="G646" s="106">
        <v>43.299319727891159</v>
      </c>
      <c r="H646" s="125">
        <v>14</v>
      </c>
      <c r="I646" s="31"/>
      <c r="J646" s="31"/>
    </row>
    <row r="647" spans="2:10" x14ac:dyDescent="0.25">
      <c r="B647" s="99">
        <v>638</v>
      </c>
      <c r="C647" s="106">
        <v>11.797882281128695</v>
      </c>
      <c r="D647" s="125">
        <v>0.20211771887130503</v>
      </c>
      <c r="E647" s="125">
        <v>0.11735931507102949</v>
      </c>
      <c r="F647" s="31"/>
      <c r="G647" s="106">
        <v>43.367346938775512</v>
      </c>
      <c r="H647" s="125">
        <v>14</v>
      </c>
      <c r="I647" s="31"/>
      <c r="J647" s="31"/>
    </row>
    <row r="648" spans="2:10" x14ac:dyDescent="0.25">
      <c r="B648" s="99">
        <v>639</v>
      </c>
      <c r="C648" s="106">
        <v>12.704159980555007</v>
      </c>
      <c r="D648" s="125">
        <v>-0.70415998055500673</v>
      </c>
      <c r="E648" s="125">
        <v>-0.40886931378334257</v>
      </c>
      <c r="F648" s="31"/>
      <c r="G648" s="106">
        <v>43.435374149659864</v>
      </c>
      <c r="H648" s="125">
        <v>14</v>
      </c>
      <c r="I648" s="31"/>
      <c r="J648" s="31"/>
    </row>
    <row r="649" spans="2:10" x14ac:dyDescent="0.25">
      <c r="B649" s="99">
        <v>640</v>
      </c>
      <c r="C649" s="106">
        <v>16.947873574884412</v>
      </c>
      <c r="D649" s="125">
        <v>-0.9478735748844116</v>
      </c>
      <c r="E649" s="125">
        <v>-0.55038120429804582</v>
      </c>
      <c r="F649" s="31"/>
      <c r="G649" s="106">
        <v>43.503401360544224</v>
      </c>
      <c r="H649" s="125">
        <v>14</v>
      </c>
      <c r="I649" s="31"/>
      <c r="J649" s="31"/>
    </row>
    <row r="650" spans="2:10" x14ac:dyDescent="0.25">
      <c r="B650" s="99">
        <v>641</v>
      </c>
      <c r="C650" s="106">
        <v>16.0415958754581</v>
      </c>
      <c r="D650" s="125">
        <v>0.95840412454190016</v>
      </c>
      <c r="E650" s="125">
        <v>0.5564957503261021</v>
      </c>
      <c r="F650" s="31"/>
      <c r="G650" s="106">
        <v>43.571428571428577</v>
      </c>
      <c r="H650" s="125">
        <v>14</v>
      </c>
      <c r="I650" s="31"/>
      <c r="J650" s="31"/>
    </row>
    <row r="651" spans="2:10" x14ac:dyDescent="0.25">
      <c r="B651" s="99">
        <v>642</v>
      </c>
      <c r="C651" s="106">
        <v>12.910360912763059</v>
      </c>
      <c r="D651" s="125">
        <v>1.0896390872369413</v>
      </c>
      <c r="E651" s="125">
        <v>0.6326971116974367</v>
      </c>
      <c r="F651" s="31"/>
      <c r="G651" s="106">
        <v>43.639455782312929</v>
      </c>
      <c r="H651" s="125">
        <v>14</v>
      </c>
      <c r="I651" s="31"/>
      <c r="J651" s="31"/>
    </row>
    <row r="652" spans="2:10" x14ac:dyDescent="0.25">
      <c r="B652" s="99">
        <v>643</v>
      </c>
      <c r="C652" s="106">
        <v>14.929117243823736</v>
      </c>
      <c r="D652" s="125">
        <v>4.0708827561762639</v>
      </c>
      <c r="E652" s="126">
        <v>2.3637512567787984</v>
      </c>
      <c r="F652" s="31"/>
      <c r="G652" s="106">
        <v>43.707482993197281</v>
      </c>
      <c r="H652" s="125">
        <v>14</v>
      </c>
      <c r="I652" s="31"/>
      <c r="J652" s="31"/>
    </row>
    <row r="653" spans="2:10" x14ac:dyDescent="0.25">
      <c r="B653" s="99">
        <v>644</v>
      </c>
      <c r="C653" s="106">
        <v>11.797882281128695</v>
      </c>
      <c r="D653" s="125">
        <v>1.202117718871305</v>
      </c>
      <c r="E653" s="125">
        <v>0.69800764084080535</v>
      </c>
      <c r="F653" s="31"/>
      <c r="G653" s="106">
        <v>43.775510204081634</v>
      </c>
      <c r="H653" s="125">
        <v>14</v>
      </c>
      <c r="I653" s="31"/>
      <c r="J653" s="31"/>
    </row>
    <row r="654" spans="2:10" x14ac:dyDescent="0.25">
      <c r="B654" s="99">
        <v>645</v>
      </c>
      <c r="C654" s="106">
        <v>16.947873574884412</v>
      </c>
      <c r="D654" s="125">
        <v>2.0521264251155884</v>
      </c>
      <c r="E654" s="125">
        <v>1.1915637730112818</v>
      </c>
      <c r="F654" s="31"/>
      <c r="G654" s="106">
        <v>43.843537414965986</v>
      </c>
      <c r="H654" s="125">
        <v>14</v>
      </c>
      <c r="I654" s="31"/>
      <c r="J654" s="31"/>
    </row>
    <row r="655" spans="2:10" x14ac:dyDescent="0.25">
      <c r="B655" s="99">
        <v>646</v>
      </c>
      <c r="C655" s="106">
        <v>14.929117243823736</v>
      </c>
      <c r="D655" s="125">
        <v>4.0708827561762639</v>
      </c>
      <c r="E655" s="126">
        <v>2.3637512567787984</v>
      </c>
      <c r="F655" s="31"/>
      <c r="G655" s="106">
        <v>43.911564625850346</v>
      </c>
      <c r="H655" s="125">
        <v>14</v>
      </c>
      <c r="I655" s="31"/>
      <c r="J655" s="31"/>
    </row>
    <row r="656" spans="2:10" x14ac:dyDescent="0.25">
      <c r="B656" s="99">
        <v>647</v>
      </c>
      <c r="C656" s="106">
        <v>15.135318176031788</v>
      </c>
      <c r="D656" s="125">
        <v>-1.1353181760317881</v>
      </c>
      <c r="E656" s="125">
        <v>-0.65922059812885347</v>
      </c>
      <c r="F656" s="31"/>
      <c r="G656" s="106">
        <v>43.979591836734699</v>
      </c>
      <c r="H656" s="125">
        <v>14</v>
      </c>
      <c r="I656" s="31"/>
      <c r="J656" s="31"/>
    </row>
    <row r="657" spans="2:10" x14ac:dyDescent="0.25">
      <c r="B657" s="99">
        <v>648</v>
      </c>
      <c r="C657" s="106">
        <v>13.816638612189371</v>
      </c>
      <c r="D657" s="125">
        <v>2.1833613878106295</v>
      </c>
      <c r="E657" s="125">
        <v>1.2677651343826164</v>
      </c>
      <c r="F657" s="31"/>
      <c r="G657" s="106">
        <v>44.047619047619051</v>
      </c>
      <c r="H657" s="125">
        <v>14</v>
      </c>
      <c r="I657" s="31"/>
      <c r="J657" s="31"/>
    </row>
    <row r="658" spans="2:10" x14ac:dyDescent="0.25">
      <c r="B658" s="99">
        <v>649</v>
      </c>
      <c r="C658" s="106">
        <v>16.947873574884412</v>
      </c>
      <c r="D658" s="125">
        <v>-1.9478735748844116</v>
      </c>
      <c r="E658" s="125">
        <v>-1.1310295300678217</v>
      </c>
      <c r="F658" s="31"/>
      <c r="G658" s="106">
        <v>44.115646258503403</v>
      </c>
      <c r="H658" s="125">
        <v>14</v>
      </c>
      <c r="I658" s="31"/>
      <c r="J658" s="31"/>
    </row>
    <row r="659" spans="2:10" x14ac:dyDescent="0.25">
      <c r="B659" s="99">
        <v>650</v>
      </c>
      <c r="C659" s="106">
        <v>16.947873574884412</v>
      </c>
      <c r="D659" s="125">
        <v>1.0521264251155884</v>
      </c>
      <c r="E659" s="125">
        <v>0.61091544724150582</v>
      </c>
      <c r="F659" s="31"/>
      <c r="G659" s="106">
        <v>44.183673469387756</v>
      </c>
      <c r="H659" s="125">
        <v>14</v>
      </c>
      <c r="I659" s="31"/>
      <c r="J659" s="31"/>
    </row>
    <row r="660" spans="2:10" x14ac:dyDescent="0.25">
      <c r="B660" s="99">
        <v>651</v>
      </c>
      <c r="C660" s="106">
        <v>12.704159980555007</v>
      </c>
      <c r="D660" s="125">
        <v>0.29584001944499327</v>
      </c>
      <c r="E660" s="125">
        <v>0.17177901198643328</v>
      </c>
      <c r="F660" s="31"/>
      <c r="G660" s="106">
        <v>44.251700680272116</v>
      </c>
      <c r="H660" s="125">
        <v>14</v>
      </c>
      <c r="I660" s="31"/>
      <c r="J660" s="31"/>
    </row>
    <row r="661" spans="2:10" x14ac:dyDescent="0.25">
      <c r="B661" s="99">
        <v>652</v>
      </c>
      <c r="C661" s="106">
        <v>22.114927283823715</v>
      </c>
      <c r="D661" s="125">
        <v>-0.11492728382371453</v>
      </c>
      <c r="E661" s="125">
        <v>-6.6732334937507687E-2</v>
      </c>
      <c r="F661" s="31"/>
      <c r="G661" s="106">
        <v>44.319727891156468</v>
      </c>
      <c r="H661" s="125">
        <v>14</v>
      </c>
      <c r="I661" s="31"/>
      <c r="J661" s="31"/>
    </row>
    <row r="662" spans="2:10" x14ac:dyDescent="0.25">
      <c r="B662" s="99">
        <v>653</v>
      </c>
      <c r="C662" s="106">
        <v>11.797882281128695</v>
      </c>
      <c r="D662" s="125">
        <v>1.202117718871305</v>
      </c>
      <c r="E662" s="125">
        <v>0.69800764084080535</v>
      </c>
      <c r="F662" s="31"/>
      <c r="G662" s="106">
        <v>44.387755102040821</v>
      </c>
      <c r="H662" s="125">
        <v>14</v>
      </c>
      <c r="I662" s="31"/>
      <c r="J662" s="31"/>
    </row>
    <row r="663" spans="2:10" x14ac:dyDescent="0.25">
      <c r="B663" s="99">
        <v>654</v>
      </c>
      <c r="C663" s="106">
        <v>11.797882281128695</v>
      </c>
      <c r="D663" s="125">
        <v>-0.79788228112869497</v>
      </c>
      <c r="E663" s="125">
        <v>-0.46328901069874634</v>
      </c>
      <c r="F663" s="31"/>
      <c r="G663" s="106">
        <v>44.455782312925173</v>
      </c>
      <c r="H663" s="125">
        <v>14</v>
      </c>
      <c r="I663" s="31"/>
      <c r="J663" s="31"/>
    </row>
    <row r="664" spans="2:10" x14ac:dyDescent="0.25">
      <c r="B664" s="99">
        <v>655</v>
      </c>
      <c r="C664" s="106">
        <v>12.704159980555007</v>
      </c>
      <c r="D664" s="125">
        <v>-1.7041599805550067</v>
      </c>
      <c r="E664" s="125">
        <v>-0.98951763955311844</v>
      </c>
      <c r="F664" s="31"/>
      <c r="G664" s="106">
        <v>44.523809523809526</v>
      </c>
      <c r="H664" s="125">
        <v>14</v>
      </c>
      <c r="I664" s="31"/>
      <c r="J664" s="31"/>
    </row>
    <row r="665" spans="2:10" x14ac:dyDescent="0.25">
      <c r="B665" s="99">
        <v>656</v>
      </c>
      <c r="C665" s="106">
        <v>12.910360912763059</v>
      </c>
      <c r="D665" s="125">
        <v>-1.9103609127630587</v>
      </c>
      <c r="E665" s="125">
        <v>-1.1092478656118909</v>
      </c>
      <c r="F665" s="31"/>
      <c r="G665" s="106">
        <v>44.591836734693878</v>
      </c>
      <c r="H665" s="125">
        <v>14</v>
      </c>
      <c r="I665" s="31"/>
      <c r="J665" s="31"/>
    </row>
    <row r="666" spans="2:10" x14ac:dyDescent="0.25">
      <c r="B666" s="99">
        <v>657</v>
      </c>
      <c r="C666" s="106">
        <v>22.114927283823715</v>
      </c>
      <c r="D666" s="125">
        <v>1.8850727161762855</v>
      </c>
      <c r="E666" s="125">
        <v>1.094564316602044</v>
      </c>
      <c r="F666" s="31"/>
      <c r="G666" s="106">
        <v>44.659863945578238</v>
      </c>
      <c r="H666" s="125">
        <v>14</v>
      </c>
      <c r="I666" s="31"/>
      <c r="J666" s="31"/>
    </row>
    <row r="667" spans="2:10" x14ac:dyDescent="0.25">
      <c r="B667" s="99">
        <v>658</v>
      </c>
      <c r="C667" s="106">
        <v>16.0415958754581</v>
      </c>
      <c r="D667" s="125">
        <v>-2.0415958754580998</v>
      </c>
      <c r="E667" s="125">
        <v>-1.1854492269832255</v>
      </c>
      <c r="F667" s="31"/>
      <c r="G667" s="106">
        <v>44.72789115646259</v>
      </c>
      <c r="H667" s="125">
        <v>14</v>
      </c>
      <c r="I667" s="31"/>
      <c r="J667" s="31"/>
    </row>
    <row r="668" spans="2:10" x14ac:dyDescent="0.25">
      <c r="B668" s="99">
        <v>659</v>
      </c>
      <c r="C668" s="106">
        <v>12.704159980555007</v>
      </c>
      <c r="D668" s="125">
        <v>0.29584001944499327</v>
      </c>
      <c r="E668" s="125">
        <v>0.17177901198643328</v>
      </c>
      <c r="F668" s="31"/>
      <c r="G668" s="106">
        <v>44.795918367346943</v>
      </c>
      <c r="H668" s="125">
        <v>14</v>
      </c>
      <c r="I668" s="31"/>
      <c r="J668" s="31"/>
    </row>
    <row r="669" spans="2:10" x14ac:dyDescent="0.25">
      <c r="B669" s="99">
        <v>660</v>
      </c>
      <c r="C669" s="106">
        <v>15.135318176031788</v>
      </c>
      <c r="D669" s="125">
        <v>-1.1353181760317881</v>
      </c>
      <c r="E669" s="125">
        <v>-0.65922059812885347</v>
      </c>
      <c r="F669" s="31"/>
      <c r="G669" s="106">
        <v>44.863945578231295</v>
      </c>
      <c r="H669" s="125">
        <v>14</v>
      </c>
      <c r="I669" s="31"/>
      <c r="J669" s="31"/>
    </row>
    <row r="670" spans="2:10" x14ac:dyDescent="0.25">
      <c r="B670" s="99">
        <v>661</v>
      </c>
      <c r="C670" s="106">
        <v>16.0415958754581</v>
      </c>
      <c r="D670" s="125">
        <v>-2.0415958754580998</v>
      </c>
      <c r="E670" s="125">
        <v>-1.1854492269832255</v>
      </c>
      <c r="F670" s="31"/>
      <c r="G670" s="106">
        <v>44.931972789115648</v>
      </c>
      <c r="H670" s="125">
        <v>14</v>
      </c>
      <c r="I670" s="31"/>
      <c r="J670" s="31"/>
    </row>
    <row r="671" spans="2:10" x14ac:dyDescent="0.25">
      <c r="B671" s="99">
        <v>662</v>
      </c>
      <c r="C671" s="106">
        <v>21.002448652189351</v>
      </c>
      <c r="D671" s="125">
        <v>-2.4486521893507529E-3</v>
      </c>
      <c r="E671" s="125">
        <v>-1.4218057941390108E-3</v>
      </c>
      <c r="F671" s="31"/>
      <c r="G671" s="106">
        <v>45</v>
      </c>
      <c r="H671" s="125">
        <v>14</v>
      </c>
      <c r="I671" s="31"/>
      <c r="J671" s="31"/>
    </row>
    <row r="672" spans="2:10" x14ac:dyDescent="0.25">
      <c r="B672" s="99">
        <v>663</v>
      </c>
      <c r="C672" s="106">
        <v>14.929117243823736</v>
      </c>
      <c r="D672" s="125">
        <v>-1.9291172438237361</v>
      </c>
      <c r="E672" s="125">
        <v>-1.1201386978398569</v>
      </c>
      <c r="F672" s="31"/>
      <c r="G672" s="106">
        <v>45.06802721088436</v>
      </c>
      <c r="H672" s="125">
        <v>14</v>
      </c>
      <c r="I672" s="31"/>
      <c r="J672" s="31"/>
    </row>
    <row r="673" spans="2:10" x14ac:dyDescent="0.25">
      <c r="B673" s="99">
        <v>664</v>
      </c>
      <c r="C673" s="106">
        <v>16.947873574884412</v>
      </c>
      <c r="D673" s="125">
        <v>2.0521264251155884</v>
      </c>
      <c r="E673" s="125">
        <v>1.1915637730112818</v>
      </c>
      <c r="F673" s="31"/>
      <c r="G673" s="106">
        <v>45.136054421768712</v>
      </c>
      <c r="H673" s="125">
        <v>14</v>
      </c>
      <c r="I673" s="31"/>
      <c r="J673" s="31"/>
    </row>
    <row r="674" spans="2:10" x14ac:dyDescent="0.25">
      <c r="B674" s="99">
        <v>665</v>
      </c>
      <c r="C674" s="106">
        <v>16.947873574884412</v>
      </c>
      <c r="D674" s="125">
        <v>5.2126425115588404E-2</v>
      </c>
      <c r="E674" s="125">
        <v>3.0267121471730003E-2</v>
      </c>
      <c r="F674" s="31"/>
      <c r="G674" s="106">
        <v>45.204081632653065</v>
      </c>
      <c r="H674" s="125">
        <v>14</v>
      </c>
      <c r="I674" s="31"/>
      <c r="J674" s="31"/>
    </row>
    <row r="675" spans="2:10" x14ac:dyDescent="0.25">
      <c r="B675" s="99">
        <v>666</v>
      </c>
      <c r="C675" s="106">
        <v>16.0415958754581</v>
      </c>
      <c r="D675" s="125">
        <v>1.9584041245419002</v>
      </c>
      <c r="E675" s="125">
        <v>1.137144076095878</v>
      </c>
      <c r="F675" s="31"/>
      <c r="G675" s="106">
        <v>45.272108843537417</v>
      </c>
      <c r="H675" s="125">
        <v>14</v>
      </c>
      <c r="I675" s="31"/>
      <c r="J675" s="31"/>
    </row>
    <row r="676" spans="2:10" x14ac:dyDescent="0.25">
      <c r="B676" s="99">
        <v>667</v>
      </c>
      <c r="C676" s="106">
        <v>15.83539494325005</v>
      </c>
      <c r="D676" s="125">
        <v>3.1646050567499504</v>
      </c>
      <c r="E676" s="125">
        <v>1.8375226279244252</v>
      </c>
      <c r="F676" s="31"/>
      <c r="G676" s="106">
        <v>45.34013605442177</v>
      </c>
      <c r="H676" s="125">
        <v>14</v>
      </c>
      <c r="I676" s="31"/>
      <c r="J676" s="31"/>
    </row>
    <row r="677" spans="2:10" x14ac:dyDescent="0.25">
      <c r="B677" s="99">
        <v>668</v>
      </c>
      <c r="C677" s="106">
        <v>11.797882281128695</v>
      </c>
      <c r="D677" s="125">
        <v>1.202117718871305</v>
      </c>
      <c r="E677" s="125">
        <v>0.69800764084080535</v>
      </c>
      <c r="F677" s="31"/>
      <c r="G677" s="106">
        <v>45.408163265306129</v>
      </c>
      <c r="H677" s="125">
        <v>14</v>
      </c>
      <c r="I677" s="31"/>
      <c r="J677" s="31"/>
    </row>
    <row r="678" spans="2:10" x14ac:dyDescent="0.25">
      <c r="B678" s="99">
        <v>669</v>
      </c>
      <c r="C678" s="106">
        <v>15.83539494325005</v>
      </c>
      <c r="D678" s="125">
        <v>2.1646050567499504</v>
      </c>
      <c r="E678" s="125">
        <v>1.2568743021546493</v>
      </c>
      <c r="F678" s="31"/>
      <c r="G678" s="106">
        <v>45.476190476190482</v>
      </c>
      <c r="H678" s="125">
        <v>14</v>
      </c>
      <c r="I678" s="31"/>
      <c r="J678" s="31"/>
    </row>
    <row r="679" spans="2:10" x14ac:dyDescent="0.25">
      <c r="B679" s="99">
        <v>670</v>
      </c>
      <c r="C679" s="106">
        <v>22.114927283823715</v>
      </c>
      <c r="D679" s="125">
        <v>-1.1149272838237145</v>
      </c>
      <c r="E679" s="125">
        <v>-0.64738066070728351</v>
      </c>
      <c r="F679" s="31"/>
      <c r="G679" s="106">
        <v>45.544217687074834</v>
      </c>
      <c r="H679" s="125">
        <v>14</v>
      </c>
      <c r="I679" s="31"/>
      <c r="J679" s="31"/>
    </row>
    <row r="680" spans="2:10" x14ac:dyDescent="0.25">
      <c r="B680" s="99">
        <v>671</v>
      </c>
      <c r="C680" s="106">
        <v>15.83539494325005</v>
      </c>
      <c r="D680" s="125">
        <v>3.1646050567499504</v>
      </c>
      <c r="E680" s="125">
        <v>1.8375226279244252</v>
      </c>
      <c r="F680" s="31"/>
      <c r="G680" s="106">
        <v>45.612244897959187</v>
      </c>
      <c r="H680" s="125">
        <v>14</v>
      </c>
      <c r="I680" s="31"/>
      <c r="J680" s="31"/>
    </row>
    <row r="681" spans="2:10" x14ac:dyDescent="0.25">
      <c r="B681" s="99">
        <v>672</v>
      </c>
      <c r="C681" s="106">
        <v>12.910360912763059</v>
      </c>
      <c r="D681" s="125">
        <v>1.0896390872369413</v>
      </c>
      <c r="E681" s="125">
        <v>0.6326971116974367</v>
      </c>
      <c r="F681" s="31"/>
      <c r="G681" s="106">
        <v>45.680272108843539</v>
      </c>
      <c r="H681" s="125">
        <v>14</v>
      </c>
      <c r="I681" s="31"/>
      <c r="J681" s="31"/>
    </row>
    <row r="682" spans="2:10" x14ac:dyDescent="0.25">
      <c r="B682" s="99">
        <v>673</v>
      </c>
      <c r="C682" s="106">
        <v>14.929117243823736</v>
      </c>
      <c r="D682" s="125">
        <v>2.0708827561762639</v>
      </c>
      <c r="E682" s="125">
        <v>1.2024546052392466</v>
      </c>
      <c r="F682" s="31"/>
      <c r="G682" s="106">
        <v>45.748299319727892</v>
      </c>
      <c r="H682" s="125">
        <v>14</v>
      </c>
      <c r="I682" s="31"/>
      <c r="J682" s="31"/>
    </row>
    <row r="683" spans="2:10" x14ac:dyDescent="0.25">
      <c r="B683" s="99">
        <v>674</v>
      </c>
      <c r="C683" s="106">
        <v>12.704159980555007</v>
      </c>
      <c r="D683" s="125">
        <v>-1.7041599805550067</v>
      </c>
      <c r="E683" s="125">
        <v>-0.98951763955311844</v>
      </c>
      <c r="F683" s="31"/>
      <c r="G683" s="106">
        <v>45.816326530612251</v>
      </c>
      <c r="H683" s="125">
        <v>14</v>
      </c>
      <c r="I683" s="31"/>
      <c r="J683" s="31"/>
    </row>
    <row r="684" spans="2:10" x14ac:dyDescent="0.25">
      <c r="B684" s="99">
        <v>675</v>
      </c>
      <c r="C684" s="106">
        <v>13.816638612189371</v>
      </c>
      <c r="D684" s="125">
        <v>-0.81663861218937051</v>
      </c>
      <c r="E684" s="125">
        <v>-0.47417984292671128</v>
      </c>
      <c r="F684" s="31"/>
      <c r="G684" s="106">
        <v>45.884353741496604</v>
      </c>
      <c r="H684" s="125">
        <v>14</v>
      </c>
      <c r="I684" s="31"/>
      <c r="J684" s="31"/>
    </row>
    <row r="685" spans="2:10" x14ac:dyDescent="0.25">
      <c r="B685" s="99">
        <v>676</v>
      </c>
      <c r="C685" s="106">
        <v>14.929117243823736</v>
      </c>
      <c r="D685" s="125">
        <v>7.0882756176263939E-2</v>
      </c>
      <c r="E685" s="125">
        <v>4.1157953699694896E-2</v>
      </c>
      <c r="F685" s="31"/>
      <c r="G685" s="106">
        <v>45.952380952380956</v>
      </c>
      <c r="H685" s="125">
        <v>14</v>
      </c>
      <c r="I685" s="31"/>
      <c r="J685" s="31"/>
    </row>
    <row r="686" spans="2:10" x14ac:dyDescent="0.25">
      <c r="B686" s="99">
        <v>677</v>
      </c>
      <c r="C686" s="106">
        <v>22.114927283823715</v>
      </c>
      <c r="D686" s="125">
        <v>2.8850727161762855</v>
      </c>
      <c r="E686" s="125">
        <v>1.6752126423718199</v>
      </c>
      <c r="F686" s="31"/>
      <c r="G686" s="106">
        <v>46.020408163265309</v>
      </c>
      <c r="H686" s="125">
        <v>14</v>
      </c>
      <c r="I686" s="31"/>
      <c r="J686" s="31"/>
    </row>
    <row r="687" spans="2:10" x14ac:dyDescent="0.25">
      <c r="B687" s="99">
        <v>678</v>
      </c>
      <c r="C687" s="106">
        <v>12.910360912763059</v>
      </c>
      <c r="D687" s="125">
        <v>-1.9103609127630587</v>
      </c>
      <c r="E687" s="125">
        <v>-1.1092478656118909</v>
      </c>
      <c r="F687" s="31"/>
      <c r="G687" s="106">
        <v>46.088435374149661</v>
      </c>
      <c r="H687" s="125">
        <v>14</v>
      </c>
      <c r="I687" s="31"/>
      <c r="J687" s="31"/>
    </row>
    <row r="688" spans="2:10" x14ac:dyDescent="0.25">
      <c r="B688" s="99">
        <v>679</v>
      </c>
      <c r="C688" s="106">
        <v>15.83539494325005</v>
      </c>
      <c r="D688" s="125">
        <v>1.1646050567499504</v>
      </c>
      <c r="E688" s="125">
        <v>0.67622597638487347</v>
      </c>
      <c r="F688" s="31"/>
      <c r="G688" s="106">
        <v>46.156462585034021</v>
      </c>
      <c r="H688" s="125">
        <v>14</v>
      </c>
      <c r="I688" s="31"/>
      <c r="J688" s="31"/>
    </row>
    <row r="689" spans="2:10" x14ac:dyDescent="0.25">
      <c r="B689" s="99">
        <v>680</v>
      </c>
      <c r="C689" s="106">
        <v>14.022839544397424</v>
      </c>
      <c r="D689" s="125">
        <v>-1.0228395443974243</v>
      </c>
      <c r="E689" s="125">
        <v>-0.59391006898548471</v>
      </c>
      <c r="F689" s="31"/>
      <c r="G689" s="106">
        <v>46.224489795918373</v>
      </c>
      <c r="H689" s="125">
        <v>14</v>
      </c>
      <c r="I689" s="31"/>
      <c r="J689" s="31"/>
    </row>
    <row r="690" spans="2:10" x14ac:dyDescent="0.25">
      <c r="B690" s="99">
        <v>681</v>
      </c>
      <c r="C690" s="106">
        <v>16.947873574884412</v>
      </c>
      <c r="D690" s="125">
        <v>1.0521264251155884</v>
      </c>
      <c r="E690" s="125">
        <v>0.61091544724150582</v>
      </c>
      <c r="F690" s="31"/>
      <c r="G690" s="106">
        <v>46.292517006802726</v>
      </c>
      <c r="H690" s="125">
        <v>14</v>
      </c>
      <c r="I690" s="31"/>
      <c r="J690" s="31"/>
    </row>
    <row r="691" spans="2:10" x14ac:dyDescent="0.25">
      <c r="B691" s="99">
        <v>682</v>
      </c>
      <c r="C691" s="106">
        <v>13.61043767998132</v>
      </c>
      <c r="D691" s="125">
        <v>-0.61043767998132026</v>
      </c>
      <c r="E691" s="125">
        <v>-0.35444961686793985</v>
      </c>
      <c r="F691" s="31"/>
      <c r="G691" s="106">
        <v>46.360544217687078</v>
      </c>
      <c r="H691" s="125">
        <v>14</v>
      </c>
      <c r="I691" s="31"/>
      <c r="J691" s="31"/>
    </row>
    <row r="692" spans="2:10" x14ac:dyDescent="0.25">
      <c r="B692" s="99">
        <v>683</v>
      </c>
      <c r="C692" s="106">
        <v>21.208649584397403</v>
      </c>
      <c r="D692" s="125">
        <v>-1.2086495843974028</v>
      </c>
      <c r="E692" s="125">
        <v>-0.70180035762268733</v>
      </c>
      <c r="F692" s="31"/>
      <c r="G692" s="106">
        <v>46.428571428571431</v>
      </c>
      <c r="H692" s="125">
        <v>14</v>
      </c>
      <c r="I692" s="31"/>
      <c r="J692" s="31"/>
    </row>
    <row r="693" spans="2:10" x14ac:dyDescent="0.25">
      <c r="B693" s="99">
        <v>684</v>
      </c>
      <c r="C693" s="106">
        <v>14.929117243823736</v>
      </c>
      <c r="D693" s="125">
        <v>3.0708827561762639</v>
      </c>
      <c r="E693" s="125">
        <v>1.7831029310090225</v>
      </c>
      <c r="F693" s="31"/>
      <c r="G693" s="106">
        <v>46.496598639455783</v>
      </c>
      <c r="H693" s="125">
        <v>14</v>
      </c>
      <c r="I693" s="31"/>
      <c r="J693" s="31"/>
    </row>
    <row r="694" spans="2:10" x14ac:dyDescent="0.25">
      <c r="B694" s="99">
        <v>685</v>
      </c>
      <c r="C694" s="106">
        <v>13.816638612189371</v>
      </c>
      <c r="D694" s="125">
        <v>-1.8166386121893705</v>
      </c>
      <c r="E694" s="125">
        <v>-1.0548281686964871</v>
      </c>
      <c r="F694" s="31"/>
      <c r="G694" s="106">
        <v>46.564625850340143</v>
      </c>
      <c r="H694" s="125">
        <v>14</v>
      </c>
      <c r="I694" s="31"/>
      <c r="J694" s="31"/>
    </row>
    <row r="695" spans="2:10" x14ac:dyDescent="0.25">
      <c r="B695" s="99">
        <v>686</v>
      </c>
      <c r="C695" s="106">
        <v>12.704159980555007</v>
      </c>
      <c r="D695" s="125">
        <v>-0.70415998055500673</v>
      </c>
      <c r="E695" s="125">
        <v>-0.40886931378334257</v>
      </c>
      <c r="F695" s="31"/>
      <c r="G695" s="106">
        <v>46.632653061224495</v>
      </c>
      <c r="H695" s="125">
        <v>14</v>
      </c>
      <c r="I695" s="31"/>
      <c r="J695" s="31"/>
    </row>
    <row r="696" spans="2:10" x14ac:dyDescent="0.25">
      <c r="B696" s="99">
        <v>687</v>
      </c>
      <c r="C696" s="106">
        <v>11.797882281128695</v>
      </c>
      <c r="D696" s="125">
        <v>1.202117718871305</v>
      </c>
      <c r="E696" s="125">
        <v>0.69800764084080535</v>
      </c>
      <c r="F696" s="31"/>
      <c r="G696" s="106">
        <v>46.700680272108848</v>
      </c>
      <c r="H696" s="125">
        <v>14</v>
      </c>
      <c r="I696" s="31"/>
      <c r="J696" s="31"/>
    </row>
    <row r="697" spans="2:10" x14ac:dyDescent="0.25">
      <c r="B697" s="99">
        <v>688</v>
      </c>
      <c r="C697" s="106">
        <v>21.002448652189351</v>
      </c>
      <c r="D697" s="125">
        <v>-2.4486521893507529E-3</v>
      </c>
      <c r="E697" s="125">
        <v>-1.4218057941390108E-3</v>
      </c>
      <c r="F697" s="31"/>
      <c r="G697" s="106">
        <v>46.7687074829932</v>
      </c>
      <c r="H697" s="125">
        <v>14</v>
      </c>
      <c r="I697" s="31"/>
      <c r="J697" s="31"/>
    </row>
    <row r="698" spans="2:10" x14ac:dyDescent="0.25">
      <c r="B698" s="99">
        <v>689</v>
      </c>
      <c r="C698" s="106">
        <v>13.816638612189371</v>
      </c>
      <c r="D698" s="125">
        <v>-0.81663861218937051</v>
      </c>
      <c r="E698" s="125">
        <v>-0.47417984292671128</v>
      </c>
      <c r="F698" s="31"/>
      <c r="G698" s="106">
        <v>46.836734693877553</v>
      </c>
      <c r="H698" s="125">
        <v>14</v>
      </c>
      <c r="I698" s="31"/>
      <c r="J698" s="31"/>
    </row>
    <row r="699" spans="2:10" x14ac:dyDescent="0.25">
      <c r="B699" s="99">
        <v>690</v>
      </c>
      <c r="C699" s="106">
        <v>15.83539494325005</v>
      </c>
      <c r="D699" s="125">
        <v>3.1646050567499504</v>
      </c>
      <c r="E699" s="125">
        <v>1.8375226279244252</v>
      </c>
      <c r="F699" s="31"/>
      <c r="G699" s="106">
        <v>46.904761904761905</v>
      </c>
      <c r="H699" s="125">
        <v>14</v>
      </c>
      <c r="I699" s="31"/>
      <c r="J699" s="31"/>
    </row>
    <row r="700" spans="2:10" x14ac:dyDescent="0.25">
      <c r="B700" s="99">
        <v>691</v>
      </c>
      <c r="C700" s="106">
        <v>11.797882281128695</v>
      </c>
      <c r="D700" s="125">
        <v>-0.79788228112869497</v>
      </c>
      <c r="E700" s="125">
        <v>-0.46328901069874634</v>
      </c>
      <c r="F700" s="31"/>
      <c r="G700" s="106">
        <v>46.972789115646265</v>
      </c>
      <c r="H700" s="125">
        <v>14</v>
      </c>
      <c r="I700" s="31"/>
      <c r="J700" s="31"/>
    </row>
    <row r="701" spans="2:10" x14ac:dyDescent="0.25">
      <c r="B701" s="99">
        <v>692</v>
      </c>
      <c r="C701" s="106">
        <v>12.910360912763059</v>
      </c>
      <c r="D701" s="125">
        <v>1.0896390872369413</v>
      </c>
      <c r="E701" s="125">
        <v>0.6326971116974367</v>
      </c>
      <c r="F701" s="31"/>
      <c r="G701" s="106">
        <v>47.040816326530617</v>
      </c>
      <c r="H701" s="125">
        <v>14</v>
      </c>
      <c r="I701" s="31"/>
      <c r="J701" s="31"/>
    </row>
    <row r="702" spans="2:10" x14ac:dyDescent="0.25">
      <c r="B702" s="99">
        <v>693</v>
      </c>
      <c r="C702" s="106">
        <v>11.797882281128695</v>
      </c>
      <c r="D702" s="125">
        <v>0.20211771887130503</v>
      </c>
      <c r="E702" s="125">
        <v>0.11735931507102949</v>
      </c>
      <c r="F702" s="31"/>
      <c r="G702" s="106">
        <v>47.10884353741497</v>
      </c>
      <c r="H702" s="125">
        <v>14</v>
      </c>
      <c r="I702" s="31"/>
      <c r="J702" s="31"/>
    </row>
    <row r="703" spans="2:10" x14ac:dyDescent="0.25">
      <c r="B703" s="99">
        <v>694</v>
      </c>
      <c r="C703" s="106">
        <v>12.704159980555007</v>
      </c>
      <c r="D703" s="125">
        <v>-1.7041599805550067</v>
      </c>
      <c r="E703" s="125">
        <v>-0.98951763955311844</v>
      </c>
      <c r="F703" s="31"/>
      <c r="G703" s="106">
        <v>47.176870748299322</v>
      </c>
      <c r="H703" s="125">
        <v>14</v>
      </c>
      <c r="I703" s="31"/>
      <c r="J703" s="31"/>
    </row>
    <row r="704" spans="2:10" x14ac:dyDescent="0.25">
      <c r="B704" s="99">
        <v>695</v>
      </c>
      <c r="C704" s="106">
        <v>16.0415958754581</v>
      </c>
      <c r="D704" s="125">
        <v>-2.0415958754580998</v>
      </c>
      <c r="E704" s="125">
        <v>-1.1854492269832255</v>
      </c>
      <c r="F704" s="31"/>
      <c r="G704" s="106">
        <v>47.244897959183675</v>
      </c>
      <c r="H704" s="125">
        <v>14</v>
      </c>
      <c r="I704" s="31"/>
      <c r="J704" s="31"/>
    </row>
    <row r="705" spans="2:10" x14ac:dyDescent="0.25">
      <c r="B705" s="99">
        <v>696</v>
      </c>
      <c r="C705" s="106">
        <v>13.816638612189371</v>
      </c>
      <c r="D705" s="125">
        <v>-2.8166386121893705</v>
      </c>
      <c r="E705" s="125">
        <v>-1.635476494466263</v>
      </c>
      <c r="F705" s="31"/>
      <c r="G705" s="106">
        <v>47.312925170068034</v>
      </c>
      <c r="H705" s="125">
        <v>14</v>
      </c>
      <c r="I705" s="31"/>
      <c r="J705" s="31"/>
    </row>
    <row r="706" spans="2:10" x14ac:dyDescent="0.25">
      <c r="B706" s="99">
        <v>697</v>
      </c>
      <c r="C706" s="106">
        <v>12.910360912763059</v>
      </c>
      <c r="D706" s="125">
        <v>-0.91036091276305875</v>
      </c>
      <c r="E706" s="125">
        <v>-0.52859953984211505</v>
      </c>
      <c r="F706" s="31"/>
      <c r="G706" s="106">
        <v>47.380952380952387</v>
      </c>
      <c r="H706" s="125">
        <v>14</v>
      </c>
      <c r="I706" s="31"/>
      <c r="J706" s="31"/>
    </row>
    <row r="707" spans="2:10" x14ac:dyDescent="0.25">
      <c r="B707" s="99">
        <v>698</v>
      </c>
      <c r="C707" s="106">
        <v>16.947873574884412</v>
      </c>
      <c r="D707" s="125">
        <v>-1.9478735748844116</v>
      </c>
      <c r="E707" s="125">
        <v>-1.1310295300678217</v>
      </c>
      <c r="F707" s="31"/>
      <c r="G707" s="106">
        <v>47.448979591836739</v>
      </c>
      <c r="H707" s="125">
        <v>14</v>
      </c>
      <c r="I707" s="31"/>
      <c r="J707" s="31"/>
    </row>
    <row r="708" spans="2:10" x14ac:dyDescent="0.25">
      <c r="B708" s="99">
        <v>699</v>
      </c>
      <c r="C708" s="106">
        <v>15.83539494325005</v>
      </c>
      <c r="D708" s="125">
        <v>0.16460505674995041</v>
      </c>
      <c r="E708" s="125">
        <v>9.5577650615097653E-2</v>
      </c>
      <c r="F708" s="31"/>
      <c r="G708" s="106">
        <v>47.517006802721092</v>
      </c>
      <c r="H708" s="125">
        <v>14</v>
      </c>
      <c r="I708" s="31"/>
      <c r="J708" s="31"/>
    </row>
    <row r="709" spans="2:10" x14ac:dyDescent="0.25">
      <c r="B709" s="99">
        <v>700</v>
      </c>
      <c r="C709" s="106">
        <v>16.947873574884412</v>
      </c>
      <c r="D709" s="125">
        <v>-1.9478735748844116</v>
      </c>
      <c r="E709" s="125">
        <v>-1.1310295300678217</v>
      </c>
      <c r="F709" s="31"/>
      <c r="G709" s="106">
        <v>47.585034013605444</v>
      </c>
      <c r="H709" s="125">
        <v>14</v>
      </c>
      <c r="I709" s="31"/>
      <c r="J709" s="31"/>
    </row>
    <row r="710" spans="2:10" x14ac:dyDescent="0.25">
      <c r="B710" s="99">
        <v>701</v>
      </c>
      <c r="C710" s="106">
        <v>21.002448652189351</v>
      </c>
      <c r="D710" s="125">
        <v>2.9975513478106492</v>
      </c>
      <c r="E710" s="125">
        <v>1.7405231715151885</v>
      </c>
      <c r="F710" s="31"/>
      <c r="G710" s="106">
        <v>47.653061224489797</v>
      </c>
      <c r="H710" s="125">
        <v>14</v>
      </c>
      <c r="I710" s="31"/>
      <c r="J710" s="31"/>
    </row>
    <row r="711" spans="2:10" x14ac:dyDescent="0.25">
      <c r="B711" s="99">
        <v>702</v>
      </c>
      <c r="C711" s="106">
        <v>14.022839544397424</v>
      </c>
      <c r="D711" s="125">
        <v>-1.0228395443974243</v>
      </c>
      <c r="E711" s="125">
        <v>-0.59391006898548471</v>
      </c>
      <c r="F711" s="31"/>
      <c r="G711" s="106">
        <v>47.721088435374156</v>
      </c>
      <c r="H711" s="125">
        <v>14</v>
      </c>
      <c r="I711" s="31"/>
      <c r="J711" s="31"/>
    </row>
    <row r="712" spans="2:10" x14ac:dyDescent="0.25">
      <c r="B712" s="99">
        <v>703</v>
      </c>
      <c r="C712" s="106">
        <v>12.910360912763059</v>
      </c>
      <c r="D712" s="125">
        <v>-1.9103609127630587</v>
      </c>
      <c r="E712" s="125">
        <v>-1.1092478656118909</v>
      </c>
      <c r="F712" s="31"/>
      <c r="G712" s="106">
        <v>47.789115646258509</v>
      </c>
      <c r="H712" s="125">
        <v>14</v>
      </c>
      <c r="I712" s="31"/>
      <c r="J712" s="31"/>
    </row>
    <row r="713" spans="2:10" x14ac:dyDescent="0.25">
      <c r="B713" s="99">
        <v>704</v>
      </c>
      <c r="C713" s="106">
        <v>11.797882281128695</v>
      </c>
      <c r="D713" s="125">
        <v>1.202117718871305</v>
      </c>
      <c r="E713" s="125">
        <v>0.69800764084080535</v>
      </c>
      <c r="F713" s="31"/>
      <c r="G713" s="106">
        <v>47.857142857142861</v>
      </c>
      <c r="H713" s="125">
        <v>14</v>
      </c>
      <c r="I713" s="31"/>
      <c r="J713" s="31"/>
    </row>
    <row r="714" spans="2:10" x14ac:dyDescent="0.25">
      <c r="B714" s="99">
        <v>705</v>
      </c>
      <c r="C714" s="106">
        <v>12.704159980555007</v>
      </c>
      <c r="D714" s="125">
        <v>0.29584001944499327</v>
      </c>
      <c r="E714" s="125">
        <v>0.17177901198643328</v>
      </c>
      <c r="F714" s="31"/>
      <c r="G714" s="106">
        <v>47.925170068027214</v>
      </c>
      <c r="H714" s="125">
        <v>14</v>
      </c>
      <c r="I714" s="31"/>
      <c r="J714" s="31"/>
    </row>
    <row r="715" spans="2:10" x14ac:dyDescent="0.25">
      <c r="B715" s="99">
        <v>706</v>
      </c>
      <c r="C715" s="106">
        <v>15.83539494325005</v>
      </c>
      <c r="D715" s="125">
        <v>2.1646050567499504</v>
      </c>
      <c r="E715" s="125">
        <v>1.2568743021546493</v>
      </c>
      <c r="F715" s="31"/>
      <c r="G715" s="106">
        <v>47.993197278911566</v>
      </c>
      <c r="H715" s="125">
        <v>14</v>
      </c>
      <c r="I715" s="31"/>
      <c r="J715" s="31"/>
    </row>
    <row r="716" spans="2:10" x14ac:dyDescent="0.25">
      <c r="B716" s="99">
        <v>707</v>
      </c>
      <c r="C716" s="106">
        <v>15.629194011041996</v>
      </c>
      <c r="D716" s="125">
        <v>0.37080598895800421</v>
      </c>
      <c r="E716" s="125">
        <v>0.21530787667387113</v>
      </c>
      <c r="F716" s="31"/>
      <c r="G716" s="106">
        <v>48.061224489795919</v>
      </c>
      <c r="H716" s="125">
        <v>14</v>
      </c>
      <c r="I716" s="31"/>
      <c r="J716" s="31"/>
    </row>
    <row r="717" spans="2:10" x14ac:dyDescent="0.25">
      <c r="B717" s="99">
        <v>708</v>
      </c>
      <c r="C717" s="106">
        <v>16.741672642676363</v>
      </c>
      <c r="D717" s="125">
        <v>2.2583273573236369</v>
      </c>
      <c r="E717" s="125">
        <v>1.3112939990700521</v>
      </c>
      <c r="F717" s="31"/>
      <c r="G717" s="106">
        <v>48.129251700680278</v>
      </c>
      <c r="H717" s="125">
        <v>14</v>
      </c>
      <c r="I717" s="31"/>
      <c r="J717" s="31"/>
    </row>
    <row r="718" spans="2:10" x14ac:dyDescent="0.25">
      <c r="B718" s="99">
        <v>709</v>
      </c>
      <c r="C718" s="106">
        <v>11.797882281128695</v>
      </c>
      <c r="D718" s="125">
        <v>1.202117718871305</v>
      </c>
      <c r="E718" s="125">
        <v>0.69800764084080535</v>
      </c>
      <c r="F718" s="31"/>
      <c r="G718" s="106">
        <v>48.197278911564631</v>
      </c>
      <c r="H718" s="125">
        <v>14</v>
      </c>
      <c r="I718" s="31"/>
      <c r="J718" s="31"/>
    </row>
    <row r="719" spans="2:10" x14ac:dyDescent="0.25">
      <c r="B719" s="99">
        <v>710</v>
      </c>
      <c r="C719" s="106">
        <v>21.208649584397403</v>
      </c>
      <c r="D719" s="125">
        <v>0.79135041560259722</v>
      </c>
      <c r="E719" s="125">
        <v>0.45949629391686442</v>
      </c>
      <c r="F719" s="31"/>
      <c r="G719" s="106">
        <v>48.265306122448983</v>
      </c>
      <c r="H719" s="125">
        <v>14</v>
      </c>
      <c r="I719" s="31"/>
      <c r="J719" s="31"/>
    </row>
    <row r="720" spans="2:10" x14ac:dyDescent="0.25">
      <c r="B720" s="99">
        <v>711</v>
      </c>
      <c r="C720" s="106">
        <v>12.910360912763059</v>
      </c>
      <c r="D720" s="125">
        <v>-1.9103609127630587</v>
      </c>
      <c r="E720" s="125">
        <v>-1.1092478656118909</v>
      </c>
      <c r="F720" s="31"/>
      <c r="G720" s="106">
        <v>48.333333333333336</v>
      </c>
      <c r="H720" s="125">
        <v>14</v>
      </c>
      <c r="I720" s="31"/>
      <c r="J720" s="31"/>
    </row>
    <row r="721" spans="2:10" x14ac:dyDescent="0.25">
      <c r="B721" s="99">
        <v>712</v>
      </c>
      <c r="C721" s="106">
        <v>18.983692321128675</v>
      </c>
      <c r="D721" s="125">
        <v>1.0163076788713248</v>
      </c>
      <c r="E721" s="125">
        <v>0.59011735220360173</v>
      </c>
      <c r="F721" s="31"/>
      <c r="G721" s="106">
        <v>48.401360544217688</v>
      </c>
      <c r="H721" s="125">
        <v>14</v>
      </c>
      <c r="I721" s="31"/>
      <c r="J721" s="31"/>
    </row>
    <row r="722" spans="2:10" x14ac:dyDescent="0.25">
      <c r="B722" s="99">
        <v>713</v>
      </c>
      <c r="C722" s="106">
        <v>16.947873574884412</v>
      </c>
      <c r="D722" s="125">
        <v>1.0521264251155884</v>
      </c>
      <c r="E722" s="125">
        <v>0.61091544724150582</v>
      </c>
      <c r="F722" s="31"/>
      <c r="G722" s="106">
        <v>48.469387755102048</v>
      </c>
      <c r="H722" s="125">
        <v>14</v>
      </c>
      <c r="I722" s="31"/>
      <c r="J722" s="31"/>
    </row>
    <row r="723" spans="2:10" x14ac:dyDescent="0.25">
      <c r="B723" s="99">
        <v>714</v>
      </c>
      <c r="C723" s="106">
        <v>16.947873574884412</v>
      </c>
      <c r="D723" s="125">
        <v>-2.9478735748844116</v>
      </c>
      <c r="E723" s="125">
        <v>-1.7116778558375976</v>
      </c>
      <c r="F723" s="31"/>
      <c r="G723" s="106">
        <v>48.5374149659864</v>
      </c>
      <c r="H723" s="125">
        <v>14</v>
      </c>
      <c r="I723" s="31"/>
      <c r="J723" s="31"/>
    </row>
    <row r="724" spans="2:10" x14ac:dyDescent="0.25">
      <c r="B724" s="99">
        <v>715</v>
      </c>
      <c r="C724" s="106">
        <v>22.114927283823715</v>
      </c>
      <c r="D724" s="125">
        <v>-0.11492728382371453</v>
      </c>
      <c r="E724" s="125">
        <v>-6.6732334937507687E-2</v>
      </c>
      <c r="F724" s="31"/>
      <c r="G724" s="106">
        <v>48.605442176870753</v>
      </c>
      <c r="H724" s="125">
        <v>14</v>
      </c>
      <c r="I724" s="31"/>
      <c r="J724" s="31"/>
    </row>
    <row r="725" spans="2:10" x14ac:dyDescent="0.25">
      <c r="B725" s="99">
        <v>716</v>
      </c>
      <c r="C725" s="106">
        <v>12.910360912763059</v>
      </c>
      <c r="D725" s="125">
        <v>8.9639087236941251E-2</v>
      </c>
      <c r="E725" s="125">
        <v>5.2048785927660823E-2</v>
      </c>
      <c r="F725" s="31"/>
      <c r="G725" s="106">
        <v>48.673469387755105</v>
      </c>
      <c r="H725" s="125">
        <v>14</v>
      </c>
      <c r="I725" s="31"/>
      <c r="J725" s="31"/>
    </row>
    <row r="726" spans="2:10" x14ac:dyDescent="0.25">
      <c r="B726" s="99">
        <v>717</v>
      </c>
      <c r="C726" s="106">
        <v>15.83539494325005</v>
      </c>
      <c r="D726" s="125">
        <v>1.1646050567499504</v>
      </c>
      <c r="E726" s="125">
        <v>0.67622597638487347</v>
      </c>
      <c r="F726" s="31"/>
      <c r="G726" s="106">
        <v>48.741496598639458</v>
      </c>
      <c r="H726" s="125">
        <v>14</v>
      </c>
      <c r="I726" s="31"/>
      <c r="J726" s="31"/>
    </row>
    <row r="727" spans="2:10" x14ac:dyDescent="0.25">
      <c r="B727" s="99">
        <v>718</v>
      </c>
      <c r="C727" s="106">
        <v>12.910360912763059</v>
      </c>
      <c r="D727" s="125">
        <v>1.0896390872369413</v>
      </c>
      <c r="E727" s="125">
        <v>0.6326971116974367</v>
      </c>
      <c r="F727" s="31"/>
      <c r="G727" s="106">
        <v>48.80952380952381</v>
      </c>
      <c r="H727" s="125">
        <v>14</v>
      </c>
      <c r="I727" s="31"/>
      <c r="J727" s="31"/>
    </row>
    <row r="728" spans="2:10" x14ac:dyDescent="0.25">
      <c r="B728" s="99">
        <v>719</v>
      </c>
      <c r="C728" s="106">
        <v>13.61043767998132</v>
      </c>
      <c r="D728" s="125">
        <v>1.3895623200186797</v>
      </c>
      <c r="E728" s="125">
        <v>0.8068470346716119</v>
      </c>
      <c r="F728" s="31"/>
      <c r="G728" s="106">
        <v>48.87755102040817</v>
      </c>
      <c r="H728" s="125">
        <v>14</v>
      </c>
      <c r="I728" s="31"/>
      <c r="J728" s="31"/>
    </row>
    <row r="729" spans="2:10" x14ac:dyDescent="0.25">
      <c r="B729" s="99">
        <v>720</v>
      </c>
      <c r="C729" s="106">
        <v>16.947873574884412</v>
      </c>
      <c r="D729" s="125">
        <v>5.2126425115588404E-2</v>
      </c>
      <c r="E729" s="125">
        <v>3.0267121471730003E-2</v>
      </c>
      <c r="F729" s="31"/>
      <c r="G729" s="106">
        <v>48.945578231292522</v>
      </c>
      <c r="H729" s="125">
        <v>14</v>
      </c>
      <c r="I729" s="31"/>
      <c r="J729" s="31"/>
    </row>
    <row r="730" spans="2:10" x14ac:dyDescent="0.25">
      <c r="B730" s="99">
        <v>721</v>
      </c>
      <c r="C730" s="106">
        <v>11.797882281128695</v>
      </c>
      <c r="D730" s="125">
        <v>-0.79788228112869497</v>
      </c>
      <c r="E730" s="125">
        <v>-0.46328901069874634</v>
      </c>
      <c r="F730" s="31"/>
      <c r="G730" s="106">
        <v>49.013605442176875</v>
      </c>
      <c r="H730" s="125">
        <v>14</v>
      </c>
      <c r="I730" s="31"/>
      <c r="J730" s="31"/>
    </row>
    <row r="731" spans="2:10" x14ac:dyDescent="0.25">
      <c r="B731" s="99">
        <v>722</v>
      </c>
      <c r="C731" s="106">
        <v>15.83539494325005</v>
      </c>
      <c r="D731" s="125">
        <v>2.1646050567499504</v>
      </c>
      <c r="E731" s="125">
        <v>1.2568743021546493</v>
      </c>
      <c r="F731" s="31"/>
      <c r="G731" s="106">
        <v>49.081632653061227</v>
      </c>
      <c r="H731" s="125">
        <v>14</v>
      </c>
      <c r="I731" s="31"/>
      <c r="J731" s="31"/>
    </row>
    <row r="732" spans="2:10" x14ac:dyDescent="0.25">
      <c r="B732" s="99">
        <v>723</v>
      </c>
      <c r="C732" s="106">
        <v>15.83539494325005</v>
      </c>
      <c r="D732" s="125">
        <v>1.1646050567499504</v>
      </c>
      <c r="E732" s="125">
        <v>0.67622597638487347</v>
      </c>
      <c r="F732" s="31"/>
      <c r="G732" s="106">
        <v>49.14965986394558</v>
      </c>
      <c r="H732" s="125">
        <v>14</v>
      </c>
      <c r="I732" s="31"/>
      <c r="J732" s="31"/>
    </row>
    <row r="733" spans="2:10" x14ac:dyDescent="0.25">
      <c r="B733" s="99">
        <v>724</v>
      </c>
      <c r="C733" s="106">
        <v>15.83539494325005</v>
      </c>
      <c r="D733" s="125">
        <v>-2.8353949432500496</v>
      </c>
      <c r="E733" s="125">
        <v>-1.64636732669423</v>
      </c>
      <c r="F733" s="31"/>
      <c r="G733" s="106">
        <v>49.217687074829939</v>
      </c>
      <c r="H733" s="125">
        <v>14</v>
      </c>
      <c r="I733" s="31"/>
      <c r="J733" s="31"/>
    </row>
    <row r="734" spans="2:10" x14ac:dyDescent="0.25">
      <c r="B734" s="99">
        <v>725</v>
      </c>
      <c r="C734" s="106">
        <v>14.929117243823736</v>
      </c>
      <c r="D734" s="125">
        <v>7.0882756176263939E-2</v>
      </c>
      <c r="E734" s="125">
        <v>4.1157953699694896E-2</v>
      </c>
      <c r="F734" s="31"/>
      <c r="G734" s="106">
        <v>49.285714285714292</v>
      </c>
      <c r="H734" s="125">
        <v>14</v>
      </c>
      <c r="I734" s="31"/>
      <c r="J734" s="31"/>
    </row>
    <row r="735" spans="2:10" x14ac:dyDescent="0.25">
      <c r="B735" s="99">
        <v>726</v>
      </c>
      <c r="C735" s="106">
        <v>23.021204983250026</v>
      </c>
      <c r="D735" s="125">
        <v>0.97879501674997371</v>
      </c>
      <c r="E735" s="125">
        <v>0.56833568774767196</v>
      </c>
      <c r="F735" s="31"/>
      <c r="G735" s="106">
        <v>49.353741496598644</v>
      </c>
      <c r="H735" s="125">
        <v>14</v>
      </c>
      <c r="I735" s="31"/>
      <c r="J735" s="31"/>
    </row>
    <row r="736" spans="2:10" x14ac:dyDescent="0.25">
      <c r="B736" s="99">
        <v>727</v>
      </c>
      <c r="C736" s="106">
        <v>11.797882281128695</v>
      </c>
      <c r="D736" s="125">
        <v>0.20211771887130503</v>
      </c>
      <c r="E736" s="125">
        <v>0.11735931507102949</v>
      </c>
      <c r="F736" s="31"/>
      <c r="G736" s="106">
        <v>49.421768707482997</v>
      </c>
      <c r="H736" s="125">
        <v>14</v>
      </c>
      <c r="I736" s="31"/>
      <c r="J736" s="31"/>
    </row>
    <row r="737" spans="2:10" x14ac:dyDescent="0.25">
      <c r="B737" s="99">
        <v>728</v>
      </c>
      <c r="C737" s="106">
        <v>16.947873574884412</v>
      </c>
      <c r="D737" s="125">
        <v>-1.9478735748844116</v>
      </c>
      <c r="E737" s="125">
        <v>-1.1310295300678217</v>
      </c>
      <c r="F737" s="31"/>
      <c r="G737" s="106">
        <v>49.489795918367349</v>
      </c>
      <c r="H737" s="125">
        <v>14</v>
      </c>
      <c r="I737" s="31"/>
      <c r="J737" s="31"/>
    </row>
    <row r="738" spans="2:10" x14ac:dyDescent="0.25">
      <c r="B738" s="99">
        <v>729</v>
      </c>
      <c r="C738" s="106">
        <v>12.910360912763059</v>
      </c>
      <c r="D738" s="125">
        <v>-1.9103609127630587</v>
      </c>
      <c r="E738" s="125">
        <v>-1.1092478656118909</v>
      </c>
      <c r="F738" s="31"/>
      <c r="G738" s="106">
        <v>49.557823129251702</v>
      </c>
      <c r="H738" s="125">
        <v>14</v>
      </c>
      <c r="I738" s="31"/>
      <c r="J738" s="31"/>
    </row>
    <row r="739" spans="2:10" x14ac:dyDescent="0.25">
      <c r="B739" s="99">
        <v>730</v>
      </c>
      <c r="C739" s="106">
        <v>11.797882281128695</v>
      </c>
      <c r="D739" s="125">
        <v>-0.79788228112869497</v>
      </c>
      <c r="E739" s="125">
        <v>-0.46328901069874634</v>
      </c>
      <c r="F739" s="31"/>
      <c r="G739" s="106">
        <v>49.625850340136061</v>
      </c>
      <c r="H739" s="125">
        <v>14</v>
      </c>
      <c r="I739" s="31"/>
      <c r="J739" s="31"/>
    </row>
    <row r="740" spans="2:10" x14ac:dyDescent="0.25">
      <c r="B740" s="99">
        <v>731</v>
      </c>
      <c r="C740" s="106">
        <v>14.516715379407632</v>
      </c>
      <c r="D740" s="125">
        <v>-2.516715379407632</v>
      </c>
      <c r="E740" s="125">
        <v>-1.4613265714920878</v>
      </c>
      <c r="F740" s="31"/>
      <c r="G740" s="106">
        <v>49.693877551020414</v>
      </c>
      <c r="H740" s="125">
        <v>14</v>
      </c>
      <c r="I740" s="31"/>
      <c r="J740" s="31"/>
    </row>
    <row r="741" spans="2:10" x14ac:dyDescent="0.25">
      <c r="B741" s="99">
        <v>732</v>
      </c>
      <c r="C741" s="106">
        <v>13.816638612189371</v>
      </c>
      <c r="D741" s="125">
        <v>1.1833613878106295</v>
      </c>
      <c r="E741" s="125">
        <v>0.68711680861284041</v>
      </c>
      <c r="F741" s="31"/>
      <c r="G741" s="106">
        <v>49.761904761904766</v>
      </c>
      <c r="H741" s="125">
        <v>14</v>
      </c>
      <c r="I741" s="31"/>
      <c r="J741" s="31"/>
    </row>
    <row r="742" spans="2:10" x14ac:dyDescent="0.25">
      <c r="B742" s="99">
        <v>733</v>
      </c>
      <c r="C742" s="106">
        <v>14.722916311615684</v>
      </c>
      <c r="D742" s="125">
        <v>2.277083688384316</v>
      </c>
      <c r="E742" s="125">
        <v>1.3221848312980191</v>
      </c>
      <c r="F742" s="31"/>
      <c r="G742" s="106">
        <v>49.829931972789119</v>
      </c>
      <c r="H742" s="125">
        <v>14</v>
      </c>
      <c r="I742" s="31"/>
      <c r="J742" s="31"/>
    </row>
    <row r="743" spans="2:10" x14ac:dyDescent="0.25">
      <c r="B743" s="99">
        <v>734</v>
      </c>
      <c r="C743" s="106">
        <v>14.516715379407632</v>
      </c>
      <c r="D743" s="125">
        <v>-2.516715379407632</v>
      </c>
      <c r="E743" s="125">
        <v>-1.4613265714920878</v>
      </c>
      <c r="F743" s="31"/>
      <c r="G743" s="106">
        <v>49.897959183673471</v>
      </c>
      <c r="H743" s="125">
        <v>14</v>
      </c>
      <c r="I743" s="31"/>
      <c r="J743" s="31"/>
    </row>
    <row r="744" spans="2:10" x14ac:dyDescent="0.25">
      <c r="B744" s="99">
        <v>735</v>
      </c>
      <c r="C744" s="106">
        <v>12.910360912763059</v>
      </c>
      <c r="D744" s="125">
        <v>2.0896390872369413</v>
      </c>
      <c r="E744" s="125">
        <v>1.2133454374672126</v>
      </c>
      <c r="F744" s="31"/>
      <c r="G744" s="106">
        <v>49.965986394557824</v>
      </c>
      <c r="H744" s="125">
        <v>14</v>
      </c>
      <c r="I744" s="31"/>
      <c r="J744" s="31"/>
    </row>
    <row r="745" spans="2:10" x14ac:dyDescent="0.25">
      <c r="B745" s="99">
        <v>736</v>
      </c>
      <c r="C745" s="106">
        <v>14.929117243823736</v>
      </c>
      <c r="D745" s="125">
        <v>-1.9291172438237361</v>
      </c>
      <c r="E745" s="125">
        <v>-1.1201386978398569</v>
      </c>
      <c r="F745" s="31"/>
      <c r="G745" s="106">
        <v>50.034013605442183</v>
      </c>
      <c r="H745" s="125">
        <v>14</v>
      </c>
      <c r="I745" s="31"/>
      <c r="J745" s="31"/>
    </row>
    <row r="746" spans="2:10" x14ac:dyDescent="0.25">
      <c r="B746" s="99">
        <v>737</v>
      </c>
      <c r="C746" s="106">
        <v>14.929117243823736</v>
      </c>
      <c r="D746" s="125">
        <v>-0.92911724382373606</v>
      </c>
      <c r="E746" s="125">
        <v>-0.53949037207008099</v>
      </c>
      <c r="F746" s="31"/>
      <c r="G746" s="106">
        <v>50.102040816326536</v>
      </c>
      <c r="H746" s="125">
        <v>14</v>
      </c>
      <c r="I746" s="31"/>
      <c r="J746" s="31"/>
    </row>
    <row r="747" spans="2:10" x14ac:dyDescent="0.25">
      <c r="B747" s="99">
        <v>738</v>
      </c>
      <c r="C747" s="106">
        <v>14.022839544397424</v>
      </c>
      <c r="D747" s="125">
        <v>-2.2839544397424305E-2</v>
      </c>
      <c r="E747" s="125">
        <v>-1.3261743215708888E-2</v>
      </c>
      <c r="F747" s="31"/>
      <c r="G747" s="106">
        <v>50.170068027210888</v>
      </c>
      <c r="H747" s="125">
        <v>14</v>
      </c>
      <c r="I747" s="31"/>
      <c r="J747" s="31"/>
    </row>
    <row r="748" spans="2:10" x14ac:dyDescent="0.25">
      <c r="B748" s="99">
        <v>739</v>
      </c>
      <c r="C748" s="106">
        <v>16.0415958754581</v>
      </c>
      <c r="D748" s="125">
        <v>-4.159587545809984E-2</v>
      </c>
      <c r="E748" s="125">
        <v>-2.4152575443673781E-2</v>
      </c>
      <c r="F748" s="31"/>
      <c r="G748" s="106">
        <v>50.238095238095241</v>
      </c>
      <c r="H748" s="125">
        <v>14</v>
      </c>
      <c r="I748" s="31"/>
      <c r="J748" s="31"/>
    </row>
    <row r="749" spans="2:10" x14ac:dyDescent="0.25">
      <c r="B749" s="99">
        <v>740</v>
      </c>
      <c r="C749" s="106">
        <v>16.947873574884412</v>
      </c>
      <c r="D749" s="125">
        <v>1.0521264251155884</v>
      </c>
      <c r="E749" s="125">
        <v>0.61091544724150582</v>
      </c>
      <c r="F749" s="31"/>
      <c r="G749" s="106">
        <v>50.306122448979593</v>
      </c>
      <c r="H749" s="125">
        <v>14</v>
      </c>
      <c r="I749" s="31"/>
      <c r="J749" s="31"/>
    </row>
    <row r="750" spans="2:10" x14ac:dyDescent="0.25">
      <c r="B750" s="99">
        <v>741</v>
      </c>
      <c r="C750" s="106">
        <v>22.114927283823715</v>
      </c>
      <c r="D750" s="125">
        <v>-2.1149272838237145</v>
      </c>
      <c r="E750" s="125">
        <v>-1.2280289864770595</v>
      </c>
      <c r="F750" s="31"/>
      <c r="G750" s="106">
        <v>50.374149659863953</v>
      </c>
      <c r="H750" s="125">
        <v>14</v>
      </c>
      <c r="I750" s="31"/>
      <c r="J750" s="31"/>
    </row>
    <row r="751" spans="2:10" x14ac:dyDescent="0.25">
      <c r="B751" s="99">
        <v>742</v>
      </c>
      <c r="C751" s="106">
        <v>14.022839544397424</v>
      </c>
      <c r="D751" s="125">
        <v>-1.0228395443974243</v>
      </c>
      <c r="E751" s="125">
        <v>-0.59391006898548471</v>
      </c>
      <c r="F751" s="31"/>
      <c r="G751" s="106">
        <v>50.442176870748305</v>
      </c>
      <c r="H751" s="125">
        <v>14</v>
      </c>
      <c r="I751" s="31"/>
      <c r="J751" s="31"/>
    </row>
    <row r="752" spans="2:10" x14ac:dyDescent="0.25">
      <c r="B752" s="99">
        <v>743</v>
      </c>
      <c r="C752" s="106">
        <v>16.947873574884412</v>
      </c>
      <c r="D752" s="125">
        <v>1.0521264251155884</v>
      </c>
      <c r="E752" s="125">
        <v>0.61091544724150582</v>
      </c>
      <c r="F752" s="31"/>
      <c r="G752" s="106">
        <v>50.510204081632658</v>
      </c>
      <c r="H752" s="125">
        <v>14</v>
      </c>
      <c r="I752" s="31"/>
      <c r="J752" s="31"/>
    </row>
    <row r="753" spans="2:10" x14ac:dyDescent="0.25">
      <c r="B753" s="99">
        <v>744</v>
      </c>
      <c r="C753" s="106">
        <v>12.704159980555007</v>
      </c>
      <c r="D753" s="125">
        <v>0.29584001944499327</v>
      </c>
      <c r="E753" s="125">
        <v>0.17177901198643328</v>
      </c>
      <c r="F753" s="31"/>
      <c r="G753" s="106">
        <v>50.57823129251701</v>
      </c>
      <c r="H753" s="125">
        <v>14</v>
      </c>
      <c r="I753" s="31"/>
      <c r="J753" s="31"/>
    </row>
    <row r="754" spans="2:10" x14ac:dyDescent="0.25">
      <c r="B754" s="99">
        <v>745</v>
      </c>
      <c r="C754" s="106">
        <v>12.910360912763059</v>
      </c>
      <c r="D754" s="125">
        <v>2.0896390872369413</v>
      </c>
      <c r="E754" s="125">
        <v>1.2133454374672126</v>
      </c>
      <c r="F754" s="31"/>
      <c r="G754" s="106">
        <v>50.646258503401363</v>
      </c>
      <c r="H754" s="125">
        <v>14</v>
      </c>
      <c r="I754" s="31"/>
      <c r="J754" s="31"/>
    </row>
    <row r="755" spans="2:10" x14ac:dyDescent="0.25">
      <c r="B755" s="99">
        <v>746</v>
      </c>
      <c r="C755" s="106">
        <v>12.910360912763059</v>
      </c>
      <c r="D755" s="125">
        <v>1.0896390872369413</v>
      </c>
      <c r="E755" s="125">
        <v>0.6326971116974367</v>
      </c>
      <c r="F755" s="31"/>
      <c r="G755" s="106">
        <v>50.714285714285715</v>
      </c>
      <c r="H755" s="125">
        <v>14</v>
      </c>
      <c r="I755" s="31"/>
      <c r="J755" s="31"/>
    </row>
    <row r="756" spans="2:10" x14ac:dyDescent="0.25">
      <c r="B756" s="99">
        <v>747</v>
      </c>
      <c r="C756" s="106">
        <v>19.189893253336724</v>
      </c>
      <c r="D756" s="125">
        <v>2.8101067466632763</v>
      </c>
      <c r="E756" s="125">
        <v>1.6316837776843831</v>
      </c>
      <c r="F756" s="31"/>
      <c r="G756" s="106">
        <v>50.782312925170075</v>
      </c>
      <c r="H756" s="125">
        <v>14</v>
      </c>
      <c r="I756" s="31"/>
      <c r="J756" s="31"/>
    </row>
    <row r="757" spans="2:10" x14ac:dyDescent="0.25">
      <c r="B757" s="99">
        <v>748</v>
      </c>
      <c r="C757" s="106">
        <v>12.704159980555007</v>
      </c>
      <c r="D757" s="125">
        <v>-0.70415998055500673</v>
      </c>
      <c r="E757" s="125">
        <v>-0.40886931378334257</v>
      </c>
      <c r="F757" s="31"/>
      <c r="G757" s="106">
        <v>50.850340136054427</v>
      </c>
      <c r="H757" s="125">
        <v>14</v>
      </c>
      <c r="I757" s="31"/>
      <c r="J757" s="31"/>
    </row>
    <row r="758" spans="2:10" x14ac:dyDescent="0.25">
      <c r="B758" s="99">
        <v>749</v>
      </c>
      <c r="C758" s="106">
        <v>15.135318176031788</v>
      </c>
      <c r="D758" s="125">
        <v>2.8646818239682119</v>
      </c>
      <c r="E758" s="125">
        <v>1.66337270495025</v>
      </c>
      <c r="F758" s="31"/>
      <c r="G758" s="106">
        <v>50.91836734693878</v>
      </c>
      <c r="H758" s="125">
        <v>14</v>
      </c>
      <c r="I758" s="31"/>
      <c r="J758" s="31"/>
    </row>
    <row r="759" spans="2:10" x14ac:dyDescent="0.25">
      <c r="B759" s="99">
        <v>750</v>
      </c>
      <c r="C759" s="106">
        <v>15.135318176031788</v>
      </c>
      <c r="D759" s="125">
        <v>-0.13531817603178808</v>
      </c>
      <c r="E759" s="125">
        <v>-7.8572272359077558E-2</v>
      </c>
      <c r="F759" s="31"/>
      <c r="G759" s="106">
        <v>50.986394557823132</v>
      </c>
      <c r="H759" s="125">
        <v>14</v>
      </c>
      <c r="I759" s="31"/>
      <c r="J759" s="31"/>
    </row>
    <row r="760" spans="2:10" x14ac:dyDescent="0.25">
      <c r="B760" s="99">
        <v>751</v>
      </c>
      <c r="C760" s="106">
        <v>16.947873574884412</v>
      </c>
      <c r="D760" s="125">
        <v>1.0521264251155884</v>
      </c>
      <c r="E760" s="125">
        <v>0.61091544724150582</v>
      </c>
      <c r="F760" s="31"/>
      <c r="G760" s="106">
        <v>51.054421768707485</v>
      </c>
      <c r="H760" s="125">
        <v>14</v>
      </c>
      <c r="I760" s="31"/>
      <c r="J760" s="31"/>
    </row>
    <row r="761" spans="2:10" x14ac:dyDescent="0.25">
      <c r="B761" s="99">
        <v>752</v>
      </c>
      <c r="C761" s="106">
        <v>12.704159980555007</v>
      </c>
      <c r="D761" s="125">
        <v>-0.70415998055500673</v>
      </c>
      <c r="E761" s="125">
        <v>-0.40886931378334257</v>
      </c>
      <c r="F761" s="31"/>
      <c r="G761" s="106">
        <v>51.122448979591837</v>
      </c>
      <c r="H761" s="125">
        <v>14</v>
      </c>
      <c r="I761" s="31"/>
      <c r="J761" s="31"/>
    </row>
    <row r="762" spans="2:10" x14ac:dyDescent="0.25">
      <c r="B762" s="99">
        <v>753</v>
      </c>
      <c r="C762" s="106">
        <v>15.629194011041996</v>
      </c>
      <c r="D762" s="125">
        <v>0.37080598895800421</v>
      </c>
      <c r="E762" s="125">
        <v>0.21530787667387113</v>
      </c>
      <c r="F762" s="31"/>
      <c r="G762" s="106">
        <v>51.190476190476197</v>
      </c>
      <c r="H762" s="125">
        <v>14</v>
      </c>
      <c r="I762" s="31"/>
      <c r="J762" s="31"/>
    </row>
    <row r="763" spans="2:10" x14ac:dyDescent="0.25">
      <c r="B763" s="99">
        <v>754</v>
      </c>
      <c r="C763" s="106">
        <v>11.797882281128695</v>
      </c>
      <c r="D763" s="125">
        <v>1.202117718871305</v>
      </c>
      <c r="E763" s="125">
        <v>0.69800764084080535</v>
      </c>
      <c r="F763" s="31"/>
      <c r="G763" s="106">
        <v>51.258503401360549</v>
      </c>
      <c r="H763" s="125">
        <v>14</v>
      </c>
      <c r="I763" s="31"/>
      <c r="J763" s="31"/>
    </row>
    <row r="764" spans="2:10" x14ac:dyDescent="0.25">
      <c r="B764" s="99">
        <v>755</v>
      </c>
      <c r="C764" s="106">
        <v>16.0415958754581</v>
      </c>
      <c r="D764" s="125">
        <v>2.9584041245419002</v>
      </c>
      <c r="E764" s="125">
        <v>1.7177924018656539</v>
      </c>
      <c r="F764" s="31"/>
      <c r="G764" s="106">
        <v>51.326530612244902</v>
      </c>
      <c r="H764" s="125">
        <v>14</v>
      </c>
      <c r="I764" s="31"/>
      <c r="J764" s="31"/>
    </row>
    <row r="765" spans="2:10" x14ac:dyDescent="0.25">
      <c r="B765" s="99">
        <v>756</v>
      </c>
      <c r="C765" s="106">
        <v>11.797882281128695</v>
      </c>
      <c r="D765" s="125">
        <v>1.202117718871305</v>
      </c>
      <c r="E765" s="125">
        <v>0.69800764084080535</v>
      </c>
      <c r="F765" s="31"/>
      <c r="G765" s="106">
        <v>51.394557823129254</v>
      </c>
      <c r="H765" s="125">
        <v>14</v>
      </c>
      <c r="I765" s="31"/>
      <c r="J765" s="31"/>
    </row>
    <row r="766" spans="2:10" x14ac:dyDescent="0.25">
      <c r="B766" s="99">
        <v>757</v>
      </c>
      <c r="C766" s="106">
        <v>12.910360912763059</v>
      </c>
      <c r="D766" s="125">
        <v>-0.91036091276305875</v>
      </c>
      <c r="E766" s="125">
        <v>-0.52859953984211505</v>
      </c>
      <c r="F766" s="31"/>
      <c r="G766" s="106">
        <v>51.462585034013607</v>
      </c>
      <c r="H766" s="125">
        <v>14</v>
      </c>
      <c r="I766" s="31"/>
      <c r="J766" s="31"/>
    </row>
    <row r="767" spans="2:10" x14ac:dyDescent="0.25">
      <c r="B767" s="99">
        <v>758</v>
      </c>
      <c r="C767" s="106">
        <v>11.797882281128695</v>
      </c>
      <c r="D767" s="125">
        <v>-0.79788228112869497</v>
      </c>
      <c r="E767" s="125">
        <v>-0.46328901069874634</v>
      </c>
      <c r="F767" s="31"/>
      <c r="G767" s="106">
        <v>51.530612244897966</v>
      </c>
      <c r="H767" s="125">
        <v>14</v>
      </c>
      <c r="I767" s="31"/>
      <c r="J767" s="31"/>
    </row>
    <row r="768" spans="2:10" x14ac:dyDescent="0.25">
      <c r="B768" s="99">
        <v>759</v>
      </c>
      <c r="C768" s="106">
        <v>15.135318176031788</v>
      </c>
      <c r="D768" s="125">
        <v>-1.1353181760317881</v>
      </c>
      <c r="E768" s="125">
        <v>-0.65922059812885347</v>
      </c>
      <c r="F768" s="31"/>
      <c r="G768" s="106">
        <v>51.598639455782319</v>
      </c>
      <c r="H768" s="125">
        <v>14</v>
      </c>
      <c r="I768" s="31"/>
      <c r="J768" s="31"/>
    </row>
    <row r="769" spans="2:10" x14ac:dyDescent="0.25">
      <c r="B769" s="99">
        <v>760</v>
      </c>
      <c r="C769" s="106">
        <v>14.722916311615684</v>
      </c>
      <c r="D769" s="125">
        <v>1.277083688384316</v>
      </c>
      <c r="E769" s="125">
        <v>0.74153650552824324</v>
      </c>
      <c r="F769" s="31"/>
      <c r="G769" s="106">
        <v>51.666666666666671</v>
      </c>
      <c r="H769" s="125">
        <v>14</v>
      </c>
      <c r="I769" s="31"/>
      <c r="J769" s="31"/>
    </row>
    <row r="770" spans="2:10" x14ac:dyDescent="0.25">
      <c r="B770" s="99">
        <v>761</v>
      </c>
      <c r="C770" s="106">
        <v>13.816638612189371</v>
      </c>
      <c r="D770" s="125">
        <v>-1.8166386121893705</v>
      </c>
      <c r="E770" s="125">
        <v>-1.0548281686964871</v>
      </c>
      <c r="F770" s="31"/>
      <c r="G770" s="106">
        <v>51.734693877551024</v>
      </c>
      <c r="H770" s="125">
        <v>14</v>
      </c>
      <c r="I770" s="31"/>
      <c r="J770" s="31"/>
    </row>
    <row r="771" spans="2:10" x14ac:dyDescent="0.25">
      <c r="B771" s="99">
        <v>762</v>
      </c>
      <c r="C771" s="106">
        <v>14.022839544397424</v>
      </c>
      <c r="D771" s="125">
        <v>-2.2839544397424305E-2</v>
      </c>
      <c r="E771" s="125">
        <v>-1.3261743215708888E-2</v>
      </c>
      <c r="F771" s="31"/>
      <c r="G771" s="106">
        <v>51.802721088435376</v>
      </c>
      <c r="H771" s="125">
        <v>14</v>
      </c>
      <c r="I771" s="31"/>
      <c r="J771" s="31"/>
    </row>
    <row r="772" spans="2:10" x14ac:dyDescent="0.25">
      <c r="B772" s="99">
        <v>763</v>
      </c>
      <c r="C772" s="106">
        <v>11.797882281128695</v>
      </c>
      <c r="D772" s="125">
        <v>2.202117718871305</v>
      </c>
      <c r="E772" s="125">
        <v>1.2786559666105812</v>
      </c>
      <c r="F772" s="31"/>
      <c r="G772" s="106">
        <v>51.870748299319729</v>
      </c>
      <c r="H772" s="125">
        <v>14</v>
      </c>
      <c r="I772" s="31"/>
      <c r="J772" s="31"/>
    </row>
    <row r="773" spans="2:10" x14ac:dyDescent="0.25">
      <c r="B773" s="99">
        <v>764</v>
      </c>
      <c r="C773" s="106">
        <v>15.83539494325005</v>
      </c>
      <c r="D773" s="125">
        <v>3.1646050567499504</v>
      </c>
      <c r="E773" s="125">
        <v>1.8375226279244252</v>
      </c>
      <c r="F773" s="31"/>
      <c r="G773" s="106">
        <v>51.938775510204088</v>
      </c>
      <c r="H773" s="125">
        <v>14</v>
      </c>
      <c r="I773" s="31"/>
      <c r="J773" s="31"/>
    </row>
    <row r="774" spans="2:10" x14ac:dyDescent="0.25">
      <c r="B774" s="99">
        <v>765</v>
      </c>
      <c r="C774" s="106">
        <v>22.114927283823715</v>
      </c>
      <c r="D774" s="125">
        <v>-0.11492728382371453</v>
      </c>
      <c r="E774" s="125">
        <v>-6.6732334937507687E-2</v>
      </c>
      <c r="F774" s="31"/>
      <c r="G774" s="106">
        <v>52.006802721088441</v>
      </c>
      <c r="H774" s="125">
        <v>14</v>
      </c>
      <c r="I774" s="31"/>
      <c r="J774" s="31"/>
    </row>
    <row r="775" spans="2:10" x14ac:dyDescent="0.25">
      <c r="B775" s="99">
        <v>766</v>
      </c>
      <c r="C775" s="106">
        <v>15.83539494325005</v>
      </c>
      <c r="D775" s="125">
        <v>0.16460505674995041</v>
      </c>
      <c r="E775" s="125">
        <v>9.5577650615097653E-2</v>
      </c>
      <c r="F775" s="31"/>
      <c r="G775" s="106">
        <v>52.074829931972793</v>
      </c>
      <c r="H775" s="125">
        <v>14</v>
      </c>
      <c r="I775" s="31"/>
      <c r="J775" s="31"/>
    </row>
    <row r="776" spans="2:10" x14ac:dyDescent="0.25">
      <c r="B776" s="99">
        <v>767</v>
      </c>
      <c r="C776" s="106">
        <v>12.910360912763059</v>
      </c>
      <c r="D776" s="125">
        <v>-1.9103609127630587</v>
      </c>
      <c r="E776" s="125">
        <v>-1.1092478656118909</v>
      </c>
      <c r="F776" s="31"/>
      <c r="G776" s="106">
        <v>52.142857142857146</v>
      </c>
      <c r="H776" s="125">
        <v>14</v>
      </c>
      <c r="I776" s="31"/>
      <c r="J776" s="31"/>
    </row>
    <row r="777" spans="2:10" x14ac:dyDescent="0.25">
      <c r="B777" s="99">
        <v>768</v>
      </c>
      <c r="C777" s="106">
        <v>14.722916311615684</v>
      </c>
      <c r="D777" s="125">
        <v>0.27708368838431596</v>
      </c>
      <c r="E777" s="125">
        <v>0.16088817975846736</v>
      </c>
      <c r="F777" s="31"/>
      <c r="G777" s="106">
        <v>52.210884353741498</v>
      </c>
      <c r="H777" s="125">
        <v>14</v>
      </c>
      <c r="I777" s="31"/>
      <c r="J777" s="31"/>
    </row>
    <row r="778" spans="2:10" x14ac:dyDescent="0.25">
      <c r="B778" s="99">
        <v>769</v>
      </c>
      <c r="C778" s="106">
        <v>11.797882281128695</v>
      </c>
      <c r="D778" s="125">
        <v>2.202117718871305</v>
      </c>
      <c r="E778" s="125">
        <v>1.2786559666105812</v>
      </c>
      <c r="F778" s="31"/>
      <c r="G778" s="106">
        <v>52.278911564625851</v>
      </c>
      <c r="H778" s="125">
        <v>14</v>
      </c>
      <c r="I778" s="31"/>
      <c r="J778" s="31"/>
    </row>
    <row r="779" spans="2:10" x14ac:dyDescent="0.25">
      <c r="B779" s="99">
        <v>770</v>
      </c>
      <c r="C779" s="106">
        <v>14.929117243823736</v>
      </c>
      <c r="D779" s="125">
        <v>-1.9291172438237361</v>
      </c>
      <c r="E779" s="125">
        <v>-1.1201386978398569</v>
      </c>
      <c r="F779" s="31"/>
      <c r="G779" s="106">
        <v>52.34693877551021</v>
      </c>
      <c r="H779" s="125">
        <v>14</v>
      </c>
      <c r="I779" s="31"/>
      <c r="J779" s="31"/>
    </row>
    <row r="780" spans="2:10" x14ac:dyDescent="0.25">
      <c r="B780" s="99">
        <v>771</v>
      </c>
      <c r="C780" s="106">
        <v>16.947873574884412</v>
      </c>
      <c r="D780" s="125">
        <v>5.2126425115588404E-2</v>
      </c>
      <c r="E780" s="125">
        <v>3.0267121471730003E-2</v>
      </c>
      <c r="F780" s="31"/>
      <c r="G780" s="106">
        <v>52.414965986394563</v>
      </c>
      <c r="H780" s="125">
        <v>14</v>
      </c>
      <c r="I780" s="31"/>
      <c r="J780" s="31"/>
    </row>
    <row r="781" spans="2:10" x14ac:dyDescent="0.25">
      <c r="B781" s="99">
        <v>772</v>
      </c>
      <c r="C781" s="106">
        <v>13.816638612189371</v>
      </c>
      <c r="D781" s="125">
        <v>-2.8166386121893705</v>
      </c>
      <c r="E781" s="125">
        <v>-1.635476494466263</v>
      </c>
      <c r="F781" s="31"/>
      <c r="G781" s="106">
        <v>52.482993197278915</v>
      </c>
      <c r="H781" s="125">
        <v>14</v>
      </c>
      <c r="I781" s="31"/>
      <c r="J781" s="31"/>
    </row>
    <row r="782" spans="2:10" x14ac:dyDescent="0.25">
      <c r="B782" s="99">
        <v>773</v>
      </c>
      <c r="C782" s="106">
        <v>15.83539494325005</v>
      </c>
      <c r="D782" s="125">
        <v>3.1646050567499504</v>
      </c>
      <c r="E782" s="125">
        <v>1.8375226279244252</v>
      </c>
      <c r="F782" s="31"/>
      <c r="G782" s="106">
        <v>52.551020408163268</v>
      </c>
      <c r="H782" s="125">
        <v>14</v>
      </c>
      <c r="I782" s="31"/>
      <c r="J782" s="31"/>
    </row>
    <row r="783" spans="2:10" x14ac:dyDescent="0.25">
      <c r="B783" s="99">
        <v>774</v>
      </c>
      <c r="C783" s="106">
        <v>12.704159980555007</v>
      </c>
      <c r="D783" s="125">
        <v>-1.7041599805550067</v>
      </c>
      <c r="E783" s="125">
        <v>-0.98951763955311844</v>
      </c>
      <c r="F783" s="31"/>
      <c r="G783" s="106">
        <v>52.61904761904762</v>
      </c>
      <c r="H783" s="125">
        <v>14</v>
      </c>
      <c r="I783" s="31"/>
      <c r="J783" s="31"/>
    </row>
    <row r="784" spans="2:10" x14ac:dyDescent="0.25">
      <c r="B784" s="99">
        <v>775</v>
      </c>
      <c r="C784" s="106">
        <v>12.704159980555007</v>
      </c>
      <c r="D784" s="125">
        <v>2.2958400194449933</v>
      </c>
      <c r="E784" s="125">
        <v>1.3330756635259851</v>
      </c>
      <c r="F784" s="31"/>
      <c r="G784" s="106">
        <v>52.68707482993198</v>
      </c>
      <c r="H784" s="125">
        <v>14</v>
      </c>
      <c r="I784" s="31"/>
      <c r="J784" s="31"/>
    </row>
    <row r="785" spans="2:10" x14ac:dyDescent="0.25">
      <c r="B785" s="99">
        <v>776</v>
      </c>
      <c r="C785" s="106">
        <v>12.704159980555007</v>
      </c>
      <c r="D785" s="125">
        <v>0.29584001944499327</v>
      </c>
      <c r="E785" s="125">
        <v>0.17177901198643328</v>
      </c>
      <c r="F785" s="31"/>
      <c r="G785" s="106">
        <v>52.755102040816332</v>
      </c>
      <c r="H785" s="125">
        <v>14</v>
      </c>
      <c r="I785" s="31"/>
      <c r="J785" s="31"/>
    </row>
    <row r="786" spans="2:10" x14ac:dyDescent="0.25">
      <c r="B786" s="99">
        <v>777</v>
      </c>
      <c r="C786" s="106">
        <v>15.135318176031788</v>
      </c>
      <c r="D786" s="125">
        <v>-1.1353181760317881</v>
      </c>
      <c r="E786" s="125">
        <v>-0.65922059812885347</v>
      </c>
      <c r="F786" s="31"/>
      <c r="G786" s="106">
        <v>52.823129251700685</v>
      </c>
      <c r="H786" s="125">
        <v>14</v>
      </c>
      <c r="I786" s="31"/>
      <c r="J786" s="31"/>
    </row>
    <row r="787" spans="2:10" x14ac:dyDescent="0.25">
      <c r="B787" s="99">
        <v>778</v>
      </c>
      <c r="C787" s="106">
        <v>12.704159980555007</v>
      </c>
      <c r="D787" s="125">
        <v>0.29584001944499327</v>
      </c>
      <c r="E787" s="125">
        <v>0.17177901198643328</v>
      </c>
      <c r="F787" s="31"/>
      <c r="G787" s="106">
        <v>52.891156462585037</v>
      </c>
      <c r="H787" s="125">
        <v>14</v>
      </c>
      <c r="I787" s="31"/>
      <c r="J787" s="31"/>
    </row>
    <row r="788" spans="2:10" x14ac:dyDescent="0.25">
      <c r="B788" s="99">
        <v>779</v>
      </c>
      <c r="C788" s="106">
        <v>23.021204983250026</v>
      </c>
      <c r="D788" s="125">
        <v>-2.1204983250026288E-2</v>
      </c>
      <c r="E788" s="125">
        <v>-1.2312638022103905E-2</v>
      </c>
      <c r="F788" s="31"/>
      <c r="G788" s="106">
        <v>52.95918367346939</v>
      </c>
      <c r="H788" s="125">
        <v>14</v>
      </c>
      <c r="I788" s="31"/>
      <c r="J788" s="31"/>
    </row>
    <row r="789" spans="2:10" x14ac:dyDescent="0.25">
      <c r="B789" s="99">
        <v>780</v>
      </c>
      <c r="C789" s="106">
        <v>12.910360912763059</v>
      </c>
      <c r="D789" s="125">
        <v>-0.91036091276305875</v>
      </c>
      <c r="E789" s="125">
        <v>-0.52859953984211505</v>
      </c>
      <c r="F789" s="31"/>
      <c r="G789" s="106">
        <v>53.027210884353742</v>
      </c>
      <c r="H789" s="125">
        <v>14</v>
      </c>
      <c r="I789" s="31"/>
      <c r="J789" s="31"/>
    </row>
    <row r="790" spans="2:10" x14ac:dyDescent="0.25">
      <c r="B790" s="99">
        <v>781</v>
      </c>
      <c r="C790" s="106">
        <v>12.704159980555007</v>
      </c>
      <c r="D790" s="125">
        <v>-0.70415998055500673</v>
      </c>
      <c r="E790" s="125">
        <v>-0.40886931378334257</v>
      </c>
      <c r="F790" s="31"/>
      <c r="G790" s="106">
        <v>53.095238095238102</v>
      </c>
      <c r="H790" s="125">
        <v>14</v>
      </c>
      <c r="I790" s="31"/>
      <c r="J790" s="31"/>
    </row>
    <row r="791" spans="2:10" x14ac:dyDescent="0.25">
      <c r="B791" s="99">
        <v>782</v>
      </c>
      <c r="C791" s="106">
        <v>13.816638612189371</v>
      </c>
      <c r="D791" s="125">
        <v>2.1833613878106295</v>
      </c>
      <c r="E791" s="125">
        <v>1.2677651343826164</v>
      </c>
      <c r="F791" s="31"/>
      <c r="G791" s="106">
        <v>53.163265306122454</v>
      </c>
      <c r="H791" s="125">
        <v>14</v>
      </c>
      <c r="I791" s="31"/>
      <c r="J791" s="31"/>
    </row>
    <row r="792" spans="2:10" x14ac:dyDescent="0.25">
      <c r="B792" s="99">
        <v>783</v>
      </c>
      <c r="C792" s="106">
        <v>14.722916311615684</v>
      </c>
      <c r="D792" s="125">
        <v>0.27708368838431596</v>
      </c>
      <c r="E792" s="125">
        <v>0.16088817975846736</v>
      </c>
      <c r="F792" s="31"/>
      <c r="G792" s="106">
        <v>53.231292517006807</v>
      </c>
      <c r="H792" s="125">
        <v>14</v>
      </c>
      <c r="I792" s="31"/>
      <c r="J792" s="31"/>
    </row>
    <row r="793" spans="2:10" x14ac:dyDescent="0.25">
      <c r="B793" s="99">
        <v>784</v>
      </c>
      <c r="C793" s="106">
        <v>16.741672642676363</v>
      </c>
      <c r="D793" s="131">
        <v>-3.7416726426763631</v>
      </c>
      <c r="E793" s="126">
        <v>-2.1725959555486032</v>
      </c>
      <c r="F793" s="31"/>
      <c r="G793" s="106">
        <v>53.299319727891159</v>
      </c>
      <c r="H793" s="125">
        <v>14</v>
      </c>
      <c r="I793" s="31"/>
      <c r="J793" s="31"/>
    </row>
    <row r="794" spans="2:10" x14ac:dyDescent="0.25">
      <c r="B794" s="99">
        <v>785</v>
      </c>
      <c r="C794" s="106">
        <v>14.929117243823736</v>
      </c>
      <c r="D794" s="125">
        <v>3.0708827561762639</v>
      </c>
      <c r="E794" s="125">
        <v>1.7831029310090225</v>
      </c>
      <c r="F794" s="31"/>
      <c r="G794" s="106">
        <v>53.367346938775512</v>
      </c>
      <c r="H794" s="125">
        <v>14</v>
      </c>
      <c r="I794" s="31"/>
      <c r="J794" s="31"/>
    </row>
    <row r="795" spans="2:10" x14ac:dyDescent="0.25">
      <c r="B795" s="99">
        <v>786</v>
      </c>
      <c r="C795" s="106">
        <v>22.114927283823715</v>
      </c>
      <c r="D795" s="125">
        <v>-2.1149272838237145</v>
      </c>
      <c r="E795" s="125">
        <v>-1.2280289864770595</v>
      </c>
      <c r="F795" s="31"/>
      <c r="G795" s="106">
        <v>53.435374149659872</v>
      </c>
      <c r="H795" s="125">
        <v>14</v>
      </c>
      <c r="I795" s="31"/>
      <c r="J795" s="31"/>
    </row>
    <row r="796" spans="2:10" x14ac:dyDescent="0.25">
      <c r="B796" s="99">
        <v>787</v>
      </c>
      <c r="C796" s="106">
        <v>14.929117243823736</v>
      </c>
      <c r="D796" s="125">
        <v>4.0708827561762639</v>
      </c>
      <c r="E796" s="125">
        <v>2.3637512567787984</v>
      </c>
      <c r="F796" s="31"/>
      <c r="G796" s="106">
        <v>53.503401360544224</v>
      </c>
      <c r="H796" s="125">
        <v>14</v>
      </c>
      <c r="I796" s="31"/>
      <c r="J796" s="31"/>
    </row>
    <row r="797" spans="2:10" x14ac:dyDescent="0.25">
      <c r="B797" s="99">
        <v>788</v>
      </c>
      <c r="C797" s="106">
        <v>14.722916311615684</v>
      </c>
      <c r="D797" s="125">
        <v>3.277083688384316</v>
      </c>
      <c r="E797" s="125">
        <v>1.902833157067795</v>
      </c>
      <c r="F797" s="31"/>
      <c r="G797" s="106">
        <v>53.571428571428577</v>
      </c>
      <c r="H797" s="125">
        <v>14</v>
      </c>
      <c r="I797" s="31"/>
      <c r="J797" s="31"/>
    </row>
    <row r="798" spans="2:10" x14ac:dyDescent="0.25">
      <c r="B798" s="99">
        <v>789</v>
      </c>
      <c r="C798" s="106">
        <v>14.022839544397424</v>
      </c>
      <c r="D798" s="125">
        <v>-1.0228395443974243</v>
      </c>
      <c r="E798" s="125">
        <v>-0.59391006898548471</v>
      </c>
      <c r="F798" s="31"/>
      <c r="G798" s="106">
        <v>53.639455782312929</v>
      </c>
      <c r="H798" s="125">
        <v>14</v>
      </c>
      <c r="I798" s="31"/>
      <c r="J798" s="31"/>
    </row>
    <row r="799" spans="2:10" x14ac:dyDescent="0.25">
      <c r="B799" s="99">
        <v>790</v>
      </c>
      <c r="C799" s="106">
        <v>12.704159980555007</v>
      </c>
      <c r="D799" s="125">
        <v>1.2958400194449933</v>
      </c>
      <c r="E799" s="125">
        <v>0.75242733775620918</v>
      </c>
      <c r="F799" s="31"/>
      <c r="G799" s="106">
        <v>53.707482993197281</v>
      </c>
      <c r="H799" s="125">
        <v>14</v>
      </c>
      <c r="I799" s="31"/>
      <c r="J799" s="31"/>
    </row>
    <row r="800" spans="2:10" x14ac:dyDescent="0.25">
      <c r="B800" s="99">
        <v>791</v>
      </c>
      <c r="C800" s="106">
        <v>16.0415958754581</v>
      </c>
      <c r="D800" s="125">
        <v>-1.0415958754580998</v>
      </c>
      <c r="E800" s="125">
        <v>-0.60480090121344965</v>
      </c>
      <c r="F800" s="31"/>
      <c r="G800" s="106">
        <v>53.775510204081634</v>
      </c>
      <c r="H800" s="125">
        <v>14</v>
      </c>
      <c r="I800" s="31"/>
      <c r="J800" s="31"/>
    </row>
    <row r="801" spans="2:10" x14ac:dyDescent="0.25">
      <c r="B801" s="99">
        <v>792</v>
      </c>
      <c r="C801" s="106">
        <v>22.114927283823715</v>
      </c>
      <c r="D801" s="125">
        <v>-0.11492728382371453</v>
      </c>
      <c r="E801" s="125">
        <v>-6.6732334937507687E-2</v>
      </c>
      <c r="F801" s="31"/>
      <c r="G801" s="106">
        <v>53.843537414965994</v>
      </c>
      <c r="H801" s="125">
        <v>14</v>
      </c>
      <c r="I801" s="31"/>
      <c r="J801" s="31"/>
    </row>
    <row r="802" spans="2:10" x14ac:dyDescent="0.25">
      <c r="B802" s="99">
        <v>793</v>
      </c>
      <c r="C802" s="106">
        <v>20.096170952763039</v>
      </c>
      <c r="D802" s="125">
        <v>1.903829047236961</v>
      </c>
      <c r="E802" s="125">
        <v>1.1054551488300088</v>
      </c>
      <c r="F802" s="31"/>
      <c r="G802" s="106">
        <v>53.911564625850346</v>
      </c>
      <c r="H802" s="125">
        <v>14</v>
      </c>
      <c r="I802" s="31"/>
      <c r="J802" s="31"/>
    </row>
    <row r="803" spans="2:10" x14ac:dyDescent="0.25">
      <c r="B803" s="99">
        <v>794</v>
      </c>
      <c r="C803" s="106">
        <v>15.83539494325005</v>
      </c>
      <c r="D803" s="125">
        <v>0.16460505674995041</v>
      </c>
      <c r="E803" s="125">
        <v>9.5577650615097653E-2</v>
      </c>
      <c r="F803" s="31"/>
      <c r="G803" s="106">
        <v>53.979591836734699</v>
      </c>
      <c r="H803" s="125">
        <v>14</v>
      </c>
      <c r="I803" s="31"/>
      <c r="J803" s="31"/>
    </row>
    <row r="804" spans="2:10" x14ac:dyDescent="0.25">
      <c r="B804" s="99">
        <v>795</v>
      </c>
      <c r="C804" s="106">
        <v>16.947873574884412</v>
      </c>
      <c r="D804" s="125">
        <v>5.2126425115588404E-2</v>
      </c>
      <c r="E804" s="125">
        <v>3.0267121471730003E-2</v>
      </c>
      <c r="F804" s="31"/>
      <c r="G804" s="106">
        <v>54.047619047619051</v>
      </c>
      <c r="H804" s="125">
        <v>14</v>
      </c>
      <c r="I804" s="31"/>
      <c r="J804" s="31"/>
    </row>
    <row r="805" spans="2:10" x14ac:dyDescent="0.25">
      <c r="B805" s="99">
        <v>796</v>
      </c>
      <c r="C805" s="106">
        <v>16.0415958754581</v>
      </c>
      <c r="D805" s="125">
        <v>-2.0415958754580998</v>
      </c>
      <c r="E805" s="125">
        <v>-1.1854492269832255</v>
      </c>
      <c r="F805" s="31"/>
      <c r="G805" s="106">
        <v>54.115646258503403</v>
      </c>
      <c r="H805" s="125">
        <v>14</v>
      </c>
      <c r="I805" s="31"/>
      <c r="J805" s="31"/>
    </row>
    <row r="806" spans="2:10" x14ac:dyDescent="0.25">
      <c r="B806" s="99">
        <v>797</v>
      </c>
      <c r="C806" s="106">
        <v>16.947873574884412</v>
      </c>
      <c r="D806" s="125">
        <v>-1.9478735748844116</v>
      </c>
      <c r="E806" s="125">
        <v>-1.1310295300678217</v>
      </c>
      <c r="F806" s="31"/>
      <c r="G806" s="106">
        <v>54.183673469387756</v>
      </c>
      <c r="H806" s="125">
        <v>14</v>
      </c>
      <c r="I806" s="31"/>
      <c r="J806" s="31"/>
    </row>
    <row r="807" spans="2:10" x14ac:dyDescent="0.25">
      <c r="B807" s="99">
        <v>798</v>
      </c>
      <c r="C807" s="106">
        <v>21.002448652189351</v>
      </c>
      <c r="D807" s="125">
        <v>-1.0024486521893508</v>
      </c>
      <c r="E807" s="125">
        <v>-0.58207013156391485</v>
      </c>
      <c r="F807" s="31"/>
      <c r="G807" s="106">
        <v>54.251700680272116</v>
      </c>
      <c r="H807" s="125">
        <v>14</v>
      </c>
      <c r="I807" s="31"/>
      <c r="J807" s="31"/>
    </row>
    <row r="808" spans="2:10" x14ac:dyDescent="0.25">
      <c r="B808" s="99">
        <v>799</v>
      </c>
      <c r="C808" s="106">
        <v>21.208649584397403</v>
      </c>
      <c r="D808" s="125">
        <v>-1.2086495843974028</v>
      </c>
      <c r="E808" s="125">
        <v>-0.70180035762268733</v>
      </c>
      <c r="F808" s="31"/>
      <c r="G808" s="106">
        <v>54.319727891156468</v>
      </c>
      <c r="H808" s="125">
        <v>14</v>
      </c>
      <c r="I808" s="31"/>
      <c r="J808" s="31"/>
    </row>
    <row r="809" spans="2:10" x14ac:dyDescent="0.25">
      <c r="B809" s="99">
        <v>800</v>
      </c>
      <c r="C809" s="106">
        <v>14.722916311615684</v>
      </c>
      <c r="D809" s="125">
        <v>2.277083688384316</v>
      </c>
      <c r="E809" s="125">
        <v>1.3221848312980191</v>
      </c>
      <c r="F809" s="31"/>
      <c r="G809" s="106">
        <v>54.387755102040821</v>
      </c>
      <c r="H809" s="125">
        <v>14</v>
      </c>
      <c r="I809" s="31"/>
      <c r="J809" s="31"/>
    </row>
    <row r="810" spans="2:10" x14ac:dyDescent="0.25">
      <c r="B810" s="99">
        <v>801</v>
      </c>
      <c r="C810" s="106">
        <v>13.816638612189371</v>
      </c>
      <c r="D810" s="125">
        <v>1.1833613878106295</v>
      </c>
      <c r="E810" s="125">
        <v>0.68711680861284041</v>
      </c>
      <c r="F810" s="31"/>
      <c r="G810" s="106">
        <v>54.455782312925173</v>
      </c>
      <c r="H810" s="125">
        <v>14</v>
      </c>
      <c r="I810" s="31"/>
      <c r="J810" s="31"/>
    </row>
    <row r="811" spans="2:10" x14ac:dyDescent="0.25">
      <c r="B811" s="99">
        <v>802</v>
      </c>
      <c r="C811" s="106">
        <v>14.022839544397424</v>
      </c>
      <c r="D811" s="125">
        <v>-2.2839544397424305E-2</v>
      </c>
      <c r="E811" s="125">
        <v>-1.3261743215708888E-2</v>
      </c>
      <c r="F811" s="31"/>
      <c r="G811" s="106">
        <v>54.523809523809526</v>
      </c>
      <c r="H811" s="125">
        <v>14</v>
      </c>
      <c r="I811" s="31"/>
      <c r="J811" s="31"/>
    </row>
    <row r="812" spans="2:10" x14ac:dyDescent="0.25">
      <c r="B812" s="99">
        <v>803</v>
      </c>
      <c r="C812" s="106">
        <v>14.722916311615684</v>
      </c>
      <c r="D812" s="125">
        <v>2.277083688384316</v>
      </c>
      <c r="E812" s="125">
        <v>1.3221848312980191</v>
      </c>
      <c r="F812" s="31"/>
      <c r="G812" s="106">
        <v>54.591836734693885</v>
      </c>
      <c r="H812" s="125">
        <v>14</v>
      </c>
      <c r="I812" s="31"/>
      <c r="J812" s="31"/>
    </row>
    <row r="813" spans="2:10" x14ac:dyDescent="0.25">
      <c r="B813" s="99">
        <v>804</v>
      </c>
      <c r="C813" s="106">
        <v>16.0415958754581</v>
      </c>
      <c r="D813" s="125">
        <v>0.95840412454190016</v>
      </c>
      <c r="E813" s="125">
        <v>0.5564957503261021</v>
      </c>
      <c r="F813" s="31"/>
      <c r="G813" s="106">
        <v>54.659863945578238</v>
      </c>
      <c r="H813" s="125">
        <v>14</v>
      </c>
      <c r="I813" s="31"/>
      <c r="J813" s="31"/>
    </row>
    <row r="814" spans="2:10" x14ac:dyDescent="0.25">
      <c r="B814" s="99">
        <v>805</v>
      </c>
      <c r="C814" s="106">
        <v>23.021204983250026</v>
      </c>
      <c r="D814" s="125">
        <v>-1.0212049832500263</v>
      </c>
      <c r="E814" s="125">
        <v>-0.59296096379187979</v>
      </c>
      <c r="F814" s="31"/>
      <c r="G814" s="106">
        <v>54.72789115646259</v>
      </c>
      <c r="H814" s="125">
        <v>14</v>
      </c>
      <c r="I814" s="31"/>
      <c r="J814" s="31"/>
    </row>
    <row r="815" spans="2:10" x14ac:dyDescent="0.25">
      <c r="B815" s="99">
        <v>806</v>
      </c>
      <c r="C815" s="106">
        <v>14.929117243823736</v>
      </c>
      <c r="D815" s="125">
        <v>-1.9291172438237361</v>
      </c>
      <c r="E815" s="125">
        <v>-1.1201386978398569</v>
      </c>
      <c r="F815" s="31"/>
      <c r="G815" s="106">
        <v>54.795918367346943</v>
      </c>
      <c r="H815" s="125">
        <v>14</v>
      </c>
      <c r="I815" s="31"/>
      <c r="J815" s="31"/>
    </row>
    <row r="816" spans="2:10" x14ac:dyDescent="0.25">
      <c r="B816" s="99">
        <v>807</v>
      </c>
      <c r="C816" s="106">
        <v>15.83539494325005</v>
      </c>
      <c r="D816" s="125">
        <v>3.1646050567499504</v>
      </c>
      <c r="E816" s="125">
        <v>1.8375226279244252</v>
      </c>
      <c r="F816" s="31"/>
      <c r="G816" s="106">
        <v>54.863945578231295</v>
      </c>
      <c r="H816" s="125">
        <v>14</v>
      </c>
      <c r="I816" s="31"/>
      <c r="J816" s="31"/>
    </row>
    <row r="817" spans="2:10" x14ac:dyDescent="0.25">
      <c r="B817" s="99">
        <v>808</v>
      </c>
      <c r="C817" s="106">
        <v>14.929117243823736</v>
      </c>
      <c r="D817" s="125">
        <v>-0.92911724382373606</v>
      </c>
      <c r="E817" s="125">
        <v>-0.53949037207008099</v>
      </c>
      <c r="F817" s="31"/>
      <c r="G817" s="106">
        <v>54.931972789115648</v>
      </c>
      <c r="H817" s="125">
        <v>14</v>
      </c>
      <c r="I817" s="31"/>
      <c r="J817" s="31"/>
    </row>
    <row r="818" spans="2:10" x14ac:dyDescent="0.25">
      <c r="B818" s="99">
        <v>809</v>
      </c>
      <c r="C818" s="106">
        <v>22.114927283823715</v>
      </c>
      <c r="D818" s="125">
        <v>-0.11492728382371453</v>
      </c>
      <c r="E818" s="125">
        <v>-6.6732334937507687E-2</v>
      </c>
      <c r="F818" s="31"/>
      <c r="G818" s="106">
        <v>55.000000000000007</v>
      </c>
      <c r="H818" s="125">
        <v>14</v>
      </c>
      <c r="I818" s="31"/>
      <c r="J818" s="31"/>
    </row>
    <row r="819" spans="2:10" x14ac:dyDescent="0.25">
      <c r="B819" s="99">
        <v>810</v>
      </c>
      <c r="C819" s="106">
        <v>14.722916311615684</v>
      </c>
      <c r="D819" s="125">
        <v>2.277083688384316</v>
      </c>
      <c r="E819" s="125">
        <v>1.3221848312980191</v>
      </c>
      <c r="F819" s="31"/>
      <c r="G819" s="106">
        <v>55.06802721088436</v>
      </c>
      <c r="H819" s="125">
        <v>14</v>
      </c>
      <c r="I819" s="31"/>
      <c r="J819" s="31"/>
    </row>
    <row r="820" spans="2:10" x14ac:dyDescent="0.25">
      <c r="B820" s="99">
        <v>811</v>
      </c>
      <c r="C820" s="106">
        <v>14.722916311615684</v>
      </c>
      <c r="D820" s="125">
        <v>-2.722916311615684</v>
      </c>
      <c r="E820" s="125">
        <v>-1.5810567975508603</v>
      </c>
      <c r="F820" s="31"/>
      <c r="G820" s="106">
        <v>55.136054421768712</v>
      </c>
      <c r="H820" s="125">
        <v>14</v>
      </c>
      <c r="I820" s="31"/>
      <c r="J820" s="31"/>
    </row>
    <row r="821" spans="2:10" x14ac:dyDescent="0.25">
      <c r="B821" s="99">
        <v>812</v>
      </c>
      <c r="C821" s="106">
        <v>14.722916311615684</v>
      </c>
      <c r="D821" s="125">
        <v>1.277083688384316</v>
      </c>
      <c r="E821" s="125">
        <v>0.74153650552824324</v>
      </c>
      <c r="F821" s="31"/>
      <c r="G821" s="106">
        <v>55.204081632653065</v>
      </c>
      <c r="H821" s="125">
        <v>14</v>
      </c>
      <c r="I821" s="31"/>
      <c r="J821" s="31"/>
    </row>
    <row r="822" spans="2:10" x14ac:dyDescent="0.25">
      <c r="B822" s="99">
        <v>813</v>
      </c>
      <c r="C822" s="106">
        <v>11.797882281128695</v>
      </c>
      <c r="D822" s="125">
        <v>-0.79788228112869497</v>
      </c>
      <c r="E822" s="125">
        <v>-0.46328901069874634</v>
      </c>
      <c r="F822" s="31"/>
      <c r="G822" s="106">
        <v>55.272108843537417</v>
      </c>
      <c r="H822" s="125">
        <v>14</v>
      </c>
      <c r="I822" s="31"/>
      <c r="J822" s="31"/>
    </row>
    <row r="823" spans="2:10" x14ac:dyDescent="0.25">
      <c r="B823" s="99">
        <v>814</v>
      </c>
      <c r="C823" s="106">
        <v>11.797882281128695</v>
      </c>
      <c r="D823" s="125">
        <v>-0.79788228112869497</v>
      </c>
      <c r="E823" s="125">
        <v>-0.46328901069874634</v>
      </c>
      <c r="F823" s="31"/>
      <c r="G823" s="106">
        <v>55.34013605442177</v>
      </c>
      <c r="H823" s="125">
        <v>14</v>
      </c>
      <c r="I823" s="31"/>
      <c r="J823" s="31"/>
    </row>
    <row r="824" spans="2:10" x14ac:dyDescent="0.25">
      <c r="B824" s="99">
        <v>815</v>
      </c>
      <c r="C824" s="106">
        <v>14.929117243823736</v>
      </c>
      <c r="D824" s="125">
        <v>-0.92911724382373606</v>
      </c>
      <c r="E824" s="125">
        <v>-0.53949037207008099</v>
      </c>
      <c r="F824" s="31"/>
      <c r="G824" s="106">
        <v>55.408163265306129</v>
      </c>
      <c r="H824" s="125">
        <v>14</v>
      </c>
      <c r="I824" s="31"/>
      <c r="J824" s="31"/>
    </row>
    <row r="825" spans="2:10" x14ac:dyDescent="0.25">
      <c r="B825" s="99">
        <v>816</v>
      </c>
      <c r="C825" s="106">
        <v>13.816638612189371</v>
      </c>
      <c r="D825" s="125">
        <v>-2.8166386121893705</v>
      </c>
      <c r="E825" s="125">
        <v>-1.635476494466263</v>
      </c>
      <c r="F825" s="31"/>
      <c r="G825" s="106">
        <v>55.476190476190482</v>
      </c>
      <c r="H825" s="125">
        <v>14</v>
      </c>
      <c r="I825" s="31"/>
      <c r="J825" s="31"/>
    </row>
    <row r="826" spans="2:10" x14ac:dyDescent="0.25">
      <c r="B826" s="99">
        <v>817</v>
      </c>
      <c r="C826" s="106">
        <v>14.722916311615684</v>
      </c>
      <c r="D826" s="125">
        <v>0.27708368838431596</v>
      </c>
      <c r="E826" s="125">
        <v>0.16088817975846736</v>
      </c>
      <c r="F826" s="31"/>
      <c r="G826" s="106">
        <v>55.544217687074834</v>
      </c>
      <c r="H826" s="125">
        <v>14</v>
      </c>
      <c r="I826" s="31"/>
      <c r="J826" s="31"/>
    </row>
    <row r="827" spans="2:10" x14ac:dyDescent="0.25">
      <c r="B827" s="99">
        <v>818</v>
      </c>
      <c r="C827" s="106">
        <v>22.114927283823715</v>
      </c>
      <c r="D827" s="125">
        <v>-2.1149272838237145</v>
      </c>
      <c r="E827" s="125">
        <v>-1.2280289864770595</v>
      </c>
      <c r="F827" s="31"/>
      <c r="G827" s="106">
        <v>55.612244897959187</v>
      </c>
      <c r="H827" s="125">
        <v>14</v>
      </c>
      <c r="I827" s="31"/>
      <c r="J827" s="31"/>
    </row>
    <row r="828" spans="2:10" x14ac:dyDescent="0.25">
      <c r="B828" s="99">
        <v>819</v>
      </c>
      <c r="C828" s="106">
        <v>14.516715379407632</v>
      </c>
      <c r="D828" s="125">
        <v>-2.516715379407632</v>
      </c>
      <c r="E828" s="125">
        <v>-1.4613265714920878</v>
      </c>
      <c r="F828" s="31"/>
      <c r="G828" s="106">
        <v>55.680272108843539</v>
      </c>
      <c r="H828" s="125">
        <v>15</v>
      </c>
      <c r="I828" s="31"/>
      <c r="J828" s="31"/>
    </row>
    <row r="829" spans="2:10" x14ac:dyDescent="0.25">
      <c r="B829" s="99">
        <v>820</v>
      </c>
      <c r="C829" s="106">
        <v>13.816638612189371</v>
      </c>
      <c r="D829" s="125">
        <v>3.1833613878106295</v>
      </c>
      <c r="E829" s="125">
        <v>1.8484134601523923</v>
      </c>
      <c r="F829" s="31"/>
      <c r="G829" s="106">
        <v>55.748299319727899</v>
      </c>
      <c r="H829" s="125">
        <v>15</v>
      </c>
      <c r="I829" s="31"/>
      <c r="J829" s="31"/>
    </row>
    <row r="830" spans="2:10" x14ac:dyDescent="0.25">
      <c r="B830" s="99">
        <v>821</v>
      </c>
      <c r="C830" s="106">
        <v>11.797882281128695</v>
      </c>
      <c r="D830" s="125">
        <v>-0.79788228112869497</v>
      </c>
      <c r="E830" s="125">
        <v>-0.46328901069874634</v>
      </c>
      <c r="F830" s="31"/>
      <c r="G830" s="106">
        <v>55.816326530612251</v>
      </c>
      <c r="H830" s="125">
        <v>15</v>
      </c>
      <c r="I830" s="31"/>
      <c r="J830" s="31"/>
    </row>
    <row r="831" spans="2:10" x14ac:dyDescent="0.25">
      <c r="B831" s="99">
        <v>822</v>
      </c>
      <c r="C831" s="106">
        <v>13.816638612189371</v>
      </c>
      <c r="D831" s="125">
        <v>3.1833613878106295</v>
      </c>
      <c r="E831" s="125">
        <v>1.8484134601523923</v>
      </c>
      <c r="F831" s="31"/>
      <c r="G831" s="106">
        <v>55.884353741496604</v>
      </c>
      <c r="H831" s="125">
        <v>15</v>
      </c>
      <c r="I831" s="31"/>
      <c r="J831" s="31"/>
    </row>
    <row r="832" spans="2:10" x14ac:dyDescent="0.25">
      <c r="B832" s="99">
        <v>823</v>
      </c>
      <c r="C832" s="106">
        <v>11.797882281128695</v>
      </c>
      <c r="D832" s="125">
        <v>-0.79788228112869497</v>
      </c>
      <c r="E832" s="125">
        <v>-0.46328901069874634</v>
      </c>
      <c r="F832" s="31"/>
      <c r="G832" s="106">
        <v>55.952380952380956</v>
      </c>
      <c r="H832" s="125">
        <v>15</v>
      </c>
      <c r="I832" s="31"/>
      <c r="J832" s="31"/>
    </row>
    <row r="833" spans="2:10" x14ac:dyDescent="0.25">
      <c r="B833" s="99">
        <v>824</v>
      </c>
      <c r="C833" s="106">
        <v>13.816638612189371</v>
      </c>
      <c r="D833" s="125">
        <v>0.18336138781062949</v>
      </c>
      <c r="E833" s="125">
        <v>0.10646848284306461</v>
      </c>
      <c r="F833" s="31"/>
      <c r="G833" s="106">
        <v>56.020408163265309</v>
      </c>
      <c r="H833" s="125">
        <v>15</v>
      </c>
      <c r="I833" s="31"/>
      <c r="J833" s="31"/>
    </row>
    <row r="834" spans="2:10" x14ac:dyDescent="0.25">
      <c r="B834" s="99">
        <v>825</v>
      </c>
      <c r="C834" s="106">
        <v>16.0415958754581</v>
      </c>
      <c r="D834" s="125">
        <v>2.9584041245419002</v>
      </c>
      <c r="E834" s="125">
        <v>1.7177924018656539</v>
      </c>
      <c r="F834" s="31"/>
      <c r="G834" s="106">
        <v>56.088435374149661</v>
      </c>
      <c r="H834" s="125">
        <v>15</v>
      </c>
      <c r="I834" s="31"/>
      <c r="J834" s="31"/>
    </row>
    <row r="835" spans="2:10" x14ac:dyDescent="0.25">
      <c r="B835" s="99">
        <v>826</v>
      </c>
      <c r="C835" s="106">
        <v>16.0415958754581</v>
      </c>
      <c r="D835" s="125">
        <v>-1.0415958754580998</v>
      </c>
      <c r="E835" s="125">
        <v>-0.60480090121344965</v>
      </c>
      <c r="F835" s="31"/>
      <c r="G835" s="106">
        <v>56.156462585034021</v>
      </c>
      <c r="H835" s="125">
        <v>15</v>
      </c>
      <c r="I835" s="31"/>
      <c r="J835" s="31"/>
    </row>
    <row r="836" spans="2:10" x14ac:dyDescent="0.25">
      <c r="B836" s="99">
        <v>827</v>
      </c>
      <c r="C836" s="106">
        <v>14.929117243823736</v>
      </c>
      <c r="D836" s="125">
        <v>-1.9291172438237361</v>
      </c>
      <c r="E836" s="125">
        <v>-1.1201386978398569</v>
      </c>
      <c r="F836" s="31"/>
      <c r="G836" s="106">
        <v>56.224489795918373</v>
      </c>
      <c r="H836" s="125">
        <v>15</v>
      </c>
      <c r="I836" s="31"/>
      <c r="J836" s="31"/>
    </row>
    <row r="837" spans="2:10" x14ac:dyDescent="0.25">
      <c r="B837" s="99">
        <v>828</v>
      </c>
      <c r="C837" s="106">
        <v>14.929117243823736</v>
      </c>
      <c r="D837" s="125">
        <v>-0.92911724382373606</v>
      </c>
      <c r="E837" s="125">
        <v>-0.53949037207008099</v>
      </c>
      <c r="F837" s="31"/>
      <c r="G837" s="106">
        <v>56.292517006802726</v>
      </c>
      <c r="H837" s="125">
        <v>15</v>
      </c>
      <c r="I837" s="31"/>
      <c r="J837" s="31"/>
    </row>
    <row r="838" spans="2:10" x14ac:dyDescent="0.25">
      <c r="B838" s="99">
        <v>829</v>
      </c>
      <c r="C838" s="106">
        <v>12.910360912763059</v>
      </c>
      <c r="D838" s="125">
        <v>-0.91036091276305875</v>
      </c>
      <c r="E838" s="125">
        <v>-0.52859953984211505</v>
      </c>
      <c r="F838" s="31"/>
      <c r="G838" s="106">
        <v>56.360544217687078</v>
      </c>
      <c r="H838" s="125">
        <v>15</v>
      </c>
      <c r="I838" s="31"/>
      <c r="J838" s="31"/>
    </row>
    <row r="839" spans="2:10" x14ac:dyDescent="0.25">
      <c r="B839" s="99">
        <v>830</v>
      </c>
      <c r="C839" s="106">
        <v>15.83539494325005</v>
      </c>
      <c r="D839" s="125">
        <v>1.1646050567499504</v>
      </c>
      <c r="E839" s="125">
        <v>0.67622597638487347</v>
      </c>
      <c r="F839" s="31"/>
      <c r="G839" s="106">
        <v>56.428571428571431</v>
      </c>
      <c r="H839" s="125">
        <v>15</v>
      </c>
      <c r="I839" s="31"/>
      <c r="J839" s="31"/>
    </row>
    <row r="840" spans="2:10" x14ac:dyDescent="0.25">
      <c r="B840" s="99">
        <v>831</v>
      </c>
      <c r="C840" s="106">
        <v>11.797882281128695</v>
      </c>
      <c r="D840" s="125">
        <v>-0.79788228112869497</v>
      </c>
      <c r="E840" s="125">
        <v>-0.46328901069874634</v>
      </c>
      <c r="F840" s="31"/>
      <c r="G840" s="106">
        <v>56.49659863945579</v>
      </c>
      <c r="H840" s="125">
        <v>15</v>
      </c>
      <c r="I840" s="31"/>
      <c r="J840" s="31"/>
    </row>
    <row r="841" spans="2:10" x14ac:dyDescent="0.25">
      <c r="B841" s="99">
        <v>832</v>
      </c>
      <c r="C841" s="106">
        <v>11.797882281128695</v>
      </c>
      <c r="D841" s="125">
        <v>0.20211771887130503</v>
      </c>
      <c r="E841" s="125">
        <v>0.11735931507102949</v>
      </c>
      <c r="F841" s="31"/>
      <c r="G841" s="106">
        <v>56.564625850340143</v>
      </c>
      <c r="H841" s="125">
        <v>15</v>
      </c>
      <c r="I841" s="31"/>
      <c r="J841" s="31"/>
    </row>
    <row r="842" spans="2:10" x14ac:dyDescent="0.25">
      <c r="B842" s="99">
        <v>833</v>
      </c>
      <c r="C842" s="106">
        <v>12.704159980555007</v>
      </c>
      <c r="D842" s="125">
        <v>0.29584001944499327</v>
      </c>
      <c r="E842" s="125">
        <v>0.17177901198643328</v>
      </c>
      <c r="F842" s="31"/>
      <c r="G842" s="106">
        <v>56.632653061224495</v>
      </c>
      <c r="H842" s="125">
        <v>15</v>
      </c>
      <c r="I842" s="31"/>
      <c r="J842" s="31"/>
    </row>
    <row r="843" spans="2:10" x14ac:dyDescent="0.25">
      <c r="B843" s="99">
        <v>834</v>
      </c>
      <c r="C843" s="106">
        <v>14.929117243823736</v>
      </c>
      <c r="D843" s="125">
        <v>-1.9291172438237361</v>
      </c>
      <c r="E843" s="125">
        <v>-1.1201386978398569</v>
      </c>
      <c r="F843" s="31"/>
      <c r="G843" s="106">
        <v>56.700680272108848</v>
      </c>
      <c r="H843" s="125">
        <v>15</v>
      </c>
      <c r="I843" s="31"/>
      <c r="J843" s="31"/>
    </row>
    <row r="844" spans="2:10" x14ac:dyDescent="0.25">
      <c r="B844" s="99">
        <v>835</v>
      </c>
      <c r="C844" s="106">
        <v>21.002448652189351</v>
      </c>
      <c r="D844" s="125">
        <v>-1.0024486521893508</v>
      </c>
      <c r="E844" s="125">
        <v>-0.58207013156391485</v>
      </c>
      <c r="F844" s="31"/>
      <c r="G844" s="106">
        <v>56.7687074829932</v>
      </c>
      <c r="H844" s="125">
        <v>15</v>
      </c>
      <c r="I844" s="31"/>
      <c r="J844" s="31"/>
    </row>
    <row r="845" spans="2:10" x14ac:dyDescent="0.25">
      <c r="B845" s="99">
        <v>836</v>
      </c>
      <c r="C845" s="106">
        <v>15.83539494325005</v>
      </c>
      <c r="D845" s="125">
        <v>1.1646050567499504</v>
      </c>
      <c r="E845" s="125">
        <v>0.67622597638487347</v>
      </c>
      <c r="F845" s="31"/>
      <c r="G845" s="106">
        <v>56.836734693877553</v>
      </c>
      <c r="H845" s="125">
        <v>15</v>
      </c>
      <c r="I845" s="31"/>
      <c r="J845" s="31"/>
    </row>
    <row r="846" spans="2:10" x14ac:dyDescent="0.25">
      <c r="B846" s="99">
        <v>837</v>
      </c>
      <c r="C846" s="106">
        <v>12.704159980555007</v>
      </c>
      <c r="D846" s="125">
        <v>0.29584001944499327</v>
      </c>
      <c r="E846" s="125">
        <v>0.17177901198643328</v>
      </c>
      <c r="F846" s="31"/>
      <c r="G846" s="106">
        <v>56.904761904761912</v>
      </c>
      <c r="H846" s="125">
        <v>15</v>
      </c>
      <c r="I846" s="31"/>
      <c r="J846" s="31"/>
    </row>
    <row r="847" spans="2:10" x14ac:dyDescent="0.25">
      <c r="B847" s="99">
        <v>838</v>
      </c>
      <c r="C847" s="106">
        <v>15.83539494325005</v>
      </c>
      <c r="D847" s="125">
        <v>1.1646050567499504</v>
      </c>
      <c r="E847" s="125">
        <v>0.67622597638487347</v>
      </c>
      <c r="F847" s="31"/>
      <c r="G847" s="106">
        <v>56.972789115646265</v>
      </c>
      <c r="H847" s="125">
        <v>15</v>
      </c>
      <c r="I847" s="31"/>
      <c r="J847" s="31"/>
    </row>
    <row r="848" spans="2:10" x14ac:dyDescent="0.25">
      <c r="B848" s="99">
        <v>839</v>
      </c>
      <c r="C848" s="106">
        <v>11.797882281128695</v>
      </c>
      <c r="D848" s="125">
        <v>0.20211771887130503</v>
      </c>
      <c r="E848" s="125">
        <v>0.11735931507102949</v>
      </c>
      <c r="F848" s="31"/>
      <c r="G848" s="106">
        <v>57.040816326530617</v>
      </c>
      <c r="H848" s="125">
        <v>15</v>
      </c>
      <c r="I848" s="31"/>
      <c r="J848" s="31"/>
    </row>
    <row r="849" spans="2:10" x14ac:dyDescent="0.25">
      <c r="B849" s="99">
        <v>840</v>
      </c>
      <c r="C849" s="106">
        <v>11.797882281128695</v>
      </c>
      <c r="D849" s="125">
        <v>1.202117718871305</v>
      </c>
      <c r="E849" s="125">
        <v>0.69800764084080535</v>
      </c>
      <c r="F849" s="31"/>
      <c r="G849" s="106">
        <v>57.10884353741497</v>
      </c>
      <c r="H849" s="125">
        <v>15</v>
      </c>
      <c r="I849" s="31"/>
      <c r="J849" s="31"/>
    </row>
    <row r="850" spans="2:10" x14ac:dyDescent="0.25">
      <c r="B850" s="99">
        <v>841</v>
      </c>
      <c r="C850" s="106">
        <v>12.704159980555007</v>
      </c>
      <c r="D850" s="125">
        <v>-0.70415998055500673</v>
      </c>
      <c r="E850" s="125">
        <v>-0.40886931378334257</v>
      </c>
      <c r="F850" s="31"/>
      <c r="G850" s="106">
        <v>57.176870748299322</v>
      </c>
      <c r="H850" s="125">
        <v>15</v>
      </c>
      <c r="I850" s="31"/>
      <c r="J850" s="31"/>
    </row>
    <row r="851" spans="2:10" x14ac:dyDescent="0.25">
      <c r="B851" s="99">
        <v>842</v>
      </c>
      <c r="C851" s="106">
        <v>19.889970020554987</v>
      </c>
      <c r="D851" s="125">
        <v>2.110029979445013</v>
      </c>
      <c r="E851" s="125">
        <v>1.2251853748887813</v>
      </c>
      <c r="F851" s="31"/>
      <c r="G851" s="106">
        <v>57.244897959183675</v>
      </c>
      <c r="H851" s="125">
        <v>15</v>
      </c>
      <c r="I851" s="31"/>
      <c r="J851" s="31"/>
    </row>
    <row r="852" spans="2:10" x14ac:dyDescent="0.25">
      <c r="B852" s="99">
        <v>843</v>
      </c>
      <c r="C852" s="106">
        <v>11.797882281128695</v>
      </c>
      <c r="D852" s="125">
        <v>-0.79788228112869497</v>
      </c>
      <c r="E852" s="125">
        <v>-0.46328901069874634</v>
      </c>
      <c r="F852" s="31"/>
      <c r="G852" s="106">
        <v>57.312925170068034</v>
      </c>
      <c r="H852" s="125">
        <v>15</v>
      </c>
      <c r="I852" s="31"/>
      <c r="J852" s="31"/>
    </row>
    <row r="853" spans="2:10" x14ac:dyDescent="0.25">
      <c r="B853" s="99">
        <v>844</v>
      </c>
      <c r="C853" s="106">
        <v>23.021204983250026</v>
      </c>
      <c r="D853" s="125">
        <v>-1.0212049832500263</v>
      </c>
      <c r="E853" s="125">
        <v>-0.59296096379187979</v>
      </c>
      <c r="F853" s="31"/>
      <c r="G853" s="106">
        <v>57.380952380952387</v>
      </c>
      <c r="H853" s="125">
        <v>15</v>
      </c>
      <c r="I853" s="31"/>
      <c r="J853" s="31"/>
    </row>
    <row r="854" spans="2:10" x14ac:dyDescent="0.25">
      <c r="B854" s="99">
        <v>845</v>
      </c>
      <c r="C854" s="106">
        <v>14.929117243823736</v>
      </c>
      <c r="D854" s="125">
        <v>3.0708827561762639</v>
      </c>
      <c r="E854" s="125">
        <v>1.7831029310090225</v>
      </c>
      <c r="F854" s="31"/>
      <c r="G854" s="106">
        <v>57.448979591836739</v>
      </c>
      <c r="H854" s="125">
        <v>15</v>
      </c>
      <c r="I854" s="31"/>
      <c r="J854" s="31"/>
    </row>
    <row r="855" spans="2:10" x14ac:dyDescent="0.25">
      <c r="B855" s="99">
        <v>846</v>
      </c>
      <c r="C855" s="106">
        <v>12.704159980555007</v>
      </c>
      <c r="D855" s="125">
        <v>0.29584001944499327</v>
      </c>
      <c r="E855" s="125">
        <v>0.17177901198643328</v>
      </c>
      <c r="F855" s="31"/>
      <c r="G855" s="106">
        <v>57.517006802721092</v>
      </c>
      <c r="H855" s="125">
        <v>15</v>
      </c>
      <c r="I855" s="31"/>
      <c r="J855" s="31"/>
    </row>
    <row r="856" spans="2:10" x14ac:dyDescent="0.25">
      <c r="B856" s="99">
        <v>847</v>
      </c>
      <c r="C856" s="106">
        <v>14.929117243823736</v>
      </c>
      <c r="D856" s="125">
        <v>3.0708827561762639</v>
      </c>
      <c r="E856" s="125">
        <v>1.7831029310090225</v>
      </c>
      <c r="F856" s="31"/>
      <c r="G856" s="106">
        <v>57.585034013605444</v>
      </c>
      <c r="H856" s="125">
        <v>15</v>
      </c>
      <c r="I856" s="31"/>
      <c r="J856" s="31"/>
    </row>
    <row r="857" spans="2:10" x14ac:dyDescent="0.25">
      <c r="B857" s="99">
        <v>848</v>
      </c>
      <c r="C857" s="106">
        <v>21.208649584397403</v>
      </c>
      <c r="D857" s="125">
        <v>-1.2086495843974028</v>
      </c>
      <c r="E857" s="125">
        <v>-0.70180035762268733</v>
      </c>
      <c r="F857" s="31"/>
      <c r="G857" s="106">
        <v>57.653061224489804</v>
      </c>
      <c r="H857" s="125">
        <v>15</v>
      </c>
      <c r="I857" s="31"/>
      <c r="J857" s="31"/>
    </row>
    <row r="858" spans="2:10" x14ac:dyDescent="0.25">
      <c r="B858" s="99">
        <v>849</v>
      </c>
      <c r="C858" s="106">
        <v>12.704159980555007</v>
      </c>
      <c r="D858" s="125">
        <v>0.29584001944499327</v>
      </c>
      <c r="E858" s="125">
        <v>0.17177901198643328</v>
      </c>
      <c r="F858" s="31"/>
      <c r="G858" s="106">
        <v>57.721088435374156</v>
      </c>
      <c r="H858" s="125">
        <v>15</v>
      </c>
      <c r="I858" s="31"/>
      <c r="J858" s="31"/>
    </row>
    <row r="859" spans="2:10" x14ac:dyDescent="0.25">
      <c r="B859" s="99">
        <v>850</v>
      </c>
      <c r="C859" s="106">
        <v>14.022839544397424</v>
      </c>
      <c r="D859" s="125">
        <v>-1.0228395443974243</v>
      </c>
      <c r="E859" s="125">
        <v>-0.59391006898548471</v>
      </c>
      <c r="F859" s="31"/>
      <c r="G859" s="106">
        <v>57.789115646258509</v>
      </c>
      <c r="H859" s="125">
        <v>15</v>
      </c>
      <c r="I859" s="31"/>
      <c r="J859" s="31"/>
    </row>
    <row r="860" spans="2:10" x14ac:dyDescent="0.25">
      <c r="B860" s="99">
        <v>851</v>
      </c>
      <c r="C860" s="106">
        <v>12.704159980555007</v>
      </c>
      <c r="D860" s="125">
        <v>-0.70415998055500673</v>
      </c>
      <c r="E860" s="125">
        <v>-0.40886931378334257</v>
      </c>
      <c r="F860" s="31"/>
      <c r="G860" s="106">
        <v>57.857142857142861</v>
      </c>
      <c r="H860" s="125">
        <v>15</v>
      </c>
      <c r="I860" s="31"/>
      <c r="J860" s="31"/>
    </row>
    <row r="861" spans="2:10" x14ac:dyDescent="0.25">
      <c r="B861" s="99">
        <v>852</v>
      </c>
      <c r="C861" s="106">
        <v>11.797882281128695</v>
      </c>
      <c r="D861" s="125">
        <v>1.202117718871305</v>
      </c>
      <c r="E861" s="125">
        <v>0.69800764084080535</v>
      </c>
      <c r="F861" s="31"/>
      <c r="G861" s="106">
        <v>57.925170068027214</v>
      </c>
      <c r="H861" s="125">
        <v>15</v>
      </c>
      <c r="I861" s="31"/>
      <c r="J861" s="31"/>
    </row>
    <row r="862" spans="2:10" x14ac:dyDescent="0.25">
      <c r="B862" s="99">
        <v>853</v>
      </c>
      <c r="C862" s="106">
        <v>12.704159980555007</v>
      </c>
      <c r="D862" s="125">
        <v>0.29584001944499327</v>
      </c>
      <c r="E862" s="125">
        <v>0.17177901198643328</v>
      </c>
      <c r="F862" s="31"/>
      <c r="G862" s="106">
        <v>57.993197278911566</v>
      </c>
      <c r="H862" s="125">
        <v>15</v>
      </c>
      <c r="I862" s="31"/>
      <c r="J862" s="31"/>
    </row>
    <row r="863" spans="2:10" x14ac:dyDescent="0.25">
      <c r="B863" s="99">
        <v>854</v>
      </c>
      <c r="C863" s="106">
        <v>22.114927283823715</v>
      </c>
      <c r="D863" s="125">
        <v>2.8850727161762855</v>
      </c>
      <c r="E863" s="125">
        <v>1.6752126423718199</v>
      </c>
      <c r="F863" s="31"/>
      <c r="G863" s="106">
        <v>58.061224489795926</v>
      </c>
      <c r="H863" s="125">
        <v>15</v>
      </c>
      <c r="I863" s="31"/>
      <c r="J863" s="31"/>
    </row>
    <row r="864" spans="2:10" x14ac:dyDescent="0.25">
      <c r="B864" s="99">
        <v>855</v>
      </c>
      <c r="C864" s="106">
        <v>15.83539494325005</v>
      </c>
      <c r="D864" s="125">
        <v>3.1646050567499504</v>
      </c>
      <c r="E864" s="125">
        <v>1.8375226279244252</v>
      </c>
      <c r="F864" s="31"/>
      <c r="G864" s="106">
        <v>58.129251700680278</v>
      </c>
      <c r="H864" s="125">
        <v>15</v>
      </c>
      <c r="I864" s="31"/>
      <c r="J864" s="31"/>
    </row>
    <row r="865" spans="2:10" x14ac:dyDescent="0.25">
      <c r="B865" s="99">
        <v>856</v>
      </c>
      <c r="C865" s="106">
        <v>12.704159980555007</v>
      </c>
      <c r="D865" s="125">
        <v>0.29584001944499327</v>
      </c>
      <c r="E865" s="125">
        <v>0.17177901198643328</v>
      </c>
      <c r="F865" s="31"/>
      <c r="G865" s="106">
        <v>58.197278911564631</v>
      </c>
      <c r="H865" s="125">
        <v>15</v>
      </c>
      <c r="I865" s="31"/>
      <c r="J865" s="31"/>
    </row>
    <row r="866" spans="2:10" x14ac:dyDescent="0.25">
      <c r="B866" s="99">
        <v>857</v>
      </c>
      <c r="C866" s="106">
        <v>14.929117243823736</v>
      </c>
      <c r="D866" s="125">
        <v>-2.9291172438237361</v>
      </c>
      <c r="E866" s="125">
        <v>-1.7007870236096327</v>
      </c>
      <c r="F866" s="31"/>
      <c r="G866" s="106">
        <v>58.265306122448983</v>
      </c>
      <c r="H866" s="125">
        <v>15</v>
      </c>
      <c r="I866" s="31"/>
      <c r="J866" s="31"/>
    </row>
    <row r="867" spans="2:10" x14ac:dyDescent="0.25">
      <c r="B867" s="99">
        <v>858</v>
      </c>
      <c r="C867" s="106">
        <v>12.910360912763059</v>
      </c>
      <c r="D867" s="125">
        <v>-1.9103609127630587</v>
      </c>
      <c r="E867" s="125">
        <v>-1.1092478656118909</v>
      </c>
      <c r="F867" s="31"/>
      <c r="G867" s="106">
        <v>58.333333333333336</v>
      </c>
      <c r="H867" s="125">
        <v>15</v>
      </c>
      <c r="I867" s="31"/>
      <c r="J867" s="31"/>
    </row>
    <row r="868" spans="2:10" x14ac:dyDescent="0.25">
      <c r="B868" s="99">
        <v>859</v>
      </c>
      <c r="C868" s="106">
        <v>15.83539494325005</v>
      </c>
      <c r="D868" s="125">
        <v>2.1646050567499504</v>
      </c>
      <c r="E868" s="125">
        <v>1.2568743021546493</v>
      </c>
      <c r="F868" s="31"/>
      <c r="G868" s="106">
        <v>58.401360544217688</v>
      </c>
      <c r="H868" s="125">
        <v>15</v>
      </c>
      <c r="I868" s="31"/>
      <c r="J868" s="31"/>
    </row>
    <row r="869" spans="2:10" x14ac:dyDescent="0.25">
      <c r="B869" s="99">
        <v>860</v>
      </c>
      <c r="C869" s="106">
        <v>16.0415958754581</v>
      </c>
      <c r="D869" s="125">
        <v>1.9584041245419002</v>
      </c>
      <c r="E869" s="125">
        <v>1.137144076095878</v>
      </c>
      <c r="F869" s="31"/>
      <c r="G869" s="106">
        <v>58.469387755102048</v>
      </c>
      <c r="H869" s="125">
        <v>15</v>
      </c>
      <c r="I869" s="31"/>
      <c r="J869" s="31"/>
    </row>
    <row r="870" spans="2:10" x14ac:dyDescent="0.25">
      <c r="B870" s="99">
        <v>861</v>
      </c>
      <c r="C870" s="106">
        <v>12.704159980555007</v>
      </c>
      <c r="D870" s="125">
        <v>-1.7041599805550067</v>
      </c>
      <c r="E870" s="125">
        <v>-0.98951763955311844</v>
      </c>
      <c r="F870" s="31"/>
      <c r="G870" s="106">
        <v>58.5374149659864</v>
      </c>
      <c r="H870" s="125">
        <v>15</v>
      </c>
      <c r="I870" s="31"/>
      <c r="J870" s="31"/>
    </row>
    <row r="871" spans="2:10" x14ac:dyDescent="0.25">
      <c r="B871" s="99">
        <v>862</v>
      </c>
      <c r="C871" s="106">
        <v>21.002448652189351</v>
      </c>
      <c r="D871" s="125">
        <v>1.9975513478106492</v>
      </c>
      <c r="E871" s="125">
        <v>1.1598748457454127</v>
      </c>
      <c r="F871" s="31"/>
      <c r="G871" s="106">
        <v>58.605442176870753</v>
      </c>
      <c r="H871" s="125">
        <v>15</v>
      </c>
      <c r="I871" s="31"/>
      <c r="J871" s="31"/>
    </row>
    <row r="872" spans="2:10" x14ac:dyDescent="0.25">
      <c r="B872" s="99">
        <v>863</v>
      </c>
      <c r="C872" s="106">
        <v>14.022839544397424</v>
      </c>
      <c r="D872" s="125">
        <v>-1.0228395443974243</v>
      </c>
      <c r="E872" s="125">
        <v>-0.59391006898548471</v>
      </c>
      <c r="F872" s="31"/>
      <c r="G872" s="106">
        <v>58.673469387755105</v>
      </c>
      <c r="H872" s="125">
        <v>15</v>
      </c>
      <c r="I872" s="31"/>
      <c r="J872" s="31"/>
    </row>
    <row r="873" spans="2:10" x14ac:dyDescent="0.25">
      <c r="B873" s="99">
        <v>864</v>
      </c>
      <c r="C873" s="106">
        <v>14.929117243823736</v>
      </c>
      <c r="D873" s="125">
        <v>-1.9291172438237361</v>
      </c>
      <c r="E873" s="125">
        <v>-1.1201386978398569</v>
      </c>
      <c r="F873" s="31"/>
      <c r="G873" s="106">
        <v>58.741496598639458</v>
      </c>
      <c r="H873" s="125">
        <v>15</v>
      </c>
      <c r="I873" s="31"/>
      <c r="J873" s="31"/>
    </row>
    <row r="874" spans="2:10" x14ac:dyDescent="0.25">
      <c r="B874" s="99">
        <v>865</v>
      </c>
      <c r="C874" s="106">
        <v>14.929117243823736</v>
      </c>
      <c r="D874" s="125">
        <v>2.0708827561762639</v>
      </c>
      <c r="E874" s="125">
        <v>1.2024546052392466</v>
      </c>
      <c r="F874" s="31"/>
      <c r="G874" s="106">
        <v>58.809523809523817</v>
      </c>
      <c r="H874" s="125">
        <v>15</v>
      </c>
      <c r="I874" s="31"/>
      <c r="J874" s="31"/>
    </row>
    <row r="875" spans="2:10" x14ac:dyDescent="0.25">
      <c r="B875" s="99">
        <v>866</v>
      </c>
      <c r="C875" s="106">
        <v>15.83539494325005</v>
      </c>
      <c r="D875" s="125">
        <v>3.1646050567499504</v>
      </c>
      <c r="E875" s="125">
        <v>1.8375226279244252</v>
      </c>
      <c r="F875" s="31"/>
      <c r="G875" s="106">
        <v>58.87755102040817</v>
      </c>
      <c r="H875" s="125">
        <v>15</v>
      </c>
      <c r="I875" s="31"/>
      <c r="J875" s="31"/>
    </row>
    <row r="876" spans="2:10" x14ac:dyDescent="0.25">
      <c r="B876" s="99">
        <v>867</v>
      </c>
      <c r="C876" s="106">
        <v>12.910360912763059</v>
      </c>
      <c r="D876" s="125">
        <v>-0.91036091276305875</v>
      </c>
      <c r="E876" s="125">
        <v>-0.52859953984211505</v>
      </c>
      <c r="F876" s="31"/>
      <c r="G876" s="106">
        <v>58.945578231292522</v>
      </c>
      <c r="H876" s="125">
        <v>15</v>
      </c>
      <c r="I876" s="31"/>
      <c r="J876" s="31"/>
    </row>
    <row r="877" spans="2:10" x14ac:dyDescent="0.25">
      <c r="B877" s="99">
        <v>868</v>
      </c>
      <c r="C877" s="106">
        <v>22.114927283823715</v>
      </c>
      <c r="D877" s="125">
        <v>-0.11492728382371453</v>
      </c>
      <c r="E877" s="125">
        <v>-6.6732334937507687E-2</v>
      </c>
      <c r="F877" s="31"/>
      <c r="G877" s="106">
        <v>59.013605442176875</v>
      </c>
      <c r="H877" s="125">
        <v>15</v>
      </c>
      <c r="I877" s="31"/>
      <c r="J877" s="31"/>
    </row>
    <row r="878" spans="2:10" x14ac:dyDescent="0.25">
      <c r="B878" s="99">
        <v>869</v>
      </c>
      <c r="C878" s="106">
        <v>12.704159980555007</v>
      </c>
      <c r="D878" s="125">
        <v>-0.70415998055500673</v>
      </c>
      <c r="E878" s="125">
        <v>-0.40886931378334257</v>
      </c>
      <c r="F878" s="31"/>
      <c r="G878" s="106">
        <v>59.081632653061227</v>
      </c>
      <c r="H878" s="125">
        <v>15</v>
      </c>
      <c r="I878" s="31"/>
      <c r="J878" s="31"/>
    </row>
    <row r="879" spans="2:10" x14ac:dyDescent="0.25">
      <c r="B879" s="99">
        <v>870</v>
      </c>
      <c r="C879" s="106">
        <v>14.722916311615684</v>
      </c>
      <c r="D879" s="131">
        <v>-3.722916311615684</v>
      </c>
      <c r="E879" s="126">
        <v>-2.1617051233206359</v>
      </c>
      <c r="F879" s="31"/>
      <c r="G879" s="106">
        <v>59.14965986394558</v>
      </c>
      <c r="H879" s="125">
        <v>15</v>
      </c>
      <c r="I879" s="31"/>
      <c r="J879" s="31"/>
    </row>
    <row r="880" spans="2:10" x14ac:dyDescent="0.25">
      <c r="B880" s="99">
        <v>871</v>
      </c>
      <c r="C880" s="106">
        <v>14.722916311615684</v>
      </c>
      <c r="D880" s="125">
        <v>0.27708368838431596</v>
      </c>
      <c r="E880" s="125">
        <v>0.16088817975846736</v>
      </c>
      <c r="F880" s="31"/>
      <c r="G880" s="106">
        <v>59.217687074829939</v>
      </c>
      <c r="H880" s="125">
        <v>15</v>
      </c>
      <c r="I880" s="31"/>
      <c r="J880" s="31"/>
    </row>
    <row r="881" spans="2:10" x14ac:dyDescent="0.25">
      <c r="B881" s="99">
        <v>872</v>
      </c>
      <c r="C881" s="106">
        <v>12.910360912763059</v>
      </c>
      <c r="D881" s="125">
        <v>8.9639087236941251E-2</v>
      </c>
      <c r="E881" s="125">
        <v>5.2048785927660823E-2</v>
      </c>
      <c r="F881" s="31"/>
      <c r="G881" s="106">
        <v>59.285714285714292</v>
      </c>
      <c r="H881" s="125">
        <v>15</v>
      </c>
      <c r="I881" s="31"/>
      <c r="J881" s="31"/>
    </row>
    <row r="882" spans="2:10" x14ac:dyDescent="0.25">
      <c r="B882" s="99">
        <v>873</v>
      </c>
      <c r="C882" s="106">
        <v>11.797882281128695</v>
      </c>
      <c r="D882" s="125">
        <v>0.20211771887130503</v>
      </c>
      <c r="E882" s="125">
        <v>0.11735931507102949</v>
      </c>
      <c r="F882" s="31"/>
      <c r="G882" s="106">
        <v>59.353741496598644</v>
      </c>
      <c r="H882" s="125">
        <v>15</v>
      </c>
      <c r="I882" s="31"/>
      <c r="J882" s="31"/>
    </row>
    <row r="883" spans="2:10" x14ac:dyDescent="0.25">
      <c r="B883" s="99">
        <v>874</v>
      </c>
      <c r="C883" s="106">
        <v>14.022839544397424</v>
      </c>
      <c r="D883" s="125">
        <v>-2.2839544397424305E-2</v>
      </c>
      <c r="E883" s="125">
        <v>-1.3261743215708888E-2</v>
      </c>
      <c r="F883" s="31"/>
      <c r="G883" s="106">
        <v>59.421768707482997</v>
      </c>
      <c r="H883" s="125">
        <v>15</v>
      </c>
      <c r="I883" s="31"/>
      <c r="J883" s="31"/>
    </row>
    <row r="884" spans="2:10" x14ac:dyDescent="0.25">
      <c r="B884" s="99">
        <v>875</v>
      </c>
      <c r="C884" s="106">
        <v>14.022839544397424</v>
      </c>
      <c r="D884" s="125">
        <v>-1.0228395443974243</v>
      </c>
      <c r="E884" s="125">
        <v>-0.59391006898548471</v>
      </c>
      <c r="F884" s="31"/>
      <c r="G884" s="106">
        <v>59.489795918367349</v>
      </c>
      <c r="H884" s="125">
        <v>15</v>
      </c>
      <c r="I884" s="31"/>
      <c r="J884" s="31"/>
    </row>
    <row r="885" spans="2:10" x14ac:dyDescent="0.25">
      <c r="B885" s="99">
        <v>876</v>
      </c>
      <c r="C885" s="106">
        <v>22.114927283823715</v>
      </c>
      <c r="D885" s="125">
        <v>2.8850727161762855</v>
      </c>
      <c r="E885" s="125">
        <v>1.6752126423718199</v>
      </c>
      <c r="F885" s="31"/>
      <c r="G885" s="106">
        <v>59.557823129251709</v>
      </c>
      <c r="H885" s="125">
        <v>15</v>
      </c>
      <c r="I885" s="31"/>
      <c r="J885" s="31"/>
    </row>
    <row r="886" spans="2:10" x14ac:dyDescent="0.25">
      <c r="B886" s="99">
        <v>877</v>
      </c>
      <c r="C886" s="106">
        <v>17.854151274310727</v>
      </c>
      <c r="D886" s="125">
        <v>-0.8541512743107269</v>
      </c>
      <c r="E886" s="125">
        <v>-0.49596150738264416</v>
      </c>
      <c r="F886" s="31"/>
      <c r="G886" s="106">
        <v>59.625850340136061</v>
      </c>
      <c r="H886" s="125">
        <v>15</v>
      </c>
      <c r="I886" s="31"/>
      <c r="J886" s="31"/>
    </row>
    <row r="887" spans="2:10" x14ac:dyDescent="0.25">
      <c r="B887" s="99">
        <v>878</v>
      </c>
      <c r="C887" s="106">
        <v>11.797882281128695</v>
      </c>
      <c r="D887" s="125">
        <v>-0.79788228112869497</v>
      </c>
      <c r="E887" s="125">
        <v>-0.46328901069874634</v>
      </c>
      <c r="F887" s="31"/>
      <c r="G887" s="106">
        <v>59.693877551020414</v>
      </c>
      <c r="H887" s="125">
        <v>15</v>
      </c>
      <c r="I887" s="31"/>
      <c r="J887" s="31"/>
    </row>
    <row r="888" spans="2:10" x14ac:dyDescent="0.25">
      <c r="B888" s="99">
        <v>879</v>
      </c>
      <c r="C888" s="106">
        <v>15.629194011041996</v>
      </c>
      <c r="D888" s="125">
        <v>0.37080598895800421</v>
      </c>
      <c r="E888" s="125">
        <v>0.21530787667387113</v>
      </c>
      <c r="F888" s="31"/>
      <c r="G888" s="106">
        <v>59.761904761904766</v>
      </c>
      <c r="H888" s="125">
        <v>15</v>
      </c>
      <c r="I888" s="31"/>
      <c r="J888" s="31"/>
    </row>
    <row r="889" spans="2:10" x14ac:dyDescent="0.25">
      <c r="B889" s="99">
        <v>880</v>
      </c>
      <c r="C889" s="106">
        <v>16.947873574884412</v>
      </c>
      <c r="D889" s="125">
        <v>1.0521264251155884</v>
      </c>
      <c r="E889" s="125">
        <v>0.61091544724150582</v>
      </c>
      <c r="F889" s="31"/>
      <c r="G889" s="106">
        <v>59.829931972789119</v>
      </c>
      <c r="H889" s="125">
        <v>15</v>
      </c>
      <c r="I889" s="31"/>
      <c r="J889" s="31"/>
    </row>
    <row r="890" spans="2:10" x14ac:dyDescent="0.25">
      <c r="B890" s="99">
        <v>881</v>
      </c>
      <c r="C890" s="106">
        <v>20.096170952763039</v>
      </c>
      <c r="D890" s="125">
        <v>-9.6170952763038997E-2</v>
      </c>
      <c r="E890" s="125">
        <v>-5.5841502709542794E-2</v>
      </c>
      <c r="F890" s="31"/>
      <c r="G890" s="106">
        <v>59.897959183673471</v>
      </c>
      <c r="H890" s="125">
        <v>15</v>
      </c>
      <c r="I890" s="31"/>
      <c r="J890" s="31"/>
    </row>
    <row r="891" spans="2:10" x14ac:dyDescent="0.25">
      <c r="B891" s="99">
        <v>882</v>
      </c>
      <c r="C891" s="106">
        <v>14.022839544397424</v>
      </c>
      <c r="D891" s="125">
        <v>-2.2839544397424305E-2</v>
      </c>
      <c r="E891" s="125">
        <v>-1.3261743215708888E-2</v>
      </c>
      <c r="F891" s="31"/>
      <c r="G891" s="106">
        <v>59.965986394557831</v>
      </c>
      <c r="H891" s="125">
        <v>15</v>
      </c>
      <c r="I891" s="31"/>
      <c r="J891" s="31"/>
    </row>
    <row r="892" spans="2:10" x14ac:dyDescent="0.25">
      <c r="B892" s="99">
        <v>883</v>
      </c>
      <c r="C892" s="106">
        <v>23.021204983250026</v>
      </c>
      <c r="D892" s="125">
        <v>-2.0212049832500263</v>
      </c>
      <c r="E892" s="125">
        <v>-1.1736092895616557</v>
      </c>
      <c r="F892" s="31"/>
      <c r="G892" s="106">
        <v>60.034013605442183</v>
      </c>
      <c r="H892" s="125">
        <v>15</v>
      </c>
      <c r="I892" s="31"/>
      <c r="J892" s="31"/>
    </row>
    <row r="893" spans="2:10" x14ac:dyDescent="0.25">
      <c r="B893" s="99">
        <v>884</v>
      </c>
      <c r="C893" s="106">
        <v>12.704159980555007</v>
      </c>
      <c r="D893" s="125">
        <v>0.29584001944499327</v>
      </c>
      <c r="E893" s="125">
        <v>0.17177901198643328</v>
      </c>
      <c r="F893" s="31"/>
      <c r="G893" s="106">
        <v>60.102040816326536</v>
      </c>
      <c r="H893" s="125">
        <v>15</v>
      </c>
      <c r="I893" s="31"/>
      <c r="J893" s="31"/>
    </row>
    <row r="894" spans="2:10" x14ac:dyDescent="0.25">
      <c r="B894" s="99">
        <v>885</v>
      </c>
      <c r="C894" s="106">
        <v>13.816638612189371</v>
      </c>
      <c r="D894" s="125">
        <v>-1.8166386121893705</v>
      </c>
      <c r="E894" s="125">
        <v>-1.0548281686964871</v>
      </c>
      <c r="F894" s="31"/>
      <c r="G894" s="106">
        <v>60.170068027210888</v>
      </c>
      <c r="H894" s="125">
        <v>15</v>
      </c>
      <c r="I894" s="31"/>
      <c r="J894" s="31"/>
    </row>
    <row r="895" spans="2:10" x14ac:dyDescent="0.25">
      <c r="B895" s="99">
        <v>886</v>
      </c>
      <c r="C895" s="106">
        <v>15.135318176031788</v>
      </c>
      <c r="D895" s="125">
        <v>-1.1353181760317881</v>
      </c>
      <c r="E895" s="125">
        <v>-0.65922059812885347</v>
      </c>
      <c r="F895" s="31"/>
      <c r="G895" s="106">
        <v>60.238095238095241</v>
      </c>
      <c r="H895" s="125">
        <v>15</v>
      </c>
      <c r="I895" s="31"/>
      <c r="J895" s="31"/>
    </row>
    <row r="896" spans="2:10" x14ac:dyDescent="0.25">
      <c r="B896" s="99">
        <v>887</v>
      </c>
      <c r="C896" s="106">
        <v>21.002448652189351</v>
      </c>
      <c r="D896" s="125">
        <v>-2.4486521893507529E-3</v>
      </c>
      <c r="E896" s="125">
        <v>-1.4218057941390108E-3</v>
      </c>
      <c r="F896" s="31"/>
      <c r="G896" s="106">
        <v>60.306122448979593</v>
      </c>
      <c r="H896" s="125">
        <v>15</v>
      </c>
      <c r="I896" s="31"/>
      <c r="J896" s="31"/>
    </row>
    <row r="897" spans="2:10" x14ac:dyDescent="0.25">
      <c r="B897" s="99">
        <v>888</v>
      </c>
      <c r="C897" s="106">
        <v>16.947873574884412</v>
      </c>
      <c r="D897" s="125">
        <v>5.2126425115588404E-2</v>
      </c>
      <c r="E897" s="125">
        <v>3.0267121471730003E-2</v>
      </c>
      <c r="F897" s="31"/>
      <c r="G897" s="106">
        <v>60.374149659863953</v>
      </c>
      <c r="H897" s="125">
        <v>15</v>
      </c>
      <c r="I897" s="31"/>
      <c r="J897" s="31"/>
    </row>
    <row r="898" spans="2:10" x14ac:dyDescent="0.25">
      <c r="B898" s="99">
        <v>889</v>
      </c>
      <c r="C898" s="106">
        <v>12.704159980555007</v>
      </c>
      <c r="D898" s="125">
        <v>-1.7041599805550067</v>
      </c>
      <c r="E898" s="125">
        <v>-0.98951763955311844</v>
      </c>
      <c r="F898" s="31"/>
      <c r="G898" s="106">
        <v>60.442176870748305</v>
      </c>
      <c r="H898" s="125">
        <v>15</v>
      </c>
      <c r="I898" s="31"/>
      <c r="J898" s="31"/>
    </row>
    <row r="899" spans="2:10" x14ac:dyDescent="0.25">
      <c r="B899" s="99">
        <v>890</v>
      </c>
      <c r="C899" s="106">
        <v>11.797882281128695</v>
      </c>
      <c r="D899" s="125">
        <v>2.202117718871305</v>
      </c>
      <c r="E899" s="125">
        <v>1.2786559666105812</v>
      </c>
      <c r="F899" s="31"/>
      <c r="G899" s="106">
        <v>60.510204081632658</v>
      </c>
      <c r="H899" s="125">
        <v>15</v>
      </c>
      <c r="I899" s="31"/>
      <c r="J899" s="31"/>
    </row>
    <row r="900" spans="2:10" x14ac:dyDescent="0.25">
      <c r="B900" s="99">
        <v>891</v>
      </c>
      <c r="C900" s="106">
        <v>15.83539494325005</v>
      </c>
      <c r="D900" s="125">
        <v>1.1646050567499504</v>
      </c>
      <c r="E900" s="125">
        <v>0.67622597638487347</v>
      </c>
      <c r="F900" s="31"/>
      <c r="G900" s="106">
        <v>60.57823129251701</v>
      </c>
      <c r="H900" s="125">
        <v>15</v>
      </c>
      <c r="I900" s="31"/>
      <c r="J900" s="31"/>
    </row>
    <row r="901" spans="2:10" x14ac:dyDescent="0.25">
      <c r="B901" s="99">
        <v>892</v>
      </c>
      <c r="C901" s="106">
        <v>11.797882281128695</v>
      </c>
      <c r="D901" s="125">
        <v>1.202117718871305</v>
      </c>
      <c r="E901" s="125">
        <v>0.69800764084080535</v>
      </c>
      <c r="F901" s="31"/>
      <c r="G901" s="106">
        <v>60.646258503401363</v>
      </c>
      <c r="H901" s="125">
        <v>15</v>
      </c>
      <c r="I901" s="31"/>
      <c r="J901" s="31"/>
    </row>
    <row r="902" spans="2:10" x14ac:dyDescent="0.25">
      <c r="B902" s="99">
        <v>893</v>
      </c>
      <c r="C902" s="106">
        <v>20.096170952763039</v>
      </c>
      <c r="D902" s="125">
        <v>4.903829047236961</v>
      </c>
      <c r="E902" s="126">
        <v>2.8474001261393367</v>
      </c>
      <c r="F902" s="31"/>
      <c r="G902" s="106">
        <v>60.714285714285722</v>
      </c>
      <c r="H902" s="125">
        <v>15</v>
      </c>
      <c r="I902" s="31"/>
      <c r="J902" s="31"/>
    </row>
    <row r="903" spans="2:10" x14ac:dyDescent="0.25">
      <c r="B903" s="99">
        <v>894</v>
      </c>
      <c r="C903" s="106">
        <v>16.947873574884412</v>
      </c>
      <c r="D903" s="125">
        <v>-1.9478735748844116</v>
      </c>
      <c r="E903" s="125">
        <v>-1.1310295300678217</v>
      </c>
      <c r="F903" s="31"/>
      <c r="G903" s="106">
        <v>60.782312925170075</v>
      </c>
      <c r="H903" s="125">
        <v>15</v>
      </c>
      <c r="I903" s="31"/>
      <c r="J903" s="31"/>
    </row>
    <row r="904" spans="2:10" x14ac:dyDescent="0.25">
      <c r="B904" s="99">
        <v>895</v>
      </c>
      <c r="C904" s="106">
        <v>15.135318176031788</v>
      </c>
      <c r="D904" s="125">
        <v>-1.1353181760317881</v>
      </c>
      <c r="E904" s="125">
        <v>-0.65922059812885347</v>
      </c>
      <c r="F904" s="31"/>
      <c r="G904" s="106">
        <v>60.850340136054427</v>
      </c>
      <c r="H904" s="125">
        <v>15</v>
      </c>
      <c r="I904" s="31"/>
      <c r="J904" s="31"/>
    </row>
    <row r="905" spans="2:10" x14ac:dyDescent="0.25">
      <c r="B905" s="99">
        <v>896</v>
      </c>
      <c r="C905" s="106">
        <v>12.704159980555007</v>
      </c>
      <c r="D905" s="125">
        <v>-0.70415998055500673</v>
      </c>
      <c r="E905" s="125">
        <v>-0.40886931378334257</v>
      </c>
      <c r="F905" s="31"/>
      <c r="G905" s="106">
        <v>60.91836734693878</v>
      </c>
      <c r="H905" s="125">
        <v>15</v>
      </c>
      <c r="I905" s="31"/>
      <c r="J905" s="31"/>
    </row>
    <row r="906" spans="2:10" x14ac:dyDescent="0.25">
      <c r="B906" s="99">
        <v>897</v>
      </c>
      <c r="C906" s="106">
        <v>16.0415958754581</v>
      </c>
      <c r="D906" s="125">
        <v>2.9584041245419002</v>
      </c>
      <c r="E906" s="125">
        <v>1.7177924018656539</v>
      </c>
      <c r="F906" s="31"/>
      <c r="G906" s="106">
        <v>60.986394557823132</v>
      </c>
      <c r="H906" s="125">
        <v>15</v>
      </c>
      <c r="I906" s="31"/>
      <c r="J906" s="31"/>
    </row>
    <row r="907" spans="2:10" x14ac:dyDescent="0.25">
      <c r="B907" s="99">
        <v>898</v>
      </c>
      <c r="C907" s="106">
        <v>16.0415958754581</v>
      </c>
      <c r="D907" s="125">
        <v>0.95840412454190016</v>
      </c>
      <c r="E907" s="125">
        <v>0.5564957503261021</v>
      </c>
      <c r="F907" s="31"/>
      <c r="G907" s="106">
        <v>61.054421768707485</v>
      </c>
      <c r="H907" s="125">
        <v>15</v>
      </c>
      <c r="I907" s="31"/>
      <c r="J907" s="31"/>
    </row>
    <row r="908" spans="2:10" x14ac:dyDescent="0.25">
      <c r="B908" s="99">
        <v>899</v>
      </c>
      <c r="C908" s="106">
        <v>15.135318176031788</v>
      </c>
      <c r="D908" s="125">
        <v>-1.1353181760317881</v>
      </c>
      <c r="E908" s="125">
        <v>-0.65922059812885347</v>
      </c>
      <c r="F908" s="31"/>
      <c r="G908" s="106">
        <v>61.122448979591844</v>
      </c>
      <c r="H908" s="125">
        <v>15</v>
      </c>
      <c r="I908" s="31"/>
      <c r="J908" s="31"/>
    </row>
    <row r="909" spans="2:10" x14ac:dyDescent="0.25">
      <c r="B909" s="99">
        <v>900</v>
      </c>
      <c r="C909" s="106">
        <v>14.929117243823736</v>
      </c>
      <c r="D909" s="125">
        <v>-1.9291172438237361</v>
      </c>
      <c r="E909" s="125">
        <v>-1.1201386978398569</v>
      </c>
      <c r="F909" s="31"/>
      <c r="G909" s="106">
        <v>61.190476190476197</v>
      </c>
      <c r="H909" s="125">
        <v>15</v>
      </c>
      <c r="I909" s="31"/>
      <c r="J909" s="31"/>
    </row>
    <row r="910" spans="2:10" x14ac:dyDescent="0.25">
      <c r="B910" s="99">
        <v>901</v>
      </c>
      <c r="C910" s="106">
        <v>12.910360912763059</v>
      </c>
      <c r="D910" s="125">
        <v>-0.91036091276305875</v>
      </c>
      <c r="E910" s="125">
        <v>-0.52859953984211505</v>
      </c>
      <c r="F910" s="31"/>
      <c r="G910" s="106">
        <v>61.258503401360549</v>
      </c>
      <c r="H910" s="125">
        <v>15</v>
      </c>
      <c r="I910" s="31"/>
      <c r="J910" s="31"/>
    </row>
    <row r="911" spans="2:10" x14ac:dyDescent="0.25">
      <c r="B911" s="99">
        <v>902</v>
      </c>
      <c r="C911" s="106">
        <v>12.910360912763059</v>
      </c>
      <c r="D911" s="125">
        <v>-1.9103609127630587</v>
      </c>
      <c r="E911" s="125">
        <v>-1.1092478656118909</v>
      </c>
      <c r="F911" s="31"/>
      <c r="G911" s="106">
        <v>61.326530612244902</v>
      </c>
      <c r="H911" s="125">
        <v>15</v>
      </c>
      <c r="I911" s="31"/>
      <c r="J911" s="31"/>
    </row>
    <row r="912" spans="2:10" x14ac:dyDescent="0.25">
      <c r="B912" s="99">
        <v>903</v>
      </c>
      <c r="C912" s="106">
        <v>11.797882281128695</v>
      </c>
      <c r="D912" s="125">
        <v>-0.79788228112869497</v>
      </c>
      <c r="E912" s="125">
        <v>-0.46328901069874634</v>
      </c>
      <c r="F912" s="31"/>
      <c r="G912" s="106">
        <v>61.394557823129254</v>
      </c>
      <c r="H912" s="125">
        <v>15</v>
      </c>
      <c r="I912" s="31"/>
      <c r="J912" s="31"/>
    </row>
    <row r="913" spans="2:10" x14ac:dyDescent="0.25">
      <c r="B913" s="99">
        <v>904</v>
      </c>
      <c r="C913" s="106">
        <v>11.797882281128695</v>
      </c>
      <c r="D913" s="125">
        <v>-0.79788228112869497</v>
      </c>
      <c r="E913" s="125">
        <v>-0.46328901069874634</v>
      </c>
      <c r="F913" s="31"/>
      <c r="G913" s="106">
        <v>61.462585034013607</v>
      </c>
      <c r="H913" s="125">
        <v>15</v>
      </c>
      <c r="I913" s="31"/>
      <c r="J913" s="31"/>
    </row>
    <row r="914" spans="2:10" x14ac:dyDescent="0.25">
      <c r="B914" s="99">
        <v>905</v>
      </c>
      <c r="C914" s="106">
        <v>12.704159980555007</v>
      </c>
      <c r="D914" s="125">
        <v>-0.70415998055500673</v>
      </c>
      <c r="E914" s="125">
        <v>-0.40886931378334257</v>
      </c>
      <c r="F914" s="31"/>
      <c r="G914" s="106">
        <v>61.530612244897966</v>
      </c>
      <c r="H914" s="125">
        <v>15</v>
      </c>
      <c r="I914" s="31"/>
      <c r="J914" s="31"/>
    </row>
    <row r="915" spans="2:10" x14ac:dyDescent="0.25">
      <c r="B915" s="99">
        <v>906</v>
      </c>
      <c r="C915" s="106">
        <v>16.0415958754581</v>
      </c>
      <c r="D915" s="125">
        <v>-2.0415958754580998</v>
      </c>
      <c r="E915" s="125">
        <v>-1.1854492269832255</v>
      </c>
      <c r="F915" s="31"/>
      <c r="G915" s="106">
        <v>61.598639455782319</v>
      </c>
      <c r="H915" s="125">
        <v>15</v>
      </c>
      <c r="I915" s="31"/>
      <c r="J915" s="31"/>
    </row>
    <row r="916" spans="2:10" x14ac:dyDescent="0.25">
      <c r="B916" s="99">
        <v>907</v>
      </c>
      <c r="C916" s="106">
        <v>15.83539494325005</v>
      </c>
      <c r="D916" s="125">
        <v>1.1646050567499504</v>
      </c>
      <c r="E916" s="125">
        <v>0.67622597638487347</v>
      </c>
      <c r="F916" s="31"/>
      <c r="G916" s="106">
        <v>61.666666666666671</v>
      </c>
      <c r="H916" s="125">
        <v>15</v>
      </c>
      <c r="I916" s="31"/>
      <c r="J916" s="31"/>
    </row>
    <row r="917" spans="2:10" x14ac:dyDescent="0.25">
      <c r="B917" s="99">
        <v>908</v>
      </c>
      <c r="C917" s="106">
        <v>12.910360912763059</v>
      </c>
      <c r="D917" s="125">
        <v>-1.9103609127630587</v>
      </c>
      <c r="E917" s="125">
        <v>-1.1092478656118909</v>
      </c>
      <c r="F917" s="31"/>
      <c r="G917" s="106">
        <v>61.734693877551024</v>
      </c>
      <c r="H917" s="125">
        <v>15</v>
      </c>
      <c r="I917" s="31"/>
      <c r="J917" s="31"/>
    </row>
    <row r="918" spans="2:10" x14ac:dyDescent="0.25">
      <c r="B918" s="99">
        <v>909</v>
      </c>
      <c r="C918" s="106">
        <v>16.741672642676363</v>
      </c>
      <c r="D918" s="125">
        <v>-2.7416726426763631</v>
      </c>
      <c r="E918" s="125">
        <v>-1.5919476297788271</v>
      </c>
      <c r="F918" s="31"/>
      <c r="G918" s="106">
        <v>61.802721088435376</v>
      </c>
      <c r="H918" s="125">
        <v>15</v>
      </c>
      <c r="I918" s="31"/>
      <c r="J918" s="31"/>
    </row>
    <row r="919" spans="2:10" x14ac:dyDescent="0.25">
      <c r="B919" s="99">
        <v>910</v>
      </c>
      <c r="C919" s="106">
        <v>14.516715379407632</v>
      </c>
      <c r="D919" s="125">
        <v>-2.516715379407632</v>
      </c>
      <c r="E919" s="125">
        <v>-1.4613265714920878</v>
      </c>
      <c r="F919" s="31"/>
      <c r="G919" s="106">
        <v>61.870748299319736</v>
      </c>
      <c r="H919" s="125">
        <v>15</v>
      </c>
      <c r="I919" s="31"/>
      <c r="J919" s="31"/>
    </row>
    <row r="920" spans="2:10" x14ac:dyDescent="0.25">
      <c r="B920" s="99">
        <v>911</v>
      </c>
      <c r="C920" s="106">
        <v>21.002448652189351</v>
      </c>
      <c r="D920" s="125">
        <v>0.99755134781064925</v>
      </c>
      <c r="E920" s="125">
        <v>0.5792265199756369</v>
      </c>
      <c r="F920" s="31"/>
      <c r="G920" s="106">
        <v>61.938775510204088</v>
      </c>
      <c r="H920" s="125">
        <v>15</v>
      </c>
      <c r="I920" s="31"/>
      <c r="J920" s="31"/>
    </row>
    <row r="921" spans="2:10" x14ac:dyDescent="0.25">
      <c r="B921" s="99">
        <v>912</v>
      </c>
      <c r="C921" s="106">
        <v>15.135318176031788</v>
      </c>
      <c r="D921" s="125">
        <v>-1.1353181760317881</v>
      </c>
      <c r="E921" s="125">
        <v>-0.65922059812885347</v>
      </c>
      <c r="F921" s="31"/>
      <c r="G921" s="106">
        <v>62.006802721088441</v>
      </c>
      <c r="H921" s="125">
        <v>15</v>
      </c>
      <c r="I921" s="31"/>
      <c r="J921" s="31"/>
    </row>
    <row r="922" spans="2:10" x14ac:dyDescent="0.25">
      <c r="B922" s="99">
        <v>913</v>
      </c>
      <c r="C922" s="106">
        <v>22.114927283823715</v>
      </c>
      <c r="D922" s="125">
        <v>-2.1149272838237145</v>
      </c>
      <c r="E922" s="125">
        <v>-1.2280289864770595</v>
      </c>
      <c r="F922" s="31"/>
      <c r="G922" s="106">
        <v>62.074829931972793</v>
      </c>
      <c r="H922" s="125">
        <v>15</v>
      </c>
      <c r="I922" s="31"/>
      <c r="J922" s="31"/>
    </row>
    <row r="923" spans="2:10" x14ac:dyDescent="0.25">
      <c r="B923" s="99">
        <v>914</v>
      </c>
      <c r="C923" s="106">
        <v>12.910360912763059</v>
      </c>
      <c r="D923" s="125">
        <v>3.0896390872369413</v>
      </c>
      <c r="E923" s="125">
        <v>1.7939937632369884</v>
      </c>
      <c r="F923" s="31"/>
      <c r="G923" s="106">
        <v>62.142857142857146</v>
      </c>
      <c r="H923" s="125">
        <v>15</v>
      </c>
      <c r="I923" s="31"/>
      <c r="J923" s="31"/>
    </row>
    <row r="924" spans="2:10" x14ac:dyDescent="0.25">
      <c r="B924" s="99">
        <v>915</v>
      </c>
      <c r="C924" s="106">
        <v>13.816638612189371</v>
      </c>
      <c r="D924" s="125">
        <v>1.1833613878106295</v>
      </c>
      <c r="E924" s="125">
        <v>0.68711680861284041</v>
      </c>
      <c r="F924" s="31"/>
      <c r="G924" s="106">
        <v>62.210884353741498</v>
      </c>
      <c r="H924" s="125">
        <v>15</v>
      </c>
      <c r="I924" s="31"/>
      <c r="J924" s="31"/>
    </row>
    <row r="925" spans="2:10" x14ac:dyDescent="0.25">
      <c r="B925" s="99">
        <v>916</v>
      </c>
      <c r="C925" s="106">
        <v>20.096170952763039</v>
      </c>
      <c r="D925" s="125">
        <v>-9.6170952763038997E-2</v>
      </c>
      <c r="E925" s="125">
        <v>-5.5841502709542794E-2</v>
      </c>
      <c r="F925" s="31"/>
      <c r="G925" s="106">
        <v>62.278911564625858</v>
      </c>
      <c r="H925" s="125">
        <v>15</v>
      </c>
      <c r="I925" s="31"/>
      <c r="J925" s="31"/>
    </row>
    <row r="926" spans="2:10" x14ac:dyDescent="0.25">
      <c r="B926" s="99">
        <v>917</v>
      </c>
      <c r="C926" s="106">
        <v>13.816638612189371</v>
      </c>
      <c r="D926" s="125">
        <v>0.18336138781062949</v>
      </c>
      <c r="E926" s="125">
        <v>0.10646848284306461</v>
      </c>
      <c r="F926" s="31"/>
      <c r="G926" s="106">
        <v>62.34693877551021</v>
      </c>
      <c r="H926" s="125">
        <v>15</v>
      </c>
      <c r="I926" s="31"/>
      <c r="J926" s="31"/>
    </row>
    <row r="927" spans="2:10" x14ac:dyDescent="0.25">
      <c r="B927" s="99">
        <v>918</v>
      </c>
      <c r="C927" s="106">
        <v>11.797882281128695</v>
      </c>
      <c r="D927" s="125">
        <v>0.20211771887130503</v>
      </c>
      <c r="E927" s="125">
        <v>0.11735931507102949</v>
      </c>
      <c r="F927" s="31"/>
      <c r="G927" s="106">
        <v>62.414965986394563</v>
      </c>
      <c r="H927" s="125">
        <v>15</v>
      </c>
      <c r="I927" s="31"/>
      <c r="J927" s="31"/>
    </row>
    <row r="928" spans="2:10" x14ac:dyDescent="0.25">
      <c r="B928" s="99">
        <v>919</v>
      </c>
      <c r="C928" s="106">
        <v>22.114927283823715</v>
      </c>
      <c r="D928" s="125">
        <v>1.8850727161762855</v>
      </c>
      <c r="E928" s="125">
        <v>1.094564316602044</v>
      </c>
      <c r="F928" s="31"/>
      <c r="G928" s="106">
        <v>62.482993197278915</v>
      </c>
      <c r="H928" s="125">
        <v>15</v>
      </c>
      <c r="I928" s="31"/>
      <c r="J928" s="31"/>
    </row>
    <row r="929" spans="2:10" x14ac:dyDescent="0.25">
      <c r="B929" s="99">
        <v>920</v>
      </c>
      <c r="C929" s="106">
        <v>11.797882281128695</v>
      </c>
      <c r="D929" s="125">
        <v>0.20211771887130503</v>
      </c>
      <c r="E929" s="125">
        <v>0.11735931507102949</v>
      </c>
      <c r="F929" s="31"/>
      <c r="G929" s="106">
        <v>62.551020408163268</v>
      </c>
      <c r="H929" s="125">
        <v>16</v>
      </c>
      <c r="I929" s="31"/>
      <c r="J929" s="31"/>
    </row>
    <row r="930" spans="2:10" x14ac:dyDescent="0.25">
      <c r="B930" s="99">
        <v>921</v>
      </c>
      <c r="C930" s="106">
        <v>13.816638612189371</v>
      </c>
      <c r="D930" s="125">
        <v>-0.81663861218937051</v>
      </c>
      <c r="E930" s="125">
        <v>-0.47417984292671128</v>
      </c>
      <c r="F930" s="31"/>
      <c r="G930" s="106">
        <v>62.619047619047628</v>
      </c>
      <c r="H930" s="125">
        <v>16</v>
      </c>
      <c r="I930" s="31"/>
      <c r="J930" s="31"/>
    </row>
    <row r="931" spans="2:10" x14ac:dyDescent="0.25">
      <c r="B931" s="99">
        <v>922</v>
      </c>
      <c r="C931" s="106">
        <v>12.704159980555007</v>
      </c>
      <c r="D931" s="125">
        <v>-1.7041599805550067</v>
      </c>
      <c r="E931" s="125">
        <v>-0.98951763955311844</v>
      </c>
      <c r="F931" s="31"/>
      <c r="G931" s="106">
        <v>62.68707482993198</v>
      </c>
      <c r="H931" s="125">
        <v>16</v>
      </c>
      <c r="I931" s="31"/>
      <c r="J931" s="31"/>
    </row>
    <row r="932" spans="2:10" x14ac:dyDescent="0.25">
      <c r="B932" s="99">
        <v>923</v>
      </c>
      <c r="C932" s="106">
        <v>11.797882281128695</v>
      </c>
      <c r="D932" s="125">
        <v>2.202117718871305</v>
      </c>
      <c r="E932" s="125">
        <v>1.2786559666105812</v>
      </c>
      <c r="F932" s="31"/>
      <c r="G932" s="106">
        <v>62.755102040816332</v>
      </c>
      <c r="H932" s="125">
        <v>16</v>
      </c>
      <c r="I932" s="31"/>
      <c r="J932" s="31"/>
    </row>
    <row r="933" spans="2:10" x14ac:dyDescent="0.25">
      <c r="B933" s="99">
        <v>924</v>
      </c>
      <c r="C933" s="106">
        <v>13.816638612189371</v>
      </c>
      <c r="D933" s="125">
        <v>-2.8166386121893705</v>
      </c>
      <c r="E933" s="125">
        <v>-1.635476494466263</v>
      </c>
      <c r="F933" s="31"/>
      <c r="G933" s="106">
        <v>62.823129251700685</v>
      </c>
      <c r="H933" s="125">
        <v>16</v>
      </c>
      <c r="I933" s="31"/>
      <c r="J933" s="31"/>
    </row>
    <row r="934" spans="2:10" x14ac:dyDescent="0.25">
      <c r="B934" s="99">
        <v>925</v>
      </c>
      <c r="C934" s="106">
        <v>14.022839544397424</v>
      </c>
      <c r="D934" s="125">
        <v>-2.2839544397424305E-2</v>
      </c>
      <c r="E934" s="125">
        <v>-1.3261743215708888E-2</v>
      </c>
      <c r="F934" s="31"/>
      <c r="G934" s="106">
        <v>62.891156462585037</v>
      </c>
      <c r="H934" s="125">
        <v>16</v>
      </c>
      <c r="I934" s="31"/>
      <c r="J934" s="31"/>
    </row>
    <row r="935" spans="2:10" x14ac:dyDescent="0.25">
      <c r="B935" s="99">
        <v>926</v>
      </c>
      <c r="C935" s="106">
        <v>15.629194011041996</v>
      </c>
      <c r="D935" s="125">
        <v>0.37080598895800421</v>
      </c>
      <c r="E935" s="125">
        <v>0.21530787667387113</v>
      </c>
      <c r="F935" s="31"/>
      <c r="G935" s="106">
        <v>62.95918367346939</v>
      </c>
      <c r="H935" s="125">
        <v>16</v>
      </c>
      <c r="I935" s="31"/>
      <c r="J935" s="31"/>
    </row>
    <row r="936" spans="2:10" x14ac:dyDescent="0.25">
      <c r="B936" s="99">
        <v>927</v>
      </c>
      <c r="C936" s="106">
        <v>16.0415958754581</v>
      </c>
      <c r="D936" s="125">
        <v>-2.0415958754580998</v>
      </c>
      <c r="E936" s="125">
        <v>-1.1854492269832255</v>
      </c>
      <c r="F936" s="31"/>
      <c r="G936" s="106">
        <v>63.02721088435375</v>
      </c>
      <c r="H936" s="125">
        <v>16</v>
      </c>
      <c r="I936" s="31"/>
      <c r="J936" s="31"/>
    </row>
    <row r="937" spans="2:10" x14ac:dyDescent="0.25">
      <c r="B937" s="99">
        <v>928</v>
      </c>
      <c r="C937" s="106">
        <v>12.910360912763059</v>
      </c>
      <c r="D937" s="125">
        <v>-1.9103609127630587</v>
      </c>
      <c r="E937" s="125">
        <v>-1.1092478656118909</v>
      </c>
      <c r="F937" s="31"/>
      <c r="G937" s="106">
        <v>63.095238095238102</v>
      </c>
      <c r="H937" s="125">
        <v>16</v>
      </c>
      <c r="I937" s="31"/>
      <c r="J937" s="31"/>
    </row>
    <row r="938" spans="2:10" x14ac:dyDescent="0.25">
      <c r="B938" s="99">
        <v>929</v>
      </c>
      <c r="C938" s="106">
        <v>11.797882281128695</v>
      </c>
      <c r="D938" s="125">
        <v>-0.79788228112869497</v>
      </c>
      <c r="E938" s="125">
        <v>-0.46328901069874634</v>
      </c>
      <c r="F938" s="31"/>
      <c r="G938" s="106">
        <v>63.163265306122454</v>
      </c>
      <c r="H938" s="125">
        <v>16</v>
      </c>
      <c r="I938" s="31"/>
      <c r="J938" s="31"/>
    </row>
    <row r="939" spans="2:10" x14ac:dyDescent="0.25">
      <c r="B939" s="99">
        <v>930</v>
      </c>
      <c r="C939" s="106">
        <v>12.704159980555007</v>
      </c>
      <c r="D939" s="125">
        <v>-0.70415998055500673</v>
      </c>
      <c r="E939" s="125">
        <v>-0.40886931378334257</v>
      </c>
      <c r="F939" s="31"/>
      <c r="G939" s="106">
        <v>63.231292517006807</v>
      </c>
      <c r="H939" s="125">
        <v>16</v>
      </c>
      <c r="I939" s="31"/>
      <c r="J939" s="31"/>
    </row>
    <row r="940" spans="2:10" x14ac:dyDescent="0.25">
      <c r="B940" s="99">
        <v>931</v>
      </c>
      <c r="C940" s="106">
        <v>14.929117243823736</v>
      </c>
      <c r="D940" s="125">
        <v>-0.92911724382373606</v>
      </c>
      <c r="E940" s="125">
        <v>-0.53949037207008099</v>
      </c>
      <c r="F940" s="31"/>
      <c r="G940" s="106">
        <v>63.299319727891159</v>
      </c>
      <c r="H940" s="125">
        <v>16</v>
      </c>
      <c r="I940" s="31"/>
      <c r="J940" s="31"/>
    </row>
    <row r="941" spans="2:10" x14ac:dyDescent="0.25">
      <c r="B941" s="99">
        <v>932</v>
      </c>
      <c r="C941" s="106">
        <v>15.83539494325005</v>
      </c>
      <c r="D941" s="125">
        <v>2.1646050567499504</v>
      </c>
      <c r="E941" s="125">
        <v>1.2568743021546493</v>
      </c>
      <c r="F941" s="31"/>
      <c r="G941" s="106">
        <v>63.367346938775512</v>
      </c>
      <c r="H941" s="125">
        <v>16</v>
      </c>
      <c r="I941" s="31"/>
      <c r="J941" s="31"/>
    </row>
    <row r="942" spans="2:10" x14ac:dyDescent="0.25">
      <c r="B942" s="99">
        <v>933</v>
      </c>
      <c r="C942" s="106">
        <v>14.022839544397424</v>
      </c>
      <c r="D942" s="125">
        <v>-1.0228395443974243</v>
      </c>
      <c r="E942" s="125">
        <v>-0.59391006898548471</v>
      </c>
      <c r="F942" s="31"/>
      <c r="G942" s="106">
        <v>63.435374149659872</v>
      </c>
      <c r="H942" s="125">
        <v>16</v>
      </c>
      <c r="I942" s="31"/>
      <c r="J942" s="31"/>
    </row>
    <row r="943" spans="2:10" x14ac:dyDescent="0.25">
      <c r="B943" s="99">
        <v>934</v>
      </c>
      <c r="C943" s="106">
        <v>11.797882281128695</v>
      </c>
      <c r="D943" s="125">
        <v>-0.79788228112869497</v>
      </c>
      <c r="E943" s="125">
        <v>-0.46328901069874634</v>
      </c>
      <c r="F943" s="31"/>
      <c r="G943" s="106">
        <v>63.503401360544224</v>
      </c>
      <c r="H943" s="125">
        <v>16</v>
      </c>
      <c r="I943" s="31"/>
      <c r="J943" s="31"/>
    </row>
    <row r="944" spans="2:10" x14ac:dyDescent="0.25">
      <c r="B944" s="99">
        <v>935</v>
      </c>
      <c r="C944" s="106">
        <v>15.83539494325005</v>
      </c>
      <c r="D944" s="125">
        <v>2.1646050567499504</v>
      </c>
      <c r="E944" s="125">
        <v>1.2568743021546493</v>
      </c>
      <c r="F944" s="31"/>
      <c r="G944" s="106">
        <v>63.571428571428577</v>
      </c>
      <c r="H944" s="125">
        <v>16</v>
      </c>
      <c r="I944" s="31"/>
      <c r="J944" s="31"/>
    </row>
    <row r="945" spans="2:10" x14ac:dyDescent="0.25">
      <c r="B945" s="99">
        <v>936</v>
      </c>
      <c r="C945" s="106">
        <v>17.854151274310727</v>
      </c>
      <c r="D945" s="125">
        <v>-2.8541512743107269</v>
      </c>
      <c r="E945" s="125">
        <v>-1.657258158922196</v>
      </c>
      <c r="F945" s="31"/>
      <c r="G945" s="106">
        <v>63.639455782312929</v>
      </c>
      <c r="H945" s="125">
        <v>16</v>
      </c>
      <c r="I945" s="31"/>
      <c r="J945" s="31"/>
    </row>
    <row r="946" spans="2:10" x14ac:dyDescent="0.25">
      <c r="B946" s="99">
        <v>937</v>
      </c>
      <c r="C946" s="106">
        <v>21.002448652189351</v>
      </c>
      <c r="D946" s="125">
        <v>0.99755134781064925</v>
      </c>
      <c r="E946" s="125">
        <v>0.5792265199756369</v>
      </c>
      <c r="F946" s="31"/>
      <c r="G946" s="106">
        <v>63.707482993197281</v>
      </c>
      <c r="H946" s="125">
        <v>16</v>
      </c>
      <c r="I946" s="31"/>
      <c r="J946" s="31"/>
    </row>
    <row r="947" spans="2:10" x14ac:dyDescent="0.25">
      <c r="B947" s="99">
        <v>938</v>
      </c>
      <c r="C947" s="106">
        <v>13.816638612189371</v>
      </c>
      <c r="D947" s="125">
        <v>-0.81663861218937051</v>
      </c>
      <c r="E947" s="125">
        <v>-0.47417984292671128</v>
      </c>
      <c r="F947" s="31"/>
      <c r="G947" s="106">
        <v>63.775510204081641</v>
      </c>
      <c r="H947" s="125">
        <v>16</v>
      </c>
      <c r="I947" s="31"/>
      <c r="J947" s="31"/>
    </row>
    <row r="948" spans="2:10" x14ac:dyDescent="0.25">
      <c r="B948" s="99">
        <v>939</v>
      </c>
      <c r="C948" s="106">
        <v>11.797882281128695</v>
      </c>
      <c r="D948" s="125">
        <v>0.20211771887130503</v>
      </c>
      <c r="E948" s="125">
        <v>0.11735931507102949</v>
      </c>
      <c r="F948" s="31"/>
      <c r="G948" s="106">
        <v>63.843537414965994</v>
      </c>
      <c r="H948" s="125">
        <v>16</v>
      </c>
      <c r="I948" s="31"/>
      <c r="J948" s="31"/>
    </row>
    <row r="949" spans="2:10" x14ac:dyDescent="0.25">
      <c r="B949" s="99">
        <v>940</v>
      </c>
      <c r="C949" s="106">
        <v>15.83539494325005</v>
      </c>
      <c r="D949" s="125">
        <v>2.1646050567499504</v>
      </c>
      <c r="E949" s="125">
        <v>1.2568743021546493</v>
      </c>
      <c r="F949" s="31"/>
      <c r="G949" s="106">
        <v>63.911564625850346</v>
      </c>
      <c r="H949" s="125">
        <v>16</v>
      </c>
      <c r="I949" s="31"/>
      <c r="J949" s="31"/>
    </row>
    <row r="950" spans="2:10" x14ac:dyDescent="0.25">
      <c r="B950" s="99">
        <v>941</v>
      </c>
      <c r="C950" s="106">
        <v>11.797882281128695</v>
      </c>
      <c r="D950" s="125">
        <v>1.202117718871305</v>
      </c>
      <c r="E950" s="125">
        <v>0.69800764084080535</v>
      </c>
      <c r="F950" s="31"/>
      <c r="G950" s="106">
        <v>63.979591836734699</v>
      </c>
      <c r="H950" s="125">
        <v>16</v>
      </c>
      <c r="I950" s="31"/>
      <c r="J950" s="31"/>
    </row>
    <row r="951" spans="2:10" x14ac:dyDescent="0.25">
      <c r="B951" s="99">
        <v>942</v>
      </c>
      <c r="C951" s="106">
        <v>12.704159980555007</v>
      </c>
      <c r="D951" s="125">
        <v>-0.70415998055500673</v>
      </c>
      <c r="E951" s="125">
        <v>-0.40886931378334257</v>
      </c>
      <c r="F951" s="31"/>
      <c r="G951" s="106">
        <v>64.047619047619065</v>
      </c>
      <c r="H951" s="125">
        <v>16</v>
      </c>
      <c r="I951" s="31"/>
      <c r="J951" s="31"/>
    </row>
    <row r="952" spans="2:10" x14ac:dyDescent="0.25">
      <c r="B952" s="99">
        <v>943</v>
      </c>
      <c r="C952" s="106">
        <v>12.910360912763059</v>
      </c>
      <c r="D952" s="125">
        <v>-0.91036091276305875</v>
      </c>
      <c r="E952" s="125">
        <v>-0.52859953984211505</v>
      </c>
      <c r="F952" s="31"/>
      <c r="G952" s="106">
        <v>64.115646258503418</v>
      </c>
      <c r="H952" s="125">
        <v>16</v>
      </c>
      <c r="I952" s="31"/>
      <c r="J952" s="31"/>
    </row>
    <row r="953" spans="2:10" x14ac:dyDescent="0.25">
      <c r="B953" s="99">
        <v>944</v>
      </c>
      <c r="C953" s="106">
        <v>11.797882281128695</v>
      </c>
      <c r="D953" s="125">
        <v>0.20211771887130503</v>
      </c>
      <c r="E953" s="125">
        <v>0.11735931507102949</v>
      </c>
      <c r="F953" s="31"/>
      <c r="G953" s="106">
        <v>64.18367346938777</v>
      </c>
      <c r="H953" s="125">
        <v>16</v>
      </c>
      <c r="I953" s="31"/>
      <c r="J953" s="31"/>
    </row>
    <row r="954" spans="2:10" x14ac:dyDescent="0.25">
      <c r="B954" s="99">
        <v>945</v>
      </c>
      <c r="C954" s="106">
        <v>11.797882281128695</v>
      </c>
      <c r="D954" s="125">
        <v>-0.79788228112869497</v>
      </c>
      <c r="E954" s="125">
        <v>-0.46328901069874634</v>
      </c>
      <c r="F954" s="31"/>
      <c r="G954" s="106">
        <v>64.251700680272123</v>
      </c>
      <c r="H954" s="125">
        <v>16</v>
      </c>
      <c r="I954" s="31"/>
      <c r="J954" s="31"/>
    </row>
    <row r="955" spans="2:10" x14ac:dyDescent="0.25">
      <c r="B955" s="99">
        <v>946</v>
      </c>
      <c r="C955" s="106">
        <v>11.797882281128695</v>
      </c>
      <c r="D955" s="125">
        <v>-0.79788228112869497</v>
      </c>
      <c r="E955" s="125">
        <v>-0.46328901069874634</v>
      </c>
      <c r="F955" s="31"/>
      <c r="G955" s="106">
        <v>64.319727891156475</v>
      </c>
      <c r="H955" s="125">
        <v>16</v>
      </c>
      <c r="I955" s="31"/>
      <c r="J955" s="31"/>
    </row>
    <row r="956" spans="2:10" x14ac:dyDescent="0.25">
      <c r="B956" s="99">
        <v>947</v>
      </c>
      <c r="C956" s="106">
        <v>13.816638612189371</v>
      </c>
      <c r="D956" s="125">
        <v>-1.8166386121893705</v>
      </c>
      <c r="E956" s="125">
        <v>-1.0548281686964871</v>
      </c>
      <c r="F956" s="31"/>
      <c r="G956" s="106">
        <v>64.387755102040828</v>
      </c>
      <c r="H956" s="125">
        <v>16</v>
      </c>
      <c r="I956" s="31"/>
      <c r="J956" s="31"/>
    </row>
    <row r="957" spans="2:10" x14ac:dyDescent="0.25">
      <c r="B957" s="99">
        <v>948</v>
      </c>
      <c r="C957" s="106">
        <v>14.722916311615684</v>
      </c>
      <c r="D957" s="125">
        <v>4.277083688384316</v>
      </c>
      <c r="E957" s="126">
        <v>2.4834814828375706</v>
      </c>
      <c r="F957" s="31"/>
      <c r="G957" s="106">
        <v>64.45578231292518</v>
      </c>
      <c r="H957" s="125">
        <v>16</v>
      </c>
      <c r="I957" s="31"/>
      <c r="J957" s="31"/>
    </row>
    <row r="958" spans="2:10" x14ac:dyDescent="0.25">
      <c r="B958" s="99">
        <v>949</v>
      </c>
      <c r="C958" s="106">
        <v>22.114927283823715</v>
      </c>
      <c r="D958" s="125">
        <v>0.88507271617628547</v>
      </c>
      <c r="E958" s="125">
        <v>0.51391599083226813</v>
      </c>
      <c r="F958" s="31"/>
      <c r="G958" s="106">
        <v>64.523809523809533</v>
      </c>
      <c r="H958" s="125">
        <v>16</v>
      </c>
      <c r="I958" s="31"/>
      <c r="J958" s="31"/>
    </row>
    <row r="959" spans="2:10" x14ac:dyDescent="0.25">
      <c r="B959" s="99">
        <v>950</v>
      </c>
      <c r="C959" s="106">
        <v>13.61043767998132</v>
      </c>
      <c r="D959" s="125">
        <v>-2.6104376799813203</v>
      </c>
      <c r="E959" s="125">
        <v>-1.5157462684074916</v>
      </c>
      <c r="F959" s="31"/>
      <c r="G959" s="106">
        <v>64.591836734693885</v>
      </c>
      <c r="H959" s="125">
        <v>16</v>
      </c>
      <c r="I959" s="31"/>
      <c r="J959" s="31"/>
    </row>
    <row r="960" spans="2:10" x14ac:dyDescent="0.25">
      <c r="B960" s="99">
        <v>951</v>
      </c>
      <c r="C960" s="106">
        <v>15.83539494325005</v>
      </c>
      <c r="D960" s="125">
        <v>3.1646050567499504</v>
      </c>
      <c r="E960" s="125">
        <v>1.8375226279244252</v>
      </c>
      <c r="F960" s="31"/>
      <c r="G960" s="106">
        <v>64.659863945578238</v>
      </c>
      <c r="H960" s="125">
        <v>16</v>
      </c>
      <c r="I960" s="31"/>
      <c r="J960" s="31"/>
    </row>
    <row r="961" spans="2:10" x14ac:dyDescent="0.25">
      <c r="B961" s="99">
        <v>952</v>
      </c>
      <c r="C961" s="106">
        <v>12.910360912763059</v>
      </c>
      <c r="D961" s="125">
        <v>8.9639087236941251E-2</v>
      </c>
      <c r="E961" s="125">
        <v>5.2048785927660823E-2</v>
      </c>
      <c r="F961" s="31"/>
      <c r="G961" s="106">
        <v>64.727891156462604</v>
      </c>
      <c r="H961" s="125">
        <v>16</v>
      </c>
      <c r="I961" s="31"/>
      <c r="J961" s="31"/>
    </row>
    <row r="962" spans="2:10" x14ac:dyDescent="0.25">
      <c r="B962" s="99">
        <v>953</v>
      </c>
      <c r="C962" s="106">
        <v>12.910360912763059</v>
      </c>
      <c r="D962" s="125">
        <v>-1.9103609127630587</v>
      </c>
      <c r="E962" s="125">
        <v>-1.1092478656118909</v>
      </c>
      <c r="F962" s="31"/>
      <c r="G962" s="106">
        <v>64.795918367346957</v>
      </c>
      <c r="H962" s="125">
        <v>16</v>
      </c>
      <c r="I962" s="31"/>
      <c r="J962" s="31"/>
    </row>
    <row r="963" spans="2:10" x14ac:dyDescent="0.25">
      <c r="B963" s="99">
        <v>954</v>
      </c>
      <c r="C963" s="106">
        <v>11.797882281128695</v>
      </c>
      <c r="D963" s="125">
        <v>0.20211771887130503</v>
      </c>
      <c r="E963" s="125">
        <v>0.11735931507102949</v>
      </c>
      <c r="F963" s="31"/>
      <c r="G963" s="106">
        <v>64.863945578231309</v>
      </c>
      <c r="H963" s="125">
        <v>16</v>
      </c>
      <c r="I963" s="31"/>
      <c r="J963" s="31"/>
    </row>
    <row r="964" spans="2:10" x14ac:dyDescent="0.25">
      <c r="B964" s="99">
        <v>955</v>
      </c>
      <c r="C964" s="106">
        <v>14.929117243823736</v>
      </c>
      <c r="D964" s="125">
        <v>-1.9291172438237361</v>
      </c>
      <c r="E964" s="125">
        <v>-1.1201386978398569</v>
      </c>
      <c r="F964" s="31"/>
      <c r="G964" s="106">
        <v>64.931972789115662</v>
      </c>
      <c r="H964" s="125">
        <v>16</v>
      </c>
      <c r="I964" s="31"/>
      <c r="J964" s="31"/>
    </row>
    <row r="965" spans="2:10" x14ac:dyDescent="0.25">
      <c r="B965" s="99">
        <v>956</v>
      </c>
      <c r="C965" s="106">
        <v>14.022839544397424</v>
      </c>
      <c r="D965" s="125">
        <v>-2.2839544397424305E-2</v>
      </c>
      <c r="E965" s="125">
        <v>-1.3261743215708888E-2</v>
      </c>
      <c r="F965" s="31"/>
      <c r="G965" s="106">
        <v>65.000000000000014</v>
      </c>
      <c r="H965" s="125">
        <v>16</v>
      </c>
      <c r="I965" s="31"/>
      <c r="J965" s="31"/>
    </row>
    <row r="966" spans="2:10" x14ac:dyDescent="0.25">
      <c r="B966" s="99">
        <v>957</v>
      </c>
      <c r="C966" s="106">
        <v>12.910360912763059</v>
      </c>
      <c r="D966" s="125">
        <v>1.0896390872369413</v>
      </c>
      <c r="E966" s="125">
        <v>0.6326971116974367</v>
      </c>
      <c r="F966" s="31"/>
      <c r="G966" s="106">
        <v>65.068027210884367</v>
      </c>
      <c r="H966" s="125">
        <v>16</v>
      </c>
      <c r="I966" s="31"/>
      <c r="J966" s="31"/>
    </row>
    <row r="967" spans="2:10" x14ac:dyDescent="0.25">
      <c r="B967" s="99">
        <v>958</v>
      </c>
      <c r="C967" s="106">
        <v>15.83539494325005</v>
      </c>
      <c r="D967" s="125">
        <v>0.16460505674995041</v>
      </c>
      <c r="E967" s="125">
        <v>9.5577650615097653E-2</v>
      </c>
      <c r="F967" s="31"/>
      <c r="G967" s="106">
        <v>65.136054421768719</v>
      </c>
      <c r="H967" s="125">
        <v>16</v>
      </c>
      <c r="I967" s="31"/>
      <c r="J967" s="31"/>
    </row>
    <row r="968" spans="2:10" x14ac:dyDescent="0.25">
      <c r="B968" s="99">
        <v>959</v>
      </c>
      <c r="C968" s="106">
        <v>11.797882281128695</v>
      </c>
      <c r="D968" s="125">
        <v>-0.79788228112869497</v>
      </c>
      <c r="E968" s="125">
        <v>-0.46328901069874634</v>
      </c>
      <c r="F968" s="31"/>
      <c r="G968" s="106">
        <v>65.204081632653072</v>
      </c>
      <c r="H968" s="125">
        <v>16</v>
      </c>
      <c r="I968" s="31"/>
      <c r="J968" s="31"/>
    </row>
    <row r="969" spans="2:10" x14ac:dyDescent="0.25">
      <c r="B969" s="99">
        <v>960</v>
      </c>
      <c r="C969" s="106">
        <v>12.704159980555007</v>
      </c>
      <c r="D969" s="125">
        <v>0.29584001944499327</v>
      </c>
      <c r="E969" s="125">
        <v>0.17177901198643328</v>
      </c>
      <c r="F969" s="31"/>
      <c r="G969" s="106">
        <v>65.272108843537424</v>
      </c>
      <c r="H969" s="125">
        <v>16</v>
      </c>
      <c r="I969" s="31"/>
      <c r="J969" s="31"/>
    </row>
    <row r="970" spans="2:10" x14ac:dyDescent="0.25">
      <c r="B970" s="99">
        <v>961</v>
      </c>
      <c r="C970" s="106">
        <v>16.947873574884412</v>
      </c>
      <c r="D970" s="125">
        <v>5.2126425115588404E-2</v>
      </c>
      <c r="E970" s="125">
        <v>3.0267121471730003E-2</v>
      </c>
      <c r="F970" s="31"/>
      <c r="G970" s="106">
        <v>65.340136054421777</v>
      </c>
      <c r="H970" s="125">
        <v>16</v>
      </c>
      <c r="I970" s="31"/>
      <c r="J970" s="31"/>
    </row>
    <row r="971" spans="2:10" x14ac:dyDescent="0.25">
      <c r="B971" s="99">
        <v>962</v>
      </c>
      <c r="C971" s="106">
        <v>12.704159980555007</v>
      </c>
      <c r="D971" s="125">
        <v>-1.7041599805550067</v>
      </c>
      <c r="E971" s="125">
        <v>-0.98951763955311844</v>
      </c>
      <c r="F971" s="31"/>
      <c r="G971" s="106">
        <v>65.408163265306129</v>
      </c>
      <c r="H971" s="125">
        <v>16</v>
      </c>
      <c r="I971" s="31"/>
      <c r="J971" s="31"/>
    </row>
    <row r="972" spans="2:10" x14ac:dyDescent="0.25">
      <c r="B972" s="99">
        <v>963</v>
      </c>
      <c r="C972" s="106">
        <v>13.816638612189371</v>
      </c>
      <c r="D972" s="125">
        <v>-2.8166386121893705</v>
      </c>
      <c r="E972" s="125">
        <v>-1.635476494466263</v>
      </c>
      <c r="F972" s="31"/>
      <c r="G972" s="106">
        <v>65.476190476190482</v>
      </c>
      <c r="H972" s="125">
        <v>16</v>
      </c>
      <c r="I972" s="31"/>
      <c r="J972" s="31"/>
    </row>
    <row r="973" spans="2:10" x14ac:dyDescent="0.25">
      <c r="B973" s="99">
        <v>964</v>
      </c>
      <c r="C973" s="106">
        <v>14.722916311615684</v>
      </c>
      <c r="D973" s="125">
        <v>0.27708368838431596</v>
      </c>
      <c r="E973" s="125">
        <v>0.16088817975846736</v>
      </c>
      <c r="F973" s="31"/>
      <c r="G973" s="106">
        <v>65.544217687074848</v>
      </c>
      <c r="H973" s="125">
        <v>16</v>
      </c>
      <c r="I973" s="31"/>
      <c r="J973" s="31"/>
    </row>
    <row r="974" spans="2:10" x14ac:dyDescent="0.25">
      <c r="B974" s="99">
        <v>965</v>
      </c>
      <c r="C974" s="106">
        <v>12.704159980555007</v>
      </c>
      <c r="D974" s="125">
        <v>-0.70415998055500673</v>
      </c>
      <c r="E974" s="125">
        <v>-0.40886931378334257</v>
      </c>
      <c r="F974" s="31"/>
      <c r="G974" s="106">
        <v>65.612244897959201</v>
      </c>
      <c r="H974" s="125">
        <v>16</v>
      </c>
      <c r="I974" s="31"/>
      <c r="J974" s="31"/>
    </row>
    <row r="975" spans="2:10" x14ac:dyDescent="0.25">
      <c r="B975" s="99">
        <v>966</v>
      </c>
      <c r="C975" s="106">
        <v>11.797882281128695</v>
      </c>
      <c r="D975" s="125">
        <v>-0.79788228112869497</v>
      </c>
      <c r="E975" s="125">
        <v>-0.46328901069874634</v>
      </c>
      <c r="F975" s="31"/>
      <c r="G975" s="106">
        <v>65.680272108843553</v>
      </c>
      <c r="H975" s="125">
        <v>16</v>
      </c>
      <c r="I975" s="31"/>
      <c r="J975" s="31"/>
    </row>
    <row r="976" spans="2:10" x14ac:dyDescent="0.25">
      <c r="B976" s="99">
        <v>967</v>
      </c>
      <c r="C976" s="106">
        <v>12.704159980555007</v>
      </c>
      <c r="D976" s="125">
        <v>1.2958400194449933</v>
      </c>
      <c r="E976" s="125">
        <v>0.75242733775620918</v>
      </c>
      <c r="F976" s="31"/>
      <c r="G976" s="106">
        <v>65.748299319727906</v>
      </c>
      <c r="H976" s="125">
        <v>16</v>
      </c>
      <c r="I976" s="31"/>
      <c r="J976" s="31"/>
    </row>
    <row r="977" spans="2:10" x14ac:dyDescent="0.25">
      <c r="B977" s="99">
        <v>968</v>
      </c>
      <c r="C977" s="106">
        <v>21.002448652189351</v>
      </c>
      <c r="D977" s="125">
        <v>0.99755134781064925</v>
      </c>
      <c r="E977" s="125">
        <v>0.5792265199756369</v>
      </c>
      <c r="F977" s="31"/>
      <c r="G977" s="106">
        <v>65.816326530612258</v>
      </c>
      <c r="H977" s="125">
        <v>16</v>
      </c>
      <c r="I977" s="31"/>
      <c r="J977" s="31"/>
    </row>
    <row r="978" spans="2:10" x14ac:dyDescent="0.25">
      <c r="B978" s="99">
        <v>969</v>
      </c>
      <c r="C978" s="106">
        <v>16.741672642676363</v>
      </c>
      <c r="D978" s="125">
        <v>-0.74167264267636313</v>
      </c>
      <c r="E978" s="125">
        <v>-0.43065097823927545</v>
      </c>
      <c r="F978" s="31"/>
      <c r="G978" s="106">
        <v>65.884353741496611</v>
      </c>
      <c r="H978" s="125">
        <v>16</v>
      </c>
      <c r="I978" s="31"/>
      <c r="J978" s="31"/>
    </row>
    <row r="979" spans="2:10" x14ac:dyDescent="0.25">
      <c r="B979" s="99">
        <v>970</v>
      </c>
      <c r="C979" s="106">
        <v>11.797882281128695</v>
      </c>
      <c r="D979" s="125">
        <v>-0.79788228112869497</v>
      </c>
      <c r="E979" s="125">
        <v>-0.46328901069874634</v>
      </c>
      <c r="F979" s="31"/>
      <c r="G979" s="106">
        <v>65.952380952380963</v>
      </c>
      <c r="H979" s="125">
        <v>16</v>
      </c>
      <c r="I979" s="31"/>
      <c r="J979" s="31"/>
    </row>
    <row r="980" spans="2:10" x14ac:dyDescent="0.25">
      <c r="B980" s="99">
        <v>971</v>
      </c>
      <c r="C980" s="106">
        <v>15.135318176031788</v>
      </c>
      <c r="D980" s="125">
        <v>-1.1353181760317881</v>
      </c>
      <c r="E980" s="125">
        <v>-0.65922059812885347</v>
      </c>
      <c r="F980" s="31"/>
      <c r="G980" s="106">
        <v>66.020408163265316</v>
      </c>
      <c r="H980" s="125">
        <v>16</v>
      </c>
      <c r="I980" s="31"/>
      <c r="J980" s="31"/>
    </row>
    <row r="981" spans="2:10" x14ac:dyDescent="0.25">
      <c r="B981" s="99">
        <v>972</v>
      </c>
      <c r="C981" s="106">
        <v>13.816638612189371</v>
      </c>
      <c r="D981" s="125">
        <v>2.1833613878106295</v>
      </c>
      <c r="E981" s="125">
        <v>1.2677651343826164</v>
      </c>
      <c r="F981" s="31"/>
      <c r="G981" s="106">
        <v>66.088435374149668</v>
      </c>
      <c r="H981" s="125">
        <v>16</v>
      </c>
      <c r="I981" s="31"/>
      <c r="J981" s="31"/>
    </row>
    <row r="982" spans="2:10" x14ac:dyDescent="0.25">
      <c r="B982" s="99">
        <v>973</v>
      </c>
      <c r="C982" s="106">
        <v>16.947873574884412</v>
      </c>
      <c r="D982" s="125">
        <v>-1.9478735748844116</v>
      </c>
      <c r="E982" s="125">
        <v>-1.1310295300678217</v>
      </c>
      <c r="F982" s="31"/>
      <c r="G982" s="106">
        <v>66.156462585034021</v>
      </c>
      <c r="H982" s="125">
        <v>16</v>
      </c>
      <c r="I982" s="31"/>
      <c r="J982" s="31"/>
    </row>
    <row r="983" spans="2:10" x14ac:dyDescent="0.25">
      <c r="B983" s="99">
        <v>974</v>
      </c>
      <c r="C983" s="106">
        <v>12.704159980555007</v>
      </c>
      <c r="D983" s="125">
        <v>-0.70415998055500673</v>
      </c>
      <c r="E983" s="125">
        <v>-0.40886931378334257</v>
      </c>
      <c r="F983" s="31"/>
      <c r="G983" s="106">
        <v>66.224489795918373</v>
      </c>
      <c r="H983" s="125">
        <v>16</v>
      </c>
      <c r="I983" s="31"/>
      <c r="J983" s="31"/>
    </row>
    <row r="984" spans="2:10" x14ac:dyDescent="0.25">
      <c r="B984" s="99">
        <v>975</v>
      </c>
      <c r="C984" s="106">
        <v>23.021204983250026</v>
      </c>
      <c r="D984" s="125">
        <v>-3.0212049832500263</v>
      </c>
      <c r="E984" s="125">
        <v>-1.7542576153314315</v>
      </c>
      <c r="F984" s="31"/>
      <c r="G984" s="106">
        <v>66.29251700680274</v>
      </c>
      <c r="H984" s="125">
        <v>16</v>
      </c>
      <c r="I984" s="31"/>
      <c r="J984" s="31"/>
    </row>
    <row r="985" spans="2:10" x14ac:dyDescent="0.25">
      <c r="B985" s="99">
        <v>976</v>
      </c>
      <c r="C985" s="106">
        <v>15.83539494325005</v>
      </c>
      <c r="D985" s="125">
        <v>1.1646050567499504</v>
      </c>
      <c r="E985" s="125">
        <v>0.67622597638487347</v>
      </c>
      <c r="F985" s="31"/>
      <c r="G985" s="106">
        <v>66.360544217687092</v>
      </c>
      <c r="H985" s="125">
        <v>16</v>
      </c>
      <c r="I985" s="31"/>
      <c r="J985" s="31"/>
    </row>
    <row r="986" spans="2:10" x14ac:dyDescent="0.25">
      <c r="B986" s="99">
        <v>977</v>
      </c>
      <c r="C986" s="106">
        <v>13.816638612189371</v>
      </c>
      <c r="D986" s="125">
        <v>-1.8166386121893705</v>
      </c>
      <c r="E986" s="125">
        <v>-1.0548281686964871</v>
      </c>
      <c r="F986" s="31"/>
      <c r="G986" s="106">
        <v>66.428571428571445</v>
      </c>
      <c r="H986" s="125">
        <v>16</v>
      </c>
      <c r="I986" s="31"/>
      <c r="J986" s="31"/>
    </row>
    <row r="987" spans="2:10" x14ac:dyDescent="0.25">
      <c r="B987" s="99">
        <v>978</v>
      </c>
      <c r="C987" s="106">
        <v>20.096170952763039</v>
      </c>
      <c r="D987" s="125">
        <v>-9.6170952763038997E-2</v>
      </c>
      <c r="E987" s="125">
        <v>-5.5841502709542794E-2</v>
      </c>
      <c r="F987" s="31"/>
      <c r="G987" s="106">
        <v>66.496598639455797</v>
      </c>
      <c r="H987" s="125">
        <v>16</v>
      </c>
      <c r="I987" s="31"/>
      <c r="J987" s="31"/>
    </row>
    <row r="988" spans="2:10" x14ac:dyDescent="0.25">
      <c r="B988" s="99">
        <v>979</v>
      </c>
      <c r="C988" s="106">
        <v>21.908726351615663</v>
      </c>
      <c r="D988" s="125">
        <v>-1.9087263516156625</v>
      </c>
      <c r="E988" s="125">
        <v>-1.108298760418287</v>
      </c>
      <c r="F988" s="31"/>
      <c r="G988" s="106">
        <v>66.56462585034015</v>
      </c>
      <c r="H988" s="125">
        <v>16</v>
      </c>
      <c r="I988" s="31"/>
      <c r="J988" s="31"/>
    </row>
    <row r="989" spans="2:10" x14ac:dyDescent="0.25">
      <c r="B989" s="99">
        <v>980</v>
      </c>
      <c r="C989" s="106">
        <v>14.929117243823736</v>
      </c>
      <c r="D989" s="125">
        <v>-1.9291172438237361</v>
      </c>
      <c r="E989" s="125">
        <v>-1.1201386978398569</v>
      </c>
      <c r="F989" s="31"/>
      <c r="G989" s="106">
        <v>66.632653061224502</v>
      </c>
      <c r="H989" s="125">
        <v>16</v>
      </c>
      <c r="I989" s="31"/>
      <c r="J989" s="31"/>
    </row>
    <row r="990" spans="2:10" x14ac:dyDescent="0.25">
      <c r="B990" s="99">
        <v>981</v>
      </c>
      <c r="C990" s="106">
        <v>16.0415958754581</v>
      </c>
      <c r="D990" s="125">
        <v>-2.0415958754580998</v>
      </c>
      <c r="E990" s="125">
        <v>-1.1854492269832255</v>
      </c>
      <c r="F990" s="31"/>
      <c r="G990" s="106">
        <v>66.700680272108855</v>
      </c>
      <c r="H990" s="125">
        <v>16</v>
      </c>
      <c r="I990" s="31"/>
      <c r="J990" s="31"/>
    </row>
    <row r="991" spans="2:10" x14ac:dyDescent="0.25">
      <c r="B991" s="99">
        <v>982</v>
      </c>
      <c r="C991" s="106">
        <v>15.83539494325005</v>
      </c>
      <c r="D991" s="125">
        <v>2.1646050567499504</v>
      </c>
      <c r="E991" s="125">
        <v>1.2568743021546493</v>
      </c>
      <c r="F991" s="31"/>
      <c r="G991" s="106">
        <v>66.768707482993207</v>
      </c>
      <c r="H991" s="125">
        <v>16</v>
      </c>
      <c r="I991" s="31"/>
      <c r="J991" s="31"/>
    </row>
    <row r="992" spans="2:10" x14ac:dyDescent="0.25">
      <c r="B992" s="99">
        <v>983</v>
      </c>
      <c r="C992" s="106">
        <v>12.910360912763059</v>
      </c>
      <c r="D992" s="125">
        <v>-1.9103609127630587</v>
      </c>
      <c r="E992" s="125">
        <v>-1.1092478656118909</v>
      </c>
      <c r="F992" s="31"/>
      <c r="G992" s="106">
        <v>66.83673469387756</v>
      </c>
      <c r="H992" s="125">
        <v>16</v>
      </c>
      <c r="I992" s="31"/>
      <c r="J992" s="31"/>
    </row>
    <row r="993" spans="2:10" x14ac:dyDescent="0.25">
      <c r="B993" s="99">
        <v>984</v>
      </c>
      <c r="C993" s="106">
        <v>11.797882281128695</v>
      </c>
      <c r="D993" s="125">
        <v>-0.79788228112869497</v>
      </c>
      <c r="E993" s="125">
        <v>-0.46328901069874634</v>
      </c>
      <c r="F993" s="31"/>
      <c r="G993" s="106">
        <v>66.904761904761912</v>
      </c>
      <c r="H993" s="125">
        <v>16</v>
      </c>
      <c r="I993" s="31"/>
      <c r="J993" s="31"/>
    </row>
    <row r="994" spans="2:10" x14ac:dyDescent="0.25">
      <c r="B994" s="99">
        <v>985</v>
      </c>
      <c r="C994" s="106">
        <v>12.704159980555007</v>
      </c>
      <c r="D994" s="125">
        <v>-1.7041599805550067</v>
      </c>
      <c r="E994" s="125">
        <v>-0.98951763955311844</v>
      </c>
      <c r="F994" s="31"/>
      <c r="G994" s="106">
        <v>66.972789115646265</v>
      </c>
      <c r="H994" s="125">
        <v>16</v>
      </c>
      <c r="I994" s="31"/>
      <c r="J994" s="31"/>
    </row>
    <row r="995" spans="2:10" x14ac:dyDescent="0.25">
      <c r="B995" s="99">
        <v>986</v>
      </c>
      <c r="C995" s="106">
        <v>15.83539494325005</v>
      </c>
      <c r="D995" s="125">
        <v>-0.83539494325004959</v>
      </c>
      <c r="E995" s="125">
        <v>-0.48507067515467822</v>
      </c>
      <c r="F995" s="31"/>
      <c r="G995" s="106">
        <v>67.040816326530631</v>
      </c>
      <c r="H995" s="125">
        <v>16</v>
      </c>
      <c r="I995" s="31"/>
      <c r="J995" s="31"/>
    </row>
    <row r="996" spans="2:10" x14ac:dyDescent="0.25">
      <c r="B996" s="99">
        <v>987</v>
      </c>
      <c r="C996" s="106">
        <v>12.704159980555007</v>
      </c>
      <c r="D996" s="125">
        <v>-0.70415998055500673</v>
      </c>
      <c r="E996" s="125">
        <v>-0.40886931378334257</v>
      </c>
      <c r="F996" s="31"/>
      <c r="G996" s="106">
        <v>67.108843537414984</v>
      </c>
      <c r="H996" s="125">
        <v>16</v>
      </c>
      <c r="I996" s="31"/>
      <c r="J996" s="31"/>
    </row>
    <row r="997" spans="2:10" x14ac:dyDescent="0.25">
      <c r="B997" s="99">
        <v>988</v>
      </c>
      <c r="C997" s="106">
        <v>13.816638612189371</v>
      </c>
      <c r="D997" s="125">
        <v>-2.8166386121893705</v>
      </c>
      <c r="E997" s="125">
        <v>-1.635476494466263</v>
      </c>
      <c r="F997" s="31"/>
      <c r="G997" s="106">
        <v>67.176870748299336</v>
      </c>
      <c r="H997" s="125">
        <v>16</v>
      </c>
      <c r="I997" s="31"/>
      <c r="J997" s="31"/>
    </row>
    <row r="998" spans="2:10" x14ac:dyDescent="0.25">
      <c r="B998" s="99">
        <v>989</v>
      </c>
      <c r="C998" s="106">
        <v>15.135318176031788</v>
      </c>
      <c r="D998" s="125">
        <v>-1.1353181760317881</v>
      </c>
      <c r="E998" s="125">
        <v>-0.65922059812885347</v>
      </c>
      <c r="F998" s="31"/>
      <c r="G998" s="106">
        <v>67.244897959183689</v>
      </c>
      <c r="H998" s="125">
        <v>16</v>
      </c>
      <c r="I998" s="31"/>
      <c r="J998" s="31"/>
    </row>
    <row r="999" spans="2:10" x14ac:dyDescent="0.25">
      <c r="B999" s="99">
        <v>990</v>
      </c>
      <c r="C999" s="106">
        <v>15.83539494325005</v>
      </c>
      <c r="D999" s="125">
        <v>-0.83539494325004959</v>
      </c>
      <c r="E999" s="125">
        <v>-0.48507067515467822</v>
      </c>
      <c r="F999" s="31"/>
      <c r="G999" s="106">
        <v>67.312925170068041</v>
      </c>
      <c r="H999" s="125">
        <v>16</v>
      </c>
      <c r="I999" s="31"/>
      <c r="J999" s="31"/>
    </row>
    <row r="1000" spans="2:10" x14ac:dyDescent="0.25">
      <c r="B1000" s="99">
        <v>991</v>
      </c>
      <c r="C1000" s="106">
        <v>11.797882281128695</v>
      </c>
      <c r="D1000" s="125">
        <v>1.202117718871305</v>
      </c>
      <c r="E1000" s="125">
        <v>0.69800764084080535</v>
      </c>
      <c r="F1000" s="31"/>
      <c r="G1000" s="106">
        <v>67.380952380952394</v>
      </c>
      <c r="H1000" s="125">
        <v>16</v>
      </c>
      <c r="I1000" s="31"/>
      <c r="J1000" s="31"/>
    </row>
    <row r="1001" spans="2:10" x14ac:dyDescent="0.25">
      <c r="B1001" s="99">
        <v>992</v>
      </c>
      <c r="C1001" s="106">
        <v>12.910360912763059</v>
      </c>
      <c r="D1001" s="125">
        <v>8.9639087236941251E-2</v>
      </c>
      <c r="E1001" s="125">
        <v>5.2048785927660823E-2</v>
      </c>
      <c r="F1001" s="31"/>
      <c r="G1001" s="106">
        <v>67.448979591836746</v>
      </c>
      <c r="H1001" s="125">
        <v>16</v>
      </c>
      <c r="I1001" s="31"/>
      <c r="J1001" s="31"/>
    </row>
    <row r="1002" spans="2:10" x14ac:dyDescent="0.25">
      <c r="B1002" s="99">
        <v>993</v>
      </c>
      <c r="C1002" s="106">
        <v>21.002448652189351</v>
      </c>
      <c r="D1002" s="125">
        <v>-2.4486521893507529E-3</v>
      </c>
      <c r="E1002" s="125">
        <v>-1.4218057941390108E-3</v>
      </c>
      <c r="F1002" s="31"/>
      <c r="G1002" s="106">
        <v>67.517006802721099</v>
      </c>
      <c r="H1002" s="125">
        <v>16</v>
      </c>
      <c r="I1002" s="31"/>
      <c r="J1002" s="31"/>
    </row>
    <row r="1003" spans="2:10" x14ac:dyDescent="0.25">
      <c r="B1003" s="99">
        <v>994</v>
      </c>
      <c r="C1003" s="106">
        <v>12.910360912763059</v>
      </c>
      <c r="D1003" s="125">
        <v>-1.9103609127630587</v>
      </c>
      <c r="E1003" s="125">
        <v>-1.1092478656118909</v>
      </c>
      <c r="F1003" s="31"/>
      <c r="G1003" s="106">
        <v>67.585034013605451</v>
      </c>
      <c r="H1003" s="125">
        <v>16</v>
      </c>
      <c r="I1003" s="31"/>
      <c r="J1003" s="31"/>
    </row>
    <row r="1004" spans="2:10" x14ac:dyDescent="0.25">
      <c r="B1004" s="99">
        <v>995</v>
      </c>
      <c r="C1004" s="106">
        <v>12.910360912763059</v>
      </c>
      <c r="D1004" s="125">
        <v>-1.9103609127630587</v>
      </c>
      <c r="E1004" s="125">
        <v>-1.1092478656118909</v>
      </c>
      <c r="F1004" s="31"/>
      <c r="G1004" s="106">
        <v>67.653061224489804</v>
      </c>
      <c r="H1004" s="125">
        <v>16</v>
      </c>
      <c r="I1004" s="31"/>
      <c r="J1004" s="31"/>
    </row>
    <row r="1005" spans="2:10" x14ac:dyDescent="0.25">
      <c r="B1005" s="99">
        <v>996</v>
      </c>
      <c r="C1005" s="106">
        <v>14.929117243823736</v>
      </c>
      <c r="D1005" s="125">
        <v>-0.92911724382373606</v>
      </c>
      <c r="E1005" s="125">
        <v>-0.53949037207008099</v>
      </c>
      <c r="F1005" s="31"/>
      <c r="G1005" s="106">
        <v>67.721088435374156</v>
      </c>
      <c r="H1005" s="125">
        <v>16</v>
      </c>
      <c r="I1005" s="31"/>
      <c r="J1005" s="31"/>
    </row>
    <row r="1006" spans="2:10" x14ac:dyDescent="0.25">
      <c r="B1006" s="99">
        <v>997</v>
      </c>
      <c r="C1006" s="106">
        <v>12.704159980555007</v>
      </c>
      <c r="D1006" s="125">
        <v>-1.7041599805550067</v>
      </c>
      <c r="E1006" s="125">
        <v>-0.98951763955311844</v>
      </c>
      <c r="F1006" s="31"/>
      <c r="G1006" s="106">
        <v>67.789115646258523</v>
      </c>
      <c r="H1006" s="125">
        <v>16</v>
      </c>
      <c r="I1006" s="31"/>
      <c r="J1006" s="31"/>
    </row>
    <row r="1007" spans="2:10" x14ac:dyDescent="0.25">
      <c r="B1007" s="99">
        <v>998</v>
      </c>
      <c r="C1007" s="106">
        <v>14.022839544397424</v>
      </c>
      <c r="D1007" s="125">
        <v>-1.0228395443974243</v>
      </c>
      <c r="E1007" s="125">
        <v>-0.59391006898548471</v>
      </c>
      <c r="F1007" s="31"/>
      <c r="G1007" s="106">
        <v>67.857142857142875</v>
      </c>
      <c r="H1007" s="125">
        <v>17</v>
      </c>
      <c r="I1007" s="31"/>
      <c r="J1007" s="31"/>
    </row>
    <row r="1008" spans="2:10" x14ac:dyDescent="0.25">
      <c r="B1008" s="99">
        <v>999</v>
      </c>
      <c r="C1008" s="106">
        <v>12.704159980555007</v>
      </c>
      <c r="D1008" s="125">
        <v>-0.70415998055500673</v>
      </c>
      <c r="E1008" s="125">
        <v>-0.40886931378334257</v>
      </c>
      <c r="F1008" s="31"/>
      <c r="G1008" s="106">
        <v>67.925170068027228</v>
      </c>
      <c r="H1008" s="125">
        <v>17</v>
      </c>
      <c r="I1008" s="31"/>
      <c r="J1008" s="31"/>
    </row>
    <row r="1009" spans="2:10" x14ac:dyDescent="0.25">
      <c r="B1009" s="99">
        <v>1000</v>
      </c>
      <c r="C1009" s="106">
        <v>11.797882281128695</v>
      </c>
      <c r="D1009" s="125">
        <v>2.202117718871305</v>
      </c>
      <c r="E1009" s="125">
        <v>1.2786559666105812</v>
      </c>
      <c r="F1009" s="31"/>
      <c r="G1009" s="106">
        <v>67.99319727891158</v>
      </c>
      <c r="H1009" s="125">
        <v>17</v>
      </c>
      <c r="I1009" s="31"/>
      <c r="J1009" s="31"/>
    </row>
    <row r="1010" spans="2:10" x14ac:dyDescent="0.25">
      <c r="B1010" s="99">
        <v>1001</v>
      </c>
      <c r="C1010" s="106">
        <v>11.797882281128695</v>
      </c>
      <c r="D1010" s="125">
        <v>1.202117718871305</v>
      </c>
      <c r="E1010" s="125">
        <v>0.69800764084080535</v>
      </c>
      <c r="F1010" s="31"/>
      <c r="G1010" s="106">
        <v>68.061224489795933</v>
      </c>
      <c r="H1010" s="125">
        <v>17</v>
      </c>
      <c r="I1010" s="31"/>
      <c r="J1010" s="31"/>
    </row>
    <row r="1011" spans="2:10" x14ac:dyDescent="0.25">
      <c r="B1011" s="99">
        <v>1002</v>
      </c>
      <c r="C1011" s="106">
        <v>15.83539494325005</v>
      </c>
      <c r="D1011" s="125">
        <v>2.1646050567499504</v>
      </c>
      <c r="E1011" s="125">
        <v>1.2568743021546493</v>
      </c>
      <c r="F1011" s="31"/>
      <c r="G1011" s="106">
        <v>68.129251700680285</v>
      </c>
      <c r="H1011" s="125">
        <v>17</v>
      </c>
      <c r="I1011" s="31"/>
      <c r="J1011" s="31"/>
    </row>
    <row r="1012" spans="2:10" x14ac:dyDescent="0.25">
      <c r="B1012" s="99">
        <v>1003</v>
      </c>
      <c r="C1012" s="106">
        <v>11.797882281128695</v>
      </c>
      <c r="D1012" s="125">
        <v>-0.79788228112869497</v>
      </c>
      <c r="E1012" s="125">
        <v>-0.46328901069874634</v>
      </c>
      <c r="F1012" s="31"/>
      <c r="G1012" s="106">
        <v>68.197278911564638</v>
      </c>
      <c r="H1012" s="125">
        <v>17</v>
      </c>
      <c r="I1012" s="31"/>
      <c r="J1012" s="31"/>
    </row>
    <row r="1013" spans="2:10" x14ac:dyDescent="0.25">
      <c r="B1013" s="99">
        <v>1004</v>
      </c>
      <c r="C1013" s="106">
        <v>13.61043767998132</v>
      </c>
      <c r="D1013" s="125">
        <v>-2.6104376799813203</v>
      </c>
      <c r="E1013" s="125">
        <v>-1.5157462684074916</v>
      </c>
      <c r="F1013" s="31"/>
      <c r="G1013" s="106">
        <v>68.26530612244899</v>
      </c>
      <c r="H1013" s="125">
        <v>17</v>
      </c>
      <c r="I1013" s="31"/>
      <c r="J1013" s="31"/>
    </row>
    <row r="1014" spans="2:10" x14ac:dyDescent="0.25">
      <c r="B1014" s="99">
        <v>1005</v>
      </c>
      <c r="C1014" s="106">
        <v>14.516715379407632</v>
      </c>
      <c r="D1014" s="125">
        <v>-2.516715379407632</v>
      </c>
      <c r="E1014" s="125">
        <v>-1.4613265714920878</v>
      </c>
      <c r="F1014" s="31"/>
      <c r="G1014" s="106">
        <v>68.333333333333343</v>
      </c>
      <c r="H1014" s="125">
        <v>17</v>
      </c>
      <c r="I1014" s="31"/>
      <c r="J1014" s="31"/>
    </row>
    <row r="1015" spans="2:10" x14ac:dyDescent="0.25">
      <c r="B1015" s="99">
        <v>1006</v>
      </c>
      <c r="C1015" s="106">
        <v>12.704159980555007</v>
      </c>
      <c r="D1015" s="125">
        <v>0.29584001944499327</v>
      </c>
      <c r="E1015" s="125">
        <v>0.17177901198643328</v>
      </c>
      <c r="F1015" s="31"/>
      <c r="G1015" s="106">
        <v>68.401360544217695</v>
      </c>
      <c r="H1015" s="125">
        <v>17</v>
      </c>
      <c r="I1015" s="31"/>
      <c r="J1015" s="31"/>
    </row>
    <row r="1016" spans="2:10" x14ac:dyDescent="0.25">
      <c r="B1016" s="99">
        <v>1007</v>
      </c>
      <c r="C1016" s="106">
        <v>21.208649584397403</v>
      </c>
      <c r="D1016" s="125">
        <v>-1.2086495843974028</v>
      </c>
      <c r="E1016" s="125">
        <v>-0.70180035762268733</v>
      </c>
      <c r="F1016" s="31"/>
      <c r="G1016" s="106">
        <v>68.469387755102048</v>
      </c>
      <c r="H1016" s="125">
        <v>17</v>
      </c>
      <c r="I1016" s="31"/>
      <c r="J1016" s="31"/>
    </row>
    <row r="1017" spans="2:10" x14ac:dyDescent="0.25">
      <c r="B1017" s="99">
        <v>1008</v>
      </c>
      <c r="C1017" s="106">
        <v>12.704159980555007</v>
      </c>
      <c r="D1017" s="125">
        <v>-0.70415998055500673</v>
      </c>
      <c r="E1017" s="125">
        <v>-0.40886931378334257</v>
      </c>
      <c r="F1017" s="31"/>
      <c r="G1017" s="106">
        <v>68.5374149659864</v>
      </c>
      <c r="H1017" s="125">
        <v>17</v>
      </c>
      <c r="I1017" s="31"/>
      <c r="J1017" s="31"/>
    </row>
    <row r="1018" spans="2:10" x14ac:dyDescent="0.25">
      <c r="B1018" s="99">
        <v>1009</v>
      </c>
      <c r="C1018" s="106">
        <v>16.947873574884412</v>
      </c>
      <c r="D1018" s="125">
        <v>2.0521264251155884</v>
      </c>
      <c r="E1018" s="125">
        <v>1.1915637730112818</v>
      </c>
      <c r="F1018" s="31"/>
      <c r="G1018" s="106">
        <v>68.605442176870767</v>
      </c>
      <c r="H1018" s="125">
        <v>17</v>
      </c>
      <c r="I1018" s="31"/>
      <c r="J1018" s="31"/>
    </row>
    <row r="1019" spans="2:10" x14ac:dyDescent="0.25">
      <c r="B1019" s="99">
        <v>1010</v>
      </c>
      <c r="C1019" s="106">
        <v>22.114927283823715</v>
      </c>
      <c r="D1019" s="125">
        <v>-1.1149272838237145</v>
      </c>
      <c r="E1019" s="125">
        <v>-0.64738066070728351</v>
      </c>
      <c r="F1019" s="31"/>
      <c r="G1019" s="106">
        <v>68.673469387755119</v>
      </c>
      <c r="H1019" s="125">
        <v>17</v>
      </c>
      <c r="I1019" s="31"/>
      <c r="J1019" s="31"/>
    </row>
    <row r="1020" spans="2:10" x14ac:dyDescent="0.25">
      <c r="B1020" s="99">
        <v>1011</v>
      </c>
      <c r="C1020" s="106">
        <v>11.797882281128695</v>
      </c>
      <c r="D1020" s="125">
        <v>1.202117718871305</v>
      </c>
      <c r="E1020" s="125">
        <v>0.69800764084080535</v>
      </c>
      <c r="F1020" s="31"/>
      <c r="G1020" s="106">
        <v>68.741496598639472</v>
      </c>
      <c r="H1020" s="125">
        <v>17</v>
      </c>
      <c r="I1020" s="31"/>
      <c r="J1020" s="31"/>
    </row>
    <row r="1021" spans="2:10" x14ac:dyDescent="0.25">
      <c r="B1021" s="99">
        <v>1012</v>
      </c>
      <c r="C1021" s="106">
        <v>14.722916311615684</v>
      </c>
      <c r="D1021" s="125">
        <v>1.277083688384316</v>
      </c>
      <c r="E1021" s="125">
        <v>0.74153650552824324</v>
      </c>
      <c r="F1021" s="31"/>
      <c r="G1021" s="106">
        <v>68.809523809523824</v>
      </c>
      <c r="H1021" s="125">
        <v>17</v>
      </c>
      <c r="I1021" s="31"/>
      <c r="J1021" s="31"/>
    </row>
    <row r="1022" spans="2:10" x14ac:dyDescent="0.25">
      <c r="B1022" s="99">
        <v>1013</v>
      </c>
      <c r="C1022" s="106">
        <v>11.797882281128695</v>
      </c>
      <c r="D1022" s="125">
        <v>0.20211771887130503</v>
      </c>
      <c r="E1022" s="125">
        <v>0.11735931507102949</v>
      </c>
      <c r="F1022" s="31"/>
      <c r="G1022" s="106">
        <v>68.877551020408177</v>
      </c>
      <c r="H1022" s="125">
        <v>17</v>
      </c>
      <c r="I1022" s="31"/>
      <c r="J1022" s="31"/>
    </row>
    <row r="1023" spans="2:10" x14ac:dyDescent="0.25">
      <c r="B1023" s="99">
        <v>1014</v>
      </c>
      <c r="C1023" s="106">
        <v>11.797882281128695</v>
      </c>
      <c r="D1023" s="125">
        <v>2.202117718871305</v>
      </c>
      <c r="E1023" s="125">
        <v>1.2786559666105812</v>
      </c>
      <c r="F1023" s="31"/>
      <c r="G1023" s="106">
        <v>68.945578231292529</v>
      </c>
      <c r="H1023" s="125">
        <v>17</v>
      </c>
      <c r="I1023" s="31"/>
      <c r="J1023" s="31"/>
    </row>
    <row r="1024" spans="2:10" x14ac:dyDescent="0.25">
      <c r="B1024" s="99">
        <v>1015</v>
      </c>
      <c r="C1024" s="106">
        <v>13.816638612189371</v>
      </c>
      <c r="D1024" s="125">
        <v>-2.8166386121893705</v>
      </c>
      <c r="E1024" s="125">
        <v>-1.635476494466263</v>
      </c>
      <c r="F1024" s="31"/>
      <c r="G1024" s="106">
        <v>69.013605442176882</v>
      </c>
      <c r="H1024" s="125">
        <v>17</v>
      </c>
      <c r="I1024" s="31"/>
      <c r="J1024" s="31"/>
    </row>
    <row r="1025" spans="2:10" x14ac:dyDescent="0.25">
      <c r="B1025" s="99">
        <v>1016</v>
      </c>
      <c r="C1025" s="106">
        <v>11.797882281128695</v>
      </c>
      <c r="D1025" s="125">
        <v>2.202117718871305</v>
      </c>
      <c r="E1025" s="125">
        <v>1.2786559666105812</v>
      </c>
      <c r="F1025" s="31"/>
      <c r="G1025" s="106">
        <v>69.081632653061234</v>
      </c>
      <c r="H1025" s="125">
        <v>17</v>
      </c>
      <c r="I1025" s="31"/>
      <c r="J1025" s="31"/>
    </row>
    <row r="1026" spans="2:10" x14ac:dyDescent="0.25">
      <c r="B1026" s="99">
        <v>1017</v>
      </c>
      <c r="C1026" s="106">
        <v>13.816638612189371</v>
      </c>
      <c r="D1026" s="125">
        <v>-1.8166386121893705</v>
      </c>
      <c r="E1026" s="125">
        <v>-1.0548281686964871</v>
      </c>
      <c r="F1026" s="31"/>
      <c r="G1026" s="106">
        <v>69.149659863945587</v>
      </c>
      <c r="H1026" s="125">
        <v>17</v>
      </c>
      <c r="I1026" s="31"/>
      <c r="J1026" s="31"/>
    </row>
    <row r="1027" spans="2:10" x14ac:dyDescent="0.25">
      <c r="B1027" s="99">
        <v>1018</v>
      </c>
      <c r="C1027" s="106">
        <v>11.797882281128695</v>
      </c>
      <c r="D1027" s="125">
        <v>2.202117718871305</v>
      </c>
      <c r="E1027" s="125">
        <v>1.2786559666105812</v>
      </c>
      <c r="F1027" s="31"/>
      <c r="G1027" s="106">
        <v>69.217687074829939</v>
      </c>
      <c r="H1027" s="125">
        <v>17</v>
      </c>
      <c r="I1027" s="31"/>
      <c r="J1027" s="31"/>
    </row>
    <row r="1028" spans="2:10" x14ac:dyDescent="0.25">
      <c r="B1028" s="99">
        <v>1019</v>
      </c>
      <c r="C1028" s="106">
        <v>16.0415958754581</v>
      </c>
      <c r="D1028" s="125">
        <v>-4.159587545809984E-2</v>
      </c>
      <c r="E1028" s="125">
        <v>-2.4152575443673781E-2</v>
      </c>
      <c r="F1028" s="31"/>
      <c r="G1028" s="106">
        <v>69.285714285714292</v>
      </c>
      <c r="H1028" s="125">
        <v>17</v>
      </c>
      <c r="I1028" s="31"/>
      <c r="J1028" s="31"/>
    </row>
    <row r="1029" spans="2:10" x14ac:dyDescent="0.25">
      <c r="B1029" s="99">
        <v>1020</v>
      </c>
      <c r="C1029" s="106">
        <v>12.704159980555007</v>
      </c>
      <c r="D1029" s="125">
        <v>0.29584001944499327</v>
      </c>
      <c r="E1029" s="125">
        <v>0.17177901198643328</v>
      </c>
      <c r="F1029" s="31"/>
      <c r="G1029" s="106">
        <v>69.353741496598659</v>
      </c>
      <c r="H1029" s="125">
        <v>17</v>
      </c>
      <c r="I1029" s="31"/>
      <c r="J1029" s="31"/>
    </row>
    <row r="1030" spans="2:10" x14ac:dyDescent="0.25">
      <c r="B1030" s="99">
        <v>1021</v>
      </c>
      <c r="C1030" s="106">
        <v>12.704159980555007</v>
      </c>
      <c r="D1030" s="125">
        <v>-0.70415998055500673</v>
      </c>
      <c r="E1030" s="125">
        <v>-0.40886931378334257</v>
      </c>
      <c r="F1030" s="31"/>
      <c r="G1030" s="106">
        <v>69.421768707483011</v>
      </c>
      <c r="H1030" s="125">
        <v>17</v>
      </c>
      <c r="I1030" s="31"/>
      <c r="J1030" s="31"/>
    </row>
    <row r="1031" spans="2:10" x14ac:dyDescent="0.25">
      <c r="B1031" s="99">
        <v>1022</v>
      </c>
      <c r="C1031" s="106">
        <v>12.704159980555007</v>
      </c>
      <c r="D1031" s="125">
        <v>-0.70415998055500673</v>
      </c>
      <c r="E1031" s="125">
        <v>-0.40886931378334257</v>
      </c>
      <c r="F1031" s="31"/>
      <c r="G1031" s="106">
        <v>69.489795918367363</v>
      </c>
      <c r="H1031" s="125">
        <v>17</v>
      </c>
      <c r="I1031" s="31"/>
      <c r="J1031" s="31"/>
    </row>
    <row r="1032" spans="2:10" x14ac:dyDescent="0.25">
      <c r="B1032" s="99">
        <v>1023</v>
      </c>
      <c r="C1032" s="106">
        <v>16.741672642676363</v>
      </c>
      <c r="D1032" s="125">
        <v>-2.7416726426763631</v>
      </c>
      <c r="E1032" s="125">
        <v>-1.5919476297788271</v>
      </c>
      <c r="F1032" s="31"/>
      <c r="G1032" s="106">
        <v>69.557823129251716</v>
      </c>
      <c r="H1032" s="125">
        <v>17</v>
      </c>
      <c r="I1032" s="31"/>
      <c r="J1032" s="31"/>
    </row>
    <row r="1033" spans="2:10" x14ac:dyDescent="0.25">
      <c r="B1033" s="99">
        <v>1024</v>
      </c>
      <c r="C1033" s="106">
        <v>22.114927283823715</v>
      </c>
      <c r="D1033" s="125">
        <v>-0.11492728382371453</v>
      </c>
      <c r="E1033" s="125">
        <v>-6.6732334937507687E-2</v>
      </c>
      <c r="F1033" s="31"/>
      <c r="G1033" s="106">
        <v>69.625850340136068</v>
      </c>
      <c r="H1033" s="125">
        <v>17</v>
      </c>
      <c r="I1033" s="31"/>
      <c r="J1033" s="31"/>
    </row>
    <row r="1034" spans="2:10" x14ac:dyDescent="0.25">
      <c r="B1034" s="99">
        <v>1025</v>
      </c>
      <c r="C1034" s="106">
        <v>15.83539494325005</v>
      </c>
      <c r="D1034" s="125">
        <v>3.1646050567499504</v>
      </c>
      <c r="E1034" s="125">
        <v>1.8375226279244252</v>
      </c>
      <c r="F1034" s="31"/>
      <c r="G1034" s="106">
        <v>69.693877551020421</v>
      </c>
      <c r="H1034" s="125">
        <v>17</v>
      </c>
      <c r="I1034" s="31"/>
      <c r="J1034" s="31"/>
    </row>
    <row r="1035" spans="2:10" x14ac:dyDescent="0.25">
      <c r="B1035" s="99">
        <v>1026</v>
      </c>
      <c r="C1035" s="106">
        <v>13.61043767998132</v>
      </c>
      <c r="D1035" s="125">
        <v>-1.6104376799813203</v>
      </c>
      <c r="E1035" s="125">
        <v>-0.93509794263771573</v>
      </c>
      <c r="F1035" s="31"/>
      <c r="G1035" s="106">
        <v>69.761904761904773</v>
      </c>
      <c r="H1035" s="125">
        <v>17</v>
      </c>
      <c r="I1035" s="31"/>
      <c r="J1035" s="31"/>
    </row>
    <row r="1036" spans="2:10" x14ac:dyDescent="0.25">
      <c r="B1036" s="99">
        <v>1027</v>
      </c>
      <c r="C1036" s="106">
        <v>11.797882281128695</v>
      </c>
      <c r="D1036" s="125">
        <v>0.20211771887130503</v>
      </c>
      <c r="E1036" s="125">
        <v>0.11735931507102949</v>
      </c>
      <c r="F1036" s="31"/>
      <c r="G1036" s="106">
        <v>69.829931972789126</v>
      </c>
      <c r="H1036" s="125">
        <v>17</v>
      </c>
      <c r="I1036" s="31"/>
      <c r="J1036" s="31"/>
    </row>
    <row r="1037" spans="2:10" x14ac:dyDescent="0.25">
      <c r="B1037" s="99">
        <v>1028</v>
      </c>
      <c r="C1037" s="106">
        <v>13.816638612189371</v>
      </c>
      <c r="D1037" s="125">
        <v>3.1833613878106295</v>
      </c>
      <c r="E1037" s="125">
        <v>1.8484134601523923</v>
      </c>
      <c r="F1037" s="31"/>
      <c r="G1037" s="106">
        <v>69.897959183673478</v>
      </c>
      <c r="H1037" s="125">
        <v>17</v>
      </c>
      <c r="I1037" s="31"/>
      <c r="J1037" s="31"/>
    </row>
    <row r="1038" spans="2:10" x14ac:dyDescent="0.25">
      <c r="B1038" s="99">
        <v>1029</v>
      </c>
      <c r="C1038" s="106">
        <v>14.516715379407632</v>
      </c>
      <c r="D1038" s="125">
        <v>-2.516715379407632</v>
      </c>
      <c r="E1038" s="125">
        <v>-1.4613265714920878</v>
      </c>
      <c r="F1038" s="31"/>
      <c r="G1038" s="106">
        <v>69.965986394557831</v>
      </c>
      <c r="H1038" s="125">
        <v>17</v>
      </c>
      <c r="I1038" s="31"/>
      <c r="J1038" s="31"/>
    </row>
    <row r="1039" spans="2:10" x14ac:dyDescent="0.25">
      <c r="B1039" s="99">
        <v>1030</v>
      </c>
      <c r="C1039" s="106">
        <v>11.797882281128695</v>
      </c>
      <c r="D1039" s="125">
        <v>-0.79788228112869497</v>
      </c>
      <c r="E1039" s="125">
        <v>-0.46328901069874634</v>
      </c>
      <c r="F1039" s="31"/>
      <c r="G1039" s="106">
        <v>70.034013605442183</v>
      </c>
      <c r="H1039" s="125">
        <v>17</v>
      </c>
      <c r="I1039" s="31"/>
      <c r="J1039" s="31"/>
    </row>
    <row r="1040" spans="2:10" x14ac:dyDescent="0.25">
      <c r="B1040" s="99">
        <v>1031</v>
      </c>
      <c r="C1040" s="106">
        <v>16.947873574884412</v>
      </c>
      <c r="D1040" s="125">
        <v>1.0521264251155884</v>
      </c>
      <c r="E1040" s="125">
        <v>0.61091544724150582</v>
      </c>
      <c r="F1040" s="31"/>
      <c r="G1040" s="106">
        <v>70.10204081632655</v>
      </c>
      <c r="H1040" s="125">
        <v>17</v>
      </c>
      <c r="I1040" s="31"/>
      <c r="J1040" s="31"/>
    </row>
    <row r="1041" spans="2:10" x14ac:dyDescent="0.25">
      <c r="B1041" s="99">
        <v>1032</v>
      </c>
      <c r="C1041" s="106">
        <v>11.797882281128695</v>
      </c>
      <c r="D1041" s="125">
        <v>-0.79788228112869497</v>
      </c>
      <c r="E1041" s="125">
        <v>-0.46328901069874634</v>
      </c>
      <c r="F1041" s="31"/>
      <c r="G1041" s="106">
        <v>70.170068027210903</v>
      </c>
      <c r="H1041" s="125">
        <v>17</v>
      </c>
      <c r="I1041" s="31"/>
      <c r="J1041" s="31"/>
    </row>
    <row r="1042" spans="2:10" x14ac:dyDescent="0.25">
      <c r="B1042" s="99">
        <v>1033</v>
      </c>
      <c r="C1042" s="106">
        <v>21.002448652189351</v>
      </c>
      <c r="D1042" s="125">
        <v>1.9975513478106492</v>
      </c>
      <c r="E1042" s="125">
        <v>1.1598748457454127</v>
      </c>
      <c r="F1042" s="31"/>
      <c r="G1042" s="106">
        <v>70.238095238095255</v>
      </c>
      <c r="H1042" s="125">
        <v>17</v>
      </c>
      <c r="I1042" s="31"/>
      <c r="J1042" s="31"/>
    </row>
    <row r="1043" spans="2:10" x14ac:dyDescent="0.25">
      <c r="B1043" s="99">
        <v>1034</v>
      </c>
      <c r="C1043" s="106">
        <v>12.910360912763059</v>
      </c>
      <c r="D1043" s="125">
        <v>-1.9103609127630587</v>
      </c>
      <c r="E1043" s="125">
        <v>-1.1092478656118909</v>
      </c>
      <c r="F1043" s="31"/>
      <c r="G1043" s="106">
        <v>70.306122448979607</v>
      </c>
      <c r="H1043" s="125">
        <v>17</v>
      </c>
      <c r="I1043" s="31"/>
      <c r="J1043" s="31"/>
    </row>
    <row r="1044" spans="2:10" x14ac:dyDescent="0.25">
      <c r="B1044" s="99">
        <v>1035</v>
      </c>
      <c r="C1044" s="106">
        <v>14.022839544397424</v>
      </c>
      <c r="D1044" s="131">
        <v>3.9771604556025757</v>
      </c>
      <c r="E1044" s="126">
        <v>2.3093315598633946</v>
      </c>
      <c r="F1044" s="31"/>
      <c r="G1044" s="106">
        <v>70.37414965986396</v>
      </c>
      <c r="H1044" s="125">
        <v>17</v>
      </c>
      <c r="I1044" s="31"/>
      <c r="J1044" s="31"/>
    </row>
    <row r="1045" spans="2:10" x14ac:dyDescent="0.25">
      <c r="B1045" s="99">
        <v>1036</v>
      </c>
      <c r="C1045" s="106">
        <v>16.741672642676363</v>
      </c>
      <c r="D1045" s="125">
        <v>1.2583273573236369</v>
      </c>
      <c r="E1045" s="125">
        <v>0.7306456733002763</v>
      </c>
      <c r="F1045" s="31"/>
      <c r="G1045" s="106">
        <v>70.442176870748312</v>
      </c>
      <c r="H1045" s="125">
        <v>17</v>
      </c>
      <c r="I1045" s="31"/>
      <c r="J1045" s="31"/>
    </row>
    <row r="1046" spans="2:10" x14ac:dyDescent="0.25">
      <c r="B1046" s="99">
        <v>1037</v>
      </c>
      <c r="C1046" s="106">
        <v>11.797882281128695</v>
      </c>
      <c r="D1046" s="125">
        <v>1.202117718871305</v>
      </c>
      <c r="E1046" s="125">
        <v>0.69800764084080535</v>
      </c>
      <c r="F1046" s="31"/>
      <c r="G1046" s="106">
        <v>70.510204081632665</v>
      </c>
      <c r="H1046" s="125">
        <v>17</v>
      </c>
      <c r="I1046" s="31"/>
      <c r="J1046" s="31"/>
    </row>
    <row r="1047" spans="2:10" x14ac:dyDescent="0.25">
      <c r="B1047" s="99">
        <v>1038</v>
      </c>
      <c r="C1047" s="106">
        <v>16.947873574884412</v>
      </c>
      <c r="D1047" s="125">
        <v>1.0521264251155884</v>
      </c>
      <c r="E1047" s="125">
        <v>0.61091544724150582</v>
      </c>
      <c r="F1047" s="31"/>
      <c r="G1047" s="106">
        <v>70.578231292517017</v>
      </c>
      <c r="H1047" s="125">
        <v>17</v>
      </c>
      <c r="I1047" s="31"/>
      <c r="J1047" s="31"/>
    </row>
    <row r="1048" spans="2:10" x14ac:dyDescent="0.25">
      <c r="B1048" s="99">
        <v>1039</v>
      </c>
      <c r="C1048" s="106">
        <v>11.797882281128695</v>
      </c>
      <c r="D1048" s="125">
        <v>-0.79788228112869497</v>
      </c>
      <c r="E1048" s="125">
        <v>-0.46328901069874634</v>
      </c>
      <c r="F1048" s="31"/>
      <c r="G1048" s="106">
        <v>70.64625850340137</v>
      </c>
      <c r="H1048" s="125">
        <v>17</v>
      </c>
      <c r="I1048" s="31"/>
      <c r="J1048" s="31"/>
    </row>
    <row r="1049" spans="2:10" x14ac:dyDescent="0.25">
      <c r="B1049" s="99">
        <v>1040</v>
      </c>
      <c r="C1049" s="106">
        <v>15.83539494325005</v>
      </c>
      <c r="D1049" s="125">
        <v>-0.83539494325004959</v>
      </c>
      <c r="E1049" s="125">
        <v>-0.48507067515467822</v>
      </c>
      <c r="F1049" s="31"/>
      <c r="G1049" s="106">
        <v>70.714285714285722</v>
      </c>
      <c r="H1049" s="125">
        <v>17</v>
      </c>
      <c r="I1049" s="31"/>
      <c r="J1049" s="31"/>
    </row>
    <row r="1050" spans="2:10" x14ac:dyDescent="0.25">
      <c r="B1050" s="99">
        <v>1041</v>
      </c>
      <c r="C1050" s="106">
        <v>13.816638612189371</v>
      </c>
      <c r="D1050" s="125">
        <v>-2.8166386121893705</v>
      </c>
      <c r="E1050" s="125">
        <v>-1.635476494466263</v>
      </c>
      <c r="F1050" s="31"/>
      <c r="G1050" s="106">
        <v>70.782312925170075</v>
      </c>
      <c r="H1050" s="125">
        <v>17</v>
      </c>
      <c r="I1050" s="31"/>
      <c r="J1050" s="31"/>
    </row>
    <row r="1051" spans="2:10" x14ac:dyDescent="0.25">
      <c r="B1051" s="99">
        <v>1042</v>
      </c>
      <c r="C1051" s="106">
        <v>15.83539494325005</v>
      </c>
      <c r="D1051" s="125">
        <v>2.1646050567499504</v>
      </c>
      <c r="E1051" s="125">
        <v>1.2568743021546493</v>
      </c>
      <c r="F1051" s="31"/>
      <c r="G1051" s="106">
        <v>70.850340136054442</v>
      </c>
      <c r="H1051" s="125">
        <v>17</v>
      </c>
      <c r="I1051" s="31"/>
      <c r="J1051" s="31"/>
    </row>
    <row r="1052" spans="2:10" x14ac:dyDescent="0.25">
      <c r="B1052" s="99">
        <v>1043</v>
      </c>
      <c r="C1052" s="106">
        <v>14.929117243823736</v>
      </c>
      <c r="D1052" s="125">
        <v>-0.92911724382373606</v>
      </c>
      <c r="E1052" s="125">
        <v>-0.53949037207008099</v>
      </c>
      <c r="F1052" s="31"/>
      <c r="G1052" s="106">
        <v>70.918367346938794</v>
      </c>
      <c r="H1052" s="125">
        <v>17</v>
      </c>
      <c r="I1052" s="31"/>
      <c r="J1052" s="31"/>
    </row>
    <row r="1053" spans="2:10" x14ac:dyDescent="0.25">
      <c r="B1053" s="99">
        <v>1044</v>
      </c>
      <c r="C1053" s="106">
        <v>15.629194011041996</v>
      </c>
      <c r="D1053" s="131">
        <v>-3.6291940110419958</v>
      </c>
      <c r="E1053" s="126">
        <v>-2.1072854264052321</v>
      </c>
      <c r="F1053" s="31"/>
      <c r="G1053" s="106">
        <v>70.986394557823147</v>
      </c>
      <c r="H1053" s="125">
        <v>17</v>
      </c>
      <c r="I1053" s="31"/>
      <c r="J1053" s="31"/>
    </row>
    <row r="1054" spans="2:10" x14ac:dyDescent="0.25">
      <c r="B1054" s="99">
        <v>1045</v>
      </c>
      <c r="C1054" s="106">
        <v>14.022839544397424</v>
      </c>
      <c r="D1054" s="125">
        <v>-2.2839544397424305E-2</v>
      </c>
      <c r="E1054" s="125">
        <v>-1.3261743215708888E-2</v>
      </c>
      <c r="F1054" s="31"/>
      <c r="G1054" s="106">
        <v>71.054421768707499</v>
      </c>
      <c r="H1054" s="125">
        <v>17</v>
      </c>
      <c r="I1054" s="31"/>
      <c r="J1054" s="31"/>
    </row>
    <row r="1055" spans="2:10" x14ac:dyDescent="0.25">
      <c r="B1055" s="99">
        <v>1046</v>
      </c>
      <c r="C1055" s="106">
        <v>14.929117243823736</v>
      </c>
      <c r="D1055" s="125">
        <v>-0.92911724382373606</v>
      </c>
      <c r="E1055" s="125">
        <v>-0.53949037207008099</v>
      </c>
      <c r="F1055" s="31"/>
      <c r="G1055" s="106">
        <v>71.122448979591852</v>
      </c>
      <c r="H1055" s="125">
        <v>17</v>
      </c>
      <c r="I1055" s="31"/>
      <c r="J1055" s="31"/>
    </row>
    <row r="1056" spans="2:10" x14ac:dyDescent="0.25">
      <c r="B1056" s="99">
        <v>1047</v>
      </c>
      <c r="C1056" s="106">
        <v>13.816638612189371</v>
      </c>
      <c r="D1056" s="125">
        <v>-0.81663861218937051</v>
      </c>
      <c r="E1056" s="125">
        <v>-0.47417984292671128</v>
      </c>
      <c r="F1056" s="31"/>
      <c r="G1056" s="106">
        <v>71.190476190476204</v>
      </c>
      <c r="H1056" s="125">
        <v>17</v>
      </c>
      <c r="I1056" s="31"/>
      <c r="J1056" s="31"/>
    </row>
    <row r="1057" spans="2:10" x14ac:dyDescent="0.25">
      <c r="B1057" s="99">
        <v>1048</v>
      </c>
      <c r="C1057" s="106">
        <v>11.797882281128695</v>
      </c>
      <c r="D1057" s="125">
        <v>2.202117718871305</v>
      </c>
      <c r="E1057" s="125">
        <v>1.2786559666105812</v>
      </c>
      <c r="F1057" s="31"/>
      <c r="G1057" s="106">
        <v>71.258503401360556</v>
      </c>
      <c r="H1057" s="125">
        <v>17</v>
      </c>
      <c r="I1057" s="31"/>
      <c r="J1057" s="31"/>
    </row>
    <row r="1058" spans="2:10" x14ac:dyDescent="0.25">
      <c r="B1058" s="99">
        <v>1049</v>
      </c>
      <c r="C1058" s="106">
        <v>16.947873574884412</v>
      </c>
      <c r="D1058" s="125">
        <v>1.0521264251155884</v>
      </c>
      <c r="E1058" s="125">
        <v>0.61091544724150582</v>
      </c>
      <c r="F1058" s="31"/>
      <c r="G1058" s="106">
        <v>71.326530612244909</v>
      </c>
      <c r="H1058" s="125">
        <v>17</v>
      </c>
      <c r="I1058" s="31"/>
      <c r="J1058" s="31"/>
    </row>
    <row r="1059" spans="2:10" x14ac:dyDescent="0.25">
      <c r="B1059" s="99">
        <v>1050</v>
      </c>
      <c r="C1059" s="106">
        <v>15.83539494325005</v>
      </c>
      <c r="D1059" s="125">
        <v>-0.83539494325004959</v>
      </c>
      <c r="E1059" s="125">
        <v>-0.48507067515467822</v>
      </c>
      <c r="F1059" s="31"/>
      <c r="G1059" s="106">
        <v>71.394557823129261</v>
      </c>
      <c r="H1059" s="125">
        <v>17</v>
      </c>
      <c r="I1059" s="31"/>
      <c r="J1059" s="31"/>
    </row>
    <row r="1060" spans="2:10" x14ac:dyDescent="0.25">
      <c r="B1060" s="99">
        <v>1051</v>
      </c>
      <c r="C1060" s="106">
        <v>11.797882281128695</v>
      </c>
      <c r="D1060" s="125">
        <v>1.202117718871305</v>
      </c>
      <c r="E1060" s="125">
        <v>0.69800764084080535</v>
      </c>
      <c r="F1060" s="31"/>
      <c r="G1060" s="106">
        <v>71.462585034013614</v>
      </c>
      <c r="H1060" s="125">
        <v>17</v>
      </c>
      <c r="I1060" s="31"/>
      <c r="J1060" s="31"/>
    </row>
    <row r="1061" spans="2:10" x14ac:dyDescent="0.25">
      <c r="B1061" s="99">
        <v>1052</v>
      </c>
      <c r="C1061" s="106">
        <v>11.797882281128695</v>
      </c>
      <c r="D1061" s="125">
        <v>0.20211771887130503</v>
      </c>
      <c r="E1061" s="125">
        <v>0.11735931507102949</v>
      </c>
      <c r="F1061" s="31"/>
      <c r="G1061" s="106">
        <v>71.530612244897966</v>
      </c>
      <c r="H1061" s="125">
        <v>17</v>
      </c>
      <c r="I1061" s="31"/>
      <c r="J1061" s="31"/>
    </row>
    <row r="1062" spans="2:10" x14ac:dyDescent="0.25">
      <c r="B1062" s="99">
        <v>1053</v>
      </c>
      <c r="C1062" s="106">
        <v>14.022839544397424</v>
      </c>
      <c r="D1062" s="125">
        <v>-1.0228395443974243</v>
      </c>
      <c r="E1062" s="125">
        <v>-0.59391006898548471</v>
      </c>
      <c r="F1062" s="31"/>
      <c r="G1062" s="106">
        <v>71.598639455782319</v>
      </c>
      <c r="H1062" s="125">
        <v>17</v>
      </c>
      <c r="I1062" s="31"/>
      <c r="J1062" s="31"/>
    </row>
    <row r="1063" spans="2:10" x14ac:dyDescent="0.25">
      <c r="B1063" s="99">
        <v>1054</v>
      </c>
      <c r="C1063" s="106">
        <v>22.114927283823715</v>
      </c>
      <c r="D1063" s="125">
        <v>1.8850727161762855</v>
      </c>
      <c r="E1063" s="125">
        <v>1.094564316602044</v>
      </c>
      <c r="F1063" s="31"/>
      <c r="G1063" s="106">
        <v>71.666666666666686</v>
      </c>
      <c r="H1063" s="125">
        <v>17</v>
      </c>
      <c r="I1063" s="31"/>
      <c r="J1063" s="31"/>
    </row>
    <row r="1064" spans="2:10" x14ac:dyDescent="0.25">
      <c r="B1064" s="99">
        <v>1055</v>
      </c>
      <c r="C1064" s="106">
        <v>12.910360912763059</v>
      </c>
      <c r="D1064" s="125">
        <v>1.0896390872369413</v>
      </c>
      <c r="E1064" s="125">
        <v>0.6326971116974367</v>
      </c>
      <c r="F1064" s="31"/>
      <c r="G1064" s="106">
        <v>71.734693877551038</v>
      </c>
      <c r="H1064" s="125">
        <v>17</v>
      </c>
      <c r="I1064" s="31"/>
      <c r="J1064" s="31"/>
    </row>
    <row r="1065" spans="2:10" x14ac:dyDescent="0.25">
      <c r="B1065" s="99">
        <v>1056</v>
      </c>
      <c r="C1065" s="106">
        <v>11.797882281128695</v>
      </c>
      <c r="D1065" s="125">
        <v>2.202117718871305</v>
      </c>
      <c r="E1065" s="125">
        <v>1.2786559666105812</v>
      </c>
      <c r="F1065" s="31"/>
      <c r="G1065" s="106">
        <v>71.802721088435391</v>
      </c>
      <c r="H1065" s="125">
        <v>17</v>
      </c>
      <c r="I1065" s="31"/>
      <c r="J1065" s="31"/>
    </row>
    <row r="1066" spans="2:10" x14ac:dyDescent="0.25">
      <c r="B1066" s="99">
        <v>1057</v>
      </c>
      <c r="C1066" s="106">
        <v>15.83539494325005</v>
      </c>
      <c r="D1066" s="125">
        <v>-0.83539494325004959</v>
      </c>
      <c r="E1066" s="125">
        <v>-0.48507067515467822</v>
      </c>
      <c r="F1066" s="31"/>
      <c r="G1066" s="106">
        <v>71.870748299319743</v>
      </c>
      <c r="H1066" s="125">
        <v>17</v>
      </c>
      <c r="I1066" s="31"/>
      <c r="J1066" s="31"/>
    </row>
    <row r="1067" spans="2:10" x14ac:dyDescent="0.25">
      <c r="B1067" s="99">
        <v>1058</v>
      </c>
      <c r="C1067" s="106">
        <v>13.816638612189371</v>
      </c>
      <c r="D1067" s="125">
        <v>-2.8166386121893705</v>
      </c>
      <c r="E1067" s="125">
        <v>-1.635476494466263</v>
      </c>
      <c r="F1067" s="31"/>
      <c r="G1067" s="106">
        <v>71.938775510204096</v>
      </c>
      <c r="H1067" s="125">
        <v>17</v>
      </c>
      <c r="I1067" s="31"/>
      <c r="J1067" s="31"/>
    </row>
    <row r="1068" spans="2:10" x14ac:dyDescent="0.25">
      <c r="B1068" s="99">
        <v>1059</v>
      </c>
      <c r="C1068" s="106">
        <v>23.021204983250026</v>
      </c>
      <c r="D1068" s="125">
        <v>-2.1204983250026288E-2</v>
      </c>
      <c r="E1068" s="125">
        <v>-1.2312638022103905E-2</v>
      </c>
      <c r="F1068" s="31"/>
      <c r="G1068" s="106">
        <v>72.006802721088448</v>
      </c>
      <c r="H1068" s="125">
        <v>17</v>
      </c>
      <c r="I1068" s="31"/>
      <c r="J1068" s="31"/>
    </row>
    <row r="1069" spans="2:10" x14ac:dyDescent="0.25">
      <c r="B1069" s="99">
        <v>1060</v>
      </c>
      <c r="C1069" s="106">
        <v>14.022839544397424</v>
      </c>
      <c r="D1069" s="125">
        <v>-1.0228395443974243</v>
      </c>
      <c r="E1069" s="125">
        <v>-0.59391006898548471</v>
      </c>
      <c r="F1069" s="31"/>
      <c r="G1069" s="106">
        <v>72.074829931972801</v>
      </c>
      <c r="H1069" s="125">
        <v>17</v>
      </c>
      <c r="I1069" s="31"/>
      <c r="J1069" s="31"/>
    </row>
    <row r="1070" spans="2:10" x14ac:dyDescent="0.25">
      <c r="B1070" s="99">
        <v>1061</v>
      </c>
      <c r="C1070" s="106">
        <v>11.797882281128695</v>
      </c>
      <c r="D1070" s="125">
        <v>-0.79788228112869497</v>
      </c>
      <c r="E1070" s="125">
        <v>-0.46328901069874634</v>
      </c>
      <c r="F1070" s="31"/>
      <c r="G1070" s="106">
        <v>72.142857142857153</v>
      </c>
      <c r="H1070" s="125">
        <v>17</v>
      </c>
      <c r="I1070" s="31"/>
      <c r="J1070" s="31"/>
    </row>
    <row r="1071" spans="2:10" x14ac:dyDescent="0.25">
      <c r="B1071" s="99">
        <v>1062</v>
      </c>
      <c r="C1071" s="106">
        <v>14.722916311615684</v>
      </c>
      <c r="D1071" s="125">
        <v>-1.722916311615684</v>
      </c>
      <c r="E1071" s="125">
        <v>-1.0004084717810844</v>
      </c>
      <c r="F1071" s="31"/>
      <c r="G1071" s="106">
        <v>72.210884353741505</v>
      </c>
      <c r="H1071" s="125">
        <v>17</v>
      </c>
      <c r="I1071" s="31"/>
      <c r="J1071" s="31"/>
    </row>
    <row r="1072" spans="2:10" x14ac:dyDescent="0.25">
      <c r="B1072" s="99">
        <v>1063</v>
      </c>
      <c r="C1072" s="106">
        <v>15.83539494325005</v>
      </c>
      <c r="D1072" s="125">
        <v>2.1646050567499504</v>
      </c>
      <c r="E1072" s="125">
        <v>1.2568743021546493</v>
      </c>
      <c r="F1072" s="31"/>
      <c r="G1072" s="106">
        <v>72.278911564625858</v>
      </c>
      <c r="H1072" s="125">
        <v>17</v>
      </c>
      <c r="I1072" s="31"/>
      <c r="J1072" s="31"/>
    </row>
    <row r="1073" spans="2:10" x14ac:dyDescent="0.25">
      <c r="B1073" s="99">
        <v>1064</v>
      </c>
      <c r="C1073" s="106">
        <v>14.929117243823736</v>
      </c>
      <c r="D1073" s="125">
        <v>-0.92911724382373606</v>
      </c>
      <c r="E1073" s="125">
        <v>-0.53949037207008099</v>
      </c>
      <c r="F1073" s="31"/>
      <c r="G1073" s="106">
        <v>72.34693877551021</v>
      </c>
      <c r="H1073" s="125">
        <v>17</v>
      </c>
      <c r="I1073" s="31"/>
      <c r="J1073" s="31"/>
    </row>
    <row r="1074" spans="2:10" x14ac:dyDescent="0.25">
      <c r="B1074" s="99">
        <v>1065</v>
      </c>
      <c r="C1074" s="106">
        <v>21.002448652189351</v>
      </c>
      <c r="D1074" s="125">
        <v>-2.4486521893507529E-3</v>
      </c>
      <c r="E1074" s="125">
        <v>-1.4218057941390108E-3</v>
      </c>
      <c r="F1074" s="31"/>
      <c r="G1074" s="106">
        <v>72.414965986394577</v>
      </c>
      <c r="H1074" s="125">
        <v>17</v>
      </c>
      <c r="I1074" s="31"/>
      <c r="J1074" s="31"/>
    </row>
    <row r="1075" spans="2:10" x14ac:dyDescent="0.25">
      <c r="B1075" s="99">
        <v>1066</v>
      </c>
      <c r="C1075" s="106">
        <v>15.83539494325005</v>
      </c>
      <c r="D1075" s="125">
        <v>0.16460505674995041</v>
      </c>
      <c r="E1075" s="125">
        <v>9.5577650615097653E-2</v>
      </c>
      <c r="F1075" s="31"/>
      <c r="G1075" s="106">
        <v>72.48299319727893</v>
      </c>
      <c r="H1075" s="125">
        <v>17</v>
      </c>
      <c r="I1075" s="31"/>
      <c r="J1075" s="31"/>
    </row>
    <row r="1076" spans="2:10" x14ac:dyDescent="0.25">
      <c r="B1076" s="99">
        <v>1067</v>
      </c>
      <c r="C1076" s="106">
        <v>13.816638612189371</v>
      </c>
      <c r="D1076" s="125">
        <v>-2.8166386121893705</v>
      </c>
      <c r="E1076" s="125">
        <v>-1.635476494466263</v>
      </c>
      <c r="F1076" s="31"/>
      <c r="G1076" s="106">
        <v>72.551020408163282</v>
      </c>
      <c r="H1076" s="125">
        <v>17</v>
      </c>
      <c r="I1076" s="31"/>
      <c r="J1076" s="31"/>
    </row>
    <row r="1077" spans="2:10" x14ac:dyDescent="0.25">
      <c r="B1077" s="99">
        <v>1068</v>
      </c>
      <c r="C1077" s="106">
        <v>15.83539494325005</v>
      </c>
      <c r="D1077" s="125">
        <v>1.1646050567499504</v>
      </c>
      <c r="E1077" s="125">
        <v>0.67622597638487347</v>
      </c>
      <c r="F1077" s="31"/>
      <c r="G1077" s="106">
        <v>72.619047619047635</v>
      </c>
      <c r="H1077" s="125">
        <v>17</v>
      </c>
      <c r="I1077" s="31"/>
      <c r="J1077" s="31"/>
    </row>
    <row r="1078" spans="2:10" x14ac:dyDescent="0.25">
      <c r="B1078" s="99">
        <v>1069</v>
      </c>
      <c r="C1078" s="106">
        <v>12.704159980555007</v>
      </c>
      <c r="D1078" s="125">
        <v>-1.7041599805550067</v>
      </c>
      <c r="E1078" s="125">
        <v>-0.98951763955311844</v>
      </c>
      <c r="F1078" s="31"/>
      <c r="G1078" s="106">
        <v>72.687074829931987</v>
      </c>
      <c r="H1078" s="125">
        <v>17</v>
      </c>
      <c r="I1078" s="31"/>
      <c r="J1078" s="31"/>
    </row>
    <row r="1079" spans="2:10" x14ac:dyDescent="0.25">
      <c r="B1079" s="99">
        <v>1070</v>
      </c>
      <c r="C1079" s="106">
        <v>14.929117243823736</v>
      </c>
      <c r="D1079" s="125">
        <v>-0.92911724382373606</v>
      </c>
      <c r="E1079" s="125">
        <v>-0.53949037207008099</v>
      </c>
      <c r="F1079" s="31"/>
      <c r="G1079" s="106">
        <v>72.75510204081634</v>
      </c>
      <c r="H1079" s="125">
        <v>17</v>
      </c>
      <c r="I1079" s="31"/>
      <c r="J1079" s="31"/>
    </row>
    <row r="1080" spans="2:10" x14ac:dyDescent="0.25">
      <c r="B1080" s="99">
        <v>1071</v>
      </c>
      <c r="C1080" s="106">
        <v>11.797882281128695</v>
      </c>
      <c r="D1080" s="125">
        <v>2.202117718871305</v>
      </c>
      <c r="E1080" s="125">
        <v>1.2786559666105812</v>
      </c>
      <c r="F1080" s="31"/>
      <c r="G1080" s="106">
        <v>72.823129251700692</v>
      </c>
      <c r="H1080" s="125">
        <v>17</v>
      </c>
      <c r="I1080" s="31"/>
      <c r="J1080" s="31"/>
    </row>
    <row r="1081" spans="2:10" x14ac:dyDescent="0.25">
      <c r="B1081" s="99">
        <v>1072</v>
      </c>
      <c r="C1081" s="106">
        <v>21.208649584397403</v>
      </c>
      <c r="D1081" s="131">
        <v>3.7913504156025972</v>
      </c>
      <c r="E1081" s="126">
        <v>2.2014412712261922</v>
      </c>
      <c r="F1081" s="31"/>
      <c r="G1081" s="106">
        <v>72.891156462585045</v>
      </c>
      <c r="H1081" s="125">
        <v>17</v>
      </c>
      <c r="I1081" s="31"/>
      <c r="J1081" s="31"/>
    </row>
    <row r="1082" spans="2:10" x14ac:dyDescent="0.25">
      <c r="B1082" s="99">
        <v>1073</v>
      </c>
      <c r="C1082" s="106">
        <v>12.910360912763059</v>
      </c>
      <c r="D1082" s="125">
        <v>8.9639087236941251E-2</v>
      </c>
      <c r="E1082" s="125">
        <v>5.2048785927660823E-2</v>
      </c>
      <c r="F1082" s="31"/>
      <c r="G1082" s="106">
        <v>72.959183673469397</v>
      </c>
      <c r="H1082" s="125">
        <v>17</v>
      </c>
      <c r="I1082" s="31"/>
      <c r="J1082" s="31"/>
    </row>
    <row r="1083" spans="2:10" x14ac:dyDescent="0.25">
      <c r="B1083" s="99">
        <v>1074</v>
      </c>
      <c r="C1083" s="106">
        <v>12.910360912763059</v>
      </c>
      <c r="D1083" s="125">
        <v>1.0896390872369413</v>
      </c>
      <c r="E1083" s="125">
        <v>0.6326971116974367</v>
      </c>
      <c r="F1083" s="31"/>
      <c r="G1083" s="106">
        <v>73.02721088435375</v>
      </c>
      <c r="H1083" s="125">
        <v>17</v>
      </c>
      <c r="I1083" s="31"/>
      <c r="J1083" s="31"/>
    </row>
    <row r="1084" spans="2:10" x14ac:dyDescent="0.25">
      <c r="B1084" s="99">
        <v>1075</v>
      </c>
      <c r="C1084" s="106">
        <v>15.83539494325005</v>
      </c>
      <c r="D1084" s="125">
        <v>1.1646050567499504</v>
      </c>
      <c r="E1084" s="125">
        <v>0.67622597638487347</v>
      </c>
      <c r="F1084" s="31"/>
      <c r="G1084" s="106">
        <v>73.095238095238102</v>
      </c>
      <c r="H1084" s="125">
        <v>17</v>
      </c>
      <c r="I1084" s="31"/>
      <c r="J1084" s="31"/>
    </row>
    <row r="1085" spans="2:10" x14ac:dyDescent="0.25">
      <c r="B1085" s="99">
        <v>1076</v>
      </c>
      <c r="C1085" s="106">
        <v>22.114927283823715</v>
      </c>
      <c r="D1085" s="125">
        <v>2.8850727161762855</v>
      </c>
      <c r="E1085" s="125">
        <v>1.6752126423718199</v>
      </c>
      <c r="F1085" s="31"/>
      <c r="G1085" s="106">
        <v>73.163265306122469</v>
      </c>
      <c r="H1085" s="125">
        <v>17</v>
      </c>
      <c r="I1085" s="31"/>
      <c r="J1085" s="31"/>
    </row>
    <row r="1086" spans="2:10" x14ac:dyDescent="0.25">
      <c r="B1086" s="99">
        <v>1077</v>
      </c>
      <c r="C1086" s="106">
        <v>22.114927283823715</v>
      </c>
      <c r="D1086" s="125">
        <v>-2.1149272838237145</v>
      </c>
      <c r="E1086" s="125">
        <v>-1.2280289864770595</v>
      </c>
      <c r="F1086" s="31"/>
      <c r="G1086" s="106">
        <v>73.231292517006821</v>
      </c>
      <c r="H1086" s="125">
        <v>17</v>
      </c>
      <c r="I1086" s="31"/>
      <c r="J1086" s="31"/>
    </row>
    <row r="1087" spans="2:10" x14ac:dyDescent="0.25">
      <c r="B1087" s="99">
        <v>1078</v>
      </c>
      <c r="C1087" s="106">
        <v>12.704159980555007</v>
      </c>
      <c r="D1087" s="125">
        <v>0.29584001944499327</v>
      </c>
      <c r="E1087" s="125">
        <v>0.17177901198643328</v>
      </c>
      <c r="F1087" s="31"/>
      <c r="G1087" s="106">
        <v>73.299319727891174</v>
      </c>
      <c r="H1087" s="125">
        <v>17</v>
      </c>
      <c r="I1087" s="31"/>
      <c r="J1087" s="31"/>
    </row>
    <row r="1088" spans="2:10" x14ac:dyDescent="0.25">
      <c r="B1088" s="99">
        <v>1079</v>
      </c>
      <c r="C1088" s="106">
        <v>12.704159980555007</v>
      </c>
      <c r="D1088" s="125">
        <v>0.29584001944499327</v>
      </c>
      <c r="E1088" s="125">
        <v>0.17177901198643328</v>
      </c>
      <c r="F1088" s="31"/>
      <c r="G1088" s="106">
        <v>73.367346938775526</v>
      </c>
      <c r="H1088" s="125">
        <v>17</v>
      </c>
      <c r="I1088" s="31"/>
      <c r="J1088" s="31"/>
    </row>
    <row r="1089" spans="2:10" x14ac:dyDescent="0.25">
      <c r="B1089" s="99">
        <v>1080</v>
      </c>
      <c r="C1089" s="106">
        <v>14.722916311615684</v>
      </c>
      <c r="D1089" s="125">
        <v>3.277083688384316</v>
      </c>
      <c r="E1089" s="125">
        <v>1.902833157067795</v>
      </c>
      <c r="F1089" s="31"/>
      <c r="G1089" s="106">
        <v>73.435374149659879</v>
      </c>
      <c r="H1089" s="125">
        <v>18</v>
      </c>
      <c r="I1089" s="31"/>
      <c r="J1089" s="31"/>
    </row>
    <row r="1090" spans="2:10" x14ac:dyDescent="0.25">
      <c r="B1090" s="99">
        <v>1081</v>
      </c>
      <c r="C1090" s="106">
        <v>12.910360912763059</v>
      </c>
      <c r="D1090" s="125">
        <v>-0.91036091276305875</v>
      </c>
      <c r="E1090" s="125">
        <v>-0.52859953984211505</v>
      </c>
      <c r="F1090" s="31"/>
      <c r="G1090" s="106">
        <v>73.503401360544231</v>
      </c>
      <c r="H1090" s="125">
        <v>18</v>
      </c>
      <c r="I1090" s="31"/>
      <c r="J1090" s="31"/>
    </row>
    <row r="1091" spans="2:10" x14ac:dyDescent="0.25">
      <c r="B1091" s="99">
        <v>1082</v>
      </c>
      <c r="C1091" s="106">
        <v>14.929117243823736</v>
      </c>
      <c r="D1091" s="125">
        <v>4.0708827561762639</v>
      </c>
      <c r="E1091" s="125">
        <v>2.3637512567787984</v>
      </c>
      <c r="F1091" s="31"/>
      <c r="G1091" s="106">
        <v>73.571428571428584</v>
      </c>
      <c r="H1091" s="125">
        <v>18</v>
      </c>
      <c r="I1091" s="31"/>
      <c r="J1091" s="31"/>
    </row>
    <row r="1092" spans="2:10" x14ac:dyDescent="0.25">
      <c r="B1092" s="99">
        <v>1083</v>
      </c>
      <c r="C1092" s="106">
        <v>14.022839544397424</v>
      </c>
      <c r="D1092" s="125">
        <v>-2.2839544397424305E-2</v>
      </c>
      <c r="E1092" s="125">
        <v>-1.3261743215708888E-2</v>
      </c>
      <c r="F1092" s="31"/>
      <c r="G1092" s="106">
        <v>73.639455782312936</v>
      </c>
      <c r="H1092" s="125">
        <v>18</v>
      </c>
      <c r="I1092" s="31"/>
      <c r="J1092" s="31"/>
    </row>
    <row r="1093" spans="2:10" x14ac:dyDescent="0.25">
      <c r="B1093" s="99">
        <v>1084</v>
      </c>
      <c r="C1093" s="106">
        <v>12.704159980555007</v>
      </c>
      <c r="D1093" s="125">
        <v>1.2958400194449933</v>
      </c>
      <c r="E1093" s="125">
        <v>0.75242733775620918</v>
      </c>
      <c r="F1093" s="31"/>
      <c r="G1093" s="106">
        <v>73.707482993197289</v>
      </c>
      <c r="H1093" s="125">
        <v>18</v>
      </c>
      <c r="I1093" s="31"/>
      <c r="J1093" s="31"/>
    </row>
    <row r="1094" spans="2:10" x14ac:dyDescent="0.25">
      <c r="B1094" s="99">
        <v>1085</v>
      </c>
      <c r="C1094" s="106">
        <v>14.929117243823736</v>
      </c>
      <c r="D1094" s="125">
        <v>-0.92911724382373606</v>
      </c>
      <c r="E1094" s="125">
        <v>-0.53949037207008099</v>
      </c>
      <c r="F1094" s="31"/>
      <c r="G1094" s="106">
        <v>73.775510204081641</v>
      </c>
      <c r="H1094" s="125">
        <v>18</v>
      </c>
      <c r="I1094" s="31"/>
      <c r="J1094" s="31"/>
    </row>
    <row r="1095" spans="2:10" x14ac:dyDescent="0.25">
      <c r="B1095" s="99">
        <v>1086</v>
      </c>
      <c r="C1095" s="106">
        <v>12.910360912763059</v>
      </c>
      <c r="D1095" s="125">
        <v>-0.91036091276305875</v>
      </c>
      <c r="E1095" s="125">
        <v>-0.52859953984211505</v>
      </c>
      <c r="F1095" s="31"/>
      <c r="G1095" s="106">
        <v>73.843537414965994</v>
      </c>
      <c r="H1095" s="125">
        <v>18</v>
      </c>
      <c r="I1095" s="31"/>
      <c r="J1095" s="31"/>
    </row>
    <row r="1096" spans="2:10" x14ac:dyDescent="0.25">
      <c r="B1096" s="99">
        <v>1087</v>
      </c>
      <c r="C1096" s="106">
        <v>11.797882281128695</v>
      </c>
      <c r="D1096" s="125">
        <v>1.202117718871305</v>
      </c>
      <c r="E1096" s="125">
        <v>0.69800764084080535</v>
      </c>
      <c r="F1096" s="31"/>
      <c r="G1096" s="106">
        <v>73.91156462585036</v>
      </c>
      <c r="H1096" s="125">
        <v>18</v>
      </c>
      <c r="I1096" s="31"/>
      <c r="J1096" s="31"/>
    </row>
    <row r="1097" spans="2:10" x14ac:dyDescent="0.25">
      <c r="B1097" s="99">
        <v>1088</v>
      </c>
      <c r="C1097" s="106">
        <v>22.114927283823715</v>
      </c>
      <c r="D1097" s="125">
        <v>2.8850727161762855</v>
      </c>
      <c r="E1097" s="125">
        <v>1.6752126423718199</v>
      </c>
      <c r="F1097" s="31"/>
      <c r="G1097" s="106">
        <v>73.979591836734713</v>
      </c>
      <c r="H1097" s="125">
        <v>18</v>
      </c>
      <c r="I1097" s="31"/>
      <c r="J1097" s="31"/>
    </row>
    <row r="1098" spans="2:10" x14ac:dyDescent="0.25">
      <c r="B1098" s="99">
        <v>1089</v>
      </c>
      <c r="C1098" s="106">
        <v>13.816638612189371</v>
      </c>
      <c r="D1098" s="125">
        <v>0.18336138781062949</v>
      </c>
      <c r="E1098" s="125">
        <v>0.10646848284306461</v>
      </c>
      <c r="F1098" s="31"/>
      <c r="G1098" s="106">
        <v>74.047619047619065</v>
      </c>
      <c r="H1098" s="125">
        <v>18</v>
      </c>
      <c r="I1098" s="31"/>
      <c r="J1098" s="31"/>
    </row>
    <row r="1099" spans="2:10" x14ac:dyDescent="0.25">
      <c r="B1099" s="99">
        <v>1090</v>
      </c>
      <c r="C1099" s="106">
        <v>16.947873574884412</v>
      </c>
      <c r="D1099" s="125">
        <v>5.2126425115588404E-2</v>
      </c>
      <c r="E1099" s="125">
        <v>3.0267121471730003E-2</v>
      </c>
      <c r="F1099" s="31"/>
      <c r="G1099" s="106">
        <v>74.115646258503418</v>
      </c>
      <c r="H1099" s="125">
        <v>18</v>
      </c>
      <c r="I1099" s="31"/>
      <c r="J1099" s="31"/>
    </row>
    <row r="1100" spans="2:10" x14ac:dyDescent="0.25">
      <c r="B1100" s="99">
        <v>1091</v>
      </c>
      <c r="C1100" s="106">
        <v>11.797882281128695</v>
      </c>
      <c r="D1100" s="125">
        <v>1.202117718871305</v>
      </c>
      <c r="E1100" s="125">
        <v>0.69800764084080535</v>
      </c>
      <c r="F1100" s="31"/>
      <c r="G1100" s="106">
        <v>74.18367346938777</v>
      </c>
      <c r="H1100" s="125">
        <v>18</v>
      </c>
      <c r="I1100" s="31"/>
      <c r="J1100" s="31"/>
    </row>
    <row r="1101" spans="2:10" x14ac:dyDescent="0.25">
      <c r="B1101" s="99">
        <v>1092</v>
      </c>
      <c r="C1101" s="106">
        <v>13.816638612189371</v>
      </c>
      <c r="D1101" s="125">
        <v>-0.81663861218937051</v>
      </c>
      <c r="E1101" s="125">
        <v>-0.47417984292671128</v>
      </c>
      <c r="F1101" s="31"/>
      <c r="G1101" s="106">
        <v>74.251700680272123</v>
      </c>
      <c r="H1101" s="125">
        <v>18</v>
      </c>
      <c r="I1101" s="31"/>
      <c r="J1101" s="31"/>
    </row>
    <row r="1102" spans="2:10" x14ac:dyDescent="0.25">
      <c r="B1102" s="99">
        <v>1093</v>
      </c>
      <c r="C1102" s="106">
        <v>22.114927283823715</v>
      </c>
      <c r="D1102" s="125">
        <v>-2.1149272838237145</v>
      </c>
      <c r="E1102" s="125">
        <v>-1.2280289864770595</v>
      </c>
      <c r="F1102" s="31"/>
      <c r="G1102" s="106">
        <v>74.319727891156475</v>
      </c>
      <c r="H1102" s="125">
        <v>18</v>
      </c>
      <c r="I1102" s="31"/>
      <c r="J1102" s="31"/>
    </row>
    <row r="1103" spans="2:10" x14ac:dyDescent="0.25">
      <c r="B1103" s="99">
        <v>1094</v>
      </c>
      <c r="C1103" s="106">
        <v>15.135318176031788</v>
      </c>
      <c r="D1103" s="125">
        <v>-1.1353181760317881</v>
      </c>
      <c r="E1103" s="125">
        <v>-0.65922059812885347</v>
      </c>
      <c r="F1103" s="31"/>
      <c r="G1103" s="106">
        <v>74.387755102040828</v>
      </c>
      <c r="H1103" s="125">
        <v>18</v>
      </c>
      <c r="I1103" s="31"/>
      <c r="J1103" s="31"/>
    </row>
    <row r="1104" spans="2:10" x14ac:dyDescent="0.25">
      <c r="B1104" s="99">
        <v>1095</v>
      </c>
      <c r="C1104" s="106">
        <v>11.797882281128695</v>
      </c>
      <c r="D1104" s="125">
        <v>0.20211771887130503</v>
      </c>
      <c r="E1104" s="125">
        <v>0.11735931507102949</v>
      </c>
      <c r="F1104" s="31"/>
      <c r="G1104" s="106">
        <v>74.45578231292518</v>
      </c>
      <c r="H1104" s="125">
        <v>18</v>
      </c>
      <c r="I1104" s="31"/>
      <c r="J1104" s="31"/>
    </row>
    <row r="1105" spans="2:10" x14ac:dyDescent="0.25">
      <c r="B1105" s="99">
        <v>1096</v>
      </c>
      <c r="C1105" s="106">
        <v>12.910360912763059</v>
      </c>
      <c r="D1105" s="125">
        <v>-0.91036091276305875</v>
      </c>
      <c r="E1105" s="125">
        <v>-0.52859953984211505</v>
      </c>
      <c r="F1105" s="31"/>
      <c r="G1105" s="106">
        <v>74.523809523809533</v>
      </c>
      <c r="H1105" s="125">
        <v>18</v>
      </c>
      <c r="I1105" s="31"/>
      <c r="J1105" s="31"/>
    </row>
    <row r="1106" spans="2:10" x14ac:dyDescent="0.25">
      <c r="B1106" s="99">
        <v>1097</v>
      </c>
      <c r="C1106" s="106">
        <v>22.114927283823715</v>
      </c>
      <c r="D1106" s="125">
        <v>-1.1149272838237145</v>
      </c>
      <c r="E1106" s="125">
        <v>-0.64738066070728351</v>
      </c>
      <c r="F1106" s="31"/>
      <c r="G1106" s="106">
        <v>74.591836734693885</v>
      </c>
      <c r="H1106" s="125">
        <v>18</v>
      </c>
      <c r="I1106" s="31"/>
      <c r="J1106" s="31"/>
    </row>
    <row r="1107" spans="2:10" x14ac:dyDescent="0.25">
      <c r="B1107" s="99">
        <v>1098</v>
      </c>
      <c r="C1107" s="106">
        <v>12.704159980555007</v>
      </c>
      <c r="D1107" s="125">
        <v>1.2958400194449933</v>
      </c>
      <c r="E1107" s="125">
        <v>0.75242733775620918</v>
      </c>
      <c r="F1107" s="31"/>
      <c r="G1107" s="106">
        <v>74.659863945578238</v>
      </c>
      <c r="H1107" s="125">
        <v>18</v>
      </c>
      <c r="I1107" s="31"/>
      <c r="J1107" s="31"/>
    </row>
    <row r="1108" spans="2:10" x14ac:dyDescent="0.25">
      <c r="B1108" s="99">
        <v>1099</v>
      </c>
      <c r="C1108" s="106">
        <v>16.947873574884412</v>
      </c>
      <c r="D1108" s="125">
        <v>1.0521264251155884</v>
      </c>
      <c r="E1108" s="125">
        <v>0.61091544724150582</v>
      </c>
      <c r="F1108" s="31"/>
      <c r="G1108" s="106">
        <v>74.727891156462604</v>
      </c>
      <c r="H1108" s="125">
        <v>18</v>
      </c>
      <c r="I1108" s="31"/>
      <c r="J1108" s="31"/>
    </row>
    <row r="1109" spans="2:10" x14ac:dyDescent="0.25">
      <c r="B1109" s="99">
        <v>1100</v>
      </c>
      <c r="C1109" s="106">
        <v>13.816638612189371</v>
      </c>
      <c r="D1109" s="125">
        <v>-1.8166386121893705</v>
      </c>
      <c r="E1109" s="125">
        <v>-1.0548281686964871</v>
      </c>
      <c r="F1109" s="31"/>
      <c r="G1109" s="106">
        <v>74.795918367346957</v>
      </c>
      <c r="H1109" s="125">
        <v>18</v>
      </c>
      <c r="I1109" s="31"/>
      <c r="J1109" s="31"/>
    </row>
    <row r="1110" spans="2:10" x14ac:dyDescent="0.25">
      <c r="B1110" s="99">
        <v>1101</v>
      </c>
      <c r="C1110" s="106">
        <v>20.096170952763039</v>
      </c>
      <c r="D1110" s="125">
        <v>2.903829047236961</v>
      </c>
      <c r="E1110" s="125">
        <v>1.6861034745997847</v>
      </c>
      <c r="F1110" s="31"/>
      <c r="G1110" s="106">
        <v>74.863945578231309</v>
      </c>
      <c r="H1110" s="125">
        <v>18</v>
      </c>
      <c r="I1110" s="31"/>
      <c r="J1110" s="31"/>
    </row>
    <row r="1111" spans="2:10" x14ac:dyDescent="0.25">
      <c r="B1111" s="99">
        <v>1102</v>
      </c>
      <c r="C1111" s="106">
        <v>13.816638612189371</v>
      </c>
      <c r="D1111" s="125">
        <v>-1.8166386121893705</v>
      </c>
      <c r="E1111" s="125">
        <v>-1.0548281686964871</v>
      </c>
      <c r="F1111" s="31"/>
      <c r="G1111" s="106">
        <v>74.931972789115662</v>
      </c>
      <c r="H1111" s="125">
        <v>18</v>
      </c>
      <c r="I1111" s="31"/>
      <c r="J1111" s="31"/>
    </row>
    <row r="1112" spans="2:10" x14ac:dyDescent="0.25">
      <c r="B1112" s="99">
        <v>1103</v>
      </c>
      <c r="C1112" s="106">
        <v>22.114927283823715</v>
      </c>
      <c r="D1112" s="125">
        <v>-1.1149272838237145</v>
      </c>
      <c r="E1112" s="125">
        <v>-0.64738066070728351</v>
      </c>
      <c r="F1112" s="31"/>
      <c r="G1112" s="106">
        <v>75.000000000000014</v>
      </c>
      <c r="H1112" s="125">
        <v>18</v>
      </c>
      <c r="I1112" s="31"/>
      <c r="J1112" s="31"/>
    </row>
    <row r="1113" spans="2:10" x14ac:dyDescent="0.25">
      <c r="B1113" s="99">
        <v>1104</v>
      </c>
      <c r="C1113" s="106">
        <v>14.022839544397424</v>
      </c>
      <c r="D1113" s="125">
        <v>-2.2839544397424305E-2</v>
      </c>
      <c r="E1113" s="125">
        <v>-1.3261743215708888E-2</v>
      </c>
      <c r="F1113" s="31"/>
      <c r="G1113" s="106">
        <v>75.068027210884367</v>
      </c>
      <c r="H1113" s="125">
        <v>18</v>
      </c>
      <c r="I1113" s="31"/>
      <c r="J1113" s="31"/>
    </row>
    <row r="1114" spans="2:10" x14ac:dyDescent="0.25">
      <c r="B1114" s="99">
        <v>1105</v>
      </c>
      <c r="C1114" s="106">
        <v>16.741672642676363</v>
      </c>
      <c r="D1114" s="125">
        <v>1.2583273573236369</v>
      </c>
      <c r="E1114" s="125">
        <v>0.7306456733002763</v>
      </c>
      <c r="F1114" s="31"/>
      <c r="G1114" s="106">
        <v>75.136054421768719</v>
      </c>
      <c r="H1114" s="125">
        <v>18</v>
      </c>
      <c r="I1114" s="31"/>
      <c r="J1114" s="31"/>
    </row>
    <row r="1115" spans="2:10" x14ac:dyDescent="0.25">
      <c r="B1115" s="99">
        <v>1106</v>
      </c>
      <c r="C1115" s="106">
        <v>12.704159980555007</v>
      </c>
      <c r="D1115" s="125">
        <v>0.29584001944499327</v>
      </c>
      <c r="E1115" s="125">
        <v>0.17177901198643328</v>
      </c>
      <c r="F1115" s="31"/>
      <c r="G1115" s="106">
        <v>75.204081632653072</v>
      </c>
      <c r="H1115" s="125">
        <v>18</v>
      </c>
      <c r="I1115" s="31"/>
      <c r="J1115" s="31"/>
    </row>
    <row r="1116" spans="2:10" x14ac:dyDescent="0.25">
      <c r="B1116" s="99">
        <v>1107</v>
      </c>
      <c r="C1116" s="106">
        <v>12.704159980555007</v>
      </c>
      <c r="D1116" s="125">
        <v>-1.7041599805550067</v>
      </c>
      <c r="E1116" s="125">
        <v>-0.98951763955311844</v>
      </c>
      <c r="F1116" s="31"/>
      <c r="G1116" s="106">
        <v>75.272108843537424</v>
      </c>
      <c r="H1116" s="125">
        <v>18</v>
      </c>
      <c r="I1116" s="31"/>
      <c r="J1116" s="31"/>
    </row>
    <row r="1117" spans="2:10" x14ac:dyDescent="0.25">
      <c r="B1117" s="99">
        <v>1108</v>
      </c>
      <c r="C1117" s="106">
        <v>12.910360912763059</v>
      </c>
      <c r="D1117" s="125">
        <v>-1.9103609127630587</v>
      </c>
      <c r="E1117" s="125">
        <v>-1.1092478656118909</v>
      </c>
      <c r="F1117" s="31"/>
      <c r="G1117" s="106">
        <v>75.340136054421777</v>
      </c>
      <c r="H1117" s="125">
        <v>18</v>
      </c>
      <c r="I1117" s="31"/>
      <c r="J1117" s="31"/>
    </row>
    <row r="1118" spans="2:10" x14ac:dyDescent="0.25">
      <c r="B1118" s="99">
        <v>1109</v>
      </c>
      <c r="C1118" s="106">
        <v>13.816638612189371</v>
      </c>
      <c r="D1118" s="125">
        <v>5.1833613878106295</v>
      </c>
      <c r="E1118" s="125">
        <v>3.0097101116919438</v>
      </c>
      <c r="F1118" s="31"/>
      <c r="G1118" s="106">
        <v>75.408163265306129</v>
      </c>
      <c r="H1118" s="125">
        <v>18</v>
      </c>
      <c r="I1118" s="31"/>
      <c r="J1118" s="31"/>
    </row>
    <row r="1119" spans="2:10" x14ac:dyDescent="0.25">
      <c r="B1119" s="99">
        <v>1110</v>
      </c>
      <c r="C1119" s="106">
        <v>13.816638612189371</v>
      </c>
      <c r="D1119" s="125">
        <v>-1.8166386121893705</v>
      </c>
      <c r="E1119" s="125">
        <v>-1.0548281686964871</v>
      </c>
      <c r="F1119" s="31"/>
      <c r="G1119" s="106">
        <v>75.476190476190496</v>
      </c>
      <c r="H1119" s="125">
        <v>18</v>
      </c>
      <c r="I1119" s="31"/>
      <c r="J1119" s="31"/>
    </row>
    <row r="1120" spans="2:10" x14ac:dyDescent="0.25">
      <c r="B1120" s="99">
        <v>1111</v>
      </c>
      <c r="C1120" s="106">
        <v>11.797882281128695</v>
      </c>
      <c r="D1120" s="125">
        <v>0.20211771887130503</v>
      </c>
      <c r="E1120" s="125">
        <v>0.11735931507102949</v>
      </c>
      <c r="F1120" s="31"/>
      <c r="G1120" s="106">
        <v>75.544217687074848</v>
      </c>
      <c r="H1120" s="125">
        <v>18</v>
      </c>
      <c r="I1120" s="31"/>
      <c r="J1120" s="31"/>
    </row>
    <row r="1121" spans="2:10" x14ac:dyDescent="0.25">
      <c r="B1121" s="99">
        <v>1112</v>
      </c>
      <c r="C1121" s="106">
        <v>16.0415958754581</v>
      </c>
      <c r="D1121" s="125">
        <v>-4.159587545809984E-2</v>
      </c>
      <c r="E1121" s="125">
        <v>-2.4152575443673781E-2</v>
      </c>
      <c r="F1121" s="31"/>
      <c r="G1121" s="106">
        <v>75.612244897959201</v>
      </c>
      <c r="H1121" s="125">
        <v>18</v>
      </c>
      <c r="I1121" s="31"/>
      <c r="J1121" s="31"/>
    </row>
    <row r="1122" spans="2:10" x14ac:dyDescent="0.25">
      <c r="B1122" s="99">
        <v>1113</v>
      </c>
      <c r="C1122" s="106">
        <v>13.816638612189371</v>
      </c>
      <c r="D1122" s="125">
        <v>-2.8166386121893705</v>
      </c>
      <c r="E1122" s="125">
        <v>-1.635476494466263</v>
      </c>
      <c r="F1122" s="31"/>
      <c r="G1122" s="106">
        <v>75.680272108843553</v>
      </c>
      <c r="H1122" s="125">
        <v>18</v>
      </c>
      <c r="I1122" s="31"/>
      <c r="J1122" s="31"/>
    </row>
    <row r="1123" spans="2:10" x14ac:dyDescent="0.25">
      <c r="B1123" s="99">
        <v>1114</v>
      </c>
      <c r="C1123" s="106">
        <v>11.797882281128695</v>
      </c>
      <c r="D1123" s="125">
        <v>2.202117718871305</v>
      </c>
      <c r="E1123" s="125">
        <v>1.2786559666105812</v>
      </c>
      <c r="F1123" s="31"/>
      <c r="G1123" s="106">
        <v>75.748299319727906</v>
      </c>
      <c r="H1123" s="125">
        <v>18</v>
      </c>
      <c r="I1123" s="31"/>
      <c r="J1123" s="31"/>
    </row>
    <row r="1124" spans="2:10" x14ac:dyDescent="0.25">
      <c r="B1124" s="99">
        <v>1115</v>
      </c>
      <c r="C1124" s="106">
        <v>12.704159980555007</v>
      </c>
      <c r="D1124" s="125">
        <v>-0.70415998055500673</v>
      </c>
      <c r="E1124" s="125">
        <v>-0.40886931378334257</v>
      </c>
      <c r="F1124" s="31"/>
      <c r="G1124" s="106">
        <v>75.816326530612258</v>
      </c>
      <c r="H1124" s="125">
        <v>18</v>
      </c>
      <c r="I1124" s="31"/>
      <c r="J1124" s="31"/>
    </row>
    <row r="1125" spans="2:10" x14ac:dyDescent="0.25">
      <c r="B1125" s="99">
        <v>1116</v>
      </c>
      <c r="C1125" s="106">
        <v>11.797882281128695</v>
      </c>
      <c r="D1125" s="125">
        <v>1.202117718871305</v>
      </c>
      <c r="E1125" s="125">
        <v>0.69800764084080535</v>
      </c>
      <c r="F1125" s="31"/>
      <c r="G1125" s="106">
        <v>75.884353741496611</v>
      </c>
      <c r="H1125" s="125">
        <v>18</v>
      </c>
      <c r="I1125" s="31"/>
      <c r="J1125" s="31"/>
    </row>
    <row r="1126" spans="2:10" x14ac:dyDescent="0.25">
      <c r="B1126" s="99">
        <v>1117</v>
      </c>
      <c r="C1126" s="106">
        <v>21.208649584397403</v>
      </c>
      <c r="D1126" s="125">
        <v>-0.20864958439740278</v>
      </c>
      <c r="E1126" s="125">
        <v>-0.12115203185291147</v>
      </c>
      <c r="F1126" s="31"/>
      <c r="G1126" s="106">
        <v>75.952380952380963</v>
      </c>
      <c r="H1126" s="125">
        <v>18</v>
      </c>
      <c r="I1126" s="31"/>
      <c r="J1126" s="31"/>
    </row>
    <row r="1127" spans="2:10" x14ac:dyDescent="0.25">
      <c r="B1127" s="99">
        <v>1118</v>
      </c>
      <c r="C1127" s="106">
        <v>16.947873574884412</v>
      </c>
      <c r="D1127" s="125">
        <v>5.2126425115588404E-2</v>
      </c>
      <c r="E1127" s="125">
        <v>3.0267121471730003E-2</v>
      </c>
      <c r="F1127" s="31"/>
      <c r="G1127" s="106">
        <v>76.020408163265316</v>
      </c>
      <c r="H1127" s="125">
        <v>18</v>
      </c>
      <c r="I1127" s="31"/>
      <c r="J1127" s="31"/>
    </row>
    <row r="1128" spans="2:10" x14ac:dyDescent="0.25">
      <c r="B1128" s="99">
        <v>1119</v>
      </c>
      <c r="C1128" s="106">
        <v>22.114927283823715</v>
      </c>
      <c r="D1128" s="125">
        <v>-1.1149272838237145</v>
      </c>
      <c r="E1128" s="125">
        <v>-0.64738066070728351</v>
      </c>
      <c r="F1128" s="31"/>
      <c r="G1128" s="106">
        <v>76.088435374149668</v>
      </c>
      <c r="H1128" s="125">
        <v>18</v>
      </c>
      <c r="I1128" s="31"/>
      <c r="J1128" s="31"/>
    </row>
    <row r="1129" spans="2:10" x14ac:dyDescent="0.25">
      <c r="B1129" s="99">
        <v>1120</v>
      </c>
      <c r="C1129" s="106">
        <v>13.816638612189371</v>
      </c>
      <c r="D1129" s="125">
        <v>-2.8166386121893705</v>
      </c>
      <c r="E1129" s="125">
        <v>-1.635476494466263</v>
      </c>
      <c r="F1129" s="31"/>
      <c r="G1129" s="106">
        <v>76.156462585034021</v>
      </c>
      <c r="H1129" s="125">
        <v>18</v>
      </c>
      <c r="I1129" s="31"/>
      <c r="J1129" s="31"/>
    </row>
    <row r="1130" spans="2:10" x14ac:dyDescent="0.25">
      <c r="B1130" s="99">
        <v>1121</v>
      </c>
      <c r="C1130" s="106">
        <v>12.910360912763059</v>
      </c>
      <c r="D1130" s="125">
        <v>-0.91036091276305875</v>
      </c>
      <c r="E1130" s="125">
        <v>-0.52859953984211505</v>
      </c>
      <c r="F1130" s="31"/>
      <c r="G1130" s="106">
        <v>76.224489795918387</v>
      </c>
      <c r="H1130" s="125">
        <v>18</v>
      </c>
      <c r="I1130" s="31"/>
      <c r="J1130" s="31"/>
    </row>
    <row r="1131" spans="2:10" x14ac:dyDescent="0.25">
      <c r="B1131" s="99">
        <v>1122</v>
      </c>
      <c r="C1131" s="106">
        <v>14.929117243823736</v>
      </c>
      <c r="D1131" s="125">
        <v>-1.9291172438237361</v>
      </c>
      <c r="E1131" s="125">
        <v>-1.1201386978398569</v>
      </c>
      <c r="F1131" s="31"/>
      <c r="G1131" s="106">
        <v>76.29251700680274</v>
      </c>
      <c r="H1131" s="125">
        <v>18</v>
      </c>
      <c r="I1131" s="31"/>
      <c r="J1131" s="31"/>
    </row>
    <row r="1132" spans="2:10" x14ac:dyDescent="0.25">
      <c r="B1132" s="99">
        <v>1123</v>
      </c>
      <c r="C1132" s="106">
        <v>16.947873574884412</v>
      </c>
      <c r="D1132" s="125">
        <v>1.0521264251155884</v>
      </c>
      <c r="E1132" s="125">
        <v>0.61091544724150582</v>
      </c>
      <c r="F1132" s="31"/>
      <c r="G1132" s="106">
        <v>76.360544217687092</v>
      </c>
      <c r="H1132" s="125">
        <v>18</v>
      </c>
      <c r="I1132" s="31"/>
      <c r="J1132" s="31"/>
    </row>
    <row r="1133" spans="2:10" x14ac:dyDescent="0.25">
      <c r="B1133" s="99">
        <v>1124</v>
      </c>
      <c r="C1133" s="106">
        <v>15.83539494325005</v>
      </c>
      <c r="D1133" s="125">
        <v>0.16460505674995041</v>
      </c>
      <c r="E1133" s="125">
        <v>9.5577650615097653E-2</v>
      </c>
      <c r="F1133" s="31"/>
      <c r="G1133" s="106">
        <v>76.428571428571445</v>
      </c>
      <c r="H1133" s="125">
        <v>18</v>
      </c>
      <c r="I1133" s="31"/>
      <c r="J1133" s="31"/>
    </row>
    <row r="1134" spans="2:10" x14ac:dyDescent="0.25">
      <c r="B1134" s="99">
        <v>1125</v>
      </c>
      <c r="C1134" s="106">
        <v>12.910360912763059</v>
      </c>
      <c r="D1134" s="125">
        <v>-1.9103609127630587</v>
      </c>
      <c r="E1134" s="125">
        <v>-1.1092478656118909</v>
      </c>
      <c r="F1134" s="31"/>
      <c r="G1134" s="106">
        <v>76.496598639455797</v>
      </c>
      <c r="H1134" s="125">
        <v>18</v>
      </c>
      <c r="I1134" s="31"/>
      <c r="J1134" s="31"/>
    </row>
    <row r="1135" spans="2:10" x14ac:dyDescent="0.25">
      <c r="B1135" s="99">
        <v>1126</v>
      </c>
      <c r="C1135" s="106">
        <v>16.947873574884412</v>
      </c>
      <c r="D1135" s="125">
        <v>2.0521264251155884</v>
      </c>
      <c r="E1135" s="125">
        <v>1.1915637730112818</v>
      </c>
      <c r="F1135" s="31"/>
      <c r="G1135" s="106">
        <v>76.56462585034015</v>
      </c>
      <c r="H1135" s="125">
        <v>18</v>
      </c>
      <c r="I1135" s="31"/>
      <c r="J1135" s="31"/>
    </row>
    <row r="1136" spans="2:10" x14ac:dyDescent="0.25">
      <c r="B1136" s="99">
        <v>1127</v>
      </c>
      <c r="C1136" s="106">
        <v>15.83539494325005</v>
      </c>
      <c r="D1136" s="125">
        <v>0.16460505674995041</v>
      </c>
      <c r="E1136" s="125">
        <v>9.5577650615097653E-2</v>
      </c>
      <c r="F1136" s="31"/>
      <c r="G1136" s="106">
        <v>76.632653061224502</v>
      </c>
      <c r="H1136" s="125">
        <v>18</v>
      </c>
      <c r="I1136" s="31"/>
      <c r="J1136" s="31"/>
    </row>
    <row r="1137" spans="2:10" x14ac:dyDescent="0.25">
      <c r="B1137" s="99">
        <v>1128</v>
      </c>
      <c r="C1137" s="106">
        <v>16.741672642676363</v>
      </c>
      <c r="D1137" s="125">
        <v>-0.74167264267636313</v>
      </c>
      <c r="E1137" s="125">
        <v>-0.43065097823927545</v>
      </c>
      <c r="F1137" s="31"/>
      <c r="G1137" s="106">
        <v>76.700680272108855</v>
      </c>
      <c r="H1137" s="125">
        <v>18</v>
      </c>
      <c r="I1137" s="31"/>
      <c r="J1137" s="31"/>
    </row>
    <row r="1138" spans="2:10" x14ac:dyDescent="0.25">
      <c r="B1138" s="99">
        <v>1129</v>
      </c>
      <c r="C1138" s="106">
        <v>14.516715379407632</v>
      </c>
      <c r="D1138" s="125">
        <v>-1.516715379407632</v>
      </c>
      <c r="E1138" s="125">
        <v>-0.8806782457223119</v>
      </c>
      <c r="F1138" s="31"/>
      <c r="G1138" s="106">
        <v>76.768707482993207</v>
      </c>
      <c r="H1138" s="125">
        <v>18</v>
      </c>
      <c r="I1138" s="31"/>
      <c r="J1138" s="31"/>
    </row>
    <row r="1139" spans="2:10" x14ac:dyDescent="0.25">
      <c r="B1139" s="99">
        <v>1130</v>
      </c>
      <c r="C1139" s="106">
        <v>21.208649584397403</v>
      </c>
      <c r="D1139" s="125">
        <v>0.79135041560259722</v>
      </c>
      <c r="E1139" s="125">
        <v>0.45949629391686442</v>
      </c>
      <c r="F1139" s="31"/>
      <c r="G1139" s="106">
        <v>76.83673469387756</v>
      </c>
      <c r="H1139" s="125">
        <v>18</v>
      </c>
      <c r="I1139" s="31"/>
      <c r="J1139" s="31"/>
    </row>
    <row r="1140" spans="2:10" x14ac:dyDescent="0.25">
      <c r="B1140" s="99">
        <v>1131</v>
      </c>
      <c r="C1140" s="106">
        <v>15.83539494325005</v>
      </c>
      <c r="D1140" s="125">
        <v>1.1646050567499504</v>
      </c>
      <c r="E1140" s="125">
        <v>0.67622597638487347</v>
      </c>
      <c r="F1140" s="31"/>
      <c r="G1140" s="106">
        <v>76.904761904761912</v>
      </c>
      <c r="H1140" s="125">
        <v>18</v>
      </c>
      <c r="I1140" s="31"/>
      <c r="J1140" s="31"/>
    </row>
    <row r="1141" spans="2:10" x14ac:dyDescent="0.25">
      <c r="B1141" s="99">
        <v>1132</v>
      </c>
      <c r="C1141" s="106">
        <v>14.929117243823736</v>
      </c>
      <c r="D1141" s="125">
        <v>-0.92911724382373606</v>
      </c>
      <c r="E1141" s="125">
        <v>-0.53949037207008099</v>
      </c>
      <c r="F1141" s="31"/>
      <c r="G1141" s="106">
        <v>76.972789115646279</v>
      </c>
      <c r="H1141" s="125">
        <v>18</v>
      </c>
      <c r="I1141" s="31"/>
      <c r="J1141" s="31"/>
    </row>
    <row r="1142" spans="2:10" x14ac:dyDescent="0.25">
      <c r="B1142" s="99">
        <v>1133</v>
      </c>
      <c r="C1142" s="106">
        <v>14.722916311615684</v>
      </c>
      <c r="D1142" s="125">
        <v>0.27708368838431596</v>
      </c>
      <c r="E1142" s="125">
        <v>0.16088817975846736</v>
      </c>
      <c r="F1142" s="31"/>
      <c r="G1142" s="106">
        <v>77.040816326530631</v>
      </c>
      <c r="H1142" s="125">
        <v>18</v>
      </c>
      <c r="I1142" s="31"/>
      <c r="J1142" s="31"/>
    </row>
    <row r="1143" spans="2:10" x14ac:dyDescent="0.25">
      <c r="B1143" s="99">
        <v>1134</v>
      </c>
      <c r="C1143" s="106">
        <v>15.629194011041996</v>
      </c>
      <c r="D1143" s="131">
        <v>-3.6291940110419958</v>
      </c>
      <c r="E1143" s="126">
        <v>-2.1072854264052321</v>
      </c>
      <c r="F1143" s="31"/>
      <c r="G1143" s="106">
        <v>77.108843537414984</v>
      </c>
      <c r="H1143" s="125">
        <v>18</v>
      </c>
      <c r="I1143" s="31"/>
      <c r="J1143" s="31"/>
    </row>
    <row r="1144" spans="2:10" x14ac:dyDescent="0.25">
      <c r="B1144" s="99">
        <v>1135</v>
      </c>
      <c r="C1144" s="106">
        <v>16.0415958754581</v>
      </c>
      <c r="D1144" s="125">
        <v>1.9584041245419002</v>
      </c>
      <c r="E1144" s="125">
        <v>1.137144076095878</v>
      </c>
      <c r="F1144" s="31"/>
      <c r="G1144" s="106">
        <v>77.176870748299336</v>
      </c>
      <c r="H1144" s="125">
        <v>18</v>
      </c>
      <c r="I1144" s="31"/>
      <c r="J1144" s="31"/>
    </row>
    <row r="1145" spans="2:10" x14ac:dyDescent="0.25">
      <c r="B1145" s="99">
        <v>1136</v>
      </c>
      <c r="C1145" s="106">
        <v>14.516715379407632</v>
      </c>
      <c r="D1145" s="125">
        <v>0.48328462059236799</v>
      </c>
      <c r="E1145" s="125">
        <v>0.28061840581723979</v>
      </c>
      <c r="F1145" s="31"/>
      <c r="G1145" s="106">
        <v>77.244897959183689</v>
      </c>
      <c r="H1145" s="125">
        <v>18</v>
      </c>
      <c r="I1145" s="31"/>
      <c r="J1145" s="31"/>
    </row>
    <row r="1146" spans="2:10" x14ac:dyDescent="0.25">
      <c r="B1146" s="99">
        <v>1137</v>
      </c>
      <c r="C1146" s="106">
        <v>14.722916311615684</v>
      </c>
      <c r="D1146" s="125">
        <v>2.277083688384316</v>
      </c>
      <c r="E1146" s="125">
        <v>1.3221848312980191</v>
      </c>
      <c r="F1146" s="31"/>
      <c r="G1146" s="106">
        <v>77.312925170068041</v>
      </c>
      <c r="H1146" s="125">
        <v>18</v>
      </c>
      <c r="I1146" s="31"/>
      <c r="J1146" s="31"/>
    </row>
    <row r="1147" spans="2:10" x14ac:dyDescent="0.25">
      <c r="B1147" s="99">
        <v>1138</v>
      </c>
      <c r="C1147" s="106">
        <v>14.929117243823736</v>
      </c>
      <c r="D1147" s="125">
        <v>-0.92911724382373606</v>
      </c>
      <c r="E1147" s="125">
        <v>-0.53949037207008099</v>
      </c>
      <c r="F1147" s="31"/>
      <c r="G1147" s="106">
        <v>77.380952380952394</v>
      </c>
      <c r="H1147" s="125">
        <v>18</v>
      </c>
      <c r="I1147" s="31"/>
      <c r="J1147" s="31"/>
    </row>
    <row r="1148" spans="2:10" x14ac:dyDescent="0.25">
      <c r="B1148" s="99">
        <v>1139</v>
      </c>
      <c r="C1148" s="106">
        <v>15.83539494325005</v>
      </c>
      <c r="D1148" s="125">
        <v>-0.83539494325004959</v>
      </c>
      <c r="E1148" s="125">
        <v>-0.48507067515467822</v>
      </c>
      <c r="F1148" s="31"/>
      <c r="G1148" s="106">
        <v>77.448979591836746</v>
      </c>
      <c r="H1148" s="125">
        <v>18</v>
      </c>
      <c r="I1148" s="31"/>
      <c r="J1148" s="31"/>
    </row>
    <row r="1149" spans="2:10" x14ac:dyDescent="0.25">
      <c r="B1149" s="99">
        <v>1140</v>
      </c>
      <c r="C1149" s="106">
        <v>16.947873574884412</v>
      </c>
      <c r="D1149" s="125">
        <v>5.2126425115588404E-2</v>
      </c>
      <c r="E1149" s="125">
        <v>3.0267121471730003E-2</v>
      </c>
      <c r="F1149" s="31"/>
      <c r="G1149" s="106">
        <v>77.517006802721099</v>
      </c>
      <c r="H1149" s="125">
        <v>18</v>
      </c>
      <c r="I1149" s="31"/>
      <c r="J1149" s="31"/>
    </row>
    <row r="1150" spans="2:10" x14ac:dyDescent="0.25">
      <c r="B1150" s="99">
        <v>1141</v>
      </c>
      <c r="C1150" s="106">
        <v>15.135318176031788</v>
      </c>
      <c r="D1150" s="125">
        <v>-1.1353181760317881</v>
      </c>
      <c r="E1150" s="125">
        <v>-0.65922059812885347</v>
      </c>
      <c r="F1150" s="31"/>
      <c r="G1150" s="106">
        <v>77.585034013605451</v>
      </c>
      <c r="H1150" s="125">
        <v>18</v>
      </c>
      <c r="I1150" s="31"/>
      <c r="J1150" s="31"/>
    </row>
    <row r="1151" spans="2:10" x14ac:dyDescent="0.25">
      <c r="B1151" s="99">
        <v>1142</v>
      </c>
      <c r="C1151" s="106">
        <v>13.816638612189371</v>
      </c>
      <c r="D1151" s="125">
        <v>-1.8166386121893705</v>
      </c>
      <c r="E1151" s="125">
        <v>-1.0548281686964871</v>
      </c>
      <c r="F1151" s="31"/>
      <c r="G1151" s="106">
        <v>77.653061224489804</v>
      </c>
      <c r="H1151" s="125">
        <v>18</v>
      </c>
      <c r="I1151" s="31"/>
      <c r="J1151" s="31"/>
    </row>
    <row r="1152" spans="2:10" x14ac:dyDescent="0.25">
      <c r="B1152" s="99">
        <v>1143</v>
      </c>
      <c r="C1152" s="106">
        <v>11.797882281128695</v>
      </c>
      <c r="D1152" s="125">
        <v>2.202117718871305</v>
      </c>
      <c r="E1152" s="125">
        <v>1.2786559666105812</v>
      </c>
      <c r="F1152" s="31"/>
      <c r="G1152" s="106">
        <v>77.721088435374156</v>
      </c>
      <c r="H1152" s="125">
        <v>18</v>
      </c>
      <c r="I1152" s="31"/>
      <c r="J1152" s="31"/>
    </row>
    <row r="1153" spans="2:10" x14ac:dyDescent="0.25">
      <c r="B1153" s="99">
        <v>1144</v>
      </c>
      <c r="C1153" s="106">
        <v>13.816638612189371</v>
      </c>
      <c r="D1153" s="125">
        <v>1.1833613878106295</v>
      </c>
      <c r="E1153" s="125">
        <v>0.68711680861284041</v>
      </c>
      <c r="F1153" s="31"/>
      <c r="G1153" s="106">
        <v>77.789115646258523</v>
      </c>
      <c r="H1153" s="125">
        <v>18</v>
      </c>
      <c r="I1153" s="31"/>
      <c r="J1153" s="31"/>
    </row>
    <row r="1154" spans="2:10" x14ac:dyDescent="0.25">
      <c r="B1154" s="99">
        <v>1145</v>
      </c>
      <c r="C1154" s="106">
        <v>12.704159980555007</v>
      </c>
      <c r="D1154" s="125">
        <v>0.29584001944499327</v>
      </c>
      <c r="E1154" s="125">
        <v>0.17177901198643328</v>
      </c>
      <c r="F1154" s="31"/>
      <c r="G1154" s="106">
        <v>77.857142857142875</v>
      </c>
      <c r="H1154" s="125">
        <v>18</v>
      </c>
      <c r="I1154" s="31"/>
      <c r="J1154" s="31"/>
    </row>
    <row r="1155" spans="2:10" x14ac:dyDescent="0.25">
      <c r="B1155" s="99">
        <v>1146</v>
      </c>
      <c r="C1155" s="106">
        <v>12.910360912763059</v>
      </c>
      <c r="D1155" s="125">
        <v>-0.91036091276305875</v>
      </c>
      <c r="E1155" s="125">
        <v>-0.52859953984211505</v>
      </c>
      <c r="F1155" s="31"/>
      <c r="G1155" s="106">
        <v>77.925170068027228</v>
      </c>
      <c r="H1155" s="125">
        <v>18</v>
      </c>
      <c r="I1155" s="31"/>
      <c r="J1155" s="31"/>
    </row>
    <row r="1156" spans="2:10" x14ac:dyDescent="0.25">
      <c r="B1156" s="99">
        <v>1147</v>
      </c>
      <c r="C1156" s="106">
        <v>15.135318176031788</v>
      </c>
      <c r="D1156" s="125">
        <v>-2.1353181760317881</v>
      </c>
      <c r="E1156" s="125">
        <v>-1.2398689238986293</v>
      </c>
      <c r="F1156" s="31"/>
      <c r="G1156" s="106">
        <v>77.99319727891158</v>
      </c>
      <c r="H1156" s="125">
        <v>18</v>
      </c>
      <c r="I1156" s="31"/>
      <c r="J1156" s="31"/>
    </row>
    <row r="1157" spans="2:10" x14ac:dyDescent="0.25">
      <c r="B1157" s="99">
        <v>1148</v>
      </c>
      <c r="C1157" s="106">
        <v>11.797882281128695</v>
      </c>
      <c r="D1157" s="125">
        <v>2.202117718871305</v>
      </c>
      <c r="E1157" s="125">
        <v>1.2786559666105812</v>
      </c>
      <c r="F1157" s="31"/>
      <c r="G1157" s="106">
        <v>78.061224489795933</v>
      </c>
      <c r="H1157" s="125">
        <v>18</v>
      </c>
      <c r="I1157" s="31"/>
      <c r="J1157" s="31"/>
    </row>
    <row r="1158" spans="2:10" x14ac:dyDescent="0.25">
      <c r="B1158" s="99">
        <v>1149</v>
      </c>
      <c r="C1158" s="106">
        <v>11.797882281128695</v>
      </c>
      <c r="D1158" s="125">
        <v>1.202117718871305</v>
      </c>
      <c r="E1158" s="125">
        <v>0.69800764084080535</v>
      </c>
      <c r="F1158" s="31"/>
      <c r="G1158" s="106">
        <v>78.129251700680285</v>
      </c>
      <c r="H1158" s="125">
        <v>18</v>
      </c>
      <c r="I1158" s="31"/>
      <c r="J1158" s="31"/>
    </row>
    <row r="1159" spans="2:10" x14ac:dyDescent="0.25">
      <c r="B1159" s="99">
        <v>1150</v>
      </c>
      <c r="C1159" s="106">
        <v>12.704159980555007</v>
      </c>
      <c r="D1159" s="125">
        <v>-1.7041599805550067</v>
      </c>
      <c r="E1159" s="125">
        <v>-0.98951763955311844</v>
      </c>
      <c r="F1159" s="31"/>
      <c r="G1159" s="106">
        <v>78.197278911564638</v>
      </c>
      <c r="H1159" s="125">
        <v>18</v>
      </c>
      <c r="I1159" s="31"/>
      <c r="J1159" s="31"/>
    </row>
    <row r="1160" spans="2:10" x14ac:dyDescent="0.25">
      <c r="B1160" s="99">
        <v>1151</v>
      </c>
      <c r="C1160" s="106">
        <v>11.797882281128695</v>
      </c>
      <c r="D1160" s="125">
        <v>-0.79788228112869497</v>
      </c>
      <c r="E1160" s="125">
        <v>-0.46328901069874634</v>
      </c>
      <c r="F1160" s="31"/>
      <c r="G1160" s="106">
        <v>78.26530612244899</v>
      </c>
      <c r="H1160" s="125">
        <v>18</v>
      </c>
      <c r="I1160" s="31"/>
      <c r="J1160" s="31"/>
    </row>
    <row r="1161" spans="2:10" x14ac:dyDescent="0.25">
      <c r="B1161" s="99">
        <v>1152</v>
      </c>
      <c r="C1161" s="106">
        <v>20.302371884971087</v>
      </c>
      <c r="D1161" s="125">
        <v>0.69762811502891253</v>
      </c>
      <c r="E1161" s="125">
        <v>0.40507659700146265</v>
      </c>
      <c r="F1161" s="31"/>
      <c r="G1161" s="106">
        <v>78.333333333333343</v>
      </c>
      <c r="H1161" s="125">
        <v>18</v>
      </c>
      <c r="I1161" s="31"/>
      <c r="J1161" s="31"/>
    </row>
    <row r="1162" spans="2:10" x14ac:dyDescent="0.25">
      <c r="B1162" s="99">
        <v>1153</v>
      </c>
      <c r="C1162" s="106">
        <v>16.947873574884412</v>
      </c>
      <c r="D1162" s="125">
        <v>1.0521264251155884</v>
      </c>
      <c r="E1162" s="125">
        <v>0.61091544724150582</v>
      </c>
      <c r="F1162" s="31"/>
      <c r="G1162" s="106">
        <v>78.401360544217695</v>
      </c>
      <c r="H1162" s="125">
        <v>18</v>
      </c>
      <c r="I1162" s="31"/>
      <c r="J1162" s="31"/>
    </row>
    <row r="1163" spans="2:10" x14ac:dyDescent="0.25">
      <c r="B1163" s="99">
        <v>1154</v>
      </c>
      <c r="C1163" s="106">
        <v>11.797882281128695</v>
      </c>
      <c r="D1163" s="125">
        <v>0.20211771887130503</v>
      </c>
      <c r="E1163" s="125">
        <v>0.11735931507102949</v>
      </c>
      <c r="F1163" s="31"/>
      <c r="G1163" s="106">
        <v>78.469387755102048</v>
      </c>
      <c r="H1163" s="125">
        <v>18</v>
      </c>
      <c r="I1163" s="31"/>
      <c r="J1163" s="31"/>
    </row>
    <row r="1164" spans="2:10" x14ac:dyDescent="0.25">
      <c r="B1164" s="99">
        <v>1155</v>
      </c>
      <c r="C1164" s="106">
        <v>12.704159980555007</v>
      </c>
      <c r="D1164" s="125">
        <v>-1.7041599805550067</v>
      </c>
      <c r="E1164" s="125">
        <v>-0.98951763955311844</v>
      </c>
      <c r="F1164" s="31"/>
      <c r="G1164" s="106">
        <v>78.537414965986414</v>
      </c>
      <c r="H1164" s="125">
        <v>18</v>
      </c>
      <c r="I1164" s="31"/>
      <c r="J1164" s="31"/>
    </row>
    <row r="1165" spans="2:10" x14ac:dyDescent="0.25">
      <c r="B1165" s="99">
        <v>1156</v>
      </c>
      <c r="C1165" s="106">
        <v>14.929117243823736</v>
      </c>
      <c r="D1165" s="125">
        <v>7.0882756176263939E-2</v>
      </c>
      <c r="E1165" s="125">
        <v>4.1157953699694896E-2</v>
      </c>
      <c r="F1165" s="31"/>
      <c r="G1165" s="106">
        <v>78.605442176870767</v>
      </c>
      <c r="H1165" s="125">
        <v>18</v>
      </c>
      <c r="I1165" s="31"/>
      <c r="J1165" s="31"/>
    </row>
    <row r="1166" spans="2:10" x14ac:dyDescent="0.25">
      <c r="B1166" s="99">
        <v>1157</v>
      </c>
      <c r="C1166" s="106">
        <v>14.929117243823736</v>
      </c>
      <c r="D1166" s="125">
        <v>-1.9291172438237361</v>
      </c>
      <c r="E1166" s="125">
        <v>-1.1201386978398569</v>
      </c>
      <c r="F1166" s="31"/>
      <c r="G1166" s="106">
        <v>78.673469387755119</v>
      </c>
      <c r="H1166" s="125">
        <v>18</v>
      </c>
      <c r="I1166" s="31"/>
      <c r="J1166" s="31"/>
    </row>
    <row r="1167" spans="2:10" x14ac:dyDescent="0.25">
      <c r="B1167" s="99">
        <v>1158</v>
      </c>
      <c r="C1167" s="106">
        <v>12.910360912763059</v>
      </c>
      <c r="D1167" s="125">
        <v>-0.91036091276305875</v>
      </c>
      <c r="E1167" s="125">
        <v>-0.52859953984211505</v>
      </c>
      <c r="F1167" s="31"/>
      <c r="G1167" s="106">
        <v>78.741496598639472</v>
      </c>
      <c r="H1167" s="125">
        <v>18</v>
      </c>
      <c r="I1167" s="31"/>
      <c r="J1167" s="31"/>
    </row>
    <row r="1168" spans="2:10" x14ac:dyDescent="0.25">
      <c r="B1168" s="99">
        <v>1159</v>
      </c>
      <c r="C1168" s="106">
        <v>15.83539494325005</v>
      </c>
      <c r="D1168" s="125">
        <v>1.1646050567499504</v>
      </c>
      <c r="E1168" s="125">
        <v>0.67622597638487347</v>
      </c>
      <c r="F1168" s="31"/>
      <c r="G1168" s="106">
        <v>78.809523809523824</v>
      </c>
      <c r="H1168" s="125">
        <v>18</v>
      </c>
      <c r="I1168" s="31"/>
      <c r="J1168" s="31"/>
    </row>
    <row r="1169" spans="2:10" x14ac:dyDescent="0.25">
      <c r="B1169" s="99">
        <v>1160</v>
      </c>
      <c r="C1169" s="106">
        <v>14.022839544397424</v>
      </c>
      <c r="D1169" s="125">
        <v>-1.0228395443974243</v>
      </c>
      <c r="E1169" s="125">
        <v>-0.59391006898548471</v>
      </c>
      <c r="F1169" s="31"/>
      <c r="G1169" s="106">
        <v>78.877551020408177</v>
      </c>
      <c r="H1169" s="125">
        <v>18</v>
      </c>
      <c r="I1169" s="31"/>
      <c r="J1169" s="31"/>
    </row>
    <row r="1170" spans="2:10" x14ac:dyDescent="0.25">
      <c r="B1170" s="99">
        <v>1161</v>
      </c>
      <c r="C1170" s="106">
        <v>16.0415958754581</v>
      </c>
      <c r="D1170" s="125">
        <v>2.9584041245419002</v>
      </c>
      <c r="E1170" s="125">
        <v>1.7177924018656539</v>
      </c>
      <c r="F1170" s="31"/>
      <c r="G1170" s="106">
        <v>78.945578231292529</v>
      </c>
      <c r="H1170" s="125">
        <v>18</v>
      </c>
      <c r="I1170" s="31"/>
      <c r="J1170" s="31"/>
    </row>
    <row r="1171" spans="2:10" x14ac:dyDescent="0.25">
      <c r="B1171" s="99">
        <v>1162</v>
      </c>
      <c r="C1171" s="106">
        <v>14.929117243823736</v>
      </c>
      <c r="D1171" s="125">
        <v>4.0708827561762639</v>
      </c>
      <c r="E1171" s="126">
        <v>2.3637512567787984</v>
      </c>
      <c r="F1171" s="31"/>
      <c r="G1171" s="106">
        <v>79.013605442176882</v>
      </c>
      <c r="H1171" s="125">
        <v>18</v>
      </c>
      <c r="I1171" s="31"/>
      <c r="J1171" s="31"/>
    </row>
    <row r="1172" spans="2:10" x14ac:dyDescent="0.25">
      <c r="B1172" s="99">
        <v>1163</v>
      </c>
      <c r="C1172" s="106">
        <v>13.816638612189371</v>
      </c>
      <c r="D1172" s="125">
        <v>3.1833613878106295</v>
      </c>
      <c r="E1172" s="125">
        <v>1.8484134601523923</v>
      </c>
      <c r="F1172" s="31"/>
      <c r="G1172" s="106">
        <v>79.081632653061234</v>
      </c>
      <c r="H1172" s="125">
        <v>18</v>
      </c>
      <c r="I1172" s="31"/>
      <c r="J1172" s="31"/>
    </row>
    <row r="1173" spans="2:10" x14ac:dyDescent="0.25">
      <c r="B1173" s="99">
        <v>1164</v>
      </c>
      <c r="C1173" s="106">
        <v>12.910360912763059</v>
      </c>
      <c r="D1173" s="125">
        <v>-1.9103609127630587</v>
      </c>
      <c r="E1173" s="125">
        <v>-1.1092478656118909</v>
      </c>
      <c r="F1173" s="31"/>
      <c r="G1173" s="106">
        <v>79.149659863945587</v>
      </c>
      <c r="H1173" s="125">
        <v>18</v>
      </c>
      <c r="I1173" s="31"/>
      <c r="J1173" s="31"/>
    </row>
    <row r="1174" spans="2:10" x14ac:dyDescent="0.25">
      <c r="B1174" s="99">
        <v>1165</v>
      </c>
      <c r="C1174" s="106">
        <v>16.947873574884412</v>
      </c>
      <c r="D1174" s="125">
        <v>-1.9478735748844116</v>
      </c>
      <c r="E1174" s="125">
        <v>-1.1310295300678217</v>
      </c>
      <c r="F1174" s="31"/>
      <c r="G1174" s="106">
        <v>79.217687074829939</v>
      </c>
      <c r="H1174" s="125">
        <v>18</v>
      </c>
      <c r="I1174" s="31"/>
      <c r="J1174" s="31"/>
    </row>
    <row r="1175" spans="2:10" x14ac:dyDescent="0.25">
      <c r="B1175" s="99">
        <v>1166</v>
      </c>
      <c r="C1175" s="106">
        <v>11.797882281128695</v>
      </c>
      <c r="D1175" s="125">
        <v>-0.79788228112869497</v>
      </c>
      <c r="E1175" s="125">
        <v>-0.46328901069874634</v>
      </c>
      <c r="F1175" s="31"/>
      <c r="G1175" s="106">
        <v>79.285714285714306</v>
      </c>
      <c r="H1175" s="125">
        <v>18</v>
      </c>
      <c r="I1175" s="31"/>
      <c r="J1175" s="31"/>
    </row>
    <row r="1176" spans="2:10" x14ac:dyDescent="0.25">
      <c r="B1176" s="99">
        <v>1167</v>
      </c>
      <c r="C1176" s="106">
        <v>21.208649584397403</v>
      </c>
      <c r="D1176" s="131">
        <v>3.7913504156025972</v>
      </c>
      <c r="E1176" s="126">
        <v>2.2014412712261922</v>
      </c>
      <c r="F1176" s="31"/>
      <c r="G1176" s="106">
        <v>79.353741496598659</v>
      </c>
      <c r="H1176" s="125">
        <v>18</v>
      </c>
      <c r="I1176" s="31"/>
      <c r="J1176" s="31"/>
    </row>
    <row r="1177" spans="2:10" x14ac:dyDescent="0.25">
      <c r="B1177" s="99">
        <v>1168</v>
      </c>
      <c r="C1177" s="106">
        <v>15.135318176031788</v>
      </c>
      <c r="D1177" s="125">
        <v>-1.1353181760317881</v>
      </c>
      <c r="E1177" s="125">
        <v>-0.65922059812885347</v>
      </c>
      <c r="F1177" s="31"/>
      <c r="G1177" s="106">
        <v>79.421768707483011</v>
      </c>
      <c r="H1177" s="125">
        <v>18</v>
      </c>
      <c r="I1177" s="31"/>
      <c r="J1177" s="31"/>
    </row>
    <row r="1178" spans="2:10" x14ac:dyDescent="0.25">
      <c r="B1178" s="99">
        <v>1169</v>
      </c>
      <c r="C1178" s="106">
        <v>16.0415958754581</v>
      </c>
      <c r="D1178" s="125">
        <v>-3.0415958754580998</v>
      </c>
      <c r="E1178" s="125">
        <v>-1.7660975527530014</v>
      </c>
      <c r="F1178" s="31"/>
      <c r="G1178" s="106">
        <v>79.489795918367363</v>
      </c>
      <c r="H1178" s="125">
        <v>19</v>
      </c>
      <c r="I1178" s="31"/>
      <c r="J1178" s="31"/>
    </row>
    <row r="1179" spans="2:10" x14ac:dyDescent="0.25">
      <c r="B1179" s="99">
        <v>1170</v>
      </c>
      <c r="C1179" s="106">
        <v>16.741672642676363</v>
      </c>
      <c r="D1179" s="125">
        <v>0.25832735732363687</v>
      </c>
      <c r="E1179" s="125">
        <v>0.1499973475305004</v>
      </c>
      <c r="F1179" s="31"/>
      <c r="G1179" s="106">
        <v>79.557823129251716</v>
      </c>
      <c r="H1179" s="125">
        <v>19</v>
      </c>
      <c r="I1179" s="31"/>
      <c r="J1179" s="31"/>
    </row>
    <row r="1180" spans="2:10" x14ac:dyDescent="0.25">
      <c r="B1180" s="99">
        <v>1171</v>
      </c>
      <c r="C1180" s="106">
        <v>11.797882281128695</v>
      </c>
      <c r="D1180" s="125">
        <v>1.202117718871305</v>
      </c>
      <c r="E1180" s="125">
        <v>0.69800764084080535</v>
      </c>
      <c r="F1180" s="31"/>
      <c r="G1180" s="106">
        <v>79.625850340136068</v>
      </c>
      <c r="H1180" s="125">
        <v>19</v>
      </c>
      <c r="I1180" s="31"/>
      <c r="J1180" s="31"/>
    </row>
    <row r="1181" spans="2:10" x14ac:dyDescent="0.25">
      <c r="B1181" s="99">
        <v>1172</v>
      </c>
      <c r="C1181" s="106">
        <v>13.61043767998132</v>
      </c>
      <c r="D1181" s="125">
        <v>0.38956232001867974</v>
      </c>
      <c r="E1181" s="125">
        <v>0.22619870890183602</v>
      </c>
      <c r="F1181" s="31"/>
      <c r="G1181" s="106">
        <v>79.693877551020421</v>
      </c>
      <c r="H1181" s="125">
        <v>19</v>
      </c>
      <c r="I1181" s="31"/>
      <c r="J1181" s="31"/>
    </row>
    <row r="1182" spans="2:10" x14ac:dyDescent="0.25">
      <c r="B1182" s="99">
        <v>1173</v>
      </c>
      <c r="C1182" s="106">
        <v>13.816638612189371</v>
      </c>
      <c r="D1182" s="125">
        <v>-2.8166386121893705</v>
      </c>
      <c r="E1182" s="125">
        <v>-1.635476494466263</v>
      </c>
      <c r="F1182" s="31"/>
      <c r="G1182" s="106">
        <v>79.761904761904773</v>
      </c>
      <c r="H1182" s="125">
        <v>19</v>
      </c>
      <c r="I1182" s="31"/>
      <c r="J1182" s="31"/>
    </row>
    <row r="1183" spans="2:10" x14ac:dyDescent="0.25">
      <c r="B1183" s="99">
        <v>1174</v>
      </c>
      <c r="C1183" s="106">
        <v>11.797882281128695</v>
      </c>
      <c r="D1183" s="125">
        <v>0.20211771887130503</v>
      </c>
      <c r="E1183" s="125">
        <v>0.11735931507102949</v>
      </c>
      <c r="F1183" s="31"/>
      <c r="G1183" s="106">
        <v>79.829931972789126</v>
      </c>
      <c r="H1183" s="125">
        <v>19</v>
      </c>
      <c r="I1183" s="31"/>
      <c r="J1183" s="31"/>
    </row>
    <row r="1184" spans="2:10" x14ac:dyDescent="0.25">
      <c r="B1184" s="99">
        <v>1175</v>
      </c>
      <c r="C1184" s="106">
        <v>15.83539494325005</v>
      </c>
      <c r="D1184" s="125">
        <v>1.1646050567499504</v>
      </c>
      <c r="E1184" s="125">
        <v>0.67622597638487347</v>
      </c>
      <c r="F1184" s="31"/>
      <c r="G1184" s="106">
        <v>79.897959183673478</v>
      </c>
      <c r="H1184" s="125">
        <v>19</v>
      </c>
      <c r="I1184" s="31"/>
      <c r="J1184" s="31"/>
    </row>
    <row r="1185" spans="2:10" x14ac:dyDescent="0.25">
      <c r="B1185" s="99">
        <v>1176</v>
      </c>
      <c r="C1185" s="106">
        <v>21.002448652189351</v>
      </c>
      <c r="D1185" s="125">
        <v>-2.4486521893507529E-3</v>
      </c>
      <c r="E1185" s="125">
        <v>-1.4218057941390108E-3</v>
      </c>
      <c r="F1185" s="31"/>
      <c r="G1185" s="106">
        <v>79.965986394557831</v>
      </c>
      <c r="H1185" s="125">
        <v>19</v>
      </c>
      <c r="I1185" s="31"/>
      <c r="J1185" s="31"/>
    </row>
    <row r="1186" spans="2:10" x14ac:dyDescent="0.25">
      <c r="B1186" s="99">
        <v>1177</v>
      </c>
      <c r="C1186" s="106">
        <v>14.722916311615684</v>
      </c>
      <c r="D1186" s="125">
        <v>1.277083688384316</v>
      </c>
      <c r="E1186" s="125">
        <v>0.74153650552824324</v>
      </c>
      <c r="F1186" s="31"/>
      <c r="G1186" s="106">
        <v>80.034013605442198</v>
      </c>
      <c r="H1186" s="125">
        <v>19</v>
      </c>
      <c r="I1186" s="31"/>
      <c r="J1186" s="31"/>
    </row>
    <row r="1187" spans="2:10" x14ac:dyDescent="0.25">
      <c r="B1187" s="99">
        <v>1178</v>
      </c>
      <c r="C1187" s="106">
        <v>13.816638612189371</v>
      </c>
      <c r="D1187" s="125">
        <v>1.1833613878106295</v>
      </c>
      <c r="E1187" s="125">
        <v>0.68711680861284041</v>
      </c>
      <c r="F1187" s="31"/>
      <c r="G1187" s="106">
        <v>80.10204081632655</v>
      </c>
      <c r="H1187" s="125">
        <v>19</v>
      </c>
      <c r="I1187" s="31"/>
      <c r="J1187" s="31"/>
    </row>
    <row r="1188" spans="2:10" x14ac:dyDescent="0.25">
      <c r="B1188" s="99">
        <v>1179</v>
      </c>
      <c r="C1188" s="106">
        <v>15.83539494325005</v>
      </c>
      <c r="D1188" s="125">
        <v>3.1646050567499504</v>
      </c>
      <c r="E1188" s="125">
        <v>1.8375226279244252</v>
      </c>
      <c r="F1188" s="31"/>
      <c r="G1188" s="106">
        <v>80.170068027210903</v>
      </c>
      <c r="H1188" s="125">
        <v>19</v>
      </c>
      <c r="I1188" s="31"/>
      <c r="J1188" s="31"/>
    </row>
    <row r="1189" spans="2:10" x14ac:dyDescent="0.25">
      <c r="B1189" s="99">
        <v>1180</v>
      </c>
      <c r="C1189" s="106">
        <v>12.910360912763059</v>
      </c>
      <c r="D1189" s="125">
        <v>-0.91036091276305875</v>
      </c>
      <c r="E1189" s="125">
        <v>-0.52859953984211505</v>
      </c>
      <c r="F1189" s="31"/>
      <c r="G1189" s="106">
        <v>80.238095238095255</v>
      </c>
      <c r="H1189" s="125">
        <v>19</v>
      </c>
      <c r="I1189" s="31"/>
      <c r="J1189" s="31"/>
    </row>
    <row r="1190" spans="2:10" x14ac:dyDescent="0.25">
      <c r="B1190" s="99">
        <v>1181</v>
      </c>
      <c r="C1190" s="106">
        <v>12.910360912763059</v>
      </c>
      <c r="D1190" s="125">
        <v>-1.9103609127630587</v>
      </c>
      <c r="E1190" s="125">
        <v>-1.1092478656118909</v>
      </c>
      <c r="F1190" s="31"/>
      <c r="G1190" s="106">
        <v>80.306122448979607</v>
      </c>
      <c r="H1190" s="125">
        <v>19</v>
      </c>
      <c r="I1190" s="31"/>
      <c r="J1190" s="31"/>
    </row>
    <row r="1191" spans="2:10" x14ac:dyDescent="0.25">
      <c r="B1191" s="99">
        <v>1182</v>
      </c>
      <c r="C1191" s="106">
        <v>14.929117243823736</v>
      </c>
      <c r="D1191" s="125">
        <v>4.0708827561762639</v>
      </c>
      <c r="E1191" s="126">
        <v>2.3637512567787984</v>
      </c>
      <c r="F1191" s="31"/>
      <c r="G1191" s="106">
        <v>80.37414965986396</v>
      </c>
      <c r="H1191" s="125">
        <v>19</v>
      </c>
      <c r="I1191" s="31"/>
      <c r="J1191" s="31"/>
    </row>
    <row r="1192" spans="2:10" x14ac:dyDescent="0.25">
      <c r="B1192" s="99">
        <v>1183</v>
      </c>
      <c r="C1192" s="106">
        <v>14.929117243823736</v>
      </c>
      <c r="D1192" s="125">
        <v>7.0882756176263939E-2</v>
      </c>
      <c r="E1192" s="125">
        <v>4.1157953699694896E-2</v>
      </c>
      <c r="F1192" s="31"/>
      <c r="G1192" s="106">
        <v>80.442176870748312</v>
      </c>
      <c r="H1192" s="125">
        <v>19</v>
      </c>
      <c r="I1192" s="31"/>
      <c r="J1192" s="31"/>
    </row>
    <row r="1193" spans="2:10" x14ac:dyDescent="0.25">
      <c r="B1193" s="99">
        <v>1184</v>
      </c>
      <c r="C1193" s="106">
        <v>23.021204983250026</v>
      </c>
      <c r="D1193" s="125">
        <v>-3.0212049832500263</v>
      </c>
      <c r="E1193" s="125">
        <v>-1.7542576153314315</v>
      </c>
      <c r="F1193" s="31"/>
      <c r="G1193" s="106">
        <v>80.510204081632665</v>
      </c>
      <c r="H1193" s="125">
        <v>19</v>
      </c>
      <c r="I1193" s="31"/>
      <c r="J1193" s="31"/>
    </row>
    <row r="1194" spans="2:10" x14ac:dyDescent="0.25">
      <c r="B1194" s="99">
        <v>1185</v>
      </c>
      <c r="C1194" s="106">
        <v>22.114927283823715</v>
      </c>
      <c r="D1194" s="125">
        <v>2.8850727161762855</v>
      </c>
      <c r="E1194" s="125">
        <v>1.6752126423718199</v>
      </c>
      <c r="F1194" s="31"/>
      <c r="G1194" s="106">
        <v>80.578231292517017</v>
      </c>
      <c r="H1194" s="125">
        <v>19</v>
      </c>
      <c r="I1194" s="31"/>
      <c r="J1194" s="31"/>
    </row>
    <row r="1195" spans="2:10" x14ac:dyDescent="0.25">
      <c r="B1195" s="99">
        <v>1186</v>
      </c>
      <c r="C1195" s="106">
        <v>20.096170952763039</v>
      </c>
      <c r="D1195" s="131">
        <v>3.903829047236961</v>
      </c>
      <c r="E1195" s="126">
        <v>2.2667518003695606</v>
      </c>
      <c r="F1195" s="31"/>
      <c r="G1195" s="106">
        <v>80.64625850340137</v>
      </c>
      <c r="H1195" s="125">
        <v>19</v>
      </c>
      <c r="I1195" s="31"/>
      <c r="J1195" s="31"/>
    </row>
    <row r="1196" spans="2:10" x14ac:dyDescent="0.25">
      <c r="B1196" s="99">
        <v>1187</v>
      </c>
      <c r="C1196" s="106">
        <v>22.114927283823715</v>
      </c>
      <c r="D1196" s="125">
        <v>1.8850727161762855</v>
      </c>
      <c r="E1196" s="125">
        <v>1.094564316602044</v>
      </c>
      <c r="F1196" s="31"/>
      <c r="G1196" s="106">
        <v>80.714285714285722</v>
      </c>
      <c r="H1196" s="125">
        <v>19</v>
      </c>
      <c r="I1196" s="31"/>
      <c r="J1196" s="31"/>
    </row>
    <row r="1197" spans="2:10" x14ac:dyDescent="0.25">
      <c r="B1197" s="99">
        <v>1188</v>
      </c>
      <c r="C1197" s="106">
        <v>16.947873574884412</v>
      </c>
      <c r="D1197" s="125">
        <v>-1.9478735748844116</v>
      </c>
      <c r="E1197" s="125">
        <v>-1.1310295300678217</v>
      </c>
      <c r="F1197" s="31"/>
      <c r="G1197" s="106">
        <v>80.782312925170075</v>
      </c>
      <c r="H1197" s="125">
        <v>19</v>
      </c>
      <c r="I1197" s="31"/>
      <c r="J1197" s="31"/>
    </row>
    <row r="1198" spans="2:10" x14ac:dyDescent="0.25">
      <c r="B1198" s="99">
        <v>1189</v>
      </c>
      <c r="C1198" s="106">
        <v>13.816638612189371</v>
      </c>
      <c r="D1198" s="125">
        <v>-0.81663861218937051</v>
      </c>
      <c r="E1198" s="125">
        <v>-0.47417984292671128</v>
      </c>
      <c r="F1198" s="31"/>
      <c r="G1198" s="106">
        <v>80.850340136054442</v>
      </c>
      <c r="H1198" s="125">
        <v>19</v>
      </c>
      <c r="I1198" s="31"/>
      <c r="J1198" s="31"/>
    </row>
    <row r="1199" spans="2:10" x14ac:dyDescent="0.25">
      <c r="B1199" s="99">
        <v>1190</v>
      </c>
      <c r="C1199" s="106">
        <v>15.135318176031788</v>
      </c>
      <c r="D1199" s="125">
        <v>-1.1353181760317881</v>
      </c>
      <c r="E1199" s="125">
        <v>-0.65922059812885347</v>
      </c>
      <c r="F1199" s="31"/>
      <c r="G1199" s="106">
        <v>80.918367346938794</v>
      </c>
      <c r="H1199" s="125">
        <v>19</v>
      </c>
      <c r="I1199" s="31"/>
      <c r="J1199" s="31"/>
    </row>
    <row r="1200" spans="2:10" x14ac:dyDescent="0.25">
      <c r="B1200" s="99">
        <v>1191</v>
      </c>
      <c r="C1200" s="106">
        <v>13.816638612189371</v>
      </c>
      <c r="D1200" s="125">
        <v>-0.81663861218937051</v>
      </c>
      <c r="E1200" s="125">
        <v>-0.47417984292671128</v>
      </c>
      <c r="F1200" s="31"/>
      <c r="G1200" s="106">
        <v>80.986394557823147</v>
      </c>
      <c r="H1200" s="125">
        <v>19</v>
      </c>
      <c r="I1200" s="31"/>
      <c r="J1200" s="31"/>
    </row>
    <row r="1201" spans="2:10" x14ac:dyDescent="0.25">
      <c r="B1201" s="99">
        <v>1192</v>
      </c>
      <c r="C1201" s="106">
        <v>11.797882281128695</v>
      </c>
      <c r="D1201" s="125">
        <v>-0.79788228112869497</v>
      </c>
      <c r="E1201" s="125">
        <v>-0.46328901069874634</v>
      </c>
      <c r="F1201" s="31"/>
      <c r="G1201" s="106">
        <v>81.054421768707499</v>
      </c>
      <c r="H1201" s="125">
        <v>19</v>
      </c>
      <c r="I1201" s="31"/>
      <c r="J1201" s="31"/>
    </row>
    <row r="1202" spans="2:10" x14ac:dyDescent="0.25">
      <c r="B1202" s="99">
        <v>1193</v>
      </c>
      <c r="C1202" s="106">
        <v>14.722916311615684</v>
      </c>
      <c r="D1202" s="125">
        <v>1.277083688384316</v>
      </c>
      <c r="E1202" s="125">
        <v>0.74153650552824324</v>
      </c>
      <c r="F1202" s="31"/>
      <c r="G1202" s="106">
        <v>81.122448979591852</v>
      </c>
      <c r="H1202" s="125">
        <v>19</v>
      </c>
      <c r="I1202" s="31"/>
      <c r="J1202" s="31"/>
    </row>
    <row r="1203" spans="2:10" x14ac:dyDescent="0.25">
      <c r="B1203" s="99">
        <v>1194</v>
      </c>
      <c r="C1203" s="106">
        <v>20.096170952763039</v>
      </c>
      <c r="D1203" s="125">
        <v>1.903829047236961</v>
      </c>
      <c r="E1203" s="125">
        <v>1.1054551488300088</v>
      </c>
      <c r="F1203" s="31"/>
      <c r="G1203" s="106">
        <v>81.190476190476204</v>
      </c>
      <c r="H1203" s="125">
        <v>19</v>
      </c>
      <c r="I1203" s="31"/>
      <c r="J1203" s="31"/>
    </row>
    <row r="1204" spans="2:10" x14ac:dyDescent="0.25">
      <c r="B1204" s="99">
        <v>1195</v>
      </c>
      <c r="C1204" s="106">
        <v>12.910360912763059</v>
      </c>
      <c r="D1204" s="125">
        <v>1.0896390872369413</v>
      </c>
      <c r="E1204" s="125">
        <v>0.6326971116974367</v>
      </c>
      <c r="F1204" s="31"/>
      <c r="G1204" s="106">
        <v>81.258503401360556</v>
      </c>
      <c r="H1204" s="125">
        <v>19</v>
      </c>
      <c r="I1204" s="31"/>
      <c r="J1204" s="31"/>
    </row>
    <row r="1205" spans="2:10" x14ac:dyDescent="0.25">
      <c r="B1205" s="99">
        <v>1196</v>
      </c>
      <c r="C1205" s="106">
        <v>14.929117243823736</v>
      </c>
      <c r="D1205" s="125">
        <v>-0.92911724382373606</v>
      </c>
      <c r="E1205" s="125">
        <v>-0.53949037207008099</v>
      </c>
      <c r="F1205" s="31"/>
      <c r="G1205" s="106">
        <v>81.326530612244909</v>
      </c>
      <c r="H1205" s="125">
        <v>19</v>
      </c>
      <c r="I1205" s="31"/>
      <c r="J1205" s="31"/>
    </row>
    <row r="1206" spans="2:10" x14ac:dyDescent="0.25">
      <c r="B1206" s="99">
        <v>1197</v>
      </c>
      <c r="C1206" s="106">
        <v>15.83539494325005</v>
      </c>
      <c r="D1206" s="125">
        <v>0.16460505674995041</v>
      </c>
      <c r="E1206" s="125">
        <v>9.5577650615097653E-2</v>
      </c>
      <c r="F1206" s="31"/>
      <c r="G1206" s="106">
        <v>81.394557823129261</v>
      </c>
      <c r="H1206" s="125">
        <v>19</v>
      </c>
      <c r="I1206" s="31"/>
      <c r="J1206" s="31"/>
    </row>
    <row r="1207" spans="2:10" x14ac:dyDescent="0.25">
      <c r="B1207" s="99">
        <v>1198</v>
      </c>
      <c r="C1207" s="106">
        <v>12.704159980555007</v>
      </c>
      <c r="D1207" s="125">
        <v>-1.7041599805550067</v>
      </c>
      <c r="E1207" s="125">
        <v>-0.98951763955311844</v>
      </c>
      <c r="F1207" s="31"/>
      <c r="G1207" s="106">
        <v>81.462585034013614</v>
      </c>
      <c r="H1207" s="125">
        <v>19</v>
      </c>
      <c r="I1207" s="31"/>
      <c r="J1207" s="31"/>
    </row>
    <row r="1208" spans="2:10" x14ac:dyDescent="0.25">
      <c r="B1208" s="99">
        <v>1199</v>
      </c>
      <c r="C1208" s="106">
        <v>22.114927283823715</v>
      </c>
      <c r="D1208" s="125">
        <v>2.8850727161762855</v>
      </c>
      <c r="E1208" s="125">
        <v>1.6752126423718199</v>
      </c>
      <c r="F1208" s="31"/>
      <c r="G1208" s="106">
        <v>81.530612244897966</v>
      </c>
      <c r="H1208" s="125">
        <v>19</v>
      </c>
      <c r="I1208" s="31"/>
      <c r="J1208" s="31"/>
    </row>
    <row r="1209" spans="2:10" x14ac:dyDescent="0.25">
      <c r="B1209" s="99">
        <v>1200</v>
      </c>
      <c r="C1209" s="106">
        <v>14.022839544397424</v>
      </c>
      <c r="D1209" s="125">
        <v>-2.2839544397424305E-2</v>
      </c>
      <c r="E1209" s="125">
        <v>-1.3261743215708888E-2</v>
      </c>
      <c r="F1209" s="31"/>
      <c r="G1209" s="106">
        <v>81.598639455782333</v>
      </c>
      <c r="H1209" s="125">
        <v>19</v>
      </c>
      <c r="I1209" s="31"/>
      <c r="J1209" s="31"/>
    </row>
    <row r="1210" spans="2:10" x14ac:dyDescent="0.25">
      <c r="B1210" s="99">
        <v>1201</v>
      </c>
      <c r="C1210" s="106">
        <v>16.947873574884412</v>
      </c>
      <c r="D1210" s="125">
        <v>1.0521264251155884</v>
      </c>
      <c r="E1210" s="125">
        <v>0.61091544724150582</v>
      </c>
      <c r="F1210" s="31"/>
      <c r="G1210" s="106">
        <v>81.666666666666686</v>
      </c>
      <c r="H1210" s="125">
        <v>19</v>
      </c>
      <c r="I1210" s="31"/>
      <c r="J1210" s="31"/>
    </row>
    <row r="1211" spans="2:10" x14ac:dyDescent="0.25">
      <c r="B1211" s="99">
        <v>1202</v>
      </c>
      <c r="C1211" s="106">
        <v>12.704159980555007</v>
      </c>
      <c r="D1211" s="125">
        <v>-1.7041599805550067</v>
      </c>
      <c r="E1211" s="125">
        <v>-0.98951763955311844</v>
      </c>
      <c r="F1211" s="31"/>
      <c r="G1211" s="106">
        <v>81.734693877551038</v>
      </c>
      <c r="H1211" s="125">
        <v>19</v>
      </c>
      <c r="I1211" s="31"/>
      <c r="J1211" s="31"/>
    </row>
    <row r="1212" spans="2:10" x14ac:dyDescent="0.25">
      <c r="B1212" s="99">
        <v>1203</v>
      </c>
      <c r="C1212" s="106">
        <v>15.83539494325005</v>
      </c>
      <c r="D1212" s="125">
        <v>3.1646050567499504</v>
      </c>
      <c r="E1212" s="125">
        <v>1.8375226279244252</v>
      </c>
      <c r="F1212" s="31"/>
      <c r="G1212" s="106">
        <v>81.802721088435391</v>
      </c>
      <c r="H1212" s="125">
        <v>19</v>
      </c>
      <c r="I1212" s="31"/>
      <c r="J1212" s="31"/>
    </row>
    <row r="1213" spans="2:10" x14ac:dyDescent="0.25">
      <c r="B1213" s="99">
        <v>1204</v>
      </c>
      <c r="C1213" s="106">
        <v>17.854151274310727</v>
      </c>
      <c r="D1213" s="125">
        <v>-2.8541512743107269</v>
      </c>
      <c r="E1213" s="125">
        <v>-1.657258158922196</v>
      </c>
      <c r="F1213" s="31"/>
      <c r="G1213" s="106">
        <v>81.870748299319743</v>
      </c>
      <c r="H1213" s="125">
        <v>19</v>
      </c>
      <c r="I1213" s="31"/>
      <c r="J1213" s="31"/>
    </row>
    <row r="1214" spans="2:10" x14ac:dyDescent="0.25">
      <c r="B1214" s="99">
        <v>1205</v>
      </c>
      <c r="C1214" s="106">
        <v>11.797882281128695</v>
      </c>
      <c r="D1214" s="125">
        <v>-0.79788228112869497</v>
      </c>
      <c r="E1214" s="125">
        <v>-0.46328901069874634</v>
      </c>
      <c r="F1214" s="31"/>
      <c r="G1214" s="106">
        <v>81.938775510204096</v>
      </c>
      <c r="H1214" s="125">
        <v>19</v>
      </c>
      <c r="I1214" s="31"/>
      <c r="J1214" s="31"/>
    </row>
    <row r="1215" spans="2:10" x14ac:dyDescent="0.25">
      <c r="B1215" s="99">
        <v>1206</v>
      </c>
      <c r="C1215" s="106">
        <v>13.816638612189371</v>
      </c>
      <c r="D1215" s="125">
        <v>-1.8166386121893705</v>
      </c>
      <c r="E1215" s="125">
        <v>-1.0548281686964871</v>
      </c>
      <c r="F1215" s="31"/>
      <c r="G1215" s="106">
        <v>82.006802721088448</v>
      </c>
      <c r="H1215" s="125">
        <v>19</v>
      </c>
      <c r="I1215" s="31"/>
      <c r="J1215" s="31"/>
    </row>
    <row r="1216" spans="2:10" x14ac:dyDescent="0.25">
      <c r="B1216" s="99">
        <v>1207</v>
      </c>
      <c r="C1216" s="106">
        <v>22.114927283823715</v>
      </c>
      <c r="D1216" s="125">
        <v>-2.1149272838237145</v>
      </c>
      <c r="E1216" s="125">
        <v>-1.2280289864770595</v>
      </c>
      <c r="F1216" s="31"/>
      <c r="G1216" s="106">
        <v>82.074829931972801</v>
      </c>
      <c r="H1216" s="125">
        <v>19</v>
      </c>
      <c r="I1216" s="31"/>
      <c r="J1216" s="31"/>
    </row>
    <row r="1217" spans="2:10" x14ac:dyDescent="0.25">
      <c r="B1217" s="99">
        <v>1208</v>
      </c>
      <c r="C1217" s="106">
        <v>13.816638612189371</v>
      </c>
      <c r="D1217" s="125">
        <v>-1.8166386121893705</v>
      </c>
      <c r="E1217" s="125">
        <v>-1.0548281686964871</v>
      </c>
      <c r="F1217" s="31"/>
      <c r="G1217" s="106">
        <v>82.142857142857153</v>
      </c>
      <c r="H1217" s="125">
        <v>19</v>
      </c>
      <c r="I1217" s="31"/>
      <c r="J1217" s="31"/>
    </row>
    <row r="1218" spans="2:10" x14ac:dyDescent="0.25">
      <c r="B1218" s="99">
        <v>1209</v>
      </c>
      <c r="C1218" s="106">
        <v>16.0415958754581</v>
      </c>
      <c r="D1218" s="125">
        <v>-2.0415958754580998</v>
      </c>
      <c r="E1218" s="125">
        <v>-1.1854492269832255</v>
      </c>
      <c r="F1218" s="31"/>
      <c r="G1218" s="106">
        <v>82.210884353741505</v>
      </c>
      <c r="H1218" s="125">
        <v>19</v>
      </c>
      <c r="I1218" s="31"/>
      <c r="J1218" s="31"/>
    </row>
    <row r="1219" spans="2:10" x14ac:dyDescent="0.25">
      <c r="B1219" s="99">
        <v>1210</v>
      </c>
      <c r="C1219" s="106">
        <v>23.021204983250026</v>
      </c>
      <c r="D1219" s="125">
        <v>-3.0212049832500263</v>
      </c>
      <c r="E1219" s="125">
        <v>-1.7542576153314315</v>
      </c>
      <c r="F1219" s="31"/>
      <c r="G1219" s="106">
        <v>82.278911564625858</v>
      </c>
      <c r="H1219" s="125">
        <v>19</v>
      </c>
      <c r="I1219" s="31"/>
      <c r="J1219" s="31"/>
    </row>
    <row r="1220" spans="2:10" x14ac:dyDescent="0.25">
      <c r="B1220" s="99">
        <v>1211</v>
      </c>
      <c r="C1220" s="106">
        <v>15.83539494325005</v>
      </c>
      <c r="D1220" s="125">
        <v>2.1646050567499504</v>
      </c>
      <c r="E1220" s="125">
        <v>1.2568743021546493</v>
      </c>
      <c r="F1220" s="31"/>
      <c r="G1220" s="106">
        <v>82.346938775510225</v>
      </c>
      <c r="H1220" s="125">
        <v>19</v>
      </c>
      <c r="I1220" s="31"/>
      <c r="J1220" s="31"/>
    </row>
    <row r="1221" spans="2:10" x14ac:dyDescent="0.25">
      <c r="B1221" s="99">
        <v>1212</v>
      </c>
      <c r="C1221" s="106">
        <v>15.135318176031788</v>
      </c>
      <c r="D1221" s="125">
        <v>-1.1353181760317881</v>
      </c>
      <c r="E1221" s="125">
        <v>-0.65922059812885347</v>
      </c>
      <c r="F1221" s="31"/>
      <c r="G1221" s="106">
        <v>82.414965986394577</v>
      </c>
      <c r="H1221" s="125">
        <v>19</v>
      </c>
      <c r="I1221" s="31"/>
      <c r="J1221" s="31"/>
    </row>
    <row r="1222" spans="2:10" x14ac:dyDescent="0.25">
      <c r="B1222" s="99">
        <v>1213</v>
      </c>
      <c r="C1222" s="106">
        <v>12.704159980555007</v>
      </c>
      <c r="D1222" s="125">
        <v>-0.70415998055500673</v>
      </c>
      <c r="E1222" s="125">
        <v>-0.40886931378334257</v>
      </c>
      <c r="F1222" s="31"/>
      <c r="G1222" s="106">
        <v>82.48299319727893</v>
      </c>
      <c r="H1222" s="125">
        <v>19</v>
      </c>
      <c r="I1222" s="31"/>
      <c r="J1222" s="31"/>
    </row>
    <row r="1223" spans="2:10" x14ac:dyDescent="0.25">
      <c r="B1223" s="99">
        <v>1214</v>
      </c>
      <c r="C1223" s="106">
        <v>22.114927283823715</v>
      </c>
      <c r="D1223" s="125">
        <v>-1.1149272838237145</v>
      </c>
      <c r="E1223" s="125">
        <v>-0.64738066070728351</v>
      </c>
      <c r="F1223" s="31"/>
      <c r="G1223" s="106">
        <v>82.551020408163282</v>
      </c>
      <c r="H1223" s="125">
        <v>19</v>
      </c>
      <c r="I1223" s="31"/>
      <c r="J1223" s="31"/>
    </row>
    <row r="1224" spans="2:10" x14ac:dyDescent="0.25">
      <c r="B1224" s="99">
        <v>1215</v>
      </c>
      <c r="C1224" s="106">
        <v>17.854151274310727</v>
      </c>
      <c r="D1224" s="125">
        <v>1.1458487256892731</v>
      </c>
      <c r="E1224" s="125">
        <v>0.66533514415690753</v>
      </c>
      <c r="F1224" s="31"/>
      <c r="G1224" s="106">
        <v>82.619047619047635</v>
      </c>
      <c r="H1224" s="125">
        <v>19</v>
      </c>
      <c r="I1224" s="31"/>
      <c r="J1224" s="31"/>
    </row>
    <row r="1225" spans="2:10" x14ac:dyDescent="0.25">
      <c r="B1225" s="99">
        <v>1216</v>
      </c>
      <c r="C1225" s="106">
        <v>16.0415958754581</v>
      </c>
      <c r="D1225" s="125">
        <v>-2.0415958754580998</v>
      </c>
      <c r="E1225" s="125">
        <v>-1.1854492269832255</v>
      </c>
      <c r="F1225" s="31"/>
      <c r="G1225" s="106">
        <v>82.687074829931987</v>
      </c>
      <c r="H1225" s="125">
        <v>19</v>
      </c>
      <c r="I1225" s="31"/>
      <c r="J1225" s="31"/>
    </row>
    <row r="1226" spans="2:10" x14ac:dyDescent="0.25">
      <c r="B1226" s="99">
        <v>1217</v>
      </c>
      <c r="C1226" s="106">
        <v>16.947873574884412</v>
      </c>
      <c r="D1226" s="125">
        <v>5.2126425115588404E-2</v>
      </c>
      <c r="E1226" s="125">
        <v>3.0267121471730003E-2</v>
      </c>
      <c r="F1226" s="31"/>
      <c r="G1226" s="106">
        <v>82.75510204081634</v>
      </c>
      <c r="H1226" s="125">
        <v>19</v>
      </c>
      <c r="I1226" s="31"/>
      <c r="J1226" s="31"/>
    </row>
    <row r="1227" spans="2:10" x14ac:dyDescent="0.25">
      <c r="B1227" s="99">
        <v>1218</v>
      </c>
      <c r="C1227" s="106">
        <v>16.741672642676363</v>
      </c>
      <c r="D1227" s="125">
        <v>-0.74167264267636313</v>
      </c>
      <c r="E1227" s="125">
        <v>-0.43065097823927545</v>
      </c>
      <c r="F1227" s="31"/>
      <c r="G1227" s="106">
        <v>82.823129251700692</v>
      </c>
      <c r="H1227" s="125">
        <v>19</v>
      </c>
      <c r="I1227" s="31"/>
      <c r="J1227" s="31"/>
    </row>
    <row r="1228" spans="2:10" x14ac:dyDescent="0.25">
      <c r="B1228" s="99">
        <v>1219</v>
      </c>
      <c r="C1228" s="106">
        <v>14.022839544397424</v>
      </c>
      <c r="D1228" s="125">
        <v>-2.0228395443974243</v>
      </c>
      <c r="E1228" s="125">
        <v>-1.1745583947552607</v>
      </c>
      <c r="F1228" s="31"/>
      <c r="G1228" s="106">
        <v>82.891156462585045</v>
      </c>
      <c r="H1228" s="125">
        <v>19</v>
      </c>
      <c r="I1228" s="31"/>
      <c r="J1228" s="31"/>
    </row>
    <row r="1229" spans="2:10" x14ac:dyDescent="0.25">
      <c r="B1229" s="99">
        <v>1220</v>
      </c>
      <c r="C1229" s="106">
        <v>15.83539494325005</v>
      </c>
      <c r="D1229" s="125">
        <v>1.1646050567499504</v>
      </c>
      <c r="E1229" s="125">
        <v>0.67622597638487347</v>
      </c>
      <c r="F1229" s="31"/>
      <c r="G1229" s="106">
        <v>82.959183673469397</v>
      </c>
      <c r="H1229" s="125">
        <v>19</v>
      </c>
      <c r="I1229" s="31"/>
      <c r="J1229" s="31"/>
    </row>
    <row r="1230" spans="2:10" x14ac:dyDescent="0.25">
      <c r="B1230" s="99">
        <v>1221</v>
      </c>
      <c r="C1230" s="106">
        <v>16.947873574884412</v>
      </c>
      <c r="D1230" s="125">
        <v>-1.9478735748844116</v>
      </c>
      <c r="E1230" s="125">
        <v>-1.1310295300678217</v>
      </c>
      <c r="F1230" s="31"/>
      <c r="G1230" s="106">
        <v>83.02721088435375</v>
      </c>
      <c r="H1230" s="125">
        <v>19</v>
      </c>
      <c r="I1230" s="31"/>
      <c r="J1230" s="31"/>
    </row>
    <row r="1231" spans="2:10" x14ac:dyDescent="0.25">
      <c r="B1231" s="99">
        <v>1222</v>
      </c>
      <c r="C1231" s="106">
        <v>21.002448652189351</v>
      </c>
      <c r="D1231" s="125">
        <v>1.9975513478106492</v>
      </c>
      <c r="E1231" s="125">
        <v>1.1598748457454127</v>
      </c>
      <c r="F1231" s="31"/>
      <c r="G1231" s="106">
        <v>83.095238095238116</v>
      </c>
      <c r="H1231" s="125">
        <v>19</v>
      </c>
      <c r="I1231" s="31"/>
      <c r="J1231" s="31"/>
    </row>
    <row r="1232" spans="2:10" x14ac:dyDescent="0.25">
      <c r="B1232" s="99">
        <v>1223</v>
      </c>
      <c r="C1232" s="106">
        <v>12.910360912763059</v>
      </c>
      <c r="D1232" s="125">
        <v>-1.9103609127630587</v>
      </c>
      <c r="E1232" s="125">
        <v>-1.1092478656118909</v>
      </c>
      <c r="F1232" s="31"/>
      <c r="G1232" s="106">
        <v>83.163265306122469</v>
      </c>
      <c r="H1232" s="125">
        <v>19</v>
      </c>
      <c r="I1232" s="31"/>
      <c r="J1232" s="31"/>
    </row>
    <row r="1233" spans="2:10" x14ac:dyDescent="0.25">
      <c r="B1233" s="99">
        <v>1224</v>
      </c>
      <c r="C1233" s="106">
        <v>11.797882281128695</v>
      </c>
      <c r="D1233" s="125">
        <v>-0.79788228112869497</v>
      </c>
      <c r="E1233" s="125">
        <v>-0.46328901069874634</v>
      </c>
      <c r="F1233" s="31"/>
      <c r="G1233" s="106">
        <v>83.231292517006821</v>
      </c>
      <c r="H1233" s="125">
        <v>19</v>
      </c>
      <c r="I1233" s="31"/>
      <c r="J1233" s="31"/>
    </row>
    <row r="1234" spans="2:10" x14ac:dyDescent="0.25">
      <c r="B1234" s="99">
        <v>1225</v>
      </c>
      <c r="C1234" s="106">
        <v>14.022839544397424</v>
      </c>
      <c r="D1234" s="125">
        <v>0.97716045560257569</v>
      </c>
      <c r="E1234" s="125">
        <v>0.56738658255406693</v>
      </c>
      <c r="F1234" s="31"/>
      <c r="G1234" s="106">
        <v>83.299319727891174</v>
      </c>
      <c r="H1234" s="125">
        <v>19</v>
      </c>
      <c r="I1234" s="31"/>
      <c r="J1234" s="31"/>
    </row>
    <row r="1235" spans="2:10" x14ac:dyDescent="0.25">
      <c r="B1235" s="99">
        <v>1226</v>
      </c>
      <c r="C1235" s="106">
        <v>13.816638612189371</v>
      </c>
      <c r="D1235" s="125">
        <v>-2.8166386121893705</v>
      </c>
      <c r="E1235" s="125">
        <v>-1.635476494466263</v>
      </c>
      <c r="F1235" s="31"/>
      <c r="G1235" s="106">
        <v>83.367346938775526</v>
      </c>
      <c r="H1235" s="125">
        <v>19</v>
      </c>
      <c r="I1235" s="31"/>
      <c r="J1235" s="31"/>
    </row>
    <row r="1236" spans="2:10" x14ac:dyDescent="0.25">
      <c r="B1236" s="99">
        <v>1227</v>
      </c>
      <c r="C1236" s="106">
        <v>14.022839544397424</v>
      </c>
      <c r="D1236" s="125">
        <v>-1.0228395443974243</v>
      </c>
      <c r="E1236" s="125">
        <v>-0.59391006898548471</v>
      </c>
      <c r="F1236" s="31"/>
      <c r="G1236" s="106">
        <v>83.435374149659879</v>
      </c>
      <c r="H1236" s="125">
        <v>19</v>
      </c>
      <c r="I1236" s="31"/>
      <c r="J1236" s="31"/>
    </row>
    <row r="1237" spans="2:10" x14ac:dyDescent="0.25">
      <c r="B1237" s="99">
        <v>1228</v>
      </c>
      <c r="C1237" s="106">
        <v>14.929117243823736</v>
      </c>
      <c r="D1237" s="125">
        <v>-0.92911724382373606</v>
      </c>
      <c r="E1237" s="125">
        <v>-0.53949037207008099</v>
      </c>
      <c r="F1237" s="31"/>
      <c r="G1237" s="106">
        <v>83.503401360544231</v>
      </c>
      <c r="H1237" s="125">
        <v>19</v>
      </c>
      <c r="I1237" s="31"/>
      <c r="J1237" s="31"/>
    </row>
    <row r="1238" spans="2:10" x14ac:dyDescent="0.25">
      <c r="B1238" s="99">
        <v>1229</v>
      </c>
      <c r="C1238" s="106">
        <v>14.929117243823736</v>
      </c>
      <c r="D1238" s="125">
        <v>4.0708827561762639</v>
      </c>
      <c r="E1238" s="126">
        <v>2.3637512567787984</v>
      </c>
      <c r="F1238" s="31"/>
      <c r="G1238" s="106">
        <v>83.571428571428584</v>
      </c>
      <c r="H1238" s="125">
        <v>19</v>
      </c>
      <c r="I1238" s="31"/>
      <c r="J1238" s="31"/>
    </row>
    <row r="1239" spans="2:10" x14ac:dyDescent="0.25">
      <c r="B1239" s="99">
        <v>1230</v>
      </c>
      <c r="C1239" s="106">
        <v>16.947873574884412</v>
      </c>
      <c r="D1239" s="125">
        <v>-0.9478735748844116</v>
      </c>
      <c r="E1239" s="125">
        <v>-0.55038120429804582</v>
      </c>
      <c r="F1239" s="31"/>
      <c r="G1239" s="106">
        <v>83.639455782312936</v>
      </c>
      <c r="H1239" s="125">
        <v>19</v>
      </c>
      <c r="I1239" s="31"/>
      <c r="J1239" s="31"/>
    </row>
    <row r="1240" spans="2:10" x14ac:dyDescent="0.25">
      <c r="B1240" s="99">
        <v>1231</v>
      </c>
      <c r="C1240" s="106">
        <v>12.704159980555007</v>
      </c>
      <c r="D1240" s="125">
        <v>0.29584001944499327</v>
      </c>
      <c r="E1240" s="125">
        <v>0.17177901198643328</v>
      </c>
      <c r="F1240" s="31"/>
      <c r="G1240" s="106">
        <v>83.707482993197289</v>
      </c>
      <c r="H1240" s="125">
        <v>19</v>
      </c>
      <c r="I1240" s="31"/>
      <c r="J1240" s="31"/>
    </row>
    <row r="1241" spans="2:10" x14ac:dyDescent="0.25">
      <c r="B1241" s="99">
        <v>1232</v>
      </c>
      <c r="C1241" s="106">
        <v>12.910360912763059</v>
      </c>
      <c r="D1241" s="125">
        <v>1.0896390872369413</v>
      </c>
      <c r="E1241" s="125">
        <v>0.6326971116974367</v>
      </c>
      <c r="F1241" s="31"/>
      <c r="G1241" s="106">
        <v>83.775510204081641</v>
      </c>
      <c r="H1241" s="125">
        <v>19</v>
      </c>
      <c r="I1241" s="31"/>
      <c r="J1241" s="31"/>
    </row>
    <row r="1242" spans="2:10" x14ac:dyDescent="0.25">
      <c r="B1242" s="99">
        <v>1233</v>
      </c>
      <c r="C1242" s="106">
        <v>15.83539494325005</v>
      </c>
      <c r="D1242" s="125">
        <v>0.16460505674995041</v>
      </c>
      <c r="E1242" s="125">
        <v>9.5577650615097653E-2</v>
      </c>
      <c r="F1242" s="31"/>
      <c r="G1242" s="106">
        <v>83.843537414965994</v>
      </c>
      <c r="H1242" s="125">
        <v>19</v>
      </c>
      <c r="I1242" s="31"/>
      <c r="J1242" s="31"/>
    </row>
    <row r="1243" spans="2:10" x14ac:dyDescent="0.25">
      <c r="B1243" s="99">
        <v>1234</v>
      </c>
      <c r="C1243" s="106">
        <v>11.797882281128695</v>
      </c>
      <c r="D1243" s="125">
        <v>0.20211771887130503</v>
      </c>
      <c r="E1243" s="125">
        <v>0.11735931507102949</v>
      </c>
      <c r="F1243" s="31"/>
      <c r="G1243" s="106">
        <v>83.91156462585036</v>
      </c>
      <c r="H1243" s="125">
        <v>19</v>
      </c>
      <c r="I1243" s="31"/>
      <c r="J1243" s="31"/>
    </row>
    <row r="1244" spans="2:10" x14ac:dyDescent="0.25">
      <c r="B1244" s="99">
        <v>1235</v>
      </c>
      <c r="C1244" s="106">
        <v>14.722916311615684</v>
      </c>
      <c r="D1244" s="131">
        <v>-3.722916311615684</v>
      </c>
      <c r="E1244" s="126">
        <v>-2.1617051233206359</v>
      </c>
      <c r="F1244" s="31"/>
      <c r="G1244" s="106">
        <v>83.979591836734713</v>
      </c>
      <c r="H1244" s="125">
        <v>19</v>
      </c>
      <c r="I1244" s="31"/>
      <c r="J1244" s="31"/>
    </row>
    <row r="1245" spans="2:10" x14ac:dyDescent="0.25">
      <c r="B1245" s="99">
        <v>1236</v>
      </c>
      <c r="C1245" s="106">
        <v>12.704159980555007</v>
      </c>
      <c r="D1245" s="125">
        <v>-0.70415998055500673</v>
      </c>
      <c r="E1245" s="125">
        <v>-0.40886931378334257</v>
      </c>
      <c r="F1245" s="31"/>
      <c r="G1245" s="106">
        <v>84.047619047619065</v>
      </c>
      <c r="H1245" s="125">
        <v>19</v>
      </c>
      <c r="I1245" s="31"/>
      <c r="J1245" s="31"/>
    </row>
    <row r="1246" spans="2:10" x14ac:dyDescent="0.25">
      <c r="B1246" s="99">
        <v>1237</v>
      </c>
      <c r="C1246" s="106">
        <v>12.704159980555007</v>
      </c>
      <c r="D1246" s="125">
        <v>0.29584001944499327</v>
      </c>
      <c r="E1246" s="125">
        <v>0.17177901198643328</v>
      </c>
      <c r="F1246" s="31"/>
      <c r="G1246" s="106">
        <v>84.115646258503418</v>
      </c>
      <c r="H1246" s="125">
        <v>19</v>
      </c>
      <c r="I1246" s="31"/>
      <c r="J1246" s="31"/>
    </row>
    <row r="1247" spans="2:10" x14ac:dyDescent="0.25">
      <c r="B1247" s="99">
        <v>1238</v>
      </c>
      <c r="C1247" s="106">
        <v>12.910360912763059</v>
      </c>
      <c r="D1247" s="125">
        <v>2.0896390872369413</v>
      </c>
      <c r="E1247" s="125">
        <v>1.2133454374672126</v>
      </c>
      <c r="F1247" s="31"/>
      <c r="G1247" s="106">
        <v>84.18367346938777</v>
      </c>
      <c r="H1247" s="125">
        <v>19</v>
      </c>
      <c r="I1247" s="31"/>
      <c r="J1247" s="31"/>
    </row>
    <row r="1248" spans="2:10" x14ac:dyDescent="0.25">
      <c r="B1248" s="99">
        <v>1239</v>
      </c>
      <c r="C1248" s="106">
        <v>12.910360912763059</v>
      </c>
      <c r="D1248" s="125">
        <v>8.9639087236941251E-2</v>
      </c>
      <c r="E1248" s="125">
        <v>5.2048785927660823E-2</v>
      </c>
      <c r="F1248" s="31"/>
      <c r="G1248" s="106">
        <v>84.251700680272123</v>
      </c>
      <c r="H1248" s="125">
        <v>19</v>
      </c>
      <c r="I1248" s="31"/>
      <c r="J1248" s="31"/>
    </row>
    <row r="1249" spans="2:10" x14ac:dyDescent="0.25">
      <c r="B1249" s="99">
        <v>1240</v>
      </c>
      <c r="C1249" s="106">
        <v>22.114927283823715</v>
      </c>
      <c r="D1249" s="125">
        <v>-2.1149272838237145</v>
      </c>
      <c r="E1249" s="125">
        <v>-1.2280289864770595</v>
      </c>
      <c r="F1249" s="31"/>
      <c r="G1249" s="106">
        <v>84.319727891156475</v>
      </c>
      <c r="H1249" s="125">
        <v>19</v>
      </c>
      <c r="I1249" s="31"/>
      <c r="J1249" s="31"/>
    </row>
    <row r="1250" spans="2:10" x14ac:dyDescent="0.25">
      <c r="B1250" s="99">
        <v>1241</v>
      </c>
      <c r="C1250" s="106">
        <v>16.947873574884412</v>
      </c>
      <c r="D1250" s="125">
        <v>-1.9478735748844116</v>
      </c>
      <c r="E1250" s="125">
        <v>-1.1310295300678217</v>
      </c>
      <c r="F1250" s="31"/>
      <c r="G1250" s="106">
        <v>84.387755102040828</v>
      </c>
      <c r="H1250" s="125">
        <v>19</v>
      </c>
      <c r="I1250" s="31"/>
      <c r="J1250" s="31"/>
    </row>
    <row r="1251" spans="2:10" x14ac:dyDescent="0.25">
      <c r="B1251" s="99">
        <v>1242</v>
      </c>
      <c r="C1251" s="106">
        <v>14.022839544397424</v>
      </c>
      <c r="D1251" s="125">
        <v>-1.0228395443974243</v>
      </c>
      <c r="E1251" s="125">
        <v>-0.59391006898548471</v>
      </c>
      <c r="F1251" s="31"/>
      <c r="G1251" s="106">
        <v>84.45578231292518</v>
      </c>
      <c r="H1251" s="125">
        <v>19</v>
      </c>
      <c r="I1251" s="31"/>
      <c r="J1251" s="31"/>
    </row>
    <row r="1252" spans="2:10" x14ac:dyDescent="0.25">
      <c r="B1252" s="99">
        <v>1243</v>
      </c>
      <c r="C1252" s="106">
        <v>12.910360912763059</v>
      </c>
      <c r="D1252" s="125">
        <v>1.0896390872369413</v>
      </c>
      <c r="E1252" s="125">
        <v>0.6326971116974367</v>
      </c>
      <c r="F1252" s="31"/>
      <c r="G1252" s="106">
        <v>84.523809523809533</v>
      </c>
      <c r="H1252" s="125">
        <v>19</v>
      </c>
      <c r="I1252" s="31"/>
      <c r="J1252" s="31"/>
    </row>
    <row r="1253" spans="2:10" x14ac:dyDescent="0.25">
      <c r="B1253" s="99">
        <v>1244</v>
      </c>
      <c r="C1253" s="106">
        <v>19.189893253336724</v>
      </c>
      <c r="D1253" s="125">
        <v>1.8101067466632763</v>
      </c>
      <c r="E1253" s="125">
        <v>1.0510354519146072</v>
      </c>
      <c r="F1253" s="31"/>
      <c r="G1253" s="106">
        <v>84.591836734693885</v>
      </c>
      <c r="H1253" s="125">
        <v>19</v>
      </c>
      <c r="I1253" s="31"/>
      <c r="J1253" s="31"/>
    </row>
    <row r="1254" spans="2:10" x14ac:dyDescent="0.25">
      <c r="B1254" s="99">
        <v>1245</v>
      </c>
      <c r="C1254" s="106">
        <v>13.816638612189371</v>
      </c>
      <c r="D1254" s="125">
        <v>2.1833613878106295</v>
      </c>
      <c r="E1254" s="125">
        <v>1.2677651343826164</v>
      </c>
      <c r="F1254" s="31"/>
      <c r="G1254" s="106">
        <v>84.659863945578252</v>
      </c>
      <c r="H1254" s="125">
        <v>20</v>
      </c>
      <c r="I1254" s="31"/>
      <c r="J1254" s="31"/>
    </row>
    <row r="1255" spans="2:10" x14ac:dyDescent="0.25">
      <c r="B1255" s="99">
        <v>1246</v>
      </c>
      <c r="C1255" s="106">
        <v>16.0415958754581</v>
      </c>
      <c r="D1255" s="125">
        <v>-2.0415958754580998</v>
      </c>
      <c r="E1255" s="125">
        <v>-1.1854492269832255</v>
      </c>
      <c r="F1255" s="31"/>
      <c r="G1255" s="106">
        <v>84.727891156462604</v>
      </c>
      <c r="H1255" s="125">
        <v>20</v>
      </c>
      <c r="I1255" s="31"/>
      <c r="J1255" s="31"/>
    </row>
    <row r="1256" spans="2:10" x14ac:dyDescent="0.25">
      <c r="B1256" s="99">
        <v>1247</v>
      </c>
      <c r="C1256" s="106">
        <v>12.704159980555007</v>
      </c>
      <c r="D1256" s="125">
        <v>-1.7041599805550067</v>
      </c>
      <c r="E1256" s="125">
        <v>-0.98951763955311844</v>
      </c>
      <c r="F1256" s="31"/>
      <c r="G1256" s="106">
        <v>84.795918367346957</v>
      </c>
      <c r="H1256" s="125">
        <v>20</v>
      </c>
      <c r="I1256" s="31"/>
      <c r="J1256" s="31"/>
    </row>
    <row r="1257" spans="2:10" x14ac:dyDescent="0.25">
      <c r="B1257" s="99">
        <v>1248</v>
      </c>
      <c r="C1257" s="106">
        <v>15.83539494325005</v>
      </c>
      <c r="D1257" s="125">
        <v>3.1646050567499504</v>
      </c>
      <c r="E1257" s="125">
        <v>1.8375226279244252</v>
      </c>
      <c r="F1257" s="31"/>
      <c r="G1257" s="106">
        <v>84.863945578231309</v>
      </c>
      <c r="H1257" s="125">
        <v>20</v>
      </c>
      <c r="I1257" s="31"/>
      <c r="J1257" s="31"/>
    </row>
    <row r="1258" spans="2:10" x14ac:dyDescent="0.25">
      <c r="B1258" s="99">
        <v>1249</v>
      </c>
      <c r="C1258" s="106">
        <v>11.797882281128695</v>
      </c>
      <c r="D1258" s="125">
        <v>-0.79788228112869497</v>
      </c>
      <c r="E1258" s="125">
        <v>-0.46328901069874634</v>
      </c>
      <c r="F1258" s="31"/>
      <c r="G1258" s="106">
        <v>84.931972789115662</v>
      </c>
      <c r="H1258" s="125">
        <v>20</v>
      </c>
      <c r="I1258" s="31"/>
      <c r="J1258" s="31"/>
    </row>
    <row r="1259" spans="2:10" x14ac:dyDescent="0.25">
      <c r="B1259" s="99">
        <v>1250</v>
      </c>
      <c r="C1259" s="106">
        <v>12.910360912763059</v>
      </c>
      <c r="D1259" s="125">
        <v>8.9639087236941251E-2</v>
      </c>
      <c r="E1259" s="125">
        <v>5.2048785927660823E-2</v>
      </c>
      <c r="F1259" s="31"/>
      <c r="G1259" s="106">
        <v>85.000000000000014</v>
      </c>
      <c r="H1259" s="125">
        <v>20</v>
      </c>
      <c r="I1259" s="31"/>
      <c r="J1259" s="31"/>
    </row>
    <row r="1260" spans="2:10" x14ac:dyDescent="0.25">
      <c r="B1260" s="99">
        <v>1251</v>
      </c>
      <c r="C1260" s="106">
        <v>14.516715379407632</v>
      </c>
      <c r="D1260" s="125">
        <v>-2.516715379407632</v>
      </c>
      <c r="E1260" s="125">
        <v>-1.4613265714920878</v>
      </c>
      <c r="F1260" s="31"/>
      <c r="G1260" s="106">
        <v>85.068027210884367</v>
      </c>
      <c r="H1260" s="125">
        <v>20</v>
      </c>
      <c r="I1260" s="31"/>
      <c r="J1260" s="31"/>
    </row>
    <row r="1261" spans="2:10" x14ac:dyDescent="0.25">
      <c r="B1261" s="99">
        <v>1252</v>
      </c>
      <c r="C1261" s="106">
        <v>12.704159980555007</v>
      </c>
      <c r="D1261" s="125">
        <v>-1.7041599805550067</v>
      </c>
      <c r="E1261" s="125">
        <v>-0.98951763955311844</v>
      </c>
      <c r="F1261" s="31"/>
      <c r="G1261" s="106">
        <v>85.136054421768719</v>
      </c>
      <c r="H1261" s="125">
        <v>20</v>
      </c>
      <c r="I1261" s="31"/>
      <c r="J1261" s="31"/>
    </row>
    <row r="1262" spans="2:10" x14ac:dyDescent="0.25">
      <c r="B1262" s="99">
        <v>1253</v>
      </c>
      <c r="C1262" s="106">
        <v>17.854151274310727</v>
      </c>
      <c r="D1262" s="131">
        <v>-3.8541512743107269</v>
      </c>
      <c r="E1262" s="126">
        <v>-2.2379064846919716</v>
      </c>
      <c r="F1262" s="31"/>
      <c r="G1262" s="106">
        <v>85.204081632653072</v>
      </c>
      <c r="H1262" s="125">
        <v>20</v>
      </c>
      <c r="I1262" s="31"/>
      <c r="J1262" s="31"/>
    </row>
    <row r="1263" spans="2:10" x14ac:dyDescent="0.25">
      <c r="B1263" s="99">
        <v>1254</v>
      </c>
      <c r="C1263" s="106">
        <v>14.722916311615684</v>
      </c>
      <c r="D1263" s="125">
        <v>0.27708368838431596</v>
      </c>
      <c r="E1263" s="125">
        <v>0.16088817975846736</v>
      </c>
      <c r="F1263" s="31"/>
      <c r="G1263" s="106">
        <v>85.272108843537424</v>
      </c>
      <c r="H1263" s="125">
        <v>20</v>
      </c>
      <c r="I1263" s="31"/>
      <c r="J1263" s="31"/>
    </row>
    <row r="1264" spans="2:10" x14ac:dyDescent="0.25">
      <c r="B1264" s="99">
        <v>1255</v>
      </c>
      <c r="C1264" s="106">
        <v>11.797882281128695</v>
      </c>
      <c r="D1264" s="125">
        <v>0.20211771887130503</v>
      </c>
      <c r="E1264" s="125">
        <v>0.11735931507102949</v>
      </c>
      <c r="F1264" s="31"/>
      <c r="G1264" s="106">
        <v>85.340136054421777</v>
      </c>
      <c r="H1264" s="125">
        <v>20</v>
      </c>
      <c r="I1264" s="31"/>
      <c r="J1264" s="31"/>
    </row>
    <row r="1265" spans="2:10" x14ac:dyDescent="0.25">
      <c r="B1265" s="99">
        <v>1256</v>
      </c>
      <c r="C1265" s="106">
        <v>22.114927283823715</v>
      </c>
      <c r="D1265" s="125">
        <v>-2.1149272838237145</v>
      </c>
      <c r="E1265" s="125">
        <v>-1.2280289864770595</v>
      </c>
      <c r="F1265" s="31"/>
      <c r="G1265" s="106">
        <v>85.408163265306143</v>
      </c>
      <c r="H1265" s="125">
        <v>20</v>
      </c>
      <c r="I1265" s="31"/>
      <c r="J1265" s="31"/>
    </row>
    <row r="1266" spans="2:10" x14ac:dyDescent="0.25">
      <c r="B1266" s="99">
        <v>1257</v>
      </c>
      <c r="C1266" s="106">
        <v>13.816638612189371</v>
      </c>
      <c r="D1266" s="125">
        <v>0.18336138781062949</v>
      </c>
      <c r="E1266" s="125">
        <v>0.10646848284306461</v>
      </c>
      <c r="F1266" s="31"/>
      <c r="G1266" s="106">
        <v>85.476190476190496</v>
      </c>
      <c r="H1266" s="125">
        <v>20</v>
      </c>
      <c r="I1266" s="31"/>
      <c r="J1266" s="31"/>
    </row>
    <row r="1267" spans="2:10" x14ac:dyDescent="0.25">
      <c r="B1267" s="99">
        <v>1258</v>
      </c>
      <c r="C1267" s="106">
        <v>11.797882281128695</v>
      </c>
      <c r="D1267" s="125">
        <v>1.202117718871305</v>
      </c>
      <c r="E1267" s="125">
        <v>0.69800764084080535</v>
      </c>
      <c r="F1267" s="31"/>
      <c r="G1267" s="106">
        <v>85.544217687074848</v>
      </c>
      <c r="H1267" s="125">
        <v>20</v>
      </c>
      <c r="I1267" s="31"/>
      <c r="J1267" s="31"/>
    </row>
    <row r="1268" spans="2:10" x14ac:dyDescent="0.25">
      <c r="B1268" s="99">
        <v>1259</v>
      </c>
      <c r="C1268" s="106">
        <v>12.704159980555007</v>
      </c>
      <c r="D1268" s="125">
        <v>0.29584001944499327</v>
      </c>
      <c r="E1268" s="125">
        <v>0.17177901198643328</v>
      </c>
      <c r="F1268" s="31"/>
      <c r="G1268" s="106">
        <v>85.612244897959201</v>
      </c>
      <c r="H1268" s="125">
        <v>20</v>
      </c>
      <c r="I1268" s="31"/>
      <c r="J1268" s="31"/>
    </row>
    <row r="1269" spans="2:10" x14ac:dyDescent="0.25">
      <c r="B1269" s="99">
        <v>1260</v>
      </c>
      <c r="C1269" s="106">
        <v>16.741672642676363</v>
      </c>
      <c r="D1269" s="125">
        <v>-0.74167264267636313</v>
      </c>
      <c r="E1269" s="125">
        <v>-0.43065097823927545</v>
      </c>
      <c r="F1269" s="31"/>
      <c r="G1269" s="106">
        <v>85.680272108843553</v>
      </c>
      <c r="H1269" s="125">
        <v>20</v>
      </c>
      <c r="I1269" s="31"/>
      <c r="J1269" s="31"/>
    </row>
    <row r="1270" spans="2:10" x14ac:dyDescent="0.25">
      <c r="B1270" s="99">
        <v>1261</v>
      </c>
      <c r="C1270" s="106">
        <v>12.910360912763059</v>
      </c>
      <c r="D1270" s="125">
        <v>1.0896390872369413</v>
      </c>
      <c r="E1270" s="125">
        <v>0.6326971116974367</v>
      </c>
      <c r="F1270" s="31"/>
      <c r="G1270" s="106">
        <v>85.748299319727906</v>
      </c>
      <c r="H1270" s="125">
        <v>20</v>
      </c>
      <c r="I1270" s="31"/>
      <c r="J1270" s="31"/>
    </row>
    <row r="1271" spans="2:10" x14ac:dyDescent="0.25">
      <c r="B1271" s="99">
        <v>1262</v>
      </c>
      <c r="C1271" s="106">
        <v>15.135318176031788</v>
      </c>
      <c r="D1271" s="125">
        <v>0.86468182396821192</v>
      </c>
      <c r="E1271" s="125">
        <v>0.50207605341069828</v>
      </c>
      <c r="F1271" s="31"/>
      <c r="G1271" s="106">
        <v>85.816326530612258</v>
      </c>
      <c r="H1271" s="125">
        <v>20</v>
      </c>
      <c r="I1271" s="31"/>
      <c r="J1271" s="31"/>
    </row>
    <row r="1272" spans="2:10" x14ac:dyDescent="0.25">
      <c r="B1272" s="99">
        <v>1263</v>
      </c>
      <c r="C1272" s="106">
        <v>14.929117243823736</v>
      </c>
      <c r="D1272" s="125">
        <v>1.0708827561762639</v>
      </c>
      <c r="E1272" s="125">
        <v>0.62180627946947076</v>
      </c>
      <c r="F1272" s="31"/>
      <c r="G1272" s="106">
        <v>85.884353741496611</v>
      </c>
      <c r="H1272" s="125">
        <v>20</v>
      </c>
      <c r="I1272" s="31"/>
      <c r="J1272" s="31"/>
    </row>
    <row r="1273" spans="2:10" x14ac:dyDescent="0.25">
      <c r="B1273" s="99">
        <v>1264</v>
      </c>
      <c r="C1273" s="106">
        <v>21.002448652189351</v>
      </c>
      <c r="D1273" s="125">
        <v>0.99755134781064925</v>
      </c>
      <c r="E1273" s="125">
        <v>0.5792265199756369</v>
      </c>
      <c r="F1273" s="31"/>
      <c r="G1273" s="106">
        <v>85.952380952380963</v>
      </c>
      <c r="H1273" s="125">
        <v>20</v>
      </c>
      <c r="I1273" s="31"/>
      <c r="J1273" s="31"/>
    </row>
    <row r="1274" spans="2:10" x14ac:dyDescent="0.25">
      <c r="B1274" s="99">
        <v>1265</v>
      </c>
      <c r="C1274" s="106">
        <v>12.704159980555007</v>
      </c>
      <c r="D1274" s="125">
        <v>-0.70415998055500673</v>
      </c>
      <c r="E1274" s="125">
        <v>-0.40886931378334257</v>
      </c>
      <c r="F1274" s="31"/>
      <c r="G1274" s="106">
        <v>86.020408163265316</v>
      </c>
      <c r="H1274" s="125">
        <v>20</v>
      </c>
      <c r="I1274" s="31"/>
      <c r="J1274" s="31"/>
    </row>
    <row r="1275" spans="2:10" x14ac:dyDescent="0.25">
      <c r="B1275" s="99">
        <v>1266</v>
      </c>
      <c r="C1275" s="106">
        <v>14.722916311615684</v>
      </c>
      <c r="D1275" s="125">
        <v>0.27708368838431596</v>
      </c>
      <c r="E1275" s="125">
        <v>0.16088817975846736</v>
      </c>
      <c r="F1275" s="31"/>
      <c r="G1275" s="106">
        <v>86.088435374149668</v>
      </c>
      <c r="H1275" s="125">
        <v>20</v>
      </c>
      <c r="I1275" s="31"/>
      <c r="J1275" s="31"/>
    </row>
    <row r="1276" spans="2:10" x14ac:dyDescent="0.25">
      <c r="B1276" s="99">
        <v>1267</v>
      </c>
      <c r="C1276" s="106">
        <v>22.114927283823715</v>
      </c>
      <c r="D1276" s="125">
        <v>-2.1149272838237145</v>
      </c>
      <c r="E1276" s="125">
        <v>-1.2280289864770595</v>
      </c>
      <c r="F1276" s="31"/>
      <c r="G1276" s="106">
        <v>86.156462585034035</v>
      </c>
      <c r="H1276" s="125">
        <v>20</v>
      </c>
      <c r="I1276" s="31"/>
      <c r="J1276" s="31"/>
    </row>
    <row r="1277" spans="2:10" x14ac:dyDescent="0.25">
      <c r="B1277" s="99">
        <v>1268</v>
      </c>
      <c r="C1277" s="106">
        <v>14.929117243823736</v>
      </c>
      <c r="D1277" s="125">
        <v>-0.92911724382373606</v>
      </c>
      <c r="E1277" s="125">
        <v>-0.53949037207008099</v>
      </c>
      <c r="F1277" s="31"/>
      <c r="G1277" s="106">
        <v>86.224489795918387</v>
      </c>
      <c r="H1277" s="125">
        <v>20</v>
      </c>
      <c r="I1277" s="31"/>
      <c r="J1277" s="31"/>
    </row>
    <row r="1278" spans="2:10" x14ac:dyDescent="0.25">
      <c r="B1278" s="99">
        <v>1269</v>
      </c>
      <c r="C1278" s="106">
        <v>20.096170952763039</v>
      </c>
      <c r="D1278" s="125">
        <v>-9.6170952763038997E-2</v>
      </c>
      <c r="E1278" s="125">
        <v>-5.5841502709542794E-2</v>
      </c>
      <c r="F1278" s="31"/>
      <c r="G1278" s="106">
        <v>86.29251700680274</v>
      </c>
      <c r="H1278" s="125">
        <v>20</v>
      </c>
      <c r="I1278" s="31"/>
      <c r="J1278" s="31"/>
    </row>
    <row r="1279" spans="2:10" x14ac:dyDescent="0.25">
      <c r="B1279" s="99">
        <v>1270</v>
      </c>
      <c r="C1279" s="106">
        <v>11.797882281128695</v>
      </c>
      <c r="D1279" s="125">
        <v>1.202117718871305</v>
      </c>
      <c r="E1279" s="125">
        <v>0.69800764084080535</v>
      </c>
      <c r="F1279" s="31"/>
      <c r="G1279" s="106">
        <v>86.360544217687092</v>
      </c>
      <c r="H1279" s="125">
        <v>20</v>
      </c>
      <c r="I1279" s="31"/>
      <c r="J1279" s="31"/>
    </row>
    <row r="1280" spans="2:10" x14ac:dyDescent="0.25">
      <c r="B1280" s="99">
        <v>1271</v>
      </c>
      <c r="C1280" s="106">
        <v>11.797882281128695</v>
      </c>
      <c r="D1280" s="125">
        <v>0.20211771887130503</v>
      </c>
      <c r="E1280" s="125">
        <v>0.11735931507102949</v>
      </c>
      <c r="F1280" s="31"/>
      <c r="G1280" s="106">
        <v>86.428571428571445</v>
      </c>
      <c r="H1280" s="125">
        <v>20</v>
      </c>
      <c r="I1280" s="31"/>
      <c r="J1280" s="31"/>
    </row>
    <row r="1281" spans="2:10" x14ac:dyDescent="0.25">
      <c r="B1281" s="99">
        <v>1272</v>
      </c>
      <c r="C1281" s="106">
        <v>14.722916311615684</v>
      </c>
      <c r="D1281" s="125">
        <v>-1.722916311615684</v>
      </c>
      <c r="E1281" s="125">
        <v>-1.0004084717810844</v>
      </c>
      <c r="F1281" s="31"/>
      <c r="G1281" s="106">
        <v>86.496598639455797</v>
      </c>
      <c r="H1281" s="125">
        <v>20</v>
      </c>
      <c r="I1281" s="31"/>
      <c r="J1281" s="31"/>
    </row>
    <row r="1282" spans="2:10" x14ac:dyDescent="0.25">
      <c r="B1282" s="99">
        <v>1273</v>
      </c>
      <c r="C1282" s="106">
        <v>12.704159980555007</v>
      </c>
      <c r="D1282" s="125">
        <v>-1.7041599805550067</v>
      </c>
      <c r="E1282" s="125">
        <v>-0.98951763955311844</v>
      </c>
      <c r="F1282" s="31"/>
      <c r="G1282" s="106">
        <v>86.56462585034015</v>
      </c>
      <c r="H1282" s="125">
        <v>20</v>
      </c>
      <c r="I1282" s="31"/>
      <c r="J1282" s="31"/>
    </row>
    <row r="1283" spans="2:10" x14ac:dyDescent="0.25">
      <c r="B1283" s="99">
        <v>1274</v>
      </c>
      <c r="C1283" s="106">
        <v>14.722916311615684</v>
      </c>
      <c r="D1283" s="125">
        <v>2.277083688384316</v>
      </c>
      <c r="E1283" s="125">
        <v>1.3221848312980191</v>
      </c>
      <c r="F1283" s="31"/>
      <c r="G1283" s="106">
        <v>86.632653061224502</v>
      </c>
      <c r="H1283" s="125">
        <v>20</v>
      </c>
      <c r="I1283" s="31"/>
      <c r="J1283" s="31"/>
    </row>
    <row r="1284" spans="2:10" x14ac:dyDescent="0.25">
      <c r="B1284" s="99">
        <v>1275</v>
      </c>
      <c r="C1284" s="106">
        <v>16.0415958754581</v>
      </c>
      <c r="D1284" s="125">
        <v>-2.0415958754580998</v>
      </c>
      <c r="E1284" s="125">
        <v>-1.1854492269832255</v>
      </c>
      <c r="F1284" s="31"/>
      <c r="G1284" s="106">
        <v>86.700680272108855</v>
      </c>
      <c r="H1284" s="125">
        <v>20</v>
      </c>
      <c r="I1284" s="31"/>
      <c r="J1284" s="31"/>
    </row>
    <row r="1285" spans="2:10" x14ac:dyDescent="0.25">
      <c r="B1285" s="99">
        <v>1276</v>
      </c>
      <c r="C1285" s="106">
        <v>13.61043767998132</v>
      </c>
      <c r="D1285" s="125">
        <v>-2.6104376799813203</v>
      </c>
      <c r="E1285" s="125">
        <v>-1.5157462684074916</v>
      </c>
      <c r="F1285" s="31"/>
      <c r="G1285" s="106">
        <v>86.768707482993207</v>
      </c>
      <c r="H1285" s="125">
        <v>20</v>
      </c>
      <c r="I1285" s="31"/>
      <c r="J1285" s="31"/>
    </row>
    <row r="1286" spans="2:10" x14ac:dyDescent="0.25">
      <c r="B1286" s="99">
        <v>1277</v>
      </c>
      <c r="C1286" s="106">
        <v>13.816638612189371</v>
      </c>
      <c r="D1286" s="125">
        <v>0.18336138781062949</v>
      </c>
      <c r="E1286" s="125">
        <v>0.10646848284306461</v>
      </c>
      <c r="F1286" s="31"/>
      <c r="G1286" s="106">
        <v>86.83673469387756</v>
      </c>
      <c r="H1286" s="125">
        <v>20</v>
      </c>
      <c r="I1286" s="31"/>
      <c r="J1286" s="31"/>
    </row>
    <row r="1287" spans="2:10" x14ac:dyDescent="0.25">
      <c r="B1287" s="99">
        <v>1278</v>
      </c>
      <c r="C1287" s="106">
        <v>16.947873574884412</v>
      </c>
      <c r="D1287" s="125">
        <v>5.2126425115588404E-2</v>
      </c>
      <c r="E1287" s="125">
        <v>3.0267121471730003E-2</v>
      </c>
      <c r="F1287" s="31"/>
      <c r="G1287" s="106">
        <v>86.904761904761912</v>
      </c>
      <c r="H1287" s="125">
        <v>20</v>
      </c>
      <c r="I1287" s="31"/>
      <c r="J1287" s="31"/>
    </row>
    <row r="1288" spans="2:10" x14ac:dyDescent="0.25">
      <c r="B1288" s="99">
        <v>1279</v>
      </c>
      <c r="C1288" s="106">
        <v>12.704159980555007</v>
      </c>
      <c r="D1288" s="125">
        <v>0.29584001944499327</v>
      </c>
      <c r="E1288" s="125">
        <v>0.17177901198643328</v>
      </c>
      <c r="F1288" s="31"/>
      <c r="G1288" s="106">
        <v>86.972789115646279</v>
      </c>
      <c r="H1288" s="125">
        <v>20</v>
      </c>
      <c r="I1288" s="31"/>
      <c r="J1288" s="31"/>
    </row>
    <row r="1289" spans="2:10" x14ac:dyDescent="0.25">
      <c r="B1289" s="99">
        <v>1280</v>
      </c>
      <c r="C1289" s="106">
        <v>12.910360912763059</v>
      </c>
      <c r="D1289" s="125">
        <v>-0.91036091276305875</v>
      </c>
      <c r="E1289" s="125">
        <v>-0.52859953984211505</v>
      </c>
      <c r="F1289" s="31"/>
      <c r="G1289" s="106">
        <v>87.040816326530631</v>
      </c>
      <c r="H1289" s="125">
        <v>20</v>
      </c>
      <c r="I1289" s="31"/>
      <c r="J1289" s="31"/>
    </row>
    <row r="1290" spans="2:10" x14ac:dyDescent="0.25">
      <c r="B1290" s="99">
        <v>1281</v>
      </c>
      <c r="C1290" s="106">
        <v>13.816638612189371</v>
      </c>
      <c r="D1290" s="125">
        <v>-0.81663861218937051</v>
      </c>
      <c r="E1290" s="125">
        <v>-0.47417984292671128</v>
      </c>
      <c r="F1290" s="31"/>
      <c r="G1290" s="106">
        <v>87.108843537414984</v>
      </c>
      <c r="H1290" s="125">
        <v>20</v>
      </c>
      <c r="I1290" s="31"/>
      <c r="J1290" s="31"/>
    </row>
    <row r="1291" spans="2:10" x14ac:dyDescent="0.25">
      <c r="B1291" s="99">
        <v>1282</v>
      </c>
      <c r="C1291" s="106">
        <v>16.947873574884412</v>
      </c>
      <c r="D1291" s="125">
        <v>1.0521264251155884</v>
      </c>
      <c r="E1291" s="125">
        <v>0.61091544724150582</v>
      </c>
      <c r="F1291" s="31"/>
      <c r="G1291" s="106">
        <v>87.176870748299336</v>
      </c>
      <c r="H1291" s="125">
        <v>20</v>
      </c>
      <c r="I1291" s="31"/>
      <c r="J1291" s="31"/>
    </row>
    <row r="1292" spans="2:10" x14ac:dyDescent="0.25">
      <c r="B1292" s="99">
        <v>1283</v>
      </c>
      <c r="C1292" s="106">
        <v>17.854151274310727</v>
      </c>
      <c r="D1292" s="125">
        <v>1.1458487256892731</v>
      </c>
      <c r="E1292" s="125">
        <v>0.66533514415690753</v>
      </c>
      <c r="F1292" s="31"/>
      <c r="G1292" s="106">
        <v>87.244897959183689</v>
      </c>
      <c r="H1292" s="125">
        <v>20</v>
      </c>
      <c r="I1292" s="31"/>
      <c r="J1292" s="31"/>
    </row>
    <row r="1293" spans="2:10" x14ac:dyDescent="0.25">
      <c r="B1293" s="99">
        <v>1284</v>
      </c>
      <c r="C1293" s="106">
        <v>12.704159980555007</v>
      </c>
      <c r="D1293" s="125">
        <v>-1.7041599805550067</v>
      </c>
      <c r="E1293" s="125">
        <v>-0.98951763955311844</v>
      </c>
      <c r="F1293" s="31"/>
      <c r="G1293" s="106">
        <v>87.312925170068041</v>
      </c>
      <c r="H1293" s="125">
        <v>20</v>
      </c>
      <c r="I1293" s="31"/>
      <c r="J1293" s="31"/>
    </row>
    <row r="1294" spans="2:10" x14ac:dyDescent="0.25">
      <c r="B1294" s="99">
        <v>1285</v>
      </c>
      <c r="C1294" s="106">
        <v>21.002448652189351</v>
      </c>
      <c r="D1294" s="125">
        <v>-2.4486521893507529E-3</v>
      </c>
      <c r="E1294" s="125">
        <v>-1.4218057941390108E-3</v>
      </c>
      <c r="F1294" s="31"/>
      <c r="G1294" s="106">
        <v>87.380952380952394</v>
      </c>
      <c r="H1294" s="125">
        <v>20</v>
      </c>
      <c r="I1294" s="31"/>
      <c r="J1294" s="31"/>
    </row>
    <row r="1295" spans="2:10" x14ac:dyDescent="0.25">
      <c r="B1295" s="99">
        <v>1286</v>
      </c>
      <c r="C1295" s="106">
        <v>13.816638612189371</v>
      </c>
      <c r="D1295" s="125">
        <v>1.1833613878106295</v>
      </c>
      <c r="E1295" s="125">
        <v>0.68711680861284041</v>
      </c>
      <c r="F1295" s="31"/>
      <c r="G1295" s="106">
        <v>87.448979591836746</v>
      </c>
      <c r="H1295" s="125">
        <v>20</v>
      </c>
      <c r="I1295" s="31"/>
      <c r="J1295" s="31"/>
    </row>
    <row r="1296" spans="2:10" x14ac:dyDescent="0.25">
      <c r="B1296" s="99">
        <v>1287</v>
      </c>
      <c r="C1296" s="106">
        <v>16.947873574884412</v>
      </c>
      <c r="D1296" s="125">
        <v>5.2126425115588404E-2</v>
      </c>
      <c r="E1296" s="125">
        <v>3.0267121471730003E-2</v>
      </c>
      <c r="F1296" s="31"/>
      <c r="G1296" s="106">
        <v>87.517006802721099</v>
      </c>
      <c r="H1296" s="125">
        <v>20</v>
      </c>
      <c r="I1296" s="31"/>
      <c r="J1296" s="31"/>
    </row>
    <row r="1297" spans="2:10" x14ac:dyDescent="0.25">
      <c r="B1297" s="99">
        <v>1288</v>
      </c>
      <c r="C1297" s="106">
        <v>16.947873574884412</v>
      </c>
      <c r="D1297" s="125">
        <v>1.0521264251155884</v>
      </c>
      <c r="E1297" s="125">
        <v>0.61091544724150582</v>
      </c>
      <c r="F1297" s="31"/>
      <c r="G1297" s="106">
        <v>87.585034013605451</v>
      </c>
      <c r="H1297" s="125">
        <v>20</v>
      </c>
      <c r="I1297" s="31"/>
      <c r="J1297" s="31"/>
    </row>
    <row r="1298" spans="2:10" x14ac:dyDescent="0.25">
      <c r="B1298" s="99">
        <v>1289</v>
      </c>
      <c r="C1298" s="106">
        <v>15.135318176031788</v>
      </c>
      <c r="D1298" s="125">
        <v>-1.1353181760317881</v>
      </c>
      <c r="E1298" s="125">
        <v>-0.65922059812885347</v>
      </c>
      <c r="F1298" s="31"/>
      <c r="G1298" s="106">
        <v>87.653061224489804</v>
      </c>
      <c r="H1298" s="125">
        <v>20</v>
      </c>
      <c r="I1298" s="31"/>
      <c r="J1298" s="31"/>
    </row>
    <row r="1299" spans="2:10" x14ac:dyDescent="0.25">
      <c r="B1299" s="99">
        <v>1290</v>
      </c>
      <c r="C1299" s="106">
        <v>12.910360912763059</v>
      </c>
      <c r="D1299" s="125">
        <v>8.9639087236941251E-2</v>
      </c>
      <c r="E1299" s="125">
        <v>5.2048785927660823E-2</v>
      </c>
      <c r="F1299" s="31"/>
      <c r="G1299" s="106">
        <v>87.72108843537417</v>
      </c>
      <c r="H1299" s="125">
        <v>20</v>
      </c>
      <c r="I1299" s="31"/>
      <c r="J1299" s="31"/>
    </row>
    <row r="1300" spans="2:10" x14ac:dyDescent="0.25">
      <c r="B1300" s="99">
        <v>1291</v>
      </c>
      <c r="C1300" s="106">
        <v>16.947873574884412</v>
      </c>
      <c r="D1300" s="125">
        <v>5.2126425115588404E-2</v>
      </c>
      <c r="E1300" s="125">
        <v>3.0267121471730003E-2</v>
      </c>
      <c r="F1300" s="31"/>
      <c r="G1300" s="106">
        <v>87.789115646258523</v>
      </c>
      <c r="H1300" s="125">
        <v>20</v>
      </c>
      <c r="I1300" s="31"/>
      <c r="J1300" s="31"/>
    </row>
    <row r="1301" spans="2:10" x14ac:dyDescent="0.25">
      <c r="B1301" s="99">
        <v>1292</v>
      </c>
      <c r="C1301" s="106">
        <v>14.722916311615684</v>
      </c>
      <c r="D1301" s="125">
        <v>0.27708368838431596</v>
      </c>
      <c r="E1301" s="125">
        <v>0.16088817975846736</v>
      </c>
      <c r="F1301" s="31"/>
      <c r="G1301" s="106">
        <v>87.857142857142875</v>
      </c>
      <c r="H1301" s="125">
        <v>20</v>
      </c>
      <c r="I1301" s="31"/>
      <c r="J1301" s="31"/>
    </row>
    <row r="1302" spans="2:10" x14ac:dyDescent="0.25">
      <c r="B1302" s="99">
        <v>1293</v>
      </c>
      <c r="C1302" s="106">
        <v>16.947873574884412</v>
      </c>
      <c r="D1302" s="125">
        <v>1.0521264251155884</v>
      </c>
      <c r="E1302" s="125">
        <v>0.61091544724150582</v>
      </c>
      <c r="F1302" s="31"/>
      <c r="G1302" s="106">
        <v>87.925170068027228</v>
      </c>
      <c r="H1302" s="125">
        <v>20</v>
      </c>
      <c r="I1302" s="31"/>
      <c r="J1302" s="31"/>
    </row>
    <row r="1303" spans="2:10" x14ac:dyDescent="0.25">
      <c r="B1303" s="99">
        <v>1294</v>
      </c>
      <c r="C1303" s="106">
        <v>12.704159980555007</v>
      </c>
      <c r="D1303" s="125">
        <v>0.29584001944499327</v>
      </c>
      <c r="E1303" s="125">
        <v>0.17177901198643328</v>
      </c>
      <c r="F1303" s="31"/>
      <c r="G1303" s="106">
        <v>87.99319727891158</v>
      </c>
      <c r="H1303" s="125">
        <v>20</v>
      </c>
      <c r="I1303" s="31"/>
      <c r="J1303" s="31"/>
    </row>
    <row r="1304" spans="2:10" x14ac:dyDescent="0.25">
      <c r="B1304" s="99">
        <v>1295</v>
      </c>
      <c r="C1304" s="106">
        <v>15.629194011041996</v>
      </c>
      <c r="D1304" s="131">
        <v>-3.6291940110419958</v>
      </c>
      <c r="E1304" s="126">
        <v>-2.1072854264052321</v>
      </c>
      <c r="F1304" s="31"/>
      <c r="G1304" s="106">
        <v>88.061224489795933</v>
      </c>
      <c r="H1304" s="125">
        <v>20</v>
      </c>
      <c r="I1304" s="31"/>
      <c r="J1304" s="31"/>
    </row>
    <row r="1305" spans="2:10" x14ac:dyDescent="0.25">
      <c r="B1305" s="99">
        <v>1296</v>
      </c>
      <c r="C1305" s="106">
        <v>11.797882281128695</v>
      </c>
      <c r="D1305" s="125">
        <v>1.202117718871305</v>
      </c>
      <c r="E1305" s="125">
        <v>0.69800764084080535</v>
      </c>
      <c r="F1305" s="31"/>
      <c r="G1305" s="106">
        <v>88.129251700680285</v>
      </c>
      <c r="H1305" s="125">
        <v>20</v>
      </c>
      <c r="I1305" s="31"/>
      <c r="J1305" s="31"/>
    </row>
    <row r="1306" spans="2:10" x14ac:dyDescent="0.25">
      <c r="B1306" s="99">
        <v>1297</v>
      </c>
      <c r="C1306" s="106">
        <v>14.022839544397424</v>
      </c>
      <c r="D1306" s="125">
        <v>-2.2839544397424305E-2</v>
      </c>
      <c r="E1306" s="125">
        <v>-1.3261743215708888E-2</v>
      </c>
      <c r="F1306" s="31"/>
      <c r="G1306" s="106">
        <v>88.197278911564638</v>
      </c>
      <c r="H1306" s="125">
        <v>20</v>
      </c>
      <c r="I1306" s="31"/>
      <c r="J1306" s="31"/>
    </row>
    <row r="1307" spans="2:10" x14ac:dyDescent="0.25">
      <c r="B1307" s="99">
        <v>1298</v>
      </c>
      <c r="C1307" s="106">
        <v>12.910360912763059</v>
      </c>
      <c r="D1307" s="125">
        <v>-1.9103609127630587</v>
      </c>
      <c r="E1307" s="125">
        <v>-1.1092478656118909</v>
      </c>
      <c r="F1307" s="31"/>
      <c r="G1307" s="106">
        <v>88.26530612244899</v>
      </c>
      <c r="H1307" s="125">
        <v>20</v>
      </c>
      <c r="I1307" s="31"/>
      <c r="J1307" s="31"/>
    </row>
    <row r="1308" spans="2:10" x14ac:dyDescent="0.25">
      <c r="B1308" s="99">
        <v>1299</v>
      </c>
      <c r="C1308" s="106">
        <v>21.002448652189351</v>
      </c>
      <c r="D1308" s="125">
        <v>0.99755134781064925</v>
      </c>
      <c r="E1308" s="125">
        <v>0.5792265199756369</v>
      </c>
      <c r="F1308" s="31"/>
      <c r="G1308" s="106">
        <v>88.333333333333343</v>
      </c>
      <c r="H1308" s="125">
        <v>20</v>
      </c>
      <c r="I1308" s="31"/>
      <c r="J1308" s="31"/>
    </row>
    <row r="1309" spans="2:10" x14ac:dyDescent="0.25">
      <c r="B1309" s="99">
        <v>1300</v>
      </c>
      <c r="C1309" s="106">
        <v>16.947873574884412</v>
      </c>
      <c r="D1309" s="125">
        <v>5.2126425115588404E-2</v>
      </c>
      <c r="E1309" s="125">
        <v>3.0267121471730003E-2</v>
      </c>
      <c r="F1309" s="31"/>
      <c r="G1309" s="106">
        <v>88.401360544217695</v>
      </c>
      <c r="H1309" s="125">
        <v>21</v>
      </c>
      <c r="I1309" s="31"/>
      <c r="J1309" s="31"/>
    </row>
    <row r="1310" spans="2:10" x14ac:dyDescent="0.25">
      <c r="B1310" s="99">
        <v>1301</v>
      </c>
      <c r="C1310" s="106">
        <v>21.908726351615663</v>
      </c>
      <c r="D1310" s="125">
        <v>-0.90872635161566251</v>
      </c>
      <c r="E1310" s="125">
        <v>-0.52765043464851114</v>
      </c>
      <c r="F1310" s="31"/>
      <c r="G1310" s="106">
        <v>88.469387755102062</v>
      </c>
      <c r="H1310" s="125">
        <v>21</v>
      </c>
      <c r="I1310" s="31"/>
      <c r="J1310" s="31"/>
    </row>
    <row r="1311" spans="2:10" x14ac:dyDescent="0.25">
      <c r="B1311" s="99">
        <v>1302</v>
      </c>
      <c r="C1311" s="106">
        <v>21.002448652189351</v>
      </c>
      <c r="D1311" s="125">
        <v>0.99755134781064925</v>
      </c>
      <c r="E1311" s="125">
        <v>0.5792265199756369</v>
      </c>
      <c r="F1311" s="31"/>
      <c r="G1311" s="106">
        <v>88.537414965986414</v>
      </c>
      <c r="H1311" s="125">
        <v>21</v>
      </c>
      <c r="I1311" s="31"/>
      <c r="J1311" s="31"/>
    </row>
    <row r="1312" spans="2:10" x14ac:dyDescent="0.25">
      <c r="B1312" s="99">
        <v>1303</v>
      </c>
      <c r="C1312" s="106">
        <v>14.022839544397424</v>
      </c>
      <c r="D1312" s="125">
        <v>1.9771604556025757</v>
      </c>
      <c r="E1312" s="125">
        <v>1.1480349083238428</v>
      </c>
      <c r="F1312" s="31"/>
      <c r="G1312" s="106">
        <v>88.605442176870767</v>
      </c>
      <c r="H1312" s="125">
        <v>21</v>
      </c>
      <c r="I1312" s="31"/>
      <c r="J1312" s="31"/>
    </row>
    <row r="1313" spans="2:10" x14ac:dyDescent="0.25">
      <c r="B1313" s="99">
        <v>1304</v>
      </c>
      <c r="C1313" s="106">
        <v>13.816638612189371</v>
      </c>
      <c r="D1313" s="125">
        <v>-1.8166386121893705</v>
      </c>
      <c r="E1313" s="125">
        <v>-1.0548281686964871</v>
      </c>
      <c r="F1313" s="31"/>
      <c r="G1313" s="106">
        <v>88.673469387755119</v>
      </c>
      <c r="H1313" s="125">
        <v>21</v>
      </c>
      <c r="I1313" s="31"/>
      <c r="J1313" s="31"/>
    </row>
    <row r="1314" spans="2:10" x14ac:dyDescent="0.25">
      <c r="B1314" s="99">
        <v>1305</v>
      </c>
      <c r="C1314" s="106">
        <v>12.704159980555007</v>
      </c>
      <c r="D1314" s="125">
        <v>-0.70415998055500673</v>
      </c>
      <c r="E1314" s="125">
        <v>-0.40886931378334257</v>
      </c>
      <c r="F1314" s="31"/>
      <c r="G1314" s="106">
        <v>88.741496598639472</v>
      </c>
      <c r="H1314" s="125">
        <v>21</v>
      </c>
      <c r="I1314" s="31"/>
      <c r="J1314" s="31"/>
    </row>
    <row r="1315" spans="2:10" x14ac:dyDescent="0.25">
      <c r="B1315" s="99">
        <v>1306</v>
      </c>
      <c r="C1315" s="106">
        <v>16.947873574884412</v>
      </c>
      <c r="D1315" s="125">
        <v>-1.9478735748844116</v>
      </c>
      <c r="E1315" s="125">
        <v>-1.1310295300678217</v>
      </c>
      <c r="F1315" s="31"/>
      <c r="G1315" s="106">
        <v>88.809523809523824</v>
      </c>
      <c r="H1315" s="125">
        <v>21</v>
      </c>
      <c r="I1315" s="31"/>
      <c r="J1315" s="31"/>
    </row>
    <row r="1316" spans="2:10" x14ac:dyDescent="0.25">
      <c r="B1316" s="99">
        <v>1307</v>
      </c>
      <c r="C1316" s="106">
        <v>12.704159980555007</v>
      </c>
      <c r="D1316" s="125">
        <v>1.2958400194449933</v>
      </c>
      <c r="E1316" s="125">
        <v>0.75242733775620918</v>
      </c>
      <c r="F1316" s="31"/>
      <c r="G1316" s="106">
        <v>88.877551020408177</v>
      </c>
      <c r="H1316" s="125">
        <v>21</v>
      </c>
      <c r="I1316" s="31"/>
      <c r="J1316" s="31"/>
    </row>
    <row r="1317" spans="2:10" x14ac:dyDescent="0.25">
      <c r="B1317" s="99">
        <v>1308</v>
      </c>
      <c r="C1317" s="106">
        <v>22.114927283823715</v>
      </c>
      <c r="D1317" s="125">
        <v>2.8850727161762855</v>
      </c>
      <c r="E1317" s="125">
        <v>1.6752126423718199</v>
      </c>
      <c r="F1317" s="31"/>
      <c r="G1317" s="106">
        <v>88.945578231292529</v>
      </c>
      <c r="H1317" s="125">
        <v>21</v>
      </c>
      <c r="I1317" s="31"/>
      <c r="J1317" s="31"/>
    </row>
    <row r="1318" spans="2:10" x14ac:dyDescent="0.25">
      <c r="B1318" s="99">
        <v>1309</v>
      </c>
      <c r="C1318" s="106">
        <v>20.302371884971087</v>
      </c>
      <c r="D1318" s="125">
        <v>-0.30237188497108747</v>
      </c>
      <c r="E1318" s="125">
        <v>-0.1755717287683132</v>
      </c>
      <c r="F1318" s="31"/>
      <c r="G1318" s="106">
        <v>89.013605442176882</v>
      </c>
      <c r="H1318" s="125">
        <v>21</v>
      </c>
      <c r="I1318" s="31"/>
      <c r="J1318" s="31"/>
    </row>
    <row r="1319" spans="2:10" x14ac:dyDescent="0.25">
      <c r="B1319" s="99">
        <v>1310</v>
      </c>
      <c r="C1319" s="106">
        <v>11.797882281128695</v>
      </c>
      <c r="D1319" s="125">
        <v>1.202117718871305</v>
      </c>
      <c r="E1319" s="125">
        <v>0.69800764084080535</v>
      </c>
      <c r="F1319" s="31"/>
      <c r="G1319" s="106">
        <v>89.081632653061234</v>
      </c>
      <c r="H1319" s="125">
        <v>21</v>
      </c>
      <c r="I1319" s="31"/>
      <c r="J1319" s="31"/>
    </row>
    <row r="1320" spans="2:10" x14ac:dyDescent="0.25">
      <c r="B1320" s="99">
        <v>1311</v>
      </c>
      <c r="C1320" s="106">
        <v>14.022839544397424</v>
      </c>
      <c r="D1320" s="125">
        <v>-2.2839544397424305E-2</v>
      </c>
      <c r="E1320" s="125">
        <v>-1.3261743215708888E-2</v>
      </c>
      <c r="F1320" s="31"/>
      <c r="G1320" s="106">
        <v>89.149659863945587</v>
      </c>
      <c r="H1320" s="125">
        <v>21</v>
      </c>
      <c r="I1320" s="31"/>
      <c r="J1320" s="31"/>
    </row>
    <row r="1321" spans="2:10" x14ac:dyDescent="0.25">
      <c r="B1321" s="99">
        <v>1312</v>
      </c>
      <c r="C1321" s="106">
        <v>15.83539494325005</v>
      </c>
      <c r="D1321" s="125">
        <v>0.16460505674995041</v>
      </c>
      <c r="E1321" s="125">
        <v>9.5577650615097653E-2</v>
      </c>
      <c r="F1321" s="31"/>
      <c r="G1321" s="106">
        <v>89.217687074829954</v>
      </c>
      <c r="H1321" s="125">
        <v>21</v>
      </c>
      <c r="I1321" s="31"/>
      <c r="J1321" s="31"/>
    </row>
    <row r="1322" spans="2:10" x14ac:dyDescent="0.25">
      <c r="B1322" s="99">
        <v>1313</v>
      </c>
      <c r="C1322" s="106">
        <v>14.722916311615684</v>
      </c>
      <c r="D1322" s="125">
        <v>2.277083688384316</v>
      </c>
      <c r="E1322" s="125">
        <v>1.3221848312980191</v>
      </c>
      <c r="F1322" s="31"/>
      <c r="G1322" s="106">
        <v>89.285714285714306</v>
      </c>
      <c r="H1322" s="125">
        <v>21</v>
      </c>
      <c r="I1322" s="31"/>
      <c r="J1322" s="31"/>
    </row>
    <row r="1323" spans="2:10" x14ac:dyDescent="0.25">
      <c r="B1323" s="99">
        <v>1314</v>
      </c>
      <c r="C1323" s="106">
        <v>13.816638612189371</v>
      </c>
      <c r="D1323" s="125">
        <v>1.1833613878106295</v>
      </c>
      <c r="E1323" s="125">
        <v>0.68711680861284041</v>
      </c>
      <c r="F1323" s="31"/>
      <c r="G1323" s="106">
        <v>89.353741496598659</v>
      </c>
      <c r="H1323" s="125">
        <v>21</v>
      </c>
      <c r="I1323" s="31"/>
      <c r="J1323" s="31"/>
    </row>
    <row r="1324" spans="2:10" x14ac:dyDescent="0.25">
      <c r="B1324" s="99">
        <v>1315</v>
      </c>
      <c r="C1324" s="106">
        <v>21.002448652189351</v>
      </c>
      <c r="D1324" s="125">
        <v>0.99755134781064925</v>
      </c>
      <c r="E1324" s="125">
        <v>0.5792265199756369</v>
      </c>
      <c r="F1324" s="31"/>
      <c r="G1324" s="106">
        <v>89.421768707483011</v>
      </c>
      <c r="H1324" s="125">
        <v>21</v>
      </c>
      <c r="I1324" s="31"/>
      <c r="J1324" s="31"/>
    </row>
    <row r="1325" spans="2:10" x14ac:dyDescent="0.25">
      <c r="B1325" s="99">
        <v>1316</v>
      </c>
      <c r="C1325" s="106">
        <v>21.002448652189351</v>
      </c>
      <c r="D1325" s="125">
        <v>0.99755134781064925</v>
      </c>
      <c r="E1325" s="125">
        <v>0.5792265199756369</v>
      </c>
      <c r="F1325" s="31"/>
      <c r="G1325" s="106">
        <v>89.489795918367363</v>
      </c>
      <c r="H1325" s="125">
        <v>21</v>
      </c>
      <c r="I1325" s="31"/>
      <c r="J1325" s="31"/>
    </row>
    <row r="1326" spans="2:10" x14ac:dyDescent="0.25">
      <c r="B1326" s="99">
        <v>1317</v>
      </c>
      <c r="C1326" s="106">
        <v>22.114927283823715</v>
      </c>
      <c r="D1326" s="125">
        <v>-2.1149272838237145</v>
      </c>
      <c r="E1326" s="125">
        <v>-1.2280289864770595</v>
      </c>
      <c r="F1326" s="31"/>
      <c r="G1326" s="106">
        <v>89.557823129251716</v>
      </c>
      <c r="H1326" s="125">
        <v>21</v>
      </c>
      <c r="I1326" s="31"/>
      <c r="J1326" s="31"/>
    </row>
    <row r="1327" spans="2:10" x14ac:dyDescent="0.25">
      <c r="B1327" s="99">
        <v>1318</v>
      </c>
      <c r="C1327" s="106">
        <v>15.135318176031788</v>
      </c>
      <c r="D1327" s="125">
        <v>-1.1353181760317881</v>
      </c>
      <c r="E1327" s="125">
        <v>-0.65922059812885347</v>
      </c>
      <c r="F1327" s="31"/>
      <c r="G1327" s="106">
        <v>89.625850340136068</v>
      </c>
      <c r="H1327" s="125">
        <v>21</v>
      </c>
      <c r="I1327" s="31"/>
      <c r="J1327" s="31"/>
    </row>
    <row r="1328" spans="2:10" x14ac:dyDescent="0.25">
      <c r="B1328" s="99">
        <v>1319</v>
      </c>
      <c r="C1328" s="106">
        <v>11.797882281128695</v>
      </c>
      <c r="D1328" s="125">
        <v>1.202117718871305</v>
      </c>
      <c r="E1328" s="125">
        <v>0.69800764084080535</v>
      </c>
      <c r="F1328" s="31"/>
      <c r="G1328" s="106">
        <v>89.693877551020421</v>
      </c>
      <c r="H1328" s="125">
        <v>21</v>
      </c>
      <c r="I1328" s="31"/>
      <c r="J1328" s="31"/>
    </row>
    <row r="1329" spans="2:10" x14ac:dyDescent="0.25">
      <c r="B1329" s="99">
        <v>1320</v>
      </c>
      <c r="C1329" s="106">
        <v>12.704159980555007</v>
      </c>
      <c r="D1329" s="125">
        <v>0.29584001944499327</v>
      </c>
      <c r="E1329" s="125">
        <v>0.17177901198643328</v>
      </c>
      <c r="F1329" s="31"/>
      <c r="G1329" s="106">
        <v>89.761904761904773</v>
      </c>
      <c r="H1329" s="125">
        <v>21</v>
      </c>
      <c r="I1329" s="31"/>
      <c r="J1329" s="31"/>
    </row>
    <row r="1330" spans="2:10" x14ac:dyDescent="0.25">
      <c r="B1330" s="99">
        <v>1321</v>
      </c>
      <c r="C1330" s="106">
        <v>21.002448652189351</v>
      </c>
      <c r="D1330" s="125">
        <v>0.99755134781064925</v>
      </c>
      <c r="E1330" s="125">
        <v>0.5792265199756369</v>
      </c>
      <c r="F1330" s="31"/>
      <c r="G1330" s="106">
        <v>89.829931972789126</v>
      </c>
      <c r="H1330" s="125">
        <v>21</v>
      </c>
      <c r="I1330" s="31"/>
      <c r="J1330" s="31"/>
    </row>
    <row r="1331" spans="2:10" x14ac:dyDescent="0.25">
      <c r="B1331" s="99">
        <v>1322</v>
      </c>
      <c r="C1331" s="106">
        <v>11.797882281128695</v>
      </c>
      <c r="D1331" s="125">
        <v>0.20211771887130503</v>
      </c>
      <c r="E1331" s="125">
        <v>0.11735931507102949</v>
      </c>
      <c r="F1331" s="31"/>
      <c r="G1331" s="106">
        <v>89.897959183673478</v>
      </c>
      <c r="H1331" s="125">
        <v>21</v>
      </c>
      <c r="I1331" s="31"/>
      <c r="J1331" s="31"/>
    </row>
    <row r="1332" spans="2:10" x14ac:dyDescent="0.25">
      <c r="B1332" s="99">
        <v>1323</v>
      </c>
      <c r="C1332" s="106">
        <v>15.135318176031788</v>
      </c>
      <c r="D1332" s="125">
        <v>-1.1353181760317881</v>
      </c>
      <c r="E1332" s="125">
        <v>-0.65922059812885347</v>
      </c>
      <c r="F1332" s="31"/>
      <c r="G1332" s="106">
        <v>89.965986394557831</v>
      </c>
      <c r="H1332" s="125">
        <v>21</v>
      </c>
      <c r="I1332" s="31"/>
      <c r="J1332" s="31"/>
    </row>
    <row r="1333" spans="2:10" x14ac:dyDescent="0.25">
      <c r="B1333" s="99">
        <v>1324</v>
      </c>
      <c r="C1333" s="106">
        <v>16.947873574884412</v>
      </c>
      <c r="D1333" s="125">
        <v>-1.9478735748844116</v>
      </c>
      <c r="E1333" s="125">
        <v>-1.1310295300678217</v>
      </c>
      <c r="F1333" s="31"/>
      <c r="G1333" s="106">
        <v>90.034013605442198</v>
      </c>
      <c r="H1333" s="125">
        <v>21</v>
      </c>
      <c r="I1333" s="31"/>
      <c r="J1333" s="31"/>
    </row>
    <row r="1334" spans="2:10" x14ac:dyDescent="0.25">
      <c r="B1334" s="99">
        <v>1325</v>
      </c>
      <c r="C1334" s="106">
        <v>14.929117243823736</v>
      </c>
      <c r="D1334" s="125">
        <v>2.0708827561762639</v>
      </c>
      <c r="E1334" s="125">
        <v>1.2024546052392466</v>
      </c>
      <c r="F1334" s="31"/>
      <c r="G1334" s="106">
        <v>90.10204081632655</v>
      </c>
      <c r="H1334" s="125">
        <v>21</v>
      </c>
      <c r="I1334" s="31"/>
      <c r="J1334" s="31"/>
    </row>
    <row r="1335" spans="2:10" x14ac:dyDescent="0.25">
      <c r="B1335" s="99">
        <v>1326</v>
      </c>
      <c r="C1335" s="106">
        <v>14.929117243823736</v>
      </c>
      <c r="D1335" s="125">
        <v>-1.9291172438237361</v>
      </c>
      <c r="E1335" s="125">
        <v>-1.1201386978398569</v>
      </c>
      <c r="F1335" s="31"/>
      <c r="G1335" s="106">
        <v>90.170068027210903</v>
      </c>
      <c r="H1335" s="125">
        <v>21</v>
      </c>
      <c r="I1335" s="31"/>
      <c r="J1335" s="31"/>
    </row>
    <row r="1336" spans="2:10" x14ac:dyDescent="0.25">
      <c r="B1336" s="99">
        <v>1327</v>
      </c>
      <c r="C1336" s="106">
        <v>13.816638612189371</v>
      </c>
      <c r="D1336" s="125">
        <v>-1.8166386121893705</v>
      </c>
      <c r="E1336" s="125">
        <v>-1.0548281686964871</v>
      </c>
      <c r="F1336" s="31"/>
      <c r="G1336" s="106">
        <v>90.238095238095255</v>
      </c>
      <c r="H1336" s="125">
        <v>21</v>
      </c>
      <c r="I1336" s="31"/>
      <c r="J1336" s="31"/>
    </row>
    <row r="1337" spans="2:10" x14ac:dyDescent="0.25">
      <c r="B1337" s="99">
        <v>1328</v>
      </c>
      <c r="C1337" s="106">
        <v>14.516715379407632</v>
      </c>
      <c r="D1337" s="125">
        <v>-2.516715379407632</v>
      </c>
      <c r="E1337" s="125">
        <v>-1.4613265714920878</v>
      </c>
      <c r="F1337" s="31"/>
      <c r="G1337" s="106">
        <v>90.306122448979607</v>
      </c>
      <c r="H1337" s="125">
        <v>21</v>
      </c>
      <c r="I1337" s="31"/>
      <c r="J1337" s="31"/>
    </row>
    <row r="1338" spans="2:10" x14ac:dyDescent="0.25">
      <c r="B1338" s="99">
        <v>1329</v>
      </c>
      <c r="C1338" s="106">
        <v>20.096170952763039</v>
      </c>
      <c r="D1338" s="125">
        <v>0.903829047236961</v>
      </c>
      <c r="E1338" s="125">
        <v>0.52480682306023307</v>
      </c>
      <c r="F1338" s="31"/>
      <c r="G1338" s="106">
        <v>90.37414965986396</v>
      </c>
      <c r="H1338" s="125">
        <v>21</v>
      </c>
      <c r="I1338" s="31"/>
      <c r="J1338" s="31"/>
    </row>
    <row r="1339" spans="2:10" x14ac:dyDescent="0.25">
      <c r="B1339" s="99">
        <v>1330</v>
      </c>
      <c r="C1339" s="106">
        <v>13.816638612189371</v>
      </c>
      <c r="D1339" s="125">
        <v>-2.8166386121893705</v>
      </c>
      <c r="E1339" s="125">
        <v>-1.635476494466263</v>
      </c>
      <c r="F1339" s="31"/>
      <c r="G1339" s="106">
        <v>90.442176870748312</v>
      </c>
      <c r="H1339" s="125">
        <v>21</v>
      </c>
      <c r="I1339" s="31"/>
      <c r="J1339" s="31"/>
    </row>
    <row r="1340" spans="2:10" x14ac:dyDescent="0.25">
      <c r="B1340" s="99">
        <v>1331</v>
      </c>
      <c r="C1340" s="106">
        <v>14.929117243823736</v>
      </c>
      <c r="D1340" s="125">
        <v>-1.9291172438237361</v>
      </c>
      <c r="E1340" s="125">
        <v>-1.1201386978398569</v>
      </c>
      <c r="F1340" s="31"/>
      <c r="G1340" s="106">
        <v>90.510204081632665</v>
      </c>
      <c r="H1340" s="125">
        <v>21</v>
      </c>
      <c r="I1340" s="31"/>
      <c r="J1340" s="31"/>
    </row>
    <row r="1341" spans="2:10" x14ac:dyDescent="0.25">
      <c r="B1341" s="99">
        <v>1332</v>
      </c>
      <c r="C1341" s="106">
        <v>13.816638612189371</v>
      </c>
      <c r="D1341" s="125">
        <v>-1.8166386121893705</v>
      </c>
      <c r="E1341" s="125">
        <v>-1.0548281686964871</v>
      </c>
      <c r="F1341" s="31"/>
      <c r="G1341" s="106">
        <v>90.578231292517017</v>
      </c>
      <c r="H1341" s="125">
        <v>21</v>
      </c>
      <c r="I1341" s="31"/>
      <c r="J1341" s="31"/>
    </row>
    <row r="1342" spans="2:10" x14ac:dyDescent="0.25">
      <c r="B1342" s="99">
        <v>1333</v>
      </c>
      <c r="C1342" s="106">
        <v>23.021204983250026</v>
      </c>
      <c r="D1342" s="125">
        <v>0.97879501674997371</v>
      </c>
      <c r="E1342" s="125">
        <v>0.56833568774767196</v>
      </c>
      <c r="F1342" s="31"/>
      <c r="G1342" s="106">
        <v>90.64625850340137</v>
      </c>
      <c r="H1342" s="125">
        <v>21</v>
      </c>
      <c r="I1342" s="31"/>
      <c r="J1342" s="31"/>
    </row>
    <row r="1343" spans="2:10" x14ac:dyDescent="0.25">
      <c r="B1343" s="99">
        <v>1334</v>
      </c>
      <c r="C1343" s="106">
        <v>19.889970020554987</v>
      </c>
      <c r="D1343" s="125">
        <v>1.110029979445013</v>
      </c>
      <c r="E1343" s="125">
        <v>0.64453704911900556</v>
      </c>
      <c r="F1343" s="31"/>
      <c r="G1343" s="106">
        <v>90.714285714285722</v>
      </c>
      <c r="H1343" s="125">
        <v>21</v>
      </c>
      <c r="I1343" s="31"/>
      <c r="J1343" s="31"/>
    </row>
    <row r="1344" spans="2:10" x14ac:dyDescent="0.25">
      <c r="B1344" s="99">
        <v>1335</v>
      </c>
      <c r="C1344" s="106">
        <v>16.0415958754581</v>
      </c>
      <c r="D1344" s="125">
        <v>2.9584041245419002</v>
      </c>
      <c r="E1344" s="125">
        <v>1.7177924018656539</v>
      </c>
      <c r="F1344" s="31"/>
      <c r="G1344" s="106">
        <v>90.782312925170089</v>
      </c>
      <c r="H1344" s="125">
        <v>21</v>
      </c>
      <c r="I1344" s="31"/>
      <c r="J1344" s="31"/>
    </row>
    <row r="1345" spans="2:10" x14ac:dyDescent="0.25">
      <c r="B1345" s="99">
        <v>1336</v>
      </c>
      <c r="C1345" s="106">
        <v>15.135318176031788</v>
      </c>
      <c r="D1345" s="125">
        <v>-1.1353181760317881</v>
      </c>
      <c r="E1345" s="125">
        <v>-0.65922059812885347</v>
      </c>
      <c r="F1345" s="31"/>
      <c r="G1345" s="106">
        <v>90.850340136054442</v>
      </c>
      <c r="H1345" s="125">
        <v>21</v>
      </c>
      <c r="I1345" s="31"/>
      <c r="J1345" s="31"/>
    </row>
    <row r="1346" spans="2:10" x14ac:dyDescent="0.25">
      <c r="B1346" s="99">
        <v>1337</v>
      </c>
      <c r="C1346" s="106">
        <v>21.208649584397403</v>
      </c>
      <c r="D1346" s="125">
        <v>-1.2086495843974028</v>
      </c>
      <c r="E1346" s="125">
        <v>-0.70180035762268733</v>
      </c>
      <c r="F1346" s="31"/>
      <c r="G1346" s="106">
        <v>90.918367346938794</v>
      </c>
      <c r="H1346" s="125">
        <v>21</v>
      </c>
      <c r="I1346" s="31"/>
      <c r="J1346" s="31"/>
    </row>
    <row r="1347" spans="2:10" x14ac:dyDescent="0.25">
      <c r="B1347" s="99">
        <v>1338</v>
      </c>
      <c r="C1347" s="106">
        <v>15.83539494325005</v>
      </c>
      <c r="D1347" s="125">
        <v>3.1646050567499504</v>
      </c>
      <c r="E1347" s="125">
        <v>1.8375226279244252</v>
      </c>
      <c r="F1347" s="31"/>
      <c r="G1347" s="106">
        <v>90.986394557823147</v>
      </c>
      <c r="H1347" s="125">
        <v>21</v>
      </c>
      <c r="I1347" s="31"/>
      <c r="J1347" s="31"/>
    </row>
    <row r="1348" spans="2:10" x14ac:dyDescent="0.25">
      <c r="B1348" s="99">
        <v>1339</v>
      </c>
      <c r="C1348" s="106">
        <v>11.797882281128695</v>
      </c>
      <c r="D1348" s="125">
        <v>1.202117718871305</v>
      </c>
      <c r="E1348" s="125">
        <v>0.69800764084080535</v>
      </c>
      <c r="F1348" s="31"/>
      <c r="G1348" s="106">
        <v>91.054421768707499</v>
      </c>
      <c r="H1348" s="125">
        <v>21</v>
      </c>
      <c r="I1348" s="31"/>
      <c r="J1348" s="31"/>
    </row>
    <row r="1349" spans="2:10" x14ac:dyDescent="0.25">
      <c r="B1349" s="99">
        <v>1340</v>
      </c>
      <c r="C1349" s="106">
        <v>21.002448652189351</v>
      </c>
      <c r="D1349" s="125">
        <v>1.9975513478106492</v>
      </c>
      <c r="E1349" s="125">
        <v>1.1598748457454127</v>
      </c>
      <c r="F1349" s="31"/>
      <c r="G1349" s="106">
        <v>91.122448979591852</v>
      </c>
      <c r="H1349" s="125">
        <v>21</v>
      </c>
      <c r="I1349" s="31"/>
      <c r="J1349" s="31"/>
    </row>
    <row r="1350" spans="2:10" x14ac:dyDescent="0.25">
      <c r="B1350" s="99">
        <v>1341</v>
      </c>
      <c r="C1350" s="106">
        <v>14.929117243823736</v>
      </c>
      <c r="D1350" s="125">
        <v>-1.9291172438237361</v>
      </c>
      <c r="E1350" s="125">
        <v>-1.1201386978398569</v>
      </c>
      <c r="F1350" s="31"/>
      <c r="G1350" s="106">
        <v>91.190476190476204</v>
      </c>
      <c r="H1350" s="125">
        <v>21</v>
      </c>
      <c r="I1350" s="31"/>
      <c r="J1350" s="31"/>
    </row>
    <row r="1351" spans="2:10" x14ac:dyDescent="0.25">
      <c r="B1351" s="99">
        <v>1342</v>
      </c>
      <c r="C1351" s="106">
        <v>13.816638612189371</v>
      </c>
      <c r="D1351" s="125">
        <v>-2.8166386121893705</v>
      </c>
      <c r="E1351" s="125">
        <v>-1.635476494466263</v>
      </c>
      <c r="F1351" s="31"/>
      <c r="G1351" s="106">
        <v>91.258503401360556</v>
      </c>
      <c r="H1351" s="125">
        <v>21</v>
      </c>
      <c r="I1351" s="31"/>
      <c r="J1351" s="31"/>
    </row>
    <row r="1352" spans="2:10" x14ac:dyDescent="0.25">
      <c r="B1352" s="99">
        <v>1343</v>
      </c>
      <c r="C1352" s="106">
        <v>13.61043767998132</v>
      </c>
      <c r="D1352" s="125">
        <v>-0.61043767998132026</v>
      </c>
      <c r="E1352" s="125">
        <v>-0.35444961686793985</v>
      </c>
      <c r="F1352" s="31"/>
      <c r="G1352" s="106">
        <v>91.326530612244909</v>
      </c>
      <c r="H1352" s="125">
        <v>21</v>
      </c>
      <c r="I1352" s="31"/>
      <c r="J1352" s="31"/>
    </row>
    <row r="1353" spans="2:10" x14ac:dyDescent="0.25">
      <c r="B1353" s="99">
        <v>1344</v>
      </c>
      <c r="C1353" s="106">
        <v>11.797882281128695</v>
      </c>
      <c r="D1353" s="125">
        <v>2.202117718871305</v>
      </c>
      <c r="E1353" s="125">
        <v>1.2786559666105812</v>
      </c>
      <c r="F1353" s="31"/>
      <c r="G1353" s="106">
        <v>91.394557823129261</v>
      </c>
      <c r="H1353" s="125">
        <v>21</v>
      </c>
      <c r="I1353" s="31"/>
      <c r="J1353" s="31"/>
    </row>
    <row r="1354" spans="2:10" x14ac:dyDescent="0.25">
      <c r="B1354" s="99">
        <v>1345</v>
      </c>
      <c r="C1354" s="106">
        <v>22.114927283823715</v>
      </c>
      <c r="D1354" s="125">
        <v>-0.11492728382371453</v>
      </c>
      <c r="E1354" s="125">
        <v>-6.6732334937507687E-2</v>
      </c>
      <c r="F1354" s="31"/>
      <c r="G1354" s="106">
        <v>91.462585034013614</v>
      </c>
      <c r="H1354" s="125">
        <v>21</v>
      </c>
      <c r="I1354" s="31"/>
      <c r="J1354" s="31"/>
    </row>
    <row r="1355" spans="2:10" x14ac:dyDescent="0.25">
      <c r="B1355" s="99">
        <v>1346</v>
      </c>
      <c r="C1355" s="106">
        <v>13.816638612189371</v>
      </c>
      <c r="D1355" s="125">
        <v>-2.8166386121893705</v>
      </c>
      <c r="E1355" s="125">
        <v>-1.635476494466263</v>
      </c>
      <c r="F1355" s="31"/>
      <c r="G1355" s="106">
        <v>91.530612244897981</v>
      </c>
      <c r="H1355" s="125">
        <v>21</v>
      </c>
      <c r="I1355" s="31"/>
      <c r="J1355" s="31"/>
    </row>
    <row r="1356" spans="2:10" x14ac:dyDescent="0.25">
      <c r="B1356" s="99">
        <v>1347</v>
      </c>
      <c r="C1356" s="106">
        <v>12.704159980555007</v>
      </c>
      <c r="D1356" s="125">
        <v>0.29584001944499327</v>
      </c>
      <c r="E1356" s="125">
        <v>0.17177901198643328</v>
      </c>
      <c r="F1356" s="31"/>
      <c r="G1356" s="106">
        <v>91.598639455782333</v>
      </c>
      <c r="H1356" s="125">
        <v>21</v>
      </c>
      <c r="I1356" s="31"/>
      <c r="J1356" s="31"/>
    </row>
    <row r="1357" spans="2:10" x14ac:dyDescent="0.25">
      <c r="B1357" s="99">
        <v>1348</v>
      </c>
      <c r="C1357" s="106">
        <v>21.208649584397403</v>
      </c>
      <c r="D1357" s="125">
        <v>-0.20864958439740278</v>
      </c>
      <c r="E1357" s="125">
        <v>-0.12115203185291147</v>
      </c>
      <c r="F1357" s="31"/>
      <c r="G1357" s="106">
        <v>91.666666666666686</v>
      </c>
      <c r="H1357" s="125">
        <v>22</v>
      </c>
      <c r="I1357" s="31"/>
      <c r="J1357" s="31"/>
    </row>
    <row r="1358" spans="2:10" x14ac:dyDescent="0.25">
      <c r="B1358" s="99">
        <v>1349</v>
      </c>
      <c r="C1358" s="106">
        <v>11.797882281128695</v>
      </c>
      <c r="D1358" s="125">
        <v>-0.79788228112869497</v>
      </c>
      <c r="E1358" s="125">
        <v>-0.46328901069874634</v>
      </c>
      <c r="F1358" s="31"/>
      <c r="G1358" s="106">
        <v>91.734693877551038</v>
      </c>
      <c r="H1358" s="125">
        <v>22</v>
      </c>
      <c r="I1358" s="31"/>
      <c r="J1358" s="31"/>
    </row>
    <row r="1359" spans="2:10" x14ac:dyDescent="0.25">
      <c r="B1359" s="99">
        <v>1350</v>
      </c>
      <c r="C1359" s="106">
        <v>14.929117243823736</v>
      </c>
      <c r="D1359" s="125">
        <v>-1.9291172438237361</v>
      </c>
      <c r="E1359" s="125">
        <v>-1.1201386978398569</v>
      </c>
      <c r="F1359" s="31"/>
      <c r="G1359" s="106">
        <v>91.802721088435391</v>
      </c>
      <c r="H1359" s="125">
        <v>22</v>
      </c>
      <c r="I1359" s="31"/>
      <c r="J1359" s="31"/>
    </row>
    <row r="1360" spans="2:10" x14ac:dyDescent="0.25">
      <c r="B1360" s="99">
        <v>1351</v>
      </c>
      <c r="C1360" s="106">
        <v>14.022839544397424</v>
      </c>
      <c r="D1360" s="125">
        <v>-2.2839544397424305E-2</v>
      </c>
      <c r="E1360" s="125">
        <v>-1.3261743215708888E-2</v>
      </c>
      <c r="F1360" s="31"/>
      <c r="G1360" s="106">
        <v>91.870748299319743</v>
      </c>
      <c r="H1360" s="125">
        <v>22</v>
      </c>
      <c r="I1360" s="31"/>
      <c r="J1360" s="31"/>
    </row>
    <row r="1361" spans="2:10" x14ac:dyDescent="0.25">
      <c r="B1361" s="99">
        <v>1352</v>
      </c>
      <c r="C1361" s="106">
        <v>11.797882281128695</v>
      </c>
      <c r="D1361" s="125">
        <v>-0.79788228112869497</v>
      </c>
      <c r="E1361" s="125">
        <v>-0.46328901069874634</v>
      </c>
      <c r="F1361" s="31"/>
      <c r="G1361" s="106">
        <v>91.938775510204096</v>
      </c>
      <c r="H1361" s="125">
        <v>22</v>
      </c>
      <c r="I1361" s="31"/>
      <c r="J1361" s="31"/>
    </row>
    <row r="1362" spans="2:10" x14ac:dyDescent="0.25">
      <c r="B1362" s="99">
        <v>1353</v>
      </c>
      <c r="C1362" s="106">
        <v>15.629194011041996</v>
      </c>
      <c r="D1362" s="125">
        <v>-0.62919401104199579</v>
      </c>
      <c r="E1362" s="125">
        <v>-0.36534044909590474</v>
      </c>
      <c r="F1362" s="31"/>
      <c r="G1362" s="106">
        <v>92.006802721088448</v>
      </c>
      <c r="H1362" s="125">
        <v>22</v>
      </c>
      <c r="I1362" s="31"/>
      <c r="J1362" s="31"/>
    </row>
    <row r="1363" spans="2:10" x14ac:dyDescent="0.25">
      <c r="B1363" s="99">
        <v>1354</v>
      </c>
      <c r="C1363" s="106">
        <v>23.021204983250026</v>
      </c>
      <c r="D1363" s="125">
        <v>-2.1204983250026288E-2</v>
      </c>
      <c r="E1363" s="125">
        <v>-1.2312638022103905E-2</v>
      </c>
      <c r="F1363" s="31"/>
      <c r="G1363" s="106">
        <v>92.074829931972801</v>
      </c>
      <c r="H1363" s="125">
        <v>22</v>
      </c>
      <c r="I1363" s="31"/>
      <c r="J1363" s="31"/>
    </row>
    <row r="1364" spans="2:10" x14ac:dyDescent="0.25">
      <c r="B1364" s="99">
        <v>1355</v>
      </c>
      <c r="C1364" s="106">
        <v>16.947873574884412</v>
      </c>
      <c r="D1364" s="125">
        <v>-0.9478735748844116</v>
      </c>
      <c r="E1364" s="125">
        <v>-0.55038120429804582</v>
      </c>
      <c r="F1364" s="31"/>
      <c r="G1364" s="106">
        <v>92.142857142857153</v>
      </c>
      <c r="H1364" s="125">
        <v>22</v>
      </c>
      <c r="I1364" s="31"/>
      <c r="J1364" s="31"/>
    </row>
    <row r="1365" spans="2:10" x14ac:dyDescent="0.25">
      <c r="B1365" s="99">
        <v>1356</v>
      </c>
      <c r="C1365" s="106">
        <v>13.816638612189371</v>
      </c>
      <c r="D1365" s="125">
        <v>2.1833613878106295</v>
      </c>
      <c r="E1365" s="125">
        <v>1.2677651343826164</v>
      </c>
      <c r="F1365" s="31"/>
      <c r="G1365" s="106">
        <v>92.210884353741505</v>
      </c>
      <c r="H1365" s="125">
        <v>22</v>
      </c>
      <c r="I1365" s="31"/>
      <c r="J1365" s="31"/>
    </row>
    <row r="1366" spans="2:10" x14ac:dyDescent="0.25">
      <c r="B1366" s="99">
        <v>1357</v>
      </c>
      <c r="C1366" s="106">
        <v>21.002448652189351</v>
      </c>
      <c r="D1366" s="125">
        <v>-2.4486521893507529E-3</v>
      </c>
      <c r="E1366" s="125">
        <v>-1.4218057941390108E-3</v>
      </c>
      <c r="F1366" s="31"/>
      <c r="G1366" s="106">
        <v>92.278911564625872</v>
      </c>
      <c r="H1366" s="125">
        <v>22</v>
      </c>
      <c r="I1366" s="31"/>
      <c r="J1366" s="31"/>
    </row>
    <row r="1367" spans="2:10" x14ac:dyDescent="0.25">
      <c r="B1367" s="99">
        <v>1358</v>
      </c>
      <c r="C1367" s="106">
        <v>12.704159980555007</v>
      </c>
      <c r="D1367" s="125">
        <v>0.29584001944499327</v>
      </c>
      <c r="E1367" s="125">
        <v>0.17177901198643328</v>
      </c>
      <c r="F1367" s="31"/>
      <c r="G1367" s="106">
        <v>92.346938775510225</v>
      </c>
      <c r="H1367" s="125">
        <v>22</v>
      </c>
      <c r="I1367" s="31"/>
      <c r="J1367" s="31"/>
    </row>
    <row r="1368" spans="2:10" x14ac:dyDescent="0.25">
      <c r="B1368" s="99">
        <v>1359</v>
      </c>
      <c r="C1368" s="106">
        <v>11.797882281128695</v>
      </c>
      <c r="D1368" s="125">
        <v>-0.79788228112869497</v>
      </c>
      <c r="E1368" s="125">
        <v>-0.46328901069874634</v>
      </c>
      <c r="F1368" s="31"/>
      <c r="G1368" s="106">
        <v>92.414965986394577</v>
      </c>
      <c r="H1368" s="125">
        <v>22</v>
      </c>
      <c r="I1368" s="31"/>
      <c r="J1368" s="31"/>
    </row>
    <row r="1369" spans="2:10" x14ac:dyDescent="0.25">
      <c r="B1369" s="99">
        <v>1360</v>
      </c>
      <c r="C1369" s="106">
        <v>12.704159980555007</v>
      </c>
      <c r="D1369" s="125">
        <v>-0.70415998055500673</v>
      </c>
      <c r="E1369" s="125">
        <v>-0.40886931378334257</v>
      </c>
      <c r="F1369" s="31"/>
      <c r="G1369" s="106">
        <v>92.48299319727893</v>
      </c>
      <c r="H1369" s="125">
        <v>22</v>
      </c>
      <c r="I1369" s="31"/>
      <c r="J1369" s="31"/>
    </row>
    <row r="1370" spans="2:10" x14ac:dyDescent="0.25">
      <c r="B1370" s="99">
        <v>1361</v>
      </c>
      <c r="C1370" s="106">
        <v>14.516715379407632</v>
      </c>
      <c r="D1370" s="125">
        <v>-2.516715379407632</v>
      </c>
      <c r="E1370" s="125">
        <v>-1.4613265714920878</v>
      </c>
      <c r="F1370" s="31"/>
      <c r="G1370" s="106">
        <v>92.551020408163282</v>
      </c>
      <c r="H1370" s="125">
        <v>22</v>
      </c>
      <c r="I1370" s="31"/>
      <c r="J1370" s="31"/>
    </row>
    <row r="1371" spans="2:10" x14ac:dyDescent="0.25">
      <c r="B1371" s="99">
        <v>1362</v>
      </c>
      <c r="C1371" s="106">
        <v>16.947873574884412</v>
      </c>
      <c r="D1371" s="125">
        <v>1.0521264251155884</v>
      </c>
      <c r="E1371" s="125">
        <v>0.61091544724150582</v>
      </c>
      <c r="F1371" s="31"/>
      <c r="G1371" s="106">
        <v>92.619047619047635</v>
      </c>
      <c r="H1371" s="125">
        <v>22</v>
      </c>
      <c r="I1371" s="31"/>
      <c r="J1371" s="31"/>
    </row>
    <row r="1372" spans="2:10" x14ac:dyDescent="0.25">
      <c r="B1372" s="99">
        <v>1363</v>
      </c>
      <c r="C1372" s="106">
        <v>12.704159980555007</v>
      </c>
      <c r="D1372" s="125">
        <v>-0.70415998055500673</v>
      </c>
      <c r="E1372" s="125">
        <v>-0.40886931378334257</v>
      </c>
      <c r="F1372" s="31"/>
      <c r="G1372" s="106">
        <v>92.687074829931987</v>
      </c>
      <c r="H1372" s="125">
        <v>22</v>
      </c>
      <c r="I1372" s="31"/>
      <c r="J1372" s="31"/>
    </row>
    <row r="1373" spans="2:10" x14ac:dyDescent="0.25">
      <c r="B1373" s="99">
        <v>1364</v>
      </c>
      <c r="C1373" s="106">
        <v>14.022839544397424</v>
      </c>
      <c r="D1373" s="125">
        <v>-2.2839544397424305E-2</v>
      </c>
      <c r="E1373" s="125">
        <v>-1.3261743215708888E-2</v>
      </c>
      <c r="F1373" s="31"/>
      <c r="G1373" s="106">
        <v>92.75510204081634</v>
      </c>
      <c r="H1373" s="125">
        <v>22</v>
      </c>
      <c r="I1373" s="31"/>
      <c r="J1373" s="31"/>
    </row>
    <row r="1374" spans="2:10" x14ac:dyDescent="0.25">
      <c r="B1374" s="99">
        <v>1365</v>
      </c>
      <c r="C1374" s="106">
        <v>12.704159980555007</v>
      </c>
      <c r="D1374" s="125">
        <v>-0.70415998055500673</v>
      </c>
      <c r="E1374" s="125">
        <v>-0.40886931378334257</v>
      </c>
      <c r="F1374" s="31"/>
      <c r="G1374" s="106">
        <v>92.823129251700692</v>
      </c>
      <c r="H1374" s="125">
        <v>22</v>
      </c>
      <c r="I1374" s="31"/>
      <c r="J1374" s="31"/>
    </row>
    <row r="1375" spans="2:10" x14ac:dyDescent="0.25">
      <c r="B1375" s="99">
        <v>1366</v>
      </c>
      <c r="C1375" s="106">
        <v>15.629194011041996</v>
      </c>
      <c r="D1375" s="125">
        <v>1.3708059889580042</v>
      </c>
      <c r="E1375" s="125">
        <v>0.79595620244364695</v>
      </c>
      <c r="F1375" s="31"/>
      <c r="G1375" s="106">
        <v>92.891156462585045</v>
      </c>
      <c r="H1375" s="125">
        <v>22</v>
      </c>
      <c r="I1375" s="31"/>
      <c r="J1375" s="31"/>
    </row>
    <row r="1376" spans="2:10" x14ac:dyDescent="0.25">
      <c r="B1376" s="99">
        <v>1367</v>
      </c>
      <c r="C1376" s="106">
        <v>14.929117243823736</v>
      </c>
      <c r="D1376" s="125">
        <v>4.0708827561762639</v>
      </c>
      <c r="E1376" s="126">
        <v>2.3637512567787984</v>
      </c>
      <c r="F1376" s="31"/>
      <c r="G1376" s="106">
        <v>92.959183673469397</v>
      </c>
      <c r="H1376" s="125">
        <v>22</v>
      </c>
      <c r="I1376" s="31"/>
      <c r="J1376" s="31"/>
    </row>
    <row r="1377" spans="2:10" x14ac:dyDescent="0.25">
      <c r="B1377" s="99">
        <v>1368</v>
      </c>
      <c r="C1377" s="106">
        <v>13.816638612189371</v>
      </c>
      <c r="D1377" s="125">
        <v>-2.8166386121893705</v>
      </c>
      <c r="E1377" s="125">
        <v>-1.635476494466263</v>
      </c>
      <c r="F1377" s="31"/>
      <c r="G1377" s="106">
        <v>93.02721088435375</v>
      </c>
      <c r="H1377" s="125">
        <v>22</v>
      </c>
      <c r="I1377" s="31"/>
      <c r="J1377" s="31"/>
    </row>
    <row r="1378" spans="2:10" x14ac:dyDescent="0.25">
      <c r="B1378" s="99">
        <v>1369</v>
      </c>
      <c r="C1378" s="106">
        <v>16.0415958754581</v>
      </c>
      <c r="D1378" s="125">
        <v>-1.0415958754580998</v>
      </c>
      <c r="E1378" s="125">
        <v>-0.60480090121344965</v>
      </c>
      <c r="F1378" s="31"/>
      <c r="G1378" s="106">
        <v>93.095238095238116</v>
      </c>
      <c r="H1378" s="125">
        <v>22</v>
      </c>
      <c r="I1378" s="31"/>
      <c r="J1378" s="31"/>
    </row>
    <row r="1379" spans="2:10" x14ac:dyDescent="0.25">
      <c r="B1379" s="99">
        <v>1370</v>
      </c>
      <c r="C1379" s="106">
        <v>11.797882281128695</v>
      </c>
      <c r="D1379" s="125">
        <v>-0.79788228112869497</v>
      </c>
      <c r="E1379" s="125">
        <v>-0.46328901069874634</v>
      </c>
      <c r="F1379" s="31"/>
      <c r="G1379" s="106">
        <v>93.163265306122469</v>
      </c>
      <c r="H1379" s="125">
        <v>22</v>
      </c>
      <c r="I1379" s="31"/>
      <c r="J1379" s="31"/>
    </row>
    <row r="1380" spans="2:10" x14ac:dyDescent="0.25">
      <c r="B1380" s="99">
        <v>1371</v>
      </c>
      <c r="C1380" s="106">
        <v>15.83539494325005</v>
      </c>
      <c r="D1380" s="125">
        <v>2.1646050567499504</v>
      </c>
      <c r="E1380" s="125">
        <v>1.2568743021546493</v>
      </c>
      <c r="F1380" s="31"/>
      <c r="G1380" s="106">
        <v>93.231292517006821</v>
      </c>
      <c r="H1380" s="125">
        <v>22</v>
      </c>
      <c r="I1380" s="31"/>
      <c r="J1380" s="31"/>
    </row>
    <row r="1381" spans="2:10" x14ac:dyDescent="0.25">
      <c r="B1381" s="99">
        <v>1372</v>
      </c>
      <c r="C1381" s="106">
        <v>13.816638612189371</v>
      </c>
      <c r="D1381" s="125">
        <v>2.1833613878106295</v>
      </c>
      <c r="E1381" s="125">
        <v>1.2677651343826164</v>
      </c>
      <c r="F1381" s="31"/>
      <c r="G1381" s="106">
        <v>93.299319727891174</v>
      </c>
      <c r="H1381" s="125">
        <v>22</v>
      </c>
      <c r="I1381" s="31"/>
      <c r="J1381" s="31"/>
    </row>
    <row r="1382" spans="2:10" x14ac:dyDescent="0.25">
      <c r="B1382" s="99">
        <v>1373</v>
      </c>
      <c r="C1382" s="106">
        <v>22.114927283823715</v>
      </c>
      <c r="D1382" s="125">
        <v>2.8850727161762855</v>
      </c>
      <c r="E1382" s="125">
        <v>1.6752126423718199</v>
      </c>
      <c r="F1382" s="31"/>
      <c r="G1382" s="106">
        <v>93.367346938775526</v>
      </c>
      <c r="H1382" s="125">
        <v>22</v>
      </c>
      <c r="I1382" s="31"/>
      <c r="J1382" s="31"/>
    </row>
    <row r="1383" spans="2:10" x14ac:dyDescent="0.25">
      <c r="B1383" s="99">
        <v>1374</v>
      </c>
      <c r="C1383" s="106">
        <v>13.816638612189371</v>
      </c>
      <c r="D1383" s="125">
        <v>2.1833613878106295</v>
      </c>
      <c r="E1383" s="125">
        <v>1.2677651343826164</v>
      </c>
      <c r="F1383" s="31"/>
      <c r="G1383" s="106">
        <v>93.435374149659879</v>
      </c>
      <c r="H1383" s="125">
        <v>22</v>
      </c>
      <c r="I1383" s="31"/>
      <c r="J1383" s="31"/>
    </row>
    <row r="1384" spans="2:10" x14ac:dyDescent="0.25">
      <c r="B1384" s="99">
        <v>1375</v>
      </c>
      <c r="C1384" s="106">
        <v>11.797882281128695</v>
      </c>
      <c r="D1384" s="125">
        <v>1.202117718871305</v>
      </c>
      <c r="E1384" s="125">
        <v>0.69800764084080535</v>
      </c>
      <c r="F1384" s="31"/>
      <c r="G1384" s="106">
        <v>93.503401360544231</v>
      </c>
      <c r="H1384" s="125">
        <v>22</v>
      </c>
      <c r="I1384" s="31"/>
      <c r="J1384" s="31"/>
    </row>
    <row r="1385" spans="2:10" x14ac:dyDescent="0.25">
      <c r="B1385" s="99">
        <v>1376</v>
      </c>
      <c r="C1385" s="106">
        <v>14.022839544397424</v>
      </c>
      <c r="D1385" s="125">
        <v>-2.2839544397424305E-2</v>
      </c>
      <c r="E1385" s="125">
        <v>-1.3261743215708888E-2</v>
      </c>
      <c r="F1385" s="31"/>
      <c r="G1385" s="106">
        <v>93.571428571428584</v>
      </c>
      <c r="H1385" s="125">
        <v>22</v>
      </c>
      <c r="I1385" s="31"/>
      <c r="J1385" s="31"/>
    </row>
    <row r="1386" spans="2:10" x14ac:dyDescent="0.25">
      <c r="B1386" s="99">
        <v>1377</v>
      </c>
      <c r="C1386" s="106">
        <v>16.947873574884412</v>
      </c>
      <c r="D1386" s="125">
        <v>2.0521264251155884</v>
      </c>
      <c r="E1386" s="125">
        <v>1.1915637730112818</v>
      </c>
      <c r="F1386" s="31"/>
      <c r="G1386" s="106">
        <v>93.639455782312936</v>
      </c>
      <c r="H1386" s="125">
        <v>22</v>
      </c>
      <c r="I1386" s="31"/>
      <c r="J1386" s="31"/>
    </row>
    <row r="1387" spans="2:10" x14ac:dyDescent="0.25">
      <c r="B1387" s="99">
        <v>1378</v>
      </c>
      <c r="C1387" s="106">
        <v>16.947873574884412</v>
      </c>
      <c r="D1387" s="125">
        <v>-1.9478735748844116</v>
      </c>
      <c r="E1387" s="125">
        <v>-1.1310295300678217</v>
      </c>
      <c r="F1387" s="31"/>
      <c r="G1387" s="106">
        <v>93.707482993197289</v>
      </c>
      <c r="H1387" s="125">
        <v>22</v>
      </c>
      <c r="I1387" s="31"/>
      <c r="J1387" s="31"/>
    </row>
    <row r="1388" spans="2:10" x14ac:dyDescent="0.25">
      <c r="B1388" s="99">
        <v>1379</v>
      </c>
      <c r="C1388" s="106">
        <v>11.797882281128695</v>
      </c>
      <c r="D1388" s="125">
        <v>0.20211771887130503</v>
      </c>
      <c r="E1388" s="125">
        <v>0.11735931507102949</v>
      </c>
      <c r="F1388" s="31"/>
      <c r="G1388" s="106">
        <v>93.775510204081641</v>
      </c>
      <c r="H1388" s="125">
        <v>22</v>
      </c>
      <c r="I1388" s="31"/>
      <c r="J1388" s="31"/>
    </row>
    <row r="1389" spans="2:10" x14ac:dyDescent="0.25">
      <c r="B1389" s="99">
        <v>1380</v>
      </c>
      <c r="C1389" s="106">
        <v>13.816638612189371</v>
      </c>
      <c r="D1389" s="125">
        <v>-1.8166386121893705</v>
      </c>
      <c r="E1389" s="125">
        <v>-1.0548281686964871</v>
      </c>
      <c r="F1389" s="31"/>
      <c r="G1389" s="106">
        <v>93.843537414966008</v>
      </c>
      <c r="H1389" s="125">
        <v>22</v>
      </c>
      <c r="I1389" s="31"/>
      <c r="J1389" s="31"/>
    </row>
    <row r="1390" spans="2:10" x14ac:dyDescent="0.25">
      <c r="B1390" s="99">
        <v>1381</v>
      </c>
      <c r="C1390" s="106">
        <v>14.722916311615684</v>
      </c>
      <c r="D1390" s="125">
        <v>1.277083688384316</v>
      </c>
      <c r="E1390" s="125">
        <v>0.74153650552824324</v>
      </c>
      <c r="F1390" s="31"/>
      <c r="G1390" s="106">
        <v>93.91156462585036</v>
      </c>
      <c r="H1390" s="125">
        <v>22</v>
      </c>
      <c r="I1390" s="31"/>
      <c r="J1390" s="31"/>
    </row>
    <row r="1391" spans="2:10" x14ac:dyDescent="0.25">
      <c r="B1391" s="99">
        <v>1382</v>
      </c>
      <c r="C1391" s="106">
        <v>14.022839544397424</v>
      </c>
      <c r="D1391" s="125">
        <v>-2.2839544397424305E-2</v>
      </c>
      <c r="E1391" s="125">
        <v>-1.3261743215708888E-2</v>
      </c>
      <c r="F1391" s="31"/>
      <c r="G1391" s="106">
        <v>93.979591836734713</v>
      </c>
      <c r="H1391" s="125">
        <v>22</v>
      </c>
      <c r="I1391" s="31"/>
      <c r="J1391" s="31"/>
    </row>
    <row r="1392" spans="2:10" x14ac:dyDescent="0.25">
      <c r="B1392" s="99">
        <v>1383</v>
      </c>
      <c r="C1392" s="106">
        <v>11.797882281128695</v>
      </c>
      <c r="D1392" s="125">
        <v>1.202117718871305</v>
      </c>
      <c r="E1392" s="125">
        <v>0.69800764084080535</v>
      </c>
      <c r="F1392" s="31"/>
      <c r="G1392" s="106">
        <v>94.047619047619065</v>
      </c>
      <c r="H1392" s="125">
        <v>22</v>
      </c>
      <c r="I1392" s="31"/>
      <c r="J1392" s="31"/>
    </row>
    <row r="1393" spans="2:10" x14ac:dyDescent="0.25">
      <c r="B1393" s="99">
        <v>1384</v>
      </c>
      <c r="C1393" s="106">
        <v>23.021204983250026</v>
      </c>
      <c r="D1393" s="125">
        <v>-1.0212049832500263</v>
      </c>
      <c r="E1393" s="125">
        <v>-0.59296096379187979</v>
      </c>
      <c r="F1393" s="31"/>
      <c r="G1393" s="106">
        <v>94.115646258503418</v>
      </c>
      <c r="H1393" s="125">
        <v>22</v>
      </c>
      <c r="I1393" s="31"/>
      <c r="J1393" s="31"/>
    </row>
    <row r="1394" spans="2:10" x14ac:dyDescent="0.25">
      <c r="B1394" s="99">
        <v>1385</v>
      </c>
      <c r="C1394" s="106">
        <v>22.114927283823715</v>
      </c>
      <c r="D1394" s="125">
        <v>-1.1149272838237145</v>
      </c>
      <c r="E1394" s="125">
        <v>-0.64738066070728351</v>
      </c>
      <c r="F1394" s="31"/>
      <c r="G1394" s="106">
        <v>94.18367346938777</v>
      </c>
      <c r="H1394" s="125">
        <v>22</v>
      </c>
      <c r="I1394" s="31"/>
      <c r="J1394" s="31"/>
    </row>
    <row r="1395" spans="2:10" x14ac:dyDescent="0.25">
      <c r="B1395" s="99">
        <v>1386</v>
      </c>
      <c r="C1395" s="106">
        <v>15.83539494325005</v>
      </c>
      <c r="D1395" s="125">
        <v>2.1646050567499504</v>
      </c>
      <c r="E1395" s="125">
        <v>1.2568743021546493</v>
      </c>
      <c r="F1395" s="31"/>
      <c r="G1395" s="106">
        <v>94.251700680272123</v>
      </c>
      <c r="H1395" s="125">
        <v>22</v>
      </c>
      <c r="I1395" s="31"/>
      <c r="J1395" s="31"/>
    </row>
    <row r="1396" spans="2:10" x14ac:dyDescent="0.25">
      <c r="B1396" s="99">
        <v>1387</v>
      </c>
      <c r="C1396" s="106">
        <v>11.797882281128695</v>
      </c>
      <c r="D1396" s="125">
        <v>1.202117718871305</v>
      </c>
      <c r="E1396" s="125">
        <v>0.69800764084080535</v>
      </c>
      <c r="F1396" s="31"/>
      <c r="G1396" s="106">
        <v>94.319727891156475</v>
      </c>
      <c r="H1396" s="125">
        <v>22</v>
      </c>
      <c r="I1396" s="31"/>
      <c r="J1396" s="31"/>
    </row>
    <row r="1397" spans="2:10" x14ac:dyDescent="0.25">
      <c r="B1397" s="99">
        <v>1388</v>
      </c>
      <c r="C1397" s="106">
        <v>11.797882281128695</v>
      </c>
      <c r="D1397" s="125">
        <v>0.20211771887130503</v>
      </c>
      <c r="E1397" s="125">
        <v>0.11735931507102949</v>
      </c>
      <c r="F1397" s="31"/>
      <c r="G1397" s="106">
        <v>94.387755102040828</v>
      </c>
      <c r="H1397" s="125">
        <v>22</v>
      </c>
      <c r="I1397" s="31"/>
      <c r="J1397" s="31"/>
    </row>
    <row r="1398" spans="2:10" x14ac:dyDescent="0.25">
      <c r="B1398" s="99">
        <v>1389</v>
      </c>
      <c r="C1398" s="106">
        <v>16.947873574884412</v>
      </c>
      <c r="D1398" s="125">
        <v>1.0521264251155884</v>
      </c>
      <c r="E1398" s="125">
        <v>0.61091544724150582</v>
      </c>
      <c r="F1398" s="31"/>
      <c r="G1398" s="106">
        <v>94.45578231292518</v>
      </c>
      <c r="H1398" s="125">
        <v>22</v>
      </c>
      <c r="I1398" s="31"/>
      <c r="J1398" s="31"/>
    </row>
    <row r="1399" spans="2:10" x14ac:dyDescent="0.25">
      <c r="B1399" s="99">
        <v>1390</v>
      </c>
      <c r="C1399" s="106">
        <v>23.021204983250026</v>
      </c>
      <c r="D1399" s="125">
        <v>-2.0212049832500263</v>
      </c>
      <c r="E1399" s="125">
        <v>-1.1736092895616557</v>
      </c>
      <c r="F1399" s="31"/>
      <c r="G1399" s="106">
        <v>94.523809523809533</v>
      </c>
      <c r="H1399" s="125">
        <v>22</v>
      </c>
      <c r="I1399" s="31"/>
      <c r="J1399" s="31"/>
    </row>
    <row r="1400" spans="2:10" x14ac:dyDescent="0.25">
      <c r="B1400" s="99">
        <v>1391</v>
      </c>
      <c r="C1400" s="106">
        <v>12.704159980555007</v>
      </c>
      <c r="D1400" s="125">
        <v>-0.70415998055500673</v>
      </c>
      <c r="E1400" s="125">
        <v>-0.40886931378334257</v>
      </c>
      <c r="F1400" s="31"/>
      <c r="G1400" s="106">
        <v>94.591836734693899</v>
      </c>
      <c r="H1400" s="125">
        <v>22</v>
      </c>
      <c r="I1400" s="31"/>
      <c r="J1400" s="31"/>
    </row>
    <row r="1401" spans="2:10" x14ac:dyDescent="0.25">
      <c r="B1401" s="99">
        <v>1392</v>
      </c>
      <c r="C1401" s="106">
        <v>12.704159980555007</v>
      </c>
      <c r="D1401" s="125">
        <v>1.2958400194449933</v>
      </c>
      <c r="E1401" s="125">
        <v>0.75242733775620918</v>
      </c>
      <c r="F1401" s="31"/>
      <c r="G1401" s="106">
        <v>94.659863945578252</v>
      </c>
      <c r="H1401" s="125">
        <v>22</v>
      </c>
      <c r="I1401" s="31"/>
      <c r="J1401" s="31"/>
    </row>
    <row r="1402" spans="2:10" x14ac:dyDescent="0.25">
      <c r="B1402" s="99">
        <v>1393</v>
      </c>
      <c r="C1402" s="106">
        <v>11.797882281128695</v>
      </c>
      <c r="D1402" s="125">
        <v>-0.79788228112869497</v>
      </c>
      <c r="E1402" s="125">
        <v>-0.46328901069874634</v>
      </c>
      <c r="F1402" s="31"/>
      <c r="G1402" s="106">
        <v>94.727891156462604</v>
      </c>
      <c r="H1402" s="125">
        <v>22</v>
      </c>
      <c r="I1402" s="31"/>
      <c r="J1402" s="31"/>
    </row>
    <row r="1403" spans="2:10" x14ac:dyDescent="0.25">
      <c r="B1403" s="99">
        <v>1394</v>
      </c>
      <c r="C1403" s="106">
        <v>15.135318176031788</v>
      </c>
      <c r="D1403" s="125">
        <v>-1.1353181760317881</v>
      </c>
      <c r="E1403" s="125">
        <v>-0.65922059812885347</v>
      </c>
      <c r="F1403" s="31"/>
      <c r="G1403" s="106">
        <v>94.795918367346957</v>
      </c>
      <c r="H1403" s="125">
        <v>22</v>
      </c>
      <c r="I1403" s="31"/>
      <c r="J1403" s="31"/>
    </row>
    <row r="1404" spans="2:10" x14ac:dyDescent="0.25">
      <c r="B1404" s="99">
        <v>1395</v>
      </c>
      <c r="C1404" s="106">
        <v>23.021204983250026</v>
      </c>
      <c r="D1404" s="125">
        <v>0.97879501674997371</v>
      </c>
      <c r="E1404" s="125">
        <v>0.56833568774767196</v>
      </c>
      <c r="F1404" s="31"/>
      <c r="G1404" s="106">
        <v>94.863945578231309</v>
      </c>
      <c r="H1404" s="125">
        <v>22</v>
      </c>
      <c r="I1404" s="31"/>
      <c r="J1404" s="31"/>
    </row>
    <row r="1405" spans="2:10" x14ac:dyDescent="0.25">
      <c r="B1405" s="99">
        <v>1396</v>
      </c>
      <c r="C1405" s="106">
        <v>12.704159980555007</v>
      </c>
      <c r="D1405" s="125">
        <v>-1.7041599805550067</v>
      </c>
      <c r="E1405" s="125">
        <v>-0.98951763955311844</v>
      </c>
      <c r="F1405" s="31"/>
      <c r="G1405" s="106">
        <v>94.931972789115662</v>
      </c>
      <c r="H1405" s="125">
        <v>22</v>
      </c>
      <c r="I1405" s="31"/>
      <c r="J1405" s="31"/>
    </row>
    <row r="1406" spans="2:10" x14ac:dyDescent="0.25">
      <c r="B1406" s="99">
        <v>1397</v>
      </c>
      <c r="C1406" s="106">
        <v>11.797882281128695</v>
      </c>
      <c r="D1406" s="125">
        <v>1.202117718871305</v>
      </c>
      <c r="E1406" s="125">
        <v>0.69800764084080535</v>
      </c>
      <c r="F1406" s="31"/>
      <c r="G1406" s="106">
        <v>95.000000000000014</v>
      </c>
      <c r="H1406" s="125">
        <v>22</v>
      </c>
      <c r="I1406" s="31"/>
      <c r="J1406" s="31"/>
    </row>
    <row r="1407" spans="2:10" x14ac:dyDescent="0.25">
      <c r="B1407" s="99">
        <v>1398</v>
      </c>
      <c r="C1407" s="106">
        <v>12.910360912763059</v>
      </c>
      <c r="D1407" s="125">
        <v>-1.9103609127630587</v>
      </c>
      <c r="E1407" s="125">
        <v>-1.1092478656118909</v>
      </c>
      <c r="F1407" s="31"/>
      <c r="G1407" s="106">
        <v>95.068027210884367</v>
      </c>
      <c r="H1407" s="125">
        <v>22</v>
      </c>
      <c r="I1407" s="31"/>
      <c r="J1407" s="31"/>
    </row>
    <row r="1408" spans="2:10" x14ac:dyDescent="0.25">
      <c r="B1408" s="99">
        <v>1399</v>
      </c>
      <c r="C1408" s="106">
        <v>21.002448652189351</v>
      </c>
      <c r="D1408" s="125">
        <v>-1.0024486521893508</v>
      </c>
      <c r="E1408" s="125">
        <v>-0.58207013156391485</v>
      </c>
      <c r="F1408" s="31"/>
      <c r="G1408" s="106">
        <v>95.136054421768719</v>
      </c>
      <c r="H1408" s="125">
        <v>22</v>
      </c>
      <c r="I1408" s="31"/>
      <c r="J1408" s="31"/>
    </row>
    <row r="1409" spans="2:10" x14ac:dyDescent="0.25">
      <c r="B1409" s="99">
        <v>1400</v>
      </c>
      <c r="C1409" s="106">
        <v>15.83539494325005</v>
      </c>
      <c r="D1409" s="125">
        <v>1.1646050567499504</v>
      </c>
      <c r="E1409" s="125">
        <v>0.67622597638487347</v>
      </c>
      <c r="F1409" s="31"/>
      <c r="G1409" s="106">
        <v>95.204081632653072</v>
      </c>
      <c r="H1409" s="125">
        <v>22</v>
      </c>
      <c r="I1409" s="31"/>
      <c r="J1409" s="31"/>
    </row>
    <row r="1410" spans="2:10" x14ac:dyDescent="0.25">
      <c r="B1410" s="99">
        <v>1401</v>
      </c>
      <c r="C1410" s="106">
        <v>12.910360912763059</v>
      </c>
      <c r="D1410" s="125">
        <v>-1.9103609127630587</v>
      </c>
      <c r="E1410" s="125">
        <v>-1.1092478656118909</v>
      </c>
      <c r="F1410" s="31"/>
      <c r="G1410" s="106">
        <v>95.272108843537424</v>
      </c>
      <c r="H1410" s="125">
        <v>22</v>
      </c>
      <c r="I1410" s="31"/>
      <c r="J1410" s="31"/>
    </row>
    <row r="1411" spans="2:10" x14ac:dyDescent="0.25">
      <c r="B1411" s="99">
        <v>1402</v>
      </c>
      <c r="C1411" s="106">
        <v>16.741672642676363</v>
      </c>
      <c r="D1411" s="125">
        <v>1.2583273573236369</v>
      </c>
      <c r="E1411" s="125">
        <v>0.7306456733002763</v>
      </c>
      <c r="F1411" s="31"/>
      <c r="G1411" s="106">
        <v>95.340136054421791</v>
      </c>
      <c r="H1411" s="125">
        <v>22</v>
      </c>
      <c r="I1411" s="31"/>
      <c r="J1411" s="31"/>
    </row>
    <row r="1412" spans="2:10" x14ac:dyDescent="0.25">
      <c r="B1412" s="99">
        <v>1403</v>
      </c>
      <c r="C1412" s="106">
        <v>11.797882281128695</v>
      </c>
      <c r="D1412" s="125">
        <v>-0.79788228112869497</v>
      </c>
      <c r="E1412" s="125">
        <v>-0.46328901069874634</v>
      </c>
      <c r="F1412" s="31"/>
      <c r="G1412" s="106">
        <v>95.408163265306143</v>
      </c>
      <c r="H1412" s="125">
        <v>22</v>
      </c>
      <c r="I1412" s="31"/>
      <c r="J1412" s="31"/>
    </row>
    <row r="1413" spans="2:10" x14ac:dyDescent="0.25">
      <c r="B1413" s="99">
        <v>1404</v>
      </c>
      <c r="C1413" s="106">
        <v>11.797882281128695</v>
      </c>
      <c r="D1413" s="125">
        <v>0.20211771887130503</v>
      </c>
      <c r="E1413" s="125">
        <v>0.11735931507102949</v>
      </c>
      <c r="F1413" s="31"/>
      <c r="G1413" s="106">
        <v>95.476190476190496</v>
      </c>
      <c r="H1413" s="125">
        <v>23</v>
      </c>
      <c r="I1413" s="31"/>
      <c r="J1413" s="31"/>
    </row>
    <row r="1414" spans="2:10" x14ac:dyDescent="0.25">
      <c r="B1414" s="99">
        <v>1405</v>
      </c>
      <c r="C1414" s="106">
        <v>12.704159980555007</v>
      </c>
      <c r="D1414" s="125">
        <v>-0.70415998055500673</v>
      </c>
      <c r="E1414" s="125">
        <v>-0.40886931378334257</v>
      </c>
      <c r="F1414" s="31"/>
      <c r="G1414" s="106">
        <v>95.544217687074848</v>
      </c>
      <c r="H1414" s="125">
        <v>23</v>
      </c>
      <c r="I1414" s="31"/>
      <c r="J1414" s="31"/>
    </row>
    <row r="1415" spans="2:10" x14ac:dyDescent="0.25">
      <c r="B1415" s="99">
        <v>1406</v>
      </c>
      <c r="C1415" s="106">
        <v>21.002448652189351</v>
      </c>
      <c r="D1415" s="125">
        <v>-1.0024486521893508</v>
      </c>
      <c r="E1415" s="125">
        <v>-0.58207013156391485</v>
      </c>
      <c r="F1415" s="31"/>
      <c r="G1415" s="106">
        <v>95.612244897959201</v>
      </c>
      <c r="H1415" s="125">
        <v>23</v>
      </c>
      <c r="I1415" s="31"/>
      <c r="J1415" s="31"/>
    </row>
    <row r="1416" spans="2:10" x14ac:dyDescent="0.25">
      <c r="B1416" s="99">
        <v>1407</v>
      </c>
      <c r="C1416" s="106">
        <v>15.83539494325005</v>
      </c>
      <c r="D1416" s="125">
        <v>3.1646050567499504</v>
      </c>
      <c r="E1416" s="125">
        <v>1.8375226279244252</v>
      </c>
      <c r="F1416" s="31"/>
      <c r="G1416" s="106">
        <v>95.680272108843553</v>
      </c>
      <c r="H1416" s="125">
        <v>23</v>
      </c>
      <c r="I1416" s="31"/>
      <c r="J1416" s="31"/>
    </row>
    <row r="1417" spans="2:10" x14ac:dyDescent="0.25">
      <c r="B1417" s="99">
        <v>1408</v>
      </c>
      <c r="C1417" s="106">
        <v>12.704159980555007</v>
      </c>
      <c r="D1417" s="125">
        <v>-0.70415998055500673</v>
      </c>
      <c r="E1417" s="125">
        <v>-0.40886931378334257</v>
      </c>
      <c r="F1417" s="31"/>
      <c r="G1417" s="106">
        <v>95.748299319727906</v>
      </c>
      <c r="H1417" s="125">
        <v>23</v>
      </c>
      <c r="I1417" s="31"/>
      <c r="J1417" s="31"/>
    </row>
    <row r="1418" spans="2:10" x14ac:dyDescent="0.25">
      <c r="B1418" s="99">
        <v>1409</v>
      </c>
      <c r="C1418" s="106">
        <v>11.797882281128695</v>
      </c>
      <c r="D1418" s="125">
        <v>1.202117718871305</v>
      </c>
      <c r="E1418" s="125">
        <v>0.69800764084080535</v>
      </c>
      <c r="F1418" s="31"/>
      <c r="G1418" s="106">
        <v>95.816326530612258</v>
      </c>
      <c r="H1418" s="125">
        <v>23</v>
      </c>
      <c r="I1418" s="31"/>
      <c r="J1418" s="31"/>
    </row>
    <row r="1419" spans="2:10" x14ac:dyDescent="0.25">
      <c r="B1419" s="99">
        <v>1410</v>
      </c>
      <c r="C1419" s="106">
        <v>12.910360912763059</v>
      </c>
      <c r="D1419" s="125">
        <v>-1.9103609127630587</v>
      </c>
      <c r="E1419" s="125">
        <v>-1.1092478656118909</v>
      </c>
      <c r="F1419" s="31"/>
      <c r="G1419" s="106">
        <v>95.884353741496611</v>
      </c>
      <c r="H1419" s="125">
        <v>23</v>
      </c>
      <c r="I1419" s="31"/>
      <c r="J1419" s="31"/>
    </row>
    <row r="1420" spans="2:10" x14ac:dyDescent="0.25">
      <c r="B1420" s="99">
        <v>1411</v>
      </c>
      <c r="C1420" s="106">
        <v>12.910360912763059</v>
      </c>
      <c r="D1420" s="125">
        <v>1.0896390872369413</v>
      </c>
      <c r="E1420" s="125">
        <v>0.6326971116974367</v>
      </c>
      <c r="F1420" s="31"/>
      <c r="G1420" s="106">
        <v>95.952380952380963</v>
      </c>
      <c r="H1420" s="125">
        <v>23</v>
      </c>
      <c r="I1420" s="31"/>
      <c r="J1420" s="31"/>
    </row>
    <row r="1421" spans="2:10" x14ac:dyDescent="0.25">
      <c r="B1421" s="99">
        <v>1412</v>
      </c>
      <c r="C1421" s="106">
        <v>13.816638612189371</v>
      </c>
      <c r="D1421" s="125">
        <v>0.18336138781062949</v>
      </c>
      <c r="E1421" s="125">
        <v>0.10646848284306461</v>
      </c>
      <c r="F1421" s="31"/>
      <c r="G1421" s="106">
        <v>96.020408163265316</v>
      </c>
      <c r="H1421" s="125">
        <v>23</v>
      </c>
      <c r="I1421" s="31"/>
      <c r="J1421" s="31"/>
    </row>
    <row r="1422" spans="2:10" x14ac:dyDescent="0.25">
      <c r="B1422" s="99">
        <v>1413</v>
      </c>
      <c r="C1422" s="106">
        <v>12.910360912763059</v>
      </c>
      <c r="D1422" s="125">
        <v>8.9639087236941251E-2</v>
      </c>
      <c r="E1422" s="125">
        <v>5.2048785927660823E-2</v>
      </c>
      <c r="F1422" s="31"/>
      <c r="G1422" s="106">
        <v>96.088435374149668</v>
      </c>
      <c r="H1422" s="125">
        <v>23</v>
      </c>
      <c r="I1422" s="31"/>
      <c r="J1422" s="31"/>
    </row>
    <row r="1423" spans="2:10" x14ac:dyDescent="0.25">
      <c r="B1423" s="99">
        <v>1414</v>
      </c>
      <c r="C1423" s="106">
        <v>15.83539494325005</v>
      </c>
      <c r="D1423" s="125">
        <v>3.1646050567499504</v>
      </c>
      <c r="E1423" s="125">
        <v>1.8375226279244252</v>
      </c>
      <c r="F1423" s="31"/>
      <c r="G1423" s="106">
        <v>96.156462585034035</v>
      </c>
      <c r="H1423" s="125">
        <v>23</v>
      </c>
      <c r="I1423" s="31"/>
      <c r="J1423" s="31"/>
    </row>
    <row r="1424" spans="2:10" x14ac:dyDescent="0.25">
      <c r="B1424" s="99">
        <v>1415</v>
      </c>
      <c r="C1424" s="106">
        <v>22.114927283823715</v>
      </c>
      <c r="D1424" s="125">
        <v>0.88507271617628547</v>
      </c>
      <c r="E1424" s="125">
        <v>0.51391599083226813</v>
      </c>
      <c r="F1424" s="31"/>
      <c r="G1424" s="106">
        <v>96.224489795918387</v>
      </c>
      <c r="H1424" s="125">
        <v>23</v>
      </c>
      <c r="I1424" s="31"/>
      <c r="J1424" s="31"/>
    </row>
    <row r="1425" spans="1:10" x14ac:dyDescent="0.25">
      <c r="B1425" s="99">
        <v>1416</v>
      </c>
      <c r="C1425" s="106">
        <v>12.704159980555007</v>
      </c>
      <c r="D1425" s="125">
        <v>-0.70415998055500673</v>
      </c>
      <c r="E1425" s="125">
        <v>-0.40886931378334257</v>
      </c>
      <c r="F1425" s="31"/>
      <c r="G1425" s="106">
        <v>96.29251700680274</v>
      </c>
      <c r="H1425" s="125">
        <v>23</v>
      </c>
      <c r="I1425" s="31"/>
      <c r="J1425" s="31"/>
    </row>
    <row r="1426" spans="1:10" x14ac:dyDescent="0.25">
      <c r="A1426" s="24"/>
      <c r="B1426" s="99">
        <v>1417</v>
      </c>
      <c r="C1426" s="106">
        <v>14.722916311615684</v>
      </c>
      <c r="D1426" s="125">
        <v>0.27708368838431596</v>
      </c>
      <c r="E1426" s="125">
        <v>0.16088817975846736</v>
      </c>
      <c r="F1426" s="31"/>
      <c r="G1426" s="106">
        <v>96.360544217687092</v>
      </c>
      <c r="H1426" s="125">
        <v>23</v>
      </c>
      <c r="I1426" s="31"/>
      <c r="J1426" s="31"/>
    </row>
    <row r="1427" spans="1:10" x14ac:dyDescent="0.25">
      <c r="A1427" s="24"/>
      <c r="B1427" s="99">
        <v>1418</v>
      </c>
      <c r="C1427" s="106">
        <v>15.83539494325005</v>
      </c>
      <c r="D1427" s="125">
        <v>3.1646050567499504</v>
      </c>
      <c r="E1427" s="125">
        <v>1.8375226279244252</v>
      </c>
      <c r="F1427" s="31"/>
      <c r="G1427" s="106">
        <v>96.428571428571445</v>
      </c>
      <c r="H1427" s="125">
        <v>23</v>
      </c>
      <c r="I1427" s="31"/>
      <c r="J1427" s="31"/>
    </row>
    <row r="1428" spans="1:10" x14ac:dyDescent="0.25">
      <c r="A1428" s="24"/>
      <c r="B1428" s="99">
        <v>1419</v>
      </c>
      <c r="C1428" s="106">
        <v>12.704159980555007</v>
      </c>
      <c r="D1428" s="125">
        <v>-1.7041599805550067</v>
      </c>
      <c r="E1428" s="125">
        <v>-0.98951763955311844</v>
      </c>
      <c r="F1428" s="31"/>
      <c r="G1428" s="106">
        <v>96.496598639455797</v>
      </c>
      <c r="H1428" s="125">
        <v>23</v>
      </c>
      <c r="I1428" s="31"/>
      <c r="J1428" s="31"/>
    </row>
    <row r="1429" spans="1:10" x14ac:dyDescent="0.25">
      <c r="A1429" s="24"/>
      <c r="B1429" s="99">
        <v>1420</v>
      </c>
      <c r="C1429" s="106">
        <v>16.947873574884412</v>
      </c>
      <c r="D1429" s="125">
        <v>5.2126425115588404E-2</v>
      </c>
      <c r="E1429" s="125">
        <v>3.0267121471730003E-2</v>
      </c>
      <c r="F1429" s="31"/>
      <c r="G1429" s="106">
        <v>96.56462585034015</v>
      </c>
      <c r="H1429" s="125">
        <v>23</v>
      </c>
      <c r="I1429" s="31"/>
      <c r="J1429" s="31"/>
    </row>
    <row r="1430" spans="1:10" x14ac:dyDescent="0.25">
      <c r="A1430" s="24"/>
      <c r="B1430" s="99">
        <v>1421</v>
      </c>
      <c r="C1430" s="106">
        <v>22.114927283823715</v>
      </c>
      <c r="D1430" s="125">
        <v>-0.11492728382371453</v>
      </c>
      <c r="E1430" s="125">
        <v>-6.6732334937507687E-2</v>
      </c>
      <c r="F1430" s="31"/>
      <c r="G1430" s="106">
        <v>96.632653061224502</v>
      </c>
      <c r="H1430" s="125">
        <v>23</v>
      </c>
      <c r="I1430" s="31"/>
      <c r="J1430" s="31"/>
    </row>
    <row r="1431" spans="1:10" x14ac:dyDescent="0.25">
      <c r="A1431" s="24"/>
      <c r="B1431" s="99">
        <v>1422</v>
      </c>
      <c r="C1431" s="106">
        <v>14.722916311615684</v>
      </c>
      <c r="D1431" s="125">
        <v>3.277083688384316</v>
      </c>
      <c r="E1431" s="125">
        <v>1.902833157067795</v>
      </c>
      <c r="F1431" s="31"/>
      <c r="G1431" s="106">
        <v>96.700680272108855</v>
      </c>
      <c r="H1431" s="125">
        <v>23</v>
      </c>
      <c r="I1431" s="31"/>
      <c r="J1431" s="31"/>
    </row>
    <row r="1432" spans="1:10" x14ac:dyDescent="0.25">
      <c r="A1432" s="24"/>
      <c r="B1432" s="99">
        <v>1423</v>
      </c>
      <c r="C1432" s="106">
        <v>12.704159980555007</v>
      </c>
      <c r="D1432" s="125">
        <v>-1.7041599805550067</v>
      </c>
      <c r="E1432" s="125">
        <v>-0.98951763955311844</v>
      </c>
      <c r="F1432" s="31"/>
      <c r="G1432" s="106">
        <v>96.768707482993207</v>
      </c>
      <c r="H1432" s="125">
        <v>23</v>
      </c>
      <c r="I1432" s="31"/>
      <c r="J1432" s="31"/>
    </row>
    <row r="1433" spans="1:10" x14ac:dyDescent="0.25">
      <c r="A1433" s="24"/>
      <c r="B1433" s="99">
        <v>1424</v>
      </c>
      <c r="C1433" s="106">
        <v>14.022839544397424</v>
      </c>
      <c r="D1433" s="125">
        <v>-2.0228395443974243</v>
      </c>
      <c r="E1433" s="125">
        <v>-1.1745583947552607</v>
      </c>
      <c r="F1433" s="31"/>
      <c r="G1433" s="106">
        <v>96.83673469387756</v>
      </c>
      <c r="H1433" s="125">
        <v>23</v>
      </c>
      <c r="I1433" s="31"/>
      <c r="J1433" s="31"/>
    </row>
    <row r="1434" spans="1:10" x14ac:dyDescent="0.25">
      <c r="A1434" s="24"/>
      <c r="B1434" s="99">
        <v>1425</v>
      </c>
      <c r="C1434" s="106">
        <v>15.83539494325005</v>
      </c>
      <c r="D1434" s="125">
        <v>3.1646050567499504</v>
      </c>
      <c r="E1434" s="125">
        <v>1.8375226279244252</v>
      </c>
      <c r="F1434" s="31"/>
      <c r="G1434" s="106">
        <v>96.904761904761926</v>
      </c>
      <c r="H1434" s="125">
        <v>23</v>
      </c>
      <c r="I1434" s="31"/>
      <c r="J1434" s="31"/>
    </row>
    <row r="1435" spans="1:10" x14ac:dyDescent="0.25">
      <c r="A1435" s="24"/>
      <c r="B1435" s="99">
        <v>1426</v>
      </c>
      <c r="C1435" s="106">
        <v>11.797882281128695</v>
      </c>
      <c r="D1435" s="125">
        <v>1.202117718871305</v>
      </c>
      <c r="E1435" s="125">
        <v>0.69800764084080535</v>
      </c>
      <c r="F1435" s="31"/>
      <c r="G1435" s="106">
        <v>96.972789115646279</v>
      </c>
      <c r="H1435" s="125">
        <v>23</v>
      </c>
      <c r="I1435" s="31"/>
      <c r="J1435" s="31"/>
    </row>
    <row r="1436" spans="1:10" x14ac:dyDescent="0.25">
      <c r="A1436" s="24"/>
      <c r="B1436" s="99">
        <v>1427</v>
      </c>
      <c r="C1436" s="106">
        <v>13.816638612189371</v>
      </c>
      <c r="D1436" s="125">
        <v>-0.81663861218937051</v>
      </c>
      <c r="E1436" s="125">
        <v>-0.47417984292671128</v>
      </c>
      <c r="F1436" s="31"/>
      <c r="G1436" s="106">
        <v>97.040816326530631</v>
      </c>
      <c r="H1436" s="125">
        <v>23</v>
      </c>
      <c r="I1436" s="31"/>
      <c r="J1436" s="31"/>
    </row>
    <row r="1437" spans="1:10" x14ac:dyDescent="0.25">
      <c r="A1437" s="24"/>
      <c r="B1437" s="99">
        <v>1428</v>
      </c>
      <c r="C1437" s="106">
        <v>16.947873574884412</v>
      </c>
      <c r="D1437" s="125">
        <v>2.0521264251155884</v>
      </c>
      <c r="E1437" s="125">
        <v>1.1915637730112818</v>
      </c>
      <c r="F1437" s="31"/>
      <c r="G1437" s="106">
        <v>97.108843537414984</v>
      </c>
      <c r="H1437" s="125">
        <v>23</v>
      </c>
      <c r="I1437" s="31"/>
      <c r="J1437" s="31"/>
    </row>
    <row r="1438" spans="1:10" x14ac:dyDescent="0.25">
      <c r="A1438" s="24"/>
      <c r="B1438" s="99">
        <v>1429</v>
      </c>
      <c r="C1438" s="106">
        <v>13.816638612189371</v>
      </c>
      <c r="D1438" s="125">
        <v>0.18336138781062949</v>
      </c>
      <c r="E1438" s="125">
        <v>0.10646848284306461</v>
      </c>
      <c r="F1438" s="31"/>
      <c r="G1438" s="106">
        <v>97.176870748299336</v>
      </c>
      <c r="H1438" s="125">
        <v>23</v>
      </c>
      <c r="I1438" s="31"/>
      <c r="J1438" s="31"/>
    </row>
    <row r="1439" spans="1:10" x14ac:dyDescent="0.25">
      <c r="A1439" s="24"/>
      <c r="B1439" s="99">
        <v>1430</v>
      </c>
      <c r="C1439" s="106">
        <v>12.704159980555007</v>
      </c>
      <c r="D1439" s="125">
        <v>0.29584001944499327</v>
      </c>
      <c r="E1439" s="125">
        <v>0.17177901198643328</v>
      </c>
      <c r="F1439" s="31"/>
      <c r="G1439" s="106">
        <v>97.244897959183689</v>
      </c>
      <c r="H1439" s="125">
        <v>23</v>
      </c>
      <c r="I1439" s="31"/>
      <c r="J1439" s="31"/>
    </row>
    <row r="1440" spans="1:10" x14ac:dyDescent="0.25">
      <c r="A1440" s="24"/>
      <c r="B1440" s="99">
        <v>1431</v>
      </c>
      <c r="C1440" s="106">
        <v>11.797882281128695</v>
      </c>
      <c r="D1440" s="125">
        <v>0.20211771887130503</v>
      </c>
      <c r="E1440" s="125">
        <v>0.11735931507102949</v>
      </c>
      <c r="F1440" s="31"/>
      <c r="G1440" s="106">
        <v>97.312925170068041</v>
      </c>
      <c r="H1440" s="125">
        <v>23</v>
      </c>
      <c r="I1440" s="31"/>
      <c r="J1440" s="31"/>
    </row>
    <row r="1441" spans="1:10" x14ac:dyDescent="0.25">
      <c r="A1441" s="24"/>
      <c r="B1441" s="99">
        <v>1432</v>
      </c>
      <c r="C1441" s="106">
        <v>16.947873574884412</v>
      </c>
      <c r="D1441" s="125">
        <v>2.0521264251155884</v>
      </c>
      <c r="E1441" s="125">
        <v>1.1915637730112818</v>
      </c>
      <c r="F1441" s="31"/>
      <c r="G1441" s="106">
        <v>97.380952380952394</v>
      </c>
      <c r="H1441" s="125">
        <v>24</v>
      </c>
      <c r="I1441" s="31"/>
      <c r="J1441" s="31"/>
    </row>
    <row r="1442" spans="1:10" x14ac:dyDescent="0.25">
      <c r="A1442" s="24"/>
      <c r="B1442" s="99">
        <v>1433</v>
      </c>
      <c r="C1442" s="106">
        <v>23.021204983250026</v>
      </c>
      <c r="D1442" s="125">
        <v>1.9787950167499737</v>
      </c>
      <c r="E1442" s="125">
        <v>1.1489840135174478</v>
      </c>
      <c r="F1442" s="31"/>
      <c r="G1442" s="106">
        <v>97.448979591836746</v>
      </c>
      <c r="H1442" s="125">
        <v>24</v>
      </c>
      <c r="I1442" s="31"/>
      <c r="J1442" s="31"/>
    </row>
    <row r="1443" spans="1:10" x14ac:dyDescent="0.25">
      <c r="A1443" s="24"/>
      <c r="B1443" s="99">
        <v>1434</v>
      </c>
      <c r="C1443" s="106">
        <v>21.002448652189351</v>
      </c>
      <c r="D1443" s="125">
        <v>0.99755134781064925</v>
      </c>
      <c r="E1443" s="125">
        <v>0.5792265199756369</v>
      </c>
      <c r="F1443" s="31"/>
      <c r="G1443" s="106">
        <v>97.517006802721099</v>
      </c>
      <c r="H1443" s="125">
        <v>24</v>
      </c>
      <c r="I1443" s="31"/>
      <c r="J1443" s="31"/>
    </row>
    <row r="1444" spans="1:10" x14ac:dyDescent="0.25">
      <c r="B1444" s="99">
        <v>1435</v>
      </c>
      <c r="C1444" s="106">
        <v>16.947873574884412</v>
      </c>
      <c r="D1444" s="125">
        <v>-1.9478735748844116</v>
      </c>
      <c r="E1444" s="125">
        <v>-1.1310295300678217</v>
      </c>
      <c r="F1444" s="31"/>
      <c r="G1444" s="106">
        <v>97.585034013605451</v>
      </c>
      <c r="H1444" s="125">
        <v>24</v>
      </c>
      <c r="I1444" s="31"/>
      <c r="J1444" s="31"/>
    </row>
    <row r="1445" spans="1:10" x14ac:dyDescent="0.25">
      <c r="B1445" s="99">
        <v>1436</v>
      </c>
      <c r="C1445" s="106">
        <v>12.704159980555007</v>
      </c>
      <c r="D1445" s="125">
        <v>-0.70415998055500673</v>
      </c>
      <c r="E1445" s="125">
        <v>-0.40886931378334257</v>
      </c>
      <c r="F1445" s="31"/>
      <c r="G1445" s="106">
        <v>97.653061224489818</v>
      </c>
      <c r="H1445" s="125">
        <v>24</v>
      </c>
      <c r="I1445" s="31"/>
      <c r="J1445" s="31"/>
    </row>
    <row r="1446" spans="1:10" x14ac:dyDescent="0.25">
      <c r="B1446" s="99">
        <v>1437</v>
      </c>
      <c r="C1446" s="106">
        <v>11.797882281128695</v>
      </c>
      <c r="D1446" s="125">
        <v>-0.79788228112869497</v>
      </c>
      <c r="E1446" s="125">
        <v>-0.46328901069874634</v>
      </c>
      <c r="F1446" s="31"/>
      <c r="G1446" s="106">
        <v>97.72108843537417</v>
      </c>
      <c r="H1446" s="125">
        <v>24</v>
      </c>
      <c r="I1446" s="31"/>
      <c r="J1446" s="31"/>
    </row>
    <row r="1447" spans="1:10" x14ac:dyDescent="0.25">
      <c r="B1447" s="99">
        <v>1438</v>
      </c>
      <c r="C1447" s="106">
        <v>12.704159980555007</v>
      </c>
      <c r="D1447" s="125">
        <v>0.29584001944499327</v>
      </c>
      <c r="E1447" s="125">
        <v>0.17177901198643328</v>
      </c>
      <c r="F1447" s="31"/>
      <c r="G1447" s="106">
        <v>97.789115646258523</v>
      </c>
      <c r="H1447" s="125">
        <v>24</v>
      </c>
      <c r="I1447" s="31"/>
      <c r="J1447" s="31"/>
    </row>
    <row r="1448" spans="1:10" x14ac:dyDescent="0.25">
      <c r="B1448" s="99">
        <v>1439</v>
      </c>
      <c r="C1448" s="106">
        <v>16.947873574884412</v>
      </c>
      <c r="D1448" s="125">
        <v>2.0521264251155884</v>
      </c>
      <c r="E1448" s="125">
        <v>1.1915637730112818</v>
      </c>
      <c r="F1448" s="31"/>
      <c r="G1448" s="106">
        <v>97.857142857142875</v>
      </c>
      <c r="H1448" s="125">
        <v>24</v>
      </c>
      <c r="I1448" s="31"/>
      <c r="J1448" s="31"/>
    </row>
    <row r="1449" spans="1:10" x14ac:dyDescent="0.25">
      <c r="B1449" s="99">
        <v>1440</v>
      </c>
      <c r="C1449" s="106">
        <v>16.0415958754581</v>
      </c>
      <c r="D1449" s="125">
        <v>2.9584041245419002</v>
      </c>
      <c r="E1449" s="125">
        <v>1.7177924018656539</v>
      </c>
      <c r="F1449" s="31"/>
      <c r="G1449" s="106">
        <v>97.925170068027228</v>
      </c>
      <c r="H1449" s="125">
        <v>24</v>
      </c>
      <c r="I1449" s="31"/>
      <c r="J1449" s="31"/>
    </row>
    <row r="1450" spans="1:10" x14ac:dyDescent="0.25">
      <c r="B1450" s="99">
        <v>1441</v>
      </c>
      <c r="C1450" s="106">
        <v>12.910360912763059</v>
      </c>
      <c r="D1450" s="125">
        <v>8.9639087236941251E-2</v>
      </c>
      <c r="E1450" s="125">
        <v>5.2048785927660823E-2</v>
      </c>
      <c r="F1450" s="31"/>
      <c r="G1450" s="106">
        <v>97.99319727891158</v>
      </c>
      <c r="H1450" s="125">
        <v>24</v>
      </c>
      <c r="I1450" s="31"/>
      <c r="J1450" s="31"/>
    </row>
    <row r="1451" spans="1:10" x14ac:dyDescent="0.25">
      <c r="B1451" s="99">
        <v>1442</v>
      </c>
      <c r="C1451" s="106">
        <v>21.002448652189351</v>
      </c>
      <c r="D1451" s="125">
        <v>-2.4486521893507529E-3</v>
      </c>
      <c r="E1451" s="125">
        <v>-1.4218057941390108E-3</v>
      </c>
      <c r="F1451" s="31"/>
      <c r="G1451" s="106">
        <v>98.061224489795933</v>
      </c>
      <c r="H1451" s="125">
        <v>24</v>
      </c>
      <c r="I1451" s="31"/>
      <c r="J1451" s="31"/>
    </row>
    <row r="1452" spans="1:10" x14ac:dyDescent="0.25">
      <c r="B1452" s="99">
        <v>1443</v>
      </c>
      <c r="C1452" s="106">
        <v>15.135318176031788</v>
      </c>
      <c r="D1452" s="125">
        <v>-1.1353181760317881</v>
      </c>
      <c r="E1452" s="125">
        <v>-0.65922059812885347</v>
      </c>
      <c r="F1452" s="31"/>
      <c r="G1452" s="106">
        <v>98.129251700680285</v>
      </c>
      <c r="H1452" s="125">
        <v>24</v>
      </c>
      <c r="I1452" s="31"/>
      <c r="J1452" s="31"/>
    </row>
    <row r="1453" spans="1:10" x14ac:dyDescent="0.25">
      <c r="B1453" s="99">
        <v>1444</v>
      </c>
      <c r="C1453" s="106">
        <v>12.704159980555007</v>
      </c>
      <c r="D1453" s="125">
        <v>-1.7041599805550067</v>
      </c>
      <c r="E1453" s="125">
        <v>-0.98951763955311844</v>
      </c>
      <c r="F1453" s="31"/>
      <c r="G1453" s="106">
        <v>98.197278911564638</v>
      </c>
      <c r="H1453" s="125">
        <v>24</v>
      </c>
      <c r="I1453" s="31"/>
      <c r="J1453" s="31"/>
    </row>
    <row r="1454" spans="1:10" x14ac:dyDescent="0.25">
      <c r="B1454" s="99">
        <v>1445</v>
      </c>
      <c r="C1454" s="106">
        <v>12.704159980555007</v>
      </c>
      <c r="D1454" s="125">
        <v>-1.7041599805550067</v>
      </c>
      <c r="E1454" s="125">
        <v>-0.98951763955311844</v>
      </c>
      <c r="F1454" s="31"/>
      <c r="G1454" s="106">
        <v>98.26530612244899</v>
      </c>
      <c r="H1454" s="125">
        <v>24</v>
      </c>
      <c r="I1454" s="31"/>
      <c r="J1454" s="31"/>
    </row>
    <row r="1455" spans="1:10" x14ac:dyDescent="0.25">
      <c r="B1455" s="99">
        <v>1446</v>
      </c>
      <c r="C1455" s="106">
        <v>22.114927283823715</v>
      </c>
      <c r="D1455" s="125">
        <v>0.88507271617628547</v>
      </c>
      <c r="E1455" s="125">
        <v>0.51391599083226813</v>
      </c>
      <c r="F1455" s="31"/>
      <c r="G1455" s="106">
        <v>98.333333333333343</v>
      </c>
      <c r="H1455" s="125">
        <v>24</v>
      </c>
      <c r="I1455" s="31"/>
      <c r="J1455" s="31"/>
    </row>
    <row r="1456" spans="1:10" x14ac:dyDescent="0.25">
      <c r="B1456" s="99">
        <v>1447</v>
      </c>
      <c r="C1456" s="106">
        <v>20.096170952763039</v>
      </c>
      <c r="D1456" s="125">
        <v>0.903829047236961</v>
      </c>
      <c r="E1456" s="125">
        <v>0.52480682306023307</v>
      </c>
      <c r="F1456" s="31"/>
      <c r="G1456" s="106">
        <v>98.40136054421771</v>
      </c>
      <c r="H1456" s="125">
        <v>24</v>
      </c>
      <c r="I1456" s="31"/>
      <c r="J1456" s="31"/>
    </row>
    <row r="1457" spans="2:10" x14ac:dyDescent="0.25">
      <c r="B1457" s="99">
        <v>1448</v>
      </c>
      <c r="C1457" s="106">
        <v>22.114927283823715</v>
      </c>
      <c r="D1457" s="125">
        <v>1.8850727161762855</v>
      </c>
      <c r="E1457" s="125">
        <v>1.094564316602044</v>
      </c>
      <c r="F1457" s="31"/>
      <c r="G1457" s="106">
        <v>98.469387755102062</v>
      </c>
      <c r="H1457" s="125">
        <v>24</v>
      </c>
      <c r="I1457" s="31"/>
      <c r="J1457" s="31"/>
    </row>
    <row r="1458" spans="2:10" x14ac:dyDescent="0.25">
      <c r="B1458" s="99">
        <v>1449</v>
      </c>
      <c r="C1458" s="106">
        <v>13.816638612189371</v>
      </c>
      <c r="D1458" s="125">
        <v>-2.8166386121893705</v>
      </c>
      <c r="E1458" s="125">
        <v>-1.635476494466263</v>
      </c>
      <c r="F1458" s="31"/>
      <c r="G1458" s="106">
        <v>98.537414965986414</v>
      </c>
      <c r="H1458" s="125">
        <v>24</v>
      </c>
      <c r="I1458" s="31"/>
      <c r="J1458" s="31"/>
    </row>
    <row r="1459" spans="2:10" x14ac:dyDescent="0.25">
      <c r="B1459" s="99">
        <v>1450</v>
      </c>
      <c r="C1459" s="106">
        <v>11.797882281128695</v>
      </c>
      <c r="D1459" s="125">
        <v>2.202117718871305</v>
      </c>
      <c r="E1459" s="125">
        <v>1.2786559666105812</v>
      </c>
      <c r="F1459" s="31"/>
      <c r="G1459" s="106">
        <v>98.605442176870767</v>
      </c>
      <c r="H1459" s="125">
        <v>24</v>
      </c>
      <c r="I1459" s="31"/>
      <c r="J1459" s="31"/>
    </row>
    <row r="1460" spans="2:10" x14ac:dyDescent="0.25">
      <c r="B1460" s="99">
        <v>1451</v>
      </c>
      <c r="C1460" s="106">
        <v>16.947873574884412</v>
      </c>
      <c r="D1460" s="125">
        <v>-0.9478735748844116</v>
      </c>
      <c r="E1460" s="125">
        <v>-0.55038120429804582</v>
      </c>
      <c r="F1460" s="31"/>
      <c r="G1460" s="106">
        <v>98.673469387755119</v>
      </c>
      <c r="H1460" s="125">
        <v>24</v>
      </c>
      <c r="I1460" s="31"/>
      <c r="J1460" s="31"/>
    </row>
    <row r="1461" spans="2:10" x14ac:dyDescent="0.25">
      <c r="B1461" s="99">
        <v>1452</v>
      </c>
      <c r="C1461" s="106">
        <v>11.797882281128695</v>
      </c>
      <c r="D1461" s="125">
        <v>-0.79788228112869497</v>
      </c>
      <c r="E1461" s="125">
        <v>-0.46328901069874634</v>
      </c>
      <c r="F1461" s="31"/>
      <c r="G1461" s="106">
        <v>98.741496598639472</v>
      </c>
      <c r="H1461" s="125">
        <v>24</v>
      </c>
      <c r="I1461" s="31"/>
      <c r="J1461" s="31"/>
    </row>
    <row r="1462" spans="2:10" x14ac:dyDescent="0.25">
      <c r="B1462" s="99">
        <v>1453</v>
      </c>
      <c r="C1462" s="106">
        <v>11.797882281128695</v>
      </c>
      <c r="D1462" s="125">
        <v>0.20211771887130503</v>
      </c>
      <c r="E1462" s="125">
        <v>0.11735931507102949</v>
      </c>
      <c r="F1462" s="31"/>
      <c r="G1462" s="106">
        <v>98.809523809523824</v>
      </c>
      <c r="H1462" s="125">
        <v>25</v>
      </c>
      <c r="I1462" s="31"/>
      <c r="J1462" s="31"/>
    </row>
    <row r="1463" spans="2:10" x14ac:dyDescent="0.25">
      <c r="B1463" s="99">
        <v>1454</v>
      </c>
      <c r="C1463" s="106">
        <v>12.704159980555007</v>
      </c>
      <c r="D1463" s="125">
        <v>0.29584001944499327</v>
      </c>
      <c r="E1463" s="125">
        <v>0.17177901198643328</v>
      </c>
      <c r="F1463" s="31"/>
      <c r="G1463" s="106">
        <v>98.877551020408177</v>
      </c>
      <c r="H1463" s="125">
        <v>25</v>
      </c>
      <c r="I1463" s="31"/>
      <c r="J1463" s="31"/>
    </row>
    <row r="1464" spans="2:10" x14ac:dyDescent="0.25">
      <c r="B1464" s="99">
        <v>1455</v>
      </c>
      <c r="C1464" s="106">
        <v>15.83539494325005</v>
      </c>
      <c r="D1464" s="125">
        <v>-0.83539494325004959</v>
      </c>
      <c r="E1464" s="125">
        <v>-0.48507067515467822</v>
      </c>
      <c r="F1464" s="31"/>
      <c r="G1464" s="106">
        <v>98.945578231292529</v>
      </c>
      <c r="H1464" s="125">
        <v>25</v>
      </c>
      <c r="I1464" s="31"/>
      <c r="J1464" s="31"/>
    </row>
    <row r="1465" spans="2:10" x14ac:dyDescent="0.25">
      <c r="B1465" s="99">
        <v>1456</v>
      </c>
      <c r="C1465" s="106">
        <v>14.929117243823736</v>
      </c>
      <c r="D1465" s="125">
        <v>-0.92911724382373606</v>
      </c>
      <c r="E1465" s="125">
        <v>-0.53949037207008099</v>
      </c>
      <c r="F1465" s="31"/>
      <c r="G1465" s="106">
        <v>99.013605442176882</v>
      </c>
      <c r="H1465" s="125">
        <v>25</v>
      </c>
      <c r="I1465" s="31"/>
      <c r="J1465" s="31"/>
    </row>
    <row r="1466" spans="2:10" x14ac:dyDescent="0.25">
      <c r="B1466" s="99">
        <v>1457</v>
      </c>
      <c r="C1466" s="106">
        <v>14.929117243823736</v>
      </c>
      <c r="D1466" s="125">
        <v>-0.92911724382373606</v>
      </c>
      <c r="E1466" s="125">
        <v>-0.53949037207008099</v>
      </c>
      <c r="F1466" s="31"/>
      <c r="G1466" s="106">
        <v>99.081632653061234</v>
      </c>
      <c r="H1466" s="125">
        <v>25</v>
      </c>
      <c r="I1466" s="31"/>
      <c r="J1466" s="31"/>
    </row>
    <row r="1467" spans="2:10" x14ac:dyDescent="0.25">
      <c r="B1467" s="99">
        <v>1458</v>
      </c>
      <c r="C1467" s="106">
        <v>14.022839544397424</v>
      </c>
      <c r="D1467" s="125">
        <v>-2.2839544397424305E-2</v>
      </c>
      <c r="E1467" s="125">
        <v>-1.3261743215708888E-2</v>
      </c>
      <c r="F1467" s="31"/>
      <c r="G1467" s="106">
        <v>99.149659863945587</v>
      </c>
      <c r="H1467" s="125">
        <v>25</v>
      </c>
      <c r="I1467" s="31"/>
      <c r="J1467" s="31"/>
    </row>
    <row r="1468" spans="2:10" x14ac:dyDescent="0.25">
      <c r="B1468" s="99">
        <v>1459</v>
      </c>
      <c r="C1468" s="106">
        <v>11.797882281128695</v>
      </c>
      <c r="D1468" s="125">
        <v>0.20211771887130503</v>
      </c>
      <c r="E1468" s="125">
        <v>0.11735931507102949</v>
      </c>
      <c r="F1468" s="31"/>
      <c r="G1468" s="106">
        <v>99.217687074829954</v>
      </c>
      <c r="H1468" s="125">
        <v>25</v>
      </c>
      <c r="I1468" s="31"/>
      <c r="J1468" s="31"/>
    </row>
    <row r="1469" spans="2:10" x14ac:dyDescent="0.25">
      <c r="B1469" s="99">
        <v>1460</v>
      </c>
      <c r="C1469" s="106">
        <v>13.816638612189371</v>
      </c>
      <c r="D1469" s="125">
        <v>-0.81663861218937051</v>
      </c>
      <c r="E1469" s="125">
        <v>-0.47417984292671128</v>
      </c>
      <c r="F1469" s="31"/>
      <c r="G1469" s="106">
        <v>99.285714285714306</v>
      </c>
      <c r="H1469" s="125">
        <v>25</v>
      </c>
      <c r="I1469" s="31"/>
      <c r="J1469" s="31"/>
    </row>
    <row r="1470" spans="2:10" x14ac:dyDescent="0.25">
      <c r="B1470" s="99">
        <v>1461</v>
      </c>
      <c r="C1470" s="106">
        <v>12.704159980555007</v>
      </c>
      <c r="D1470" s="125">
        <v>1.2958400194449933</v>
      </c>
      <c r="E1470" s="125">
        <v>0.75242733775620918</v>
      </c>
      <c r="F1470" s="31"/>
      <c r="G1470" s="106">
        <v>99.353741496598659</v>
      </c>
      <c r="H1470" s="125">
        <v>25</v>
      </c>
      <c r="I1470" s="31"/>
      <c r="J1470" s="31"/>
    </row>
    <row r="1471" spans="2:10" x14ac:dyDescent="0.25">
      <c r="B1471" s="99">
        <v>1462</v>
      </c>
      <c r="C1471" s="106">
        <v>12.704159980555007</v>
      </c>
      <c r="D1471" s="125">
        <v>0.29584001944499327</v>
      </c>
      <c r="E1471" s="125">
        <v>0.17177901198643328</v>
      </c>
      <c r="F1471" s="31"/>
      <c r="G1471" s="106">
        <v>99.421768707483011</v>
      </c>
      <c r="H1471" s="125">
        <v>25</v>
      </c>
      <c r="I1471" s="31"/>
      <c r="J1471" s="31"/>
    </row>
    <row r="1472" spans="2:10" x14ac:dyDescent="0.25">
      <c r="B1472" s="99">
        <v>1463</v>
      </c>
      <c r="C1472" s="106">
        <v>12.704159980555007</v>
      </c>
      <c r="D1472" s="125">
        <v>-1.7041599805550067</v>
      </c>
      <c r="E1472" s="125">
        <v>-0.98951763955311844</v>
      </c>
      <c r="F1472" s="31"/>
      <c r="G1472" s="106">
        <v>99.489795918367363</v>
      </c>
      <c r="H1472" s="125">
        <v>25</v>
      </c>
      <c r="I1472" s="31"/>
      <c r="J1472" s="31"/>
    </row>
    <row r="1473" spans="2:10" x14ac:dyDescent="0.25">
      <c r="B1473" s="99">
        <v>1464</v>
      </c>
      <c r="C1473" s="106">
        <v>15.83539494325005</v>
      </c>
      <c r="D1473" s="125">
        <v>3.1646050567499504</v>
      </c>
      <c r="E1473" s="125">
        <v>1.8375226279244252</v>
      </c>
      <c r="F1473" s="31"/>
      <c r="G1473" s="106">
        <v>99.557823129251716</v>
      </c>
      <c r="H1473" s="125">
        <v>25</v>
      </c>
      <c r="I1473" s="31"/>
      <c r="J1473" s="31"/>
    </row>
    <row r="1474" spans="2:10" x14ac:dyDescent="0.25">
      <c r="B1474" s="99">
        <v>1465</v>
      </c>
      <c r="C1474" s="106">
        <v>14.929117243823736</v>
      </c>
      <c r="D1474" s="125">
        <v>3.0708827561762639</v>
      </c>
      <c r="E1474" s="125">
        <v>1.7831029310090225</v>
      </c>
      <c r="F1474" s="31"/>
      <c r="G1474" s="106">
        <v>99.625850340136068</v>
      </c>
      <c r="H1474" s="125">
        <v>25</v>
      </c>
      <c r="I1474" s="31"/>
      <c r="J1474" s="31"/>
    </row>
    <row r="1475" spans="2:10" x14ac:dyDescent="0.25">
      <c r="B1475" s="99">
        <v>1466</v>
      </c>
      <c r="C1475" s="106">
        <v>16.947873574884412</v>
      </c>
      <c r="D1475" s="125">
        <v>5.2126425115588404E-2</v>
      </c>
      <c r="E1475" s="125">
        <v>3.0267121471730003E-2</v>
      </c>
      <c r="F1475" s="31"/>
      <c r="G1475" s="106">
        <v>99.693877551020421</v>
      </c>
      <c r="H1475" s="125">
        <v>25</v>
      </c>
      <c r="I1475" s="31"/>
      <c r="J1475" s="31"/>
    </row>
    <row r="1476" spans="2:10" x14ac:dyDescent="0.25">
      <c r="B1476" s="99">
        <v>1467</v>
      </c>
      <c r="C1476" s="106">
        <v>12.704159980555007</v>
      </c>
      <c r="D1476" s="125">
        <v>2.2958400194449933</v>
      </c>
      <c r="E1476" s="125">
        <v>1.3330756635259851</v>
      </c>
      <c r="F1476" s="31"/>
      <c r="G1476" s="106">
        <v>99.761904761904773</v>
      </c>
      <c r="H1476" s="125">
        <v>25</v>
      </c>
      <c r="I1476" s="31"/>
      <c r="J1476" s="31"/>
    </row>
    <row r="1477" spans="2:10" x14ac:dyDescent="0.25">
      <c r="B1477" s="99">
        <v>1468</v>
      </c>
      <c r="C1477" s="106">
        <v>23.021204983250026</v>
      </c>
      <c r="D1477" s="125">
        <v>-3.0212049832500263</v>
      </c>
      <c r="E1477" s="125">
        <v>-1.7542576153314315</v>
      </c>
      <c r="F1477" s="31"/>
      <c r="G1477" s="106">
        <v>99.829931972789126</v>
      </c>
      <c r="H1477" s="125">
        <v>25</v>
      </c>
      <c r="I1477" s="31"/>
      <c r="J1477" s="31"/>
    </row>
    <row r="1478" spans="2:10" x14ac:dyDescent="0.25">
      <c r="B1478" s="99">
        <v>1469</v>
      </c>
      <c r="C1478" s="106">
        <v>13.816638612189371</v>
      </c>
      <c r="D1478" s="125">
        <v>0.18336138781062949</v>
      </c>
      <c r="E1478" s="125">
        <v>0.10646848284306461</v>
      </c>
      <c r="F1478" s="31"/>
      <c r="G1478" s="106">
        <v>99.897959183673478</v>
      </c>
      <c r="H1478" s="125">
        <v>25</v>
      </c>
      <c r="I1478" s="31"/>
      <c r="J1478" s="31"/>
    </row>
    <row r="1479" spans="2:10" x14ac:dyDescent="0.25">
      <c r="B1479" s="101">
        <v>1470</v>
      </c>
      <c r="C1479" s="107">
        <v>14.516715379407632</v>
      </c>
      <c r="D1479" s="127">
        <v>-2.516715379407632</v>
      </c>
      <c r="E1479" s="127">
        <v>-1.4613265714920878</v>
      </c>
      <c r="F1479" s="31"/>
      <c r="G1479" s="107">
        <v>99.965986394557845</v>
      </c>
      <c r="H1479" s="127">
        <v>25</v>
      </c>
      <c r="I1479" s="31"/>
      <c r="J1479" s="31"/>
    </row>
  </sheetData>
  <mergeCells count="10">
    <mergeCell ref="J56:P56"/>
    <mergeCell ref="J58:Q58"/>
    <mergeCell ref="J52:Q52"/>
    <mergeCell ref="J51:Q51"/>
    <mergeCell ref="B2:E4"/>
    <mergeCell ref="P7:Q8"/>
    <mergeCell ref="P18:Q20"/>
    <mergeCell ref="P40:R49"/>
    <mergeCell ref="B7:E7"/>
    <mergeCell ref="G7:H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71"/>
  <sheetViews>
    <sheetView zoomScale="30" zoomScaleNormal="30" workbookViewId="0">
      <selection activeCell="P29" sqref="P29"/>
    </sheetView>
  </sheetViews>
  <sheetFormatPr defaultRowHeight="15" x14ac:dyDescent="0.25"/>
  <cols>
    <col min="1" max="1" width="17.42578125" bestFit="1" customWidth="1"/>
    <col min="2" max="2" width="4.42578125" bestFit="1" customWidth="1"/>
    <col min="3" max="3" width="8.5703125" style="2" bestFit="1" customWidth="1"/>
    <col min="4" max="4" width="17.140625" style="2" customWidth="1"/>
    <col min="5" max="5" width="9.7109375" bestFit="1" customWidth="1"/>
    <col min="6" max="6" width="23.140625" bestFit="1" customWidth="1"/>
    <col min="7" max="7" width="8.7109375" style="2"/>
    <col min="8" max="8" width="15.42578125" bestFit="1" customWidth="1"/>
    <col min="9" max="9" width="11.140625" customWidth="1"/>
    <col min="10" max="10" width="14.42578125" bestFit="1" customWidth="1"/>
    <col min="11" max="11" width="12.85546875" style="2" bestFit="1" customWidth="1"/>
    <col min="12" max="12" width="19.7109375" style="2" customWidth="1"/>
    <col min="13" max="13" width="8.140625" style="2" customWidth="1"/>
    <col min="14" max="14" width="8" style="2" customWidth="1"/>
    <col min="15" max="15" width="9.140625" style="2" customWidth="1"/>
    <col min="16" max="16" width="22.7109375" bestFit="1" customWidth="1"/>
    <col min="17" max="17" width="9.7109375" style="2" bestFit="1" customWidth="1"/>
    <col min="18" max="18" width="9.7109375" style="2" customWidth="1"/>
    <col min="19" max="19" width="17.42578125" bestFit="1" customWidth="1"/>
    <col min="20" max="20" width="18.28515625" bestFit="1" customWidth="1"/>
    <col min="21" max="21" width="16.140625" bestFit="1" customWidth="1"/>
    <col min="22" max="22" width="16.28515625" bestFit="1" customWidth="1"/>
    <col min="23" max="23" width="18.5703125" bestFit="1" customWidth="1"/>
    <col min="24" max="24" width="25" customWidth="1"/>
  </cols>
  <sheetData>
    <row r="1" spans="1:24" x14ac:dyDescent="0.25">
      <c r="A1" s="12" t="s">
        <v>3</v>
      </c>
      <c r="B1" s="12" t="s">
        <v>0</v>
      </c>
      <c r="C1" s="12" t="s">
        <v>1</v>
      </c>
      <c r="D1" s="12" t="s">
        <v>79</v>
      </c>
      <c r="E1" s="12" t="s">
        <v>2</v>
      </c>
      <c r="F1" s="12" t="s">
        <v>4</v>
      </c>
      <c r="G1" s="12" t="s">
        <v>5</v>
      </c>
      <c r="H1" s="12" t="s">
        <v>6</v>
      </c>
      <c r="I1" s="12" t="s">
        <v>54</v>
      </c>
      <c r="J1" s="12" t="s">
        <v>7</v>
      </c>
      <c r="K1" s="12" t="s">
        <v>8</v>
      </c>
      <c r="L1" s="12" t="s">
        <v>81</v>
      </c>
      <c r="M1" s="12" t="s">
        <v>82</v>
      </c>
      <c r="N1" s="12" t="s">
        <v>82</v>
      </c>
      <c r="O1" s="12" t="s">
        <v>82</v>
      </c>
      <c r="P1" s="12" t="s">
        <v>9</v>
      </c>
      <c r="Q1" s="12" t="s">
        <v>10</v>
      </c>
      <c r="R1" s="12" t="s">
        <v>80</v>
      </c>
      <c r="S1" s="12" t="s">
        <v>11</v>
      </c>
      <c r="T1" s="12" t="s">
        <v>12</v>
      </c>
      <c r="U1" s="12" t="s">
        <v>13</v>
      </c>
      <c r="V1" s="12" t="s">
        <v>14</v>
      </c>
      <c r="W1" s="12" t="s">
        <v>15</v>
      </c>
      <c r="X1" s="12" t="s">
        <v>16</v>
      </c>
    </row>
    <row r="2" spans="1:24" x14ac:dyDescent="0.25">
      <c r="A2">
        <v>1</v>
      </c>
      <c r="B2">
        <v>41</v>
      </c>
      <c r="C2" s="2" t="s">
        <v>17</v>
      </c>
      <c r="D2" s="2">
        <f>IF(C2="Yes", 1,0)</f>
        <v>1</v>
      </c>
      <c r="E2">
        <v>2</v>
      </c>
      <c r="F2">
        <v>2</v>
      </c>
      <c r="G2">
        <v>1</v>
      </c>
      <c r="H2">
        <v>1</v>
      </c>
      <c r="I2">
        <v>2</v>
      </c>
      <c r="J2">
        <v>1</v>
      </c>
      <c r="K2" s="2" t="s">
        <v>18</v>
      </c>
      <c r="L2" s="2">
        <f>SUM(M2,N2,O2)</f>
        <v>3</v>
      </c>
      <c r="M2" s="2">
        <f>IF(K2="Divorced", 1,0)</f>
        <v>0</v>
      </c>
      <c r="N2" s="2">
        <f>IF(K2="Married", 2,0)</f>
        <v>0</v>
      </c>
      <c r="O2" s="2">
        <f>IF(K2="Single", 3,0)</f>
        <v>3</v>
      </c>
      <c r="P2">
        <v>8</v>
      </c>
      <c r="Q2" s="2" t="s">
        <v>17</v>
      </c>
      <c r="R2" s="2">
        <f>IF(Q2="Yes",  2,1)</f>
        <v>2</v>
      </c>
      <c r="S2">
        <v>11</v>
      </c>
      <c r="T2">
        <v>3</v>
      </c>
      <c r="U2">
        <v>1</v>
      </c>
      <c r="V2">
        <v>6</v>
      </c>
      <c r="W2">
        <v>4</v>
      </c>
      <c r="X2">
        <v>0</v>
      </c>
    </row>
    <row r="3" spans="1:24" x14ac:dyDescent="0.25">
      <c r="A3">
        <v>2</v>
      </c>
      <c r="B3">
        <v>49</v>
      </c>
      <c r="C3" s="2" t="s">
        <v>19</v>
      </c>
      <c r="D3" s="2">
        <f t="shared" ref="D3:D66" si="0">IF(C3="Yes", 1,0)</f>
        <v>0</v>
      </c>
      <c r="E3">
        <v>1</v>
      </c>
      <c r="F3">
        <v>3</v>
      </c>
      <c r="G3">
        <v>2</v>
      </c>
      <c r="H3">
        <v>3</v>
      </c>
      <c r="I3">
        <v>2</v>
      </c>
      <c r="J3">
        <v>4</v>
      </c>
      <c r="K3" s="2" t="s">
        <v>20</v>
      </c>
      <c r="L3" s="2">
        <f t="shared" ref="L3:L66" si="1">SUM(M3,N3,O3)</f>
        <v>2</v>
      </c>
      <c r="M3" s="2">
        <f t="shared" ref="M3:M66" si="2">IF(K3="Divorced", 1,0)</f>
        <v>0</v>
      </c>
      <c r="N3" s="2">
        <f t="shared" ref="N3:N66" si="3">IF(K3="Married", 2,0)</f>
        <v>2</v>
      </c>
      <c r="O3" s="2">
        <f t="shared" ref="O3:O66" si="4">IF(K3="Single", 3,0)</f>
        <v>0</v>
      </c>
      <c r="P3">
        <v>1</v>
      </c>
      <c r="Q3" s="2" t="s">
        <v>19</v>
      </c>
      <c r="R3" s="2">
        <f t="shared" ref="R3:R66" si="5">IF(Q3="Yes",  2,1)</f>
        <v>1</v>
      </c>
      <c r="S3">
        <v>23</v>
      </c>
      <c r="T3">
        <v>4</v>
      </c>
      <c r="U3">
        <v>3</v>
      </c>
      <c r="V3">
        <v>10</v>
      </c>
      <c r="W3">
        <v>7</v>
      </c>
      <c r="X3">
        <v>1</v>
      </c>
    </row>
    <row r="4" spans="1:24" x14ac:dyDescent="0.25">
      <c r="A4">
        <v>3</v>
      </c>
      <c r="B4">
        <v>37</v>
      </c>
      <c r="C4" s="2" t="s">
        <v>17</v>
      </c>
      <c r="D4" s="2">
        <f t="shared" si="0"/>
        <v>1</v>
      </c>
      <c r="E4">
        <v>2</v>
      </c>
      <c r="F4">
        <v>4</v>
      </c>
      <c r="G4">
        <v>2</v>
      </c>
      <c r="H4">
        <v>2</v>
      </c>
      <c r="I4">
        <v>1</v>
      </c>
      <c r="J4">
        <v>3</v>
      </c>
      <c r="K4" s="2" t="s">
        <v>18</v>
      </c>
      <c r="L4" s="2">
        <f t="shared" si="1"/>
        <v>3</v>
      </c>
      <c r="M4" s="2">
        <f t="shared" si="2"/>
        <v>0</v>
      </c>
      <c r="N4" s="2">
        <f t="shared" si="3"/>
        <v>0</v>
      </c>
      <c r="O4" s="2">
        <f t="shared" si="4"/>
        <v>3</v>
      </c>
      <c r="P4">
        <v>6</v>
      </c>
      <c r="Q4" s="2" t="s">
        <v>17</v>
      </c>
      <c r="R4" s="2">
        <f t="shared" si="5"/>
        <v>2</v>
      </c>
      <c r="S4">
        <v>15</v>
      </c>
      <c r="T4">
        <v>3</v>
      </c>
      <c r="U4">
        <v>3</v>
      </c>
      <c r="V4">
        <v>0</v>
      </c>
      <c r="W4">
        <v>0</v>
      </c>
      <c r="X4">
        <v>0</v>
      </c>
    </row>
    <row r="5" spans="1:24" x14ac:dyDescent="0.25">
      <c r="A5">
        <v>4</v>
      </c>
      <c r="B5">
        <v>33</v>
      </c>
      <c r="C5" s="2" t="s">
        <v>19</v>
      </c>
      <c r="D5" s="2">
        <f t="shared" si="0"/>
        <v>0</v>
      </c>
      <c r="E5">
        <v>4</v>
      </c>
      <c r="F5">
        <v>4</v>
      </c>
      <c r="G5">
        <v>1</v>
      </c>
      <c r="H5">
        <v>1</v>
      </c>
      <c r="I5">
        <v>1</v>
      </c>
      <c r="J5">
        <v>2</v>
      </c>
      <c r="K5" s="2" t="s">
        <v>20</v>
      </c>
      <c r="L5" s="2">
        <f t="shared" si="1"/>
        <v>2</v>
      </c>
      <c r="M5" s="2">
        <f t="shared" si="2"/>
        <v>0</v>
      </c>
      <c r="N5" s="2">
        <f t="shared" si="3"/>
        <v>2</v>
      </c>
      <c r="O5" s="2">
        <f t="shared" si="4"/>
        <v>0</v>
      </c>
      <c r="P5">
        <v>4</v>
      </c>
      <c r="Q5" s="2" t="s">
        <v>17</v>
      </c>
      <c r="R5" s="2">
        <f t="shared" si="5"/>
        <v>2</v>
      </c>
      <c r="S5">
        <v>11</v>
      </c>
      <c r="T5">
        <v>3</v>
      </c>
      <c r="U5">
        <v>3</v>
      </c>
      <c r="V5">
        <v>8</v>
      </c>
      <c r="W5">
        <v>7</v>
      </c>
      <c r="X5">
        <v>3</v>
      </c>
    </row>
    <row r="6" spans="1:24" x14ac:dyDescent="0.25">
      <c r="A6">
        <v>5</v>
      </c>
      <c r="B6">
        <v>27</v>
      </c>
      <c r="C6" s="2" t="s">
        <v>19</v>
      </c>
      <c r="D6" s="2">
        <f t="shared" si="0"/>
        <v>0</v>
      </c>
      <c r="E6">
        <v>1</v>
      </c>
      <c r="F6">
        <v>1</v>
      </c>
      <c r="G6">
        <v>2</v>
      </c>
      <c r="H6">
        <v>3</v>
      </c>
      <c r="I6">
        <v>1</v>
      </c>
      <c r="J6">
        <v>2</v>
      </c>
      <c r="K6" s="2" t="s">
        <v>20</v>
      </c>
      <c r="L6" s="2">
        <f t="shared" si="1"/>
        <v>2</v>
      </c>
      <c r="M6" s="2">
        <f t="shared" si="2"/>
        <v>0</v>
      </c>
      <c r="N6" s="2">
        <f t="shared" si="3"/>
        <v>2</v>
      </c>
      <c r="O6" s="2">
        <f t="shared" si="4"/>
        <v>0</v>
      </c>
      <c r="P6">
        <v>9</v>
      </c>
      <c r="Q6" s="2" t="s">
        <v>19</v>
      </c>
      <c r="R6" s="2">
        <f t="shared" si="5"/>
        <v>1</v>
      </c>
      <c r="S6">
        <v>12</v>
      </c>
      <c r="T6">
        <v>3</v>
      </c>
      <c r="U6">
        <v>3</v>
      </c>
      <c r="V6">
        <v>2</v>
      </c>
      <c r="W6">
        <v>2</v>
      </c>
      <c r="X6">
        <v>2</v>
      </c>
    </row>
    <row r="7" spans="1:24" x14ac:dyDescent="0.25">
      <c r="A7">
        <v>6</v>
      </c>
      <c r="B7">
        <v>32</v>
      </c>
      <c r="C7" s="2" t="s">
        <v>19</v>
      </c>
      <c r="D7" s="2">
        <f t="shared" si="0"/>
        <v>0</v>
      </c>
      <c r="E7">
        <v>2</v>
      </c>
      <c r="F7">
        <v>4</v>
      </c>
      <c r="G7">
        <v>2</v>
      </c>
      <c r="H7">
        <v>3</v>
      </c>
      <c r="I7">
        <v>1</v>
      </c>
      <c r="J7">
        <v>1</v>
      </c>
      <c r="K7" s="2" t="s">
        <v>18</v>
      </c>
      <c r="L7" s="2">
        <f>SUM(M7,N7,O7)</f>
        <v>3</v>
      </c>
      <c r="M7" s="2">
        <f t="shared" si="2"/>
        <v>0</v>
      </c>
      <c r="N7" s="2">
        <f t="shared" si="3"/>
        <v>0</v>
      </c>
      <c r="O7" s="2">
        <f t="shared" si="4"/>
        <v>3</v>
      </c>
      <c r="P7">
        <v>2</v>
      </c>
      <c r="Q7" s="2" t="s">
        <v>19</v>
      </c>
      <c r="R7" s="2">
        <f t="shared" si="5"/>
        <v>1</v>
      </c>
      <c r="S7">
        <v>13</v>
      </c>
      <c r="T7">
        <v>3</v>
      </c>
      <c r="U7">
        <v>2</v>
      </c>
      <c r="V7">
        <v>7</v>
      </c>
      <c r="W7">
        <v>7</v>
      </c>
      <c r="X7">
        <v>3</v>
      </c>
    </row>
    <row r="8" spans="1:24" x14ac:dyDescent="0.25">
      <c r="A8">
        <v>7</v>
      </c>
      <c r="B8">
        <v>59</v>
      </c>
      <c r="C8" s="2" t="s">
        <v>19</v>
      </c>
      <c r="D8" s="2">
        <f t="shared" si="0"/>
        <v>0</v>
      </c>
      <c r="E8">
        <v>3</v>
      </c>
      <c r="F8">
        <v>3</v>
      </c>
      <c r="G8">
        <v>1</v>
      </c>
      <c r="H8">
        <v>4</v>
      </c>
      <c r="I8">
        <v>1</v>
      </c>
      <c r="J8">
        <v>4</v>
      </c>
      <c r="K8" s="2" t="s">
        <v>20</v>
      </c>
      <c r="L8" s="2">
        <f t="shared" si="1"/>
        <v>2</v>
      </c>
      <c r="M8" s="2">
        <f t="shared" si="2"/>
        <v>0</v>
      </c>
      <c r="N8" s="2">
        <f t="shared" si="3"/>
        <v>2</v>
      </c>
      <c r="O8" s="2">
        <f t="shared" si="4"/>
        <v>0</v>
      </c>
      <c r="P8">
        <v>1</v>
      </c>
      <c r="Q8" s="2" t="s">
        <v>17</v>
      </c>
      <c r="R8" s="2">
        <f t="shared" si="5"/>
        <v>2</v>
      </c>
      <c r="S8">
        <v>20</v>
      </c>
      <c r="T8">
        <v>4</v>
      </c>
      <c r="U8">
        <v>2</v>
      </c>
      <c r="V8">
        <v>1</v>
      </c>
      <c r="W8">
        <v>0</v>
      </c>
      <c r="X8">
        <v>0</v>
      </c>
    </row>
    <row r="9" spans="1:24" x14ac:dyDescent="0.25">
      <c r="A9">
        <v>8</v>
      </c>
      <c r="B9">
        <v>30</v>
      </c>
      <c r="C9" s="2" t="s">
        <v>19</v>
      </c>
      <c r="D9" s="2">
        <f t="shared" si="0"/>
        <v>0</v>
      </c>
      <c r="E9">
        <v>1</v>
      </c>
      <c r="F9">
        <v>4</v>
      </c>
      <c r="G9">
        <v>2</v>
      </c>
      <c r="H9">
        <v>3</v>
      </c>
      <c r="I9">
        <v>1</v>
      </c>
      <c r="J9">
        <v>3</v>
      </c>
      <c r="K9" s="2" t="s">
        <v>21</v>
      </c>
      <c r="L9" s="2">
        <f t="shared" si="1"/>
        <v>1</v>
      </c>
      <c r="M9" s="2">
        <f t="shared" si="2"/>
        <v>1</v>
      </c>
      <c r="N9" s="2">
        <f t="shared" si="3"/>
        <v>0</v>
      </c>
      <c r="O9" s="2">
        <f t="shared" si="4"/>
        <v>0</v>
      </c>
      <c r="P9">
        <v>1</v>
      </c>
      <c r="Q9" s="2" t="s">
        <v>19</v>
      </c>
      <c r="R9" s="2">
        <f t="shared" si="5"/>
        <v>1</v>
      </c>
      <c r="S9">
        <v>22</v>
      </c>
      <c r="T9">
        <v>4</v>
      </c>
      <c r="U9">
        <v>3</v>
      </c>
      <c r="V9">
        <v>1</v>
      </c>
      <c r="W9">
        <v>0</v>
      </c>
      <c r="X9">
        <v>0</v>
      </c>
    </row>
    <row r="10" spans="1:24" x14ac:dyDescent="0.25">
      <c r="A10">
        <v>9</v>
      </c>
      <c r="B10">
        <v>38</v>
      </c>
      <c r="C10" s="2" t="s">
        <v>19</v>
      </c>
      <c r="D10" s="2">
        <f t="shared" si="0"/>
        <v>0</v>
      </c>
      <c r="E10">
        <v>3</v>
      </c>
      <c r="F10">
        <v>4</v>
      </c>
      <c r="G10">
        <v>2</v>
      </c>
      <c r="H10">
        <v>2</v>
      </c>
      <c r="I10">
        <v>3</v>
      </c>
      <c r="J10">
        <v>3</v>
      </c>
      <c r="K10" s="2" t="s">
        <v>18</v>
      </c>
      <c r="L10" s="2">
        <f t="shared" si="1"/>
        <v>3</v>
      </c>
      <c r="M10" s="2">
        <f t="shared" si="2"/>
        <v>0</v>
      </c>
      <c r="N10" s="2">
        <f t="shared" si="3"/>
        <v>0</v>
      </c>
      <c r="O10" s="2">
        <f t="shared" si="4"/>
        <v>3</v>
      </c>
      <c r="P10">
        <v>0</v>
      </c>
      <c r="Q10" s="2" t="s">
        <v>19</v>
      </c>
      <c r="R10" s="2">
        <f t="shared" si="5"/>
        <v>1</v>
      </c>
      <c r="S10">
        <v>21</v>
      </c>
      <c r="T10">
        <v>4</v>
      </c>
      <c r="U10">
        <v>3</v>
      </c>
      <c r="V10">
        <v>9</v>
      </c>
      <c r="W10">
        <v>7</v>
      </c>
      <c r="X10">
        <v>1</v>
      </c>
    </row>
    <row r="11" spans="1:24" x14ac:dyDescent="0.25">
      <c r="A11">
        <v>10</v>
      </c>
      <c r="B11">
        <v>36</v>
      </c>
      <c r="C11" s="2" t="s">
        <v>19</v>
      </c>
      <c r="D11" s="2">
        <f t="shared" si="0"/>
        <v>0</v>
      </c>
      <c r="E11">
        <v>3</v>
      </c>
      <c r="F11">
        <v>3</v>
      </c>
      <c r="G11">
        <v>1</v>
      </c>
      <c r="H11">
        <v>1</v>
      </c>
      <c r="I11">
        <v>2</v>
      </c>
      <c r="J11">
        <v>3</v>
      </c>
      <c r="K11" s="2" t="s">
        <v>20</v>
      </c>
      <c r="L11" s="2">
        <f t="shared" si="1"/>
        <v>2</v>
      </c>
      <c r="M11" s="2">
        <f t="shared" si="2"/>
        <v>0</v>
      </c>
      <c r="N11" s="2">
        <f t="shared" si="3"/>
        <v>2</v>
      </c>
      <c r="O11" s="2">
        <f t="shared" si="4"/>
        <v>0</v>
      </c>
      <c r="P11">
        <v>6</v>
      </c>
      <c r="Q11" s="2" t="s">
        <v>19</v>
      </c>
      <c r="R11" s="2">
        <f t="shared" si="5"/>
        <v>1</v>
      </c>
      <c r="S11">
        <v>13</v>
      </c>
      <c r="T11">
        <v>3</v>
      </c>
      <c r="U11">
        <v>2</v>
      </c>
      <c r="V11">
        <v>7</v>
      </c>
      <c r="W11">
        <v>7</v>
      </c>
      <c r="X11">
        <v>7</v>
      </c>
    </row>
    <row r="12" spans="1:24" x14ac:dyDescent="0.25">
      <c r="A12">
        <v>11</v>
      </c>
      <c r="B12">
        <v>35</v>
      </c>
      <c r="C12" s="2" t="s">
        <v>19</v>
      </c>
      <c r="D12" s="2">
        <f t="shared" si="0"/>
        <v>0</v>
      </c>
      <c r="E12">
        <v>3</v>
      </c>
      <c r="F12">
        <v>1</v>
      </c>
      <c r="G12">
        <v>1</v>
      </c>
      <c r="H12">
        <v>1</v>
      </c>
      <c r="I12">
        <v>1</v>
      </c>
      <c r="J12">
        <v>2</v>
      </c>
      <c r="K12" s="2" t="s">
        <v>20</v>
      </c>
      <c r="L12" s="2">
        <f t="shared" si="1"/>
        <v>2</v>
      </c>
      <c r="M12" s="2">
        <f t="shared" si="2"/>
        <v>0</v>
      </c>
      <c r="N12" s="2">
        <f t="shared" si="3"/>
        <v>2</v>
      </c>
      <c r="O12" s="2">
        <f t="shared" si="4"/>
        <v>0</v>
      </c>
      <c r="P12">
        <v>2</v>
      </c>
      <c r="Q12" s="2" t="s">
        <v>19</v>
      </c>
      <c r="R12" s="2">
        <f t="shared" si="5"/>
        <v>1</v>
      </c>
      <c r="S12">
        <v>13</v>
      </c>
      <c r="T12">
        <v>3</v>
      </c>
      <c r="U12">
        <v>3</v>
      </c>
      <c r="V12">
        <v>5</v>
      </c>
      <c r="W12">
        <v>4</v>
      </c>
      <c r="X12">
        <v>0</v>
      </c>
    </row>
    <row r="13" spans="1:24" x14ac:dyDescent="0.25">
      <c r="A13">
        <v>12</v>
      </c>
      <c r="B13">
        <v>29</v>
      </c>
      <c r="C13" s="2" t="s">
        <v>19</v>
      </c>
      <c r="D13" s="2">
        <f t="shared" si="0"/>
        <v>0</v>
      </c>
      <c r="E13">
        <v>2</v>
      </c>
      <c r="F13">
        <v>4</v>
      </c>
      <c r="G13">
        <v>1</v>
      </c>
      <c r="H13">
        <v>2</v>
      </c>
      <c r="I13">
        <v>2</v>
      </c>
      <c r="J13">
        <v>1</v>
      </c>
      <c r="K13" s="2" t="s">
        <v>18</v>
      </c>
      <c r="L13" s="2">
        <f t="shared" si="1"/>
        <v>3</v>
      </c>
      <c r="M13" s="2">
        <f t="shared" si="2"/>
        <v>0</v>
      </c>
      <c r="N13" s="2">
        <f t="shared" si="3"/>
        <v>0</v>
      </c>
      <c r="O13" s="2">
        <f t="shared" si="4"/>
        <v>3</v>
      </c>
      <c r="P13">
        <v>5</v>
      </c>
      <c r="Q13" s="2" t="s">
        <v>17</v>
      </c>
      <c r="R13" s="2">
        <f t="shared" si="5"/>
        <v>2</v>
      </c>
      <c r="S13">
        <v>12</v>
      </c>
      <c r="T13">
        <v>3</v>
      </c>
      <c r="U13">
        <v>3</v>
      </c>
      <c r="V13">
        <v>9</v>
      </c>
      <c r="W13">
        <v>5</v>
      </c>
      <c r="X13">
        <v>0</v>
      </c>
    </row>
    <row r="14" spans="1:24" x14ac:dyDescent="0.25">
      <c r="A14">
        <v>13</v>
      </c>
      <c r="B14">
        <v>31</v>
      </c>
      <c r="C14" s="2" t="s">
        <v>19</v>
      </c>
      <c r="D14" s="2">
        <f t="shared" si="0"/>
        <v>0</v>
      </c>
      <c r="E14">
        <v>1</v>
      </c>
      <c r="F14">
        <v>1</v>
      </c>
      <c r="G14">
        <v>2</v>
      </c>
      <c r="H14">
        <v>3</v>
      </c>
      <c r="I14">
        <v>1</v>
      </c>
      <c r="J14">
        <v>3</v>
      </c>
      <c r="K14" s="2" t="s">
        <v>21</v>
      </c>
      <c r="L14" s="2">
        <f t="shared" si="1"/>
        <v>1</v>
      </c>
      <c r="M14" s="2">
        <f t="shared" si="2"/>
        <v>1</v>
      </c>
      <c r="N14" s="2">
        <f t="shared" si="3"/>
        <v>0</v>
      </c>
      <c r="O14" s="2">
        <f t="shared" si="4"/>
        <v>0</v>
      </c>
      <c r="P14">
        <v>1</v>
      </c>
      <c r="Q14" s="2" t="s">
        <v>19</v>
      </c>
      <c r="R14" s="2">
        <f t="shared" si="5"/>
        <v>1</v>
      </c>
      <c r="S14">
        <v>17</v>
      </c>
      <c r="T14">
        <v>3</v>
      </c>
      <c r="U14">
        <v>2</v>
      </c>
      <c r="V14">
        <v>5</v>
      </c>
      <c r="W14">
        <v>2</v>
      </c>
      <c r="X14">
        <v>4</v>
      </c>
    </row>
    <row r="15" spans="1:24" x14ac:dyDescent="0.25">
      <c r="A15">
        <v>14</v>
      </c>
      <c r="B15">
        <v>34</v>
      </c>
      <c r="C15" s="2" t="s">
        <v>19</v>
      </c>
      <c r="D15" s="2">
        <f t="shared" si="0"/>
        <v>0</v>
      </c>
      <c r="E15">
        <v>2</v>
      </c>
      <c r="F15">
        <v>2</v>
      </c>
      <c r="G15">
        <v>2</v>
      </c>
      <c r="H15">
        <v>2</v>
      </c>
      <c r="I15">
        <v>1</v>
      </c>
      <c r="J15">
        <v>1</v>
      </c>
      <c r="K15" s="2" t="s">
        <v>21</v>
      </c>
      <c r="L15" s="2">
        <f t="shared" si="1"/>
        <v>1</v>
      </c>
      <c r="M15" s="2">
        <f t="shared" si="2"/>
        <v>1</v>
      </c>
      <c r="N15" s="2">
        <f t="shared" si="3"/>
        <v>0</v>
      </c>
      <c r="O15" s="2">
        <f t="shared" si="4"/>
        <v>0</v>
      </c>
      <c r="P15">
        <v>6</v>
      </c>
      <c r="Q15" s="2" t="s">
        <v>19</v>
      </c>
      <c r="R15" s="2">
        <f t="shared" si="5"/>
        <v>1</v>
      </c>
      <c r="S15">
        <v>11</v>
      </c>
      <c r="T15">
        <v>3</v>
      </c>
      <c r="U15">
        <v>3</v>
      </c>
      <c r="V15">
        <v>2</v>
      </c>
      <c r="W15">
        <v>2</v>
      </c>
      <c r="X15">
        <v>1</v>
      </c>
    </row>
    <row r="16" spans="1:24" x14ac:dyDescent="0.25">
      <c r="A16">
        <v>15</v>
      </c>
      <c r="B16">
        <v>28</v>
      </c>
      <c r="C16" s="2" t="s">
        <v>17</v>
      </c>
      <c r="D16" s="2">
        <f t="shared" si="0"/>
        <v>1</v>
      </c>
      <c r="E16">
        <v>3</v>
      </c>
      <c r="F16">
        <v>3</v>
      </c>
      <c r="G16">
        <v>2</v>
      </c>
      <c r="H16">
        <v>2</v>
      </c>
      <c r="I16">
        <v>1</v>
      </c>
      <c r="J16">
        <v>3</v>
      </c>
      <c r="K16" s="2" t="s">
        <v>18</v>
      </c>
      <c r="L16" s="2">
        <f t="shared" si="1"/>
        <v>3</v>
      </c>
      <c r="M16" s="2">
        <f t="shared" si="2"/>
        <v>0</v>
      </c>
      <c r="N16" s="2">
        <f t="shared" si="3"/>
        <v>0</v>
      </c>
      <c r="O16" s="2">
        <f t="shared" si="4"/>
        <v>3</v>
      </c>
      <c r="P16">
        <v>5</v>
      </c>
      <c r="Q16" s="2" t="s">
        <v>17</v>
      </c>
      <c r="R16" s="2">
        <f t="shared" si="5"/>
        <v>2</v>
      </c>
      <c r="S16">
        <v>14</v>
      </c>
      <c r="T16">
        <v>3</v>
      </c>
      <c r="U16">
        <v>3</v>
      </c>
      <c r="V16">
        <v>4</v>
      </c>
      <c r="W16">
        <v>2</v>
      </c>
      <c r="X16">
        <v>0</v>
      </c>
    </row>
    <row r="17" spans="1:24" x14ac:dyDescent="0.25">
      <c r="A17">
        <v>16</v>
      </c>
      <c r="B17">
        <v>29</v>
      </c>
      <c r="C17" s="2" t="s">
        <v>19</v>
      </c>
      <c r="D17" s="2">
        <f t="shared" si="0"/>
        <v>0</v>
      </c>
      <c r="E17">
        <v>4</v>
      </c>
      <c r="F17">
        <v>2</v>
      </c>
      <c r="G17">
        <v>1</v>
      </c>
      <c r="H17">
        <v>2</v>
      </c>
      <c r="I17">
        <v>3</v>
      </c>
      <c r="J17">
        <v>1</v>
      </c>
      <c r="K17" s="2" t="s">
        <v>21</v>
      </c>
      <c r="L17" s="2">
        <f t="shared" si="1"/>
        <v>1</v>
      </c>
      <c r="M17" s="2">
        <f t="shared" si="2"/>
        <v>1</v>
      </c>
      <c r="N17" s="2">
        <f t="shared" si="3"/>
        <v>0</v>
      </c>
      <c r="O17" s="2">
        <f t="shared" si="4"/>
        <v>0</v>
      </c>
      <c r="P17">
        <v>5</v>
      </c>
      <c r="Q17" s="2" t="s">
        <v>19</v>
      </c>
      <c r="R17" s="2">
        <f t="shared" si="5"/>
        <v>1</v>
      </c>
      <c r="S17">
        <v>11</v>
      </c>
      <c r="T17">
        <v>3</v>
      </c>
      <c r="U17">
        <v>3</v>
      </c>
      <c r="V17">
        <v>10</v>
      </c>
      <c r="W17">
        <v>9</v>
      </c>
      <c r="X17">
        <v>8</v>
      </c>
    </row>
    <row r="18" spans="1:24" x14ac:dyDescent="0.25">
      <c r="A18">
        <v>17</v>
      </c>
      <c r="B18">
        <v>32</v>
      </c>
      <c r="C18" s="2" t="s">
        <v>19</v>
      </c>
      <c r="D18" s="2">
        <f t="shared" si="0"/>
        <v>0</v>
      </c>
      <c r="E18">
        <v>2</v>
      </c>
      <c r="F18">
        <v>1</v>
      </c>
      <c r="G18">
        <v>1</v>
      </c>
      <c r="H18">
        <v>4</v>
      </c>
      <c r="I18">
        <v>1</v>
      </c>
      <c r="J18">
        <v>2</v>
      </c>
      <c r="K18" s="2" t="s">
        <v>21</v>
      </c>
      <c r="L18" s="2">
        <f t="shared" si="1"/>
        <v>1</v>
      </c>
      <c r="M18" s="2">
        <f t="shared" si="2"/>
        <v>1</v>
      </c>
      <c r="N18" s="2">
        <f t="shared" si="3"/>
        <v>0</v>
      </c>
      <c r="O18" s="2">
        <f t="shared" si="4"/>
        <v>0</v>
      </c>
      <c r="P18">
        <v>3</v>
      </c>
      <c r="Q18" s="2" t="s">
        <v>17</v>
      </c>
      <c r="R18" s="2">
        <f t="shared" si="5"/>
        <v>2</v>
      </c>
      <c r="S18">
        <v>12</v>
      </c>
      <c r="T18">
        <v>3</v>
      </c>
      <c r="U18">
        <v>2</v>
      </c>
      <c r="V18">
        <v>6</v>
      </c>
      <c r="W18">
        <v>2</v>
      </c>
      <c r="X18">
        <v>0</v>
      </c>
    </row>
    <row r="19" spans="1:24" x14ac:dyDescent="0.25">
      <c r="A19">
        <v>18</v>
      </c>
      <c r="B19">
        <v>22</v>
      </c>
      <c r="C19" s="2" t="s">
        <v>19</v>
      </c>
      <c r="D19" s="2">
        <f t="shared" si="0"/>
        <v>0</v>
      </c>
      <c r="E19">
        <v>2</v>
      </c>
      <c r="F19">
        <v>4</v>
      </c>
      <c r="G19">
        <v>2</v>
      </c>
      <c r="H19">
        <v>4</v>
      </c>
      <c r="I19">
        <v>1</v>
      </c>
      <c r="J19">
        <v>1</v>
      </c>
      <c r="K19" s="2" t="s">
        <v>21</v>
      </c>
      <c r="L19" s="2">
        <f t="shared" si="1"/>
        <v>1</v>
      </c>
      <c r="M19" s="2">
        <f t="shared" si="2"/>
        <v>1</v>
      </c>
      <c r="N19" s="2">
        <f t="shared" si="3"/>
        <v>0</v>
      </c>
      <c r="O19" s="2">
        <f t="shared" si="4"/>
        <v>0</v>
      </c>
      <c r="P19">
        <v>4</v>
      </c>
      <c r="Q19" s="2" t="s">
        <v>17</v>
      </c>
      <c r="R19" s="2">
        <f t="shared" si="5"/>
        <v>2</v>
      </c>
      <c r="S19">
        <v>13</v>
      </c>
      <c r="T19">
        <v>3</v>
      </c>
      <c r="U19">
        <v>2</v>
      </c>
      <c r="V19">
        <v>1</v>
      </c>
      <c r="W19">
        <v>0</v>
      </c>
      <c r="X19">
        <v>0</v>
      </c>
    </row>
    <row r="20" spans="1:24" x14ac:dyDescent="0.25">
      <c r="A20">
        <v>19</v>
      </c>
      <c r="B20">
        <v>53</v>
      </c>
      <c r="C20" s="2" t="s">
        <v>19</v>
      </c>
      <c r="D20" s="2">
        <f t="shared" si="0"/>
        <v>0</v>
      </c>
      <c r="E20">
        <v>1</v>
      </c>
      <c r="F20">
        <v>1</v>
      </c>
      <c r="G20">
        <v>1</v>
      </c>
      <c r="H20">
        <v>2</v>
      </c>
      <c r="I20">
        <v>4</v>
      </c>
      <c r="J20">
        <v>4</v>
      </c>
      <c r="K20" s="2" t="s">
        <v>20</v>
      </c>
      <c r="L20" s="2">
        <f t="shared" si="1"/>
        <v>2</v>
      </c>
      <c r="M20" s="2">
        <f t="shared" si="2"/>
        <v>0</v>
      </c>
      <c r="N20" s="2">
        <f t="shared" si="3"/>
        <v>2</v>
      </c>
      <c r="O20" s="2">
        <f t="shared" si="4"/>
        <v>0</v>
      </c>
      <c r="P20">
        <v>2</v>
      </c>
      <c r="Q20" s="2" t="s">
        <v>19</v>
      </c>
      <c r="R20" s="2">
        <f t="shared" si="5"/>
        <v>1</v>
      </c>
      <c r="S20">
        <v>16</v>
      </c>
      <c r="T20">
        <v>3</v>
      </c>
      <c r="U20">
        <v>3</v>
      </c>
      <c r="V20">
        <v>25</v>
      </c>
      <c r="W20">
        <v>8</v>
      </c>
      <c r="X20">
        <v>3</v>
      </c>
    </row>
    <row r="21" spans="1:24" x14ac:dyDescent="0.25">
      <c r="A21">
        <v>20</v>
      </c>
      <c r="B21">
        <v>38</v>
      </c>
      <c r="C21" s="2" t="s">
        <v>19</v>
      </c>
      <c r="D21" s="2">
        <f t="shared" si="0"/>
        <v>0</v>
      </c>
      <c r="E21">
        <v>3</v>
      </c>
      <c r="F21">
        <v>4</v>
      </c>
      <c r="G21">
        <v>1</v>
      </c>
      <c r="H21">
        <v>2</v>
      </c>
      <c r="I21">
        <v>1</v>
      </c>
      <c r="J21">
        <v>1</v>
      </c>
      <c r="K21" s="2" t="s">
        <v>18</v>
      </c>
      <c r="L21" s="2">
        <f t="shared" si="1"/>
        <v>3</v>
      </c>
      <c r="M21" s="2">
        <f t="shared" si="2"/>
        <v>0</v>
      </c>
      <c r="N21" s="2">
        <f t="shared" si="3"/>
        <v>0</v>
      </c>
      <c r="O21" s="2">
        <f t="shared" si="4"/>
        <v>3</v>
      </c>
      <c r="P21">
        <v>5</v>
      </c>
      <c r="Q21" s="2" t="s">
        <v>17</v>
      </c>
      <c r="R21" s="2">
        <f t="shared" si="5"/>
        <v>2</v>
      </c>
      <c r="S21">
        <v>11</v>
      </c>
      <c r="T21">
        <v>2</v>
      </c>
      <c r="U21">
        <v>3</v>
      </c>
      <c r="V21">
        <v>3</v>
      </c>
      <c r="W21">
        <v>2</v>
      </c>
      <c r="X21">
        <v>1</v>
      </c>
    </row>
    <row r="22" spans="1:24" x14ac:dyDescent="0.25">
      <c r="A22">
        <v>21</v>
      </c>
      <c r="B22">
        <v>24</v>
      </c>
      <c r="C22" s="2" t="s">
        <v>19</v>
      </c>
      <c r="D22" s="2">
        <f t="shared" si="0"/>
        <v>0</v>
      </c>
      <c r="E22">
        <v>2</v>
      </c>
      <c r="F22">
        <v>1</v>
      </c>
      <c r="G22">
        <v>1</v>
      </c>
      <c r="H22">
        <v>4</v>
      </c>
      <c r="I22">
        <v>2</v>
      </c>
      <c r="J22">
        <v>3</v>
      </c>
      <c r="K22" s="2" t="s">
        <v>21</v>
      </c>
      <c r="L22" s="2">
        <f t="shared" si="1"/>
        <v>1</v>
      </c>
      <c r="M22" s="2">
        <f t="shared" si="2"/>
        <v>1</v>
      </c>
      <c r="N22" s="2">
        <f t="shared" si="3"/>
        <v>0</v>
      </c>
      <c r="O22" s="2">
        <f t="shared" si="4"/>
        <v>0</v>
      </c>
      <c r="P22">
        <v>0</v>
      </c>
      <c r="Q22" s="2" t="s">
        <v>19</v>
      </c>
      <c r="R22" s="2">
        <f t="shared" si="5"/>
        <v>1</v>
      </c>
      <c r="S22">
        <v>18</v>
      </c>
      <c r="T22">
        <v>3</v>
      </c>
      <c r="U22">
        <v>2</v>
      </c>
      <c r="V22">
        <v>4</v>
      </c>
      <c r="W22">
        <v>2</v>
      </c>
      <c r="X22">
        <v>1</v>
      </c>
    </row>
    <row r="23" spans="1:24" x14ac:dyDescent="0.25">
      <c r="A23">
        <v>22</v>
      </c>
      <c r="B23">
        <v>36</v>
      </c>
      <c r="C23" s="2" t="s">
        <v>17</v>
      </c>
      <c r="D23" s="2">
        <f t="shared" si="0"/>
        <v>1</v>
      </c>
      <c r="E23">
        <v>1</v>
      </c>
      <c r="F23">
        <v>3</v>
      </c>
      <c r="G23">
        <v>2</v>
      </c>
      <c r="H23">
        <v>4</v>
      </c>
      <c r="I23">
        <v>1</v>
      </c>
      <c r="J23">
        <v>4</v>
      </c>
      <c r="K23" s="2" t="s">
        <v>18</v>
      </c>
      <c r="L23" s="2">
        <f t="shared" si="1"/>
        <v>3</v>
      </c>
      <c r="M23" s="2">
        <f t="shared" si="2"/>
        <v>0</v>
      </c>
      <c r="N23" s="2">
        <f t="shared" si="3"/>
        <v>0</v>
      </c>
      <c r="O23" s="2">
        <f t="shared" si="4"/>
        <v>3</v>
      </c>
      <c r="P23">
        <v>1</v>
      </c>
      <c r="Q23" s="2" t="s">
        <v>19</v>
      </c>
      <c r="R23" s="2">
        <f t="shared" si="5"/>
        <v>1</v>
      </c>
      <c r="S23">
        <v>23</v>
      </c>
      <c r="T23">
        <v>4</v>
      </c>
      <c r="U23">
        <v>3</v>
      </c>
      <c r="V23">
        <v>5</v>
      </c>
      <c r="W23">
        <v>3</v>
      </c>
      <c r="X23">
        <v>0</v>
      </c>
    </row>
    <row r="24" spans="1:24" x14ac:dyDescent="0.25">
      <c r="A24">
        <v>23</v>
      </c>
      <c r="B24">
        <v>34</v>
      </c>
      <c r="C24" s="2" t="s">
        <v>19</v>
      </c>
      <c r="D24" s="2">
        <f t="shared" si="0"/>
        <v>0</v>
      </c>
      <c r="E24">
        <v>4</v>
      </c>
      <c r="F24">
        <v>1</v>
      </c>
      <c r="G24">
        <v>1</v>
      </c>
      <c r="H24">
        <v>1</v>
      </c>
      <c r="I24">
        <v>3</v>
      </c>
      <c r="J24">
        <v>2</v>
      </c>
      <c r="K24" s="2" t="s">
        <v>18</v>
      </c>
      <c r="L24" s="2">
        <f t="shared" si="1"/>
        <v>3</v>
      </c>
      <c r="M24" s="2">
        <f t="shared" si="2"/>
        <v>0</v>
      </c>
      <c r="N24" s="2">
        <f t="shared" si="3"/>
        <v>0</v>
      </c>
      <c r="O24" s="2">
        <f t="shared" si="4"/>
        <v>3</v>
      </c>
      <c r="P24">
        <v>3</v>
      </c>
      <c r="Q24" s="2" t="s">
        <v>19</v>
      </c>
      <c r="R24" s="2">
        <f t="shared" si="5"/>
        <v>1</v>
      </c>
      <c r="S24">
        <v>11</v>
      </c>
      <c r="T24">
        <v>3</v>
      </c>
      <c r="U24">
        <v>3</v>
      </c>
      <c r="V24">
        <v>12</v>
      </c>
      <c r="W24">
        <v>6</v>
      </c>
      <c r="X24">
        <v>2</v>
      </c>
    </row>
    <row r="25" spans="1:24" x14ac:dyDescent="0.25">
      <c r="A25">
        <v>24</v>
      </c>
      <c r="B25">
        <v>21</v>
      </c>
      <c r="C25" s="2" t="s">
        <v>19</v>
      </c>
      <c r="D25" s="2">
        <f t="shared" si="0"/>
        <v>0</v>
      </c>
      <c r="E25">
        <v>2</v>
      </c>
      <c r="F25">
        <v>3</v>
      </c>
      <c r="G25">
        <v>1</v>
      </c>
      <c r="H25">
        <v>2</v>
      </c>
      <c r="I25">
        <v>1</v>
      </c>
      <c r="J25">
        <v>4</v>
      </c>
      <c r="K25" s="2" t="s">
        <v>18</v>
      </c>
      <c r="L25" s="2">
        <f t="shared" si="1"/>
        <v>3</v>
      </c>
      <c r="M25" s="2">
        <f t="shared" si="2"/>
        <v>0</v>
      </c>
      <c r="N25" s="2">
        <f t="shared" si="3"/>
        <v>0</v>
      </c>
      <c r="O25" s="2">
        <f t="shared" si="4"/>
        <v>3</v>
      </c>
      <c r="P25">
        <v>1</v>
      </c>
      <c r="Q25" s="2" t="s">
        <v>19</v>
      </c>
      <c r="R25" s="2">
        <f t="shared" si="5"/>
        <v>1</v>
      </c>
      <c r="S25">
        <v>14</v>
      </c>
      <c r="T25">
        <v>3</v>
      </c>
      <c r="U25">
        <v>3</v>
      </c>
      <c r="V25">
        <v>0</v>
      </c>
      <c r="W25">
        <v>0</v>
      </c>
      <c r="X25">
        <v>0</v>
      </c>
    </row>
    <row r="26" spans="1:24" x14ac:dyDescent="0.25">
      <c r="A26">
        <v>25</v>
      </c>
      <c r="B26">
        <v>34</v>
      </c>
      <c r="C26" s="2" t="s">
        <v>17</v>
      </c>
      <c r="D26" s="2">
        <f t="shared" si="0"/>
        <v>1</v>
      </c>
      <c r="E26">
        <v>1</v>
      </c>
      <c r="F26">
        <v>2</v>
      </c>
      <c r="G26">
        <v>1</v>
      </c>
      <c r="H26">
        <v>1</v>
      </c>
      <c r="I26">
        <v>1</v>
      </c>
      <c r="J26">
        <v>1</v>
      </c>
      <c r="K26" s="2" t="s">
        <v>18</v>
      </c>
      <c r="L26" s="2">
        <f t="shared" si="1"/>
        <v>3</v>
      </c>
      <c r="M26" s="2">
        <f t="shared" si="2"/>
        <v>0</v>
      </c>
      <c r="N26" s="2">
        <f t="shared" si="3"/>
        <v>0</v>
      </c>
      <c r="O26" s="2">
        <f t="shared" si="4"/>
        <v>3</v>
      </c>
      <c r="P26">
        <v>2</v>
      </c>
      <c r="Q26" s="2" t="s">
        <v>19</v>
      </c>
      <c r="R26" s="2">
        <f t="shared" si="5"/>
        <v>1</v>
      </c>
      <c r="S26">
        <v>11</v>
      </c>
      <c r="T26">
        <v>3</v>
      </c>
      <c r="U26">
        <v>3</v>
      </c>
      <c r="V26">
        <v>4</v>
      </c>
      <c r="W26">
        <v>2</v>
      </c>
      <c r="X26">
        <v>1</v>
      </c>
    </row>
    <row r="27" spans="1:24" x14ac:dyDescent="0.25">
      <c r="A27">
        <v>26</v>
      </c>
      <c r="B27">
        <v>53</v>
      </c>
      <c r="C27" s="2" t="s">
        <v>19</v>
      </c>
      <c r="D27" s="2">
        <f t="shared" si="0"/>
        <v>0</v>
      </c>
      <c r="E27">
        <v>3</v>
      </c>
      <c r="F27">
        <v>3</v>
      </c>
      <c r="G27">
        <v>1</v>
      </c>
      <c r="H27">
        <v>3</v>
      </c>
      <c r="I27">
        <v>5</v>
      </c>
      <c r="J27">
        <v>3</v>
      </c>
      <c r="K27" s="2" t="s">
        <v>21</v>
      </c>
      <c r="L27" s="2">
        <f t="shared" si="1"/>
        <v>1</v>
      </c>
      <c r="M27" s="2">
        <f t="shared" si="2"/>
        <v>1</v>
      </c>
      <c r="N27" s="2">
        <f t="shared" si="3"/>
        <v>0</v>
      </c>
      <c r="O27" s="2">
        <f t="shared" si="4"/>
        <v>0</v>
      </c>
      <c r="P27">
        <v>4</v>
      </c>
      <c r="Q27" s="2" t="s">
        <v>19</v>
      </c>
      <c r="R27" s="2">
        <f t="shared" si="5"/>
        <v>1</v>
      </c>
      <c r="S27">
        <v>11</v>
      </c>
      <c r="T27">
        <v>3</v>
      </c>
      <c r="U27">
        <v>2</v>
      </c>
      <c r="V27">
        <v>14</v>
      </c>
      <c r="W27">
        <v>13</v>
      </c>
      <c r="X27">
        <v>4</v>
      </c>
    </row>
    <row r="28" spans="1:24" x14ac:dyDescent="0.25">
      <c r="A28">
        <v>27</v>
      </c>
      <c r="B28">
        <v>32</v>
      </c>
      <c r="C28" s="2" t="s">
        <v>17</v>
      </c>
      <c r="D28" s="2">
        <f t="shared" si="0"/>
        <v>1</v>
      </c>
      <c r="E28">
        <v>1</v>
      </c>
      <c r="F28">
        <v>2</v>
      </c>
      <c r="G28">
        <v>2</v>
      </c>
      <c r="H28">
        <v>1</v>
      </c>
      <c r="I28">
        <v>1</v>
      </c>
      <c r="J28">
        <v>4</v>
      </c>
      <c r="K28" s="2" t="s">
        <v>18</v>
      </c>
      <c r="L28" s="2">
        <f t="shared" si="1"/>
        <v>3</v>
      </c>
      <c r="M28" s="2">
        <f t="shared" si="2"/>
        <v>0</v>
      </c>
      <c r="N28" s="2">
        <f t="shared" si="3"/>
        <v>0</v>
      </c>
      <c r="O28" s="2">
        <f t="shared" si="4"/>
        <v>3</v>
      </c>
      <c r="P28">
        <v>1</v>
      </c>
      <c r="Q28" s="2" t="s">
        <v>17</v>
      </c>
      <c r="R28" s="2">
        <f t="shared" si="5"/>
        <v>2</v>
      </c>
      <c r="S28">
        <v>22</v>
      </c>
      <c r="T28">
        <v>4</v>
      </c>
      <c r="U28">
        <v>3</v>
      </c>
      <c r="V28">
        <v>10</v>
      </c>
      <c r="W28">
        <v>2</v>
      </c>
      <c r="X28">
        <v>6</v>
      </c>
    </row>
    <row r="29" spans="1:24" x14ac:dyDescent="0.25">
      <c r="A29">
        <v>28</v>
      </c>
      <c r="B29">
        <v>42</v>
      </c>
      <c r="C29" s="2" t="s">
        <v>19</v>
      </c>
      <c r="D29" s="2">
        <f t="shared" si="0"/>
        <v>0</v>
      </c>
      <c r="E29">
        <v>2</v>
      </c>
      <c r="F29">
        <v>3</v>
      </c>
      <c r="G29">
        <v>1</v>
      </c>
      <c r="H29">
        <v>1</v>
      </c>
      <c r="I29">
        <v>2</v>
      </c>
      <c r="J29">
        <v>2</v>
      </c>
      <c r="K29" s="2" t="s">
        <v>20</v>
      </c>
      <c r="L29" s="2">
        <f t="shared" si="1"/>
        <v>2</v>
      </c>
      <c r="M29" s="2">
        <f t="shared" si="2"/>
        <v>0</v>
      </c>
      <c r="N29" s="2">
        <f t="shared" si="3"/>
        <v>2</v>
      </c>
      <c r="O29" s="2">
        <f t="shared" si="4"/>
        <v>0</v>
      </c>
      <c r="P29">
        <v>3</v>
      </c>
      <c r="Q29" s="2" t="s">
        <v>19</v>
      </c>
      <c r="R29" s="2">
        <f t="shared" si="5"/>
        <v>1</v>
      </c>
      <c r="S29">
        <v>11</v>
      </c>
      <c r="T29">
        <v>3</v>
      </c>
      <c r="U29">
        <v>3</v>
      </c>
      <c r="V29">
        <v>9</v>
      </c>
      <c r="W29">
        <v>7</v>
      </c>
      <c r="X29">
        <v>4</v>
      </c>
    </row>
    <row r="30" spans="1:24" x14ac:dyDescent="0.25">
      <c r="A30">
        <v>29</v>
      </c>
      <c r="B30">
        <v>44</v>
      </c>
      <c r="C30" s="2" t="s">
        <v>19</v>
      </c>
      <c r="D30" s="2">
        <f t="shared" si="0"/>
        <v>0</v>
      </c>
      <c r="E30">
        <v>2</v>
      </c>
      <c r="F30">
        <v>1</v>
      </c>
      <c r="G30">
        <v>1</v>
      </c>
      <c r="H30">
        <v>2</v>
      </c>
      <c r="I30">
        <v>3</v>
      </c>
      <c r="J30">
        <v>4</v>
      </c>
      <c r="K30" s="2" t="s">
        <v>20</v>
      </c>
      <c r="L30" s="2">
        <f t="shared" si="1"/>
        <v>2</v>
      </c>
      <c r="M30" s="2">
        <f t="shared" si="2"/>
        <v>0</v>
      </c>
      <c r="N30" s="2">
        <f t="shared" si="3"/>
        <v>2</v>
      </c>
      <c r="O30" s="2">
        <f t="shared" si="4"/>
        <v>0</v>
      </c>
      <c r="P30">
        <v>3</v>
      </c>
      <c r="Q30" s="2" t="s">
        <v>19</v>
      </c>
      <c r="R30" s="2">
        <f t="shared" si="5"/>
        <v>1</v>
      </c>
      <c r="S30">
        <v>14</v>
      </c>
      <c r="T30">
        <v>3</v>
      </c>
      <c r="U30">
        <v>3</v>
      </c>
      <c r="V30">
        <v>22</v>
      </c>
      <c r="W30">
        <v>6</v>
      </c>
      <c r="X30">
        <v>5</v>
      </c>
    </row>
    <row r="31" spans="1:24" x14ac:dyDescent="0.25">
      <c r="A31">
        <v>30</v>
      </c>
      <c r="B31">
        <v>46</v>
      </c>
      <c r="C31" s="2" t="s">
        <v>19</v>
      </c>
      <c r="D31" s="2">
        <f t="shared" si="0"/>
        <v>0</v>
      </c>
      <c r="E31">
        <v>2</v>
      </c>
      <c r="F31">
        <v>2</v>
      </c>
      <c r="G31">
        <v>1</v>
      </c>
      <c r="H31">
        <v>1</v>
      </c>
      <c r="I31">
        <v>5</v>
      </c>
      <c r="J31">
        <v>1</v>
      </c>
      <c r="K31" s="2" t="s">
        <v>18</v>
      </c>
      <c r="L31" s="2">
        <f t="shared" si="1"/>
        <v>3</v>
      </c>
      <c r="M31" s="2">
        <f t="shared" si="2"/>
        <v>0</v>
      </c>
      <c r="N31" s="2">
        <f t="shared" si="3"/>
        <v>0</v>
      </c>
      <c r="O31" s="2">
        <f t="shared" si="4"/>
        <v>3</v>
      </c>
      <c r="P31">
        <v>3</v>
      </c>
      <c r="Q31" s="2" t="s">
        <v>19</v>
      </c>
      <c r="R31" s="2">
        <f t="shared" si="5"/>
        <v>1</v>
      </c>
      <c r="S31">
        <v>12</v>
      </c>
      <c r="T31">
        <v>3</v>
      </c>
      <c r="U31">
        <v>2</v>
      </c>
      <c r="V31">
        <v>2</v>
      </c>
      <c r="W31">
        <v>2</v>
      </c>
      <c r="X31">
        <v>2</v>
      </c>
    </row>
    <row r="32" spans="1:24" x14ac:dyDescent="0.25">
      <c r="A32">
        <v>31</v>
      </c>
      <c r="B32">
        <v>33</v>
      </c>
      <c r="C32" s="2" t="s">
        <v>19</v>
      </c>
      <c r="D32" s="2">
        <f t="shared" si="0"/>
        <v>0</v>
      </c>
      <c r="E32">
        <v>3</v>
      </c>
      <c r="F32">
        <v>3</v>
      </c>
      <c r="G32">
        <v>1</v>
      </c>
      <c r="H32">
        <v>1</v>
      </c>
      <c r="I32">
        <v>1</v>
      </c>
      <c r="J32">
        <v>1</v>
      </c>
      <c r="K32" s="2" t="s">
        <v>18</v>
      </c>
      <c r="L32" s="2">
        <f t="shared" si="1"/>
        <v>3</v>
      </c>
      <c r="M32" s="2">
        <f t="shared" si="2"/>
        <v>0</v>
      </c>
      <c r="N32" s="2">
        <f t="shared" si="3"/>
        <v>0</v>
      </c>
      <c r="O32" s="2">
        <f t="shared" si="4"/>
        <v>3</v>
      </c>
      <c r="P32">
        <v>4</v>
      </c>
      <c r="Q32" s="2" t="s">
        <v>19</v>
      </c>
      <c r="R32" s="2">
        <f t="shared" si="5"/>
        <v>1</v>
      </c>
      <c r="S32">
        <v>11</v>
      </c>
      <c r="T32">
        <v>2</v>
      </c>
      <c r="U32">
        <v>3</v>
      </c>
      <c r="V32">
        <v>1</v>
      </c>
      <c r="W32">
        <v>1</v>
      </c>
      <c r="X32">
        <v>0</v>
      </c>
    </row>
    <row r="33" spans="1:24" x14ac:dyDescent="0.25">
      <c r="A33">
        <v>32</v>
      </c>
      <c r="B33">
        <v>44</v>
      </c>
      <c r="C33" s="2" t="s">
        <v>19</v>
      </c>
      <c r="D33" s="2">
        <f t="shared" si="0"/>
        <v>0</v>
      </c>
      <c r="E33">
        <v>2</v>
      </c>
      <c r="F33">
        <v>4</v>
      </c>
      <c r="G33">
        <v>1</v>
      </c>
      <c r="H33">
        <v>1</v>
      </c>
      <c r="I33">
        <v>2</v>
      </c>
      <c r="J33">
        <v>1</v>
      </c>
      <c r="K33" s="2" t="s">
        <v>20</v>
      </c>
      <c r="L33" s="2">
        <f t="shared" si="1"/>
        <v>2</v>
      </c>
      <c r="M33" s="2">
        <f t="shared" si="2"/>
        <v>0</v>
      </c>
      <c r="N33" s="2">
        <f t="shared" si="3"/>
        <v>2</v>
      </c>
      <c r="O33" s="2">
        <f t="shared" si="4"/>
        <v>0</v>
      </c>
      <c r="P33">
        <v>2</v>
      </c>
      <c r="Q33" s="2" t="s">
        <v>17</v>
      </c>
      <c r="R33" s="2">
        <f t="shared" si="5"/>
        <v>2</v>
      </c>
      <c r="S33">
        <v>13</v>
      </c>
      <c r="T33">
        <v>3</v>
      </c>
      <c r="U33">
        <v>4</v>
      </c>
      <c r="V33">
        <v>4</v>
      </c>
      <c r="W33">
        <v>2</v>
      </c>
      <c r="X33">
        <v>1</v>
      </c>
    </row>
    <row r="34" spans="1:24" x14ac:dyDescent="0.25">
      <c r="A34">
        <v>33</v>
      </c>
      <c r="B34">
        <v>30</v>
      </c>
      <c r="C34" s="2" t="s">
        <v>19</v>
      </c>
      <c r="D34" s="2">
        <f t="shared" si="0"/>
        <v>0</v>
      </c>
      <c r="E34">
        <v>2</v>
      </c>
      <c r="F34">
        <v>4</v>
      </c>
      <c r="G34">
        <v>2</v>
      </c>
      <c r="H34">
        <v>2</v>
      </c>
      <c r="I34">
        <v>1</v>
      </c>
      <c r="J34">
        <v>3</v>
      </c>
      <c r="K34" s="2" t="s">
        <v>18</v>
      </c>
      <c r="L34" s="2">
        <f t="shared" si="1"/>
        <v>3</v>
      </c>
      <c r="M34" s="2">
        <f t="shared" si="2"/>
        <v>0</v>
      </c>
      <c r="N34" s="2">
        <f t="shared" si="3"/>
        <v>0</v>
      </c>
      <c r="O34" s="2">
        <f t="shared" si="4"/>
        <v>3</v>
      </c>
      <c r="P34">
        <v>5</v>
      </c>
      <c r="Q34" s="2" t="s">
        <v>19</v>
      </c>
      <c r="R34" s="2">
        <f t="shared" si="5"/>
        <v>1</v>
      </c>
      <c r="S34">
        <v>13</v>
      </c>
      <c r="T34">
        <v>3</v>
      </c>
      <c r="U34">
        <v>3</v>
      </c>
      <c r="V34">
        <v>10</v>
      </c>
      <c r="W34">
        <v>0</v>
      </c>
      <c r="X34">
        <v>1</v>
      </c>
    </row>
    <row r="35" spans="1:24" x14ac:dyDescent="0.25">
      <c r="A35">
        <v>34</v>
      </c>
      <c r="B35">
        <v>39</v>
      </c>
      <c r="C35" s="2" t="s">
        <v>17</v>
      </c>
      <c r="D35" s="2">
        <f t="shared" si="0"/>
        <v>1</v>
      </c>
      <c r="E35">
        <v>3</v>
      </c>
      <c r="F35">
        <v>4</v>
      </c>
      <c r="G35">
        <v>2</v>
      </c>
      <c r="H35">
        <v>2</v>
      </c>
      <c r="I35">
        <v>2</v>
      </c>
      <c r="J35">
        <v>4</v>
      </c>
      <c r="K35" s="2" t="s">
        <v>20</v>
      </c>
      <c r="L35" s="2">
        <f t="shared" si="1"/>
        <v>2</v>
      </c>
      <c r="M35" s="2">
        <f t="shared" si="2"/>
        <v>0</v>
      </c>
      <c r="N35" s="2">
        <f t="shared" si="3"/>
        <v>2</v>
      </c>
      <c r="O35" s="2">
        <f t="shared" si="4"/>
        <v>0</v>
      </c>
      <c r="P35">
        <v>3</v>
      </c>
      <c r="Q35" s="2" t="s">
        <v>19</v>
      </c>
      <c r="R35" s="2">
        <f t="shared" si="5"/>
        <v>1</v>
      </c>
      <c r="S35">
        <v>14</v>
      </c>
      <c r="T35">
        <v>3</v>
      </c>
      <c r="U35">
        <v>4</v>
      </c>
      <c r="V35">
        <v>1</v>
      </c>
      <c r="W35">
        <v>0</v>
      </c>
      <c r="X35">
        <v>0</v>
      </c>
    </row>
    <row r="36" spans="1:24" x14ac:dyDescent="0.25">
      <c r="A36">
        <v>35</v>
      </c>
      <c r="B36">
        <v>24</v>
      </c>
      <c r="C36" s="2" t="s">
        <v>17</v>
      </c>
      <c r="D36" s="2">
        <f t="shared" si="0"/>
        <v>1</v>
      </c>
      <c r="E36">
        <v>3</v>
      </c>
      <c r="F36">
        <v>2</v>
      </c>
      <c r="G36">
        <v>2</v>
      </c>
      <c r="H36">
        <v>3</v>
      </c>
      <c r="I36">
        <v>1</v>
      </c>
      <c r="J36">
        <v>4</v>
      </c>
      <c r="K36" s="2" t="s">
        <v>20</v>
      </c>
      <c r="L36" s="2">
        <f t="shared" si="1"/>
        <v>2</v>
      </c>
      <c r="M36" s="2">
        <f t="shared" si="2"/>
        <v>0</v>
      </c>
      <c r="N36" s="2">
        <f t="shared" si="3"/>
        <v>2</v>
      </c>
      <c r="O36" s="2">
        <f t="shared" si="4"/>
        <v>0</v>
      </c>
      <c r="P36">
        <v>2</v>
      </c>
      <c r="Q36" s="2" t="s">
        <v>17</v>
      </c>
      <c r="R36" s="2">
        <f t="shared" si="5"/>
        <v>2</v>
      </c>
      <c r="S36">
        <v>16</v>
      </c>
      <c r="T36">
        <v>3</v>
      </c>
      <c r="U36">
        <v>2</v>
      </c>
      <c r="V36">
        <v>2</v>
      </c>
      <c r="W36">
        <v>0</v>
      </c>
      <c r="X36">
        <v>2</v>
      </c>
    </row>
    <row r="37" spans="1:24" x14ac:dyDescent="0.25">
      <c r="A37">
        <v>36</v>
      </c>
      <c r="B37">
        <v>43</v>
      </c>
      <c r="C37" s="2" t="s">
        <v>19</v>
      </c>
      <c r="D37" s="2">
        <f t="shared" si="0"/>
        <v>0</v>
      </c>
      <c r="E37">
        <v>2</v>
      </c>
      <c r="F37">
        <v>4</v>
      </c>
      <c r="G37">
        <v>1</v>
      </c>
      <c r="H37">
        <v>4</v>
      </c>
      <c r="I37">
        <v>1</v>
      </c>
      <c r="J37">
        <v>1</v>
      </c>
      <c r="K37" s="2" t="s">
        <v>21</v>
      </c>
      <c r="L37" s="2">
        <f t="shared" si="1"/>
        <v>1</v>
      </c>
      <c r="M37" s="2">
        <f t="shared" si="2"/>
        <v>1</v>
      </c>
      <c r="N37" s="2">
        <f t="shared" si="3"/>
        <v>0</v>
      </c>
      <c r="O37" s="2">
        <f t="shared" si="4"/>
        <v>0</v>
      </c>
      <c r="P37">
        <v>4</v>
      </c>
      <c r="Q37" s="2" t="s">
        <v>19</v>
      </c>
      <c r="R37" s="2">
        <f t="shared" si="5"/>
        <v>1</v>
      </c>
      <c r="S37">
        <v>12</v>
      </c>
      <c r="T37">
        <v>3</v>
      </c>
      <c r="U37">
        <v>2</v>
      </c>
      <c r="V37">
        <v>5</v>
      </c>
      <c r="W37">
        <v>3</v>
      </c>
      <c r="X37">
        <v>1</v>
      </c>
    </row>
    <row r="38" spans="1:24" x14ac:dyDescent="0.25">
      <c r="A38">
        <v>37</v>
      </c>
      <c r="B38">
        <v>50</v>
      </c>
      <c r="C38" s="2" t="s">
        <v>17</v>
      </c>
      <c r="D38" s="2">
        <f t="shared" si="0"/>
        <v>1</v>
      </c>
      <c r="E38">
        <v>2</v>
      </c>
      <c r="F38">
        <v>1</v>
      </c>
      <c r="G38">
        <v>1</v>
      </c>
      <c r="H38">
        <v>2</v>
      </c>
      <c r="I38">
        <v>1</v>
      </c>
      <c r="J38">
        <v>3</v>
      </c>
      <c r="K38" s="2" t="s">
        <v>20</v>
      </c>
      <c r="L38" s="2">
        <f t="shared" si="1"/>
        <v>2</v>
      </c>
      <c r="M38" s="2">
        <f t="shared" si="2"/>
        <v>0</v>
      </c>
      <c r="N38" s="2">
        <f t="shared" si="3"/>
        <v>2</v>
      </c>
      <c r="O38" s="2">
        <f t="shared" si="4"/>
        <v>0</v>
      </c>
      <c r="P38">
        <v>1</v>
      </c>
      <c r="Q38" s="2" t="s">
        <v>17</v>
      </c>
      <c r="R38" s="2">
        <f t="shared" si="5"/>
        <v>2</v>
      </c>
      <c r="S38">
        <v>14</v>
      </c>
      <c r="T38">
        <v>3</v>
      </c>
      <c r="U38">
        <v>3</v>
      </c>
      <c r="V38">
        <v>3</v>
      </c>
      <c r="W38">
        <v>2</v>
      </c>
      <c r="X38">
        <v>0</v>
      </c>
    </row>
    <row r="39" spans="1:24" x14ac:dyDescent="0.25">
      <c r="A39">
        <v>38</v>
      </c>
      <c r="B39">
        <v>35</v>
      </c>
      <c r="C39" s="2" t="s">
        <v>19</v>
      </c>
      <c r="D39" s="2">
        <f t="shared" si="0"/>
        <v>0</v>
      </c>
      <c r="E39">
        <v>3</v>
      </c>
      <c r="F39">
        <v>4</v>
      </c>
      <c r="G39">
        <v>1</v>
      </c>
      <c r="H39">
        <v>1</v>
      </c>
      <c r="I39">
        <v>1</v>
      </c>
      <c r="J39">
        <v>1</v>
      </c>
      <c r="K39" s="2" t="s">
        <v>20</v>
      </c>
      <c r="L39" s="2">
        <f t="shared" si="1"/>
        <v>2</v>
      </c>
      <c r="M39" s="2">
        <f t="shared" si="2"/>
        <v>0</v>
      </c>
      <c r="N39" s="2">
        <f t="shared" si="3"/>
        <v>2</v>
      </c>
      <c r="O39" s="2">
        <f t="shared" si="4"/>
        <v>0</v>
      </c>
      <c r="P39">
        <v>4</v>
      </c>
      <c r="Q39" s="2" t="s">
        <v>19</v>
      </c>
      <c r="R39" s="2">
        <f t="shared" si="5"/>
        <v>1</v>
      </c>
      <c r="S39">
        <v>13</v>
      </c>
      <c r="T39">
        <v>3</v>
      </c>
      <c r="U39">
        <v>3</v>
      </c>
      <c r="V39">
        <v>2</v>
      </c>
      <c r="W39">
        <v>2</v>
      </c>
      <c r="X39">
        <v>2</v>
      </c>
    </row>
    <row r="40" spans="1:24" x14ac:dyDescent="0.25">
      <c r="A40">
        <v>39</v>
      </c>
      <c r="B40">
        <v>36</v>
      </c>
      <c r="C40" s="2" t="s">
        <v>19</v>
      </c>
      <c r="D40" s="2">
        <f t="shared" si="0"/>
        <v>0</v>
      </c>
      <c r="E40">
        <v>2</v>
      </c>
      <c r="F40">
        <v>2</v>
      </c>
      <c r="G40">
        <v>1</v>
      </c>
      <c r="H40">
        <v>2</v>
      </c>
      <c r="I40">
        <v>1</v>
      </c>
      <c r="J40">
        <v>1</v>
      </c>
      <c r="K40" s="2" t="s">
        <v>20</v>
      </c>
      <c r="L40" s="2">
        <f t="shared" si="1"/>
        <v>2</v>
      </c>
      <c r="M40" s="2">
        <f t="shared" si="2"/>
        <v>0</v>
      </c>
      <c r="N40" s="2">
        <f t="shared" si="3"/>
        <v>2</v>
      </c>
      <c r="O40" s="2">
        <f t="shared" si="4"/>
        <v>0</v>
      </c>
      <c r="P40">
        <v>9</v>
      </c>
      <c r="Q40" s="2" t="s">
        <v>17</v>
      </c>
      <c r="R40" s="2">
        <f t="shared" si="5"/>
        <v>2</v>
      </c>
      <c r="S40">
        <v>14</v>
      </c>
      <c r="T40">
        <v>3</v>
      </c>
      <c r="U40">
        <v>4</v>
      </c>
      <c r="V40">
        <v>1</v>
      </c>
      <c r="W40">
        <v>1</v>
      </c>
      <c r="X40">
        <v>0</v>
      </c>
    </row>
    <row r="41" spans="1:24" x14ac:dyDescent="0.25">
      <c r="A41">
        <v>40</v>
      </c>
      <c r="B41">
        <v>33</v>
      </c>
      <c r="C41" s="2" t="s">
        <v>19</v>
      </c>
      <c r="D41" s="2">
        <f t="shared" si="0"/>
        <v>0</v>
      </c>
      <c r="E41">
        <v>3</v>
      </c>
      <c r="F41">
        <v>3</v>
      </c>
      <c r="G41">
        <v>1</v>
      </c>
      <c r="H41">
        <v>3</v>
      </c>
      <c r="I41">
        <v>2</v>
      </c>
      <c r="J41">
        <v>4</v>
      </c>
      <c r="K41" s="2" t="s">
        <v>20</v>
      </c>
      <c r="L41" s="2">
        <f t="shared" si="1"/>
        <v>2</v>
      </c>
      <c r="M41" s="2">
        <f t="shared" si="2"/>
        <v>0</v>
      </c>
      <c r="N41" s="2">
        <f t="shared" si="3"/>
        <v>2</v>
      </c>
      <c r="O41" s="2">
        <f t="shared" si="4"/>
        <v>0</v>
      </c>
      <c r="P41">
        <v>2</v>
      </c>
      <c r="Q41" s="2" t="s">
        <v>19</v>
      </c>
      <c r="R41" s="2">
        <f t="shared" si="5"/>
        <v>1</v>
      </c>
      <c r="S41">
        <v>19</v>
      </c>
      <c r="T41">
        <v>3</v>
      </c>
      <c r="U41">
        <v>3</v>
      </c>
      <c r="V41">
        <v>5</v>
      </c>
      <c r="W41">
        <v>3</v>
      </c>
      <c r="X41">
        <v>1</v>
      </c>
    </row>
    <row r="42" spans="1:24" x14ac:dyDescent="0.25">
      <c r="A42">
        <v>41</v>
      </c>
      <c r="B42">
        <v>35</v>
      </c>
      <c r="C42" s="2" t="s">
        <v>19</v>
      </c>
      <c r="D42" s="2">
        <f t="shared" si="0"/>
        <v>0</v>
      </c>
      <c r="E42">
        <v>2</v>
      </c>
      <c r="F42">
        <v>3</v>
      </c>
      <c r="G42">
        <v>1</v>
      </c>
      <c r="H42">
        <v>1</v>
      </c>
      <c r="I42">
        <v>1</v>
      </c>
      <c r="J42">
        <v>1</v>
      </c>
      <c r="K42" s="2" t="s">
        <v>21</v>
      </c>
      <c r="L42" s="2">
        <f t="shared" si="1"/>
        <v>1</v>
      </c>
      <c r="M42" s="2">
        <f t="shared" si="2"/>
        <v>1</v>
      </c>
      <c r="N42" s="2">
        <f t="shared" si="3"/>
        <v>0</v>
      </c>
      <c r="O42" s="2">
        <f t="shared" si="4"/>
        <v>0</v>
      </c>
      <c r="P42">
        <v>3</v>
      </c>
      <c r="Q42" s="2" t="s">
        <v>19</v>
      </c>
      <c r="R42" s="2">
        <f t="shared" si="5"/>
        <v>1</v>
      </c>
      <c r="S42">
        <v>12</v>
      </c>
      <c r="T42">
        <v>3</v>
      </c>
      <c r="U42">
        <v>3</v>
      </c>
      <c r="V42">
        <v>1</v>
      </c>
      <c r="W42">
        <v>0</v>
      </c>
      <c r="X42">
        <v>0</v>
      </c>
    </row>
    <row r="43" spans="1:24" x14ac:dyDescent="0.25">
      <c r="A43">
        <v>42</v>
      </c>
      <c r="B43">
        <v>27</v>
      </c>
      <c r="C43" s="2" t="s">
        <v>19</v>
      </c>
      <c r="D43" s="2">
        <f t="shared" si="0"/>
        <v>0</v>
      </c>
      <c r="E43">
        <v>2</v>
      </c>
      <c r="F43">
        <v>4</v>
      </c>
      <c r="G43">
        <v>1</v>
      </c>
      <c r="H43">
        <v>1</v>
      </c>
      <c r="I43">
        <v>1</v>
      </c>
      <c r="J43">
        <v>1</v>
      </c>
      <c r="K43" s="2" t="s">
        <v>21</v>
      </c>
      <c r="L43" s="2">
        <f t="shared" si="1"/>
        <v>1</v>
      </c>
      <c r="M43" s="2">
        <f t="shared" si="2"/>
        <v>1</v>
      </c>
      <c r="N43" s="2">
        <f t="shared" si="3"/>
        <v>0</v>
      </c>
      <c r="O43" s="2">
        <f t="shared" si="4"/>
        <v>0</v>
      </c>
      <c r="P43">
        <v>2</v>
      </c>
      <c r="Q43" s="2" t="s">
        <v>19</v>
      </c>
      <c r="R43" s="2">
        <f t="shared" si="5"/>
        <v>1</v>
      </c>
      <c r="S43">
        <v>13</v>
      </c>
      <c r="T43">
        <v>3</v>
      </c>
      <c r="U43">
        <v>3</v>
      </c>
      <c r="V43">
        <v>1</v>
      </c>
      <c r="W43">
        <v>0</v>
      </c>
      <c r="X43">
        <v>0</v>
      </c>
    </row>
    <row r="44" spans="1:24" x14ac:dyDescent="0.25">
      <c r="A44">
        <v>43</v>
      </c>
      <c r="B44">
        <v>26</v>
      </c>
      <c r="C44" s="2" t="s">
        <v>17</v>
      </c>
      <c r="D44" s="2">
        <f t="shared" si="0"/>
        <v>1</v>
      </c>
      <c r="E44">
        <v>3</v>
      </c>
      <c r="F44">
        <v>1</v>
      </c>
      <c r="G44">
        <v>2</v>
      </c>
      <c r="H44">
        <v>1</v>
      </c>
      <c r="I44">
        <v>1</v>
      </c>
      <c r="J44">
        <v>1</v>
      </c>
      <c r="K44" s="2" t="s">
        <v>18</v>
      </c>
      <c r="L44" s="2">
        <f t="shared" si="1"/>
        <v>3</v>
      </c>
      <c r="M44" s="2">
        <f t="shared" si="2"/>
        <v>0</v>
      </c>
      <c r="N44" s="2">
        <f t="shared" si="3"/>
        <v>0</v>
      </c>
      <c r="O44" s="2">
        <f t="shared" si="4"/>
        <v>3</v>
      </c>
      <c r="P44">
        <v>5</v>
      </c>
      <c r="Q44" s="2" t="s">
        <v>19</v>
      </c>
      <c r="R44" s="2">
        <f t="shared" si="5"/>
        <v>1</v>
      </c>
      <c r="S44">
        <v>12</v>
      </c>
      <c r="T44">
        <v>3</v>
      </c>
      <c r="U44">
        <v>2</v>
      </c>
      <c r="V44">
        <v>1</v>
      </c>
      <c r="W44">
        <v>0</v>
      </c>
      <c r="X44">
        <v>0</v>
      </c>
    </row>
    <row r="45" spans="1:24" x14ac:dyDescent="0.25">
      <c r="A45">
        <v>44</v>
      </c>
      <c r="B45">
        <v>27</v>
      </c>
      <c r="C45" s="2" t="s">
        <v>19</v>
      </c>
      <c r="D45" s="2">
        <f t="shared" si="0"/>
        <v>0</v>
      </c>
      <c r="E45">
        <v>3</v>
      </c>
      <c r="F45">
        <v>4</v>
      </c>
      <c r="G45">
        <v>2</v>
      </c>
      <c r="H45">
        <v>3</v>
      </c>
      <c r="I45">
        <v>3</v>
      </c>
      <c r="J45">
        <v>3</v>
      </c>
      <c r="K45" s="2" t="s">
        <v>18</v>
      </c>
      <c r="L45" s="2">
        <f t="shared" si="1"/>
        <v>3</v>
      </c>
      <c r="M45" s="2">
        <f t="shared" si="2"/>
        <v>0</v>
      </c>
      <c r="N45" s="2">
        <f t="shared" si="3"/>
        <v>0</v>
      </c>
      <c r="O45" s="2">
        <f t="shared" si="4"/>
        <v>3</v>
      </c>
      <c r="P45">
        <v>1</v>
      </c>
      <c r="Q45" s="2" t="s">
        <v>19</v>
      </c>
      <c r="R45" s="2">
        <f t="shared" si="5"/>
        <v>1</v>
      </c>
      <c r="S45">
        <v>15</v>
      </c>
      <c r="T45">
        <v>3</v>
      </c>
      <c r="U45">
        <v>3</v>
      </c>
      <c r="V45">
        <v>9</v>
      </c>
      <c r="W45">
        <v>8</v>
      </c>
      <c r="X45">
        <v>1</v>
      </c>
    </row>
    <row r="46" spans="1:24" x14ac:dyDescent="0.25">
      <c r="A46">
        <v>45</v>
      </c>
      <c r="B46">
        <v>30</v>
      </c>
      <c r="C46" s="2" t="s">
        <v>19</v>
      </c>
      <c r="D46" s="2">
        <f t="shared" si="0"/>
        <v>0</v>
      </c>
      <c r="E46">
        <v>2</v>
      </c>
      <c r="F46">
        <v>3</v>
      </c>
      <c r="G46">
        <v>2</v>
      </c>
      <c r="H46">
        <v>3</v>
      </c>
      <c r="I46">
        <v>2</v>
      </c>
      <c r="J46">
        <v>4</v>
      </c>
      <c r="K46" s="2" t="s">
        <v>18</v>
      </c>
      <c r="L46" s="2">
        <f t="shared" si="1"/>
        <v>3</v>
      </c>
      <c r="M46" s="2">
        <f t="shared" si="2"/>
        <v>0</v>
      </c>
      <c r="N46" s="2">
        <f t="shared" si="3"/>
        <v>0</v>
      </c>
      <c r="O46" s="2">
        <f t="shared" si="4"/>
        <v>3</v>
      </c>
      <c r="P46">
        <v>1</v>
      </c>
      <c r="Q46" s="2" t="s">
        <v>19</v>
      </c>
      <c r="R46" s="2">
        <f t="shared" si="5"/>
        <v>1</v>
      </c>
      <c r="S46">
        <v>23</v>
      </c>
      <c r="T46">
        <v>4</v>
      </c>
      <c r="U46">
        <v>3</v>
      </c>
      <c r="V46">
        <v>12</v>
      </c>
      <c r="W46">
        <v>8</v>
      </c>
      <c r="X46">
        <v>3</v>
      </c>
    </row>
    <row r="47" spans="1:24" x14ac:dyDescent="0.25">
      <c r="A47">
        <v>46</v>
      </c>
      <c r="B47">
        <v>41</v>
      </c>
      <c r="C47" s="2" t="s">
        <v>17</v>
      </c>
      <c r="D47" s="2">
        <f t="shared" si="0"/>
        <v>1</v>
      </c>
      <c r="E47">
        <v>3</v>
      </c>
      <c r="F47">
        <v>2</v>
      </c>
      <c r="G47">
        <v>1</v>
      </c>
      <c r="H47">
        <v>1</v>
      </c>
      <c r="I47">
        <v>5</v>
      </c>
      <c r="J47">
        <v>1</v>
      </c>
      <c r="K47" s="2" t="s">
        <v>20</v>
      </c>
      <c r="L47" s="2">
        <f t="shared" si="1"/>
        <v>2</v>
      </c>
      <c r="M47" s="2">
        <f t="shared" si="2"/>
        <v>0</v>
      </c>
      <c r="N47" s="2">
        <f t="shared" si="3"/>
        <v>2</v>
      </c>
      <c r="O47" s="2">
        <f t="shared" si="4"/>
        <v>0</v>
      </c>
      <c r="P47">
        <v>3</v>
      </c>
      <c r="Q47" s="2" t="s">
        <v>19</v>
      </c>
      <c r="R47" s="2">
        <f t="shared" si="5"/>
        <v>1</v>
      </c>
      <c r="S47">
        <v>12</v>
      </c>
      <c r="T47">
        <v>3</v>
      </c>
      <c r="U47">
        <v>3</v>
      </c>
      <c r="V47">
        <v>22</v>
      </c>
      <c r="W47">
        <v>15</v>
      </c>
      <c r="X47">
        <v>15</v>
      </c>
    </row>
    <row r="48" spans="1:24" x14ac:dyDescent="0.25">
      <c r="A48">
        <v>47</v>
      </c>
      <c r="B48">
        <v>34</v>
      </c>
      <c r="C48" s="2" t="s">
        <v>19</v>
      </c>
      <c r="D48" s="2">
        <f t="shared" si="0"/>
        <v>0</v>
      </c>
      <c r="E48">
        <v>2</v>
      </c>
      <c r="F48">
        <v>2</v>
      </c>
      <c r="G48">
        <v>2</v>
      </c>
      <c r="H48">
        <v>3</v>
      </c>
      <c r="I48">
        <v>2</v>
      </c>
      <c r="J48">
        <v>3</v>
      </c>
      <c r="K48" s="2" t="s">
        <v>18</v>
      </c>
      <c r="L48" s="2">
        <f t="shared" si="1"/>
        <v>3</v>
      </c>
      <c r="M48" s="2">
        <f t="shared" si="2"/>
        <v>0</v>
      </c>
      <c r="N48" s="2">
        <f t="shared" si="3"/>
        <v>0</v>
      </c>
      <c r="O48" s="2">
        <f t="shared" si="4"/>
        <v>3</v>
      </c>
      <c r="P48">
        <v>0</v>
      </c>
      <c r="Q48" s="2" t="s">
        <v>19</v>
      </c>
      <c r="R48" s="2">
        <f t="shared" si="5"/>
        <v>1</v>
      </c>
      <c r="S48">
        <v>20</v>
      </c>
      <c r="T48">
        <v>4</v>
      </c>
      <c r="U48">
        <v>3</v>
      </c>
      <c r="V48">
        <v>9</v>
      </c>
      <c r="W48">
        <v>5</v>
      </c>
      <c r="X48">
        <v>8</v>
      </c>
    </row>
    <row r="49" spans="1:24" x14ac:dyDescent="0.25">
      <c r="A49">
        <v>48</v>
      </c>
      <c r="B49">
        <v>37</v>
      </c>
      <c r="C49" s="2" t="s">
        <v>19</v>
      </c>
      <c r="D49" s="2">
        <f t="shared" si="0"/>
        <v>0</v>
      </c>
      <c r="E49">
        <v>2</v>
      </c>
      <c r="F49">
        <v>2</v>
      </c>
      <c r="G49">
        <v>2</v>
      </c>
      <c r="H49">
        <v>3</v>
      </c>
      <c r="I49">
        <v>1</v>
      </c>
      <c r="J49">
        <v>2</v>
      </c>
      <c r="K49" s="2" t="s">
        <v>20</v>
      </c>
      <c r="L49" s="2">
        <f t="shared" si="1"/>
        <v>2</v>
      </c>
      <c r="M49" s="2">
        <f t="shared" si="2"/>
        <v>0</v>
      </c>
      <c r="N49" s="2">
        <f t="shared" si="3"/>
        <v>2</v>
      </c>
      <c r="O49" s="2">
        <f t="shared" si="4"/>
        <v>0</v>
      </c>
      <c r="P49">
        <v>4</v>
      </c>
      <c r="Q49" s="2" t="s">
        <v>19</v>
      </c>
      <c r="R49" s="2">
        <f t="shared" si="5"/>
        <v>1</v>
      </c>
      <c r="S49">
        <v>21</v>
      </c>
      <c r="T49">
        <v>4</v>
      </c>
      <c r="U49">
        <v>3</v>
      </c>
      <c r="V49">
        <v>1</v>
      </c>
      <c r="W49">
        <v>0</v>
      </c>
      <c r="X49">
        <v>0</v>
      </c>
    </row>
    <row r="50" spans="1:24" x14ac:dyDescent="0.25">
      <c r="A50">
        <v>49</v>
      </c>
      <c r="B50">
        <v>46</v>
      </c>
      <c r="C50" s="2" t="s">
        <v>19</v>
      </c>
      <c r="D50" s="2">
        <f t="shared" si="0"/>
        <v>0</v>
      </c>
      <c r="E50">
        <v>2</v>
      </c>
      <c r="F50">
        <v>1</v>
      </c>
      <c r="G50">
        <v>2</v>
      </c>
      <c r="H50">
        <v>3</v>
      </c>
      <c r="I50">
        <v>2</v>
      </c>
      <c r="J50">
        <v>4</v>
      </c>
      <c r="K50" s="2" t="s">
        <v>18</v>
      </c>
      <c r="L50" s="2">
        <f t="shared" si="1"/>
        <v>3</v>
      </c>
      <c r="M50" s="2">
        <f t="shared" si="2"/>
        <v>0</v>
      </c>
      <c r="N50" s="2">
        <f t="shared" si="3"/>
        <v>0</v>
      </c>
      <c r="O50" s="2">
        <f t="shared" si="4"/>
        <v>3</v>
      </c>
      <c r="P50">
        <v>4</v>
      </c>
      <c r="Q50" s="2" t="s">
        <v>17</v>
      </c>
      <c r="R50" s="2">
        <f t="shared" si="5"/>
        <v>2</v>
      </c>
      <c r="S50">
        <v>21</v>
      </c>
      <c r="T50">
        <v>4</v>
      </c>
      <c r="U50">
        <v>3</v>
      </c>
      <c r="V50">
        <v>9</v>
      </c>
      <c r="W50">
        <v>6</v>
      </c>
      <c r="X50">
        <v>0</v>
      </c>
    </row>
    <row r="51" spans="1:24" x14ac:dyDescent="0.25">
      <c r="A51">
        <v>50</v>
      </c>
      <c r="B51">
        <v>35</v>
      </c>
      <c r="C51" s="2" t="s">
        <v>19</v>
      </c>
      <c r="D51" s="2">
        <f t="shared" si="0"/>
        <v>0</v>
      </c>
      <c r="E51">
        <v>1</v>
      </c>
      <c r="F51">
        <v>4</v>
      </c>
      <c r="G51">
        <v>2</v>
      </c>
      <c r="H51">
        <v>4</v>
      </c>
      <c r="I51">
        <v>1</v>
      </c>
      <c r="J51">
        <v>4</v>
      </c>
      <c r="K51" s="2" t="s">
        <v>20</v>
      </c>
      <c r="L51" s="2">
        <f t="shared" si="1"/>
        <v>2</v>
      </c>
      <c r="M51" s="2">
        <f t="shared" si="2"/>
        <v>0</v>
      </c>
      <c r="N51" s="2">
        <f t="shared" si="3"/>
        <v>2</v>
      </c>
      <c r="O51" s="2">
        <f t="shared" si="4"/>
        <v>0</v>
      </c>
      <c r="P51">
        <v>1</v>
      </c>
      <c r="Q51" s="2" t="s">
        <v>19</v>
      </c>
      <c r="R51" s="2">
        <f t="shared" si="5"/>
        <v>1</v>
      </c>
      <c r="S51">
        <v>19</v>
      </c>
      <c r="T51">
        <v>3</v>
      </c>
      <c r="U51">
        <v>3</v>
      </c>
      <c r="V51">
        <v>1</v>
      </c>
      <c r="W51">
        <v>0</v>
      </c>
      <c r="X51">
        <v>0</v>
      </c>
    </row>
    <row r="52" spans="1:24" x14ac:dyDescent="0.25">
      <c r="A52">
        <v>51</v>
      </c>
      <c r="B52">
        <v>48</v>
      </c>
      <c r="C52" s="2" t="s">
        <v>17</v>
      </c>
      <c r="D52" s="2">
        <f t="shared" si="0"/>
        <v>1</v>
      </c>
      <c r="E52">
        <v>2</v>
      </c>
      <c r="F52">
        <v>1</v>
      </c>
      <c r="G52">
        <v>2</v>
      </c>
      <c r="H52">
        <v>2</v>
      </c>
      <c r="I52">
        <v>3</v>
      </c>
      <c r="J52">
        <v>3</v>
      </c>
      <c r="K52" s="2" t="s">
        <v>18</v>
      </c>
      <c r="L52" s="2">
        <f t="shared" si="1"/>
        <v>3</v>
      </c>
      <c r="M52" s="2">
        <f t="shared" si="2"/>
        <v>0</v>
      </c>
      <c r="N52" s="2">
        <f t="shared" si="3"/>
        <v>0</v>
      </c>
      <c r="O52" s="2">
        <f t="shared" si="4"/>
        <v>3</v>
      </c>
      <c r="P52">
        <v>9</v>
      </c>
      <c r="Q52" s="2" t="s">
        <v>17</v>
      </c>
      <c r="R52" s="2">
        <f t="shared" si="5"/>
        <v>2</v>
      </c>
      <c r="S52">
        <v>13</v>
      </c>
      <c r="T52">
        <v>3</v>
      </c>
      <c r="U52">
        <v>3</v>
      </c>
      <c r="V52">
        <v>1</v>
      </c>
      <c r="W52">
        <v>0</v>
      </c>
      <c r="X52">
        <v>0</v>
      </c>
    </row>
    <row r="53" spans="1:24" x14ac:dyDescent="0.25">
      <c r="A53">
        <v>52</v>
      </c>
      <c r="B53">
        <v>28</v>
      </c>
      <c r="C53" s="2" t="s">
        <v>17</v>
      </c>
      <c r="D53" s="2">
        <f t="shared" si="0"/>
        <v>1</v>
      </c>
      <c r="E53">
        <v>2</v>
      </c>
      <c r="F53">
        <v>3</v>
      </c>
      <c r="G53">
        <v>1</v>
      </c>
      <c r="H53">
        <v>1</v>
      </c>
      <c r="I53">
        <v>1</v>
      </c>
      <c r="J53">
        <v>3</v>
      </c>
      <c r="K53" s="2" t="s">
        <v>18</v>
      </c>
      <c r="L53" s="2">
        <f t="shared" si="1"/>
        <v>3</v>
      </c>
      <c r="M53" s="2">
        <f t="shared" si="2"/>
        <v>0</v>
      </c>
      <c r="N53" s="2">
        <f t="shared" si="3"/>
        <v>0</v>
      </c>
      <c r="O53" s="2">
        <f t="shared" si="4"/>
        <v>3</v>
      </c>
      <c r="P53">
        <v>6</v>
      </c>
      <c r="Q53" s="2" t="s">
        <v>17</v>
      </c>
      <c r="R53" s="2">
        <f t="shared" si="5"/>
        <v>2</v>
      </c>
      <c r="S53">
        <v>13</v>
      </c>
      <c r="T53">
        <v>3</v>
      </c>
      <c r="U53">
        <v>2</v>
      </c>
      <c r="V53">
        <v>2</v>
      </c>
      <c r="W53">
        <v>2</v>
      </c>
      <c r="X53">
        <v>2</v>
      </c>
    </row>
    <row r="54" spans="1:24" x14ac:dyDescent="0.25">
      <c r="A54">
        <v>53</v>
      </c>
      <c r="B54">
        <v>44</v>
      </c>
      <c r="C54" s="2" t="s">
        <v>19</v>
      </c>
      <c r="D54" s="2">
        <f t="shared" si="0"/>
        <v>0</v>
      </c>
      <c r="E54">
        <v>2</v>
      </c>
      <c r="F54">
        <v>2</v>
      </c>
      <c r="G54">
        <v>1</v>
      </c>
      <c r="H54">
        <v>3</v>
      </c>
      <c r="I54">
        <v>2</v>
      </c>
      <c r="J54">
        <v>4</v>
      </c>
      <c r="K54" s="2" t="s">
        <v>21</v>
      </c>
      <c r="L54" s="2">
        <f t="shared" si="1"/>
        <v>1</v>
      </c>
      <c r="M54" s="2">
        <f t="shared" si="2"/>
        <v>1</v>
      </c>
      <c r="N54" s="2">
        <f t="shared" si="3"/>
        <v>0</v>
      </c>
      <c r="O54" s="2">
        <f t="shared" si="4"/>
        <v>0</v>
      </c>
      <c r="P54">
        <v>5</v>
      </c>
      <c r="Q54" s="2" t="s">
        <v>17</v>
      </c>
      <c r="R54" s="2">
        <f t="shared" si="5"/>
        <v>2</v>
      </c>
      <c r="S54">
        <v>21</v>
      </c>
      <c r="T54">
        <v>4</v>
      </c>
      <c r="U54">
        <v>2</v>
      </c>
      <c r="V54">
        <v>4</v>
      </c>
      <c r="W54">
        <v>3</v>
      </c>
      <c r="X54">
        <v>1</v>
      </c>
    </row>
    <row r="55" spans="1:24" x14ac:dyDescent="0.25">
      <c r="A55">
        <v>54</v>
      </c>
      <c r="B55">
        <v>35</v>
      </c>
      <c r="C55" s="2" t="s">
        <v>19</v>
      </c>
      <c r="D55" s="2">
        <f t="shared" si="0"/>
        <v>0</v>
      </c>
      <c r="E55">
        <v>2</v>
      </c>
      <c r="F55">
        <v>3</v>
      </c>
      <c r="G55">
        <v>1</v>
      </c>
      <c r="H55">
        <v>2</v>
      </c>
      <c r="I55">
        <v>3</v>
      </c>
      <c r="J55">
        <v>1</v>
      </c>
      <c r="K55" s="2" t="s">
        <v>20</v>
      </c>
      <c r="L55" s="2">
        <f t="shared" si="1"/>
        <v>2</v>
      </c>
      <c r="M55" s="2">
        <f t="shared" si="2"/>
        <v>0</v>
      </c>
      <c r="N55" s="2">
        <f t="shared" si="3"/>
        <v>2</v>
      </c>
      <c r="O55" s="2">
        <f t="shared" si="4"/>
        <v>0</v>
      </c>
      <c r="P55">
        <v>2</v>
      </c>
      <c r="Q55" s="2" t="s">
        <v>17</v>
      </c>
      <c r="R55" s="2">
        <f t="shared" si="5"/>
        <v>2</v>
      </c>
      <c r="S55">
        <v>13</v>
      </c>
      <c r="T55">
        <v>3</v>
      </c>
      <c r="U55">
        <v>3</v>
      </c>
      <c r="V55">
        <v>4</v>
      </c>
      <c r="W55">
        <v>0</v>
      </c>
      <c r="X55">
        <v>2</v>
      </c>
    </row>
    <row r="56" spans="1:24" x14ac:dyDescent="0.25">
      <c r="A56">
        <v>55</v>
      </c>
      <c r="B56">
        <v>26</v>
      </c>
      <c r="C56" s="2" t="s">
        <v>19</v>
      </c>
      <c r="D56" s="2">
        <f t="shared" si="0"/>
        <v>0</v>
      </c>
      <c r="E56">
        <v>3</v>
      </c>
      <c r="F56">
        <v>3</v>
      </c>
      <c r="G56">
        <v>1</v>
      </c>
      <c r="H56">
        <v>2</v>
      </c>
      <c r="I56">
        <v>2</v>
      </c>
      <c r="J56">
        <v>4</v>
      </c>
      <c r="K56" s="2" t="s">
        <v>20</v>
      </c>
      <c r="L56" s="2">
        <f t="shared" si="1"/>
        <v>2</v>
      </c>
      <c r="M56" s="2">
        <f t="shared" si="2"/>
        <v>0</v>
      </c>
      <c r="N56" s="2">
        <f t="shared" si="3"/>
        <v>2</v>
      </c>
      <c r="O56" s="2">
        <f t="shared" si="4"/>
        <v>0</v>
      </c>
      <c r="P56">
        <v>1</v>
      </c>
      <c r="Q56" s="2" t="s">
        <v>17</v>
      </c>
      <c r="R56" s="2">
        <f t="shared" si="5"/>
        <v>2</v>
      </c>
      <c r="S56">
        <v>19</v>
      </c>
      <c r="T56">
        <v>3</v>
      </c>
      <c r="U56">
        <v>2</v>
      </c>
      <c r="V56">
        <v>2</v>
      </c>
      <c r="W56">
        <v>2</v>
      </c>
      <c r="X56">
        <v>0</v>
      </c>
    </row>
    <row r="57" spans="1:24" x14ac:dyDescent="0.25">
      <c r="A57">
        <v>56</v>
      </c>
      <c r="B57">
        <v>33</v>
      </c>
      <c r="C57" s="2" t="s">
        <v>19</v>
      </c>
      <c r="D57" s="2">
        <f t="shared" si="0"/>
        <v>0</v>
      </c>
      <c r="E57">
        <v>2</v>
      </c>
      <c r="F57">
        <v>1</v>
      </c>
      <c r="G57">
        <v>1</v>
      </c>
      <c r="H57">
        <v>1</v>
      </c>
      <c r="I57">
        <v>3</v>
      </c>
      <c r="J57">
        <v>1</v>
      </c>
      <c r="K57" s="2" t="s">
        <v>18</v>
      </c>
      <c r="L57" s="2">
        <f t="shared" si="1"/>
        <v>3</v>
      </c>
      <c r="M57" s="2">
        <f t="shared" si="2"/>
        <v>0</v>
      </c>
      <c r="N57" s="2">
        <f t="shared" si="3"/>
        <v>0</v>
      </c>
      <c r="O57" s="2">
        <f t="shared" si="4"/>
        <v>3</v>
      </c>
      <c r="P57">
        <v>4</v>
      </c>
      <c r="Q57" s="2" t="s">
        <v>17</v>
      </c>
      <c r="R57" s="2">
        <f t="shared" si="5"/>
        <v>2</v>
      </c>
      <c r="S57">
        <v>12</v>
      </c>
      <c r="T57">
        <v>3</v>
      </c>
      <c r="U57">
        <v>3</v>
      </c>
      <c r="V57">
        <v>15</v>
      </c>
      <c r="W57">
        <v>14</v>
      </c>
      <c r="X57">
        <v>8</v>
      </c>
    </row>
    <row r="58" spans="1:24" x14ac:dyDescent="0.25">
      <c r="A58">
        <v>57</v>
      </c>
      <c r="B58">
        <v>35</v>
      </c>
      <c r="C58" s="2" t="s">
        <v>19</v>
      </c>
      <c r="D58" s="2">
        <f t="shared" si="0"/>
        <v>0</v>
      </c>
      <c r="E58">
        <v>2</v>
      </c>
      <c r="F58">
        <v>2</v>
      </c>
      <c r="G58">
        <v>2</v>
      </c>
      <c r="H58">
        <v>3</v>
      </c>
      <c r="I58">
        <v>3</v>
      </c>
      <c r="J58">
        <v>4</v>
      </c>
      <c r="K58" s="2" t="s">
        <v>20</v>
      </c>
      <c r="L58" s="2">
        <f t="shared" si="1"/>
        <v>2</v>
      </c>
      <c r="M58" s="2">
        <f t="shared" si="2"/>
        <v>0</v>
      </c>
      <c r="N58" s="2">
        <f t="shared" si="3"/>
        <v>2</v>
      </c>
      <c r="O58" s="2">
        <f t="shared" si="4"/>
        <v>0</v>
      </c>
      <c r="P58">
        <v>1</v>
      </c>
      <c r="Q58" s="2" t="s">
        <v>19</v>
      </c>
      <c r="R58" s="2">
        <f t="shared" si="5"/>
        <v>1</v>
      </c>
      <c r="S58">
        <v>22</v>
      </c>
      <c r="T58">
        <v>4</v>
      </c>
      <c r="U58">
        <v>2</v>
      </c>
      <c r="V58">
        <v>9</v>
      </c>
      <c r="W58">
        <v>8</v>
      </c>
      <c r="X58">
        <v>1</v>
      </c>
    </row>
    <row r="59" spans="1:24" x14ac:dyDescent="0.25">
      <c r="A59">
        <v>58</v>
      </c>
      <c r="B59">
        <v>35</v>
      </c>
      <c r="C59" s="2" t="s">
        <v>19</v>
      </c>
      <c r="D59" s="2">
        <f t="shared" si="0"/>
        <v>0</v>
      </c>
      <c r="E59">
        <v>2</v>
      </c>
      <c r="F59">
        <v>3</v>
      </c>
      <c r="G59">
        <v>1</v>
      </c>
      <c r="H59">
        <v>3</v>
      </c>
      <c r="I59">
        <v>1</v>
      </c>
      <c r="J59">
        <v>1</v>
      </c>
      <c r="K59" s="2" t="s">
        <v>20</v>
      </c>
      <c r="L59" s="2">
        <f t="shared" si="1"/>
        <v>2</v>
      </c>
      <c r="M59" s="2">
        <f t="shared" si="2"/>
        <v>0</v>
      </c>
      <c r="N59" s="2">
        <f t="shared" si="3"/>
        <v>2</v>
      </c>
      <c r="O59" s="2">
        <f t="shared" si="4"/>
        <v>0</v>
      </c>
      <c r="P59">
        <v>3</v>
      </c>
      <c r="Q59" s="2" t="s">
        <v>17</v>
      </c>
      <c r="R59" s="2">
        <f t="shared" si="5"/>
        <v>2</v>
      </c>
      <c r="S59">
        <v>15</v>
      </c>
      <c r="T59">
        <v>3</v>
      </c>
      <c r="U59">
        <v>3</v>
      </c>
      <c r="V59">
        <v>2</v>
      </c>
      <c r="W59">
        <v>2</v>
      </c>
      <c r="X59">
        <v>2</v>
      </c>
    </row>
    <row r="60" spans="1:24" x14ac:dyDescent="0.25">
      <c r="A60">
        <v>59</v>
      </c>
      <c r="B60">
        <v>31</v>
      </c>
      <c r="C60" s="2" t="s">
        <v>19</v>
      </c>
      <c r="D60" s="2">
        <f t="shared" si="0"/>
        <v>0</v>
      </c>
      <c r="E60">
        <v>2</v>
      </c>
      <c r="F60">
        <v>4</v>
      </c>
      <c r="G60">
        <v>2</v>
      </c>
      <c r="H60">
        <v>3</v>
      </c>
      <c r="I60">
        <v>2</v>
      </c>
      <c r="J60">
        <v>4</v>
      </c>
      <c r="K60" s="2" t="s">
        <v>21</v>
      </c>
      <c r="L60" s="2">
        <f t="shared" si="1"/>
        <v>1</v>
      </c>
      <c r="M60" s="2">
        <f t="shared" si="2"/>
        <v>1</v>
      </c>
      <c r="N60" s="2">
        <f t="shared" si="3"/>
        <v>0</v>
      </c>
      <c r="O60" s="2">
        <f t="shared" si="4"/>
        <v>0</v>
      </c>
      <c r="P60">
        <v>3</v>
      </c>
      <c r="Q60" s="2" t="s">
        <v>19</v>
      </c>
      <c r="R60" s="2">
        <f t="shared" si="5"/>
        <v>1</v>
      </c>
      <c r="S60">
        <v>22</v>
      </c>
      <c r="T60">
        <v>4</v>
      </c>
      <c r="U60">
        <v>2</v>
      </c>
      <c r="V60">
        <v>7</v>
      </c>
      <c r="W60">
        <v>7</v>
      </c>
      <c r="X60">
        <v>1</v>
      </c>
    </row>
    <row r="61" spans="1:24" x14ac:dyDescent="0.25">
      <c r="A61">
        <v>60</v>
      </c>
      <c r="B61">
        <v>37</v>
      </c>
      <c r="C61" s="2" t="s">
        <v>19</v>
      </c>
      <c r="D61" s="2">
        <f t="shared" si="0"/>
        <v>0</v>
      </c>
      <c r="E61">
        <v>2</v>
      </c>
      <c r="F61">
        <v>1</v>
      </c>
      <c r="G61">
        <v>2</v>
      </c>
      <c r="H61">
        <v>2</v>
      </c>
      <c r="I61">
        <v>2</v>
      </c>
      <c r="J61">
        <v>3</v>
      </c>
      <c r="K61" s="2" t="s">
        <v>21</v>
      </c>
      <c r="L61" s="2">
        <f t="shared" si="1"/>
        <v>1</v>
      </c>
      <c r="M61" s="2">
        <f t="shared" si="2"/>
        <v>1</v>
      </c>
      <c r="N61" s="2">
        <f t="shared" si="3"/>
        <v>0</v>
      </c>
      <c r="O61" s="2">
        <f t="shared" si="4"/>
        <v>0</v>
      </c>
      <c r="P61">
        <v>1</v>
      </c>
      <c r="Q61" s="2" t="s">
        <v>19</v>
      </c>
      <c r="R61" s="2">
        <f t="shared" si="5"/>
        <v>1</v>
      </c>
      <c r="S61">
        <v>18</v>
      </c>
      <c r="T61">
        <v>3</v>
      </c>
      <c r="U61">
        <v>4</v>
      </c>
      <c r="V61">
        <v>7</v>
      </c>
      <c r="W61">
        <v>5</v>
      </c>
      <c r="X61">
        <v>0</v>
      </c>
    </row>
    <row r="62" spans="1:24" x14ac:dyDescent="0.25">
      <c r="A62">
        <v>61</v>
      </c>
      <c r="B62">
        <v>32</v>
      </c>
      <c r="C62" s="2" t="s">
        <v>19</v>
      </c>
      <c r="D62" s="2">
        <f t="shared" si="0"/>
        <v>0</v>
      </c>
      <c r="E62">
        <v>3</v>
      </c>
      <c r="F62">
        <v>1</v>
      </c>
      <c r="G62">
        <v>2</v>
      </c>
      <c r="H62">
        <v>3</v>
      </c>
      <c r="I62">
        <v>2</v>
      </c>
      <c r="J62">
        <v>4</v>
      </c>
      <c r="K62" s="2" t="s">
        <v>20</v>
      </c>
      <c r="L62" s="2">
        <f t="shared" si="1"/>
        <v>2</v>
      </c>
      <c r="M62" s="2">
        <f t="shared" si="2"/>
        <v>0</v>
      </c>
      <c r="N62" s="2">
        <f t="shared" si="3"/>
        <v>2</v>
      </c>
      <c r="O62" s="2">
        <f t="shared" si="4"/>
        <v>0</v>
      </c>
      <c r="P62">
        <v>1</v>
      </c>
      <c r="Q62" s="2" t="s">
        <v>17</v>
      </c>
      <c r="R62" s="2">
        <f t="shared" si="5"/>
        <v>2</v>
      </c>
      <c r="S62">
        <v>22</v>
      </c>
      <c r="T62">
        <v>4</v>
      </c>
      <c r="U62">
        <v>3</v>
      </c>
      <c r="V62">
        <v>9</v>
      </c>
      <c r="W62">
        <v>8</v>
      </c>
      <c r="X62">
        <v>7</v>
      </c>
    </row>
    <row r="63" spans="1:24" x14ac:dyDescent="0.25">
      <c r="A63">
        <v>62</v>
      </c>
      <c r="B63">
        <v>38</v>
      </c>
      <c r="C63" s="2" t="s">
        <v>19</v>
      </c>
      <c r="D63" s="2">
        <f t="shared" si="0"/>
        <v>0</v>
      </c>
      <c r="E63">
        <v>2</v>
      </c>
      <c r="F63">
        <v>4</v>
      </c>
      <c r="G63">
        <v>1</v>
      </c>
      <c r="H63">
        <v>1</v>
      </c>
      <c r="I63">
        <v>2</v>
      </c>
      <c r="J63">
        <v>1</v>
      </c>
      <c r="K63" s="2" t="s">
        <v>18</v>
      </c>
      <c r="L63" s="2">
        <f t="shared" si="1"/>
        <v>3</v>
      </c>
      <c r="M63" s="2">
        <f t="shared" si="2"/>
        <v>0</v>
      </c>
      <c r="N63" s="2">
        <f t="shared" si="3"/>
        <v>0</v>
      </c>
      <c r="O63" s="2">
        <f t="shared" si="4"/>
        <v>3</v>
      </c>
      <c r="P63">
        <v>7</v>
      </c>
      <c r="Q63" s="2" t="s">
        <v>19</v>
      </c>
      <c r="R63" s="2">
        <f t="shared" si="5"/>
        <v>1</v>
      </c>
      <c r="S63">
        <v>11</v>
      </c>
      <c r="T63">
        <v>2</v>
      </c>
      <c r="U63">
        <v>3</v>
      </c>
      <c r="V63">
        <v>10</v>
      </c>
      <c r="W63">
        <v>3</v>
      </c>
      <c r="X63">
        <v>9</v>
      </c>
    </row>
    <row r="64" spans="1:24" x14ac:dyDescent="0.25">
      <c r="A64">
        <v>63</v>
      </c>
      <c r="B64">
        <v>50</v>
      </c>
      <c r="C64" s="2" t="s">
        <v>19</v>
      </c>
      <c r="D64" s="2">
        <f t="shared" si="0"/>
        <v>0</v>
      </c>
      <c r="E64">
        <v>2</v>
      </c>
      <c r="F64">
        <v>2</v>
      </c>
      <c r="G64">
        <v>1</v>
      </c>
      <c r="H64">
        <v>2</v>
      </c>
      <c r="I64">
        <v>5</v>
      </c>
      <c r="J64">
        <v>3</v>
      </c>
      <c r="K64" s="2" t="s">
        <v>21</v>
      </c>
      <c r="L64" s="2">
        <f t="shared" si="1"/>
        <v>1</v>
      </c>
      <c r="M64" s="2">
        <f t="shared" si="2"/>
        <v>1</v>
      </c>
      <c r="N64" s="2">
        <f t="shared" si="3"/>
        <v>0</v>
      </c>
      <c r="O64" s="2">
        <f t="shared" si="4"/>
        <v>0</v>
      </c>
      <c r="P64">
        <v>5</v>
      </c>
      <c r="Q64" s="2" t="s">
        <v>17</v>
      </c>
      <c r="R64" s="2">
        <f t="shared" si="5"/>
        <v>2</v>
      </c>
      <c r="S64">
        <v>12</v>
      </c>
      <c r="T64">
        <v>3</v>
      </c>
      <c r="U64">
        <v>2</v>
      </c>
      <c r="V64">
        <v>27</v>
      </c>
      <c r="W64">
        <v>3</v>
      </c>
      <c r="X64">
        <v>13</v>
      </c>
    </row>
    <row r="65" spans="1:24" x14ac:dyDescent="0.25">
      <c r="A65">
        <v>64</v>
      </c>
      <c r="B65">
        <v>59</v>
      </c>
      <c r="C65" s="2" t="s">
        <v>19</v>
      </c>
      <c r="D65" s="2">
        <f t="shared" si="0"/>
        <v>0</v>
      </c>
      <c r="E65">
        <v>3</v>
      </c>
      <c r="F65">
        <v>1</v>
      </c>
      <c r="G65">
        <v>1</v>
      </c>
      <c r="H65">
        <v>2</v>
      </c>
      <c r="I65">
        <v>3</v>
      </c>
      <c r="J65">
        <v>1</v>
      </c>
      <c r="K65" s="2" t="s">
        <v>18</v>
      </c>
      <c r="L65" s="2">
        <f t="shared" si="1"/>
        <v>3</v>
      </c>
      <c r="M65" s="2">
        <f t="shared" si="2"/>
        <v>0</v>
      </c>
      <c r="N65" s="2">
        <f t="shared" si="3"/>
        <v>0</v>
      </c>
      <c r="O65" s="2">
        <f t="shared" si="4"/>
        <v>3</v>
      </c>
      <c r="P65">
        <v>7</v>
      </c>
      <c r="Q65" s="2" t="s">
        <v>19</v>
      </c>
      <c r="R65" s="2">
        <f t="shared" si="5"/>
        <v>1</v>
      </c>
      <c r="S65">
        <v>11</v>
      </c>
      <c r="T65">
        <v>2</v>
      </c>
      <c r="U65">
        <v>2</v>
      </c>
      <c r="V65">
        <v>21</v>
      </c>
      <c r="W65">
        <v>16</v>
      </c>
      <c r="X65">
        <v>7</v>
      </c>
    </row>
    <row r="66" spans="1:24" x14ac:dyDescent="0.25">
      <c r="A66">
        <v>65</v>
      </c>
      <c r="B66">
        <v>36</v>
      </c>
      <c r="C66" s="2" t="s">
        <v>19</v>
      </c>
      <c r="D66" s="2">
        <f t="shared" si="0"/>
        <v>0</v>
      </c>
      <c r="E66">
        <v>3</v>
      </c>
      <c r="F66">
        <v>3</v>
      </c>
      <c r="G66">
        <v>1</v>
      </c>
      <c r="H66">
        <v>3</v>
      </c>
      <c r="I66">
        <v>3</v>
      </c>
      <c r="J66">
        <v>3</v>
      </c>
      <c r="K66" s="2" t="s">
        <v>21</v>
      </c>
      <c r="L66" s="2">
        <f t="shared" si="1"/>
        <v>1</v>
      </c>
      <c r="M66" s="2">
        <f t="shared" si="2"/>
        <v>1</v>
      </c>
      <c r="N66" s="2">
        <f t="shared" si="3"/>
        <v>0</v>
      </c>
      <c r="O66" s="2">
        <f t="shared" si="4"/>
        <v>0</v>
      </c>
      <c r="P66">
        <v>3</v>
      </c>
      <c r="Q66" s="2" t="s">
        <v>19</v>
      </c>
      <c r="R66" s="2">
        <f t="shared" si="5"/>
        <v>1</v>
      </c>
      <c r="S66">
        <v>13</v>
      </c>
      <c r="T66">
        <v>3</v>
      </c>
      <c r="U66">
        <v>3</v>
      </c>
      <c r="V66">
        <v>17</v>
      </c>
      <c r="W66">
        <v>14</v>
      </c>
      <c r="X66">
        <v>12</v>
      </c>
    </row>
    <row r="67" spans="1:24" x14ac:dyDescent="0.25">
      <c r="A67">
        <v>66</v>
      </c>
      <c r="B67">
        <v>55</v>
      </c>
      <c r="C67" s="2" t="s">
        <v>19</v>
      </c>
      <c r="D67" s="2">
        <f t="shared" ref="D67:D130" si="6">IF(C67="Yes", 1,0)</f>
        <v>0</v>
      </c>
      <c r="E67">
        <v>3</v>
      </c>
      <c r="F67">
        <v>4</v>
      </c>
      <c r="G67">
        <v>1</v>
      </c>
      <c r="H67">
        <v>1</v>
      </c>
      <c r="I67">
        <v>4</v>
      </c>
      <c r="J67">
        <v>3</v>
      </c>
      <c r="K67" s="2" t="s">
        <v>21</v>
      </c>
      <c r="L67" s="2">
        <f t="shared" ref="L67:L130" si="7">SUM(M67,N67,O67)</f>
        <v>1</v>
      </c>
      <c r="M67" s="2">
        <f t="shared" ref="M67:M130" si="8">IF(K67="Divorced", 1,0)</f>
        <v>1</v>
      </c>
      <c r="N67" s="2">
        <f t="shared" ref="N67:N130" si="9">IF(K67="Married", 2,0)</f>
        <v>0</v>
      </c>
      <c r="O67" s="2">
        <f t="shared" ref="O67:O130" si="10">IF(K67="Single", 3,0)</f>
        <v>0</v>
      </c>
      <c r="P67">
        <v>2</v>
      </c>
      <c r="Q67" s="2" t="s">
        <v>17</v>
      </c>
      <c r="R67" s="2">
        <f t="shared" ref="R67:R130" si="11">IF(Q67="Yes",  2,1)</f>
        <v>2</v>
      </c>
      <c r="S67">
        <v>14</v>
      </c>
      <c r="T67">
        <v>3</v>
      </c>
      <c r="U67">
        <v>3</v>
      </c>
      <c r="V67">
        <v>5</v>
      </c>
      <c r="W67">
        <v>0</v>
      </c>
      <c r="X67">
        <v>0</v>
      </c>
    </row>
    <row r="68" spans="1:24" x14ac:dyDescent="0.25">
      <c r="A68">
        <v>67</v>
      </c>
      <c r="B68">
        <v>36</v>
      </c>
      <c r="C68" s="2" t="s">
        <v>19</v>
      </c>
      <c r="D68" s="2">
        <f t="shared" si="6"/>
        <v>0</v>
      </c>
      <c r="E68">
        <v>3</v>
      </c>
      <c r="F68">
        <v>2</v>
      </c>
      <c r="G68">
        <v>1</v>
      </c>
      <c r="H68">
        <v>2</v>
      </c>
      <c r="I68">
        <v>2</v>
      </c>
      <c r="J68">
        <v>2</v>
      </c>
      <c r="K68" s="2" t="s">
        <v>18</v>
      </c>
      <c r="L68" s="2">
        <f t="shared" si="7"/>
        <v>3</v>
      </c>
      <c r="M68" s="2">
        <f t="shared" si="8"/>
        <v>0</v>
      </c>
      <c r="N68" s="2">
        <f t="shared" si="9"/>
        <v>0</v>
      </c>
      <c r="O68" s="2">
        <f t="shared" si="10"/>
        <v>3</v>
      </c>
      <c r="P68">
        <v>3</v>
      </c>
      <c r="Q68" s="2" t="s">
        <v>19</v>
      </c>
      <c r="R68" s="2">
        <f t="shared" si="11"/>
        <v>1</v>
      </c>
      <c r="S68">
        <v>13</v>
      </c>
      <c r="T68">
        <v>3</v>
      </c>
      <c r="U68">
        <v>3</v>
      </c>
      <c r="V68">
        <v>6</v>
      </c>
      <c r="W68">
        <v>5</v>
      </c>
      <c r="X68">
        <v>0</v>
      </c>
    </row>
    <row r="69" spans="1:24" x14ac:dyDescent="0.25">
      <c r="A69">
        <v>68</v>
      </c>
      <c r="B69">
        <v>45</v>
      </c>
      <c r="C69" s="2" t="s">
        <v>19</v>
      </c>
      <c r="D69" s="2">
        <f t="shared" si="6"/>
        <v>0</v>
      </c>
      <c r="E69">
        <v>3</v>
      </c>
      <c r="F69">
        <v>2</v>
      </c>
      <c r="G69">
        <v>2</v>
      </c>
      <c r="H69">
        <v>3</v>
      </c>
      <c r="I69">
        <v>3</v>
      </c>
      <c r="J69">
        <v>2</v>
      </c>
      <c r="K69" s="2" t="s">
        <v>21</v>
      </c>
      <c r="L69" s="2">
        <f t="shared" si="7"/>
        <v>1</v>
      </c>
      <c r="M69" s="2">
        <f t="shared" si="8"/>
        <v>1</v>
      </c>
      <c r="N69" s="2">
        <f t="shared" si="9"/>
        <v>0</v>
      </c>
      <c r="O69" s="2">
        <f t="shared" si="10"/>
        <v>0</v>
      </c>
      <c r="P69">
        <v>2</v>
      </c>
      <c r="Q69" s="2" t="s">
        <v>19</v>
      </c>
      <c r="R69" s="2">
        <f t="shared" si="11"/>
        <v>1</v>
      </c>
      <c r="S69">
        <v>17</v>
      </c>
      <c r="T69">
        <v>3</v>
      </c>
      <c r="U69">
        <v>3</v>
      </c>
      <c r="V69">
        <v>1</v>
      </c>
      <c r="W69">
        <v>0</v>
      </c>
      <c r="X69">
        <v>0</v>
      </c>
    </row>
    <row r="70" spans="1:24" x14ac:dyDescent="0.25">
      <c r="A70">
        <v>69</v>
      </c>
      <c r="B70">
        <v>35</v>
      </c>
      <c r="C70" s="2" t="s">
        <v>19</v>
      </c>
      <c r="D70" s="2">
        <f t="shared" si="6"/>
        <v>0</v>
      </c>
      <c r="E70">
        <v>3</v>
      </c>
      <c r="F70">
        <v>2</v>
      </c>
      <c r="G70">
        <v>1</v>
      </c>
      <c r="H70">
        <v>2</v>
      </c>
      <c r="I70">
        <v>1</v>
      </c>
      <c r="J70">
        <v>1</v>
      </c>
      <c r="K70" s="2" t="s">
        <v>20</v>
      </c>
      <c r="L70" s="2">
        <f t="shared" si="7"/>
        <v>2</v>
      </c>
      <c r="M70" s="2">
        <f t="shared" si="8"/>
        <v>0</v>
      </c>
      <c r="N70" s="2">
        <f t="shared" si="9"/>
        <v>2</v>
      </c>
      <c r="O70" s="2">
        <f t="shared" si="10"/>
        <v>0</v>
      </c>
      <c r="P70">
        <v>4</v>
      </c>
      <c r="Q70" s="2" t="s">
        <v>19</v>
      </c>
      <c r="R70" s="2">
        <f t="shared" si="11"/>
        <v>1</v>
      </c>
      <c r="S70">
        <v>13</v>
      </c>
      <c r="T70">
        <v>3</v>
      </c>
      <c r="U70">
        <v>2</v>
      </c>
      <c r="V70">
        <v>3</v>
      </c>
      <c r="W70">
        <v>2</v>
      </c>
      <c r="X70">
        <v>1</v>
      </c>
    </row>
    <row r="71" spans="1:24" x14ac:dyDescent="0.25">
      <c r="A71">
        <v>70</v>
      </c>
      <c r="B71">
        <v>36</v>
      </c>
      <c r="C71" s="2" t="s">
        <v>17</v>
      </c>
      <c r="D71" s="2">
        <f t="shared" si="6"/>
        <v>1</v>
      </c>
      <c r="E71">
        <v>3</v>
      </c>
      <c r="F71">
        <v>4</v>
      </c>
      <c r="G71">
        <v>2</v>
      </c>
      <c r="H71">
        <v>2</v>
      </c>
      <c r="I71">
        <v>1</v>
      </c>
      <c r="J71">
        <v>3</v>
      </c>
      <c r="K71" s="2" t="s">
        <v>20</v>
      </c>
      <c r="L71" s="2">
        <f t="shared" si="7"/>
        <v>2</v>
      </c>
      <c r="M71" s="2">
        <f t="shared" si="8"/>
        <v>0</v>
      </c>
      <c r="N71" s="2">
        <f t="shared" si="9"/>
        <v>2</v>
      </c>
      <c r="O71" s="2">
        <f t="shared" si="10"/>
        <v>0</v>
      </c>
      <c r="P71">
        <v>0</v>
      </c>
      <c r="Q71" s="2" t="s">
        <v>17</v>
      </c>
      <c r="R71" s="2">
        <f t="shared" si="11"/>
        <v>2</v>
      </c>
      <c r="S71">
        <v>17</v>
      </c>
      <c r="T71">
        <v>3</v>
      </c>
      <c r="U71">
        <v>2</v>
      </c>
      <c r="V71">
        <v>1</v>
      </c>
      <c r="W71">
        <v>0</v>
      </c>
      <c r="X71">
        <v>0</v>
      </c>
    </row>
    <row r="72" spans="1:24" x14ac:dyDescent="0.25">
      <c r="A72">
        <v>71</v>
      </c>
      <c r="B72">
        <v>59</v>
      </c>
      <c r="C72" s="2" t="s">
        <v>19</v>
      </c>
      <c r="D72" s="2">
        <f t="shared" si="6"/>
        <v>0</v>
      </c>
      <c r="E72">
        <v>1</v>
      </c>
      <c r="F72">
        <v>1</v>
      </c>
      <c r="G72">
        <v>1</v>
      </c>
      <c r="H72">
        <v>2</v>
      </c>
      <c r="I72">
        <v>2</v>
      </c>
      <c r="J72">
        <v>1</v>
      </c>
      <c r="K72" s="2" t="s">
        <v>18</v>
      </c>
      <c r="L72" s="2">
        <f t="shared" si="7"/>
        <v>3</v>
      </c>
      <c r="M72" s="2">
        <f t="shared" si="8"/>
        <v>0</v>
      </c>
      <c r="N72" s="2">
        <f t="shared" si="9"/>
        <v>0</v>
      </c>
      <c r="O72" s="2">
        <f t="shared" si="10"/>
        <v>3</v>
      </c>
      <c r="P72">
        <v>7</v>
      </c>
      <c r="Q72" s="2" t="s">
        <v>19</v>
      </c>
      <c r="R72" s="2">
        <f t="shared" si="11"/>
        <v>1</v>
      </c>
      <c r="S72">
        <v>11</v>
      </c>
      <c r="T72">
        <v>3</v>
      </c>
      <c r="U72">
        <v>2</v>
      </c>
      <c r="V72">
        <v>4</v>
      </c>
      <c r="W72">
        <v>3</v>
      </c>
      <c r="X72">
        <v>1</v>
      </c>
    </row>
    <row r="73" spans="1:24" x14ac:dyDescent="0.25">
      <c r="A73">
        <v>72</v>
      </c>
      <c r="B73">
        <v>29</v>
      </c>
      <c r="C73" s="2" t="s">
        <v>19</v>
      </c>
      <c r="D73" s="2">
        <f t="shared" si="6"/>
        <v>0</v>
      </c>
      <c r="E73">
        <v>3</v>
      </c>
      <c r="F73">
        <v>3</v>
      </c>
      <c r="G73">
        <v>2</v>
      </c>
      <c r="H73">
        <v>3</v>
      </c>
      <c r="I73">
        <v>1</v>
      </c>
      <c r="J73">
        <v>4</v>
      </c>
      <c r="K73" s="2" t="s">
        <v>20</v>
      </c>
      <c r="L73" s="2">
        <f t="shared" si="7"/>
        <v>2</v>
      </c>
      <c r="M73" s="2">
        <f t="shared" si="8"/>
        <v>0</v>
      </c>
      <c r="N73" s="2">
        <f t="shared" si="9"/>
        <v>2</v>
      </c>
      <c r="O73" s="2">
        <f t="shared" si="10"/>
        <v>0</v>
      </c>
      <c r="P73">
        <v>0</v>
      </c>
      <c r="Q73" s="2" t="s">
        <v>19</v>
      </c>
      <c r="R73" s="2">
        <f t="shared" si="11"/>
        <v>1</v>
      </c>
      <c r="S73">
        <v>23</v>
      </c>
      <c r="T73">
        <v>4</v>
      </c>
      <c r="U73">
        <v>3</v>
      </c>
      <c r="V73">
        <v>5</v>
      </c>
      <c r="W73">
        <v>4</v>
      </c>
      <c r="X73">
        <v>0</v>
      </c>
    </row>
    <row r="74" spans="1:24" x14ac:dyDescent="0.25">
      <c r="A74">
        <v>73</v>
      </c>
      <c r="B74">
        <v>31</v>
      </c>
      <c r="C74" s="2" t="s">
        <v>19</v>
      </c>
      <c r="D74" s="2">
        <f t="shared" si="6"/>
        <v>0</v>
      </c>
      <c r="E74">
        <v>2</v>
      </c>
      <c r="F74">
        <v>3</v>
      </c>
      <c r="G74">
        <v>2</v>
      </c>
      <c r="H74">
        <v>3</v>
      </c>
      <c r="I74">
        <v>1</v>
      </c>
      <c r="J74">
        <v>2</v>
      </c>
      <c r="K74" s="2" t="s">
        <v>18</v>
      </c>
      <c r="L74" s="2">
        <f t="shared" si="7"/>
        <v>3</v>
      </c>
      <c r="M74" s="2">
        <f t="shared" si="8"/>
        <v>0</v>
      </c>
      <c r="N74" s="2">
        <f t="shared" si="9"/>
        <v>0</v>
      </c>
      <c r="O74" s="2">
        <f t="shared" si="10"/>
        <v>3</v>
      </c>
      <c r="P74">
        <v>1</v>
      </c>
      <c r="Q74" s="2" t="s">
        <v>19</v>
      </c>
      <c r="R74" s="2">
        <f t="shared" si="11"/>
        <v>1</v>
      </c>
      <c r="S74">
        <v>17</v>
      </c>
      <c r="T74">
        <v>3</v>
      </c>
      <c r="U74">
        <v>3</v>
      </c>
      <c r="V74">
        <v>1</v>
      </c>
      <c r="W74">
        <v>1</v>
      </c>
      <c r="X74">
        <v>1</v>
      </c>
    </row>
    <row r="75" spans="1:24" x14ac:dyDescent="0.25">
      <c r="A75">
        <v>74</v>
      </c>
      <c r="B75">
        <v>32</v>
      </c>
      <c r="C75" s="2" t="s">
        <v>19</v>
      </c>
      <c r="D75" s="2">
        <f t="shared" si="6"/>
        <v>0</v>
      </c>
      <c r="E75">
        <v>3</v>
      </c>
      <c r="F75">
        <v>2</v>
      </c>
      <c r="G75">
        <v>2</v>
      </c>
      <c r="H75">
        <v>3</v>
      </c>
      <c r="I75">
        <v>2</v>
      </c>
      <c r="J75">
        <v>2</v>
      </c>
      <c r="K75" s="2" t="s">
        <v>20</v>
      </c>
      <c r="L75" s="2">
        <f t="shared" si="7"/>
        <v>2</v>
      </c>
      <c r="M75" s="2">
        <f t="shared" si="8"/>
        <v>0</v>
      </c>
      <c r="N75" s="2">
        <f t="shared" si="9"/>
        <v>2</v>
      </c>
      <c r="O75" s="2">
        <f t="shared" si="10"/>
        <v>0</v>
      </c>
      <c r="P75">
        <v>1</v>
      </c>
      <c r="Q75" s="2" t="s">
        <v>19</v>
      </c>
      <c r="R75" s="2">
        <f t="shared" si="11"/>
        <v>1</v>
      </c>
      <c r="S75">
        <v>17</v>
      </c>
      <c r="T75">
        <v>3</v>
      </c>
      <c r="U75">
        <v>3</v>
      </c>
      <c r="V75">
        <v>10</v>
      </c>
      <c r="W75">
        <v>4</v>
      </c>
      <c r="X75">
        <v>0</v>
      </c>
    </row>
    <row r="76" spans="1:24" x14ac:dyDescent="0.25">
      <c r="A76">
        <v>75</v>
      </c>
      <c r="B76">
        <v>36</v>
      </c>
      <c r="C76" s="2" t="s">
        <v>19</v>
      </c>
      <c r="D76" s="2">
        <f t="shared" si="6"/>
        <v>0</v>
      </c>
      <c r="E76">
        <v>3</v>
      </c>
      <c r="F76">
        <v>2</v>
      </c>
      <c r="G76">
        <v>1</v>
      </c>
      <c r="H76">
        <v>4</v>
      </c>
      <c r="I76">
        <v>1</v>
      </c>
      <c r="J76">
        <v>1</v>
      </c>
      <c r="K76" s="2" t="s">
        <v>20</v>
      </c>
      <c r="L76" s="2">
        <f t="shared" si="7"/>
        <v>2</v>
      </c>
      <c r="M76" s="2">
        <f t="shared" si="8"/>
        <v>0</v>
      </c>
      <c r="N76" s="2">
        <f t="shared" si="9"/>
        <v>2</v>
      </c>
      <c r="O76" s="2">
        <f t="shared" si="10"/>
        <v>0</v>
      </c>
      <c r="P76">
        <v>3</v>
      </c>
      <c r="Q76" s="2" t="s">
        <v>19</v>
      </c>
      <c r="R76" s="2">
        <f t="shared" si="11"/>
        <v>1</v>
      </c>
      <c r="S76">
        <v>12</v>
      </c>
      <c r="T76">
        <v>3</v>
      </c>
      <c r="U76">
        <v>3</v>
      </c>
      <c r="V76">
        <v>1</v>
      </c>
      <c r="W76">
        <v>0</v>
      </c>
      <c r="X76">
        <v>0</v>
      </c>
    </row>
    <row r="77" spans="1:24" x14ac:dyDescent="0.25">
      <c r="A77">
        <v>76</v>
      </c>
      <c r="B77">
        <v>31</v>
      </c>
      <c r="C77" s="2" t="s">
        <v>19</v>
      </c>
      <c r="D77" s="2">
        <f t="shared" si="6"/>
        <v>0</v>
      </c>
      <c r="E77">
        <v>2</v>
      </c>
      <c r="F77">
        <v>3</v>
      </c>
      <c r="G77">
        <v>2</v>
      </c>
      <c r="H77">
        <v>3</v>
      </c>
      <c r="I77">
        <v>2</v>
      </c>
      <c r="J77">
        <v>4</v>
      </c>
      <c r="K77" s="2" t="s">
        <v>18</v>
      </c>
      <c r="L77" s="2">
        <f t="shared" si="7"/>
        <v>3</v>
      </c>
      <c r="M77" s="2">
        <f t="shared" si="8"/>
        <v>0</v>
      </c>
      <c r="N77" s="2">
        <f t="shared" si="9"/>
        <v>0</v>
      </c>
      <c r="O77" s="2">
        <f t="shared" si="10"/>
        <v>3</v>
      </c>
      <c r="P77">
        <v>1</v>
      </c>
      <c r="Q77" s="2" t="s">
        <v>19</v>
      </c>
      <c r="R77" s="2">
        <f t="shared" si="11"/>
        <v>1</v>
      </c>
      <c r="S77">
        <v>23</v>
      </c>
      <c r="T77">
        <v>4</v>
      </c>
      <c r="U77">
        <v>3</v>
      </c>
      <c r="V77">
        <v>11</v>
      </c>
      <c r="W77">
        <v>7</v>
      </c>
      <c r="X77">
        <v>1</v>
      </c>
    </row>
    <row r="78" spans="1:24" x14ac:dyDescent="0.25">
      <c r="A78">
        <v>77</v>
      </c>
      <c r="B78">
        <v>35</v>
      </c>
      <c r="C78" s="2" t="s">
        <v>19</v>
      </c>
      <c r="D78" s="2">
        <f t="shared" si="6"/>
        <v>0</v>
      </c>
      <c r="E78">
        <v>2</v>
      </c>
      <c r="F78">
        <v>3</v>
      </c>
      <c r="G78">
        <v>2</v>
      </c>
      <c r="H78">
        <v>2</v>
      </c>
      <c r="I78">
        <v>2</v>
      </c>
      <c r="J78">
        <v>1</v>
      </c>
      <c r="K78" s="2" t="s">
        <v>18</v>
      </c>
      <c r="L78" s="2">
        <f t="shared" si="7"/>
        <v>3</v>
      </c>
      <c r="M78" s="2">
        <f t="shared" si="8"/>
        <v>0</v>
      </c>
      <c r="N78" s="2">
        <f t="shared" si="9"/>
        <v>0</v>
      </c>
      <c r="O78" s="2">
        <f t="shared" si="10"/>
        <v>3</v>
      </c>
      <c r="P78">
        <v>9</v>
      </c>
      <c r="Q78" s="2" t="s">
        <v>19</v>
      </c>
      <c r="R78" s="2">
        <f t="shared" si="11"/>
        <v>1</v>
      </c>
      <c r="S78">
        <v>14</v>
      </c>
      <c r="T78">
        <v>3</v>
      </c>
      <c r="U78">
        <v>3</v>
      </c>
      <c r="V78">
        <v>15</v>
      </c>
      <c r="W78">
        <v>13</v>
      </c>
      <c r="X78">
        <v>2</v>
      </c>
    </row>
    <row r="79" spans="1:24" x14ac:dyDescent="0.25">
      <c r="A79">
        <v>78</v>
      </c>
      <c r="B79">
        <v>45</v>
      </c>
      <c r="C79" s="2" t="s">
        <v>19</v>
      </c>
      <c r="D79" s="2">
        <f t="shared" si="6"/>
        <v>0</v>
      </c>
      <c r="E79">
        <v>2</v>
      </c>
      <c r="F79">
        <v>4</v>
      </c>
      <c r="G79">
        <v>1</v>
      </c>
      <c r="H79">
        <v>1</v>
      </c>
      <c r="I79">
        <v>3</v>
      </c>
      <c r="J79">
        <v>1</v>
      </c>
      <c r="K79" s="2" t="s">
        <v>20</v>
      </c>
      <c r="L79" s="2">
        <f t="shared" si="7"/>
        <v>2</v>
      </c>
      <c r="M79" s="2">
        <f t="shared" si="8"/>
        <v>0</v>
      </c>
      <c r="N79" s="2">
        <f t="shared" si="9"/>
        <v>2</v>
      </c>
      <c r="O79" s="2">
        <f t="shared" si="10"/>
        <v>0</v>
      </c>
      <c r="P79">
        <v>4</v>
      </c>
      <c r="Q79" s="2" t="s">
        <v>17</v>
      </c>
      <c r="R79" s="2">
        <f t="shared" si="11"/>
        <v>2</v>
      </c>
      <c r="S79">
        <v>14</v>
      </c>
      <c r="T79">
        <v>3</v>
      </c>
      <c r="U79">
        <v>4</v>
      </c>
      <c r="V79">
        <v>0</v>
      </c>
      <c r="W79">
        <v>0</v>
      </c>
      <c r="X79">
        <v>0</v>
      </c>
    </row>
    <row r="80" spans="1:24" x14ac:dyDescent="0.25">
      <c r="A80">
        <v>79</v>
      </c>
      <c r="B80">
        <v>37</v>
      </c>
      <c r="C80" s="2" t="s">
        <v>19</v>
      </c>
      <c r="D80" s="2">
        <f t="shared" si="6"/>
        <v>0</v>
      </c>
      <c r="E80">
        <v>1</v>
      </c>
      <c r="F80">
        <v>1</v>
      </c>
      <c r="G80">
        <v>1</v>
      </c>
      <c r="H80">
        <v>3</v>
      </c>
      <c r="I80">
        <v>3</v>
      </c>
      <c r="J80">
        <v>3</v>
      </c>
      <c r="K80" s="2" t="s">
        <v>18</v>
      </c>
      <c r="L80" s="2">
        <f t="shared" si="7"/>
        <v>3</v>
      </c>
      <c r="M80" s="2">
        <f t="shared" si="8"/>
        <v>0</v>
      </c>
      <c r="N80" s="2">
        <f t="shared" si="9"/>
        <v>0</v>
      </c>
      <c r="O80" s="2">
        <f t="shared" si="10"/>
        <v>3</v>
      </c>
      <c r="P80">
        <v>4</v>
      </c>
      <c r="Q80" s="2" t="s">
        <v>19</v>
      </c>
      <c r="R80" s="2">
        <f t="shared" si="11"/>
        <v>1</v>
      </c>
      <c r="S80">
        <v>13</v>
      </c>
      <c r="T80">
        <v>3</v>
      </c>
      <c r="U80">
        <v>4</v>
      </c>
      <c r="V80">
        <v>5</v>
      </c>
      <c r="W80">
        <v>2</v>
      </c>
      <c r="X80">
        <v>0</v>
      </c>
    </row>
    <row r="81" spans="1:24" x14ac:dyDescent="0.25">
      <c r="A81">
        <v>80</v>
      </c>
      <c r="B81">
        <v>46</v>
      </c>
      <c r="C81" s="2" t="s">
        <v>19</v>
      </c>
      <c r="D81" s="2">
        <f t="shared" si="6"/>
        <v>0</v>
      </c>
      <c r="E81">
        <v>2</v>
      </c>
      <c r="F81">
        <v>2</v>
      </c>
      <c r="G81">
        <v>2</v>
      </c>
      <c r="H81">
        <v>3</v>
      </c>
      <c r="I81">
        <v>2</v>
      </c>
      <c r="J81">
        <v>2</v>
      </c>
      <c r="K81" s="2" t="s">
        <v>21</v>
      </c>
      <c r="L81" s="2">
        <f t="shared" si="7"/>
        <v>1</v>
      </c>
      <c r="M81" s="2">
        <f t="shared" si="8"/>
        <v>1</v>
      </c>
      <c r="N81" s="2">
        <f t="shared" si="9"/>
        <v>0</v>
      </c>
      <c r="O81" s="2">
        <f t="shared" si="10"/>
        <v>0</v>
      </c>
      <c r="P81">
        <v>8</v>
      </c>
      <c r="Q81" s="2" t="s">
        <v>17</v>
      </c>
      <c r="R81" s="2">
        <f t="shared" si="11"/>
        <v>2</v>
      </c>
      <c r="S81">
        <v>22</v>
      </c>
      <c r="T81">
        <v>4</v>
      </c>
      <c r="U81">
        <v>3</v>
      </c>
      <c r="V81">
        <v>4</v>
      </c>
      <c r="W81">
        <v>2</v>
      </c>
      <c r="X81">
        <v>0</v>
      </c>
    </row>
    <row r="82" spans="1:24" x14ac:dyDescent="0.25">
      <c r="A82">
        <v>81</v>
      </c>
      <c r="B82">
        <v>30</v>
      </c>
      <c r="C82" s="2" t="s">
        <v>19</v>
      </c>
      <c r="D82" s="2">
        <f t="shared" si="6"/>
        <v>0</v>
      </c>
      <c r="E82">
        <v>1</v>
      </c>
      <c r="F82">
        <v>4</v>
      </c>
      <c r="G82">
        <v>1</v>
      </c>
      <c r="H82">
        <v>2</v>
      </c>
      <c r="I82">
        <v>2</v>
      </c>
      <c r="J82">
        <v>1</v>
      </c>
      <c r="K82" s="2" t="s">
        <v>20</v>
      </c>
      <c r="L82" s="2">
        <f t="shared" si="7"/>
        <v>2</v>
      </c>
      <c r="M82" s="2">
        <f t="shared" si="8"/>
        <v>0</v>
      </c>
      <c r="N82" s="2">
        <f t="shared" si="9"/>
        <v>2</v>
      </c>
      <c r="O82" s="2">
        <f t="shared" si="10"/>
        <v>0</v>
      </c>
      <c r="P82">
        <v>5</v>
      </c>
      <c r="Q82" s="2" t="s">
        <v>17</v>
      </c>
      <c r="R82" s="2">
        <f t="shared" si="11"/>
        <v>2</v>
      </c>
      <c r="S82">
        <v>12</v>
      </c>
      <c r="T82">
        <v>3</v>
      </c>
      <c r="U82">
        <v>2</v>
      </c>
      <c r="V82">
        <v>10</v>
      </c>
      <c r="W82">
        <v>8</v>
      </c>
      <c r="X82">
        <v>3</v>
      </c>
    </row>
    <row r="83" spans="1:24" x14ac:dyDescent="0.25">
      <c r="A83">
        <v>82</v>
      </c>
      <c r="B83">
        <v>35</v>
      </c>
      <c r="C83" s="2" t="s">
        <v>19</v>
      </c>
      <c r="D83" s="2">
        <f t="shared" si="6"/>
        <v>0</v>
      </c>
      <c r="E83">
        <v>3</v>
      </c>
      <c r="F83">
        <v>2</v>
      </c>
      <c r="G83">
        <v>2</v>
      </c>
      <c r="H83">
        <v>2</v>
      </c>
      <c r="I83">
        <v>1</v>
      </c>
      <c r="J83">
        <v>3</v>
      </c>
      <c r="K83" s="2" t="s">
        <v>18</v>
      </c>
      <c r="L83" s="2">
        <f t="shared" si="7"/>
        <v>3</v>
      </c>
      <c r="M83" s="2">
        <f t="shared" si="8"/>
        <v>0</v>
      </c>
      <c r="N83" s="2">
        <f t="shared" si="9"/>
        <v>0</v>
      </c>
      <c r="O83" s="2">
        <f t="shared" si="10"/>
        <v>3</v>
      </c>
      <c r="P83">
        <v>1</v>
      </c>
      <c r="Q83" s="2" t="s">
        <v>19</v>
      </c>
      <c r="R83" s="2">
        <f t="shared" si="11"/>
        <v>1</v>
      </c>
      <c r="S83">
        <v>18</v>
      </c>
      <c r="T83">
        <v>3</v>
      </c>
      <c r="U83">
        <v>3</v>
      </c>
      <c r="V83">
        <v>6</v>
      </c>
      <c r="W83">
        <v>4</v>
      </c>
      <c r="X83">
        <v>0</v>
      </c>
    </row>
    <row r="84" spans="1:24" x14ac:dyDescent="0.25">
      <c r="A84">
        <v>83</v>
      </c>
      <c r="B84">
        <v>55</v>
      </c>
      <c r="C84" s="2" t="s">
        <v>19</v>
      </c>
      <c r="D84" s="2">
        <f t="shared" si="6"/>
        <v>0</v>
      </c>
      <c r="E84">
        <v>2</v>
      </c>
      <c r="F84">
        <v>1</v>
      </c>
      <c r="G84">
        <v>2</v>
      </c>
      <c r="H84">
        <v>2</v>
      </c>
      <c r="I84">
        <v>3</v>
      </c>
      <c r="J84">
        <v>4</v>
      </c>
      <c r="K84" s="2" t="s">
        <v>20</v>
      </c>
      <c r="L84" s="2">
        <f t="shared" si="7"/>
        <v>2</v>
      </c>
      <c r="M84" s="2">
        <f t="shared" si="8"/>
        <v>0</v>
      </c>
      <c r="N84" s="2">
        <f t="shared" si="9"/>
        <v>2</v>
      </c>
      <c r="O84" s="2">
        <f t="shared" si="10"/>
        <v>0</v>
      </c>
      <c r="P84">
        <v>3</v>
      </c>
      <c r="Q84" s="2" t="s">
        <v>19</v>
      </c>
      <c r="R84" s="2">
        <f t="shared" si="11"/>
        <v>1</v>
      </c>
      <c r="S84">
        <v>14</v>
      </c>
      <c r="T84">
        <v>3</v>
      </c>
      <c r="U84">
        <v>3</v>
      </c>
      <c r="V84">
        <v>1</v>
      </c>
      <c r="W84">
        <v>0</v>
      </c>
      <c r="X84">
        <v>1</v>
      </c>
    </row>
    <row r="85" spans="1:24" x14ac:dyDescent="0.25">
      <c r="A85">
        <v>84</v>
      </c>
      <c r="B85">
        <v>38</v>
      </c>
      <c r="C85" s="2" t="s">
        <v>19</v>
      </c>
      <c r="D85" s="2">
        <f t="shared" si="6"/>
        <v>0</v>
      </c>
      <c r="E85">
        <v>3</v>
      </c>
      <c r="F85">
        <v>2</v>
      </c>
      <c r="G85">
        <v>1</v>
      </c>
      <c r="H85">
        <v>1</v>
      </c>
      <c r="I85">
        <v>2</v>
      </c>
      <c r="J85">
        <v>1</v>
      </c>
      <c r="K85" s="2" t="s">
        <v>21</v>
      </c>
      <c r="L85" s="2">
        <f t="shared" si="7"/>
        <v>1</v>
      </c>
      <c r="M85" s="2">
        <f t="shared" si="8"/>
        <v>1</v>
      </c>
      <c r="N85" s="2">
        <f t="shared" si="9"/>
        <v>0</v>
      </c>
      <c r="O85" s="2">
        <f t="shared" si="10"/>
        <v>0</v>
      </c>
      <c r="P85">
        <v>7</v>
      </c>
      <c r="Q85" s="2" t="s">
        <v>17</v>
      </c>
      <c r="R85" s="2">
        <f t="shared" si="11"/>
        <v>2</v>
      </c>
      <c r="S85">
        <v>12</v>
      </c>
      <c r="T85">
        <v>3</v>
      </c>
      <c r="U85">
        <v>3</v>
      </c>
      <c r="V85">
        <v>13</v>
      </c>
      <c r="W85">
        <v>11</v>
      </c>
      <c r="X85">
        <v>1</v>
      </c>
    </row>
    <row r="86" spans="1:24" x14ac:dyDescent="0.25">
      <c r="A86">
        <v>85</v>
      </c>
      <c r="B86">
        <v>34</v>
      </c>
      <c r="C86" s="2" t="s">
        <v>19</v>
      </c>
      <c r="D86" s="2">
        <f t="shared" si="6"/>
        <v>0</v>
      </c>
      <c r="E86">
        <v>2</v>
      </c>
      <c r="F86">
        <v>1</v>
      </c>
      <c r="G86">
        <v>2</v>
      </c>
      <c r="H86">
        <v>3</v>
      </c>
      <c r="I86">
        <v>2</v>
      </c>
      <c r="J86">
        <v>2</v>
      </c>
      <c r="K86" s="2" t="s">
        <v>20</v>
      </c>
      <c r="L86" s="2">
        <f t="shared" si="7"/>
        <v>2</v>
      </c>
      <c r="M86" s="2">
        <f t="shared" si="8"/>
        <v>0</v>
      </c>
      <c r="N86" s="2">
        <f t="shared" si="9"/>
        <v>2</v>
      </c>
      <c r="O86" s="2">
        <f t="shared" si="10"/>
        <v>0</v>
      </c>
      <c r="P86">
        <v>1</v>
      </c>
      <c r="Q86" s="2" t="s">
        <v>19</v>
      </c>
      <c r="R86" s="2">
        <f t="shared" si="11"/>
        <v>1</v>
      </c>
      <c r="S86">
        <v>15</v>
      </c>
      <c r="T86">
        <v>3</v>
      </c>
      <c r="U86">
        <v>3</v>
      </c>
      <c r="V86">
        <v>5</v>
      </c>
      <c r="W86">
        <v>2</v>
      </c>
      <c r="X86">
        <v>1</v>
      </c>
    </row>
    <row r="87" spans="1:24" x14ac:dyDescent="0.25">
      <c r="A87">
        <v>86</v>
      </c>
      <c r="B87">
        <v>56</v>
      </c>
      <c r="C87" s="2" t="s">
        <v>19</v>
      </c>
      <c r="D87" s="2">
        <f t="shared" si="6"/>
        <v>0</v>
      </c>
      <c r="E87">
        <v>3</v>
      </c>
      <c r="F87">
        <v>4</v>
      </c>
      <c r="G87">
        <v>1</v>
      </c>
      <c r="H87">
        <v>1</v>
      </c>
      <c r="I87">
        <v>3</v>
      </c>
      <c r="J87">
        <v>1</v>
      </c>
      <c r="K87" s="2" t="s">
        <v>18</v>
      </c>
      <c r="L87" s="2">
        <f t="shared" si="7"/>
        <v>3</v>
      </c>
      <c r="M87" s="2">
        <f t="shared" si="8"/>
        <v>0</v>
      </c>
      <c r="N87" s="2">
        <f t="shared" si="9"/>
        <v>0</v>
      </c>
      <c r="O87" s="2">
        <f t="shared" si="10"/>
        <v>3</v>
      </c>
      <c r="P87">
        <v>4</v>
      </c>
      <c r="Q87" s="2" t="s">
        <v>19</v>
      </c>
      <c r="R87" s="2">
        <f t="shared" si="11"/>
        <v>1</v>
      </c>
      <c r="S87">
        <v>11</v>
      </c>
      <c r="T87">
        <v>2</v>
      </c>
      <c r="U87">
        <v>2</v>
      </c>
      <c r="V87">
        <v>6</v>
      </c>
      <c r="W87">
        <v>4</v>
      </c>
      <c r="X87">
        <v>0</v>
      </c>
    </row>
    <row r="88" spans="1:24" x14ac:dyDescent="0.25">
      <c r="A88">
        <v>87</v>
      </c>
      <c r="B88">
        <v>23</v>
      </c>
      <c r="C88" s="2" t="s">
        <v>19</v>
      </c>
      <c r="D88" s="2">
        <f t="shared" si="6"/>
        <v>0</v>
      </c>
      <c r="E88">
        <v>1</v>
      </c>
      <c r="F88">
        <v>3</v>
      </c>
      <c r="G88">
        <v>1</v>
      </c>
      <c r="H88">
        <v>1</v>
      </c>
      <c r="I88">
        <v>1</v>
      </c>
      <c r="J88">
        <v>1</v>
      </c>
      <c r="K88" s="2" t="s">
        <v>21</v>
      </c>
      <c r="L88" s="2">
        <f t="shared" si="7"/>
        <v>1</v>
      </c>
      <c r="M88" s="2">
        <f t="shared" si="8"/>
        <v>1</v>
      </c>
      <c r="N88" s="2">
        <f t="shared" si="9"/>
        <v>0</v>
      </c>
      <c r="O88" s="2">
        <f t="shared" si="10"/>
        <v>0</v>
      </c>
      <c r="P88">
        <v>3</v>
      </c>
      <c r="Q88" s="2" t="s">
        <v>19</v>
      </c>
      <c r="R88" s="2">
        <f t="shared" si="11"/>
        <v>1</v>
      </c>
      <c r="S88">
        <v>13</v>
      </c>
      <c r="T88">
        <v>3</v>
      </c>
      <c r="U88">
        <v>3</v>
      </c>
      <c r="V88">
        <v>0</v>
      </c>
      <c r="W88">
        <v>0</v>
      </c>
      <c r="X88">
        <v>0</v>
      </c>
    </row>
    <row r="89" spans="1:24" x14ac:dyDescent="0.25">
      <c r="A89">
        <v>88</v>
      </c>
      <c r="B89">
        <v>51</v>
      </c>
      <c r="C89" s="2" t="s">
        <v>19</v>
      </c>
      <c r="D89" s="2">
        <f t="shared" si="6"/>
        <v>0</v>
      </c>
      <c r="E89">
        <v>1</v>
      </c>
      <c r="F89">
        <v>4</v>
      </c>
      <c r="G89">
        <v>2</v>
      </c>
      <c r="H89">
        <v>3</v>
      </c>
      <c r="I89">
        <v>1</v>
      </c>
      <c r="J89">
        <v>4</v>
      </c>
      <c r="K89" s="2" t="s">
        <v>20</v>
      </c>
      <c r="L89" s="2">
        <f t="shared" si="7"/>
        <v>2</v>
      </c>
      <c r="M89" s="2">
        <f t="shared" si="8"/>
        <v>0</v>
      </c>
      <c r="N89" s="2">
        <f t="shared" si="9"/>
        <v>2</v>
      </c>
      <c r="O89" s="2">
        <f t="shared" si="10"/>
        <v>0</v>
      </c>
      <c r="P89">
        <v>2</v>
      </c>
      <c r="Q89" s="2" t="s">
        <v>19</v>
      </c>
      <c r="R89" s="2">
        <f t="shared" si="11"/>
        <v>1</v>
      </c>
      <c r="S89">
        <v>23</v>
      </c>
      <c r="T89">
        <v>4</v>
      </c>
      <c r="U89">
        <v>3</v>
      </c>
      <c r="V89">
        <v>4</v>
      </c>
      <c r="W89">
        <v>2</v>
      </c>
      <c r="X89">
        <v>0</v>
      </c>
    </row>
    <row r="90" spans="1:24" x14ac:dyDescent="0.25">
      <c r="A90">
        <v>89</v>
      </c>
      <c r="B90">
        <v>30</v>
      </c>
      <c r="C90" s="2" t="s">
        <v>19</v>
      </c>
      <c r="D90" s="2">
        <f t="shared" si="6"/>
        <v>0</v>
      </c>
      <c r="E90">
        <v>3</v>
      </c>
      <c r="F90">
        <v>3</v>
      </c>
      <c r="G90">
        <v>2</v>
      </c>
      <c r="H90">
        <v>2</v>
      </c>
      <c r="I90">
        <v>2</v>
      </c>
      <c r="J90">
        <v>4</v>
      </c>
      <c r="K90" s="2" t="s">
        <v>20</v>
      </c>
      <c r="L90" s="2">
        <f t="shared" si="7"/>
        <v>2</v>
      </c>
      <c r="M90" s="2">
        <f t="shared" si="8"/>
        <v>0</v>
      </c>
      <c r="N90" s="2">
        <f t="shared" si="9"/>
        <v>2</v>
      </c>
      <c r="O90" s="2">
        <f t="shared" si="10"/>
        <v>0</v>
      </c>
      <c r="P90">
        <v>1</v>
      </c>
      <c r="Q90" s="2" t="s">
        <v>19</v>
      </c>
      <c r="R90" s="2">
        <f t="shared" si="11"/>
        <v>1</v>
      </c>
      <c r="S90">
        <v>19</v>
      </c>
      <c r="T90">
        <v>3</v>
      </c>
      <c r="U90">
        <v>3</v>
      </c>
      <c r="V90">
        <v>11</v>
      </c>
      <c r="W90">
        <v>10</v>
      </c>
      <c r="X90">
        <v>10</v>
      </c>
    </row>
    <row r="91" spans="1:24" x14ac:dyDescent="0.25">
      <c r="A91">
        <v>90</v>
      </c>
      <c r="B91">
        <v>46</v>
      </c>
      <c r="C91" s="2" t="s">
        <v>17</v>
      </c>
      <c r="D91" s="2">
        <f t="shared" si="6"/>
        <v>1</v>
      </c>
      <c r="E91">
        <v>2</v>
      </c>
      <c r="F91">
        <v>3</v>
      </c>
      <c r="G91">
        <v>2</v>
      </c>
      <c r="H91">
        <v>2</v>
      </c>
      <c r="I91">
        <v>3</v>
      </c>
      <c r="J91">
        <v>4</v>
      </c>
      <c r="K91" s="2" t="s">
        <v>18</v>
      </c>
      <c r="L91" s="2">
        <f t="shared" si="7"/>
        <v>3</v>
      </c>
      <c r="M91" s="2">
        <f t="shared" si="8"/>
        <v>0</v>
      </c>
      <c r="N91" s="2">
        <f t="shared" si="9"/>
        <v>0</v>
      </c>
      <c r="O91" s="2">
        <f t="shared" si="10"/>
        <v>3</v>
      </c>
      <c r="P91">
        <v>1</v>
      </c>
      <c r="Q91" s="2" t="s">
        <v>19</v>
      </c>
      <c r="R91" s="2">
        <f t="shared" si="11"/>
        <v>1</v>
      </c>
      <c r="S91">
        <v>16</v>
      </c>
      <c r="T91">
        <v>3</v>
      </c>
      <c r="U91">
        <v>3</v>
      </c>
      <c r="V91">
        <v>9</v>
      </c>
      <c r="W91">
        <v>8</v>
      </c>
      <c r="X91">
        <v>4</v>
      </c>
    </row>
    <row r="92" spans="1:24" x14ac:dyDescent="0.25">
      <c r="A92">
        <v>91</v>
      </c>
      <c r="B92">
        <v>40</v>
      </c>
      <c r="C92" s="2" t="s">
        <v>19</v>
      </c>
      <c r="D92" s="2">
        <f t="shared" si="6"/>
        <v>0</v>
      </c>
      <c r="E92">
        <v>1</v>
      </c>
      <c r="F92">
        <v>3</v>
      </c>
      <c r="G92">
        <v>2</v>
      </c>
      <c r="H92">
        <v>2</v>
      </c>
      <c r="I92">
        <v>4</v>
      </c>
      <c r="J92">
        <v>2</v>
      </c>
      <c r="K92" s="2" t="s">
        <v>20</v>
      </c>
      <c r="L92" s="2">
        <f t="shared" si="7"/>
        <v>2</v>
      </c>
      <c r="M92" s="2">
        <f t="shared" si="8"/>
        <v>0</v>
      </c>
      <c r="N92" s="2">
        <f t="shared" si="9"/>
        <v>2</v>
      </c>
      <c r="O92" s="2">
        <f t="shared" si="10"/>
        <v>0</v>
      </c>
      <c r="P92">
        <v>1</v>
      </c>
      <c r="Q92" s="2" t="s">
        <v>19</v>
      </c>
      <c r="R92" s="2">
        <f t="shared" si="11"/>
        <v>1</v>
      </c>
      <c r="S92">
        <v>22</v>
      </c>
      <c r="T92">
        <v>4</v>
      </c>
      <c r="U92">
        <v>2</v>
      </c>
      <c r="V92">
        <v>22</v>
      </c>
      <c r="W92">
        <v>3</v>
      </c>
      <c r="X92">
        <v>11</v>
      </c>
    </row>
    <row r="93" spans="1:24" x14ac:dyDescent="0.25">
      <c r="A93">
        <v>92</v>
      </c>
      <c r="B93">
        <v>51</v>
      </c>
      <c r="C93" s="2" t="s">
        <v>19</v>
      </c>
      <c r="D93" s="2">
        <f t="shared" si="6"/>
        <v>0</v>
      </c>
      <c r="E93">
        <v>4</v>
      </c>
      <c r="F93">
        <v>3</v>
      </c>
      <c r="G93">
        <v>2</v>
      </c>
      <c r="H93">
        <v>3</v>
      </c>
      <c r="I93">
        <v>2</v>
      </c>
      <c r="J93">
        <v>4</v>
      </c>
      <c r="K93" s="2" t="s">
        <v>18</v>
      </c>
      <c r="L93" s="2">
        <f t="shared" si="7"/>
        <v>3</v>
      </c>
      <c r="M93" s="2">
        <f t="shared" si="8"/>
        <v>0</v>
      </c>
      <c r="N93" s="2">
        <f t="shared" si="9"/>
        <v>0</v>
      </c>
      <c r="O93" s="2">
        <f t="shared" si="10"/>
        <v>3</v>
      </c>
      <c r="P93">
        <v>0</v>
      </c>
      <c r="Q93" s="2" t="s">
        <v>17</v>
      </c>
      <c r="R93" s="2">
        <f t="shared" si="11"/>
        <v>2</v>
      </c>
      <c r="S93">
        <v>22</v>
      </c>
      <c r="T93">
        <v>4</v>
      </c>
      <c r="U93">
        <v>1</v>
      </c>
      <c r="V93">
        <v>10</v>
      </c>
      <c r="W93">
        <v>7</v>
      </c>
      <c r="X93">
        <v>1</v>
      </c>
    </row>
    <row r="94" spans="1:24" x14ac:dyDescent="0.25">
      <c r="A94">
        <v>93</v>
      </c>
      <c r="B94">
        <v>30</v>
      </c>
      <c r="C94" s="2" t="s">
        <v>19</v>
      </c>
      <c r="D94" s="2">
        <f t="shared" si="6"/>
        <v>0</v>
      </c>
      <c r="E94">
        <v>2</v>
      </c>
      <c r="F94">
        <v>3</v>
      </c>
      <c r="G94">
        <v>1</v>
      </c>
      <c r="H94">
        <v>2</v>
      </c>
      <c r="I94">
        <v>2</v>
      </c>
      <c r="J94">
        <v>2</v>
      </c>
      <c r="K94" s="2" t="s">
        <v>21</v>
      </c>
      <c r="L94" s="2">
        <f t="shared" si="7"/>
        <v>1</v>
      </c>
      <c r="M94" s="2">
        <f t="shared" si="8"/>
        <v>1</v>
      </c>
      <c r="N94" s="2">
        <f t="shared" si="9"/>
        <v>0</v>
      </c>
      <c r="O94" s="2">
        <f t="shared" si="10"/>
        <v>0</v>
      </c>
      <c r="P94">
        <v>3</v>
      </c>
      <c r="Q94" s="2" t="s">
        <v>17</v>
      </c>
      <c r="R94" s="2">
        <f t="shared" si="11"/>
        <v>2</v>
      </c>
      <c r="S94">
        <v>12</v>
      </c>
      <c r="T94">
        <v>3</v>
      </c>
      <c r="U94">
        <v>2</v>
      </c>
      <c r="V94">
        <v>11</v>
      </c>
      <c r="W94">
        <v>8</v>
      </c>
      <c r="X94">
        <v>2</v>
      </c>
    </row>
    <row r="95" spans="1:24" x14ac:dyDescent="0.25">
      <c r="A95">
        <v>94</v>
      </c>
      <c r="B95">
        <v>46</v>
      </c>
      <c r="C95" s="2" t="s">
        <v>19</v>
      </c>
      <c r="D95" s="2">
        <f t="shared" si="6"/>
        <v>0</v>
      </c>
      <c r="E95">
        <v>3</v>
      </c>
      <c r="F95">
        <v>3</v>
      </c>
      <c r="G95">
        <v>1</v>
      </c>
      <c r="H95">
        <v>2</v>
      </c>
      <c r="I95">
        <v>3</v>
      </c>
      <c r="J95">
        <v>1</v>
      </c>
      <c r="K95" s="2" t="s">
        <v>20</v>
      </c>
      <c r="L95" s="2">
        <f t="shared" si="7"/>
        <v>2</v>
      </c>
      <c r="M95" s="2">
        <f t="shared" si="8"/>
        <v>0</v>
      </c>
      <c r="N95" s="2">
        <f t="shared" si="9"/>
        <v>2</v>
      </c>
      <c r="O95" s="2">
        <f t="shared" si="10"/>
        <v>0</v>
      </c>
      <c r="P95">
        <v>5</v>
      </c>
      <c r="Q95" s="2" t="s">
        <v>17</v>
      </c>
      <c r="R95" s="2">
        <f t="shared" si="11"/>
        <v>2</v>
      </c>
      <c r="S95">
        <v>13</v>
      </c>
      <c r="T95">
        <v>3</v>
      </c>
      <c r="U95">
        <v>2</v>
      </c>
      <c r="V95">
        <v>10</v>
      </c>
      <c r="W95">
        <v>9</v>
      </c>
      <c r="X95">
        <v>9</v>
      </c>
    </row>
    <row r="96" spans="1:24" x14ac:dyDescent="0.25">
      <c r="A96">
        <v>95</v>
      </c>
      <c r="B96">
        <v>32</v>
      </c>
      <c r="C96" s="2" t="s">
        <v>19</v>
      </c>
      <c r="D96" s="2">
        <f t="shared" si="6"/>
        <v>0</v>
      </c>
      <c r="E96">
        <v>4</v>
      </c>
      <c r="F96">
        <v>2</v>
      </c>
      <c r="G96">
        <v>2</v>
      </c>
      <c r="H96">
        <v>3</v>
      </c>
      <c r="I96">
        <v>2</v>
      </c>
      <c r="J96">
        <v>3</v>
      </c>
      <c r="K96" s="2" t="s">
        <v>18</v>
      </c>
      <c r="L96" s="2">
        <f t="shared" si="7"/>
        <v>3</v>
      </c>
      <c r="M96" s="2">
        <f t="shared" si="8"/>
        <v>0</v>
      </c>
      <c r="N96" s="2">
        <f t="shared" si="9"/>
        <v>0</v>
      </c>
      <c r="O96" s="2">
        <f t="shared" si="10"/>
        <v>3</v>
      </c>
      <c r="P96">
        <v>1</v>
      </c>
      <c r="Q96" s="2" t="s">
        <v>19</v>
      </c>
      <c r="R96" s="2">
        <f t="shared" si="11"/>
        <v>1</v>
      </c>
      <c r="S96">
        <v>16</v>
      </c>
      <c r="T96">
        <v>3</v>
      </c>
      <c r="U96">
        <v>3</v>
      </c>
      <c r="V96">
        <v>11</v>
      </c>
      <c r="W96">
        <v>8</v>
      </c>
      <c r="X96">
        <v>5</v>
      </c>
    </row>
    <row r="97" spans="1:24" x14ac:dyDescent="0.25">
      <c r="A97">
        <v>96</v>
      </c>
      <c r="B97">
        <v>54</v>
      </c>
      <c r="C97" s="2" t="s">
        <v>19</v>
      </c>
      <c r="D97" s="2">
        <f t="shared" si="6"/>
        <v>0</v>
      </c>
      <c r="E97">
        <v>4</v>
      </c>
      <c r="F97">
        <v>1</v>
      </c>
      <c r="G97">
        <v>1</v>
      </c>
      <c r="H97">
        <v>1</v>
      </c>
      <c r="I97">
        <v>3</v>
      </c>
      <c r="J97">
        <v>1</v>
      </c>
      <c r="K97" s="2" t="s">
        <v>20</v>
      </c>
      <c r="L97" s="2">
        <f t="shared" si="7"/>
        <v>2</v>
      </c>
      <c r="M97" s="2">
        <f t="shared" si="8"/>
        <v>0</v>
      </c>
      <c r="N97" s="2">
        <f t="shared" si="9"/>
        <v>2</v>
      </c>
      <c r="O97" s="2">
        <f t="shared" si="10"/>
        <v>0</v>
      </c>
      <c r="P97">
        <v>9</v>
      </c>
      <c r="Q97" s="2" t="s">
        <v>19</v>
      </c>
      <c r="R97" s="2">
        <f t="shared" si="11"/>
        <v>1</v>
      </c>
      <c r="S97">
        <v>12</v>
      </c>
      <c r="T97">
        <v>2</v>
      </c>
      <c r="U97">
        <v>1</v>
      </c>
      <c r="V97">
        <v>4</v>
      </c>
      <c r="W97">
        <v>3</v>
      </c>
      <c r="X97">
        <v>0</v>
      </c>
    </row>
    <row r="98" spans="1:24" x14ac:dyDescent="0.25">
      <c r="A98">
        <v>97</v>
      </c>
      <c r="B98">
        <v>24</v>
      </c>
      <c r="C98" s="2" t="s">
        <v>19</v>
      </c>
      <c r="D98" s="2">
        <f t="shared" si="6"/>
        <v>0</v>
      </c>
      <c r="E98">
        <v>2</v>
      </c>
      <c r="F98">
        <v>1</v>
      </c>
      <c r="G98">
        <v>1</v>
      </c>
      <c r="H98">
        <v>3</v>
      </c>
      <c r="I98">
        <v>2</v>
      </c>
      <c r="J98">
        <v>3</v>
      </c>
      <c r="K98" s="2" t="s">
        <v>20</v>
      </c>
      <c r="L98" s="2">
        <f t="shared" si="7"/>
        <v>2</v>
      </c>
      <c r="M98" s="2">
        <f t="shared" si="8"/>
        <v>0</v>
      </c>
      <c r="N98" s="2">
        <f t="shared" si="9"/>
        <v>2</v>
      </c>
      <c r="O98" s="2">
        <f t="shared" si="10"/>
        <v>0</v>
      </c>
      <c r="P98">
        <v>0</v>
      </c>
      <c r="Q98" s="2" t="s">
        <v>19</v>
      </c>
      <c r="R98" s="2">
        <f t="shared" si="11"/>
        <v>1</v>
      </c>
      <c r="S98">
        <v>21</v>
      </c>
      <c r="T98">
        <v>4</v>
      </c>
      <c r="U98">
        <v>2</v>
      </c>
      <c r="V98">
        <v>3</v>
      </c>
      <c r="W98">
        <v>2</v>
      </c>
      <c r="X98">
        <v>0</v>
      </c>
    </row>
    <row r="99" spans="1:24" x14ac:dyDescent="0.25">
      <c r="A99">
        <v>98</v>
      </c>
      <c r="B99">
        <v>28</v>
      </c>
      <c r="C99" s="2" t="s">
        <v>19</v>
      </c>
      <c r="D99" s="2">
        <f t="shared" si="6"/>
        <v>0</v>
      </c>
      <c r="E99">
        <v>3</v>
      </c>
      <c r="F99">
        <v>2</v>
      </c>
      <c r="G99">
        <v>2</v>
      </c>
      <c r="H99">
        <v>3</v>
      </c>
      <c r="I99">
        <v>2</v>
      </c>
      <c r="J99">
        <v>3</v>
      </c>
      <c r="K99" s="2" t="s">
        <v>20</v>
      </c>
      <c r="L99" s="2">
        <f t="shared" si="7"/>
        <v>2</v>
      </c>
      <c r="M99" s="2">
        <f t="shared" si="8"/>
        <v>0</v>
      </c>
      <c r="N99" s="2">
        <f t="shared" si="9"/>
        <v>2</v>
      </c>
      <c r="O99" s="2">
        <f t="shared" si="10"/>
        <v>0</v>
      </c>
      <c r="P99">
        <v>1</v>
      </c>
      <c r="Q99" s="2" t="s">
        <v>19</v>
      </c>
      <c r="R99" s="2">
        <f t="shared" si="11"/>
        <v>1</v>
      </c>
      <c r="S99">
        <v>15</v>
      </c>
      <c r="T99">
        <v>3</v>
      </c>
      <c r="U99">
        <v>4</v>
      </c>
      <c r="V99">
        <v>5</v>
      </c>
      <c r="W99">
        <v>4</v>
      </c>
      <c r="X99">
        <v>0</v>
      </c>
    </row>
    <row r="100" spans="1:24" x14ac:dyDescent="0.25">
      <c r="A100">
        <v>99</v>
      </c>
      <c r="B100">
        <v>58</v>
      </c>
      <c r="C100" s="2" t="s">
        <v>19</v>
      </c>
      <c r="D100" s="2">
        <f t="shared" si="6"/>
        <v>0</v>
      </c>
      <c r="E100">
        <v>2</v>
      </c>
      <c r="F100">
        <v>4</v>
      </c>
      <c r="G100">
        <v>1</v>
      </c>
      <c r="H100">
        <v>1</v>
      </c>
      <c r="I100">
        <v>4</v>
      </c>
      <c r="J100">
        <v>3</v>
      </c>
      <c r="K100" s="2" t="s">
        <v>18</v>
      </c>
      <c r="L100" s="2">
        <f t="shared" si="7"/>
        <v>3</v>
      </c>
      <c r="M100" s="2">
        <f t="shared" si="8"/>
        <v>0</v>
      </c>
      <c r="N100" s="2">
        <f t="shared" si="9"/>
        <v>0</v>
      </c>
      <c r="O100" s="2">
        <f t="shared" si="10"/>
        <v>3</v>
      </c>
      <c r="P100">
        <v>2</v>
      </c>
      <c r="Q100" s="2" t="s">
        <v>19</v>
      </c>
      <c r="R100" s="2">
        <f t="shared" si="11"/>
        <v>1</v>
      </c>
      <c r="S100">
        <v>13</v>
      </c>
      <c r="T100">
        <v>3</v>
      </c>
      <c r="U100">
        <v>2</v>
      </c>
      <c r="V100">
        <v>37</v>
      </c>
      <c r="W100">
        <v>10</v>
      </c>
      <c r="X100">
        <v>1</v>
      </c>
    </row>
    <row r="101" spans="1:24" x14ac:dyDescent="0.25">
      <c r="A101">
        <v>100</v>
      </c>
      <c r="B101">
        <v>44</v>
      </c>
      <c r="C101" s="2" t="s">
        <v>19</v>
      </c>
      <c r="D101" s="2">
        <f t="shared" si="6"/>
        <v>0</v>
      </c>
      <c r="E101">
        <v>3</v>
      </c>
      <c r="F101">
        <v>2</v>
      </c>
      <c r="G101">
        <v>1</v>
      </c>
      <c r="H101">
        <v>1</v>
      </c>
      <c r="I101">
        <v>2</v>
      </c>
      <c r="J101">
        <v>2</v>
      </c>
      <c r="K101" s="2" t="s">
        <v>20</v>
      </c>
      <c r="L101" s="2">
        <f t="shared" si="7"/>
        <v>2</v>
      </c>
      <c r="M101" s="2">
        <f t="shared" si="8"/>
        <v>0</v>
      </c>
      <c r="N101" s="2">
        <f t="shared" si="9"/>
        <v>2</v>
      </c>
      <c r="O101" s="2">
        <f t="shared" si="10"/>
        <v>0</v>
      </c>
      <c r="P101">
        <v>4</v>
      </c>
      <c r="Q101" s="2" t="s">
        <v>19</v>
      </c>
      <c r="R101" s="2">
        <f t="shared" si="11"/>
        <v>1</v>
      </c>
      <c r="S101">
        <v>12</v>
      </c>
      <c r="T101">
        <v>3</v>
      </c>
      <c r="U101">
        <v>4</v>
      </c>
      <c r="V101">
        <v>3</v>
      </c>
      <c r="W101">
        <v>2</v>
      </c>
      <c r="X101">
        <v>1</v>
      </c>
    </row>
    <row r="102" spans="1:24" x14ac:dyDescent="0.25">
      <c r="A102">
        <v>101</v>
      </c>
      <c r="B102">
        <v>37</v>
      </c>
      <c r="C102" s="2" t="s">
        <v>17</v>
      </c>
      <c r="D102" s="2">
        <f t="shared" si="6"/>
        <v>1</v>
      </c>
      <c r="E102">
        <v>2</v>
      </c>
      <c r="F102">
        <v>3</v>
      </c>
      <c r="G102">
        <v>2</v>
      </c>
      <c r="H102">
        <v>3</v>
      </c>
      <c r="I102">
        <v>1</v>
      </c>
      <c r="J102">
        <v>4</v>
      </c>
      <c r="K102" s="2" t="s">
        <v>21</v>
      </c>
      <c r="L102" s="2">
        <f t="shared" si="7"/>
        <v>1</v>
      </c>
      <c r="M102" s="2">
        <f t="shared" si="8"/>
        <v>1</v>
      </c>
      <c r="N102" s="2">
        <f t="shared" si="9"/>
        <v>0</v>
      </c>
      <c r="O102" s="2">
        <f t="shared" si="10"/>
        <v>0</v>
      </c>
      <c r="P102">
        <v>4</v>
      </c>
      <c r="Q102" s="2" t="s">
        <v>17</v>
      </c>
      <c r="R102" s="2">
        <f t="shared" si="11"/>
        <v>2</v>
      </c>
      <c r="S102">
        <v>22</v>
      </c>
      <c r="T102">
        <v>4</v>
      </c>
      <c r="U102">
        <v>3</v>
      </c>
      <c r="V102">
        <v>3</v>
      </c>
      <c r="W102">
        <v>2</v>
      </c>
      <c r="X102">
        <v>0</v>
      </c>
    </row>
    <row r="103" spans="1:24" x14ac:dyDescent="0.25">
      <c r="A103">
        <v>102</v>
      </c>
      <c r="B103">
        <v>32</v>
      </c>
      <c r="C103" s="2" t="s">
        <v>19</v>
      </c>
      <c r="D103" s="2">
        <f t="shared" si="6"/>
        <v>0</v>
      </c>
      <c r="E103">
        <v>1</v>
      </c>
      <c r="F103">
        <v>4</v>
      </c>
      <c r="G103">
        <v>1</v>
      </c>
      <c r="H103">
        <v>1</v>
      </c>
      <c r="I103">
        <v>1</v>
      </c>
      <c r="J103">
        <v>1</v>
      </c>
      <c r="K103" s="2" t="s">
        <v>18</v>
      </c>
      <c r="L103" s="2">
        <f t="shared" si="7"/>
        <v>3</v>
      </c>
      <c r="M103" s="2">
        <f t="shared" si="8"/>
        <v>0</v>
      </c>
      <c r="N103" s="2">
        <f t="shared" si="9"/>
        <v>0</v>
      </c>
      <c r="O103" s="2">
        <f t="shared" si="10"/>
        <v>3</v>
      </c>
      <c r="P103">
        <v>6</v>
      </c>
      <c r="Q103" s="2" t="s">
        <v>19</v>
      </c>
      <c r="R103" s="2">
        <f t="shared" si="11"/>
        <v>1</v>
      </c>
      <c r="S103">
        <v>13</v>
      </c>
      <c r="T103">
        <v>3</v>
      </c>
      <c r="U103">
        <v>3</v>
      </c>
      <c r="V103">
        <v>1</v>
      </c>
      <c r="W103">
        <v>0</v>
      </c>
      <c r="X103">
        <v>0</v>
      </c>
    </row>
    <row r="104" spans="1:24" x14ac:dyDescent="0.25">
      <c r="A104">
        <v>103</v>
      </c>
      <c r="B104">
        <v>20</v>
      </c>
      <c r="C104" s="2" t="s">
        <v>17</v>
      </c>
      <c r="D104" s="2">
        <f t="shared" si="6"/>
        <v>1</v>
      </c>
      <c r="E104">
        <v>3</v>
      </c>
      <c r="F104">
        <v>4</v>
      </c>
      <c r="G104">
        <v>1</v>
      </c>
      <c r="H104">
        <v>2</v>
      </c>
      <c r="I104">
        <v>1</v>
      </c>
      <c r="J104">
        <v>4</v>
      </c>
      <c r="K104" s="2" t="s">
        <v>18</v>
      </c>
      <c r="L104" s="2">
        <f t="shared" si="7"/>
        <v>3</v>
      </c>
      <c r="M104" s="2">
        <f t="shared" si="8"/>
        <v>0</v>
      </c>
      <c r="N104" s="2">
        <f t="shared" si="9"/>
        <v>0</v>
      </c>
      <c r="O104" s="2">
        <f t="shared" si="10"/>
        <v>3</v>
      </c>
      <c r="P104">
        <v>1</v>
      </c>
      <c r="Q104" s="2" t="s">
        <v>17</v>
      </c>
      <c r="R104" s="2">
        <f t="shared" si="11"/>
        <v>2</v>
      </c>
      <c r="S104">
        <v>18</v>
      </c>
      <c r="T104">
        <v>3</v>
      </c>
      <c r="U104">
        <v>3</v>
      </c>
      <c r="V104">
        <v>1</v>
      </c>
      <c r="W104">
        <v>0</v>
      </c>
      <c r="X104">
        <v>1</v>
      </c>
    </row>
    <row r="105" spans="1:24" x14ac:dyDescent="0.25">
      <c r="A105">
        <v>104</v>
      </c>
      <c r="B105">
        <v>34</v>
      </c>
      <c r="C105" s="2" t="s">
        <v>19</v>
      </c>
      <c r="D105" s="2">
        <f t="shared" si="6"/>
        <v>0</v>
      </c>
      <c r="E105">
        <v>2</v>
      </c>
      <c r="F105">
        <v>1</v>
      </c>
      <c r="G105">
        <v>1</v>
      </c>
      <c r="H105">
        <v>3</v>
      </c>
      <c r="I105">
        <v>2</v>
      </c>
      <c r="J105">
        <v>3</v>
      </c>
      <c r="K105" s="2" t="s">
        <v>18</v>
      </c>
      <c r="L105" s="2">
        <f t="shared" si="7"/>
        <v>3</v>
      </c>
      <c r="M105" s="2">
        <f t="shared" si="8"/>
        <v>0</v>
      </c>
      <c r="N105" s="2">
        <f t="shared" si="9"/>
        <v>0</v>
      </c>
      <c r="O105" s="2">
        <f t="shared" si="10"/>
        <v>3</v>
      </c>
      <c r="P105">
        <v>3</v>
      </c>
      <c r="Q105" s="2" t="s">
        <v>19</v>
      </c>
      <c r="R105" s="2">
        <f t="shared" si="11"/>
        <v>1</v>
      </c>
      <c r="S105">
        <v>14</v>
      </c>
      <c r="T105">
        <v>3</v>
      </c>
      <c r="U105">
        <v>3</v>
      </c>
      <c r="V105">
        <v>16</v>
      </c>
      <c r="W105">
        <v>13</v>
      </c>
      <c r="X105">
        <v>2</v>
      </c>
    </row>
    <row r="106" spans="1:24" x14ac:dyDescent="0.25">
      <c r="A106">
        <v>105</v>
      </c>
      <c r="B106">
        <v>37</v>
      </c>
      <c r="C106" s="2" t="s">
        <v>19</v>
      </c>
      <c r="D106" s="2">
        <f t="shared" si="6"/>
        <v>0</v>
      </c>
      <c r="E106">
        <v>2</v>
      </c>
      <c r="F106">
        <v>3</v>
      </c>
      <c r="G106">
        <v>1</v>
      </c>
      <c r="H106">
        <v>2</v>
      </c>
      <c r="I106">
        <v>2</v>
      </c>
      <c r="J106">
        <v>4</v>
      </c>
      <c r="K106" s="2" t="s">
        <v>21</v>
      </c>
      <c r="L106" s="2">
        <f t="shared" si="7"/>
        <v>1</v>
      </c>
      <c r="M106" s="2">
        <f t="shared" si="8"/>
        <v>1</v>
      </c>
      <c r="N106" s="2">
        <f t="shared" si="9"/>
        <v>0</v>
      </c>
      <c r="O106" s="2">
        <f t="shared" si="10"/>
        <v>0</v>
      </c>
      <c r="P106">
        <v>5</v>
      </c>
      <c r="Q106" s="2" t="s">
        <v>19</v>
      </c>
      <c r="R106" s="2">
        <f t="shared" si="11"/>
        <v>1</v>
      </c>
      <c r="S106">
        <v>14</v>
      </c>
      <c r="T106">
        <v>3</v>
      </c>
      <c r="U106">
        <v>4</v>
      </c>
      <c r="V106">
        <v>1</v>
      </c>
      <c r="W106">
        <v>0</v>
      </c>
      <c r="X106">
        <v>0</v>
      </c>
    </row>
    <row r="107" spans="1:24" x14ac:dyDescent="0.25">
      <c r="A107">
        <v>106</v>
      </c>
      <c r="B107">
        <v>59</v>
      </c>
      <c r="C107" s="2" t="s">
        <v>19</v>
      </c>
      <c r="D107" s="2">
        <f t="shared" si="6"/>
        <v>0</v>
      </c>
      <c r="E107">
        <v>2</v>
      </c>
      <c r="F107">
        <v>3</v>
      </c>
      <c r="G107">
        <v>1</v>
      </c>
      <c r="H107">
        <v>2</v>
      </c>
      <c r="I107">
        <v>5</v>
      </c>
      <c r="J107">
        <v>4</v>
      </c>
      <c r="K107" s="2" t="s">
        <v>20</v>
      </c>
      <c r="L107" s="2">
        <f t="shared" si="7"/>
        <v>2</v>
      </c>
      <c r="M107" s="2">
        <f t="shared" si="8"/>
        <v>0</v>
      </c>
      <c r="N107" s="2">
        <f t="shared" si="9"/>
        <v>2</v>
      </c>
      <c r="O107" s="2">
        <f t="shared" si="10"/>
        <v>0</v>
      </c>
      <c r="P107">
        <v>9</v>
      </c>
      <c r="Q107" s="2" t="s">
        <v>19</v>
      </c>
      <c r="R107" s="2">
        <f t="shared" si="11"/>
        <v>1</v>
      </c>
      <c r="S107">
        <v>21</v>
      </c>
      <c r="T107">
        <v>4</v>
      </c>
      <c r="U107">
        <v>3</v>
      </c>
      <c r="V107">
        <v>3</v>
      </c>
      <c r="W107">
        <v>2</v>
      </c>
      <c r="X107">
        <v>2</v>
      </c>
    </row>
    <row r="108" spans="1:24" x14ac:dyDescent="0.25">
      <c r="A108">
        <v>107</v>
      </c>
      <c r="B108">
        <v>50</v>
      </c>
      <c r="C108" s="2" t="s">
        <v>19</v>
      </c>
      <c r="D108" s="2">
        <f t="shared" si="6"/>
        <v>0</v>
      </c>
      <c r="E108">
        <v>3</v>
      </c>
      <c r="F108">
        <v>1</v>
      </c>
      <c r="G108">
        <v>1</v>
      </c>
      <c r="H108">
        <v>3</v>
      </c>
      <c r="I108">
        <v>5</v>
      </c>
      <c r="J108">
        <v>2</v>
      </c>
      <c r="K108" s="2" t="s">
        <v>20</v>
      </c>
      <c r="L108" s="2">
        <f t="shared" si="7"/>
        <v>2</v>
      </c>
      <c r="M108" s="2">
        <f t="shared" si="8"/>
        <v>0</v>
      </c>
      <c r="N108" s="2">
        <f t="shared" si="9"/>
        <v>2</v>
      </c>
      <c r="O108" s="2">
        <f t="shared" si="10"/>
        <v>0</v>
      </c>
      <c r="P108">
        <v>0</v>
      </c>
      <c r="Q108" s="2" t="s">
        <v>17</v>
      </c>
      <c r="R108" s="2">
        <f t="shared" si="11"/>
        <v>2</v>
      </c>
      <c r="S108">
        <v>19</v>
      </c>
      <c r="T108">
        <v>3</v>
      </c>
      <c r="U108">
        <v>2</v>
      </c>
      <c r="V108">
        <v>8</v>
      </c>
      <c r="W108">
        <v>3</v>
      </c>
      <c r="X108">
        <v>0</v>
      </c>
    </row>
    <row r="109" spans="1:24" x14ac:dyDescent="0.25">
      <c r="A109">
        <v>108</v>
      </c>
      <c r="B109">
        <v>25</v>
      </c>
      <c r="C109" s="2" t="s">
        <v>17</v>
      </c>
      <c r="D109" s="2">
        <f t="shared" si="6"/>
        <v>1</v>
      </c>
      <c r="E109">
        <v>3</v>
      </c>
      <c r="F109">
        <v>3</v>
      </c>
      <c r="G109">
        <v>2</v>
      </c>
      <c r="H109">
        <v>2</v>
      </c>
      <c r="I109">
        <v>2</v>
      </c>
      <c r="J109">
        <v>2</v>
      </c>
      <c r="K109" s="2" t="s">
        <v>18</v>
      </c>
      <c r="L109" s="2">
        <f t="shared" si="7"/>
        <v>3</v>
      </c>
      <c r="M109" s="2">
        <f t="shared" si="8"/>
        <v>0</v>
      </c>
      <c r="N109" s="2">
        <f t="shared" si="9"/>
        <v>0</v>
      </c>
      <c r="O109" s="2">
        <f t="shared" si="10"/>
        <v>3</v>
      </c>
      <c r="P109">
        <v>5</v>
      </c>
      <c r="Q109" s="2" t="s">
        <v>17</v>
      </c>
      <c r="R109" s="2">
        <f t="shared" si="11"/>
        <v>2</v>
      </c>
      <c r="S109">
        <v>11</v>
      </c>
      <c r="T109">
        <v>3</v>
      </c>
      <c r="U109">
        <v>3</v>
      </c>
      <c r="V109">
        <v>6</v>
      </c>
      <c r="W109">
        <v>4</v>
      </c>
      <c r="X109">
        <v>0</v>
      </c>
    </row>
    <row r="110" spans="1:24" x14ac:dyDescent="0.25">
      <c r="A110">
        <v>109</v>
      </c>
      <c r="B110">
        <v>25</v>
      </c>
      <c r="C110" s="2" t="s">
        <v>19</v>
      </c>
      <c r="D110" s="2">
        <f t="shared" si="6"/>
        <v>0</v>
      </c>
      <c r="E110">
        <v>1</v>
      </c>
      <c r="F110">
        <v>4</v>
      </c>
      <c r="G110">
        <v>2</v>
      </c>
      <c r="H110">
        <v>2</v>
      </c>
      <c r="I110">
        <v>1</v>
      </c>
      <c r="J110">
        <v>1</v>
      </c>
      <c r="K110" s="2" t="s">
        <v>20</v>
      </c>
      <c r="L110" s="2">
        <f t="shared" si="7"/>
        <v>2</v>
      </c>
      <c r="M110" s="2">
        <f t="shared" si="8"/>
        <v>0</v>
      </c>
      <c r="N110" s="2">
        <f t="shared" si="9"/>
        <v>2</v>
      </c>
      <c r="O110" s="2">
        <f t="shared" si="10"/>
        <v>0</v>
      </c>
      <c r="P110">
        <v>4</v>
      </c>
      <c r="Q110" s="2" t="s">
        <v>19</v>
      </c>
      <c r="R110" s="2">
        <f t="shared" si="11"/>
        <v>1</v>
      </c>
      <c r="S110">
        <v>11</v>
      </c>
      <c r="T110">
        <v>3</v>
      </c>
      <c r="U110">
        <v>3</v>
      </c>
      <c r="V110">
        <v>2</v>
      </c>
      <c r="W110">
        <v>2</v>
      </c>
      <c r="X110">
        <v>2</v>
      </c>
    </row>
    <row r="111" spans="1:24" x14ac:dyDescent="0.25">
      <c r="A111">
        <v>110</v>
      </c>
      <c r="B111">
        <v>22</v>
      </c>
      <c r="C111" s="2" t="s">
        <v>19</v>
      </c>
      <c r="D111" s="2">
        <f t="shared" si="6"/>
        <v>0</v>
      </c>
      <c r="E111">
        <v>3</v>
      </c>
      <c r="F111">
        <v>2</v>
      </c>
      <c r="G111">
        <v>1</v>
      </c>
      <c r="H111">
        <v>3</v>
      </c>
      <c r="I111">
        <v>1</v>
      </c>
      <c r="J111">
        <v>4</v>
      </c>
      <c r="K111" s="2" t="s">
        <v>18</v>
      </c>
      <c r="L111" s="2">
        <f t="shared" si="7"/>
        <v>3</v>
      </c>
      <c r="M111" s="2">
        <f t="shared" si="8"/>
        <v>0</v>
      </c>
      <c r="N111" s="2">
        <f t="shared" si="9"/>
        <v>0</v>
      </c>
      <c r="O111" s="2">
        <f t="shared" si="10"/>
        <v>3</v>
      </c>
      <c r="P111">
        <v>1</v>
      </c>
      <c r="Q111" s="2" t="s">
        <v>19</v>
      </c>
      <c r="R111" s="2">
        <f t="shared" si="11"/>
        <v>1</v>
      </c>
      <c r="S111">
        <v>15</v>
      </c>
      <c r="T111">
        <v>3</v>
      </c>
      <c r="U111">
        <v>3</v>
      </c>
      <c r="V111">
        <v>0</v>
      </c>
      <c r="W111">
        <v>0</v>
      </c>
      <c r="X111">
        <v>0</v>
      </c>
    </row>
    <row r="112" spans="1:24" x14ac:dyDescent="0.25">
      <c r="A112">
        <v>111</v>
      </c>
      <c r="B112">
        <v>51</v>
      </c>
      <c r="C112" s="2" t="s">
        <v>19</v>
      </c>
      <c r="D112" s="2">
        <f t="shared" si="6"/>
        <v>0</v>
      </c>
      <c r="E112">
        <v>2</v>
      </c>
      <c r="F112">
        <v>1</v>
      </c>
      <c r="G112">
        <v>1</v>
      </c>
      <c r="H112">
        <v>2</v>
      </c>
      <c r="I112">
        <v>3</v>
      </c>
      <c r="J112">
        <v>4</v>
      </c>
      <c r="K112" s="2" t="s">
        <v>18</v>
      </c>
      <c r="L112" s="2">
        <f t="shared" si="7"/>
        <v>3</v>
      </c>
      <c r="M112" s="2">
        <f t="shared" si="8"/>
        <v>0</v>
      </c>
      <c r="N112" s="2">
        <f t="shared" si="9"/>
        <v>0</v>
      </c>
      <c r="O112" s="2">
        <f t="shared" si="10"/>
        <v>3</v>
      </c>
      <c r="P112">
        <v>3</v>
      </c>
      <c r="Q112" s="2" t="s">
        <v>19</v>
      </c>
      <c r="R112" s="2">
        <f t="shared" si="11"/>
        <v>1</v>
      </c>
      <c r="S112">
        <v>20</v>
      </c>
      <c r="T112">
        <v>4</v>
      </c>
      <c r="U112">
        <v>2</v>
      </c>
      <c r="V112">
        <v>13</v>
      </c>
      <c r="W112">
        <v>12</v>
      </c>
      <c r="X112">
        <v>12</v>
      </c>
    </row>
    <row r="113" spans="1:24" x14ac:dyDescent="0.25">
      <c r="A113">
        <v>112</v>
      </c>
      <c r="B113">
        <v>34</v>
      </c>
      <c r="C113" s="2" t="s">
        <v>17</v>
      </c>
      <c r="D113" s="2">
        <f t="shared" si="6"/>
        <v>1</v>
      </c>
      <c r="E113">
        <v>3</v>
      </c>
      <c r="F113">
        <v>1</v>
      </c>
      <c r="G113">
        <v>2</v>
      </c>
      <c r="H113">
        <v>4</v>
      </c>
      <c r="I113">
        <v>2</v>
      </c>
      <c r="J113">
        <v>4</v>
      </c>
      <c r="K113" s="2" t="s">
        <v>18</v>
      </c>
      <c r="L113" s="2">
        <f t="shared" si="7"/>
        <v>3</v>
      </c>
      <c r="M113" s="2">
        <f t="shared" si="8"/>
        <v>0</v>
      </c>
      <c r="N113" s="2">
        <f t="shared" si="9"/>
        <v>0</v>
      </c>
      <c r="O113" s="2">
        <f t="shared" si="10"/>
        <v>3</v>
      </c>
      <c r="P113">
        <v>1</v>
      </c>
      <c r="Q113" s="2" t="s">
        <v>17</v>
      </c>
      <c r="R113" s="2">
        <f t="shared" si="11"/>
        <v>2</v>
      </c>
      <c r="S113">
        <v>24</v>
      </c>
      <c r="T113">
        <v>4</v>
      </c>
      <c r="U113">
        <v>3</v>
      </c>
      <c r="V113">
        <v>9</v>
      </c>
      <c r="W113">
        <v>7</v>
      </c>
      <c r="X113">
        <v>0</v>
      </c>
    </row>
    <row r="114" spans="1:24" x14ac:dyDescent="0.25">
      <c r="A114">
        <v>113</v>
      </c>
      <c r="B114">
        <v>54</v>
      </c>
      <c r="C114" s="2" t="s">
        <v>19</v>
      </c>
      <c r="D114" s="2">
        <f t="shared" si="6"/>
        <v>0</v>
      </c>
      <c r="E114">
        <v>3</v>
      </c>
      <c r="F114">
        <v>4</v>
      </c>
      <c r="G114">
        <v>1</v>
      </c>
      <c r="H114">
        <v>4</v>
      </c>
      <c r="I114">
        <v>4</v>
      </c>
      <c r="J114">
        <v>1</v>
      </c>
      <c r="K114" s="2" t="s">
        <v>18</v>
      </c>
      <c r="L114" s="2">
        <f t="shared" si="7"/>
        <v>3</v>
      </c>
      <c r="M114" s="2">
        <f t="shared" si="8"/>
        <v>0</v>
      </c>
      <c r="N114" s="2">
        <f t="shared" si="9"/>
        <v>0</v>
      </c>
      <c r="O114" s="2">
        <f t="shared" si="10"/>
        <v>3</v>
      </c>
      <c r="P114">
        <v>2</v>
      </c>
      <c r="Q114" s="2" t="s">
        <v>17</v>
      </c>
      <c r="R114" s="2">
        <f t="shared" si="11"/>
        <v>2</v>
      </c>
      <c r="S114">
        <v>12</v>
      </c>
      <c r="T114">
        <v>3</v>
      </c>
      <c r="U114">
        <v>3</v>
      </c>
      <c r="V114">
        <v>5</v>
      </c>
      <c r="W114">
        <v>3</v>
      </c>
      <c r="X114">
        <v>4</v>
      </c>
    </row>
    <row r="115" spans="1:24" x14ac:dyDescent="0.25">
      <c r="A115">
        <v>114</v>
      </c>
      <c r="B115">
        <v>24</v>
      </c>
      <c r="C115" s="2" t="s">
        <v>19</v>
      </c>
      <c r="D115" s="2">
        <f t="shared" si="6"/>
        <v>0</v>
      </c>
      <c r="E115">
        <v>1</v>
      </c>
      <c r="F115">
        <v>2</v>
      </c>
      <c r="G115">
        <v>2</v>
      </c>
      <c r="H115">
        <v>1</v>
      </c>
      <c r="I115">
        <v>1</v>
      </c>
      <c r="J115">
        <v>2</v>
      </c>
      <c r="K115" s="2" t="s">
        <v>20</v>
      </c>
      <c r="L115" s="2">
        <f t="shared" si="7"/>
        <v>2</v>
      </c>
      <c r="M115" s="2">
        <f t="shared" si="8"/>
        <v>0</v>
      </c>
      <c r="N115" s="2">
        <f t="shared" si="9"/>
        <v>2</v>
      </c>
      <c r="O115" s="2">
        <f t="shared" si="10"/>
        <v>0</v>
      </c>
      <c r="P115">
        <v>0</v>
      </c>
      <c r="Q115" s="2" t="s">
        <v>19</v>
      </c>
      <c r="R115" s="2">
        <f t="shared" si="11"/>
        <v>1</v>
      </c>
      <c r="S115">
        <v>12</v>
      </c>
      <c r="T115">
        <v>2</v>
      </c>
      <c r="U115">
        <v>3</v>
      </c>
      <c r="V115">
        <v>5</v>
      </c>
      <c r="W115">
        <v>3</v>
      </c>
      <c r="X115">
        <v>1</v>
      </c>
    </row>
    <row r="116" spans="1:24" x14ac:dyDescent="0.25">
      <c r="A116">
        <v>115</v>
      </c>
      <c r="B116">
        <v>34</v>
      </c>
      <c r="C116" s="2" t="s">
        <v>19</v>
      </c>
      <c r="D116" s="2">
        <f t="shared" si="6"/>
        <v>0</v>
      </c>
      <c r="E116">
        <v>2</v>
      </c>
      <c r="F116">
        <v>3</v>
      </c>
      <c r="G116">
        <v>1</v>
      </c>
      <c r="H116">
        <v>2</v>
      </c>
      <c r="I116">
        <v>2</v>
      </c>
      <c r="J116">
        <v>2</v>
      </c>
      <c r="K116" s="2" t="s">
        <v>21</v>
      </c>
      <c r="L116" s="2">
        <f t="shared" si="7"/>
        <v>1</v>
      </c>
      <c r="M116" s="2">
        <f t="shared" si="8"/>
        <v>1</v>
      </c>
      <c r="N116" s="2">
        <f t="shared" si="9"/>
        <v>0</v>
      </c>
      <c r="O116" s="2">
        <f t="shared" si="10"/>
        <v>0</v>
      </c>
      <c r="P116">
        <v>6</v>
      </c>
      <c r="Q116" s="2" t="s">
        <v>19</v>
      </c>
      <c r="R116" s="2">
        <f t="shared" si="11"/>
        <v>1</v>
      </c>
      <c r="S116">
        <v>15</v>
      </c>
      <c r="T116">
        <v>3</v>
      </c>
      <c r="U116">
        <v>3</v>
      </c>
      <c r="V116">
        <v>1</v>
      </c>
      <c r="W116">
        <v>0</v>
      </c>
      <c r="X116">
        <v>0</v>
      </c>
    </row>
    <row r="117" spans="1:24" x14ac:dyDescent="0.25">
      <c r="A117">
        <v>116</v>
      </c>
      <c r="B117">
        <v>37</v>
      </c>
      <c r="C117" s="2" t="s">
        <v>19</v>
      </c>
      <c r="D117" s="2">
        <f t="shared" si="6"/>
        <v>0</v>
      </c>
      <c r="E117">
        <v>3</v>
      </c>
      <c r="F117">
        <v>3</v>
      </c>
      <c r="G117">
        <v>1</v>
      </c>
      <c r="H117">
        <v>3</v>
      </c>
      <c r="I117">
        <v>3</v>
      </c>
      <c r="J117">
        <v>1</v>
      </c>
      <c r="K117" s="2" t="s">
        <v>18</v>
      </c>
      <c r="L117" s="2">
        <f t="shared" si="7"/>
        <v>3</v>
      </c>
      <c r="M117" s="2">
        <f t="shared" si="8"/>
        <v>0</v>
      </c>
      <c r="N117" s="2">
        <f t="shared" si="9"/>
        <v>0</v>
      </c>
      <c r="O117" s="2">
        <f t="shared" si="10"/>
        <v>3</v>
      </c>
      <c r="P117">
        <v>2</v>
      </c>
      <c r="Q117" s="2" t="s">
        <v>19</v>
      </c>
      <c r="R117" s="2">
        <f t="shared" si="11"/>
        <v>1</v>
      </c>
      <c r="S117">
        <v>12</v>
      </c>
      <c r="T117">
        <v>3</v>
      </c>
      <c r="U117">
        <v>3</v>
      </c>
      <c r="V117">
        <v>5</v>
      </c>
      <c r="W117">
        <v>3</v>
      </c>
      <c r="X117">
        <v>1</v>
      </c>
    </row>
    <row r="118" spans="1:24" x14ac:dyDescent="0.25">
      <c r="A118">
        <v>117</v>
      </c>
      <c r="B118">
        <v>34</v>
      </c>
      <c r="C118" s="2" t="s">
        <v>19</v>
      </c>
      <c r="D118" s="2">
        <f t="shared" si="6"/>
        <v>0</v>
      </c>
      <c r="E118">
        <v>3</v>
      </c>
      <c r="F118">
        <v>3</v>
      </c>
      <c r="G118">
        <v>1</v>
      </c>
      <c r="H118">
        <v>2</v>
      </c>
      <c r="I118">
        <v>3</v>
      </c>
      <c r="J118">
        <v>1</v>
      </c>
      <c r="K118" s="2" t="s">
        <v>18</v>
      </c>
      <c r="L118" s="2">
        <f t="shared" si="7"/>
        <v>3</v>
      </c>
      <c r="M118" s="2">
        <f t="shared" si="8"/>
        <v>0</v>
      </c>
      <c r="N118" s="2">
        <f t="shared" si="9"/>
        <v>0</v>
      </c>
      <c r="O118" s="2">
        <f t="shared" si="10"/>
        <v>3</v>
      </c>
      <c r="P118">
        <v>2</v>
      </c>
      <c r="Q118" s="2" t="s">
        <v>19</v>
      </c>
      <c r="R118" s="2">
        <f t="shared" si="11"/>
        <v>1</v>
      </c>
      <c r="S118">
        <v>12</v>
      </c>
      <c r="T118">
        <v>3</v>
      </c>
      <c r="U118">
        <v>3</v>
      </c>
      <c r="V118">
        <v>11</v>
      </c>
      <c r="W118">
        <v>10</v>
      </c>
      <c r="X118">
        <v>5</v>
      </c>
    </row>
    <row r="119" spans="1:24" x14ac:dyDescent="0.25">
      <c r="A119">
        <v>118</v>
      </c>
      <c r="B119">
        <v>36</v>
      </c>
      <c r="C119" s="2" t="s">
        <v>19</v>
      </c>
      <c r="D119" s="2">
        <f t="shared" si="6"/>
        <v>0</v>
      </c>
      <c r="E119">
        <v>2</v>
      </c>
      <c r="F119">
        <v>2</v>
      </c>
      <c r="G119">
        <v>1</v>
      </c>
      <c r="H119">
        <v>1</v>
      </c>
      <c r="I119">
        <v>3</v>
      </c>
      <c r="J119">
        <v>4</v>
      </c>
      <c r="K119" s="2" t="s">
        <v>20</v>
      </c>
      <c r="L119" s="2">
        <f t="shared" si="7"/>
        <v>2</v>
      </c>
      <c r="M119" s="2">
        <f t="shared" si="8"/>
        <v>0</v>
      </c>
      <c r="N119" s="2">
        <f t="shared" si="9"/>
        <v>2</v>
      </c>
      <c r="O119" s="2">
        <f t="shared" si="10"/>
        <v>0</v>
      </c>
      <c r="P119">
        <v>0</v>
      </c>
      <c r="Q119" s="2" t="s">
        <v>19</v>
      </c>
      <c r="R119" s="2">
        <f t="shared" si="11"/>
        <v>1</v>
      </c>
      <c r="S119">
        <v>14</v>
      </c>
      <c r="T119">
        <v>3</v>
      </c>
      <c r="U119">
        <v>3</v>
      </c>
      <c r="V119">
        <v>9</v>
      </c>
      <c r="W119">
        <v>7</v>
      </c>
      <c r="X119">
        <v>2</v>
      </c>
    </row>
    <row r="120" spans="1:24" x14ac:dyDescent="0.25">
      <c r="A120">
        <v>119</v>
      </c>
      <c r="B120">
        <v>36</v>
      </c>
      <c r="C120" s="2" t="s">
        <v>19</v>
      </c>
      <c r="D120" s="2">
        <f t="shared" si="6"/>
        <v>0</v>
      </c>
      <c r="E120">
        <v>2</v>
      </c>
      <c r="F120">
        <v>1</v>
      </c>
      <c r="G120">
        <v>2</v>
      </c>
      <c r="H120">
        <v>3</v>
      </c>
      <c r="I120">
        <v>1</v>
      </c>
      <c r="J120">
        <v>4</v>
      </c>
      <c r="K120" s="2" t="s">
        <v>21</v>
      </c>
      <c r="L120" s="2">
        <f t="shared" si="7"/>
        <v>1</v>
      </c>
      <c r="M120" s="2">
        <f t="shared" si="8"/>
        <v>1</v>
      </c>
      <c r="N120" s="2">
        <f t="shared" si="9"/>
        <v>0</v>
      </c>
      <c r="O120" s="2">
        <f t="shared" si="10"/>
        <v>0</v>
      </c>
      <c r="P120">
        <v>5</v>
      </c>
      <c r="Q120" s="2" t="s">
        <v>19</v>
      </c>
      <c r="R120" s="2">
        <f t="shared" si="11"/>
        <v>1</v>
      </c>
      <c r="S120">
        <v>22</v>
      </c>
      <c r="T120">
        <v>4</v>
      </c>
      <c r="U120">
        <v>3</v>
      </c>
      <c r="V120">
        <v>1</v>
      </c>
      <c r="W120">
        <v>0</v>
      </c>
      <c r="X120">
        <v>0</v>
      </c>
    </row>
    <row r="121" spans="1:24" x14ac:dyDescent="0.25">
      <c r="A121">
        <v>120</v>
      </c>
      <c r="B121">
        <v>43</v>
      </c>
      <c r="C121" s="2" t="s">
        <v>19</v>
      </c>
      <c r="D121" s="2">
        <f t="shared" si="6"/>
        <v>0</v>
      </c>
      <c r="E121">
        <v>2</v>
      </c>
      <c r="F121">
        <v>3</v>
      </c>
      <c r="G121">
        <v>1</v>
      </c>
      <c r="H121">
        <v>1</v>
      </c>
      <c r="I121">
        <v>4</v>
      </c>
      <c r="J121">
        <v>1</v>
      </c>
      <c r="K121" s="2" t="s">
        <v>20</v>
      </c>
      <c r="L121" s="2">
        <f t="shared" si="7"/>
        <v>2</v>
      </c>
      <c r="M121" s="2">
        <f t="shared" si="8"/>
        <v>0</v>
      </c>
      <c r="N121" s="2">
        <f t="shared" si="9"/>
        <v>2</v>
      </c>
      <c r="O121" s="2">
        <f t="shared" si="10"/>
        <v>0</v>
      </c>
      <c r="P121">
        <v>3</v>
      </c>
      <c r="Q121" s="2" t="s">
        <v>17</v>
      </c>
      <c r="R121" s="2">
        <f t="shared" si="11"/>
        <v>2</v>
      </c>
      <c r="S121">
        <v>12</v>
      </c>
      <c r="T121">
        <v>3</v>
      </c>
      <c r="U121">
        <v>4</v>
      </c>
      <c r="V121">
        <v>25</v>
      </c>
      <c r="W121">
        <v>12</v>
      </c>
      <c r="X121">
        <v>4</v>
      </c>
    </row>
    <row r="122" spans="1:24" x14ac:dyDescent="0.25">
      <c r="A122">
        <v>121</v>
      </c>
      <c r="B122">
        <v>30</v>
      </c>
      <c r="C122" s="2" t="s">
        <v>19</v>
      </c>
      <c r="D122" s="2">
        <f t="shared" si="6"/>
        <v>0</v>
      </c>
      <c r="E122">
        <v>3</v>
      </c>
      <c r="F122">
        <v>1</v>
      </c>
      <c r="G122">
        <v>2</v>
      </c>
      <c r="H122">
        <v>1</v>
      </c>
      <c r="I122">
        <v>1</v>
      </c>
      <c r="J122">
        <v>4</v>
      </c>
      <c r="K122" s="2" t="s">
        <v>21</v>
      </c>
      <c r="L122" s="2">
        <f t="shared" si="7"/>
        <v>1</v>
      </c>
      <c r="M122" s="2">
        <f t="shared" si="8"/>
        <v>1</v>
      </c>
      <c r="N122" s="2">
        <f t="shared" si="9"/>
        <v>0</v>
      </c>
      <c r="O122" s="2">
        <f t="shared" si="10"/>
        <v>0</v>
      </c>
      <c r="P122">
        <v>1</v>
      </c>
      <c r="Q122" s="2" t="s">
        <v>19</v>
      </c>
      <c r="R122" s="2">
        <f t="shared" si="11"/>
        <v>1</v>
      </c>
      <c r="S122">
        <v>25</v>
      </c>
      <c r="T122">
        <v>4</v>
      </c>
      <c r="U122">
        <v>2</v>
      </c>
      <c r="V122">
        <v>10</v>
      </c>
      <c r="W122">
        <v>7</v>
      </c>
      <c r="X122">
        <v>0</v>
      </c>
    </row>
    <row r="123" spans="1:24" x14ac:dyDescent="0.25">
      <c r="A123">
        <v>122</v>
      </c>
      <c r="B123">
        <v>33</v>
      </c>
      <c r="C123" s="2" t="s">
        <v>19</v>
      </c>
      <c r="D123" s="2">
        <f t="shared" si="6"/>
        <v>0</v>
      </c>
      <c r="E123">
        <v>2</v>
      </c>
      <c r="F123">
        <v>3</v>
      </c>
      <c r="G123">
        <v>1</v>
      </c>
      <c r="H123">
        <v>1</v>
      </c>
      <c r="I123">
        <v>2</v>
      </c>
      <c r="J123">
        <v>2</v>
      </c>
      <c r="K123" s="2" t="s">
        <v>20</v>
      </c>
      <c r="L123" s="2">
        <f t="shared" si="7"/>
        <v>2</v>
      </c>
      <c r="M123" s="2">
        <f t="shared" si="8"/>
        <v>0</v>
      </c>
      <c r="N123" s="2">
        <f t="shared" si="9"/>
        <v>2</v>
      </c>
      <c r="O123" s="2">
        <f t="shared" si="10"/>
        <v>0</v>
      </c>
      <c r="P123">
        <v>6</v>
      </c>
      <c r="Q123" s="2" t="s">
        <v>19</v>
      </c>
      <c r="R123" s="2">
        <f t="shared" si="11"/>
        <v>1</v>
      </c>
      <c r="S123">
        <v>13</v>
      </c>
      <c r="T123">
        <v>3</v>
      </c>
      <c r="U123">
        <v>4</v>
      </c>
      <c r="V123">
        <v>7</v>
      </c>
      <c r="W123">
        <v>7</v>
      </c>
      <c r="X123">
        <v>0</v>
      </c>
    </row>
    <row r="124" spans="1:24" x14ac:dyDescent="0.25">
      <c r="A124">
        <v>123</v>
      </c>
      <c r="B124">
        <v>56</v>
      </c>
      <c r="C124" s="2" t="s">
        <v>17</v>
      </c>
      <c r="D124" s="2">
        <f t="shared" si="6"/>
        <v>1</v>
      </c>
      <c r="E124">
        <v>2</v>
      </c>
      <c r="F124">
        <v>2</v>
      </c>
      <c r="G124">
        <v>1</v>
      </c>
      <c r="H124">
        <v>3</v>
      </c>
      <c r="I124">
        <v>1</v>
      </c>
      <c r="J124">
        <v>3</v>
      </c>
      <c r="K124" s="2" t="s">
        <v>20</v>
      </c>
      <c r="L124" s="2">
        <f t="shared" si="7"/>
        <v>2</v>
      </c>
      <c r="M124" s="2">
        <f t="shared" si="8"/>
        <v>0</v>
      </c>
      <c r="N124" s="2">
        <f t="shared" si="9"/>
        <v>2</v>
      </c>
      <c r="O124" s="2">
        <f t="shared" si="10"/>
        <v>0</v>
      </c>
      <c r="P124">
        <v>2</v>
      </c>
      <c r="Q124" s="2" t="s">
        <v>17</v>
      </c>
      <c r="R124" s="2">
        <f t="shared" si="11"/>
        <v>2</v>
      </c>
      <c r="S124">
        <v>18</v>
      </c>
      <c r="T124">
        <v>3</v>
      </c>
      <c r="U124">
        <v>3</v>
      </c>
      <c r="V124">
        <v>5</v>
      </c>
      <c r="W124">
        <v>4</v>
      </c>
      <c r="X124">
        <v>4</v>
      </c>
    </row>
    <row r="125" spans="1:24" x14ac:dyDescent="0.25">
      <c r="A125">
        <v>124</v>
      </c>
      <c r="B125">
        <v>51</v>
      </c>
      <c r="C125" s="2" t="s">
        <v>19</v>
      </c>
      <c r="D125" s="2">
        <f t="shared" si="6"/>
        <v>0</v>
      </c>
      <c r="E125">
        <v>3</v>
      </c>
      <c r="F125">
        <v>1</v>
      </c>
      <c r="G125">
        <v>1</v>
      </c>
      <c r="H125">
        <v>1</v>
      </c>
      <c r="I125">
        <v>5</v>
      </c>
      <c r="J125">
        <v>3</v>
      </c>
      <c r="K125" s="2" t="s">
        <v>18</v>
      </c>
      <c r="L125" s="2">
        <f t="shared" si="7"/>
        <v>3</v>
      </c>
      <c r="M125" s="2">
        <f t="shared" si="8"/>
        <v>0</v>
      </c>
      <c r="N125" s="2">
        <f t="shared" si="9"/>
        <v>0</v>
      </c>
      <c r="O125" s="2">
        <f t="shared" si="10"/>
        <v>3</v>
      </c>
      <c r="P125">
        <v>7</v>
      </c>
      <c r="Q125" s="2" t="s">
        <v>19</v>
      </c>
      <c r="R125" s="2">
        <f t="shared" si="11"/>
        <v>1</v>
      </c>
      <c r="S125">
        <v>13</v>
      </c>
      <c r="T125">
        <v>3</v>
      </c>
      <c r="U125">
        <v>3</v>
      </c>
      <c r="V125">
        <v>20</v>
      </c>
      <c r="W125">
        <v>18</v>
      </c>
      <c r="X125">
        <v>15</v>
      </c>
    </row>
    <row r="126" spans="1:24" x14ac:dyDescent="0.25">
      <c r="A126">
        <v>125</v>
      </c>
      <c r="B126">
        <v>31</v>
      </c>
      <c r="C126" s="2" t="s">
        <v>17</v>
      </c>
      <c r="D126" s="2">
        <f t="shared" si="6"/>
        <v>1</v>
      </c>
      <c r="E126">
        <v>2</v>
      </c>
      <c r="F126">
        <v>2</v>
      </c>
      <c r="G126">
        <v>2</v>
      </c>
      <c r="H126">
        <v>1</v>
      </c>
      <c r="I126">
        <v>2</v>
      </c>
      <c r="J126">
        <v>3</v>
      </c>
      <c r="K126" s="2" t="s">
        <v>20</v>
      </c>
      <c r="L126" s="2">
        <f t="shared" si="7"/>
        <v>2</v>
      </c>
      <c r="M126" s="2">
        <f t="shared" si="8"/>
        <v>0</v>
      </c>
      <c r="N126" s="2">
        <f t="shared" si="9"/>
        <v>2</v>
      </c>
      <c r="O126" s="2">
        <f t="shared" si="10"/>
        <v>0</v>
      </c>
      <c r="P126">
        <v>0</v>
      </c>
      <c r="Q126" s="2" t="s">
        <v>17</v>
      </c>
      <c r="R126" s="2">
        <f t="shared" si="11"/>
        <v>2</v>
      </c>
      <c r="S126">
        <v>18</v>
      </c>
      <c r="T126">
        <v>3</v>
      </c>
      <c r="U126">
        <v>2</v>
      </c>
      <c r="V126">
        <v>7</v>
      </c>
      <c r="W126">
        <v>7</v>
      </c>
      <c r="X126">
        <v>7</v>
      </c>
    </row>
    <row r="127" spans="1:24" x14ac:dyDescent="0.25">
      <c r="A127">
        <v>126</v>
      </c>
      <c r="B127">
        <v>26</v>
      </c>
      <c r="C127" s="2" t="s">
        <v>19</v>
      </c>
      <c r="D127" s="2">
        <f t="shared" si="6"/>
        <v>0</v>
      </c>
      <c r="E127">
        <v>3</v>
      </c>
      <c r="F127">
        <v>3</v>
      </c>
      <c r="G127">
        <v>1</v>
      </c>
      <c r="H127">
        <v>2</v>
      </c>
      <c r="I127">
        <v>1</v>
      </c>
      <c r="J127">
        <v>3</v>
      </c>
      <c r="K127" s="2" t="s">
        <v>20</v>
      </c>
      <c r="L127" s="2">
        <f t="shared" si="7"/>
        <v>2</v>
      </c>
      <c r="M127" s="2">
        <f t="shared" si="8"/>
        <v>0</v>
      </c>
      <c r="N127" s="2">
        <f t="shared" si="9"/>
        <v>2</v>
      </c>
      <c r="O127" s="2">
        <f t="shared" si="10"/>
        <v>0</v>
      </c>
      <c r="P127">
        <v>1</v>
      </c>
      <c r="Q127" s="2" t="s">
        <v>19</v>
      </c>
      <c r="R127" s="2">
        <f t="shared" si="11"/>
        <v>1</v>
      </c>
      <c r="S127">
        <v>19</v>
      </c>
      <c r="T127">
        <v>3</v>
      </c>
      <c r="U127">
        <v>2</v>
      </c>
      <c r="V127">
        <v>5</v>
      </c>
      <c r="W127">
        <v>4</v>
      </c>
      <c r="X127">
        <v>4</v>
      </c>
    </row>
    <row r="128" spans="1:24" x14ac:dyDescent="0.25">
      <c r="A128">
        <v>127</v>
      </c>
      <c r="B128">
        <v>58</v>
      </c>
      <c r="C128" s="2" t="s">
        <v>17</v>
      </c>
      <c r="D128" s="2">
        <f t="shared" si="6"/>
        <v>1</v>
      </c>
      <c r="E128">
        <v>2</v>
      </c>
      <c r="F128">
        <v>4</v>
      </c>
      <c r="G128">
        <v>1</v>
      </c>
      <c r="H128">
        <v>1</v>
      </c>
      <c r="I128">
        <v>3</v>
      </c>
      <c r="J128">
        <v>1</v>
      </c>
      <c r="K128" s="2" t="s">
        <v>20</v>
      </c>
      <c r="L128" s="2">
        <f t="shared" si="7"/>
        <v>2</v>
      </c>
      <c r="M128" s="2">
        <f t="shared" si="8"/>
        <v>0</v>
      </c>
      <c r="N128" s="2">
        <f t="shared" si="9"/>
        <v>2</v>
      </c>
      <c r="O128" s="2">
        <f t="shared" si="10"/>
        <v>0</v>
      </c>
      <c r="P128">
        <v>4</v>
      </c>
      <c r="Q128" s="2" t="s">
        <v>19</v>
      </c>
      <c r="R128" s="2">
        <f t="shared" si="11"/>
        <v>1</v>
      </c>
      <c r="S128">
        <v>12</v>
      </c>
      <c r="T128">
        <v>3</v>
      </c>
      <c r="U128">
        <v>2</v>
      </c>
      <c r="V128">
        <v>40</v>
      </c>
      <c r="W128">
        <v>10</v>
      </c>
      <c r="X128">
        <v>15</v>
      </c>
    </row>
    <row r="129" spans="1:24" x14ac:dyDescent="0.25">
      <c r="A129">
        <v>128</v>
      </c>
      <c r="B129">
        <v>19</v>
      </c>
      <c r="C129" s="2" t="s">
        <v>17</v>
      </c>
      <c r="D129" s="2">
        <f t="shared" si="6"/>
        <v>1</v>
      </c>
      <c r="E129">
        <v>1</v>
      </c>
      <c r="F129">
        <v>4</v>
      </c>
      <c r="G129">
        <v>2</v>
      </c>
      <c r="H129">
        <v>3</v>
      </c>
      <c r="I129">
        <v>1</v>
      </c>
      <c r="J129">
        <v>3</v>
      </c>
      <c r="K129" s="2" t="s">
        <v>18</v>
      </c>
      <c r="L129" s="2">
        <f t="shared" si="7"/>
        <v>3</v>
      </c>
      <c r="M129" s="2">
        <f t="shared" si="8"/>
        <v>0</v>
      </c>
      <c r="N129" s="2">
        <f t="shared" si="9"/>
        <v>0</v>
      </c>
      <c r="O129" s="2">
        <f t="shared" si="10"/>
        <v>3</v>
      </c>
      <c r="P129">
        <v>1</v>
      </c>
      <c r="Q129" s="2" t="s">
        <v>17</v>
      </c>
      <c r="R129" s="2">
        <f t="shared" si="11"/>
        <v>2</v>
      </c>
      <c r="S129">
        <v>19</v>
      </c>
      <c r="T129">
        <v>3</v>
      </c>
      <c r="U129">
        <v>2</v>
      </c>
      <c r="V129">
        <v>0</v>
      </c>
      <c r="W129">
        <v>0</v>
      </c>
      <c r="X129">
        <v>0</v>
      </c>
    </row>
    <row r="130" spans="1:24" x14ac:dyDescent="0.25">
      <c r="A130">
        <v>129</v>
      </c>
      <c r="B130">
        <v>22</v>
      </c>
      <c r="C130" s="2" t="s">
        <v>19</v>
      </c>
      <c r="D130" s="2">
        <f t="shared" si="6"/>
        <v>0</v>
      </c>
      <c r="E130">
        <v>1</v>
      </c>
      <c r="F130">
        <v>3</v>
      </c>
      <c r="G130">
        <v>1</v>
      </c>
      <c r="H130">
        <v>1</v>
      </c>
      <c r="I130">
        <v>1</v>
      </c>
      <c r="J130">
        <v>4</v>
      </c>
      <c r="K130" s="2" t="s">
        <v>20</v>
      </c>
      <c r="L130" s="2">
        <f t="shared" si="7"/>
        <v>2</v>
      </c>
      <c r="M130" s="2">
        <f t="shared" si="8"/>
        <v>0</v>
      </c>
      <c r="N130" s="2">
        <f t="shared" si="9"/>
        <v>2</v>
      </c>
      <c r="O130" s="2">
        <f t="shared" si="10"/>
        <v>0</v>
      </c>
      <c r="P130">
        <v>4</v>
      </c>
      <c r="Q130" s="2" t="s">
        <v>19</v>
      </c>
      <c r="R130" s="2">
        <f t="shared" si="11"/>
        <v>1</v>
      </c>
      <c r="S130">
        <v>14</v>
      </c>
      <c r="T130">
        <v>3</v>
      </c>
      <c r="U130">
        <v>3</v>
      </c>
      <c r="V130">
        <v>2</v>
      </c>
      <c r="W130">
        <v>1</v>
      </c>
      <c r="X130">
        <v>2</v>
      </c>
    </row>
    <row r="131" spans="1:24" x14ac:dyDescent="0.25">
      <c r="A131">
        <v>130</v>
      </c>
      <c r="B131">
        <v>49</v>
      </c>
      <c r="C131" s="2" t="s">
        <v>19</v>
      </c>
      <c r="D131" s="2">
        <f t="shared" ref="D131:D194" si="12">IF(C131="Yes", 1,0)</f>
        <v>0</v>
      </c>
      <c r="E131">
        <v>2</v>
      </c>
      <c r="F131">
        <v>3</v>
      </c>
      <c r="G131">
        <v>1</v>
      </c>
      <c r="H131">
        <v>2</v>
      </c>
      <c r="I131">
        <v>2</v>
      </c>
      <c r="J131">
        <v>1</v>
      </c>
      <c r="K131" s="2" t="s">
        <v>20</v>
      </c>
      <c r="L131" s="2">
        <f t="shared" ref="L131:L194" si="13">SUM(M131,N131,O131)</f>
        <v>2</v>
      </c>
      <c r="M131" s="2">
        <f t="shared" ref="M131:M194" si="14">IF(K131="Divorced", 1,0)</f>
        <v>0</v>
      </c>
      <c r="N131" s="2">
        <f t="shared" ref="N131:N194" si="15">IF(K131="Married", 2,0)</f>
        <v>2</v>
      </c>
      <c r="O131" s="2">
        <f t="shared" ref="O131:O194" si="16">IF(K131="Single", 3,0)</f>
        <v>0</v>
      </c>
      <c r="P131">
        <v>1</v>
      </c>
      <c r="Q131" s="2" t="s">
        <v>19</v>
      </c>
      <c r="R131" s="2">
        <f t="shared" ref="R131:R194" si="17">IF(Q131="Yes",  2,1)</f>
        <v>1</v>
      </c>
      <c r="S131">
        <v>14</v>
      </c>
      <c r="T131">
        <v>3</v>
      </c>
      <c r="U131">
        <v>2</v>
      </c>
      <c r="V131">
        <v>15</v>
      </c>
      <c r="W131">
        <v>11</v>
      </c>
      <c r="X131">
        <v>5</v>
      </c>
    </row>
    <row r="132" spans="1:24" x14ac:dyDescent="0.25">
      <c r="A132">
        <v>131</v>
      </c>
      <c r="B132">
        <v>43</v>
      </c>
      <c r="C132" s="2" t="s">
        <v>19</v>
      </c>
      <c r="D132" s="2">
        <f t="shared" si="12"/>
        <v>0</v>
      </c>
      <c r="E132">
        <v>3</v>
      </c>
      <c r="F132">
        <v>2</v>
      </c>
      <c r="G132">
        <v>1</v>
      </c>
      <c r="H132">
        <v>4</v>
      </c>
      <c r="I132">
        <v>1</v>
      </c>
      <c r="J132">
        <v>3</v>
      </c>
      <c r="K132" s="2" t="s">
        <v>18</v>
      </c>
      <c r="L132" s="2">
        <f t="shared" si="13"/>
        <v>3</v>
      </c>
      <c r="M132" s="2">
        <f t="shared" si="14"/>
        <v>0</v>
      </c>
      <c r="N132" s="2">
        <f t="shared" si="15"/>
        <v>0</v>
      </c>
      <c r="O132" s="2">
        <f t="shared" si="16"/>
        <v>3</v>
      </c>
      <c r="P132">
        <v>4</v>
      </c>
      <c r="Q132" s="2" t="s">
        <v>19</v>
      </c>
      <c r="R132" s="2">
        <f t="shared" si="17"/>
        <v>1</v>
      </c>
      <c r="S132">
        <v>12</v>
      </c>
      <c r="T132">
        <v>3</v>
      </c>
      <c r="U132">
        <v>3</v>
      </c>
      <c r="V132">
        <v>3</v>
      </c>
      <c r="W132">
        <v>2</v>
      </c>
      <c r="X132">
        <v>1</v>
      </c>
    </row>
    <row r="133" spans="1:24" x14ac:dyDescent="0.25">
      <c r="A133">
        <v>132</v>
      </c>
      <c r="B133">
        <v>50</v>
      </c>
      <c r="C133" s="2" t="s">
        <v>19</v>
      </c>
      <c r="D133" s="2">
        <f t="shared" si="12"/>
        <v>0</v>
      </c>
      <c r="E133">
        <v>3</v>
      </c>
      <c r="F133">
        <v>3</v>
      </c>
      <c r="G133">
        <v>1</v>
      </c>
      <c r="H133">
        <v>1</v>
      </c>
      <c r="I133">
        <v>3</v>
      </c>
      <c r="J133">
        <v>1</v>
      </c>
      <c r="K133" s="2" t="s">
        <v>18</v>
      </c>
      <c r="L133" s="2">
        <f t="shared" si="13"/>
        <v>3</v>
      </c>
      <c r="M133" s="2">
        <f t="shared" si="14"/>
        <v>0</v>
      </c>
      <c r="N133" s="2">
        <f t="shared" si="15"/>
        <v>0</v>
      </c>
      <c r="O133" s="2">
        <f t="shared" si="16"/>
        <v>3</v>
      </c>
      <c r="P133">
        <v>4</v>
      </c>
      <c r="Q133" s="2" t="s">
        <v>19</v>
      </c>
      <c r="R133" s="2">
        <f t="shared" si="17"/>
        <v>1</v>
      </c>
      <c r="S133">
        <v>11</v>
      </c>
      <c r="T133">
        <v>3</v>
      </c>
      <c r="U133">
        <v>3</v>
      </c>
      <c r="V133">
        <v>2</v>
      </c>
      <c r="W133">
        <v>2</v>
      </c>
      <c r="X133">
        <v>2</v>
      </c>
    </row>
    <row r="134" spans="1:24" x14ac:dyDescent="0.25">
      <c r="A134">
        <v>133</v>
      </c>
      <c r="B134">
        <v>31</v>
      </c>
      <c r="C134" s="2" t="s">
        <v>17</v>
      </c>
      <c r="D134" s="2">
        <f t="shared" si="12"/>
        <v>1</v>
      </c>
      <c r="E134">
        <v>3</v>
      </c>
      <c r="F134">
        <v>2</v>
      </c>
      <c r="G134">
        <v>1</v>
      </c>
      <c r="H134">
        <v>1</v>
      </c>
      <c r="I134">
        <v>2</v>
      </c>
      <c r="J134">
        <v>1</v>
      </c>
      <c r="K134" s="2" t="s">
        <v>20</v>
      </c>
      <c r="L134" s="2">
        <f t="shared" si="13"/>
        <v>2</v>
      </c>
      <c r="M134" s="2">
        <f t="shared" si="14"/>
        <v>0</v>
      </c>
      <c r="N134" s="2">
        <f t="shared" si="15"/>
        <v>2</v>
      </c>
      <c r="O134" s="2">
        <f t="shared" si="16"/>
        <v>0</v>
      </c>
      <c r="P134">
        <v>3</v>
      </c>
      <c r="Q134" s="2" t="s">
        <v>17</v>
      </c>
      <c r="R134" s="2">
        <f t="shared" si="17"/>
        <v>2</v>
      </c>
      <c r="S134">
        <v>11</v>
      </c>
      <c r="T134">
        <v>3</v>
      </c>
      <c r="U134">
        <v>3</v>
      </c>
      <c r="V134">
        <v>2</v>
      </c>
      <c r="W134">
        <v>2</v>
      </c>
      <c r="X134">
        <v>2</v>
      </c>
    </row>
    <row r="135" spans="1:24" x14ac:dyDescent="0.25">
      <c r="A135">
        <v>134</v>
      </c>
      <c r="B135">
        <v>41</v>
      </c>
      <c r="C135" s="2" t="s">
        <v>19</v>
      </c>
      <c r="D135" s="2">
        <f t="shared" si="12"/>
        <v>0</v>
      </c>
      <c r="E135">
        <v>1</v>
      </c>
      <c r="F135">
        <v>3</v>
      </c>
      <c r="G135">
        <v>2</v>
      </c>
      <c r="H135">
        <v>3</v>
      </c>
      <c r="I135">
        <v>3</v>
      </c>
      <c r="J135">
        <v>3</v>
      </c>
      <c r="K135" s="2" t="s">
        <v>21</v>
      </c>
      <c r="L135" s="2">
        <f t="shared" si="13"/>
        <v>1</v>
      </c>
      <c r="M135" s="2">
        <f t="shared" si="14"/>
        <v>1</v>
      </c>
      <c r="N135" s="2">
        <f t="shared" si="15"/>
        <v>0</v>
      </c>
      <c r="O135" s="2">
        <f t="shared" si="16"/>
        <v>0</v>
      </c>
      <c r="P135">
        <v>5</v>
      </c>
      <c r="Q135" s="2" t="s">
        <v>17</v>
      </c>
      <c r="R135" s="2">
        <f t="shared" si="17"/>
        <v>2</v>
      </c>
      <c r="S135">
        <v>13</v>
      </c>
      <c r="T135">
        <v>3</v>
      </c>
      <c r="U135">
        <v>3</v>
      </c>
      <c r="V135">
        <v>9</v>
      </c>
      <c r="W135">
        <v>7</v>
      </c>
      <c r="X135">
        <v>0</v>
      </c>
    </row>
    <row r="136" spans="1:24" x14ac:dyDescent="0.25">
      <c r="A136">
        <v>135</v>
      </c>
      <c r="B136">
        <v>26</v>
      </c>
      <c r="C136" s="2" t="s">
        <v>19</v>
      </c>
      <c r="D136" s="2">
        <f t="shared" si="12"/>
        <v>0</v>
      </c>
      <c r="E136">
        <v>1</v>
      </c>
      <c r="F136">
        <v>3</v>
      </c>
      <c r="G136">
        <v>2</v>
      </c>
      <c r="H136">
        <v>3</v>
      </c>
      <c r="I136">
        <v>1</v>
      </c>
      <c r="J136">
        <v>4</v>
      </c>
      <c r="K136" s="2" t="s">
        <v>20</v>
      </c>
      <c r="L136" s="2">
        <f t="shared" si="13"/>
        <v>2</v>
      </c>
      <c r="M136" s="2">
        <f t="shared" si="14"/>
        <v>0</v>
      </c>
      <c r="N136" s="2">
        <f t="shared" si="15"/>
        <v>2</v>
      </c>
      <c r="O136" s="2">
        <f t="shared" si="16"/>
        <v>0</v>
      </c>
      <c r="P136">
        <v>1</v>
      </c>
      <c r="Q136" s="2" t="s">
        <v>19</v>
      </c>
      <c r="R136" s="2">
        <f t="shared" si="17"/>
        <v>1</v>
      </c>
      <c r="S136">
        <v>23</v>
      </c>
      <c r="T136">
        <v>4</v>
      </c>
      <c r="U136">
        <v>3</v>
      </c>
      <c r="V136">
        <v>8</v>
      </c>
      <c r="W136">
        <v>7</v>
      </c>
      <c r="X136">
        <v>5</v>
      </c>
    </row>
    <row r="137" spans="1:24" x14ac:dyDescent="0.25">
      <c r="A137">
        <v>136</v>
      </c>
      <c r="B137">
        <v>36</v>
      </c>
      <c r="C137" s="2" t="s">
        <v>19</v>
      </c>
      <c r="D137" s="2">
        <f t="shared" si="12"/>
        <v>0</v>
      </c>
      <c r="E137">
        <v>2</v>
      </c>
      <c r="F137">
        <v>2</v>
      </c>
      <c r="G137">
        <v>2</v>
      </c>
      <c r="H137">
        <v>3</v>
      </c>
      <c r="I137">
        <v>2</v>
      </c>
      <c r="J137">
        <v>2</v>
      </c>
      <c r="K137" s="2" t="s">
        <v>21</v>
      </c>
      <c r="L137" s="2">
        <f t="shared" si="13"/>
        <v>1</v>
      </c>
      <c r="M137" s="2">
        <f t="shared" si="14"/>
        <v>1</v>
      </c>
      <c r="N137" s="2">
        <f t="shared" si="15"/>
        <v>0</v>
      </c>
      <c r="O137" s="2">
        <f t="shared" si="16"/>
        <v>0</v>
      </c>
      <c r="P137">
        <v>1</v>
      </c>
      <c r="Q137" s="2" t="s">
        <v>19</v>
      </c>
      <c r="R137" s="2">
        <f t="shared" si="17"/>
        <v>1</v>
      </c>
      <c r="S137">
        <v>20</v>
      </c>
      <c r="T137">
        <v>4</v>
      </c>
      <c r="U137">
        <v>3</v>
      </c>
      <c r="V137">
        <v>3</v>
      </c>
      <c r="W137">
        <v>2</v>
      </c>
      <c r="X137">
        <v>0</v>
      </c>
    </row>
    <row r="138" spans="1:24" x14ac:dyDescent="0.25">
      <c r="A138">
        <v>137</v>
      </c>
      <c r="B138">
        <v>51</v>
      </c>
      <c r="C138" s="2" t="s">
        <v>17</v>
      </c>
      <c r="D138" s="2">
        <f t="shared" si="12"/>
        <v>1</v>
      </c>
      <c r="E138">
        <v>2</v>
      </c>
      <c r="F138">
        <v>1</v>
      </c>
      <c r="G138">
        <v>2</v>
      </c>
      <c r="H138">
        <v>1</v>
      </c>
      <c r="I138">
        <v>3</v>
      </c>
      <c r="J138">
        <v>4</v>
      </c>
      <c r="K138" s="2" t="s">
        <v>18</v>
      </c>
      <c r="L138" s="2">
        <f t="shared" si="13"/>
        <v>3</v>
      </c>
      <c r="M138" s="2">
        <f t="shared" si="14"/>
        <v>0</v>
      </c>
      <c r="N138" s="2">
        <f t="shared" si="15"/>
        <v>0</v>
      </c>
      <c r="O138" s="2">
        <f t="shared" si="16"/>
        <v>3</v>
      </c>
      <c r="P138">
        <v>2</v>
      </c>
      <c r="Q138" s="2" t="s">
        <v>19</v>
      </c>
      <c r="R138" s="2">
        <f t="shared" si="17"/>
        <v>1</v>
      </c>
      <c r="S138">
        <v>15</v>
      </c>
      <c r="T138">
        <v>3</v>
      </c>
      <c r="U138">
        <v>3</v>
      </c>
      <c r="V138">
        <v>4</v>
      </c>
      <c r="W138">
        <v>2</v>
      </c>
      <c r="X138">
        <v>0</v>
      </c>
    </row>
    <row r="139" spans="1:24" x14ac:dyDescent="0.25">
      <c r="A139">
        <v>138</v>
      </c>
      <c r="B139">
        <v>39</v>
      </c>
      <c r="C139" s="2" t="s">
        <v>19</v>
      </c>
      <c r="D139" s="2">
        <f t="shared" si="12"/>
        <v>0</v>
      </c>
      <c r="E139">
        <v>2</v>
      </c>
      <c r="F139">
        <v>4</v>
      </c>
      <c r="G139">
        <v>1</v>
      </c>
      <c r="H139">
        <v>2</v>
      </c>
      <c r="I139">
        <v>2</v>
      </c>
      <c r="J139">
        <v>3</v>
      </c>
      <c r="K139" s="2" t="s">
        <v>20</v>
      </c>
      <c r="L139" s="2">
        <f t="shared" si="13"/>
        <v>2</v>
      </c>
      <c r="M139" s="2">
        <f t="shared" si="14"/>
        <v>0</v>
      </c>
      <c r="N139" s="2">
        <f t="shared" si="15"/>
        <v>2</v>
      </c>
      <c r="O139" s="2">
        <f t="shared" si="16"/>
        <v>0</v>
      </c>
      <c r="P139">
        <v>4</v>
      </c>
      <c r="Q139" s="2" t="s">
        <v>19</v>
      </c>
      <c r="R139" s="2">
        <f t="shared" si="17"/>
        <v>1</v>
      </c>
      <c r="S139">
        <v>14</v>
      </c>
      <c r="T139">
        <v>3</v>
      </c>
      <c r="U139">
        <v>4</v>
      </c>
      <c r="V139">
        <v>15</v>
      </c>
      <c r="W139">
        <v>11</v>
      </c>
      <c r="X139">
        <v>5</v>
      </c>
    </row>
    <row r="140" spans="1:24" x14ac:dyDescent="0.25">
      <c r="A140">
        <v>139</v>
      </c>
      <c r="B140">
        <v>25</v>
      </c>
      <c r="C140" s="2" t="s">
        <v>19</v>
      </c>
      <c r="D140" s="2">
        <f t="shared" si="12"/>
        <v>0</v>
      </c>
      <c r="E140">
        <v>3</v>
      </c>
      <c r="F140">
        <v>1</v>
      </c>
      <c r="G140">
        <v>2</v>
      </c>
      <c r="H140">
        <v>2</v>
      </c>
      <c r="I140">
        <v>2</v>
      </c>
      <c r="J140">
        <v>3</v>
      </c>
      <c r="K140" s="2" t="s">
        <v>20</v>
      </c>
      <c r="L140" s="2">
        <f t="shared" si="13"/>
        <v>2</v>
      </c>
      <c r="M140" s="2">
        <f t="shared" si="14"/>
        <v>0</v>
      </c>
      <c r="N140" s="2">
        <f t="shared" si="15"/>
        <v>2</v>
      </c>
      <c r="O140" s="2">
        <f t="shared" si="16"/>
        <v>0</v>
      </c>
      <c r="P140">
        <v>2</v>
      </c>
      <c r="Q140" s="2" t="s">
        <v>19</v>
      </c>
      <c r="R140" s="2">
        <f t="shared" si="17"/>
        <v>1</v>
      </c>
      <c r="S140">
        <v>18</v>
      </c>
      <c r="T140">
        <v>3</v>
      </c>
      <c r="U140">
        <v>3</v>
      </c>
      <c r="V140">
        <v>2</v>
      </c>
      <c r="W140">
        <v>2</v>
      </c>
      <c r="X140">
        <v>2</v>
      </c>
    </row>
    <row r="141" spans="1:24" x14ac:dyDescent="0.25">
      <c r="A141">
        <v>140</v>
      </c>
      <c r="B141">
        <v>30</v>
      </c>
      <c r="C141" s="2" t="s">
        <v>19</v>
      </c>
      <c r="D141" s="2">
        <f t="shared" si="12"/>
        <v>0</v>
      </c>
      <c r="E141">
        <v>3</v>
      </c>
      <c r="F141">
        <v>3</v>
      </c>
      <c r="G141">
        <v>2</v>
      </c>
      <c r="H141">
        <v>3</v>
      </c>
      <c r="I141">
        <v>2</v>
      </c>
      <c r="J141">
        <v>4</v>
      </c>
      <c r="K141" s="2" t="s">
        <v>20</v>
      </c>
      <c r="L141" s="2">
        <f t="shared" si="13"/>
        <v>2</v>
      </c>
      <c r="M141" s="2">
        <f t="shared" si="14"/>
        <v>0</v>
      </c>
      <c r="N141" s="2">
        <f t="shared" si="15"/>
        <v>2</v>
      </c>
      <c r="O141" s="2">
        <f t="shared" si="16"/>
        <v>0</v>
      </c>
      <c r="P141">
        <v>0</v>
      </c>
      <c r="Q141" s="2" t="s">
        <v>17</v>
      </c>
      <c r="R141" s="2">
        <f t="shared" si="17"/>
        <v>2</v>
      </c>
      <c r="S141">
        <v>19</v>
      </c>
      <c r="T141">
        <v>3</v>
      </c>
      <c r="U141">
        <v>1</v>
      </c>
      <c r="V141">
        <v>11</v>
      </c>
      <c r="W141">
        <v>9</v>
      </c>
      <c r="X141">
        <v>4</v>
      </c>
    </row>
    <row r="142" spans="1:24" x14ac:dyDescent="0.25">
      <c r="A142">
        <v>141</v>
      </c>
      <c r="B142">
        <v>32</v>
      </c>
      <c r="C142" s="2" t="s">
        <v>17</v>
      </c>
      <c r="D142" s="2">
        <f t="shared" si="12"/>
        <v>1</v>
      </c>
      <c r="E142">
        <v>3</v>
      </c>
      <c r="F142">
        <v>1</v>
      </c>
      <c r="G142">
        <v>2</v>
      </c>
      <c r="H142">
        <v>3</v>
      </c>
      <c r="I142">
        <v>1</v>
      </c>
      <c r="J142">
        <v>4</v>
      </c>
      <c r="K142" s="2" t="s">
        <v>18</v>
      </c>
      <c r="L142" s="2">
        <f t="shared" si="13"/>
        <v>3</v>
      </c>
      <c r="M142" s="2">
        <f t="shared" si="14"/>
        <v>0</v>
      </c>
      <c r="N142" s="2">
        <f t="shared" si="15"/>
        <v>0</v>
      </c>
      <c r="O142" s="2">
        <f t="shared" si="16"/>
        <v>3</v>
      </c>
      <c r="P142">
        <v>7</v>
      </c>
      <c r="Q142" s="2" t="s">
        <v>19</v>
      </c>
      <c r="R142" s="2">
        <f t="shared" si="17"/>
        <v>1</v>
      </c>
      <c r="S142">
        <v>22</v>
      </c>
      <c r="T142">
        <v>4</v>
      </c>
      <c r="U142">
        <v>4</v>
      </c>
      <c r="V142">
        <v>5</v>
      </c>
      <c r="W142">
        <v>4</v>
      </c>
      <c r="X142">
        <v>0</v>
      </c>
    </row>
    <row r="143" spans="1:24" x14ac:dyDescent="0.25">
      <c r="A143">
        <v>142</v>
      </c>
      <c r="B143">
        <v>45</v>
      </c>
      <c r="C143" s="2" t="s">
        <v>19</v>
      </c>
      <c r="D143" s="2">
        <f t="shared" si="12"/>
        <v>0</v>
      </c>
      <c r="E143">
        <v>3</v>
      </c>
      <c r="F143">
        <v>3</v>
      </c>
      <c r="G143">
        <v>1</v>
      </c>
      <c r="H143">
        <v>1</v>
      </c>
      <c r="I143">
        <v>1</v>
      </c>
      <c r="J143">
        <v>1</v>
      </c>
      <c r="K143" s="2" t="s">
        <v>18</v>
      </c>
      <c r="L143" s="2">
        <f t="shared" si="13"/>
        <v>3</v>
      </c>
      <c r="M143" s="2">
        <f t="shared" si="14"/>
        <v>0</v>
      </c>
      <c r="N143" s="2">
        <f t="shared" si="15"/>
        <v>0</v>
      </c>
      <c r="O143" s="2">
        <f t="shared" si="16"/>
        <v>3</v>
      </c>
      <c r="P143">
        <v>5</v>
      </c>
      <c r="Q143" s="2" t="s">
        <v>19</v>
      </c>
      <c r="R143" s="2">
        <f t="shared" si="17"/>
        <v>1</v>
      </c>
      <c r="S143">
        <v>13</v>
      </c>
      <c r="T143">
        <v>3</v>
      </c>
      <c r="U143">
        <v>2</v>
      </c>
      <c r="V143">
        <v>6</v>
      </c>
      <c r="W143">
        <v>5</v>
      </c>
      <c r="X143">
        <v>0</v>
      </c>
    </row>
    <row r="144" spans="1:24" x14ac:dyDescent="0.25">
      <c r="A144">
        <v>143</v>
      </c>
      <c r="B144">
        <v>38</v>
      </c>
      <c r="C144" s="2" t="s">
        <v>19</v>
      </c>
      <c r="D144" s="2">
        <f t="shared" si="12"/>
        <v>0</v>
      </c>
      <c r="E144">
        <v>2</v>
      </c>
      <c r="F144">
        <v>4</v>
      </c>
      <c r="G144">
        <v>1</v>
      </c>
      <c r="H144">
        <v>3</v>
      </c>
      <c r="I144">
        <v>2</v>
      </c>
      <c r="J144">
        <v>3</v>
      </c>
      <c r="K144" s="2" t="s">
        <v>18</v>
      </c>
      <c r="L144" s="2">
        <f t="shared" si="13"/>
        <v>3</v>
      </c>
      <c r="M144" s="2">
        <f t="shared" si="14"/>
        <v>0</v>
      </c>
      <c r="N144" s="2">
        <f t="shared" si="15"/>
        <v>0</v>
      </c>
      <c r="O144" s="2">
        <f t="shared" si="16"/>
        <v>3</v>
      </c>
      <c r="P144">
        <v>3</v>
      </c>
      <c r="Q144" s="2" t="s">
        <v>17</v>
      </c>
      <c r="R144" s="2">
        <f t="shared" si="17"/>
        <v>2</v>
      </c>
      <c r="S144">
        <v>20</v>
      </c>
      <c r="T144">
        <v>4</v>
      </c>
      <c r="U144">
        <v>3</v>
      </c>
      <c r="V144">
        <v>3</v>
      </c>
      <c r="W144">
        <v>2</v>
      </c>
      <c r="X144">
        <v>2</v>
      </c>
    </row>
    <row r="145" spans="1:24" x14ac:dyDescent="0.25">
      <c r="A145">
        <v>144</v>
      </c>
      <c r="B145">
        <v>30</v>
      </c>
      <c r="C145" s="2" t="s">
        <v>19</v>
      </c>
      <c r="D145" s="2">
        <f t="shared" si="12"/>
        <v>0</v>
      </c>
      <c r="E145">
        <v>3</v>
      </c>
      <c r="F145">
        <v>1</v>
      </c>
      <c r="G145">
        <v>1</v>
      </c>
      <c r="H145">
        <v>2</v>
      </c>
      <c r="I145">
        <v>1</v>
      </c>
      <c r="J145">
        <v>3</v>
      </c>
      <c r="K145" s="2" t="s">
        <v>18</v>
      </c>
      <c r="L145" s="2">
        <f t="shared" si="13"/>
        <v>3</v>
      </c>
      <c r="M145" s="2">
        <f t="shared" si="14"/>
        <v>0</v>
      </c>
      <c r="N145" s="2">
        <f t="shared" si="15"/>
        <v>0</v>
      </c>
      <c r="O145" s="2">
        <f t="shared" si="16"/>
        <v>3</v>
      </c>
      <c r="P145">
        <v>3</v>
      </c>
      <c r="Q145" s="2" t="s">
        <v>19</v>
      </c>
      <c r="R145" s="2">
        <f t="shared" si="17"/>
        <v>1</v>
      </c>
      <c r="S145">
        <v>14</v>
      </c>
      <c r="T145">
        <v>3</v>
      </c>
      <c r="U145">
        <v>2</v>
      </c>
      <c r="V145">
        <v>5</v>
      </c>
      <c r="W145">
        <v>4</v>
      </c>
      <c r="X145">
        <v>0</v>
      </c>
    </row>
    <row r="146" spans="1:24" x14ac:dyDescent="0.25">
      <c r="A146">
        <v>145</v>
      </c>
      <c r="B146">
        <v>32</v>
      </c>
      <c r="C146" s="2" t="s">
        <v>19</v>
      </c>
      <c r="D146" s="2">
        <f t="shared" si="12"/>
        <v>0</v>
      </c>
      <c r="E146">
        <v>2</v>
      </c>
      <c r="F146">
        <v>4</v>
      </c>
      <c r="G146">
        <v>2</v>
      </c>
      <c r="H146">
        <v>2</v>
      </c>
      <c r="I146">
        <v>2</v>
      </c>
      <c r="J146">
        <v>4</v>
      </c>
      <c r="K146" s="2" t="s">
        <v>21</v>
      </c>
      <c r="L146" s="2">
        <f t="shared" si="13"/>
        <v>1</v>
      </c>
      <c r="M146" s="2">
        <f t="shared" si="14"/>
        <v>1</v>
      </c>
      <c r="N146" s="2">
        <f t="shared" si="15"/>
        <v>0</v>
      </c>
      <c r="O146" s="2">
        <f t="shared" si="16"/>
        <v>0</v>
      </c>
      <c r="P146">
        <v>0</v>
      </c>
      <c r="Q146" s="2" t="s">
        <v>19</v>
      </c>
      <c r="R146" s="2">
        <f t="shared" si="17"/>
        <v>1</v>
      </c>
      <c r="S146">
        <v>17</v>
      </c>
      <c r="T146">
        <v>3</v>
      </c>
      <c r="U146">
        <v>4</v>
      </c>
      <c r="V146">
        <v>8</v>
      </c>
      <c r="W146">
        <v>7</v>
      </c>
      <c r="X146">
        <v>0</v>
      </c>
    </row>
    <row r="147" spans="1:24" x14ac:dyDescent="0.25">
      <c r="A147">
        <v>146</v>
      </c>
      <c r="B147">
        <v>30</v>
      </c>
      <c r="C147" s="2" t="s">
        <v>19</v>
      </c>
      <c r="D147" s="2">
        <f t="shared" si="12"/>
        <v>0</v>
      </c>
      <c r="E147">
        <v>3</v>
      </c>
      <c r="F147">
        <v>4</v>
      </c>
      <c r="G147">
        <v>1</v>
      </c>
      <c r="H147">
        <v>3</v>
      </c>
      <c r="I147">
        <v>1</v>
      </c>
      <c r="J147">
        <v>1</v>
      </c>
      <c r="K147" s="2" t="s">
        <v>21</v>
      </c>
      <c r="L147" s="2">
        <f t="shared" si="13"/>
        <v>1</v>
      </c>
      <c r="M147" s="2">
        <f t="shared" si="14"/>
        <v>1</v>
      </c>
      <c r="N147" s="2">
        <f t="shared" si="15"/>
        <v>0</v>
      </c>
      <c r="O147" s="2">
        <f t="shared" si="16"/>
        <v>0</v>
      </c>
      <c r="P147">
        <v>5</v>
      </c>
      <c r="Q147" s="2" t="s">
        <v>19</v>
      </c>
      <c r="R147" s="2">
        <f t="shared" si="17"/>
        <v>1</v>
      </c>
      <c r="S147">
        <v>14</v>
      </c>
      <c r="T147">
        <v>3</v>
      </c>
      <c r="U147">
        <v>3</v>
      </c>
      <c r="V147">
        <v>3</v>
      </c>
      <c r="W147">
        <v>2</v>
      </c>
      <c r="X147">
        <v>2</v>
      </c>
    </row>
    <row r="148" spans="1:24" x14ac:dyDescent="0.25">
      <c r="A148">
        <v>147</v>
      </c>
      <c r="B148">
        <v>30</v>
      </c>
      <c r="C148" s="2" t="s">
        <v>19</v>
      </c>
      <c r="D148" s="2">
        <f t="shared" si="12"/>
        <v>0</v>
      </c>
      <c r="E148">
        <v>1</v>
      </c>
      <c r="F148">
        <v>2</v>
      </c>
      <c r="G148">
        <v>2</v>
      </c>
      <c r="H148">
        <v>2</v>
      </c>
      <c r="I148">
        <v>1</v>
      </c>
      <c r="J148">
        <v>1</v>
      </c>
      <c r="K148" s="2" t="s">
        <v>18</v>
      </c>
      <c r="L148" s="2">
        <f t="shared" si="13"/>
        <v>3</v>
      </c>
      <c r="M148" s="2">
        <f t="shared" si="14"/>
        <v>0</v>
      </c>
      <c r="N148" s="2">
        <f t="shared" si="15"/>
        <v>0</v>
      </c>
      <c r="O148" s="2">
        <f t="shared" si="16"/>
        <v>3</v>
      </c>
      <c r="P148">
        <v>3</v>
      </c>
      <c r="Q148" s="2" t="s">
        <v>19</v>
      </c>
      <c r="R148" s="2">
        <f t="shared" si="17"/>
        <v>1</v>
      </c>
      <c r="S148">
        <v>13</v>
      </c>
      <c r="T148">
        <v>3</v>
      </c>
      <c r="U148">
        <v>3</v>
      </c>
      <c r="V148">
        <v>5</v>
      </c>
      <c r="W148">
        <v>3</v>
      </c>
      <c r="X148">
        <v>1</v>
      </c>
    </row>
    <row r="149" spans="1:24" x14ac:dyDescent="0.25">
      <c r="A149">
        <v>148</v>
      </c>
      <c r="B149">
        <v>41</v>
      </c>
      <c r="C149" s="2" t="s">
        <v>19</v>
      </c>
      <c r="D149" s="2">
        <f t="shared" si="12"/>
        <v>0</v>
      </c>
      <c r="E149">
        <v>3</v>
      </c>
      <c r="F149">
        <v>4</v>
      </c>
      <c r="G149">
        <v>1</v>
      </c>
      <c r="H149">
        <v>2</v>
      </c>
      <c r="I149">
        <v>4</v>
      </c>
      <c r="J149">
        <v>1</v>
      </c>
      <c r="K149" s="2" t="s">
        <v>21</v>
      </c>
      <c r="L149" s="2">
        <f t="shared" si="13"/>
        <v>1</v>
      </c>
      <c r="M149" s="2">
        <f t="shared" si="14"/>
        <v>1</v>
      </c>
      <c r="N149" s="2">
        <f t="shared" si="15"/>
        <v>0</v>
      </c>
      <c r="O149" s="2">
        <f t="shared" si="16"/>
        <v>0</v>
      </c>
      <c r="P149">
        <v>4</v>
      </c>
      <c r="Q149" s="2" t="s">
        <v>19</v>
      </c>
      <c r="R149" s="2">
        <f t="shared" si="17"/>
        <v>1</v>
      </c>
      <c r="S149">
        <v>13</v>
      </c>
      <c r="T149">
        <v>3</v>
      </c>
      <c r="U149">
        <v>2</v>
      </c>
      <c r="V149">
        <v>7</v>
      </c>
      <c r="W149">
        <v>6</v>
      </c>
      <c r="X149">
        <v>7</v>
      </c>
    </row>
    <row r="150" spans="1:24" x14ac:dyDescent="0.25">
      <c r="A150">
        <v>149</v>
      </c>
      <c r="B150">
        <v>41</v>
      </c>
      <c r="C150" s="2" t="s">
        <v>19</v>
      </c>
      <c r="D150" s="2">
        <f t="shared" si="12"/>
        <v>0</v>
      </c>
      <c r="E150">
        <v>2</v>
      </c>
      <c r="F150">
        <v>3</v>
      </c>
      <c r="G150">
        <v>2</v>
      </c>
      <c r="H150">
        <v>3</v>
      </c>
      <c r="I150">
        <v>1</v>
      </c>
      <c r="J150">
        <v>1</v>
      </c>
      <c r="K150" s="2" t="s">
        <v>20</v>
      </c>
      <c r="L150" s="2">
        <f t="shared" si="13"/>
        <v>2</v>
      </c>
      <c r="M150" s="2">
        <f t="shared" si="14"/>
        <v>0</v>
      </c>
      <c r="N150" s="2">
        <f t="shared" si="15"/>
        <v>2</v>
      </c>
      <c r="O150" s="2">
        <f t="shared" si="16"/>
        <v>0</v>
      </c>
      <c r="P150">
        <v>2</v>
      </c>
      <c r="Q150" s="2" t="s">
        <v>19</v>
      </c>
      <c r="R150" s="2">
        <f t="shared" si="17"/>
        <v>1</v>
      </c>
      <c r="S150">
        <v>21</v>
      </c>
      <c r="T150">
        <v>4</v>
      </c>
      <c r="U150">
        <v>3</v>
      </c>
      <c r="V150">
        <v>5</v>
      </c>
      <c r="W150">
        <v>0</v>
      </c>
      <c r="X150">
        <v>1</v>
      </c>
    </row>
    <row r="151" spans="1:24" x14ac:dyDescent="0.25">
      <c r="A151">
        <v>150</v>
      </c>
      <c r="B151">
        <v>19</v>
      </c>
      <c r="C151" s="2" t="s">
        <v>19</v>
      </c>
      <c r="D151" s="2">
        <f t="shared" si="12"/>
        <v>0</v>
      </c>
      <c r="E151">
        <v>1</v>
      </c>
      <c r="F151">
        <v>2</v>
      </c>
      <c r="G151">
        <v>1</v>
      </c>
      <c r="H151">
        <v>1</v>
      </c>
      <c r="I151">
        <v>1</v>
      </c>
      <c r="J151">
        <v>2</v>
      </c>
      <c r="K151" s="2" t="s">
        <v>18</v>
      </c>
      <c r="L151" s="2">
        <f t="shared" si="13"/>
        <v>3</v>
      </c>
      <c r="M151" s="2">
        <f t="shared" si="14"/>
        <v>0</v>
      </c>
      <c r="N151" s="2">
        <f t="shared" si="15"/>
        <v>0</v>
      </c>
      <c r="O151" s="2">
        <f t="shared" si="16"/>
        <v>3</v>
      </c>
      <c r="P151">
        <v>1</v>
      </c>
      <c r="Q151" s="2" t="s">
        <v>19</v>
      </c>
      <c r="R151" s="2">
        <f t="shared" si="17"/>
        <v>1</v>
      </c>
      <c r="S151">
        <v>14</v>
      </c>
      <c r="T151">
        <v>3</v>
      </c>
      <c r="U151">
        <v>3</v>
      </c>
      <c r="V151">
        <v>1</v>
      </c>
      <c r="W151">
        <v>0</v>
      </c>
      <c r="X151">
        <v>0</v>
      </c>
    </row>
    <row r="152" spans="1:24" x14ac:dyDescent="0.25">
      <c r="A152">
        <v>151</v>
      </c>
      <c r="B152">
        <v>40</v>
      </c>
      <c r="C152" s="2" t="s">
        <v>19</v>
      </c>
      <c r="D152" s="2">
        <f t="shared" si="12"/>
        <v>0</v>
      </c>
      <c r="E152">
        <v>3</v>
      </c>
      <c r="F152">
        <v>2</v>
      </c>
      <c r="G152">
        <v>1</v>
      </c>
      <c r="H152">
        <v>1</v>
      </c>
      <c r="I152">
        <v>2</v>
      </c>
      <c r="J152">
        <v>2</v>
      </c>
      <c r="K152" s="2" t="s">
        <v>21</v>
      </c>
      <c r="L152" s="2">
        <f t="shared" si="13"/>
        <v>1</v>
      </c>
      <c r="M152" s="2">
        <f t="shared" si="14"/>
        <v>1</v>
      </c>
      <c r="N152" s="2">
        <f t="shared" si="15"/>
        <v>0</v>
      </c>
      <c r="O152" s="2">
        <f t="shared" si="16"/>
        <v>0</v>
      </c>
      <c r="P152">
        <v>6</v>
      </c>
      <c r="Q152" s="2" t="s">
        <v>19</v>
      </c>
      <c r="R152" s="2">
        <f t="shared" si="17"/>
        <v>1</v>
      </c>
      <c r="S152">
        <v>11</v>
      </c>
      <c r="T152">
        <v>3</v>
      </c>
      <c r="U152">
        <v>3</v>
      </c>
      <c r="V152">
        <v>20</v>
      </c>
      <c r="W152">
        <v>7</v>
      </c>
      <c r="X152">
        <v>2</v>
      </c>
    </row>
    <row r="153" spans="1:24" x14ac:dyDescent="0.25">
      <c r="A153">
        <v>152</v>
      </c>
      <c r="B153">
        <v>35</v>
      </c>
      <c r="C153" s="2" t="s">
        <v>19</v>
      </c>
      <c r="D153" s="2">
        <f t="shared" si="12"/>
        <v>0</v>
      </c>
      <c r="E153">
        <v>2</v>
      </c>
      <c r="F153">
        <v>3</v>
      </c>
      <c r="G153">
        <v>1</v>
      </c>
      <c r="H153">
        <v>3</v>
      </c>
      <c r="I153">
        <v>3</v>
      </c>
      <c r="J153">
        <v>2</v>
      </c>
      <c r="K153" s="2" t="s">
        <v>20</v>
      </c>
      <c r="L153" s="2">
        <f t="shared" si="13"/>
        <v>2</v>
      </c>
      <c r="M153" s="2">
        <f t="shared" si="14"/>
        <v>0</v>
      </c>
      <c r="N153" s="2">
        <f t="shared" si="15"/>
        <v>2</v>
      </c>
      <c r="O153" s="2">
        <f t="shared" si="16"/>
        <v>0</v>
      </c>
      <c r="P153">
        <v>5</v>
      </c>
      <c r="Q153" s="2" t="s">
        <v>19</v>
      </c>
      <c r="R153" s="2">
        <f t="shared" si="17"/>
        <v>1</v>
      </c>
      <c r="S153">
        <v>13</v>
      </c>
      <c r="T153">
        <v>3</v>
      </c>
      <c r="U153">
        <v>3</v>
      </c>
      <c r="V153">
        <v>10</v>
      </c>
      <c r="W153">
        <v>8</v>
      </c>
      <c r="X153">
        <v>0</v>
      </c>
    </row>
    <row r="154" spans="1:24" x14ac:dyDescent="0.25">
      <c r="A154">
        <v>153</v>
      </c>
      <c r="B154">
        <v>53</v>
      </c>
      <c r="C154" s="2" t="s">
        <v>19</v>
      </c>
      <c r="D154" s="2">
        <f t="shared" si="12"/>
        <v>0</v>
      </c>
      <c r="E154">
        <v>2</v>
      </c>
      <c r="F154">
        <v>2</v>
      </c>
      <c r="G154">
        <v>2</v>
      </c>
      <c r="H154">
        <v>3</v>
      </c>
      <c r="I154">
        <v>2</v>
      </c>
      <c r="J154">
        <v>3</v>
      </c>
      <c r="K154" s="2" t="s">
        <v>20</v>
      </c>
      <c r="L154" s="2">
        <f t="shared" si="13"/>
        <v>2</v>
      </c>
      <c r="M154" s="2">
        <f t="shared" si="14"/>
        <v>0</v>
      </c>
      <c r="N154" s="2">
        <f t="shared" si="15"/>
        <v>2</v>
      </c>
      <c r="O154" s="2">
        <f t="shared" si="16"/>
        <v>0</v>
      </c>
      <c r="P154">
        <v>2</v>
      </c>
      <c r="Q154" s="2" t="s">
        <v>17</v>
      </c>
      <c r="R154" s="2">
        <f t="shared" si="17"/>
        <v>2</v>
      </c>
      <c r="S154">
        <v>20</v>
      </c>
      <c r="T154">
        <v>4</v>
      </c>
      <c r="U154">
        <v>1</v>
      </c>
      <c r="V154">
        <v>7</v>
      </c>
      <c r="W154">
        <v>7</v>
      </c>
      <c r="X154">
        <v>4</v>
      </c>
    </row>
    <row r="155" spans="1:24" x14ac:dyDescent="0.25">
      <c r="A155">
        <v>154</v>
      </c>
      <c r="B155">
        <v>45</v>
      </c>
      <c r="C155" s="2" t="s">
        <v>19</v>
      </c>
      <c r="D155" s="2">
        <f t="shared" si="12"/>
        <v>0</v>
      </c>
      <c r="E155">
        <v>3</v>
      </c>
      <c r="F155">
        <v>2</v>
      </c>
      <c r="G155">
        <v>2</v>
      </c>
      <c r="H155">
        <v>3</v>
      </c>
      <c r="I155">
        <v>2</v>
      </c>
      <c r="J155">
        <v>2</v>
      </c>
      <c r="K155" s="2" t="s">
        <v>21</v>
      </c>
      <c r="L155" s="2">
        <f t="shared" si="13"/>
        <v>1</v>
      </c>
      <c r="M155" s="2">
        <f t="shared" si="14"/>
        <v>1</v>
      </c>
      <c r="N155" s="2">
        <f t="shared" si="15"/>
        <v>0</v>
      </c>
      <c r="O155" s="2">
        <f t="shared" si="16"/>
        <v>0</v>
      </c>
      <c r="P155">
        <v>2</v>
      </c>
      <c r="Q155" s="2" t="s">
        <v>19</v>
      </c>
      <c r="R155" s="2">
        <f t="shared" si="17"/>
        <v>1</v>
      </c>
      <c r="S155">
        <v>18</v>
      </c>
      <c r="T155">
        <v>3</v>
      </c>
      <c r="U155">
        <v>1</v>
      </c>
      <c r="V155">
        <v>17</v>
      </c>
      <c r="W155">
        <v>9</v>
      </c>
      <c r="X155">
        <v>0</v>
      </c>
    </row>
    <row r="156" spans="1:24" x14ac:dyDescent="0.25">
      <c r="A156">
        <v>155</v>
      </c>
      <c r="B156">
        <v>32</v>
      </c>
      <c r="C156" s="2" t="s">
        <v>19</v>
      </c>
      <c r="D156" s="2">
        <f t="shared" si="12"/>
        <v>0</v>
      </c>
      <c r="E156">
        <v>3</v>
      </c>
      <c r="F156">
        <v>2</v>
      </c>
      <c r="G156">
        <v>1</v>
      </c>
      <c r="H156">
        <v>1</v>
      </c>
      <c r="I156">
        <v>3</v>
      </c>
      <c r="J156">
        <v>4</v>
      </c>
      <c r="K156" s="2" t="s">
        <v>18</v>
      </c>
      <c r="L156" s="2">
        <f t="shared" si="13"/>
        <v>3</v>
      </c>
      <c r="M156" s="2">
        <f t="shared" si="14"/>
        <v>0</v>
      </c>
      <c r="N156" s="2">
        <f t="shared" si="15"/>
        <v>0</v>
      </c>
      <c r="O156" s="2">
        <f t="shared" si="16"/>
        <v>3</v>
      </c>
      <c r="P156">
        <v>8</v>
      </c>
      <c r="Q156" s="2" t="s">
        <v>19</v>
      </c>
      <c r="R156" s="2">
        <f t="shared" si="17"/>
        <v>1</v>
      </c>
      <c r="S156">
        <v>14</v>
      </c>
      <c r="T156">
        <v>3</v>
      </c>
      <c r="U156">
        <v>3</v>
      </c>
      <c r="V156">
        <v>9</v>
      </c>
      <c r="W156">
        <v>8</v>
      </c>
      <c r="X156">
        <v>3</v>
      </c>
    </row>
    <row r="157" spans="1:24" x14ac:dyDescent="0.25">
      <c r="A157">
        <v>156</v>
      </c>
      <c r="B157">
        <v>29</v>
      </c>
      <c r="C157" s="2" t="s">
        <v>19</v>
      </c>
      <c r="D157" s="2">
        <f t="shared" si="12"/>
        <v>0</v>
      </c>
      <c r="E157">
        <v>1</v>
      </c>
      <c r="F157">
        <v>4</v>
      </c>
      <c r="G157">
        <v>1</v>
      </c>
      <c r="H157">
        <v>3</v>
      </c>
      <c r="I157">
        <v>2</v>
      </c>
      <c r="J157">
        <v>3</v>
      </c>
      <c r="K157" s="2" t="s">
        <v>20</v>
      </c>
      <c r="L157" s="2">
        <f t="shared" si="13"/>
        <v>2</v>
      </c>
      <c r="M157" s="2">
        <f t="shared" si="14"/>
        <v>0</v>
      </c>
      <c r="N157" s="2">
        <f t="shared" si="15"/>
        <v>2</v>
      </c>
      <c r="O157" s="2">
        <f t="shared" si="16"/>
        <v>0</v>
      </c>
      <c r="P157">
        <v>4</v>
      </c>
      <c r="Q157" s="2" t="s">
        <v>19</v>
      </c>
      <c r="R157" s="2">
        <f t="shared" si="17"/>
        <v>1</v>
      </c>
      <c r="S157">
        <v>13</v>
      </c>
      <c r="T157">
        <v>3</v>
      </c>
      <c r="U157">
        <v>3</v>
      </c>
      <c r="V157">
        <v>10</v>
      </c>
      <c r="W157">
        <v>7</v>
      </c>
      <c r="X157">
        <v>0</v>
      </c>
    </row>
    <row r="158" spans="1:24" x14ac:dyDescent="0.25">
      <c r="A158">
        <v>157</v>
      </c>
      <c r="B158">
        <v>51</v>
      </c>
      <c r="C158" s="2" t="s">
        <v>19</v>
      </c>
      <c r="D158" s="2">
        <f t="shared" si="12"/>
        <v>0</v>
      </c>
      <c r="E158">
        <v>2</v>
      </c>
      <c r="F158">
        <v>2</v>
      </c>
      <c r="G158">
        <v>2</v>
      </c>
      <c r="H158">
        <v>2</v>
      </c>
      <c r="I158">
        <v>2</v>
      </c>
      <c r="J158">
        <v>3</v>
      </c>
      <c r="K158" s="2" t="s">
        <v>20</v>
      </c>
      <c r="L158" s="2">
        <f t="shared" si="13"/>
        <v>2</v>
      </c>
      <c r="M158" s="2">
        <f t="shared" si="14"/>
        <v>0</v>
      </c>
      <c r="N158" s="2">
        <f t="shared" si="15"/>
        <v>2</v>
      </c>
      <c r="O158" s="2">
        <f t="shared" si="16"/>
        <v>0</v>
      </c>
      <c r="P158">
        <v>2</v>
      </c>
      <c r="Q158" s="2" t="s">
        <v>19</v>
      </c>
      <c r="R158" s="2">
        <f t="shared" si="17"/>
        <v>1</v>
      </c>
      <c r="S158">
        <v>17</v>
      </c>
      <c r="T158">
        <v>3</v>
      </c>
      <c r="U158">
        <v>3</v>
      </c>
      <c r="V158">
        <v>1</v>
      </c>
      <c r="W158">
        <v>0</v>
      </c>
      <c r="X158">
        <v>0</v>
      </c>
    </row>
    <row r="159" spans="1:24" x14ac:dyDescent="0.25">
      <c r="A159">
        <v>158</v>
      </c>
      <c r="B159">
        <v>58</v>
      </c>
      <c r="C159" s="2" t="s">
        <v>19</v>
      </c>
      <c r="D159" s="2">
        <f t="shared" si="12"/>
        <v>0</v>
      </c>
      <c r="E159">
        <v>3</v>
      </c>
      <c r="F159">
        <v>2</v>
      </c>
      <c r="G159">
        <v>1</v>
      </c>
      <c r="H159">
        <v>2</v>
      </c>
      <c r="I159">
        <v>1</v>
      </c>
      <c r="J159">
        <v>3</v>
      </c>
      <c r="K159" s="2" t="s">
        <v>20</v>
      </c>
      <c r="L159" s="2">
        <f t="shared" si="13"/>
        <v>2</v>
      </c>
      <c r="M159" s="2">
        <f t="shared" si="14"/>
        <v>0</v>
      </c>
      <c r="N159" s="2">
        <f t="shared" si="15"/>
        <v>2</v>
      </c>
      <c r="O159" s="2">
        <f t="shared" si="16"/>
        <v>0</v>
      </c>
      <c r="P159">
        <v>0</v>
      </c>
      <c r="Q159" s="2" t="s">
        <v>17</v>
      </c>
      <c r="R159" s="2">
        <f t="shared" si="17"/>
        <v>2</v>
      </c>
      <c r="S159">
        <v>20</v>
      </c>
      <c r="T159">
        <v>4</v>
      </c>
      <c r="U159">
        <v>2</v>
      </c>
      <c r="V159">
        <v>1</v>
      </c>
      <c r="W159">
        <v>0</v>
      </c>
      <c r="X159">
        <v>0</v>
      </c>
    </row>
    <row r="160" spans="1:24" x14ac:dyDescent="0.25">
      <c r="A160">
        <v>159</v>
      </c>
      <c r="B160">
        <v>40</v>
      </c>
      <c r="C160" s="2" t="s">
        <v>19</v>
      </c>
      <c r="D160" s="2">
        <f t="shared" si="12"/>
        <v>0</v>
      </c>
      <c r="E160">
        <v>2</v>
      </c>
      <c r="F160">
        <v>3</v>
      </c>
      <c r="G160">
        <v>1</v>
      </c>
      <c r="H160">
        <v>2</v>
      </c>
      <c r="I160">
        <v>3</v>
      </c>
      <c r="J160">
        <v>1</v>
      </c>
      <c r="K160" s="2" t="s">
        <v>20</v>
      </c>
      <c r="L160" s="2">
        <f t="shared" si="13"/>
        <v>2</v>
      </c>
      <c r="M160" s="2">
        <f t="shared" si="14"/>
        <v>0</v>
      </c>
      <c r="N160" s="2">
        <f t="shared" si="15"/>
        <v>2</v>
      </c>
      <c r="O160" s="2">
        <f t="shared" si="16"/>
        <v>0</v>
      </c>
      <c r="P160">
        <v>7</v>
      </c>
      <c r="Q160" s="2" t="s">
        <v>19</v>
      </c>
      <c r="R160" s="2">
        <f t="shared" si="17"/>
        <v>1</v>
      </c>
      <c r="S160">
        <v>11</v>
      </c>
      <c r="T160">
        <v>3</v>
      </c>
      <c r="U160">
        <v>2</v>
      </c>
      <c r="V160">
        <v>12</v>
      </c>
      <c r="W160">
        <v>11</v>
      </c>
      <c r="X160">
        <v>2</v>
      </c>
    </row>
    <row r="161" spans="1:24" x14ac:dyDescent="0.25">
      <c r="A161">
        <v>160</v>
      </c>
      <c r="B161">
        <v>34</v>
      </c>
      <c r="C161" s="2" t="s">
        <v>19</v>
      </c>
      <c r="D161" s="2">
        <f t="shared" si="12"/>
        <v>0</v>
      </c>
      <c r="E161">
        <v>2</v>
      </c>
      <c r="F161">
        <v>3</v>
      </c>
      <c r="G161">
        <v>1</v>
      </c>
      <c r="H161">
        <v>3</v>
      </c>
      <c r="I161">
        <v>1</v>
      </c>
      <c r="J161">
        <v>3</v>
      </c>
      <c r="K161" s="2" t="s">
        <v>20</v>
      </c>
      <c r="L161" s="2">
        <f t="shared" si="13"/>
        <v>2</v>
      </c>
      <c r="M161" s="2">
        <f t="shared" si="14"/>
        <v>0</v>
      </c>
      <c r="N161" s="2">
        <f t="shared" si="15"/>
        <v>2</v>
      </c>
      <c r="O161" s="2">
        <f t="shared" si="16"/>
        <v>0</v>
      </c>
      <c r="P161">
        <v>1</v>
      </c>
      <c r="Q161" s="2" t="s">
        <v>19</v>
      </c>
      <c r="R161" s="2">
        <f t="shared" si="17"/>
        <v>1</v>
      </c>
      <c r="S161">
        <v>18</v>
      </c>
      <c r="T161">
        <v>3</v>
      </c>
      <c r="U161">
        <v>3</v>
      </c>
      <c r="V161">
        <v>4</v>
      </c>
      <c r="W161">
        <v>3</v>
      </c>
      <c r="X161">
        <v>1</v>
      </c>
    </row>
    <row r="162" spans="1:24" x14ac:dyDescent="0.25">
      <c r="A162">
        <v>161</v>
      </c>
      <c r="B162">
        <v>22</v>
      </c>
      <c r="C162" s="2" t="s">
        <v>19</v>
      </c>
      <c r="D162" s="2">
        <f t="shared" si="12"/>
        <v>0</v>
      </c>
      <c r="E162">
        <v>1</v>
      </c>
      <c r="F162">
        <v>3</v>
      </c>
      <c r="G162">
        <v>2</v>
      </c>
      <c r="H162">
        <v>3</v>
      </c>
      <c r="I162">
        <v>1</v>
      </c>
      <c r="J162">
        <v>4</v>
      </c>
      <c r="K162" s="2" t="s">
        <v>20</v>
      </c>
      <c r="L162" s="2">
        <f t="shared" si="13"/>
        <v>2</v>
      </c>
      <c r="M162" s="2">
        <f t="shared" si="14"/>
        <v>0</v>
      </c>
      <c r="N162" s="2">
        <f t="shared" si="15"/>
        <v>2</v>
      </c>
      <c r="O162" s="2">
        <f t="shared" si="16"/>
        <v>0</v>
      </c>
      <c r="P162">
        <v>1</v>
      </c>
      <c r="Q162" s="2" t="s">
        <v>19</v>
      </c>
      <c r="R162" s="2">
        <f t="shared" si="17"/>
        <v>1</v>
      </c>
      <c r="S162">
        <v>24</v>
      </c>
      <c r="T162">
        <v>4</v>
      </c>
      <c r="U162">
        <v>3</v>
      </c>
      <c r="V162">
        <v>2</v>
      </c>
      <c r="W162">
        <v>2</v>
      </c>
      <c r="X162">
        <v>2</v>
      </c>
    </row>
    <row r="163" spans="1:24" x14ac:dyDescent="0.25">
      <c r="A163">
        <v>162</v>
      </c>
      <c r="B163">
        <v>27</v>
      </c>
      <c r="C163" s="2" t="s">
        <v>19</v>
      </c>
      <c r="D163" s="2">
        <f t="shared" si="12"/>
        <v>0</v>
      </c>
      <c r="E163">
        <v>3</v>
      </c>
      <c r="F163">
        <v>4</v>
      </c>
      <c r="G163">
        <v>2</v>
      </c>
      <c r="H163">
        <v>3</v>
      </c>
      <c r="I163">
        <v>1</v>
      </c>
      <c r="J163">
        <v>3</v>
      </c>
      <c r="K163" s="2" t="s">
        <v>21</v>
      </c>
      <c r="L163" s="2">
        <f t="shared" si="13"/>
        <v>1</v>
      </c>
      <c r="M163" s="2">
        <f t="shared" si="14"/>
        <v>1</v>
      </c>
      <c r="N163" s="2">
        <f t="shared" si="15"/>
        <v>0</v>
      </c>
      <c r="O163" s="2">
        <f t="shared" si="16"/>
        <v>0</v>
      </c>
      <c r="P163">
        <v>0</v>
      </c>
      <c r="Q163" s="2" t="s">
        <v>19</v>
      </c>
      <c r="R163" s="2">
        <f t="shared" si="17"/>
        <v>1</v>
      </c>
      <c r="S163">
        <v>18</v>
      </c>
      <c r="T163">
        <v>3</v>
      </c>
      <c r="U163">
        <v>1</v>
      </c>
      <c r="V163">
        <v>2</v>
      </c>
      <c r="W163">
        <v>2</v>
      </c>
      <c r="X163">
        <v>2</v>
      </c>
    </row>
    <row r="164" spans="1:24" x14ac:dyDescent="0.25">
      <c r="A164">
        <v>163</v>
      </c>
      <c r="B164">
        <v>28</v>
      </c>
      <c r="C164" s="2" t="s">
        <v>19</v>
      </c>
      <c r="D164" s="2">
        <f t="shared" si="12"/>
        <v>0</v>
      </c>
      <c r="E164">
        <v>3</v>
      </c>
      <c r="F164">
        <v>3</v>
      </c>
      <c r="G164">
        <v>1</v>
      </c>
      <c r="H164">
        <v>1</v>
      </c>
      <c r="I164">
        <v>1</v>
      </c>
      <c r="J164">
        <v>1</v>
      </c>
      <c r="K164" s="2" t="s">
        <v>20</v>
      </c>
      <c r="L164" s="2">
        <f t="shared" si="13"/>
        <v>2</v>
      </c>
      <c r="M164" s="2">
        <f t="shared" si="14"/>
        <v>0</v>
      </c>
      <c r="N164" s="2">
        <f t="shared" si="15"/>
        <v>2</v>
      </c>
      <c r="O164" s="2">
        <f t="shared" si="16"/>
        <v>0</v>
      </c>
      <c r="P164">
        <v>4</v>
      </c>
      <c r="Q164" s="2" t="s">
        <v>19</v>
      </c>
      <c r="R164" s="2">
        <f t="shared" si="17"/>
        <v>1</v>
      </c>
      <c r="S164">
        <v>11</v>
      </c>
      <c r="T164">
        <v>3</v>
      </c>
      <c r="U164">
        <v>1</v>
      </c>
      <c r="V164">
        <v>5</v>
      </c>
      <c r="W164">
        <v>2</v>
      </c>
      <c r="X164">
        <v>0</v>
      </c>
    </row>
    <row r="165" spans="1:24" x14ac:dyDescent="0.25">
      <c r="A165">
        <v>164</v>
      </c>
      <c r="B165">
        <v>57</v>
      </c>
      <c r="C165" s="2" t="s">
        <v>19</v>
      </c>
      <c r="D165" s="2">
        <f t="shared" si="12"/>
        <v>0</v>
      </c>
      <c r="E165">
        <v>2</v>
      </c>
      <c r="F165">
        <v>3</v>
      </c>
      <c r="G165">
        <v>2</v>
      </c>
      <c r="H165">
        <v>4</v>
      </c>
      <c r="I165">
        <v>3</v>
      </c>
      <c r="J165">
        <v>4</v>
      </c>
      <c r="K165" s="2" t="s">
        <v>21</v>
      </c>
      <c r="L165" s="2">
        <f t="shared" si="13"/>
        <v>1</v>
      </c>
      <c r="M165" s="2">
        <f t="shared" si="14"/>
        <v>1</v>
      </c>
      <c r="N165" s="2">
        <f t="shared" si="15"/>
        <v>0</v>
      </c>
      <c r="O165" s="2">
        <f t="shared" si="16"/>
        <v>0</v>
      </c>
      <c r="P165">
        <v>3</v>
      </c>
      <c r="Q165" s="2" t="s">
        <v>17</v>
      </c>
      <c r="R165" s="2">
        <f t="shared" si="17"/>
        <v>2</v>
      </c>
      <c r="S165">
        <v>16</v>
      </c>
      <c r="T165">
        <v>3</v>
      </c>
      <c r="U165">
        <v>1</v>
      </c>
      <c r="V165">
        <v>5</v>
      </c>
      <c r="W165">
        <v>3</v>
      </c>
      <c r="X165">
        <v>1</v>
      </c>
    </row>
    <row r="166" spans="1:24" x14ac:dyDescent="0.25">
      <c r="A166">
        <v>165</v>
      </c>
      <c r="B166">
        <v>27</v>
      </c>
      <c r="C166" s="2" t="s">
        <v>19</v>
      </c>
      <c r="D166" s="2">
        <f t="shared" si="12"/>
        <v>0</v>
      </c>
      <c r="E166">
        <v>3</v>
      </c>
      <c r="F166">
        <v>3</v>
      </c>
      <c r="G166">
        <v>2</v>
      </c>
      <c r="H166">
        <v>2</v>
      </c>
      <c r="I166">
        <v>1</v>
      </c>
      <c r="J166">
        <v>3</v>
      </c>
      <c r="K166" s="2" t="s">
        <v>21</v>
      </c>
      <c r="L166" s="2">
        <f t="shared" si="13"/>
        <v>1</v>
      </c>
      <c r="M166" s="2">
        <f t="shared" si="14"/>
        <v>1</v>
      </c>
      <c r="N166" s="2">
        <f t="shared" si="15"/>
        <v>0</v>
      </c>
      <c r="O166" s="2">
        <f t="shared" si="16"/>
        <v>0</v>
      </c>
      <c r="P166">
        <v>1</v>
      </c>
      <c r="Q166" s="2" t="s">
        <v>17</v>
      </c>
      <c r="R166" s="2">
        <f t="shared" si="17"/>
        <v>2</v>
      </c>
      <c r="S166">
        <v>15</v>
      </c>
      <c r="T166">
        <v>3</v>
      </c>
      <c r="U166">
        <v>2</v>
      </c>
      <c r="V166">
        <v>1</v>
      </c>
      <c r="W166">
        <v>1</v>
      </c>
      <c r="X166">
        <v>0</v>
      </c>
    </row>
    <row r="167" spans="1:24" x14ac:dyDescent="0.25">
      <c r="A167">
        <v>166</v>
      </c>
      <c r="B167">
        <v>50</v>
      </c>
      <c r="C167" s="2" t="s">
        <v>19</v>
      </c>
      <c r="D167" s="2">
        <f t="shared" si="12"/>
        <v>0</v>
      </c>
      <c r="E167">
        <v>3</v>
      </c>
      <c r="F167">
        <v>3</v>
      </c>
      <c r="G167">
        <v>1</v>
      </c>
      <c r="H167">
        <v>3</v>
      </c>
      <c r="I167">
        <v>5</v>
      </c>
      <c r="J167">
        <v>2</v>
      </c>
      <c r="K167" s="2" t="s">
        <v>18</v>
      </c>
      <c r="L167" s="2">
        <f t="shared" si="13"/>
        <v>3</v>
      </c>
      <c r="M167" s="2">
        <f t="shared" si="14"/>
        <v>0</v>
      </c>
      <c r="N167" s="2">
        <f t="shared" si="15"/>
        <v>0</v>
      </c>
      <c r="O167" s="2">
        <f t="shared" si="16"/>
        <v>3</v>
      </c>
      <c r="P167">
        <v>3</v>
      </c>
      <c r="Q167" s="2" t="s">
        <v>19</v>
      </c>
      <c r="R167" s="2">
        <f t="shared" si="17"/>
        <v>1</v>
      </c>
      <c r="S167">
        <v>15</v>
      </c>
      <c r="T167">
        <v>3</v>
      </c>
      <c r="U167">
        <v>3</v>
      </c>
      <c r="V167">
        <v>5</v>
      </c>
      <c r="W167">
        <v>4</v>
      </c>
      <c r="X167">
        <v>4</v>
      </c>
    </row>
    <row r="168" spans="1:24" x14ac:dyDescent="0.25">
      <c r="A168">
        <v>167</v>
      </c>
      <c r="B168">
        <v>41</v>
      </c>
      <c r="C168" s="2" t="s">
        <v>19</v>
      </c>
      <c r="D168" s="2">
        <f t="shared" si="12"/>
        <v>0</v>
      </c>
      <c r="E168">
        <v>3</v>
      </c>
      <c r="F168">
        <v>1</v>
      </c>
      <c r="G168">
        <v>1</v>
      </c>
      <c r="H168">
        <v>1</v>
      </c>
      <c r="I168">
        <v>1</v>
      </c>
      <c r="J168">
        <v>1</v>
      </c>
      <c r="K168" s="2" t="s">
        <v>21</v>
      </c>
      <c r="L168" s="2">
        <f t="shared" si="13"/>
        <v>1</v>
      </c>
      <c r="M168" s="2">
        <f t="shared" si="14"/>
        <v>1</v>
      </c>
      <c r="N168" s="2">
        <f t="shared" si="15"/>
        <v>0</v>
      </c>
      <c r="O168" s="2">
        <f t="shared" si="16"/>
        <v>0</v>
      </c>
      <c r="P168">
        <v>4</v>
      </c>
      <c r="Q168" s="2" t="s">
        <v>19</v>
      </c>
      <c r="R168" s="2">
        <f t="shared" si="17"/>
        <v>1</v>
      </c>
      <c r="S168">
        <v>12</v>
      </c>
      <c r="T168">
        <v>3</v>
      </c>
      <c r="U168">
        <v>3</v>
      </c>
      <c r="V168">
        <v>9</v>
      </c>
      <c r="W168">
        <v>8</v>
      </c>
      <c r="X168">
        <v>1</v>
      </c>
    </row>
    <row r="169" spans="1:24" x14ac:dyDescent="0.25">
      <c r="A169">
        <v>168</v>
      </c>
      <c r="B169">
        <v>30</v>
      </c>
      <c r="C169" s="2" t="s">
        <v>19</v>
      </c>
      <c r="D169" s="2">
        <f t="shared" si="12"/>
        <v>0</v>
      </c>
      <c r="E169">
        <v>3</v>
      </c>
      <c r="F169">
        <v>2</v>
      </c>
      <c r="G169">
        <v>1</v>
      </c>
      <c r="H169">
        <v>1</v>
      </c>
      <c r="I169">
        <v>3</v>
      </c>
      <c r="J169">
        <v>1</v>
      </c>
      <c r="K169" s="2" t="s">
        <v>20</v>
      </c>
      <c r="L169" s="2">
        <f t="shared" si="13"/>
        <v>2</v>
      </c>
      <c r="M169" s="2">
        <f t="shared" si="14"/>
        <v>0</v>
      </c>
      <c r="N169" s="2">
        <f t="shared" si="15"/>
        <v>2</v>
      </c>
      <c r="O169" s="2">
        <f t="shared" si="16"/>
        <v>0</v>
      </c>
      <c r="P169">
        <v>2</v>
      </c>
      <c r="Q169" s="2" t="s">
        <v>19</v>
      </c>
      <c r="R169" s="2">
        <f t="shared" si="17"/>
        <v>1</v>
      </c>
      <c r="S169">
        <v>12</v>
      </c>
      <c r="T169">
        <v>3</v>
      </c>
      <c r="U169">
        <v>3</v>
      </c>
      <c r="V169">
        <v>10</v>
      </c>
      <c r="W169">
        <v>9</v>
      </c>
      <c r="X169">
        <v>7</v>
      </c>
    </row>
    <row r="170" spans="1:24" x14ac:dyDescent="0.25">
      <c r="A170">
        <v>169</v>
      </c>
      <c r="B170">
        <v>38</v>
      </c>
      <c r="C170" s="2" t="s">
        <v>19</v>
      </c>
      <c r="D170" s="2">
        <f t="shared" si="12"/>
        <v>0</v>
      </c>
      <c r="E170">
        <v>2</v>
      </c>
      <c r="F170">
        <v>1</v>
      </c>
      <c r="G170">
        <v>2</v>
      </c>
      <c r="H170">
        <v>2</v>
      </c>
      <c r="I170">
        <v>2</v>
      </c>
      <c r="J170">
        <v>4</v>
      </c>
      <c r="K170" s="2" t="s">
        <v>18</v>
      </c>
      <c r="L170" s="2">
        <f t="shared" si="13"/>
        <v>3</v>
      </c>
      <c r="M170" s="2">
        <f t="shared" si="14"/>
        <v>0</v>
      </c>
      <c r="N170" s="2">
        <f t="shared" si="15"/>
        <v>0</v>
      </c>
      <c r="O170" s="2">
        <f t="shared" si="16"/>
        <v>3</v>
      </c>
      <c r="P170">
        <v>4</v>
      </c>
      <c r="Q170" s="2" t="s">
        <v>19</v>
      </c>
      <c r="R170" s="2">
        <f t="shared" si="17"/>
        <v>1</v>
      </c>
      <c r="S170">
        <v>22</v>
      </c>
      <c r="T170">
        <v>4</v>
      </c>
      <c r="U170">
        <v>4</v>
      </c>
      <c r="V170">
        <v>8</v>
      </c>
      <c r="W170">
        <v>3</v>
      </c>
      <c r="X170">
        <v>0</v>
      </c>
    </row>
    <row r="171" spans="1:24" x14ac:dyDescent="0.25">
      <c r="A171">
        <v>170</v>
      </c>
      <c r="B171">
        <v>32</v>
      </c>
      <c r="C171" s="2" t="s">
        <v>19</v>
      </c>
      <c r="D171" s="2">
        <f t="shared" si="12"/>
        <v>0</v>
      </c>
      <c r="E171">
        <v>2</v>
      </c>
      <c r="F171">
        <v>3</v>
      </c>
      <c r="G171">
        <v>2</v>
      </c>
      <c r="H171">
        <v>3</v>
      </c>
      <c r="I171">
        <v>1</v>
      </c>
      <c r="J171">
        <v>3</v>
      </c>
      <c r="K171" s="2" t="s">
        <v>18</v>
      </c>
      <c r="L171" s="2">
        <f t="shared" si="13"/>
        <v>3</v>
      </c>
      <c r="M171" s="2">
        <f t="shared" si="14"/>
        <v>0</v>
      </c>
      <c r="N171" s="2">
        <f t="shared" si="15"/>
        <v>0</v>
      </c>
      <c r="O171" s="2">
        <f t="shared" si="16"/>
        <v>3</v>
      </c>
      <c r="P171">
        <v>3</v>
      </c>
      <c r="Q171" s="2" t="s">
        <v>19</v>
      </c>
      <c r="R171" s="2">
        <f t="shared" si="17"/>
        <v>1</v>
      </c>
      <c r="S171">
        <v>20</v>
      </c>
      <c r="T171">
        <v>4</v>
      </c>
      <c r="U171">
        <v>3</v>
      </c>
      <c r="V171">
        <v>5</v>
      </c>
      <c r="W171">
        <v>4</v>
      </c>
      <c r="X171">
        <v>1</v>
      </c>
    </row>
    <row r="172" spans="1:24" x14ac:dyDescent="0.25">
      <c r="A172">
        <v>171</v>
      </c>
      <c r="B172">
        <v>27</v>
      </c>
      <c r="C172" s="2" t="s">
        <v>19</v>
      </c>
      <c r="D172" s="2">
        <f t="shared" si="12"/>
        <v>0</v>
      </c>
      <c r="E172">
        <v>3</v>
      </c>
      <c r="F172">
        <v>3</v>
      </c>
      <c r="G172">
        <v>2</v>
      </c>
      <c r="H172">
        <v>3</v>
      </c>
      <c r="I172">
        <v>1</v>
      </c>
      <c r="J172">
        <v>2</v>
      </c>
      <c r="K172" s="2" t="s">
        <v>20</v>
      </c>
      <c r="L172" s="2">
        <f t="shared" si="13"/>
        <v>2</v>
      </c>
      <c r="M172" s="2">
        <f t="shared" si="14"/>
        <v>0</v>
      </c>
      <c r="N172" s="2">
        <f t="shared" si="15"/>
        <v>2</v>
      </c>
      <c r="O172" s="2">
        <f t="shared" si="16"/>
        <v>0</v>
      </c>
      <c r="P172">
        <v>0</v>
      </c>
      <c r="Q172" s="2" t="s">
        <v>17</v>
      </c>
      <c r="R172" s="2">
        <f t="shared" si="17"/>
        <v>2</v>
      </c>
      <c r="S172">
        <v>16</v>
      </c>
      <c r="T172">
        <v>3</v>
      </c>
      <c r="U172">
        <v>2</v>
      </c>
      <c r="V172">
        <v>5</v>
      </c>
      <c r="W172">
        <v>2</v>
      </c>
      <c r="X172">
        <v>1</v>
      </c>
    </row>
    <row r="173" spans="1:24" x14ac:dyDescent="0.25">
      <c r="A173">
        <v>172</v>
      </c>
      <c r="B173">
        <v>19</v>
      </c>
      <c r="C173" s="2" t="s">
        <v>17</v>
      </c>
      <c r="D173" s="2">
        <f t="shared" si="12"/>
        <v>1</v>
      </c>
      <c r="E173">
        <v>1</v>
      </c>
      <c r="F173">
        <v>3</v>
      </c>
      <c r="G173">
        <v>1</v>
      </c>
      <c r="H173">
        <v>4</v>
      </c>
      <c r="I173">
        <v>1</v>
      </c>
      <c r="J173">
        <v>4</v>
      </c>
      <c r="K173" s="2" t="s">
        <v>18</v>
      </c>
      <c r="L173" s="2">
        <f t="shared" si="13"/>
        <v>3</v>
      </c>
      <c r="M173" s="2">
        <f t="shared" si="14"/>
        <v>0</v>
      </c>
      <c r="N173" s="2">
        <f t="shared" si="15"/>
        <v>0</v>
      </c>
      <c r="O173" s="2">
        <f t="shared" si="16"/>
        <v>3</v>
      </c>
      <c r="P173">
        <v>0</v>
      </c>
      <c r="Q173" s="2" t="s">
        <v>19</v>
      </c>
      <c r="R173" s="2">
        <f t="shared" si="17"/>
        <v>1</v>
      </c>
      <c r="S173">
        <v>21</v>
      </c>
      <c r="T173">
        <v>4</v>
      </c>
      <c r="U173">
        <v>4</v>
      </c>
      <c r="V173">
        <v>0</v>
      </c>
      <c r="W173">
        <v>0</v>
      </c>
      <c r="X173">
        <v>0</v>
      </c>
    </row>
    <row r="174" spans="1:24" x14ac:dyDescent="0.25">
      <c r="A174">
        <v>173</v>
      </c>
      <c r="B174">
        <v>36</v>
      </c>
      <c r="C174" s="2" t="s">
        <v>19</v>
      </c>
      <c r="D174" s="2">
        <f t="shared" si="12"/>
        <v>0</v>
      </c>
      <c r="E174">
        <v>2</v>
      </c>
      <c r="F174">
        <v>4</v>
      </c>
      <c r="G174">
        <v>1</v>
      </c>
      <c r="H174">
        <v>1</v>
      </c>
      <c r="I174">
        <v>1</v>
      </c>
      <c r="J174">
        <v>2</v>
      </c>
      <c r="K174" s="2" t="s">
        <v>18</v>
      </c>
      <c r="L174" s="2">
        <f t="shared" si="13"/>
        <v>3</v>
      </c>
      <c r="M174" s="2">
        <f t="shared" si="14"/>
        <v>0</v>
      </c>
      <c r="N174" s="2">
        <f t="shared" si="15"/>
        <v>0</v>
      </c>
      <c r="O174" s="2">
        <f t="shared" si="16"/>
        <v>3</v>
      </c>
      <c r="P174">
        <v>4</v>
      </c>
      <c r="Q174" s="2" t="s">
        <v>19</v>
      </c>
      <c r="R174" s="2">
        <f t="shared" si="17"/>
        <v>1</v>
      </c>
      <c r="S174">
        <v>12</v>
      </c>
      <c r="T174">
        <v>3</v>
      </c>
      <c r="U174">
        <v>2</v>
      </c>
      <c r="V174">
        <v>8</v>
      </c>
      <c r="W174">
        <v>7</v>
      </c>
      <c r="X174">
        <v>7</v>
      </c>
    </row>
    <row r="175" spans="1:24" x14ac:dyDescent="0.25">
      <c r="A175">
        <v>174</v>
      </c>
      <c r="B175">
        <v>30</v>
      </c>
      <c r="C175" s="2" t="s">
        <v>19</v>
      </c>
      <c r="D175" s="2">
        <f t="shared" si="12"/>
        <v>0</v>
      </c>
      <c r="E175">
        <v>3</v>
      </c>
      <c r="F175">
        <v>3</v>
      </c>
      <c r="G175">
        <v>1</v>
      </c>
      <c r="H175">
        <v>1</v>
      </c>
      <c r="I175">
        <v>2</v>
      </c>
      <c r="J175">
        <v>1</v>
      </c>
      <c r="K175" s="2" t="s">
        <v>21</v>
      </c>
      <c r="L175" s="2">
        <f t="shared" si="13"/>
        <v>1</v>
      </c>
      <c r="M175" s="2">
        <f t="shared" si="14"/>
        <v>1</v>
      </c>
      <c r="N175" s="2">
        <f t="shared" si="15"/>
        <v>0</v>
      </c>
      <c r="O175" s="2">
        <f t="shared" si="16"/>
        <v>0</v>
      </c>
      <c r="P175">
        <v>3</v>
      </c>
      <c r="Q175" s="2" t="s">
        <v>19</v>
      </c>
      <c r="R175" s="2">
        <f t="shared" si="17"/>
        <v>1</v>
      </c>
      <c r="S175">
        <v>11</v>
      </c>
      <c r="T175">
        <v>3</v>
      </c>
      <c r="U175">
        <v>3</v>
      </c>
      <c r="V175">
        <v>12</v>
      </c>
      <c r="W175">
        <v>9</v>
      </c>
      <c r="X175">
        <v>6</v>
      </c>
    </row>
    <row r="176" spans="1:24" x14ac:dyDescent="0.25">
      <c r="A176">
        <v>175</v>
      </c>
      <c r="B176">
        <v>45</v>
      </c>
      <c r="C176" s="2" t="s">
        <v>19</v>
      </c>
      <c r="D176" s="2">
        <f t="shared" si="12"/>
        <v>0</v>
      </c>
      <c r="E176">
        <v>2</v>
      </c>
      <c r="F176">
        <v>3</v>
      </c>
      <c r="G176">
        <v>1</v>
      </c>
      <c r="H176">
        <v>2</v>
      </c>
      <c r="I176">
        <v>2</v>
      </c>
      <c r="J176">
        <v>1</v>
      </c>
      <c r="K176" s="2" t="s">
        <v>21</v>
      </c>
      <c r="L176" s="2">
        <f t="shared" si="13"/>
        <v>1</v>
      </c>
      <c r="M176" s="2">
        <f t="shared" si="14"/>
        <v>1</v>
      </c>
      <c r="N176" s="2">
        <f t="shared" si="15"/>
        <v>0</v>
      </c>
      <c r="O176" s="2">
        <f t="shared" si="16"/>
        <v>0</v>
      </c>
      <c r="P176">
        <v>4</v>
      </c>
      <c r="Q176" s="2" t="s">
        <v>17</v>
      </c>
      <c r="R176" s="2">
        <f t="shared" si="17"/>
        <v>2</v>
      </c>
      <c r="S176">
        <v>11</v>
      </c>
      <c r="T176">
        <v>3</v>
      </c>
      <c r="U176">
        <v>4</v>
      </c>
      <c r="V176">
        <v>5</v>
      </c>
      <c r="W176">
        <v>4</v>
      </c>
      <c r="X176">
        <v>0</v>
      </c>
    </row>
    <row r="177" spans="1:24" x14ac:dyDescent="0.25">
      <c r="A177">
        <v>176</v>
      </c>
      <c r="B177">
        <v>56</v>
      </c>
      <c r="C177" s="2" t="s">
        <v>19</v>
      </c>
      <c r="D177" s="2">
        <f t="shared" si="12"/>
        <v>0</v>
      </c>
      <c r="E177">
        <v>3</v>
      </c>
      <c r="F177">
        <v>3</v>
      </c>
      <c r="G177">
        <v>1</v>
      </c>
      <c r="H177">
        <v>3</v>
      </c>
      <c r="I177">
        <v>1</v>
      </c>
      <c r="J177">
        <v>4</v>
      </c>
      <c r="K177" s="2" t="s">
        <v>21</v>
      </c>
      <c r="L177" s="2">
        <f t="shared" si="13"/>
        <v>1</v>
      </c>
      <c r="M177" s="2">
        <f t="shared" si="14"/>
        <v>1</v>
      </c>
      <c r="N177" s="2">
        <f t="shared" si="15"/>
        <v>0</v>
      </c>
      <c r="O177" s="2">
        <f t="shared" si="16"/>
        <v>0</v>
      </c>
      <c r="P177">
        <v>0</v>
      </c>
      <c r="Q177" s="2" t="s">
        <v>17</v>
      </c>
      <c r="R177" s="2">
        <f t="shared" si="17"/>
        <v>2</v>
      </c>
      <c r="S177">
        <v>18</v>
      </c>
      <c r="T177">
        <v>3</v>
      </c>
      <c r="U177">
        <v>3</v>
      </c>
      <c r="V177">
        <v>2</v>
      </c>
      <c r="W177">
        <v>2</v>
      </c>
      <c r="X177">
        <v>2</v>
      </c>
    </row>
    <row r="178" spans="1:24" x14ac:dyDescent="0.25">
      <c r="A178">
        <v>177</v>
      </c>
      <c r="B178">
        <v>33</v>
      </c>
      <c r="C178" s="2" t="s">
        <v>19</v>
      </c>
      <c r="D178" s="2">
        <f t="shared" si="12"/>
        <v>0</v>
      </c>
      <c r="E178">
        <v>3</v>
      </c>
      <c r="F178">
        <v>3</v>
      </c>
      <c r="G178">
        <v>1</v>
      </c>
      <c r="H178">
        <v>1</v>
      </c>
      <c r="I178">
        <v>1</v>
      </c>
      <c r="J178">
        <v>4</v>
      </c>
      <c r="K178" s="2" t="s">
        <v>18</v>
      </c>
      <c r="L178" s="2">
        <f t="shared" si="13"/>
        <v>3</v>
      </c>
      <c r="M178" s="2">
        <f t="shared" si="14"/>
        <v>0</v>
      </c>
      <c r="N178" s="2">
        <f t="shared" si="15"/>
        <v>0</v>
      </c>
      <c r="O178" s="2">
        <f t="shared" si="16"/>
        <v>3</v>
      </c>
      <c r="P178">
        <v>0</v>
      </c>
      <c r="Q178" s="2" t="s">
        <v>19</v>
      </c>
      <c r="R178" s="2">
        <f t="shared" si="17"/>
        <v>1</v>
      </c>
      <c r="S178">
        <v>14</v>
      </c>
      <c r="T178">
        <v>3</v>
      </c>
      <c r="U178">
        <v>4</v>
      </c>
      <c r="V178">
        <v>3</v>
      </c>
      <c r="W178">
        <v>1</v>
      </c>
      <c r="X178">
        <v>0</v>
      </c>
    </row>
    <row r="179" spans="1:24" x14ac:dyDescent="0.25">
      <c r="A179">
        <v>178</v>
      </c>
      <c r="B179">
        <v>19</v>
      </c>
      <c r="C179" s="2" t="s">
        <v>17</v>
      </c>
      <c r="D179" s="2">
        <f t="shared" si="12"/>
        <v>1</v>
      </c>
      <c r="E179">
        <v>3</v>
      </c>
      <c r="F179">
        <v>2</v>
      </c>
      <c r="G179">
        <v>2</v>
      </c>
      <c r="H179">
        <v>2</v>
      </c>
      <c r="I179">
        <v>1</v>
      </c>
      <c r="J179">
        <v>4</v>
      </c>
      <c r="K179" s="2" t="s">
        <v>18</v>
      </c>
      <c r="L179" s="2">
        <f t="shared" si="13"/>
        <v>3</v>
      </c>
      <c r="M179" s="2">
        <f t="shared" si="14"/>
        <v>0</v>
      </c>
      <c r="N179" s="2">
        <f t="shared" si="15"/>
        <v>0</v>
      </c>
      <c r="O179" s="2">
        <f t="shared" si="16"/>
        <v>3</v>
      </c>
      <c r="P179">
        <v>1</v>
      </c>
      <c r="Q179" s="2" t="s">
        <v>19</v>
      </c>
      <c r="R179" s="2">
        <f t="shared" si="17"/>
        <v>1</v>
      </c>
      <c r="S179">
        <v>22</v>
      </c>
      <c r="T179">
        <v>4</v>
      </c>
      <c r="U179">
        <v>2</v>
      </c>
      <c r="V179">
        <v>1</v>
      </c>
      <c r="W179">
        <v>0</v>
      </c>
      <c r="X179">
        <v>1</v>
      </c>
    </row>
    <row r="180" spans="1:24" x14ac:dyDescent="0.25">
      <c r="A180">
        <v>179</v>
      </c>
      <c r="B180">
        <v>46</v>
      </c>
      <c r="C180" s="2" t="s">
        <v>19</v>
      </c>
      <c r="D180" s="2">
        <f t="shared" si="12"/>
        <v>0</v>
      </c>
      <c r="E180">
        <v>2</v>
      </c>
      <c r="F180">
        <v>2</v>
      </c>
      <c r="G180">
        <v>2</v>
      </c>
      <c r="H180">
        <v>3</v>
      </c>
      <c r="I180">
        <v>3</v>
      </c>
      <c r="J180">
        <v>4</v>
      </c>
      <c r="K180" s="2" t="s">
        <v>21</v>
      </c>
      <c r="L180" s="2">
        <f t="shared" si="13"/>
        <v>1</v>
      </c>
      <c r="M180" s="2">
        <f t="shared" si="14"/>
        <v>1</v>
      </c>
      <c r="N180" s="2">
        <f t="shared" si="15"/>
        <v>0</v>
      </c>
      <c r="O180" s="2">
        <f t="shared" si="16"/>
        <v>0</v>
      </c>
      <c r="P180">
        <v>0</v>
      </c>
      <c r="Q180" s="2" t="s">
        <v>19</v>
      </c>
      <c r="R180" s="2">
        <f t="shared" si="17"/>
        <v>1</v>
      </c>
      <c r="S180">
        <v>25</v>
      </c>
      <c r="T180">
        <v>4</v>
      </c>
      <c r="U180">
        <v>3</v>
      </c>
      <c r="V180">
        <v>24</v>
      </c>
      <c r="W180">
        <v>13</v>
      </c>
      <c r="X180">
        <v>15</v>
      </c>
    </row>
    <row r="181" spans="1:24" x14ac:dyDescent="0.25">
      <c r="A181">
        <v>180</v>
      </c>
      <c r="B181">
        <v>38</v>
      </c>
      <c r="C181" s="2" t="s">
        <v>19</v>
      </c>
      <c r="D181" s="2">
        <f t="shared" si="12"/>
        <v>0</v>
      </c>
      <c r="E181">
        <v>2</v>
      </c>
      <c r="F181">
        <v>3</v>
      </c>
      <c r="G181">
        <v>1</v>
      </c>
      <c r="H181">
        <v>1</v>
      </c>
      <c r="I181">
        <v>1</v>
      </c>
      <c r="J181">
        <v>1</v>
      </c>
      <c r="K181" s="2" t="s">
        <v>18</v>
      </c>
      <c r="L181" s="2">
        <f t="shared" si="13"/>
        <v>3</v>
      </c>
      <c r="M181" s="2">
        <f t="shared" si="14"/>
        <v>0</v>
      </c>
      <c r="N181" s="2">
        <f t="shared" si="15"/>
        <v>0</v>
      </c>
      <c r="O181" s="2">
        <f t="shared" si="16"/>
        <v>3</v>
      </c>
      <c r="P181">
        <v>3</v>
      </c>
      <c r="Q181" s="2" t="s">
        <v>19</v>
      </c>
      <c r="R181" s="2">
        <f t="shared" si="17"/>
        <v>1</v>
      </c>
      <c r="S181">
        <v>12</v>
      </c>
      <c r="T181">
        <v>2</v>
      </c>
      <c r="U181">
        <v>3</v>
      </c>
      <c r="V181">
        <v>2</v>
      </c>
      <c r="W181">
        <v>2</v>
      </c>
      <c r="X181">
        <v>2</v>
      </c>
    </row>
    <row r="182" spans="1:24" x14ac:dyDescent="0.25">
      <c r="A182">
        <v>181</v>
      </c>
      <c r="B182">
        <v>31</v>
      </c>
      <c r="C182" s="2" t="s">
        <v>19</v>
      </c>
      <c r="D182" s="2">
        <f t="shared" si="12"/>
        <v>0</v>
      </c>
      <c r="E182">
        <v>1</v>
      </c>
      <c r="F182">
        <v>3</v>
      </c>
      <c r="G182">
        <v>2</v>
      </c>
      <c r="H182">
        <v>3</v>
      </c>
      <c r="I182">
        <v>1</v>
      </c>
      <c r="J182">
        <v>4</v>
      </c>
      <c r="K182" s="2" t="s">
        <v>20</v>
      </c>
      <c r="L182" s="2">
        <f t="shared" si="13"/>
        <v>2</v>
      </c>
      <c r="M182" s="2">
        <f t="shared" si="14"/>
        <v>0</v>
      </c>
      <c r="N182" s="2">
        <f t="shared" si="15"/>
        <v>2</v>
      </c>
      <c r="O182" s="2">
        <f t="shared" si="16"/>
        <v>0</v>
      </c>
      <c r="P182">
        <v>1</v>
      </c>
      <c r="Q182" s="2" t="s">
        <v>17</v>
      </c>
      <c r="R182" s="2">
        <f t="shared" si="17"/>
        <v>2</v>
      </c>
      <c r="S182">
        <v>23</v>
      </c>
      <c r="T182">
        <v>4</v>
      </c>
      <c r="U182">
        <v>3</v>
      </c>
      <c r="V182">
        <v>4</v>
      </c>
      <c r="W182">
        <v>2</v>
      </c>
      <c r="X182">
        <v>0</v>
      </c>
    </row>
    <row r="183" spans="1:24" x14ac:dyDescent="0.25">
      <c r="A183">
        <v>182</v>
      </c>
      <c r="B183">
        <v>34</v>
      </c>
      <c r="C183" s="2" t="s">
        <v>19</v>
      </c>
      <c r="D183" s="2">
        <f t="shared" si="12"/>
        <v>0</v>
      </c>
      <c r="E183">
        <v>2</v>
      </c>
      <c r="F183">
        <v>4</v>
      </c>
      <c r="G183">
        <v>1</v>
      </c>
      <c r="H183">
        <v>3</v>
      </c>
      <c r="I183">
        <v>1</v>
      </c>
      <c r="J183">
        <v>2</v>
      </c>
      <c r="K183" s="2" t="s">
        <v>18</v>
      </c>
      <c r="L183" s="2">
        <f t="shared" si="13"/>
        <v>3</v>
      </c>
      <c r="M183" s="2">
        <f t="shared" si="14"/>
        <v>0</v>
      </c>
      <c r="N183" s="2">
        <f t="shared" si="15"/>
        <v>0</v>
      </c>
      <c r="O183" s="2">
        <f t="shared" si="16"/>
        <v>3</v>
      </c>
      <c r="P183">
        <v>2</v>
      </c>
      <c r="Q183" s="2" t="s">
        <v>19</v>
      </c>
      <c r="R183" s="2">
        <f t="shared" si="17"/>
        <v>1</v>
      </c>
      <c r="S183">
        <v>15</v>
      </c>
      <c r="T183">
        <v>3</v>
      </c>
      <c r="U183">
        <v>3</v>
      </c>
      <c r="V183">
        <v>3</v>
      </c>
      <c r="W183">
        <v>2</v>
      </c>
      <c r="X183">
        <v>1</v>
      </c>
    </row>
    <row r="184" spans="1:24" x14ac:dyDescent="0.25">
      <c r="A184">
        <v>183</v>
      </c>
      <c r="B184">
        <v>41</v>
      </c>
      <c r="C184" s="2" t="s">
        <v>17</v>
      </c>
      <c r="D184" s="2">
        <f t="shared" si="12"/>
        <v>1</v>
      </c>
      <c r="E184">
        <v>2</v>
      </c>
      <c r="F184">
        <v>2</v>
      </c>
      <c r="G184">
        <v>2</v>
      </c>
      <c r="H184">
        <v>3</v>
      </c>
      <c r="I184">
        <v>1</v>
      </c>
      <c r="J184">
        <v>3</v>
      </c>
      <c r="K184" s="2" t="s">
        <v>18</v>
      </c>
      <c r="L184" s="2">
        <f t="shared" si="13"/>
        <v>3</v>
      </c>
      <c r="M184" s="2">
        <f t="shared" si="14"/>
        <v>0</v>
      </c>
      <c r="N184" s="2">
        <f t="shared" si="15"/>
        <v>0</v>
      </c>
      <c r="O184" s="2">
        <f t="shared" si="16"/>
        <v>3</v>
      </c>
      <c r="P184">
        <v>1</v>
      </c>
      <c r="Q184" s="2" t="s">
        <v>17</v>
      </c>
      <c r="R184" s="2">
        <f t="shared" si="17"/>
        <v>2</v>
      </c>
      <c r="S184">
        <v>22</v>
      </c>
      <c r="T184">
        <v>4</v>
      </c>
      <c r="U184">
        <v>2</v>
      </c>
      <c r="V184">
        <v>4</v>
      </c>
      <c r="W184">
        <v>3</v>
      </c>
      <c r="X184">
        <v>0</v>
      </c>
    </row>
    <row r="185" spans="1:24" x14ac:dyDescent="0.25">
      <c r="A185">
        <v>184</v>
      </c>
      <c r="B185">
        <v>50</v>
      </c>
      <c r="C185" s="2" t="s">
        <v>19</v>
      </c>
      <c r="D185" s="2">
        <f t="shared" si="12"/>
        <v>0</v>
      </c>
      <c r="E185">
        <v>3</v>
      </c>
      <c r="F185">
        <v>3</v>
      </c>
      <c r="G185">
        <v>2</v>
      </c>
      <c r="H185">
        <v>2</v>
      </c>
      <c r="I185">
        <v>1</v>
      </c>
      <c r="J185">
        <v>3</v>
      </c>
      <c r="K185" s="2" t="s">
        <v>20</v>
      </c>
      <c r="L185" s="2">
        <f t="shared" si="13"/>
        <v>2</v>
      </c>
      <c r="M185" s="2">
        <f t="shared" si="14"/>
        <v>0</v>
      </c>
      <c r="N185" s="2">
        <f t="shared" si="15"/>
        <v>2</v>
      </c>
      <c r="O185" s="2">
        <f t="shared" si="16"/>
        <v>0</v>
      </c>
      <c r="P185">
        <v>2</v>
      </c>
      <c r="Q185" s="2" t="s">
        <v>19</v>
      </c>
      <c r="R185" s="2">
        <f t="shared" si="17"/>
        <v>1</v>
      </c>
      <c r="S185">
        <v>15</v>
      </c>
      <c r="T185">
        <v>3</v>
      </c>
      <c r="U185">
        <v>2</v>
      </c>
      <c r="V185">
        <v>3</v>
      </c>
      <c r="W185">
        <v>2</v>
      </c>
      <c r="X185">
        <v>0</v>
      </c>
    </row>
    <row r="186" spans="1:24" x14ac:dyDescent="0.25">
      <c r="A186">
        <v>185</v>
      </c>
      <c r="B186">
        <v>53</v>
      </c>
      <c r="C186" s="2" t="s">
        <v>19</v>
      </c>
      <c r="D186" s="2">
        <f t="shared" si="12"/>
        <v>0</v>
      </c>
      <c r="E186">
        <v>2</v>
      </c>
      <c r="F186">
        <v>4</v>
      </c>
      <c r="G186">
        <v>1</v>
      </c>
      <c r="H186">
        <v>1</v>
      </c>
      <c r="I186">
        <v>2</v>
      </c>
      <c r="J186">
        <v>1</v>
      </c>
      <c r="K186" s="2" t="s">
        <v>21</v>
      </c>
      <c r="L186" s="2">
        <f t="shared" si="13"/>
        <v>1</v>
      </c>
      <c r="M186" s="2">
        <f t="shared" si="14"/>
        <v>1</v>
      </c>
      <c r="N186" s="2">
        <f t="shared" si="15"/>
        <v>0</v>
      </c>
      <c r="O186" s="2">
        <f t="shared" si="16"/>
        <v>0</v>
      </c>
      <c r="P186">
        <v>5</v>
      </c>
      <c r="Q186" s="2" t="s">
        <v>19</v>
      </c>
      <c r="R186" s="2">
        <f t="shared" si="17"/>
        <v>1</v>
      </c>
      <c r="S186">
        <v>11</v>
      </c>
      <c r="T186">
        <v>2</v>
      </c>
      <c r="U186">
        <v>3</v>
      </c>
      <c r="V186">
        <v>4</v>
      </c>
      <c r="W186">
        <v>2</v>
      </c>
      <c r="X186">
        <v>1</v>
      </c>
    </row>
    <row r="187" spans="1:24" x14ac:dyDescent="0.25">
      <c r="A187">
        <v>186</v>
      </c>
      <c r="B187">
        <v>33</v>
      </c>
      <c r="C187" s="2" t="s">
        <v>19</v>
      </c>
      <c r="D187" s="2">
        <f t="shared" si="12"/>
        <v>0</v>
      </c>
      <c r="E187">
        <v>3</v>
      </c>
      <c r="F187">
        <v>4</v>
      </c>
      <c r="G187">
        <v>1</v>
      </c>
      <c r="H187">
        <v>3</v>
      </c>
      <c r="I187">
        <v>1</v>
      </c>
      <c r="J187">
        <v>2</v>
      </c>
      <c r="K187" s="2" t="s">
        <v>20</v>
      </c>
      <c r="L187" s="2">
        <f t="shared" si="13"/>
        <v>2</v>
      </c>
      <c r="M187" s="2">
        <f t="shared" si="14"/>
        <v>0</v>
      </c>
      <c r="N187" s="2">
        <f t="shared" si="15"/>
        <v>2</v>
      </c>
      <c r="O187" s="2">
        <f t="shared" si="16"/>
        <v>0</v>
      </c>
      <c r="P187">
        <v>3</v>
      </c>
      <c r="Q187" s="2" t="s">
        <v>19</v>
      </c>
      <c r="R187" s="2">
        <f t="shared" si="17"/>
        <v>1</v>
      </c>
      <c r="S187">
        <v>13</v>
      </c>
      <c r="T187">
        <v>3</v>
      </c>
      <c r="U187">
        <v>3</v>
      </c>
      <c r="V187">
        <v>8</v>
      </c>
      <c r="W187">
        <v>7</v>
      </c>
      <c r="X187">
        <v>1</v>
      </c>
    </row>
    <row r="188" spans="1:24" x14ac:dyDescent="0.25">
      <c r="A188">
        <v>187</v>
      </c>
      <c r="B188">
        <v>40</v>
      </c>
      <c r="C188" s="2" t="s">
        <v>19</v>
      </c>
      <c r="D188" s="2">
        <f t="shared" si="12"/>
        <v>0</v>
      </c>
      <c r="E188">
        <v>1</v>
      </c>
      <c r="F188">
        <v>4</v>
      </c>
      <c r="G188">
        <v>1</v>
      </c>
      <c r="H188">
        <v>1</v>
      </c>
      <c r="I188">
        <v>5</v>
      </c>
      <c r="J188">
        <v>3</v>
      </c>
      <c r="K188" s="2" t="s">
        <v>20</v>
      </c>
      <c r="L188" s="2">
        <f t="shared" si="13"/>
        <v>2</v>
      </c>
      <c r="M188" s="2">
        <f t="shared" si="14"/>
        <v>0</v>
      </c>
      <c r="N188" s="2">
        <f t="shared" si="15"/>
        <v>2</v>
      </c>
      <c r="O188" s="2">
        <f t="shared" si="16"/>
        <v>0</v>
      </c>
      <c r="P188">
        <v>1</v>
      </c>
      <c r="Q188" s="2" t="s">
        <v>19</v>
      </c>
      <c r="R188" s="2">
        <f t="shared" si="17"/>
        <v>1</v>
      </c>
      <c r="S188">
        <v>14</v>
      </c>
      <c r="T188">
        <v>3</v>
      </c>
      <c r="U188">
        <v>3</v>
      </c>
      <c r="V188">
        <v>20</v>
      </c>
      <c r="W188">
        <v>8</v>
      </c>
      <c r="X188">
        <v>9</v>
      </c>
    </row>
    <row r="189" spans="1:24" x14ac:dyDescent="0.25">
      <c r="A189">
        <v>188</v>
      </c>
      <c r="B189">
        <v>55</v>
      </c>
      <c r="C189" s="2" t="s">
        <v>19</v>
      </c>
      <c r="D189" s="2">
        <f t="shared" si="12"/>
        <v>0</v>
      </c>
      <c r="E189">
        <v>2</v>
      </c>
      <c r="F189">
        <v>3</v>
      </c>
      <c r="G189">
        <v>1</v>
      </c>
      <c r="H189">
        <v>1</v>
      </c>
      <c r="I189">
        <v>5</v>
      </c>
      <c r="J189">
        <v>2</v>
      </c>
      <c r="K189" s="2" t="s">
        <v>18</v>
      </c>
      <c r="L189" s="2">
        <f t="shared" si="13"/>
        <v>3</v>
      </c>
      <c r="M189" s="2">
        <f t="shared" si="14"/>
        <v>0</v>
      </c>
      <c r="N189" s="2">
        <f t="shared" si="15"/>
        <v>0</v>
      </c>
      <c r="O189" s="2">
        <f t="shared" si="16"/>
        <v>3</v>
      </c>
      <c r="P189">
        <v>8</v>
      </c>
      <c r="Q189" s="2" t="s">
        <v>19</v>
      </c>
      <c r="R189" s="2">
        <f t="shared" si="17"/>
        <v>1</v>
      </c>
      <c r="S189">
        <v>11</v>
      </c>
      <c r="T189">
        <v>3</v>
      </c>
      <c r="U189">
        <v>3</v>
      </c>
      <c r="V189">
        <v>24</v>
      </c>
      <c r="W189">
        <v>15</v>
      </c>
      <c r="X189">
        <v>2</v>
      </c>
    </row>
    <row r="190" spans="1:24" x14ac:dyDescent="0.25">
      <c r="A190">
        <v>189</v>
      </c>
      <c r="B190">
        <v>34</v>
      </c>
      <c r="C190" s="2" t="s">
        <v>19</v>
      </c>
      <c r="D190" s="2">
        <f t="shared" si="12"/>
        <v>0</v>
      </c>
      <c r="E190">
        <v>1</v>
      </c>
      <c r="F190">
        <v>4</v>
      </c>
      <c r="G190">
        <v>2</v>
      </c>
      <c r="H190">
        <v>2</v>
      </c>
      <c r="I190">
        <v>2</v>
      </c>
      <c r="J190">
        <v>3</v>
      </c>
      <c r="K190" s="2" t="s">
        <v>20</v>
      </c>
      <c r="L190" s="2">
        <f t="shared" si="13"/>
        <v>2</v>
      </c>
      <c r="M190" s="2">
        <f t="shared" si="14"/>
        <v>0</v>
      </c>
      <c r="N190" s="2">
        <f t="shared" si="15"/>
        <v>2</v>
      </c>
      <c r="O190" s="2">
        <f t="shared" si="16"/>
        <v>0</v>
      </c>
      <c r="P190">
        <v>1</v>
      </c>
      <c r="Q190" s="2" t="s">
        <v>19</v>
      </c>
      <c r="R190" s="2">
        <f t="shared" si="17"/>
        <v>1</v>
      </c>
      <c r="S190">
        <v>17</v>
      </c>
      <c r="T190">
        <v>3</v>
      </c>
      <c r="U190">
        <v>2</v>
      </c>
      <c r="V190">
        <v>10</v>
      </c>
      <c r="W190">
        <v>9</v>
      </c>
      <c r="X190">
        <v>1</v>
      </c>
    </row>
    <row r="191" spans="1:24" x14ac:dyDescent="0.25">
      <c r="A191">
        <v>190</v>
      </c>
      <c r="B191">
        <v>51</v>
      </c>
      <c r="C191" s="2" t="s">
        <v>19</v>
      </c>
      <c r="D191" s="2">
        <f t="shared" si="12"/>
        <v>0</v>
      </c>
      <c r="E191">
        <v>3</v>
      </c>
      <c r="F191">
        <v>4</v>
      </c>
      <c r="G191">
        <v>1</v>
      </c>
      <c r="H191">
        <v>3</v>
      </c>
      <c r="I191">
        <v>4</v>
      </c>
      <c r="J191">
        <v>2</v>
      </c>
      <c r="K191" s="2" t="s">
        <v>18</v>
      </c>
      <c r="L191" s="2">
        <f t="shared" si="13"/>
        <v>3</v>
      </c>
      <c r="M191" s="2">
        <f t="shared" si="14"/>
        <v>0</v>
      </c>
      <c r="N191" s="2">
        <f t="shared" si="15"/>
        <v>0</v>
      </c>
      <c r="O191" s="2">
        <f t="shared" si="16"/>
        <v>3</v>
      </c>
      <c r="P191">
        <v>0</v>
      </c>
      <c r="Q191" s="2" t="s">
        <v>19</v>
      </c>
      <c r="R191" s="2">
        <f t="shared" si="17"/>
        <v>1</v>
      </c>
      <c r="S191">
        <v>18</v>
      </c>
      <c r="T191">
        <v>3</v>
      </c>
      <c r="U191">
        <v>3</v>
      </c>
      <c r="V191">
        <v>7</v>
      </c>
      <c r="W191">
        <v>7</v>
      </c>
      <c r="X191">
        <v>1</v>
      </c>
    </row>
    <row r="192" spans="1:24" x14ac:dyDescent="0.25">
      <c r="A192">
        <v>191</v>
      </c>
      <c r="B192">
        <v>52</v>
      </c>
      <c r="C192" s="2" t="s">
        <v>19</v>
      </c>
      <c r="D192" s="2">
        <f t="shared" si="12"/>
        <v>0</v>
      </c>
      <c r="E192">
        <v>2</v>
      </c>
      <c r="F192">
        <v>3</v>
      </c>
      <c r="G192">
        <v>1</v>
      </c>
      <c r="H192">
        <v>2</v>
      </c>
      <c r="I192">
        <v>5</v>
      </c>
      <c r="J192">
        <v>3</v>
      </c>
      <c r="K192" s="2" t="s">
        <v>20</v>
      </c>
      <c r="L192" s="2">
        <f t="shared" si="13"/>
        <v>2</v>
      </c>
      <c r="M192" s="2">
        <f t="shared" si="14"/>
        <v>0</v>
      </c>
      <c r="N192" s="2">
        <f t="shared" si="15"/>
        <v>2</v>
      </c>
      <c r="O192" s="2">
        <f t="shared" si="16"/>
        <v>0</v>
      </c>
      <c r="P192">
        <v>5</v>
      </c>
      <c r="Q192" s="2" t="s">
        <v>19</v>
      </c>
      <c r="R192" s="2">
        <f t="shared" si="17"/>
        <v>1</v>
      </c>
      <c r="S192">
        <v>14</v>
      </c>
      <c r="T192">
        <v>3</v>
      </c>
      <c r="U192">
        <v>3</v>
      </c>
      <c r="V192">
        <v>33</v>
      </c>
      <c r="W192">
        <v>18</v>
      </c>
      <c r="X192">
        <v>11</v>
      </c>
    </row>
    <row r="193" spans="1:24" x14ac:dyDescent="0.25">
      <c r="A193">
        <v>192</v>
      </c>
      <c r="B193">
        <v>27</v>
      </c>
      <c r="C193" s="2" t="s">
        <v>19</v>
      </c>
      <c r="D193" s="2">
        <f t="shared" si="12"/>
        <v>0</v>
      </c>
      <c r="E193">
        <v>3</v>
      </c>
      <c r="F193">
        <v>4</v>
      </c>
      <c r="G193">
        <v>1</v>
      </c>
      <c r="H193">
        <v>3</v>
      </c>
      <c r="I193">
        <v>1</v>
      </c>
      <c r="J193">
        <v>2</v>
      </c>
      <c r="K193" s="2" t="s">
        <v>18</v>
      </c>
      <c r="L193" s="2">
        <f t="shared" si="13"/>
        <v>3</v>
      </c>
      <c r="M193" s="2">
        <f t="shared" si="14"/>
        <v>0</v>
      </c>
      <c r="N193" s="2">
        <f t="shared" si="15"/>
        <v>0</v>
      </c>
      <c r="O193" s="2">
        <f t="shared" si="16"/>
        <v>3</v>
      </c>
      <c r="P193">
        <v>1</v>
      </c>
      <c r="Q193" s="2" t="s">
        <v>19</v>
      </c>
      <c r="R193" s="2">
        <f t="shared" si="17"/>
        <v>1</v>
      </c>
      <c r="S193">
        <v>16</v>
      </c>
      <c r="T193">
        <v>3</v>
      </c>
      <c r="U193">
        <v>2</v>
      </c>
      <c r="V193">
        <v>7</v>
      </c>
      <c r="W193">
        <v>7</v>
      </c>
      <c r="X193">
        <v>0</v>
      </c>
    </row>
    <row r="194" spans="1:24" x14ac:dyDescent="0.25">
      <c r="A194">
        <v>193</v>
      </c>
      <c r="B194">
        <v>35</v>
      </c>
      <c r="C194" s="2" t="s">
        <v>17</v>
      </c>
      <c r="D194" s="2">
        <f t="shared" si="12"/>
        <v>1</v>
      </c>
      <c r="E194">
        <v>2</v>
      </c>
      <c r="F194">
        <v>2</v>
      </c>
      <c r="G194">
        <v>1</v>
      </c>
      <c r="H194">
        <v>2</v>
      </c>
      <c r="I194">
        <v>2</v>
      </c>
      <c r="J194">
        <v>3</v>
      </c>
      <c r="K194" s="2" t="s">
        <v>20</v>
      </c>
      <c r="L194" s="2">
        <f t="shared" si="13"/>
        <v>2</v>
      </c>
      <c r="M194" s="2">
        <f t="shared" si="14"/>
        <v>0</v>
      </c>
      <c r="N194" s="2">
        <f t="shared" si="15"/>
        <v>2</v>
      </c>
      <c r="O194" s="2">
        <f t="shared" si="16"/>
        <v>0</v>
      </c>
      <c r="P194">
        <v>3</v>
      </c>
      <c r="Q194" s="2" t="s">
        <v>17</v>
      </c>
      <c r="R194" s="2">
        <f t="shared" si="17"/>
        <v>2</v>
      </c>
      <c r="S194">
        <v>13</v>
      </c>
      <c r="T194">
        <v>3</v>
      </c>
      <c r="U194">
        <v>3</v>
      </c>
      <c r="V194">
        <v>1</v>
      </c>
      <c r="W194">
        <v>0</v>
      </c>
      <c r="X194">
        <v>0</v>
      </c>
    </row>
    <row r="195" spans="1:24" x14ac:dyDescent="0.25">
      <c r="A195">
        <v>194</v>
      </c>
      <c r="B195">
        <v>43</v>
      </c>
      <c r="C195" s="2" t="s">
        <v>19</v>
      </c>
      <c r="D195" s="2">
        <f t="shared" ref="D195:D258" si="18">IF(C195="Yes", 1,0)</f>
        <v>0</v>
      </c>
      <c r="E195">
        <v>3</v>
      </c>
      <c r="F195">
        <v>4</v>
      </c>
      <c r="G195">
        <v>2</v>
      </c>
      <c r="H195">
        <v>4</v>
      </c>
      <c r="I195">
        <v>1</v>
      </c>
      <c r="J195">
        <v>4</v>
      </c>
      <c r="K195" s="2" t="s">
        <v>21</v>
      </c>
      <c r="L195" s="2">
        <f t="shared" ref="L195:L258" si="19">SUM(M195,N195,O195)</f>
        <v>1</v>
      </c>
      <c r="M195" s="2">
        <f t="shared" ref="M195:M258" si="20">IF(K195="Divorced", 1,0)</f>
        <v>1</v>
      </c>
      <c r="N195" s="2">
        <f t="shared" ref="N195:N258" si="21">IF(K195="Married", 2,0)</f>
        <v>0</v>
      </c>
      <c r="O195" s="2">
        <f t="shared" ref="O195:O258" si="22">IF(K195="Single", 3,0)</f>
        <v>0</v>
      </c>
      <c r="P195">
        <v>4</v>
      </c>
      <c r="Q195" s="2" t="s">
        <v>19</v>
      </c>
      <c r="R195" s="2">
        <f t="shared" ref="R195:R258" si="23">IF(Q195="Yes",  2,1)</f>
        <v>1</v>
      </c>
      <c r="S195">
        <v>14</v>
      </c>
      <c r="T195">
        <v>3</v>
      </c>
      <c r="U195">
        <v>4</v>
      </c>
      <c r="V195">
        <v>5</v>
      </c>
      <c r="W195">
        <v>4</v>
      </c>
      <c r="X195">
        <v>2</v>
      </c>
    </row>
    <row r="196" spans="1:24" x14ac:dyDescent="0.25">
      <c r="A196">
        <v>195</v>
      </c>
      <c r="B196">
        <v>45</v>
      </c>
      <c r="C196" s="2" t="s">
        <v>19</v>
      </c>
      <c r="D196" s="2">
        <f t="shared" si="18"/>
        <v>0</v>
      </c>
      <c r="E196">
        <v>2</v>
      </c>
      <c r="F196">
        <v>1</v>
      </c>
      <c r="G196">
        <v>2</v>
      </c>
      <c r="H196">
        <v>3</v>
      </c>
      <c r="I196">
        <v>4</v>
      </c>
      <c r="J196">
        <v>4</v>
      </c>
      <c r="K196" s="2" t="s">
        <v>20</v>
      </c>
      <c r="L196" s="2">
        <f t="shared" si="19"/>
        <v>2</v>
      </c>
      <c r="M196" s="2">
        <f t="shared" si="20"/>
        <v>0</v>
      </c>
      <c r="N196" s="2">
        <f t="shared" si="21"/>
        <v>2</v>
      </c>
      <c r="O196" s="2">
        <f t="shared" si="22"/>
        <v>0</v>
      </c>
      <c r="P196">
        <v>1</v>
      </c>
      <c r="Q196" s="2" t="s">
        <v>19</v>
      </c>
      <c r="R196" s="2">
        <f t="shared" si="23"/>
        <v>1</v>
      </c>
      <c r="S196">
        <v>23</v>
      </c>
      <c r="T196">
        <v>4</v>
      </c>
      <c r="U196">
        <v>3</v>
      </c>
      <c r="V196">
        <v>20</v>
      </c>
      <c r="W196">
        <v>8</v>
      </c>
      <c r="X196">
        <v>11</v>
      </c>
    </row>
    <row r="197" spans="1:24" x14ac:dyDescent="0.25">
      <c r="A197">
        <v>196</v>
      </c>
      <c r="B197">
        <v>37</v>
      </c>
      <c r="C197" s="2" t="s">
        <v>19</v>
      </c>
      <c r="D197" s="2">
        <f t="shared" si="18"/>
        <v>0</v>
      </c>
      <c r="E197">
        <v>3</v>
      </c>
      <c r="F197">
        <v>2</v>
      </c>
      <c r="G197">
        <v>1</v>
      </c>
      <c r="H197">
        <v>4</v>
      </c>
      <c r="I197">
        <v>1</v>
      </c>
      <c r="J197">
        <v>1</v>
      </c>
      <c r="K197" s="2" t="s">
        <v>20</v>
      </c>
      <c r="L197" s="2">
        <f t="shared" si="19"/>
        <v>2</v>
      </c>
      <c r="M197" s="2">
        <f t="shared" si="20"/>
        <v>0</v>
      </c>
      <c r="N197" s="2">
        <f t="shared" si="21"/>
        <v>2</v>
      </c>
      <c r="O197" s="2">
        <f t="shared" si="22"/>
        <v>0</v>
      </c>
      <c r="P197">
        <v>4</v>
      </c>
      <c r="Q197" s="2" t="s">
        <v>17</v>
      </c>
      <c r="R197" s="2">
        <f t="shared" si="23"/>
        <v>2</v>
      </c>
      <c r="S197">
        <v>12</v>
      </c>
      <c r="T197">
        <v>2</v>
      </c>
      <c r="U197">
        <v>2</v>
      </c>
      <c r="V197">
        <v>8</v>
      </c>
      <c r="W197">
        <v>7</v>
      </c>
      <c r="X197">
        <v>1</v>
      </c>
    </row>
    <row r="198" spans="1:24" x14ac:dyDescent="0.25">
      <c r="A198">
        <v>197</v>
      </c>
      <c r="B198">
        <v>35</v>
      </c>
      <c r="C198" s="2" t="s">
        <v>19</v>
      </c>
      <c r="D198" s="2">
        <f t="shared" si="18"/>
        <v>0</v>
      </c>
      <c r="E198">
        <v>3</v>
      </c>
      <c r="F198">
        <v>2</v>
      </c>
      <c r="G198">
        <v>1</v>
      </c>
      <c r="H198">
        <v>1</v>
      </c>
      <c r="I198">
        <v>2</v>
      </c>
      <c r="J198">
        <v>2</v>
      </c>
      <c r="K198" s="2" t="s">
        <v>18</v>
      </c>
      <c r="L198" s="2">
        <f t="shared" si="19"/>
        <v>3</v>
      </c>
      <c r="M198" s="2">
        <f t="shared" si="20"/>
        <v>0</v>
      </c>
      <c r="N198" s="2">
        <f t="shared" si="21"/>
        <v>0</v>
      </c>
      <c r="O198" s="2">
        <f t="shared" si="22"/>
        <v>3</v>
      </c>
      <c r="P198">
        <v>5</v>
      </c>
      <c r="Q198" s="2" t="s">
        <v>19</v>
      </c>
      <c r="R198" s="2">
        <f t="shared" si="23"/>
        <v>1</v>
      </c>
      <c r="S198">
        <v>11</v>
      </c>
      <c r="T198">
        <v>3</v>
      </c>
      <c r="U198">
        <v>3</v>
      </c>
      <c r="V198">
        <v>6</v>
      </c>
      <c r="W198">
        <v>2</v>
      </c>
      <c r="X198">
        <v>1</v>
      </c>
    </row>
    <row r="199" spans="1:24" x14ac:dyDescent="0.25">
      <c r="A199">
        <v>198</v>
      </c>
      <c r="B199">
        <v>42</v>
      </c>
      <c r="C199" s="2" t="s">
        <v>19</v>
      </c>
      <c r="D199" s="2">
        <f t="shared" si="18"/>
        <v>0</v>
      </c>
      <c r="E199">
        <v>2</v>
      </c>
      <c r="F199">
        <v>3</v>
      </c>
      <c r="G199">
        <v>1</v>
      </c>
      <c r="H199">
        <v>3</v>
      </c>
      <c r="I199">
        <v>2</v>
      </c>
      <c r="J199">
        <v>3</v>
      </c>
      <c r="K199" s="2" t="s">
        <v>21</v>
      </c>
      <c r="L199" s="2">
        <f t="shared" si="19"/>
        <v>1</v>
      </c>
      <c r="M199" s="2">
        <f t="shared" si="20"/>
        <v>1</v>
      </c>
      <c r="N199" s="2">
        <f t="shared" si="21"/>
        <v>0</v>
      </c>
      <c r="O199" s="2">
        <f t="shared" si="22"/>
        <v>0</v>
      </c>
      <c r="P199">
        <v>2</v>
      </c>
      <c r="Q199" s="2" t="s">
        <v>19</v>
      </c>
      <c r="R199" s="2">
        <f t="shared" si="23"/>
        <v>1</v>
      </c>
      <c r="S199">
        <v>16</v>
      </c>
      <c r="T199">
        <v>3</v>
      </c>
      <c r="U199">
        <v>3</v>
      </c>
      <c r="V199">
        <v>5</v>
      </c>
      <c r="W199">
        <v>3</v>
      </c>
      <c r="X199">
        <v>0</v>
      </c>
    </row>
    <row r="200" spans="1:24" x14ac:dyDescent="0.25">
      <c r="A200">
        <v>199</v>
      </c>
      <c r="B200">
        <v>38</v>
      </c>
      <c r="C200" s="2" t="s">
        <v>19</v>
      </c>
      <c r="D200" s="2">
        <f t="shared" si="18"/>
        <v>0</v>
      </c>
      <c r="E200">
        <v>2</v>
      </c>
      <c r="F200">
        <v>4</v>
      </c>
      <c r="G200">
        <v>1</v>
      </c>
      <c r="H200">
        <v>1</v>
      </c>
      <c r="I200">
        <v>2</v>
      </c>
      <c r="J200">
        <v>3</v>
      </c>
      <c r="K200" s="2" t="s">
        <v>20</v>
      </c>
      <c r="L200" s="2">
        <f t="shared" si="19"/>
        <v>2</v>
      </c>
      <c r="M200" s="2">
        <f t="shared" si="20"/>
        <v>0</v>
      </c>
      <c r="N200" s="2">
        <f t="shared" si="21"/>
        <v>2</v>
      </c>
      <c r="O200" s="2">
        <f t="shared" si="22"/>
        <v>0</v>
      </c>
      <c r="P200">
        <v>9</v>
      </c>
      <c r="Q200" s="2" t="s">
        <v>19</v>
      </c>
      <c r="R200" s="2">
        <f t="shared" si="23"/>
        <v>1</v>
      </c>
      <c r="S200">
        <v>14</v>
      </c>
      <c r="T200">
        <v>3</v>
      </c>
      <c r="U200">
        <v>3</v>
      </c>
      <c r="V200">
        <v>1</v>
      </c>
      <c r="W200">
        <v>0</v>
      </c>
      <c r="X200">
        <v>0</v>
      </c>
    </row>
    <row r="201" spans="1:24" x14ac:dyDescent="0.25">
      <c r="A201">
        <v>200</v>
      </c>
      <c r="B201">
        <v>38</v>
      </c>
      <c r="C201" s="2" t="s">
        <v>19</v>
      </c>
      <c r="D201" s="2">
        <f t="shared" si="18"/>
        <v>0</v>
      </c>
      <c r="E201">
        <v>3</v>
      </c>
      <c r="F201">
        <v>4</v>
      </c>
      <c r="G201">
        <v>2</v>
      </c>
      <c r="H201">
        <v>3</v>
      </c>
      <c r="I201">
        <v>2</v>
      </c>
      <c r="J201">
        <v>4</v>
      </c>
      <c r="K201" s="2" t="s">
        <v>20</v>
      </c>
      <c r="L201" s="2">
        <f t="shared" si="19"/>
        <v>2</v>
      </c>
      <c r="M201" s="2">
        <f t="shared" si="20"/>
        <v>0</v>
      </c>
      <c r="N201" s="2">
        <f t="shared" si="21"/>
        <v>2</v>
      </c>
      <c r="O201" s="2">
        <f t="shared" si="22"/>
        <v>0</v>
      </c>
      <c r="P201">
        <v>1</v>
      </c>
      <c r="Q201" s="2" t="s">
        <v>19</v>
      </c>
      <c r="R201" s="2">
        <f t="shared" si="23"/>
        <v>1</v>
      </c>
      <c r="S201">
        <v>18</v>
      </c>
      <c r="T201">
        <v>3</v>
      </c>
      <c r="U201">
        <v>1</v>
      </c>
      <c r="V201">
        <v>7</v>
      </c>
      <c r="W201">
        <v>7</v>
      </c>
      <c r="X201">
        <v>1</v>
      </c>
    </row>
    <row r="202" spans="1:24" x14ac:dyDescent="0.25">
      <c r="A202">
        <v>201</v>
      </c>
      <c r="B202">
        <v>27</v>
      </c>
      <c r="C202" s="2" t="s">
        <v>19</v>
      </c>
      <c r="D202" s="2">
        <f t="shared" si="18"/>
        <v>0</v>
      </c>
      <c r="E202">
        <v>1</v>
      </c>
      <c r="F202">
        <v>3</v>
      </c>
      <c r="G202">
        <v>2</v>
      </c>
      <c r="H202">
        <v>2</v>
      </c>
      <c r="I202">
        <v>2</v>
      </c>
      <c r="J202">
        <v>3</v>
      </c>
      <c r="K202" s="2" t="s">
        <v>20</v>
      </c>
      <c r="L202" s="2">
        <f t="shared" si="19"/>
        <v>2</v>
      </c>
      <c r="M202" s="2">
        <f t="shared" si="20"/>
        <v>0</v>
      </c>
      <c r="N202" s="2">
        <f t="shared" si="21"/>
        <v>2</v>
      </c>
      <c r="O202" s="2">
        <f t="shared" si="22"/>
        <v>0</v>
      </c>
      <c r="P202">
        <v>2</v>
      </c>
      <c r="Q202" s="2" t="s">
        <v>19</v>
      </c>
      <c r="R202" s="2">
        <f t="shared" si="23"/>
        <v>1</v>
      </c>
      <c r="S202">
        <v>19</v>
      </c>
      <c r="T202">
        <v>3</v>
      </c>
      <c r="U202">
        <v>3</v>
      </c>
      <c r="V202">
        <v>2</v>
      </c>
      <c r="W202">
        <v>2</v>
      </c>
      <c r="X202">
        <v>2</v>
      </c>
    </row>
    <row r="203" spans="1:24" x14ac:dyDescent="0.25">
      <c r="A203">
        <v>202</v>
      </c>
      <c r="B203">
        <v>49</v>
      </c>
      <c r="C203" s="2" t="s">
        <v>19</v>
      </c>
      <c r="D203" s="2">
        <f t="shared" si="18"/>
        <v>0</v>
      </c>
      <c r="E203">
        <v>2</v>
      </c>
      <c r="F203">
        <v>4</v>
      </c>
      <c r="G203">
        <v>2</v>
      </c>
      <c r="H203">
        <v>3</v>
      </c>
      <c r="I203">
        <v>2</v>
      </c>
      <c r="J203">
        <v>4</v>
      </c>
      <c r="K203" s="2" t="s">
        <v>21</v>
      </c>
      <c r="L203" s="2">
        <f t="shared" si="19"/>
        <v>1</v>
      </c>
      <c r="M203" s="2">
        <f t="shared" si="20"/>
        <v>1</v>
      </c>
      <c r="N203" s="2">
        <f t="shared" si="21"/>
        <v>0</v>
      </c>
      <c r="O203" s="2">
        <f t="shared" si="22"/>
        <v>0</v>
      </c>
      <c r="P203">
        <v>1</v>
      </c>
      <c r="Q203" s="2" t="s">
        <v>17</v>
      </c>
      <c r="R203" s="2">
        <f t="shared" si="23"/>
        <v>2</v>
      </c>
      <c r="S203">
        <v>15</v>
      </c>
      <c r="T203">
        <v>3</v>
      </c>
      <c r="U203">
        <v>3</v>
      </c>
      <c r="V203">
        <v>7</v>
      </c>
      <c r="W203">
        <v>7</v>
      </c>
      <c r="X203">
        <v>1</v>
      </c>
    </row>
    <row r="204" spans="1:24" x14ac:dyDescent="0.25">
      <c r="A204">
        <v>203</v>
      </c>
      <c r="B204">
        <v>34</v>
      </c>
      <c r="C204" s="2" t="s">
        <v>19</v>
      </c>
      <c r="D204" s="2">
        <f t="shared" si="18"/>
        <v>0</v>
      </c>
      <c r="E204">
        <v>2</v>
      </c>
      <c r="F204">
        <v>4</v>
      </c>
      <c r="G204">
        <v>2</v>
      </c>
      <c r="H204">
        <v>3</v>
      </c>
      <c r="I204">
        <v>1</v>
      </c>
      <c r="J204">
        <v>3</v>
      </c>
      <c r="K204" s="2" t="s">
        <v>21</v>
      </c>
      <c r="L204" s="2">
        <f t="shared" si="19"/>
        <v>1</v>
      </c>
      <c r="M204" s="2">
        <f t="shared" si="20"/>
        <v>1</v>
      </c>
      <c r="N204" s="2">
        <f t="shared" si="21"/>
        <v>0</v>
      </c>
      <c r="O204" s="2">
        <f t="shared" si="22"/>
        <v>0</v>
      </c>
      <c r="P204">
        <v>1</v>
      </c>
      <c r="Q204" s="2" t="s">
        <v>17</v>
      </c>
      <c r="R204" s="2">
        <f t="shared" si="23"/>
        <v>2</v>
      </c>
      <c r="S204">
        <v>17</v>
      </c>
      <c r="T204">
        <v>3</v>
      </c>
      <c r="U204">
        <v>4</v>
      </c>
      <c r="V204">
        <v>5</v>
      </c>
      <c r="W204">
        <v>3</v>
      </c>
      <c r="X204">
        <v>2</v>
      </c>
    </row>
    <row r="205" spans="1:24" x14ac:dyDescent="0.25">
      <c r="A205">
        <v>204</v>
      </c>
      <c r="B205">
        <v>40</v>
      </c>
      <c r="C205" s="2" t="s">
        <v>19</v>
      </c>
      <c r="D205" s="2">
        <f t="shared" si="18"/>
        <v>0</v>
      </c>
      <c r="E205">
        <v>2</v>
      </c>
      <c r="F205">
        <v>3</v>
      </c>
      <c r="G205">
        <v>2</v>
      </c>
      <c r="H205">
        <v>3</v>
      </c>
      <c r="I205">
        <v>2</v>
      </c>
      <c r="J205">
        <v>4</v>
      </c>
      <c r="K205" s="2" t="s">
        <v>20</v>
      </c>
      <c r="L205" s="2">
        <f t="shared" si="19"/>
        <v>2</v>
      </c>
      <c r="M205" s="2">
        <f t="shared" si="20"/>
        <v>0</v>
      </c>
      <c r="N205" s="2">
        <f t="shared" si="21"/>
        <v>2</v>
      </c>
      <c r="O205" s="2">
        <f t="shared" si="22"/>
        <v>0</v>
      </c>
      <c r="P205">
        <v>8</v>
      </c>
      <c r="Q205" s="2" t="s">
        <v>17</v>
      </c>
      <c r="R205" s="2">
        <f t="shared" si="23"/>
        <v>2</v>
      </c>
      <c r="S205">
        <v>15</v>
      </c>
      <c r="T205">
        <v>3</v>
      </c>
      <c r="U205">
        <v>4</v>
      </c>
      <c r="V205">
        <v>7</v>
      </c>
      <c r="W205">
        <v>2</v>
      </c>
      <c r="X205">
        <v>3</v>
      </c>
    </row>
    <row r="206" spans="1:24" x14ac:dyDescent="0.25">
      <c r="A206">
        <v>205</v>
      </c>
      <c r="B206">
        <v>38</v>
      </c>
      <c r="C206" s="2" t="s">
        <v>17</v>
      </c>
      <c r="D206" s="2">
        <f t="shared" si="18"/>
        <v>1</v>
      </c>
      <c r="E206">
        <v>1</v>
      </c>
      <c r="F206">
        <v>2</v>
      </c>
      <c r="G206">
        <v>2</v>
      </c>
      <c r="H206">
        <v>3</v>
      </c>
      <c r="I206">
        <v>2</v>
      </c>
      <c r="J206">
        <v>4</v>
      </c>
      <c r="K206" s="2" t="s">
        <v>20</v>
      </c>
      <c r="L206" s="2">
        <f t="shared" si="19"/>
        <v>2</v>
      </c>
      <c r="M206" s="2">
        <f t="shared" si="20"/>
        <v>0</v>
      </c>
      <c r="N206" s="2">
        <f t="shared" si="21"/>
        <v>2</v>
      </c>
      <c r="O206" s="2">
        <f t="shared" si="22"/>
        <v>0</v>
      </c>
      <c r="P206">
        <v>1</v>
      </c>
      <c r="Q206" s="2" t="s">
        <v>17</v>
      </c>
      <c r="R206" s="2">
        <f t="shared" si="23"/>
        <v>2</v>
      </c>
      <c r="S206">
        <v>19</v>
      </c>
      <c r="T206">
        <v>3</v>
      </c>
      <c r="U206">
        <v>3</v>
      </c>
      <c r="V206">
        <v>1</v>
      </c>
      <c r="W206">
        <v>0</v>
      </c>
      <c r="X206">
        <v>0</v>
      </c>
    </row>
    <row r="207" spans="1:24" x14ac:dyDescent="0.25">
      <c r="A207">
        <v>206</v>
      </c>
      <c r="B207">
        <v>29</v>
      </c>
      <c r="C207" s="2" t="s">
        <v>17</v>
      </c>
      <c r="D207" s="2">
        <f t="shared" si="18"/>
        <v>1</v>
      </c>
      <c r="E207">
        <v>3</v>
      </c>
      <c r="F207">
        <v>2</v>
      </c>
      <c r="G207">
        <v>2</v>
      </c>
      <c r="H207">
        <v>3</v>
      </c>
      <c r="I207">
        <v>3</v>
      </c>
      <c r="J207">
        <v>4</v>
      </c>
      <c r="K207" s="2" t="s">
        <v>20</v>
      </c>
      <c r="L207" s="2">
        <f t="shared" si="19"/>
        <v>2</v>
      </c>
      <c r="M207" s="2">
        <f t="shared" si="20"/>
        <v>0</v>
      </c>
      <c r="N207" s="2">
        <f t="shared" si="21"/>
        <v>2</v>
      </c>
      <c r="O207" s="2">
        <f t="shared" si="22"/>
        <v>0</v>
      </c>
      <c r="P207">
        <v>1</v>
      </c>
      <c r="Q207" s="2" t="s">
        <v>19</v>
      </c>
      <c r="R207" s="2">
        <f t="shared" si="23"/>
        <v>1</v>
      </c>
      <c r="S207">
        <v>22</v>
      </c>
      <c r="T207">
        <v>4</v>
      </c>
      <c r="U207">
        <v>2</v>
      </c>
      <c r="V207">
        <v>10</v>
      </c>
      <c r="W207">
        <v>4</v>
      </c>
      <c r="X207">
        <v>1</v>
      </c>
    </row>
    <row r="208" spans="1:24" x14ac:dyDescent="0.25">
      <c r="A208">
        <v>207</v>
      </c>
      <c r="B208">
        <v>22</v>
      </c>
      <c r="C208" s="2" t="s">
        <v>19</v>
      </c>
      <c r="D208" s="2">
        <f t="shared" si="18"/>
        <v>0</v>
      </c>
      <c r="E208">
        <v>3</v>
      </c>
      <c r="F208">
        <v>4</v>
      </c>
      <c r="G208">
        <v>2</v>
      </c>
      <c r="H208">
        <v>4</v>
      </c>
      <c r="I208">
        <v>1</v>
      </c>
      <c r="J208">
        <v>2</v>
      </c>
      <c r="K208" s="2" t="s">
        <v>21</v>
      </c>
      <c r="L208" s="2">
        <f t="shared" si="19"/>
        <v>1</v>
      </c>
      <c r="M208" s="2">
        <f t="shared" si="20"/>
        <v>1</v>
      </c>
      <c r="N208" s="2">
        <f t="shared" si="21"/>
        <v>0</v>
      </c>
      <c r="O208" s="2">
        <f t="shared" si="22"/>
        <v>0</v>
      </c>
      <c r="P208">
        <v>1</v>
      </c>
      <c r="Q208" s="2" t="s">
        <v>17</v>
      </c>
      <c r="R208" s="2">
        <f t="shared" si="23"/>
        <v>2</v>
      </c>
      <c r="S208">
        <v>16</v>
      </c>
      <c r="T208">
        <v>3</v>
      </c>
      <c r="U208">
        <v>2</v>
      </c>
      <c r="V208">
        <v>4</v>
      </c>
      <c r="W208">
        <v>2</v>
      </c>
      <c r="X208">
        <v>2</v>
      </c>
    </row>
    <row r="209" spans="1:24" x14ac:dyDescent="0.25">
      <c r="A209">
        <v>208</v>
      </c>
      <c r="B209">
        <v>36</v>
      </c>
      <c r="C209" s="2" t="s">
        <v>19</v>
      </c>
      <c r="D209" s="2">
        <f t="shared" si="18"/>
        <v>0</v>
      </c>
      <c r="E209">
        <v>1</v>
      </c>
      <c r="F209">
        <v>2</v>
      </c>
      <c r="G209">
        <v>1</v>
      </c>
      <c r="H209">
        <v>1</v>
      </c>
      <c r="I209">
        <v>1</v>
      </c>
      <c r="J209">
        <v>1</v>
      </c>
      <c r="K209" s="2" t="s">
        <v>18</v>
      </c>
      <c r="L209" s="2">
        <f t="shared" si="19"/>
        <v>3</v>
      </c>
      <c r="M209" s="2">
        <f t="shared" si="20"/>
        <v>0</v>
      </c>
      <c r="N209" s="2">
        <f t="shared" si="21"/>
        <v>0</v>
      </c>
      <c r="O209" s="2">
        <f t="shared" si="22"/>
        <v>3</v>
      </c>
      <c r="P209">
        <v>1</v>
      </c>
      <c r="Q209" s="2" t="s">
        <v>19</v>
      </c>
      <c r="R209" s="2">
        <f t="shared" si="23"/>
        <v>1</v>
      </c>
      <c r="S209">
        <v>13</v>
      </c>
      <c r="T209">
        <v>3</v>
      </c>
      <c r="U209">
        <v>3</v>
      </c>
      <c r="V209">
        <v>8</v>
      </c>
      <c r="W209">
        <v>1</v>
      </c>
      <c r="X209">
        <v>1</v>
      </c>
    </row>
    <row r="210" spans="1:24" x14ac:dyDescent="0.25">
      <c r="A210">
        <v>209</v>
      </c>
      <c r="B210">
        <v>40</v>
      </c>
      <c r="C210" s="2" t="s">
        <v>19</v>
      </c>
      <c r="D210" s="2">
        <f t="shared" si="18"/>
        <v>0</v>
      </c>
      <c r="E210">
        <v>2</v>
      </c>
      <c r="F210">
        <v>4</v>
      </c>
      <c r="G210">
        <v>1</v>
      </c>
      <c r="H210">
        <v>2</v>
      </c>
      <c r="I210">
        <v>2</v>
      </c>
      <c r="J210">
        <v>4</v>
      </c>
      <c r="K210" s="2" t="s">
        <v>20</v>
      </c>
      <c r="L210" s="2">
        <f t="shared" si="19"/>
        <v>2</v>
      </c>
      <c r="M210" s="2">
        <f t="shared" si="20"/>
        <v>0</v>
      </c>
      <c r="N210" s="2">
        <f t="shared" si="21"/>
        <v>2</v>
      </c>
      <c r="O210" s="2">
        <f t="shared" si="22"/>
        <v>0</v>
      </c>
      <c r="P210">
        <v>9</v>
      </c>
      <c r="Q210" s="2" t="s">
        <v>19</v>
      </c>
      <c r="R210" s="2">
        <f t="shared" si="23"/>
        <v>1</v>
      </c>
      <c r="S210">
        <v>14</v>
      </c>
      <c r="T210">
        <v>3</v>
      </c>
      <c r="U210">
        <v>1</v>
      </c>
      <c r="V210">
        <v>3</v>
      </c>
      <c r="W210">
        <v>2</v>
      </c>
      <c r="X210">
        <v>0</v>
      </c>
    </row>
    <row r="211" spans="1:24" x14ac:dyDescent="0.25">
      <c r="A211">
        <v>210</v>
      </c>
      <c r="B211">
        <v>46</v>
      </c>
      <c r="C211" s="2" t="s">
        <v>19</v>
      </c>
      <c r="D211" s="2">
        <f t="shared" si="18"/>
        <v>0</v>
      </c>
      <c r="E211">
        <v>2</v>
      </c>
      <c r="F211">
        <v>4</v>
      </c>
      <c r="G211">
        <v>2</v>
      </c>
      <c r="H211">
        <v>3</v>
      </c>
      <c r="I211">
        <v>3</v>
      </c>
      <c r="J211">
        <v>2</v>
      </c>
      <c r="K211" s="2" t="s">
        <v>21</v>
      </c>
      <c r="L211" s="2">
        <f t="shared" si="19"/>
        <v>1</v>
      </c>
      <c r="M211" s="2">
        <f t="shared" si="20"/>
        <v>1</v>
      </c>
      <c r="N211" s="2">
        <f t="shared" si="21"/>
        <v>0</v>
      </c>
      <c r="O211" s="2">
        <f t="shared" si="22"/>
        <v>0</v>
      </c>
      <c r="P211">
        <v>2</v>
      </c>
      <c r="Q211" s="2" t="s">
        <v>19</v>
      </c>
      <c r="R211" s="2">
        <f t="shared" si="23"/>
        <v>1</v>
      </c>
      <c r="S211">
        <v>16</v>
      </c>
      <c r="T211">
        <v>3</v>
      </c>
      <c r="U211">
        <v>3</v>
      </c>
      <c r="V211">
        <v>4</v>
      </c>
      <c r="W211">
        <v>2</v>
      </c>
      <c r="X211">
        <v>0</v>
      </c>
    </row>
    <row r="212" spans="1:24" x14ac:dyDescent="0.25">
      <c r="A212">
        <v>211</v>
      </c>
      <c r="B212">
        <v>32</v>
      </c>
      <c r="C212" s="2" t="s">
        <v>17</v>
      </c>
      <c r="D212" s="2">
        <f t="shared" si="18"/>
        <v>1</v>
      </c>
      <c r="E212">
        <v>2</v>
      </c>
      <c r="F212">
        <v>4</v>
      </c>
      <c r="G212">
        <v>1</v>
      </c>
      <c r="H212">
        <v>1</v>
      </c>
      <c r="I212">
        <v>3</v>
      </c>
      <c r="J212">
        <v>1</v>
      </c>
      <c r="K212" s="2" t="s">
        <v>20</v>
      </c>
      <c r="L212" s="2">
        <f t="shared" si="19"/>
        <v>2</v>
      </c>
      <c r="M212" s="2">
        <f t="shared" si="20"/>
        <v>0</v>
      </c>
      <c r="N212" s="2">
        <f t="shared" si="21"/>
        <v>2</v>
      </c>
      <c r="O212" s="2">
        <f t="shared" si="22"/>
        <v>0</v>
      </c>
      <c r="P212">
        <v>4</v>
      </c>
      <c r="Q212" s="2" t="s">
        <v>19</v>
      </c>
      <c r="R212" s="2">
        <f t="shared" si="23"/>
        <v>1</v>
      </c>
      <c r="S212">
        <v>11</v>
      </c>
      <c r="T212">
        <v>3</v>
      </c>
      <c r="U212">
        <v>2</v>
      </c>
      <c r="V212">
        <v>14</v>
      </c>
      <c r="W212">
        <v>8</v>
      </c>
      <c r="X212">
        <v>9</v>
      </c>
    </row>
    <row r="213" spans="1:24" x14ac:dyDescent="0.25">
      <c r="A213">
        <v>212</v>
      </c>
      <c r="B213">
        <v>30</v>
      </c>
      <c r="C213" s="2" t="s">
        <v>19</v>
      </c>
      <c r="D213" s="2">
        <f t="shared" si="18"/>
        <v>0</v>
      </c>
      <c r="E213">
        <v>1</v>
      </c>
      <c r="F213">
        <v>3</v>
      </c>
      <c r="G213">
        <v>2</v>
      </c>
      <c r="H213">
        <v>2</v>
      </c>
      <c r="I213">
        <v>3</v>
      </c>
      <c r="J213">
        <v>3</v>
      </c>
      <c r="K213" s="2" t="s">
        <v>18</v>
      </c>
      <c r="L213" s="2">
        <f t="shared" si="19"/>
        <v>3</v>
      </c>
      <c r="M213" s="2">
        <f t="shared" si="20"/>
        <v>0</v>
      </c>
      <c r="N213" s="2">
        <f t="shared" si="21"/>
        <v>0</v>
      </c>
      <c r="O213" s="2">
        <f t="shared" si="22"/>
        <v>3</v>
      </c>
      <c r="P213">
        <v>1</v>
      </c>
      <c r="Q213" s="2" t="s">
        <v>19</v>
      </c>
      <c r="R213" s="2">
        <f t="shared" si="23"/>
        <v>1</v>
      </c>
      <c r="S213">
        <v>22</v>
      </c>
      <c r="T213">
        <v>4</v>
      </c>
      <c r="U213">
        <v>3</v>
      </c>
      <c r="V213">
        <v>11</v>
      </c>
      <c r="W213">
        <v>8</v>
      </c>
      <c r="X213">
        <v>5</v>
      </c>
    </row>
    <row r="214" spans="1:24" x14ac:dyDescent="0.25">
      <c r="A214">
        <v>213</v>
      </c>
      <c r="B214">
        <v>27</v>
      </c>
      <c r="C214" s="2" t="s">
        <v>19</v>
      </c>
      <c r="D214" s="2">
        <f t="shared" si="18"/>
        <v>0</v>
      </c>
      <c r="E214">
        <v>3</v>
      </c>
      <c r="F214">
        <v>4</v>
      </c>
      <c r="G214">
        <v>1</v>
      </c>
      <c r="H214">
        <v>1</v>
      </c>
      <c r="I214">
        <v>2</v>
      </c>
      <c r="J214">
        <v>3</v>
      </c>
      <c r="K214" s="2" t="s">
        <v>18</v>
      </c>
      <c r="L214" s="2">
        <f t="shared" si="19"/>
        <v>3</v>
      </c>
      <c r="M214" s="2">
        <f t="shared" si="20"/>
        <v>0</v>
      </c>
      <c r="N214" s="2">
        <f t="shared" si="21"/>
        <v>0</v>
      </c>
      <c r="O214" s="2">
        <f t="shared" si="22"/>
        <v>3</v>
      </c>
      <c r="P214">
        <v>2</v>
      </c>
      <c r="Q214" s="2" t="s">
        <v>19</v>
      </c>
      <c r="R214" s="2">
        <f t="shared" si="23"/>
        <v>1</v>
      </c>
      <c r="S214">
        <v>14</v>
      </c>
      <c r="T214">
        <v>3</v>
      </c>
      <c r="U214">
        <v>3</v>
      </c>
      <c r="V214">
        <v>7</v>
      </c>
      <c r="W214">
        <v>7</v>
      </c>
      <c r="X214">
        <v>0</v>
      </c>
    </row>
    <row r="215" spans="1:24" x14ac:dyDescent="0.25">
      <c r="A215">
        <v>214</v>
      </c>
      <c r="B215">
        <v>51</v>
      </c>
      <c r="C215" s="2" t="s">
        <v>19</v>
      </c>
      <c r="D215" s="2">
        <f t="shared" si="18"/>
        <v>0</v>
      </c>
      <c r="E215">
        <v>2</v>
      </c>
      <c r="F215">
        <v>2</v>
      </c>
      <c r="G215">
        <v>2</v>
      </c>
      <c r="H215">
        <v>2</v>
      </c>
      <c r="I215">
        <v>3</v>
      </c>
      <c r="J215">
        <v>2</v>
      </c>
      <c r="K215" s="2" t="s">
        <v>20</v>
      </c>
      <c r="L215" s="2">
        <f t="shared" si="19"/>
        <v>2</v>
      </c>
      <c r="M215" s="2">
        <f t="shared" si="20"/>
        <v>0</v>
      </c>
      <c r="N215" s="2">
        <f t="shared" si="21"/>
        <v>2</v>
      </c>
      <c r="O215" s="2">
        <f t="shared" si="22"/>
        <v>0</v>
      </c>
      <c r="P215">
        <v>2</v>
      </c>
      <c r="Q215" s="2" t="s">
        <v>19</v>
      </c>
      <c r="R215" s="2">
        <f t="shared" si="23"/>
        <v>1</v>
      </c>
      <c r="S215">
        <v>16</v>
      </c>
      <c r="T215">
        <v>3</v>
      </c>
      <c r="U215">
        <v>1</v>
      </c>
      <c r="V215">
        <v>10</v>
      </c>
      <c r="W215">
        <v>9</v>
      </c>
      <c r="X215">
        <v>4</v>
      </c>
    </row>
    <row r="216" spans="1:24" x14ac:dyDescent="0.25">
      <c r="A216">
        <v>215</v>
      </c>
      <c r="B216">
        <v>30</v>
      </c>
      <c r="C216" s="2" t="s">
        <v>17</v>
      </c>
      <c r="D216" s="2">
        <f t="shared" si="18"/>
        <v>1</v>
      </c>
      <c r="E216">
        <v>3</v>
      </c>
      <c r="F216">
        <v>4</v>
      </c>
      <c r="G216">
        <v>1</v>
      </c>
      <c r="H216">
        <v>3</v>
      </c>
      <c r="I216">
        <v>1</v>
      </c>
      <c r="J216">
        <v>1</v>
      </c>
      <c r="K216" s="2" t="s">
        <v>18</v>
      </c>
      <c r="L216" s="2">
        <f t="shared" si="19"/>
        <v>3</v>
      </c>
      <c r="M216" s="2">
        <f t="shared" si="20"/>
        <v>0</v>
      </c>
      <c r="N216" s="2">
        <f t="shared" si="21"/>
        <v>0</v>
      </c>
      <c r="O216" s="2">
        <f t="shared" si="22"/>
        <v>3</v>
      </c>
      <c r="P216">
        <v>5</v>
      </c>
      <c r="Q216" s="2" t="s">
        <v>17</v>
      </c>
      <c r="R216" s="2">
        <f t="shared" si="23"/>
        <v>2</v>
      </c>
      <c r="S216">
        <v>11</v>
      </c>
      <c r="T216">
        <v>2</v>
      </c>
      <c r="U216">
        <v>3</v>
      </c>
      <c r="V216">
        <v>5</v>
      </c>
      <c r="W216">
        <v>2</v>
      </c>
      <c r="X216">
        <v>0</v>
      </c>
    </row>
    <row r="217" spans="1:24" x14ac:dyDescent="0.25">
      <c r="A217">
        <v>216</v>
      </c>
      <c r="B217">
        <v>41</v>
      </c>
      <c r="C217" s="2" t="s">
        <v>19</v>
      </c>
      <c r="D217" s="2">
        <f t="shared" si="18"/>
        <v>0</v>
      </c>
      <c r="E217">
        <v>3</v>
      </c>
      <c r="F217">
        <v>4</v>
      </c>
      <c r="G217">
        <v>1</v>
      </c>
      <c r="H217">
        <v>3</v>
      </c>
      <c r="I217">
        <v>3</v>
      </c>
      <c r="J217">
        <v>4</v>
      </c>
      <c r="K217" s="2" t="s">
        <v>18</v>
      </c>
      <c r="L217" s="2">
        <f t="shared" si="19"/>
        <v>3</v>
      </c>
      <c r="M217" s="2">
        <f t="shared" si="20"/>
        <v>0</v>
      </c>
      <c r="N217" s="2">
        <f t="shared" si="21"/>
        <v>0</v>
      </c>
      <c r="O217" s="2">
        <f t="shared" si="22"/>
        <v>3</v>
      </c>
      <c r="P217">
        <v>0</v>
      </c>
      <c r="Q217" s="2" t="s">
        <v>17</v>
      </c>
      <c r="R217" s="2">
        <f t="shared" si="23"/>
        <v>2</v>
      </c>
      <c r="S217">
        <v>18</v>
      </c>
      <c r="T217">
        <v>3</v>
      </c>
      <c r="U217">
        <v>3</v>
      </c>
      <c r="V217">
        <v>1</v>
      </c>
      <c r="W217">
        <v>0</v>
      </c>
      <c r="X217">
        <v>0</v>
      </c>
    </row>
    <row r="218" spans="1:24" x14ac:dyDescent="0.25">
      <c r="A218">
        <v>217</v>
      </c>
      <c r="B218">
        <v>30</v>
      </c>
      <c r="C218" s="2" t="s">
        <v>17</v>
      </c>
      <c r="D218" s="2">
        <f t="shared" si="18"/>
        <v>1</v>
      </c>
      <c r="E218">
        <v>2</v>
      </c>
      <c r="F218">
        <v>3</v>
      </c>
      <c r="G218">
        <v>1</v>
      </c>
      <c r="H218">
        <v>2</v>
      </c>
      <c r="I218">
        <v>2</v>
      </c>
      <c r="J218">
        <v>1</v>
      </c>
      <c r="K218" s="2" t="s">
        <v>18</v>
      </c>
      <c r="L218" s="2">
        <f t="shared" si="19"/>
        <v>3</v>
      </c>
      <c r="M218" s="2">
        <f t="shared" si="20"/>
        <v>0</v>
      </c>
      <c r="N218" s="2">
        <f t="shared" si="21"/>
        <v>0</v>
      </c>
      <c r="O218" s="2">
        <f t="shared" si="22"/>
        <v>3</v>
      </c>
      <c r="P218">
        <v>5</v>
      </c>
      <c r="Q218" s="2" t="s">
        <v>19</v>
      </c>
      <c r="R218" s="2">
        <f t="shared" si="23"/>
        <v>1</v>
      </c>
      <c r="S218">
        <v>15</v>
      </c>
      <c r="T218">
        <v>3</v>
      </c>
      <c r="U218">
        <v>2</v>
      </c>
      <c r="V218">
        <v>6</v>
      </c>
      <c r="W218">
        <v>3</v>
      </c>
      <c r="X218">
        <v>0</v>
      </c>
    </row>
    <row r="219" spans="1:24" x14ac:dyDescent="0.25">
      <c r="A219">
        <v>218</v>
      </c>
      <c r="B219">
        <v>29</v>
      </c>
      <c r="C219" s="2" t="s">
        <v>17</v>
      </c>
      <c r="D219" s="2">
        <f t="shared" si="18"/>
        <v>1</v>
      </c>
      <c r="E219">
        <v>3</v>
      </c>
      <c r="F219">
        <v>3</v>
      </c>
      <c r="G219">
        <v>1</v>
      </c>
      <c r="H219">
        <v>2</v>
      </c>
      <c r="I219">
        <v>1</v>
      </c>
      <c r="J219">
        <v>3</v>
      </c>
      <c r="K219" s="2" t="s">
        <v>18</v>
      </c>
      <c r="L219" s="2">
        <f t="shared" si="19"/>
        <v>3</v>
      </c>
      <c r="M219" s="2">
        <f t="shared" si="20"/>
        <v>0</v>
      </c>
      <c r="N219" s="2">
        <f t="shared" si="21"/>
        <v>0</v>
      </c>
      <c r="O219" s="2">
        <f t="shared" si="22"/>
        <v>3</v>
      </c>
      <c r="P219">
        <v>9</v>
      </c>
      <c r="Q219" s="2" t="s">
        <v>19</v>
      </c>
      <c r="R219" s="2">
        <f t="shared" si="23"/>
        <v>1</v>
      </c>
      <c r="S219">
        <v>14</v>
      </c>
      <c r="T219">
        <v>3</v>
      </c>
      <c r="U219">
        <v>2</v>
      </c>
      <c r="V219">
        <v>6</v>
      </c>
      <c r="W219">
        <v>2</v>
      </c>
      <c r="X219">
        <v>1</v>
      </c>
    </row>
    <row r="220" spans="1:24" x14ac:dyDescent="0.25">
      <c r="A220">
        <v>219</v>
      </c>
      <c r="B220">
        <v>45</v>
      </c>
      <c r="C220" s="2" t="s">
        <v>19</v>
      </c>
      <c r="D220" s="2">
        <f t="shared" si="18"/>
        <v>0</v>
      </c>
      <c r="E220">
        <v>3</v>
      </c>
      <c r="F220">
        <v>4</v>
      </c>
      <c r="G220">
        <v>1</v>
      </c>
      <c r="H220">
        <v>2</v>
      </c>
      <c r="I220">
        <v>3</v>
      </c>
      <c r="J220">
        <v>1</v>
      </c>
      <c r="K220" s="2" t="s">
        <v>18</v>
      </c>
      <c r="L220" s="2">
        <f t="shared" si="19"/>
        <v>3</v>
      </c>
      <c r="M220" s="2">
        <f t="shared" si="20"/>
        <v>0</v>
      </c>
      <c r="N220" s="2">
        <f t="shared" si="21"/>
        <v>0</v>
      </c>
      <c r="O220" s="2">
        <f t="shared" si="22"/>
        <v>3</v>
      </c>
      <c r="P220">
        <v>6</v>
      </c>
      <c r="Q220" s="2" t="s">
        <v>19</v>
      </c>
      <c r="R220" s="2">
        <f t="shared" si="23"/>
        <v>1</v>
      </c>
      <c r="S220">
        <v>12</v>
      </c>
      <c r="T220">
        <v>2</v>
      </c>
      <c r="U220">
        <v>3</v>
      </c>
      <c r="V220">
        <v>19</v>
      </c>
      <c r="W220">
        <v>7</v>
      </c>
      <c r="X220">
        <v>12</v>
      </c>
    </row>
    <row r="221" spans="1:24" x14ac:dyDescent="0.25">
      <c r="A221">
        <v>220</v>
      </c>
      <c r="B221">
        <v>54</v>
      </c>
      <c r="C221" s="2" t="s">
        <v>19</v>
      </c>
      <c r="D221" s="2">
        <f t="shared" si="18"/>
        <v>0</v>
      </c>
      <c r="E221">
        <v>3</v>
      </c>
      <c r="F221">
        <v>4</v>
      </c>
      <c r="G221">
        <v>1</v>
      </c>
      <c r="H221">
        <v>2</v>
      </c>
      <c r="I221">
        <v>2</v>
      </c>
      <c r="J221">
        <v>1</v>
      </c>
      <c r="K221" s="2" t="s">
        <v>20</v>
      </c>
      <c r="L221" s="2">
        <f t="shared" si="19"/>
        <v>2</v>
      </c>
      <c r="M221" s="2">
        <f t="shared" si="20"/>
        <v>0</v>
      </c>
      <c r="N221" s="2">
        <f t="shared" si="21"/>
        <v>2</v>
      </c>
      <c r="O221" s="2">
        <f t="shared" si="22"/>
        <v>0</v>
      </c>
      <c r="P221">
        <v>2</v>
      </c>
      <c r="Q221" s="2" t="s">
        <v>19</v>
      </c>
      <c r="R221" s="2">
        <f t="shared" si="23"/>
        <v>1</v>
      </c>
      <c r="S221">
        <v>14</v>
      </c>
      <c r="T221">
        <v>3</v>
      </c>
      <c r="U221">
        <v>3</v>
      </c>
      <c r="V221">
        <v>6</v>
      </c>
      <c r="W221">
        <v>2</v>
      </c>
      <c r="X221">
        <v>0</v>
      </c>
    </row>
    <row r="222" spans="1:24" x14ac:dyDescent="0.25">
      <c r="A222">
        <v>221</v>
      </c>
      <c r="B222">
        <v>36</v>
      </c>
      <c r="C222" s="2" t="s">
        <v>19</v>
      </c>
      <c r="D222" s="2">
        <f t="shared" si="18"/>
        <v>0</v>
      </c>
      <c r="E222">
        <v>2</v>
      </c>
      <c r="F222">
        <v>4</v>
      </c>
      <c r="G222">
        <v>2</v>
      </c>
      <c r="H222">
        <v>3</v>
      </c>
      <c r="I222">
        <v>2</v>
      </c>
      <c r="J222">
        <v>2</v>
      </c>
      <c r="K222" s="2" t="s">
        <v>18</v>
      </c>
      <c r="L222" s="2">
        <f t="shared" si="19"/>
        <v>3</v>
      </c>
      <c r="M222" s="2">
        <f t="shared" si="20"/>
        <v>0</v>
      </c>
      <c r="N222" s="2">
        <f t="shared" si="21"/>
        <v>0</v>
      </c>
      <c r="O222" s="2">
        <f t="shared" si="22"/>
        <v>3</v>
      </c>
      <c r="P222">
        <v>1</v>
      </c>
      <c r="Q222" s="2" t="s">
        <v>19</v>
      </c>
      <c r="R222" s="2">
        <f t="shared" si="23"/>
        <v>1</v>
      </c>
      <c r="S222">
        <v>16</v>
      </c>
      <c r="T222">
        <v>3</v>
      </c>
      <c r="U222">
        <v>4</v>
      </c>
      <c r="V222">
        <v>13</v>
      </c>
      <c r="W222">
        <v>11</v>
      </c>
      <c r="X222">
        <v>3</v>
      </c>
    </row>
    <row r="223" spans="1:24" x14ac:dyDescent="0.25">
      <c r="A223">
        <v>222</v>
      </c>
      <c r="B223">
        <v>33</v>
      </c>
      <c r="C223" s="2" t="s">
        <v>19</v>
      </c>
      <c r="D223" s="2">
        <f t="shared" si="18"/>
        <v>0</v>
      </c>
      <c r="E223">
        <v>2</v>
      </c>
      <c r="F223">
        <v>3</v>
      </c>
      <c r="G223">
        <v>1</v>
      </c>
      <c r="H223">
        <v>2</v>
      </c>
      <c r="I223">
        <v>1</v>
      </c>
      <c r="J223">
        <v>2</v>
      </c>
      <c r="K223" s="2" t="s">
        <v>20</v>
      </c>
      <c r="L223" s="2">
        <f t="shared" si="19"/>
        <v>2</v>
      </c>
      <c r="M223" s="2">
        <f t="shared" si="20"/>
        <v>0</v>
      </c>
      <c r="N223" s="2">
        <f t="shared" si="21"/>
        <v>2</v>
      </c>
      <c r="O223" s="2">
        <f t="shared" si="22"/>
        <v>0</v>
      </c>
      <c r="P223">
        <v>6</v>
      </c>
      <c r="Q223" s="2" t="s">
        <v>19</v>
      </c>
      <c r="R223" s="2">
        <f t="shared" si="23"/>
        <v>1</v>
      </c>
      <c r="S223">
        <v>21</v>
      </c>
      <c r="T223">
        <v>4</v>
      </c>
      <c r="U223">
        <v>3</v>
      </c>
      <c r="V223">
        <v>3</v>
      </c>
      <c r="W223">
        <v>2</v>
      </c>
      <c r="X223">
        <v>1</v>
      </c>
    </row>
    <row r="224" spans="1:24" x14ac:dyDescent="0.25">
      <c r="A224">
        <v>223</v>
      </c>
      <c r="B224">
        <v>37</v>
      </c>
      <c r="C224" s="2" t="s">
        <v>19</v>
      </c>
      <c r="D224" s="2">
        <f t="shared" si="18"/>
        <v>0</v>
      </c>
      <c r="E224">
        <v>3</v>
      </c>
      <c r="F224">
        <v>2</v>
      </c>
      <c r="G224">
        <v>1</v>
      </c>
      <c r="H224">
        <v>3</v>
      </c>
      <c r="I224">
        <v>3</v>
      </c>
      <c r="J224">
        <v>4</v>
      </c>
      <c r="K224" s="2" t="s">
        <v>21</v>
      </c>
      <c r="L224" s="2">
        <f t="shared" si="19"/>
        <v>1</v>
      </c>
      <c r="M224" s="2">
        <f t="shared" si="20"/>
        <v>1</v>
      </c>
      <c r="N224" s="2">
        <f t="shared" si="21"/>
        <v>0</v>
      </c>
      <c r="O224" s="2">
        <f t="shared" si="22"/>
        <v>0</v>
      </c>
      <c r="P224">
        <v>1</v>
      </c>
      <c r="Q224" s="2" t="s">
        <v>17</v>
      </c>
      <c r="R224" s="2">
        <f t="shared" si="23"/>
        <v>2</v>
      </c>
      <c r="S224">
        <v>14</v>
      </c>
      <c r="T224">
        <v>3</v>
      </c>
      <c r="U224">
        <v>3</v>
      </c>
      <c r="V224">
        <v>10</v>
      </c>
      <c r="W224">
        <v>8</v>
      </c>
      <c r="X224">
        <v>0</v>
      </c>
    </row>
    <row r="225" spans="1:24" x14ac:dyDescent="0.25">
      <c r="A225">
        <v>224</v>
      </c>
      <c r="B225">
        <v>38</v>
      </c>
      <c r="C225" s="2" t="s">
        <v>19</v>
      </c>
      <c r="D225" s="2">
        <f t="shared" si="18"/>
        <v>0</v>
      </c>
      <c r="E225">
        <v>3</v>
      </c>
      <c r="F225">
        <v>1</v>
      </c>
      <c r="G225">
        <v>2</v>
      </c>
      <c r="H225">
        <v>1</v>
      </c>
      <c r="I225">
        <v>3</v>
      </c>
      <c r="J225">
        <v>1</v>
      </c>
      <c r="K225" s="2" t="s">
        <v>21</v>
      </c>
      <c r="L225" s="2">
        <f t="shared" si="19"/>
        <v>1</v>
      </c>
      <c r="M225" s="2">
        <f t="shared" si="20"/>
        <v>1</v>
      </c>
      <c r="N225" s="2">
        <f t="shared" si="21"/>
        <v>0</v>
      </c>
      <c r="O225" s="2">
        <f t="shared" si="22"/>
        <v>0</v>
      </c>
      <c r="P225">
        <v>5</v>
      </c>
      <c r="Q225" s="2" t="s">
        <v>19</v>
      </c>
      <c r="R225" s="2">
        <f t="shared" si="23"/>
        <v>1</v>
      </c>
      <c r="S225">
        <v>12</v>
      </c>
      <c r="T225">
        <v>3</v>
      </c>
      <c r="U225">
        <v>2</v>
      </c>
      <c r="V225">
        <v>16</v>
      </c>
      <c r="W225">
        <v>10</v>
      </c>
      <c r="X225">
        <v>5</v>
      </c>
    </row>
    <row r="226" spans="1:24" x14ac:dyDescent="0.25">
      <c r="A226">
        <v>225</v>
      </c>
      <c r="B226">
        <v>31</v>
      </c>
      <c r="C226" s="2" t="s">
        <v>19</v>
      </c>
      <c r="D226" s="2">
        <f t="shared" si="18"/>
        <v>0</v>
      </c>
      <c r="E226">
        <v>2</v>
      </c>
      <c r="F226">
        <v>3</v>
      </c>
      <c r="G226">
        <v>1</v>
      </c>
      <c r="H226">
        <v>1</v>
      </c>
      <c r="I226">
        <v>2</v>
      </c>
      <c r="J226">
        <v>2</v>
      </c>
      <c r="K226" s="2" t="s">
        <v>20</v>
      </c>
      <c r="L226" s="2">
        <f t="shared" si="19"/>
        <v>2</v>
      </c>
      <c r="M226" s="2">
        <f t="shared" si="20"/>
        <v>0</v>
      </c>
      <c r="N226" s="2">
        <f t="shared" si="21"/>
        <v>2</v>
      </c>
      <c r="O226" s="2">
        <f t="shared" si="22"/>
        <v>0</v>
      </c>
      <c r="P226">
        <v>2</v>
      </c>
      <c r="Q226" s="2" t="s">
        <v>19</v>
      </c>
      <c r="R226" s="2">
        <f t="shared" si="23"/>
        <v>1</v>
      </c>
      <c r="S226">
        <v>12</v>
      </c>
      <c r="T226">
        <v>3</v>
      </c>
      <c r="U226">
        <v>3</v>
      </c>
      <c r="V226">
        <v>5</v>
      </c>
      <c r="W226">
        <v>4</v>
      </c>
      <c r="X226">
        <v>1</v>
      </c>
    </row>
    <row r="227" spans="1:24" x14ac:dyDescent="0.25">
      <c r="A227">
        <v>226</v>
      </c>
      <c r="B227">
        <v>59</v>
      </c>
      <c r="C227" s="2" t="s">
        <v>19</v>
      </c>
      <c r="D227" s="2">
        <f t="shared" si="18"/>
        <v>0</v>
      </c>
      <c r="E227">
        <v>3</v>
      </c>
      <c r="F227">
        <v>3</v>
      </c>
      <c r="G227">
        <v>2</v>
      </c>
      <c r="H227">
        <v>2</v>
      </c>
      <c r="I227">
        <v>1</v>
      </c>
      <c r="J227">
        <v>4</v>
      </c>
      <c r="K227" s="2" t="s">
        <v>20</v>
      </c>
      <c r="L227" s="2">
        <f t="shared" si="19"/>
        <v>2</v>
      </c>
      <c r="M227" s="2">
        <f t="shared" si="20"/>
        <v>0</v>
      </c>
      <c r="N227" s="2">
        <f t="shared" si="21"/>
        <v>2</v>
      </c>
      <c r="O227" s="2">
        <f t="shared" si="22"/>
        <v>0</v>
      </c>
      <c r="P227">
        <v>3</v>
      </c>
      <c r="Q227" s="2" t="s">
        <v>19</v>
      </c>
      <c r="R227" s="2">
        <f t="shared" si="23"/>
        <v>1</v>
      </c>
      <c r="S227">
        <v>17</v>
      </c>
      <c r="T227">
        <v>3</v>
      </c>
      <c r="U227">
        <v>3</v>
      </c>
      <c r="V227">
        <v>1</v>
      </c>
      <c r="W227">
        <v>0</v>
      </c>
      <c r="X227">
        <v>0</v>
      </c>
    </row>
    <row r="228" spans="1:24" x14ac:dyDescent="0.25">
      <c r="A228">
        <v>227</v>
      </c>
      <c r="B228">
        <v>37</v>
      </c>
      <c r="C228" s="2" t="s">
        <v>19</v>
      </c>
      <c r="D228" s="2">
        <f t="shared" si="18"/>
        <v>0</v>
      </c>
      <c r="E228">
        <v>2</v>
      </c>
      <c r="F228">
        <v>1</v>
      </c>
      <c r="G228">
        <v>2</v>
      </c>
      <c r="H228">
        <v>3</v>
      </c>
      <c r="I228">
        <v>1</v>
      </c>
      <c r="J228">
        <v>4</v>
      </c>
      <c r="K228" s="2" t="s">
        <v>21</v>
      </c>
      <c r="L228" s="2">
        <f t="shared" si="19"/>
        <v>1</v>
      </c>
      <c r="M228" s="2">
        <f t="shared" si="20"/>
        <v>1</v>
      </c>
      <c r="N228" s="2">
        <f t="shared" si="21"/>
        <v>0</v>
      </c>
      <c r="O228" s="2">
        <f t="shared" si="22"/>
        <v>0</v>
      </c>
      <c r="P228">
        <v>4</v>
      </c>
      <c r="Q228" s="2" t="s">
        <v>19</v>
      </c>
      <c r="R228" s="2">
        <f t="shared" si="23"/>
        <v>1</v>
      </c>
      <c r="S228">
        <v>17</v>
      </c>
      <c r="T228">
        <v>3</v>
      </c>
      <c r="U228">
        <v>3</v>
      </c>
      <c r="V228">
        <v>9</v>
      </c>
      <c r="W228">
        <v>8</v>
      </c>
      <c r="X228">
        <v>5</v>
      </c>
    </row>
    <row r="229" spans="1:24" x14ac:dyDescent="0.25">
      <c r="A229">
        <v>228</v>
      </c>
      <c r="B229">
        <v>29</v>
      </c>
      <c r="C229" s="2" t="s">
        <v>19</v>
      </c>
      <c r="D229" s="2">
        <f t="shared" si="18"/>
        <v>0</v>
      </c>
      <c r="E229">
        <v>1</v>
      </c>
      <c r="F229">
        <v>2</v>
      </c>
      <c r="G229">
        <v>1</v>
      </c>
      <c r="H229">
        <v>1</v>
      </c>
      <c r="I229">
        <v>3</v>
      </c>
      <c r="J229">
        <v>4</v>
      </c>
      <c r="K229" s="2" t="s">
        <v>20</v>
      </c>
      <c r="L229" s="2">
        <f t="shared" si="19"/>
        <v>2</v>
      </c>
      <c r="M229" s="2">
        <f t="shared" si="20"/>
        <v>0</v>
      </c>
      <c r="N229" s="2">
        <f t="shared" si="21"/>
        <v>2</v>
      </c>
      <c r="O229" s="2">
        <f t="shared" si="22"/>
        <v>0</v>
      </c>
      <c r="P229">
        <v>7</v>
      </c>
      <c r="Q229" s="2" t="s">
        <v>19</v>
      </c>
      <c r="R229" s="2">
        <f t="shared" si="23"/>
        <v>1</v>
      </c>
      <c r="S229">
        <v>14</v>
      </c>
      <c r="T229">
        <v>3</v>
      </c>
      <c r="U229">
        <v>3</v>
      </c>
      <c r="V229">
        <v>11</v>
      </c>
      <c r="W229">
        <v>10</v>
      </c>
      <c r="X229">
        <v>4</v>
      </c>
    </row>
    <row r="230" spans="1:24" x14ac:dyDescent="0.25">
      <c r="A230">
        <v>229</v>
      </c>
      <c r="B230">
        <v>35</v>
      </c>
      <c r="C230" s="2" t="s">
        <v>19</v>
      </c>
      <c r="D230" s="2">
        <f t="shared" si="18"/>
        <v>0</v>
      </c>
      <c r="E230">
        <v>3</v>
      </c>
      <c r="F230">
        <v>3</v>
      </c>
      <c r="G230">
        <v>1</v>
      </c>
      <c r="H230">
        <v>2</v>
      </c>
      <c r="I230">
        <v>3</v>
      </c>
      <c r="J230">
        <v>3</v>
      </c>
      <c r="K230" s="2" t="s">
        <v>18</v>
      </c>
      <c r="L230" s="2">
        <f t="shared" si="19"/>
        <v>3</v>
      </c>
      <c r="M230" s="2">
        <f t="shared" si="20"/>
        <v>0</v>
      </c>
      <c r="N230" s="2">
        <f t="shared" si="21"/>
        <v>0</v>
      </c>
      <c r="O230" s="2">
        <f t="shared" si="22"/>
        <v>3</v>
      </c>
      <c r="P230">
        <v>5</v>
      </c>
      <c r="Q230" s="2" t="s">
        <v>19</v>
      </c>
      <c r="R230" s="2">
        <f t="shared" si="23"/>
        <v>1</v>
      </c>
      <c r="S230">
        <v>14</v>
      </c>
      <c r="T230">
        <v>3</v>
      </c>
      <c r="U230">
        <v>4</v>
      </c>
      <c r="V230">
        <v>10</v>
      </c>
      <c r="W230">
        <v>7</v>
      </c>
      <c r="X230">
        <v>0</v>
      </c>
    </row>
    <row r="231" spans="1:24" x14ac:dyDescent="0.25">
      <c r="A231">
        <v>230</v>
      </c>
      <c r="B231">
        <v>29</v>
      </c>
      <c r="C231" s="2" t="s">
        <v>17</v>
      </c>
      <c r="D231" s="2">
        <f t="shared" si="18"/>
        <v>1</v>
      </c>
      <c r="E231">
        <v>1</v>
      </c>
      <c r="F231">
        <v>3</v>
      </c>
      <c r="G231">
        <v>1</v>
      </c>
      <c r="H231">
        <v>2</v>
      </c>
      <c r="I231">
        <v>1</v>
      </c>
      <c r="J231">
        <v>1</v>
      </c>
      <c r="K231" s="2" t="s">
        <v>18</v>
      </c>
      <c r="L231" s="2">
        <f t="shared" si="19"/>
        <v>3</v>
      </c>
      <c r="M231" s="2">
        <f t="shared" si="20"/>
        <v>0</v>
      </c>
      <c r="N231" s="2">
        <f t="shared" si="21"/>
        <v>0</v>
      </c>
      <c r="O231" s="2">
        <f t="shared" si="22"/>
        <v>3</v>
      </c>
      <c r="P231">
        <v>5</v>
      </c>
      <c r="Q231" s="2" t="s">
        <v>17</v>
      </c>
      <c r="R231" s="2">
        <f t="shared" si="23"/>
        <v>2</v>
      </c>
      <c r="S231">
        <v>13</v>
      </c>
      <c r="T231">
        <v>3</v>
      </c>
      <c r="U231">
        <v>2</v>
      </c>
      <c r="V231">
        <v>4</v>
      </c>
      <c r="W231">
        <v>3</v>
      </c>
      <c r="X231">
        <v>0</v>
      </c>
    </row>
    <row r="232" spans="1:24" x14ac:dyDescent="0.25">
      <c r="A232">
        <v>231</v>
      </c>
      <c r="B232">
        <v>52</v>
      </c>
      <c r="C232" s="2" t="s">
        <v>19</v>
      </c>
      <c r="D232" s="2">
        <f t="shared" si="18"/>
        <v>0</v>
      </c>
      <c r="E232">
        <v>3</v>
      </c>
      <c r="F232">
        <v>3</v>
      </c>
      <c r="G232">
        <v>1</v>
      </c>
      <c r="H232">
        <v>2</v>
      </c>
      <c r="I232">
        <v>1</v>
      </c>
      <c r="J232">
        <v>4</v>
      </c>
      <c r="K232" s="2" t="s">
        <v>18</v>
      </c>
      <c r="L232" s="2">
        <f t="shared" si="19"/>
        <v>3</v>
      </c>
      <c r="M232" s="2">
        <f t="shared" si="20"/>
        <v>0</v>
      </c>
      <c r="N232" s="2">
        <f t="shared" si="21"/>
        <v>0</v>
      </c>
      <c r="O232" s="2">
        <f t="shared" si="22"/>
        <v>3</v>
      </c>
      <c r="P232">
        <v>7</v>
      </c>
      <c r="Q232" s="2" t="s">
        <v>19</v>
      </c>
      <c r="R232" s="2">
        <f t="shared" si="23"/>
        <v>1</v>
      </c>
      <c r="S232">
        <v>15</v>
      </c>
      <c r="T232">
        <v>3</v>
      </c>
      <c r="U232">
        <v>2</v>
      </c>
      <c r="V232">
        <v>2</v>
      </c>
      <c r="W232">
        <v>2</v>
      </c>
      <c r="X232">
        <v>2</v>
      </c>
    </row>
    <row r="233" spans="1:24" x14ac:dyDescent="0.25">
      <c r="A233">
        <v>232</v>
      </c>
      <c r="B233">
        <v>42</v>
      </c>
      <c r="C233" s="2" t="s">
        <v>19</v>
      </c>
      <c r="D233" s="2">
        <f t="shared" si="18"/>
        <v>0</v>
      </c>
      <c r="E233">
        <v>2</v>
      </c>
      <c r="F233">
        <v>3</v>
      </c>
      <c r="G233">
        <v>2</v>
      </c>
      <c r="H233">
        <v>1</v>
      </c>
      <c r="I233">
        <v>5</v>
      </c>
      <c r="J233">
        <v>1</v>
      </c>
      <c r="K233" s="2" t="s">
        <v>20</v>
      </c>
      <c r="L233" s="2">
        <f t="shared" si="19"/>
        <v>2</v>
      </c>
      <c r="M233" s="2">
        <f t="shared" si="20"/>
        <v>0</v>
      </c>
      <c r="N233" s="2">
        <f t="shared" si="21"/>
        <v>2</v>
      </c>
      <c r="O233" s="2">
        <f t="shared" si="22"/>
        <v>0</v>
      </c>
      <c r="P233">
        <v>5</v>
      </c>
      <c r="Q233" s="2" t="s">
        <v>19</v>
      </c>
      <c r="R233" s="2">
        <f t="shared" si="23"/>
        <v>1</v>
      </c>
      <c r="S233">
        <v>11</v>
      </c>
      <c r="T233">
        <v>3</v>
      </c>
      <c r="U233">
        <v>3</v>
      </c>
      <c r="V233">
        <v>22</v>
      </c>
      <c r="W233">
        <v>17</v>
      </c>
      <c r="X233">
        <v>11</v>
      </c>
    </row>
    <row r="234" spans="1:24" x14ac:dyDescent="0.25">
      <c r="A234">
        <v>233</v>
      </c>
      <c r="B234">
        <v>59</v>
      </c>
      <c r="C234" s="2" t="s">
        <v>19</v>
      </c>
      <c r="D234" s="2">
        <f t="shared" si="18"/>
        <v>0</v>
      </c>
      <c r="E234">
        <v>2</v>
      </c>
      <c r="F234">
        <v>2</v>
      </c>
      <c r="G234">
        <v>2</v>
      </c>
      <c r="H234">
        <v>3</v>
      </c>
      <c r="I234">
        <v>1</v>
      </c>
      <c r="J234">
        <v>3</v>
      </c>
      <c r="K234" s="2" t="s">
        <v>20</v>
      </c>
      <c r="L234" s="2">
        <f t="shared" si="19"/>
        <v>2</v>
      </c>
      <c r="M234" s="2">
        <f t="shared" si="20"/>
        <v>0</v>
      </c>
      <c r="N234" s="2">
        <f t="shared" si="21"/>
        <v>2</v>
      </c>
      <c r="O234" s="2">
        <f t="shared" si="22"/>
        <v>0</v>
      </c>
      <c r="P234">
        <v>2</v>
      </c>
      <c r="Q234" s="2" t="s">
        <v>19</v>
      </c>
      <c r="R234" s="2">
        <f t="shared" si="23"/>
        <v>1</v>
      </c>
      <c r="S234">
        <v>17</v>
      </c>
      <c r="T234">
        <v>3</v>
      </c>
      <c r="U234">
        <v>2</v>
      </c>
      <c r="V234">
        <v>2</v>
      </c>
      <c r="W234">
        <v>2</v>
      </c>
      <c r="X234">
        <v>2</v>
      </c>
    </row>
    <row r="235" spans="1:24" x14ac:dyDescent="0.25">
      <c r="A235">
        <v>234</v>
      </c>
      <c r="B235">
        <v>50</v>
      </c>
      <c r="C235" s="2" t="s">
        <v>19</v>
      </c>
      <c r="D235" s="2">
        <f t="shared" si="18"/>
        <v>0</v>
      </c>
      <c r="E235">
        <v>2</v>
      </c>
      <c r="F235">
        <v>4</v>
      </c>
      <c r="G235">
        <v>1</v>
      </c>
      <c r="H235">
        <v>1</v>
      </c>
      <c r="I235">
        <v>5</v>
      </c>
      <c r="J235">
        <v>1</v>
      </c>
      <c r="K235" s="2" t="s">
        <v>21</v>
      </c>
      <c r="L235" s="2">
        <f t="shared" si="19"/>
        <v>1</v>
      </c>
      <c r="M235" s="2">
        <f t="shared" si="20"/>
        <v>1</v>
      </c>
      <c r="N235" s="2">
        <f t="shared" si="21"/>
        <v>0</v>
      </c>
      <c r="O235" s="2">
        <f t="shared" si="22"/>
        <v>0</v>
      </c>
      <c r="P235">
        <v>3</v>
      </c>
      <c r="Q235" s="2" t="s">
        <v>19</v>
      </c>
      <c r="R235" s="2">
        <f t="shared" si="23"/>
        <v>1</v>
      </c>
      <c r="S235">
        <v>11</v>
      </c>
      <c r="T235">
        <v>3</v>
      </c>
      <c r="U235">
        <v>2</v>
      </c>
      <c r="V235">
        <v>7</v>
      </c>
      <c r="W235">
        <v>0</v>
      </c>
      <c r="X235">
        <v>0</v>
      </c>
    </row>
    <row r="236" spans="1:24" x14ac:dyDescent="0.25">
      <c r="A236">
        <v>235</v>
      </c>
      <c r="B236">
        <v>33</v>
      </c>
      <c r="C236" s="2" t="s">
        <v>17</v>
      </c>
      <c r="D236" s="2">
        <f t="shared" si="18"/>
        <v>1</v>
      </c>
      <c r="E236">
        <v>3</v>
      </c>
      <c r="F236">
        <v>3</v>
      </c>
      <c r="G236">
        <v>2</v>
      </c>
      <c r="H236">
        <v>3</v>
      </c>
      <c r="I236">
        <v>1</v>
      </c>
      <c r="J236">
        <v>1</v>
      </c>
      <c r="K236" s="2" t="s">
        <v>20</v>
      </c>
      <c r="L236" s="2">
        <f t="shared" si="19"/>
        <v>2</v>
      </c>
      <c r="M236" s="2">
        <f t="shared" si="20"/>
        <v>0</v>
      </c>
      <c r="N236" s="2">
        <f t="shared" si="21"/>
        <v>2</v>
      </c>
      <c r="O236" s="2">
        <f t="shared" si="22"/>
        <v>0</v>
      </c>
      <c r="P236">
        <v>5</v>
      </c>
      <c r="Q236" s="2" t="s">
        <v>17</v>
      </c>
      <c r="R236" s="2">
        <f t="shared" si="23"/>
        <v>2</v>
      </c>
      <c r="S236">
        <v>13</v>
      </c>
      <c r="T236">
        <v>3</v>
      </c>
      <c r="U236">
        <v>1</v>
      </c>
      <c r="V236">
        <v>5</v>
      </c>
      <c r="W236">
        <v>4</v>
      </c>
      <c r="X236">
        <v>0</v>
      </c>
    </row>
    <row r="237" spans="1:24" x14ac:dyDescent="0.25">
      <c r="A237">
        <v>236</v>
      </c>
      <c r="B237">
        <v>43</v>
      </c>
      <c r="C237" s="2" t="s">
        <v>19</v>
      </c>
      <c r="D237" s="2">
        <f t="shared" si="18"/>
        <v>0</v>
      </c>
      <c r="E237">
        <v>3</v>
      </c>
      <c r="F237">
        <v>4</v>
      </c>
      <c r="G237">
        <v>2</v>
      </c>
      <c r="H237">
        <v>3</v>
      </c>
      <c r="I237">
        <v>4</v>
      </c>
      <c r="J237">
        <v>4</v>
      </c>
      <c r="K237" s="2" t="s">
        <v>20</v>
      </c>
      <c r="L237" s="2">
        <f t="shared" si="19"/>
        <v>2</v>
      </c>
      <c r="M237" s="2">
        <f t="shared" si="20"/>
        <v>0</v>
      </c>
      <c r="N237" s="2">
        <f t="shared" si="21"/>
        <v>2</v>
      </c>
      <c r="O237" s="2">
        <f t="shared" si="22"/>
        <v>0</v>
      </c>
      <c r="P237">
        <v>5</v>
      </c>
      <c r="Q237" s="2" t="s">
        <v>17</v>
      </c>
      <c r="R237" s="2">
        <f t="shared" si="23"/>
        <v>2</v>
      </c>
      <c r="S237">
        <v>22</v>
      </c>
      <c r="T237">
        <v>4</v>
      </c>
      <c r="U237">
        <v>3</v>
      </c>
      <c r="V237">
        <v>17</v>
      </c>
      <c r="W237">
        <v>13</v>
      </c>
      <c r="X237">
        <v>1</v>
      </c>
    </row>
    <row r="238" spans="1:24" x14ac:dyDescent="0.25">
      <c r="A238">
        <v>237</v>
      </c>
      <c r="B238">
        <v>33</v>
      </c>
      <c r="C238" s="2" t="s">
        <v>17</v>
      </c>
      <c r="D238" s="2">
        <f t="shared" si="18"/>
        <v>1</v>
      </c>
      <c r="E238">
        <v>2</v>
      </c>
      <c r="F238">
        <v>1</v>
      </c>
      <c r="G238">
        <v>1</v>
      </c>
      <c r="H238">
        <v>3</v>
      </c>
      <c r="I238">
        <v>1</v>
      </c>
      <c r="J238">
        <v>4</v>
      </c>
      <c r="K238" s="2" t="s">
        <v>20</v>
      </c>
      <c r="L238" s="2">
        <f t="shared" si="19"/>
        <v>2</v>
      </c>
      <c r="M238" s="2">
        <f t="shared" si="20"/>
        <v>0</v>
      </c>
      <c r="N238" s="2">
        <f t="shared" si="21"/>
        <v>2</v>
      </c>
      <c r="O238" s="2">
        <f t="shared" si="22"/>
        <v>0</v>
      </c>
      <c r="P238">
        <v>2</v>
      </c>
      <c r="Q238" s="2" t="s">
        <v>19</v>
      </c>
      <c r="R238" s="2">
        <f t="shared" si="23"/>
        <v>1</v>
      </c>
      <c r="S238">
        <v>20</v>
      </c>
      <c r="T238">
        <v>4</v>
      </c>
      <c r="U238">
        <v>4</v>
      </c>
      <c r="V238">
        <v>9</v>
      </c>
      <c r="W238">
        <v>7</v>
      </c>
      <c r="X238">
        <v>1</v>
      </c>
    </row>
    <row r="239" spans="1:24" x14ac:dyDescent="0.25">
      <c r="A239">
        <v>238</v>
      </c>
      <c r="B239">
        <v>52</v>
      </c>
      <c r="C239" s="2" t="s">
        <v>19</v>
      </c>
      <c r="D239" s="2">
        <f t="shared" si="18"/>
        <v>0</v>
      </c>
      <c r="E239">
        <v>2</v>
      </c>
      <c r="F239">
        <v>1</v>
      </c>
      <c r="G239">
        <v>2</v>
      </c>
      <c r="H239">
        <v>2</v>
      </c>
      <c r="I239">
        <v>5</v>
      </c>
      <c r="J239">
        <v>3</v>
      </c>
      <c r="K239" s="2" t="s">
        <v>18</v>
      </c>
      <c r="L239" s="2">
        <f t="shared" si="19"/>
        <v>3</v>
      </c>
      <c r="M239" s="2">
        <f t="shared" si="20"/>
        <v>0</v>
      </c>
      <c r="N239" s="2">
        <f t="shared" si="21"/>
        <v>0</v>
      </c>
      <c r="O239" s="2">
        <f t="shared" si="22"/>
        <v>3</v>
      </c>
      <c r="P239">
        <v>1</v>
      </c>
      <c r="Q239" s="2" t="s">
        <v>17</v>
      </c>
      <c r="R239" s="2">
        <f t="shared" si="23"/>
        <v>2</v>
      </c>
      <c r="S239">
        <v>18</v>
      </c>
      <c r="T239">
        <v>3</v>
      </c>
      <c r="U239">
        <v>4</v>
      </c>
      <c r="V239">
        <v>33</v>
      </c>
      <c r="W239">
        <v>7</v>
      </c>
      <c r="X239">
        <v>15</v>
      </c>
    </row>
    <row r="240" spans="1:24" x14ac:dyDescent="0.25">
      <c r="A240">
        <v>239</v>
      </c>
      <c r="B240">
        <v>32</v>
      </c>
      <c r="C240" s="2" t="s">
        <v>19</v>
      </c>
      <c r="D240" s="2">
        <f t="shared" si="18"/>
        <v>0</v>
      </c>
      <c r="E240">
        <v>2</v>
      </c>
      <c r="F240">
        <v>3</v>
      </c>
      <c r="G240">
        <v>1</v>
      </c>
      <c r="H240">
        <v>1</v>
      </c>
      <c r="I240">
        <v>1</v>
      </c>
      <c r="J240">
        <v>2</v>
      </c>
      <c r="K240" s="2" t="s">
        <v>20</v>
      </c>
      <c r="L240" s="2">
        <f t="shared" si="19"/>
        <v>2</v>
      </c>
      <c r="M240" s="2">
        <f t="shared" si="20"/>
        <v>0</v>
      </c>
      <c r="N240" s="2">
        <f t="shared" si="21"/>
        <v>2</v>
      </c>
      <c r="O240" s="2">
        <f t="shared" si="22"/>
        <v>0</v>
      </c>
      <c r="P240">
        <v>5</v>
      </c>
      <c r="Q240" s="2" t="s">
        <v>19</v>
      </c>
      <c r="R240" s="2">
        <f t="shared" si="23"/>
        <v>1</v>
      </c>
      <c r="S240">
        <v>11</v>
      </c>
      <c r="T240">
        <v>2</v>
      </c>
      <c r="U240">
        <v>3</v>
      </c>
      <c r="V240">
        <v>4</v>
      </c>
      <c r="W240">
        <v>3</v>
      </c>
      <c r="X240">
        <v>1</v>
      </c>
    </row>
    <row r="241" spans="1:24" x14ac:dyDescent="0.25">
      <c r="A241">
        <v>240</v>
      </c>
      <c r="B241">
        <v>32</v>
      </c>
      <c r="C241" s="2" t="s">
        <v>17</v>
      </c>
      <c r="D241" s="2">
        <f t="shared" si="18"/>
        <v>1</v>
      </c>
      <c r="E241">
        <v>3</v>
      </c>
      <c r="F241">
        <v>4</v>
      </c>
      <c r="G241">
        <v>1</v>
      </c>
      <c r="H241">
        <v>2</v>
      </c>
      <c r="I241">
        <v>1</v>
      </c>
      <c r="J241">
        <v>3</v>
      </c>
      <c r="K241" s="2" t="s">
        <v>18</v>
      </c>
      <c r="L241" s="2">
        <f t="shared" si="19"/>
        <v>3</v>
      </c>
      <c r="M241" s="2">
        <f t="shared" si="20"/>
        <v>0</v>
      </c>
      <c r="N241" s="2">
        <f t="shared" si="21"/>
        <v>0</v>
      </c>
      <c r="O241" s="2">
        <f t="shared" si="22"/>
        <v>3</v>
      </c>
      <c r="P241">
        <v>0</v>
      </c>
      <c r="Q241" s="2" t="s">
        <v>17</v>
      </c>
      <c r="R241" s="2">
        <f t="shared" si="23"/>
        <v>2</v>
      </c>
      <c r="S241">
        <v>14</v>
      </c>
      <c r="T241">
        <v>3</v>
      </c>
      <c r="U241">
        <v>1</v>
      </c>
      <c r="V241">
        <v>3</v>
      </c>
      <c r="W241">
        <v>2</v>
      </c>
      <c r="X241">
        <v>1</v>
      </c>
    </row>
    <row r="242" spans="1:24" x14ac:dyDescent="0.25">
      <c r="A242">
        <v>241</v>
      </c>
      <c r="B242">
        <v>39</v>
      </c>
      <c r="C242" s="2" t="s">
        <v>19</v>
      </c>
      <c r="D242" s="2">
        <f t="shared" si="18"/>
        <v>0</v>
      </c>
      <c r="E242">
        <v>2</v>
      </c>
      <c r="F242">
        <v>3</v>
      </c>
      <c r="G242">
        <v>1</v>
      </c>
      <c r="H242">
        <v>1</v>
      </c>
      <c r="I242">
        <v>1</v>
      </c>
      <c r="J242">
        <v>3</v>
      </c>
      <c r="K242" s="2" t="s">
        <v>21</v>
      </c>
      <c r="L242" s="2">
        <f t="shared" si="19"/>
        <v>1</v>
      </c>
      <c r="M242" s="2">
        <f t="shared" si="20"/>
        <v>1</v>
      </c>
      <c r="N242" s="2">
        <f t="shared" si="21"/>
        <v>0</v>
      </c>
      <c r="O242" s="2">
        <f t="shared" si="22"/>
        <v>0</v>
      </c>
      <c r="P242">
        <v>7</v>
      </c>
      <c r="Q242" s="2" t="s">
        <v>19</v>
      </c>
      <c r="R242" s="2">
        <f t="shared" si="23"/>
        <v>1</v>
      </c>
      <c r="S242">
        <v>14</v>
      </c>
      <c r="T242">
        <v>3</v>
      </c>
      <c r="U242">
        <v>3</v>
      </c>
      <c r="V242">
        <v>3</v>
      </c>
      <c r="W242">
        <v>2</v>
      </c>
      <c r="X242">
        <v>1</v>
      </c>
    </row>
    <row r="243" spans="1:24" x14ac:dyDescent="0.25">
      <c r="A243">
        <v>242</v>
      </c>
      <c r="B243">
        <v>32</v>
      </c>
      <c r="C243" s="2" t="s">
        <v>19</v>
      </c>
      <c r="D243" s="2">
        <f t="shared" si="18"/>
        <v>0</v>
      </c>
      <c r="E243">
        <v>2</v>
      </c>
      <c r="F243">
        <v>3</v>
      </c>
      <c r="G243">
        <v>2</v>
      </c>
      <c r="H243">
        <v>3</v>
      </c>
      <c r="I243">
        <v>2</v>
      </c>
      <c r="J243">
        <v>4</v>
      </c>
      <c r="K243" s="2" t="s">
        <v>20</v>
      </c>
      <c r="L243" s="2">
        <f t="shared" si="19"/>
        <v>2</v>
      </c>
      <c r="M243" s="2">
        <f t="shared" si="20"/>
        <v>0</v>
      </c>
      <c r="N243" s="2">
        <f t="shared" si="21"/>
        <v>2</v>
      </c>
      <c r="O243" s="2">
        <f t="shared" si="22"/>
        <v>0</v>
      </c>
      <c r="P243">
        <v>0</v>
      </c>
      <c r="Q243" s="2" t="s">
        <v>19</v>
      </c>
      <c r="R243" s="2">
        <f t="shared" si="23"/>
        <v>1</v>
      </c>
      <c r="S243">
        <v>18</v>
      </c>
      <c r="T243">
        <v>3</v>
      </c>
      <c r="U243">
        <v>3</v>
      </c>
      <c r="V243">
        <v>3</v>
      </c>
      <c r="W243">
        <v>2</v>
      </c>
      <c r="X243">
        <v>2</v>
      </c>
    </row>
    <row r="244" spans="1:24" x14ac:dyDescent="0.25">
      <c r="A244">
        <v>243</v>
      </c>
      <c r="B244">
        <v>41</v>
      </c>
      <c r="C244" s="2" t="s">
        <v>19</v>
      </c>
      <c r="D244" s="2">
        <f t="shared" si="18"/>
        <v>0</v>
      </c>
      <c r="E244">
        <v>2</v>
      </c>
      <c r="F244">
        <v>3</v>
      </c>
      <c r="G244">
        <v>2</v>
      </c>
      <c r="H244">
        <v>3</v>
      </c>
      <c r="I244">
        <v>2</v>
      </c>
      <c r="J244">
        <v>2</v>
      </c>
      <c r="K244" s="2" t="s">
        <v>21</v>
      </c>
      <c r="L244" s="2">
        <f t="shared" si="19"/>
        <v>1</v>
      </c>
      <c r="M244" s="2">
        <f t="shared" si="20"/>
        <v>1</v>
      </c>
      <c r="N244" s="2">
        <f t="shared" si="21"/>
        <v>0</v>
      </c>
      <c r="O244" s="2">
        <f t="shared" si="22"/>
        <v>0</v>
      </c>
      <c r="P244">
        <v>2</v>
      </c>
      <c r="Q244" s="2" t="s">
        <v>19</v>
      </c>
      <c r="R244" s="2">
        <f t="shared" si="23"/>
        <v>1</v>
      </c>
      <c r="S244">
        <v>16</v>
      </c>
      <c r="T244">
        <v>3</v>
      </c>
      <c r="U244">
        <v>2</v>
      </c>
      <c r="V244">
        <v>1</v>
      </c>
      <c r="W244">
        <v>0</v>
      </c>
      <c r="X244">
        <v>0</v>
      </c>
    </row>
    <row r="245" spans="1:24" x14ac:dyDescent="0.25">
      <c r="A245">
        <v>244</v>
      </c>
      <c r="B245">
        <v>40</v>
      </c>
      <c r="C245" s="2" t="s">
        <v>19</v>
      </c>
      <c r="D245" s="2">
        <f t="shared" si="18"/>
        <v>0</v>
      </c>
      <c r="E245">
        <v>2</v>
      </c>
      <c r="F245">
        <v>1</v>
      </c>
      <c r="G245">
        <v>2</v>
      </c>
      <c r="H245">
        <v>3</v>
      </c>
      <c r="I245">
        <v>2</v>
      </c>
      <c r="J245">
        <v>4</v>
      </c>
      <c r="K245" s="2" t="s">
        <v>21</v>
      </c>
      <c r="L245" s="2">
        <f t="shared" si="19"/>
        <v>1</v>
      </c>
      <c r="M245" s="2">
        <f t="shared" si="20"/>
        <v>1</v>
      </c>
      <c r="N245" s="2">
        <f t="shared" si="21"/>
        <v>0</v>
      </c>
      <c r="O245" s="2">
        <f t="shared" si="22"/>
        <v>0</v>
      </c>
      <c r="P245">
        <v>1</v>
      </c>
      <c r="Q245" s="2" t="s">
        <v>19</v>
      </c>
      <c r="R245" s="2">
        <f t="shared" si="23"/>
        <v>1</v>
      </c>
      <c r="S245">
        <v>17</v>
      </c>
      <c r="T245">
        <v>3</v>
      </c>
      <c r="U245">
        <v>3</v>
      </c>
      <c r="V245">
        <v>9</v>
      </c>
      <c r="W245">
        <v>8</v>
      </c>
      <c r="X245">
        <v>4</v>
      </c>
    </row>
    <row r="246" spans="1:24" x14ac:dyDescent="0.25">
      <c r="A246">
        <v>245</v>
      </c>
      <c r="B246">
        <v>45</v>
      </c>
      <c r="C246" s="2" t="s">
        <v>19</v>
      </c>
      <c r="D246" s="2">
        <f t="shared" si="18"/>
        <v>0</v>
      </c>
      <c r="E246">
        <v>3</v>
      </c>
      <c r="F246">
        <v>3</v>
      </c>
      <c r="G246">
        <v>1</v>
      </c>
      <c r="H246">
        <v>1</v>
      </c>
      <c r="I246">
        <v>5</v>
      </c>
      <c r="J246">
        <v>1</v>
      </c>
      <c r="K246" s="2" t="s">
        <v>20</v>
      </c>
      <c r="L246" s="2">
        <f t="shared" si="19"/>
        <v>2</v>
      </c>
      <c r="M246" s="2">
        <f t="shared" si="20"/>
        <v>0</v>
      </c>
      <c r="N246" s="2">
        <f t="shared" si="21"/>
        <v>2</v>
      </c>
      <c r="O246" s="2">
        <f t="shared" si="22"/>
        <v>0</v>
      </c>
      <c r="P246">
        <v>6</v>
      </c>
      <c r="Q246" s="2" t="s">
        <v>19</v>
      </c>
      <c r="R246" s="2">
        <f t="shared" si="23"/>
        <v>1</v>
      </c>
      <c r="S246">
        <v>11</v>
      </c>
      <c r="T246">
        <v>3</v>
      </c>
      <c r="U246">
        <v>3</v>
      </c>
      <c r="V246">
        <v>24</v>
      </c>
      <c r="W246">
        <v>0</v>
      </c>
      <c r="X246">
        <v>1</v>
      </c>
    </row>
    <row r="247" spans="1:24" x14ac:dyDescent="0.25">
      <c r="A247">
        <v>246</v>
      </c>
      <c r="B247">
        <v>31</v>
      </c>
      <c r="C247" s="2" t="s">
        <v>19</v>
      </c>
      <c r="D247" s="2">
        <f t="shared" si="18"/>
        <v>0</v>
      </c>
      <c r="E247">
        <v>2</v>
      </c>
      <c r="F247">
        <v>2</v>
      </c>
      <c r="G247">
        <v>2</v>
      </c>
      <c r="H247">
        <v>2</v>
      </c>
      <c r="I247">
        <v>3</v>
      </c>
      <c r="J247">
        <v>1</v>
      </c>
      <c r="K247" s="2" t="s">
        <v>21</v>
      </c>
      <c r="L247" s="2">
        <f t="shared" si="19"/>
        <v>1</v>
      </c>
      <c r="M247" s="2">
        <f t="shared" si="20"/>
        <v>1</v>
      </c>
      <c r="N247" s="2">
        <f t="shared" si="21"/>
        <v>0</v>
      </c>
      <c r="O247" s="2">
        <f t="shared" si="22"/>
        <v>0</v>
      </c>
      <c r="P247">
        <v>9</v>
      </c>
      <c r="Q247" s="2" t="s">
        <v>19</v>
      </c>
      <c r="R247" s="2">
        <f t="shared" si="23"/>
        <v>1</v>
      </c>
      <c r="S247">
        <v>12</v>
      </c>
      <c r="T247">
        <v>3</v>
      </c>
      <c r="U247">
        <v>3</v>
      </c>
      <c r="V247">
        <v>2</v>
      </c>
      <c r="W247">
        <v>2</v>
      </c>
      <c r="X247">
        <v>2</v>
      </c>
    </row>
    <row r="248" spans="1:24" x14ac:dyDescent="0.25">
      <c r="A248">
        <v>247</v>
      </c>
      <c r="B248">
        <v>33</v>
      </c>
      <c r="C248" s="2" t="s">
        <v>19</v>
      </c>
      <c r="D248" s="2">
        <f t="shared" si="18"/>
        <v>0</v>
      </c>
      <c r="E248">
        <v>2</v>
      </c>
      <c r="F248">
        <v>3</v>
      </c>
      <c r="G248">
        <v>1</v>
      </c>
      <c r="H248">
        <v>2</v>
      </c>
      <c r="I248">
        <v>1</v>
      </c>
      <c r="J248">
        <v>1</v>
      </c>
      <c r="K248" s="2" t="s">
        <v>20</v>
      </c>
      <c r="L248" s="2">
        <f t="shared" si="19"/>
        <v>2</v>
      </c>
      <c r="M248" s="2">
        <f t="shared" si="20"/>
        <v>0</v>
      </c>
      <c r="N248" s="2">
        <f t="shared" si="21"/>
        <v>2</v>
      </c>
      <c r="O248" s="2">
        <f t="shared" si="22"/>
        <v>0</v>
      </c>
      <c r="P248">
        <v>4</v>
      </c>
      <c r="Q248" s="2" t="s">
        <v>19</v>
      </c>
      <c r="R248" s="2">
        <f t="shared" si="23"/>
        <v>1</v>
      </c>
      <c r="S248">
        <v>13</v>
      </c>
      <c r="T248">
        <v>3</v>
      </c>
      <c r="U248">
        <v>2</v>
      </c>
      <c r="V248">
        <v>2</v>
      </c>
      <c r="W248">
        <v>2</v>
      </c>
      <c r="X248">
        <v>0</v>
      </c>
    </row>
    <row r="249" spans="1:24" x14ac:dyDescent="0.25">
      <c r="A249">
        <v>248</v>
      </c>
      <c r="B249">
        <v>34</v>
      </c>
      <c r="C249" s="2" t="s">
        <v>19</v>
      </c>
      <c r="D249" s="2">
        <f t="shared" si="18"/>
        <v>0</v>
      </c>
      <c r="E249">
        <v>2</v>
      </c>
      <c r="F249">
        <v>4</v>
      </c>
      <c r="G249">
        <v>2</v>
      </c>
      <c r="H249">
        <v>2</v>
      </c>
      <c r="I249">
        <v>2</v>
      </c>
      <c r="J249">
        <v>1</v>
      </c>
      <c r="K249" s="2" t="s">
        <v>20</v>
      </c>
      <c r="L249" s="2">
        <f t="shared" si="19"/>
        <v>2</v>
      </c>
      <c r="M249" s="2">
        <f t="shared" si="20"/>
        <v>0</v>
      </c>
      <c r="N249" s="2">
        <f t="shared" si="21"/>
        <v>2</v>
      </c>
      <c r="O249" s="2">
        <f t="shared" si="22"/>
        <v>0</v>
      </c>
      <c r="P249">
        <v>6</v>
      </c>
      <c r="Q249" s="2" t="s">
        <v>19</v>
      </c>
      <c r="R249" s="2">
        <f t="shared" si="23"/>
        <v>1</v>
      </c>
      <c r="S249">
        <v>13</v>
      </c>
      <c r="T249">
        <v>3</v>
      </c>
      <c r="U249">
        <v>3</v>
      </c>
      <c r="V249">
        <v>11</v>
      </c>
      <c r="W249">
        <v>9</v>
      </c>
      <c r="X249">
        <v>5</v>
      </c>
    </row>
    <row r="250" spans="1:24" x14ac:dyDescent="0.25">
      <c r="A250">
        <v>249</v>
      </c>
      <c r="B250">
        <v>37</v>
      </c>
      <c r="C250" s="2" t="s">
        <v>19</v>
      </c>
      <c r="D250" s="2">
        <f t="shared" si="18"/>
        <v>0</v>
      </c>
      <c r="E250">
        <v>2</v>
      </c>
      <c r="F250">
        <v>3</v>
      </c>
      <c r="G250">
        <v>1</v>
      </c>
      <c r="H250">
        <v>2</v>
      </c>
      <c r="I250">
        <v>1</v>
      </c>
      <c r="J250">
        <v>1</v>
      </c>
      <c r="K250" s="2" t="s">
        <v>20</v>
      </c>
      <c r="L250" s="2">
        <f t="shared" si="19"/>
        <v>2</v>
      </c>
      <c r="M250" s="2">
        <f t="shared" si="20"/>
        <v>0</v>
      </c>
      <c r="N250" s="2">
        <f t="shared" si="21"/>
        <v>2</v>
      </c>
      <c r="O250" s="2">
        <f t="shared" si="22"/>
        <v>0</v>
      </c>
      <c r="P250">
        <v>2</v>
      </c>
      <c r="Q250" s="2" t="s">
        <v>19</v>
      </c>
      <c r="R250" s="2">
        <f t="shared" si="23"/>
        <v>1</v>
      </c>
      <c r="S250">
        <v>14</v>
      </c>
      <c r="T250">
        <v>3</v>
      </c>
      <c r="U250">
        <v>2</v>
      </c>
      <c r="V250">
        <v>3</v>
      </c>
      <c r="W250">
        <v>1</v>
      </c>
      <c r="X250">
        <v>0</v>
      </c>
    </row>
    <row r="251" spans="1:24" x14ac:dyDescent="0.25">
      <c r="A251">
        <v>250</v>
      </c>
      <c r="B251">
        <v>45</v>
      </c>
      <c r="C251" s="2" t="s">
        <v>19</v>
      </c>
      <c r="D251" s="2">
        <f t="shared" si="18"/>
        <v>0</v>
      </c>
      <c r="E251">
        <v>2</v>
      </c>
      <c r="F251">
        <v>1</v>
      </c>
      <c r="G251">
        <v>2</v>
      </c>
      <c r="H251">
        <v>4</v>
      </c>
      <c r="I251">
        <v>2</v>
      </c>
      <c r="J251">
        <v>3</v>
      </c>
      <c r="K251" s="2" t="s">
        <v>20</v>
      </c>
      <c r="L251" s="2">
        <f t="shared" si="19"/>
        <v>2</v>
      </c>
      <c r="M251" s="2">
        <f t="shared" si="20"/>
        <v>0</v>
      </c>
      <c r="N251" s="2">
        <f t="shared" si="21"/>
        <v>2</v>
      </c>
      <c r="O251" s="2">
        <f t="shared" si="22"/>
        <v>0</v>
      </c>
      <c r="P251">
        <v>0</v>
      </c>
      <c r="Q251" s="2" t="s">
        <v>19</v>
      </c>
      <c r="R251" s="2">
        <f t="shared" si="23"/>
        <v>1</v>
      </c>
      <c r="S251">
        <v>17</v>
      </c>
      <c r="T251">
        <v>3</v>
      </c>
      <c r="U251">
        <v>3</v>
      </c>
      <c r="V251">
        <v>3</v>
      </c>
      <c r="W251">
        <v>2</v>
      </c>
      <c r="X251">
        <v>0</v>
      </c>
    </row>
    <row r="252" spans="1:24" x14ac:dyDescent="0.25">
      <c r="A252">
        <v>251</v>
      </c>
      <c r="B252">
        <v>37</v>
      </c>
      <c r="C252" s="2" t="s">
        <v>17</v>
      </c>
      <c r="D252" s="2">
        <f t="shared" si="18"/>
        <v>1</v>
      </c>
      <c r="E252">
        <v>3</v>
      </c>
      <c r="F252">
        <v>1</v>
      </c>
      <c r="G252">
        <v>1</v>
      </c>
      <c r="H252">
        <v>2</v>
      </c>
      <c r="I252">
        <v>3</v>
      </c>
      <c r="J252">
        <v>1</v>
      </c>
      <c r="K252" s="2" t="s">
        <v>21</v>
      </c>
      <c r="L252" s="2">
        <f t="shared" si="19"/>
        <v>1</v>
      </c>
      <c r="M252" s="2">
        <f t="shared" si="20"/>
        <v>1</v>
      </c>
      <c r="N252" s="2">
        <f t="shared" si="21"/>
        <v>0</v>
      </c>
      <c r="O252" s="2">
        <f t="shared" si="22"/>
        <v>0</v>
      </c>
      <c r="P252">
        <v>6</v>
      </c>
      <c r="Q252" s="2" t="s">
        <v>19</v>
      </c>
      <c r="R252" s="2">
        <f t="shared" si="23"/>
        <v>1</v>
      </c>
      <c r="S252">
        <v>11</v>
      </c>
      <c r="T252">
        <v>3</v>
      </c>
      <c r="U252">
        <v>3</v>
      </c>
      <c r="V252">
        <v>1</v>
      </c>
      <c r="W252">
        <v>0</v>
      </c>
      <c r="X252">
        <v>0</v>
      </c>
    </row>
    <row r="253" spans="1:24" x14ac:dyDescent="0.25">
      <c r="A253">
        <v>252</v>
      </c>
      <c r="B253">
        <v>39</v>
      </c>
      <c r="C253" s="2" t="s">
        <v>19</v>
      </c>
      <c r="D253" s="2">
        <f t="shared" si="18"/>
        <v>0</v>
      </c>
      <c r="E253">
        <v>2</v>
      </c>
      <c r="F253">
        <v>3</v>
      </c>
      <c r="G253">
        <v>2</v>
      </c>
      <c r="H253">
        <v>3</v>
      </c>
      <c r="I253">
        <v>3</v>
      </c>
      <c r="J253">
        <v>4</v>
      </c>
      <c r="K253" s="2" t="s">
        <v>18</v>
      </c>
      <c r="L253" s="2">
        <f t="shared" si="19"/>
        <v>3</v>
      </c>
      <c r="M253" s="2">
        <f t="shared" si="20"/>
        <v>0</v>
      </c>
      <c r="N253" s="2">
        <f t="shared" si="21"/>
        <v>0</v>
      </c>
      <c r="O253" s="2">
        <f t="shared" si="22"/>
        <v>3</v>
      </c>
      <c r="P253">
        <v>0</v>
      </c>
      <c r="Q253" s="2" t="s">
        <v>19</v>
      </c>
      <c r="R253" s="2">
        <f t="shared" si="23"/>
        <v>1</v>
      </c>
      <c r="S253">
        <v>25</v>
      </c>
      <c r="T253">
        <v>4</v>
      </c>
      <c r="U253">
        <v>3</v>
      </c>
      <c r="V253">
        <v>19</v>
      </c>
      <c r="W253">
        <v>6</v>
      </c>
      <c r="X253">
        <v>11</v>
      </c>
    </row>
    <row r="254" spans="1:24" x14ac:dyDescent="0.25">
      <c r="A254">
        <v>253</v>
      </c>
      <c r="B254">
        <v>29</v>
      </c>
      <c r="C254" s="2" t="s">
        <v>19</v>
      </c>
      <c r="D254" s="2">
        <f t="shared" si="18"/>
        <v>0</v>
      </c>
      <c r="E254">
        <v>3</v>
      </c>
      <c r="F254">
        <v>3</v>
      </c>
      <c r="G254">
        <v>2</v>
      </c>
      <c r="H254">
        <v>3</v>
      </c>
      <c r="I254">
        <v>1</v>
      </c>
      <c r="J254">
        <v>4</v>
      </c>
      <c r="K254" s="2" t="s">
        <v>18</v>
      </c>
      <c r="L254" s="2">
        <f t="shared" si="19"/>
        <v>3</v>
      </c>
      <c r="M254" s="2">
        <f t="shared" si="20"/>
        <v>0</v>
      </c>
      <c r="N254" s="2">
        <f t="shared" si="21"/>
        <v>0</v>
      </c>
      <c r="O254" s="2">
        <f t="shared" si="22"/>
        <v>3</v>
      </c>
      <c r="P254">
        <v>1</v>
      </c>
      <c r="Q254" s="2" t="s">
        <v>19</v>
      </c>
      <c r="R254" s="2">
        <f t="shared" si="23"/>
        <v>1</v>
      </c>
      <c r="S254">
        <v>19</v>
      </c>
      <c r="T254">
        <v>3</v>
      </c>
      <c r="U254">
        <v>3</v>
      </c>
      <c r="V254">
        <v>6</v>
      </c>
      <c r="W254">
        <v>5</v>
      </c>
      <c r="X254">
        <v>1</v>
      </c>
    </row>
    <row r="255" spans="1:24" x14ac:dyDescent="0.25">
      <c r="A255">
        <v>254</v>
      </c>
      <c r="B255">
        <v>42</v>
      </c>
      <c r="C255" s="2" t="s">
        <v>19</v>
      </c>
      <c r="D255" s="2">
        <f t="shared" si="18"/>
        <v>0</v>
      </c>
      <c r="E255">
        <v>2</v>
      </c>
      <c r="F255">
        <v>4</v>
      </c>
      <c r="G255">
        <v>1</v>
      </c>
      <c r="H255">
        <v>2</v>
      </c>
      <c r="I255">
        <v>2</v>
      </c>
      <c r="J255">
        <v>1</v>
      </c>
      <c r="K255" s="2" t="s">
        <v>18</v>
      </c>
      <c r="L255" s="2">
        <f t="shared" si="19"/>
        <v>3</v>
      </c>
      <c r="M255" s="2">
        <f t="shared" si="20"/>
        <v>0</v>
      </c>
      <c r="N255" s="2">
        <f t="shared" si="21"/>
        <v>0</v>
      </c>
      <c r="O255" s="2">
        <f t="shared" si="22"/>
        <v>3</v>
      </c>
      <c r="P255">
        <v>3</v>
      </c>
      <c r="Q255" s="2" t="s">
        <v>17</v>
      </c>
      <c r="R255" s="2">
        <f t="shared" si="23"/>
        <v>2</v>
      </c>
      <c r="S255">
        <v>13</v>
      </c>
      <c r="T255">
        <v>3</v>
      </c>
      <c r="U255">
        <v>3</v>
      </c>
      <c r="V255">
        <v>3</v>
      </c>
      <c r="W255">
        <v>2</v>
      </c>
      <c r="X255">
        <v>0</v>
      </c>
    </row>
    <row r="256" spans="1:24" x14ac:dyDescent="0.25">
      <c r="A256">
        <v>255</v>
      </c>
      <c r="B256">
        <v>29</v>
      </c>
      <c r="C256" s="2" t="s">
        <v>19</v>
      </c>
      <c r="D256" s="2">
        <f t="shared" si="18"/>
        <v>0</v>
      </c>
      <c r="E256">
        <v>2</v>
      </c>
      <c r="F256">
        <v>4</v>
      </c>
      <c r="G256">
        <v>1</v>
      </c>
      <c r="H256">
        <v>2</v>
      </c>
      <c r="I256">
        <v>2</v>
      </c>
      <c r="J256">
        <v>4</v>
      </c>
      <c r="K256" s="2" t="s">
        <v>21</v>
      </c>
      <c r="L256" s="2">
        <f t="shared" si="19"/>
        <v>1</v>
      </c>
      <c r="M256" s="2">
        <f t="shared" si="20"/>
        <v>1</v>
      </c>
      <c r="N256" s="2">
        <f t="shared" si="21"/>
        <v>0</v>
      </c>
      <c r="O256" s="2">
        <f t="shared" si="22"/>
        <v>0</v>
      </c>
      <c r="P256">
        <v>2</v>
      </c>
      <c r="Q256" s="2" t="s">
        <v>19</v>
      </c>
      <c r="R256" s="2">
        <f t="shared" si="23"/>
        <v>1</v>
      </c>
      <c r="S256">
        <v>14</v>
      </c>
      <c r="T256">
        <v>3</v>
      </c>
      <c r="U256">
        <v>3</v>
      </c>
      <c r="V256">
        <v>3</v>
      </c>
      <c r="W256">
        <v>2</v>
      </c>
      <c r="X256">
        <v>0</v>
      </c>
    </row>
    <row r="257" spans="1:24" x14ac:dyDescent="0.25">
      <c r="A257">
        <v>256</v>
      </c>
      <c r="B257">
        <v>25</v>
      </c>
      <c r="C257" s="2" t="s">
        <v>19</v>
      </c>
      <c r="D257" s="2">
        <f t="shared" si="18"/>
        <v>0</v>
      </c>
      <c r="E257">
        <v>3</v>
      </c>
      <c r="F257">
        <v>1</v>
      </c>
      <c r="G257">
        <v>1</v>
      </c>
      <c r="H257">
        <v>1</v>
      </c>
      <c r="I257">
        <v>2</v>
      </c>
      <c r="J257">
        <v>3</v>
      </c>
      <c r="K257" s="2" t="s">
        <v>20</v>
      </c>
      <c r="L257" s="2">
        <f t="shared" si="19"/>
        <v>2</v>
      </c>
      <c r="M257" s="2">
        <f t="shared" si="20"/>
        <v>0</v>
      </c>
      <c r="N257" s="2">
        <f t="shared" si="21"/>
        <v>2</v>
      </c>
      <c r="O257" s="2">
        <f t="shared" si="22"/>
        <v>0</v>
      </c>
      <c r="P257">
        <v>3</v>
      </c>
      <c r="Q257" s="2" t="s">
        <v>19</v>
      </c>
      <c r="R257" s="2">
        <f t="shared" si="23"/>
        <v>1</v>
      </c>
      <c r="S257">
        <v>12</v>
      </c>
      <c r="T257">
        <v>3</v>
      </c>
      <c r="U257">
        <v>3</v>
      </c>
      <c r="V257">
        <v>4</v>
      </c>
      <c r="W257">
        <v>2</v>
      </c>
      <c r="X257">
        <v>1</v>
      </c>
    </row>
    <row r="258" spans="1:24" x14ac:dyDescent="0.25">
      <c r="A258">
        <v>257</v>
      </c>
      <c r="B258">
        <v>42</v>
      </c>
      <c r="C258" s="2" t="s">
        <v>19</v>
      </c>
      <c r="D258" s="2">
        <f t="shared" si="18"/>
        <v>0</v>
      </c>
      <c r="E258">
        <v>3</v>
      </c>
      <c r="F258">
        <v>4</v>
      </c>
      <c r="G258">
        <v>1</v>
      </c>
      <c r="H258">
        <v>2</v>
      </c>
      <c r="I258">
        <v>1</v>
      </c>
      <c r="J258">
        <v>1</v>
      </c>
      <c r="K258" s="2" t="s">
        <v>21</v>
      </c>
      <c r="L258" s="2">
        <f t="shared" si="19"/>
        <v>1</v>
      </c>
      <c r="M258" s="2">
        <f t="shared" si="20"/>
        <v>1</v>
      </c>
      <c r="N258" s="2">
        <f t="shared" si="21"/>
        <v>0</v>
      </c>
      <c r="O258" s="2">
        <f t="shared" si="22"/>
        <v>0</v>
      </c>
      <c r="P258">
        <v>3</v>
      </c>
      <c r="Q258" s="2" t="s">
        <v>17</v>
      </c>
      <c r="R258" s="2">
        <f t="shared" si="23"/>
        <v>2</v>
      </c>
      <c r="S258">
        <v>11</v>
      </c>
      <c r="T258">
        <v>2</v>
      </c>
      <c r="U258">
        <v>3</v>
      </c>
      <c r="V258">
        <v>9</v>
      </c>
      <c r="W258">
        <v>6</v>
      </c>
      <c r="X258">
        <v>7</v>
      </c>
    </row>
    <row r="259" spans="1:24" x14ac:dyDescent="0.25">
      <c r="A259">
        <v>258</v>
      </c>
      <c r="B259">
        <v>40</v>
      </c>
      <c r="C259" s="2" t="s">
        <v>19</v>
      </c>
      <c r="D259" s="2">
        <f t="shared" ref="D259:D322" si="24">IF(C259="Yes", 1,0)</f>
        <v>0</v>
      </c>
      <c r="E259">
        <v>2</v>
      </c>
      <c r="F259">
        <v>1</v>
      </c>
      <c r="G259">
        <v>2</v>
      </c>
      <c r="H259">
        <v>3</v>
      </c>
      <c r="I259">
        <v>5</v>
      </c>
      <c r="J259">
        <v>3</v>
      </c>
      <c r="K259" s="2" t="s">
        <v>21</v>
      </c>
      <c r="L259" s="2">
        <f t="shared" ref="L259:L322" si="25">SUM(M259,N259,O259)</f>
        <v>1</v>
      </c>
      <c r="M259" s="2">
        <f t="shared" ref="M259:M322" si="26">IF(K259="Divorced", 1,0)</f>
        <v>1</v>
      </c>
      <c r="N259" s="2">
        <f t="shared" ref="N259:N322" si="27">IF(K259="Married", 2,0)</f>
        <v>0</v>
      </c>
      <c r="O259" s="2">
        <f t="shared" ref="O259:O322" si="28">IF(K259="Single", 3,0)</f>
        <v>0</v>
      </c>
      <c r="P259">
        <v>0</v>
      </c>
      <c r="Q259" s="2" t="s">
        <v>19</v>
      </c>
      <c r="R259" s="2">
        <f t="shared" ref="R259:R322" si="29">IF(Q259="Yes",  2,1)</f>
        <v>1</v>
      </c>
      <c r="S259">
        <v>19</v>
      </c>
      <c r="T259">
        <v>3</v>
      </c>
      <c r="U259">
        <v>3</v>
      </c>
      <c r="V259">
        <v>21</v>
      </c>
      <c r="W259">
        <v>7</v>
      </c>
      <c r="X259">
        <v>3</v>
      </c>
    </row>
    <row r="260" spans="1:24" x14ac:dyDescent="0.25">
      <c r="A260">
        <v>259</v>
      </c>
      <c r="B260">
        <v>51</v>
      </c>
      <c r="C260" s="2" t="s">
        <v>19</v>
      </c>
      <c r="D260" s="2">
        <f t="shared" si="24"/>
        <v>0</v>
      </c>
      <c r="E260">
        <v>3</v>
      </c>
      <c r="F260">
        <v>3</v>
      </c>
      <c r="G260">
        <v>1</v>
      </c>
      <c r="H260">
        <v>1</v>
      </c>
      <c r="I260">
        <v>1</v>
      </c>
      <c r="J260">
        <v>1</v>
      </c>
      <c r="K260" s="2" t="s">
        <v>20</v>
      </c>
      <c r="L260" s="2">
        <f t="shared" si="25"/>
        <v>2</v>
      </c>
      <c r="M260" s="2">
        <f t="shared" si="26"/>
        <v>0</v>
      </c>
      <c r="N260" s="2">
        <f t="shared" si="27"/>
        <v>2</v>
      </c>
      <c r="O260" s="2">
        <f t="shared" si="28"/>
        <v>0</v>
      </c>
      <c r="P260">
        <v>4</v>
      </c>
      <c r="Q260" s="2" t="s">
        <v>19</v>
      </c>
      <c r="R260" s="2">
        <f t="shared" si="29"/>
        <v>1</v>
      </c>
      <c r="S260">
        <v>11</v>
      </c>
      <c r="T260">
        <v>3</v>
      </c>
      <c r="U260">
        <v>2</v>
      </c>
      <c r="V260">
        <v>1</v>
      </c>
      <c r="W260">
        <v>0</v>
      </c>
      <c r="X260">
        <v>0</v>
      </c>
    </row>
    <row r="261" spans="1:24" x14ac:dyDescent="0.25">
      <c r="A261">
        <v>260</v>
      </c>
      <c r="B261">
        <v>31</v>
      </c>
      <c r="C261" s="2" t="s">
        <v>17</v>
      </c>
      <c r="D261" s="2">
        <f t="shared" si="24"/>
        <v>1</v>
      </c>
      <c r="E261">
        <v>2</v>
      </c>
      <c r="F261">
        <v>3</v>
      </c>
      <c r="G261">
        <v>1</v>
      </c>
      <c r="H261">
        <v>2</v>
      </c>
      <c r="I261">
        <v>1</v>
      </c>
      <c r="J261">
        <v>2</v>
      </c>
      <c r="K261" s="2" t="s">
        <v>18</v>
      </c>
      <c r="L261" s="2">
        <f t="shared" si="25"/>
        <v>3</v>
      </c>
      <c r="M261" s="2">
        <f t="shared" si="26"/>
        <v>0</v>
      </c>
      <c r="N261" s="2">
        <f t="shared" si="27"/>
        <v>0</v>
      </c>
      <c r="O261" s="2">
        <f t="shared" si="28"/>
        <v>3</v>
      </c>
      <c r="P261">
        <v>0</v>
      </c>
      <c r="Q261" s="2" t="s">
        <v>19</v>
      </c>
      <c r="R261" s="2">
        <f t="shared" si="29"/>
        <v>1</v>
      </c>
      <c r="S261">
        <v>11</v>
      </c>
      <c r="T261">
        <v>2</v>
      </c>
      <c r="U261">
        <v>4</v>
      </c>
      <c r="V261">
        <v>5</v>
      </c>
      <c r="W261">
        <v>4</v>
      </c>
      <c r="X261">
        <v>1</v>
      </c>
    </row>
    <row r="262" spans="1:24" x14ac:dyDescent="0.25">
      <c r="A262">
        <v>261</v>
      </c>
      <c r="B262">
        <v>32</v>
      </c>
      <c r="C262" s="2" t="s">
        <v>19</v>
      </c>
      <c r="D262" s="2">
        <f t="shared" si="24"/>
        <v>0</v>
      </c>
      <c r="E262">
        <v>3</v>
      </c>
      <c r="F262">
        <v>2</v>
      </c>
      <c r="G262">
        <v>2</v>
      </c>
      <c r="H262">
        <v>4</v>
      </c>
      <c r="I262">
        <v>1</v>
      </c>
      <c r="J262">
        <v>3</v>
      </c>
      <c r="K262" s="2" t="s">
        <v>20</v>
      </c>
      <c r="L262" s="2">
        <f t="shared" si="25"/>
        <v>2</v>
      </c>
      <c r="M262" s="2">
        <f t="shared" si="26"/>
        <v>0</v>
      </c>
      <c r="N262" s="2">
        <f t="shared" si="27"/>
        <v>2</v>
      </c>
      <c r="O262" s="2">
        <f t="shared" si="28"/>
        <v>0</v>
      </c>
      <c r="P262">
        <v>1</v>
      </c>
      <c r="Q262" s="2" t="s">
        <v>19</v>
      </c>
      <c r="R262" s="2">
        <f t="shared" si="29"/>
        <v>1</v>
      </c>
      <c r="S262">
        <v>20</v>
      </c>
      <c r="T262">
        <v>4</v>
      </c>
      <c r="U262">
        <v>1</v>
      </c>
      <c r="V262">
        <v>5</v>
      </c>
      <c r="W262">
        <v>1</v>
      </c>
      <c r="X262">
        <v>0</v>
      </c>
    </row>
    <row r="263" spans="1:24" x14ac:dyDescent="0.25">
      <c r="A263">
        <v>262</v>
      </c>
      <c r="B263">
        <v>38</v>
      </c>
      <c r="C263" s="2" t="s">
        <v>19</v>
      </c>
      <c r="D263" s="2">
        <f t="shared" si="24"/>
        <v>0</v>
      </c>
      <c r="E263">
        <v>2</v>
      </c>
      <c r="F263">
        <v>4</v>
      </c>
      <c r="G263">
        <v>2</v>
      </c>
      <c r="H263">
        <v>2</v>
      </c>
      <c r="I263">
        <v>2</v>
      </c>
      <c r="J263">
        <v>4</v>
      </c>
      <c r="K263" s="2" t="s">
        <v>20</v>
      </c>
      <c r="L263" s="2">
        <f t="shared" si="25"/>
        <v>2</v>
      </c>
      <c r="M263" s="2">
        <f t="shared" si="26"/>
        <v>0</v>
      </c>
      <c r="N263" s="2">
        <f t="shared" si="27"/>
        <v>2</v>
      </c>
      <c r="O263" s="2">
        <f t="shared" si="28"/>
        <v>0</v>
      </c>
      <c r="P263">
        <v>1</v>
      </c>
      <c r="Q263" s="2" t="s">
        <v>19</v>
      </c>
      <c r="R263" s="2">
        <f t="shared" si="29"/>
        <v>1</v>
      </c>
      <c r="S263">
        <v>18</v>
      </c>
      <c r="T263">
        <v>3</v>
      </c>
      <c r="U263">
        <v>3</v>
      </c>
      <c r="V263">
        <v>8</v>
      </c>
      <c r="W263">
        <v>7</v>
      </c>
      <c r="X263">
        <v>7</v>
      </c>
    </row>
    <row r="264" spans="1:24" x14ac:dyDescent="0.25">
      <c r="A264">
        <v>263</v>
      </c>
      <c r="B264">
        <v>32</v>
      </c>
      <c r="C264" s="2" t="s">
        <v>19</v>
      </c>
      <c r="D264" s="2">
        <f t="shared" si="24"/>
        <v>0</v>
      </c>
      <c r="E264">
        <v>1</v>
      </c>
      <c r="F264">
        <v>4</v>
      </c>
      <c r="G264">
        <v>1</v>
      </c>
      <c r="H264">
        <v>2</v>
      </c>
      <c r="I264">
        <v>2</v>
      </c>
      <c r="J264">
        <v>1</v>
      </c>
      <c r="K264" s="2" t="s">
        <v>18</v>
      </c>
      <c r="L264" s="2">
        <f t="shared" si="25"/>
        <v>3</v>
      </c>
      <c r="M264" s="2">
        <f t="shared" si="26"/>
        <v>0</v>
      </c>
      <c r="N264" s="2">
        <f t="shared" si="27"/>
        <v>0</v>
      </c>
      <c r="O264" s="2">
        <f t="shared" si="28"/>
        <v>3</v>
      </c>
      <c r="P264">
        <v>4</v>
      </c>
      <c r="Q264" s="2" t="s">
        <v>19</v>
      </c>
      <c r="R264" s="2">
        <f t="shared" si="29"/>
        <v>1</v>
      </c>
      <c r="S264">
        <v>13</v>
      </c>
      <c r="T264">
        <v>3</v>
      </c>
      <c r="U264">
        <v>3</v>
      </c>
      <c r="V264">
        <v>6</v>
      </c>
      <c r="W264">
        <v>2</v>
      </c>
      <c r="X264">
        <v>0</v>
      </c>
    </row>
    <row r="265" spans="1:24" x14ac:dyDescent="0.25">
      <c r="A265">
        <v>264</v>
      </c>
      <c r="B265">
        <v>46</v>
      </c>
      <c r="C265" s="2" t="s">
        <v>19</v>
      </c>
      <c r="D265" s="2">
        <f t="shared" si="24"/>
        <v>0</v>
      </c>
      <c r="E265">
        <v>3</v>
      </c>
      <c r="F265">
        <v>3</v>
      </c>
      <c r="G265">
        <v>1</v>
      </c>
      <c r="H265">
        <v>1</v>
      </c>
      <c r="I265">
        <v>4</v>
      </c>
      <c r="J265">
        <v>2</v>
      </c>
      <c r="K265" s="2" t="s">
        <v>20</v>
      </c>
      <c r="L265" s="2">
        <f t="shared" si="25"/>
        <v>2</v>
      </c>
      <c r="M265" s="2">
        <f t="shared" si="26"/>
        <v>0</v>
      </c>
      <c r="N265" s="2">
        <f t="shared" si="27"/>
        <v>2</v>
      </c>
      <c r="O265" s="2">
        <f t="shared" si="28"/>
        <v>0</v>
      </c>
      <c r="P265">
        <v>3</v>
      </c>
      <c r="Q265" s="2" t="s">
        <v>17</v>
      </c>
      <c r="R265" s="2">
        <f t="shared" si="29"/>
        <v>2</v>
      </c>
      <c r="S265">
        <v>12</v>
      </c>
      <c r="T265">
        <v>3</v>
      </c>
      <c r="U265">
        <v>2</v>
      </c>
      <c r="V265">
        <v>7</v>
      </c>
      <c r="W265">
        <v>7</v>
      </c>
      <c r="X265">
        <v>7</v>
      </c>
    </row>
    <row r="266" spans="1:24" x14ac:dyDescent="0.25">
      <c r="A266">
        <v>265</v>
      </c>
      <c r="B266">
        <v>28</v>
      </c>
      <c r="C266" s="2" t="s">
        <v>17</v>
      </c>
      <c r="D266" s="2">
        <f t="shared" si="24"/>
        <v>1</v>
      </c>
      <c r="E266">
        <v>2</v>
      </c>
      <c r="F266">
        <v>1</v>
      </c>
      <c r="G266">
        <v>1</v>
      </c>
      <c r="H266">
        <v>1</v>
      </c>
      <c r="I266">
        <v>1</v>
      </c>
      <c r="J266">
        <v>1</v>
      </c>
      <c r="K266" s="2" t="s">
        <v>18</v>
      </c>
      <c r="L266" s="2">
        <f t="shared" si="25"/>
        <v>3</v>
      </c>
      <c r="M266" s="2">
        <f t="shared" si="26"/>
        <v>0</v>
      </c>
      <c r="N266" s="2">
        <f t="shared" si="27"/>
        <v>0</v>
      </c>
      <c r="O266" s="2">
        <f t="shared" si="28"/>
        <v>3</v>
      </c>
      <c r="P266">
        <v>2</v>
      </c>
      <c r="Q266" s="2" t="s">
        <v>19</v>
      </c>
      <c r="R266" s="2">
        <f t="shared" si="29"/>
        <v>1</v>
      </c>
      <c r="S266">
        <v>11</v>
      </c>
      <c r="T266">
        <v>3</v>
      </c>
      <c r="U266">
        <v>1</v>
      </c>
      <c r="V266">
        <v>0</v>
      </c>
      <c r="W266">
        <v>0</v>
      </c>
      <c r="X266">
        <v>0</v>
      </c>
    </row>
    <row r="267" spans="1:24" x14ac:dyDescent="0.25">
      <c r="A267">
        <v>266</v>
      </c>
      <c r="B267">
        <v>29</v>
      </c>
      <c r="C267" s="2" t="s">
        <v>19</v>
      </c>
      <c r="D267" s="2">
        <f t="shared" si="24"/>
        <v>0</v>
      </c>
      <c r="E267">
        <v>3</v>
      </c>
      <c r="F267">
        <v>1</v>
      </c>
      <c r="G267">
        <v>2</v>
      </c>
      <c r="H267">
        <v>2</v>
      </c>
      <c r="I267">
        <v>2</v>
      </c>
      <c r="J267">
        <v>3</v>
      </c>
      <c r="K267" s="2" t="s">
        <v>20</v>
      </c>
      <c r="L267" s="2">
        <f t="shared" si="25"/>
        <v>2</v>
      </c>
      <c r="M267" s="2">
        <f t="shared" si="26"/>
        <v>0</v>
      </c>
      <c r="N267" s="2">
        <f t="shared" si="27"/>
        <v>2</v>
      </c>
      <c r="O267" s="2">
        <f t="shared" si="28"/>
        <v>0</v>
      </c>
      <c r="P267">
        <v>2</v>
      </c>
      <c r="Q267" s="2" t="s">
        <v>19</v>
      </c>
      <c r="R267" s="2">
        <f t="shared" si="29"/>
        <v>1</v>
      </c>
      <c r="S267">
        <v>19</v>
      </c>
      <c r="T267">
        <v>3</v>
      </c>
      <c r="U267">
        <v>3</v>
      </c>
      <c r="V267">
        <v>0</v>
      </c>
      <c r="W267">
        <v>0</v>
      </c>
      <c r="X267">
        <v>0</v>
      </c>
    </row>
    <row r="268" spans="1:24" x14ac:dyDescent="0.25">
      <c r="A268">
        <v>267</v>
      </c>
      <c r="B268">
        <v>31</v>
      </c>
      <c r="C268" s="2" t="s">
        <v>19</v>
      </c>
      <c r="D268" s="2">
        <f t="shared" si="24"/>
        <v>0</v>
      </c>
      <c r="E268">
        <v>3</v>
      </c>
      <c r="F268">
        <v>2</v>
      </c>
      <c r="G268">
        <v>2</v>
      </c>
      <c r="H268">
        <v>2</v>
      </c>
      <c r="I268">
        <v>2</v>
      </c>
      <c r="J268">
        <v>4</v>
      </c>
      <c r="K268" s="2" t="s">
        <v>20</v>
      </c>
      <c r="L268" s="2">
        <f t="shared" si="25"/>
        <v>2</v>
      </c>
      <c r="M268" s="2">
        <f t="shared" si="26"/>
        <v>0</v>
      </c>
      <c r="N268" s="2">
        <f t="shared" si="27"/>
        <v>2</v>
      </c>
      <c r="O268" s="2">
        <f t="shared" si="28"/>
        <v>0</v>
      </c>
      <c r="P268">
        <v>0</v>
      </c>
      <c r="Q268" s="2" t="s">
        <v>19</v>
      </c>
      <c r="R268" s="2">
        <f t="shared" si="29"/>
        <v>1</v>
      </c>
      <c r="S268">
        <v>21</v>
      </c>
      <c r="T268">
        <v>4</v>
      </c>
      <c r="U268">
        <v>3</v>
      </c>
      <c r="V268">
        <v>9</v>
      </c>
      <c r="W268">
        <v>0</v>
      </c>
      <c r="X268">
        <v>7</v>
      </c>
    </row>
    <row r="269" spans="1:24" x14ac:dyDescent="0.25">
      <c r="A269">
        <v>268</v>
      </c>
      <c r="B269">
        <v>25</v>
      </c>
      <c r="C269" s="2" t="s">
        <v>19</v>
      </c>
      <c r="D269" s="2">
        <f t="shared" si="24"/>
        <v>0</v>
      </c>
      <c r="E269">
        <v>2</v>
      </c>
      <c r="F269">
        <v>2</v>
      </c>
      <c r="G269">
        <v>2</v>
      </c>
      <c r="H269">
        <v>4</v>
      </c>
      <c r="I269">
        <v>2</v>
      </c>
      <c r="J269">
        <v>1</v>
      </c>
      <c r="K269" s="2" t="s">
        <v>21</v>
      </c>
      <c r="L269" s="2">
        <f t="shared" si="25"/>
        <v>1</v>
      </c>
      <c r="M269" s="2">
        <f t="shared" si="26"/>
        <v>1</v>
      </c>
      <c r="N269" s="2">
        <f t="shared" si="27"/>
        <v>0</v>
      </c>
      <c r="O269" s="2">
        <f t="shared" si="28"/>
        <v>0</v>
      </c>
      <c r="P269">
        <v>5</v>
      </c>
      <c r="Q269" s="2" t="s">
        <v>19</v>
      </c>
      <c r="R269" s="2">
        <f t="shared" si="29"/>
        <v>1</v>
      </c>
      <c r="S269">
        <v>12</v>
      </c>
      <c r="T269">
        <v>2</v>
      </c>
      <c r="U269">
        <v>3</v>
      </c>
      <c r="V269">
        <v>6</v>
      </c>
      <c r="W269">
        <v>3</v>
      </c>
      <c r="X269">
        <v>1</v>
      </c>
    </row>
    <row r="270" spans="1:24" x14ac:dyDescent="0.25">
      <c r="A270">
        <v>269</v>
      </c>
      <c r="B270">
        <v>45</v>
      </c>
      <c r="C270" s="2" t="s">
        <v>19</v>
      </c>
      <c r="D270" s="2">
        <f t="shared" si="24"/>
        <v>0</v>
      </c>
      <c r="E270">
        <v>2</v>
      </c>
      <c r="F270">
        <v>3</v>
      </c>
      <c r="G270">
        <v>2</v>
      </c>
      <c r="H270">
        <v>1</v>
      </c>
      <c r="I270">
        <v>4</v>
      </c>
      <c r="J270">
        <v>4</v>
      </c>
      <c r="K270" s="2" t="s">
        <v>20</v>
      </c>
      <c r="L270" s="2">
        <f t="shared" si="25"/>
        <v>2</v>
      </c>
      <c r="M270" s="2">
        <f t="shared" si="26"/>
        <v>0</v>
      </c>
      <c r="N270" s="2">
        <f t="shared" si="27"/>
        <v>2</v>
      </c>
      <c r="O270" s="2">
        <f t="shared" si="28"/>
        <v>0</v>
      </c>
      <c r="P270">
        <v>2</v>
      </c>
      <c r="Q270" s="2" t="s">
        <v>17</v>
      </c>
      <c r="R270" s="2">
        <f t="shared" si="29"/>
        <v>2</v>
      </c>
      <c r="S270">
        <v>14</v>
      </c>
      <c r="T270">
        <v>3</v>
      </c>
      <c r="U270">
        <v>3</v>
      </c>
      <c r="V270">
        <v>20</v>
      </c>
      <c r="W270">
        <v>7</v>
      </c>
      <c r="X270">
        <v>4</v>
      </c>
    </row>
    <row r="271" spans="1:24" x14ac:dyDescent="0.25">
      <c r="A271">
        <v>270</v>
      </c>
      <c r="B271">
        <v>36</v>
      </c>
      <c r="C271" s="2" t="s">
        <v>19</v>
      </c>
      <c r="D271" s="2">
        <f t="shared" si="24"/>
        <v>0</v>
      </c>
      <c r="E271">
        <v>3</v>
      </c>
      <c r="F271">
        <v>4</v>
      </c>
      <c r="G271">
        <v>1</v>
      </c>
      <c r="H271">
        <v>1</v>
      </c>
      <c r="I271">
        <v>1</v>
      </c>
      <c r="J271">
        <v>1</v>
      </c>
      <c r="K271" s="2" t="s">
        <v>20</v>
      </c>
      <c r="L271" s="2">
        <f t="shared" si="25"/>
        <v>2</v>
      </c>
      <c r="M271" s="2">
        <f t="shared" si="26"/>
        <v>0</v>
      </c>
      <c r="N271" s="2">
        <f t="shared" si="27"/>
        <v>2</v>
      </c>
      <c r="O271" s="2">
        <f t="shared" si="28"/>
        <v>0</v>
      </c>
      <c r="P271">
        <v>3</v>
      </c>
      <c r="Q271" s="2" t="s">
        <v>19</v>
      </c>
      <c r="R271" s="2">
        <f t="shared" si="29"/>
        <v>1</v>
      </c>
      <c r="S271">
        <v>11</v>
      </c>
      <c r="T271">
        <v>3</v>
      </c>
      <c r="U271">
        <v>3</v>
      </c>
      <c r="V271">
        <v>15</v>
      </c>
      <c r="W271">
        <v>13</v>
      </c>
      <c r="X271">
        <v>10</v>
      </c>
    </row>
    <row r="272" spans="1:24" x14ac:dyDescent="0.25">
      <c r="A272">
        <v>271</v>
      </c>
      <c r="B272">
        <v>55</v>
      </c>
      <c r="C272" s="2" t="s">
        <v>19</v>
      </c>
      <c r="D272" s="2">
        <f t="shared" si="24"/>
        <v>0</v>
      </c>
      <c r="E272">
        <v>3</v>
      </c>
      <c r="F272">
        <v>4</v>
      </c>
      <c r="G272">
        <v>2</v>
      </c>
      <c r="H272">
        <v>1</v>
      </c>
      <c r="I272">
        <v>5</v>
      </c>
      <c r="J272">
        <v>1</v>
      </c>
      <c r="K272" s="2" t="s">
        <v>18</v>
      </c>
      <c r="L272" s="2">
        <f t="shared" si="25"/>
        <v>3</v>
      </c>
      <c r="M272" s="2">
        <f t="shared" si="26"/>
        <v>0</v>
      </c>
      <c r="N272" s="2">
        <f t="shared" si="27"/>
        <v>0</v>
      </c>
      <c r="O272" s="2">
        <f t="shared" si="28"/>
        <v>3</v>
      </c>
      <c r="P272">
        <v>0</v>
      </c>
      <c r="Q272" s="2" t="s">
        <v>17</v>
      </c>
      <c r="R272" s="2">
        <f t="shared" si="29"/>
        <v>2</v>
      </c>
      <c r="S272">
        <v>14</v>
      </c>
      <c r="T272">
        <v>3</v>
      </c>
      <c r="U272">
        <v>3</v>
      </c>
      <c r="V272">
        <v>36</v>
      </c>
      <c r="W272">
        <v>10</v>
      </c>
      <c r="X272">
        <v>4</v>
      </c>
    </row>
    <row r="273" spans="1:24" x14ac:dyDescent="0.25">
      <c r="A273">
        <v>272</v>
      </c>
      <c r="B273">
        <v>47</v>
      </c>
      <c r="C273" s="2" t="s">
        <v>17</v>
      </c>
      <c r="D273" s="2">
        <f t="shared" si="24"/>
        <v>1</v>
      </c>
      <c r="E273">
        <v>2</v>
      </c>
      <c r="F273">
        <v>1</v>
      </c>
      <c r="G273">
        <v>2</v>
      </c>
      <c r="H273">
        <v>1</v>
      </c>
      <c r="I273">
        <v>3</v>
      </c>
      <c r="J273">
        <v>2</v>
      </c>
      <c r="K273" s="2" t="s">
        <v>20</v>
      </c>
      <c r="L273" s="2">
        <f t="shared" si="25"/>
        <v>2</v>
      </c>
      <c r="M273" s="2">
        <f t="shared" si="26"/>
        <v>0</v>
      </c>
      <c r="N273" s="2">
        <f t="shared" si="27"/>
        <v>2</v>
      </c>
      <c r="O273" s="2">
        <f t="shared" si="28"/>
        <v>0</v>
      </c>
      <c r="P273">
        <v>4</v>
      </c>
      <c r="Q273" s="2" t="s">
        <v>17</v>
      </c>
      <c r="R273" s="2">
        <f t="shared" si="29"/>
        <v>2</v>
      </c>
      <c r="S273">
        <v>12</v>
      </c>
      <c r="T273">
        <v>3</v>
      </c>
      <c r="U273">
        <v>2</v>
      </c>
      <c r="V273">
        <v>10</v>
      </c>
      <c r="W273">
        <v>7</v>
      </c>
      <c r="X273">
        <v>9</v>
      </c>
    </row>
    <row r="274" spans="1:24" x14ac:dyDescent="0.25">
      <c r="A274">
        <v>273</v>
      </c>
      <c r="B274">
        <v>28</v>
      </c>
      <c r="C274" s="2" t="s">
        <v>19</v>
      </c>
      <c r="D274" s="2">
        <f t="shared" si="24"/>
        <v>0</v>
      </c>
      <c r="E274">
        <v>3</v>
      </c>
      <c r="F274">
        <v>4</v>
      </c>
      <c r="G274">
        <v>2</v>
      </c>
      <c r="H274">
        <v>3</v>
      </c>
      <c r="I274">
        <v>1</v>
      </c>
      <c r="J274">
        <v>4</v>
      </c>
      <c r="K274" s="2" t="s">
        <v>20</v>
      </c>
      <c r="L274" s="2">
        <f t="shared" si="25"/>
        <v>2</v>
      </c>
      <c r="M274" s="2">
        <f t="shared" si="26"/>
        <v>0</v>
      </c>
      <c r="N274" s="2">
        <f t="shared" si="27"/>
        <v>2</v>
      </c>
      <c r="O274" s="2">
        <f t="shared" si="28"/>
        <v>0</v>
      </c>
      <c r="P274">
        <v>1</v>
      </c>
      <c r="Q274" s="2" t="s">
        <v>19</v>
      </c>
      <c r="R274" s="2">
        <f t="shared" si="29"/>
        <v>1</v>
      </c>
      <c r="S274">
        <v>23</v>
      </c>
      <c r="T274">
        <v>4</v>
      </c>
      <c r="U274">
        <v>2</v>
      </c>
      <c r="V274">
        <v>5</v>
      </c>
      <c r="W274">
        <v>2</v>
      </c>
      <c r="X274">
        <v>0</v>
      </c>
    </row>
    <row r="275" spans="1:24" x14ac:dyDescent="0.25">
      <c r="A275">
        <v>274</v>
      </c>
      <c r="B275">
        <v>37</v>
      </c>
      <c r="C275" s="2" t="s">
        <v>19</v>
      </c>
      <c r="D275" s="2">
        <f t="shared" si="24"/>
        <v>0</v>
      </c>
      <c r="E275">
        <v>4</v>
      </c>
      <c r="F275">
        <v>3</v>
      </c>
      <c r="G275">
        <v>1</v>
      </c>
      <c r="H275">
        <v>1</v>
      </c>
      <c r="I275">
        <v>2</v>
      </c>
      <c r="J275">
        <v>4</v>
      </c>
      <c r="K275" s="2" t="s">
        <v>20</v>
      </c>
      <c r="L275" s="2">
        <f t="shared" si="25"/>
        <v>2</v>
      </c>
      <c r="M275" s="2">
        <f t="shared" si="26"/>
        <v>0</v>
      </c>
      <c r="N275" s="2">
        <f t="shared" si="27"/>
        <v>2</v>
      </c>
      <c r="O275" s="2">
        <f t="shared" si="28"/>
        <v>0</v>
      </c>
      <c r="P275">
        <v>4</v>
      </c>
      <c r="Q275" s="2" t="s">
        <v>19</v>
      </c>
      <c r="R275" s="2">
        <f t="shared" si="29"/>
        <v>1</v>
      </c>
      <c r="S275">
        <v>14</v>
      </c>
      <c r="T275">
        <v>3</v>
      </c>
      <c r="U275">
        <v>4</v>
      </c>
      <c r="V275">
        <v>5</v>
      </c>
      <c r="W275">
        <v>4</v>
      </c>
      <c r="X275">
        <v>0</v>
      </c>
    </row>
    <row r="276" spans="1:24" x14ac:dyDescent="0.25">
      <c r="A276">
        <v>275</v>
      </c>
      <c r="B276">
        <v>21</v>
      </c>
      <c r="C276" s="2" t="s">
        <v>19</v>
      </c>
      <c r="D276" s="2">
        <f t="shared" si="24"/>
        <v>0</v>
      </c>
      <c r="E276">
        <v>2</v>
      </c>
      <c r="F276">
        <v>4</v>
      </c>
      <c r="G276">
        <v>2</v>
      </c>
      <c r="H276">
        <v>2</v>
      </c>
      <c r="I276">
        <v>1</v>
      </c>
      <c r="J276">
        <v>3</v>
      </c>
      <c r="K276" s="2" t="s">
        <v>18</v>
      </c>
      <c r="L276" s="2">
        <f t="shared" si="25"/>
        <v>3</v>
      </c>
      <c r="M276" s="2">
        <f t="shared" si="26"/>
        <v>0</v>
      </c>
      <c r="N276" s="2">
        <f t="shared" si="27"/>
        <v>0</v>
      </c>
      <c r="O276" s="2">
        <f t="shared" si="28"/>
        <v>3</v>
      </c>
      <c r="P276">
        <v>1</v>
      </c>
      <c r="Q276" s="2" t="s">
        <v>19</v>
      </c>
      <c r="R276" s="2">
        <f t="shared" si="29"/>
        <v>1</v>
      </c>
      <c r="S276">
        <v>17</v>
      </c>
      <c r="T276">
        <v>3</v>
      </c>
      <c r="U276">
        <v>4</v>
      </c>
      <c r="V276">
        <v>3</v>
      </c>
      <c r="W276">
        <v>2</v>
      </c>
      <c r="X276">
        <v>1</v>
      </c>
    </row>
    <row r="277" spans="1:24" x14ac:dyDescent="0.25">
      <c r="A277">
        <v>276</v>
      </c>
      <c r="B277">
        <v>37</v>
      </c>
      <c r="C277" s="2" t="s">
        <v>19</v>
      </c>
      <c r="D277" s="2">
        <f t="shared" si="24"/>
        <v>0</v>
      </c>
      <c r="E277">
        <v>1</v>
      </c>
      <c r="F277">
        <v>1</v>
      </c>
      <c r="G277">
        <v>1</v>
      </c>
      <c r="H277">
        <v>3</v>
      </c>
      <c r="I277">
        <v>3</v>
      </c>
      <c r="J277">
        <v>4</v>
      </c>
      <c r="K277" s="2" t="s">
        <v>21</v>
      </c>
      <c r="L277" s="2">
        <f t="shared" si="25"/>
        <v>1</v>
      </c>
      <c r="M277" s="2">
        <f t="shared" si="26"/>
        <v>1</v>
      </c>
      <c r="N277" s="2">
        <f t="shared" si="27"/>
        <v>0</v>
      </c>
      <c r="O277" s="2">
        <f t="shared" si="28"/>
        <v>0</v>
      </c>
      <c r="P277">
        <v>2</v>
      </c>
      <c r="Q277" s="2" t="s">
        <v>17</v>
      </c>
      <c r="R277" s="2">
        <f t="shared" si="29"/>
        <v>2</v>
      </c>
      <c r="S277">
        <v>18</v>
      </c>
      <c r="T277">
        <v>3</v>
      </c>
      <c r="U277">
        <v>3</v>
      </c>
      <c r="V277">
        <v>5</v>
      </c>
      <c r="W277">
        <v>2</v>
      </c>
      <c r="X277">
        <v>0</v>
      </c>
    </row>
    <row r="278" spans="1:24" x14ac:dyDescent="0.25">
      <c r="A278">
        <v>277</v>
      </c>
      <c r="B278">
        <v>35</v>
      </c>
      <c r="C278" s="2" t="s">
        <v>19</v>
      </c>
      <c r="D278" s="2">
        <f t="shared" si="24"/>
        <v>0</v>
      </c>
      <c r="E278">
        <v>3</v>
      </c>
      <c r="F278">
        <v>2</v>
      </c>
      <c r="G278">
        <v>1</v>
      </c>
      <c r="H278">
        <v>3</v>
      </c>
      <c r="I278">
        <v>3</v>
      </c>
      <c r="J278">
        <v>3</v>
      </c>
      <c r="K278" s="2" t="s">
        <v>21</v>
      </c>
      <c r="L278" s="2">
        <f t="shared" si="25"/>
        <v>1</v>
      </c>
      <c r="M278" s="2">
        <f t="shared" si="26"/>
        <v>1</v>
      </c>
      <c r="N278" s="2">
        <f t="shared" si="27"/>
        <v>0</v>
      </c>
      <c r="O278" s="2">
        <f t="shared" si="28"/>
        <v>0</v>
      </c>
      <c r="P278">
        <v>0</v>
      </c>
      <c r="Q278" s="2" t="s">
        <v>19</v>
      </c>
      <c r="R278" s="2">
        <f t="shared" si="29"/>
        <v>1</v>
      </c>
      <c r="S278">
        <v>18</v>
      </c>
      <c r="T278">
        <v>3</v>
      </c>
      <c r="U278">
        <v>2</v>
      </c>
      <c r="V278">
        <v>7</v>
      </c>
      <c r="W278">
        <v>7</v>
      </c>
      <c r="X278">
        <v>6</v>
      </c>
    </row>
    <row r="279" spans="1:24" x14ac:dyDescent="0.25">
      <c r="A279">
        <v>278</v>
      </c>
      <c r="B279">
        <v>38</v>
      </c>
      <c r="C279" s="2" t="s">
        <v>19</v>
      </c>
      <c r="D279" s="2">
        <f t="shared" si="24"/>
        <v>0</v>
      </c>
      <c r="E279">
        <v>2</v>
      </c>
      <c r="F279">
        <v>1</v>
      </c>
      <c r="G279">
        <v>2</v>
      </c>
      <c r="H279">
        <v>4</v>
      </c>
      <c r="I279">
        <v>2</v>
      </c>
      <c r="J279">
        <v>4</v>
      </c>
      <c r="K279" s="2" t="s">
        <v>21</v>
      </c>
      <c r="L279" s="2">
        <f t="shared" si="25"/>
        <v>1</v>
      </c>
      <c r="M279" s="2">
        <f t="shared" si="26"/>
        <v>1</v>
      </c>
      <c r="N279" s="2">
        <f t="shared" si="27"/>
        <v>0</v>
      </c>
      <c r="O279" s="2">
        <f t="shared" si="28"/>
        <v>0</v>
      </c>
      <c r="P279">
        <v>1</v>
      </c>
      <c r="Q279" s="2" t="s">
        <v>17</v>
      </c>
      <c r="R279" s="2">
        <f t="shared" si="29"/>
        <v>2</v>
      </c>
      <c r="S279">
        <v>24</v>
      </c>
      <c r="T279">
        <v>4</v>
      </c>
      <c r="U279">
        <v>3</v>
      </c>
      <c r="V279">
        <v>8</v>
      </c>
      <c r="W279">
        <v>0</v>
      </c>
      <c r="X279">
        <v>7</v>
      </c>
    </row>
    <row r="280" spans="1:24" x14ac:dyDescent="0.25">
      <c r="A280">
        <v>279</v>
      </c>
      <c r="B280">
        <v>26</v>
      </c>
      <c r="C280" s="2" t="s">
        <v>19</v>
      </c>
      <c r="D280" s="2">
        <f t="shared" si="24"/>
        <v>0</v>
      </c>
      <c r="E280">
        <v>3</v>
      </c>
      <c r="F280">
        <v>3</v>
      </c>
      <c r="G280">
        <v>1</v>
      </c>
      <c r="H280">
        <v>3</v>
      </c>
      <c r="I280">
        <v>2</v>
      </c>
      <c r="J280">
        <v>2</v>
      </c>
      <c r="K280" s="2" t="s">
        <v>21</v>
      </c>
      <c r="L280" s="2">
        <f t="shared" si="25"/>
        <v>1</v>
      </c>
      <c r="M280" s="2">
        <f t="shared" si="26"/>
        <v>1</v>
      </c>
      <c r="N280" s="2">
        <f t="shared" si="27"/>
        <v>0</v>
      </c>
      <c r="O280" s="2">
        <f t="shared" si="28"/>
        <v>0</v>
      </c>
      <c r="P280">
        <v>1</v>
      </c>
      <c r="Q280" s="2" t="s">
        <v>19</v>
      </c>
      <c r="R280" s="2">
        <f t="shared" si="29"/>
        <v>1</v>
      </c>
      <c r="S280">
        <v>20</v>
      </c>
      <c r="T280">
        <v>4</v>
      </c>
      <c r="U280">
        <v>1</v>
      </c>
      <c r="V280">
        <v>6</v>
      </c>
      <c r="W280">
        <v>5</v>
      </c>
      <c r="X280">
        <v>1</v>
      </c>
    </row>
    <row r="281" spans="1:24" x14ac:dyDescent="0.25">
      <c r="A281">
        <v>280</v>
      </c>
      <c r="B281">
        <v>50</v>
      </c>
      <c r="C281" s="2" t="s">
        <v>19</v>
      </c>
      <c r="D281" s="2">
        <f t="shared" si="24"/>
        <v>0</v>
      </c>
      <c r="E281">
        <v>1</v>
      </c>
      <c r="F281">
        <v>1</v>
      </c>
      <c r="G281">
        <v>2</v>
      </c>
      <c r="H281">
        <v>3</v>
      </c>
      <c r="I281">
        <v>5</v>
      </c>
      <c r="J281">
        <v>2</v>
      </c>
      <c r="K281" s="2" t="s">
        <v>21</v>
      </c>
      <c r="L281" s="2">
        <f t="shared" si="25"/>
        <v>1</v>
      </c>
      <c r="M281" s="2">
        <f t="shared" si="26"/>
        <v>1</v>
      </c>
      <c r="N281" s="2">
        <f t="shared" si="27"/>
        <v>0</v>
      </c>
      <c r="O281" s="2">
        <f t="shared" si="28"/>
        <v>0</v>
      </c>
      <c r="P281">
        <v>3</v>
      </c>
      <c r="Q281" s="2" t="s">
        <v>19</v>
      </c>
      <c r="R281" s="2">
        <f t="shared" si="29"/>
        <v>1</v>
      </c>
      <c r="S281">
        <v>14</v>
      </c>
      <c r="T281">
        <v>3</v>
      </c>
      <c r="U281">
        <v>2</v>
      </c>
      <c r="V281">
        <v>10</v>
      </c>
      <c r="W281">
        <v>4</v>
      </c>
      <c r="X281">
        <v>1</v>
      </c>
    </row>
    <row r="282" spans="1:24" x14ac:dyDescent="0.25">
      <c r="A282">
        <v>281</v>
      </c>
      <c r="B282">
        <v>53</v>
      </c>
      <c r="C282" s="2" t="s">
        <v>19</v>
      </c>
      <c r="D282" s="2">
        <f t="shared" si="24"/>
        <v>0</v>
      </c>
      <c r="E282">
        <v>1</v>
      </c>
      <c r="F282">
        <v>3</v>
      </c>
      <c r="G282">
        <v>2</v>
      </c>
      <c r="H282">
        <v>3</v>
      </c>
      <c r="I282">
        <v>4</v>
      </c>
      <c r="J282">
        <v>3</v>
      </c>
      <c r="K282" s="2" t="s">
        <v>20</v>
      </c>
      <c r="L282" s="2">
        <f t="shared" si="25"/>
        <v>2</v>
      </c>
      <c r="M282" s="2">
        <f t="shared" si="26"/>
        <v>0</v>
      </c>
      <c r="N282" s="2">
        <f t="shared" si="27"/>
        <v>2</v>
      </c>
      <c r="O282" s="2">
        <f t="shared" si="28"/>
        <v>0</v>
      </c>
      <c r="P282">
        <v>3</v>
      </c>
      <c r="Q282" s="2" t="s">
        <v>17</v>
      </c>
      <c r="R282" s="2">
        <f t="shared" si="29"/>
        <v>2</v>
      </c>
      <c r="S282">
        <v>16</v>
      </c>
      <c r="T282">
        <v>3</v>
      </c>
      <c r="U282">
        <v>2</v>
      </c>
      <c r="V282">
        <v>5</v>
      </c>
      <c r="W282">
        <v>3</v>
      </c>
      <c r="X282">
        <v>1</v>
      </c>
    </row>
    <row r="283" spans="1:24" x14ac:dyDescent="0.25">
      <c r="A283">
        <v>282</v>
      </c>
      <c r="B283">
        <v>42</v>
      </c>
      <c r="C283" s="2" t="s">
        <v>19</v>
      </c>
      <c r="D283" s="2">
        <f t="shared" si="24"/>
        <v>0</v>
      </c>
      <c r="E283">
        <v>1</v>
      </c>
      <c r="F283">
        <v>2</v>
      </c>
      <c r="G283">
        <v>2</v>
      </c>
      <c r="H283">
        <v>3</v>
      </c>
      <c r="I283">
        <v>2</v>
      </c>
      <c r="J283">
        <v>4</v>
      </c>
      <c r="K283" s="2" t="s">
        <v>20</v>
      </c>
      <c r="L283" s="2">
        <f t="shared" si="25"/>
        <v>2</v>
      </c>
      <c r="M283" s="2">
        <f t="shared" si="26"/>
        <v>0</v>
      </c>
      <c r="N283" s="2">
        <f t="shared" si="27"/>
        <v>2</v>
      </c>
      <c r="O283" s="2">
        <f t="shared" si="28"/>
        <v>0</v>
      </c>
      <c r="P283">
        <v>1</v>
      </c>
      <c r="Q283" s="2" t="s">
        <v>19</v>
      </c>
      <c r="R283" s="2">
        <f t="shared" si="29"/>
        <v>1</v>
      </c>
      <c r="S283">
        <v>25</v>
      </c>
      <c r="T283">
        <v>4</v>
      </c>
      <c r="U283">
        <v>3</v>
      </c>
      <c r="V283">
        <v>20</v>
      </c>
      <c r="W283">
        <v>16</v>
      </c>
      <c r="X283">
        <v>11</v>
      </c>
    </row>
    <row r="284" spans="1:24" x14ac:dyDescent="0.25">
      <c r="A284">
        <v>283</v>
      </c>
      <c r="B284">
        <v>29</v>
      </c>
      <c r="C284" s="2" t="s">
        <v>19</v>
      </c>
      <c r="D284" s="2">
        <f t="shared" si="24"/>
        <v>0</v>
      </c>
      <c r="E284">
        <v>2</v>
      </c>
      <c r="F284">
        <v>2</v>
      </c>
      <c r="G284">
        <v>2</v>
      </c>
      <c r="H284">
        <v>3</v>
      </c>
      <c r="I284">
        <v>2</v>
      </c>
      <c r="J284">
        <v>4</v>
      </c>
      <c r="K284" s="2" t="s">
        <v>18</v>
      </c>
      <c r="L284" s="2">
        <f t="shared" si="25"/>
        <v>3</v>
      </c>
      <c r="M284" s="2">
        <f t="shared" si="26"/>
        <v>0</v>
      </c>
      <c r="N284" s="2">
        <f t="shared" si="27"/>
        <v>0</v>
      </c>
      <c r="O284" s="2">
        <f t="shared" si="28"/>
        <v>3</v>
      </c>
      <c r="P284">
        <v>1</v>
      </c>
      <c r="Q284" s="2" t="s">
        <v>19</v>
      </c>
      <c r="R284" s="2">
        <f t="shared" si="29"/>
        <v>1</v>
      </c>
      <c r="S284">
        <v>18</v>
      </c>
      <c r="T284">
        <v>3</v>
      </c>
      <c r="U284">
        <v>2</v>
      </c>
      <c r="V284">
        <v>10</v>
      </c>
      <c r="W284">
        <v>7</v>
      </c>
      <c r="X284">
        <v>0</v>
      </c>
    </row>
    <row r="285" spans="1:24" x14ac:dyDescent="0.25">
      <c r="A285">
        <v>284</v>
      </c>
      <c r="B285">
        <v>55</v>
      </c>
      <c r="C285" s="2" t="s">
        <v>19</v>
      </c>
      <c r="D285" s="2">
        <f t="shared" si="24"/>
        <v>0</v>
      </c>
      <c r="E285">
        <v>2</v>
      </c>
      <c r="F285">
        <v>2</v>
      </c>
      <c r="G285">
        <v>2</v>
      </c>
      <c r="H285">
        <v>3</v>
      </c>
      <c r="I285">
        <v>2</v>
      </c>
      <c r="J285">
        <v>4</v>
      </c>
      <c r="K285" s="2" t="s">
        <v>20</v>
      </c>
      <c r="L285" s="2">
        <f t="shared" si="25"/>
        <v>2</v>
      </c>
      <c r="M285" s="2">
        <f t="shared" si="26"/>
        <v>0</v>
      </c>
      <c r="N285" s="2">
        <f t="shared" si="27"/>
        <v>2</v>
      </c>
      <c r="O285" s="2">
        <f t="shared" si="28"/>
        <v>0</v>
      </c>
      <c r="P285">
        <v>3</v>
      </c>
      <c r="Q285" s="2" t="s">
        <v>17</v>
      </c>
      <c r="R285" s="2">
        <f t="shared" si="29"/>
        <v>2</v>
      </c>
      <c r="S285">
        <v>19</v>
      </c>
      <c r="T285">
        <v>3</v>
      </c>
      <c r="U285">
        <v>3</v>
      </c>
      <c r="V285">
        <v>10</v>
      </c>
      <c r="W285">
        <v>7</v>
      </c>
      <c r="X285">
        <v>0</v>
      </c>
    </row>
    <row r="286" spans="1:24" x14ac:dyDescent="0.25">
      <c r="A286">
        <v>285</v>
      </c>
      <c r="B286">
        <v>26</v>
      </c>
      <c r="C286" s="2" t="s">
        <v>19</v>
      </c>
      <c r="D286" s="2">
        <f t="shared" si="24"/>
        <v>0</v>
      </c>
      <c r="E286">
        <v>2</v>
      </c>
      <c r="F286">
        <v>1</v>
      </c>
      <c r="G286">
        <v>1</v>
      </c>
      <c r="H286">
        <v>3</v>
      </c>
      <c r="I286">
        <v>2</v>
      </c>
      <c r="J286">
        <v>1</v>
      </c>
      <c r="K286" s="2" t="s">
        <v>20</v>
      </c>
      <c r="L286" s="2">
        <f t="shared" si="25"/>
        <v>2</v>
      </c>
      <c r="M286" s="2">
        <f t="shared" si="26"/>
        <v>0</v>
      </c>
      <c r="N286" s="2">
        <f t="shared" si="27"/>
        <v>2</v>
      </c>
      <c r="O286" s="2">
        <f t="shared" si="28"/>
        <v>0</v>
      </c>
      <c r="P286">
        <v>1</v>
      </c>
      <c r="Q286" s="2" t="s">
        <v>17</v>
      </c>
      <c r="R286" s="2">
        <f t="shared" si="29"/>
        <v>2</v>
      </c>
      <c r="S286">
        <v>13</v>
      </c>
      <c r="T286">
        <v>3</v>
      </c>
      <c r="U286">
        <v>3</v>
      </c>
      <c r="V286">
        <v>5</v>
      </c>
      <c r="W286">
        <v>3</v>
      </c>
      <c r="X286">
        <v>3</v>
      </c>
    </row>
    <row r="287" spans="1:24" x14ac:dyDescent="0.25">
      <c r="A287">
        <v>286</v>
      </c>
      <c r="B287">
        <v>37</v>
      </c>
      <c r="C287" s="2" t="s">
        <v>19</v>
      </c>
      <c r="D287" s="2">
        <f t="shared" si="24"/>
        <v>0</v>
      </c>
      <c r="E287">
        <v>3</v>
      </c>
      <c r="F287">
        <v>4</v>
      </c>
      <c r="G287">
        <v>1</v>
      </c>
      <c r="H287">
        <v>2</v>
      </c>
      <c r="I287">
        <v>1</v>
      </c>
      <c r="J287">
        <v>1</v>
      </c>
      <c r="K287" s="2" t="s">
        <v>18</v>
      </c>
      <c r="L287" s="2">
        <f t="shared" si="25"/>
        <v>3</v>
      </c>
      <c r="M287" s="2">
        <f t="shared" si="26"/>
        <v>0</v>
      </c>
      <c r="N287" s="2">
        <f t="shared" si="27"/>
        <v>0</v>
      </c>
      <c r="O287" s="2">
        <f t="shared" si="28"/>
        <v>3</v>
      </c>
      <c r="P287">
        <v>4</v>
      </c>
      <c r="Q287" s="2" t="s">
        <v>19</v>
      </c>
      <c r="R287" s="2">
        <f t="shared" si="29"/>
        <v>1</v>
      </c>
      <c r="S287">
        <v>12</v>
      </c>
      <c r="T287">
        <v>3</v>
      </c>
      <c r="U287">
        <v>3</v>
      </c>
      <c r="V287">
        <v>17</v>
      </c>
      <c r="W287">
        <v>12</v>
      </c>
      <c r="X287">
        <v>5</v>
      </c>
    </row>
    <row r="288" spans="1:24" x14ac:dyDescent="0.25">
      <c r="A288">
        <v>287</v>
      </c>
      <c r="B288">
        <v>44</v>
      </c>
      <c r="C288" s="2" t="s">
        <v>17</v>
      </c>
      <c r="D288" s="2">
        <f t="shared" si="24"/>
        <v>1</v>
      </c>
      <c r="E288">
        <v>3</v>
      </c>
      <c r="F288">
        <v>4</v>
      </c>
      <c r="G288">
        <v>2</v>
      </c>
      <c r="H288">
        <v>3</v>
      </c>
      <c r="I288">
        <v>1</v>
      </c>
      <c r="J288">
        <v>3</v>
      </c>
      <c r="K288" s="2" t="s">
        <v>21</v>
      </c>
      <c r="L288" s="2">
        <f t="shared" si="25"/>
        <v>1</v>
      </c>
      <c r="M288" s="2">
        <f t="shared" si="26"/>
        <v>1</v>
      </c>
      <c r="N288" s="2">
        <f t="shared" si="27"/>
        <v>0</v>
      </c>
      <c r="O288" s="2">
        <f t="shared" si="28"/>
        <v>0</v>
      </c>
      <c r="P288">
        <v>3</v>
      </c>
      <c r="Q288" s="2" t="s">
        <v>17</v>
      </c>
      <c r="R288" s="2">
        <f t="shared" si="29"/>
        <v>2</v>
      </c>
      <c r="S288">
        <v>22</v>
      </c>
      <c r="T288">
        <v>4</v>
      </c>
      <c r="U288">
        <v>1</v>
      </c>
      <c r="V288">
        <v>1</v>
      </c>
      <c r="W288">
        <v>0</v>
      </c>
      <c r="X288">
        <v>0</v>
      </c>
    </row>
    <row r="289" spans="1:24" x14ac:dyDescent="0.25">
      <c r="A289">
        <v>288</v>
      </c>
      <c r="B289">
        <v>38</v>
      </c>
      <c r="C289" s="2" t="s">
        <v>19</v>
      </c>
      <c r="D289" s="2">
        <f t="shared" si="24"/>
        <v>0</v>
      </c>
      <c r="E289">
        <v>1</v>
      </c>
      <c r="F289">
        <v>4</v>
      </c>
      <c r="G289">
        <v>1</v>
      </c>
      <c r="H289">
        <v>1</v>
      </c>
      <c r="I289">
        <v>2</v>
      </c>
      <c r="J289">
        <v>4</v>
      </c>
      <c r="K289" s="2" t="s">
        <v>21</v>
      </c>
      <c r="L289" s="2">
        <f t="shared" si="25"/>
        <v>1</v>
      </c>
      <c r="M289" s="2">
        <f t="shared" si="26"/>
        <v>1</v>
      </c>
      <c r="N289" s="2">
        <f t="shared" si="27"/>
        <v>0</v>
      </c>
      <c r="O289" s="2">
        <f t="shared" si="28"/>
        <v>0</v>
      </c>
      <c r="P289">
        <v>9</v>
      </c>
      <c r="Q289" s="2" t="s">
        <v>19</v>
      </c>
      <c r="R289" s="2">
        <f t="shared" si="29"/>
        <v>1</v>
      </c>
      <c r="S289">
        <v>14</v>
      </c>
      <c r="T289">
        <v>3</v>
      </c>
      <c r="U289">
        <v>3</v>
      </c>
      <c r="V289">
        <v>2</v>
      </c>
      <c r="W289">
        <v>2</v>
      </c>
      <c r="X289">
        <v>1</v>
      </c>
    </row>
    <row r="290" spans="1:24" x14ac:dyDescent="0.25">
      <c r="A290">
        <v>289</v>
      </c>
      <c r="B290">
        <v>26</v>
      </c>
      <c r="C290" s="2" t="s">
        <v>17</v>
      </c>
      <c r="D290" s="2">
        <f t="shared" si="24"/>
        <v>1</v>
      </c>
      <c r="E290">
        <v>1</v>
      </c>
      <c r="F290">
        <v>1</v>
      </c>
      <c r="G290">
        <v>1</v>
      </c>
      <c r="H290">
        <v>1</v>
      </c>
      <c r="I290">
        <v>1</v>
      </c>
      <c r="J290">
        <v>2</v>
      </c>
      <c r="K290" s="2" t="s">
        <v>21</v>
      </c>
      <c r="L290" s="2">
        <f t="shared" si="25"/>
        <v>1</v>
      </c>
      <c r="M290" s="2">
        <f t="shared" si="26"/>
        <v>1</v>
      </c>
      <c r="N290" s="2">
        <f t="shared" si="27"/>
        <v>0</v>
      </c>
      <c r="O290" s="2">
        <f t="shared" si="28"/>
        <v>0</v>
      </c>
      <c r="P290">
        <v>2</v>
      </c>
      <c r="Q290" s="2" t="s">
        <v>17</v>
      </c>
      <c r="R290" s="2">
        <f t="shared" si="29"/>
        <v>2</v>
      </c>
      <c r="S290">
        <v>13</v>
      </c>
      <c r="T290">
        <v>3</v>
      </c>
      <c r="U290">
        <v>3</v>
      </c>
      <c r="V290">
        <v>3</v>
      </c>
      <c r="W290">
        <v>2</v>
      </c>
      <c r="X290">
        <v>0</v>
      </c>
    </row>
    <row r="291" spans="1:24" x14ac:dyDescent="0.25">
      <c r="A291">
        <v>290</v>
      </c>
      <c r="B291">
        <v>28</v>
      </c>
      <c r="C291" s="2" t="s">
        <v>19</v>
      </c>
      <c r="D291" s="2">
        <f t="shared" si="24"/>
        <v>0</v>
      </c>
      <c r="E291">
        <v>2</v>
      </c>
      <c r="F291">
        <v>4</v>
      </c>
      <c r="G291">
        <v>1</v>
      </c>
      <c r="H291">
        <v>3</v>
      </c>
      <c r="I291">
        <v>1</v>
      </c>
      <c r="J291">
        <v>4</v>
      </c>
      <c r="K291" s="2" t="s">
        <v>18</v>
      </c>
      <c r="L291" s="2">
        <f t="shared" si="25"/>
        <v>3</v>
      </c>
      <c r="M291" s="2">
        <f t="shared" si="26"/>
        <v>0</v>
      </c>
      <c r="N291" s="2">
        <f t="shared" si="27"/>
        <v>0</v>
      </c>
      <c r="O291" s="2">
        <f t="shared" si="28"/>
        <v>3</v>
      </c>
      <c r="P291">
        <v>1</v>
      </c>
      <c r="Q291" s="2" t="s">
        <v>19</v>
      </c>
      <c r="R291" s="2">
        <f t="shared" si="29"/>
        <v>1</v>
      </c>
      <c r="S291">
        <v>21</v>
      </c>
      <c r="T291">
        <v>4</v>
      </c>
      <c r="U291">
        <v>3</v>
      </c>
      <c r="V291">
        <v>5</v>
      </c>
      <c r="W291">
        <v>3</v>
      </c>
      <c r="X291">
        <v>0</v>
      </c>
    </row>
    <row r="292" spans="1:24" x14ac:dyDescent="0.25">
      <c r="A292">
        <v>291</v>
      </c>
      <c r="B292">
        <v>49</v>
      </c>
      <c r="C292" s="2" t="s">
        <v>19</v>
      </c>
      <c r="D292" s="2">
        <f t="shared" si="24"/>
        <v>0</v>
      </c>
      <c r="E292">
        <v>1</v>
      </c>
      <c r="F292">
        <v>3</v>
      </c>
      <c r="G292">
        <v>1</v>
      </c>
      <c r="H292">
        <v>1</v>
      </c>
      <c r="I292">
        <v>5</v>
      </c>
      <c r="J292">
        <v>1</v>
      </c>
      <c r="K292" s="2" t="s">
        <v>18</v>
      </c>
      <c r="L292" s="2">
        <f t="shared" si="25"/>
        <v>3</v>
      </c>
      <c r="M292" s="2">
        <f t="shared" si="26"/>
        <v>0</v>
      </c>
      <c r="N292" s="2">
        <f t="shared" si="27"/>
        <v>0</v>
      </c>
      <c r="O292" s="2">
        <f t="shared" si="28"/>
        <v>3</v>
      </c>
      <c r="P292">
        <v>9</v>
      </c>
      <c r="Q292" s="2" t="s">
        <v>17</v>
      </c>
      <c r="R292" s="2">
        <f t="shared" si="29"/>
        <v>2</v>
      </c>
      <c r="S292">
        <v>11</v>
      </c>
      <c r="T292">
        <v>3</v>
      </c>
      <c r="U292">
        <v>3</v>
      </c>
      <c r="V292">
        <v>3</v>
      </c>
      <c r="W292">
        <v>2</v>
      </c>
      <c r="X292">
        <v>1</v>
      </c>
    </row>
    <row r="293" spans="1:24" x14ac:dyDescent="0.25">
      <c r="A293">
        <v>292</v>
      </c>
      <c r="B293">
        <v>36</v>
      </c>
      <c r="C293" s="2" t="s">
        <v>19</v>
      </c>
      <c r="D293" s="2">
        <f t="shared" si="24"/>
        <v>0</v>
      </c>
      <c r="E293">
        <v>3</v>
      </c>
      <c r="F293">
        <v>3</v>
      </c>
      <c r="G293">
        <v>1</v>
      </c>
      <c r="H293">
        <v>2</v>
      </c>
      <c r="I293">
        <v>2</v>
      </c>
      <c r="J293">
        <v>2</v>
      </c>
      <c r="K293" s="2" t="s">
        <v>18</v>
      </c>
      <c r="L293" s="2">
        <f t="shared" si="25"/>
        <v>3</v>
      </c>
      <c r="M293" s="2">
        <f t="shared" si="26"/>
        <v>0</v>
      </c>
      <c r="N293" s="2">
        <f t="shared" si="27"/>
        <v>0</v>
      </c>
      <c r="O293" s="2">
        <f t="shared" si="28"/>
        <v>3</v>
      </c>
      <c r="P293">
        <v>4</v>
      </c>
      <c r="Q293" s="2" t="s">
        <v>19</v>
      </c>
      <c r="R293" s="2">
        <f t="shared" si="29"/>
        <v>1</v>
      </c>
      <c r="S293">
        <v>12</v>
      </c>
      <c r="T293">
        <v>3</v>
      </c>
      <c r="U293">
        <v>3</v>
      </c>
      <c r="V293">
        <v>8</v>
      </c>
      <c r="W293">
        <v>0</v>
      </c>
      <c r="X293">
        <v>7</v>
      </c>
    </row>
    <row r="294" spans="1:24" x14ac:dyDescent="0.25">
      <c r="A294">
        <v>293</v>
      </c>
      <c r="B294">
        <v>31</v>
      </c>
      <c r="C294" s="2" t="s">
        <v>19</v>
      </c>
      <c r="D294" s="2">
        <f t="shared" si="24"/>
        <v>0</v>
      </c>
      <c r="E294">
        <v>3</v>
      </c>
      <c r="F294">
        <v>4</v>
      </c>
      <c r="G294">
        <v>1</v>
      </c>
      <c r="H294">
        <v>1</v>
      </c>
      <c r="I294">
        <v>1</v>
      </c>
      <c r="J294">
        <v>2</v>
      </c>
      <c r="K294" s="2" t="s">
        <v>21</v>
      </c>
      <c r="L294" s="2">
        <f t="shared" si="25"/>
        <v>1</v>
      </c>
      <c r="M294" s="2">
        <f t="shared" si="26"/>
        <v>1</v>
      </c>
      <c r="N294" s="2">
        <f t="shared" si="27"/>
        <v>0</v>
      </c>
      <c r="O294" s="2">
        <f t="shared" si="28"/>
        <v>0</v>
      </c>
      <c r="P294">
        <v>3</v>
      </c>
      <c r="Q294" s="2" t="s">
        <v>19</v>
      </c>
      <c r="R294" s="2">
        <f t="shared" si="29"/>
        <v>1</v>
      </c>
      <c r="S294">
        <v>11</v>
      </c>
      <c r="T294">
        <v>3</v>
      </c>
      <c r="U294">
        <v>2</v>
      </c>
      <c r="V294">
        <v>2</v>
      </c>
      <c r="W294">
        <v>2</v>
      </c>
      <c r="X294">
        <v>2</v>
      </c>
    </row>
    <row r="295" spans="1:24" x14ac:dyDescent="0.25">
      <c r="A295">
        <v>294</v>
      </c>
      <c r="B295">
        <v>26</v>
      </c>
      <c r="C295" s="2" t="s">
        <v>17</v>
      </c>
      <c r="D295" s="2">
        <f t="shared" si="24"/>
        <v>1</v>
      </c>
      <c r="E295">
        <v>1</v>
      </c>
      <c r="F295">
        <v>4</v>
      </c>
      <c r="G295">
        <v>1</v>
      </c>
      <c r="H295">
        <v>2</v>
      </c>
      <c r="I295">
        <v>2</v>
      </c>
      <c r="J295">
        <v>1</v>
      </c>
      <c r="K295" s="2" t="s">
        <v>18</v>
      </c>
      <c r="L295" s="2">
        <f t="shared" si="25"/>
        <v>3</v>
      </c>
      <c r="M295" s="2">
        <f t="shared" si="26"/>
        <v>0</v>
      </c>
      <c r="N295" s="2">
        <f t="shared" si="27"/>
        <v>0</v>
      </c>
      <c r="O295" s="2">
        <f t="shared" si="28"/>
        <v>3</v>
      </c>
      <c r="P295">
        <v>4</v>
      </c>
      <c r="Q295" s="2" t="s">
        <v>17</v>
      </c>
      <c r="R295" s="2">
        <f t="shared" si="29"/>
        <v>2</v>
      </c>
      <c r="S295">
        <v>12</v>
      </c>
      <c r="T295">
        <v>3</v>
      </c>
      <c r="U295">
        <v>3</v>
      </c>
      <c r="V295">
        <v>8</v>
      </c>
      <c r="W295">
        <v>7</v>
      </c>
      <c r="X295">
        <v>7</v>
      </c>
    </row>
    <row r="296" spans="1:24" x14ac:dyDescent="0.25">
      <c r="A296">
        <v>295</v>
      </c>
      <c r="B296">
        <v>37</v>
      </c>
      <c r="C296" s="2" t="s">
        <v>19</v>
      </c>
      <c r="D296" s="2">
        <f t="shared" si="24"/>
        <v>0</v>
      </c>
      <c r="E296">
        <v>3</v>
      </c>
      <c r="F296">
        <v>2</v>
      </c>
      <c r="G296">
        <v>1</v>
      </c>
      <c r="H296">
        <v>2</v>
      </c>
      <c r="I296">
        <v>1</v>
      </c>
      <c r="J296">
        <v>1</v>
      </c>
      <c r="K296" s="2" t="s">
        <v>20</v>
      </c>
      <c r="L296" s="2">
        <f t="shared" si="25"/>
        <v>2</v>
      </c>
      <c r="M296" s="2">
        <f t="shared" si="26"/>
        <v>0</v>
      </c>
      <c r="N296" s="2">
        <f t="shared" si="27"/>
        <v>2</v>
      </c>
      <c r="O296" s="2">
        <f t="shared" si="28"/>
        <v>0</v>
      </c>
      <c r="P296">
        <v>3</v>
      </c>
      <c r="Q296" s="2" t="s">
        <v>17</v>
      </c>
      <c r="R296" s="2">
        <f t="shared" si="29"/>
        <v>2</v>
      </c>
      <c r="S296">
        <v>12</v>
      </c>
      <c r="T296">
        <v>3</v>
      </c>
      <c r="U296">
        <v>2</v>
      </c>
      <c r="V296">
        <v>4</v>
      </c>
      <c r="W296">
        <v>2</v>
      </c>
      <c r="X296">
        <v>1</v>
      </c>
    </row>
    <row r="297" spans="1:24" x14ac:dyDescent="0.25">
      <c r="A297">
        <v>296</v>
      </c>
      <c r="B297">
        <v>42</v>
      </c>
      <c r="C297" s="2" t="s">
        <v>19</v>
      </c>
      <c r="D297" s="2">
        <f t="shared" si="24"/>
        <v>0</v>
      </c>
      <c r="E297">
        <v>3</v>
      </c>
      <c r="F297">
        <v>3</v>
      </c>
      <c r="G297">
        <v>1</v>
      </c>
      <c r="H297">
        <v>1</v>
      </c>
      <c r="I297">
        <v>4</v>
      </c>
      <c r="J297">
        <v>2</v>
      </c>
      <c r="K297" s="2" t="s">
        <v>20</v>
      </c>
      <c r="L297" s="2">
        <f t="shared" si="25"/>
        <v>2</v>
      </c>
      <c r="M297" s="2">
        <f t="shared" si="26"/>
        <v>0</v>
      </c>
      <c r="N297" s="2">
        <f t="shared" si="27"/>
        <v>2</v>
      </c>
      <c r="O297" s="2">
        <f t="shared" si="28"/>
        <v>0</v>
      </c>
      <c r="P297">
        <v>5</v>
      </c>
      <c r="Q297" s="2" t="s">
        <v>19</v>
      </c>
      <c r="R297" s="2">
        <f t="shared" si="29"/>
        <v>1</v>
      </c>
      <c r="S297">
        <v>14</v>
      </c>
      <c r="T297">
        <v>3</v>
      </c>
      <c r="U297">
        <v>4</v>
      </c>
      <c r="V297">
        <v>20</v>
      </c>
      <c r="W297">
        <v>4</v>
      </c>
      <c r="X297">
        <v>4</v>
      </c>
    </row>
    <row r="298" spans="1:24" x14ac:dyDescent="0.25">
      <c r="A298">
        <v>297</v>
      </c>
      <c r="B298">
        <v>18</v>
      </c>
      <c r="C298" s="2" t="s">
        <v>17</v>
      </c>
      <c r="D298" s="2">
        <f t="shared" si="24"/>
        <v>1</v>
      </c>
      <c r="E298">
        <v>3</v>
      </c>
      <c r="F298">
        <v>3</v>
      </c>
      <c r="G298">
        <v>2</v>
      </c>
      <c r="H298">
        <v>1</v>
      </c>
      <c r="I298">
        <v>1</v>
      </c>
      <c r="J298">
        <v>3</v>
      </c>
      <c r="K298" s="2" t="s">
        <v>18</v>
      </c>
      <c r="L298" s="2">
        <f t="shared" si="25"/>
        <v>3</v>
      </c>
      <c r="M298" s="2">
        <f t="shared" si="26"/>
        <v>0</v>
      </c>
      <c r="N298" s="2">
        <f t="shared" si="27"/>
        <v>0</v>
      </c>
      <c r="O298" s="2">
        <f t="shared" si="28"/>
        <v>3</v>
      </c>
      <c r="P298">
        <v>5</v>
      </c>
      <c r="Q298" s="2" t="s">
        <v>19</v>
      </c>
      <c r="R298" s="2">
        <f t="shared" si="29"/>
        <v>1</v>
      </c>
      <c r="S298">
        <v>13</v>
      </c>
      <c r="T298">
        <v>3</v>
      </c>
      <c r="U298">
        <v>3</v>
      </c>
      <c r="V298">
        <v>0</v>
      </c>
      <c r="W298">
        <v>0</v>
      </c>
      <c r="X298">
        <v>0</v>
      </c>
    </row>
    <row r="299" spans="1:24" x14ac:dyDescent="0.25">
      <c r="A299">
        <v>298</v>
      </c>
      <c r="B299">
        <v>35</v>
      </c>
      <c r="C299" s="2" t="s">
        <v>19</v>
      </c>
      <c r="D299" s="2">
        <f t="shared" si="24"/>
        <v>0</v>
      </c>
      <c r="E299">
        <v>3</v>
      </c>
      <c r="F299">
        <v>3</v>
      </c>
      <c r="G299">
        <v>2</v>
      </c>
      <c r="H299">
        <v>3</v>
      </c>
      <c r="I299">
        <v>3</v>
      </c>
      <c r="J299">
        <v>2</v>
      </c>
      <c r="K299" s="2" t="s">
        <v>20</v>
      </c>
      <c r="L299" s="2">
        <f t="shared" si="25"/>
        <v>2</v>
      </c>
      <c r="M299" s="2">
        <f t="shared" si="26"/>
        <v>0</v>
      </c>
      <c r="N299" s="2">
        <f t="shared" si="27"/>
        <v>2</v>
      </c>
      <c r="O299" s="2">
        <f t="shared" si="28"/>
        <v>0</v>
      </c>
      <c r="P299">
        <v>0</v>
      </c>
      <c r="Q299" s="2" t="s">
        <v>19</v>
      </c>
      <c r="R299" s="2">
        <f t="shared" si="29"/>
        <v>1</v>
      </c>
      <c r="S299">
        <v>15</v>
      </c>
      <c r="T299">
        <v>3</v>
      </c>
      <c r="U299">
        <v>2</v>
      </c>
      <c r="V299">
        <v>11</v>
      </c>
      <c r="W299">
        <v>9</v>
      </c>
      <c r="X299">
        <v>6</v>
      </c>
    </row>
    <row r="300" spans="1:24" x14ac:dyDescent="0.25">
      <c r="A300">
        <v>299</v>
      </c>
      <c r="B300">
        <v>36</v>
      </c>
      <c r="C300" s="2" t="s">
        <v>19</v>
      </c>
      <c r="D300" s="2">
        <f t="shared" si="24"/>
        <v>0</v>
      </c>
      <c r="E300">
        <v>1</v>
      </c>
      <c r="F300">
        <v>3</v>
      </c>
      <c r="G300">
        <v>2</v>
      </c>
      <c r="H300">
        <v>3</v>
      </c>
      <c r="I300">
        <v>1</v>
      </c>
      <c r="J300">
        <v>4</v>
      </c>
      <c r="K300" s="2" t="s">
        <v>20</v>
      </c>
      <c r="L300" s="2">
        <f t="shared" si="25"/>
        <v>2</v>
      </c>
      <c r="M300" s="2">
        <f t="shared" si="26"/>
        <v>0</v>
      </c>
      <c r="N300" s="2">
        <f t="shared" si="27"/>
        <v>2</v>
      </c>
      <c r="O300" s="2">
        <f t="shared" si="28"/>
        <v>0</v>
      </c>
      <c r="P300">
        <v>0</v>
      </c>
      <c r="Q300" s="2" t="s">
        <v>19</v>
      </c>
      <c r="R300" s="2">
        <f t="shared" si="29"/>
        <v>1</v>
      </c>
      <c r="S300">
        <v>18</v>
      </c>
      <c r="T300">
        <v>3</v>
      </c>
      <c r="U300">
        <v>3</v>
      </c>
      <c r="V300">
        <v>1</v>
      </c>
      <c r="W300">
        <v>0</v>
      </c>
      <c r="X300">
        <v>0</v>
      </c>
    </row>
    <row r="301" spans="1:24" x14ac:dyDescent="0.25">
      <c r="A301">
        <v>300</v>
      </c>
      <c r="B301">
        <v>51</v>
      </c>
      <c r="C301" s="2" t="s">
        <v>19</v>
      </c>
      <c r="D301" s="2">
        <f t="shared" si="24"/>
        <v>0</v>
      </c>
      <c r="E301">
        <v>3</v>
      </c>
      <c r="F301">
        <v>4</v>
      </c>
      <c r="G301">
        <v>2</v>
      </c>
      <c r="H301">
        <v>2</v>
      </c>
      <c r="I301">
        <v>2</v>
      </c>
      <c r="J301">
        <v>3</v>
      </c>
      <c r="K301" s="2" t="s">
        <v>21</v>
      </c>
      <c r="L301" s="2">
        <f t="shared" si="25"/>
        <v>1</v>
      </c>
      <c r="M301" s="2">
        <f t="shared" si="26"/>
        <v>1</v>
      </c>
      <c r="N301" s="2">
        <f t="shared" si="27"/>
        <v>0</v>
      </c>
      <c r="O301" s="2">
        <f t="shared" si="28"/>
        <v>0</v>
      </c>
      <c r="P301">
        <v>1</v>
      </c>
      <c r="Q301" s="2" t="s">
        <v>19</v>
      </c>
      <c r="R301" s="2">
        <f t="shared" si="29"/>
        <v>1</v>
      </c>
      <c r="S301">
        <v>18</v>
      </c>
      <c r="T301">
        <v>3</v>
      </c>
      <c r="U301">
        <v>3</v>
      </c>
      <c r="V301">
        <v>4</v>
      </c>
      <c r="W301">
        <v>1</v>
      </c>
      <c r="X301">
        <v>1</v>
      </c>
    </row>
    <row r="302" spans="1:24" x14ac:dyDescent="0.25">
      <c r="A302">
        <v>301</v>
      </c>
      <c r="B302">
        <v>41</v>
      </c>
      <c r="C302" s="2" t="s">
        <v>19</v>
      </c>
      <c r="D302" s="2">
        <f t="shared" si="24"/>
        <v>0</v>
      </c>
      <c r="E302">
        <v>1</v>
      </c>
      <c r="F302">
        <v>4</v>
      </c>
      <c r="G302">
        <v>2</v>
      </c>
      <c r="H302">
        <v>3</v>
      </c>
      <c r="I302">
        <v>4</v>
      </c>
      <c r="J302">
        <v>3</v>
      </c>
      <c r="K302" s="2" t="s">
        <v>18</v>
      </c>
      <c r="L302" s="2">
        <f t="shared" si="25"/>
        <v>3</v>
      </c>
      <c r="M302" s="2">
        <f t="shared" si="26"/>
        <v>0</v>
      </c>
      <c r="N302" s="2">
        <f t="shared" si="27"/>
        <v>0</v>
      </c>
      <c r="O302" s="2">
        <f t="shared" si="28"/>
        <v>3</v>
      </c>
      <c r="P302">
        <v>1</v>
      </c>
      <c r="Q302" s="2" t="s">
        <v>19</v>
      </c>
      <c r="R302" s="2">
        <f t="shared" si="29"/>
        <v>1</v>
      </c>
      <c r="S302">
        <v>19</v>
      </c>
      <c r="T302">
        <v>3</v>
      </c>
      <c r="U302">
        <v>3</v>
      </c>
      <c r="V302">
        <v>22</v>
      </c>
      <c r="W302">
        <v>10</v>
      </c>
      <c r="X302">
        <v>0</v>
      </c>
    </row>
    <row r="303" spans="1:24" x14ac:dyDescent="0.25">
      <c r="A303">
        <v>302</v>
      </c>
      <c r="B303">
        <v>18</v>
      </c>
      <c r="C303" s="2" t="s">
        <v>19</v>
      </c>
      <c r="D303" s="2">
        <f t="shared" si="24"/>
        <v>0</v>
      </c>
      <c r="E303">
        <v>3</v>
      </c>
      <c r="F303">
        <v>4</v>
      </c>
      <c r="G303">
        <v>1</v>
      </c>
      <c r="H303">
        <v>2</v>
      </c>
      <c r="I303">
        <v>1</v>
      </c>
      <c r="J303">
        <v>1</v>
      </c>
      <c r="K303" s="2" t="s">
        <v>18</v>
      </c>
      <c r="L303" s="2">
        <f t="shared" si="25"/>
        <v>3</v>
      </c>
      <c r="M303" s="2">
        <f t="shared" si="26"/>
        <v>0</v>
      </c>
      <c r="N303" s="2">
        <f t="shared" si="27"/>
        <v>0</v>
      </c>
      <c r="O303" s="2">
        <f t="shared" si="28"/>
        <v>3</v>
      </c>
      <c r="P303">
        <v>4</v>
      </c>
      <c r="Q303" s="2" t="s">
        <v>19</v>
      </c>
      <c r="R303" s="2">
        <f t="shared" si="29"/>
        <v>1</v>
      </c>
      <c r="S303">
        <v>12</v>
      </c>
      <c r="T303">
        <v>3</v>
      </c>
      <c r="U303">
        <v>3</v>
      </c>
      <c r="V303">
        <v>0</v>
      </c>
      <c r="W303">
        <v>0</v>
      </c>
      <c r="X303">
        <v>0</v>
      </c>
    </row>
    <row r="304" spans="1:24" x14ac:dyDescent="0.25">
      <c r="A304">
        <v>303</v>
      </c>
      <c r="B304">
        <v>28</v>
      </c>
      <c r="C304" s="2" t="s">
        <v>19</v>
      </c>
      <c r="D304" s="2">
        <f t="shared" si="24"/>
        <v>0</v>
      </c>
      <c r="E304">
        <v>2</v>
      </c>
      <c r="F304">
        <v>2</v>
      </c>
      <c r="G304">
        <v>2</v>
      </c>
      <c r="H304">
        <v>3</v>
      </c>
      <c r="I304">
        <v>2</v>
      </c>
      <c r="J304">
        <v>3</v>
      </c>
      <c r="K304" s="2" t="s">
        <v>18</v>
      </c>
      <c r="L304" s="2">
        <f t="shared" si="25"/>
        <v>3</v>
      </c>
      <c r="M304" s="2">
        <f t="shared" si="26"/>
        <v>0</v>
      </c>
      <c r="N304" s="2">
        <f t="shared" si="27"/>
        <v>0</v>
      </c>
      <c r="O304" s="2">
        <f t="shared" si="28"/>
        <v>3</v>
      </c>
      <c r="P304">
        <v>0</v>
      </c>
      <c r="Q304" s="2" t="s">
        <v>19</v>
      </c>
      <c r="R304" s="2">
        <f t="shared" si="29"/>
        <v>1</v>
      </c>
      <c r="S304">
        <v>19</v>
      </c>
      <c r="T304">
        <v>3</v>
      </c>
      <c r="U304">
        <v>3</v>
      </c>
      <c r="V304">
        <v>8</v>
      </c>
      <c r="W304">
        <v>3</v>
      </c>
      <c r="X304">
        <v>0</v>
      </c>
    </row>
    <row r="305" spans="1:24" x14ac:dyDescent="0.25">
      <c r="A305">
        <v>304</v>
      </c>
      <c r="B305">
        <v>31</v>
      </c>
      <c r="C305" s="2" t="s">
        <v>19</v>
      </c>
      <c r="D305" s="2">
        <f t="shared" si="24"/>
        <v>0</v>
      </c>
      <c r="E305">
        <v>3</v>
      </c>
      <c r="F305">
        <v>2</v>
      </c>
      <c r="G305">
        <v>2</v>
      </c>
      <c r="H305">
        <v>1</v>
      </c>
      <c r="I305">
        <v>2</v>
      </c>
      <c r="J305">
        <v>1</v>
      </c>
      <c r="K305" s="2" t="s">
        <v>20</v>
      </c>
      <c r="L305" s="2">
        <f t="shared" si="25"/>
        <v>2</v>
      </c>
      <c r="M305" s="2">
        <f t="shared" si="26"/>
        <v>0</v>
      </c>
      <c r="N305" s="2">
        <f t="shared" si="27"/>
        <v>2</v>
      </c>
      <c r="O305" s="2">
        <f t="shared" si="28"/>
        <v>0</v>
      </c>
      <c r="P305">
        <v>4</v>
      </c>
      <c r="Q305" s="2" t="s">
        <v>19</v>
      </c>
      <c r="R305" s="2">
        <f t="shared" si="29"/>
        <v>1</v>
      </c>
      <c r="S305">
        <v>11</v>
      </c>
      <c r="T305">
        <v>3</v>
      </c>
      <c r="U305">
        <v>2</v>
      </c>
      <c r="V305">
        <v>8</v>
      </c>
      <c r="W305">
        <v>7</v>
      </c>
      <c r="X305">
        <v>7</v>
      </c>
    </row>
    <row r="306" spans="1:24" x14ac:dyDescent="0.25">
      <c r="A306">
        <v>305</v>
      </c>
      <c r="B306">
        <v>39</v>
      </c>
      <c r="C306" s="2" t="s">
        <v>19</v>
      </c>
      <c r="D306" s="2">
        <f t="shared" si="24"/>
        <v>0</v>
      </c>
      <c r="E306">
        <v>3</v>
      </c>
      <c r="F306">
        <v>3</v>
      </c>
      <c r="G306">
        <v>2</v>
      </c>
      <c r="H306">
        <v>3</v>
      </c>
      <c r="I306">
        <v>3</v>
      </c>
      <c r="J306">
        <v>4</v>
      </c>
      <c r="K306" s="2" t="s">
        <v>21</v>
      </c>
      <c r="L306" s="2">
        <f t="shared" si="25"/>
        <v>1</v>
      </c>
      <c r="M306" s="2">
        <f t="shared" si="26"/>
        <v>1</v>
      </c>
      <c r="N306" s="2">
        <f t="shared" si="27"/>
        <v>0</v>
      </c>
      <c r="O306" s="2">
        <f t="shared" si="28"/>
        <v>0</v>
      </c>
      <c r="P306">
        <v>0</v>
      </c>
      <c r="Q306" s="2" t="s">
        <v>19</v>
      </c>
      <c r="R306" s="2">
        <f t="shared" si="29"/>
        <v>1</v>
      </c>
      <c r="S306">
        <v>17</v>
      </c>
      <c r="T306">
        <v>3</v>
      </c>
      <c r="U306">
        <v>2</v>
      </c>
      <c r="V306">
        <v>18</v>
      </c>
      <c r="W306">
        <v>10</v>
      </c>
      <c r="X306">
        <v>3</v>
      </c>
    </row>
    <row r="307" spans="1:24" x14ac:dyDescent="0.25">
      <c r="A307">
        <v>306</v>
      </c>
      <c r="B307">
        <v>36</v>
      </c>
      <c r="C307" s="2" t="s">
        <v>19</v>
      </c>
      <c r="D307" s="2">
        <f t="shared" si="24"/>
        <v>0</v>
      </c>
      <c r="E307">
        <v>1</v>
      </c>
      <c r="F307">
        <v>2</v>
      </c>
      <c r="G307">
        <v>1</v>
      </c>
      <c r="H307">
        <v>3</v>
      </c>
      <c r="I307">
        <v>2</v>
      </c>
      <c r="J307">
        <v>2</v>
      </c>
      <c r="K307" s="2" t="s">
        <v>20</v>
      </c>
      <c r="L307" s="2">
        <f t="shared" si="25"/>
        <v>2</v>
      </c>
      <c r="M307" s="2">
        <f t="shared" si="26"/>
        <v>0</v>
      </c>
      <c r="N307" s="2">
        <f t="shared" si="27"/>
        <v>2</v>
      </c>
      <c r="O307" s="2">
        <f t="shared" si="28"/>
        <v>0</v>
      </c>
      <c r="P307">
        <v>7</v>
      </c>
      <c r="Q307" s="2" t="s">
        <v>19</v>
      </c>
      <c r="R307" s="2">
        <f t="shared" si="29"/>
        <v>1</v>
      </c>
      <c r="S307">
        <v>15</v>
      </c>
      <c r="T307">
        <v>3</v>
      </c>
      <c r="U307">
        <v>3</v>
      </c>
      <c r="V307">
        <v>9</v>
      </c>
      <c r="W307">
        <v>8</v>
      </c>
      <c r="X307">
        <v>0</v>
      </c>
    </row>
    <row r="308" spans="1:24" x14ac:dyDescent="0.25">
      <c r="A308">
        <v>307</v>
      </c>
      <c r="B308">
        <v>32</v>
      </c>
      <c r="C308" s="2" t="s">
        <v>19</v>
      </c>
      <c r="D308" s="2">
        <f t="shared" si="24"/>
        <v>0</v>
      </c>
      <c r="E308">
        <v>3</v>
      </c>
      <c r="F308">
        <v>4</v>
      </c>
      <c r="G308">
        <v>2</v>
      </c>
      <c r="H308">
        <v>2</v>
      </c>
      <c r="I308">
        <v>2</v>
      </c>
      <c r="J308">
        <v>3</v>
      </c>
      <c r="K308" s="2" t="s">
        <v>20</v>
      </c>
      <c r="L308" s="2">
        <f t="shared" si="25"/>
        <v>2</v>
      </c>
      <c r="M308" s="2">
        <f t="shared" si="26"/>
        <v>0</v>
      </c>
      <c r="N308" s="2">
        <f t="shared" si="27"/>
        <v>2</v>
      </c>
      <c r="O308" s="2">
        <f t="shared" si="28"/>
        <v>0</v>
      </c>
      <c r="P308">
        <v>5</v>
      </c>
      <c r="Q308" s="2" t="s">
        <v>19</v>
      </c>
      <c r="R308" s="2">
        <f t="shared" si="29"/>
        <v>1</v>
      </c>
      <c r="S308">
        <v>14</v>
      </c>
      <c r="T308">
        <v>3</v>
      </c>
      <c r="U308">
        <v>2</v>
      </c>
      <c r="V308">
        <v>13</v>
      </c>
      <c r="W308">
        <v>8</v>
      </c>
      <c r="X308">
        <v>4</v>
      </c>
    </row>
    <row r="309" spans="1:24" x14ac:dyDescent="0.25">
      <c r="A309">
        <v>308</v>
      </c>
      <c r="B309">
        <v>38</v>
      </c>
      <c r="C309" s="2" t="s">
        <v>19</v>
      </c>
      <c r="D309" s="2">
        <f t="shared" si="24"/>
        <v>0</v>
      </c>
      <c r="E309">
        <v>2</v>
      </c>
      <c r="F309">
        <v>1</v>
      </c>
      <c r="G309">
        <v>1</v>
      </c>
      <c r="H309">
        <v>2</v>
      </c>
      <c r="I309">
        <v>3</v>
      </c>
      <c r="J309">
        <v>2</v>
      </c>
      <c r="K309" s="2" t="s">
        <v>20</v>
      </c>
      <c r="L309" s="2">
        <f t="shared" si="25"/>
        <v>2</v>
      </c>
      <c r="M309" s="2">
        <f t="shared" si="26"/>
        <v>0</v>
      </c>
      <c r="N309" s="2">
        <f t="shared" si="27"/>
        <v>2</v>
      </c>
      <c r="O309" s="2">
        <f t="shared" si="28"/>
        <v>0</v>
      </c>
      <c r="P309">
        <v>3</v>
      </c>
      <c r="Q309" s="2" t="s">
        <v>19</v>
      </c>
      <c r="R309" s="2">
        <f t="shared" si="29"/>
        <v>1</v>
      </c>
      <c r="S309">
        <v>17</v>
      </c>
      <c r="T309">
        <v>3</v>
      </c>
      <c r="U309">
        <v>3</v>
      </c>
      <c r="V309">
        <v>10</v>
      </c>
      <c r="W309">
        <v>8</v>
      </c>
      <c r="X309">
        <v>0</v>
      </c>
    </row>
    <row r="310" spans="1:24" x14ac:dyDescent="0.25">
      <c r="A310">
        <v>309</v>
      </c>
      <c r="B310">
        <v>58</v>
      </c>
      <c r="C310" s="2" t="s">
        <v>19</v>
      </c>
      <c r="D310" s="2">
        <f t="shared" si="24"/>
        <v>0</v>
      </c>
      <c r="E310">
        <v>1</v>
      </c>
      <c r="F310">
        <v>4</v>
      </c>
      <c r="G310">
        <v>2</v>
      </c>
      <c r="H310">
        <v>1</v>
      </c>
      <c r="I310">
        <v>2</v>
      </c>
      <c r="J310">
        <v>3</v>
      </c>
      <c r="K310" s="2" t="s">
        <v>21</v>
      </c>
      <c r="L310" s="2">
        <f t="shared" si="25"/>
        <v>1</v>
      </c>
      <c r="M310" s="2">
        <f t="shared" si="26"/>
        <v>1</v>
      </c>
      <c r="N310" s="2">
        <f t="shared" si="27"/>
        <v>0</v>
      </c>
      <c r="O310" s="2">
        <f t="shared" si="28"/>
        <v>0</v>
      </c>
      <c r="P310">
        <v>2</v>
      </c>
      <c r="Q310" s="2" t="s">
        <v>17</v>
      </c>
      <c r="R310" s="2">
        <f t="shared" si="29"/>
        <v>2</v>
      </c>
      <c r="S310">
        <v>13</v>
      </c>
      <c r="T310">
        <v>3</v>
      </c>
      <c r="U310">
        <v>3</v>
      </c>
      <c r="V310">
        <v>5</v>
      </c>
      <c r="W310">
        <v>3</v>
      </c>
      <c r="X310">
        <v>1</v>
      </c>
    </row>
    <row r="311" spans="1:24" x14ac:dyDescent="0.25">
      <c r="A311">
        <v>310</v>
      </c>
      <c r="B311">
        <v>31</v>
      </c>
      <c r="C311" s="2" t="s">
        <v>19</v>
      </c>
      <c r="D311" s="2">
        <f t="shared" si="24"/>
        <v>0</v>
      </c>
      <c r="E311">
        <v>1</v>
      </c>
      <c r="F311">
        <v>3</v>
      </c>
      <c r="G311">
        <v>1</v>
      </c>
      <c r="H311">
        <v>1</v>
      </c>
      <c r="I311">
        <v>1</v>
      </c>
      <c r="J311">
        <v>1</v>
      </c>
      <c r="K311" s="2" t="s">
        <v>20</v>
      </c>
      <c r="L311" s="2">
        <f t="shared" si="25"/>
        <v>2</v>
      </c>
      <c r="M311" s="2">
        <f t="shared" si="26"/>
        <v>0</v>
      </c>
      <c r="N311" s="2">
        <f t="shared" si="27"/>
        <v>2</v>
      </c>
      <c r="O311" s="2">
        <f t="shared" si="28"/>
        <v>0</v>
      </c>
      <c r="P311">
        <v>3</v>
      </c>
      <c r="Q311" s="2" t="s">
        <v>17</v>
      </c>
      <c r="R311" s="2">
        <f t="shared" si="29"/>
        <v>2</v>
      </c>
      <c r="S311">
        <v>12</v>
      </c>
      <c r="T311">
        <v>3</v>
      </c>
      <c r="U311">
        <v>3</v>
      </c>
      <c r="V311">
        <v>5</v>
      </c>
      <c r="W311">
        <v>2</v>
      </c>
      <c r="X311">
        <v>0</v>
      </c>
    </row>
    <row r="312" spans="1:24" x14ac:dyDescent="0.25">
      <c r="A312">
        <v>311</v>
      </c>
      <c r="B312">
        <v>31</v>
      </c>
      <c r="C312" s="2" t="s">
        <v>19</v>
      </c>
      <c r="D312" s="2">
        <f t="shared" si="24"/>
        <v>0</v>
      </c>
      <c r="E312">
        <v>3</v>
      </c>
      <c r="F312">
        <v>1</v>
      </c>
      <c r="G312">
        <v>1</v>
      </c>
      <c r="H312">
        <v>2</v>
      </c>
      <c r="I312">
        <v>2</v>
      </c>
      <c r="J312">
        <v>1</v>
      </c>
      <c r="K312" s="2" t="s">
        <v>20</v>
      </c>
      <c r="L312" s="2">
        <f t="shared" si="25"/>
        <v>2</v>
      </c>
      <c r="M312" s="2">
        <f t="shared" si="26"/>
        <v>0</v>
      </c>
      <c r="N312" s="2">
        <f t="shared" si="27"/>
        <v>2</v>
      </c>
      <c r="O312" s="2">
        <f t="shared" si="28"/>
        <v>0</v>
      </c>
      <c r="P312">
        <v>3</v>
      </c>
      <c r="Q312" s="2" t="s">
        <v>19</v>
      </c>
      <c r="R312" s="2">
        <f t="shared" si="29"/>
        <v>1</v>
      </c>
      <c r="S312">
        <v>12</v>
      </c>
      <c r="T312">
        <v>3</v>
      </c>
      <c r="U312">
        <v>3</v>
      </c>
      <c r="V312">
        <v>2</v>
      </c>
      <c r="W312">
        <v>2</v>
      </c>
      <c r="X312">
        <v>1</v>
      </c>
    </row>
    <row r="313" spans="1:24" x14ac:dyDescent="0.25">
      <c r="A313">
        <v>312</v>
      </c>
      <c r="B313">
        <v>45</v>
      </c>
      <c r="C313" s="2" t="s">
        <v>19</v>
      </c>
      <c r="D313" s="2">
        <f t="shared" si="24"/>
        <v>0</v>
      </c>
      <c r="E313">
        <v>3</v>
      </c>
      <c r="F313">
        <v>1</v>
      </c>
      <c r="G313">
        <v>2</v>
      </c>
      <c r="H313">
        <v>3</v>
      </c>
      <c r="I313">
        <v>3</v>
      </c>
      <c r="J313">
        <v>3</v>
      </c>
      <c r="K313" s="2" t="s">
        <v>21</v>
      </c>
      <c r="L313" s="2">
        <f t="shared" si="25"/>
        <v>1</v>
      </c>
      <c r="M313" s="2">
        <f t="shared" si="26"/>
        <v>1</v>
      </c>
      <c r="N313" s="2">
        <f t="shared" si="27"/>
        <v>0</v>
      </c>
      <c r="O313" s="2">
        <f t="shared" si="28"/>
        <v>0</v>
      </c>
      <c r="P313">
        <v>1</v>
      </c>
      <c r="Q313" s="2" t="s">
        <v>19</v>
      </c>
      <c r="R313" s="2">
        <f t="shared" si="29"/>
        <v>1</v>
      </c>
      <c r="S313">
        <v>18</v>
      </c>
      <c r="T313">
        <v>3</v>
      </c>
      <c r="U313">
        <v>3</v>
      </c>
      <c r="V313">
        <v>24</v>
      </c>
      <c r="W313">
        <v>9</v>
      </c>
      <c r="X313">
        <v>9</v>
      </c>
    </row>
    <row r="314" spans="1:24" x14ac:dyDescent="0.25">
      <c r="A314">
        <v>313</v>
      </c>
      <c r="B314">
        <v>31</v>
      </c>
      <c r="C314" s="2" t="s">
        <v>19</v>
      </c>
      <c r="D314" s="2">
        <f t="shared" si="24"/>
        <v>0</v>
      </c>
      <c r="E314">
        <v>1</v>
      </c>
      <c r="F314">
        <v>3</v>
      </c>
      <c r="G314">
        <v>2</v>
      </c>
      <c r="H314">
        <v>3</v>
      </c>
      <c r="I314">
        <v>1</v>
      </c>
      <c r="J314">
        <v>4</v>
      </c>
      <c r="K314" s="2" t="s">
        <v>21</v>
      </c>
      <c r="L314" s="2">
        <f t="shared" si="25"/>
        <v>1</v>
      </c>
      <c r="M314" s="2">
        <f t="shared" si="26"/>
        <v>1</v>
      </c>
      <c r="N314" s="2">
        <f t="shared" si="27"/>
        <v>0</v>
      </c>
      <c r="O314" s="2">
        <f t="shared" si="28"/>
        <v>0</v>
      </c>
      <c r="P314">
        <v>0</v>
      </c>
      <c r="Q314" s="2" t="s">
        <v>17</v>
      </c>
      <c r="R314" s="2">
        <f t="shared" si="29"/>
        <v>2</v>
      </c>
      <c r="S314">
        <v>18</v>
      </c>
      <c r="T314">
        <v>3</v>
      </c>
      <c r="U314">
        <v>1</v>
      </c>
      <c r="V314">
        <v>2</v>
      </c>
      <c r="W314">
        <v>2</v>
      </c>
      <c r="X314">
        <v>2</v>
      </c>
    </row>
    <row r="315" spans="1:24" x14ac:dyDescent="0.25">
      <c r="A315">
        <v>314</v>
      </c>
      <c r="B315">
        <v>33</v>
      </c>
      <c r="C315" s="2" t="s">
        <v>19</v>
      </c>
      <c r="D315" s="2">
        <f t="shared" si="24"/>
        <v>0</v>
      </c>
      <c r="E315">
        <v>1</v>
      </c>
      <c r="F315">
        <v>4</v>
      </c>
      <c r="G315">
        <v>1</v>
      </c>
      <c r="H315">
        <v>1</v>
      </c>
      <c r="I315">
        <v>3</v>
      </c>
      <c r="J315">
        <v>2</v>
      </c>
      <c r="K315" s="2" t="s">
        <v>20</v>
      </c>
      <c r="L315" s="2">
        <f t="shared" si="25"/>
        <v>2</v>
      </c>
      <c r="M315" s="2">
        <f t="shared" si="26"/>
        <v>0</v>
      </c>
      <c r="N315" s="2">
        <f t="shared" si="27"/>
        <v>2</v>
      </c>
      <c r="O315" s="2">
        <f t="shared" si="28"/>
        <v>0</v>
      </c>
      <c r="P315">
        <v>6</v>
      </c>
      <c r="Q315" s="2" t="s">
        <v>19</v>
      </c>
      <c r="R315" s="2">
        <f t="shared" si="29"/>
        <v>1</v>
      </c>
      <c r="S315">
        <v>11</v>
      </c>
      <c r="T315">
        <v>3</v>
      </c>
      <c r="U315">
        <v>3</v>
      </c>
      <c r="V315">
        <v>10</v>
      </c>
      <c r="W315">
        <v>6</v>
      </c>
      <c r="X315">
        <v>8</v>
      </c>
    </row>
    <row r="316" spans="1:24" x14ac:dyDescent="0.25">
      <c r="A316">
        <v>315</v>
      </c>
      <c r="B316">
        <v>39</v>
      </c>
      <c r="C316" s="2" t="s">
        <v>19</v>
      </c>
      <c r="D316" s="2">
        <f t="shared" si="24"/>
        <v>0</v>
      </c>
      <c r="E316">
        <v>1</v>
      </c>
      <c r="F316">
        <v>3</v>
      </c>
      <c r="G316">
        <v>1</v>
      </c>
      <c r="H316">
        <v>1</v>
      </c>
      <c r="I316">
        <v>4</v>
      </c>
      <c r="J316">
        <v>1</v>
      </c>
      <c r="K316" s="2" t="s">
        <v>20</v>
      </c>
      <c r="L316" s="2">
        <f t="shared" si="25"/>
        <v>2</v>
      </c>
      <c r="M316" s="2">
        <f t="shared" si="26"/>
        <v>0</v>
      </c>
      <c r="N316" s="2">
        <f t="shared" si="27"/>
        <v>2</v>
      </c>
      <c r="O316" s="2">
        <f t="shared" si="28"/>
        <v>0</v>
      </c>
      <c r="P316">
        <v>1</v>
      </c>
      <c r="Q316" s="2" t="s">
        <v>17</v>
      </c>
      <c r="R316" s="2">
        <f t="shared" si="29"/>
        <v>2</v>
      </c>
      <c r="S316">
        <v>14</v>
      </c>
      <c r="T316">
        <v>3</v>
      </c>
      <c r="U316">
        <v>3</v>
      </c>
      <c r="V316">
        <v>21</v>
      </c>
      <c r="W316">
        <v>9</v>
      </c>
      <c r="X316">
        <v>11</v>
      </c>
    </row>
    <row r="317" spans="1:24" x14ac:dyDescent="0.25">
      <c r="A317">
        <v>316</v>
      </c>
      <c r="B317">
        <v>43</v>
      </c>
      <c r="C317" s="2" t="s">
        <v>19</v>
      </c>
      <c r="D317" s="2">
        <f t="shared" si="24"/>
        <v>0</v>
      </c>
      <c r="E317">
        <v>1</v>
      </c>
      <c r="F317">
        <v>3</v>
      </c>
      <c r="G317">
        <v>1</v>
      </c>
      <c r="H317">
        <v>3</v>
      </c>
      <c r="I317">
        <v>1</v>
      </c>
      <c r="J317">
        <v>4</v>
      </c>
      <c r="K317" s="2" t="s">
        <v>18</v>
      </c>
      <c r="L317" s="2">
        <f t="shared" si="25"/>
        <v>3</v>
      </c>
      <c r="M317" s="2">
        <f t="shared" si="26"/>
        <v>0</v>
      </c>
      <c r="N317" s="2">
        <f t="shared" si="27"/>
        <v>0</v>
      </c>
      <c r="O317" s="2">
        <f t="shared" si="28"/>
        <v>3</v>
      </c>
      <c r="P317">
        <v>0</v>
      </c>
      <c r="Q317" s="2" t="s">
        <v>19</v>
      </c>
      <c r="R317" s="2">
        <f t="shared" si="29"/>
        <v>1</v>
      </c>
      <c r="S317">
        <v>19</v>
      </c>
      <c r="T317">
        <v>3</v>
      </c>
      <c r="U317">
        <v>3</v>
      </c>
      <c r="V317">
        <v>8</v>
      </c>
      <c r="W317">
        <v>7</v>
      </c>
      <c r="X317">
        <v>1</v>
      </c>
    </row>
    <row r="318" spans="1:24" x14ac:dyDescent="0.25">
      <c r="A318">
        <v>317</v>
      </c>
      <c r="B318">
        <v>49</v>
      </c>
      <c r="C318" s="2" t="s">
        <v>19</v>
      </c>
      <c r="D318" s="2">
        <f t="shared" si="24"/>
        <v>0</v>
      </c>
      <c r="E318">
        <v>2</v>
      </c>
      <c r="F318">
        <v>3</v>
      </c>
      <c r="G318">
        <v>1</v>
      </c>
      <c r="H318">
        <v>2</v>
      </c>
      <c r="I318">
        <v>4</v>
      </c>
      <c r="J318">
        <v>1</v>
      </c>
      <c r="K318" s="2" t="s">
        <v>18</v>
      </c>
      <c r="L318" s="2">
        <f t="shared" si="25"/>
        <v>3</v>
      </c>
      <c r="M318" s="2">
        <f t="shared" si="26"/>
        <v>0</v>
      </c>
      <c r="N318" s="2">
        <f t="shared" si="27"/>
        <v>0</v>
      </c>
      <c r="O318" s="2">
        <f t="shared" si="28"/>
        <v>3</v>
      </c>
      <c r="P318">
        <v>7</v>
      </c>
      <c r="Q318" s="2" t="s">
        <v>17</v>
      </c>
      <c r="R318" s="2">
        <f t="shared" si="29"/>
        <v>2</v>
      </c>
      <c r="S318">
        <v>12</v>
      </c>
      <c r="T318">
        <v>3</v>
      </c>
      <c r="U318">
        <v>3</v>
      </c>
      <c r="V318">
        <v>7</v>
      </c>
      <c r="W318">
        <v>1</v>
      </c>
      <c r="X318">
        <v>0</v>
      </c>
    </row>
    <row r="319" spans="1:24" x14ac:dyDescent="0.25">
      <c r="A319">
        <v>318</v>
      </c>
      <c r="B319">
        <v>52</v>
      </c>
      <c r="C319" s="2" t="s">
        <v>17</v>
      </c>
      <c r="D319" s="2">
        <f t="shared" si="24"/>
        <v>1</v>
      </c>
      <c r="E319">
        <v>1</v>
      </c>
      <c r="F319">
        <v>3</v>
      </c>
      <c r="G319">
        <v>2</v>
      </c>
      <c r="H319">
        <v>2</v>
      </c>
      <c r="I319">
        <v>2</v>
      </c>
      <c r="J319">
        <v>2</v>
      </c>
      <c r="K319" s="2" t="s">
        <v>20</v>
      </c>
      <c r="L319" s="2">
        <f t="shared" si="25"/>
        <v>2</v>
      </c>
      <c r="M319" s="2">
        <f t="shared" si="26"/>
        <v>0</v>
      </c>
      <c r="N319" s="2">
        <f t="shared" si="27"/>
        <v>2</v>
      </c>
      <c r="O319" s="2">
        <f t="shared" si="28"/>
        <v>0</v>
      </c>
      <c r="P319">
        <v>2</v>
      </c>
      <c r="Q319" s="2" t="s">
        <v>19</v>
      </c>
      <c r="R319" s="2">
        <f t="shared" si="29"/>
        <v>1</v>
      </c>
      <c r="S319">
        <v>15</v>
      </c>
      <c r="T319">
        <v>3</v>
      </c>
      <c r="U319">
        <v>2</v>
      </c>
      <c r="V319">
        <v>8</v>
      </c>
      <c r="W319">
        <v>2</v>
      </c>
      <c r="X319">
        <v>7</v>
      </c>
    </row>
    <row r="320" spans="1:24" x14ac:dyDescent="0.25">
      <c r="A320">
        <v>319</v>
      </c>
      <c r="B320">
        <v>27</v>
      </c>
      <c r="C320" s="2" t="s">
        <v>19</v>
      </c>
      <c r="D320" s="2">
        <f t="shared" si="24"/>
        <v>0</v>
      </c>
      <c r="E320">
        <v>3</v>
      </c>
      <c r="F320">
        <v>3</v>
      </c>
      <c r="G320">
        <v>1</v>
      </c>
      <c r="H320">
        <v>1</v>
      </c>
      <c r="I320">
        <v>1</v>
      </c>
      <c r="J320">
        <v>2</v>
      </c>
      <c r="K320" s="2" t="s">
        <v>18</v>
      </c>
      <c r="L320" s="2">
        <f t="shared" si="25"/>
        <v>3</v>
      </c>
      <c r="M320" s="2">
        <f t="shared" si="26"/>
        <v>0</v>
      </c>
      <c r="N320" s="2">
        <f t="shared" si="27"/>
        <v>0</v>
      </c>
      <c r="O320" s="2">
        <f t="shared" si="28"/>
        <v>3</v>
      </c>
      <c r="P320">
        <v>7</v>
      </c>
      <c r="Q320" s="2" t="s">
        <v>17</v>
      </c>
      <c r="R320" s="2">
        <f t="shared" si="29"/>
        <v>2</v>
      </c>
      <c r="S320">
        <v>12</v>
      </c>
      <c r="T320">
        <v>3</v>
      </c>
      <c r="U320">
        <v>2</v>
      </c>
      <c r="V320">
        <v>4</v>
      </c>
      <c r="W320">
        <v>3</v>
      </c>
      <c r="X320">
        <v>1</v>
      </c>
    </row>
    <row r="321" spans="1:24" x14ac:dyDescent="0.25">
      <c r="A321">
        <v>320</v>
      </c>
      <c r="B321">
        <v>32</v>
      </c>
      <c r="C321" s="2" t="s">
        <v>19</v>
      </c>
      <c r="D321" s="2">
        <f t="shared" si="24"/>
        <v>0</v>
      </c>
      <c r="E321">
        <v>2</v>
      </c>
      <c r="F321">
        <v>3</v>
      </c>
      <c r="G321">
        <v>1</v>
      </c>
      <c r="H321">
        <v>2</v>
      </c>
      <c r="I321">
        <v>2</v>
      </c>
      <c r="J321">
        <v>2</v>
      </c>
      <c r="K321" s="2" t="s">
        <v>20</v>
      </c>
      <c r="L321" s="2">
        <f t="shared" si="25"/>
        <v>2</v>
      </c>
      <c r="M321" s="2">
        <f t="shared" si="26"/>
        <v>0</v>
      </c>
      <c r="N321" s="2">
        <f t="shared" si="27"/>
        <v>2</v>
      </c>
      <c r="O321" s="2">
        <f t="shared" si="28"/>
        <v>0</v>
      </c>
      <c r="P321">
        <v>5</v>
      </c>
      <c r="Q321" s="2" t="s">
        <v>17</v>
      </c>
      <c r="R321" s="2">
        <f t="shared" si="29"/>
        <v>2</v>
      </c>
      <c r="S321">
        <v>11</v>
      </c>
      <c r="T321">
        <v>3</v>
      </c>
      <c r="U321">
        <v>3</v>
      </c>
      <c r="V321">
        <v>13</v>
      </c>
      <c r="W321">
        <v>12</v>
      </c>
      <c r="X321">
        <v>11</v>
      </c>
    </row>
    <row r="322" spans="1:24" x14ac:dyDescent="0.25">
      <c r="A322">
        <v>321</v>
      </c>
      <c r="B322">
        <v>27</v>
      </c>
      <c r="C322" s="2" t="s">
        <v>19</v>
      </c>
      <c r="D322" s="2">
        <f t="shared" si="24"/>
        <v>0</v>
      </c>
      <c r="E322">
        <v>3</v>
      </c>
      <c r="F322">
        <v>4</v>
      </c>
      <c r="G322">
        <v>1</v>
      </c>
      <c r="H322">
        <v>1</v>
      </c>
      <c r="I322">
        <v>2</v>
      </c>
      <c r="J322">
        <v>1</v>
      </c>
      <c r="K322" s="2" t="s">
        <v>18</v>
      </c>
      <c r="L322" s="2">
        <f t="shared" si="25"/>
        <v>3</v>
      </c>
      <c r="M322" s="2">
        <f t="shared" si="26"/>
        <v>0</v>
      </c>
      <c r="N322" s="2">
        <f t="shared" si="27"/>
        <v>0</v>
      </c>
      <c r="O322" s="2">
        <f t="shared" si="28"/>
        <v>3</v>
      </c>
      <c r="P322">
        <v>3</v>
      </c>
      <c r="Q322" s="2" t="s">
        <v>17</v>
      </c>
      <c r="R322" s="2">
        <f t="shared" si="29"/>
        <v>2</v>
      </c>
      <c r="S322">
        <v>11</v>
      </c>
      <c r="T322">
        <v>3</v>
      </c>
      <c r="U322">
        <v>3</v>
      </c>
      <c r="V322">
        <v>5</v>
      </c>
      <c r="W322">
        <v>4</v>
      </c>
      <c r="X322">
        <v>0</v>
      </c>
    </row>
    <row r="323" spans="1:24" x14ac:dyDescent="0.25">
      <c r="A323">
        <v>322</v>
      </c>
      <c r="B323">
        <v>31</v>
      </c>
      <c r="C323" s="2" t="s">
        <v>19</v>
      </c>
      <c r="D323" s="2">
        <f t="shared" ref="D323:D386" si="30">IF(C323="Yes", 1,0)</f>
        <v>0</v>
      </c>
      <c r="E323">
        <v>3</v>
      </c>
      <c r="F323">
        <v>4</v>
      </c>
      <c r="G323">
        <v>1</v>
      </c>
      <c r="H323">
        <v>3</v>
      </c>
      <c r="I323">
        <v>2</v>
      </c>
      <c r="J323">
        <v>1</v>
      </c>
      <c r="K323" s="2" t="s">
        <v>21</v>
      </c>
      <c r="L323" s="2">
        <f t="shared" ref="L323:L386" si="31">SUM(M323,N323,O323)</f>
        <v>1</v>
      </c>
      <c r="M323" s="2">
        <f t="shared" ref="M323:M386" si="32">IF(K323="Divorced", 1,0)</f>
        <v>1</v>
      </c>
      <c r="N323" s="2">
        <f t="shared" ref="N323:N386" si="33">IF(K323="Married", 2,0)</f>
        <v>0</v>
      </c>
      <c r="O323" s="2">
        <f t="shared" ref="O323:O386" si="34">IF(K323="Single", 3,0)</f>
        <v>0</v>
      </c>
      <c r="P323">
        <v>4</v>
      </c>
      <c r="Q323" s="2" t="s">
        <v>19</v>
      </c>
      <c r="R323" s="2">
        <f t="shared" ref="R323:R386" si="35">IF(Q323="Yes",  2,1)</f>
        <v>1</v>
      </c>
      <c r="S323">
        <v>12</v>
      </c>
      <c r="T323">
        <v>3</v>
      </c>
      <c r="U323">
        <v>3</v>
      </c>
      <c r="V323">
        <v>7</v>
      </c>
      <c r="W323">
        <v>7</v>
      </c>
      <c r="X323">
        <v>1</v>
      </c>
    </row>
    <row r="324" spans="1:24" x14ac:dyDescent="0.25">
      <c r="A324">
        <v>323</v>
      </c>
      <c r="B324">
        <v>32</v>
      </c>
      <c r="C324" s="2" t="s">
        <v>19</v>
      </c>
      <c r="D324" s="2">
        <f t="shared" si="30"/>
        <v>0</v>
      </c>
      <c r="E324">
        <v>1</v>
      </c>
      <c r="F324">
        <v>1</v>
      </c>
      <c r="G324">
        <v>1</v>
      </c>
      <c r="H324">
        <v>4</v>
      </c>
      <c r="I324">
        <v>2</v>
      </c>
      <c r="J324">
        <v>4</v>
      </c>
      <c r="K324" s="2" t="s">
        <v>18</v>
      </c>
      <c r="L324" s="2">
        <f t="shared" si="31"/>
        <v>3</v>
      </c>
      <c r="M324" s="2">
        <f t="shared" si="32"/>
        <v>0</v>
      </c>
      <c r="N324" s="2">
        <f t="shared" si="33"/>
        <v>0</v>
      </c>
      <c r="O324" s="2">
        <f t="shared" si="34"/>
        <v>3</v>
      </c>
      <c r="P324">
        <v>1</v>
      </c>
      <c r="Q324" s="2" t="s">
        <v>19</v>
      </c>
      <c r="R324" s="2">
        <f t="shared" si="35"/>
        <v>1</v>
      </c>
      <c r="S324">
        <v>16</v>
      </c>
      <c r="T324">
        <v>3</v>
      </c>
      <c r="U324">
        <v>2</v>
      </c>
      <c r="V324">
        <v>7</v>
      </c>
      <c r="W324">
        <v>7</v>
      </c>
      <c r="X324">
        <v>0</v>
      </c>
    </row>
    <row r="325" spans="1:24" x14ac:dyDescent="0.25">
      <c r="A325">
        <v>324</v>
      </c>
      <c r="B325">
        <v>28</v>
      </c>
      <c r="C325" s="2" t="s">
        <v>17</v>
      </c>
      <c r="D325" s="2">
        <f t="shared" si="30"/>
        <v>1</v>
      </c>
      <c r="E325">
        <v>1</v>
      </c>
      <c r="F325">
        <v>1</v>
      </c>
      <c r="G325">
        <v>1</v>
      </c>
      <c r="H325">
        <v>1</v>
      </c>
      <c r="I325">
        <v>1</v>
      </c>
      <c r="J325">
        <v>1</v>
      </c>
      <c r="K325" s="2" t="s">
        <v>20</v>
      </c>
      <c r="L325" s="2">
        <f t="shared" si="31"/>
        <v>2</v>
      </c>
      <c r="M325" s="2">
        <f t="shared" si="32"/>
        <v>0</v>
      </c>
      <c r="N325" s="2">
        <f t="shared" si="33"/>
        <v>2</v>
      </c>
      <c r="O325" s="2">
        <f t="shared" si="34"/>
        <v>0</v>
      </c>
      <c r="P325">
        <v>5</v>
      </c>
      <c r="Q325" s="2" t="s">
        <v>17</v>
      </c>
      <c r="R325" s="2">
        <f t="shared" si="35"/>
        <v>2</v>
      </c>
      <c r="S325">
        <v>13</v>
      </c>
      <c r="T325">
        <v>3</v>
      </c>
      <c r="U325">
        <v>2</v>
      </c>
      <c r="V325">
        <v>3</v>
      </c>
      <c r="W325">
        <v>2</v>
      </c>
      <c r="X325">
        <v>2</v>
      </c>
    </row>
    <row r="326" spans="1:24" x14ac:dyDescent="0.25">
      <c r="A326">
        <v>325</v>
      </c>
      <c r="B326">
        <v>30</v>
      </c>
      <c r="C326" s="2" t="s">
        <v>19</v>
      </c>
      <c r="D326" s="2">
        <f t="shared" si="30"/>
        <v>0</v>
      </c>
      <c r="E326">
        <v>2</v>
      </c>
      <c r="F326">
        <v>4</v>
      </c>
      <c r="G326">
        <v>1</v>
      </c>
      <c r="H326">
        <v>3</v>
      </c>
      <c r="I326">
        <v>2</v>
      </c>
      <c r="J326">
        <v>1</v>
      </c>
      <c r="K326" s="2" t="s">
        <v>20</v>
      </c>
      <c r="L326" s="2">
        <f t="shared" si="31"/>
        <v>2</v>
      </c>
      <c r="M326" s="2">
        <f t="shared" si="32"/>
        <v>0</v>
      </c>
      <c r="N326" s="2">
        <f t="shared" si="33"/>
        <v>2</v>
      </c>
      <c r="O326" s="2">
        <f t="shared" si="34"/>
        <v>0</v>
      </c>
      <c r="P326">
        <v>4</v>
      </c>
      <c r="Q326" s="2" t="s">
        <v>19</v>
      </c>
      <c r="R326" s="2">
        <f t="shared" si="35"/>
        <v>1</v>
      </c>
      <c r="S326">
        <v>13</v>
      </c>
      <c r="T326">
        <v>3</v>
      </c>
      <c r="U326">
        <v>3</v>
      </c>
      <c r="V326">
        <v>10</v>
      </c>
      <c r="W326">
        <v>8</v>
      </c>
      <c r="X326">
        <v>1</v>
      </c>
    </row>
    <row r="327" spans="1:24" x14ac:dyDescent="0.25">
      <c r="A327">
        <v>326</v>
      </c>
      <c r="B327">
        <v>31</v>
      </c>
      <c r="C327" s="2" t="s">
        <v>19</v>
      </c>
      <c r="D327" s="2">
        <f t="shared" si="30"/>
        <v>0</v>
      </c>
      <c r="E327">
        <v>2</v>
      </c>
      <c r="F327">
        <v>3</v>
      </c>
      <c r="G327">
        <v>2</v>
      </c>
      <c r="H327">
        <v>3</v>
      </c>
      <c r="I327">
        <v>3</v>
      </c>
      <c r="J327">
        <v>4</v>
      </c>
      <c r="K327" s="2" t="s">
        <v>20</v>
      </c>
      <c r="L327" s="2">
        <f t="shared" si="31"/>
        <v>2</v>
      </c>
      <c r="M327" s="2">
        <f t="shared" si="32"/>
        <v>0</v>
      </c>
      <c r="N327" s="2">
        <f t="shared" si="33"/>
        <v>2</v>
      </c>
      <c r="O327" s="2">
        <f t="shared" si="34"/>
        <v>0</v>
      </c>
      <c r="P327">
        <v>1</v>
      </c>
      <c r="Q327" s="2" t="s">
        <v>19</v>
      </c>
      <c r="R327" s="2">
        <f t="shared" si="35"/>
        <v>1</v>
      </c>
      <c r="S327">
        <v>24</v>
      </c>
      <c r="T327">
        <v>4</v>
      </c>
      <c r="U327">
        <v>3</v>
      </c>
      <c r="V327">
        <v>10</v>
      </c>
      <c r="W327">
        <v>9</v>
      </c>
      <c r="X327">
        <v>8</v>
      </c>
    </row>
    <row r="328" spans="1:24" x14ac:dyDescent="0.25">
      <c r="A328">
        <v>327</v>
      </c>
      <c r="B328">
        <v>39</v>
      </c>
      <c r="C328" s="2" t="s">
        <v>19</v>
      </c>
      <c r="D328" s="2">
        <f t="shared" si="30"/>
        <v>0</v>
      </c>
      <c r="E328">
        <v>2</v>
      </c>
      <c r="F328">
        <v>3</v>
      </c>
      <c r="G328">
        <v>2</v>
      </c>
      <c r="H328">
        <v>2</v>
      </c>
      <c r="I328">
        <v>5</v>
      </c>
      <c r="J328">
        <v>4</v>
      </c>
      <c r="K328" s="2" t="s">
        <v>20</v>
      </c>
      <c r="L328" s="2">
        <f t="shared" si="31"/>
        <v>2</v>
      </c>
      <c r="M328" s="2">
        <f t="shared" si="32"/>
        <v>0</v>
      </c>
      <c r="N328" s="2">
        <f t="shared" si="33"/>
        <v>2</v>
      </c>
      <c r="O328" s="2">
        <f t="shared" si="34"/>
        <v>0</v>
      </c>
      <c r="P328">
        <v>1</v>
      </c>
      <c r="Q328" s="2" t="s">
        <v>19</v>
      </c>
      <c r="R328" s="2">
        <f t="shared" si="35"/>
        <v>1</v>
      </c>
      <c r="S328">
        <v>15</v>
      </c>
      <c r="T328">
        <v>3</v>
      </c>
      <c r="U328">
        <v>3</v>
      </c>
      <c r="V328">
        <v>21</v>
      </c>
      <c r="W328">
        <v>9</v>
      </c>
      <c r="X328">
        <v>13</v>
      </c>
    </row>
    <row r="329" spans="1:24" x14ac:dyDescent="0.25">
      <c r="A329">
        <v>328</v>
      </c>
      <c r="B329">
        <v>39</v>
      </c>
      <c r="C329" s="2" t="s">
        <v>17</v>
      </c>
      <c r="D329" s="2">
        <f t="shared" si="30"/>
        <v>1</v>
      </c>
      <c r="E329">
        <v>2</v>
      </c>
      <c r="F329">
        <v>4</v>
      </c>
      <c r="G329">
        <v>1</v>
      </c>
      <c r="H329">
        <v>3</v>
      </c>
      <c r="I329">
        <v>2</v>
      </c>
      <c r="J329">
        <v>3</v>
      </c>
      <c r="K329" s="2" t="s">
        <v>20</v>
      </c>
      <c r="L329" s="2">
        <f t="shared" si="31"/>
        <v>2</v>
      </c>
      <c r="M329" s="2">
        <f t="shared" si="32"/>
        <v>0</v>
      </c>
      <c r="N329" s="2">
        <f t="shared" si="33"/>
        <v>2</v>
      </c>
      <c r="O329" s="2">
        <f t="shared" si="34"/>
        <v>0</v>
      </c>
      <c r="P329">
        <v>0</v>
      </c>
      <c r="Q329" s="2" t="s">
        <v>17</v>
      </c>
      <c r="R329" s="2">
        <f t="shared" si="35"/>
        <v>2</v>
      </c>
      <c r="S329">
        <v>18</v>
      </c>
      <c r="T329">
        <v>3</v>
      </c>
      <c r="U329">
        <v>2</v>
      </c>
      <c r="V329">
        <v>1</v>
      </c>
      <c r="W329">
        <v>0</v>
      </c>
      <c r="X329">
        <v>0</v>
      </c>
    </row>
    <row r="330" spans="1:24" x14ac:dyDescent="0.25">
      <c r="A330">
        <v>329</v>
      </c>
      <c r="B330">
        <v>33</v>
      </c>
      <c r="C330" s="2" t="s">
        <v>19</v>
      </c>
      <c r="D330" s="2">
        <f t="shared" si="30"/>
        <v>0</v>
      </c>
      <c r="E330">
        <v>3</v>
      </c>
      <c r="F330">
        <v>2</v>
      </c>
      <c r="G330">
        <v>1</v>
      </c>
      <c r="H330">
        <v>2</v>
      </c>
      <c r="I330">
        <v>2</v>
      </c>
      <c r="J330">
        <v>4</v>
      </c>
      <c r="K330" s="2" t="s">
        <v>18</v>
      </c>
      <c r="L330" s="2">
        <f t="shared" si="31"/>
        <v>3</v>
      </c>
      <c r="M330" s="2">
        <f t="shared" si="32"/>
        <v>0</v>
      </c>
      <c r="N330" s="2">
        <f t="shared" si="33"/>
        <v>0</v>
      </c>
      <c r="O330" s="2">
        <f t="shared" si="34"/>
        <v>3</v>
      </c>
      <c r="P330">
        <v>3</v>
      </c>
      <c r="Q330" s="2" t="s">
        <v>19</v>
      </c>
      <c r="R330" s="2">
        <f t="shared" si="35"/>
        <v>1</v>
      </c>
      <c r="S330">
        <v>14</v>
      </c>
      <c r="T330">
        <v>3</v>
      </c>
      <c r="U330">
        <v>2</v>
      </c>
      <c r="V330">
        <v>7</v>
      </c>
      <c r="W330">
        <v>7</v>
      </c>
      <c r="X330">
        <v>0</v>
      </c>
    </row>
    <row r="331" spans="1:24" x14ac:dyDescent="0.25">
      <c r="A331">
        <v>330</v>
      </c>
      <c r="B331">
        <v>47</v>
      </c>
      <c r="C331" s="2" t="s">
        <v>19</v>
      </c>
      <c r="D331" s="2">
        <f t="shared" si="30"/>
        <v>0</v>
      </c>
      <c r="E331">
        <v>2</v>
      </c>
      <c r="F331">
        <v>4</v>
      </c>
      <c r="G331">
        <v>1</v>
      </c>
      <c r="H331">
        <v>1</v>
      </c>
      <c r="I331">
        <v>5</v>
      </c>
      <c r="J331">
        <v>1</v>
      </c>
      <c r="K331" s="2" t="s">
        <v>20</v>
      </c>
      <c r="L331" s="2">
        <f t="shared" si="31"/>
        <v>2</v>
      </c>
      <c r="M331" s="2">
        <f t="shared" si="32"/>
        <v>0</v>
      </c>
      <c r="N331" s="2">
        <f t="shared" si="33"/>
        <v>2</v>
      </c>
      <c r="O331" s="2">
        <f t="shared" si="34"/>
        <v>0</v>
      </c>
      <c r="P331">
        <v>4</v>
      </c>
      <c r="Q331" s="2" t="s">
        <v>19</v>
      </c>
      <c r="R331" s="2">
        <f t="shared" si="35"/>
        <v>1</v>
      </c>
      <c r="S331">
        <v>11</v>
      </c>
      <c r="T331">
        <v>3</v>
      </c>
      <c r="U331">
        <v>3</v>
      </c>
      <c r="V331">
        <v>3</v>
      </c>
      <c r="W331">
        <v>2</v>
      </c>
      <c r="X331">
        <v>1</v>
      </c>
    </row>
    <row r="332" spans="1:24" x14ac:dyDescent="0.25">
      <c r="A332">
        <v>331</v>
      </c>
      <c r="B332">
        <v>43</v>
      </c>
      <c r="C332" s="2" t="s">
        <v>19</v>
      </c>
      <c r="D332" s="2">
        <f t="shared" si="30"/>
        <v>0</v>
      </c>
      <c r="E332">
        <v>1</v>
      </c>
      <c r="F332">
        <v>3</v>
      </c>
      <c r="G332">
        <v>1</v>
      </c>
      <c r="H332">
        <v>2</v>
      </c>
      <c r="I332">
        <v>2</v>
      </c>
      <c r="J332">
        <v>1</v>
      </c>
      <c r="K332" s="2" t="s">
        <v>21</v>
      </c>
      <c r="L332" s="2">
        <f t="shared" si="31"/>
        <v>1</v>
      </c>
      <c r="M332" s="2">
        <f t="shared" si="32"/>
        <v>1</v>
      </c>
      <c r="N332" s="2">
        <f t="shared" si="33"/>
        <v>0</v>
      </c>
      <c r="O332" s="2">
        <f t="shared" si="34"/>
        <v>0</v>
      </c>
      <c r="P332">
        <v>3</v>
      </c>
      <c r="Q332" s="2" t="s">
        <v>19</v>
      </c>
      <c r="R332" s="2">
        <f t="shared" si="35"/>
        <v>1</v>
      </c>
      <c r="S332">
        <v>11</v>
      </c>
      <c r="T332">
        <v>3</v>
      </c>
      <c r="U332">
        <v>4</v>
      </c>
      <c r="V332">
        <v>9</v>
      </c>
      <c r="W332">
        <v>7</v>
      </c>
      <c r="X332">
        <v>0</v>
      </c>
    </row>
    <row r="333" spans="1:24" x14ac:dyDescent="0.25">
      <c r="A333">
        <v>332</v>
      </c>
      <c r="B333">
        <v>27</v>
      </c>
      <c r="C333" s="2" t="s">
        <v>19</v>
      </c>
      <c r="D333" s="2">
        <f t="shared" si="30"/>
        <v>0</v>
      </c>
      <c r="E333">
        <v>1</v>
      </c>
      <c r="F333">
        <v>3</v>
      </c>
      <c r="G333">
        <v>2</v>
      </c>
      <c r="H333">
        <v>1</v>
      </c>
      <c r="I333">
        <v>2</v>
      </c>
      <c r="J333">
        <v>2</v>
      </c>
      <c r="K333" s="2" t="s">
        <v>20</v>
      </c>
      <c r="L333" s="2">
        <f t="shared" si="31"/>
        <v>2</v>
      </c>
      <c r="M333" s="2">
        <f t="shared" si="32"/>
        <v>0</v>
      </c>
      <c r="N333" s="2">
        <f t="shared" si="33"/>
        <v>2</v>
      </c>
      <c r="O333" s="2">
        <f t="shared" si="34"/>
        <v>0</v>
      </c>
      <c r="P333">
        <v>0</v>
      </c>
      <c r="Q333" s="2" t="s">
        <v>17</v>
      </c>
      <c r="R333" s="2">
        <f t="shared" si="35"/>
        <v>2</v>
      </c>
      <c r="S333">
        <v>13</v>
      </c>
      <c r="T333">
        <v>3</v>
      </c>
      <c r="U333">
        <v>3</v>
      </c>
      <c r="V333">
        <v>5</v>
      </c>
      <c r="W333">
        <v>4</v>
      </c>
      <c r="X333">
        <v>1</v>
      </c>
    </row>
    <row r="334" spans="1:24" x14ac:dyDescent="0.25">
      <c r="A334">
        <v>333</v>
      </c>
      <c r="B334">
        <v>54</v>
      </c>
      <c r="C334" s="2" t="s">
        <v>19</v>
      </c>
      <c r="D334" s="2">
        <f t="shared" si="30"/>
        <v>0</v>
      </c>
      <c r="E334">
        <v>1</v>
      </c>
      <c r="F334">
        <v>4</v>
      </c>
      <c r="G334">
        <v>1</v>
      </c>
      <c r="H334">
        <v>1</v>
      </c>
      <c r="I334">
        <v>2</v>
      </c>
      <c r="J334">
        <v>3</v>
      </c>
      <c r="K334" s="2" t="s">
        <v>18</v>
      </c>
      <c r="L334" s="2">
        <f t="shared" si="31"/>
        <v>3</v>
      </c>
      <c r="M334" s="2">
        <f t="shared" si="32"/>
        <v>0</v>
      </c>
      <c r="N334" s="2">
        <f t="shared" si="33"/>
        <v>0</v>
      </c>
      <c r="O334" s="2">
        <f t="shared" si="34"/>
        <v>3</v>
      </c>
      <c r="P334">
        <v>3</v>
      </c>
      <c r="Q334" s="2" t="s">
        <v>19</v>
      </c>
      <c r="R334" s="2">
        <f t="shared" si="35"/>
        <v>1</v>
      </c>
      <c r="S334">
        <v>12</v>
      </c>
      <c r="T334">
        <v>3</v>
      </c>
      <c r="U334">
        <v>2</v>
      </c>
      <c r="V334">
        <v>4</v>
      </c>
      <c r="W334">
        <v>3</v>
      </c>
      <c r="X334">
        <v>0</v>
      </c>
    </row>
    <row r="335" spans="1:24" x14ac:dyDescent="0.25">
      <c r="A335">
        <v>334</v>
      </c>
      <c r="B335">
        <v>43</v>
      </c>
      <c r="C335" s="2" t="s">
        <v>19</v>
      </c>
      <c r="D335" s="2">
        <f t="shared" si="30"/>
        <v>0</v>
      </c>
      <c r="E335">
        <v>3</v>
      </c>
      <c r="F335">
        <v>3</v>
      </c>
      <c r="G335">
        <v>1</v>
      </c>
      <c r="H335">
        <v>3</v>
      </c>
      <c r="I335">
        <v>3</v>
      </c>
      <c r="J335">
        <v>3</v>
      </c>
      <c r="K335" s="2" t="s">
        <v>20</v>
      </c>
      <c r="L335" s="2">
        <f t="shared" si="31"/>
        <v>2</v>
      </c>
      <c r="M335" s="2">
        <f t="shared" si="32"/>
        <v>0</v>
      </c>
      <c r="N335" s="2">
        <f t="shared" si="33"/>
        <v>2</v>
      </c>
      <c r="O335" s="2">
        <f t="shared" si="34"/>
        <v>0</v>
      </c>
      <c r="P335">
        <v>0</v>
      </c>
      <c r="Q335" s="2" t="s">
        <v>19</v>
      </c>
      <c r="R335" s="2">
        <f t="shared" si="35"/>
        <v>1</v>
      </c>
      <c r="S335">
        <v>16</v>
      </c>
      <c r="T335">
        <v>3</v>
      </c>
      <c r="U335">
        <v>2</v>
      </c>
      <c r="V335">
        <v>1</v>
      </c>
      <c r="W335">
        <v>0</v>
      </c>
      <c r="X335">
        <v>0</v>
      </c>
    </row>
    <row r="336" spans="1:24" x14ac:dyDescent="0.25">
      <c r="A336">
        <v>335</v>
      </c>
      <c r="B336">
        <v>45</v>
      </c>
      <c r="C336" s="2" t="s">
        <v>19</v>
      </c>
      <c r="D336" s="2">
        <f t="shared" si="30"/>
        <v>0</v>
      </c>
      <c r="E336">
        <v>1</v>
      </c>
      <c r="F336">
        <v>4</v>
      </c>
      <c r="G336">
        <v>1</v>
      </c>
      <c r="H336">
        <v>1</v>
      </c>
      <c r="I336">
        <v>2</v>
      </c>
      <c r="J336">
        <v>4</v>
      </c>
      <c r="K336" s="2" t="s">
        <v>20</v>
      </c>
      <c r="L336" s="2">
        <f t="shared" si="31"/>
        <v>2</v>
      </c>
      <c r="M336" s="2">
        <f t="shared" si="32"/>
        <v>0</v>
      </c>
      <c r="N336" s="2">
        <f t="shared" si="33"/>
        <v>2</v>
      </c>
      <c r="O336" s="2">
        <f t="shared" si="34"/>
        <v>0</v>
      </c>
      <c r="P336">
        <v>9</v>
      </c>
      <c r="Q336" s="2" t="s">
        <v>19</v>
      </c>
      <c r="R336" s="2">
        <f t="shared" si="35"/>
        <v>1</v>
      </c>
      <c r="S336">
        <v>14</v>
      </c>
      <c r="T336">
        <v>3</v>
      </c>
      <c r="U336">
        <v>3</v>
      </c>
      <c r="V336">
        <v>10</v>
      </c>
      <c r="W336">
        <v>9</v>
      </c>
      <c r="X336">
        <v>9</v>
      </c>
    </row>
    <row r="337" spans="1:24" x14ac:dyDescent="0.25">
      <c r="A337">
        <v>336</v>
      </c>
      <c r="B337">
        <v>40</v>
      </c>
      <c r="C337" s="2" t="s">
        <v>19</v>
      </c>
      <c r="D337" s="2">
        <f t="shared" si="30"/>
        <v>0</v>
      </c>
      <c r="E337">
        <v>2</v>
      </c>
      <c r="F337">
        <v>2</v>
      </c>
      <c r="G337">
        <v>2</v>
      </c>
      <c r="H337">
        <v>1</v>
      </c>
      <c r="I337">
        <v>2</v>
      </c>
      <c r="J337">
        <v>4</v>
      </c>
      <c r="K337" s="2" t="s">
        <v>20</v>
      </c>
      <c r="L337" s="2">
        <f t="shared" si="31"/>
        <v>2</v>
      </c>
      <c r="M337" s="2">
        <f t="shared" si="32"/>
        <v>0</v>
      </c>
      <c r="N337" s="2">
        <f t="shared" si="33"/>
        <v>2</v>
      </c>
      <c r="O337" s="2">
        <f t="shared" si="34"/>
        <v>0</v>
      </c>
      <c r="P337">
        <v>2</v>
      </c>
      <c r="Q337" s="2" t="s">
        <v>17</v>
      </c>
      <c r="R337" s="2">
        <f t="shared" si="35"/>
        <v>2</v>
      </c>
      <c r="S337">
        <v>22</v>
      </c>
      <c r="T337">
        <v>4</v>
      </c>
      <c r="U337">
        <v>2</v>
      </c>
      <c r="V337">
        <v>4</v>
      </c>
      <c r="W337">
        <v>3</v>
      </c>
      <c r="X337">
        <v>0</v>
      </c>
    </row>
    <row r="338" spans="1:24" x14ac:dyDescent="0.25">
      <c r="A338">
        <v>337</v>
      </c>
      <c r="B338">
        <v>29</v>
      </c>
      <c r="C338" s="2" t="s">
        <v>17</v>
      </c>
      <c r="D338" s="2">
        <f t="shared" si="30"/>
        <v>1</v>
      </c>
      <c r="E338">
        <v>1</v>
      </c>
      <c r="F338">
        <v>2</v>
      </c>
      <c r="G338">
        <v>2</v>
      </c>
      <c r="H338">
        <v>1</v>
      </c>
      <c r="I338">
        <v>1</v>
      </c>
      <c r="J338">
        <v>1</v>
      </c>
      <c r="K338" s="2" t="s">
        <v>20</v>
      </c>
      <c r="L338" s="2">
        <f t="shared" si="31"/>
        <v>2</v>
      </c>
      <c r="M338" s="2">
        <f t="shared" si="32"/>
        <v>0</v>
      </c>
      <c r="N338" s="2">
        <f t="shared" si="33"/>
        <v>2</v>
      </c>
      <c r="O338" s="2">
        <f t="shared" si="34"/>
        <v>0</v>
      </c>
      <c r="P338">
        <v>4</v>
      </c>
      <c r="Q338" s="2" t="s">
        <v>17</v>
      </c>
      <c r="R338" s="2">
        <f t="shared" si="35"/>
        <v>2</v>
      </c>
      <c r="S338">
        <v>11</v>
      </c>
      <c r="T338">
        <v>3</v>
      </c>
      <c r="U338">
        <v>2</v>
      </c>
      <c r="V338">
        <v>7</v>
      </c>
      <c r="W338">
        <v>7</v>
      </c>
      <c r="X338">
        <v>0</v>
      </c>
    </row>
    <row r="339" spans="1:24" x14ac:dyDescent="0.25">
      <c r="A339">
        <v>338</v>
      </c>
      <c r="B339">
        <v>29</v>
      </c>
      <c r="C339" s="2" t="s">
        <v>19</v>
      </c>
      <c r="D339" s="2">
        <f t="shared" si="30"/>
        <v>0</v>
      </c>
      <c r="E339">
        <v>2</v>
      </c>
      <c r="F339">
        <v>2</v>
      </c>
      <c r="G339">
        <v>2</v>
      </c>
      <c r="H339">
        <v>2</v>
      </c>
      <c r="I339">
        <v>1</v>
      </c>
      <c r="J339">
        <v>4</v>
      </c>
      <c r="K339" s="2" t="s">
        <v>18</v>
      </c>
      <c r="L339" s="2">
        <f t="shared" si="31"/>
        <v>3</v>
      </c>
      <c r="M339" s="2">
        <f t="shared" si="32"/>
        <v>0</v>
      </c>
      <c r="N339" s="2">
        <f t="shared" si="33"/>
        <v>0</v>
      </c>
      <c r="O339" s="2">
        <f t="shared" si="34"/>
        <v>3</v>
      </c>
      <c r="P339">
        <v>0</v>
      </c>
      <c r="Q339" s="2" t="s">
        <v>19</v>
      </c>
      <c r="R339" s="2">
        <f t="shared" si="35"/>
        <v>1</v>
      </c>
      <c r="S339">
        <v>17</v>
      </c>
      <c r="T339">
        <v>3</v>
      </c>
      <c r="U339">
        <v>3</v>
      </c>
      <c r="V339">
        <v>3</v>
      </c>
      <c r="W339">
        <v>2</v>
      </c>
      <c r="X339">
        <v>2</v>
      </c>
    </row>
    <row r="340" spans="1:24" x14ac:dyDescent="0.25">
      <c r="A340">
        <v>339</v>
      </c>
      <c r="B340">
        <v>30</v>
      </c>
      <c r="C340" s="2" t="s">
        <v>19</v>
      </c>
      <c r="D340" s="2">
        <f t="shared" si="30"/>
        <v>0</v>
      </c>
      <c r="E340">
        <v>3</v>
      </c>
      <c r="F340">
        <v>4</v>
      </c>
      <c r="G340">
        <v>1</v>
      </c>
      <c r="H340">
        <v>2</v>
      </c>
      <c r="I340">
        <v>2</v>
      </c>
      <c r="J340">
        <v>3</v>
      </c>
      <c r="K340" s="2" t="s">
        <v>21</v>
      </c>
      <c r="L340" s="2">
        <f t="shared" si="31"/>
        <v>1</v>
      </c>
      <c r="M340" s="2">
        <f t="shared" si="32"/>
        <v>1</v>
      </c>
      <c r="N340" s="2">
        <f t="shared" si="33"/>
        <v>0</v>
      </c>
      <c r="O340" s="2">
        <f t="shared" si="34"/>
        <v>0</v>
      </c>
      <c r="P340">
        <v>5</v>
      </c>
      <c r="Q340" s="2" t="s">
        <v>19</v>
      </c>
      <c r="R340" s="2">
        <f t="shared" si="35"/>
        <v>1</v>
      </c>
      <c r="S340">
        <v>13</v>
      </c>
      <c r="T340">
        <v>3</v>
      </c>
      <c r="U340">
        <v>3</v>
      </c>
      <c r="V340">
        <v>10</v>
      </c>
      <c r="W340">
        <v>9</v>
      </c>
      <c r="X340">
        <v>1</v>
      </c>
    </row>
    <row r="341" spans="1:24" x14ac:dyDescent="0.25">
      <c r="A341">
        <v>340</v>
      </c>
      <c r="B341">
        <v>27</v>
      </c>
      <c r="C341" s="2" t="s">
        <v>19</v>
      </c>
      <c r="D341" s="2">
        <f t="shared" si="30"/>
        <v>0</v>
      </c>
      <c r="E341">
        <v>1</v>
      </c>
      <c r="F341">
        <v>2</v>
      </c>
      <c r="G341">
        <v>1</v>
      </c>
      <c r="H341">
        <v>3</v>
      </c>
      <c r="I341">
        <v>2</v>
      </c>
      <c r="J341">
        <v>2</v>
      </c>
      <c r="K341" s="2" t="s">
        <v>20</v>
      </c>
      <c r="L341" s="2">
        <f t="shared" si="31"/>
        <v>2</v>
      </c>
      <c r="M341" s="2">
        <f t="shared" si="32"/>
        <v>0</v>
      </c>
      <c r="N341" s="2">
        <f t="shared" si="33"/>
        <v>2</v>
      </c>
      <c r="O341" s="2">
        <f t="shared" si="34"/>
        <v>0</v>
      </c>
      <c r="P341">
        <v>1</v>
      </c>
      <c r="Q341" s="2" t="s">
        <v>19</v>
      </c>
      <c r="R341" s="2">
        <f t="shared" si="35"/>
        <v>1</v>
      </c>
      <c r="S341">
        <v>18</v>
      </c>
      <c r="T341">
        <v>3</v>
      </c>
      <c r="U341">
        <v>3</v>
      </c>
      <c r="V341">
        <v>8</v>
      </c>
      <c r="W341">
        <v>7</v>
      </c>
      <c r="X341">
        <v>0</v>
      </c>
    </row>
    <row r="342" spans="1:24" x14ac:dyDescent="0.25">
      <c r="A342">
        <v>341</v>
      </c>
      <c r="B342">
        <v>37</v>
      </c>
      <c r="C342" s="2" t="s">
        <v>19</v>
      </c>
      <c r="D342" s="2">
        <f t="shared" si="30"/>
        <v>0</v>
      </c>
      <c r="E342">
        <v>2</v>
      </c>
      <c r="F342">
        <v>4</v>
      </c>
      <c r="G342">
        <v>2</v>
      </c>
      <c r="H342">
        <v>3</v>
      </c>
      <c r="I342">
        <v>2</v>
      </c>
      <c r="J342">
        <v>4</v>
      </c>
      <c r="K342" s="2" t="s">
        <v>21</v>
      </c>
      <c r="L342" s="2">
        <f t="shared" si="31"/>
        <v>1</v>
      </c>
      <c r="M342" s="2">
        <f t="shared" si="32"/>
        <v>1</v>
      </c>
      <c r="N342" s="2">
        <f t="shared" si="33"/>
        <v>0</v>
      </c>
      <c r="O342" s="2">
        <f t="shared" si="34"/>
        <v>0</v>
      </c>
      <c r="P342">
        <v>1</v>
      </c>
      <c r="Q342" s="2" t="s">
        <v>19</v>
      </c>
      <c r="R342" s="2">
        <f t="shared" si="35"/>
        <v>1</v>
      </c>
      <c r="S342">
        <v>16</v>
      </c>
      <c r="T342">
        <v>3</v>
      </c>
      <c r="U342">
        <v>2</v>
      </c>
      <c r="V342">
        <v>6</v>
      </c>
      <c r="W342">
        <v>2</v>
      </c>
      <c r="X342">
        <v>0</v>
      </c>
    </row>
    <row r="343" spans="1:24" x14ac:dyDescent="0.25">
      <c r="A343">
        <v>342</v>
      </c>
      <c r="B343">
        <v>38</v>
      </c>
      <c r="C343" s="2" t="s">
        <v>19</v>
      </c>
      <c r="D343" s="2">
        <f t="shared" si="30"/>
        <v>0</v>
      </c>
      <c r="E343">
        <v>2</v>
      </c>
      <c r="F343">
        <v>3</v>
      </c>
      <c r="G343">
        <v>1</v>
      </c>
      <c r="H343">
        <v>2</v>
      </c>
      <c r="I343">
        <v>3</v>
      </c>
      <c r="J343">
        <v>4</v>
      </c>
      <c r="K343" s="2" t="s">
        <v>21</v>
      </c>
      <c r="L343" s="2">
        <f t="shared" si="31"/>
        <v>1</v>
      </c>
      <c r="M343" s="2">
        <f t="shared" si="32"/>
        <v>1</v>
      </c>
      <c r="N343" s="2">
        <f t="shared" si="33"/>
        <v>0</v>
      </c>
      <c r="O343" s="2">
        <f t="shared" si="34"/>
        <v>0</v>
      </c>
      <c r="P343">
        <v>7</v>
      </c>
      <c r="Q343" s="2" t="s">
        <v>17</v>
      </c>
      <c r="R343" s="2">
        <f t="shared" si="35"/>
        <v>2</v>
      </c>
      <c r="S343">
        <v>14</v>
      </c>
      <c r="T343">
        <v>3</v>
      </c>
      <c r="U343">
        <v>3</v>
      </c>
      <c r="V343">
        <v>11</v>
      </c>
      <c r="W343">
        <v>10</v>
      </c>
      <c r="X343">
        <v>2</v>
      </c>
    </row>
    <row r="344" spans="1:24" x14ac:dyDescent="0.25">
      <c r="A344">
        <v>343</v>
      </c>
      <c r="B344">
        <v>31</v>
      </c>
      <c r="C344" s="2" t="s">
        <v>19</v>
      </c>
      <c r="D344" s="2">
        <f t="shared" si="30"/>
        <v>0</v>
      </c>
      <c r="E344">
        <v>1</v>
      </c>
      <c r="F344">
        <v>3</v>
      </c>
      <c r="G344">
        <v>1</v>
      </c>
      <c r="H344">
        <v>2</v>
      </c>
      <c r="I344">
        <v>3</v>
      </c>
      <c r="J344">
        <v>4</v>
      </c>
      <c r="K344" s="2" t="s">
        <v>18</v>
      </c>
      <c r="L344" s="2">
        <f t="shared" si="31"/>
        <v>3</v>
      </c>
      <c r="M344" s="2">
        <f t="shared" si="32"/>
        <v>0</v>
      </c>
      <c r="N344" s="2">
        <f t="shared" si="33"/>
        <v>0</v>
      </c>
      <c r="O344" s="2">
        <f t="shared" si="34"/>
        <v>3</v>
      </c>
      <c r="P344">
        <v>0</v>
      </c>
      <c r="Q344" s="2" t="s">
        <v>17</v>
      </c>
      <c r="R344" s="2">
        <f t="shared" si="35"/>
        <v>2</v>
      </c>
      <c r="S344">
        <v>14</v>
      </c>
      <c r="T344">
        <v>3</v>
      </c>
      <c r="U344">
        <v>2</v>
      </c>
      <c r="V344">
        <v>11</v>
      </c>
      <c r="W344">
        <v>9</v>
      </c>
      <c r="X344">
        <v>4</v>
      </c>
    </row>
    <row r="345" spans="1:24" x14ac:dyDescent="0.25">
      <c r="A345">
        <v>344</v>
      </c>
      <c r="B345">
        <v>29</v>
      </c>
      <c r="C345" s="2" t="s">
        <v>19</v>
      </c>
      <c r="D345" s="2">
        <f t="shared" si="30"/>
        <v>0</v>
      </c>
      <c r="E345">
        <v>1</v>
      </c>
      <c r="F345">
        <v>4</v>
      </c>
      <c r="G345">
        <v>1</v>
      </c>
      <c r="H345">
        <v>2</v>
      </c>
      <c r="I345">
        <v>2</v>
      </c>
      <c r="J345">
        <v>2</v>
      </c>
      <c r="K345" s="2" t="s">
        <v>21</v>
      </c>
      <c r="L345" s="2">
        <f t="shared" si="31"/>
        <v>1</v>
      </c>
      <c r="M345" s="2">
        <f t="shared" si="32"/>
        <v>1</v>
      </c>
      <c r="N345" s="2">
        <f t="shared" si="33"/>
        <v>0</v>
      </c>
      <c r="O345" s="2">
        <f t="shared" si="34"/>
        <v>0</v>
      </c>
      <c r="P345">
        <v>1</v>
      </c>
      <c r="Q345" s="2" t="s">
        <v>17</v>
      </c>
      <c r="R345" s="2">
        <f t="shared" si="35"/>
        <v>2</v>
      </c>
      <c r="S345">
        <v>14</v>
      </c>
      <c r="T345">
        <v>3</v>
      </c>
      <c r="U345">
        <v>3</v>
      </c>
      <c r="V345">
        <v>7</v>
      </c>
      <c r="W345">
        <v>7</v>
      </c>
      <c r="X345">
        <v>1</v>
      </c>
    </row>
    <row r="346" spans="1:24" x14ac:dyDescent="0.25">
      <c r="A346">
        <v>345</v>
      </c>
      <c r="B346">
        <v>35</v>
      </c>
      <c r="C346" s="2" t="s">
        <v>19</v>
      </c>
      <c r="D346" s="2">
        <f t="shared" si="30"/>
        <v>0</v>
      </c>
      <c r="E346">
        <v>4</v>
      </c>
      <c r="F346">
        <v>3</v>
      </c>
      <c r="G346">
        <v>1</v>
      </c>
      <c r="H346">
        <v>3</v>
      </c>
      <c r="I346">
        <v>3</v>
      </c>
      <c r="J346">
        <v>2</v>
      </c>
      <c r="K346" s="2" t="s">
        <v>18</v>
      </c>
      <c r="L346" s="2">
        <f t="shared" si="31"/>
        <v>3</v>
      </c>
      <c r="M346" s="2">
        <f t="shared" si="32"/>
        <v>0</v>
      </c>
      <c r="N346" s="2">
        <f t="shared" si="33"/>
        <v>0</v>
      </c>
      <c r="O346" s="2">
        <f t="shared" si="34"/>
        <v>3</v>
      </c>
      <c r="P346">
        <v>3</v>
      </c>
      <c r="Q346" s="2" t="s">
        <v>19</v>
      </c>
      <c r="R346" s="2">
        <f t="shared" si="35"/>
        <v>1</v>
      </c>
      <c r="S346">
        <v>13</v>
      </c>
      <c r="T346">
        <v>3</v>
      </c>
      <c r="U346">
        <v>3</v>
      </c>
      <c r="V346">
        <v>16</v>
      </c>
      <c r="W346">
        <v>6</v>
      </c>
      <c r="X346">
        <v>0</v>
      </c>
    </row>
    <row r="347" spans="1:24" x14ac:dyDescent="0.25">
      <c r="A347">
        <v>346</v>
      </c>
      <c r="B347">
        <v>23</v>
      </c>
      <c r="C347" s="2" t="s">
        <v>19</v>
      </c>
      <c r="D347" s="2">
        <f t="shared" si="30"/>
        <v>0</v>
      </c>
      <c r="E347">
        <v>1</v>
      </c>
      <c r="F347">
        <v>3</v>
      </c>
      <c r="G347">
        <v>1</v>
      </c>
      <c r="H347">
        <v>1</v>
      </c>
      <c r="I347">
        <v>1</v>
      </c>
      <c r="J347">
        <v>1</v>
      </c>
      <c r="K347" s="2" t="s">
        <v>21</v>
      </c>
      <c r="L347" s="2">
        <f t="shared" si="31"/>
        <v>1</v>
      </c>
      <c r="M347" s="2">
        <f t="shared" si="32"/>
        <v>1</v>
      </c>
      <c r="N347" s="2">
        <f t="shared" si="33"/>
        <v>0</v>
      </c>
      <c r="O347" s="2">
        <f t="shared" si="34"/>
        <v>0</v>
      </c>
      <c r="P347">
        <v>4</v>
      </c>
      <c r="Q347" s="2" t="s">
        <v>19</v>
      </c>
      <c r="R347" s="2">
        <f t="shared" si="35"/>
        <v>1</v>
      </c>
      <c r="S347">
        <v>12</v>
      </c>
      <c r="T347">
        <v>3</v>
      </c>
      <c r="U347">
        <v>2</v>
      </c>
      <c r="V347">
        <v>4</v>
      </c>
      <c r="W347">
        <v>2</v>
      </c>
      <c r="X347">
        <v>0</v>
      </c>
    </row>
    <row r="348" spans="1:24" x14ac:dyDescent="0.25">
      <c r="A348">
        <v>347</v>
      </c>
      <c r="B348">
        <v>41</v>
      </c>
      <c r="C348" s="2" t="s">
        <v>19</v>
      </c>
      <c r="D348" s="2">
        <f t="shared" si="30"/>
        <v>0</v>
      </c>
      <c r="E348">
        <v>3</v>
      </c>
      <c r="F348">
        <v>4</v>
      </c>
      <c r="G348">
        <v>2</v>
      </c>
      <c r="H348">
        <v>2</v>
      </c>
      <c r="I348">
        <v>2</v>
      </c>
      <c r="J348">
        <v>2</v>
      </c>
      <c r="K348" s="2" t="s">
        <v>18</v>
      </c>
      <c r="L348" s="2">
        <f t="shared" si="31"/>
        <v>3</v>
      </c>
      <c r="M348" s="2">
        <f t="shared" si="32"/>
        <v>0</v>
      </c>
      <c r="N348" s="2">
        <f t="shared" si="33"/>
        <v>0</v>
      </c>
      <c r="O348" s="2">
        <f t="shared" si="34"/>
        <v>3</v>
      </c>
      <c r="P348">
        <v>6</v>
      </c>
      <c r="Q348" s="2" t="s">
        <v>17</v>
      </c>
      <c r="R348" s="2">
        <f t="shared" si="35"/>
        <v>2</v>
      </c>
      <c r="S348">
        <v>15</v>
      </c>
      <c r="T348">
        <v>3</v>
      </c>
      <c r="U348">
        <v>3</v>
      </c>
      <c r="V348">
        <v>5</v>
      </c>
      <c r="W348">
        <v>4</v>
      </c>
      <c r="X348">
        <v>1</v>
      </c>
    </row>
    <row r="349" spans="1:24" x14ac:dyDescent="0.25">
      <c r="A349">
        <v>348</v>
      </c>
      <c r="B349">
        <v>47</v>
      </c>
      <c r="C349" s="2" t="s">
        <v>19</v>
      </c>
      <c r="D349" s="2">
        <f t="shared" si="30"/>
        <v>0</v>
      </c>
      <c r="E349">
        <v>1</v>
      </c>
      <c r="F349">
        <v>2</v>
      </c>
      <c r="G349">
        <v>2</v>
      </c>
      <c r="H349">
        <v>3</v>
      </c>
      <c r="I349">
        <v>2</v>
      </c>
      <c r="J349">
        <v>3</v>
      </c>
      <c r="K349" s="2" t="s">
        <v>18</v>
      </c>
      <c r="L349" s="2">
        <f t="shared" si="31"/>
        <v>3</v>
      </c>
      <c r="M349" s="2">
        <f t="shared" si="32"/>
        <v>0</v>
      </c>
      <c r="N349" s="2">
        <f t="shared" si="33"/>
        <v>0</v>
      </c>
      <c r="O349" s="2">
        <f t="shared" si="34"/>
        <v>3</v>
      </c>
      <c r="P349">
        <v>3</v>
      </c>
      <c r="Q349" s="2" t="s">
        <v>19</v>
      </c>
      <c r="R349" s="2">
        <f t="shared" si="35"/>
        <v>1</v>
      </c>
      <c r="S349">
        <v>19</v>
      </c>
      <c r="T349">
        <v>3</v>
      </c>
      <c r="U349">
        <v>3</v>
      </c>
      <c r="V349">
        <v>0</v>
      </c>
      <c r="W349">
        <v>0</v>
      </c>
      <c r="X349">
        <v>0</v>
      </c>
    </row>
    <row r="350" spans="1:24" x14ac:dyDescent="0.25">
      <c r="A350">
        <v>349</v>
      </c>
      <c r="B350">
        <v>42</v>
      </c>
      <c r="C350" s="2" t="s">
        <v>19</v>
      </c>
      <c r="D350" s="2">
        <f t="shared" si="30"/>
        <v>0</v>
      </c>
      <c r="E350">
        <v>2</v>
      </c>
      <c r="F350">
        <v>1</v>
      </c>
      <c r="G350">
        <v>1</v>
      </c>
      <c r="H350">
        <v>1</v>
      </c>
      <c r="I350">
        <v>4</v>
      </c>
      <c r="J350">
        <v>4</v>
      </c>
      <c r="K350" s="2" t="s">
        <v>18</v>
      </c>
      <c r="L350" s="2">
        <f t="shared" si="31"/>
        <v>3</v>
      </c>
      <c r="M350" s="2">
        <f t="shared" si="32"/>
        <v>0</v>
      </c>
      <c r="N350" s="2">
        <f t="shared" si="33"/>
        <v>0</v>
      </c>
      <c r="O350" s="2">
        <f t="shared" si="34"/>
        <v>3</v>
      </c>
      <c r="P350">
        <v>2</v>
      </c>
      <c r="Q350" s="2" t="s">
        <v>19</v>
      </c>
      <c r="R350" s="2">
        <f t="shared" si="35"/>
        <v>1</v>
      </c>
      <c r="S350">
        <v>14</v>
      </c>
      <c r="T350">
        <v>3</v>
      </c>
      <c r="U350">
        <v>3</v>
      </c>
      <c r="V350">
        <v>1</v>
      </c>
      <c r="W350">
        <v>0</v>
      </c>
      <c r="X350">
        <v>0</v>
      </c>
    </row>
    <row r="351" spans="1:24" x14ac:dyDescent="0.25">
      <c r="A351">
        <v>350</v>
      </c>
      <c r="B351">
        <v>29</v>
      </c>
      <c r="C351" s="2" t="s">
        <v>19</v>
      </c>
      <c r="D351" s="2">
        <f t="shared" si="30"/>
        <v>0</v>
      </c>
      <c r="E351">
        <v>3</v>
      </c>
      <c r="F351">
        <v>4</v>
      </c>
      <c r="G351">
        <v>1</v>
      </c>
      <c r="H351">
        <v>1</v>
      </c>
      <c r="I351">
        <v>2</v>
      </c>
      <c r="J351">
        <v>3</v>
      </c>
      <c r="K351" s="2" t="s">
        <v>20</v>
      </c>
      <c r="L351" s="2">
        <f t="shared" si="31"/>
        <v>2</v>
      </c>
      <c r="M351" s="2">
        <f t="shared" si="32"/>
        <v>0</v>
      </c>
      <c r="N351" s="2">
        <f t="shared" si="33"/>
        <v>2</v>
      </c>
      <c r="O351" s="2">
        <f t="shared" si="34"/>
        <v>0</v>
      </c>
      <c r="P351">
        <v>3</v>
      </c>
      <c r="Q351" s="2" t="s">
        <v>19</v>
      </c>
      <c r="R351" s="2">
        <f t="shared" si="35"/>
        <v>1</v>
      </c>
      <c r="S351">
        <v>14</v>
      </c>
      <c r="T351">
        <v>3</v>
      </c>
      <c r="U351">
        <v>2</v>
      </c>
      <c r="V351">
        <v>4</v>
      </c>
      <c r="W351">
        <v>3</v>
      </c>
      <c r="X351">
        <v>0</v>
      </c>
    </row>
    <row r="352" spans="1:24" x14ac:dyDescent="0.25">
      <c r="A352">
        <v>351</v>
      </c>
      <c r="B352">
        <v>42</v>
      </c>
      <c r="C352" s="2" t="s">
        <v>19</v>
      </c>
      <c r="D352" s="2">
        <f t="shared" si="30"/>
        <v>0</v>
      </c>
      <c r="E352">
        <v>1</v>
      </c>
      <c r="F352">
        <v>3</v>
      </c>
      <c r="G352">
        <v>2</v>
      </c>
      <c r="H352">
        <v>1</v>
      </c>
      <c r="I352">
        <v>1</v>
      </c>
      <c r="J352">
        <v>1</v>
      </c>
      <c r="K352" s="2" t="s">
        <v>21</v>
      </c>
      <c r="L352" s="2">
        <f t="shared" si="31"/>
        <v>1</v>
      </c>
      <c r="M352" s="2">
        <f t="shared" si="32"/>
        <v>1</v>
      </c>
      <c r="N352" s="2">
        <f t="shared" si="33"/>
        <v>0</v>
      </c>
      <c r="O352" s="2">
        <f t="shared" si="34"/>
        <v>0</v>
      </c>
      <c r="P352">
        <v>3</v>
      </c>
      <c r="Q352" s="2" t="s">
        <v>17</v>
      </c>
      <c r="R352" s="2">
        <f t="shared" si="35"/>
        <v>2</v>
      </c>
      <c r="S352">
        <v>11</v>
      </c>
      <c r="T352">
        <v>3</v>
      </c>
      <c r="U352">
        <v>3</v>
      </c>
      <c r="V352">
        <v>3</v>
      </c>
      <c r="W352">
        <v>2</v>
      </c>
      <c r="X352">
        <v>1</v>
      </c>
    </row>
    <row r="353" spans="1:24" x14ac:dyDescent="0.25">
      <c r="A353">
        <v>352</v>
      </c>
      <c r="B353">
        <v>32</v>
      </c>
      <c r="C353" s="2" t="s">
        <v>19</v>
      </c>
      <c r="D353" s="2">
        <f t="shared" si="30"/>
        <v>0</v>
      </c>
      <c r="E353">
        <v>3</v>
      </c>
      <c r="F353">
        <v>3</v>
      </c>
      <c r="G353">
        <v>1</v>
      </c>
      <c r="H353">
        <v>2</v>
      </c>
      <c r="I353">
        <v>1</v>
      </c>
      <c r="J353">
        <v>2</v>
      </c>
      <c r="K353" s="2" t="s">
        <v>20</v>
      </c>
      <c r="L353" s="2">
        <f t="shared" si="31"/>
        <v>2</v>
      </c>
      <c r="M353" s="2">
        <f t="shared" si="32"/>
        <v>0</v>
      </c>
      <c r="N353" s="2">
        <f t="shared" si="33"/>
        <v>2</v>
      </c>
      <c r="O353" s="2">
        <f t="shared" si="34"/>
        <v>0</v>
      </c>
      <c r="P353">
        <v>3</v>
      </c>
      <c r="Q353" s="2" t="s">
        <v>19</v>
      </c>
      <c r="R353" s="2">
        <f t="shared" si="35"/>
        <v>1</v>
      </c>
      <c r="S353">
        <v>13</v>
      </c>
      <c r="T353">
        <v>3</v>
      </c>
      <c r="U353">
        <v>3</v>
      </c>
      <c r="V353">
        <v>8</v>
      </c>
      <c r="W353">
        <v>0</v>
      </c>
      <c r="X353">
        <v>0</v>
      </c>
    </row>
    <row r="354" spans="1:24" x14ac:dyDescent="0.25">
      <c r="A354">
        <v>353</v>
      </c>
      <c r="B354">
        <v>48</v>
      </c>
      <c r="C354" s="2" t="s">
        <v>19</v>
      </c>
      <c r="D354" s="2">
        <f t="shared" si="30"/>
        <v>0</v>
      </c>
      <c r="E354">
        <v>1</v>
      </c>
      <c r="F354">
        <v>1</v>
      </c>
      <c r="G354">
        <v>1</v>
      </c>
      <c r="H354">
        <v>3</v>
      </c>
      <c r="I354">
        <v>3</v>
      </c>
      <c r="J354">
        <v>3</v>
      </c>
      <c r="K354" s="2" t="s">
        <v>20</v>
      </c>
      <c r="L354" s="2">
        <f t="shared" si="31"/>
        <v>2</v>
      </c>
      <c r="M354" s="2">
        <f t="shared" si="32"/>
        <v>0</v>
      </c>
      <c r="N354" s="2">
        <f t="shared" si="33"/>
        <v>2</v>
      </c>
      <c r="O354" s="2">
        <f t="shared" si="34"/>
        <v>0</v>
      </c>
      <c r="P354">
        <v>3</v>
      </c>
      <c r="Q354" s="2" t="s">
        <v>19</v>
      </c>
      <c r="R354" s="2">
        <f t="shared" si="35"/>
        <v>1</v>
      </c>
      <c r="S354">
        <v>21</v>
      </c>
      <c r="T354">
        <v>4</v>
      </c>
      <c r="U354">
        <v>1</v>
      </c>
      <c r="V354">
        <v>0</v>
      </c>
      <c r="W354">
        <v>0</v>
      </c>
      <c r="X354">
        <v>0</v>
      </c>
    </row>
    <row r="355" spans="1:24" x14ac:dyDescent="0.25">
      <c r="A355">
        <v>354</v>
      </c>
      <c r="B355">
        <v>37</v>
      </c>
      <c r="C355" s="2" t="s">
        <v>19</v>
      </c>
      <c r="D355" s="2">
        <f t="shared" si="30"/>
        <v>0</v>
      </c>
      <c r="E355">
        <v>3</v>
      </c>
      <c r="F355">
        <v>3</v>
      </c>
      <c r="G355">
        <v>1</v>
      </c>
      <c r="H355">
        <v>1</v>
      </c>
      <c r="I355">
        <v>2</v>
      </c>
      <c r="J355">
        <v>1</v>
      </c>
      <c r="K355" s="2" t="s">
        <v>21</v>
      </c>
      <c r="L355" s="2">
        <f t="shared" si="31"/>
        <v>1</v>
      </c>
      <c r="M355" s="2">
        <f t="shared" si="32"/>
        <v>1</v>
      </c>
      <c r="N355" s="2">
        <f t="shared" si="33"/>
        <v>0</v>
      </c>
      <c r="O355" s="2">
        <f t="shared" si="34"/>
        <v>0</v>
      </c>
      <c r="P355">
        <v>4</v>
      </c>
      <c r="Q355" s="2" t="s">
        <v>17</v>
      </c>
      <c r="R355" s="2">
        <f t="shared" si="35"/>
        <v>2</v>
      </c>
      <c r="S355">
        <v>13</v>
      </c>
      <c r="T355">
        <v>3</v>
      </c>
      <c r="U355">
        <v>3</v>
      </c>
      <c r="V355">
        <v>7</v>
      </c>
      <c r="W355">
        <v>7</v>
      </c>
      <c r="X355">
        <v>6</v>
      </c>
    </row>
    <row r="356" spans="1:24" x14ac:dyDescent="0.25">
      <c r="A356">
        <v>355</v>
      </c>
      <c r="B356">
        <v>30</v>
      </c>
      <c r="C356" s="2" t="s">
        <v>19</v>
      </c>
      <c r="D356" s="2">
        <f t="shared" si="30"/>
        <v>0</v>
      </c>
      <c r="E356">
        <v>2</v>
      </c>
      <c r="F356">
        <v>4</v>
      </c>
      <c r="G356">
        <v>1</v>
      </c>
      <c r="H356">
        <v>2</v>
      </c>
      <c r="I356">
        <v>2</v>
      </c>
      <c r="J356">
        <v>1</v>
      </c>
      <c r="K356" s="2" t="s">
        <v>20</v>
      </c>
      <c r="L356" s="2">
        <f t="shared" si="31"/>
        <v>2</v>
      </c>
      <c r="M356" s="2">
        <f t="shared" si="32"/>
        <v>0</v>
      </c>
      <c r="N356" s="2">
        <f t="shared" si="33"/>
        <v>2</v>
      </c>
      <c r="O356" s="2">
        <f t="shared" si="34"/>
        <v>0</v>
      </c>
      <c r="P356">
        <v>7</v>
      </c>
      <c r="Q356" s="2" t="s">
        <v>17</v>
      </c>
      <c r="R356" s="2">
        <f t="shared" si="35"/>
        <v>2</v>
      </c>
      <c r="S356">
        <v>12</v>
      </c>
      <c r="T356">
        <v>3</v>
      </c>
      <c r="U356">
        <v>4</v>
      </c>
      <c r="V356">
        <v>2</v>
      </c>
      <c r="W356">
        <v>2</v>
      </c>
      <c r="X356">
        <v>2</v>
      </c>
    </row>
    <row r="357" spans="1:24" x14ac:dyDescent="0.25">
      <c r="A357">
        <v>356</v>
      </c>
      <c r="B357">
        <v>26</v>
      </c>
      <c r="C357" s="2" t="s">
        <v>19</v>
      </c>
      <c r="D357" s="2">
        <f t="shared" si="30"/>
        <v>0</v>
      </c>
      <c r="E357">
        <v>3</v>
      </c>
      <c r="F357">
        <v>3</v>
      </c>
      <c r="G357">
        <v>2</v>
      </c>
      <c r="H357">
        <v>3</v>
      </c>
      <c r="I357">
        <v>2</v>
      </c>
      <c r="J357">
        <v>3</v>
      </c>
      <c r="K357" s="2" t="s">
        <v>20</v>
      </c>
      <c r="L357" s="2">
        <f t="shared" si="31"/>
        <v>2</v>
      </c>
      <c r="M357" s="2">
        <f t="shared" si="32"/>
        <v>0</v>
      </c>
      <c r="N357" s="2">
        <f t="shared" si="33"/>
        <v>2</v>
      </c>
      <c r="O357" s="2">
        <f t="shared" si="34"/>
        <v>0</v>
      </c>
      <c r="P357">
        <v>1</v>
      </c>
      <c r="Q357" s="2" t="s">
        <v>19</v>
      </c>
      <c r="R357" s="2">
        <f t="shared" si="35"/>
        <v>1</v>
      </c>
      <c r="S357">
        <v>17</v>
      </c>
      <c r="T357">
        <v>3</v>
      </c>
      <c r="U357">
        <v>3</v>
      </c>
      <c r="V357">
        <v>8</v>
      </c>
      <c r="W357">
        <v>7</v>
      </c>
      <c r="X357">
        <v>7</v>
      </c>
    </row>
    <row r="358" spans="1:24" x14ac:dyDescent="0.25">
      <c r="A358">
        <v>357</v>
      </c>
      <c r="B358">
        <v>42</v>
      </c>
      <c r="C358" s="2" t="s">
        <v>19</v>
      </c>
      <c r="D358" s="2">
        <f t="shared" si="30"/>
        <v>0</v>
      </c>
      <c r="E358">
        <v>4</v>
      </c>
      <c r="F358">
        <v>1</v>
      </c>
      <c r="G358">
        <v>2</v>
      </c>
      <c r="H358">
        <v>3</v>
      </c>
      <c r="I358">
        <v>2</v>
      </c>
      <c r="J358">
        <v>4</v>
      </c>
      <c r="K358" s="2" t="s">
        <v>18</v>
      </c>
      <c r="L358" s="2">
        <f t="shared" si="31"/>
        <v>3</v>
      </c>
      <c r="M358" s="2">
        <f t="shared" si="32"/>
        <v>0</v>
      </c>
      <c r="N358" s="2">
        <f t="shared" si="33"/>
        <v>0</v>
      </c>
      <c r="O358" s="2">
        <f t="shared" si="34"/>
        <v>3</v>
      </c>
      <c r="P358">
        <v>1</v>
      </c>
      <c r="Q358" s="2" t="s">
        <v>19</v>
      </c>
      <c r="R358" s="2">
        <f t="shared" si="35"/>
        <v>1</v>
      </c>
      <c r="S358">
        <v>23</v>
      </c>
      <c r="T358">
        <v>4</v>
      </c>
      <c r="U358">
        <v>3</v>
      </c>
      <c r="V358">
        <v>1</v>
      </c>
      <c r="W358">
        <v>0</v>
      </c>
      <c r="X358">
        <v>0</v>
      </c>
    </row>
    <row r="359" spans="1:24" x14ac:dyDescent="0.25">
      <c r="A359">
        <v>358</v>
      </c>
      <c r="B359">
        <v>21</v>
      </c>
      <c r="C359" s="2" t="s">
        <v>17</v>
      </c>
      <c r="D359" s="2">
        <f t="shared" si="30"/>
        <v>1</v>
      </c>
      <c r="E359">
        <v>1</v>
      </c>
      <c r="F359">
        <v>1</v>
      </c>
      <c r="G359">
        <v>1</v>
      </c>
      <c r="H359">
        <v>2</v>
      </c>
      <c r="I359">
        <v>1</v>
      </c>
      <c r="J359">
        <v>2</v>
      </c>
      <c r="K359" s="2" t="s">
        <v>18</v>
      </c>
      <c r="L359" s="2">
        <f t="shared" si="31"/>
        <v>3</v>
      </c>
      <c r="M359" s="2">
        <f t="shared" si="32"/>
        <v>0</v>
      </c>
      <c r="N359" s="2">
        <f t="shared" si="33"/>
        <v>0</v>
      </c>
      <c r="O359" s="2">
        <f t="shared" si="34"/>
        <v>3</v>
      </c>
      <c r="P359">
        <v>3</v>
      </c>
      <c r="Q359" s="2" t="s">
        <v>17</v>
      </c>
      <c r="R359" s="2">
        <f t="shared" si="35"/>
        <v>2</v>
      </c>
      <c r="S359">
        <v>11</v>
      </c>
      <c r="T359">
        <v>3</v>
      </c>
      <c r="U359">
        <v>3</v>
      </c>
      <c r="V359">
        <v>3</v>
      </c>
      <c r="W359">
        <v>2</v>
      </c>
      <c r="X359">
        <v>1</v>
      </c>
    </row>
    <row r="360" spans="1:24" x14ac:dyDescent="0.25">
      <c r="A360">
        <v>359</v>
      </c>
      <c r="B360">
        <v>36</v>
      </c>
      <c r="C360" s="2" t="s">
        <v>19</v>
      </c>
      <c r="D360" s="2">
        <f t="shared" si="30"/>
        <v>0</v>
      </c>
      <c r="E360">
        <v>2</v>
      </c>
      <c r="F360">
        <v>4</v>
      </c>
      <c r="G360">
        <v>1</v>
      </c>
      <c r="H360">
        <v>3</v>
      </c>
      <c r="I360">
        <v>2</v>
      </c>
      <c r="J360">
        <v>4</v>
      </c>
      <c r="K360" s="2" t="s">
        <v>18</v>
      </c>
      <c r="L360" s="2">
        <f t="shared" si="31"/>
        <v>3</v>
      </c>
      <c r="M360" s="2">
        <f t="shared" si="32"/>
        <v>0</v>
      </c>
      <c r="N360" s="2">
        <f t="shared" si="33"/>
        <v>0</v>
      </c>
      <c r="O360" s="2">
        <f t="shared" si="34"/>
        <v>3</v>
      </c>
      <c r="P360">
        <v>4</v>
      </c>
      <c r="Q360" s="2" t="s">
        <v>19</v>
      </c>
      <c r="R360" s="2">
        <f t="shared" si="35"/>
        <v>1</v>
      </c>
      <c r="S360">
        <v>15</v>
      </c>
      <c r="T360">
        <v>3</v>
      </c>
      <c r="U360">
        <v>3</v>
      </c>
      <c r="V360">
        <v>1</v>
      </c>
      <c r="W360">
        <v>0</v>
      </c>
      <c r="X360">
        <v>0</v>
      </c>
    </row>
    <row r="361" spans="1:24" x14ac:dyDescent="0.25">
      <c r="A361">
        <v>360</v>
      </c>
      <c r="B361">
        <v>36</v>
      </c>
      <c r="C361" s="2" t="s">
        <v>19</v>
      </c>
      <c r="D361" s="2">
        <f t="shared" si="30"/>
        <v>0</v>
      </c>
      <c r="E361">
        <v>2</v>
      </c>
      <c r="F361">
        <v>1</v>
      </c>
      <c r="G361">
        <v>2</v>
      </c>
      <c r="H361">
        <v>2</v>
      </c>
      <c r="I361">
        <v>3</v>
      </c>
      <c r="J361">
        <v>1</v>
      </c>
      <c r="K361" s="2" t="s">
        <v>20</v>
      </c>
      <c r="L361" s="2">
        <f t="shared" si="31"/>
        <v>2</v>
      </c>
      <c r="M361" s="2">
        <f t="shared" si="32"/>
        <v>0</v>
      </c>
      <c r="N361" s="2">
        <f t="shared" si="33"/>
        <v>2</v>
      </c>
      <c r="O361" s="2">
        <f t="shared" si="34"/>
        <v>0</v>
      </c>
      <c r="P361">
        <v>4</v>
      </c>
      <c r="Q361" s="2" t="s">
        <v>19</v>
      </c>
      <c r="R361" s="2">
        <f t="shared" si="35"/>
        <v>1</v>
      </c>
      <c r="S361">
        <v>11</v>
      </c>
      <c r="T361">
        <v>3</v>
      </c>
      <c r="U361">
        <v>3</v>
      </c>
      <c r="V361">
        <v>13</v>
      </c>
      <c r="W361">
        <v>9</v>
      </c>
      <c r="X361">
        <v>1</v>
      </c>
    </row>
    <row r="362" spans="1:24" x14ac:dyDescent="0.25">
      <c r="A362">
        <v>361</v>
      </c>
      <c r="B362">
        <v>57</v>
      </c>
      <c r="C362" s="2" t="s">
        <v>19</v>
      </c>
      <c r="D362" s="2">
        <f t="shared" si="30"/>
        <v>0</v>
      </c>
      <c r="E362">
        <v>2</v>
      </c>
      <c r="F362">
        <v>4</v>
      </c>
      <c r="G362">
        <v>1</v>
      </c>
      <c r="H362">
        <v>1</v>
      </c>
      <c r="I362">
        <v>2</v>
      </c>
      <c r="J362">
        <v>1</v>
      </c>
      <c r="K362" s="2" t="s">
        <v>20</v>
      </c>
      <c r="L362" s="2">
        <f t="shared" si="31"/>
        <v>2</v>
      </c>
      <c r="M362" s="2">
        <f t="shared" si="32"/>
        <v>0</v>
      </c>
      <c r="N362" s="2">
        <f t="shared" si="33"/>
        <v>2</v>
      </c>
      <c r="O362" s="2">
        <f t="shared" si="34"/>
        <v>0</v>
      </c>
      <c r="P362">
        <v>2</v>
      </c>
      <c r="Q362" s="2" t="s">
        <v>19</v>
      </c>
      <c r="R362" s="2">
        <f t="shared" si="35"/>
        <v>1</v>
      </c>
      <c r="S362">
        <v>11</v>
      </c>
      <c r="T362">
        <v>3</v>
      </c>
      <c r="U362">
        <v>3</v>
      </c>
      <c r="V362">
        <v>3</v>
      </c>
      <c r="W362">
        <v>2</v>
      </c>
      <c r="X362">
        <v>1</v>
      </c>
    </row>
    <row r="363" spans="1:24" x14ac:dyDescent="0.25">
      <c r="A363">
        <v>362</v>
      </c>
      <c r="B363">
        <v>40</v>
      </c>
      <c r="C363" s="2" t="s">
        <v>19</v>
      </c>
      <c r="D363" s="2">
        <f t="shared" si="30"/>
        <v>0</v>
      </c>
      <c r="E363">
        <v>2</v>
      </c>
      <c r="F363">
        <v>4</v>
      </c>
      <c r="G363">
        <v>1</v>
      </c>
      <c r="H363">
        <v>1</v>
      </c>
      <c r="I363">
        <v>1</v>
      </c>
      <c r="J363">
        <v>3</v>
      </c>
      <c r="K363" s="2" t="s">
        <v>20</v>
      </c>
      <c r="L363" s="2">
        <f t="shared" si="31"/>
        <v>2</v>
      </c>
      <c r="M363" s="2">
        <f t="shared" si="32"/>
        <v>0</v>
      </c>
      <c r="N363" s="2">
        <f t="shared" si="33"/>
        <v>2</v>
      </c>
      <c r="O363" s="2">
        <f t="shared" si="34"/>
        <v>0</v>
      </c>
      <c r="P363">
        <v>3</v>
      </c>
      <c r="Q363" s="2" t="s">
        <v>17</v>
      </c>
      <c r="R363" s="2">
        <f t="shared" si="35"/>
        <v>2</v>
      </c>
      <c r="S363">
        <v>13</v>
      </c>
      <c r="T363">
        <v>3</v>
      </c>
      <c r="U363">
        <v>3</v>
      </c>
      <c r="V363">
        <v>7</v>
      </c>
      <c r="W363">
        <v>7</v>
      </c>
      <c r="X363">
        <v>1</v>
      </c>
    </row>
    <row r="364" spans="1:24" x14ac:dyDescent="0.25">
      <c r="A364">
        <v>363</v>
      </c>
      <c r="B364">
        <v>21</v>
      </c>
      <c r="C364" s="2" t="s">
        <v>19</v>
      </c>
      <c r="D364" s="2">
        <f t="shared" si="30"/>
        <v>0</v>
      </c>
      <c r="E364">
        <v>2</v>
      </c>
      <c r="F364">
        <v>1</v>
      </c>
      <c r="G364">
        <v>2</v>
      </c>
      <c r="H364">
        <v>3</v>
      </c>
      <c r="I364">
        <v>1</v>
      </c>
      <c r="J364">
        <v>4</v>
      </c>
      <c r="K364" s="2" t="s">
        <v>18</v>
      </c>
      <c r="L364" s="2">
        <f t="shared" si="31"/>
        <v>3</v>
      </c>
      <c r="M364" s="2">
        <f t="shared" si="32"/>
        <v>0</v>
      </c>
      <c r="N364" s="2">
        <f t="shared" si="33"/>
        <v>0</v>
      </c>
      <c r="O364" s="2">
        <f t="shared" si="34"/>
        <v>3</v>
      </c>
      <c r="P364">
        <v>1</v>
      </c>
      <c r="Q364" s="2" t="s">
        <v>19</v>
      </c>
      <c r="R364" s="2">
        <f t="shared" si="35"/>
        <v>1</v>
      </c>
      <c r="S364">
        <v>24</v>
      </c>
      <c r="T364">
        <v>4</v>
      </c>
      <c r="U364">
        <v>2</v>
      </c>
      <c r="V364">
        <v>3</v>
      </c>
      <c r="W364">
        <v>2</v>
      </c>
      <c r="X364">
        <v>2</v>
      </c>
    </row>
    <row r="365" spans="1:24" x14ac:dyDescent="0.25">
      <c r="A365">
        <v>364</v>
      </c>
      <c r="B365">
        <v>33</v>
      </c>
      <c r="C365" s="2" t="s">
        <v>17</v>
      </c>
      <c r="D365" s="2">
        <f t="shared" si="30"/>
        <v>1</v>
      </c>
      <c r="E365">
        <v>3</v>
      </c>
      <c r="F365">
        <v>4</v>
      </c>
      <c r="G365">
        <v>1</v>
      </c>
      <c r="H365">
        <v>2</v>
      </c>
      <c r="I365">
        <v>1</v>
      </c>
      <c r="J365">
        <v>3</v>
      </c>
      <c r="K365" s="2" t="s">
        <v>18</v>
      </c>
      <c r="L365" s="2">
        <f t="shared" si="31"/>
        <v>3</v>
      </c>
      <c r="M365" s="2">
        <f t="shared" si="32"/>
        <v>0</v>
      </c>
      <c r="N365" s="2">
        <f t="shared" si="33"/>
        <v>0</v>
      </c>
      <c r="O365" s="2">
        <f t="shared" si="34"/>
        <v>3</v>
      </c>
      <c r="P365">
        <v>6</v>
      </c>
      <c r="Q365" s="2" t="s">
        <v>17</v>
      </c>
      <c r="R365" s="2">
        <f t="shared" si="35"/>
        <v>2</v>
      </c>
      <c r="S365">
        <v>13</v>
      </c>
      <c r="T365">
        <v>3</v>
      </c>
      <c r="U365">
        <v>3</v>
      </c>
      <c r="V365">
        <v>1</v>
      </c>
      <c r="W365">
        <v>0</v>
      </c>
      <c r="X365">
        <v>0</v>
      </c>
    </row>
    <row r="366" spans="1:24" x14ac:dyDescent="0.25">
      <c r="A366">
        <v>365</v>
      </c>
      <c r="B366">
        <v>37</v>
      </c>
      <c r="C366" s="2" t="s">
        <v>19</v>
      </c>
      <c r="D366" s="2">
        <f t="shared" si="30"/>
        <v>0</v>
      </c>
      <c r="E366">
        <v>3</v>
      </c>
      <c r="F366">
        <v>3</v>
      </c>
      <c r="G366">
        <v>1</v>
      </c>
      <c r="H366">
        <v>3</v>
      </c>
      <c r="I366">
        <v>1</v>
      </c>
      <c r="J366">
        <v>4</v>
      </c>
      <c r="K366" s="2" t="s">
        <v>20</v>
      </c>
      <c r="L366" s="2">
        <f t="shared" si="31"/>
        <v>2</v>
      </c>
      <c r="M366" s="2">
        <f t="shared" si="32"/>
        <v>0</v>
      </c>
      <c r="N366" s="2">
        <f t="shared" si="33"/>
        <v>2</v>
      </c>
      <c r="O366" s="2">
        <f t="shared" si="34"/>
        <v>0</v>
      </c>
      <c r="P366">
        <v>2</v>
      </c>
      <c r="Q366" s="2" t="s">
        <v>19</v>
      </c>
      <c r="R366" s="2">
        <f t="shared" si="35"/>
        <v>1</v>
      </c>
      <c r="S366">
        <v>20</v>
      </c>
      <c r="T366">
        <v>4</v>
      </c>
      <c r="U366">
        <v>3</v>
      </c>
      <c r="V366">
        <v>5</v>
      </c>
      <c r="W366">
        <v>4</v>
      </c>
      <c r="X366">
        <v>0</v>
      </c>
    </row>
    <row r="367" spans="1:24" x14ac:dyDescent="0.25">
      <c r="A367">
        <v>366</v>
      </c>
      <c r="B367">
        <v>46</v>
      </c>
      <c r="C367" s="2" t="s">
        <v>19</v>
      </c>
      <c r="D367" s="2">
        <f t="shared" si="30"/>
        <v>0</v>
      </c>
      <c r="E367">
        <v>2</v>
      </c>
      <c r="F367">
        <v>3</v>
      </c>
      <c r="G367">
        <v>1</v>
      </c>
      <c r="H367">
        <v>2</v>
      </c>
      <c r="I367">
        <v>2</v>
      </c>
      <c r="J367">
        <v>3</v>
      </c>
      <c r="K367" s="2" t="s">
        <v>20</v>
      </c>
      <c r="L367" s="2">
        <f t="shared" si="31"/>
        <v>2</v>
      </c>
      <c r="M367" s="2">
        <f t="shared" si="32"/>
        <v>0</v>
      </c>
      <c r="N367" s="2">
        <f t="shared" si="33"/>
        <v>2</v>
      </c>
      <c r="O367" s="2">
        <f t="shared" si="34"/>
        <v>0</v>
      </c>
      <c r="P367">
        <v>2</v>
      </c>
      <c r="Q367" s="2" t="s">
        <v>19</v>
      </c>
      <c r="R367" s="2">
        <f t="shared" si="35"/>
        <v>1</v>
      </c>
      <c r="S367">
        <v>14</v>
      </c>
      <c r="T367">
        <v>3</v>
      </c>
      <c r="U367">
        <v>4</v>
      </c>
      <c r="V367">
        <v>1</v>
      </c>
      <c r="W367">
        <v>0</v>
      </c>
      <c r="X367">
        <v>0</v>
      </c>
    </row>
    <row r="368" spans="1:24" x14ac:dyDescent="0.25">
      <c r="A368">
        <v>367</v>
      </c>
      <c r="B368">
        <v>41</v>
      </c>
      <c r="C368" s="2" t="s">
        <v>17</v>
      </c>
      <c r="D368" s="2">
        <f t="shared" si="30"/>
        <v>1</v>
      </c>
      <c r="E368">
        <v>3</v>
      </c>
      <c r="F368">
        <v>1</v>
      </c>
      <c r="G368">
        <v>2</v>
      </c>
      <c r="H368">
        <v>3</v>
      </c>
      <c r="I368">
        <v>2</v>
      </c>
      <c r="J368">
        <v>3</v>
      </c>
      <c r="K368" s="2" t="s">
        <v>18</v>
      </c>
      <c r="L368" s="2">
        <f t="shared" si="31"/>
        <v>3</v>
      </c>
      <c r="M368" s="2">
        <f t="shared" si="32"/>
        <v>0</v>
      </c>
      <c r="N368" s="2">
        <f t="shared" si="33"/>
        <v>0</v>
      </c>
      <c r="O368" s="2">
        <f t="shared" si="34"/>
        <v>3</v>
      </c>
      <c r="P368">
        <v>1</v>
      </c>
      <c r="Q368" s="2" t="s">
        <v>19</v>
      </c>
      <c r="R368" s="2">
        <f t="shared" si="35"/>
        <v>1</v>
      </c>
      <c r="S368">
        <v>18</v>
      </c>
      <c r="T368">
        <v>3</v>
      </c>
      <c r="U368">
        <v>3</v>
      </c>
      <c r="V368">
        <v>8</v>
      </c>
      <c r="W368">
        <v>7</v>
      </c>
      <c r="X368">
        <v>7</v>
      </c>
    </row>
    <row r="369" spans="1:24" x14ac:dyDescent="0.25">
      <c r="A369">
        <v>368</v>
      </c>
      <c r="B369">
        <v>50</v>
      </c>
      <c r="C369" s="2" t="s">
        <v>19</v>
      </c>
      <c r="D369" s="2">
        <f t="shared" si="30"/>
        <v>0</v>
      </c>
      <c r="E369">
        <v>3</v>
      </c>
      <c r="F369">
        <v>4</v>
      </c>
      <c r="G369">
        <v>2</v>
      </c>
      <c r="H369">
        <v>2</v>
      </c>
      <c r="I369">
        <v>3</v>
      </c>
      <c r="J369">
        <v>4</v>
      </c>
      <c r="K369" s="2" t="s">
        <v>18</v>
      </c>
      <c r="L369" s="2">
        <f t="shared" si="31"/>
        <v>3</v>
      </c>
      <c r="M369" s="2">
        <f t="shared" si="32"/>
        <v>0</v>
      </c>
      <c r="N369" s="2">
        <f t="shared" si="33"/>
        <v>0</v>
      </c>
      <c r="O369" s="2">
        <f t="shared" si="34"/>
        <v>3</v>
      </c>
      <c r="P369">
        <v>6</v>
      </c>
      <c r="Q369" s="2" t="s">
        <v>19</v>
      </c>
      <c r="R369" s="2">
        <f t="shared" si="35"/>
        <v>1</v>
      </c>
      <c r="S369">
        <v>15</v>
      </c>
      <c r="T369">
        <v>3</v>
      </c>
      <c r="U369">
        <v>3</v>
      </c>
      <c r="V369">
        <v>4</v>
      </c>
      <c r="W369">
        <v>3</v>
      </c>
      <c r="X369">
        <v>1</v>
      </c>
    </row>
    <row r="370" spans="1:24" x14ac:dyDescent="0.25">
      <c r="A370">
        <v>369</v>
      </c>
      <c r="B370">
        <v>40</v>
      </c>
      <c r="C370" s="2" t="s">
        <v>17</v>
      </c>
      <c r="D370" s="2">
        <f t="shared" si="30"/>
        <v>1</v>
      </c>
      <c r="E370">
        <v>2</v>
      </c>
      <c r="F370">
        <v>3</v>
      </c>
      <c r="G370">
        <v>1</v>
      </c>
      <c r="H370">
        <v>2</v>
      </c>
      <c r="I370">
        <v>2</v>
      </c>
      <c r="J370">
        <v>1</v>
      </c>
      <c r="K370" s="2" t="s">
        <v>20</v>
      </c>
      <c r="L370" s="2">
        <f t="shared" si="31"/>
        <v>2</v>
      </c>
      <c r="M370" s="2">
        <f t="shared" si="32"/>
        <v>0</v>
      </c>
      <c r="N370" s="2">
        <f t="shared" si="33"/>
        <v>2</v>
      </c>
      <c r="O370" s="2">
        <f t="shared" si="34"/>
        <v>0</v>
      </c>
      <c r="P370">
        <v>2</v>
      </c>
      <c r="Q370" s="2" t="s">
        <v>17</v>
      </c>
      <c r="R370" s="2">
        <f t="shared" si="35"/>
        <v>2</v>
      </c>
      <c r="S370">
        <v>12</v>
      </c>
      <c r="T370">
        <v>3</v>
      </c>
      <c r="U370">
        <v>3</v>
      </c>
      <c r="V370">
        <v>6</v>
      </c>
      <c r="W370">
        <v>4</v>
      </c>
      <c r="X370">
        <v>1</v>
      </c>
    </row>
    <row r="371" spans="1:24" x14ac:dyDescent="0.25">
      <c r="A371">
        <v>370</v>
      </c>
      <c r="B371">
        <v>31</v>
      </c>
      <c r="C371" s="2" t="s">
        <v>19</v>
      </c>
      <c r="D371" s="2">
        <f t="shared" si="30"/>
        <v>0</v>
      </c>
      <c r="E371">
        <v>1</v>
      </c>
      <c r="F371">
        <v>3</v>
      </c>
      <c r="G371">
        <v>2</v>
      </c>
      <c r="H371">
        <v>2</v>
      </c>
      <c r="I371">
        <v>1</v>
      </c>
      <c r="J371">
        <v>2</v>
      </c>
      <c r="K371" s="2" t="s">
        <v>18</v>
      </c>
      <c r="L371" s="2">
        <f t="shared" si="31"/>
        <v>3</v>
      </c>
      <c r="M371" s="2">
        <f t="shared" si="32"/>
        <v>0</v>
      </c>
      <c r="N371" s="2">
        <f t="shared" si="33"/>
        <v>0</v>
      </c>
      <c r="O371" s="2">
        <f t="shared" si="34"/>
        <v>3</v>
      </c>
      <c r="P371">
        <v>2</v>
      </c>
      <c r="Q371" s="2" t="s">
        <v>17</v>
      </c>
      <c r="R371" s="2">
        <f t="shared" si="35"/>
        <v>2</v>
      </c>
      <c r="S371">
        <v>16</v>
      </c>
      <c r="T371">
        <v>3</v>
      </c>
      <c r="U371">
        <v>3</v>
      </c>
      <c r="V371">
        <v>2</v>
      </c>
      <c r="W371">
        <v>2</v>
      </c>
      <c r="X371">
        <v>2</v>
      </c>
    </row>
    <row r="372" spans="1:24" x14ac:dyDescent="0.25">
      <c r="A372">
        <v>371</v>
      </c>
      <c r="B372">
        <v>21</v>
      </c>
      <c r="C372" s="2" t="s">
        <v>17</v>
      </c>
      <c r="D372" s="2">
        <f t="shared" si="30"/>
        <v>1</v>
      </c>
      <c r="E372">
        <v>3</v>
      </c>
      <c r="F372">
        <v>3</v>
      </c>
      <c r="G372">
        <v>1</v>
      </c>
      <c r="H372">
        <v>4</v>
      </c>
      <c r="I372">
        <v>1</v>
      </c>
      <c r="J372">
        <v>2</v>
      </c>
      <c r="K372" s="2" t="s">
        <v>18</v>
      </c>
      <c r="L372" s="2">
        <f t="shared" si="31"/>
        <v>3</v>
      </c>
      <c r="M372" s="2">
        <f t="shared" si="32"/>
        <v>0</v>
      </c>
      <c r="N372" s="2">
        <f t="shared" si="33"/>
        <v>0</v>
      </c>
      <c r="O372" s="2">
        <f t="shared" si="34"/>
        <v>3</v>
      </c>
      <c r="P372">
        <v>1</v>
      </c>
      <c r="Q372" s="2" t="s">
        <v>19</v>
      </c>
      <c r="R372" s="2">
        <f t="shared" si="35"/>
        <v>1</v>
      </c>
      <c r="S372">
        <v>15</v>
      </c>
      <c r="T372">
        <v>3</v>
      </c>
      <c r="U372">
        <v>3</v>
      </c>
      <c r="V372">
        <v>1</v>
      </c>
      <c r="W372">
        <v>0</v>
      </c>
      <c r="X372">
        <v>0</v>
      </c>
    </row>
    <row r="373" spans="1:24" x14ac:dyDescent="0.25">
      <c r="A373">
        <v>372</v>
      </c>
      <c r="B373">
        <v>29</v>
      </c>
      <c r="C373" s="2" t="s">
        <v>19</v>
      </c>
      <c r="D373" s="2">
        <f t="shared" si="30"/>
        <v>0</v>
      </c>
      <c r="E373">
        <v>3</v>
      </c>
      <c r="F373">
        <v>4</v>
      </c>
      <c r="G373">
        <v>2</v>
      </c>
      <c r="H373">
        <v>3</v>
      </c>
      <c r="I373">
        <v>1</v>
      </c>
      <c r="J373">
        <v>4</v>
      </c>
      <c r="K373" s="2" t="s">
        <v>18</v>
      </c>
      <c r="L373" s="2">
        <f t="shared" si="31"/>
        <v>3</v>
      </c>
      <c r="M373" s="2">
        <f t="shared" si="32"/>
        <v>0</v>
      </c>
      <c r="N373" s="2">
        <f t="shared" si="33"/>
        <v>0</v>
      </c>
      <c r="O373" s="2">
        <f t="shared" si="34"/>
        <v>3</v>
      </c>
      <c r="P373">
        <v>2</v>
      </c>
      <c r="Q373" s="2" t="s">
        <v>19</v>
      </c>
      <c r="R373" s="2">
        <f t="shared" si="35"/>
        <v>1</v>
      </c>
      <c r="S373">
        <v>16</v>
      </c>
      <c r="T373">
        <v>3</v>
      </c>
      <c r="U373">
        <v>3</v>
      </c>
      <c r="V373">
        <v>3</v>
      </c>
      <c r="W373">
        <v>2</v>
      </c>
      <c r="X373">
        <v>1</v>
      </c>
    </row>
    <row r="374" spans="1:24" x14ac:dyDescent="0.25">
      <c r="A374">
        <v>373</v>
      </c>
      <c r="B374">
        <v>35</v>
      </c>
      <c r="C374" s="2" t="s">
        <v>19</v>
      </c>
      <c r="D374" s="2">
        <f t="shared" si="30"/>
        <v>0</v>
      </c>
      <c r="E374">
        <v>2</v>
      </c>
      <c r="F374">
        <v>3</v>
      </c>
      <c r="G374">
        <v>2</v>
      </c>
      <c r="H374">
        <v>2</v>
      </c>
      <c r="I374">
        <v>2</v>
      </c>
      <c r="J374">
        <v>3</v>
      </c>
      <c r="K374" s="2" t="s">
        <v>18</v>
      </c>
      <c r="L374" s="2">
        <f t="shared" si="31"/>
        <v>3</v>
      </c>
      <c r="M374" s="2">
        <f t="shared" si="32"/>
        <v>0</v>
      </c>
      <c r="N374" s="2">
        <f t="shared" si="33"/>
        <v>0</v>
      </c>
      <c r="O374" s="2">
        <f t="shared" si="34"/>
        <v>3</v>
      </c>
      <c r="P374">
        <v>0</v>
      </c>
      <c r="Q374" s="2" t="s">
        <v>19</v>
      </c>
      <c r="R374" s="2">
        <f t="shared" si="35"/>
        <v>1</v>
      </c>
      <c r="S374">
        <v>19</v>
      </c>
      <c r="T374">
        <v>3</v>
      </c>
      <c r="U374">
        <v>3</v>
      </c>
      <c r="V374">
        <v>1</v>
      </c>
      <c r="W374">
        <v>1</v>
      </c>
      <c r="X374">
        <v>0</v>
      </c>
    </row>
    <row r="375" spans="1:24" x14ac:dyDescent="0.25">
      <c r="A375">
        <v>374</v>
      </c>
      <c r="B375">
        <v>27</v>
      </c>
      <c r="C375" s="2" t="s">
        <v>19</v>
      </c>
      <c r="D375" s="2">
        <f t="shared" si="30"/>
        <v>0</v>
      </c>
      <c r="E375">
        <v>2</v>
      </c>
      <c r="F375">
        <v>4</v>
      </c>
      <c r="G375">
        <v>1</v>
      </c>
      <c r="H375">
        <v>1</v>
      </c>
      <c r="I375">
        <v>1</v>
      </c>
      <c r="J375">
        <v>2</v>
      </c>
      <c r="K375" s="2" t="s">
        <v>21</v>
      </c>
      <c r="L375" s="2">
        <f t="shared" si="31"/>
        <v>1</v>
      </c>
      <c r="M375" s="2">
        <f t="shared" si="32"/>
        <v>1</v>
      </c>
      <c r="N375" s="2">
        <f t="shared" si="33"/>
        <v>0</v>
      </c>
      <c r="O375" s="2">
        <f t="shared" si="34"/>
        <v>0</v>
      </c>
      <c r="P375">
        <v>5</v>
      </c>
      <c r="Q375" s="2" t="s">
        <v>19</v>
      </c>
      <c r="R375" s="2">
        <f t="shared" si="35"/>
        <v>1</v>
      </c>
      <c r="S375">
        <v>11</v>
      </c>
      <c r="T375">
        <v>3</v>
      </c>
      <c r="U375">
        <v>3</v>
      </c>
      <c r="V375">
        <v>5</v>
      </c>
      <c r="W375">
        <v>2</v>
      </c>
      <c r="X375">
        <v>0</v>
      </c>
    </row>
    <row r="376" spans="1:24" x14ac:dyDescent="0.25">
      <c r="A376">
        <v>375</v>
      </c>
      <c r="B376">
        <v>28</v>
      </c>
      <c r="C376" s="2" t="s">
        <v>19</v>
      </c>
      <c r="D376" s="2">
        <f t="shared" si="30"/>
        <v>0</v>
      </c>
      <c r="E376">
        <v>2</v>
      </c>
      <c r="F376">
        <v>2</v>
      </c>
      <c r="G376">
        <v>2</v>
      </c>
      <c r="H376">
        <v>3</v>
      </c>
      <c r="I376">
        <v>2</v>
      </c>
      <c r="J376">
        <v>4</v>
      </c>
      <c r="K376" s="2" t="s">
        <v>18</v>
      </c>
      <c r="L376" s="2">
        <f t="shared" si="31"/>
        <v>3</v>
      </c>
      <c r="M376" s="2">
        <f t="shared" si="32"/>
        <v>0</v>
      </c>
      <c r="N376" s="2">
        <f t="shared" si="33"/>
        <v>0</v>
      </c>
      <c r="O376" s="2">
        <f t="shared" si="34"/>
        <v>3</v>
      </c>
      <c r="P376">
        <v>1</v>
      </c>
      <c r="Q376" s="2" t="s">
        <v>19</v>
      </c>
      <c r="R376" s="2">
        <f t="shared" si="35"/>
        <v>1</v>
      </c>
      <c r="S376">
        <v>16</v>
      </c>
      <c r="T376">
        <v>3</v>
      </c>
      <c r="U376">
        <v>3</v>
      </c>
      <c r="V376">
        <v>7</v>
      </c>
      <c r="W376">
        <v>5</v>
      </c>
      <c r="X376">
        <v>0</v>
      </c>
    </row>
    <row r="377" spans="1:24" x14ac:dyDescent="0.25">
      <c r="A377">
        <v>376</v>
      </c>
      <c r="B377">
        <v>49</v>
      </c>
      <c r="C377" s="2" t="s">
        <v>19</v>
      </c>
      <c r="D377" s="2">
        <f t="shared" si="30"/>
        <v>0</v>
      </c>
      <c r="E377">
        <v>3</v>
      </c>
      <c r="F377">
        <v>2</v>
      </c>
      <c r="G377">
        <v>2</v>
      </c>
      <c r="H377">
        <v>4</v>
      </c>
      <c r="I377">
        <v>3</v>
      </c>
      <c r="J377">
        <v>4</v>
      </c>
      <c r="K377" s="2" t="s">
        <v>18</v>
      </c>
      <c r="L377" s="2">
        <f t="shared" si="31"/>
        <v>3</v>
      </c>
      <c r="M377" s="2">
        <f t="shared" si="32"/>
        <v>0</v>
      </c>
      <c r="N377" s="2">
        <f t="shared" si="33"/>
        <v>0</v>
      </c>
      <c r="O377" s="2">
        <f t="shared" si="34"/>
        <v>3</v>
      </c>
      <c r="P377">
        <v>1</v>
      </c>
      <c r="Q377" s="2" t="s">
        <v>19</v>
      </c>
      <c r="R377" s="2">
        <f t="shared" si="35"/>
        <v>1</v>
      </c>
      <c r="S377">
        <v>24</v>
      </c>
      <c r="T377">
        <v>4</v>
      </c>
      <c r="U377">
        <v>3</v>
      </c>
      <c r="V377">
        <v>5</v>
      </c>
      <c r="W377">
        <v>2</v>
      </c>
      <c r="X377">
        <v>0</v>
      </c>
    </row>
    <row r="378" spans="1:24" x14ac:dyDescent="0.25">
      <c r="A378">
        <v>377</v>
      </c>
      <c r="B378">
        <v>51</v>
      </c>
      <c r="C378" s="2" t="s">
        <v>19</v>
      </c>
      <c r="D378" s="2">
        <f t="shared" si="30"/>
        <v>0</v>
      </c>
      <c r="E378">
        <v>2</v>
      </c>
      <c r="F378">
        <v>3</v>
      </c>
      <c r="G378">
        <v>1</v>
      </c>
      <c r="H378">
        <v>3</v>
      </c>
      <c r="I378">
        <v>2</v>
      </c>
      <c r="J378">
        <v>1</v>
      </c>
      <c r="K378" s="2" t="s">
        <v>20</v>
      </c>
      <c r="L378" s="2">
        <f t="shared" si="31"/>
        <v>2</v>
      </c>
      <c r="M378" s="2">
        <f t="shared" si="32"/>
        <v>0</v>
      </c>
      <c r="N378" s="2">
        <f t="shared" si="33"/>
        <v>2</v>
      </c>
      <c r="O378" s="2">
        <f t="shared" si="34"/>
        <v>0</v>
      </c>
      <c r="P378">
        <v>4</v>
      </c>
      <c r="Q378" s="2" t="s">
        <v>19</v>
      </c>
      <c r="R378" s="2">
        <f t="shared" si="35"/>
        <v>1</v>
      </c>
      <c r="S378">
        <v>11</v>
      </c>
      <c r="T378">
        <v>3</v>
      </c>
      <c r="U378">
        <v>2</v>
      </c>
      <c r="V378">
        <v>7</v>
      </c>
      <c r="W378">
        <v>7</v>
      </c>
      <c r="X378">
        <v>0</v>
      </c>
    </row>
    <row r="379" spans="1:24" x14ac:dyDescent="0.25">
      <c r="A379">
        <v>378</v>
      </c>
      <c r="B379">
        <v>36</v>
      </c>
      <c r="C379" s="2" t="s">
        <v>19</v>
      </c>
      <c r="D379" s="2">
        <f t="shared" si="30"/>
        <v>0</v>
      </c>
      <c r="E379">
        <v>3</v>
      </c>
      <c r="F379">
        <v>4</v>
      </c>
      <c r="G379">
        <v>1</v>
      </c>
      <c r="H379">
        <v>1</v>
      </c>
      <c r="I379">
        <v>1</v>
      </c>
      <c r="J379">
        <v>3</v>
      </c>
      <c r="K379" s="2" t="s">
        <v>20</v>
      </c>
      <c r="L379" s="2">
        <f t="shared" si="31"/>
        <v>2</v>
      </c>
      <c r="M379" s="2">
        <f t="shared" si="32"/>
        <v>0</v>
      </c>
      <c r="N379" s="2">
        <f t="shared" si="33"/>
        <v>2</v>
      </c>
      <c r="O379" s="2">
        <f t="shared" si="34"/>
        <v>0</v>
      </c>
      <c r="P379">
        <v>4</v>
      </c>
      <c r="Q379" s="2" t="s">
        <v>19</v>
      </c>
      <c r="R379" s="2">
        <f t="shared" si="35"/>
        <v>1</v>
      </c>
      <c r="S379">
        <v>13</v>
      </c>
      <c r="T379">
        <v>3</v>
      </c>
      <c r="U379">
        <v>3</v>
      </c>
      <c r="V379">
        <v>2</v>
      </c>
      <c r="W379">
        <v>2</v>
      </c>
      <c r="X379">
        <v>2</v>
      </c>
    </row>
    <row r="380" spans="1:24" x14ac:dyDescent="0.25">
      <c r="A380">
        <v>379</v>
      </c>
      <c r="B380">
        <v>34</v>
      </c>
      <c r="C380" s="2" t="s">
        <v>17</v>
      </c>
      <c r="D380" s="2">
        <f t="shared" si="30"/>
        <v>1</v>
      </c>
      <c r="E380">
        <v>3</v>
      </c>
      <c r="F380">
        <v>1</v>
      </c>
      <c r="G380">
        <v>2</v>
      </c>
      <c r="H380">
        <v>4</v>
      </c>
      <c r="I380">
        <v>2</v>
      </c>
      <c r="J380">
        <v>1</v>
      </c>
      <c r="K380" s="2" t="s">
        <v>18</v>
      </c>
      <c r="L380" s="2">
        <f t="shared" si="31"/>
        <v>3</v>
      </c>
      <c r="M380" s="2">
        <f t="shared" si="32"/>
        <v>0</v>
      </c>
      <c r="N380" s="2">
        <f t="shared" si="33"/>
        <v>0</v>
      </c>
      <c r="O380" s="2">
        <f t="shared" si="34"/>
        <v>3</v>
      </c>
      <c r="P380">
        <v>8</v>
      </c>
      <c r="Q380" s="2" t="s">
        <v>17</v>
      </c>
      <c r="R380" s="2">
        <f t="shared" si="35"/>
        <v>2</v>
      </c>
      <c r="S380">
        <v>13</v>
      </c>
      <c r="T380">
        <v>3</v>
      </c>
      <c r="U380">
        <v>2</v>
      </c>
      <c r="V380">
        <v>5</v>
      </c>
      <c r="W380">
        <v>2</v>
      </c>
      <c r="X380">
        <v>0</v>
      </c>
    </row>
    <row r="381" spans="1:24" x14ac:dyDescent="0.25">
      <c r="A381">
        <v>380</v>
      </c>
      <c r="B381">
        <v>55</v>
      </c>
      <c r="C381" s="2" t="s">
        <v>19</v>
      </c>
      <c r="D381" s="2">
        <f t="shared" si="30"/>
        <v>0</v>
      </c>
      <c r="E381">
        <v>3</v>
      </c>
      <c r="F381">
        <v>3</v>
      </c>
      <c r="G381">
        <v>1</v>
      </c>
      <c r="H381">
        <v>1</v>
      </c>
      <c r="I381">
        <v>4</v>
      </c>
      <c r="J381">
        <v>1</v>
      </c>
      <c r="K381" s="2" t="s">
        <v>18</v>
      </c>
      <c r="L381" s="2">
        <f t="shared" si="31"/>
        <v>3</v>
      </c>
      <c r="M381" s="2">
        <f t="shared" si="32"/>
        <v>0</v>
      </c>
      <c r="N381" s="2">
        <f t="shared" si="33"/>
        <v>0</v>
      </c>
      <c r="O381" s="2">
        <f t="shared" si="34"/>
        <v>3</v>
      </c>
      <c r="P381">
        <v>2</v>
      </c>
      <c r="Q381" s="2" t="s">
        <v>17</v>
      </c>
      <c r="R381" s="2">
        <f t="shared" si="35"/>
        <v>2</v>
      </c>
      <c r="S381">
        <v>13</v>
      </c>
      <c r="T381">
        <v>3</v>
      </c>
      <c r="U381">
        <v>3</v>
      </c>
      <c r="V381">
        <v>5</v>
      </c>
      <c r="W381">
        <v>4</v>
      </c>
      <c r="X381">
        <v>1</v>
      </c>
    </row>
    <row r="382" spans="1:24" x14ac:dyDescent="0.25">
      <c r="A382">
        <v>381</v>
      </c>
      <c r="B382">
        <v>24</v>
      </c>
      <c r="C382" s="2" t="s">
        <v>19</v>
      </c>
      <c r="D382" s="2">
        <f t="shared" si="30"/>
        <v>0</v>
      </c>
      <c r="E382">
        <v>2</v>
      </c>
      <c r="F382">
        <v>4</v>
      </c>
      <c r="G382">
        <v>1</v>
      </c>
      <c r="H382">
        <v>1</v>
      </c>
      <c r="I382">
        <v>2</v>
      </c>
      <c r="J382">
        <v>1</v>
      </c>
      <c r="K382" s="2" t="s">
        <v>21</v>
      </c>
      <c r="L382" s="2">
        <f t="shared" si="31"/>
        <v>1</v>
      </c>
      <c r="M382" s="2">
        <f t="shared" si="32"/>
        <v>1</v>
      </c>
      <c r="N382" s="2">
        <f t="shared" si="33"/>
        <v>0</v>
      </c>
      <c r="O382" s="2">
        <f t="shared" si="34"/>
        <v>0</v>
      </c>
      <c r="P382">
        <v>1</v>
      </c>
      <c r="Q382" s="2" t="s">
        <v>17</v>
      </c>
      <c r="R382" s="2">
        <f t="shared" si="35"/>
        <v>2</v>
      </c>
      <c r="S382">
        <v>12</v>
      </c>
      <c r="T382">
        <v>3</v>
      </c>
      <c r="U382">
        <v>4</v>
      </c>
      <c r="V382">
        <v>5</v>
      </c>
      <c r="W382">
        <v>2</v>
      </c>
      <c r="X382">
        <v>0</v>
      </c>
    </row>
    <row r="383" spans="1:24" x14ac:dyDescent="0.25">
      <c r="A383">
        <v>382</v>
      </c>
      <c r="B383">
        <v>30</v>
      </c>
      <c r="C383" s="2" t="s">
        <v>19</v>
      </c>
      <c r="D383" s="2">
        <f t="shared" si="30"/>
        <v>0</v>
      </c>
      <c r="E383">
        <v>1</v>
      </c>
      <c r="F383">
        <v>3</v>
      </c>
      <c r="G383">
        <v>2</v>
      </c>
      <c r="H383">
        <v>3</v>
      </c>
      <c r="I383">
        <v>1</v>
      </c>
      <c r="J383">
        <v>3</v>
      </c>
      <c r="K383" s="2" t="s">
        <v>20</v>
      </c>
      <c r="L383" s="2">
        <f t="shared" si="31"/>
        <v>2</v>
      </c>
      <c r="M383" s="2">
        <f t="shared" si="32"/>
        <v>0</v>
      </c>
      <c r="N383" s="2">
        <f t="shared" si="33"/>
        <v>2</v>
      </c>
      <c r="O383" s="2">
        <f t="shared" si="34"/>
        <v>0</v>
      </c>
      <c r="P383">
        <v>1</v>
      </c>
      <c r="Q383" s="2" t="s">
        <v>19</v>
      </c>
      <c r="R383" s="2">
        <f t="shared" si="35"/>
        <v>1</v>
      </c>
      <c r="S383">
        <v>18</v>
      </c>
      <c r="T383">
        <v>3</v>
      </c>
      <c r="U383">
        <v>3</v>
      </c>
      <c r="V383">
        <v>1</v>
      </c>
      <c r="W383">
        <v>0</v>
      </c>
      <c r="X383">
        <v>0</v>
      </c>
    </row>
    <row r="384" spans="1:24" x14ac:dyDescent="0.25">
      <c r="A384">
        <v>383</v>
      </c>
      <c r="B384">
        <v>26</v>
      </c>
      <c r="C384" s="2" t="s">
        <v>17</v>
      </c>
      <c r="D384" s="2">
        <f t="shared" si="30"/>
        <v>1</v>
      </c>
      <c r="E384">
        <v>1</v>
      </c>
      <c r="F384">
        <v>3</v>
      </c>
      <c r="G384">
        <v>2</v>
      </c>
      <c r="H384">
        <v>3</v>
      </c>
      <c r="I384">
        <v>1</v>
      </c>
      <c r="J384">
        <v>4</v>
      </c>
      <c r="K384" s="2" t="s">
        <v>18</v>
      </c>
      <c r="L384" s="2">
        <f t="shared" si="31"/>
        <v>3</v>
      </c>
      <c r="M384" s="2">
        <f t="shared" si="32"/>
        <v>0</v>
      </c>
      <c r="N384" s="2">
        <f t="shared" si="33"/>
        <v>0</v>
      </c>
      <c r="O384" s="2">
        <f t="shared" si="34"/>
        <v>3</v>
      </c>
      <c r="P384">
        <v>0</v>
      </c>
      <c r="Q384" s="2" t="s">
        <v>19</v>
      </c>
      <c r="R384" s="2">
        <f t="shared" si="35"/>
        <v>1</v>
      </c>
      <c r="S384">
        <v>22</v>
      </c>
      <c r="T384">
        <v>4</v>
      </c>
      <c r="U384">
        <v>3</v>
      </c>
      <c r="V384">
        <v>6</v>
      </c>
      <c r="W384">
        <v>4</v>
      </c>
      <c r="X384">
        <v>0</v>
      </c>
    </row>
    <row r="385" spans="1:24" x14ac:dyDescent="0.25">
      <c r="A385">
        <v>384</v>
      </c>
      <c r="B385">
        <v>22</v>
      </c>
      <c r="C385" s="2" t="s">
        <v>19</v>
      </c>
      <c r="D385" s="2">
        <f t="shared" si="30"/>
        <v>0</v>
      </c>
      <c r="E385">
        <v>3</v>
      </c>
      <c r="F385">
        <v>1</v>
      </c>
      <c r="G385">
        <v>1</v>
      </c>
      <c r="H385">
        <v>3</v>
      </c>
      <c r="I385">
        <v>1</v>
      </c>
      <c r="J385">
        <v>2</v>
      </c>
      <c r="K385" s="2" t="s">
        <v>20</v>
      </c>
      <c r="L385" s="2">
        <f t="shared" si="31"/>
        <v>2</v>
      </c>
      <c r="M385" s="2">
        <f t="shared" si="32"/>
        <v>0</v>
      </c>
      <c r="N385" s="2">
        <f t="shared" si="33"/>
        <v>2</v>
      </c>
      <c r="O385" s="2">
        <f t="shared" si="34"/>
        <v>0</v>
      </c>
      <c r="P385">
        <v>4</v>
      </c>
      <c r="Q385" s="2" t="s">
        <v>19</v>
      </c>
      <c r="R385" s="2">
        <f t="shared" si="35"/>
        <v>1</v>
      </c>
      <c r="S385">
        <v>13</v>
      </c>
      <c r="T385">
        <v>3</v>
      </c>
      <c r="U385">
        <v>3</v>
      </c>
      <c r="V385">
        <v>2</v>
      </c>
      <c r="W385">
        <v>1</v>
      </c>
      <c r="X385">
        <v>1</v>
      </c>
    </row>
    <row r="386" spans="1:24" x14ac:dyDescent="0.25">
      <c r="A386">
        <v>385</v>
      </c>
      <c r="B386">
        <v>36</v>
      </c>
      <c r="C386" s="2" t="s">
        <v>19</v>
      </c>
      <c r="D386" s="2">
        <f t="shared" si="30"/>
        <v>0</v>
      </c>
      <c r="E386">
        <v>2</v>
      </c>
      <c r="F386">
        <v>2</v>
      </c>
      <c r="G386">
        <v>1</v>
      </c>
      <c r="H386">
        <v>2</v>
      </c>
      <c r="I386">
        <v>3</v>
      </c>
      <c r="J386">
        <v>3</v>
      </c>
      <c r="K386" s="2" t="s">
        <v>20</v>
      </c>
      <c r="L386" s="2">
        <f t="shared" si="31"/>
        <v>2</v>
      </c>
      <c r="M386" s="2">
        <f t="shared" si="32"/>
        <v>0</v>
      </c>
      <c r="N386" s="2">
        <f t="shared" si="33"/>
        <v>2</v>
      </c>
      <c r="O386" s="2">
        <f t="shared" si="34"/>
        <v>0</v>
      </c>
      <c r="P386">
        <v>3</v>
      </c>
      <c r="Q386" s="2" t="s">
        <v>19</v>
      </c>
      <c r="R386" s="2">
        <f t="shared" si="35"/>
        <v>1</v>
      </c>
      <c r="S386">
        <v>13</v>
      </c>
      <c r="T386">
        <v>3</v>
      </c>
      <c r="U386">
        <v>3</v>
      </c>
      <c r="V386">
        <v>10</v>
      </c>
      <c r="W386">
        <v>9</v>
      </c>
      <c r="X386">
        <v>9</v>
      </c>
    </row>
    <row r="387" spans="1:24" x14ac:dyDescent="0.25">
      <c r="A387">
        <v>386</v>
      </c>
      <c r="B387">
        <v>30</v>
      </c>
      <c r="C387" s="2" t="s">
        <v>17</v>
      </c>
      <c r="D387" s="2">
        <f t="shared" ref="D387:D450" si="36">IF(C387="Yes", 1,0)</f>
        <v>1</v>
      </c>
      <c r="E387">
        <v>3</v>
      </c>
      <c r="F387">
        <v>3</v>
      </c>
      <c r="G387">
        <v>2</v>
      </c>
      <c r="H387">
        <v>3</v>
      </c>
      <c r="I387">
        <v>1</v>
      </c>
      <c r="J387">
        <v>4</v>
      </c>
      <c r="K387" s="2" t="s">
        <v>18</v>
      </c>
      <c r="L387" s="2">
        <f t="shared" ref="L387:L450" si="37">SUM(M387,N387,O387)</f>
        <v>3</v>
      </c>
      <c r="M387" s="2">
        <f t="shared" ref="M387:M450" si="38">IF(K387="Divorced", 1,0)</f>
        <v>0</v>
      </c>
      <c r="N387" s="2">
        <f t="shared" ref="N387:N450" si="39">IF(K387="Married", 2,0)</f>
        <v>0</v>
      </c>
      <c r="O387" s="2">
        <f t="shared" ref="O387:O450" si="40">IF(K387="Single", 3,0)</f>
        <v>3</v>
      </c>
      <c r="P387">
        <v>1</v>
      </c>
      <c r="Q387" s="2" t="s">
        <v>17</v>
      </c>
      <c r="R387" s="2">
        <f t="shared" ref="R387:R450" si="41">IF(Q387="Yes",  2,1)</f>
        <v>2</v>
      </c>
      <c r="S387">
        <v>23</v>
      </c>
      <c r="T387">
        <v>4</v>
      </c>
      <c r="U387">
        <v>3</v>
      </c>
      <c r="V387">
        <v>1</v>
      </c>
      <c r="W387">
        <v>0</v>
      </c>
      <c r="X387">
        <v>0</v>
      </c>
    </row>
    <row r="388" spans="1:24" x14ac:dyDescent="0.25">
      <c r="A388">
        <v>387</v>
      </c>
      <c r="B388">
        <v>37</v>
      </c>
      <c r="C388" s="2" t="s">
        <v>19</v>
      </c>
      <c r="D388" s="2">
        <f t="shared" si="36"/>
        <v>0</v>
      </c>
      <c r="E388">
        <v>3</v>
      </c>
      <c r="F388">
        <v>4</v>
      </c>
      <c r="G388">
        <v>1</v>
      </c>
      <c r="H388">
        <v>1</v>
      </c>
      <c r="I388">
        <v>1</v>
      </c>
      <c r="J388">
        <v>1</v>
      </c>
      <c r="K388" s="2" t="s">
        <v>21</v>
      </c>
      <c r="L388" s="2">
        <f t="shared" si="37"/>
        <v>1</v>
      </c>
      <c r="M388" s="2">
        <f t="shared" si="38"/>
        <v>1</v>
      </c>
      <c r="N388" s="2">
        <f t="shared" si="39"/>
        <v>0</v>
      </c>
      <c r="O388" s="2">
        <f t="shared" si="40"/>
        <v>0</v>
      </c>
      <c r="P388">
        <v>3</v>
      </c>
      <c r="Q388" s="2" t="s">
        <v>19</v>
      </c>
      <c r="R388" s="2">
        <f t="shared" si="41"/>
        <v>1</v>
      </c>
      <c r="S388">
        <v>12</v>
      </c>
      <c r="T388">
        <v>3</v>
      </c>
      <c r="U388">
        <v>2</v>
      </c>
      <c r="V388">
        <v>18</v>
      </c>
      <c r="W388">
        <v>7</v>
      </c>
      <c r="X388">
        <v>12</v>
      </c>
    </row>
    <row r="389" spans="1:24" x14ac:dyDescent="0.25">
      <c r="A389">
        <v>388</v>
      </c>
      <c r="B389">
        <v>40</v>
      </c>
      <c r="C389" s="2" t="s">
        <v>19</v>
      </c>
      <c r="D389" s="2">
        <f t="shared" si="36"/>
        <v>0</v>
      </c>
      <c r="E389">
        <v>2</v>
      </c>
      <c r="F389">
        <v>4</v>
      </c>
      <c r="G389">
        <v>1</v>
      </c>
      <c r="H389">
        <v>2</v>
      </c>
      <c r="I389">
        <v>2</v>
      </c>
      <c r="J389">
        <v>2</v>
      </c>
      <c r="K389" s="2" t="s">
        <v>21</v>
      </c>
      <c r="L389" s="2">
        <f t="shared" si="37"/>
        <v>1</v>
      </c>
      <c r="M389" s="2">
        <f t="shared" si="38"/>
        <v>1</v>
      </c>
      <c r="N389" s="2">
        <f t="shared" si="39"/>
        <v>0</v>
      </c>
      <c r="O389" s="2">
        <f t="shared" si="40"/>
        <v>0</v>
      </c>
      <c r="P389">
        <v>7</v>
      </c>
      <c r="Q389" s="2" t="s">
        <v>19</v>
      </c>
      <c r="R389" s="2">
        <f t="shared" si="41"/>
        <v>1</v>
      </c>
      <c r="S389">
        <v>12</v>
      </c>
      <c r="T389">
        <v>3</v>
      </c>
      <c r="U389">
        <v>3</v>
      </c>
      <c r="V389">
        <v>5</v>
      </c>
      <c r="W389">
        <v>4</v>
      </c>
      <c r="X389">
        <v>1</v>
      </c>
    </row>
    <row r="390" spans="1:24" x14ac:dyDescent="0.25">
      <c r="A390">
        <v>389</v>
      </c>
      <c r="B390">
        <v>42</v>
      </c>
      <c r="C390" s="2" t="s">
        <v>19</v>
      </c>
      <c r="D390" s="2">
        <f t="shared" si="36"/>
        <v>0</v>
      </c>
      <c r="E390">
        <v>2</v>
      </c>
      <c r="F390">
        <v>2</v>
      </c>
      <c r="G390">
        <v>1</v>
      </c>
      <c r="H390">
        <v>3</v>
      </c>
      <c r="I390">
        <v>1</v>
      </c>
      <c r="J390">
        <v>2</v>
      </c>
      <c r="K390" s="2" t="s">
        <v>21</v>
      </c>
      <c r="L390" s="2">
        <f t="shared" si="37"/>
        <v>1</v>
      </c>
      <c r="M390" s="2">
        <f t="shared" si="38"/>
        <v>1</v>
      </c>
      <c r="N390" s="2">
        <f t="shared" si="39"/>
        <v>0</v>
      </c>
      <c r="O390" s="2">
        <f t="shared" si="40"/>
        <v>0</v>
      </c>
      <c r="P390">
        <v>3</v>
      </c>
      <c r="Q390" s="2" t="s">
        <v>19</v>
      </c>
      <c r="R390" s="2">
        <f t="shared" si="41"/>
        <v>1</v>
      </c>
      <c r="S390">
        <v>16</v>
      </c>
      <c r="T390">
        <v>3</v>
      </c>
      <c r="U390">
        <v>3</v>
      </c>
      <c r="V390">
        <v>5</v>
      </c>
      <c r="W390">
        <v>2</v>
      </c>
      <c r="X390">
        <v>1</v>
      </c>
    </row>
    <row r="391" spans="1:24" x14ac:dyDescent="0.25">
      <c r="A391">
        <v>390</v>
      </c>
      <c r="B391">
        <v>37</v>
      </c>
      <c r="C391" s="2" t="s">
        <v>19</v>
      </c>
      <c r="D391" s="2">
        <f t="shared" si="36"/>
        <v>0</v>
      </c>
      <c r="E391">
        <v>2</v>
      </c>
      <c r="F391">
        <v>3</v>
      </c>
      <c r="G391">
        <v>1</v>
      </c>
      <c r="H391">
        <v>1</v>
      </c>
      <c r="I391">
        <v>2</v>
      </c>
      <c r="J391">
        <v>2</v>
      </c>
      <c r="K391" s="2" t="s">
        <v>18</v>
      </c>
      <c r="L391" s="2">
        <f t="shared" si="37"/>
        <v>3</v>
      </c>
      <c r="M391" s="2">
        <f t="shared" si="38"/>
        <v>0</v>
      </c>
      <c r="N391" s="2">
        <f t="shared" si="39"/>
        <v>0</v>
      </c>
      <c r="O391" s="2">
        <f t="shared" si="40"/>
        <v>3</v>
      </c>
      <c r="P391">
        <v>2</v>
      </c>
      <c r="Q391" s="2" t="s">
        <v>17</v>
      </c>
      <c r="R391" s="2">
        <f t="shared" si="41"/>
        <v>2</v>
      </c>
      <c r="S391">
        <v>12</v>
      </c>
      <c r="T391">
        <v>3</v>
      </c>
      <c r="U391">
        <v>2</v>
      </c>
      <c r="V391">
        <v>1</v>
      </c>
      <c r="W391">
        <v>0</v>
      </c>
      <c r="X391">
        <v>0</v>
      </c>
    </row>
    <row r="392" spans="1:24" x14ac:dyDescent="0.25">
      <c r="A392">
        <v>391</v>
      </c>
      <c r="B392">
        <v>43</v>
      </c>
      <c r="C392" s="2" t="s">
        <v>19</v>
      </c>
      <c r="D392" s="2">
        <f t="shared" si="36"/>
        <v>0</v>
      </c>
      <c r="E392">
        <v>3</v>
      </c>
      <c r="F392">
        <v>1</v>
      </c>
      <c r="G392">
        <v>1</v>
      </c>
      <c r="H392">
        <v>2</v>
      </c>
      <c r="I392">
        <v>4</v>
      </c>
      <c r="J392">
        <v>2</v>
      </c>
      <c r="K392" s="2" t="s">
        <v>21</v>
      </c>
      <c r="L392" s="2">
        <f t="shared" si="37"/>
        <v>1</v>
      </c>
      <c r="M392" s="2">
        <f t="shared" si="38"/>
        <v>1</v>
      </c>
      <c r="N392" s="2">
        <f t="shared" si="39"/>
        <v>0</v>
      </c>
      <c r="O392" s="2">
        <f t="shared" si="40"/>
        <v>0</v>
      </c>
      <c r="P392">
        <v>5</v>
      </c>
      <c r="Q392" s="2" t="s">
        <v>19</v>
      </c>
      <c r="R392" s="2">
        <f t="shared" si="41"/>
        <v>1</v>
      </c>
      <c r="S392">
        <v>11</v>
      </c>
      <c r="T392">
        <v>3</v>
      </c>
      <c r="U392">
        <v>3</v>
      </c>
      <c r="V392">
        <v>25</v>
      </c>
      <c r="W392">
        <v>10</v>
      </c>
      <c r="X392">
        <v>3</v>
      </c>
    </row>
    <row r="393" spans="1:24" x14ac:dyDescent="0.25">
      <c r="A393">
        <v>392</v>
      </c>
      <c r="B393">
        <v>40</v>
      </c>
      <c r="C393" s="2" t="s">
        <v>19</v>
      </c>
      <c r="D393" s="2">
        <f t="shared" si="36"/>
        <v>0</v>
      </c>
      <c r="E393">
        <v>3</v>
      </c>
      <c r="F393">
        <v>2</v>
      </c>
      <c r="G393">
        <v>2</v>
      </c>
      <c r="H393">
        <v>2</v>
      </c>
      <c r="I393">
        <v>2</v>
      </c>
      <c r="J393">
        <v>3</v>
      </c>
      <c r="K393" s="2" t="s">
        <v>20</v>
      </c>
      <c r="L393" s="2">
        <f t="shared" si="37"/>
        <v>2</v>
      </c>
      <c r="M393" s="2">
        <f t="shared" si="38"/>
        <v>0</v>
      </c>
      <c r="N393" s="2">
        <f t="shared" si="39"/>
        <v>2</v>
      </c>
      <c r="O393" s="2">
        <f t="shared" si="40"/>
        <v>0</v>
      </c>
      <c r="P393">
        <v>6</v>
      </c>
      <c r="Q393" s="2" t="s">
        <v>19</v>
      </c>
      <c r="R393" s="2">
        <f t="shared" si="41"/>
        <v>1</v>
      </c>
      <c r="S393">
        <v>22</v>
      </c>
      <c r="T393">
        <v>4</v>
      </c>
      <c r="U393">
        <v>3</v>
      </c>
      <c r="V393">
        <v>1</v>
      </c>
      <c r="W393">
        <v>0</v>
      </c>
      <c r="X393">
        <v>0</v>
      </c>
    </row>
    <row r="394" spans="1:24" x14ac:dyDescent="0.25">
      <c r="A394">
        <v>393</v>
      </c>
      <c r="B394">
        <v>54</v>
      </c>
      <c r="C394" s="2" t="s">
        <v>19</v>
      </c>
      <c r="D394" s="2">
        <f t="shared" si="36"/>
        <v>0</v>
      </c>
      <c r="E394">
        <v>2</v>
      </c>
      <c r="F394">
        <v>1</v>
      </c>
      <c r="G394">
        <v>1</v>
      </c>
      <c r="H394">
        <v>1</v>
      </c>
      <c r="I394">
        <v>5</v>
      </c>
      <c r="J394">
        <v>1</v>
      </c>
      <c r="K394" s="2" t="s">
        <v>20</v>
      </c>
      <c r="L394" s="2">
        <f t="shared" si="37"/>
        <v>2</v>
      </c>
      <c r="M394" s="2">
        <f t="shared" si="38"/>
        <v>0</v>
      </c>
      <c r="N394" s="2">
        <f t="shared" si="39"/>
        <v>2</v>
      </c>
      <c r="O394" s="2">
        <f t="shared" si="40"/>
        <v>0</v>
      </c>
      <c r="P394">
        <v>4</v>
      </c>
      <c r="Q394" s="2" t="s">
        <v>19</v>
      </c>
      <c r="R394" s="2">
        <f t="shared" si="41"/>
        <v>1</v>
      </c>
      <c r="S394">
        <v>11</v>
      </c>
      <c r="T394">
        <v>3</v>
      </c>
      <c r="U394">
        <v>2</v>
      </c>
      <c r="V394">
        <v>4</v>
      </c>
      <c r="W394">
        <v>2</v>
      </c>
      <c r="X394">
        <v>1</v>
      </c>
    </row>
    <row r="395" spans="1:24" x14ac:dyDescent="0.25">
      <c r="A395">
        <v>394</v>
      </c>
      <c r="B395">
        <v>34</v>
      </c>
      <c r="C395" s="2" t="s">
        <v>19</v>
      </c>
      <c r="D395" s="2">
        <f t="shared" si="36"/>
        <v>0</v>
      </c>
      <c r="E395">
        <v>2</v>
      </c>
      <c r="F395">
        <v>3</v>
      </c>
      <c r="G395">
        <v>1</v>
      </c>
      <c r="H395">
        <v>3</v>
      </c>
      <c r="I395">
        <v>2</v>
      </c>
      <c r="J395">
        <v>3</v>
      </c>
      <c r="K395" s="2" t="s">
        <v>20</v>
      </c>
      <c r="L395" s="2">
        <f t="shared" si="37"/>
        <v>2</v>
      </c>
      <c r="M395" s="2">
        <f t="shared" si="38"/>
        <v>0</v>
      </c>
      <c r="N395" s="2">
        <f t="shared" si="39"/>
        <v>2</v>
      </c>
      <c r="O395" s="2">
        <f t="shared" si="40"/>
        <v>0</v>
      </c>
      <c r="P395">
        <v>9</v>
      </c>
      <c r="Q395" s="2" t="s">
        <v>19</v>
      </c>
      <c r="R395" s="2">
        <f t="shared" si="41"/>
        <v>1</v>
      </c>
      <c r="S395">
        <v>15</v>
      </c>
      <c r="T395">
        <v>3</v>
      </c>
      <c r="U395">
        <v>3</v>
      </c>
      <c r="V395">
        <v>3</v>
      </c>
      <c r="W395">
        <v>2</v>
      </c>
      <c r="X395">
        <v>1</v>
      </c>
    </row>
    <row r="396" spans="1:24" x14ac:dyDescent="0.25">
      <c r="A396">
        <v>395</v>
      </c>
      <c r="B396">
        <v>31</v>
      </c>
      <c r="C396" s="2" t="s">
        <v>19</v>
      </c>
      <c r="D396" s="2">
        <f t="shared" si="36"/>
        <v>0</v>
      </c>
      <c r="E396">
        <v>2</v>
      </c>
      <c r="F396">
        <v>2</v>
      </c>
      <c r="G396">
        <v>1</v>
      </c>
      <c r="H396">
        <v>1</v>
      </c>
      <c r="I396">
        <v>2</v>
      </c>
      <c r="J396">
        <v>1</v>
      </c>
      <c r="K396" s="2" t="s">
        <v>20</v>
      </c>
      <c r="L396" s="2">
        <f t="shared" si="37"/>
        <v>2</v>
      </c>
      <c r="M396" s="2">
        <f t="shared" si="38"/>
        <v>0</v>
      </c>
      <c r="N396" s="2">
        <f t="shared" si="39"/>
        <v>2</v>
      </c>
      <c r="O396" s="2">
        <f t="shared" si="40"/>
        <v>0</v>
      </c>
      <c r="P396">
        <v>7</v>
      </c>
      <c r="Q396" s="2" t="s">
        <v>19</v>
      </c>
      <c r="R396" s="2">
        <f t="shared" si="41"/>
        <v>1</v>
      </c>
      <c r="S396">
        <v>12</v>
      </c>
      <c r="T396">
        <v>3</v>
      </c>
      <c r="U396">
        <v>1</v>
      </c>
      <c r="V396">
        <v>13</v>
      </c>
      <c r="W396">
        <v>10</v>
      </c>
      <c r="X396">
        <v>3</v>
      </c>
    </row>
    <row r="397" spans="1:24" x14ac:dyDescent="0.25">
      <c r="A397">
        <v>396</v>
      </c>
      <c r="B397">
        <v>43</v>
      </c>
      <c r="C397" s="2" t="s">
        <v>19</v>
      </c>
      <c r="D397" s="2">
        <f t="shared" si="36"/>
        <v>0</v>
      </c>
      <c r="E397">
        <v>3</v>
      </c>
      <c r="F397">
        <v>4</v>
      </c>
      <c r="G397">
        <v>2</v>
      </c>
      <c r="H397">
        <v>3</v>
      </c>
      <c r="I397">
        <v>1</v>
      </c>
      <c r="J397">
        <v>4</v>
      </c>
      <c r="K397" s="2" t="s">
        <v>20</v>
      </c>
      <c r="L397" s="2">
        <f t="shared" si="37"/>
        <v>2</v>
      </c>
      <c r="M397" s="2">
        <f t="shared" si="38"/>
        <v>0</v>
      </c>
      <c r="N397" s="2">
        <f t="shared" si="39"/>
        <v>2</v>
      </c>
      <c r="O397" s="2">
        <f t="shared" si="40"/>
        <v>0</v>
      </c>
      <c r="P397">
        <v>1</v>
      </c>
      <c r="Q397" s="2" t="s">
        <v>19</v>
      </c>
      <c r="R397" s="2">
        <f t="shared" si="41"/>
        <v>1</v>
      </c>
      <c r="S397">
        <v>20</v>
      </c>
      <c r="T397">
        <v>4</v>
      </c>
      <c r="U397">
        <v>3</v>
      </c>
      <c r="V397">
        <v>3</v>
      </c>
      <c r="W397">
        <v>2</v>
      </c>
      <c r="X397">
        <v>1</v>
      </c>
    </row>
    <row r="398" spans="1:24" x14ac:dyDescent="0.25">
      <c r="A398">
        <v>397</v>
      </c>
      <c r="B398">
        <v>43</v>
      </c>
      <c r="C398" s="2" t="s">
        <v>19</v>
      </c>
      <c r="D398" s="2">
        <f t="shared" si="36"/>
        <v>0</v>
      </c>
      <c r="E398">
        <v>2</v>
      </c>
      <c r="F398">
        <v>3</v>
      </c>
      <c r="G398">
        <v>1</v>
      </c>
      <c r="H398">
        <v>2</v>
      </c>
      <c r="I398">
        <v>2</v>
      </c>
      <c r="J398">
        <v>3</v>
      </c>
      <c r="K398" s="2" t="s">
        <v>21</v>
      </c>
      <c r="L398" s="2">
        <f t="shared" si="37"/>
        <v>1</v>
      </c>
      <c r="M398" s="2">
        <f t="shared" si="38"/>
        <v>1</v>
      </c>
      <c r="N398" s="2">
        <f t="shared" si="39"/>
        <v>0</v>
      </c>
      <c r="O398" s="2">
        <f t="shared" si="40"/>
        <v>0</v>
      </c>
      <c r="P398">
        <v>4</v>
      </c>
      <c r="Q398" s="2" t="s">
        <v>17</v>
      </c>
      <c r="R398" s="2">
        <f t="shared" si="41"/>
        <v>2</v>
      </c>
      <c r="S398">
        <v>14</v>
      </c>
      <c r="T398">
        <v>3</v>
      </c>
      <c r="U398">
        <v>3</v>
      </c>
      <c r="V398">
        <v>5</v>
      </c>
      <c r="W398">
        <v>2</v>
      </c>
      <c r="X398">
        <v>0</v>
      </c>
    </row>
    <row r="399" spans="1:24" x14ac:dyDescent="0.25">
      <c r="A399">
        <v>398</v>
      </c>
      <c r="B399">
        <v>25</v>
      </c>
      <c r="C399" s="2" t="s">
        <v>19</v>
      </c>
      <c r="D399" s="2">
        <f t="shared" si="36"/>
        <v>0</v>
      </c>
      <c r="E399">
        <v>2</v>
      </c>
      <c r="F399">
        <v>2</v>
      </c>
      <c r="G399">
        <v>1</v>
      </c>
      <c r="H399">
        <v>2</v>
      </c>
      <c r="I399">
        <v>2</v>
      </c>
      <c r="J399">
        <v>1</v>
      </c>
      <c r="K399" s="2" t="s">
        <v>18</v>
      </c>
      <c r="L399" s="2">
        <f t="shared" si="37"/>
        <v>3</v>
      </c>
      <c r="M399" s="2">
        <f t="shared" si="38"/>
        <v>0</v>
      </c>
      <c r="N399" s="2">
        <f t="shared" si="39"/>
        <v>0</v>
      </c>
      <c r="O399" s="2">
        <f t="shared" si="40"/>
        <v>3</v>
      </c>
      <c r="P399">
        <v>4</v>
      </c>
      <c r="Q399" s="2" t="s">
        <v>17</v>
      </c>
      <c r="R399" s="2">
        <f t="shared" si="41"/>
        <v>2</v>
      </c>
      <c r="S399">
        <v>11</v>
      </c>
      <c r="T399">
        <v>3</v>
      </c>
      <c r="U399">
        <v>3</v>
      </c>
      <c r="V399">
        <v>5</v>
      </c>
      <c r="W399">
        <v>4</v>
      </c>
      <c r="X399">
        <v>1</v>
      </c>
    </row>
    <row r="400" spans="1:24" x14ac:dyDescent="0.25">
      <c r="A400">
        <v>399</v>
      </c>
      <c r="B400">
        <v>37</v>
      </c>
      <c r="C400" s="2" t="s">
        <v>19</v>
      </c>
      <c r="D400" s="2">
        <f t="shared" si="36"/>
        <v>0</v>
      </c>
      <c r="E400">
        <v>2</v>
      </c>
      <c r="F400">
        <v>2</v>
      </c>
      <c r="G400">
        <v>1</v>
      </c>
      <c r="H400">
        <v>3</v>
      </c>
      <c r="I400">
        <v>2</v>
      </c>
      <c r="J400">
        <v>3</v>
      </c>
      <c r="K400" s="2" t="s">
        <v>20</v>
      </c>
      <c r="L400" s="2">
        <f t="shared" si="37"/>
        <v>2</v>
      </c>
      <c r="M400" s="2">
        <f t="shared" si="38"/>
        <v>0</v>
      </c>
      <c r="N400" s="2">
        <f t="shared" si="39"/>
        <v>2</v>
      </c>
      <c r="O400" s="2">
        <f t="shared" si="40"/>
        <v>0</v>
      </c>
      <c r="P400">
        <v>3</v>
      </c>
      <c r="Q400" s="2" t="s">
        <v>17</v>
      </c>
      <c r="R400" s="2">
        <f t="shared" si="41"/>
        <v>2</v>
      </c>
      <c r="S400">
        <v>15</v>
      </c>
      <c r="T400">
        <v>3</v>
      </c>
      <c r="U400">
        <v>3</v>
      </c>
      <c r="V400">
        <v>13</v>
      </c>
      <c r="W400">
        <v>11</v>
      </c>
      <c r="X400">
        <v>10</v>
      </c>
    </row>
    <row r="401" spans="1:24" x14ac:dyDescent="0.25">
      <c r="A401">
        <v>400</v>
      </c>
      <c r="B401">
        <v>31</v>
      </c>
      <c r="C401" s="2" t="s">
        <v>19</v>
      </c>
      <c r="D401" s="2">
        <f t="shared" si="36"/>
        <v>0</v>
      </c>
      <c r="E401">
        <v>2</v>
      </c>
      <c r="F401">
        <v>4</v>
      </c>
      <c r="G401">
        <v>1</v>
      </c>
      <c r="H401">
        <v>2</v>
      </c>
      <c r="I401">
        <v>1</v>
      </c>
      <c r="J401">
        <v>1</v>
      </c>
      <c r="K401" s="2" t="s">
        <v>20</v>
      </c>
      <c r="L401" s="2">
        <f t="shared" si="37"/>
        <v>2</v>
      </c>
      <c r="M401" s="2">
        <f t="shared" si="38"/>
        <v>0</v>
      </c>
      <c r="N401" s="2">
        <f t="shared" si="39"/>
        <v>2</v>
      </c>
      <c r="O401" s="2">
        <f t="shared" si="40"/>
        <v>0</v>
      </c>
      <c r="P401">
        <v>4</v>
      </c>
      <c r="Q401" s="2" t="s">
        <v>19</v>
      </c>
      <c r="R401" s="2">
        <f t="shared" si="41"/>
        <v>1</v>
      </c>
      <c r="S401">
        <v>12</v>
      </c>
      <c r="T401">
        <v>3</v>
      </c>
      <c r="U401">
        <v>3</v>
      </c>
      <c r="V401">
        <v>4</v>
      </c>
      <c r="W401">
        <v>2</v>
      </c>
      <c r="X401">
        <v>3</v>
      </c>
    </row>
    <row r="402" spans="1:24" x14ac:dyDescent="0.25">
      <c r="A402">
        <v>401</v>
      </c>
      <c r="B402">
        <v>39</v>
      </c>
      <c r="C402" s="2" t="s">
        <v>19</v>
      </c>
      <c r="D402" s="2">
        <f t="shared" si="36"/>
        <v>0</v>
      </c>
      <c r="E402">
        <v>1</v>
      </c>
      <c r="F402">
        <v>2</v>
      </c>
      <c r="G402">
        <v>1</v>
      </c>
      <c r="H402">
        <v>1</v>
      </c>
      <c r="I402">
        <v>5</v>
      </c>
      <c r="J402">
        <v>3</v>
      </c>
      <c r="K402" s="2" t="s">
        <v>21</v>
      </c>
      <c r="L402" s="2">
        <f t="shared" si="37"/>
        <v>1</v>
      </c>
      <c r="M402" s="2">
        <f t="shared" si="38"/>
        <v>1</v>
      </c>
      <c r="N402" s="2">
        <f t="shared" si="39"/>
        <v>0</v>
      </c>
      <c r="O402" s="2">
        <f t="shared" si="40"/>
        <v>0</v>
      </c>
      <c r="P402">
        <v>2</v>
      </c>
      <c r="Q402" s="2" t="s">
        <v>17</v>
      </c>
      <c r="R402" s="2">
        <f t="shared" si="41"/>
        <v>2</v>
      </c>
      <c r="S402">
        <v>14</v>
      </c>
      <c r="T402">
        <v>3</v>
      </c>
      <c r="U402">
        <v>3</v>
      </c>
      <c r="V402">
        <v>21</v>
      </c>
      <c r="W402">
        <v>8</v>
      </c>
      <c r="X402">
        <v>1</v>
      </c>
    </row>
    <row r="403" spans="1:24" x14ac:dyDescent="0.25">
      <c r="A403">
        <v>402</v>
      </c>
      <c r="B403">
        <v>56</v>
      </c>
      <c r="C403" s="2" t="s">
        <v>19</v>
      </c>
      <c r="D403" s="2">
        <f t="shared" si="36"/>
        <v>0</v>
      </c>
      <c r="E403">
        <v>3</v>
      </c>
      <c r="F403">
        <v>3</v>
      </c>
      <c r="G403">
        <v>1</v>
      </c>
      <c r="H403">
        <v>1</v>
      </c>
      <c r="I403">
        <v>4</v>
      </c>
      <c r="J403">
        <v>1</v>
      </c>
      <c r="K403" s="2" t="s">
        <v>20</v>
      </c>
      <c r="L403" s="2">
        <f t="shared" si="37"/>
        <v>2</v>
      </c>
      <c r="M403" s="2">
        <f t="shared" si="38"/>
        <v>0</v>
      </c>
      <c r="N403" s="2">
        <f t="shared" si="39"/>
        <v>2</v>
      </c>
      <c r="O403" s="2">
        <f t="shared" si="40"/>
        <v>0</v>
      </c>
      <c r="P403">
        <v>9</v>
      </c>
      <c r="Q403" s="2" t="s">
        <v>19</v>
      </c>
      <c r="R403" s="2">
        <f t="shared" si="41"/>
        <v>1</v>
      </c>
      <c r="S403">
        <v>11</v>
      </c>
      <c r="T403">
        <v>3</v>
      </c>
      <c r="U403">
        <v>2</v>
      </c>
      <c r="V403">
        <v>7</v>
      </c>
      <c r="W403">
        <v>7</v>
      </c>
      <c r="X403">
        <v>7</v>
      </c>
    </row>
    <row r="404" spans="1:24" x14ac:dyDescent="0.25">
      <c r="A404">
        <v>403</v>
      </c>
      <c r="B404">
        <v>30</v>
      </c>
      <c r="C404" s="2" t="s">
        <v>19</v>
      </c>
      <c r="D404" s="2">
        <f t="shared" si="36"/>
        <v>0</v>
      </c>
      <c r="E404">
        <v>3</v>
      </c>
      <c r="F404">
        <v>2</v>
      </c>
      <c r="G404">
        <v>1</v>
      </c>
      <c r="H404">
        <v>1</v>
      </c>
      <c r="I404">
        <v>2</v>
      </c>
      <c r="J404">
        <v>1</v>
      </c>
      <c r="K404" s="2" t="s">
        <v>18</v>
      </c>
      <c r="L404" s="2">
        <f t="shared" si="37"/>
        <v>3</v>
      </c>
      <c r="M404" s="2">
        <f t="shared" si="38"/>
        <v>0</v>
      </c>
      <c r="N404" s="2">
        <f t="shared" si="39"/>
        <v>0</v>
      </c>
      <c r="O404" s="2">
        <f t="shared" si="40"/>
        <v>3</v>
      </c>
      <c r="P404">
        <v>9</v>
      </c>
      <c r="Q404" s="2" t="s">
        <v>19</v>
      </c>
      <c r="R404" s="2">
        <f t="shared" si="41"/>
        <v>1</v>
      </c>
      <c r="S404">
        <v>11</v>
      </c>
      <c r="T404">
        <v>3</v>
      </c>
      <c r="U404">
        <v>3</v>
      </c>
      <c r="V404">
        <v>5</v>
      </c>
      <c r="W404">
        <v>4</v>
      </c>
      <c r="X404">
        <v>4</v>
      </c>
    </row>
    <row r="405" spans="1:24" x14ac:dyDescent="0.25">
      <c r="A405">
        <v>404</v>
      </c>
      <c r="B405">
        <v>41</v>
      </c>
      <c r="C405" s="2" t="s">
        <v>19</v>
      </c>
      <c r="D405" s="2">
        <f t="shared" si="36"/>
        <v>0</v>
      </c>
      <c r="E405">
        <v>3</v>
      </c>
      <c r="F405">
        <v>2</v>
      </c>
      <c r="G405">
        <v>2</v>
      </c>
      <c r="H405">
        <v>4</v>
      </c>
      <c r="I405">
        <v>3</v>
      </c>
      <c r="J405">
        <v>2</v>
      </c>
      <c r="K405" s="2" t="s">
        <v>20</v>
      </c>
      <c r="L405" s="2">
        <f t="shared" si="37"/>
        <v>2</v>
      </c>
      <c r="M405" s="2">
        <f t="shared" si="38"/>
        <v>0</v>
      </c>
      <c r="N405" s="2">
        <f t="shared" si="39"/>
        <v>2</v>
      </c>
      <c r="O405" s="2">
        <f t="shared" si="40"/>
        <v>0</v>
      </c>
      <c r="P405">
        <v>1</v>
      </c>
      <c r="Q405" s="2" t="s">
        <v>19</v>
      </c>
      <c r="R405" s="2">
        <f t="shared" si="41"/>
        <v>1</v>
      </c>
      <c r="S405">
        <v>16</v>
      </c>
      <c r="T405">
        <v>3</v>
      </c>
      <c r="U405">
        <v>3</v>
      </c>
      <c r="V405">
        <v>10</v>
      </c>
      <c r="W405">
        <v>7</v>
      </c>
      <c r="X405">
        <v>0</v>
      </c>
    </row>
    <row r="406" spans="1:24" x14ac:dyDescent="0.25">
      <c r="A406">
        <v>405</v>
      </c>
      <c r="B406">
        <v>28</v>
      </c>
      <c r="C406" s="2" t="s">
        <v>19</v>
      </c>
      <c r="D406" s="2">
        <f t="shared" si="36"/>
        <v>0</v>
      </c>
      <c r="E406">
        <v>2</v>
      </c>
      <c r="F406">
        <v>3</v>
      </c>
      <c r="G406">
        <v>1</v>
      </c>
      <c r="H406">
        <v>1</v>
      </c>
      <c r="I406">
        <v>2</v>
      </c>
      <c r="J406">
        <v>1</v>
      </c>
      <c r="K406" s="2" t="s">
        <v>21</v>
      </c>
      <c r="L406" s="2">
        <f t="shared" si="37"/>
        <v>1</v>
      </c>
      <c r="M406" s="2">
        <f t="shared" si="38"/>
        <v>1</v>
      </c>
      <c r="N406" s="2">
        <f t="shared" si="39"/>
        <v>0</v>
      </c>
      <c r="O406" s="2">
        <f t="shared" si="40"/>
        <v>0</v>
      </c>
      <c r="P406">
        <v>4</v>
      </c>
      <c r="Q406" s="2" t="s">
        <v>19</v>
      </c>
      <c r="R406" s="2">
        <f t="shared" si="41"/>
        <v>1</v>
      </c>
      <c r="S406">
        <v>12</v>
      </c>
      <c r="T406">
        <v>3</v>
      </c>
      <c r="U406">
        <v>3</v>
      </c>
      <c r="V406">
        <v>10</v>
      </c>
      <c r="W406">
        <v>0</v>
      </c>
      <c r="X406">
        <v>1</v>
      </c>
    </row>
    <row r="407" spans="1:24" x14ac:dyDescent="0.25">
      <c r="A407">
        <v>406</v>
      </c>
      <c r="B407">
        <v>25</v>
      </c>
      <c r="C407" s="2" t="s">
        <v>17</v>
      </c>
      <c r="D407" s="2">
        <f t="shared" si="36"/>
        <v>1</v>
      </c>
      <c r="E407">
        <v>3</v>
      </c>
      <c r="F407">
        <v>1</v>
      </c>
      <c r="G407">
        <v>1</v>
      </c>
      <c r="H407">
        <v>2</v>
      </c>
      <c r="I407">
        <v>1</v>
      </c>
      <c r="J407">
        <v>1</v>
      </c>
      <c r="K407" s="2" t="s">
        <v>20</v>
      </c>
      <c r="L407" s="2">
        <f t="shared" si="37"/>
        <v>2</v>
      </c>
      <c r="M407" s="2">
        <f t="shared" si="38"/>
        <v>0</v>
      </c>
      <c r="N407" s="2">
        <f t="shared" si="39"/>
        <v>2</v>
      </c>
      <c r="O407" s="2">
        <f t="shared" si="40"/>
        <v>0</v>
      </c>
      <c r="P407">
        <v>5</v>
      </c>
      <c r="Q407" s="2" t="s">
        <v>19</v>
      </c>
      <c r="R407" s="2">
        <f t="shared" si="41"/>
        <v>1</v>
      </c>
      <c r="S407">
        <v>13</v>
      </c>
      <c r="T407">
        <v>3</v>
      </c>
      <c r="U407">
        <v>3</v>
      </c>
      <c r="V407">
        <v>2</v>
      </c>
      <c r="W407">
        <v>2</v>
      </c>
      <c r="X407">
        <v>0</v>
      </c>
    </row>
    <row r="408" spans="1:24" x14ac:dyDescent="0.25">
      <c r="A408">
        <v>407</v>
      </c>
      <c r="B408">
        <v>52</v>
      </c>
      <c r="C408" s="2" t="s">
        <v>19</v>
      </c>
      <c r="D408" s="2">
        <f t="shared" si="36"/>
        <v>0</v>
      </c>
      <c r="E408">
        <v>3</v>
      </c>
      <c r="F408">
        <v>4</v>
      </c>
      <c r="G408">
        <v>2</v>
      </c>
      <c r="H408">
        <v>2</v>
      </c>
      <c r="I408">
        <v>3</v>
      </c>
      <c r="J408">
        <v>3</v>
      </c>
      <c r="K408" s="2" t="s">
        <v>20</v>
      </c>
      <c r="L408" s="2">
        <f t="shared" si="37"/>
        <v>2</v>
      </c>
      <c r="M408" s="2">
        <f t="shared" si="38"/>
        <v>0</v>
      </c>
      <c r="N408" s="2">
        <f t="shared" si="39"/>
        <v>2</v>
      </c>
      <c r="O408" s="2">
        <f t="shared" si="40"/>
        <v>0</v>
      </c>
      <c r="P408">
        <v>2</v>
      </c>
      <c r="Q408" s="2" t="s">
        <v>17</v>
      </c>
      <c r="R408" s="2">
        <f t="shared" si="41"/>
        <v>2</v>
      </c>
      <c r="S408">
        <v>14</v>
      </c>
      <c r="T408">
        <v>3</v>
      </c>
      <c r="U408">
        <v>3</v>
      </c>
      <c r="V408">
        <v>5</v>
      </c>
      <c r="W408">
        <v>4</v>
      </c>
      <c r="X408">
        <v>0</v>
      </c>
    </row>
    <row r="409" spans="1:24" x14ac:dyDescent="0.25">
      <c r="A409">
        <v>408</v>
      </c>
      <c r="B409">
        <v>45</v>
      </c>
      <c r="C409" s="2" t="s">
        <v>19</v>
      </c>
      <c r="D409" s="2">
        <f t="shared" si="36"/>
        <v>0</v>
      </c>
      <c r="E409">
        <v>2</v>
      </c>
      <c r="F409">
        <v>1</v>
      </c>
      <c r="G409">
        <v>2</v>
      </c>
      <c r="H409">
        <v>3</v>
      </c>
      <c r="I409">
        <v>1</v>
      </c>
      <c r="J409">
        <v>4</v>
      </c>
      <c r="K409" s="2" t="s">
        <v>20</v>
      </c>
      <c r="L409" s="2">
        <f t="shared" si="37"/>
        <v>2</v>
      </c>
      <c r="M409" s="2">
        <f t="shared" si="38"/>
        <v>0</v>
      </c>
      <c r="N409" s="2">
        <f t="shared" si="39"/>
        <v>2</v>
      </c>
      <c r="O409" s="2">
        <f t="shared" si="40"/>
        <v>0</v>
      </c>
      <c r="P409">
        <v>3</v>
      </c>
      <c r="Q409" s="2" t="s">
        <v>19</v>
      </c>
      <c r="R409" s="2">
        <f t="shared" si="41"/>
        <v>1</v>
      </c>
      <c r="S409">
        <v>21</v>
      </c>
      <c r="T409">
        <v>4</v>
      </c>
      <c r="U409">
        <v>2</v>
      </c>
      <c r="V409">
        <v>2</v>
      </c>
      <c r="W409">
        <v>2</v>
      </c>
      <c r="X409">
        <v>0</v>
      </c>
    </row>
    <row r="410" spans="1:24" x14ac:dyDescent="0.25">
      <c r="A410">
        <v>409</v>
      </c>
      <c r="B410">
        <v>52</v>
      </c>
      <c r="C410" s="2" t="s">
        <v>19</v>
      </c>
      <c r="D410" s="2">
        <f t="shared" si="36"/>
        <v>0</v>
      </c>
      <c r="E410">
        <v>2</v>
      </c>
      <c r="F410">
        <v>4</v>
      </c>
      <c r="G410">
        <v>1</v>
      </c>
      <c r="H410">
        <v>3</v>
      </c>
      <c r="I410">
        <v>4</v>
      </c>
      <c r="J410">
        <v>1</v>
      </c>
      <c r="K410" s="2" t="s">
        <v>20</v>
      </c>
      <c r="L410" s="2">
        <f t="shared" si="37"/>
        <v>2</v>
      </c>
      <c r="M410" s="2">
        <f t="shared" si="38"/>
        <v>0</v>
      </c>
      <c r="N410" s="2">
        <f t="shared" si="39"/>
        <v>2</v>
      </c>
      <c r="O410" s="2">
        <f t="shared" si="40"/>
        <v>0</v>
      </c>
      <c r="P410">
        <v>2</v>
      </c>
      <c r="Q410" s="2" t="s">
        <v>19</v>
      </c>
      <c r="R410" s="2">
        <f t="shared" si="41"/>
        <v>1</v>
      </c>
      <c r="S410">
        <v>13</v>
      </c>
      <c r="T410">
        <v>3</v>
      </c>
      <c r="U410">
        <v>1</v>
      </c>
      <c r="V410">
        <v>5</v>
      </c>
      <c r="W410">
        <v>2</v>
      </c>
      <c r="X410">
        <v>1</v>
      </c>
    </row>
    <row r="411" spans="1:24" x14ac:dyDescent="0.25">
      <c r="A411">
        <v>410</v>
      </c>
      <c r="B411">
        <v>42</v>
      </c>
      <c r="C411" s="2" t="s">
        <v>19</v>
      </c>
      <c r="D411" s="2">
        <f t="shared" si="36"/>
        <v>0</v>
      </c>
      <c r="E411">
        <v>2</v>
      </c>
      <c r="F411">
        <v>1</v>
      </c>
      <c r="G411">
        <v>1</v>
      </c>
      <c r="H411">
        <v>1</v>
      </c>
      <c r="I411">
        <v>2</v>
      </c>
      <c r="J411">
        <v>1</v>
      </c>
      <c r="K411" s="2" t="s">
        <v>21</v>
      </c>
      <c r="L411" s="2">
        <f t="shared" si="37"/>
        <v>1</v>
      </c>
      <c r="M411" s="2">
        <f t="shared" si="38"/>
        <v>1</v>
      </c>
      <c r="N411" s="2">
        <f t="shared" si="39"/>
        <v>0</v>
      </c>
      <c r="O411" s="2">
        <f t="shared" si="40"/>
        <v>0</v>
      </c>
      <c r="P411">
        <v>8</v>
      </c>
      <c r="Q411" s="2" t="s">
        <v>19</v>
      </c>
      <c r="R411" s="2">
        <f t="shared" si="41"/>
        <v>1</v>
      </c>
      <c r="S411">
        <v>11</v>
      </c>
      <c r="T411">
        <v>3</v>
      </c>
      <c r="U411">
        <v>3</v>
      </c>
      <c r="V411">
        <v>5</v>
      </c>
      <c r="W411">
        <v>4</v>
      </c>
      <c r="X411">
        <v>0</v>
      </c>
    </row>
    <row r="412" spans="1:24" x14ac:dyDescent="0.25">
      <c r="A412">
        <v>411</v>
      </c>
      <c r="B412">
        <v>30</v>
      </c>
      <c r="C412" s="2" t="s">
        <v>19</v>
      </c>
      <c r="D412" s="2">
        <f t="shared" si="36"/>
        <v>0</v>
      </c>
      <c r="E412">
        <v>3</v>
      </c>
      <c r="F412">
        <v>3</v>
      </c>
      <c r="G412">
        <v>1</v>
      </c>
      <c r="H412">
        <v>1</v>
      </c>
      <c r="I412">
        <v>2</v>
      </c>
      <c r="J412">
        <v>4</v>
      </c>
      <c r="K412" s="2" t="s">
        <v>18</v>
      </c>
      <c r="L412" s="2">
        <f t="shared" si="37"/>
        <v>3</v>
      </c>
      <c r="M412" s="2">
        <f t="shared" si="38"/>
        <v>0</v>
      </c>
      <c r="N412" s="2">
        <f t="shared" si="39"/>
        <v>0</v>
      </c>
      <c r="O412" s="2">
        <f t="shared" si="40"/>
        <v>3</v>
      </c>
      <c r="P412">
        <v>2</v>
      </c>
      <c r="Q412" s="2" t="s">
        <v>19</v>
      </c>
      <c r="R412" s="2">
        <f t="shared" si="41"/>
        <v>1</v>
      </c>
      <c r="S412">
        <v>20</v>
      </c>
      <c r="T412">
        <v>4</v>
      </c>
      <c r="U412">
        <v>3</v>
      </c>
      <c r="V412">
        <v>5</v>
      </c>
      <c r="W412">
        <v>4</v>
      </c>
      <c r="X412">
        <v>0</v>
      </c>
    </row>
    <row r="413" spans="1:24" x14ac:dyDescent="0.25">
      <c r="A413">
        <v>412</v>
      </c>
      <c r="B413">
        <v>60</v>
      </c>
      <c r="C413" s="2" t="s">
        <v>19</v>
      </c>
      <c r="D413" s="2">
        <f t="shared" si="36"/>
        <v>0</v>
      </c>
      <c r="E413">
        <v>3</v>
      </c>
      <c r="F413">
        <v>1</v>
      </c>
      <c r="G413">
        <v>1</v>
      </c>
      <c r="H413">
        <v>3</v>
      </c>
      <c r="I413">
        <v>5</v>
      </c>
      <c r="J413">
        <v>1</v>
      </c>
      <c r="K413" s="2" t="s">
        <v>20</v>
      </c>
      <c r="L413" s="2">
        <f t="shared" si="37"/>
        <v>2</v>
      </c>
      <c r="M413" s="2">
        <f t="shared" si="38"/>
        <v>0</v>
      </c>
      <c r="N413" s="2">
        <f t="shared" si="39"/>
        <v>2</v>
      </c>
      <c r="O413" s="2">
        <f t="shared" si="40"/>
        <v>0</v>
      </c>
      <c r="P413">
        <v>5</v>
      </c>
      <c r="Q413" s="2" t="s">
        <v>19</v>
      </c>
      <c r="R413" s="2">
        <f t="shared" si="41"/>
        <v>1</v>
      </c>
      <c r="S413">
        <v>11</v>
      </c>
      <c r="T413">
        <v>3</v>
      </c>
      <c r="U413">
        <v>1</v>
      </c>
      <c r="V413">
        <v>29</v>
      </c>
      <c r="W413">
        <v>8</v>
      </c>
      <c r="X413">
        <v>11</v>
      </c>
    </row>
    <row r="414" spans="1:24" x14ac:dyDescent="0.25">
      <c r="A414">
        <v>413</v>
      </c>
      <c r="B414">
        <v>46</v>
      </c>
      <c r="C414" s="2" t="s">
        <v>19</v>
      </c>
      <c r="D414" s="2">
        <f t="shared" si="36"/>
        <v>0</v>
      </c>
      <c r="E414">
        <v>3</v>
      </c>
      <c r="F414">
        <v>3</v>
      </c>
      <c r="G414">
        <v>1</v>
      </c>
      <c r="H414">
        <v>1</v>
      </c>
      <c r="I414">
        <v>2</v>
      </c>
      <c r="J414">
        <v>3</v>
      </c>
      <c r="K414" s="2" t="s">
        <v>21</v>
      </c>
      <c r="L414" s="2">
        <f t="shared" si="37"/>
        <v>1</v>
      </c>
      <c r="M414" s="2">
        <f t="shared" si="38"/>
        <v>1</v>
      </c>
      <c r="N414" s="2">
        <f t="shared" si="39"/>
        <v>0</v>
      </c>
      <c r="O414" s="2">
        <f t="shared" si="40"/>
        <v>0</v>
      </c>
      <c r="P414">
        <v>2</v>
      </c>
      <c r="Q414" s="2" t="s">
        <v>19</v>
      </c>
      <c r="R414" s="2">
        <f t="shared" si="41"/>
        <v>1</v>
      </c>
      <c r="S414">
        <v>14</v>
      </c>
      <c r="T414">
        <v>3</v>
      </c>
      <c r="U414">
        <v>2</v>
      </c>
      <c r="V414">
        <v>10</v>
      </c>
      <c r="W414">
        <v>7</v>
      </c>
      <c r="X414">
        <v>0</v>
      </c>
    </row>
    <row r="415" spans="1:24" x14ac:dyDescent="0.25">
      <c r="A415">
        <v>414</v>
      </c>
      <c r="B415">
        <v>42</v>
      </c>
      <c r="C415" s="2" t="s">
        <v>19</v>
      </c>
      <c r="D415" s="2">
        <f t="shared" si="36"/>
        <v>0</v>
      </c>
      <c r="E415">
        <v>2</v>
      </c>
      <c r="F415">
        <v>4</v>
      </c>
      <c r="G415">
        <v>1</v>
      </c>
      <c r="H415">
        <v>2</v>
      </c>
      <c r="I415">
        <v>2</v>
      </c>
      <c r="J415">
        <v>1</v>
      </c>
      <c r="K415" s="2" t="s">
        <v>20</v>
      </c>
      <c r="L415" s="2">
        <f t="shared" si="37"/>
        <v>2</v>
      </c>
      <c r="M415" s="2">
        <f t="shared" si="38"/>
        <v>0</v>
      </c>
      <c r="N415" s="2">
        <f t="shared" si="39"/>
        <v>2</v>
      </c>
      <c r="O415" s="2">
        <f t="shared" si="40"/>
        <v>0</v>
      </c>
      <c r="P415">
        <v>7</v>
      </c>
      <c r="Q415" s="2" t="s">
        <v>19</v>
      </c>
      <c r="R415" s="2">
        <f t="shared" si="41"/>
        <v>1</v>
      </c>
      <c r="S415">
        <v>11</v>
      </c>
      <c r="T415">
        <v>3</v>
      </c>
      <c r="U415">
        <v>4</v>
      </c>
      <c r="V415">
        <v>6</v>
      </c>
      <c r="W415">
        <v>5</v>
      </c>
      <c r="X415">
        <v>0</v>
      </c>
    </row>
    <row r="416" spans="1:24" x14ac:dyDescent="0.25">
      <c r="A416">
        <v>415</v>
      </c>
      <c r="B416">
        <v>24</v>
      </c>
      <c r="C416" s="2" t="s">
        <v>17</v>
      </c>
      <c r="D416" s="2">
        <f t="shared" si="36"/>
        <v>1</v>
      </c>
      <c r="E416">
        <v>1</v>
      </c>
      <c r="F416">
        <v>1</v>
      </c>
      <c r="G416">
        <v>1</v>
      </c>
      <c r="H416">
        <v>3</v>
      </c>
      <c r="I416">
        <v>1</v>
      </c>
      <c r="J416">
        <v>2</v>
      </c>
      <c r="K416" s="2" t="s">
        <v>18</v>
      </c>
      <c r="L416" s="2">
        <f t="shared" si="37"/>
        <v>3</v>
      </c>
      <c r="M416" s="2">
        <f t="shared" si="38"/>
        <v>0</v>
      </c>
      <c r="N416" s="2">
        <f t="shared" si="39"/>
        <v>0</v>
      </c>
      <c r="O416" s="2">
        <f t="shared" si="40"/>
        <v>3</v>
      </c>
      <c r="P416">
        <v>1</v>
      </c>
      <c r="Q416" s="2" t="s">
        <v>17</v>
      </c>
      <c r="R416" s="2">
        <f t="shared" si="41"/>
        <v>2</v>
      </c>
      <c r="S416">
        <v>16</v>
      </c>
      <c r="T416">
        <v>3</v>
      </c>
      <c r="U416">
        <v>3</v>
      </c>
      <c r="V416">
        <v>5</v>
      </c>
      <c r="W416">
        <v>3</v>
      </c>
      <c r="X416">
        <v>1</v>
      </c>
    </row>
    <row r="417" spans="1:24" x14ac:dyDescent="0.25">
      <c r="A417">
        <v>416</v>
      </c>
      <c r="B417">
        <v>34</v>
      </c>
      <c r="C417" s="2" t="s">
        <v>17</v>
      </c>
      <c r="D417" s="2">
        <f t="shared" si="36"/>
        <v>1</v>
      </c>
      <c r="E417">
        <v>2</v>
      </c>
      <c r="F417">
        <v>4</v>
      </c>
      <c r="G417">
        <v>1</v>
      </c>
      <c r="H417">
        <v>1</v>
      </c>
      <c r="I417">
        <v>1</v>
      </c>
      <c r="J417">
        <v>3</v>
      </c>
      <c r="K417" s="2" t="s">
        <v>21</v>
      </c>
      <c r="L417" s="2">
        <f t="shared" si="37"/>
        <v>1</v>
      </c>
      <c r="M417" s="2">
        <f t="shared" si="38"/>
        <v>1</v>
      </c>
      <c r="N417" s="2">
        <f t="shared" si="39"/>
        <v>0</v>
      </c>
      <c r="O417" s="2">
        <f t="shared" si="40"/>
        <v>0</v>
      </c>
      <c r="P417">
        <v>0</v>
      </c>
      <c r="Q417" s="2" t="s">
        <v>19</v>
      </c>
      <c r="R417" s="2">
        <f t="shared" si="41"/>
        <v>1</v>
      </c>
      <c r="S417">
        <v>16</v>
      </c>
      <c r="T417">
        <v>3</v>
      </c>
      <c r="U417">
        <v>2</v>
      </c>
      <c r="V417">
        <v>2</v>
      </c>
      <c r="W417">
        <v>2</v>
      </c>
      <c r="X417">
        <v>1</v>
      </c>
    </row>
    <row r="418" spans="1:24" x14ac:dyDescent="0.25">
      <c r="A418">
        <v>417</v>
      </c>
      <c r="B418">
        <v>38</v>
      </c>
      <c r="C418" s="2" t="s">
        <v>19</v>
      </c>
      <c r="D418" s="2">
        <f t="shared" si="36"/>
        <v>0</v>
      </c>
      <c r="E418">
        <v>2</v>
      </c>
      <c r="F418">
        <v>4</v>
      </c>
      <c r="G418">
        <v>2</v>
      </c>
      <c r="H418">
        <v>3</v>
      </c>
      <c r="I418">
        <v>1</v>
      </c>
      <c r="J418">
        <v>4</v>
      </c>
      <c r="K418" s="2" t="s">
        <v>20</v>
      </c>
      <c r="L418" s="2">
        <f t="shared" si="37"/>
        <v>2</v>
      </c>
      <c r="M418" s="2">
        <f t="shared" si="38"/>
        <v>0</v>
      </c>
      <c r="N418" s="2">
        <f t="shared" si="39"/>
        <v>2</v>
      </c>
      <c r="O418" s="2">
        <f t="shared" si="40"/>
        <v>0</v>
      </c>
      <c r="P418">
        <v>1</v>
      </c>
      <c r="Q418" s="2" t="s">
        <v>17</v>
      </c>
      <c r="R418" s="2">
        <f t="shared" si="41"/>
        <v>2</v>
      </c>
      <c r="S418">
        <v>23</v>
      </c>
      <c r="T418">
        <v>4</v>
      </c>
      <c r="U418">
        <v>3</v>
      </c>
      <c r="V418">
        <v>1</v>
      </c>
      <c r="W418">
        <v>0</v>
      </c>
      <c r="X418">
        <v>0</v>
      </c>
    </row>
    <row r="419" spans="1:24" x14ac:dyDescent="0.25">
      <c r="A419">
        <v>418</v>
      </c>
      <c r="B419">
        <v>40</v>
      </c>
      <c r="C419" s="2" t="s">
        <v>19</v>
      </c>
      <c r="D419" s="2">
        <f t="shared" si="36"/>
        <v>0</v>
      </c>
      <c r="E419">
        <v>2</v>
      </c>
      <c r="F419">
        <v>3</v>
      </c>
      <c r="G419">
        <v>1</v>
      </c>
      <c r="H419">
        <v>1</v>
      </c>
      <c r="I419">
        <v>5</v>
      </c>
      <c r="J419">
        <v>3</v>
      </c>
      <c r="K419" s="2" t="s">
        <v>20</v>
      </c>
      <c r="L419" s="2">
        <f t="shared" si="37"/>
        <v>2</v>
      </c>
      <c r="M419" s="2">
        <f t="shared" si="38"/>
        <v>0</v>
      </c>
      <c r="N419" s="2">
        <f t="shared" si="39"/>
        <v>2</v>
      </c>
      <c r="O419" s="2">
        <f t="shared" si="40"/>
        <v>0</v>
      </c>
      <c r="P419">
        <v>0</v>
      </c>
      <c r="Q419" s="2" t="s">
        <v>19</v>
      </c>
      <c r="R419" s="2">
        <f t="shared" si="41"/>
        <v>1</v>
      </c>
      <c r="S419">
        <v>14</v>
      </c>
      <c r="T419">
        <v>3</v>
      </c>
      <c r="U419">
        <v>3</v>
      </c>
      <c r="V419">
        <v>20</v>
      </c>
      <c r="W419">
        <v>15</v>
      </c>
      <c r="X419">
        <v>1</v>
      </c>
    </row>
    <row r="420" spans="1:24" x14ac:dyDescent="0.25">
      <c r="A420">
        <v>419</v>
      </c>
      <c r="B420">
        <v>26</v>
      </c>
      <c r="C420" s="2" t="s">
        <v>19</v>
      </c>
      <c r="D420" s="2">
        <f t="shared" si="36"/>
        <v>0</v>
      </c>
      <c r="E420">
        <v>3</v>
      </c>
      <c r="F420">
        <v>1</v>
      </c>
      <c r="G420">
        <v>2</v>
      </c>
      <c r="H420">
        <v>3</v>
      </c>
      <c r="I420">
        <v>1</v>
      </c>
      <c r="J420">
        <v>4</v>
      </c>
      <c r="K420" s="2" t="s">
        <v>21</v>
      </c>
      <c r="L420" s="2">
        <f t="shared" si="37"/>
        <v>1</v>
      </c>
      <c r="M420" s="2">
        <f t="shared" si="38"/>
        <v>1</v>
      </c>
      <c r="N420" s="2">
        <f t="shared" si="39"/>
        <v>0</v>
      </c>
      <c r="O420" s="2">
        <f t="shared" si="40"/>
        <v>0</v>
      </c>
      <c r="P420">
        <v>1</v>
      </c>
      <c r="Q420" s="2" t="s">
        <v>19</v>
      </c>
      <c r="R420" s="2">
        <f t="shared" si="41"/>
        <v>1</v>
      </c>
      <c r="S420">
        <v>22</v>
      </c>
      <c r="T420">
        <v>4</v>
      </c>
      <c r="U420">
        <v>1</v>
      </c>
      <c r="V420">
        <v>3</v>
      </c>
      <c r="W420">
        <v>2</v>
      </c>
      <c r="X420">
        <v>0</v>
      </c>
    </row>
    <row r="421" spans="1:24" x14ac:dyDescent="0.25">
      <c r="A421">
        <v>420</v>
      </c>
      <c r="B421">
        <v>30</v>
      </c>
      <c r="C421" s="2" t="s">
        <v>19</v>
      </c>
      <c r="D421" s="2">
        <f t="shared" si="36"/>
        <v>0</v>
      </c>
      <c r="E421">
        <v>3</v>
      </c>
      <c r="F421">
        <v>3</v>
      </c>
      <c r="G421">
        <v>2</v>
      </c>
      <c r="H421">
        <v>3</v>
      </c>
      <c r="I421">
        <v>1</v>
      </c>
      <c r="J421">
        <v>4</v>
      </c>
      <c r="K421" s="2" t="s">
        <v>20</v>
      </c>
      <c r="L421" s="2">
        <f t="shared" si="37"/>
        <v>2</v>
      </c>
      <c r="M421" s="2">
        <f t="shared" si="38"/>
        <v>0</v>
      </c>
      <c r="N421" s="2">
        <f t="shared" si="39"/>
        <v>2</v>
      </c>
      <c r="O421" s="2">
        <f t="shared" si="40"/>
        <v>0</v>
      </c>
      <c r="P421">
        <v>4</v>
      </c>
      <c r="Q421" s="2" t="s">
        <v>19</v>
      </c>
      <c r="R421" s="2">
        <f t="shared" si="41"/>
        <v>1</v>
      </c>
      <c r="S421">
        <v>15</v>
      </c>
      <c r="T421">
        <v>3</v>
      </c>
      <c r="U421">
        <v>1</v>
      </c>
      <c r="V421">
        <v>5</v>
      </c>
      <c r="W421">
        <v>3</v>
      </c>
      <c r="X421">
        <v>1</v>
      </c>
    </row>
    <row r="422" spans="1:24" x14ac:dyDescent="0.25">
      <c r="A422">
        <v>421</v>
      </c>
      <c r="B422">
        <v>29</v>
      </c>
      <c r="C422" s="2" t="s">
        <v>19</v>
      </c>
      <c r="D422" s="2">
        <f t="shared" si="36"/>
        <v>0</v>
      </c>
      <c r="E422">
        <v>2</v>
      </c>
      <c r="F422">
        <v>2</v>
      </c>
      <c r="G422">
        <v>2</v>
      </c>
      <c r="H422">
        <v>2</v>
      </c>
      <c r="I422">
        <v>3</v>
      </c>
      <c r="J422">
        <v>3</v>
      </c>
      <c r="K422" s="2" t="s">
        <v>20</v>
      </c>
      <c r="L422" s="2">
        <f t="shared" si="37"/>
        <v>2</v>
      </c>
      <c r="M422" s="2">
        <f t="shared" si="38"/>
        <v>0</v>
      </c>
      <c r="N422" s="2">
        <f t="shared" si="39"/>
        <v>2</v>
      </c>
      <c r="O422" s="2">
        <f t="shared" si="40"/>
        <v>0</v>
      </c>
      <c r="P422">
        <v>0</v>
      </c>
      <c r="Q422" s="2" t="s">
        <v>19</v>
      </c>
      <c r="R422" s="2">
        <f t="shared" si="41"/>
        <v>1</v>
      </c>
      <c r="S422">
        <v>18</v>
      </c>
      <c r="T422">
        <v>3</v>
      </c>
      <c r="U422">
        <v>3</v>
      </c>
      <c r="V422">
        <v>10</v>
      </c>
      <c r="W422">
        <v>2</v>
      </c>
      <c r="X422">
        <v>0</v>
      </c>
    </row>
    <row r="423" spans="1:24" x14ac:dyDescent="0.25">
      <c r="A423">
        <v>422</v>
      </c>
      <c r="B423">
        <v>29</v>
      </c>
      <c r="C423" s="2" t="s">
        <v>17</v>
      </c>
      <c r="D423" s="2">
        <f t="shared" si="36"/>
        <v>1</v>
      </c>
      <c r="E423">
        <v>2</v>
      </c>
      <c r="F423">
        <v>3</v>
      </c>
      <c r="G423">
        <v>1</v>
      </c>
      <c r="H423">
        <v>2</v>
      </c>
      <c r="I423">
        <v>1</v>
      </c>
      <c r="J423">
        <v>2</v>
      </c>
      <c r="K423" s="2" t="s">
        <v>20</v>
      </c>
      <c r="L423" s="2">
        <f t="shared" si="37"/>
        <v>2</v>
      </c>
      <c r="M423" s="2">
        <f t="shared" si="38"/>
        <v>0</v>
      </c>
      <c r="N423" s="2">
        <f t="shared" si="39"/>
        <v>2</v>
      </c>
      <c r="O423" s="2">
        <f t="shared" si="40"/>
        <v>0</v>
      </c>
      <c r="P423">
        <v>1</v>
      </c>
      <c r="Q423" s="2" t="s">
        <v>19</v>
      </c>
      <c r="R423" s="2">
        <f t="shared" si="41"/>
        <v>1</v>
      </c>
      <c r="S423">
        <v>16</v>
      </c>
      <c r="T423">
        <v>3</v>
      </c>
      <c r="U423">
        <v>4</v>
      </c>
      <c r="V423">
        <v>2</v>
      </c>
      <c r="W423">
        <v>2</v>
      </c>
      <c r="X423">
        <v>1</v>
      </c>
    </row>
    <row r="424" spans="1:24" x14ac:dyDescent="0.25">
      <c r="A424">
        <v>423</v>
      </c>
      <c r="B424">
        <v>19</v>
      </c>
      <c r="C424" s="2" t="s">
        <v>17</v>
      </c>
      <c r="D424" s="2">
        <f t="shared" si="36"/>
        <v>1</v>
      </c>
      <c r="E424">
        <v>2</v>
      </c>
      <c r="F424">
        <v>1</v>
      </c>
      <c r="G424">
        <v>1</v>
      </c>
      <c r="H424">
        <v>2</v>
      </c>
      <c r="I424">
        <v>1</v>
      </c>
      <c r="J424">
        <v>1</v>
      </c>
      <c r="K424" s="2" t="s">
        <v>18</v>
      </c>
      <c r="L424" s="2">
        <f t="shared" si="37"/>
        <v>3</v>
      </c>
      <c r="M424" s="2">
        <f t="shared" si="38"/>
        <v>0</v>
      </c>
      <c r="N424" s="2">
        <f t="shared" si="39"/>
        <v>0</v>
      </c>
      <c r="O424" s="2">
        <f t="shared" si="40"/>
        <v>3</v>
      </c>
      <c r="P424">
        <v>4</v>
      </c>
      <c r="Q424" s="2" t="s">
        <v>19</v>
      </c>
      <c r="R424" s="2">
        <f t="shared" si="41"/>
        <v>1</v>
      </c>
      <c r="S424">
        <v>12</v>
      </c>
      <c r="T424">
        <v>3</v>
      </c>
      <c r="U424">
        <v>4</v>
      </c>
      <c r="V424">
        <v>1</v>
      </c>
      <c r="W424">
        <v>0</v>
      </c>
      <c r="X424">
        <v>0</v>
      </c>
    </row>
    <row r="425" spans="1:24" x14ac:dyDescent="0.25">
      <c r="A425">
        <v>424</v>
      </c>
      <c r="B425">
        <v>30</v>
      </c>
      <c r="C425" s="2" t="s">
        <v>19</v>
      </c>
      <c r="D425" s="2">
        <f t="shared" si="36"/>
        <v>0</v>
      </c>
      <c r="E425">
        <v>2</v>
      </c>
      <c r="F425">
        <v>3</v>
      </c>
      <c r="G425">
        <v>1</v>
      </c>
      <c r="H425">
        <v>1</v>
      </c>
      <c r="I425">
        <v>3</v>
      </c>
      <c r="J425">
        <v>1</v>
      </c>
      <c r="K425" s="2" t="s">
        <v>20</v>
      </c>
      <c r="L425" s="2">
        <f t="shared" si="37"/>
        <v>2</v>
      </c>
      <c r="M425" s="2">
        <f t="shared" si="38"/>
        <v>0</v>
      </c>
      <c r="N425" s="2">
        <f t="shared" si="39"/>
        <v>2</v>
      </c>
      <c r="O425" s="2">
        <f t="shared" si="40"/>
        <v>0</v>
      </c>
      <c r="P425">
        <v>3</v>
      </c>
      <c r="Q425" s="2" t="s">
        <v>19</v>
      </c>
      <c r="R425" s="2">
        <f t="shared" si="41"/>
        <v>1</v>
      </c>
      <c r="S425">
        <v>11</v>
      </c>
      <c r="T425">
        <v>3</v>
      </c>
      <c r="U425">
        <v>3</v>
      </c>
      <c r="V425">
        <v>9</v>
      </c>
      <c r="W425">
        <v>8</v>
      </c>
      <c r="X425">
        <v>7</v>
      </c>
    </row>
    <row r="426" spans="1:24" x14ac:dyDescent="0.25">
      <c r="A426">
        <v>425</v>
      </c>
      <c r="B426">
        <v>57</v>
      </c>
      <c r="C426" s="2" t="s">
        <v>19</v>
      </c>
      <c r="D426" s="2">
        <f t="shared" si="36"/>
        <v>0</v>
      </c>
      <c r="E426">
        <v>3</v>
      </c>
      <c r="F426">
        <v>1</v>
      </c>
      <c r="G426">
        <v>1</v>
      </c>
      <c r="H426">
        <v>2</v>
      </c>
      <c r="I426">
        <v>4</v>
      </c>
      <c r="J426">
        <v>1</v>
      </c>
      <c r="K426" s="2" t="s">
        <v>21</v>
      </c>
      <c r="L426" s="2">
        <f t="shared" si="37"/>
        <v>1</v>
      </c>
      <c r="M426" s="2">
        <f t="shared" si="38"/>
        <v>1</v>
      </c>
      <c r="N426" s="2">
        <f t="shared" si="39"/>
        <v>0</v>
      </c>
      <c r="O426" s="2">
        <f t="shared" si="40"/>
        <v>0</v>
      </c>
      <c r="P426">
        <v>3</v>
      </c>
      <c r="Q426" s="2" t="s">
        <v>19</v>
      </c>
      <c r="R426" s="2">
        <f t="shared" si="41"/>
        <v>1</v>
      </c>
      <c r="S426">
        <v>12</v>
      </c>
      <c r="T426">
        <v>3</v>
      </c>
      <c r="U426">
        <v>2</v>
      </c>
      <c r="V426">
        <v>1</v>
      </c>
      <c r="W426">
        <v>0</v>
      </c>
      <c r="X426">
        <v>0</v>
      </c>
    </row>
    <row r="427" spans="1:24" x14ac:dyDescent="0.25">
      <c r="A427">
        <v>426</v>
      </c>
      <c r="B427">
        <v>50</v>
      </c>
      <c r="C427" s="2" t="s">
        <v>19</v>
      </c>
      <c r="D427" s="2">
        <f t="shared" si="36"/>
        <v>0</v>
      </c>
      <c r="E427">
        <v>2</v>
      </c>
      <c r="F427">
        <v>2</v>
      </c>
      <c r="G427">
        <v>2</v>
      </c>
      <c r="H427">
        <v>2</v>
      </c>
      <c r="I427">
        <v>4</v>
      </c>
      <c r="J427">
        <v>3</v>
      </c>
      <c r="K427" s="2" t="s">
        <v>20</v>
      </c>
      <c r="L427" s="2">
        <f t="shared" si="37"/>
        <v>2</v>
      </c>
      <c r="M427" s="2">
        <f t="shared" si="38"/>
        <v>0</v>
      </c>
      <c r="N427" s="2">
        <f t="shared" si="39"/>
        <v>2</v>
      </c>
      <c r="O427" s="2">
        <f t="shared" si="40"/>
        <v>0</v>
      </c>
      <c r="P427">
        <v>2</v>
      </c>
      <c r="Q427" s="2" t="s">
        <v>19</v>
      </c>
      <c r="R427" s="2">
        <f t="shared" si="41"/>
        <v>1</v>
      </c>
      <c r="S427">
        <v>15</v>
      </c>
      <c r="T427">
        <v>3</v>
      </c>
      <c r="U427">
        <v>3</v>
      </c>
      <c r="V427">
        <v>27</v>
      </c>
      <c r="W427">
        <v>10</v>
      </c>
      <c r="X427">
        <v>15</v>
      </c>
    </row>
    <row r="428" spans="1:24" x14ac:dyDescent="0.25">
      <c r="A428">
        <v>427</v>
      </c>
      <c r="B428">
        <v>30</v>
      </c>
      <c r="C428" s="2" t="s">
        <v>19</v>
      </c>
      <c r="D428" s="2">
        <f t="shared" si="36"/>
        <v>0</v>
      </c>
      <c r="E428">
        <v>3</v>
      </c>
      <c r="F428">
        <v>3</v>
      </c>
      <c r="G428">
        <v>1</v>
      </c>
      <c r="H428">
        <v>1</v>
      </c>
      <c r="I428">
        <v>1</v>
      </c>
      <c r="J428">
        <v>4</v>
      </c>
      <c r="K428" s="2" t="s">
        <v>18</v>
      </c>
      <c r="L428" s="2">
        <f t="shared" si="37"/>
        <v>3</v>
      </c>
      <c r="M428" s="2">
        <f t="shared" si="38"/>
        <v>0</v>
      </c>
      <c r="N428" s="2">
        <f t="shared" si="39"/>
        <v>0</v>
      </c>
      <c r="O428" s="2">
        <f t="shared" si="40"/>
        <v>3</v>
      </c>
      <c r="P428">
        <v>7</v>
      </c>
      <c r="Q428" s="2" t="s">
        <v>19</v>
      </c>
      <c r="R428" s="2">
        <f t="shared" si="41"/>
        <v>1</v>
      </c>
      <c r="S428">
        <v>14</v>
      </c>
      <c r="T428">
        <v>3</v>
      </c>
      <c r="U428">
        <v>2</v>
      </c>
      <c r="V428">
        <v>11</v>
      </c>
      <c r="W428">
        <v>7</v>
      </c>
      <c r="X428">
        <v>6</v>
      </c>
    </row>
    <row r="429" spans="1:24" x14ac:dyDescent="0.25">
      <c r="A429">
        <v>428</v>
      </c>
      <c r="B429">
        <v>60</v>
      </c>
      <c r="C429" s="2" t="s">
        <v>19</v>
      </c>
      <c r="D429" s="2">
        <f t="shared" si="36"/>
        <v>0</v>
      </c>
      <c r="E429">
        <v>3</v>
      </c>
      <c r="F429">
        <v>3</v>
      </c>
      <c r="G429">
        <v>1</v>
      </c>
      <c r="H429">
        <v>2</v>
      </c>
      <c r="I429">
        <v>3</v>
      </c>
      <c r="J429">
        <v>4</v>
      </c>
      <c r="K429" s="2" t="s">
        <v>20</v>
      </c>
      <c r="L429" s="2">
        <f t="shared" si="37"/>
        <v>2</v>
      </c>
      <c r="M429" s="2">
        <f t="shared" si="38"/>
        <v>0</v>
      </c>
      <c r="N429" s="2">
        <f t="shared" si="39"/>
        <v>2</v>
      </c>
      <c r="O429" s="2">
        <f t="shared" si="40"/>
        <v>0</v>
      </c>
      <c r="P429">
        <v>1</v>
      </c>
      <c r="Q429" s="2" t="s">
        <v>19</v>
      </c>
      <c r="R429" s="2">
        <f t="shared" si="41"/>
        <v>1</v>
      </c>
      <c r="S429">
        <v>19</v>
      </c>
      <c r="T429">
        <v>3</v>
      </c>
      <c r="U429">
        <v>4</v>
      </c>
      <c r="V429">
        <v>18</v>
      </c>
      <c r="W429">
        <v>13</v>
      </c>
      <c r="X429">
        <v>13</v>
      </c>
    </row>
    <row r="430" spans="1:24" x14ac:dyDescent="0.25">
      <c r="A430">
        <v>429</v>
      </c>
      <c r="B430">
        <v>47</v>
      </c>
      <c r="C430" s="2" t="s">
        <v>19</v>
      </c>
      <c r="D430" s="2">
        <f t="shared" si="36"/>
        <v>0</v>
      </c>
      <c r="E430">
        <v>2</v>
      </c>
      <c r="F430">
        <v>1</v>
      </c>
      <c r="G430">
        <v>1</v>
      </c>
      <c r="H430">
        <v>1</v>
      </c>
      <c r="I430">
        <v>2</v>
      </c>
      <c r="J430">
        <v>1</v>
      </c>
      <c r="K430" s="2" t="s">
        <v>21</v>
      </c>
      <c r="L430" s="2">
        <f t="shared" si="37"/>
        <v>1</v>
      </c>
      <c r="M430" s="2">
        <f t="shared" si="38"/>
        <v>1</v>
      </c>
      <c r="N430" s="2">
        <f t="shared" si="39"/>
        <v>0</v>
      </c>
      <c r="O430" s="2">
        <f t="shared" si="40"/>
        <v>0</v>
      </c>
      <c r="P430">
        <v>5</v>
      </c>
      <c r="Q430" s="2" t="s">
        <v>19</v>
      </c>
      <c r="R430" s="2">
        <f t="shared" si="41"/>
        <v>1</v>
      </c>
      <c r="S430">
        <v>13</v>
      </c>
      <c r="T430">
        <v>3</v>
      </c>
      <c r="U430">
        <v>3</v>
      </c>
      <c r="V430">
        <v>5</v>
      </c>
      <c r="W430">
        <v>0</v>
      </c>
      <c r="X430">
        <v>0</v>
      </c>
    </row>
    <row r="431" spans="1:24" x14ac:dyDescent="0.25">
      <c r="A431">
        <v>430</v>
      </c>
      <c r="B431">
        <v>46</v>
      </c>
      <c r="C431" s="2" t="s">
        <v>19</v>
      </c>
      <c r="D431" s="2">
        <f t="shared" si="36"/>
        <v>0</v>
      </c>
      <c r="E431">
        <v>3</v>
      </c>
      <c r="F431">
        <v>1</v>
      </c>
      <c r="G431">
        <v>1</v>
      </c>
      <c r="H431">
        <v>3</v>
      </c>
      <c r="I431">
        <v>4</v>
      </c>
      <c r="J431">
        <v>3</v>
      </c>
      <c r="K431" s="2" t="s">
        <v>20</v>
      </c>
      <c r="L431" s="2">
        <f t="shared" si="37"/>
        <v>2</v>
      </c>
      <c r="M431" s="2">
        <f t="shared" si="38"/>
        <v>0</v>
      </c>
      <c r="N431" s="2">
        <f t="shared" si="39"/>
        <v>2</v>
      </c>
      <c r="O431" s="2">
        <f t="shared" si="40"/>
        <v>0</v>
      </c>
      <c r="P431">
        <v>6</v>
      </c>
      <c r="Q431" s="2" t="s">
        <v>19</v>
      </c>
      <c r="R431" s="2">
        <f t="shared" si="41"/>
        <v>1</v>
      </c>
      <c r="S431">
        <v>13</v>
      </c>
      <c r="T431">
        <v>3</v>
      </c>
      <c r="U431">
        <v>1</v>
      </c>
      <c r="V431">
        <v>3</v>
      </c>
      <c r="W431">
        <v>2</v>
      </c>
      <c r="X431">
        <v>0</v>
      </c>
    </row>
    <row r="432" spans="1:24" x14ac:dyDescent="0.25">
      <c r="A432">
        <v>431</v>
      </c>
      <c r="B432">
        <v>35</v>
      </c>
      <c r="C432" s="2" t="s">
        <v>19</v>
      </c>
      <c r="D432" s="2">
        <f t="shared" si="36"/>
        <v>0</v>
      </c>
      <c r="E432">
        <v>3</v>
      </c>
      <c r="F432">
        <v>4</v>
      </c>
      <c r="G432">
        <v>2</v>
      </c>
      <c r="H432">
        <v>1</v>
      </c>
      <c r="I432">
        <v>1</v>
      </c>
      <c r="J432">
        <v>3</v>
      </c>
      <c r="K432" s="2" t="s">
        <v>18</v>
      </c>
      <c r="L432" s="2">
        <f t="shared" si="37"/>
        <v>3</v>
      </c>
      <c r="M432" s="2">
        <f t="shared" si="38"/>
        <v>0</v>
      </c>
      <c r="N432" s="2">
        <f t="shared" si="39"/>
        <v>0</v>
      </c>
      <c r="O432" s="2">
        <f t="shared" si="40"/>
        <v>3</v>
      </c>
      <c r="P432">
        <v>3</v>
      </c>
      <c r="Q432" s="2" t="s">
        <v>19</v>
      </c>
      <c r="R432" s="2">
        <f t="shared" si="41"/>
        <v>1</v>
      </c>
      <c r="S432">
        <v>15</v>
      </c>
      <c r="T432">
        <v>3</v>
      </c>
      <c r="U432">
        <v>3</v>
      </c>
      <c r="V432">
        <v>5</v>
      </c>
      <c r="W432">
        <v>4</v>
      </c>
      <c r="X432">
        <v>4</v>
      </c>
    </row>
    <row r="433" spans="1:24" x14ac:dyDescent="0.25">
      <c r="A433">
        <v>432</v>
      </c>
      <c r="B433">
        <v>54</v>
      </c>
      <c r="C433" s="2" t="s">
        <v>19</v>
      </c>
      <c r="D433" s="2">
        <f t="shared" si="36"/>
        <v>0</v>
      </c>
      <c r="E433">
        <v>2</v>
      </c>
      <c r="F433">
        <v>3</v>
      </c>
      <c r="G433">
        <v>1</v>
      </c>
      <c r="H433">
        <v>1</v>
      </c>
      <c r="I433">
        <v>2</v>
      </c>
      <c r="J433">
        <v>1</v>
      </c>
      <c r="K433" s="2" t="s">
        <v>18</v>
      </c>
      <c r="L433" s="2">
        <f t="shared" si="37"/>
        <v>3</v>
      </c>
      <c r="M433" s="2">
        <f t="shared" si="38"/>
        <v>0</v>
      </c>
      <c r="N433" s="2">
        <f t="shared" si="39"/>
        <v>0</v>
      </c>
      <c r="O433" s="2">
        <f t="shared" si="40"/>
        <v>3</v>
      </c>
      <c r="P433">
        <v>7</v>
      </c>
      <c r="Q433" s="2" t="s">
        <v>19</v>
      </c>
      <c r="R433" s="2">
        <f t="shared" si="41"/>
        <v>1</v>
      </c>
      <c r="S433">
        <v>11</v>
      </c>
      <c r="T433">
        <v>3</v>
      </c>
      <c r="U433">
        <v>3</v>
      </c>
      <c r="V433">
        <v>1</v>
      </c>
      <c r="W433">
        <v>0</v>
      </c>
      <c r="X433">
        <v>0</v>
      </c>
    </row>
    <row r="434" spans="1:24" x14ac:dyDescent="0.25">
      <c r="A434">
        <v>433</v>
      </c>
      <c r="B434">
        <v>34</v>
      </c>
      <c r="C434" s="2" t="s">
        <v>19</v>
      </c>
      <c r="D434" s="2">
        <f t="shared" si="36"/>
        <v>0</v>
      </c>
      <c r="E434">
        <v>1</v>
      </c>
      <c r="F434">
        <v>4</v>
      </c>
      <c r="G434">
        <v>2</v>
      </c>
      <c r="H434">
        <v>2</v>
      </c>
      <c r="I434">
        <v>1</v>
      </c>
      <c r="J434">
        <v>1</v>
      </c>
      <c r="K434" s="2" t="s">
        <v>21</v>
      </c>
      <c r="L434" s="2">
        <f t="shared" si="37"/>
        <v>1</v>
      </c>
      <c r="M434" s="2">
        <f t="shared" si="38"/>
        <v>1</v>
      </c>
      <c r="N434" s="2">
        <f t="shared" si="39"/>
        <v>0</v>
      </c>
      <c r="O434" s="2">
        <f t="shared" si="40"/>
        <v>0</v>
      </c>
      <c r="P434">
        <v>3</v>
      </c>
      <c r="Q434" s="2" t="s">
        <v>19</v>
      </c>
      <c r="R434" s="2">
        <f t="shared" si="41"/>
        <v>1</v>
      </c>
      <c r="S434">
        <v>12</v>
      </c>
      <c r="T434">
        <v>3</v>
      </c>
      <c r="U434">
        <v>3</v>
      </c>
      <c r="V434">
        <v>7</v>
      </c>
      <c r="W434">
        <v>3</v>
      </c>
      <c r="X434">
        <v>5</v>
      </c>
    </row>
    <row r="435" spans="1:24" x14ac:dyDescent="0.25">
      <c r="A435">
        <v>434</v>
      </c>
      <c r="B435">
        <v>46</v>
      </c>
      <c r="C435" s="2" t="s">
        <v>19</v>
      </c>
      <c r="D435" s="2">
        <f t="shared" si="36"/>
        <v>0</v>
      </c>
      <c r="E435">
        <v>3</v>
      </c>
      <c r="F435">
        <v>3</v>
      </c>
      <c r="G435">
        <v>1</v>
      </c>
      <c r="H435">
        <v>2</v>
      </c>
      <c r="I435">
        <v>3</v>
      </c>
      <c r="J435">
        <v>4</v>
      </c>
      <c r="K435" s="2" t="s">
        <v>20</v>
      </c>
      <c r="L435" s="2">
        <f t="shared" si="37"/>
        <v>2</v>
      </c>
      <c r="M435" s="2">
        <f t="shared" si="38"/>
        <v>0</v>
      </c>
      <c r="N435" s="2">
        <f t="shared" si="39"/>
        <v>2</v>
      </c>
      <c r="O435" s="2">
        <f t="shared" si="40"/>
        <v>0</v>
      </c>
      <c r="P435">
        <v>2</v>
      </c>
      <c r="Q435" s="2" t="s">
        <v>17</v>
      </c>
      <c r="R435" s="2">
        <f t="shared" si="41"/>
        <v>2</v>
      </c>
      <c r="S435">
        <v>19</v>
      </c>
      <c r="T435">
        <v>3</v>
      </c>
      <c r="U435">
        <v>3</v>
      </c>
      <c r="V435">
        <v>3</v>
      </c>
      <c r="W435">
        <v>2</v>
      </c>
      <c r="X435">
        <v>1</v>
      </c>
    </row>
    <row r="436" spans="1:24" x14ac:dyDescent="0.25">
      <c r="A436">
        <v>435</v>
      </c>
      <c r="B436">
        <v>31</v>
      </c>
      <c r="C436" s="2" t="s">
        <v>19</v>
      </c>
      <c r="D436" s="2">
        <f t="shared" si="36"/>
        <v>0</v>
      </c>
      <c r="E436">
        <v>1</v>
      </c>
      <c r="F436">
        <v>3</v>
      </c>
      <c r="G436">
        <v>2</v>
      </c>
      <c r="H436">
        <v>3</v>
      </c>
      <c r="I436">
        <v>3</v>
      </c>
      <c r="J436">
        <v>4</v>
      </c>
      <c r="K436" s="2" t="s">
        <v>21</v>
      </c>
      <c r="L436" s="2">
        <f t="shared" si="37"/>
        <v>1</v>
      </c>
      <c r="M436" s="2">
        <f t="shared" si="38"/>
        <v>1</v>
      </c>
      <c r="N436" s="2">
        <f t="shared" si="39"/>
        <v>0</v>
      </c>
      <c r="O436" s="2">
        <f t="shared" si="40"/>
        <v>0</v>
      </c>
      <c r="P436">
        <v>1</v>
      </c>
      <c r="Q436" s="2" t="s">
        <v>19</v>
      </c>
      <c r="R436" s="2">
        <f t="shared" si="41"/>
        <v>1</v>
      </c>
      <c r="S436">
        <v>25</v>
      </c>
      <c r="T436">
        <v>4</v>
      </c>
      <c r="U436">
        <v>4</v>
      </c>
      <c r="V436">
        <v>13</v>
      </c>
      <c r="W436">
        <v>8</v>
      </c>
      <c r="X436">
        <v>0</v>
      </c>
    </row>
    <row r="437" spans="1:24" x14ac:dyDescent="0.25">
      <c r="A437">
        <v>436</v>
      </c>
      <c r="B437">
        <v>33</v>
      </c>
      <c r="C437" s="2" t="s">
        <v>17</v>
      </c>
      <c r="D437" s="2">
        <f t="shared" si="36"/>
        <v>1</v>
      </c>
      <c r="E437">
        <v>1</v>
      </c>
      <c r="F437">
        <v>2</v>
      </c>
      <c r="G437">
        <v>2</v>
      </c>
      <c r="H437">
        <v>1</v>
      </c>
      <c r="I437">
        <v>3</v>
      </c>
      <c r="J437">
        <v>1</v>
      </c>
      <c r="K437" s="2" t="s">
        <v>20</v>
      </c>
      <c r="L437" s="2">
        <f t="shared" si="37"/>
        <v>2</v>
      </c>
      <c r="M437" s="2">
        <f t="shared" si="38"/>
        <v>0</v>
      </c>
      <c r="N437" s="2">
        <f t="shared" si="39"/>
        <v>2</v>
      </c>
      <c r="O437" s="2">
        <f t="shared" si="40"/>
        <v>0</v>
      </c>
      <c r="P437">
        <v>7</v>
      </c>
      <c r="Q437" s="2" t="s">
        <v>17</v>
      </c>
      <c r="R437" s="2">
        <f t="shared" si="41"/>
        <v>2</v>
      </c>
      <c r="S437">
        <v>12</v>
      </c>
      <c r="T437">
        <v>3</v>
      </c>
      <c r="U437">
        <v>4</v>
      </c>
      <c r="V437">
        <v>7</v>
      </c>
      <c r="W437">
        <v>6</v>
      </c>
      <c r="X437">
        <v>7</v>
      </c>
    </row>
    <row r="438" spans="1:24" x14ac:dyDescent="0.25">
      <c r="A438">
        <v>437</v>
      </c>
      <c r="B438">
        <v>33</v>
      </c>
      <c r="C438" s="2" t="s">
        <v>17</v>
      </c>
      <c r="D438" s="2">
        <f t="shared" si="36"/>
        <v>1</v>
      </c>
      <c r="E438">
        <v>1</v>
      </c>
      <c r="F438">
        <v>1</v>
      </c>
      <c r="G438">
        <v>1</v>
      </c>
      <c r="H438">
        <v>1</v>
      </c>
      <c r="I438">
        <v>1</v>
      </c>
      <c r="J438">
        <v>1</v>
      </c>
      <c r="K438" s="2" t="s">
        <v>21</v>
      </c>
      <c r="L438" s="2">
        <f t="shared" si="37"/>
        <v>1</v>
      </c>
      <c r="M438" s="2">
        <f t="shared" si="38"/>
        <v>1</v>
      </c>
      <c r="N438" s="2">
        <f t="shared" si="39"/>
        <v>0</v>
      </c>
      <c r="O438" s="2">
        <f t="shared" si="40"/>
        <v>0</v>
      </c>
      <c r="P438">
        <v>7</v>
      </c>
      <c r="Q438" s="2" t="s">
        <v>19</v>
      </c>
      <c r="R438" s="2">
        <f t="shared" si="41"/>
        <v>1</v>
      </c>
      <c r="S438">
        <v>13</v>
      </c>
      <c r="T438">
        <v>3</v>
      </c>
      <c r="U438">
        <v>3</v>
      </c>
      <c r="V438">
        <v>4</v>
      </c>
      <c r="W438">
        <v>3</v>
      </c>
      <c r="X438">
        <v>1</v>
      </c>
    </row>
    <row r="439" spans="1:24" x14ac:dyDescent="0.25">
      <c r="A439">
        <v>438</v>
      </c>
      <c r="B439">
        <v>30</v>
      </c>
      <c r="C439" s="2" t="s">
        <v>19</v>
      </c>
      <c r="D439" s="2">
        <f t="shared" si="36"/>
        <v>0</v>
      </c>
      <c r="E439">
        <v>1</v>
      </c>
      <c r="F439">
        <v>4</v>
      </c>
      <c r="G439">
        <v>2</v>
      </c>
      <c r="H439">
        <v>2</v>
      </c>
      <c r="I439">
        <v>1</v>
      </c>
      <c r="J439">
        <v>2</v>
      </c>
      <c r="K439" s="2" t="s">
        <v>18</v>
      </c>
      <c r="L439" s="2">
        <f t="shared" si="37"/>
        <v>3</v>
      </c>
      <c r="M439" s="2">
        <f t="shared" si="38"/>
        <v>0</v>
      </c>
      <c r="N439" s="2">
        <f t="shared" si="39"/>
        <v>0</v>
      </c>
      <c r="O439" s="2">
        <f t="shared" si="40"/>
        <v>3</v>
      </c>
      <c r="P439">
        <v>0</v>
      </c>
      <c r="Q439" s="2" t="s">
        <v>19</v>
      </c>
      <c r="R439" s="2">
        <f t="shared" si="41"/>
        <v>1</v>
      </c>
      <c r="S439">
        <v>14</v>
      </c>
      <c r="T439">
        <v>3</v>
      </c>
      <c r="U439">
        <v>3</v>
      </c>
      <c r="V439">
        <v>3</v>
      </c>
      <c r="W439">
        <v>2</v>
      </c>
      <c r="X439">
        <v>1</v>
      </c>
    </row>
    <row r="440" spans="1:24" x14ac:dyDescent="0.25">
      <c r="A440">
        <v>439</v>
      </c>
      <c r="B440">
        <v>35</v>
      </c>
      <c r="C440" s="2" t="s">
        <v>19</v>
      </c>
      <c r="D440" s="2">
        <f t="shared" si="36"/>
        <v>0</v>
      </c>
      <c r="E440">
        <v>3</v>
      </c>
      <c r="F440">
        <v>4</v>
      </c>
      <c r="G440">
        <v>1</v>
      </c>
      <c r="H440">
        <v>1</v>
      </c>
      <c r="I440">
        <v>3</v>
      </c>
      <c r="J440">
        <v>1</v>
      </c>
      <c r="K440" s="2" t="s">
        <v>20</v>
      </c>
      <c r="L440" s="2">
        <f t="shared" si="37"/>
        <v>2</v>
      </c>
      <c r="M440" s="2">
        <f t="shared" si="38"/>
        <v>0</v>
      </c>
      <c r="N440" s="2">
        <f t="shared" si="39"/>
        <v>2</v>
      </c>
      <c r="O440" s="2">
        <f t="shared" si="40"/>
        <v>0</v>
      </c>
      <c r="P440">
        <v>4</v>
      </c>
      <c r="Q440" s="2" t="s">
        <v>17</v>
      </c>
      <c r="R440" s="2">
        <f t="shared" si="41"/>
        <v>2</v>
      </c>
      <c r="S440">
        <v>12</v>
      </c>
      <c r="T440">
        <v>3</v>
      </c>
      <c r="U440">
        <v>3</v>
      </c>
      <c r="V440">
        <v>8</v>
      </c>
      <c r="W440">
        <v>7</v>
      </c>
      <c r="X440">
        <v>0</v>
      </c>
    </row>
    <row r="441" spans="1:24" x14ac:dyDescent="0.25">
      <c r="A441">
        <v>440</v>
      </c>
      <c r="B441">
        <v>31</v>
      </c>
      <c r="C441" s="2" t="s">
        <v>17</v>
      </c>
      <c r="D441" s="2">
        <f t="shared" si="36"/>
        <v>1</v>
      </c>
      <c r="E441">
        <v>3</v>
      </c>
      <c r="F441">
        <v>1</v>
      </c>
      <c r="G441">
        <v>2</v>
      </c>
      <c r="H441">
        <v>1</v>
      </c>
      <c r="I441">
        <v>3</v>
      </c>
      <c r="J441">
        <v>3</v>
      </c>
      <c r="K441" s="2" t="s">
        <v>20</v>
      </c>
      <c r="L441" s="2">
        <f t="shared" si="37"/>
        <v>2</v>
      </c>
      <c r="M441" s="2">
        <f t="shared" si="38"/>
        <v>0</v>
      </c>
      <c r="N441" s="2">
        <f t="shared" si="39"/>
        <v>2</v>
      </c>
      <c r="O441" s="2">
        <f t="shared" si="40"/>
        <v>0</v>
      </c>
      <c r="P441">
        <v>3</v>
      </c>
      <c r="Q441" s="2" t="s">
        <v>19</v>
      </c>
      <c r="R441" s="2">
        <f t="shared" si="41"/>
        <v>1</v>
      </c>
      <c r="S441">
        <v>12</v>
      </c>
      <c r="T441">
        <v>3</v>
      </c>
      <c r="U441">
        <v>3</v>
      </c>
      <c r="V441">
        <v>1</v>
      </c>
      <c r="W441">
        <v>0</v>
      </c>
      <c r="X441">
        <v>0</v>
      </c>
    </row>
    <row r="442" spans="1:24" x14ac:dyDescent="0.25">
      <c r="A442">
        <v>441</v>
      </c>
      <c r="B442">
        <v>34</v>
      </c>
      <c r="C442" s="2" t="s">
        <v>17</v>
      </c>
      <c r="D442" s="2">
        <f t="shared" si="36"/>
        <v>1</v>
      </c>
      <c r="E442">
        <v>3</v>
      </c>
      <c r="F442">
        <v>2</v>
      </c>
      <c r="G442">
        <v>1</v>
      </c>
      <c r="H442">
        <v>3</v>
      </c>
      <c r="I442">
        <v>3</v>
      </c>
      <c r="J442">
        <v>1</v>
      </c>
      <c r="K442" s="2" t="s">
        <v>21</v>
      </c>
      <c r="L442" s="2">
        <f t="shared" si="37"/>
        <v>1</v>
      </c>
      <c r="M442" s="2">
        <f t="shared" si="38"/>
        <v>1</v>
      </c>
      <c r="N442" s="2">
        <f t="shared" si="39"/>
        <v>0</v>
      </c>
      <c r="O442" s="2">
        <f t="shared" si="40"/>
        <v>0</v>
      </c>
      <c r="P442">
        <v>9</v>
      </c>
      <c r="Q442" s="2" t="s">
        <v>17</v>
      </c>
      <c r="R442" s="2">
        <f t="shared" si="41"/>
        <v>2</v>
      </c>
      <c r="S442">
        <v>15</v>
      </c>
      <c r="T442">
        <v>3</v>
      </c>
      <c r="U442">
        <v>3</v>
      </c>
      <c r="V442">
        <v>3</v>
      </c>
      <c r="W442">
        <v>2</v>
      </c>
      <c r="X442">
        <v>0</v>
      </c>
    </row>
    <row r="443" spans="1:24" x14ac:dyDescent="0.25">
      <c r="A443">
        <v>442</v>
      </c>
      <c r="B443">
        <v>42</v>
      </c>
      <c r="C443" s="2" t="s">
        <v>19</v>
      </c>
      <c r="D443" s="2">
        <f t="shared" si="36"/>
        <v>0</v>
      </c>
      <c r="E443">
        <v>2</v>
      </c>
      <c r="F443">
        <v>2</v>
      </c>
      <c r="G443">
        <v>2</v>
      </c>
      <c r="H443">
        <v>3</v>
      </c>
      <c r="I443">
        <v>1</v>
      </c>
      <c r="J443">
        <v>3</v>
      </c>
      <c r="K443" s="2" t="s">
        <v>20</v>
      </c>
      <c r="L443" s="2">
        <f t="shared" si="37"/>
        <v>2</v>
      </c>
      <c r="M443" s="2">
        <f t="shared" si="38"/>
        <v>0</v>
      </c>
      <c r="N443" s="2">
        <f t="shared" si="39"/>
        <v>2</v>
      </c>
      <c r="O443" s="2">
        <f t="shared" si="40"/>
        <v>0</v>
      </c>
      <c r="P443">
        <v>4</v>
      </c>
      <c r="Q443" s="2" t="s">
        <v>19</v>
      </c>
      <c r="R443" s="2">
        <f t="shared" si="41"/>
        <v>1</v>
      </c>
      <c r="S443">
        <v>17</v>
      </c>
      <c r="T443">
        <v>3</v>
      </c>
      <c r="U443">
        <v>3</v>
      </c>
      <c r="V443">
        <v>2</v>
      </c>
      <c r="W443">
        <v>2</v>
      </c>
      <c r="X443">
        <v>2</v>
      </c>
    </row>
    <row r="444" spans="1:24" x14ac:dyDescent="0.25">
      <c r="A444">
        <v>443</v>
      </c>
      <c r="B444">
        <v>36</v>
      </c>
      <c r="C444" s="2" t="s">
        <v>19</v>
      </c>
      <c r="D444" s="2">
        <f t="shared" si="36"/>
        <v>0</v>
      </c>
      <c r="E444">
        <v>1</v>
      </c>
      <c r="F444">
        <v>2</v>
      </c>
      <c r="G444">
        <v>2</v>
      </c>
      <c r="H444">
        <v>1</v>
      </c>
      <c r="I444">
        <v>3</v>
      </c>
      <c r="J444">
        <v>4</v>
      </c>
      <c r="K444" s="2" t="s">
        <v>18</v>
      </c>
      <c r="L444" s="2">
        <f t="shared" si="37"/>
        <v>3</v>
      </c>
      <c r="M444" s="2">
        <f t="shared" si="38"/>
        <v>0</v>
      </c>
      <c r="N444" s="2">
        <f t="shared" si="39"/>
        <v>0</v>
      </c>
      <c r="O444" s="2">
        <f t="shared" si="40"/>
        <v>3</v>
      </c>
      <c r="P444">
        <v>1</v>
      </c>
      <c r="Q444" s="2" t="s">
        <v>19</v>
      </c>
      <c r="R444" s="2">
        <f t="shared" si="41"/>
        <v>1</v>
      </c>
      <c r="S444">
        <v>14</v>
      </c>
      <c r="T444">
        <v>3</v>
      </c>
      <c r="U444">
        <v>2</v>
      </c>
      <c r="V444">
        <v>10</v>
      </c>
      <c r="W444">
        <v>3</v>
      </c>
      <c r="X444">
        <v>9</v>
      </c>
    </row>
    <row r="445" spans="1:24" x14ac:dyDescent="0.25">
      <c r="A445">
        <v>444</v>
      </c>
      <c r="B445">
        <v>22</v>
      </c>
      <c r="C445" s="2" t="s">
        <v>17</v>
      </c>
      <c r="D445" s="2">
        <f t="shared" si="36"/>
        <v>1</v>
      </c>
      <c r="E445">
        <v>1</v>
      </c>
      <c r="F445">
        <v>3</v>
      </c>
      <c r="G445">
        <v>2</v>
      </c>
      <c r="H445">
        <v>2</v>
      </c>
      <c r="I445">
        <v>1</v>
      </c>
      <c r="J445">
        <v>3</v>
      </c>
      <c r="K445" s="2" t="s">
        <v>18</v>
      </c>
      <c r="L445" s="2">
        <f t="shared" si="37"/>
        <v>3</v>
      </c>
      <c r="M445" s="2">
        <f t="shared" si="38"/>
        <v>0</v>
      </c>
      <c r="N445" s="2">
        <f t="shared" si="39"/>
        <v>0</v>
      </c>
      <c r="O445" s="2">
        <f t="shared" si="40"/>
        <v>3</v>
      </c>
      <c r="P445">
        <v>3</v>
      </c>
      <c r="Q445" s="2" t="s">
        <v>19</v>
      </c>
      <c r="R445" s="2">
        <f t="shared" si="41"/>
        <v>1</v>
      </c>
      <c r="S445">
        <v>16</v>
      </c>
      <c r="T445">
        <v>3</v>
      </c>
      <c r="U445">
        <v>3</v>
      </c>
      <c r="V445">
        <v>2</v>
      </c>
      <c r="W445">
        <v>2</v>
      </c>
      <c r="X445">
        <v>1</v>
      </c>
    </row>
    <row r="446" spans="1:24" x14ac:dyDescent="0.25">
      <c r="A446">
        <v>445</v>
      </c>
      <c r="B446">
        <v>48</v>
      </c>
      <c r="C446" s="2" t="s">
        <v>19</v>
      </c>
      <c r="D446" s="2">
        <f t="shared" si="36"/>
        <v>0</v>
      </c>
      <c r="E446">
        <v>2</v>
      </c>
      <c r="F446">
        <v>2</v>
      </c>
      <c r="G446">
        <v>1</v>
      </c>
      <c r="H446">
        <v>2</v>
      </c>
      <c r="I446">
        <v>2</v>
      </c>
      <c r="J446">
        <v>4</v>
      </c>
      <c r="K446" s="2" t="s">
        <v>20</v>
      </c>
      <c r="L446" s="2">
        <f t="shared" si="37"/>
        <v>2</v>
      </c>
      <c r="M446" s="2">
        <f t="shared" si="38"/>
        <v>0</v>
      </c>
      <c r="N446" s="2">
        <f t="shared" si="39"/>
        <v>2</v>
      </c>
      <c r="O446" s="2">
        <f t="shared" si="40"/>
        <v>0</v>
      </c>
      <c r="P446">
        <v>2</v>
      </c>
      <c r="Q446" s="2" t="s">
        <v>19</v>
      </c>
      <c r="R446" s="2">
        <f t="shared" si="41"/>
        <v>1</v>
      </c>
      <c r="S446">
        <v>14</v>
      </c>
      <c r="T446">
        <v>3</v>
      </c>
      <c r="U446">
        <v>3</v>
      </c>
      <c r="V446">
        <v>9</v>
      </c>
      <c r="W446">
        <v>7</v>
      </c>
      <c r="X446">
        <v>6</v>
      </c>
    </row>
    <row r="447" spans="1:24" x14ac:dyDescent="0.25">
      <c r="A447">
        <v>446</v>
      </c>
      <c r="B447">
        <v>55</v>
      </c>
      <c r="C447" s="2" t="s">
        <v>19</v>
      </c>
      <c r="D447" s="2">
        <f t="shared" si="36"/>
        <v>0</v>
      </c>
      <c r="E447">
        <v>2</v>
      </c>
      <c r="F447">
        <v>1</v>
      </c>
      <c r="G447">
        <v>2</v>
      </c>
      <c r="H447">
        <v>3</v>
      </c>
      <c r="I447">
        <v>4</v>
      </c>
      <c r="J447">
        <v>4</v>
      </c>
      <c r="K447" s="2" t="s">
        <v>18</v>
      </c>
      <c r="L447" s="2">
        <f t="shared" si="37"/>
        <v>3</v>
      </c>
      <c r="M447" s="2">
        <f t="shared" si="38"/>
        <v>0</v>
      </c>
      <c r="N447" s="2">
        <f t="shared" si="39"/>
        <v>0</v>
      </c>
      <c r="O447" s="2">
        <f t="shared" si="40"/>
        <v>3</v>
      </c>
      <c r="P447">
        <v>1</v>
      </c>
      <c r="Q447" s="2" t="s">
        <v>19</v>
      </c>
      <c r="R447" s="2">
        <f t="shared" si="41"/>
        <v>1</v>
      </c>
      <c r="S447">
        <v>23</v>
      </c>
      <c r="T447">
        <v>4</v>
      </c>
      <c r="U447">
        <v>3</v>
      </c>
      <c r="V447">
        <v>10</v>
      </c>
      <c r="W447">
        <v>9</v>
      </c>
      <c r="X447">
        <v>7</v>
      </c>
    </row>
    <row r="448" spans="1:24" x14ac:dyDescent="0.25">
      <c r="A448">
        <v>447</v>
      </c>
      <c r="B448">
        <v>41</v>
      </c>
      <c r="C448" s="2" t="s">
        <v>19</v>
      </c>
      <c r="D448" s="2">
        <f t="shared" si="36"/>
        <v>0</v>
      </c>
      <c r="E448">
        <v>2</v>
      </c>
      <c r="F448">
        <v>4</v>
      </c>
      <c r="G448">
        <v>2</v>
      </c>
      <c r="H448">
        <v>1</v>
      </c>
      <c r="I448">
        <v>2</v>
      </c>
      <c r="J448">
        <v>4</v>
      </c>
      <c r="K448" s="2" t="s">
        <v>18</v>
      </c>
      <c r="L448" s="2">
        <f t="shared" si="37"/>
        <v>3</v>
      </c>
      <c r="M448" s="2">
        <f t="shared" si="38"/>
        <v>0</v>
      </c>
      <c r="N448" s="2">
        <f t="shared" si="39"/>
        <v>0</v>
      </c>
      <c r="O448" s="2">
        <f t="shared" si="40"/>
        <v>3</v>
      </c>
      <c r="P448">
        <v>7</v>
      </c>
      <c r="Q448" s="2" t="s">
        <v>19</v>
      </c>
      <c r="R448" s="2">
        <f t="shared" si="41"/>
        <v>1</v>
      </c>
      <c r="S448">
        <v>14</v>
      </c>
      <c r="T448">
        <v>3</v>
      </c>
      <c r="U448">
        <v>3</v>
      </c>
      <c r="V448">
        <v>14</v>
      </c>
      <c r="W448">
        <v>3</v>
      </c>
      <c r="X448">
        <v>1</v>
      </c>
    </row>
    <row r="449" spans="1:24" x14ac:dyDescent="0.25">
      <c r="A449">
        <v>448</v>
      </c>
      <c r="B449">
        <v>35</v>
      </c>
      <c r="C449" s="2" t="s">
        <v>19</v>
      </c>
      <c r="D449" s="2">
        <f t="shared" si="36"/>
        <v>0</v>
      </c>
      <c r="E449">
        <v>3</v>
      </c>
      <c r="F449">
        <v>2</v>
      </c>
      <c r="G449">
        <v>2</v>
      </c>
      <c r="H449">
        <v>1</v>
      </c>
      <c r="I449">
        <v>2</v>
      </c>
      <c r="J449">
        <v>3</v>
      </c>
      <c r="K449" s="2" t="s">
        <v>20</v>
      </c>
      <c r="L449" s="2">
        <f t="shared" si="37"/>
        <v>2</v>
      </c>
      <c r="M449" s="2">
        <f t="shared" si="38"/>
        <v>0</v>
      </c>
      <c r="N449" s="2">
        <f t="shared" si="39"/>
        <v>2</v>
      </c>
      <c r="O449" s="2">
        <f t="shared" si="40"/>
        <v>0</v>
      </c>
      <c r="P449">
        <v>9</v>
      </c>
      <c r="Q449" s="2" t="s">
        <v>19</v>
      </c>
      <c r="R449" s="2">
        <f t="shared" si="41"/>
        <v>1</v>
      </c>
      <c r="S449">
        <v>11</v>
      </c>
      <c r="T449">
        <v>3</v>
      </c>
      <c r="U449">
        <v>3</v>
      </c>
      <c r="V449">
        <v>11</v>
      </c>
      <c r="W449">
        <v>9</v>
      </c>
      <c r="X449">
        <v>6</v>
      </c>
    </row>
    <row r="450" spans="1:24" x14ac:dyDescent="0.25">
      <c r="A450">
        <v>449</v>
      </c>
      <c r="B450">
        <v>40</v>
      </c>
      <c r="C450" s="2" t="s">
        <v>19</v>
      </c>
      <c r="D450" s="2">
        <f t="shared" si="36"/>
        <v>0</v>
      </c>
      <c r="E450">
        <v>3</v>
      </c>
      <c r="F450">
        <v>2</v>
      </c>
      <c r="G450">
        <v>1</v>
      </c>
      <c r="H450">
        <v>3</v>
      </c>
      <c r="I450">
        <v>4</v>
      </c>
      <c r="J450">
        <v>3</v>
      </c>
      <c r="K450" s="2" t="s">
        <v>18</v>
      </c>
      <c r="L450" s="2">
        <f t="shared" si="37"/>
        <v>3</v>
      </c>
      <c r="M450" s="2">
        <f t="shared" si="38"/>
        <v>0</v>
      </c>
      <c r="N450" s="2">
        <f t="shared" si="39"/>
        <v>0</v>
      </c>
      <c r="O450" s="2">
        <f t="shared" si="40"/>
        <v>3</v>
      </c>
      <c r="P450">
        <v>7</v>
      </c>
      <c r="Q450" s="2" t="s">
        <v>19</v>
      </c>
      <c r="R450" s="2">
        <f t="shared" si="41"/>
        <v>1</v>
      </c>
      <c r="S450">
        <v>15</v>
      </c>
      <c r="T450">
        <v>3</v>
      </c>
      <c r="U450">
        <v>3</v>
      </c>
      <c r="V450">
        <v>20</v>
      </c>
      <c r="W450">
        <v>6</v>
      </c>
      <c r="X450">
        <v>5</v>
      </c>
    </row>
    <row r="451" spans="1:24" x14ac:dyDescent="0.25">
      <c r="A451">
        <v>450</v>
      </c>
      <c r="B451">
        <v>39</v>
      </c>
      <c r="C451" s="2" t="s">
        <v>19</v>
      </c>
      <c r="D451" s="2">
        <f t="shared" ref="D451:D514" si="42">IF(C451="Yes", 1,0)</f>
        <v>0</v>
      </c>
      <c r="E451">
        <v>1</v>
      </c>
      <c r="F451">
        <v>3</v>
      </c>
      <c r="G451">
        <v>1</v>
      </c>
      <c r="H451">
        <v>1</v>
      </c>
      <c r="I451">
        <v>1</v>
      </c>
      <c r="J451">
        <v>1</v>
      </c>
      <c r="K451" s="2" t="s">
        <v>20</v>
      </c>
      <c r="L451" s="2">
        <f t="shared" ref="L451:L514" si="43">SUM(M451,N451,O451)</f>
        <v>2</v>
      </c>
      <c r="M451" s="2">
        <f t="shared" ref="M451:M514" si="44">IF(K451="Divorced", 1,0)</f>
        <v>0</v>
      </c>
      <c r="N451" s="2">
        <f t="shared" ref="N451:N514" si="45">IF(K451="Married", 2,0)</f>
        <v>2</v>
      </c>
      <c r="O451" s="2">
        <f t="shared" ref="O451:O514" si="46">IF(K451="Single", 3,0)</f>
        <v>0</v>
      </c>
      <c r="P451">
        <v>4</v>
      </c>
      <c r="Q451" s="2" t="s">
        <v>19</v>
      </c>
      <c r="R451" s="2">
        <f t="shared" ref="R451:R514" si="47">IF(Q451="Yes",  2,1)</f>
        <v>1</v>
      </c>
      <c r="S451">
        <v>11</v>
      </c>
      <c r="T451">
        <v>3</v>
      </c>
      <c r="U451">
        <v>3</v>
      </c>
      <c r="V451">
        <v>8</v>
      </c>
      <c r="W451">
        <v>3</v>
      </c>
      <c r="X451">
        <v>0</v>
      </c>
    </row>
    <row r="452" spans="1:24" x14ac:dyDescent="0.25">
      <c r="A452">
        <v>451</v>
      </c>
      <c r="B452">
        <v>31</v>
      </c>
      <c r="C452" s="2" t="s">
        <v>19</v>
      </c>
      <c r="D452" s="2">
        <f t="shared" si="42"/>
        <v>0</v>
      </c>
      <c r="E452">
        <v>1</v>
      </c>
      <c r="F452">
        <v>2</v>
      </c>
      <c r="G452">
        <v>1</v>
      </c>
      <c r="H452">
        <v>1</v>
      </c>
      <c r="I452">
        <v>2</v>
      </c>
      <c r="J452">
        <v>1</v>
      </c>
      <c r="K452" s="2" t="s">
        <v>18</v>
      </c>
      <c r="L452" s="2">
        <f t="shared" si="43"/>
        <v>3</v>
      </c>
      <c r="M452" s="2">
        <f t="shared" si="44"/>
        <v>0</v>
      </c>
      <c r="N452" s="2">
        <f t="shared" si="45"/>
        <v>0</v>
      </c>
      <c r="O452" s="2">
        <f t="shared" si="46"/>
        <v>3</v>
      </c>
      <c r="P452">
        <v>4</v>
      </c>
      <c r="Q452" s="2" t="s">
        <v>17</v>
      </c>
      <c r="R452" s="2">
        <f t="shared" si="47"/>
        <v>2</v>
      </c>
      <c r="S452">
        <v>13</v>
      </c>
      <c r="T452">
        <v>3</v>
      </c>
      <c r="U452">
        <v>4</v>
      </c>
      <c r="V452">
        <v>6</v>
      </c>
      <c r="W452">
        <v>5</v>
      </c>
      <c r="X452">
        <v>0</v>
      </c>
    </row>
    <row r="453" spans="1:24" x14ac:dyDescent="0.25">
      <c r="A453">
        <v>452</v>
      </c>
      <c r="B453">
        <v>42</v>
      </c>
      <c r="C453" s="2" t="s">
        <v>19</v>
      </c>
      <c r="D453" s="2">
        <f t="shared" si="42"/>
        <v>0</v>
      </c>
      <c r="E453">
        <v>3</v>
      </c>
      <c r="F453">
        <v>4</v>
      </c>
      <c r="G453">
        <v>2</v>
      </c>
      <c r="H453">
        <v>3</v>
      </c>
      <c r="I453">
        <v>3</v>
      </c>
      <c r="J453">
        <v>4</v>
      </c>
      <c r="K453" s="2" t="s">
        <v>20</v>
      </c>
      <c r="L453" s="2">
        <f t="shared" si="43"/>
        <v>2</v>
      </c>
      <c r="M453" s="2">
        <f t="shared" si="44"/>
        <v>0</v>
      </c>
      <c r="N453" s="2">
        <f t="shared" si="45"/>
        <v>2</v>
      </c>
      <c r="O453" s="2">
        <f t="shared" si="46"/>
        <v>0</v>
      </c>
      <c r="P453">
        <v>1</v>
      </c>
      <c r="Q453" s="2" t="s">
        <v>17</v>
      </c>
      <c r="R453" s="2">
        <f t="shared" si="47"/>
        <v>2</v>
      </c>
      <c r="S453">
        <v>21</v>
      </c>
      <c r="T453">
        <v>4</v>
      </c>
      <c r="U453">
        <v>2</v>
      </c>
      <c r="V453">
        <v>10</v>
      </c>
      <c r="W453">
        <v>9</v>
      </c>
      <c r="X453">
        <v>5</v>
      </c>
    </row>
    <row r="454" spans="1:24" x14ac:dyDescent="0.25">
      <c r="A454">
        <v>453</v>
      </c>
      <c r="B454">
        <v>45</v>
      </c>
      <c r="C454" s="2" t="s">
        <v>19</v>
      </c>
      <c r="D454" s="2">
        <f t="shared" si="42"/>
        <v>0</v>
      </c>
      <c r="E454">
        <v>3</v>
      </c>
      <c r="F454">
        <v>4</v>
      </c>
      <c r="G454">
        <v>2</v>
      </c>
      <c r="H454">
        <v>3</v>
      </c>
      <c r="I454">
        <v>2</v>
      </c>
      <c r="J454">
        <v>3</v>
      </c>
      <c r="K454" s="2" t="s">
        <v>20</v>
      </c>
      <c r="L454" s="2">
        <f t="shared" si="43"/>
        <v>2</v>
      </c>
      <c r="M454" s="2">
        <f t="shared" si="44"/>
        <v>0</v>
      </c>
      <c r="N454" s="2">
        <f t="shared" si="45"/>
        <v>2</v>
      </c>
      <c r="O454" s="2">
        <f t="shared" si="46"/>
        <v>0</v>
      </c>
      <c r="P454">
        <v>0</v>
      </c>
      <c r="Q454" s="2" t="s">
        <v>19</v>
      </c>
      <c r="R454" s="2">
        <f t="shared" si="47"/>
        <v>1</v>
      </c>
      <c r="S454">
        <v>19</v>
      </c>
      <c r="T454">
        <v>3</v>
      </c>
      <c r="U454">
        <v>4</v>
      </c>
      <c r="V454">
        <v>8</v>
      </c>
      <c r="W454">
        <v>7</v>
      </c>
      <c r="X454">
        <v>3</v>
      </c>
    </row>
    <row r="455" spans="1:24" x14ac:dyDescent="0.25">
      <c r="A455">
        <v>454</v>
      </c>
      <c r="B455">
        <v>26</v>
      </c>
      <c r="C455" s="2" t="s">
        <v>17</v>
      </c>
      <c r="D455" s="2">
        <f t="shared" si="42"/>
        <v>1</v>
      </c>
      <c r="E455">
        <v>1</v>
      </c>
      <c r="F455">
        <v>2</v>
      </c>
      <c r="G455">
        <v>1</v>
      </c>
      <c r="H455">
        <v>3</v>
      </c>
      <c r="I455">
        <v>1</v>
      </c>
      <c r="J455">
        <v>2</v>
      </c>
      <c r="K455" s="2" t="s">
        <v>21</v>
      </c>
      <c r="L455" s="2">
        <f t="shared" si="43"/>
        <v>1</v>
      </c>
      <c r="M455" s="2">
        <f t="shared" si="44"/>
        <v>1</v>
      </c>
      <c r="N455" s="2">
        <f t="shared" si="45"/>
        <v>0</v>
      </c>
      <c r="O455" s="2">
        <f t="shared" si="46"/>
        <v>0</v>
      </c>
      <c r="P455">
        <v>5</v>
      </c>
      <c r="Q455" s="2" t="s">
        <v>17</v>
      </c>
      <c r="R455" s="2">
        <f t="shared" si="47"/>
        <v>2</v>
      </c>
      <c r="S455">
        <v>11</v>
      </c>
      <c r="T455">
        <v>3</v>
      </c>
      <c r="U455">
        <v>2</v>
      </c>
      <c r="V455">
        <v>7</v>
      </c>
      <c r="W455">
        <v>7</v>
      </c>
      <c r="X455">
        <v>1</v>
      </c>
    </row>
    <row r="456" spans="1:24" x14ac:dyDescent="0.25">
      <c r="A456">
        <v>455</v>
      </c>
      <c r="B456">
        <v>29</v>
      </c>
      <c r="C456" s="2" t="s">
        <v>19</v>
      </c>
      <c r="D456" s="2">
        <f t="shared" si="42"/>
        <v>0</v>
      </c>
      <c r="E456">
        <v>3</v>
      </c>
      <c r="F456">
        <v>4</v>
      </c>
      <c r="G456">
        <v>1</v>
      </c>
      <c r="H456">
        <v>2</v>
      </c>
      <c r="I456">
        <v>2</v>
      </c>
      <c r="J456">
        <v>1</v>
      </c>
      <c r="K456" s="2" t="s">
        <v>21</v>
      </c>
      <c r="L456" s="2">
        <f t="shared" si="43"/>
        <v>1</v>
      </c>
      <c r="M456" s="2">
        <f t="shared" si="44"/>
        <v>1</v>
      </c>
      <c r="N456" s="2">
        <f t="shared" si="45"/>
        <v>0</v>
      </c>
      <c r="O456" s="2">
        <f t="shared" si="46"/>
        <v>0</v>
      </c>
      <c r="P456">
        <v>4</v>
      </c>
      <c r="Q456" s="2" t="s">
        <v>19</v>
      </c>
      <c r="R456" s="2">
        <f t="shared" si="47"/>
        <v>1</v>
      </c>
      <c r="S456">
        <v>12</v>
      </c>
      <c r="T456">
        <v>3</v>
      </c>
      <c r="U456">
        <v>4</v>
      </c>
      <c r="V456">
        <v>3</v>
      </c>
      <c r="W456">
        <v>2</v>
      </c>
      <c r="X456">
        <v>1</v>
      </c>
    </row>
    <row r="457" spans="1:24" x14ac:dyDescent="0.25">
      <c r="A457">
        <v>456</v>
      </c>
      <c r="B457">
        <v>33</v>
      </c>
      <c r="C457" s="2" t="s">
        <v>19</v>
      </c>
      <c r="D457" s="2">
        <f t="shared" si="42"/>
        <v>0</v>
      </c>
      <c r="E457">
        <v>2</v>
      </c>
      <c r="F457">
        <v>1</v>
      </c>
      <c r="G457">
        <v>1</v>
      </c>
      <c r="H457">
        <v>4</v>
      </c>
      <c r="I457">
        <v>4</v>
      </c>
      <c r="J457">
        <v>3</v>
      </c>
      <c r="K457" s="2" t="s">
        <v>21</v>
      </c>
      <c r="L457" s="2">
        <f t="shared" si="43"/>
        <v>1</v>
      </c>
      <c r="M457" s="2">
        <f t="shared" si="44"/>
        <v>1</v>
      </c>
      <c r="N457" s="2">
        <f t="shared" si="45"/>
        <v>0</v>
      </c>
      <c r="O457" s="2">
        <f t="shared" si="46"/>
        <v>0</v>
      </c>
      <c r="P457">
        <v>1</v>
      </c>
      <c r="Q457" s="2" t="s">
        <v>19</v>
      </c>
      <c r="R457" s="2">
        <f t="shared" si="47"/>
        <v>1</v>
      </c>
      <c r="S457">
        <v>19</v>
      </c>
      <c r="T457">
        <v>3</v>
      </c>
      <c r="U457">
        <v>3</v>
      </c>
      <c r="V457">
        <v>6</v>
      </c>
      <c r="W457">
        <v>1</v>
      </c>
      <c r="X457">
        <v>0</v>
      </c>
    </row>
    <row r="458" spans="1:24" x14ac:dyDescent="0.25">
      <c r="A458">
        <v>457</v>
      </c>
      <c r="B458">
        <v>31</v>
      </c>
      <c r="C458" s="2" t="s">
        <v>19</v>
      </c>
      <c r="D458" s="2">
        <f t="shared" si="42"/>
        <v>0</v>
      </c>
      <c r="E458">
        <v>3</v>
      </c>
      <c r="F458">
        <v>3</v>
      </c>
      <c r="G458">
        <v>2</v>
      </c>
      <c r="H458">
        <v>2</v>
      </c>
      <c r="I458">
        <v>3</v>
      </c>
      <c r="J458">
        <v>4</v>
      </c>
      <c r="K458" s="2" t="s">
        <v>21</v>
      </c>
      <c r="L458" s="2">
        <f t="shared" si="43"/>
        <v>1</v>
      </c>
      <c r="M458" s="2">
        <f t="shared" si="44"/>
        <v>1</v>
      </c>
      <c r="N458" s="2">
        <f t="shared" si="45"/>
        <v>0</v>
      </c>
      <c r="O458" s="2">
        <f t="shared" si="46"/>
        <v>0</v>
      </c>
      <c r="P458">
        <v>9</v>
      </c>
      <c r="Q458" s="2" t="s">
        <v>19</v>
      </c>
      <c r="R458" s="2">
        <f t="shared" si="47"/>
        <v>1</v>
      </c>
      <c r="S458">
        <v>21</v>
      </c>
      <c r="T458">
        <v>4</v>
      </c>
      <c r="U458">
        <v>2</v>
      </c>
      <c r="V458">
        <v>5</v>
      </c>
      <c r="W458">
        <v>4</v>
      </c>
      <c r="X458">
        <v>0</v>
      </c>
    </row>
    <row r="459" spans="1:24" x14ac:dyDescent="0.25">
      <c r="A459">
        <v>458</v>
      </c>
      <c r="B459">
        <v>18</v>
      </c>
      <c r="C459" s="2" t="s">
        <v>17</v>
      </c>
      <c r="D459" s="2">
        <f t="shared" si="42"/>
        <v>1</v>
      </c>
      <c r="E459">
        <v>3</v>
      </c>
      <c r="F459">
        <v>2</v>
      </c>
      <c r="G459">
        <v>2</v>
      </c>
      <c r="H459">
        <v>1</v>
      </c>
      <c r="I459">
        <v>1</v>
      </c>
      <c r="J459">
        <v>2</v>
      </c>
      <c r="K459" s="2" t="s">
        <v>18</v>
      </c>
      <c r="L459" s="2">
        <f t="shared" si="43"/>
        <v>3</v>
      </c>
      <c r="M459" s="2">
        <f t="shared" si="44"/>
        <v>0</v>
      </c>
      <c r="N459" s="2">
        <f t="shared" si="45"/>
        <v>0</v>
      </c>
      <c r="O459" s="2">
        <f t="shared" si="46"/>
        <v>3</v>
      </c>
      <c r="P459">
        <v>7</v>
      </c>
      <c r="Q459" s="2" t="s">
        <v>17</v>
      </c>
      <c r="R459" s="2">
        <f t="shared" si="47"/>
        <v>2</v>
      </c>
      <c r="S459">
        <v>14</v>
      </c>
      <c r="T459">
        <v>3</v>
      </c>
      <c r="U459">
        <v>3</v>
      </c>
      <c r="V459">
        <v>0</v>
      </c>
      <c r="W459">
        <v>0</v>
      </c>
      <c r="X459">
        <v>0</v>
      </c>
    </row>
    <row r="460" spans="1:24" x14ac:dyDescent="0.25">
      <c r="A460">
        <v>459</v>
      </c>
      <c r="B460">
        <v>40</v>
      </c>
      <c r="C460" s="2" t="s">
        <v>19</v>
      </c>
      <c r="D460" s="2">
        <f t="shared" si="42"/>
        <v>0</v>
      </c>
      <c r="E460">
        <v>3</v>
      </c>
      <c r="F460">
        <v>3</v>
      </c>
      <c r="G460">
        <v>2</v>
      </c>
      <c r="H460">
        <v>1</v>
      </c>
      <c r="I460">
        <v>3</v>
      </c>
      <c r="J460">
        <v>2</v>
      </c>
      <c r="K460" s="2" t="s">
        <v>21</v>
      </c>
      <c r="L460" s="2">
        <f t="shared" si="43"/>
        <v>1</v>
      </c>
      <c r="M460" s="2">
        <f t="shared" si="44"/>
        <v>1</v>
      </c>
      <c r="N460" s="2">
        <f t="shared" si="45"/>
        <v>0</v>
      </c>
      <c r="O460" s="2">
        <f t="shared" si="46"/>
        <v>0</v>
      </c>
      <c r="P460">
        <v>3</v>
      </c>
      <c r="Q460" s="2" t="s">
        <v>19</v>
      </c>
      <c r="R460" s="2">
        <f t="shared" si="47"/>
        <v>1</v>
      </c>
      <c r="S460">
        <v>15</v>
      </c>
      <c r="T460">
        <v>3</v>
      </c>
      <c r="U460">
        <v>3</v>
      </c>
      <c r="V460">
        <v>1</v>
      </c>
      <c r="W460">
        <v>0</v>
      </c>
      <c r="X460">
        <v>0</v>
      </c>
    </row>
    <row r="461" spans="1:24" x14ac:dyDescent="0.25">
      <c r="A461">
        <v>460</v>
      </c>
      <c r="B461">
        <v>41</v>
      </c>
      <c r="C461" s="2" t="s">
        <v>19</v>
      </c>
      <c r="D461" s="2">
        <f t="shared" si="42"/>
        <v>0</v>
      </c>
      <c r="E461">
        <v>3</v>
      </c>
      <c r="F461">
        <v>1</v>
      </c>
      <c r="G461">
        <v>1</v>
      </c>
      <c r="H461">
        <v>2</v>
      </c>
      <c r="I461">
        <v>2</v>
      </c>
      <c r="J461">
        <v>3</v>
      </c>
      <c r="K461" s="2" t="s">
        <v>18</v>
      </c>
      <c r="L461" s="2">
        <f t="shared" si="43"/>
        <v>3</v>
      </c>
      <c r="M461" s="2">
        <f t="shared" si="44"/>
        <v>0</v>
      </c>
      <c r="N461" s="2">
        <f t="shared" si="45"/>
        <v>0</v>
      </c>
      <c r="O461" s="2">
        <f t="shared" si="46"/>
        <v>3</v>
      </c>
      <c r="P461">
        <v>2</v>
      </c>
      <c r="Q461" s="2" t="s">
        <v>17</v>
      </c>
      <c r="R461" s="2">
        <f t="shared" si="47"/>
        <v>2</v>
      </c>
      <c r="S461">
        <v>17</v>
      </c>
      <c r="T461">
        <v>3</v>
      </c>
      <c r="U461">
        <v>3</v>
      </c>
      <c r="V461">
        <v>8</v>
      </c>
      <c r="W461">
        <v>7</v>
      </c>
      <c r="X461">
        <v>0</v>
      </c>
    </row>
    <row r="462" spans="1:24" x14ac:dyDescent="0.25">
      <c r="A462">
        <v>461</v>
      </c>
      <c r="B462">
        <v>26</v>
      </c>
      <c r="C462" s="2" t="s">
        <v>19</v>
      </c>
      <c r="D462" s="2">
        <f t="shared" si="42"/>
        <v>0</v>
      </c>
      <c r="E462">
        <v>2</v>
      </c>
      <c r="F462">
        <v>1</v>
      </c>
      <c r="G462">
        <v>1</v>
      </c>
      <c r="H462">
        <v>1</v>
      </c>
      <c r="I462">
        <v>2</v>
      </c>
      <c r="J462">
        <v>1</v>
      </c>
      <c r="K462" s="2" t="s">
        <v>21</v>
      </c>
      <c r="L462" s="2">
        <f t="shared" si="43"/>
        <v>1</v>
      </c>
      <c r="M462" s="2">
        <f t="shared" si="44"/>
        <v>1</v>
      </c>
      <c r="N462" s="2">
        <f t="shared" si="45"/>
        <v>0</v>
      </c>
      <c r="O462" s="2">
        <f t="shared" si="46"/>
        <v>0</v>
      </c>
      <c r="P462">
        <v>5</v>
      </c>
      <c r="Q462" s="2" t="s">
        <v>19</v>
      </c>
      <c r="R462" s="2">
        <f t="shared" si="47"/>
        <v>1</v>
      </c>
      <c r="S462">
        <v>12</v>
      </c>
      <c r="T462">
        <v>3</v>
      </c>
      <c r="U462">
        <v>3</v>
      </c>
      <c r="V462">
        <v>0</v>
      </c>
      <c r="W462">
        <v>0</v>
      </c>
      <c r="X462">
        <v>0</v>
      </c>
    </row>
    <row r="463" spans="1:24" x14ac:dyDescent="0.25">
      <c r="A463">
        <v>462</v>
      </c>
      <c r="B463">
        <v>35</v>
      </c>
      <c r="C463" s="2" t="s">
        <v>19</v>
      </c>
      <c r="D463" s="2">
        <f t="shared" si="42"/>
        <v>0</v>
      </c>
      <c r="E463">
        <v>3</v>
      </c>
      <c r="F463">
        <v>1</v>
      </c>
      <c r="G463">
        <v>1</v>
      </c>
      <c r="H463">
        <v>3</v>
      </c>
      <c r="I463">
        <v>2</v>
      </c>
      <c r="J463">
        <v>3</v>
      </c>
      <c r="K463" s="2" t="s">
        <v>18</v>
      </c>
      <c r="L463" s="2">
        <f t="shared" si="43"/>
        <v>3</v>
      </c>
      <c r="M463" s="2">
        <f t="shared" si="44"/>
        <v>0</v>
      </c>
      <c r="N463" s="2">
        <f t="shared" si="45"/>
        <v>0</v>
      </c>
      <c r="O463" s="2">
        <f t="shared" si="46"/>
        <v>3</v>
      </c>
      <c r="P463">
        <v>1</v>
      </c>
      <c r="Q463" s="2" t="s">
        <v>19</v>
      </c>
      <c r="R463" s="2">
        <f t="shared" si="47"/>
        <v>1</v>
      </c>
      <c r="S463">
        <v>16</v>
      </c>
      <c r="T463">
        <v>3</v>
      </c>
      <c r="U463">
        <v>3</v>
      </c>
      <c r="V463">
        <v>5</v>
      </c>
      <c r="W463">
        <v>4</v>
      </c>
      <c r="X463">
        <v>0</v>
      </c>
    </row>
    <row r="464" spans="1:24" x14ac:dyDescent="0.25">
      <c r="A464">
        <v>463</v>
      </c>
      <c r="B464">
        <v>34</v>
      </c>
      <c r="C464" s="2" t="s">
        <v>19</v>
      </c>
      <c r="D464" s="2">
        <f t="shared" si="42"/>
        <v>0</v>
      </c>
      <c r="E464">
        <v>3</v>
      </c>
      <c r="F464">
        <v>4</v>
      </c>
      <c r="G464">
        <v>1</v>
      </c>
      <c r="H464">
        <v>4</v>
      </c>
      <c r="I464">
        <v>2</v>
      </c>
      <c r="J464">
        <v>1</v>
      </c>
      <c r="K464" s="2" t="s">
        <v>18</v>
      </c>
      <c r="L464" s="2">
        <f t="shared" si="43"/>
        <v>3</v>
      </c>
      <c r="M464" s="2">
        <f t="shared" si="44"/>
        <v>0</v>
      </c>
      <c r="N464" s="2">
        <f t="shared" si="45"/>
        <v>0</v>
      </c>
      <c r="O464" s="2">
        <f t="shared" si="46"/>
        <v>3</v>
      </c>
      <c r="P464">
        <v>7</v>
      </c>
      <c r="Q464" s="2" t="s">
        <v>19</v>
      </c>
      <c r="R464" s="2">
        <f t="shared" si="47"/>
        <v>1</v>
      </c>
      <c r="S464">
        <v>12</v>
      </c>
      <c r="T464">
        <v>3</v>
      </c>
      <c r="U464">
        <v>3</v>
      </c>
      <c r="V464">
        <v>10</v>
      </c>
      <c r="W464">
        <v>7</v>
      </c>
      <c r="X464">
        <v>5</v>
      </c>
    </row>
    <row r="465" spans="1:24" x14ac:dyDescent="0.25">
      <c r="A465">
        <v>464</v>
      </c>
      <c r="B465">
        <v>26</v>
      </c>
      <c r="C465" s="2" t="s">
        <v>17</v>
      </c>
      <c r="D465" s="2">
        <f t="shared" si="42"/>
        <v>1</v>
      </c>
      <c r="E465">
        <v>3</v>
      </c>
      <c r="F465">
        <v>3</v>
      </c>
      <c r="G465">
        <v>2</v>
      </c>
      <c r="H465">
        <v>2</v>
      </c>
      <c r="I465">
        <v>1</v>
      </c>
      <c r="J465">
        <v>4</v>
      </c>
      <c r="K465" s="2" t="s">
        <v>18</v>
      </c>
      <c r="L465" s="2">
        <f t="shared" si="43"/>
        <v>3</v>
      </c>
      <c r="M465" s="2">
        <f t="shared" si="44"/>
        <v>0</v>
      </c>
      <c r="N465" s="2">
        <f t="shared" si="45"/>
        <v>0</v>
      </c>
      <c r="O465" s="2">
        <f t="shared" si="46"/>
        <v>3</v>
      </c>
      <c r="P465">
        <v>1</v>
      </c>
      <c r="Q465" s="2" t="s">
        <v>17</v>
      </c>
      <c r="R465" s="2">
        <f t="shared" si="47"/>
        <v>2</v>
      </c>
      <c r="S465">
        <v>18</v>
      </c>
      <c r="T465">
        <v>3</v>
      </c>
      <c r="U465">
        <v>1</v>
      </c>
      <c r="V465">
        <v>1</v>
      </c>
      <c r="W465">
        <v>0</v>
      </c>
      <c r="X465">
        <v>0</v>
      </c>
    </row>
    <row r="466" spans="1:24" x14ac:dyDescent="0.25">
      <c r="A466">
        <v>465</v>
      </c>
      <c r="B466">
        <v>37</v>
      </c>
      <c r="C466" s="2" t="s">
        <v>19</v>
      </c>
      <c r="D466" s="2">
        <f t="shared" si="42"/>
        <v>0</v>
      </c>
      <c r="E466">
        <v>3</v>
      </c>
      <c r="F466">
        <v>2</v>
      </c>
      <c r="G466">
        <v>1</v>
      </c>
      <c r="H466">
        <v>3</v>
      </c>
      <c r="I466">
        <v>3</v>
      </c>
      <c r="J466">
        <v>4</v>
      </c>
      <c r="K466" s="2" t="s">
        <v>18</v>
      </c>
      <c r="L466" s="2">
        <f t="shared" si="43"/>
        <v>3</v>
      </c>
      <c r="M466" s="2">
        <f t="shared" si="44"/>
        <v>0</v>
      </c>
      <c r="N466" s="2">
        <f t="shared" si="45"/>
        <v>0</v>
      </c>
      <c r="O466" s="2">
        <f t="shared" si="46"/>
        <v>3</v>
      </c>
      <c r="P466">
        <v>0</v>
      </c>
      <c r="Q466" s="2" t="s">
        <v>19</v>
      </c>
      <c r="R466" s="2">
        <f t="shared" si="47"/>
        <v>1</v>
      </c>
      <c r="S466">
        <v>17</v>
      </c>
      <c r="T466">
        <v>3</v>
      </c>
      <c r="U466">
        <v>4</v>
      </c>
      <c r="V466">
        <v>6</v>
      </c>
      <c r="W466">
        <v>5</v>
      </c>
      <c r="X466">
        <v>1</v>
      </c>
    </row>
    <row r="467" spans="1:24" x14ac:dyDescent="0.25">
      <c r="A467">
        <v>466</v>
      </c>
      <c r="B467">
        <v>46</v>
      </c>
      <c r="C467" s="2" t="s">
        <v>19</v>
      </c>
      <c r="D467" s="2">
        <f t="shared" si="42"/>
        <v>0</v>
      </c>
      <c r="E467">
        <v>1</v>
      </c>
      <c r="F467">
        <v>1</v>
      </c>
      <c r="G467">
        <v>1</v>
      </c>
      <c r="H467">
        <v>1</v>
      </c>
      <c r="I467">
        <v>3</v>
      </c>
      <c r="J467">
        <v>1</v>
      </c>
      <c r="K467" s="2" t="s">
        <v>20</v>
      </c>
      <c r="L467" s="2">
        <f t="shared" si="43"/>
        <v>2</v>
      </c>
      <c r="M467" s="2">
        <f t="shared" si="44"/>
        <v>0</v>
      </c>
      <c r="N467" s="2">
        <f t="shared" si="45"/>
        <v>2</v>
      </c>
      <c r="O467" s="2">
        <f t="shared" si="46"/>
        <v>0</v>
      </c>
      <c r="P467">
        <v>5</v>
      </c>
      <c r="Q467" s="2" t="s">
        <v>19</v>
      </c>
      <c r="R467" s="2">
        <f t="shared" si="47"/>
        <v>1</v>
      </c>
      <c r="S467">
        <v>11</v>
      </c>
      <c r="T467">
        <v>3</v>
      </c>
      <c r="U467">
        <v>2</v>
      </c>
      <c r="V467">
        <v>2</v>
      </c>
      <c r="W467">
        <v>2</v>
      </c>
      <c r="X467">
        <v>1</v>
      </c>
    </row>
    <row r="468" spans="1:24" x14ac:dyDescent="0.25">
      <c r="A468">
        <v>467</v>
      </c>
      <c r="B468">
        <v>41</v>
      </c>
      <c r="C468" s="2" t="s">
        <v>19</v>
      </c>
      <c r="D468" s="2">
        <f t="shared" si="42"/>
        <v>0</v>
      </c>
      <c r="E468">
        <v>2</v>
      </c>
      <c r="F468">
        <v>2</v>
      </c>
      <c r="G468">
        <v>1</v>
      </c>
      <c r="H468">
        <v>3</v>
      </c>
      <c r="I468">
        <v>4</v>
      </c>
      <c r="J468">
        <v>4</v>
      </c>
      <c r="K468" s="2" t="s">
        <v>20</v>
      </c>
      <c r="L468" s="2">
        <f t="shared" si="43"/>
        <v>2</v>
      </c>
      <c r="M468" s="2">
        <f t="shared" si="44"/>
        <v>0</v>
      </c>
      <c r="N468" s="2">
        <f t="shared" si="45"/>
        <v>2</v>
      </c>
      <c r="O468" s="2">
        <f t="shared" si="46"/>
        <v>0</v>
      </c>
      <c r="P468">
        <v>1</v>
      </c>
      <c r="Q468" s="2" t="s">
        <v>19</v>
      </c>
      <c r="R468" s="2">
        <f t="shared" si="47"/>
        <v>1</v>
      </c>
      <c r="S468">
        <v>16</v>
      </c>
      <c r="T468">
        <v>3</v>
      </c>
      <c r="U468">
        <v>3</v>
      </c>
      <c r="V468">
        <v>18</v>
      </c>
      <c r="W468">
        <v>16</v>
      </c>
      <c r="X468">
        <v>11</v>
      </c>
    </row>
    <row r="469" spans="1:24" x14ac:dyDescent="0.25">
      <c r="A469">
        <v>468</v>
      </c>
      <c r="B469">
        <v>37</v>
      </c>
      <c r="C469" s="2" t="s">
        <v>19</v>
      </c>
      <c r="D469" s="2">
        <f t="shared" si="42"/>
        <v>0</v>
      </c>
      <c r="E469">
        <v>3</v>
      </c>
      <c r="F469">
        <v>1</v>
      </c>
      <c r="G469">
        <v>1</v>
      </c>
      <c r="H469">
        <v>1</v>
      </c>
      <c r="I469">
        <v>3</v>
      </c>
      <c r="J469">
        <v>2</v>
      </c>
      <c r="K469" s="2" t="s">
        <v>21</v>
      </c>
      <c r="L469" s="2">
        <f t="shared" si="43"/>
        <v>1</v>
      </c>
      <c r="M469" s="2">
        <f t="shared" si="44"/>
        <v>1</v>
      </c>
      <c r="N469" s="2">
        <f t="shared" si="45"/>
        <v>0</v>
      </c>
      <c r="O469" s="2">
        <f t="shared" si="46"/>
        <v>0</v>
      </c>
      <c r="P469">
        <v>4</v>
      </c>
      <c r="Q469" s="2" t="s">
        <v>19</v>
      </c>
      <c r="R469" s="2">
        <f t="shared" si="47"/>
        <v>1</v>
      </c>
      <c r="S469">
        <v>13</v>
      </c>
      <c r="T469">
        <v>3</v>
      </c>
      <c r="U469">
        <v>3</v>
      </c>
      <c r="V469">
        <v>9</v>
      </c>
      <c r="W469">
        <v>5</v>
      </c>
      <c r="X469">
        <v>7</v>
      </c>
    </row>
    <row r="470" spans="1:24" x14ac:dyDescent="0.25">
      <c r="A470">
        <v>469</v>
      </c>
      <c r="B470">
        <v>52</v>
      </c>
      <c r="C470" s="2" t="s">
        <v>19</v>
      </c>
      <c r="D470" s="2">
        <f t="shared" si="42"/>
        <v>0</v>
      </c>
      <c r="E470">
        <v>2</v>
      </c>
      <c r="F470">
        <v>4</v>
      </c>
      <c r="G470">
        <v>1</v>
      </c>
      <c r="H470">
        <v>1</v>
      </c>
      <c r="I470">
        <v>2</v>
      </c>
      <c r="J470">
        <v>1</v>
      </c>
      <c r="K470" s="2" t="s">
        <v>21</v>
      </c>
      <c r="L470" s="2">
        <f t="shared" si="43"/>
        <v>1</v>
      </c>
      <c r="M470" s="2">
        <f t="shared" si="44"/>
        <v>1</v>
      </c>
      <c r="N470" s="2">
        <f t="shared" si="45"/>
        <v>0</v>
      </c>
      <c r="O470" s="2">
        <f t="shared" si="46"/>
        <v>0</v>
      </c>
      <c r="P470">
        <v>3</v>
      </c>
      <c r="Q470" s="2" t="s">
        <v>17</v>
      </c>
      <c r="R470" s="2">
        <f t="shared" si="47"/>
        <v>2</v>
      </c>
      <c r="S470">
        <v>12</v>
      </c>
      <c r="T470">
        <v>3</v>
      </c>
      <c r="U470">
        <v>3</v>
      </c>
      <c r="V470">
        <v>10</v>
      </c>
      <c r="W470">
        <v>9</v>
      </c>
      <c r="X470">
        <v>6</v>
      </c>
    </row>
    <row r="471" spans="1:24" x14ac:dyDescent="0.25">
      <c r="A471">
        <v>470</v>
      </c>
      <c r="B471">
        <v>32</v>
      </c>
      <c r="C471" s="2" t="s">
        <v>17</v>
      </c>
      <c r="D471" s="2">
        <f t="shared" si="42"/>
        <v>1</v>
      </c>
      <c r="E471">
        <v>3</v>
      </c>
      <c r="F471">
        <v>4</v>
      </c>
      <c r="G471">
        <v>1</v>
      </c>
      <c r="H471">
        <v>4</v>
      </c>
      <c r="I471">
        <v>2</v>
      </c>
      <c r="J471">
        <v>2</v>
      </c>
      <c r="K471" s="2" t="s">
        <v>20</v>
      </c>
      <c r="L471" s="2">
        <f t="shared" si="43"/>
        <v>2</v>
      </c>
      <c r="M471" s="2">
        <f t="shared" si="44"/>
        <v>0</v>
      </c>
      <c r="N471" s="2">
        <f t="shared" si="45"/>
        <v>2</v>
      </c>
      <c r="O471" s="2">
        <f t="shared" si="46"/>
        <v>0</v>
      </c>
      <c r="P471">
        <v>8</v>
      </c>
      <c r="Q471" s="2" t="s">
        <v>19</v>
      </c>
      <c r="R471" s="2">
        <f t="shared" si="47"/>
        <v>1</v>
      </c>
      <c r="S471">
        <v>12</v>
      </c>
      <c r="T471">
        <v>3</v>
      </c>
      <c r="U471">
        <v>3</v>
      </c>
      <c r="V471">
        <v>4</v>
      </c>
      <c r="W471">
        <v>2</v>
      </c>
      <c r="X471">
        <v>1</v>
      </c>
    </row>
    <row r="472" spans="1:24" x14ac:dyDescent="0.25">
      <c r="A472">
        <v>471</v>
      </c>
      <c r="B472">
        <v>24</v>
      </c>
      <c r="C472" s="2" t="s">
        <v>19</v>
      </c>
      <c r="D472" s="2">
        <f t="shared" si="42"/>
        <v>0</v>
      </c>
      <c r="E472">
        <v>3</v>
      </c>
      <c r="F472">
        <v>4</v>
      </c>
      <c r="G472">
        <v>1</v>
      </c>
      <c r="H472">
        <v>1</v>
      </c>
      <c r="I472">
        <v>1</v>
      </c>
      <c r="J472">
        <v>1</v>
      </c>
      <c r="K472" s="2" t="s">
        <v>20</v>
      </c>
      <c r="L472" s="2">
        <f t="shared" si="43"/>
        <v>2</v>
      </c>
      <c r="M472" s="2">
        <f t="shared" si="44"/>
        <v>0</v>
      </c>
      <c r="N472" s="2">
        <f t="shared" si="45"/>
        <v>2</v>
      </c>
      <c r="O472" s="2">
        <f t="shared" si="46"/>
        <v>0</v>
      </c>
      <c r="P472">
        <v>3</v>
      </c>
      <c r="Q472" s="2" t="s">
        <v>19</v>
      </c>
      <c r="R472" s="2">
        <f t="shared" si="47"/>
        <v>1</v>
      </c>
      <c r="S472">
        <v>13</v>
      </c>
      <c r="T472">
        <v>3</v>
      </c>
      <c r="U472">
        <v>3</v>
      </c>
      <c r="V472">
        <v>2</v>
      </c>
      <c r="W472">
        <v>2</v>
      </c>
      <c r="X472">
        <v>2</v>
      </c>
    </row>
    <row r="473" spans="1:24" x14ac:dyDescent="0.25">
      <c r="A473">
        <v>472</v>
      </c>
      <c r="B473">
        <v>38</v>
      </c>
      <c r="C473" s="2" t="s">
        <v>19</v>
      </c>
      <c r="D473" s="2">
        <f t="shared" si="42"/>
        <v>0</v>
      </c>
      <c r="E473">
        <v>3</v>
      </c>
      <c r="F473">
        <v>3</v>
      </c>
      <c r="G473">
        <v>1</v>
      </c>
      <c r="H473">
        <v>3</v>
      </c>
      <c r="I473">
        <v>2</v>
      </c>
      <c r="J473">
        <v>3</v>
      </c>
      <c r="K473" s="2" t="s">
        <v>20</v>
      </c>
      <c r="L473" s="2">
        <f t="shared" si="43"/>
        <v>2</v>
      </c>
      <c r="M473" s="2">
        <f t="shared" si="44"/>
        <v>0</v>
      </c>
      <c r="N473" s="2">
        <f t="shared" si="45"/>
        <v>2</v>
      </c>
      <c r="O473" s="2">
        <f t="shared" si="46"/>
        <v>0</v>
      </c>
      <c r="P473">
        <v>3</v>
      </c>
      <c r="Q473" s="2" t="s">
        <v>19</v>
      </c>
      <c r="R473" s="2">
        <f t="shared" si="47"/>
        <v>1</v>
      </c>
      <c r="S473">
        <v>19</v>
      </c>
      <c r="T473">
        <v>3</v>
      </c>
      <c r="U473">
        <v>3</v>
      </c>
      <c r="V473">
        <v>1</v>
      </c>
      <c r="W473">
        <v>0</v>
      </c>
      <c r="X473">
        <v>0</v>
      </c>
    </row>
    <row r="474" spans="1:24" x14ac:dyDescent="0.25">
      <c r="A474">
        <v>473</v>
      </c>
      <c r="B474">
        <v>37</v>
      </c>
      <c r="C474" s="2" t="s">
        <v>19</v>
      </c>
      <c r="D474" s="2">
        <f t="shared" si="42"/>
        <v>0</v>
      </c>
      <c r="E474">
        <v>4</v>
      </c>
      <c r="F474">
        <v>2</v>
      </c>
      <c r="G474">
        <v>1</v>
      </c>
      <c r="H474">
        <v>1</v>
      </c>
      <c r="I474">
        <v>2</v>
      </c>
      <c r="J474">
        <v>2</v>
      </c>
      <c r="K474" s="2" t="s">
        <v>20</v>
      </c>
      <c r="L474" s="2">
        <f t="shared" si="43"/>
        <v>2</v>
      </c>
      <c r="M474" s="2">
        <f t="shared" si="44"/>
        <v>0</v>
      </c>
      <c r="N474" s="2">
        <f t="shared" si="45"/>
        <v>2</v>
      </c>
      <c r="O474" s="2">
        <f t="shared" si="46"/>
        <v>0</v>
      </c>
      <c r="P474">
        <v>6</v>
      </c>
      <c r="Q474" s="2" t="s">
        <v>19</v>
      </c>
      <c r="R474" s="2">
        <f t="shared" si="47"/>
        <v>1</v>
      </c>
      <c r="S474">
        <v>12</v>
      </c>
      <c r="T474">
        <v>3</v>
      </c>
      <c r="U474">
        <v>2</v>
      </c>
      <c r="V474">
        <v>6</v>
      </c>
      <c r="W474">
        <v>5</v>
      </c>
      <c r="X474">
        <v>4</v>
      </c>
    </row>
    <row r="475" spans="1:24" x14ac:dyDescent="0.25">
      <c r="A475">
        <v>474</v>
      </c>
      <c r="B475">
        <v>49</v>
      </c>
      <c r="C475" s="2" t="s">
        <v>19</v>
      </c>
      <c r="D475" s="2">
        <f t="shared" si="42"/>
        <v>0</v>
      </c>
      <c r="E475">
        <v>3</v>
      </c>
      <c r="F475">
        <v>4</v>
      </c>
      <c r="G475">
        <v>2</v>
      </c>
      <c r="H475">
        <v>2</v>
      </c>
      <c r="I475">
        <v>5</v>
      </c>
      <c r="J475">
        <v>3</v>
      </c>
      <c r="K475" s="2" t="s">
        <v>21</v>
      </c>
      <c r="L475" s="2">
        <f t="shared" si="43"/>
        <v>1</v>
      </c>
      <c r="M475" s="2">
        <f t="shared" si="44"/>
        <v>1</v>
      </c>
      <c r="N475" s="2">
        <f t="shared" si="45"/>
        <v>0</v>
      </c>
      <c r="O475" s="2">
        <f t="shared" si="46"/>
        <v>0</v>
      </c>
      <c r="P475">
        <v>1</v>
      </c>
      <c r="Q475" s="2" t="s">
        <v>17</v>
      </c>
      <c r="R475" s="2">
        <f t="shared" si="47"/>
        <v>2</v>
      </c>
      <c r="S475">
        <v>17</v>
      </c>
      <c r="T475">
        <v>3</v>
      </c>
      <c r="U475">
        <v>3</v>
      </c>
      <c r="V475">
        <v>31</v>
      </c>
      <c r="W475">
        <v>9</v>
      </c>
      <c r="X475">
        <v>0</v>
      </c>
    </row>
    <row r="476" spans="1:24" x14ac:dyDescent="0.25">
      <c r="A476">
        <v>475</v>
      </c>
      <c r="B476">
        <v>24</v>
      </c>
      <c r="C476" s="2" t="s">
        <v>19</v>
      </c>
      <c r="D476" s="2">
        <f t="shared" si="42"/>
        <v>0</v>
      </c>
      <c r="E476">
        <v>3</v>
      </c>
      <c r="F476">
        <v>2</v>
      </c>
      <c r="G476">
        <v>1</v>
      </c>
      <c r="H476">
        <v>1</v>
      </c>
      <c r="I476">
        <v>1</v>
      </c>
      <c r="J476">
        <v>1</v>
      </c>
      <c r="K476" s="2" t="s">
        <v>20</v>
      </c>
      <c r="L476" s="2">
        <f t="shared" si="43"/>
        <v>2</v>
      </c>
      <c r="M476" s="2">
        <f t="shared" si="44"/>
        <v>0</v>
      </c>
      <c r="N476" s="2">
        <f t="shared" si="45"/>
        <v>2</v>
      </c>
      <c r="O476" s="2">
        <f t="shared" si="46"/>
        <v>0</v>
      </c>
      <c r="P476">
        <v>1</v>
      </c>
      <c r="Q476" s="2" t="s">
        <v>17</v>
      </c>
      <c r="R476" s="2">
        <f t="shared" si="47"/>
        <v>2</v>
      </c>
      <c r="S476">
        <v>11</v>
      </c>
      <c r="T476">
        <v>3</v>
      </c>
      <c r="U476">
        <v>3</v>
      </c>
      <c r="V476">
        <v>6</v>
      </c>
      <c r="W476">
        <v>5</v>
      </c>
      <c r="X476">
        <v>1</v>
      </c>
    </row>
    <row r="477" spans="1:24" x14ac:dyDescent="0.25">
      <c r="A477">
        <v>476</v>
      </c>
      <c r="B477">
        <v>26</v>
      </c>
      <c r="C477" s="2" t="s">
        <v>19</v>
      </c>
      <c r="D477" s="2">
        <f t="shared" si="42"/>
        <v>0</v>
      </c>
      <c r="E477">
        <v>2</v>
      </c>
      <c r="F477">
        <v>1</v>
      </c>
      <c r="G477">
        <v>2</v>
      </c>
      <c r="H477">
        <v>3</v>
      </c>
      <c r="I477">
        <v>2</v>
      </c>
      <c r="J477">
        <v>4</v>
      </c>
      <c r="K477" s="2" t="s">
        <v>20</v>
      </c>
      <c r="L477" s="2">
        <f t="shared" si="43"/>
        <v>2</v>
      </c>
      <c r="M477" s="2">
        <f t="shared" si="44"/>
        <v>0</v>
      </c>
      <c r="N477" s="2">
        <f t="shared" si="45"/>
        <v>2</v>
      </c>
      <c r="O477" s="2">
        <f t="shared" si="46"/>
        <v>0</v>
      </c>
      <c r="P477">
        <v>1</v>
      </c>
      <c r="Q477" s="2" t="s">
        <v>19</v>
      </c>
      <c r="R477" s="2">
        <f t="shared" si="47"/>
        <v>1</v>
      </c>
      <c r="S477">
        <v>20</v>
      </c>
      <c r="T477">
        <v>4</v>
      </c>
      <c r="U477">
        <v>4</v>
      </c>
      <c r="V477">
        <v>5</v>
      </c>
      <c r="W477">
        <v>3</v>
      </c>
      <c r="X477">
        <v>1</v>
      </c>
    </row>
    <row r="478" spans="1:24" x14ac:dyDescent="0.25">
      <c r="A478">
        <v>477</v>
      </c>
      <c r="B478">
        <v>24</v>
      </c>
      <c r="C478" s="2" t="s">
        <v>19</v>
      </c>
      <c r="D478" s="2">
        <f t="shared" si="42"/>
        <v>0</v>
      </c>
      <c r="E478">
        <v>2</v>
      </c>
      <c r="F478">
        <v>4</v>
      </c>
      <c r="G478">
        <v>2</v>
      </c>
      <c r="H478">
        <v>2</v>
      </c>
      <c r="I478">
        <v>1</v>
      </c>
      <c r="J478">
        <v>4</v>
      </c>
      <c r="K478" s="2" t="s">
        <v>20</v>
      </c>
      <c r="L478" s="2">
        <f t="shared" si="43"/>
        <v>2</v>
      </c>
      <c r="M478" s="2">
        <f t="shared" si="44"/>
        <v>0</v>
      </c>
      <c r="N478" s="2">
        <f t="shared" si="45"/>
        <v>2</v>
      </c>
      <c r="O478" s="2">
        <f t="shared" si="46"/>
        <v>0</v>
      </c>
      <c r="P478">
        <v>1</v>
      </c>
      <c r="Q478" s="2" t="s">
        <v>19</v>
      </c>
      <c r="R478" s="2">
        <f t="shared" si="47"/>
        <v>1</v>
      </c>
      <c r="S478">
        <v>21</v>
      </c>
      <c r="T478">
        <v>4</v>
      </c>
      <c r="U478">
        <v>3</v>
      </c>
      <c r="V478">
        <v>1</v>
      </c>
      <c r="W478">
        <v>0</v>
      </c>
      <c r="X478">
        <v>0</v>
      </c>
    </row>
    <row r="479" spans="1:24" x14ac:dyDescent="0.25">
      <c r="A479">
        <v>478</v>
      </c>
      <c r="B479">
        <v>50</v>
      </c>
      <c r="C479" s="2" t="s">
        <v>19</v>
      </c>
      <c r="D479" s="2">
        <f t="shared" si="42"/>
        <v>0</v>
      </c>
      <c r="E479">
        <v>3</v>
      </c>
      <c r="F479">
        <v>1</v>
      </c>
      <c r="G479">
        <v>2</v>
      </c>
      <c r="H479">
        <v>1</v>
      </c>
      <c r="I479">
        <v>5</v>
      </c>
      <c r="J479">
        <v>2</v>
      </c>
      <c r="K479" s="2" t="s">
        <v>20</v>
      </c>
      <c r="L479" s="2">
        <f t="shared" si="43"/>
        <v>2</v>
      </c>
      <c r="M479" s="2">
        <f t="shared" si="44"/>
        <v>0</v>
      </c>
      <c r="N479" s="2">
        <f t="shared" si="45"/>
        <v>2</v>
      </c>
      <c r="O479" s="2">
        <f t="shared" si="46"/>
        <v>0</v>
      </c>
      <c r="P479">
        <v>4</v>
      </c>
      <c r="Q479" s="2" t="s">
        <v>19</v>
      </c>
      <c r="R479" s="2">
        <f t="shared" si="47"/>
        <v>1</v>
      </c>
      <c r="S479">
        <v>11</v>
      </c>
      <c r="T479">
        <v>3</v>
      </c>
      <c r="U479">
        <v>3</v>
      </c>
      <c r="V479">
        <v>32</v>
      </c>
      <c r="W479">
        <v>5</v>
      </c>
      <c r="X479">
        <v>10</v>
      </c>
    </row>
    <row r="480" spans="1:24" x14ac:dyDescent="0.25">
      <c r="A480">
        <v>479</v>
      </c>
      <c r="B480">
        <v>25</v>
      </c>
      <c r="C480" s="2" t="s">
        <v>19</v>
      </c>
      <c r="D480" s="2">
        <f t="shared" si="42"/>
        <v>0</v>
      </c>
      <c r="E480">
        <v>1</v>
      </c>
      <c r="F480">
        <v>2</v>
      </c>
      <c r="G480">
        <v>1</v>
      </c>
      <c r="H480">
        <v>1</v>
      </c>
      <c r="I480">
        <v>1</v>
      </c>
      <c r="J480">
        <v>2</v>
      </c>
      <c r="K480" s="2" t="s">
        <v>20</v>
      </c>
      <c r="L480" s="2">
        <f t="shared" si="43"/>
        <v>2</v>
      </c>
      <c r="M480" s="2">
        <f t="shared" si="44"/>
        <v>0</v>
      </c>
      <c r="N480" s="2">
        <f t="shared" si="45"/>
        <v>2</v>
      </c>
      <c r="O480" s="2">
        <f t="shared" si="46"/>
        <v>0</v>
      </c>
      <c r="P480">
        <v>3</v>
      </c>
      <c r="Q480" s="2" t="s">
        <v>19</v>
      </c>
      <c r="R480" s="2">
        <f t="shared" si="47"/>
        <v>1</v>
      </c>
      <c r="S480">
        <v>11</v>
      </c>
      <c r="T480">
        <v>3</v>
      </c>
      <c r="U480">
        <v>3</v>
      </c>
      <c r="V480">
        <v>7</v>
      </c>
      <c r="W480">
        <v>4</v>
      </c>
      <c r="X480">
        <v>0</v>
      </c>
    </row>
    <row r="481" spans="1:24" x14ac:dyDescent="0.25">
      <c r="A481">
        <v>480</v>
      </c>
      <c r="B481">
        <v>24</v>
      </c>
      <c r="C481" s="2" t="s">
        <v>17</v>
      </c>
      <c r="D481" s="2">
        <f t="shared" si="42"/>
        <v>1</v>
      </c>
      <c r="E481">
        <v>3</v>
      </c>
      <c r="F481">
        <v>1</v>
      </c>
      <c r="G481">
        <v>1</v>
      </c>
      <c r="H481">
        <v>3</v>
      </c>
      <c r="I481">
        <v>1</v>
      </c>
      <c r="J481">
        <v>3</v>
      </c>
      <c r="K481" s="2" t="s">
        <v>20</v>
      </c>
      <c r="L481" s="2">
        <f t="shared" si="43"/>
        <v>2</v>
      </c>
      <c r="M481" s="2">
        <f t="shared" si="44"/>
        <v>0</v>
      </c>
      <c r="N481" s="2">
        <f t="shared" si="45"/>
        <v>2</v>
      </c>
      <c r="O481" s="2">
        <f t="shared" si="46"/>
        <v>0</v>
      </c>
      <c r="P481">
        <v>1</v>
      </c>
      <c r="Q481" s="2" t="s">
        <v>17</v>
      </c>
      <c r="R481" s="2">
        <f t="shared" si="47"/>
        <v>2</v>
      </c>
      <c r="S481">
        <v>16</v>
      </c>
      <c r="T481">
        <v>3</v>
      </c>
      <c r="U481">
        <v>3</v>
      </c>
      <c r="V481">
        <v>6</v>
      </c>
      <c r="W481">
        <v>3</v>
      </c>
      <c r="X481">
        <v>1</v>
      </c>
    </row>
    <row r="482" spans="1:24" x14ac:dyDescent="0.25">
      <c r="A482">
        <v>481</v>
      </c>
      <c r="B482">
        <v>30</v>
      </c>
      <c r="C482" s="2" t="s">
        <v>17</v>
      </c>
      <c r="D482" s="2">
        <f t="shared" si="42"/>
        <v>1</v>
      </c>
      <c r="E482">
        <v>4</v>
      </c>
      <c r="F482">
        <v>2</v>
      </c>
      <c r="G482">
        <v>2</v>
      </c>
      <c r="H482">
        <v>2</v>
      </c>
      <c r="I482">
        <v>1</v>
      </c>
      <c r="J482">
        <v>4</v>
      </c>
      <c r="K482" s="2" t="s">
        <v>20</v>
      </c>
      <c r="L482" s="2">
        <f t="shared" si="43"/>
        <v>2</v>
      </c>
      <c r="M482" s="2">
        <f t="shared" si="44"/>
        <v>0</v>
      </c>
      <c r="N482" s="2">
        <f t="shared" si="45"/>
        <v>2</v>
      </c>
      <c r="O482" s="2">
        <f t="shared" si="46"/>
        <v>0</v>
      </c>
      <c r="P482">
        <v>1</v>
      </c>
      <c r="Q482" s="2" t="s">
        <v>19</v>
      </c>
      <c r="R482" s="2">
        <f t="shared" si="47"/>
        <v>1</v>
      </c>
      <c r="S482">
        <v>18</v>
      </c>
      <c r="T482">
        <v>3</v>
      </c>
      <c r="U482">
        <v>4</v>
      </c>
      <c r="V482">
        <v>1</v>
      </c>
      <c r="W482">
        <v>0</v>
      </c>
      <c r="X482">
        <v>0</v>
      </c>
    </row>
    <row r="483" spans="1:24" x14ac:dyDescent="0.25">
      <c r="A483">
        <v>482</v>
      </c>
      <c r="B483">
        <v>34</v>
      </c>
      <c r="C483" s="2" t="s">
        <v>19</v>
      </c>
      <c r="D483" s="2">
        <f t="shared" si="42"/>
        <v>0</v>
      </c>
      <c r="E483">
        <v>2</v>
      </c>
      <c r="F483">
        <v>2</v>
      </c>
      <c r="G483">
        <v>1</v>
      </c>
      <c r="H483">
        <v>2</v>
      </c>
      <c r="I483">
        <v>1</v>
      </c>
      <c r="J483">
        <v>1</v>
      </c>
      <c r="K483" s="2" t="s">
        <v>20</v>
      </c>
      <c r="L483" s="2">
        <f t="shared" si="43"/>
        <v>2</v>
      </c>
      <c r="M483" s="2">
        <f t="shared" si="44"/>
        <v>0</v>
      </c>
      <c r="N483" s="2">
        <f t="shared" si="45"/>
        <v>2</v>
      </c>
      <c r="O483" s="2">
        <f t="shared" si="46"/>
        <v>0</v>
      </c>
      <c r="P483">
        <v>5</v>
      </c>
      <c r="Q483" s="2" t="s">
        <v>17</v>
      </c>
      <c r="R483" s="2">
        <f t="shared" si="47"/>
        <v>2</v>
      </c>
      <c r="S483">
        <v>13</v>
      </c>
      <c r="T483">
        <v>3</v>
      </c>
      <c r="U483">
        <v>3</v>
      </c>
      <c r="V483">
        <v>6</v>
      </c>
      <c r="W483">
        <v>5</v>
      </c>
      <c r="X483">
        <v>1</v>
      </c>
    </row>
    <row r="484" spans="1:24" x14ac:dyDescent="0.25">
      <c r="A484">
        <v>483</v>
      </c>
      <c r="B484">
        <v>31</v>
      </c>
      <c r="C484" s="2" t="s">
        <v>17</v>
      </c>
      <c r="D484" s="2">
        <f t="shared" si="42"/>
        <v>1</v>
      </c>
      <c r="E484">
        <v>4</v>
      </c>
      <c r="F484">
        <v>2</v>
      </c>
      <c r="G484">
        <v>2</v>
      </c>
      <c r="H484">
        <v>3</v>
      </c>
      <c r="I484">
        <v>2</v>
      </c>
      <c r="J484">
        <v>2</v>
      </c>
      <c r="K484" s="2" t="s">
        <v>21</v>
      </c>
      <c r="L484" s="2">
        <f t="shared" si="43"/>
        <v>1</v>
      </c>
      <c r="M484" s="2">
        <f t="shared" si="44"/>
        <v>1</v>
      </c>
      <c r="N484" s="2">
        <f t="shared" si="45"/>
        <v>0</v>
      </c>
      <c r="O484" s="2">
        <f t="shared" si="46"/>
        <v>0</v>
      </c>
      <c r="P484">
        <v>2</v>
      </c>
      <c r="Q484" s="2" t="s">
        <v>19</v>
      </c>
      <c r="R484" s="2">
        <f t="shared" si="47"/>
        <v>1</v>
      </c>
      <c r="S484">
        <v>17</v>
      </c>
      <c r="T484">
        <v>3</v>
      </c>
      <c r="U484">
        <v>1</v>
      </c>
      <c r="V484">
        <v>3</v>
      </c>
      <c r="W484">
        <v>1</v>
      </c>
      <c r="X484">
        <v>1</v>
      </c>
    </row>
    <row r="485" spans="1:24" x14ac:dyDescent="0.25">
      <c r="A485">
        <v>484</v>
      </c>
      <c r="B485">
        <v>35</v>
      </c>
      <c r="C485" s="2" t="s">
        <v>19</v>
      </c>
      <c r="D485" s="2">
        <f t="shared" si="42"/>
        <v>0</v>
      </c>
      <c r="E485">
        <v>2</v>
      </c>
      <c r="F485">
        <v>1</v>
      </c>
      <c r="G485">
        <v>1</v>
      </c>
      <c r="H485">
        <v>2</v>
      </c>
      <c r="I485">
        <v>2</v>
      </c>
      <c r="J485">
        <v>4</v>
      </c>
      <c r="K485" s="2" t="s">
        <v>18</v>
      </c>
      <c r="L485" s="2">
        <f t="shared" si="43"/>
        <v>3</v>
      </c>
      <c r="M485" s="2">
        <f t="shared" si="44"/>
        <v>0</v>
      </c>
      <c r="N485" s="2">
        <f t="shared" si="45"/>
        <v>0</v>
      </c>
      <c r="O485" s="2">
        <f t="shared" si="46"/>
        <v>3</v>
      </c>
      <c r="P485">
        <v>4</v>
      </c>
      <c r="Q485" s="2" t="s">
        <v>19</v>
      </c>
      <c r="R485" s="2">
        <f t="shared" si="47"/>
        <v>1</v>
      </c>
      <c r="S485">
        <v>14</v>
      </c>
      <c r="T485">
        <v>3</v>
      </c>
      <c r="U485">
        <v>3</v>
      </c>
      <c r="V485">
        <v>3</v>
      </c>
      <c r="W485">
        <v>2</v>
      </c>
      <c r="X485">
        <v>0</v>
      </c>
    </row>
    <row r="486" spans="1:24" x14ac:dyDescent="0.25">
      <c r="A486">
        <v>485</v>
      </c>
      <c r="B486">
        <v>31</v>
      </c>
      <c r="C486" s="2" t="s">
        <v>19</v>
      </c>
      <c r="D486" s="2">
        <f t="shared" si="42"/>
        <v>0</v>
      </c>
      <c r="E486">
        <v>1</v>
      </c>
      <c r="F486">
        <v>1</v>
      </c>
      <c r="G486">
        <v>2</v>
      </c>
      <c r="H486">
        <v>4</v>
      </c>
      <c r="I486">
        <v>2</v>
      </c>
      <c r="J486">
        <v>4</v>
      </c>
      <c r="K486" s="2" t="s">
        <v>21</v>
      </c>
      <c r="L486" s="2">
        <f t="shared" si="43"/>
        <v>1</v>
      </c>
      <c r="M486" s="2">
        <f t="shared" si="44"/>
        <v>1</v>
      </c>
      <c r="N486" s="2">
        <f t="shared" si="45"/>
        <v>0</v>
      </c>
      <c r="O486" s="2">
        <f t="shared" si="46"/>
        <v>0</v>
      </c>
      <c r="P486">
        <v>4</v>
      </c>
      <c r="Q486" s="2" t="s">
        <v>19</v>
      </c>
      <c r="R486" s="2">
        <f t="shared" si="47"/>
        <v>1</v>
      </c>
      <c r="S486">
        <v>22</v>
      </c>
      <c r="T486">
        <v>4</v>
      </c>
      <c r="U486">
        <v>4</v>
      </c>
      <c r="V486">
        <v>7</v>
      </c>
      <c r="W486">
        <v>7</v>
      </c>
      <c r="X486">
        <v>5</v>
      </c>
    </row>
    <row r="487" spans="1:24" x14ac:dyDescent="0.25">
      <c r="A487">
        <v>486</v>
      </c>
      <c r="B487">
        <v>27</v>
      </c>
      <c r="C487" s="2" t="s">
        <v>19</v>
      </c>
      <c r="D487" s="2">
        <f t="shared" si="42"/>
        <v>0</v>
      </c>
      <c r="E487">
        <v>4</v>
      </c>
      <c r="F487">
        <v>1</v>
      </c>
      <c r="G487">
        <v>1</v>
      </c>
      <c r="H487">
        <v>2</v>
      </c>
      <c r="I487">
        <v>1</v>
      </c>
      <c r="J487">
        <v>1</v>
      </c>
      <c r="K487" s="2" t="s">
        <v>21</v>
      </c>
      <c r="L487" s="2">
        <f t="shared" si="43"/>
        <v>1</v>
      </c>
      <c r="M487" s="2">
        <f t="shared" si="44"/>
        <v>1</v>
      </c>
      <c r="N487" s="2">
        <f t="shared" si="45"/>
        <v>0</v>
      </c>
      <c r="O487" s="2">
        <f t="shared" si="46"/>
        <v>0</v>
      </c>
      <c r="P487">
        <v>3</v>
      </c>
      <c r="Q487" s="2" t="s">
        <v>19</v>
      </c>
      <c r="R487" s="2">
        <f t="shared" si="47"/>
        <v>1</v>
      </c>
      <c r="S487">
        <v>12</v>
      </c>
      <c r="T487">
        <v>3</v>
      </c>
      <c r="U487">
        <v>2</v>
      </c>
      <c r="V487">
        <v>5</v>
      </c>
      <c r="W487">
        <v>3</v>
      </c>
      <c r="X487">
        <v>0</v>
      </c>
    </row>
    <row r="488" spans="1:24" x14ac:dyDescent="0.25">
      <c r="A488">
        <v>487</v>
      </c>
      <c r="B488">
        <v>37</v>
      </c>
      <c r="C488" s="2" t="s">
        <v>19</v>
      </c>
      <c r="D488" s="2">
        <f t="shared" si="42"/>
        <v>0</v>
      </c>
      <c r="E488">
        <v>3</v>
      </c>
      <c r="F488">
        <v>4</v>
      </c>
      <c r="G488">
        <v>1</v>
      </c>
      <c r="H488">
        <v>3</v>
      </c>
      <c r="I488">
        <v>2</v>
      </c>
      <c r="J488">
        <v>1</v>
      </c>
      <c r="K488" s="2" t="s">
        <v>20</v>
      </c>
      <c r="L488" s="2">
        <f t="shared" si="43"/>
        <v>2</v>
      </c>
      <c r="M488" s="2">
        <f t="shared" si="44"/>
        <v>0</v>
      </c>
      <c r="N488" s="2">
        <f t="shared" si="45"/>
        <v>2</v>
      </c>
      <c r="O488" s="2">
        <f t="shared" si="46"/>
        <v>0</v>
      </c>
      <c r="P488">
        <v>4</v>
      </c>
      <c r="Q488" s="2" t="s">
        <v>17</v>
      </c>
      <c r="R488" s="2">
        <f t="shared" si="47"/>
        <v>2</v>
      </c>
      <c r="S488">
        <v>11</v>
      </c>
      <c r="T488">
        <v>3</v>
      </c>
      <c r="U488">
        <v>2</v>
      </c>
      <c r="V488">
        <v>3</v>
      </c>
      <c r="W488">
        <v>0</v>
      </c>
      <c r="X488">
        <v>1</v>
      </c>
    </row>
    <row r="489" spans="1:24" x14ac:dyDescent="0.25">
      <c r="A489">
        <v>488</v>
      </c>
      <c r="B489">
        <v>20</v>
      </c>
      <c r="C489" s="2" t="s">
        <v>19</v>
      </c>
      <c r="D489" s="2">
        <f t="shared" si="42"/>
        <v>0</v>
      </c>
      <c r="E489">
        <v>3</v>
      </c>
      <c r="F489">
        <v>4</v>
      </c>
      <c r="G489">
        <v>1</v>
      </c>
      <c r="H489">
        <v>2</v>
      </c>
      <c r="I489">
        <v>1</v>
      </c>
      <c r="J489">
        <v>2</v>
      </c>
      <c r="K489" s="2" t="s">
        <v>18</v>
      </c>
      <c r="L489" s="2">
        <f t="shared" si="43"/>
        <v>3</v>
      </c>
      <c r="M489" s="2">
        <f t="shared" si="44"/>
        <v>0</v>
      </c>
      <c r="N489" s="2">
        <f t="shared" si="45"/>
        <v>0</v>
      </c>
      <c r="O489" s="2">
        <f t="shared" si="46"/>
        <v>3</v>
      </c>
      <c r="P489">
        <v>1</v>
      </c>
      <c r="Q489" s="2" t="s">
        <v>19</v>
      </c>
      <c r="R489" s="2">
        <f t="shared" si="47"/>
        <v>1</v>
      </c>
      <c r="S489">
        <v>13</v>
      </c>
      <c r="T489">
        <v>3</v>
      </c>
      <c r="U489">
        <v>4</v>
      </c>
      <c r="V489">
        <v>1</v>
      </c>
      <c r="W489">
        <v>0</v>
      </c>
      <c r="X489">
        <v>0</v>
      </c>
    </row>
    <row r="490" spans="1:24" x14ac:dyDescent="0.25">
      <c r="A490">
        <v>489</v>
      </c>
      <c r="B490">
        <v>42</v>
      </c>
      <c r="C490" s="2" t="s">
        <v>19</v>
      </c>
      <c r="D490" s="2">
        <f t="shared" si="42"/>
        <v>0</v>
      </c>
      <c r="E490">
        <v>1</v>
      </c>
      <c r="F490">
        <v>3</v>
      </c>
      <c r="G490">
        <v>1</v>
      </c>
      <c r="H490">
        <v>3</v>
      </c>
      <c r="I490">
        <v>2</v>
      </c>
      <c r="J490">
        <v>1</v>
      </c>
      <c r="K490" s="2" t="s">
        <v>20</v>
      </c>
      <c r="L490" s="2">
        <f t="shared" si="43"/>
        <v>2</v>
      </c>
      <c r="M490" s="2">
        <f t="shared" si="44"/>
        <v>0</v>
      </c>
      <c r="N490" s="2">
        <f t="shared" si="45"/>
        <v>2</v>
      </c>
      <c r="O490" s="2">
        <f t="shared" si="46"/>
        <v>0</v>
      </c>
      <c r="P490">
        <v>4</v>
      </c>
      <c r="Q490" s="2" t="s">
        <v>19</v>
      </c>
      <c r="R490" s="2">
        <f t="shared" si="47"/>
        <v>1</v>
      </c>
      <c r="S490">
        <v>13</v>
      </c>
      <c r="T490">
        <v>3</v>
      </c>
      <c r="U490">
        <v>3</v>
      </c>
      <c r="V490">
        <v>10</v>
      </c>
      <c r="W490">
        <v>2</v>
      </c>
      <c r="X490">
        <v>2</v>
      </c>
    </row>
    <row r="491" spans="1:24" x14ac:dyDescent="0.25">
      <c r="A491">
        <v>490</v>
      </c>
      <c r="B491">
        <v>43</v>
      </c>
      <c r="C491" s="2" t="s">
        <v>19</v>
      </c>
      <c r="D491" s="2">
        <f t="shared" si="42"/>
        <v>0</v>
      </c>
      <c r="E491">
        <v>4</v>
      </c>
      <c r="F491">
        <v>2</v>
      </c>
      <c r="G491">
        <v>1</v>
      </c>
      <c r="H491">
        <v>2</v>
      </c>
      <c r="I491">
        <v>4</v>
      </c>
      <c r="J491">
        <v>4</v>
      </c>
      <c r="K491" s="2" t="s">
        <v>21</v>
      </c>
      <c r="L491" s="2">
        <f t="shared" si="43"/>
        <v>1</v>
      </c>
      <c r="M491" s="2">
        <f t="shared" si="44"/>
        <v>1</v>
      </c>
      <c r="N491" s="2">
        <f t="shared" si="45"/>
        <v>0</v>
      </c>
      <c r="O491" s="2">
        <f t="shared" si="46"/>
        <v>0</v>
      </c>
      <c r="P491">
        <v>4</v>
      </c>
      <c r="Q491" s="2" t="s">
        <v>17</v>
      </c>
      <c r="R491" s="2">
        <f t="shared" si="47"/>
        <v>2</v>
      </c>
      <c r="S491">
        <v>14</v>
      </c>
      <c r="T491">
        <v>3</v>
      </c>
      <c r="U491">
        <v>2</v>
      </c>
      <c r="V491">
        <v>1</v>
      </c>
      <c r="W491">
        <v>0</v>
      </c>
      <c r="X491">
        <v>0</v>
      </c>
    </row>
    <row r="492" spans="1:24" x14ac:dyDescent="0.25">
      <c r="A492">
        <v>491</v>
      </c>
      <c r="B492">
        <v>38</v>
      </c>
      <c r="C492" s="2" t="s">
        <v>19</v>
      </c>
      <c r="D492" s="2">
        <f t="shared" si="42"/>
        <v>0</v>
      </c>
      <c r="E492">
        <v>1</v>
      </c>
      <c r="F492">
        <v>3</v>
      </c>
      <c r="G492">
        <v>1</v>
      </c>
      <c r="H492">
        <v>3</v>
      </c>
      <c r="I492">
        <v>1</v>
      </c>
      <c r="J492">
        <v>2</v>
      </c>
      <c r="K492" s="2" t="s">
        <v>18</v>
      </c>
      <c r="L492" s="2">
        <f t="shared" si="43"/>
        <v>3</v>
      </c>
      <c r="M492" s="2">
        <f t="shared" si="44"/>
        <v>0</v>
      </c>
      <c r="N492" s="2">
        <f t="shared" si="45"/>
        <v>0</v>
      </c>
      <c r="O492" s="2">
        <f t="shared" si="46"/>
        <v>3</v>
      </c>
      <c r="P492">
        <v>3</v>
      </c>
      <c r="Q492" s="2" t="s">
        <v>19</v>
      </c>
      <c r="R492" s="2">
        <f t="shared" si="47"/>
        <v>1</v>
      </c>
      <c r="S492">
        <v>17</v>
      </c>
      <c r="T492">
        <v>3</v>
      </c>
      <c r="U492">
        <v>2</v>
      </c>
      <c r="V492">
        <v>0</v>
      </c>
      <c r="W492">
        <v>0</v>
      </c>
      <c r="X492">
        <v>0</v>
      </c>
    </row>
    <row r="493" spans="1:24" x14ac:dyDescent="0.25">
      <c r="A493">
        <v>492</v>
      </c>
      <c r="B493">
        <v>43</v>
      </c>
      <c r="C493" s="2" t="s">
        <v>19</v>
      </c>
      <c r="D493" s="2">
        <f t="shared" si="42"/>
        <v>0</v>
      </c>
      <c r="E493">
        <v>2</v>
      </c>
      <c r="F493">
        <v>4</v>
      </c>
      <c r="G493">
        <v>1</v>
      </c>
      <c r="H493">
        <v>1</v>
      </c>
      <c r="I493">
        <v>2</v>
      </c>
      <c r="J493">
        <v>3</v>
      </c>
      <c r="K493" s="2" t="s">
        <v>21</v>
      </c>
      <c r="L493" s="2">
        <f t="shared" si="43"/>
        <v>1</v>
      </c>
      <c r="M493" s="2">
        <f t="shared" si="44"/>
        <v>1</v>
      </c>
      <c r="N493" s="2">
        <f t="shared" si="45"/>
        <v>0</v>
      </c>
      <c r="O493" s="2">
        <f t="shared" si="46"/>
        <v>0</v>
      </c>
      <c r="P493">
        <v>3</v>
      </c>
      <c r="Q493" s="2" t="s">
        <v>17</v>
      </c>
      <c r="R493" s="2">
        <f t="shared" si="47"/>
        <v>2</v>
      </c>
      <c r="S493">
        <v>13</v>
      </c>
      <c r="T493">
        <v>3</v>
      </c>
      <c r="U493">
        <v>3</v>
      </c>
      <c r="V493">
        <v>8</v>
      </c>
      <c r="W493">
        <v>7</v>
      </c>
      <c r="X493">
        <v>4</v>
      </c>
    </row>
    <row r="494" spans="1:24" x14ac:dyDescent="0.25">
      <c r="A494">
        <v>493</v>
      </c>
      <c r="B494">
        <v>48</v>
      </c>
      <c r="C494" s="2" t="s">
        <v>19</v>
      </c>
      <c r="D494" s="2">
        <f t="shared" si="42"/>
        <v>0</v>
      </c>
      <c r="E494">
        <v>1</v>
      </c>
      <c r="F494">
        <v>4</v>
      </c>
      <c r="G494">
        <v>1</v>
      </c>
      <c r="H494">
        <v>2</v>
      </c>
      <c r="I494">
        <v>4</v>
      </c>
      <c r="J494">
        <v>1</v>
      </c>
      <c r="K494" s="2" t="s">
        <v>20</v>
      </c>
      <c r="L494" s="2">
        <f t="shared" si="43"/>
        <v>2</v>
      </c>
      <c r="M494" s="2">
        <f t="shared" si="44"/>
        <v>0</v>
      </c>
      <c r="N494" s="2">
        <f t="shared" si="45"/>
        <v>2</v>
      </c>
      <c r="O494" s="2">
        <f t="shared" si="46"/>
        <v>0</v>
      </c>
      <c r="P494">
        <v>7</v>
      </c>
      <c r="Q494" s="2" t="s">
        <v>19</v>
      </c>
      <c r="R494" s="2">
        <f t="shared" si="47"/>
        <v>1</v>
      </c>
      <c r="S494">
        <v>11</v>
      </c>
      <c r="T494">
        <v>3</v>
      </c>
      <c r="U494">
        <v>1</v>
      </c>
      <c r="V494">
        <v>3</v>
      </c>
      <c r="W494">
        <v>2</v>
      </c>
      <c r="X494">
        <v>0</v>
      </c>
    </row>
    <row r="495" spans="1:24" x14ac:dyDescent="0.25">
      <c r="A495">
        <v>494</v>
      </c>
      <c r="B495">
        <v>44</v>
      </c>
      <c r="C495" s="2" t="s">
        <v>19</v>
      </c>
      <c r="D495" s="2">
        <f t="shared" si="42"/>
        <v>0</v>
      </c>
      <c r="E495">
        <v>4</v>
      </c>
      <c r="F495">
        <v>1</v>
      </c>
      <c r="G495">
        <v>1</v>
      </c>
      <c r="H495">
        <v>2</v>
      </c>
      <c r="I495">
        <v>2</v>
      </c>
      <c r="J495">
        <v>2</v>
      </c>
      <c r="K495" s="2" t="s">
        <v>18</v>
      </c>
      <c r="L495" s="2">
        <f t="shared" si="43"/>
        <v>3</v>
      </c>
      <c r="M495" s="2">
        <f t="shared" si="44"/>
        <v>0</v>
      </c>
      <c r="N495" s="2">
        <f t="shared" si="45"/>
        <v>0</v>
      </c>
      <c r="O495" s="2">
        <f t="shared" si="46"/>
        <v>3</v>
      </c>
      <c r="P495">
        <v>4</v>
      </c>
      <c r="Q495" s="2" t="s">
        <v>19</v>
      </c>
      <c r="R495" s="2">
        <f t="shared" si="47"/>
        <v>1</v>
      </c>
      <c r="S495">
        <v>11</v>
      </c>
      <c r="T495">
        <v>3</v>
      </c>
      <c r="U495">
        <v>4</v>
      </c>
      <c r="V495">
        <v>2</v>
      </c>
      <c r="W495">
        <v>2</v>
      </c>
      <c r="X495">
        <v>0</v>
      </c>
    </row>
    <row r="496" spans="1:24" x14ac:dyDescent="0.25">
      <c r="A496">
        <v>495</v>
      </c>
      <c r="B496">
        <v>34</v>
      </c>
      <c r="C496" s="2" t="s">
        <v>19</v>
      </c>
      <c r="D496" s="2">
        <f t="shared" si="42"/>
        <v>0</v>
      </c>
      <c r="E496">
        <v>3</v>
      </c>
      <c r="F496">
        <v>3</v>
      </c>
      <c r="G496">
        <v>1</v>
      </c>
      <c r="H496">
        <v>3</v>
      </c>
      <c r="I496">
        <v>1</v>
      </c>
      <c r="J496">
        <v>3</v>
      </c>
      <c r="K496" s="2" t="s">
        <v>21</v>
      </c>
      <c r="L496" s="2">
        <f t="shared" si="43"/>
        <v>1</v>
      </c>
      <c r="M496" s="2">
        <f t="shared" si="44"/>
        <v>1</v>
      </c>
      <c r="N496" s="2">
        <f t="shared" si="45"/>
        <v>0</v>
      </c>
      <c r="O496" s="2">
        <f t="shared" si="46"/>
        <v>0</v>
      </c>
      <c r="P496">
        <v>1</v>
      </c>
      <c r="Q496" s="2" t="s">
        <v>17</v>
      </c>
      <c r="R496" s="2">
        <f t="shared" si="47"/>
        <v>2</v>
      </c>
      <c r="S496">
        <v>18</v>
      </c>
      <c r="T496">
        <v>3</v>
      </c>
      <c r="U496">
        <v>3</v>
      </c>
      <c r="V496">
        <v>8</v>
      </c>
      <c r="W496">
        <v>2</v>
      </c>
      <c r="X496">
        <v>0</v>
      </c>
    </row>
    <row r="497" spans="1:24" x14ac:dyDescent="0.25">
      <c r="A497">
        <v>496</v>
      </c>
      <c r="B497">
        <v>27</v>
      </c>
      <c r="C497" s="2" t="s">
        <v>17</v>
      </c>
      <c r="D497" s="2">
        <f t="shared" si="42"/>
        <v>1</v>
      </c>
      <c r="E497">
        <v>1</v>
      </c>
      <c r="F497">
        <v>3</v>
      </c>
      <c r="G497">
        <v>1</v>
      </c>
      <c r="H497">
        <v>1</v>
      </c>
      <c r="I497">
        <v>1</v>
      </c>
      <c r="J497">
        <v>1</v>
      </c>
      <c r="K497" s="2" t="s">
        <v>21</v>
      </c>
      <c r="L497" s="2">
        <f t="shared" si="43"/>
        <v>1</v>
      </c>
      <c r="M497" s="2">
        <f t="shared" si="44"/>
        <v>1</v>
      </c>
      <c r="N497" s="2">
        <f t="shared" si="45"/>
        <v>0</v>
      </c>
      <c r="O497" s="2">
        <f t="shared" si="46"/>
        <v>0</v>
      </c>
      <c r="P497">
        <v>3</v>
      </c>
      <c r="Q497" s="2" t="s">
        <v>19</v>
      </c>
      <c r="R497" s="2">
        <f t="shared" si="47"/>
        <v>1</v>
      </c>
      <c r="S497">
        <v>11</v>
      </c>
      <c r="T497">
        <v>3</v>
      </c>
      <c r="U497">
        <v>3</v>
      </c>
      <c r="V497">
        <v>4</v>
      </c>
      <c r="W497">
        <v>3</v>
      </c>
      <c r="X497">
        <v>0</v>
      </c>
    </row>
    <row r="498" spans="1:24" x14ac:dyDescent="0.25">
      <c r="A498">
        <v>497</v>
      </c>
      <c r="B498">
        <v>21</v>
      </c>
      <c r="C498" s="2" t="s">
        <v>19</v>
      </c>
      <c r="D498" s="2">
        <f t="shared" si="42"/>
        <v>0</v>
      </c>
      <c r="E498">
        <v>1</v>
      </c>
      <c r="F498">
        <v>3</v>
      </c>
      <c r="G498">
        <v>2</v>
      </c>
      <c r="H498">
        <v>2</v>
      </c>
      <c r="I498">
        <v>1</v>
      </c>
      <c r="J498">
        <v>1</v>
      </c>
      <c r="K498" s="2" t="s">
        <v>18</v>
      </c>
      <c r="L498" s="2">
        <f t="shared" si="43"/>
        <v>3</v>
      </c>
      <c r="M498" s="2">
        <f t="shared" si="44"/>
        <v>0</v>
      </c>
      <c r="N498" s="2">
        <f t="shared" si="45"/>
        <v>0</v>
      </c>
      <c r="O498" s="2">
        <f t="shared" si="46"/>
        <v>3</v>
      </c>
      <c r="P498">
        <v>4</v>
      </c>
      <c r="Q498" s="2" t="s">
        <v>19</v>
      </c>
      <c r="R498" s="2">
        <f t="shared" si="47"/>
        <v>1</v>
      </c>
      <c r="S498">
        <v>11</v>
      </c>
      <c r="T498">
        <v>3</v>
      </c>
      <c r="U498">
        <v>3</v>
      </c>
      <c r="V498">
        <v>3</v>
      </c>
      <c r="W498">
        <v>2</v>
      </c>
      <c r="X498">
        <v>1</v>
      </c>
    </row>
    <row r="499" spans="1:24" x14ac:dyDescent="0.25">
      <c r="A499">
        <v>498</v>
      </c>
      <c r="B499">
        <v>44</v>
      </c>
      <c r="C499" s="2" t="s">
        <v>19</v>
      </c>
      <c r="D499" s="2">
        <f t="shared" si="42"/>
        <v>0</v>
      </c>
      <c r="E499">
        <v>4</v>
      </c>
      <c r="F499">
        <v>4</v>
      </c>
      <c r="G499">
        <v>2</v>
      </c>
      <c r="H499">
        <v>1</v>
      </c>
      <c r="I499">
        <v>5</v>
      </c>
      <c r="J499">
        <v>1</v>
      </c>
      <c r="K499" s="2" t="s">
        <v>20</v>
      </c>
      <c r="L499" s="2">
        <f t="shared" si="43"/>
        <v>2</v>
      </c>
      <c r="M499" s="2">
        <f t="shared" si="44"/>
        <v>0</v>
      </c>
      <c r="N499" s="2">
        <f t="shared" si="45"/>
        <v>2</v>
      </c>
      <c r="O499" s="2">
        <f t="shared" si="46"/>
        <v>0</v>
      </c>
      <c r="P499">
        <v>4</v>
      </c>
      <c r="Q499" s="2" t="s">
        <v>17</v>
      </c>
      <c r="R499" s="2">
        <f t="shared" si="47"/>
        <v>2</v>
      </c>
      <c r="S499">
        <v>12</v>
      </c>
      <c r="T499">
        <v>3</v>
      </c>
      <c r="U499">
        <v>4</v>
      </c>
      <c r="V499">
        <v>2</v>
      </c>
      <c r="W499">
        <v>2</v>
      </c>
      <c r="X499">
        <v>0</v>
      </c>
    </row>
    <row r="500" spans="1:24" x14ac:dyDescent="0.25">
      <c r="A500">
        <v>499</v>
      </c>
      <c r="B500">
        <v>22</v>
      </c>
      <c r="C500" s="2" t="s">
        <v>19</v>
      </c>
      <c r="D500" s="2">
        <f t="shared" si="42"/>
        <v>0</v>
      </c>
      <c r="E500">
        <v>1</v>
      </c>
      <c r="F500">
        <v>1</v>
      </c>
      <c r="G500">
        <v>2</v>
      </c>
      <c r="H500">
        <v>3</v>
      </c>
      <c r="I500">
        <v>1</v>
      </c>
      <c r="J500">
        <v>3</v>
      </c>
      <c r="K500" s="2" t="s">
        <v>20</v>
      </c>
      <c r="L500" s="2">
        <f t="shared" si="43"/>
        <v>2</v>
      </c>
      <c r="M500" s="2">
        <f t="shared" si="44"/>
        <v>0</v>
      </c>
      <c r="N500" s="2">
        <f t="shared" si="45"/>
        <v>2</v>
      </c>
      <c r="O500" s="2">
        <f t="shared" si="46"/>
        <v>0</v>
      </c>
      <c r="P500">
        <v>0</v>
      </c>
      <c r="Q500" s="2" t="s">
        <v>19</v>
      </c>
      <c r="R500" s="2">
        <f t="shared" si="47"/>
        <v>1</v>
      </c>
      <c r="S500">
        <v>20</v>
      </c>
      <c r="T500">
        <v>4</v>
      </c>
      <c r="U500">
        <v>3</v>
      </c>
      <c r="V500">
        <v>2</v>
      </c>
      <c r="W500">
        <v>2</v>
      </c>
      <c r="X500">
        <v>2</v>
      </c>
    </row>
    <row r="501" spans="1:24" x14ac:dyDescent="0.25">
      <c r="A501">
        <v>500</v>
      </c>
      <c r="B501">
        <v>33</v>
      </c>
      <c r="C501" s="2" t="s">
        <v>19</v>
      </c>
      <c r="D501" s="2">
        <f t="shared" si="42"/>
        <v>0</v>
      </c>
      <c r="E501">
        <v>4</v>
      </c>
      <c r="F501">
        <v>3</v>
      </c>
      <c r="G501">
        <v>1</v>
      </c>
      <c r="H501">
        <v>1</v>
      </c>
      <c r="I501">
        <v>2</v>
      </c>
      <c r="J501">
        <v>2</v>
      </c>
      <c r="K501" s="2" t="s">
        <v>21</v>
      </c>
      <c r="L501" s="2">
        <f t="shared" si="43"/>
        <v>1</v>
      </c>
      <c r="M501" s="2">
        <f t="shared" si="44"/>
        <v>1</v>
      </c>
      <c r="N501" s="2">
        <f t="shared" si="45"/>
        <v>0</v>
      </c>
      <c r="O501" s="2">
        <f t="shared" si="46"/>
        <v>0</v>
      </c>
      <c r="P501">
        <v>3</v>
      </c>
      <c r="Q501" s="2" t="s">
        <v>19</v>
      </c>
      <c r="R501" s="2">
        <f t="shared" si="47"/>
        <v>1</v>
      </c>
      <c r="S501">
        <v>12</v>
      </c>
      <c r="T501">
        <v>3</v>
      </c>
      <c r="U501">
        <v>3</v>
      </c>
      <c r="V501">
        <v>5</v>
      </c>
      <c r="W501">
        <v>0</v>
      </c>
      <c r="X501">
        <v>1</v>
      </c>
    </row>
    <row r="502" spans="1:24" x14ac:dyDescent="0.25">
      <c r="A502">
        <v>501</v>
      </c>
      <c r="B502">
        <v>32</v>
      </c>
      <c r="C502" s="2" t="s">
        <v>19</v>
      </c>
      <c r="D502" s="2">
        <f t="shared" si="42"/>
        <v>0</v>
      </c>
      <c r="E502">
        <v>1</v>
      </c>
      <c r="F502">
        <v>1</v>
      </c>
      <c r="G502">
        <v>1</v>
      </c>
      <c r="H502">
        <v>1</v>
      </c>
      <c r="I502">
        <v>2</v>
      </c>
      <c r="J502">
        <v>1</v>
      </c>
      <c r="K502" s="2" t="s">
        <v>20</v>
      </c>
      <c r="L502" s="2">
        <f t="shared" si="43"/>
        <v>2</v>
      </c>
      <c r="M502" s="2">
        <f t="shared" si="44"/>
        <v>0</v>
      </c>
      <c r="N502" s="2">
        <f t="shared" si="45"/>
        <v>2</v>
      </c>
      <c r="O502" s="2">
        <f t="shared" si="46"/>
        <v>0</v>
      </c>
      <c r="P502">
        <v>7</v>
      </c>
      <c r="Q502" s="2" t="s">
        <v>17</v>
      </c>
      <c r="R502" s="2">
        <f t="shared" si="47"/>
        <v>2</v>
      </c>
      <c r="S502">
        <v>12</v>
      </c>
      <c r="T502">
        <v>3</v>
      </c>
      <c r="U502">
        <v>2</v>
      </c>
      <c r="V502">
        <v>6</v>
      </c>
      <c r="W502">
        <v>4</v>
      </c>
      <c r="X502">
        <v>0</v>
      </c>
    </row>
    <row r="503" spans="1:24" x14ac:dyDescent="0.25">
      <c r="A503">
        <v>502</v>
      </c>
      <c r="B503">
        <v>30</v>
      </c>
      <c r="C503" s="2" t="s">
        <v>19</v>
      </c>
      <c r="D503" s="2">
        <f t="shared" si="42"/>
        <v>0</v>
      </c>
      <c r="E503">
        <v>3</v>
      </c>
      <c r="F503">
        <v>3</v>
      </c>
      <c r="G503">
        <v>1</v>
      </c>
      <c r="H503">
        <v>3</v>
      </c>
      <c r="I503">
        <v>1</v>
      </c>
      <c r="J503">
        <v>3</v>
      </c>
      <c r="K503" s="2" t="s">
        <v>21</v>
      </c>
      <c r="L503" s="2">
        <f t="shared" si="43"/>
        <v>1</v>
      </c>
      <c r="M503" s="2">
        <f t="shared" si="44"/>
        <v>1</v>
      </c>
      <c r="N503" s="2">
        <f t="shared" si="45"/>
        <v>0</v>
      </c>
      <c r="O503" s="2">
        <f t="shared" si="46"/>
        <v>0</v>
      </c>
      <c r="P503">
        <v>1</v>
      </c>
      <c r="Q503" s="2" t="s">
        <v>19</v>
      </c>
      <c r="R503" s="2">
        <f t="shared" si="47"/>
        <v>1</v>
      </c>
      <c r="S503">
        <v>20</v>
      </c>
      <c r="T503">
        <v>4</v>
      </c>
      <c r="U503">
        <v>3</v>
      </c>
      <c r="V503">
        <v>1</v>
      </c>
      <c r="W503">
        <v>0</v>
      </c>
      <c r="X503">
        <v>0</v>
      </c>
    </row>
    <row r="504" spans="1:24" x14ac:dyDescent="0.25">
      <c r="A504">
        <v>503</v>
      </c>
      <c r="B504">
        <v>53</v>
      </c>
      <c r="C504" s="2" t="s">
        <v>19</v>
      </c>
      <c r="D504" s="2">
        <f t="shared" si="42"/>
        <v>0</v>
      </c>
      <c r="E504">
        <v>1</v>
      </c>
      <c r="F504">
        <v>4</v>
      </c>
      <c r="G504">
        <v>1</v>
      </c>
      <c r="H504">
        <v>3</v>
      </c>
      <c r="I504">
        <v>2</v>
      </c>
      <c r="J504">
        <v>4</v>
      </c>
      <c r="K504" s="2" t="s">
        <v>18</v>
      </c>
      <c r="L504" s="2">
        <f t="shared" si="43"/>
        <v>3</v>
      </c>
      <c r="M504" s="2">
        <f t="shared" si="44"/>
        <v>0</v>
      </c>
      <c r="N504" s="2">
        <f t="shared" si="45"/>
        <v>0</v>
      </c>
      <c r="O504" s="2">
        <f t="shared" si="46"/>
        <v>3</v>
      </c>
      <c r="P504">
        <v>2</v>
      </c>
      <c r="Q504" s="2" t="s">
        <v>19</v>
      </c>
      <c r="R504" s="2">
        <f t="shared" si="47"/>
        <v>1</v>
      </c>
      <c r="S504">
        <v>20</v>
      </c>
      <c r="T504">
        <v>4</v>
      </c>
      <c r="U504">
        <v>4</v>
      </c>
      <c r="V504">
        <v>14</v>
      </c>
      <c r="W504">
        <v>7</v>
      </c>
      <c r="X504">
        <v>8</v>
      </c>
    </row>
    <row r="505" spans="1:24" x14ac:dyDescent="0.25">
      <c r="A505">
        <v>504</v>
      </c>
      <c r="B505">
        <v>34</v>
      </c>
      <c r="C505" s="2" t="s">
        <v>19</v>
      </c>
      <c r="D505" s="2">
        <f t="shared" si="42"/>
        <v>0</v>
      </c>
      <c r="E505">
        <v>2</v>
      </c>
      <c r="F505">
        <v>2</v>
      </c>
      <c r="G505">
        <v>2</v>
      </c>
      <c r="H505">
        <v>2</v>
      </c>
      <c r="I505">
        <v>1</v>
      </c>
      <c r="J505">
        <v>1</v>
      </c>
      <c r="K505" s="2" t="s">
        <v>20</v>
      </c>
      <c r="L505" s="2">
        <f t="shared" si="43"/>
        <v>2</v>
      </c>
      <c r="M505" s="2">
        <f t="shared" si="44"/>
        <v>0</v>
      </c>
      <c r="N505" s="2">
        <f t="shared" si="45"/>
        <v>2</v>
      </c>
      <c r="O505" s="2">
        <f t="shared" si="46"/>
        <v>0</v>
      </c>
      <c r="P505">
        <v>4</v>
      </c>
      <c r="Q505" s="2" t="s">
        <v>19</v>
      </c>
      <c r="R505" s="2">
        <f t="shared" si="47"/>
        <v>1</v>
      </c>
      <c r="S505">
        <v>12</v>
      </c>
      <c r="T505">
        <v>3</v>
      </c>
      <c r="U505">
        <v>2</v>
      </c>
      <c r="V505">
        <v>10</v>
      </c>
      <c r="W505">
        <v>9</v>
      </c>
      <c r="X505">
        <v>8</v>
      </c>
    </row>
    <row r="506" spans="1:24" x14ac:dyDescent="0.25">
      <c r="A506">
        <v>505</v>
      </c>
      <c r="B506">
        <v>45</v>
      </c>
      <c r="C506" s="2" t="s">
        <v>17</v>
      </c>
      <c r="D506" s="2">
        <f t="shared" si="42"/>
        <v>1</v>
      </c>
      <c r="E506">
        <v>4</v>
      </c>
      <c r="F506">
        <v>1</v>
      </c>
      <c r="G506">
        <v>1</v>
      </c>
      <c r="H506">
        <v>1</v>
      </c>
      <c r="I506">
        <v>2</v>
      </c>
      <c r="J506">
        <v>1</v>
      </c>
      <c r="K506" s="2" t="s">
        <v>20</v>
      </c>
      <c r="L506" s="2">
        <f t="shared" si="43"/>
        <v>2</v>
      </c>
      <c r="M506" s="2">
        <f t="shared" si="44"/>
        <v>0</v>
      </c>
      <c r="N506" s="2">
        <f t="shared" si="45"/>
        <v>2</v>
      </c>
      <c r="O506" s="2">
        <f t="shared" si="46"/>
        <v>0</v>
      </c>
      <c r="P506">
        <v>2</v>
      </c>
      <c r="Q506" s="2" t="s">
        <v>19</v>
      </c>
      <c r="R506" s="2">
        <f t="shared" si="47"/>
        <v>1</v>
      </c>
      <c r="S506">
        <v>14</v>
      </c>
      <c r="T506">
        <v>3</v>
      </c>
      <c r="U506">
        <v>3</v>
      </c>
      <c r="V506">
        <v>1</v>
      </c>
      <c r="W506">
        <v>1</v>
      </c>
      <c r="X506">
        <v>0</v>
      </c>
    </row>
    <row r="507" spans="1:24" x14ac:dyDescent="0.25">
      <c r="A507">
        <v>506</v>
      </c>
      <c r="B507">
        <v>26</v>
      </c>
      <c r="C507" s="2" t="s">
        <v>19</v>
      </c>
      <c r="D507" s="2">
        <f t="shared" si="42"/>
        <v>0</v>
      </c>
      <c r="E507">
        <v>3</v>
      </c>
      <c r="F507">
        <v>3</v>
      </c>
      <c r="G507">
        <v>1</v>
      </c>
      <c r="H507">
        <v>1</v>
      </c>
      <c r="I507">
        <v>1</v>
      </c>
      <c r="J507">
        <v>1</v>
      </c>
      <c r="K507" s="2" t="s">
        <v>20</v>
      </c>
      <c r="L507" s="2">
        <f t="shared" si="43"/>
        <v>2</v>
      </c>
      <c r="M507" s="2">
        <f t="shared" si="44"/>
        <v>0</v>
      </c>
      <c r="N507" s="2">
        <f t="shared" si="45"/>
        <v>2</v>
      </c>
      <c r="O507" s="2">
        <f t="shared" si="46"/>
        <v>0</v>
      </c>
      <c r="P507">
        <v>3</v>
      </c>
      <c r="Q507" s="2" t="s">
        <v>17</v>
      </c>
      <c r="R507" s="2">
        <f t="shared" si="47"/>
        <v>2</v>
      </c>
      <c r="S507">
        <v>13</v>
      </c>
      <c r="T507">
        <v>3</v>
      </c>
      <c r="U507">
        <v>3</v>
      </c>
      <c r="V507">
        <v>3</v>
      </c>
      <c r="W507">
        <v>2</v>
      </c>
      <c r="X507">
        <v>0</v>
      </c>
    </row>
    <row r="508" spans="1:24" x14ac:dyDescent="0.25">
      <c r="A508">
        <v>507</v>
      </c>
      <c r="B508">
        <v>37</v>
      </c>
      <c r="C508" s="2" t="s">
        <v>19</v>
      </c>
      <c r="D508" s="2">
        <f t="shared" si="42"/>
        <v>0</v>
      </c>
      <c r="E508">
        <v>3</v>
      </c>
      <c r="F508">
        <v>3</v>
      </c>
      <c r="G508">
        <v>2</v>
      </c>
      <c r="H508">
        <v>3</v>
      </c>
      <c r="I508">
        <v>3</v>
      </c>
      <c r="J508">
        <v>3</v>
      </c>
      <c r="K508" s="2" t="s">
        <v>20</v>
      </c>
      <c r="L508" s="2">
        <f t="shared" si="43"/>
        <v>2</v>
      </c>
      <c r="M508" s="2">
        <f t="shared" si="44"/>
        <v>0</v>
      </c>
      <c r="N508" s="2">
        <f t="shared" si="45"/>
        <v>2</v>
      </c>
      <c r="O508" s="2">
        <f t="shared" si="46"/>
        <v>0</v>
      </c>
      <c r="P508">
        <v>1</v>
      </c>
      <c r="Q508" s="2" t="s">
        <v>19</v>
      </c>
      <c r="R508" s="2">
        <f t="shared" si="47"/>
        <v>1</v>
      </c>
      <c r="S508">
        <v>15</v>
      </c>
      <c r="T508">
        <v>3</v>
      </c>
      <c r="U508">
        <v>3</v>
      </c>
      <c r="V508">
        <v>10</v>
      </c>
      <c r="W508">
        <v>7</v>
      </c>
      <c r="X508">
        <v>7</v>
      </c>
    </row>
    <row r="509" spans="1:24" x14ac:dyDescent="0.25">
      <c r="A509">
        <v>508</v>
      </c>
      <c r="B509">
        <v>29</v>
      </c>
      <c r="C509" s="2" t="s">
        <v>19</v>
      </c>
      <c r="D509" s="2">
        <f t="shared" si="42"/>
        <v>0</v>
      </c>
      <c r="E509">
        <v>2</v>
      </c>
      <c r="F509">
        <v>2</v>
      </c>
      <c r="G509">
        <v>1</v>
      </c>
      <c r="H509">
        <v>1</v>
      </c>
      <c r="I509">
        <v>2</v>
      </c>
      <c r="J509">
        <v>3</v>
      </c>
      <c r="K509" s="2" t="s">
        <v>20</v>
      </c>
      <c r="L509" s="2">
        <f t="shared" si="43"/>
        <v>2</v>
      </c>
      <c r="M509" s="2">
        <f t="shared" si="44"/>
        <v>0</v>
      </c>
      <c r="N509" s="2">
        <f t="shared" si="45"/>
        <v>2</v>
      </c>
      <c r="O509" s="2">
        <f t="shared" si="46"/>
        <v>0</v>
      </c>
      <c r="P509">
        <v>7</v>
      </c>
      <c r="Q509" s="2" t="s">
        <v>19</v>
      </c>
      <c r="R509" s="2">
        <f t="shared" si="47"/>
        <v>1</v>
      </c>
      <c r="S509">
        <v>14</v>
      </c>
      <c r="T509">
        <v>3</v>
      </c>
      <c r="U509">
        <v>2</v>
      </c>
      <c r="V509">
        <v>6</v>
      </c>
      <c r="W509">
        <v>0</v>
      </c>
      <c r="X509">
        <v>1</v>
      </c>
    </row>
    <row r="510" spans="1:24" x14ac:dyDescent="0.25">
      <c r="A510">
        <v>509</v>
      </c>
      <c r="B510">
        <v>35</v>
      </c>
      <c r="C510" s="2" t="s">
        <v>19</v>
      </c>
      <c r="D510" s="2">
        <f t="shared" si="42"/>
        <v>0</v>
      </c>
      <c r="E510">
        <v>4</v>
      </c>
      <c r="F510">
        <v>2</v>
      </c>
      <c r="G510">
        <v>1</v>
      </c>
      <c r="H510">
        <v>1</v>
      </c>
      <c r="I510">
        <v>2</v>
      </c>
      <c r="J510">
        <v>1</v>
      </c>
      <c r="K510" s="2" t="s">
        <v>18</v>
      </c>
      <c r="L510" s="2">
        <f t="shared" si="43"/>
        <v>3</v>
      </c>
      <c r="M510" s="2">
        <f t="shared" si="44"/>
        <v>0</v>
      </c>
      <c r="N510" s="2">
        <f t="shared" si="45"/>
        <v>0</v>
      </c>
      <c r="O510" s="2">
        <f t="shared" si="46"/>
        <v>3</v>
      </c>
      <c r="P510">
        <v>3</v>
      </c>
      <c r="Q510" s="2" t="s">
        <v>19</v>
      </c>
      <c r="R510" s="2">
        <f t="shared" si="47"/>
        <v>1</v>
      </c>
      <c r="S510">
        <v>13</v>
      </c>
      <c r="T510">
        <v>3</v>
      </c>
      <c r="U510">
        <v>3</v>
      </c>
      <c r="V510">
        <v>17</v>
      </c>
      <c r="W510">
        <v>11</v>
      </c>
      <c r="X510">
        <v>11</v>
      </c>
    </row>
    <row r="511" spans="1:24" x14ac:dyDescent="0.25">
      <c r="A511">
        <v>510</v>
      </c>
      <c r="B511">
        <v>33</v>
      </c>
      <c r="C511" s="2" t="s">
        <v>19</v>
      </c>
      <c r="D511" s="2">
        <f t="shared" si="42"/>
        <v>0</v>
      </c>
      <c r="E511">
        <v>3</v>
      </c>
      <c r="F511">
        <v>3</v>
      </c>
      <c r="G511">
        <v>2</v>
      </c>
      <c r="H511">
        <v>3</v>
      </c>
      <c r="I511">
        <v>2</v>
      </c>
      <c r="J511">
        <v>4</v>
      </c>
      <c r="K511" s="2" t="s">
        <v>21</v>
      </c>
      <c r="L511" s="2">
        <f t="shared" si="43"/>
        <v>1</v>
      </c>
      <c r="M511" s="2">
        <f t="shared" si="44"/>
        <v>1</v>
      </c>
      <c r="N511" s="2">
        <f t="shared" si="45"/>
        <v>0</v>
      </c>
      <c r="O511" s="2">
        <f t="shared" si="46"/>
        <v>0</v>
      </c>
      <c r="P511">
        <v>1</v>
      </c>
      <c r="Q511" s="2" t="s">
        <v>19</v>
      </c>
      <c r="R511" s="2">
        <f t="shared" si="47"/>
        <v>1</v>
      </c>
      <c r="S511">
        <v>23</v>
      </c>
      <c r="T511">
        <v>4</v>
      </c>
      <c r="U511">
        <v>1</v>
      </c>
      <c r="V511">
        <v>13</v>
      </c>
      <c r="W511">
        <v>11</v>
      </c>
      <c r="X511">
        <v>4</v>
      </c>
    </row>
    <row r="512" spans="1:24" x14ac:dyDescent="0.25">
      <c r="A512">
        <v>511</v>
      </c>
      <c r="B512">
        <v>54</v>
      </c>
      <c r="C512" s="2" t="s">
        <v>19</v>
      </c>
      <c r="D512" s="2">
        <f t="shared" si="42"/>
        <v>0</v>
      </c>
      <c r="E512">
        <v>1</v>
      </c>
      <c r="F512">
        <v>3</v>
      </c>
      <c r="G512">
        <v>2</v>
      </c>
      <c r="H512">
        <v>3</v>
      </c>
      <c r="I512">
        <v>3</v>
      </c>
      <c r="J512">
        <v>2</v>
      </c>
      <c r="K512" s="2" t="s">
        <v>20</v>
      </c>
      <c r="L512" s="2">
        <f t="shared" si="43"/>
        <v>2</v>
      </c>
      <c r="M512" s="2">
        <f t="shared" si="44"/>
        <v>0</v>
      </c>
      <c r="N512" s="2">
        <f t="shared" si="45"/>
        <v>2</v>
      </c>
      <c r="O512" s="2">
        <f t="shared" si="46"/>
        <v>0</v>
      </c>
      <c r="P512">
        <v>2</v>
      </c>
      <c r="Q512" s="2" t="s">
        <v>19</v>
      </c>
      <c r="R512" s="2">
        <f t="shared" si="47"/>
        <v>1</v>
      </c>
      <c r="S512">
        <v>15</v>
      </c>
      <c r="T512">
        <v>3</v>
      </c>
      <c r="U512">
        <v>4</v>
      </c>
      <c r="V512">
        <v>9</v>
      </c>
      <c r="W512">
        <v>7</v>
      </c>
      <c r="X512">
        <v>7</v>
      </c>
    </row>
    <row r="513" spans="1:24" x14ac:dyDescent="0.25">
      <c r="A513">
        <v>512</v>
      </c>
      <c r="B513">
        <v>36</v>
      </c>
      <c r="C513" s="2" t="s">
        <v>19</v>
      </c>
      <c r="D513" s="2">
        <f t="shared" si="42"/>
        <v>0</v>
      </c>
      <c r="E513">
        <v>2</v>
      </c>
      <c r="F513">
        <v>2</v>
      </c>
      <c r="G513">
        <v>2</v>
      </c>
      <c r="H513">
        <v>2</v>
      </c>
      <c r="I513">
        <v>2</v>
      </c>
      <c r="J513">
        <v>2</v>
      </c>
      <c r="K513" s="2" t="s">
        <v>21</v>
      </c>
      <c r="L513" s="2">
        <f t="shared" si="43"/>
        <v>1</v>
      </c>
      <c r="M513" s="2">
        <f t="shared" si="44"/>
        <v>1</v>
      </c>
      <c r="N513" s="2">
        <f t="shared" si="45"/>
        <v>0</v>
      </c>
      <c r="O513" s="2">
        <f t="shared" si="46"/>
        <v>0</v>
      </c>
      <c r="P513">
        <v>2</v>
      </c>
      <c r="Q513" s="2" t="s">
        <v>17</v>
      </c>
      <c r="R513" s="2">
        <f t="shared" si="47"/>
        <v>2</v>
      </c>
      <c r="S513">
        <v>11</v>
      </c>
      <c r="T513">
        <v>3</v>
      </c>
      <c r="U513">
        <v>3</v>
      </c>
      <c r="V513">
        <v>3</v>
      </c>
      <c r="W513">
        <v>2</v>
      </c>
      <c r="X513">
        <v>0</v>
      </c>
    </row>
    <row r="514" spans="1:24" x14ac:dyDescent="0.25">
      <c r="A514">
        <v>513</v>
      </c>
      <c r="B514">
        <v>27</v>
      </c>
      <c r="C514" s="2" t="s">
        <v>19</v>
      </c>
      <c r="D514" s="2">
        <f t="shared" si="42"/>
        <v>0</v>
      </c>
      <c r="E514">
        <v>4</v>
      </c>
      <c r="F514">
        <v>1</v>
      </c>
      <c r="G514">
        <v>1</v>
      </c>
      <c r="H514">
        <v>2</v>
      </c>
      <c r="I514">
        <v>1</v>
      </c>
      <c r="J514">
        <v>11</v>
      </c>
      <c r="K514" s="2" t="s">
        <v>18</v>
      </c>
      <c r="L514" s="2">
        <f t="shared" si="43"/>
        <v>3</v>
      </c>
      <c r="M514" s="2">
        <f t="shared" si="44"/>
        <v>0</v>
      </c>
      <c r="N514" s="2">
        <f t="shared" si="45"/>
        <v>0</v>
      </c>
      <c r="O514" s="2">
        <f t="shared" si="46"/>
        <v>3</v>
      </c>
      <c r="P514">
        <v>3</v>
      </c>
      <c r="Q514" s="2" t="s">
        <v>19</v>
      </c>
      <c r="R514" s="2">
        <f t="shared" si="47"/>
        <v>1</v>
      </c>
      <c r="S514">
        <v>13</v>
      </c>
      <c r="T514">
        <v>3</v>
      </c>
      <c r="U514">
        <v>3</v>
      </c>
      <c r="V514">
        <v>4</v>
      </c>
      <c r="W514">
        <v>2</v>
      </c>
      <c r="X514">
        <v>1</v>
      </c>
    </row>
    <row r="515" spans="1:24" x14ac:dyDescent="0.25">
      <c r="A515">
        <v>514</v>
      </c>
      <c r="B515">
        <v>20</v>
      </c>
      <c r="C515" s="2" t="s">
        <v>17</v>
      </c>
      <c r="D515" s="2">
        <f t="shared" ref="D515:D578" si="48">IF(C515="Yes", 1,0)</f>
        <v>1</v>
      </c>
      <c r="E515">
        <v>1</v>
      </c>
      <c r="F515">
        <v>4</v>
      </c>
      <c r="G515">
        <v>1</v>
      </c>
      <c r="H515">
        <v>1</v>
      </c>
      <c r="I515">
        <v>1</v>
      </c>
      <c r="J515">
        <v>1</v>
      </c>
      <c r="K515" s="2" t="s">
        <v>18</v>
      </c>
      <c r="L515" s="2">
        <f t="shared" ref="L515:L578" si="49">SUM(M515,N515,O515)</f>
        <v>3</v>
      </c>
      <c r="M515" s="2">
        <f t="shared" ref="M515:M578" si="50">IF(K515="Divorced", 1,0)</f>
        <v>0</v>
      </c>
      <c r="N515" s="2">
        <f t="shared" ref="N515:N578" si="51">IF(K515="Married", 2,0)</f>
        <v>0</v>
      </c>
      <c r="O515" s="2">
        <f t="shared" ref="O515:O578" si="52">IF(K515="Single", 3,0)</f>
        <v>3</v>
      </c>
      <c r="P515">
        <v>4</v>
      </c>
      <c r="Q515" s="2" t="s">
        <v>17</v>
      </c>
      <c r="R515" s="2">
        <f t="shared" ref="R515:R578" si="53">IF(Q515="Yes",  2,1)</f>
        <v>2</v>
      </c>
      <c r="S515">
        <v>11</v>
      </c>
      <c r="T515">
        <v>3</v>
      </c>
      <c r="U515">
        <v>3</v>
      </c>
      <c r="V515">
        <v>1</v>
      </c>
      <c r="W515">
        <v>0</v>
      </c>
      <c r="X515">
        <v>1</v>
      </c>
    </row>
    <row r="516" spans="1:24" x14ac:dyDescent="0.25">
      <c r="A516">
        <v>515</v>
      </c>
      <c r="B516">
        <v>33</v>
      </c>
      <c r="C516" s="2" t="s">
        <v>17</v>
      </c>
      <c r="D516" s="2">
        <f t="shared" si="48"/>
        <v>1</v>
      </c>
      <c r="E516">
        <v>3</v>
      </c>
      <c r="F516">
        <v>1</v>
      </c>
      <c r="G516">
        <v>1</v>
      </c>
      <c r="H516">
        <v>2</v>
      </c>
      <c r="I516">
        <v>1</v>
      </c>
      <c r="J516">
        <v>1</v>
      </c>
      <c r="K516" s="2" t="s">
        <v>18</v>
      </c>
      <c r="L516" s="2">
        <f t="shared" si="49"/>
        <v>3</v>
      </c>
      <c r="M516" s="2">
        <f t="shared" si="50"/>
        <v>0</v>
      </c>
      <c r="N516" s="2">
        <f t="shared" si="51"/>
        <v>0</v>
      </c>
      <c r="O516" s="2">
        <f t="shared" si="52"/>
        <v>3</v>
      </c>
      <c r="P516">
        <v>6</v>
      </c>
      <c r="Q516" s="2" t="s">
        <v>17</v>
      </c>
      <c r="R516" s="2">
        <f t="shared" si="53"/>
        <v>2</v>
      </c>
      <c r="S516">
        <v>11</v>
      </c>
      <c r="T516">
        <v>3</v>
      </c>
      <c r="U516">
        <v>3</v>
      </c>
      <c r="V516">
        <v>10</v>
      </c>
      <c r="W516">
        <v>8</v>
      </c>
      <c r="X516">
        <v>9</v>
      </c>
    </row>
    <row r="517" spans="1:24" x14ac:dyDescent="0.25">
      <c r="A517">
        <v>516</v>
      </c>
      <c r="B517">
        <v>35</v>
      </c>
      <c r="C517" s="2" t="s">
        <v>19</v>
      </c>
      <c r="D517" s="2">
        <f t="shared" si="48"/>
        <v>0</v>
      </c>
      <c r="E517">
        <v>3</v>
      </c>
      <c r="F517">
        <v>3</v>
      </c>
      <c r="G517">
        <v>2</v>
      </c>
      <c r="H517">
        <v>2</v>
      </c>
      <c r="I517">
        <v>1</v>
      </c>
      <c r="J517">
        <v>3</v>
      </c>
      <c r="K517" s="2" t="s">
        <v>20</v>
      </c>
      <c r="L517" s="2">
        <f t="shared" si="49"/>
        <v>2</v>
      </c>
      <c r="M517" s="2">
        <f t="shared" si="50"/>
        <v>0</v>
      </c>
      <c r="N517" s="2">
        <f t="shared" si="51"/>
        <v>2</v>
      </c>
      <c r="O517" s="2">
        <f t="shared" si="52"/>
        <v>0</v>
      </c>
      <c r="P517">
        <v>1</v>
      </c>
      <c r="Q517" s="2" t="s">
        <v>19</v>
      </c>
      <c r="R517" s="2">
        <f t="shared" si="53"/>
        <v>1</v>
      </c>
      <c r="S517">
        <v>18</v>
      </c>
      <c r="T517">
        <v>3</v>
      </c>
      <c r="U517">
        <v>3</v>
      </c>
      <c r="V517">
        <v>1</v>
      </c>
      <c r="W517">
        <v>0</v>
      </c>
      <c r="X517">
        <v>0</v>
      </c>
    </row>
    <row r="518" spans="1:24" x14ac:dyDescent="0.25">
      <c r="A518">
        <v>517</v>
      </c>
      <c r="B518">
        <v>23</v>
      </c>
      <c r="C518" s="2" t="s">
        <v>19</v>
      </c>
      <c r="D518" s="2">
        <f t="shared" si="48"/>
        <v>0</v>
      </c>
      <c r="E518">
        <v>3</v>
      </c>
      <c r="F518">
        <v>1</v>
      </c>
      <c r="G518">
        <v>2</v>
      </c>
      <c r="H518">
        <v>4</v>
      </c>
      <c r="I518">
        <v>1</v>
      </c>
      <c r="J518">
        <v>3</v>
      </c>
      <c r="K518" s="2" t="s">
        <v>20</v>
      </c>
      <c r="L518" s="2">
        <f t="shared" si="49"/>
        <v>2</v>
      </c>
      <c r="M518" s="2">
        <f t="shared" si="50"/>
        <v>0</v>
      </c>
      <c r="N518" s="2">
        <f t="shared" si="51"/>
        <v>2</v>
      </c>
      <c r="O518" s="2">
        <f t="shared" si="52"/>
        <v>0</v>
      </c>
      <c r="P518">
        <v>2</v>
      </c>
      <c r="Q518" s="2" t="s">
        <v>19</v>
      </c>
      <c r="R518" s="2">
        <f t="shared" si="53"/>
        <v>1</v>
      </c>
      <c r="S518">
        <v>16</v>
      </c>
      <c r="T518">
        <v>3</v>
      </c>
      <c r="U518">
        <v>4</v>
      </c>
      <c r="V518">
        <v>3</v>
      </c>
      <c r="W518">
        <v>2</v>
      </c>
      <c r="X518">
        <v>0</v>
      </c>
    </row>
    <row r="519" spans="1:24" x14ac:dyDescent="0.25">
      <c r="A519">
        <v>518</v>
      </c>
      <c r="B519">
        <v>25</v>
      </c>
      <c r="C519" s="2" t="s">
        <v>19</v>
      </c>
      <c r="D519" s="2">
        <f t="shared" si="48"/>
        <v>0</v>
      </c>
      <c r="E519">
        <v>3</v>
      </c>
      <c r="F519">
        <v>4</v>
      </c>
      <c r="G519">
        <v>2</v>
      </c>
      <c r="H519">
        <v>4</v>
      </c>
      <c r="I519">
        <v>2</v>
      </c>
      <c r="J519">
        <v>3</v>
      </c>
      <c r="K519" s="2" t="s">
        <v>20</v>
      </c>
      <c r="L519" s="2">
        <f t="shared" si="49"/>
        <v>2</v>
      </c>
      <c r="M519" s="2">
        <f t="shared" si="50"/>
        <v>0</v>
      </c>
      <c r="N519" s="2">
        <f t="shared" si="51"/>
        <v>2</v>
      </c>
      <c r="O519" s="2">
        <f t="shared" si="52"/>
        <v>0</v>
      </c>
      <c r="P519">
        <v>0</v>
      </c>
      <c r="Q519" s="2" t="s">
        <v>19</v>
      </c>
      <c r="R519" s="2">
        <f t="shared" si="53"/>
        <v>1</v>
      </c>
      <c r="S519">
        <v>22</v>
      </c>
      <c r="T519">
        <v>4</v>
      </c>
      <c r="U519">
        <v>3</v>
      </c>
      <c r="V519">
        <v>3</v>
      </c>
      <c r="W519">
        <v>2</v>
      </c>
      <c r="X519">
        <v>1</v>
      </c>
    </row>
    <row r="520" spans="1:24" x14ac:dyDescent="0.25">
      <c r="A520">
        <v>519</v>
      </c>
      <c r="B520">
        <v>38</v>
      </c>
      <c r="C520" s="2" t="s">
        <v>19</v>
      </c>
      <c r="D520" s="2">
        <f t="shared" si="48"/>
        <v>0</v>
      </c>
      <c r="E520">
        <v>1</v>
      </c>
      <c r="F520">
        <v>4</v>
      </c>
      <c r="G520">
        <v>1</v>
      </c>
      <c r="H520">
        <v>2</v>
      </c>
      <c r="I520">
        <v>2</v>
      </c>
      <c r="J520">
        <v>4</v>
      </c>
      <c r="K520" s="2" t="s">
        <v>18</v>
      </c>
      <c r="L520" s="2">
        <f t="shared" si="49"/>
        <v>3</v>
      </c>
      <c r="M520" s="2">
        <f t="shared" si="50"/>
        <v>0</v>
      </c>
      <c r="N520" s="2">
        <f t="shared" si="51"/>
        <v>0</v>
      </c>
      <c r="O520" s="2">
        <f t="shared" si="52"/>
        <v>3</v>
      </c>
      <c r="P520">
        <v>0</v>
      </c>
      <c r="Q520" s="2" t="s">
        <v>19</v>
      </c>
      <c r="R520" s="2">
        <f t="shared" si="53"/>
        <v>1</v>
      </c>
      <c r="S520">
        <v>20</v>
      </c>
      <c r="T520">
        <v>4</v>
      </c>
      <c r="U520">
        <v>3</v>
      </c>
      <c r="V520">
        <v>7</v>
      </c>
      <c r="W520">
        <v>7</v>
      </c>
      <c r="X520">
        <v>0</v>
      </c>
    </row>
    <row r="521" spans="1:24" x14ac:dyDescent="0.25">
      <c r="A521">
        <v>520</v>
      </c>
      <c r="B521">
        <v>29</v>
      </c>
      <c r="C521" s="2" t="s">
        <v>19</v>
      </c>
      <c r="D521" s="2">
        <f t="shared" si="48"/>
        <v>0</v>
      </c>
      <c r="E521">
        <v>4</v>
      </c>
      <c r="F521">
        <v>2</v>
      </c>
      <c r="G521">
        <v>2</v>
      </c>
      <c r="H521">
        <v>2</v>
      </c>
      <c r="I521">
        <v>1</v>
      </c>
      <c r="J521">
        <v>4</v>
      </c>
      <c r="K521" s="2" t="s">
        <v>21</v>
      </c>
      <c r="L521" s="2">
        <f t="shared" si="49"/>
        <v>1</v>
      </c>
      <c r="M521" s="2">
        <f t="shared" si="50"/>
        <v>1</v>
      </c>
      <c r="N521" s="2">
        <f t="shared" si="51"/>
        <v>0</v>
      </c>
      <c r="O521" s="2">
        <f t="shared" si="52"/>
        <v>0</v>
      </c>
      <c r="P521">
        <v>1</v>
      </c>
      <c r="Q521" s="2" t="s">
        <v>19</v>
      </c>
      <c r="R521" s="2">
        <f t="shared" si="53"/>
        <v>1</v>
      </c>
      <c r="S521">
        <v>18</v>
      </c>
      <c r="T521">
        <v>3</v>
      </c>
      <c r="U521">
        <v>3</v>
      </c>
      <c r="V521">
        <v>10</v>
      </c>
      <c r="W521">
        <v>7</v>
      </c>
      <c r="X521">
        <v>2</v>
      </c>
    </row>
    <row r="522" spans="1:24" x14ac:dyDescent="0.25">
      <c r="A522">
        <v>521</v>
      </c>
      <c r="B522">
        <v>48</v>
      </c>
      <c r="C522" s="2" t="s">
        <v>19</v>
      </c>
      <c r="D522" s="2">
        <f t="shared" si="48"/>
        <v>0</v>
      </c>
      <c r="E522">
        <v>1</v>
      </c>
      <c r="F522">
        <v>2</v>
      </c>
      <c r="G522">
        <v>1</v>
      </c>
      <c r="H522">
        <v>4</v>
      </c>
      <c r="I522">
        <v>2</v>
      </c>
      <c r="J522">
        <v>2</v>
      </c>
      <c r="K522" s="2" t="s">
        <v>20</v>
      </c>
      <c r="L522" s="2">
        <f t="shared" si="49"/>
        <v>2</v>
      </c>
      <c r="M522" s="2">
        <f t="shared" si="50"/>
        <v>0</v>
      </c>
      <c r="N522" s="2">
        <f t="shared" si="51"/>
        <v>2</v>
      </c>
      <c r="O522" s="2">
        <f t="shared" si="52"/>
        <v>0</v>
      </c>
      <c r="P522">
        <v>3</v>
      </c>
      <c r="Q522" s="2" t="s">
        <v>19</v>
      </c>
      <c r="R522" s="2">
        <f t="shared" si="53"/>
        <v>1</v>
      </c>
      <c r="S522">
        <v>12</v>
      </c>
      <c r="T522">
        <v>3</v>
      </c>
      <c r="U522">
        <v>3</v>
      </c>
      <c r="V522">
        <v>2</v>
      </c>
      <c r="W522">
        <v>2</v>
      </c>
      <c r="X522">
        <v>2</v>
      </c>
    </row>
    <row r="523" spans="1:24" x14ac:dyDescent="0.25">
      <c r="A523">
        <v>522</v>
      </c>
      <c r="B523">
        <v>27</v>
      </c>
      <c r="C523" s="2" t="s">
        <v>19</v>
      </c>
      <c r="D523" s="2">
        <f t="shared" si="48"/>
        <v>0</v>
      </c>
      <c r="E523">
        <v>1</v>
      </c>
      <c r="F523">
        <v>4</v>
      </c>
      <c r="G523">
        <v>1</v>
      </c>
      <c r="H523">
        <v>4</v>
      </c>
      <c r="I523">
        <v>2</v>
      </c>
      <c r="J523">
        <v>4</v>
      </c>
      <c r="K523" s="2" t="s">
        <v>21</v>
      </c>
      <c r="L523" s="2">
        <f t="shared" si="49"/>
        <v>1</v>
      </c>
      <c r="M523" s="2">
        <f t="shared" si="50"/>
        <v>1</v>
      </c>
      <c r="N523" s="2">
        <f t="shared" si="51"/>
        <v>0</v>
      </c>
      <c r="O523" s="2">
        <f t="shared" si="52"/>
        <v>0</v>
      </c>
      <c r="P523">
        <v>1</v>
      </c>
      <c r="Q523" s="2" t="s">
        <v>17</v>
      </c>
      <c r="R523" s="2">
        <f t="shared" si="53"/>
        <v>2</v>
      </c>
      <c r="S523">
        <v>20</v>
      </c>
      <c r="T523">
        <v>4</v>
      </c>
      <c r="U523">
        <v>3</v>
      </c>
      <c r="V523">
        <v>6</v>
      </c>
      <c r="W523">
        <v>5</v>
      </c>
      <c r="X523">
        <v>0</v>
      </c>
    </row>
    <row r="524" spans="1:24" x14ac:dyDescent="0.25">
      <c r="A524">
        <v>523</v>
      </c>
      <c r="B524">
        <v>37</v>
      </c>
      <c r="C524" s="2" t="s">
        <v>19</v>
      </c>
      <c r="D524" s="2">
        <f t="shared" si="48"/>
        <v>0</v>
      </c>
      <c r="E524">
        <v>2</v>
      </c>
      <c r="F524">
        <v>4</v>
      </c>
      <c r="G524">
        <v>2</v>
      </c>
      <c r="H524">
        <v>4</v>
      </c>
      <c r="I524">
        <v>1</v>
      </c>
      <c r="J524">
        <v>4</v>
      </c>
      <c r="K524" s="2" t="s">
        <v>18</v>
      </c>
      <c r="L524" s="2">
        <f t="shared" si="49"/>
        <v>3</v>
      </c>
      <c r="M524" s="2">
        <f t="shared" si="50"/>
        <v>0</v>
      </c>
      <c r="N524" s="2">
        <f t="shared" si="51"/>
        <v>0</v>
      </c>
      <c r="O524" s="2">
        <f t="shared" si="52"/>
        <v>3</v>
      </c>
      <c r="P524">
        <v>3</v>
      </c>
      <c r="Q524" s="2" t="s">
        <v>19</v>
      </c>
      <c r="R524" s="2">
        <f t="shared" si="53"/>
        <v>1</v>
      </c>
      <c r="S524">
        <v>17</v>
      </c>
      <c r="T524">
        <v>3</v>
      </c>
      <c r="U524">
        <v>3</v>
      </c>
      <c r="V524">
        <v>1</v>
      </c>
      <c r="W524">
        <v>0</v>
      </c>
      <c r="X524">
        <v>0</v>
      </c>
    </row>
    <row r="525" spans="1:24" x14ac:dyDescent="0.25">
      <c r="A525">
        <v>524</v>
      </c>
      <c r="B525">
        <v>50</v>
      </c>
      <c r="C525" s="2" t="s">
        <v>19</v>
      </c>
      <c r="D525" s="2">
        <f t="shared" si="48"/>
        <v>0</v>
      </c>
      <c r="E525">
        <v>1</v>
      </c>
      <c r="F525">
        <v>4</v>
      </c>
      <c r="G525">
        <v>2</v>
      </c>
      <c r="H525">
        <v>1</v>
      </c>
      <c r="I525">
        <v>1</v>
      </c>
      <c r="J525">
        <v>1</v>
      </c>
      <c r="K525" s="2" t="s">
        <v>20</v>
      </c>
      <c r="L525" s="2">
        <f t="shared" si="49"/>
        <v>2</v>
      </c>
      <c r="M525" s="2">
        <f t="shared" si="50"/>
        <v>0</v>
      </c>
      <c r="N525" s="2">
        <f t="shared" si="51"/>
        <v>2</v>
      </c>
      <c r="O525" s="2">
        <f t="shared" si="52"/>
        <v>0</v>
      </c>
      <c r="P525">
        <v>4</v>
      </c>
      <c r="Q525" s="2" t="s">
        <v>17</v>
      </c>
      <c r="R525" s="2">
        <f t="shared" si="53"/>
        <v>2</v>
      </c>
      <c r="S525">
        <v>11</v>
      </c>
      <c r="T525">
        <v>3</v>
      </c>
      <c r="U525">
        <v>3</v>
      </c>
      <c r="V525">
        <v>20</v>
      </c>
      <c r="W525">
        <v>8</v>
      </c>
      <c r="X525">
        <v>3</v>
      </c>
    </row>
    <row r="526" spans="1:24" x14ac:dyDescent="0.25">
      <c r="A526">
        <v>525</v>
      </c>
      <c r="B526">
        <v>34</v>
      </c>
      <c r="C526" s="2" t="s">
        <v>19</v>
      </c>
      <c r="D526" s="2">
        <f t="shared" si="48"/>
        <v>0</v>
      </c>
      <c r="E526">
        <v>3</v>
      </c>
      <c r="F526">
        <v>4</v>
      </c>
      <c r="G526">
        <v>1</v>
      </c>
      <c r="H526">
        <v>2</v>
      </c>
      <c r="I526">
        <v>3</v>
      </c>
      <c r="J526">
        <v>2</v>
      </c>
      <c r="K526" s="2" t="s">
        <v>18</v>
      </c>
      <c r="L526" s="2">
        <f t="shared" si="49"/>
        <v>3</v>
      </c>
      <c r="M526" s="2">
        <f t="shared" si="50"/>
        <v>0</v>
      </c>
      <c r="N526" s="2">
        <f t="shared" si="51"/>
        <v>0</v>
      </c>
      <c r="O526" s="2">
        <f t="shared" si="52"/>
        <v>3</v>
      </c>
      <c r="P526">
        <v>1</v>
      </c>
      <c r="Q526" s="2" t="s">
        <v>19</v>
      </c>
      <c r="R526" s="2">
        <f t="shared" si="53"/>
        <v>1</v>
      </c>
      <c r="S526">
        <v>14</v>
      </c>
      <c r="T526">
        <v>3</v>
      </c>
      <c r="U526">
        <v>4</v>
      </c>
      <c r="V526">
        <v>8</v>
      </c>
      <c r="W526">
        <v>7</v>
      </c>
      <c r="X526">
        <v>7</v>
      </c>
    </row>
    <row r="527" spans="1:24" x14ac:dyDescent="0.25">
      <c r="A527">
        <v>526</v>
      </c>
      <c r="B527">
        <v>24</v>
      </c>
      <c r="C527" s="2" t="s">
        <v>17</v>
      </c>
      <c r="D527" s="2">
        <f t="shared" si="48"/>
        <v>1</v>
      </c>
      <c r="E527">
        <v>2</v>
      </c>
      <c r="F527">
        <v>1</v>
      </c>
      <c r="G527">
        <v>1</v>
      </c>
      <c r="H527">
        <v>1</v>
      </c>
      <c r="I527">
        <v>2</v>
      </c>
      <c r="J527">
        <v>3</v>
      </c>
      <c r="K527" s="2" t="s">
        <v>18</v>
      </c>
      <c r="L527" s="2">
        <f t="shared" si="49"/>
        <v>3</v>
      </c>
      <c r="M527" s="2">
        <f t="shared" si="50"/>
        <v>0</v>
      </c>
      <c r="N527" s="2">
        <f t="shared" si="51"/>
        <v>0</v>
      </c>
      <c r="O527" s="2">
        <f t="shared" si="52"/>
        <v>3</v>
      </c>
      <c r="P527">
        <v>9</v>
      </c>
      <c r="Q527" s="2" t="s">
        <v>19</v>
      </c>
      <c r="R527" s="2">
        <f t="shared" si="53"/>
        <v>1</v>
      </c>
      <c r="S527">
        <v>14</v>
      </c>
      <c r="T527">
        <v>3</v>
      </c>
      <c r="U527">
        <v>3</v>
      </c>
      <c r="V527">
        <v>2</v>
      </c>
      <c r="W527">
        <v>2</v>
      </c>
      <c r="X527">
        <v>2</v>
      </c>
    </row>
    <row r="528" spans="1:24" x14ac:dyDescent="0.25">
      <c r="A528">
        <v>527</v>
      </c>
      <c r="B528">
        <v>39</v>
      </c>
      <c r="C528" s="2" t="s">
        <v>19</v>
      </c>
      <c r="D528" s="2">
        <f t="shared" si="48"/>
        <v>0</v>
      </c>
      <c r="E528">
        <v>1</v>
      </c>
      <c r="F528">
        <v>4</v>
      </c>
      <c r="G528">
        <v>1</v>
      </c>
      <c r="H528">
        <v>2</v>
      </c>
      <c r="I528">
        <v>2</v>
      </c>
      <c r="J528">
        <v>2</v>
      </c>
      <c r="K528" s="2" t="s">
        <v>18</v>
      </c>
      <c r="L528" s="2">
        <f t="shared" si="49"/>
        <v>3</v>
      </c>
      <c r="M528" s="2">
        <f t="shared" si="50"/>
        <v>0</v>
      </c>
      <c r="N528" s="2">
        <f t="shared" si="51"/>
        <v>0</v>
      </c>
      <c r="O528" s="2">
        <f t="shared" si="52"/>
        <v>3</v>
      </c>
      <c r="P528">
        <v>4</v>
      </c>
      <c r="Q528" s="2" t="s">
        <v>19</v>
      </c>
      <c r="R528" s="2">
        <f t="shared" si="53"/>
        <v>1</v>
      </c>
      <c r="S528">
        <v>11</v>
      </c>
      <c r="T528">
        <v>3</v>
      </c>
      <c r="U528">
        <v>3</v>
      </c>
      <c r="V528">
        <v>20</v>
      </c>
      <c r="W528">
        <v>7</v>
      </c>
      <c r="X528">
        <v>11</v>
      </c>
    </row>
    <row r="529" spans="1:24" x14ac:dyDescent="0.25">
      <c r="A529">
        <v>528</v>
      </c>
      <c r="B529">
        <v>32</v>
      </c>
      <c r="C529" s="2" t="s">
        <v>19</v>
      </c>
      <c r="D529" s="2">
        <f t="shared" si="48"/>
        <v>0</v>
      </c>
      <c r="E529">
        <v>3</v>
      </c>
      <c r="F529">
        <v>4</v>
      </c>
      <c r="G529">
        <v>1</v>
      </c>
      <c r="H529">
        <v>1</v>
      </c>
      <c r="I529">
        <v>2</v>
      </c>
      <c r="J529">
        <v>1</v>
      </c>
      <c r="K529" s="2" t="s">
        <v>18</v>
      </c>
      <c r="L529" s="2">
        <f t="shared" si="49"/>
        <v>3</v>
      </c>
      <c r="M529" s="2">
        <f t="shared" si="50"/>
        <v>0</v>
      </c>
      <c r="N529" s="2">
        <f t="shared" si="51"/>
        <v>0</v>
      </c>
      <c r="O529" s="2">
        <f t="shared" si="52"/>
        <v>3</v>
      </c>
      <c r="P529">
        <v>3</v>
      </c>
      <c r="Q529" s="2" t="s">
        <v>19</v>
      </c>
      <c r="R529" s="2">
        <f t="shared" si="53"/>
        <v>1</v>
      </c>
      <c r="S529">
        <v>12</v>
      </c>
      <c r="T529">
        <v>3</v>
      </c>
      <c r="U529">
        <v>2</v>
      </c>
      <c r="V529">
        <v>10</v>
      </c>
      <c r="W529">
        <v>7</v>
      </c>
      <c r="X529">
        <v>0</v>
      </c>
    </row>
    <row r="530" spans="1:24" x14ac:dyDescent="0.25">
      <c r="A530">
        <v>529</v>
      </c>
      <c r="B530">
        <v>50</v>
      </c>
      <c r="C530" s="2" t="s">
        <v>17</v>
      </c>
      <c r="D530" s="2">
        <f t="shared" si="48"/>
        <v>1</v>
      </c>
      <c r="E530">
        <v>2</v>
      </c>
      <c r="F530">
        <v>2</v>
      </c>
      <c r="G530">
        <v>1</v>
      </c>
      <c r="H530">
        <v>1</v>
      </c>
      <c r="I530">
        <v>2</v>
      </c>
      <c r="J530">
        <v>3</v>
      </c>
      <c r="K530" s="2" t="s">
        <v>20</v>
      </c>
      <c r="L530" s="2">
        <f t="shared" si="49"/>
        <v>2</v>
      </c>
      <c r="M530" s="2">
        <f t="shared" si="50"/>
        <v>0</v>
      </c>
      <c r="N530" s="2">
        <f t="shared" si="51"/>
        <v>2</v>
      </c>
      <c r="O530" s="2">
        <f t="shared" si="52"/>
        <v>0</v>
      </c>
      <c r="P530">
        <v>3</v>
      </c>
      <c r="Q530" s="2" t="s">
        <v>17</v>
      </c>
      <c r="R530" s="2">
        <f t="shared" si="53"/>
        <v>2</v>
      </c>
      <c r="S530">
        <v>14</v>
      </c>
      <c r="T530">
        <v>3</v>
      </c>
      <c r="U530">
        <v>3</v>
      </c>
      <c r="V530">
        <v>4</v>
      </c>
      <c r="W530">
        <v>3</v>
      </c>
      <c r="X530">
        <v>1</v>
      </c>
    </row>
    <row r="531" spans="1:24" x14ac:dyDescent="0.25">
      <c r="A531">
        <v>530</v>
      </c>
      <c r="B531">
        <v>38</v>
      </c>
      <c r="C531" s="2" t="s">
        <v>19</v>
      </c>
      <c r="D531" s="2">
        <f t="shared" si="48"/>
        <v>0</v>
      </c>
      <c r="E531">
        <v>4</v>
      </c>
      <c r="F531">
        <v>2</v>
      </c>
      <c r="G531">
        <v>1</v>
      </c>
      <c r="H531">
        <v>2</v>
      </c>
      <c r="I531">
        <v>2</v>
      </c>
      <c r="J531">
        <v>1</v>
      </c>
      <c r="K531" s="2" t="s">
        <v>18</v>
      </c>
      <c r="L531" s="2">
        <f t="shared" si="49"/>
        <v>3</v>
      </c>
      <c r="M531" s="2">
        <f t="shared" si="50"/>
        <v>0</v>
      </c>
      <c r="N531" s="2">
        <f t="shared" si="51"/>
        <v>0</v>
      </c>
      <c r="O531" s="2">
        <f t="shared" si="52"/>
        <v>3</v>
      </c>
      <c r="P531">
        <v>4</v>
      </c>
      <c r="Q531" s="2" t="s">
        <v>19</v>
      </c>
      <c r="R531" s="2">
        <f t="shared" si="53"/>
        <v>1</v>
      </c>
      <c r="S531">
        <v>13</v>
      </c>
      <c r="T531">
        <v>3</v>
      </c>
      <c r="U531">
        <v>2</v>
      </c>
      <c r="V531">
        <v>9</v>
      </c>
      <c r="W531">
        <v>7</v>
      </c>
      <c r="X531">
        <v>1</v>
      </c>
    </row>
    <row r="532" spans="1:24" x14ac:dyDescent="0.25">
      <c r="A532">
        <v>531</v>
      </c>
      <c r="B532">
        <v>27</v>
      </c>
      <c r="C532" s="2" t="s">
        <v>19</v>
      </c>
      <c r="D532" s="2">
        <f t="shared" si="48"/>
        <v>0</v>
      </c>
      <c r="E532">
        <v>2</v>
      </c>
      <c r="F532">
        <v>3</v>
      </c>
      <c r="G532">
        <v>1</v>
      </c>
      <c r="H532">
        <v>1</v>
      </c>
      <c r="I532">
        <v>3</v>
      </c>
      <c r="J532">
        <v>1</v>
      </c>
      <c r="K532" s="2" t="s">
        <v>20</v>
      </c>
      <c r="L532" s="2">
        <f t="shared" si="49"/>
        <v>2</v>
      </c>
      <c r="M532" s="2">
        <f t="shared" si="50"/>
        <v>0</v>
      </c>
      <c r="N532" s="2">
        <f t="shared" si="51"/>
        <v>2</v>
      </c>
      <c r="O532" s="2">
        <f t="shared" si="52"/>
        <v>0</v>
      </c>
      <c r="P532">
        <v>8</v>
      </c>
      <c r="Q532" s="2" t="s">
        <v>19</v>
      </c>
      <c r="R532" s="2">
        <f t="shared" si="53"/>
        <v>1</v>
      </c>
      <c r="S532">
        <v>11</v>
      </c>
      <c r="T532">
        <v>3</v>
      </c>
      <c r="U532">
        <v>3</v>
      </c>
      <c r="V532">
        <v>9</v>
      </c>
      <c r="W532">
        <v>7</v>
      </c>
      <c r="X532">
        <v>0</v>
      </c>
    </row>
    <row r="533" spans="1:24" x14ac:dyDescent="0.25">
      <c r="A533">
        <v>532</v>
      </c>
      <c r="B533">
        <v>32</v>
      </c>
      <c r="C533" s="2" t="s">
        <v>19</v>
      </c>
      <c r="D533" s="2">
        <f t="shared" si="48"/>
        <v>0</v>
      </c>
      <c r="E533">
        <v>2</v>
      </c>
      <c r="F533">
        <v>3</v>
      </c>
      <c r="G533">
        <v>1</v>
      </c>
      <c r="H533">
        <v>3</v>
      </c>
      <c r="I533">
        <v>3</v>
      </c>
      <c r="J533">
        <v>4</v>
      </c>
      <c r="K533" s="2" t="s">
        <v>18</v>
      </c>
      <c r="L533" s="2">
        <f t="shared" si="49"/>
        <v>3</v>
      </c>
      <c r="M533" s="2">
        <f t="shared" si="50"/>
        <v>0</v>
      </c>
      <c r="N533" s="2">
        <f t="shared" si="51"/>
        <v>0</v>
      </c>
      <c r="O533" s="2">
        <f t="shared" si="52"/>
        <v>3</v>
      </c>
      <c r="P533">
        <v>3</v>
      </c>
      <c r="Q533" s="2" t="s">
        <v>19</v>
      </c>
      <c r="R533" s="2">
        <f t="shared" si="53"/>
        <v>1</v>
      </c>
      <c r="S533">
        <v>15</v>
      </c>
      <c r="T533">
        <v>3</v>
      </c>
      <c r="U533">
        <v>3</v>
      </c>
      <c r="V533">
        <v>7</v>
      </c>
      <c r="W533">
        <v>7</v>
      </c>
      <c r="X533">
        <v>7</v>
      </c>
    </row>
    <row r="534" spans="1:24" x14ac:dyDescent="0.25">
      <c r="A534">
        <v>533</v>
      </c>
      <c r="B534">
        <v>47</v>
      </c>
      <c r="C534" s="2" t="s">
        <v>19</v>
      </c>
      <c r="D534" s="2">
        <f t="shared" si="48"/>
        <v>0</v>
      </c>
      <c r="E534">
        <v>4</v>
      </c>
      <c r="F534">
        <v>4</v>
      </c>
      <c r="G534">
        <v>1</v>
      </c>
      <c r="H534">
        <v>1</v>
      </c>
      <c r="I534">
        <v>2</v>
      </c>
      <c r="J534">
        <v>1</v>
      </c>
      <c r="K534" s="2" t="s">
        <v>18</v>
      </c>
      <c r="L534" s="2">
        <f t="shared" si="49"/>
        <v>3</v>
      </c>
      <c r="M534" s="2">
        <f t="shared" si="50"/>
        <v>0</v>
      </c>
      <c r="N534" s="2">
        <f t="shared" si="51"/>
        <v>0</v>
      </c>
      <c r="O534" s="2">
        <f t="shared" si="52"/>
        <v>3</v>
      </c>
      <c r="P534">
        <v>2</v>
      </c>
      <c r="Q534" s="2" t="s">
        <v>19</v>
      </c>
      <c r="R534" s="2">
        <f t="shared" si="53"/>
        <v>1</v>
      </c>
      <c r="S534">
        <v>12</v>
      </c>
      <c r="T534">
        <v>3</v>
      </c>
      <c r="U534">
        <v>3</v>
      </c>
      <c r="V534">
        <v>7</v>
      </c>
      <c r="W534">
        <v>7</v>
      </c>
      <c r="X534">
        <v>1</v>
      </c>
    </row>
    <row r="535" spans="1:24" x14ac:dyDescent="0.25">
      <c r="A535">
        <v>534</v>
      </c>
      <c r="B535">
        <v>40</v>
      </c>
      <c r="C535" s="2" t="s">
        <v>19</v>
      </c>
      <c r="D535" s="2">
        <f t="shared" si="48"/>
        <v>0</v>
      </c>
      <c r="E535">
        <v>4</v>
      </c>
      <c r="F535">
        <v>4</v>
      </c>
      <c r="G535">
        <v>2</v>
      </c>
      <c r="H535">
        <v>2</v>
      </c>
      <c r="I535">
        <v>3</v>
      </c>
      <c r="J535">
        <v>2</v>
      </c>
      <c r="K535" s="2" t="s">
        <v>20</v>
      </c>
      <c r="L535" s="2">
        <f t="shared" si="49"/>
        <v>2</v>
      </c>
      <c r="M535" s="2">
        <f t="shared" si="50"/>
        <v>0</v>
      </c>
      <c r="N535" s="2">
        <f t="shared" si="51"/>
        <v>2</v>
      </c>
      <c r="O535" s="2">
        <f t="shared" si="52"/>
        <v>0</v>
      </c>
      <c r="P535">
        <v>5</v>
      </c>
      <c r="Q535" s="2" t="s">
        <v>17</v>
      </c>
      <c r="R535" s="2">
        <f t="shared" si="53"/>
        <v>2</v>
      </c>
      <c r="S535">
        <v>21</v>
      </c>
      <c r="T535">
        <v>4</v>
      </c>
      <c r="U535">
        <v>3</v>
      </c>
      <c r="V535">
        <v>18</v>
      </c>
      <c r="W535">
        <v>13</v>
      </c>
      <c r="X535">
        <v>1</v>
      </c>
    </row>
    <row r="536" spans="1:24" x14ac:dyDescent="0.25">
      <c r="A536">
        <v>535</v>
      </c>
      <c r="B536">
        <v>53</v>
      </c>
      <c r="C536" s="2" t="s">
        <v>19</v>
      </c>
      <c r="D536" s="2">
        <f t="shared" si="48"/>
        <v>0</v>
      </c>
      <c r="E536">
        <v>3</v>
      </c>
      <c r="F536">
        <v>3</v>
      </c>
      <c r="G536">
        <v>2</v>
      </c>
      <c r="H536">
        <v>4</v>
      </c>
      <c r="I536">
        <v>4</v>
      </c>
      <c r="J536">
        <v>3</v>
      </c>
      <c r="K536" s="2" t="s">
        <v>20</v>
      </c>
      <c r="L536" s="2">
        <f t="shared" si="49"/>
        <v>2</v>
      </c>
      <c r="M536" s="2">
        <f t="shared" si="50"/>
        <v>0</v>
      </c>
      <c r="N536" s="2">
        <f t="shared" si="51"/>
        <v>2</v>
      </c>
      <c r="O536" s="2">
        <f t="shared" si="52"/>
        <v>0</v>
      </c>
      <c r="P536">
        <v>0</v>
      </c>
      <c r="Q536" s="2" t="s">
        <v>19</v>
      </c>
      <c r="R536" s="2">
        <f t="shared" si="53"/>
        <v>1</v>
      </c>
      <c r="S536">
        <v>19</v>
      </c>
      <c r="T536">
        <v>3</v>
      </c>
      <c r="U536">
        <v>3</v>
      </c>
      <c r="V536">
        <v>5</v>
      </c>
      <c r="W536">
        <v>1</v>
      </c>
      <c r="X536">
        <v>1</v>
      </c>
    </row>
    <row r="537" spans="1:24" x14ac:dyDescent="0.25">
      <c r="A537">
        <v>536</v>
      </c>
      <c r="B537">
        <v>41</v>
      </c>
      <c r="C537" s="2" t="s">
        <v>19</v>
      </c>
      <c r="D537" s="2">
        <f t="shared" si="48"/>
        <v>0</v>
      </c>
      <c r="E537">
        <v>1</v>
      </c>
      <c r="F537">
        <v>2</v>
      </c>
      <c r="G537">
        <v>2</v>
      </c>
      <c r="H537">
        <v>2</v>
      </c>
      <c r="I537">
        <v>5</v>
      </c>
      <c r="J537">
        <v>4</v>
      </c>
      <c r="K537" s="2" t="s">
        <v>21</v>
      </c>
      <c r="L537" s="2">
        <f t="shared" si="49"/>
        <v>1</v>
      </c>
      <c r="M537" s="2">
        <f t="shared" si="50"/>
        <v>1</v>
      </c>
      <c r="N537" s="2">
        <f t="shared" si="51"/>
        <v>0</v>
      </c>
      <c r="O537" s="2">
        <f t="shared" si="52"/>
        <v>0</v>
      </c>
      <c r="P537">
        <v>3</v>
      </c>
      <c r="Q537" s="2" t="s">
        <v>19</v>
      </c>
      <c r="R537" s="2">
        <f t="shared" si="53"/>
        <v>1</v>
      </c>
      <c r="S537">
        <v>15</v>
      </c>
      <c r="T537">
        <v>3</v>
      </c>
      <c r="U537">
        <v>2</v>
      </c>
      <c r="V537">
        <v>21</v>
      </c>
      <c r="W537">
        <v>6</v>
      </c>
      <c r="X537">
        <v>12</v>
      </c>
    </row>
    <row r="538" spans="1:24" x14ac:dyDescent="0.25">
      <c r="A538">
        <v>537</v>
      </c>
      <c r="B538">
        <v>60</v>
      </c>
      <c r="C538" s="2" t="s">
        <v>19</v>
      </c>
      <c r="D538" s="2">
        <f t="shared" si="48"/>
        <v>0</v>
      </c>
      <c r="E538">
        <v>4</v>
      </c>
      <c r="F538">
        <v>1</v>
      </c>
      <c r="G538">
        <v>2</v>
      </c>
      <c r="H538">
        <v>3</v>
      </c>
      <c r="I538">
        <v>2</v>
      </c>
      <c r="J538">
        <v>1</v>
      </c>
      <c r="K538" s="2" t="s">
        <v>18</v>
      </c>
      <c r="L538" s="2">
        <f t="shared" si="49"/>
        <v>3</v>
      </c>
      <c r="M538" s="2">
        <f t="shared" si="50"/>
        <v>0</v>
      </c>
      <c r="N538" s="2">
        <f t="shared" si="51"/>
        <v>0</v>
      </c>
      <c r="O538" s="2">
        <f t="shared" si="52"/>
        <v>3</v>
      </c>
      <c r="P538">
        <v>8</v>
      </c>
      <c r="Q538" s="2" t="s">
        <v>19</v>
      </c>
      <c r="R538" s="2">
        <f t="shared" si="53"/>
        <v>1</v>
      </c>
      <c r="S538">
        <v>14</v>
      </c>
      <c r="T538">
        <v>3</v>
      </c>
      <c r="U538">
        <v>3</v>
      </c>
      <c r="V538">
        <v>2</v>
      </c>
      <c r="W538">
        <v>2</v>
      </c>
      <c r="X538">
        <v>2</v>
      </c>
    </row>
    <row r="539" spans="1:24" x14ac:dyDescent="0.25">
      <c r="A539">
        <v>538</v>
      </c>
      <c r="B539">
        <v>27</v>
      </c>
      <c r="C539" s="2" t="s">
        <v>19</v>
      </c>
      <c r="D539" s="2">
        <f t="shared" si="48"/>
        <v>0</v>
      </c>
      <c r="E539">
        <v>2</v>
      </c>
      <c r="F539">
        <v>4</v>
      </c>
      <c r="G539">
        <v>2</v>
      </c>
      <c r="H539">
        <v>3</v>
      </c>
      <c r="I539">
        <v>3</v>
      </c>
      <c r="J539">
        <v>4</v>
      </c>
      <c r="K539" s="2" t="s">
        <v>21</v>
      </c>
      <c r="L539" s="2">
        <f t="shared" si="49"/>
        <v>1</v>
      </c>
      <c r="M539" s="2">
        <f t="shared" si="50"/>
        <v>1</v>
      </c>
      <c r="N539" s="2">
        <f t="shared" si="51"/>
        <v>0</v>
      </c>
      <c r="O539" s="2">
        <f t="shared" si="52"/>
        <v>0</v>
      </c>
      <c r="P539">
        <v>1</v>
      </c>
      <c r="Q539" s="2" t="s">
        <v>19</v>
      </c>
      <c r="R539" s="2">
        <f t="shared" si="53"/>
        <v>1</v>
      </c>
      <c r="S539">
        <v>21</v>
      </c>
      <c r="T539">
        <v>4</v>
      </c>
      <c r="U539">
        <v>2</v>
      </c>
      <c r="V539">
        <v>9</v>
      </c>
      <c r="W539">
        <v>7</v>
      </c>
      <c r="X539">
        <v>1</v>
      </c>
    </row>
    <row r="540" spans="1:24" x14ac:dyDescent="0.25">
      <c r="A540">
        <v>539</v>
      </c>
      <c r="B540">
        <v>41</v>
      </c>
      <c r="C540" s="2" t="s">
        <v>19</v>
      </c>
      <c r="D540" s="2">
        <f t="shared" si="48"/>
        <v>0</v>
      </c>
      <c r="E540">
        <v>3</v>
      </c>
      <c r="F540">
        <v>4</v>
      </c>
      <c r="G540">
        <v>2</v>
      </c>
      <c r="H540">
        <v>2</v>
      </c>
      <c r="I540">
        <v>5</v>
      </c>
      <c r="J540">
        <v>1</v>
      </c>
      <c r="K540" s="2" t="s">
        <v>20</v>
      </c>
      <c r="L540" s="2">
        <f t="shared" si="49"/>
        <v>2</v>
      </c>
      <c r="M540" s="2">
        <f t="shared" si="50"/>
        <v>0</v>
      </c>
      <c r="N540" s="2">
        <f t="shared" si="51"/>
        <v>2</v>
      </c>
      <c r="O540" s="2">
        <f t="shared" si="52"/>
        <v>0</v>
      </c>
      <c r="P540">
        <v>3</v>
      </c>
      <c r="Q540" s="2" t="s">
        <v>19</v>
      </c>
      <c r="R540" s="2">
        <f t="shared" si="53"/>
        <v>1</v>
      </c>
      <c r="S540">
        <v>12</v>
      </c>
      <c r="T540">
        <v>3</v>
      </c>
      <c r="U540">
        <v>3</v>
      </c>
      <c r="V540">
        <v>22</v>
      </c>
      <c r="W540">
        <v>7</v>
      </c>
      <c r="X540">
        <v>2</v>
      </c>
    </row>
    <row r="541" spans="1:24" x14ac:dyDescent="0.25">
      <c r="A541">
        <v>540</v>
      </c>
      <c r="B541">
        <v>50</v>
      </c>
      <c r="C541" s="2" t="s">
        <v>19</v>
      </c>
      <c r="D541" s="2">
        <f t="shared" si="48"/>
        <v>0</v>
      </c>
      <c r="E541">
        <v>2</v>
      </c>
      <c r="F541">
        <v>4</v>
      </c>
      <c r="G541">
        <v>2</v>
      </c>
      <c r="H541">
        <v>3</v>
      </c>
      <c r="I541">
        <v>1</v>
      </c>
      <c r="J541">
        <v>2</v>
      </c>
      <c r="K541" s="2" t="s">
        <v>20</v>
      </c>
      <c r="L541" s="2">
        <f t="shared" si="49"/>
        <v>2</v>
      </c>
      <c r="M541" s="2">
        <f t="shared" si="50"/>
        <v>0</v>
      </c>
      <c r="N541" s="2">
        <f t="shared" si="51"/>
        <v>2</v>
      </c>
      <c r="O541" s="2">
        <f t="shared" si="52"/>
        <v>0</v>
      </c>
      <c r="P541">
        <v>7</v>
      </c>
      <c r="Q541" s="2" t="s">
        <v>19</v>
      </c>
      <c r="R541" s="2">
        <f t="shared" si="53"/>
        <v>1</v>
      </c>
      <c r="S541">
        <v>15</v>
      </c>
      <c r="T541">
        <v>3</v>
      </c>
      <c r="U541">
        <v>3</v>
      </c>
      <c r="V541">
        <v>2</v>
      </c>
      <c r="W541">
        <v>2</v>
      </c>
      <c r="X541">
        <v>2</v>
      </c>
    </row>
    <row r="542" spans="1:24" x14ac:dyDescent="0.25">
      <c r="A542">
        <v>541</v>
      </c>
      <c r="B542">
        <v>28</v>
      </c>
      <c r="C542" s="2" t="s">
        <v>17</v>
      </c>
      <c r="D542" s="2">
        <f t="shared" si="48"/>
        <v>1</v>
      </c>
      <c r="E542">
        <v>2</v>
      </c>
      <c r="F542">
        <v>1</v>
      </c>
      <c r="G542">
        <v>1</v>
      </c>
      <c r="H542">
        <v>1</v>
      </c>
      <c r="I542">
        <v>1</v>
      </c>
      <c r="J542">
        <v>2</v>
      </c>
      <c r="K542" s="2" t="s">
        <v>18</v>
      </c>
      <c r="L542" s="2">
        <f t="shared" si="49"/>
        <v>3</v>
      </c>
      <c r="M542" s="2">
        <f t="shared" si="50"/>
        <v>0</v>
      </c>
      <c r="N542" s="2">
        <f t="shared" si="51"/>
        <v>0</v>
      </c>
      <c r="O542" s="2">
        <f t="shared" si="52"/>
        <v>3</v>
      </c>
      <c r="P542">
        <v>7</v>
      </c>
      <c r="Q542" s="2" t="s">
        <v>17</v>
      </c>
      <c r="R542" s="2">
        <f t="shared" si="53"/>
        <v>2</v>
      </c>
      <c r="S542">
        <v>13</v>
      </c>
      <c r="T542">
        <v>3</v>
      </c>
      <c r="U542">
        <v>3</v>
      </c>
      <c r="V542">
        <v>7</v>
      </c>
      <c r="W542">
        <v>7</v>
      </c>
      <c r="X542">
        <v>3</v>
      </c>
    </row>
    <row r="543" spans="1:24" x14ac:dyDescent="0.25">
      <c r="A543">
        <v>542</v>
      </c>
      <c r="B543">
        <v>36</v>
      </c>
      <c r="C543" s="2" t="s">
        <v>19</v>
      </c>
      <c r="D543" s="2">
        <f t="shared" si="48"/>
        <v>0</v>
      </c>
      <c r="E543">
        <v>3</v>
      </c>
      <c r="F543">
        <v>1</v>
      </c>
      <c r="G543">
        <v>1</v>
      </c>
      <c r="H543">
        <v>1</v>
      </c>
      <c r="I543">
        <v>3</v>
      </c>
      <c r="J543">
        <v>1</v>
      </c>
      <c r="K543" s="2" t="s">
        <v>20</v>
      </c>
      <c r="L543" s="2">
        <f t="shared" si="49"/>
        <v>2</v>
      </c>
      <c r="M543" s="2">
        <f t="shared" si="50"/>
        <v>0</v>
      </c>
      <c r="N543" s="2">
        <f t="shared" si="51"/>
        <v>2</v>
      </c>
      <c r="O543" s="2">
        <f t="shared" si="52"/>
        <v>0</v>
      </c>
      <c r="P543">
        <v>9</v>
      </c>
      <c r="Q543" s="2" t="s">
        <v>19</v>
      </c>
      <c r="R543" s="2">
        <f t="shared" si="53"/>
        <v>1</v>
      </c>
      <c r="S543">
        <v>14</v>
      </c>
      <c r="T543">
        <v>3</v>
      </c>
      <c r="U543">
        <v>3</v>
      </c>
      <c r="V543">
        <v>8</v>
      </c>
      <c r="W543">
        <v>7</v>
      </c>
      <c r="X543">
        <v>0</v>
      </c>
    </row>
    <row r="544" spans="1:24" x14ac:dyDescent="0.25">
      <c r="A544">
        <v>543</v>
      </c>
      <c r="B544">
        <v>38</v>
      </c>
      <c r="C544" s="2" t="s">
        <v>19</v>
      </c>
      <c r="D544" s="2">
        <f t="shared" si="48"/>
        <v>0</v>
      </c>
      <c r="E544">
        <v>3</v>
      </c>
      <c r="F544">
        <v>3</v>
      </c>
      <c r="G544">
        <v>1</v>
      </c>
      <c r="H544">
        <v>1</v>
      </c>
      <c r="I544">
        <v>3</v>
      </c>
      <c r="J544">
        <v>3</v>
      </c>
      <c r="K544" s="2" t="s">
        <v>18</v>
      </c>
      <c r="L544" s="2">
        <f t="shared" si="49"/>
        <v>3</v>
      </c>
      <c r="M544" s="2">
        <f t="shared" si="50"/>
        <v>0</v>
      </c>
      <c r="N544" s="2">
        <f t="shared" si="51"/>
        <v>0</v>
      </c>
      <c r="O544" s="2">
        <f t="shared" si="52"/>
        <v>3</v>
      </c>
      <c r="P544">
        <v>4</v>
      </c>
      <c r="Q544" s="2" t="s">
        <v>17</v>
      </c>
      <c r="R544" s="2">
        <f t="shared" si="53"/>
        <v>2</v>
      </c>
      <c r="S544">
        <v>14</v>
      </c>
      <c r="T544">
        <v>3</v>
      </c>
      <c r="U544">
        <v>4</v>
      </c>
      <c r="V544">
        <v>1</v>
      </c>
      <c r="W544">
        <v>0</v>
      </c>
      <c r="X544">
        <v>0</v>
      </c>
    </row>
    <row r="545" spans="1:24" x14ac:dyDescent="0.25">
      <c r="A545">
        <v>544</v>
      </c>
      <c r="B545">
        <v>44</v>
      </c>
      <c r="C545" s="2" t="s">
        <v>19</v>
      </c>
      <c r="D545" s="2">
        <f t="shared" si="48"/>
        <v>0</v>
      </c>
      <c r="E545">
        <v>3</v>
      </c>
      <c r="F545">
        <v>1</v>
      </c>
      <c r="G545">
        <v>1</v>
      </c>
      <c r="H545">
        <v>1</v>
      </c>
      <c r="I545">
        <v>1</v>
      </c>
      <c r="J545">
        <v>3</v>
      </c>
      <c r="K545" s="2" t="s">
        <v>18</v>
      </c>
      <c r="L545" s="2">
        <f t="shared" si="49"/>
        <v>3</v>
      </c>
      <c r="M545" s="2">
        <f t="shared" si="50"/>
        <v>0</v>
      </c>
      <c r="N545" s="2">
        <f t="shared" si="51"/>
        <v>0</v>
      </c>
      <c r="O545" s="2">
        <f t="shared" si="52"/>
        <v>3</v>
      </c>
      <c r="P545">
        <v>2</v>
      </c>
      <c r="Q545" s="2" t="s">
        <v>19</v>
      </c>
      <c r="R545" s="2">
        <f t="shared" si="53"/>
        <v>1</v>
      </c>
      <c r="S545">
        <v>14</v>
      </c>
      <c r="T545">
        <v>3</v>
      </c>
      <c r="U545">
        <v>3</v>
      </c>
      <c r="V545">
        <v>5</v>
      </c>
      <c r="W545">
        <v>2</v>
      </c>
      <c r="X545">
        <v>1</v>
      </c>
    </row>
    <row r="546" spans="1:24" x14ac:dyDescent="0.25">
      <c r="A546">
        <v>545</v>
      </c>
      <c r="B546">
        <v>47</v>
      </c>
      <c r="C546" s="2" t="s">
        <v>19</v>
      </c>
      <c r="D546" s="2">
        <f t="shared" si="48"/>
        <v>0</v>
      </c>
      <c r="E546">
        <v>3</v>
      </c>
      <c r="F546">
        <v>4</v>
      </c>
      <c r="G546">
        <v>1</v>
      </c>
      <c r="H546">
        <v>2</v>
      </c>
      <c r="I546">
        <v>4</v>
      </c>
      <c r="J546">
        <v>1</v>
      </c>
      <c r="K546" s="2" t="s">
        <v>21</v>
      </c>
      <c r="L546" s="2">
        <f t="shared" si="49"/>
        <v>1</v>
      </c>
      <c r="M546" s="2">
        <f t="shared" si="50"/>
        <v>1</v>
      </c>
      <c r="N546" s="2">
        <f t="shared" si="51"/>
        <v>0</v>
      </c>
      <c r="O546" s="2">
        <f t="shared" si="52"/>
        <v>0</v>
      </c>
      <c r="P546">
        <v>9</v>
      </c>
      <c r="Q546" s="2" t="s">
        <v>17</v>
      </c>
      <c r="R546" s="2">
        <f t="shared" si="53"/>
        <v>2</v>
      </c>
      <c r="S546">
        <v>12</v>
      </c>
      <c r="T546">
        <v>3</v>
      </c>
      <c r="U546">
        <v>2</v>
      </c>
      <c r="V546">
        <v>22</v>
      </c>
      <c r="W546">
        <v>2</v>
      </c>
      <c r="X546">
        <v>11</v>
      </c>
    </row>
    <row r="547" spans="1:24" x14ac:dyDescent="0.25">
      <c r="A547">
        <v>546</v>
      </c>
      <c r="B547">
        <v>30</v>
      </c>
      <c r="C547" s="2" t="s">
        <v>19</v>
      </c>
      <c r="D547" s="2">
        <f t="shared" si="48"/>
        <v>0</v>
      </c>
      <c r="E547">
        <v>2</v>
      </c>
      <c r="F547">
        <v>3</v>
      </c>
      <c r="G547">
        <v>2</v>
      </c>
      <c r="H547">
        <v>3</v>
      </c>
      <c r="I547">
        <v>2</v>
      </c>
      <c r="J547">
        <v>4</v>
      </c>
      <c r="K547" s="2" t="s">
        <v>21</v>
      </c>
      <c r="L547" s="2">
        <f t="shared" si="49"/>
        <v>1</v>
      </c>
      <c r="M547" s="2">
        <f t="shared" si="50"/>
        <v>1</v>
      </c>
      <c r="N547" s="2">
        <f t="shared" si="51"/>
        <v>0</v>
      </c>
      <c r="O547" s="2">
        <f t="shared" si="52"/>
        <v>0</v>
      </c>
      <c r="P547">
        <v>1</v>
      </c>
      <c r="Q547" s="2" t="s">
        <v>19</v>
      </c>
      <c r="R547" s="2">
        <f t="shared" si="53"/>
        <v>1</v>
      </c>
      <c r="S547">
        <v>23</v>
      </c>
      <c r="T547">
        <v>4</v>
      </c>
      <c r="U547">
        <v>2</v>
      </c>
      <c r="V547">
        <v>8</v>
      </c>
      <c r="W547">
        <v>7</v>
      </c>
      <c r="X547">
        <v>7</v>
      </c>
    </row>
    <row r="548" spans="1:24" x14ac:dyDescent="0.25">
      <c r="A548">
        <v>547</v>
      </c>
      <c r="B548">
        <v>29</v>
      </c>
      <c r="C548" s="2" t="s">
        <v>19</v>
      </c>
      <c r="D548" s="2">
        <f t="shared" si="48"/>
        <v>0</v>
      </c>
      <c r="E548">
        <v>3</v>
      </c>
      <c r="F548">
        <v>3</v>
      </c>
      <c r="G548">
        <v>2</v>
      </c>
      <c r="H548">
        <v>2</v>
      </c>
      <c r="I548">
        <v>1</v>
      </c>
      <c r="J548">
        <v>1</v>
      </c>
      <c r="K548" s="2" t="s">
        <v>18</v>
      </c>
      <c r="L548" s="2">
        <f t="shared" si="49"/>
        <v>3</v>
      </c>
      <c r="M548" s="2">
        <f t="shared" si="50"/>
        <v>0</v>
      </c>
      <c r="N548" s="2">
        <f t="shared" si="51"/>
        <v>0</v>
      </c>
      <c r="O548" s="2">
        <f t="shared" si="52"/>
        <v>3</v>
      </c>
      <c r="P548">
        <v>3</v>
      </c>
      <c r="Q548" s="2" t="s">
        <v>19</v>
      </c>
      <c r="R548" s="2">
        <f t="shared" si="53"/>
        <v>1</v>
      </c>
      <c r="S548">
        <v>11</v>
      </c>
      <c r="T548">
        <v>3</v>
      </c>
      <c r="U548">
        <v>3</v>
      </c>
      <c r="V548">
        <v>1</v>
      </c>
      <c r="W548">
        <v>0</v>
      </c>
      <c r="X548">
        <v>0</v>
      </c>
    </row>
    <row r="549" spans="1:24" x14ac:dyDescent="0.25">
      <c r="A549">
        <v>548</v>
      </c>
      <c r="B549">
        <v>42</v>
      </c>
      <c r="C549" s="2" t="s">
        <v>17</v>
      </c>
      <c r="D549" s="2">
        <f t="shared" si="48"/>
        <v>1</v>
      </c>
      <c r="E549">
        <v>3</v>
      </c>
      <c r="F549">
        <v>3</v>
      </c>
      <c r="G549">
        <v>1</v>
      </c>
      <c r="H549">
        <v>4</v>
      </c>
      <c r="I549">
        <v>1</v>
      </c>
      <c r="J549">
        <v>3</v>
      </c>
      <c r="K549" s="2" t="s">
        <v>21</v>
      </c>
      <c r="L549" s="2">
        <f t="shared" si="49"/>
        <v>1</v>
      </c>
      <c r="M549" s="2">
        <f t="shared" si="50"/>
        <v>1</v>
      </c>
      <c r="N549" s="2">
        <f t="shared" si="51"/>
        <v>0</v>
      </c>
      <c r="O549" s="2">
        <f t="shared" si="52"/>
        <v>0</v>
      </c>
      <c r="P549">
        <v>6</v>
      </c>
      <c r="Q549" s="2" t="s">
        <v>17</v>
      </c>
      <c r="R549" s="2">
        <f t="shared" si="53"/>
        <v>2</v>
      </c>
      <c r="S549">
        <v>12</v>
      </c>
      <c r="T549">
        <v>3</v>
      </c>
      <c r="U549">
        <v>3</v>
      </c>
      <c r="V549">
        <v>2</v>
      </c>
      <c r="W549">
        <v>2</v>
      </c>
      <c r="X549">
        <v>2</v>
      </c>
    </row>
    <row r="550" spans="1:24" x14ac:dyDescent="0.25">
      <c r="A550">
        <v>549</v>
      </c>
      <c r="B550">
        <v>43</v>
      </c>
      <c r="C550" s="2" t="s">
        <v>19</v>
      </c>
      <c r="D550" s="2">
        <f t="shared" si="48"/>
        <v>0</v>
      </c>
      <c r="E550">
        <v>3</v>
      </c>
      <c r="F550">
        <v>4</v>
      </c>
      <c r="G550">
        <v>2</v>
      </c>
      <c r="H550">
        <v>2</v>
      </c>
      <c r="I550">
        <v>2</v>
      </c>
      <c r="J550">
        <v>4</v>
      </c>
      <c r="K550" s="2" t="s">
        <v>20</v>
      </c>
      <c r="L550" s="2">
        <f t="shared" si="49"/>
        <v>2</v>
      </c>
      <c r="M550" s="2">
        <f t="shared" si="50"/>
        <v>0</v>
      </c>
      <c r="N550" s="2">
        <f t="shared" si="51"/>
        <v>2</v>
      </c>
      <c r="O550" s="2">
        <f t="shared" si="52"/>
        <v>0</v>
      </c>
      <c r="P550">
        <v>0</v>
      </c>
      <c r="Q550" s="2" t="s">
        <v>19</v>
      </c>
      <c r="R550" s="2">
        <f t="shared" si="53"/>
        <v>1</v>
      </c>
      <c r="S550">
        <v>18</v>
      </c>
      <c r="T550">
        <v>3</v>
      </c>
      <c r="U550">
        <v>3</v>
      </c>
      <c r="V550">
        <v>2</v>
      </c>
      <c r="W550">
        <v>2</v>
      </c>
      <c r="X550">
        <v>2</v>
      </c>
    </row>
    <row r="551" spans="1:24" x14ac:dyDescent="0.25">
      <c r="A551">
        <v>550</v>
      </c>
      <c r="B551">
        <v>34</v>
      </c>
      <c r="C551" s="2" t="s">
        <v>19</v>
      </c>
      <c r="D551" s="2">
        <f t="shared" si="48"/>
        <v>0</v>
      </c>
      <c r="E551">
        <v>2</v>
      </c>
      <c r="F551">
        <v>2</v>
      </c>
      <c r="G551">
        <v>1</v>
      </c>
      <c r="H551">
        <v>2</v>
      </c>
      <c r="I551">
        <v>2</v>
      </c>
      <c r="J551">
        <v>2</v>
      </c>
      <c r="K551" s="2" t="s">
        <v>18</v>
      </c>
      <c r="L551" s="2">
        <f t="shared" si="49"/>
        <v>3</v>
      </c>
      <c r="M551" s="2">
        <f t="shared" si="50"/>
        <v>0</v>
      </c>
      <c r="N551" s="2">
        <f t="shared" si="51"/>
        <v>0</v>
      </c>
      <c r="O551" s="2">
        <f t="shared" si="52"/>
        <v>3</v>
      </c>
      <c r="P551">
        <v>3</v>
      </c>
      <c r="Q551" s="2" t="s">
        <v>19</v>
      </c>
      <c r="R551" s="2">
        <f t="shared" si="53"/>
        <v>1</v>
      </c>
      <c r="S551">
        <v>11</v>
      </c>
      <c r="T551">
        <v>3</v>
      </c>
      <c r="U551">
        <v>3</v>
      </c>
      <c r="V551">
        <v>5</v>
      </c>
      <c r="W551">
        <v>1</v>
      </c>
      <c r="X551">
        <v>4</v>
      </c>
    </row>
    <row r="552" spans="1:24" x14ac:dyDescent="0.25">
      <c r="A552">
        <v>551</v>
      </c>
      <c r="B552">
        <v>23</v>
      </c>
      <c r="C552" s="2" t="s">
        <v>19</v>
      </c>
      <c r="D552" s="2">
        <f t="shared" si="48"/>
        <v>0</v>
      </c>
      <c r="E552">
        <v>1</v>
      </c>
      <c r="F552">
        <v>2</v>
      </c>
      <c r="G552">
        <v>1</v>
      </c>
      <c r="H552">
        <v>1</v>
      </c>
      <c r="I552">
        <v>1</v>
      </c>
      <c r="J552">
        <v>1</v>
      </c>
      <c r="K552" s="2" t="s">
        <v>20</v>
      </c>
      <c r="L552" s="2">
        <f t="shared" si="49"/>
        <v>2</v>
      </c>
      <c r="M552" s="2">
        <f t="shared" si="50"/>
        <v>0</v>
      </c>
      <c r="N552" s="2">
        <f t="shared" si="51"/>
        <v>2</v>
      </c>
      <c r="O552" s="2">
        <f t="shared" si="52"/>
        <v>0</v>
      </c>
      <c r="P552">
        <v>2</v>
      </c>
      <c r="Q552" s="2" t="s">
        <v>19</v>
      </c>
      <c r="R552" s="2">
        <f t="shared" si="53"/>
        <v>1</v>
      </c>
      <c r="S552">
        <v>14</v>
      </c>
      <c r="T552">
        <v>3</v>
      </c>
      <c r="U552">
        <v>4</v>
      </c>
      <c r="V552">
        <v>4</v>
      </c>
      <c r="W552">
        <v>3</v>
      </c>
      <c r="X552">
        <v>0</v>
      </c>
    </row>
    <row r="553" spans="1:24" x14ac:dyDescent="0.25">
      <c r="A553">
        <v>552</v>
      </c>
      <c r="B553">
        <v>39</v>
      </c>
      <c r="C553" s="2" t="s">
        <v>19</v>
      </c>
      <c r="D553" s="2">
        <f t="shared" si="48"/>
        <v>0</v>
      </c>
      <c r="E553">
        <v>3</v>
      </c>
      <c r="F553">
        <v>3</v>
      </c>
      <c r="G553">
        <v>1</v>
      </c>
      <c r="H553">
        <v>4</v>
      </c>
      <c r="I553">
        <v>2</v>
      </c>
      <c r="J553">
        <v>2</v>
      </c>
      <c r="K553" s="2" t="s">
        <v>20</v>
      </c>
      <c r="L553" s="2">
        <f t="shared" si="49"/>
        <v>2</v>
      </c>
      <c r="M553" s="2">
        <f t="shared" si="50"/>
        <v>0</v>
      </c>
      <c r="N553" s="2">
        <f t="shared" si="51"/>
        <v>2</v>
      </c>
      <c r="O553" s="2">
        <f t="shared" si="52"/>
        <v>0</v>
      </c>
      <c r="P553">
        <v>9</v>
      </c>
      <c r="Q553" s="2" t="s">
        <v>19</v>
      </c>
      <c r="R553" s="2">
        <f t="shared" si="53"/>
        <v>1</v>
      </c>
      <c r="S553">
        <v>15</v>
      </c>
      <c r="T553">
        <v>3</v>
      </c>
      <c r="U553">
        <v>1</v>
      </c>
      <c r="V553">
        <v>8</v>
      </c>
      <c r="W553">
        <v>3</v>
      </c>
      <c r="X553">
        <v>3</v>
      </c>
    </row>
    <row r="554" spans="1:24" x14ac:dyDescent="0.25">
      <c r="A554">
        <v>553</v>
      </c>
      <c r="B554">
        <v>56</v>
      </c>
      <c r="C554" s="2" t="s">
        <v>19</v>
      </c>
      <c r="D554" s="2">
        <f t="shared" si="48"/>
        <v>0</v>
      </c>
      <c r="E554">
        <v>3</v>
      </c>
      <c r="F554">
        <v>3</v>
      </c>
      <c r="G554">
        <v>1</v>
      </c>
      <c r="H554">
        <v>1</v>
      </c>
      <c r="I554">
        <v>4</v>
      </c>
      <c r="J554">
        <v>1</v>
      </c>
      <c r="K554" s="2" t="s">
        <v>20</v>
      </c>
      <c r="L554" s="2">
        <f t="shared" si="49"/>
        <v>2</v>
      </c>
      <c r="M554" s="2">
        <f t="shared" si="50"/>
        <v>0</v>
      </c>
      <c r="N554" s="2">
        <f t="shared" si="51"/>
        <v>2</v>
      </c>
      <c r="O554" s="2">
        <f t="shared" si="52"/>
        <v>0</v>
      </c>
      <c r="P554">
        <v>7</v>
      </c>
      <c r="Q554" s="2" t="s">
        <v>19</v>
      </c>
      <c r="R554" s="2">
        <f t="shared" si="53"/>
        <v>1</v>
      </c>
      <c r="S554">
        <v>11</v>
      </c>
      <c r="T554">
        <v>3</v>
      </c>
      <c r="U554">
        <v>2</v>
      </c>
      <c r="V554">
        <v>10</v>
      </c>
      <c r="W554">
        <v>7</v>
      </c>
      <c r="X554">
        <v>1</v>
      </c>
    </row>
    <row r="555" spans="1:24" x14ac:dyDescent="0.25">
      <c r="A555">
        <v>554</v>
      </c>
      <c r="B555">
        <v>40</v>
      </c>
      <c r="C555" s="2" t="s">
        <v>19</v>
      </c>
      <c r="D555" s="2">
        <f t="shared" si="48"/>
        <v>0</v>
      </c>
      <c r="E555">
        <v>1</v>
      </c>
      <c r="F555">
        <v>4</v>
      </c>
      <c r="G555">
        <v>1</v>
      </c>
      <c r="H555">
        <v>2</v>
      </c>
      <c r="I555">
        <v>1</v>
      </c>
      <c r="J555">
        <v>4</v>
      </c>
      <c r="K555" s="2" t="s">
        <v>18</v>
      </c>
      <c r="L555" s="2">
        <f t="shared" si="49"/>
        <v>3</v>
      </c>
      <c r="M555" s="2">
        <f t="shared" si="50"/>
        <v>0</v>
      </c>
      <c r="N555" s="2">
        <f t="shared" si="51"/>
        <v>0</v>
      </c>
      <c r="O555" s="2">
        <f t="shared" si="52"/>
        <v>3</v>
      </c>
      <c r="P555">
        <v>0</v>
      </c>
      <c r="Q555" s="2" t="s">
        <v>17</v>
      </c>
      <c r="R555" s="2">
        <f t="shared" si="53"/>
        <v>2</v>
      </c>
      <c r="S555">
        <v>20</v>
      </c>
      <c r="T555">
        <v>4</v>
      </c>
      <c r="U555">
        <v>2</v>
      </c>
      <c r="V555">
        <v>4</v>
      </c>
      <c r="W555">
        <v>2</v>
      </c>
      <c r="X555">
        <v>2</v>
      </c>
    </row>
    <row r="556" spans="1:24" x14ac:dyDescent="0.25">
      <c r="A556">
        <v>555</v>
      </c>
      <c r="B556">
        <v>27</v>
      </c>
      <c r="C556" s="2" t="s">
        <v>19</v>
      </c>
      <c r="D556" s="2">
        <f t="shared" si="48"/>
        <v>0</v>
      </c>
      <c r="E556">
        <v>3</v>
      </c>
      <c r="F556">
        <v>4</v>
      </c>
      <c r="G556">
        <v>1</v>
      </c>
      <c r="H556">
        <v>2</v>
      </c>
      <c r="I556">
        <v>2</v>
      </c>
      <c r="J556">
        <v>4</v>
      </c>
      <c r="K556" s="2" t="s">
        <v>18</v>
      </c>
      <c r="L556" s="2">
        <f t="shared" si="49"/>
        <v>3</v>
      </c>
      <c r="M556" s="2">
        <f t="shared" si="50"/>
        <v>0</v>
      </c>
      <c r="N556" s="2">
        <f t="shared" si="51"/>
        <v>0</v>
      </c>
      <c r="O556" s="2">
        <f t="shared" si="52"/>
        <v>3</v>
      </c>
      <c r="P556">
        <v>1</v>
      </c>
      <c r="Q556" s="2" t="s">
        <v>19</v>
      </c>
      <c r="R556" s="2">
        <f t="shared" si="53"/>
        <v>1</v>
      </c>
      <c r="S556">
        <v>19</v>
      </c>
      <c r="T556">
        <v>3</v>
      </c>
      <c r="U556">
        <v>1</v>
      </c>
      <c r="V556">
        <v>7</v>
      </c>
      <c r="W556">
        <v>6</v>
      </c>
      <c r="X556">
        <v>0</v>
      </c>
    </row>
    <row r="557" spans="1:24" x14ac:dyDescent="0.25">
      <c r="A557">
        <v>556</v>
      </c>
      <c r="B557">
        <v>29</v>
      </c>
      <c r="C557" s="2" t="s">
        <v>19</v>
      </c>
      <c r="D557" s="2">
        <f t="shared" si="48"/>
        <v>0</v>
      </c>
      <c r="E557">
        <v>3</v>
      </c>
      <c r="F557">
        <v>4</v>
      </c>
      <c r="G557">
        <v>1</v>
      </c>
      <c r="H557">
        <v>1</v>
      </c>
      <c r="I557">
        <v>1</v>
      </c>
      <c r="J557">
        <v>2</v>
      </c>
      <c r="K557" s="2" t="s">
        <v>21</v>
      </c>
      <c r="L557" s="2">
        <f t="shared" si="49"/>
        <v>1</v>
      </c>
      <c r="M557" s="2">
        <f t="shared" si="50"/>
        <v>1</v>
      </c>
      <c r="N557" s="2">
        <f t="shared" si="51"/>
        <v>0</v>
      </c>
      <c r="O557" s="2">
        <f t="shared" si="52"/>
        <v>0</v>
      </c>
      <c r="P557">
        <v>1</v>
      </c>
      <c r="Q557" s="2" t="s">
        <v>19</v>
      </c>
      <c r="R557" s="2">
        <f t="shared" si="53"/>
        <v>1</v>
      </c>
      <c r="S557">
        <v>14</v>
      </c>
      <c r="T557">
        <v>3</v>
      </c>
      <c r="U557">
        <v>3</v>
      </c>
      <c r="V557">
        <v>2</v>
      </c>
      <c r="W557">
        <v>2</v>
      </c>
      <c r="X557">
        <v>2</v>
      </c>
    </row>
    <row r="558" spans="1:24" x14ac:dyDescent="0.25">
      <c r="A558">
        <v>557</v>
      </c>
      <c r="B558">
        <v>53</v>
      </c>
      <c r="C558" s="2" t="s">
        <v>19</v>
      </c>
      <c r="D558" s="2">
        <f t="shared" si="48"/>
        <v>0</v>
      </c>
      <c r="E558">
        <v>3</v>
      </c>
      <c r="F558">
        <v>4</v>
      </c>
      <c r="G558">
        <v>2</v>
      </c>
      <c r="H558">
        <v>3</v>
      </c>
      <c r="I558">
        <v>2</v>
      </c>
      <c r="J558">
        <v>4</v>
      </c>
      <c r="K558" s="2" t="s">
        <v>18</v>
      </c>
      <c r="L558" s="2">
        <f t="shared" si="49"/>
        <v>3</v>
      </c>
      <c r="M558" s="2">
        <f t="shared" si="50"/>
        <v>0</v>
      </c>
      <c r="N558" s="2">
        <f t="shared" si="51"/>
        <v>0</v>
      </c>
      <c r="O558" s="2">
        <f t="shared" si="52"/>
        <v>3</v>
      </c>
      <c r="P558">
        <v>2</v>
      </c>
      <c r="Q558" s="2" t="s">
        <v>19</v>
      </c>
      <c r="R558" s="2">
        <f t="shared" si="53"/>
        <v>1</v>
      </c>
      <c r="S558">
        <v>17</v>
      </c>
      <c r="T558">
        <v>3</v>
      </c>
      <c r="U558">
        <v>3</v>
      </c>
      <c r="V558">
        <v>2</v>
      </c>
      <c r="W558">
        <v>2</v>
      </c>
      <c r="X558">
        <v>2</v>
      </c>
    </row>
    <row r="559" spans="1:24" x14ac:dyDescent="0.25">
      <c r="A559">
        <v>558</v>
      </c>
      <c r="B559">
        <v>35</v>
      </c>
      <c r="C559" s="2" t="s">
        <v>19</v>
      </c>
      <c r="D559" s="2">
        <f t="shared" si="48"/>
        <v>0</v>
      </c>
      <c r="E559">
        <v>2</v>
      </c>
      <c r="F559">
        <v>4</v>
      </c>
      <c r="G559">
        <v>1</v>
      </c>
      <c r="H559">
        <v>1</v>
      </c>
      <c r="I559">
        <v>2</v>
      </c>
      <c r="J559">
        <v>1</v>
      </c>
      <c r="K559" s="2" t="s">
        <v>21</v>
      </c>
      <c r="L559" s="2">
        <f t="shared" si="49"/>
        <v>1</v>
      </c>
      <c r="M559" s="2">
        <f t="shared" si="50"/>
        <v>1</v>
      </c>
      <c r="N559" s="2">
        <f t="shared" si="51"/>
        <v>0</v>
      </c>
      <c r="O559" s="2">
        <f t="shared" si="52"/>
        <v>0</v>
      </c>
      <c r="P559">
        <v>8</v>
      </c>
      <c r="Q559" s="2" t="s">
        <v>19</v>
      </c>
      <c r="R559" s="2">
        <f t="shared" si="53"/>
        <v>1</v>
      </c>
      <c r="S559">
        <v>11</v>
      </c>
      <c r="T559">
        <v>3</v>
      </c>
      <c r="U559">
        <v>4</v>
      </c>
      <c r="V559">
        <v>1</v>
      </c>
      <c r="W559">
        <v>0</v>
      </c>
      <c r="X559">
        <v>0</v>
      </c>
    </row>
    <row r="560" spans="1:24" x14ac:dyDescent="0.25">
      <c r="A560">
        <v>559</v>
      </c>
      <c r="B560">
        <v>32</v>
      </c>
      <c r="C560" s="2" t="s">
        <v>19</v>
      </c>
      <c r="D560" s="2">
        <f t="shared" si="48"/>
        <v>0</v>
      </c>
      <c r="E560">
        <v>4</v>
      </c>
      <c r="F560">
        <v>1</v>
      </c>
      <c r="G560">
        <v>2</v>
      </c>
      <c r="H560">
        <v>3</v>
      </c>
      <c r="I560">
        <v>2</v>
      </c>
      <c r="J560">
        <v>4</v>
      </c>
      <c r="K560" s="2" t="s">
        <v>20</v>
      </c>
      <c r="L560" s="2">
        <f t="shared" si="49"/>
        <v>2</v>
      </c>
      <c r="M560" s="2">
        <f t="shared" si="50"/>
        <v>0</v>
      </c>
      <c r="N560" s="2">
        <f t="shared" si="51"/>
        <v>2</v>
      </c>
      <c r="O560" s="2">
        <f t="shared" si="52"/>
        <v>0</v>
      </c>
      <c r="P560">
        <v>1</v>
      </c>
      <c r="Q560" s="2" t="s">
        <v>19</v>
      </c>
      <c r="R560" s="2">
        <f t="shared" si="53"/>
        <v>1</v>
      </c>
      <c r="S560">
        <v>15</v>
      </c>
      <c r="T560">
        <v>3</v>
      </c>
      <c r="U560">
        <v>3</v>
      </c>
      <c r="V560">
        <v>10</v>
      </c>
      <c r="W560">
        <v>8</v>
      </c>
      <c r="X560">
        <v>4</v>
      </c>
    </row>
    <row r="561" spans="1:24" x14ac:dyDescent="0.25">
      <c r="A561">
        <v>560</v>
      </c>
      <c r="B561">
        <v>38</v>
      </c>
      <c r="C561" s="2" t="s">
        <v>19</v>
      </c>
      <c r="D561" s="2">
        <f t="shared" si="48"/>
        <v>0</v>
      </c>
      <c r="E561">
        <v>1</v>
      </c>
      <c r="F561">
        <v>4</v>
      </c>
      <c r="G561">
        <v>1</v>
      </c>
      <c r="H561">
        <v>1</v>
      </c>
      <c r="I561">
        <v>1</v>
      </c>
      <c r="J561">
        <v>3</v>
      </c>
      <c r="K561" s="2" t="s">
        <v>20</v>
      </c>
      <c r="L561" s="2">
        <f t="shared" si="49"/>
        <v>2</v>
      </c>
      <c r="M561" s="2">
        <f t="shared" si="50"/>
        <v>0</v>
      </c>
      <c r="N561" s="2">
        <f t="shared" si="51"/>
        <v>2</v>
      </c>
      <c r="O561" s="2">
        <f t="shared" si="52"/>
        <v>0</v>
      </c>
      <c r="P561">
        <v>6</v>
      </c>
      <c r="Q561" s="2" t="s">
        <v>17</v>
      </c>
      <c r="R561" s="2">
        <f t="shared" si="53"/>
        <v>2</v>
      </c>
      <c r="S561">
        <v>13</v>
      </c>
      <c r="T561">
        <v>3</v>
      </c>
      <c r="U561">
        <v>1</v>
      </c>
      <c r="V561">
        <v>1</v>
      </c>
      <c r="W561">
        <v>0</v>
      </c>
      <c r="X561">
        <v>0</v>
      </c>
    </row>
    <row r="562" spans="1:24" x14ac:dyDescent="0.25">
      <c r="A562">
        <v>561</v>
      </c>
      <c r="B562">
        <v>34</v>
      </c>
      <c r="C562" s="2" t="s">
        <v>19</v>
      </c>
      <c r="D562" s="2">
        <f t="shared" si="48"/>
        <v>0</v>
      </c>
      <c r="E562">
        <v>1</v>
      </c>
      <c r="F562">
        <v>2</v>
      </c>
      <c r="G562">
        <v>1</v>
      </c>
      <c r="H562">
        <v>1</v>
      </c>
      <c r="I562">
        <v>2</v>
      </c>
      <c r="J562">
        <v>1</v>
      </c>
      <c r="K562" s="2" t="s">
        <v>21</v>
      </c>
      <c r="L562" s="2">
        <f t="shared" si="49"/>
        <v>1</v>
      </c>
      <c r="M562" s="2">
        <f t="shared" si="50"/>
        <v>1</v>
      </c>
      <c r="N562" s="2">
        <f t="shared" si="51"/>
        <v>0</v>
      </c>
      <c r="O562" s="2">
        <f t="shared" si="52"/>
        <v>0</v>
      </c>
      <c r="P562">
        <v>3</v>
      </c>
      <c r="Q562" s="2" t="s">
        <v>19</v>
      </c>
      <c r="R562" s="2">
        <f t="shared" si="53"/>
        <v>1</v>
      </c>
      <c r="S562">
        <v>14</v>
      </c>
      <c r="T562">
        <v>3</v>
      </c>
      <c r="U562">
        <v>3</v>
      </c>
      <c r="V562">
        <v>0</v>
      </c>
      <c r="W562">
        <v>0</v>
      </c>
      <c r="X562">
        <v>0</v>
      </c>
    </row>
    <row r="563" spans="1:24" x14ac:dyDescent="0.25">
      <c r="A563">
        <v>562</v>
      </c>
      <c r="B563">
        <v>52</v>
      </c>
      <c r="C563" s="2" t="s">
        <v>19</v>
      </c>
      <c r="D563" s="2">
        <f t="shared" si="48"/>
        <v>0</v>
      </c>
      <c r="E563">
        <v>2</v>
      </c>
      <c r="F563">
        <v>3</v>
      </c>
      <c r="G563">
        <v>2</v>
      </c>
      <c r="H563">
        <v>2</v>
      </c>
      <c r="I563">
        <v>4</v>
      </c>
      <c r="J563">
        <v>1</v>
      </c>
      <c r="K563" s="2" t="s">
        <v>20</v>
      </c>
      <c r="L563" s="2">
        <f t="shared" si="49"/>
        <v>2</v>
      </c>
      <c r="M563" s="2">
        <f t="shared" si="50"/>
        <v>0</v>
      </c>
      <c r="N563" s="2">
        <f t="shared" si="51"/>
        <v>2</v>
      </c>
      <c r="O563" s="2">
        <f t="shared" si="52"/>
        <v>0</v>
      </c>
      <c r="P563">
        <v>5</v>
      </c>
      <c r="Q563" s="2" t="s">
        <v>19</v>
      </c>
      <c r="R563" s="2">
        <f t="shared" si="53"/>
        <v>1</v>
      </c>
      <c r="S563">
        <v>11</v>
      </c>
      <c r="T563">
        <v>3</v>
      </c>
      <c r="U563">
        <v>4</v>
      </c>
      <c r="V563">
        <v>34</v>
      </c>
      <c r="W563">
        <v>6</v>
      </c>
      <c r="X563">
        <v>1</v>
      </c>
    </row>
    <row r="564" spans="1:24" x14ac:dyDescent="0.25">
      <c r="A564">
        <v>563</v>
      </c>
      <c r="B564">
        <v>33</v>
      </c>
      <c r="C564" s="2" t="s">
        <v>17</v>
      </c>
      <c r="D564" s="2">
        <f t="shared" si="48"/>
        <v>1</v>
      </c>
      <c r="E564">
        <v>4</v>
      </c>
      <c r="F564">
        <v>4</v>
      </c>
      <c r="G564">
        <v>2</v>
      </c>
      <c r="H564">
        <v>1</v>
      </c>
      <c r="I564">
        <v>1</v>
      </c>
      <c r="J564">
        <v>4</v>
      </c>
      <c r="K564" s="2" t="s">
        <v>18</v>
      </c>
      <c r="L564" s="2">
        <f t="shared" si="49"/>
        <v>3</v>
      </c>
      <c r="M564" s="2">
        <f t="shared" si="50"/>
        <v>0</v>
      </c>
      <c r="N564" s="2">
        <f t="shared" si="51"/>
        <v>0</v>
      </c>
      <c r="O564" s="2">
        <f t="shared" si="52"/>
        <v>3</v>
      </c>
      <c r="P564">
        <v>6</v>
      </c>
      <c r="Q564" s="2" t="s">
        <v>17</v>
      </c>
      <c r="R564" s="2">
        <f t="shared" si="53"/>
        <v>2</v>
      </c>
      <c r="S564">
        <v>13</v>
      </c>
      <c r="T564">
        <v>3</v>
      </c>
      <c r="U564">
        <v>2</v>
      </c>
      <c r="V564">
        <v>10</v>
      </c>
      <c r="W564">
        <v>9</v>
      </c>
      <c r="X564">
        <v>7</v>
      </c>
    </row>
    <row r="565" spans="1:24" x14ac:dyDescent="0.25">
      <c r="A565">
        <v>564</v>
      </c>
      <c r="B565">
        <v>25</v>
      </c>
      <c r="C565" s="2" t="s">
        <v>19</v>
      </c>
      <c r="D565" s="2">
        <f t="shared" si="48"/>
        <v>0</v>
      </c>
      <c r="E565">
        <v>1</v>
      </c>
      <c r="F565">
        <v>3</v>
      </c>
      <c r="G565">
        <v>2</v>
      </c>
      <c r="H565">
        <v>3</v>
      </c>
      <c r="I565">
        <v>2</v>
      </c>
      <c r="J565">
        <v>4</v>
      </c>
      <c r="K565" s="2" t="s">
        <v>18</v>
      </c>
      <c r="L565" s="2">
        <f t="shared" si="49"/>
        <v>3</v>
      </c>
      <c r="M565" s="2">
        <f t="shared" si="50"/>
        <v>0</v>
      </c>
      <c r="N565" s="2">
        <f t="shared" si="51"/>
        <v>0</v>
      </c>
      <c r="O565" s="2">
        <f t="shared" si="52"/>
        <v>3</v>
      </c>
      <c r="P565">
        <v>1</v>
      </c>
      <c r="Q565" s="2" t="s">
        <v>19</v>
      </c>
      <c r="R565" s="2">
        <f t="shared" si="53"/>
        <v>1</v>
      </c>
      <c r="S565">
        <v>23</v>
      </c>
      <c r="T565">
        <v>4</v>
      </c>
      <c r="U565">
        <v>2</v>
      </c>
      <c r="V565">
        <v>6</v>
      </c>
      <c r="W565">
        <v>5</v>
      </c>
      <c r="X565">
        <v>1</v>
      </c>
    </row>
    <row r="566" spans="1:24" x14ac:dyDescent="0.25">
      <c r="A566">
        <v>565</v>
      </c>
      <c r="B566">
        <v>45</v>
      </c>
      <c r="C566" s="2" t="s">
        <v>19</v>
      </c>
      <c r="D566" s="2">
        <f t="shared" si="48"/>
        <v>0</v>
      </c>
      <c r="E566">
        <v>2</v>
      </c>
      <c r="F566">
        <v>2</v>
      </c>
      <c r="G566">
        <v>2</v>
      </c>
      <c r="H566">
        <v>1</v>
      </c>
      <c r="I566">
        <v>2</v>
      </c>
      <c r="J566">
        <v>3</v>
      </c>
      <c r="K566" s="2" t="s">
        <v>18</v>
      </c>
      <c r="L566" s="2">
        <f t="shared" si="49"/>
        <v>3</v>
      </c>
      <c r="M566" s="2">
        <f t="shared" si="50"/>
        <v>0</v>
      </c>
      <c r="N566" s="2">
        <f t="shared" si="51"/>
        <v>0</v>
      </c>
      <c r="O566" s="2">
        <f t="shared" si="52"/>
        <v>3</v>
      </c>
      <c r="P566">
        <v>4</v>
      </c>
      <c r="Q566" s="2" t="s">
        <v>19</v>
      </c>
      <c r="R566" s="2">
        <f t="shared" si="53"/>
        <v>1</v>
      </c>
      <c r="S566">
        <v>13</v>
      </c>
      <c r="T566">
        <v>3</v>
      </c>
      <c r="U566">
        <v>3</v>
      </c>
      <c r="V566">
        <v>8</v>
      </c>
      <c r="W566">
        <v>7</v>
      </c>
      <c r="X566">
        <v>3</v>
      </c>
    </row>
    <row r="567" spans="1:24" x14ac:dyDescent="0.25">
      <c r="A567">
        <v>566</v>
      </c>
      <c r="B567">
        <v>23</v>
      </c>
      <c r="C567" s="2" t="s">
        <v>19</v>
      </c>
      <c r="D567" s="2">
        <f t="shared" si="48"/>
        <v>0</v>
      </c>
      <c r="E567">
        <v>1</v>
      </c>
      <c r="F567">
        <v>1</v>
      </c>
      <c r="G567">
        <v>2</v>
      </c>
      <c r="H567">
        <v>3</v>
      </c>
      <c r="I567">
        <v>1</v>
      </c>
      <c r="J567">
        <v>3</v>
      </c>
      <c r="K567" s="2" t="s">
        <v>18</v>
      </c>
      <c r="L567" s="2">
        <f t="shared" si="49"/>
        <v>3</v>
      </c>
      <c r="M567" s="2">
        <f t="shared" si="50"/>
        <v>0</v>
      </c>
      <c r="N567" s="2">
        <f t="shared" si="51"/>
        <v>0</v>
      </c>
      <c r="O567" s="2">
        <f t="shared" si="52"/>
        <v>3</v>
      </c>
      <c r="P567">
        <v>1</v>
      </c>
      <c r="Q567" s="2" t="s">
        <v>19</v>
      </c>
      <c r="R567" s="2">
        <f t="shared" si="53"/>
        <v>1</v>
      </c>
      <c r="S567">
        <v>18</v>
      </c>
      <c r="T567">
        <v>3</v>
      </c>
      <c r="U567">
        <v>3</v>
      </c>
      <c r="V567">
        <v>2</v>
      </c>
      <c r="W567">
        <v>2</v>
      </c>
      <c r="X567">
        <v>0</v>
      </c>
    </row>
    <row r="568" spans="1:24" x14ac:dyDescent="0.25">
      <c r="A568">
        <v>567</v>
      </c>
      <c r="B568">
        <v>47</v>
      </c>
      <c r="C568" s="2" t="s">
        <v>17</v>
      </c>
      <c r="D568" s="2">
        <f t="shared" si="48"/>
        <v>1</v>
      </c>
      <c r="E568">
        <v>2</v>
      </c>
      <c r="F568">
        <v>2</v>
      </c>
      <c r="G568">
        <v>1</v>
      </c>
      <c r="H568">
        <v>4</v>
      </c>
      <c r="I568">
        <v>2</v>
      </c>
      <c r="J568">
        <v>2</v>
      </c>
      <c r="K568" s="2" t="s">
        <v>18</v>
      </c>
      <c r="L568" s="2">
        <f t="shared" si="49"/>
        <v>3</v>
      </c>
      <c r="M568" s="2">
        <f t="shared" si="50"/>
        <v>0</v>
      </c>
      <c r="N568" s="2">
        <f t="shared" si="51"/>
        <v>0</v>
      </c>
      <c r="O568" s="2">
        <f t="shared" si="52"/>
        <v>3</v>
      </c>
      <c r="P568">
        <v>4</v>
      </c>
      <c r="Q568" s="2" t="s">
        <v>17</v>
      </c>
      <c r="R568" s="2">
        <f t="shared" si="53"/>
        <v>2</v>
      </c>
      <c r="S568">
        <v>12</v>
      </c>
      <c r="T568">
        <v>3</v>
      </c>
      <c r="U568">
        <v>3</v>
      </c>
      <c r="V568">
        <v>5</v>
      </c>
      <c r="W568">
        <v>4</v>
      </c>
      <c r="X568">
        <v>1</v>
      </c>
    </row>
    <row r="569" spans="1:24" x14ac:dyDescent="0.25">
      <c r="A569">
        <v>568</v>
      </c>
      <c r="B569">
        <v>34</v>
      </c>
      <c r="C569" s="2" t="s">
        <v>19</v>
      </c>
      <c r="D569" s="2">
        <f t="shared" si="48"/>
        <v>0</v>
      </c>
      <c r="E569">
        <v>3</v>
      </c>
      <c r="F569">
        <v>4</v>
      </c>
      <c r="G569">
        <v>2</v>
      </c>
      <c r="H569">
        <v>3</v>
      </c>
      <c r="I569">
        <v>2</v>
      </c>
      <c r="J569">
        <v>4</v>
      </c>
      <c r="K569" s="2" t="s">
        <v>18</v>
      </c>
      <c r="L569" s="2">
        <f t="shared" si="49"/>
        <v>3</v>
      </c>
      <c r="M569" s="2">
        <f t="shared" si="50"/>
        <v>0</v>
      </c>
      <c r="N569" s="2">
        <f t="shared" si="51"/>
        <v>0</v>
      </c>
      <c r="O569" s="2">
        <f t="shared" si="52"/>
        <v>3</v>
      </c>
      <c r="P569">
        <v>1</v>
      </c>
      <c r="Q569" s="2" t="s">
        <v>19</v>
      </c>
      <c r="R569" s="2">
        <f t="shared" si="53"/>
        <v>1</v>
      </c>
      <c r="S569">
        <v>22</v>
      </c>
      <c r="T569">
        <v>4</v>
      </c>
      <c r="U569">
        <v>3</v>
      </c>
      <c r="V569">
        <v>6</v>
      </c>
      <c r="W569">
        <v>5</v>
      </c>
      <c r="X569">
        <v>1</v>
      </c>
    </row>
    <row r="570" spans="1:24" x14ac:dyDescent="0.25">
      <c r="A570">
        <v>569</v>
      </c>
      <c r="B570">
        <v>55</v>
      </c>
      <c r="C570" s="2" t="s">
        <v>17</v>
      </c>
      <c r="D570" s="2">
        <f t="shared" si="48"/>
        <v>1</v>
      </c>
      <c r="E570">
        <v>3</v>
      </c>
      <c r="F570">
        <v>4</v>
      </c>
      <c r="G570">
        <v>1</v>
      </c>
      <c r="H570">
        <v>1</v>
      </c>
      <c r="I570">
        <v>5</v>
      </c>
      <c r="J570">
        <v>1</v>
      </c>
      <c r="K570" s="2" t="s">
        <v>20</v>
      </c>
      <c r="L570" s="2">
        <f t="shared" si="49"/>
        <v>2</v>
      </c>
      <c r="M570" s="2">
        <f t="shared" si="50"/>
        <v>0</v>
      </c>
      <c r="N570" s="2">
        <f t="shared" si="51"/>
        <v>2</v>
      </c>
      <c r="O570" s="2">
        <f t="shared" si="52"/>
        <v>0</v>
      </c>
      <c r="P570">
        <v>5</v>
      </c>
      <c r="Q570" s="2" t="s">
        <v>17</v>
      </c>
      <c r="R570" s="2">
        <f t="shared" si="53"/>
        <v>2</v>
      </c>
      <c r="S570">
        <v>13</v>
      </c>
      <c r="T570">
        <v>3</v>
      </c>
      <c r="U570">
        <v>3</v>
      </c>
      <c r="V570">
        <v>5</v>
      </c>
      <c r="W570">
        <v>2</v>
      </c>
      <c r="X570">
        <v>1</v>
      </c>
    </row>
    <row r="571" spans="1:24" x14ac:dyDescent="0.25">
      <c r="A571">
        <v>570</v>
      </c>
      <c r="B571">
        <v>36</v>
      </c>
      <c r="C571" s="2" t="s">
        <v>19</v>
      </c>
      <c r="D571" s="2">
        <f t="shared" si="48"/>
        <v>0</v>
      </c>
      <c r="E571">
        <v>4</v>
      </c>
      <c r="F571">
        <v>1</v>
      </c>
      <c r="G571">
        <v>2</v>
      </c>
      <c r="H571">
        <v>2</v>
      </c>
      <c r="I571">
        <v>3</v>
      </c>
      <c r="J571">
        <v>2</v>
      </c>
      <c r="K571" s="2" t="s">
        <v>18</v>
      </c>
      <c r="L571" s="2">
        <f t="shared" si="49"/>
        <v>3</v>
      </c>
      <c r="M571" s="2">
        <f t="shared" si="50"/>
        <v>0</v>
      </c>
      <c r="N571" s="2">
        <f t="shared" si="51"/>
        <v>0</v>
      </c>
      <c r="O571" s="2">
        <f t="shared" si="52"/>
        <v>3</v>
      </c>
      <c r="P571">
        <v>1</v>
      </c>
      <c r="Q571" s="2" t="s">
        <v>19</v>
      </c>
      <c r="R571" s="2">
        <f t="shared" si="53"/>
        <v>1</v>
      </c>
      <c r="S571">
        <v>15</v>
      </c>
      <c r="T571">
        <v>3</v>
      </c>
      <c r="U571">
        <v>3</v>
      </c>
      <c r="V571">
        <v>10</v>
      </c>
      <c r="W571">
        <v>7</v>
      </c>
      <c r="X571">
        <v>0</v>
      </c>
    </row>
    <row r="572" spans="1:24" x14ac:dyDescent="0.25">
      <c r="A572">
        <v>571</v>
      </c>
      <c r="B572">
        <v>52</v>
      </c>
      <c r="C572" s="2" t="s">
        <v>19</v>
      </c>
      <c r="D572" s="2">
        <f t="shared" si="48"/>
        <v>0</v>
      </c>
      <c r="E572">
        <v>2</v>
      </c>
      <c r="F572">
        <v>4</v>
      </c>
      <c r="G572">
        <v>2</v>
      </c>
      <c r="H572">
        <v>3</v>
      </c>
      <c r="I572">
        <v>1</v>
      </c>
      <c r="J572">
        <v>4</v>
      </c>
      <c r="K572" s="2" t="s">
        <v>20</v>
      </c>
      <c r="L572" s="2">
        <f t="shared" si="49"/>
        <v>2</v>
      </c>
      <c r="M572" s="2">
        <f t="shared" si="50"/>
        <v>0</v>
      </c>
      <c r="N572" s="2">
        <f t="shared" si="51"/>
        <v>2</v>
      </c>
      <c r="O572" s="2">
        <f t="shared" si="52"/>
        <v>0</v>
      </c>
      <c r="P572">
        <v>0</v>
      </c>
      <c r="Q572" s="2" t="s">
        <v>19</v>
      </c>
      <c r="R572" s="2">
        <f t="shared" si="53"/>
        <v>1</v>
      </c>
      <c r="S572">
        <v>18</v>
      </c>
      <c r="T572">
        <v>3</v>
      </c>
      <c r="U572">
        <v>3</v>
      </c>
      <c r="V572">
        <v>4</v>
      </c>
      <c r="W572">
        <v>3</v>
      </c>
      <c r="X572">
        <v>1</v>
      </c>
    </row>
    <row r="573" spans="1:24" x14ac:dyDescent="0.25">
      <c r="A573">
        <v>572</v>
      </c>
      <c r="B573">
        <v>26</v>
      </c>
      <c r="C573" s="2" t="s">
        <v>19</v>
      </c>
      <c r="D573" s="2">
        <f t="shared" si="48"/>
        <v>0</v>
      </c>
      <c r="E573">
        <v>2</v>
      </c>
      <c r="F573">
        <v>1</v>
      </c>
      <c r="G573">
        <v>1</v>
      </c>
      <c r="H573">
        <v>1</v>
      </c>
      <c r="I573">
        <v>1</v>
      </c>
      <c r="J573">
        <v>4</v>
      </c>
      <c r="K573" s="2" t="s">
        <v>21</v>
      </c>
      <c r="L573" s="2">
        <f t="shared" si="49"/>
        <v>1</v>
      </c>
      <c r="M573" s="2">
        <f t="shared" si="50"/>
        <v>1</v>
      </c>
      <c r="N573" s="2">
        <f t="shared" si="51"/>
        <v>0</v>
      </c>
      <c r="O573" s="2">
        <f t="shared" si="52"/>
        <v>0</v>
      </c>
      <c r="P573">
        <v>3</v>
      </c>
      <c r="Q573" s="2" t="s">
        <v>19</v>
      </c>
      <c r="R573" s="2">
        <f t="shared" si="53"/>
        <v>1</v>
      </c>
      <c r="S573">
        <v>14</v>
      </c>
      <c r="T573">
        <v>3</v>
      </c>
      <c r="U573">
        <v>3</v>
      </c>
      <c r="V573">
        <v>2</v>
      </c>
      <c r="W573">
        <v>2</v>
      </c>
      <c r="X573">
        <v>2</v>
      </c>
    </row>
    <row r="574" spans="1:24" x14ac:dyDescent="0.25">
      <c r="A574">
        <v>573</v>
      </c>
      <c r="B574">
        <v>29</v>
      </c>
      <c r="C574" s="2" t="s">
        <v>19</v>
      </c>
      <c r="D574" s="2">
        <f t="shared" si="48"/>
        <v>0</v>
      </c>
      <c r="E574">
        <v>3</v>
      </c>
      <c r="F574">
        <v>2</v>
      </c>
      <c r="G574">
        <v>1</v>
      </c>
      <c r="H574">
        <v>1</v>
      </c>
      <c r="I574">
        <v>2</v>
      </c>
      <c r="J574">
        <v>1</v>
      </c>
      <c r="K574" s="2" t="s">
        <v>20</v>
      </c>
      <c r="L574" s="2">
        <f t="shared" si="49"/>
        <v>2</v>
      </c>
      <c r="M574" s="2">
        <f t="shared" si="50"/>
        <v>0</v>
      </c>
      <c r="N574" s="2">
        <f t="shared" si="51"/>
        <v>2</v>
      </c>
      <c r="O574" s="2">
        <f t="shared" si="52"/>
        <v>0</v>
      </c>
      <c r="P574">
        <v>4</v>
      </c>
      <c r="Q574" s="2" t="s">
        <v>19</v>
      </c>
      <c r="R574" s="2">
        <f t="shared" si="53"/>
        <v>1</v>
      </c>
      <c r="S574">
        <v>12</v>
      </c>
      <c r="T574">
        <v>3</v>
      </c>
      <c r="U574">
        <v>2</v>
      </c>
      <c r="V574">
        <v>8</v>
      </c>
      <c r="W574">
        <v>7</v>
      </c>
      <c r="X574">
        <v>1</v>
      </c>
    </row>
    <row r="575" spans="1:24" x14ac:dyDescent="0.25">
      <c r="A575">
        <v>574</v>
      </c>
      <c r="B575">
        <v>26</v>
      </c>
      <c r="C575" s="2" t="s">
        <v>17</v>
      </c>
      <c r="D575" s="2">
        <f t="shared" si="48"/>
        <v>1</v>
      </c>
      <c r="E575">
        <v>3</v>
      </c>
      <c r="F575">
        <v>4</v>
      </c>
      <c r="G575">
        <v>2</v>
      </c>
      <c r="H575">
        <v>2</v>
      </c>
      <c r="I575">
        <v>2</v>
      </c>
      <c r="J575">
        <v>3</v>
      </c>
      <c r="K575" s="2" t="s">
        <v>18</v>
      </c>
      <c r="L575" s="2">
        <f t="shared" si="49"/>
        <v>3</v>
      </c>
      <c r="M575" s="2">
        <f t="shared" si="50"/>
        <v>0</v>
      </c>
      <c r="N575" s="2">
        <f t="shared" si="51"/>
        <v>0</v>
      </c>
      <c r="O575" s="2">
        <f t="shared" si="52"/>
        <v>3</v>
      </c>
      <c r="P575">
        <v>2</v>
      </c>
      <c r="Q575" s="2" t="s">
        <v>19</v>
      </c>
      <c r="R575" s="2">
        <f t="shared" si="53"/>
        <v>1</v>
      </c>
      <c r="S575">
        <v>17</v>
      </c>
      <c r="T575">
        <v>3</v>
      </c>
      <c r="U575">
        <v>2</v>
      </c>
      <c r="V575">
        <v>4</v>
      </c>
      <c r="W575">
        <v>3</v>
      </c>
      <c r="X575">
        <v>1</v>
      </c>
    </row>
    <row r="576" spans="1:24" x14ac:dyDescent="0.25">
      <c r="A576">
        <v>575</v>
      </c>
      <c r="B576">
        <v>34</v>
      </c>
      <c r="C576" s="2" t="s">
        <v>19</v>
      </c>
      <c r="D576" s="2">
        <f t="shared" si="48"/>
        <v>0</v>
      </c>
      <c r="E576">
        <v>2</v>
      </c>
      <c r="F576">
        <v>2</v>
      </c>
      <c r="G576">
        <v>1</v>
      </c>
      <c r="H576">
        <v>4</v>
      </c>
      <c r="I576">
        <v>1</v>
      </c>
      <c r="J576">
        <v>4</v>
      </c>
      <c r="K576" s="2" t="s">
        <v>18</v>
      </c>
      <c r="L576" s="2">
        <f t="shared" si="49"/>
        <v>3</v>
      </c>
      <c r="M576" s="2">
        <f t="shared" si="50"/>
        <v>0</v>
      </c>
      <c r="N576" s="2">
        <f t="shared" si="51"/>
        <v>0</v>
      </c>
      <c r="O576" s="2">
        <f t="shared" si="52"/>
        <v>3</v>
      </c>
      <c r="P576">
        <v>2</v>
      </c>
      <c r="Q576" s="2" t="s">
        <v>19</v>
      </c>
      <c r="R576" s="2">
        <f t="shared" si="53"/>
        <v>1</v>
      </c>
      <c r="S576">
        <v>16</v>
      </c>
      <c r="T576">
        <v>3</v>
      </c>
      <c r="U576">
        <v>3</v>
      </c>
      <c r="V576">
        <v>4</v>
      </c>
      <c r="W576">
        <v>2</v>
      </c>
      <c r="X576">
        <v>1</v>
      </c>
    </row>
    <row r="577" spans="1:24" x14ac:dyDescent="0.25">
      <c r="A577">
        <v>576</v>
      </c>
      <c r="B577">
        <v>54</v>
      </c>
      <c r="C577" s="2" t="s">
        <v>19</v>
      </c>
      <c r="D577" s="2">
        <f t="shared" si="48"/>
        <v>0</v>
      </c>
      <c r="E577">
        <v>2</v>
      </c>
      <c r="F577">
        <v>4</v>
      </c>
      <c r="G577">
        <v>1</v>
      </c>
      <c r="H577">
        <v>1</v>
      </c>
      <c r="I577">
        <v>2</v>
      </c>
      <c r="J577">
        <v>1</v>
      </c>
      <c r="K577" s="2" t="s">
        <v>21</v>
      </c>
      <c r="L577" s="2">
        <f t="shared" si="49"/>
        <v>1</v>
      </c>
      <c r="M577" s="2">
        <f t="shared" si="50"/>
        <v>1</v>
      </c>
      <c r="N577" s="2">
        <f t="shared" si="51"/>
        <v>0</v>
      </c>
      <c r="O577" s="2">
        <f t="shared" si="52"/>
        <v>0</v>
      </c>
      <c r="P577">
        <v>9</v>
      </c>
      <c r="Q577" s="2" t="s">
        <v>17</v>
      </c>
      <c r="R577" s="2">
        <f t="shared" si="53"/>
        <v>2</v>
      </c>
      <c r="S577">
        <v>11</v>
      </c>
      <c r="T577">
        <v>3</v>
      </c>
      <c r="U577">
        <v>3</v>
      </c>
      <c r="V577">
        <v>5</v>
      </c>
      <c r="W577">
        <v>3</v>
      </c>
      <c r="X577">
        <v>1</v>
      </c>
    </row>
    <row r="578" spans="1:24" x14ac:dyDescent="0.25">
      <c r="A578">
        <v>577</v>
      </c>
      <c r="B578">
        <v>27</v>
      </c>
      <c r="C578" s="2" t="s">
        <v>19</v>
      </c>
      <c r="D578" s="2">
        <f t="shared" si="48"/>
        <v>0</v>
      </c>
      <c r="E578">
        <v>1</v>
      </c>
      <c r="F578">
        <v>3</v>
      </c>
      <c r="G578">
        <v>2</v>
      </c>
      <c r="H578">
        <v>3</v>
      </c>
      <c r="I578">
        <v>2</v>
      </c>
      <c r="J578">
        <v>4</v>
      </c>
      <c r="K578" s="2" t="s">
        <v>20</v>
      </c>
      <c r="L578" s="2">
        <f t="shared" si="49"/>
        <v>2</v>
      </c>
      <c r="M578" s="2">
        <f t="shared" si="50"/>
        <v>0</v>
      </c>
      <c r="N578" s="2">
        <f t="shared" si="51"/>
        <v>2</v>
      </c>
      <c r="O578" s="2">
        <f t="shared" si="52"/>
        <v>0</v>
      </c>
      <c r="P578">
        <v>0</v>
      </c>
      <c r="Q578" s="2" t="s">
        <v>19</v>
      </c>
      <c r="R578" s="2">
        <f t="shared" si="53"/>
        <v>1</v>
      </c>
      <c r="S578">
        <v>19</v>
      </c>
      <c r="T578">
        <v>3</v>
      </c>
      <c r="U578">
        <v>3</v>
      </c>
      <c r="V578">
        <v>4</v>
      </c>
      <c r="W578">
        <v>2</v>
      </c>
      <c r="X578">
        <v>1</v>
      </c>
    </row>
    <row r="579" spans="1:24" x14ac:dyDescent="0.25">
      <c r="A579">
        <v>578</v>
      </c>
      <c r="B579">
        <v>37</v>
      </c>
      <c r="C579" s="2" t="s">
        <v>19</v>
      </c>
      <c r="D579" s="2">
        <f t="shared" ref="D579:D642" si="54">IF(C579="Yes", 1,0)</f>
        <v>0</v>
      </c>
      <c r="E579">
        <v>1</v>
      </c>
      <c r="F579">
        <v>4</v>
      </c>
      <c r="G579">
        <v>1</v>
      </c>
      <c r="H579">
        <v>1</v>
      </c>
      <c r="I579">
        <v>1</v>
      </c>
      <c r="J579">
        <v>1</v>
      </c>
      <c r="K579" s="2" t="s">
        <v>21</v>
      </c>
      <c r="L579" s="2">
        <f t="shared" ref="L579:L642" si="55">SUM(M579,N579,O579)</f>
        <v>1</v>
      </c>
      <c r="M579" s="2">
        <f t="shared" ref="M579:M642" si="56">IF(K579="Divorced", 1,0)</f>
        <v>1</v>
      </c>
      <c r="N579" s="2">
        <f t="shared" ref="N579:N642" si="57">IF(K579="Married", 2,0)</f>
        <v>0</v>
      </c>
      <c r="O579" s="2">
        <f t="shared" ref="O579:O642" si="58">IF(K579="Single", 3,0)</f>
        <v>0</v>
      </c>
      <c r="P579">
        <v>4</v>
      </c>
      <c r="Q579" s="2" t="s">
        <v>17</v>
      </c>
      <c r="R579" s="2">
        <f t="shared" ref="R579:R642" si="59">IF(Q579="Yes",  2,1)</f>
        <v>2</v>
      </c>
      <c r="S579">
        <v>13</v>
      </c>
      <c r="T579">
        <v>3</v>
      </c>
      <c r="U579">
        <v>2</v>
      </c>
      <c r="V579">
        <v>5</v>
      </c>
      <c r="W579">
        <v>3</v>
      </c>
      <c r="X579">
        <v>4</v>
      </c>
    </row>
    <row r="580" spans="1:24" x14ac:dyDescent="0.25">
      <c r="A580">
        <v>579</v>
      </c>
      <c r="B580">
        <v>38</v>
      </c>
      <c r="C580" s="2" t="s">
        <v>19</v>
      </c>
      <c r="D580" s="2">
        <f t="shared" si="54"/>
        <v>0</v>
      </c>
      <c r="E580">
        <v>2</v>
      </c>
      <c r="F580">
        <v>1</v>
      </c>
      <c r="G580">
        <v>1</v>
      </c>
      <c r="H580">
        <v>4</v>
      </c>
      <c r="I580">
        <v>2</v>
      </c>
      <c r="J580">
        <v>1</v>
      </c>
      <c r="K580" s="2" t="s">
        <v>18</v>
      </c>
      <c r="L580" s="2">
        <f t="shared" si="55"/>
        <v>3</v>
      </c>
      <c r="M580" s="2">
        <f t="shared" si="56"/>
        <v>0</v>
      </c>
      <c r="N580" s="2">
        <f t="shared" si="57"/>
        <v>0</v>
      </c>
      <c r="O580" s="2">
        <f t="shared" si="58"/>
        <v>3</v>
      </c>
      <c r="P580">
        <v>6</v>
      </c>
      <c r="Q580" s="2" t="s">
        <v>17</v>
      </c>
      <c r="R580" s="2">
        <f t="shared" si="59"/>
        <v>2</v>
      </c>
      <c r="S580">
        <v>12</v>
      </c>
      <c r="T580">
        <v>3</v>
      </c>
      <c r="U580">
        <v>3</v>
      </c>
      <c r="V580">
        <v>15</v>
      </c>
      <c r="W580">
        <v>7</v>
      </c>
      <c r="X580">
        <v>4</v>
      </c>
    </row>
    <row r="581" spans="1:24" x14ac:dyDescent="0.25">
      <c r="A581">
        <v>580</v>
      </c>
      <c r="B581">
        <v>34</v>
      </c>
      <c r="C581" s="2" t="s">
        <v>19</v>
      </c>
      <c r="D581" s="2">
        <f t="shared" si="54"/>
        <v>0</v>
      </c>
      <c r="E581">
        <v>2</v>
      </c>
      <c r="F581">
        <v>3</v>
      </c>
      <c r="G581">
        <v>1</v>
      </c>
      <c r="H581">
        <v>2</v>
      </c>
      <c r="I581">
        <v>1</v>
      </c>
      <c r="J581">
        <v>1</v>
      </c>
      <c r="K581" s="2" t="s">
        <v>18</v>
      </c>
      <c r="L581" s="2">
        <f t="shared" si="55"/>
        <v>3</v>
      </c>
      <c r="M581" s="2">
        <f t="shared" si="56"/>
        <v>0</v>
      </c>
      <c r="N581" s="2">
        <f t="shared" si="57"/>
        <v>0</v>
      </c>
      <c r="O581" s="2">
        <f t="shared" si="58"/>
        <v>3</v>
      </c>
      <c r="P581">
        <v>4</v>
      </c>
      <c r="Q581" s="2" t="s">
        <v>19</v>
      </c>
      <c r="R581" s="2">
        <f t="shared" si="59"/>
        <v>1</v>
      </c>
      <c r="S581">
        <v>11</v>
      </c>
      <c r="T581">
        <v>3</v>
      </c>
      <c r="U581">
        <v>3</v>
      </c>
      <c r="V581">
        <v>6</v>
      </c>
      <c r="W581">
        <v>5</v>
      </c>
      <c r="X581">
        <v>1</v>
      </c>
    </row>
    <row r="582" spans="1:24" x14ac:dyDescent="0.25">
      <c r="A582">
        <v>581</v>
      </c>
      <c r="B582">
        <v>35</v>
      </c>
      <c r="C582" s="2" t="s">
        <v>19</v>
      </c>
      <c r="D582" s="2">
        <f t="shared" si="54"/>
        <v>0</v>
      </c>
      <c r="E582">
        <v>4</v>
      </c>
      <c r="F582">
        <v>1</v>
      </c>
      <c r="G582">
        <v>1</v>
      </c>
      <c r="H582">
        <v>3</v>
      </c>
      <c r="I582">
        <v>1</v>
      </c>
      <c r="J582">
        <v>4</v>
      </c>
      <c r="K582" s="2" t="s">
        <v>20</v>
      </c>
      <c r="L582" s="2">
        <f t="shared" si="55"/>
        <v>2</v>
      </c>
      <c r="M582" s="2">
        <f t="shared" si="56"/>
        <v>0</v>
      </c>
      <c r="N582" s="2">
        <f t="shared" si="57"/>
        <v>2</v>
      </c>
      <c r="O582" s="2">
        <f t="shared" si="58"/>
        <v>0</v>
      </c>
      <c r="P582">
        <v>1</v>
      </c>
      <c r="Q582" s="2" t="s">
        <v>19</v>
      </c>
      <c r="R582" s="2">
        <f t="shared" si="59"/>
        <v>1</v>
      </c>
      <c r="S582">
        <v>16</v>
      </c>
      <c r="T582">
        <v>3</v>
      </c>
      <c r="U582">
        <v>2</v>
      </c>
      <c r="V582">
        <v>3</v>
      </c>
      <c r="W582">
        <v>2</v>
      </c>
      <c r="X582">
        <v>0</v>
      </c>
    </row>
    <row r="583" spans="1:24" x14ac:dyDescent="0.25">
      <c r="A583">
        <v>582</v>
      </c>
      <c r="B583">
        <v>30</v>
      </c>
      <c r="C583" s="2" t="s">
        <v>19</v>
      </c>
      <c r="D583" s="2">
        <f t="shared" si="54"/>
        <v>0</v>
      </c>
      <c r="E583">
        <v>3</v>
      </c>
      <c r="F583">
        <v>4</v>
      </c>
      <c r="G583">
        <v>2</v>
      </c>
      <c r="H583">
        <v>4</v>
      </c>
      <c r="I583">
        <v>1</v>
      </c>
      <c r="J583">
        <v>3</v>
      </c>
      <c r="K583" s="2" t="s">
        <v>20</v>
      </c>
      <c r="L583" s="2">
        <f t="shared" si="55"/>
        <v>2</v>
      </c>
      <c r="M583" s="2">
        <f t="shared" si="56"/>
        <v>0</v>
      </c>
      <c r="N583" s="2">
        <f t="shared" si="57"/>
        <v>2</v>
      </c>
      <c r="O583" s="2">
        <f t="shared" si="58"/>
        <v>0</v>
      </c>
      <c r="P583">
        <v>3</v>
      </c>
      <c r="Q583" s="2" t="s">
        <v>19</v>
      </c>
      <c r="R583" s="2">
        <f t="shared" si="59"/>
        <v>1</v>
      </c>
      <c r="S583">
        <v>21</v>
      </c>
      <c r="T583">
        <v>4</v>
      </c>
      <c r="U583">
        <v>3</v>
      </c>
      <c r="V583">
        <v>2</v>
      </c>
      <c r="W583">
        <v>2</v>
      </c>
      <c r="X583">
        <v>0</v>
      </c>
    </row>
    <row r="584" spans="1:24" x14ac:dyDescent="0.25">
      <c r="A584">
        <v>583</v>
      </c>
      <c r="B584">
        <v>40</v>
      </c>
      <c r="C584" s="2" t="s">
        <v>19</v>
      </c>
      <c r="D584" s="2">
        <f t="shared" si="54"/>
        <v>0</v>
      </c>
      <c r="E584">
        <v>2</v>
      </c>
      <c r="F584">
        <v>3</v>
      </c>
      <c r="G584">
        <v>2</v>
      </c>
      <c r="H584">
        <v>4</v>
      </c>
      <c r="I584">
        <v>2</v>
      </c>
      <c r="J584">
        <v>4</v>
      </c>
      <c r="K584" s="2" t="s">
        <v>20</v>
      </c>
      <c r="L584" s="2">
        <f t="shared" si="55"/>
        <v>2</v>
      </c>
      <c r="M584" s="2">
        <f t="shared" si="56"/>
        <v>0</v>
      </c>
      <c r="N584" s="2">
        <f t="shared" si="57"/>
        <v>2</v>
      </c>
      <c r="O584" s="2">
        <f t="shared" si="58"/>
        <v>0</v>
      </c>
      <c r="P584">
        <v>1</v>
      </c>
      <c r="Q584" s="2" t="s">
        <v>19</v>
      </c>
      <c r="R584" s="2">
        <f t="shared" si="59"/>
        <v>1</v>
      </c>
      <c r="S584">
        <v>24</v>
      </c>
      <c r="T584">
        <v>4</v>
      </c>
      <c r="U584">
        <v>3</v>
      </c>
      <c r="V584">
        <v>8</v>
      </c>
      <c r="W584">
        <v>7</v>
      </c>
      <c r="X584">
        <v>3</v>
      </c>
    </row>
    <row r="585" spans="1:24" x14ac:dyDescent="0.25">
      <c r="A585">
        <v>584</v>
      </c>
      <c r="B585">
        <v>34</v>
      </c>
      <c r="C585" s="2" t="s">
        <v>19</v>
      </c>
      <c r="D585" s="2">
        <f t="shared" si="54"/>
        <v>0</v>
      </c>
      <c r="E585">
        <v>2</v>
      </c>
      <c r="F585">
        <v>3</v>
      </c>
      <c r="G585">
        <v>1</v>
      </c>
      <c r="H585">
        <v>3</v>
      </c>
      <c r="I585">
        <v>2</v>
      </c>
      <c r="J585">
        <v>3</v>
      </c>
      <c r="K585" s="2" t="s">
        <v>20</v>
      </c>
      <c r="L585" s="2">
        <f t="shared" si="55"/>
        <v>2</v>
      </c>
      <c r="M585" s="2">
        <f t="shared" si="56"/>
        <v>0</v>
      </c>
      <c r="N585" s="2">
        <f t="shared" si="57"/>
        <v>2</v>
      </c>
      <c r="O585" s="2">
        <f t="shared" si="58"/>
        <v>0</v>
      </c>
      <c r="P585">
        <v>2</v>
      </c>
      <c r="Q585" s="2" t="s">
        <v>19</v>
      </c>
      <c r="R585" s="2">
        <f t="shared" si="59"/>
        <v>1</v>
      </c>
      <c r="S585">
        <v>17</v>
      </c>
      <c r="T585">
        <v>3</v>
      </c>
      <c r="U585">
        <v>3</v>
      </c>
      <c r="V585">
        <v>3</v>
      </c>
      <c r="W585">
        <v>2</v>
      </c>
      <c r="X585">
        <v>1</v>
      </c>
    </row>
    <row r="586" spans="1:24" x14ac:dyDescent="0.25">
      <c r="A586">
        <v>585</v>
      </c>
      <c r="B586">
        <v>42</v>
      </c>
      <c r="C586" s="2" t="s">
        <v>19</v>
      </c>
      <c r="D586" s="2">
        <f t="shared" si="54"/>
        <v>0</v>
      </c>
      <c r="E586">
        <v>3</v>
      </c>
      <c r="F586">
        <v>2</v>
      </c>
      <c r="G586">
        <v>1</v>
      </c>
      <c r="H586">
        <v>3</v>
      </c>
      <c r="I586">
        <v>5</v>
      </c>
      <c r="J586">
        <v>1</v>
      </c>
      <c r="K586" s="2" t="s">
        <v>21</v>
      </c>
      <c r="L586" s="2">
        <f t="shared" si="55"/>
        <v>1</v>
      </c>
      <c r="M586" s="2">
        <f t="shared" si="56"/>
        <v>1</v>
      </c>
      <c r="N586" s="2">
        <f t="shared" si="57"/>
        <v>0</v>
      </c>
      <c r="O586" s="2">
        <f t="shared" si="58"/>
        <v>0</v>
      </c>
      <c r="P586">
        <v>3</v>
      </c>
      <c r="Q586" s="2" t="s">
        <v>19</v>
      </c>
      <c r="R586" s="2">
        <f t="shared" si="59"/>
        <v>1</v>
      </c>
      <c r="S586">
        <v>13</v>
      </c>
      <c r="T586">
        <v>3</v>
      </c>
      <c r="U586">
        <v>2</v>
      </c>
      <c r="V586">
        <v>24</v>
      </c>
      <c r="W586">
        <v>7</v>
      </c>
      <c r="X586">
        <v>14</v>
      </c>
    </row>
    <row r="587" spans="1:24" x14ac:dyDescent="0.25">
      <c r="A587">
        <v>586</v>
      </c>
      <c r="B587">
        <v>23</v>
      </c>
      <c r="C587" s="2" t="s">
        <v>17</v>
      </c>
      <c r="D587" s="2">
        <f t="shared" si="54"/>
        <v>1</v>
      </c>
      <c r="E587">
        <v>3</v>
      </c>
      <c r="F587">
        <v>3</v>
      </c>
      <c r="G587">
        <v>2</v>
      </c>
      <c r="H587">
        <v>4</v>
      </c>
      <c r="I587">
        <v>1</v>
      </c>
      <c r="J587">
        <v>4</v>
      </c>
      <c r="K587" s="2" t="s">
        <v>20</v>
      </c>
      <c r="L587" s="2">
        <f t="shared" si="55"/>
        <v>2</v>
      </c>
      <c r="M587" s="2">
        <f t="shared" si="56"/>
        <v>0</v>
      </c>
      <c r="N587" s="2">
        <f t="shared" si="57"/>
        <v>2</v>
      </c>
      <c r="O587" s="2">
        <f t="shared" si="58"/>
        <v>0</v>
      </c>
      <c r="P587">
        <v>1</v>
      </c>
      <c r="Q587" s="2" t="s">
        <v>17</v>
      </c>
      <c r="R587" s="2">
        <f t="shared" si="59"/>
        <v>2</v>
      </c>
      <c r="S587">
        <v>21</v>
      </c>
      <c r="T587">
        <v>4</v>
      </c>
      <c r="U587">
        <v>3</v>
      </c>
      <c r="V587">
        <v>0</v>
      </c>
      <c r="W587">
        <v>0</v>
      </c>
      <c r="X587">
        <v>0</v>
      </c>
    </row>
    <row r="588" spans="1:24" x14ac:dyDescent="0.25">
      <c r="A588">
        <v>587</v>
      </c>
      <c r="B588">
        <v>24</v>
      </c>
      <c r="C588" s="2" t="s">
        <v>19</v>
      </c>
      <c r="D588" s="2">
        <f t="shared" si="54"/>
        <v>0</v>
      </c>
      <c r="E588">
        <v>3</v>
      </c>
      <c r="F588">
        <v>3</v>
      </c>
      <c r="G588">
        <v>1</v>
      </c>
      <c r="H588">
        <v>2</v>
      </c>
      <c r="I588">
        <v>1</v>
      </c>
      <c r="J588">
        <v>2</v>
      </c>
      <c r="K588" s="2" t="s">
        <v>21</v>
      </c>
      <c r="L588" s="2">
        <f t="shared" si="55"/>
        <v>1</v>
      </c>
      <c r="M588" s="2">
        <f t="shared" si="56"/>
        <v>1</v>
      </c>
      <c r="N588" s="2">
        <f t="shared" si="57"/>
        <v>0</v>
      </c>
      <c r="O588" s="2">
        <f t="shared" si="58"/>
        <v>0</v>
      </c>
      <c r="P588">
        <v>5</v>
      </c>
      <c r="Q588" s="2" t="s">
        <v>19</v>
      </c>
      <c r="R588" s="2">
        <f t="shared" si="59"/>
        <v>1</v>
      </c>
      <c r="S588">
        <v>11</v>
      </c>
      <c r="T588">
        <v>3</v>
      </c>
      <c r="U588">
        <v>3</v>
      </c>
      <c r="V588">
        <v>1</v>
      </c>
      <c r="W588">
        <v>0</v>
      </c>
      <c r="X588">
        <v>0</v>
      </c>
    </row>
    <row r="589" spans="1:24" x14ac:dyDescent="0.25">
      <c r="A589">
        <v>588</v>
      </c>
      <c r="B589">
        <v>52</v>
      </c>
      <c r="C589" s="2" t="s">
        <v>19</v>
      </c>
      <c r="D589" s="2">
        <f t="shared" si="54"/>
        <v>0</v>
      </c>
      <c r="E589">
        <v>2</v>
      </c>
      <c r="F589">
        <v>4</v>
      </c>
      <c r="G589">
        <v>1</v>
      </c>
      <c r="H589">
        <v>3</v>
      </c>
      <c r="I589">
        <v>2</v>
      </c>
      <c r="J589">
        <v>3</v>
      </c>
      <c r="K589" s="2" t="s">
        <v>20</v>
      </c>
      <c r="L589" s="2">
        <f t="shared" si="55"/>
        <v>2</v>
      </c>
      <c r="M589" s="2">
        <f t="shared" si="56"/>
        <v>0</v>
      </c>
      <c r="N589" s="2">
        <f t="shared" si="57"/>
        <v>2</v>
      </c>
      <c r="O589" s="2">
        <f t="shared" si="58"/>
        <v>0</v>
      </c>
      <c r="P589">
        <v>3</v>
      </c>
      <c r="Q589" s="2" t="s">
        <v>19</v>
      </c>
      <c r="R589" s="2">
        <f t="shared" si="59"/>
        <v>1</v>
      </c>
      <c r="S589">
        <v>20</v>
      </c>
      <c r="T589">
        <v>4</v>
      </c>
      <c r="U589">
        <v>3</v>
      </c>
      <c r="V589">
        <v>5</v>
      </c>
      <c r="W589">
        <v>2</v>
      </c>
      <c r="X589">
        <v>1</v>
      </c>
    </row>
    <row r="590" spans="1:24" x14ac:dyDescent="0.25">
      <c r="A590">
        <v>589</v>
      </c>
      <c r="B590">
        <v>50</v>
      </c>
      <c r="C590" s="2" t="s">
        <v>19</v>
      </c>
      <c r="D590" s="2">
        <f t="shared" si="54"/>
        <v>0</v>
      </c>
      <c r="E590">
        <v>3</v>
      </c>
      <c r="F590">
        <v>3</v>
      </c>
      <c r="G590">
        <v>2</v>
      </c>
      <c r="H590">
        <v>3</v>
      </c>
      <c r="I590">
        <v>4</v>
      </c>
      <c r="J590">
        <v>3</v>
      </c>
      <c r="K590" s="2" t="s">
        <v>20</v>
      </c>
      <c r="L590" s="2">
        <f t="shared" si="55"/>
        <v>2</v>
      </c>
      <c r="M590" s="2">
        <f t="shared" si="56"/>
        <v>0</v>
      </c>
      <c r="N590" s="2">
        <f t="shared" si="57"/>
        <v>2</v>
      </c>
      <c r="O590" s="2">
        <f t="shared" si="58"/>
        <v>0</v>
      </c>
      <c r="P590">
        <v>2</v>
      </c>
      <c r="Q590" s="2" t="s">
        <v>19</v>
      </c>
      <c r="R590" s="2">
        <f t="shared" si="59"/>
        <v>1</v>
      </c>
      <c r="S590">
        <v>16</v>
      </c>
      <c r="T590">
        <v>3</v>
      </c>
      <c r="U590">
        <v>3</v>
      </c>
      <c r="V590">
        <v>4</v>
      </c>
      <c r="W590">
        <v>3</v>
      </c>
      <c r="X590">
        <v>0</v>
      </c>
    </row>
    <row r="591" spans="1:24" x14ac:dyDescent="0.25">
      <c r="A591">
        <v>590</v>
      </c>
      <c r="B591">
        <v>29</v>
      </c>
      <c r="C591" s="2" t="s">
        <v>17</v>
      </c>
      <c r="D591" s="2">
        <f t="shared" si="54"/>
        <v>1</v>
      </c>
      <c r="E591">
        <v>2</v>
      </c>
      <c r="F591">
        <v>2</v>
      </c>
      <c r="G591">
        <v>1</v>
      </c>
      <c r="H591">
        <v>2</v>
      </c>
      <c r="I591">
        <v>1</v>
      </c>
      <c r="J591">
        <v>1</v>
      </c>
      <c r="K591" s="2" t="s">
        <v>20</v>
      </c>
      <c r="L591" s="2">
        <f t="shared" si="55"/>
        <v>2</v>
      </c>
      <c r="M591" s="2">
        <f t="shared" si="56"/>
        <v>0</v>
      </c>
      <c r="N591" s="2">
        <f t="shared" si="57"/>
        <v>2</v>
      </c>
      <c r="O591" s="2">
        <f t="shared" si="58"/>
        <v>0</v>
      </c>
      <c r="P591">
        <v>4</v>
      </c>
      <c r="Q591" s="2" t="s">
        <v>17</v>
      </c>
      <c r="R591" s="2">
        <f t="shared" si="59"/>
        <v>2</v>
      </c>
      <c r="S591">
        <v>11</v>
      </c>
      <c r="T591">
        <v>3</v>
      </c>
      <c r="U591">
        <v>3</v>
      </c>
      <c r="V591">
        <v>1</v>
      </c>
      <c r="W591">
        <v>0</v>
      </c>
      <c r="X591">
        <v>0</v>
      </c>
    </row>
    <row r="592" spans="1:24" x14ac:dyDescent="0.25">
      <c r="A592">
        <v>591</v>
      </c>
      <c r="B592">
        <v>33</v>
      </c>
      <c r="C592" s="2" t="s">
        <v>19</v>
      </c>
      <c r="D592" s="2">
        <f t="shared" si="54"/>
        <v>0</v>
      </c>
      <c r="E592">
        <v>3</v>
      </c>
      <c r="F592">
        <v>3</v>
      </c>
      <c r="G592">
        <v>1</v>
      </c>
      <c r="H592">
        <v>2</v>
      </c>
      <c r="I592">
        <v>3</v>
      </c>
      <c r="J592">
        <v>1</v>
      </c>
      <c r="K592" s="2" t="s">
        <v>20</v>
      </c>
      <c r="L592" s="2">
        <f t="shared" si="55"/>
        <v>2</v>
      </c>
      <c r="M592" s="2">
        <f t="shared" si="56"/>
        <v>0</v>
      </c>
      <c r="N592" s="2">
        <f t="shared" si="57"/>
        <v>2</v>
      </c>
      <c r="O592" s="2">
        <f t="shared" si="58"/>
        <v>0</v>
      </c>
      <c r="P592">
        <v>4</v>
      </c>
      <c r="Q592" s="2" t="s">
        <v>19</v>
      </c>
      <c r="R592" s="2">
        <f t="shared" si="59"/>
        <v>1</v>
      </c>
      <c r="S592">
        <v>11</v>
      </c>
      <c r="T592">
        <v>3</v>
      </c>
      <c r="U592">
        <v>4</v>
      </c>
      <c r="V592">
        <v>13</v>
      </c>
      <c r="W592">
        <v>9</v>
      </c>
      <c r="X592">
        <v>3</v>
      </c>
    </row>
    <row r="593" spans="1:24" x14ac:dyDescent="0.25">
      <c r="A593">
        <v>592</v>
      </c>
      <c r="B593">
        <v>33</v>
      </c>
      <c r="C593" s="2" t="s">
        <v>17</v>
      </c>
      <c r="D593" s="2">
        <f t="shared" si="54"/>
        <v>1</v>
      </c>
      <c r="E593">
        <v>3</v>
      </c>
      <c r="F593">
        <v>1</v>
      </c>
      <c r="G593">
        <v>1</v>
      </c>
      <c r="H593">
        <v>3</v>
      </c>
      <c r="I593">
        <v>2</v>
      </c>
      <c r="J593">
        <v>2</v>
      </c>
      <c r="K593" s="2" t="s">
        <v>18</v>
      </c>
      <c r="L593" s="2">
        <f t="shared" si="55"/>
        <v>3</v>
      </c>
      <c r="M593" s="2">
        <f t="shared" si="56"/>
        <v>0</v>
      </c>
      <c r="N593" s="2">
        <f t="shared" si="57"/>
        <v>0</v>
      </c>
      <c r="O593" s="2">
        <f t="shared" si="58"/>
        <v>3</v>
      </c>
      <c r="P593">
        <v>5</v>
      </c>
      <c r="Q593" s="2" t="s">
        <v>19</v>
      </c>
      <c r="R593" s="2">
        <f t="shared" si="59"/>
        <v>1</v>
      </c>
      <c r="S593">
        <v>15</v>
      </c>
      <c r="T593">
        <v>3</v>
      </c>
      <c r="U593">
        <v>3</v>
      </c>
      <c r="V593">
        <v>3</v>
      </c>
      <c r="W593">
        <v>2</v>
      </c>
      <c r="X593">
        <v>0</v>
      </c>
    </row>
    <row r="594" spans="1:24" x14ac:dyDescent="0.25">
      <c r="A594">
        <v>593</v>
      </c>
      <c r="B594">
        <v>47</v>
      </c>
      <c r="C594" s="2" t="s">
        <v>19</v>
      </c>
      <c r="D594" s="2">
        <f t="shared" si="54"/>
        <v>0</v>
      </c>
      <c r="E594">
        <v>2</v>
      </c>
      <c r="F594">
        <v>3</v>
      </c>
      <c r="G594">
        <v>1</v>
      </c>
      <c r="H594">
        <v>1</v>
      </c>
      <c r="I594">
        <v>4</v>
      </c>
      <c r="J594">
        <v>1</v>
      </c>
      <c r="K594" s="2" t="s">
        <v>20</v>
      </c>
      <c r="L594" s="2">
        <f t="shared" si="55"/>
        <v>2</v>
      </c>
      <c r="M594" s="2">
        <f t="shared" si="56"/>
        <v>0</v>
      </c>
      <c r="N594" s="2">
        <f t="shared" si="57"/>
        <v>2</v>
      </c>
      <c r="O594" s="2">
        <f t="shared" si="58"/>
        <v>0</v>
      </c>
      <c r="P594">
        <v>6</v>
      </c>
      <c r="Q594" s="2" t="s">
        <v>17</v>
      </c>
      <c r="R594" s="2">
        <f t="shared" si="59"/>
        <v>2</v>
      </c>
      <c r="S594">
        <v>11</v>
      </c>
      <c r="T594">
        <v>3</v>
      </c>
      <c r="U594">
        <v>2</v>
      </c>
      <c r="V594">
        <v>26</v>
      </c>
      <c r="W594">
        <v>14</v>
      </c>
      <c r="X594">
        <v>3</v>
      </c>
    </row>
    <row r="595" spans="1:24" x14ac:dyDescent="0.25">
      <c r="A595">
        <v>594</v>
      </c>
      <c r="B595">
        <v>36</v>
      </c>
      <c r="C595" s="2" t="s">
        <v>19</v>
      </c>
      <c r="D595" s="2">
        <f t="shared" si="54"/>
        <v>0</v>
      </c>
      <c r="E595">
        <v>3</v>
      </c>
      <c r="F595">
        <v>3</v>
      </c>
      <c r="G595">
        <v>1</v>
      </c>
      <c r="H595">
        <v>3</v>
      </c>
      <c r="I595">
        <v>2</v>
      </c>
      <c r="J595">
        <v>2</v>
      </c>
      <c r="K595" s="2" t="s">
        <v>20</v>
      </c>
      <c r="L595" s="2">
        <f t="shared" si="55"/>
        <v>2</v>
      </c>
      <c r="M595" s="2">
        <f t="shared" si="56"/>
        <v>0</v>
      </c>
      <c r="N595" s="2">
        <f t="shared" si="57"/>
        <v>2</v>
      </c>
      <c r="O595" s="2">
        <f t="shared" si="58"/>
        <v>0</v>
      </c>
      <c r="P595">
        <v>0</v>
      </c>
      <c r="Q595" s="2" t="s">
        <v>19</v>
      </c>
      <c r="R595" s="2">
        <f t="shared" si="59"/>
        <v>1</v>
      </c>
      <c r="S595">
        <v>15</v>
      </c>
      <c r="T595">
        <v>3</v>
      </c>
      <c r="U595">
        <v>3</v>
      </c>
      <c r="V595">
        <v>9</v>
      </c>
      <c r="W595">
        <v>7</v>
      </c>
      <c r="X595">
        <v>0</v>
      </c>
    </row>
    <row r="596" spans="1:24" x14ac:dyDescent="0.25">
      <c r="A596">
        <v>595</v>
      </c>
      <c r="B596">
        <v>29</v>
      </c>
      <c r="C596" s="2" t="s">
        <v>19</v>
      </c>
      <c r="D596" s="2">
        <f t="shared" si="54"/>
        <v>0</v>
      </c>
      <c r="E596">
        <v>2</v>
      </c>
      <c r="F596">
        <v>3</v>
      </c>
      <c r="G596">
        <v>2</v>
      </c>
      <c r="H596">
        <v>4</v>
      </c>
      <c r="I596">
        <v>1</v>
      </c>
      <c r="J596">
        <v>4</v>
      </c>
      <c r="K596" s="2" t="s">
        <v>20</v>
      </c>
      <c r="L596" s="2">
        <f t="shared" si="55"/>
        <v>2</v>
      </c>
      <c r="M596" s="2">
        <f t="shared" si="56"/>
        <v>0</v>
      </c>
      <c r="N596" s="2">
        <f t="shared" si="57"/>
        <v>2</v>
      </c>
      <c r="O596" s="2">
        <f t="shared" si="58"/>
        <v>0</v>
      </c>
      <c r="P596">
        <v>1</v>
      </c>
      <c r="Q596" s="2" t="s">
        <v>19</v>
      </c>
      <c r="R596" s="2">
        <f t="shared" si="59"/>
        <v>1</v>
      </c>
      <c r="S596">
        <v>24</v>
      </c>
      <c r="T596">
        <v>4</v>
      </c>
      <c r="U596">
        <v>3</v>
      </c>
      <c r="V596">
        <v>10</v>
      </c>
      <c r="W596">
        <v>7</v>
      </c>
      <c r="X596">
        <v>0</v>
      </c>
    </row>
    <row r="597" spans="1:24" x14ac:dyDescent="0.25">
      <c r="A597">
        <v>596</v>
      </c>
      <c r="B597">
        <v>58</v>
      </c>
      <c r="C597" s="2" t="s">
        <v>17</v>
      </c>
      <c r="D597" s="2">
        <f t="shared" si="54"/>
        <v>1</v>
      </c>
      <c r="E597">
        <v>1</v>
      </c>
      <c r="F597">
        <v>4</v>
      </c>
      <c r="G597">
        <v>1</v>
      </c>
      <c r="H597">
        <v>2</v>
      </c>
      <c r="I597">
        <v>5</v>
      </c>
      <c r="J597">
        <v>2</v>
      </c>
      <c r="K597" s="2" t="s">
        <v>18</v>
      </c>
      <c r="L597" s="2">
        <f t="shared" si="55"/>
        <v>3</v>
      </c>
      <c r="M597" s="2">
        <f t="shared" si="56"/>
        <v>0</v>
      </c>
      <c r="N597" s="2">
        <f t="shared" si="57"/>
        <v>0</v>
      </c>
      <c r="O597" s="2">
        <f t="shared" si="58"/>
        <v>3</v>
      </c>
      <c r="P597">
        <v>7</v>
      </c>
      <c r="Q597" s="2" t="s">
        <v>17</v>
      </c>
      <c r="R597" s="2">
        <f t="shared" si="59"/>
        <v>2</v>
      </c>
      <c r="S597">
        <v>12</v>
      </c>
      <c r="T597">
        <v>3</v>
      </c>
      <c r="U597">
        <v>3</v>
      </c>
      <c r="V597">
        <v>31</v>
      </c>
      <c r="W597">
        <v>15</v>
      </c>
      <c r="X597">
        <v>13</v>
      </c>
    </row>
    <row r="598" spans="1:24" x14ac:dyDescent="0.25">
      <c r="A598">
        <v>597</v>
      </c>
      <c r="B598">
        <v>35</v>
      </c>
      <c r="C598" s="2" t="s">
        <v>19</v>
      </c>
      <c r="D598" s="2">
        <f t="shared" si="54"/>
        <v>0</v>
      </c>
      <c r="E598">
        <v>1</v>
      </c>
      <c r="F598">
        <v>4</v>
      </c>
      <c r="G598">
        <v>1</v>
      </c>
      <c r="H598">
        <v>1</v>
      </c>
      <c r="I598">
        <v>1</v>
      </c>
      <c r="J598">
        <v>3</v>
      </c>
      <c r="K598" s="2" t="s">
        <v>18</v>
      </c>
      <c r="L598" s="2">
        <f t="shared" si="55"/>
        <v>3</v>
      </c>
      <c r="M598" s="2">
        <f t="shared" si="56"/>
        <v>0</v>
      </c>
      <c r="N598" s="2">
        <f t="shared" si="57"/>
        <v>0</v>
      </c>
      <c r="O598" s="2">
        <f t="shared" si="58"/>
        <v>3</v>
      </c>
      <c r="P598">
        <v>3</v>
      </c>
      <c r="Q598" s="2" t="s">
        <v>19</v>
      </c>
      <c r="R598" s="2">
        <f t="shared" si="59"/>
        <v>1</v>
      </c>
      <c r="S598">
        <v>13</v>
      </c>
      <c r="T598">
        <v>3</v>
      </c>
      <c r="U598">
        <v>3</v>
      </c>
      <c r="V598">
        <v>2</v>
      </c>
      <c r="W598">
        <v>2</v>
      </c>
      <c r="X598">
        <v>2</v>
      </c>
    </row>
    <row r="599" spans="1:24" x14ac:dyDescent="0.25">
      <c r="A599">
        <v>598</v>
      </c>
      <c r="B599">
        <v>42</v>
      </c>
      <c r="C599" s="2" t="s">
        <v>19</v>
      </c>
      <c r="D599" s="2">
        <f t="shared" si="54"/>
        <v>0</v>
      </c>
      <c r="E599">
        <v>2</v>
      </c>
      <c r="F599">
        <v>4</v>
      </c>
      <c r="G599">
        <v>1</v>
      </c>
      <c r="H599">
        <v>2</v>
      </c>
      <c r="I599">
        <v>2</v>
      </c>
      <c r="J599">
        <v>1</v>
      </c>
      <c r="K599" s="2" t="s">
        <v>20</v>
      </c>
      <c r="L599" s="2">
        <f t="shared" si="55"/>
        <v>2</v>
      </c>
      <c r="M599" s="2">
        <f t="shared" si="56"/>
        <v>0</v>
      </c>
      <c r="N599" s="2">
        <f t="shared" si="57"/>
        <v>2</v>
      </c>
      <c r="O599" s="2">
        <f t="shared" si="58"/>
        <v>0</v>
      </c>
      <c r="P599">
        <v>9</v>
      </c>
      <c r="Q599" s="2" t="s">
        <v>17</v>
      </c>
      <c r="R599" s="2">
        <f t="shared" si="59"/>
        <v>2</v>
      </c>
      <c r="S599">
        <v>13</v>
      </c>
      <c r="T599">
        <v>3</v>
      </c>
      <c r="U599">
        <v>3</v>
      </c>
      <c r="V599">
        <v>4</v>
      </c>
      <c r="W599">
        <v>3</v>
      </c>
      <c r="X599">
        <v>0</v>
      </c>
    </row>
    <row r="600" spans="1:24" x14ac:dyDescent="0.25">
      <c r="A600">
        <v>599</v>
      </c>
      <c r="B600">
        <v>28</v>
      </c>
      <c r="C600" s="2" t="s">
        <v>17</v>
      </c>
      <c r="D600" s="2">
        <f t="shared" si="54"/>
        <v>1</v>
      </c>
      <c r="E600">
        <v>1</v>
      </c>
      <c r="F600">
        <v>3</v>
      </c>
      <c r="G600">
        <v>2</v>
      </c>
      <c r="H600">
        <v>3</v>
      </c>
      <c r="I600">
        <v>1</v>
      </c>
      <c r="J600">
        <v>3</v>
      </c>
      <c r="K600" s="2" t="s">
        <v>18</v>
      </c>
      <c r="L600" s="2">
        <f t="shared" si="55"/>
        <v>3</v>
      </c>
      <c r="M600" s="2">
        <f t="shared" si="56"/>
        <v>0</v>
      </c>
      <c r="N600" s="2">
        <f t="shared" si="57"/>
        <v>0</v>
      </c>
      <c r="O600" s="2">
        <f t="shared" si="58"/>
        <v>3</v>
      </c>
      <c r="P600">
        <v>1</v>
      </c>
      <c r="Q600" s="2" t="s">
        <v>19</v>
      </c>
      <c r="R600" s="2">
        <f t="shared" si="59"/>
        <v>1</v>
      </c>
      <c r="S600">
        <v>17</v>
      </c>
      <c r="T600">
        <v>3</v>
      </c>
      <c r="U600">
        <v>2</v>
      </c>
      <c r="V600">
        <v>2</v>
      </c>
      <c r="W600">
        <v>2</v>
      </c>
      <c r="X600">
        <v>2</v>
      </c>
    </row>
    <row r="601" spans="1:24" x14ac:dyDescent="0.25">
      <c r="A601">
        <v>600</v>
      </c>
      <c r="B601">
        <v>36</v>
      </c>
      <c r="C601" s="2" t="s">
        <v>19</v>
      </c>
      <c r="D601" s="2">
        <f t="shared" si="54"/>
        <v>0</v>
      </c>
      <c r="E601">
        <v>3</v>
      </c>
      <c r="F601">
        <v>3</v>
      </c>
      <c r="G601">
        <v>1</v>
      </c>
      <c r="H601">
        <v>1</v>
      </c>
      <c r="I601">
        <v>1</v>
      </c>
      <c r="J601">
        <v>2</v>
      </c>
      <c r="K601" s="2" t="s">
        <v>20</v>
      </c>
      <c r="L601" s="2">
        <f t="shared" si="55"/>
        <v>2</v>
      </c>
      <c r="M601" s="2">
        <f t="shared" si="56"/>
        <v>0</v>
      </c>
      <c r="N601" s="2">
        <f t="shared" si="57"/>
        <v>2</v>
      </c>
      <c r="O601" s="2">
        <f t="shared" si="58"/>
        <v>0</v>
      </c>
      <c r="P601">
        <v>4</v>
      </c>
      <c r="Q601" s="2" t="s">
        <v>19</v>
      </c>
      <c r="R601" s="2">
        <f t="shared" si="59"/>
        <v>1</v>
      </c>
      <c r="S601">
        <v>13</v>
      </c>
      <c r="T601">
        <v>3</v>
      </c>
      <c r="U601">
        <v>3</v>
      </c>
      <c r="V601">
        <v>5</v>
      </c>
      <c r="W601">
        <v>2</v>
      </c>
      <c r="X601">
        <v>0</v>
      </c>
    </row>
    <row r="602" spans="1:24" x14ac:dyDescent="0.25">
      <c r="A602">
        <v>601</v>
      </c>
      <c r="B602">
        <v>32</v>
      </c>
      <c r="C602" s="2" t="s">
        <v>19</v>
      </c>
      <c r="D602" s="2">
        <f t="shared" si="54"/>
        <v>0</v>
      </c>
      <c r="E602">
        <v>3</v>
      </c>
      <c r="F602">
        <v>3</v>
      </c>
      <c r="G602">
        <v>1</v>
      </c>
      <c r="H602">
        <v>2</v>
      </c>
      <c r="I602">
        <v>2</v>
      </c>
      <c r="J602">
        <v>2</v>
      </c>
      <c r="K602" s="2" t="s">
        <v>20</v>
      </c>
      <c r="L602" s="2">
        <f t="shared" si="55"/>
        <v>2</v>
      </c>
      <c r="M602" s="2">
        <f t="shared" si="56"/>
        <v>0</v>
      </c>
      <c r="N602" s="2">
        <f t="shared" si="57"/>
        <v>2</v>
      </c>
      <c r="O602" s="2">
        <f t="shared" si="58"/>
        <v>0</v>
      </c>
      <c r="P602">
        <v>3</v>
      </c>
      <c r="Q602" s="2" t="s">
        <v>19</v>
      </c>
      <c r="R602" s="2">
        <f t="shared" si="59"/>
        <v>1</v>
      </c>
      <c r="S602">
        <v>12</v>
      </c>
      <c r="T602">
        <v>3</v>
      </c>
      <c r="U602">
        <v>3</v>
      </c>
      <c r="V602">
        <v>14</v>
      </c>
      <c r="W602">
        <v>13</v>
      </c>
      <c r="X602">
        <v>6</v>
      </c>
    </row>
    <row r="603" spans="1:24" x14ac:dyDescent="0.25">
      <c r="A603">
        <v>602</v>
      </c>
      <c r="B603">
        <v>40</v>
      </c>
      <c r="C603" s="2" t="s">
        <v>19</v>
      </c>
      <c r="D603" s="2">
        <f t="shared" si="54"/>
        <v>0</v>
      </c>
      <c r="E603">
        <v>1</v>
      </c>
      <c r="F603">
        <v>1</v>
      </c>
      <c r="G603">
        <v>1</v>
      </c>
      <c r="H603">
        <v>2</v>
      </c>
      <c r="I603">
        <v>2</v>
      </c>
      <c r="J603">
        <v>3</v>
      </c>
      <c r="K603" s="2" t="s">
        <v>18</v>
      </c>
      <c r="L603" s="2">
        <f t="shared" si="55"/>
        <v>3</v>
      </c>
      <c r="M603" s="2">
        <f t="shared" si="56"/>
        <v>0</v>
      </c>
      <c r="N603" s="2">
        <f t="shared" si="57"/>
        <v>0</v>
      </c>
      <c r="O603" s="2">
        <f t="shared" si="58"/>
        <v>3</v>
      </c>
      <c r="P603">
        <v>6</v>
      </c>
      <c r="Q603" s="2" t="s">
        <v>19</v>
      </c>
      <c r="R603" s="2">
        <f t="shared" si="59"/>
        <v>1</v>
      </c>
      <c r="S603">
        <v>14</v>
      </c>
      <c r="T603">
        <v>3</v>
      </c>
      <c r="U603">
        <v>3</v>
      </c>
      <c r="V603">
        <v>1</v>
      </c>
      <c r="W603">
        <v>0</v>
      </c>
      <c r="X603">
        <v>0</v>
      </c>
    </row>
    <row r="604" spans="1:24" x14ac:dyDescent="0.25">
      <c r="A604">
        <v>603</v>
      </c>
      <c r="B604">
        <v>30</v>
      </c>
      <c r="C604" s="2" t="s">
        <v>19</v>
      </c>
      <c r="D604" s="2">
        <f t="shared" si="54"/>
        <v>0</v>
      </c>
      <c r="E604">
        <v>3</v>
      </c>
      <c r="F604">
        <v>3</v>
      </c>
      <c r="G604">
        <v>2</v>
      </c>
      <c r="H604">
        <v>4</v>
      </c>
      <c r="I604">
        <v>2</v>
      </c>
      <c r="J604">
        <v>4</v>
      </c>
      <c r="K604" s="2" t="s">
        <v>18</v>
      </c>
      <c r="L604" s="2">
        <f t="shared" si="55"/>
        <v>3</v>
      </c>
      <c r="M604" s="2">
        <f t="shared" si="56"/>
        <v>0</v>
      </c>
      <c r="N604" s="2">
        <f t="shared" si="57"/>
        <v>0</v>
      </c>
      <c r="O604" s="2">
        <f t="shared" si="58"/>
        <v>3</v>
      </c>
      <c r="P604">
        <v>1</v>
      </c>
      <c r="Q604" s="2" t="s">
        <v>17</v>
      </c>
      <c r="R604" s="2">
        <f t="shared" si="59"/>
        <v>2</v>
      </c>
      <c r="S604">
        <v>24</v>
      </c>
      <c r="T604">
        <v>4</v>
      </c>
      <c r="U604">
        <v>2</v>
      </c>
      <c r="V604">
        <v>0</v>
      </c>
      <c r="W604">
        <v>0</v>
      </c>
      <c r="X604">
        <v>0</v>
      </c>
    </row>
    <row r="605" spans="1:24" x14ac:dyDescent="0.25">
      <c r="A605">
        <v>604</v>
      </c>
      <c r="B605">
        <v>45</v>
      </c>
      <c r="C605" s="2" t="s">
        <v>19</v>
      </c>
      <c r="D605" s="2">
        <f t="shared" si="54"/>
        <v>0</v>
      </c>
      <c r="E605">
        <v>3</v>
      </c>
      <c r="F605">
        <v>2</v>
      </c>
      <c r="G605">
        <v>1</v>
      </c>
      <c r="H605">
        <v>2</v>
      </c>
      <c r="I605">
        <v>1</v>
      </c>
      <c r="J605">
        <v>3</v>
      </c>
      <c r="K605" s="2" t="s">
        <v>18</v>
      </c>
      <c r="L605" s="2">
        <f t="shared" si="55"/>
        <v>3</v>
      </c>
      <c r="M605" s="2">
        <f t="shared" si="56"/>
        <v>0</v>
      </c>
      <c r="N605" s="2">
        <f t="shared" si="57"/>
        <v>0</v>
      </c>
      <c r="O605" s="2">
        <f t="shared" si="58"/>
        <v>3</v>
      </c>
      <c r="P605">
        <v>5</v>
      </c>
      <c r="Q605" s="2" t="s">
        <v>19</v>
      </c>
      <c r="R605" s="2">
        <f t="shared" si="59"/>
        <v>1</v>
      </c>
      <c r="S605">
        <v>14</v>
      </c>
      <c r="T605">
        <v>3</v>
      </c>
      <c r="U605">
        <v>3</v>
      </c>
      <c r="V605">
        <v>1</v>
      </c>
      <c r="W605">
        <v>0</v>
      </c>
      <c r="X605">
        <v>0</v>
      </c>
    </row>
    <row r="606" spans="1:24" x14ac:dyDescent="0.25">
      <c r="A606">
        <v>605</v>
      </c>
      <c r="B606">
        <v>42</v>
      </c>
      <c r="C606" s="2" t="s">
        <v>19</v>
      </c>
      <c r="D606" s="2">
        <f t="shared" si="54"/>
        <v>0</v>
      </c>
      <c r="E606">
        <v>3</v>
      </c>
      <c r="F606">
        <v>2</v>
      </c>
      <c r="G606">
        <v>2</v>
      </c>
      <c r="H606">
        <v>1</v>
      </c>
      <c r="I606">
        <v>2</v>
      </c>
      <c r="J606">
        <v>2</v>
      </c>
      <c r="K606" s="2" t="s">
        <v>20</v>
      </c>
      <c r="L606" s="2">
        <f t="shared" si="55"/>
        <v>2</v>
      </c>
      <c r="M606" s="2">
        <f t="shared" si="56"/>
        <v>0</v>
      </c>
      <c r="N606" s="2">
        <f t="shared" si="57"/>
        <v>2</v>
      </c>
      <c r="O606" s="2">
        <f t="shared" si="58"/>
        <v>0</v>
      </c>
      <c r="P606">
        <v>5</v>
      </c>
      <c r="Q606" s="2" t="s">
        <v>19</v>
      </c>
      <c r="R606" s="2">
        <f t="shared" si="59"/>
        <v>1</v>
      </c>
      <c r="S606">
        <v>13</v>
      </c>
      <c r="T606">
        <v>3</v>
      </c>
      <c r="U606">
        <v>2</v>
      </c>
      <c r="V606">
        <v>9</v>
      </c>
      <c r="W606">
        <v>8</v>
      </c>
      <c r="X606">
        <v>7</v>
      </c>
    </row>
    <row r="607" spans="1:24" x14ac:dyDescent="0.25">
      <c r="A607">
        <v>606</v>
      </c>
      <c r="B607">
        <v>38</v>
      </c>
      <c r="C607" s="2" t="s">
        <v>19</v>
      </c>
      <c r="D607" s="2">
        <f t="shared" si="54"/>
        <v>0</v>
      </c>
      <c r="E607">
        <v>3</v>
      </c>
      <c r="F607">
        <v>1</v>
      </c>
      <c r="G607">
        <v>2</v>
      </c>
      <c r="H607">
        <v>2</v>
      </c>
      <c r="I607">
        <v>2</v>
      </c>
      <c r="J607">
        <v>2</v>
      </c>
      <c r="K607" s="2" t="s">
        <v>21</v>
      </c>
      <c r="L607" s="2">
        <f t="shared" si="55"/>
        <v>1</v>
      </c>
      <c r="M607" s="2">
        <f t="shared" si="56"/>
        <v>1</v>
      </c>
      <c r="N607" s="2">
        <f t="shared" si="57"/>
        <v>0</v>
      </c>
      <c r="O607" s="2">
        <f t="shared" si="58"/>
        <v>0</v>
      </c>
      <c r="P607">
        <v>2</v>
      </c>
      <c r="Q607" s="2" t="s">
        <v>19</v>
      </c>
      <c r="R607" s="2">
        <f t="shared" si="59"/>
        <v>1</v>
      </c>
      <c r="S607">
        <v>15</v>
      </c>
      <c r="T607">
        <v>3</v>
      </c>
      <c r="U607">
        <v>2</v>
      </c>
      <c r="V607">
        <v>4</v>
      </c>
      <c r="W607">
        <v>3</v>
      </c>
      <c r="X607">
        <v>1</v>
      </c>
    </row>
    <row r="608" spans="1:24" x14ac:dyDescent="0.25">
      <c r="A608">
        <v>607</v>
      </c>
      <c r="B608">
        <v>34</v>
      </c>
      <c r="C608" s="2" t="s">
        <v>19</v>
      </c>
      <c r="D608" s="2">
        <f t="shared" si="54"/>
        <v>0</v>
      </c>
      <c r="E608">
        <v>1</v>
      </c>
      <c r="F608">
        <v>3</v>
      </c>
      <c r="G608">
        <v>1</v>
      </c>
      <c r="H608">
        <v>2</v>
      </c>
      <c r="I608">
        <v>1</v>
      </c>
      <c r="J608">
        <v>4</v>
      </c>
      <c r="K608" s="2" t="s">
        <v>18</v>
      </c>
      <c r="L608" s="2">
        <f t="shared" si="55"/>
        <v>3</v>
      </c>
      <c r="M608" s="2">
        <f t="shared" si="56"/>
        <v>0</v>
      </c>
      <c r="N608" s="2">
        <f t="shared" si="57"/>
        <v>0</v>
      </c>
      <c r="O608" s="2">
        <f t="shared" si="58"/>
        <v>3</v>
      </c>
      <c r="P608">
        <v>1</v>
      </c>
      <c r="Q608" s="2" t="s">
        <v>19</v>
      </c>
      <c r="R608" s="2">
        <f t="shared" si="59"/>
        <v>1</v>
      </c>
      <c r="S608">
        <v>16</v>
      </c>
      <c r="T608">
        <v>3</v>
      </c>
      <c r="U608">
        <v>3</v>
      </c>
      <c r="V608">
        <v>5</v>
      </c>
      <c r="W608">
        <v>2</v>
      </c>
      <c r="X608">
        <v>1</v>
      </c>
    </row>
    <row r="609" spans="1:24" x14ac:dyDescent="0.25">
      <c r="A609">
        <v>608</v>
      </c>
      <c r="B609">
        <v>49</v>
      </c>
      <c r="C609" s="2" t="s">
        <v>17</v>
      </c>
      <c r="D609" s="2">
        <f t="shared" si="54"/>
        <v>1</v>
      </c>
      <c r="E609">
        <v>3</v>
      </c>
      <c r="F609">
        <v>3</v>
      </c>
      <c r="G609">
        <v>1</v>
      </c>
      <c r="H609">
        <v>3</v>
      </c>
      <c r="I609">
        <v>3</v>
      </c>
      <c r="J609">
        <v>4</v>
      </c>
      <c r="K609" s="2" t="s">
        <v>20</v>
      </c>
      <c r="L609" s="2">
        <f t="shared" si="55"/>
        <v>2</v>
      </c>
      <c r="M609" s="2">
        <f t="shared" si="56"/>
        <v>0</v>
      </c>
      <c r="N609" s="2">
        <f t="shared" si="57"/>
        <v>2</v>
      </c>
      <c r="O609" s="2">
        <f t="shared" si="58"/>
        <v>0</v>
      </c>
      <c r="P609">
        <v>1</v>
      </c>
      <c r="Q609" s="2" t="s">
        <v>19</v>
      </c>
      <c r="R609" s="2">
        <f t="shared" si="59"/>
        <v>1</v>
      </c>
      <c r="S609">
        <v>18</v>
      </c>
      <c r="T609">
        <v>3</v>
      </c>
      <c r="U609">
        <v>4</v>
      </c>
      <c r="V609">
        <v>9</v>
      </c>
      <c r="W609">
        <v>8</v>
      </c>
      <c r="X609">
        <v>7</v>
      </c>
    </row>
    <row r="610" spans="1:24" x14ac:dyDescent="0.25">
      <c r="A610">
        <v>609</v>
      </c>
      <c r="B610">
        <v>55</v>
      </c>
      <c r="C610" s="2" t="s">
        <v>17</v>
      </c>
      <c r="D610" s="2">
        <f t="shared" si="54"/>
        <v>1</v>
      </c>
      <c r="E610">
        <v>1</v>
      </c>
      <c r="F610">
        <v>3</v>
      </c>
      <c r="G610">
        <v>2</v>
      </c>
      <c r="H610">
        <v>3</v>
      </c>
      <c r="I610">
        <v>2</v>
      </c>
      <c r="J610">
        <v>4</v>
      </c>
      <c r="K610" s="2" t="s">
        <v>18</v>
      </c>
      <c r="L610" s="2">
        <f t="shared" si="55"/>
        <v>3</v>
      </c>
      <c r="M610" s="2">
        <f t="shared" si="56"/>
        <v>0</v>
      </c>
      <c r="N610" s="2">
        <f t="shared" si="57"/>
        <v>0</v>
      </c>
      <c r="O610" s="2">
        <f t="shared" si="58"/>
        <v>3</v>
      </c>
      <c r="P610">
        <v>1</v>
      </c>
      <c r="Q610" s="2" t="s">
        <v>19</v>
      </c>
      <c r="R610" s="2">
        <f t="shared" si="59"/>
        <v>1</v>
      </c>
      <c r="S610">
        <v>16</v>
      </c>
      <c r="T610">
        <v>3</v>
      </c>
      <c r="U610">
        <v>2</v>
      </c>
      <c r="V610">
        <v>9</v>
      </c>
      <c r="W610">
        <v>7</v>
      </c>
      <c r="X610">
        <v>7</v>
      </c>
    </row>
    <row r="611" spans="1:24" x14ac:dyDescent="0.25">
      <c r="A611">
        <v>610</v>
      </c>
      <c r="B611">
        <v>43</v>
      </c>
      <c r="C611" s="2" t="s">
        <v>19</v>
      </c>
      <c r="D611" s="2">
        <f t="shared" si="54"/>
        <v>0</v>
      </c>
      <c r="E611">
        <v>2</v>
      </c>
      <c r="F611">
        <v>2</v>
      </c>
      <c r="G611">
        <v>2</v>
      </c>
      <c r="H611">
        <v>3</v>
      </c>
      <c r="I611">
        <v>4</v>
      </c>
      <c r="J611">
        <v>3</v>
      </c>
      <c r="K611" s="2" t="s">
        <v>20</v>
      </c>
      <c r="L611" s="2">
        <f t="shared" si="55"/>
        <v>2</v>
      </c>
      <c r="M611" s="2">
        <f t="shared" si="56"/>
        <v>0</v>
      </c>
      <c r="N611" s="2">
        <f t="shared" si="57"/>
        <v>2</v>
      </c>
      <c r="O611" s="2">
        <f t="shared" si="58"/>
        <v>0</v>
      </c>
      <c r="P611">
        <v>1</v>
      </c>
      <c r="Q611" s="2" t="s">
        <v>19</v>
      </c>
      <c r="R611" s="2">
        <f t="shared" si="59"/>
        <v>1</v>
      </c>
      <c r="S611">
        <v>24</v>
      </c>
      <c r="T611">
        <v>4</v>
      </c>
      <c r="U611">
        <v>3</v>
      </c>
      <c r="V611">
        <v>4</v>
      </c>
      <c r="W611">
        <v>1</v>
      </c>
      <c r="X611">
        <v>1</v>
      </c>
    </row>
    <row r="612" spans="1:24" x14ac:dyDescent="0.25">
      <c r="A612">
        <v>611</v>
      </c>
      <c r="B612">
        <v>27</v>
      </c>
      <c r="C612" s="2" t="s">
        <v>19</v>
      </c>
      <c r="D612" s="2">
        <f t="shared" si="54"/>
        <v>0</v>
      </c>
      <c r="E612">
        <v>1</v>
      </c>
      <c r="F612">
        <v>3</v>
      </c>
      <c r="G612">
        <v>2</v>
      </c>
      <c r="H612">
        <v>2</v>
      </c>
      <c r="I612">
        <v>3</v>
      </c>
      <c r="J612">
        <v>4</v>
      </c>
      <c r="K612" s="2" t="s">
        <v>21</v>
      </c>
      <c r="L612" s="2">
        <f t="shared" si="55"/>
        <v>1</v>
      </c>
      <c r="M612" s="2">
        <f t="shared" si="56"/>
        <v>1</v>
      </c>
      <c r="N612" s="2">
        <f t="shared" si="57"/>
        <v>0</v>
      </c>
      <c r="O612" s="2">
        <f t="shared" si="58"/>
        <v>0</v>
      </c>
      <c r="P612">
        <v>1</v>
      </c>
      <c r="Q612" s="2" t="s">
        <v>17</v>
      </c>
      <c r="R612" s="2">
        <f t="shared" si="59"/>
        <v>2</v>
      </c>
      <c r="S612">
        <v>16</v>
      </c>
      <c r="T612">
        <v>3</v>
      </c>
      <c r="U612">
        <v>3</v>
      </c>
      <c r="V612">
        <v>9</v>
      </c>
      <c r="W612">
        <v>8</v>
      </c>
      <c r="X612">
        <v>0</v>
      </c>
    </row>
    <row r="613" spans="1:24" x14ac:dyDescent="0.25">
      <c r="A613">
        <v>612</v>
      </c>
      <c r="B613">
        <v>35</v>
      </c>
      <c r="C613" s="2" t="s">
        <v>19</v>
      </c>
      <c r="D613" s="2">
        <f t="shared" si="54"/>
        <v>0</v>
      </c>
      <c r="E613">
        <v>3</v>
      </c>
      <c r="F613">
        <v>3</v>
      </c>
      <c r="G613">
        <v>2</v>
      </c>
      <c r="H613">
        <v>3</v>
      </c>
      <c r="I613">
        <v>3</v>
      </c>
      <c r="J613">
        <v>3</v>
      </c>
      <c r="K613" s="2" t="s">
        <v>18</v>
      </c>
      <c r="L613" s="2">
        <f t="shared" si="55"/>
        <v>3</v>
      </c>
      <c r="M613" s="2">
        <f t="shared" si="56"/>
        <v>0</v>
      </c>
      <c r="N613" s="2">
        <f t="shared" si="57"/>
        <v>0</v>
      </c>
      <c r="O613" s="2">
        <f t="shared" si="58"/>
        <v>3</v>
      </c>
      <c r="P613">
        <v>3</v>
      </c>
      <c r="Q613" s="2" t="s">
        <v>19</v>
      </c>
      <c r="R613" s="2">
        <f t="shared" si="59"/>
        <v>1</v>
      </c>
      <c r="S613">
        <v>21</v>
      </c>
      <c r="T613">
        <v>4</v>
      </c>
      <c r="U613">
        <v>4</v>
      </c>
      <c r="V613">
        <v>8</v>
      </c>
      <c r="W613">
        <v>5</v>
      </c>
      <c r="X613">
        <v>1</v>
      </c>
    </row>
    <row r="614" spans="1:24" x14ac:dyDescent="0.25">
      <c r="A614">
        <v>613</v>
      </c>
      <c r="B614">
        <v>28</v>
      </c>
      <c r="C614" s="2" t="s">
        <v>19</v>
      </c>
      <c r="D614" s="2">
        <f t="shared" si="54"/>
        <v>0</v>
      </c>
      <c r="E614">
        <v>1</v>
      </c>
      <c r="F614">
        <v>2</v>
      </c>
      <c r="G614">
        <v>1</v>
      </c>
      <c r="H614">
        <v>3</v>
      </c>
      <c r="I614">
        <v>2</v>
      </c>
      <c r="J614">
        <v>3</v>
      </c>
      <c r="K614" s="2" t="s">
        <v>20</v>
      </c>
      <c r="L614" s="2">
        <f t="shared" si="55"/>
        <v>2</v>
      </c>
      <c r="M614" s="2">
        <f t="shared" si="56"/>
        <v>0</v>
      </c>
      <c r="N614" s="2">
        <f t="shared" si="57"/>
        <v>2</v>
      </c>
      <c r="O614" s="2">
        <f t="shared" si="58"/>
        <v>0</v>
      </c>
      <c r="P614">
        <v>1</v>
      </c>
      <c r="Q614" s="2" t="s">
        <v>17</v>
      </c>
      <c r="R614" s="2">
        <f t="shared" si="59"/>
        <v>2</v>
      </c>
      <c r="S614">
        <v>20</v>
      </c>
      <c r="T614">
        <v>4</v>
      </c>
      <c r="U614">
        <v>3</v>
      </c>
      <c r="V614">
        <v>8</v>
      </c>
      <c r="W614">
        <v>7</v>
      </c>
      <c r="X614">
        <v>7</v>
      </c>
    </row>
    <row r="615" spans="1:24" x14ac:dyDescent="0.25">
      <c r="A615">
        <v>614</v>
      </c>
      <c r="B615">
        <v>34</v>
      </c>
      <c r="C615" s="2" t="s">
        <v>19</v>
      </c>
      <c r="D615" s="2">
        <f t="shared" si="54"/>
        <v>0</v>
      </c>
      <c r="E615">
        <v>2</v>
      </c>
      <c r="F615">
        <v>3</v>
      </c>
      <c r="G615">
        <v>2</v>
      </c>
      <c r="H615">
        <v>3</v>
      </c>
      <c r="I615">
        <v>1</v>
      </c>
      <c r="J615">
        <v>4</v>
      </c>
      <c r="K615" s="2" t="s">
        <v>20</v>
      </c>
      <c r="L615" s="2">
        <f t="shared" si="55"/>
        <v>2</v>
      </c>
      <c r="M615" s="2">
        <f t="shared" si="56"/>
        <v>0</v>
      </c>
      <c r="N615" s="2">
        <f t="shared" si="57"/>
        <v>2</v>
      </c>
      <c r="O615" s="2">
        <f t="shared" si="58"/>
        <v>0</v>
      </c>
      <c r="P615">
        <v>0</v>
      </c>
      <c r="Q615" s="2" t="s">
        <v>19</v>
      </c>
      <c r="R615" s="2">
        <f t="shared" si="59"/>
        <v>1</v>
      </c>
      <c r="S615">
        <v>19</v>
      </c>
      <c r="T615">
        <v>3</v>
      </c>
      <c r="U615">
        <v>1</v>
      </c>
      <c r="V615">
        <v>3</v>
      </c>
      <c r="W615">
        <v>2</v>
      </c>
      <c r="X615">
        <v>0</v>
      </c>
    </row>
    <row r="616" spans="1:24" x14ac:dyDescent="0.25">
      <c r="A616">
        <v>615</v>
      </c>
      <c r="B616">
        <v>26</v>
      </c>
      <c r="C616" s="2" t="s">
        <v>17</v>
      </c>
      <c r="D616" s="2">
        <f t="shared" si="54"/>
        <v>1</v>
      </c>
      <c r="E616">
        <v>2</v>
      </c>
      <c r="F616">
        <v>3</v>
      </c>
      <c r="G616">
        <v>1</v>
      </c>
      <c r="H616">
        <v>2</v>
      </c>
      <c r="I616">
        <v>1</v>
      </c>
      <c r="J616">
        <v>3</v>
      </c>
      <c r="K616" s="2" t="s">
        <v>20</v>
      </c>
      <c r="L616" s="2">
        <f t="shared" si="55"/>
        <v>2</v>
      </c>
      <c r="M616" s="2">
        <f t="shared" si="56"/>
        <v>0</v>
      </c>
      <c r="N616" s="2">
        <f t="shared" si="57"/>
        <v>2</v>
      </c>
      <c r="O616" s="2">
        <f t="shared" si="58"/>
        <v>0</v>
      </c>
      <c r="P616">
        <v>2</v>
      </c>
      <c r="Q616" s="2" t="s">
        <v>17</v>
      </c>
      <c r="R616" s="2">
        <f t="shared" si="59"/>
        <v>2</v>
      </c>
      <c r="S616">
        <v>14</v>
      </c>
      <c r="T616">
        <v>3</v>
      </c>
      <c r="U616">
        <v>3</v>
      </c>
      <c r="V616">
        <v>8</v>
      </c>
      <c r="W616">
        <v>7</v>
      </c>
      <c r="X616">
        <v>1</v>
      </c>
    </row>
    <row r="617" spans="1:24" x14ac:dyDescent="0.25">
      <c r="A617">
        <v>616</v>
      </c>
      <c r="B617">
        <v>27</v>
      </c>
      <c r="C617" s="2" t="s">
        <v>19</v>
      </c>
      <c r="D617" s="2">
        <f t="shared" si="54"/>
        <v>0</v>
      </c>
      <c r="E617">
        <v>3</v>
      </c>
      <c r="F617">
        <v>4</v>
      </c>
      <c r="G617">
        <v>1</v>
      </c>
      <c r="H617">
        <v>1</v>
      </c>
      <c r="I617">
        <v>1</v>
      </c>
      <c r="J617">
        <v>1</v>
      </c>
      <c r="K617" s="2" t="s">
        <v>20</v>
      </c>
      <c r="L617" s="2">
        <f t="shared" si="55"/>
        <v>2</v>
      </c>
      <c r="M617" s="2">
        <f t="shared" si="56"/>
        <v>0</v>
      </c>
      <c r="N617" s="2">
        <f t="shared" si="57"/>
        <v>2</v>
      </c>
      <c r="O617" s="2">
        <f t="shared" si="58"/>
        <v>0</v>
      </c>
      <c r="P617">
        <v>3</v>
      </c>
      <c r="Q617" s="2" t="s">
        <v>19</v>
      </c>
      <c r="R617" s="2">
        <f t="shared" si="59"/>
        <v>1</v>
      </c>
      <c r="S617">
        <v>11</v>
      </c>
      <c r="T617">
        <v>3</v>
      </c>
      <c r="U617">
        <v>2</v>
      </c>
      <c r="V617">
        <v>0</v>
      </c>
      <c r="W617">
        <v>0</v>
      </c>
      <c r="X617">
        <v>0</v>
      </c>
    </row>
    <row r="618" spans="1:24" x14ac:dyDescent="0.25">
      <c r="A618">
        <v>617</v>
      </c>
      <c r="B618">
        <v>51</v>
      </c>
      <c r="C618" s="2" t="s">
        <v>19</v>
      </c>
      <c r="D618" s="2">
        <f t="shared" si="54"/>
        <v>0</v>
      </c>
      <c r="E618">
        <v>1</v>
      </c>
      <c r="F618">
        <v>1</v>
      </c>
      <c r="G618">
        <v>1</v>
      </c>
      <c r="H618">
        <v>1</v>
      </c>
      <c r="I618">
        <v>4</v>
      </c>
      <c r="J618">
        <v>3</v>
      </c>
      <c r="K618" s="2" t="s">
        <v>20</v>
      </c>
      <c r="L618" s="2">
        <f t="shared" si="55"/>
        <v>2</v>
      </c>
      <c r="M618" s="2">
        <f t="shared" si="56"/>
        <v>0</v>
      </c>
      <c r="N618" s="2">
        <f t="shared" si="57"/>
        <v>2</v>
      </c>
      <c r="O618" s="2">
        <f t="shared" si="58"/>
        <v>0</v>
      </c>
      <c r="P618">
        <v>2</v>
      </c>
      <c r="Q618" s="2" t="s">
        <v>19</v>
      </c>
      <c r="R618" s="2">
        <f t="shared" si="59"/>
        <v>1</v>
      </c>
      <c r="S618">
        <v>14</v>
      </c>
      <c r="T618">
        <v>3</v>
      </c>
      <c r="U618">
        <v>2</v>
      </c>
      <c r="V618">
        <v>20</v>
      </c>
      <c r="W618">
        <v>6</v>
      </c>
      <c r="X618">
        <v>4</v>
      </c>
    </row>
    <row r="619" spans="1:24" x14ac:dyDescent="0.25">
      <c r="A619">
        <v>618</v>
      </c>
      <c r="B619">
        <v>44</v>
      </c>
      <c r="C619" s="2" t="s">
        <v>19</v>
      </c>
      <c r="D619" s="2">
        <f t="shared" si="54"/>
        <v>0</v>
      </c>
      <c r="E619">
        <v>3</v>
      </c>
      <c r="F619">
        <v>4</v>
      </c>
      <c r="G619">
        <v>2</v>
      </c>
      <c r="H619">
        <v>2</v>
      </c>
      <c r="I619">
        <v>2</v>
      </c>
      <c r="J619">
        <v>2</v>
      </c>
      <c r="K619" s="2" t="s">
        <v>18</v>
      </c>
      <c r="L619" s="2">
        <f t="shared" si="55"/>
        <v>3</v>
      </c>
      <c r="M619" s="2">
        <f t="shared" si="56"/>
        <v>0</v>
      </c>
      <c r="N619" s="2">
        <f t="shared" si="57"/>
        <v>0</v>
      </c>
      <c r="O619" s="2">
        <f t="shared" si="58"/>
        <v>3</v>
      </c>
      <c r="P619">
        <v>9</v>
      </c>
      <c r="Q619" s="2" t="s">
        <v>19</v>
      </c>
      <c r="R619" s="2">
        <f t="shared" si="59"/>
        <v>1</v>
      </c>
      <c r="S619">
        <v>12</v>
      </c>
      <c r="T619">
        <v>3</v>
      </c>
      <c r="U619">
        <v>2</v>
      </c>
      <c r="V619">
        <v>5</v>
      </c>
      <c r="W619">
        <v>2</v>
      </c>
      <c r="X619">
        <v>2</v>
      </c>
    </row>
    <row r="620" spans="1:24" x14ac:dyDescent="0.25">
      <c r="A620">
        <v>619</v>
      </c>
      <c r="B620">
        <v>25</v>
      </c>
      <c r="C620" s="2" t="s">
        <v>19</v>
      </c>
      <c r="D620" s="2">
        <f t="shared" si="54"/>
        <v>0</v>
      </c>
      <c r="E620">
        <v>1</v>
      </c>
      <c r="F620">
        <v>1</v>
      </c>
      <c r="G620">
        <v>2</v>
      </c>
      <c r="H620">
        <v>1</v>
      </c>
      <c r="I620">
        <v>1</v>
      </c>
      <c r="J620">
        <v>1</v>
      </c>
      <c r="K620" s="2" t="s">
        <v>18</v>
      </c>
      <c r="L620" s="2">
        <f t="shared" si="55"/>
        <v>3</v>
      </c>
      <c r="M620" s="2">
        <f t="shared" si="56"/>
        <v>0</v>
      </c>
      <c r="N620" s="2">
        <f t="shared" si="57"/>
        <v>0</v>
      </c>
      <c r="O620" s="2">
        <f t="shared" si="58"/>
        <v>3</v>
      </c>
      <c r="P620">
        <v>7</v>
      </c>
      <c r="Q620" s="2" t="s">
        <v>19</v>
      </c>
      <c r="R620" s="2">
        <f t="shared" si="59"/>
        <v>1</v>
      </c>
      <c r="S620">
        <v>13</v>
      </c>
      <c r="T620">
        <v>3</v>
      </c>
      <c r="U620">
        <v>2</v>
      </c>
      <c r="V620">
        <v>4</v>
      </c>
      <c r="W620">
        <v>3</v>
      </c>
      <c r="X620">
        <v>0</v>
      </c>
    </row>
    <row r="621" spans="1:24" x14ac:dyDescent="0.25">
      <c r="A621">
        <v>620</v>
      </c>
      <c r="B621">
        <v>33</v>
      </c>
      <c r="C621" s="2" t="s">
        <v>19</v>
      </c>
      <c r="D621" s="2">
        <f t="shared" si="54"/>
        <v>0</v>
      </c>
      <c r="E621">
        <v>3</v>
      </c>
      <c r="F621">
        <v>1</v>
      </c>
      <c r="G621">
        <v>2</v>
      </c>
      <c r="H621">
        <v>4</v>
      </c>
      <c r="I621">
        <v>2</v>
      </c>
      <c r="J621">
        <v>4</v>
      </c>
      <c r="K621" s="2" t="s">
        <v>21</v>
      </c>
      <c r="L621" s="2">
        <f t="shared" si="55"/>
        <v>1</v>
      </c>
      <c r="M621" s="2">
        <f t="shared" si="56"/>
        <v>1</v>
      </c>
      <c r="N621" s="2">
        <f t="shared" si="57"/>
        <v>0</v>
      </c>
      <c r="O621" s="2">
        <f t="shared" si="58"/>
        <v>0</v>
      </c>
      <c r="P621">
        <v>1</v>
      </c>
      <c r="Q621" s="2" t="s">
        <v>19</v>
      </c>
      <c r="R621" s="2">
        <f t="shared" si="59"/>
        <v>1</v>
      </c>
      <c r="S621">
        <v>22</v>
      </c>
      <c r="T621">
        <v>4</v>
      </c>
      <c r="U621">
        <v>3</v>
      </c>
      <c r="V621">
        <v>9</v>
      </c>
      <c r="W621">
        <v>8</v>
      </c>
      <c r="X621">
        <v>0</v>
      </c>
    </row>
    <row r="622" spans="1:24" x14ac:dyDescent="0.25">
      <c r="A622">
        <v>621</v>
      </c>
      <c r="B622">
        <v>35</v>
      </c>
      <c r="C622" s="2" t="s">
        <v>19</v>
      </c>
      <c r="D622" s="2">
        <f t="shared" si="54"/>
        <v>0</v>
      </c>
      <c r="E622">
        <v>1</v>
      </c>
      <c r="F622">
        <v>3</v>
      </c>
      <c r="G622">
        <v>1</v>
      </c>
      <c r="H622">
        <v>2</v>
      </c>
      <c r="I622">
        <v>1</v>
      </c>
      <c r="J622">
        <v>1</v>
      </c>
      <c r="K622" s="2" t="s">
        <v>18</v>
      </c>
      <c r="L622" s="2">
        <f t="shared" si="55"/>
        <v>3</v>
      </c>
      <c r="M622" s="2">
        <f t="shared" si="56"/>
        <v>0</v>
      </c>
      <c r="N622" s="2">
        <f t="shared" si="57"/>
        <v>0</v>
      </c>
      <c r="O622" s="2">
        <f t="shared" si="58"/>
        <v>3</v>
      </c>
      <c r="P622">
        <v>7</v>
      </c>
      <c r="Q622" s="2" t="s">
        <v>19</v>
      </c>
      <c r="R622" s="2">
        <f t="shared" si="59"/>
        <v>1</v>
      </c>
      <c r="S622">
        <v>11</v>
      </c>
      <c r="T622">
        <v>3</v>
      </c>
      <c r="U622">
        <v>2</v>
      </c>
      <c r="V622">
        <v>6</v>
      </c>
      <c r="W622">
        <v>5</v>
      </c>
      <c r="X622">
        <v>1</v>
      </c>
    </row>
    <row r="623" spans="1:24" x14ac:dyDescent="0.25">
      <c r="A623">
        <v>622</v>
      </c>
      <c r="B623">
        <v>36</v>
      </c>
      <c r="C623" s="2" t="s">
        <v>19</v>
      </c>
      <c r="D623" s="2">
        <f t="shared" si="54"/>
        <v>0</v>
      </c>
      <c r="E623">
        <v>2</v>
      </c>
      <c r="F623">
        <v>2</v>
      </c>
      <c r="G623">
        <v>1</v>
      </c>
      <c r="H623">
        <v>1</v>
      </c>
      <c r="I623">
        <v>2</v>
      </c>
      <c r="J623">
        <v>4</v>
      </c>
      <c r="K623" s="2" t="s">
        <v>20</v>
      </c>
      <c r="L623" s="2">
        <f t="shared" si="55"/>
        <v>2</v>
      </c>
      <c r="M623" s="2">
        <f t="shared" si="56"/>
        <v>0</v>
      </c>
      <c r="N623" s="2">
        <f t="shared" si="57"/>
        <v>2</v>
      </c>
      <c r="O623" s="2">
        <f t="shared" si="58"/>
        <v>0</v>
      </c>
      <c r="P623">
        <v>5</v>
      </c>
      <c r="Q623" s="2" t="s">
        <v>17</v>
      </c>
      <c r="R623" s="2">
        <f t="shared" si="59"/>
        <v>2</v>
      </c>
      <c r="S623">
        <v>14</v>
      </c>
      <c r="T623">
        <v>3</v>
      </c>
      <c r="U623">
        <v>2</v>
      </c>
      <c r="V623">
        <v>18</v>
      </c>
      <c r="W623">
        <v>14</v>
      </c>
      <c r="X623">
        <v>4</v>
      </c>
    </row>
    <row r="624" spans="1:24" x14ac:dyDescent="0.25">
      <c r="A624">
        <v>623</v>
      </c>
      <c r="B624">
        <v>32</v>
      </c>
      <c r="C624" s="2" t="s">
        <v>19</v>
      </c>
      <c r="D624" s="2">
        <f t="shared" si="54"/>
        <v>0</v>
      </c>
      <c r="E624">
        <v>1</v>
      </c>
      <c r="F624">
        <v>2</v>
      </c>
      <c r="G624">
        <v>1</v>
      </c>
      <c r="H624">
        <v>1</v>
      </c>
      <c r="I624">
        <v>2</v>
      </c>
      <c r="J624">
        <v>1</v>
      </c>
      <c r="K624" s="2" t="s">
        <v>21</v>
      </c>
      <c r="L624" s="2">
        <f t="shared" si="55"/>
        <v>1</v>
      </c>
      <c r="M624" s="2">
        <f t="shared" si="56"/>
        <v>1</v>
      </c>
      <c r="N624" s="2">
        <f t="shared" si="57"/>
        <v>0</v>
      </c>
      <c r="O624" s="2">
        <f t="shared" si="58"/>
        <v>0</v>
      </c>
      <c r="P624">
        <v>2</v>
      </c>
      <c r="Q624" s="2" t="s">
        <v>19</v>
      </c>
      <c r="R624" s="2">
        <f t="shared" si="59"/>
        <v>1</v>
      </c>
      <c r="S624">
        <v>11</v>
      </c>
      <c r="T624">
        <v>3</v>
      </c>
      <c r="U624">
        <v>2</v>
      </c>
      <c r="V624">
        <v>5</v>
      </c>
      <c r="W624">
        <v>2</v>
      </c>
      <c r="X624">
        <v>0</v>
      </c>
    </row>
    <row r="625" spans="1:24" x14ac:dyDescent="0.25">
      <c r="A625">
        <v>624</v>
      </c>
      <c r="B625">
        <v>30</v>
      </c>
      <c r="C625" s="2" t="s">
        <v>19</v>
      </c>
      <c r="D625" s="2">
        <f t="shared" si="54"/>
        <v>0</v>
      </c>
      <c r="E625">
        <v>1</v>
      </c>
      <c r="F625">
        <v>2</v>
      </c>
      <c r="G625">
        <v>1</v>
      </c>
      <c r="H625">
        <v>2</v>
      </c>
      <c r="I625">
        <v>1</v>
      </c>
      <c r="J625">
        <v>1</v>
      </c>
      <c r="K625" s="2" t="s">
        <v>21</v>
      </c>
      <c r="L625" s="2">
        <f t="shared" si="55"/>
        <v>1</v>
      </c>
      <c r="M625" s="2">
        <f t="shared" si="56"/>
        <v>1</v>
      </c>
      <c r="N625" s="2">
        <f t="shared" si="57"/>
        <v>0</v>
      </c>
      <c r="O625" s="2">
        <f t="shared" si="58"/>
        <v>0</v>
      </c>
      <c r="P625">
        <v>9</v>
      </c>
      <c r="Q625" s="2" t="s">
        <v>19</v>
      </c>
      <c r="R625" s="2">
        <f t="shared" si="59"/>
        <v>1</v>
      </c>
      <c r="S625">
        <v>12</v>
      </c>
      <c r="T625">
        <v>3</v>
      </c>
      <c r="U625">
        <v>2</v>
      </c>
      <c r="V625">
        <v>5</v>
      </c>
      <c r="W625">
        <v>4</v>
      </c>
      <c r="X625">
        <v>0</v>
      </c>
    </row>
    <row r="626" spans="1:24" x14ac:dyDescent="0.25">
      <c r="A626">
        <v>625</v>
      </c>
      <c r="B626">
        <v>53</v>
      </c>
      <c r="C626" s="2" t="s">
        <v>19</v>
      </c>
      <c r="D626" s="2">
        <f t="shared" si="54"/>
        <v>0</v>
      </c>
      <c r="E626">
        <v>2</v>
      </c>
      <c r="F626">
        <v>1</v>
      </c>
      <c r="G626">
        <v>1</v>
      </c>
      <c r="H626">
        <v>2</v>
      </c>
      <c r="I626">
        <v>3</v>
      </c>
      <c r="J626">
        <v>4</v>
      </c>
      <c r="K626" s="2" t="s">
        <v>20</v>
      </c>
      <c r="L626" s="2">
        <f t="shared" si="55"/>
        <v>2</v>
      </c>
      <c r="M626" s="2">
        <f t="shared" si="56"/>
        <v>0</v>
      </c>
      <c r="N626" s="2">
        <f t="shared" si="57"/>
        <v>2</v>
      </c>
      <c r="O626" s="2">
        <f t="shared" si="58"/>
        <v>0</v>
      </c>
      <c r="P626">
        <v>0</v>
      </c>
      <c r="Q626" s="2" t="s">
        <v>17</v>
      </c>
      <c r="R626" s="2">
        <f t="shared" si="59"/>
        <v>2</v>
      </c>
      <c r="S626">
        <v>18</v>
      </c>
      <c r="T626">
        <v>3</v>
      </c>
      <c r="U626">
        <v>3</v>
      </c>
      <c r="V626">
        <v>5</v>
      </c>
      <c r="W626">
        <v>2</v>
      </c>
      <c r="X626">
        <v>0</v>
      </c>
    </row>
    <row r="627" spans="1:24" x14ac:dyDescent="0.25">
      <c r="A627">
        <v>626</v>
      </c>
      <c r="B627">
        <v>45</v>
      </c>
      <c r="C627" s="2" t="s">
        <v>19</v>
      </c>
      <c r="D627" s="2">
        <f t="shared" si="54"/>
        <v>0</v>
      </c>
      <c r="E627">
        <v>3</v>
      </c>
      <c r="F627">
        <v>4</v>
      </c>
      <c r="G627">
        <v>1</v>
      </c>
      <c r="H627">
        <v>2</v>
      </c>
      <c r="I627">
        <v>3</v>
      </c>
      <c r="J627">
        <v>1</v>
      </c>
      <c r="K627" s="2" t="s">
        <v>21</v>
      </c>
      <c r="L627" s="2">
        <f t="shared" si="55"/>
        <v>1</v>
      </c>
      <c r="M627" s="2">
        <f t="shared" si="56"/>
        <v>1</v>
      </c>
      <c r="N627" s="2">
        <f t="shared" si="57"/>
        <v>0</v>
      </c>
      <c r="O627" s="2">
        <f t="shared" si="58"/>
        <v>0</v>
      </c>
      <c r="P627">
        <v>4</v>
      </c>
      <c r="Q627" s="2" t="s">
        <v>17</v>
      </c>
      <c r="R627" s="2">
        <f t="shared" si="59"/>
        <v>2</v>
      </c>
      <c r="S627">
        <v>12</v>
      </c>
      <c r="T627">
        <v>3</v>
      </c>
      <c r="U627">
        <v>3</v>
      </c>
      <c r="V627">
        <v>5</v>
      </c>
      <c r="W627">
        <v>4</v>
      </c>
      <c r="X627">
        <v>0</v>
      </c>
    </row>
    <row r="628" spans="1:24" x14ac:dyDescent="0.25">
      <c r="A628">
        <v>627</v>
      </c>
      <c r="B628">
        <v>32</v>
      </c>
      <c r="C628" s="2" t="s">
        <v>19</v>
      </c>
      <c r="D628" s="2">
        <f t="shared" si="54"/>
        <v>0</v>
      </c>
      <c r="E628">
        <v>2</v>
      </c>
      <c r="F628">
        <v>3</v>
      </c>
      <c r="G628">
        <v>1</v>
      </c>
      <c r="H628">
        <v>4</v>
      </c>
      <c r="I628">
        <v>2</v>
      </c>
      <c r="J628">
        <v>1</v>
      </c>
      <c r="K628" s="2" t="s">
        <v>20</v>
      </c>
      <c r="L628" s="2">
        <f t="shared" si="55"/>
        <v>2</v>
      </c>
      <c r="M628" s="2">
        <f t="shared" si="56"/>
        <v>0</v>
      </c>
      <c r="N628" s="2">
        <f t="shared" si="57"/>
        <v>2</v>
      </c>
      <c r="O628" s="2">
        <f t="shared" si="58"/>
        <v>0</v>
      </c>
      <c r="P628">
        <v>5</v>
      </c>
      <c r="Q628" s="2" t="s">
        <v>19</v>
      </c>
      <c r="R628" s="2">
        <f t="shared" si="59"/>
        <v>1</v>
      </c>
      <c r="S628">
        <v>12</v>
      </c>
      <c r="T628">
        <v>3</v>
      </c>
      <c r="U628">
        <v>2</v>
      </c>
      <c r="V628">
        <v>5</v>
      </c>
      <c r="W628">
        <v>3</v>
      </c>
      <c r="X628">
        <v>1</v>
      </c>
    </row>
    <row r="629" spans="1:24" x14ac:dyDescent="0.25">
      <c r="A629">
        <v>628</v>
      </c>
      <c r="B629">
        <v>52</v>
      </c>
      <c r="C629" s="2" t="s">
        <v>19</v>
      </c>
      <c r="D629" s="2">
        <f t="shared" si="54"/>
        <v>0</v>
      </c>
      <c r="E629">
        <v>1</v>
      </c>
      <c r="F629">
        <v>3</v>
      </c>
      <c r="G629">
        <v>2</v>
      </c>
      <c r="H629">
        <v>2</v>
      </c>
      <c r="I629">
        <v>4</v>
      </c>
      <c r="J629">
        <v>4</v>
      </c>
      <c r="K629" s="2" t="s">
        <v>20</v>
      </c>
      <c r="L629" s="2">
        <f t="shared" si="55"/>
        <v>2</v>
      </c>
      <c r="M629" s="2">
        <f t="shared" si="56"/>
        <v>0</v>
      </c>
      <c r="N629" s="2">
        <f t="shared" si="57"/>
        <v>2</v>
      </c>
      <c r="O629" s="2">
        <f t="shared" si="58"/>
        <v>0</v>
      </c>
      <c r="P629">
        <v>3</v>
      </c>
      <c r="Q629" s="2" t="s">
        <v>19</v>
      </c>
      <c r="R629" s="2">
        <f t="shared" si="59"/>
        <v>1</v>
      </c>
      <c r="S629">
        <v>22</v>
      </c>
      <c r="T629">
        <v>4</v>
      </c>
      <c r="U629">
        <v>3</v>
      </c>
      <c r="V629">
        <v>9</v>
      </c>
      <c r="W629">
        <v>8</v>
      </c>
      <c r="X629">
        <v>0</v>
      </c>
    </row>
    <row r="630" spans="1:24" x14ac:dyDescent="0.25">
      <c r="A630">
        <v>629</v>
      </c>
      <c r="B630">
        <v>37</v>
      </c>
      <c r="C630" s="2" t="s">
        <v>19</v>
      </c>
      <c r="D630" s="2">
        <f t="shared" si="54"/>
        <v>0</v>
      </c>
      <c r="E630">
        <v>1</v>
      </c>
      <c r="F630">
        <v>4</v>
      </c>
      <c r="G630">
        <v>2</v>
      </c>
      <c r="H630">
        <v>2</v>
      </c>
      <c r="I630">
        <v>2</v>
      </c>
      <c r="J630">
        <v>3</v>
      </c>
      <c r="K630" s="2" t="s">
        <v>21</v>
      </c>
      <c r="L630" s="2">
        <f t="shared" si="55"/>
        <v>1</v>
      </c>
      <c r="M630" s="2">
        <f t="shared" si="56"/>
        <v>1</v>
      </c>
      <c r="N630" s="2">
        <f t="shared" si="57"/>
        <v>0</v>
      </c>
      <c r="O630" s="2">
        <f t="shared" si="58"/>
        <v>0</v>
      </c>
      <c r="P630">
        <v>0</v>
      </c>
      <c r="Q630" s="2" t="s">
        <v>19</v>
      </c>
      <c r="R630" s="2">
        <f t="shared" si="59"/>
        <v>1</v>
      </c>
      <c r="S630">
        <v>19</v>
      </c>
      <c r="T630">
        <v>3</v>
      </c>
      <c r="U630">
        <v>3</v>
      </c>
      <c r="V630">
        <v>1</v>
      </c>
      <c r="W630">
        <v>0</v>
      </c>
      <c r="X630">
        <v>0</v>
      </c>
    </row>
    <row r="631" spans="1:24" x14ac:dyDescent="0.25">
      <c r="A631">
        <v>630</v>
      </c>
      <c r="B631">
        <v>28</v>
      </c>
      <c r="C631" s="2" t="s">
        <v>19</v>
      </c>
      <c r="D631" s="2">
        <f t="shared" si="54"/>
        <v>0</v>
      </c>
      <c r="E631">
        <v>2</v>
      </c>
      <c r="F631">
        <v>2</v>
      </c>
      <c r="G631">
        <v>1</v>
      </c>
      <c r="H631">
        <v>2</v>
      </c>
      <c r="I631">
        <v>1</v>
      </c>
      <c r="J631">
        <v>1</v>
      </c>
      <c r="K631" s="2" t="s">
        <v>21</v>
      </c>
      <c r="L631" s="2">
        <f t="shared" si="55"/>
        <v>1</v>
      </c>
      <c r="M631" s="2">
        <f t="shared" si="56"/>
        <v>1</v>
      </c>
      <c r="N631" s="2">
        <f t="shared" si="57"/>
        <v>0</v>
      </c>
      <c r="O631" s="2">
        <f t="shared" si="58"/>
        <v>0</v>
      </c>
      <c r="P631">
        <v>8</v>
      </c>
      <c r="Q631" s="2" t="s">
        <v>19</v>
      </c>
      <c r="R631" s="2">
        <f t="shared" si="59"/>
        <v>1</v>
      </c>
      <c r="S631">
        <v>13</v>
      </c>
      <c r="T631">
        <v>3</v>
      </c>
      <c r="U631">
        <v>3</v>
      </c>
      <c r="V631">
        <v>5</v>
      </c>
      <c r="W631">
        <v>1</v>
      </c>
      <c r="X631">
        <v>0</v>
      </c>
    </row>
    <row r="632" spans="1:24" x14ac:dyDescent="0.25">
      <c r="A632">
        <v>631</v>
      </c>
      <c r="B632">
        <v>22</v>
      </c>
      <c r="C632" s="2" t="s">
        <v>19</v>
      </c>
      <c r="D632" s="2">
        <f t="shared" si="54"/>
        <v>0</v>
      </c>
      <c r="E632">
        <v>2</v>
      </c>
      <c r="F632">
        <v>4</v>
      </c>
      <c r="G632">
        <v>2</v>
      </c>
      <c r="H632">
        <v>2</v>
      </c>
      <c r="I632">
        <v>2</v>
      </c>
      <c r="J632">
        <v>4</v>
      </c>
      <c r="K632" s="2" t="s">
        <v>20</v>
      </c>
      <c r="L632" s="2">
        <f t="shared" si="55"/>
        <v>2</v>
      </c>
      <c r="M632" s="2">
        <f t="shared" si="56"/>
        <v>0</v>
      </c>
      <c r="N632" s="2">
        <f t="shared" si="57"/>
        <v>2</v>
      </c>
      <c r="O632" s="2">
        <f t="shared" si="58"/>
        <v>0</v>
      </c>
      <c r="P632">
        <v>6</v>
      </c>
      <c r="Q632" s="2" t="s">
        <v>19</v>
      </c>
      <c r="R632" s="2">
        <f t="shared" si="59"/>
        <v>1</v>
      </c>
      <c r="S632">
        <v>22</v>
      </c>
      <c r="T632">
        <v>4</v>
      </c>
      <c r="U632">
        <v>1</v>
      </c>
      <c r="V632">
        <v>2</v>
      </c>
      <c r="W632">
        <v>2</v>
      </c>
      <c r="X632">
        <v>2</v>
      </c>
    </row>
    <row r="633" spans="1:24" x14ac:dyDescent="0.25">
      <c r="A633">
        <v>632</v>
      </c>
      <c r="B633">
        <v>44</v>
      </c>
      <c r="C633" s="2" t="s">
        <v>19</v>
      </c>
      <c r="D633" s="2">
        <f t="shared" si="54"/>
        <v>0</v>
      </c>
      <c r="E633">
        <v>1</v>
      </c>
      <c r="F633">
        <v>1</v>
      </c>
      <c r="G633">
        <v>2</v>
      </c>
      <c r="H633">
        <v>4</v>
      </c>
      <c r="I633">
        <v>1</v>
      </c>
      <c r="J633">
        <v>4</v>
      </c>
      <c r="K633" s="2" t="s">
        <v>20</v>
      </c>
      <c r="L633" s="2">
        <f t="shared" si="55"/>
        <v>2</v>
      </c>
      <c r="M633" s="2">
        <f t="shared" si="56"/>
        <v>0</v>
      </c>
      <c r="N633" s="2">
        <f t="shared" si="57"/>
        <v>2</v>
      </c>
      <c r="O633" s="2">
        <f t="shared" si="58"/>
        <v>0</v>
      </c>
      <c r="P633">
        <v>1</v>
      </c>
      <c r="Q633" s="2" t="s">
        <v>17</v>
      </c>
      <c r="R633" s="2">
        <f t="shared" si="59"/>
        <v>2</v>
      </c>
      <c r="S633">
        <v>24</v>
      </c>
      <c r="T633">
        <v>4</v>
      </c>
      <c r="U633">
        <v>2</v>
      </c>
      <c r="V633">
        <v>3</v>
      </c>
      <c r="W633">
        <v>2</v>
      </c>
      <c r="X633">
        <v>0</v>
      </c>
    </row>
    <row r="634" spans="1:24" x14ac:dyDescent="0.25">
      <c r="A634">
        <v>633</v>
      </c>
      <c r="B634">
        <v>42</v>
      </c>
      <c r="C634" s="2" t="s">
        <v>19</v>
      </c>
      <c r="D634" s="2">
        <f t="shared" si="54"/>
        <v>0</v>
      </c>
      <c r="E634">
        <v>1</v>
      </c>
      <c r="F634">
        <v>2</v>
      </c>
      <c r="G634">
        <v>2</v>
      </c>
      <c r="H634">
        <v>2</v>
      </c>
      <c r="I634">
        <v>1</v>
      </c>
      <c r="J634">
        <v>4</v>
      </c>
      <c r="K634" s="2" t="s">
        <v>18</v>
      </c>
      <c r="L634" s="2">
        <f t="shared" si="55"/>
        <v>3</v>
      </c>
      <c r="M634" s="2">
        <f t="shared" si="56"/>
        <v>0</v>
      </c>
      <c r="N634" s="2">
        <f t="shared" si="57"/>
        <v>0</v>
      </c>
      <c r="O634" s="2">
        <f t="shared" si="58"/>
        <v>3</v>
      </c>
      <c r="P634">
        <v>5</v>
      </c>
      <c r="Q634" s="2" t="s">
        <v>17</v>
      </c>
      <c r="R634" s="2">
        <f t="shared" si="59"/>
        <v>2</v>
      </c>
      <c r="S634">
        <v>14</v>
      </c>
      <c r="T634">
        <v>3</v>
      </c>
      <c r="U634">
        <v>3</v>
      </c>
      <c r="V634">
        <v>2</v>
      </c>
      <c r="W634">
        <v>1</v>
      </c>
      <c r="X634">
        <v>2</v>
      </c>
    </row>
    <row r="635" spans="1:24" x14ac:dyDescent="0.25">
      <c r="A635">
        <v>634</v>
      </c>
      <c r="B635">
        <v>36</v>
      </c>
      <c r="C635" s="2" t="s">
        <v>19</v>
      </c>
      <c r="D635" s="2">
        <f t="shared" si="54"/>
        <v>0</v>
      </c>
      <c r="E635">
        <v>3</v>
      </c>
      <c r="F635">
        <v>1</v>
      </c>
      <c r="G635">
        <v>2</v>
      </c>
      <c r="H635">
        <v>2</v>
      </c>
      <c r="I635">
        <v>1</v>
      </c>
      <c r="J635">
        <v>4</v>
      </c>
      <c r="K635" s="2" t="s">
        <v>20</v>
      </c>
      <c r="L635" s="2">
        <f t="shared" si="55"/>
        <v>2</v>
      </c>
      <c r="M635" s="2">
        <f t="shared" si="56"/>
        <v>0</v>
      </c>
      <c r="N635" s="2">
        <f t="shared" si="57"/>
        <v>2</v>
      </c>
      <c r="O635" s="2">
        <f t="shared" si="58"/>
        <v>0</v>
      </c>
      <c r="P635">
        <v>0</v>
      </c>
      <c r="Q635" s="2" t="s">
        <v>19</v>
      </c>
      <c r="R635" s="2">
        <f t="shared" si="59"/>
        <v>1</v>
      </c>
      <c r="S635">
        <v>21</v>
      </c>
      <c r="T635">
        <v>4</v>
      </c>
      <c r="U635">
        <v>3</v>
      </c>
      <c r="V635">
        <v>5</v>
      </c>
      <c r="W635">
        <v>4</v>
      </c>
      <c r="X635">
        <v>0</v>
      </c>
    </row>
    <row r="636" spans="1:24" x14ac:dyDescent="0.25">
      <c r="A636">
        <v>635</v>
      </c>
      <c r="B636">
        <v>25</v>
      </c>
      <c r="C636" s="2" t="s">
        <v>19</v>
      </c>
      <c r="D636" s="2">
        <f t="shared" si="54"/>
        <v>0</v>
      </c>
      <c r="E636">
        <v>1</v>
      </c>
      <c r="F636">
        <v>3</v>
      </c>
      <c r="G636">
        <v>2</v>
      </c>
      <c r="H636">
        <v>3</v>
      </c>
      <c r="I636">
        <v>2</v>
      </c>
      <c r="J636">
        <v>3</v>
      </c>
      <c r="K636" s="2" t="s">
        <v>20</v>
      </c>
      <c r="L636" s="2">
        <f t="shared" si="55"/>
        <v>2</v>
      </c>
      <c r="M636" s="2">
        <f t="shared" si="56"/>
        <v>0</v>
      </c>
      <c r="N636" s="2">
        <f t="shared" si="57"/>
        <v>2</v>
      </c>
      <c r="O636" s="2">
        <f t="shared" si="58"/>
        <v>0</v>
      </c>
      <c r="P636">
        <v>1</v>
      </c>
      <c r="Q636" s="2" t="s">
        <v>17</v>
      </c>
      <c r="R636" s="2">
        <f t="shared" si="59"/>
        <v>2</v>
      </c>
      <c r="S636">
        <v>18</v>
      </c>
      <c r="T636">
        <v>3</v>
      </c>
      <c r="U636">
        <v>3</v>
      </c>
      <c r="V636">
        <v>5</v>
      </c>
      <c r="W636">
        <v>3</v>
      </c>
      <c r="X636">
        <v>0</v>
      </c>
    </row>
    <row r="637" spans="1:24" x14ac:dyDescent="0.25">
      <c r="A637">
        <v>636</v>
      </c>
      <c r="B637">
        <v>35</v>
      </c>
      <c r="C637" s="2" t="s">
        <v>19</v>
      </c>
      <c r="D637" s="2">
        <f t="shared" si="54"/>
        <v>0</v>
      </c>
      <c r="E637">
        <v>3</v>
      </c>
      <c r="F637">
        <v>4</v>
      </c>
      <c r="G637">
        <v>1</v>
      </c>
      <c r="H637">
        <v>2</v>
      </c>
      <c r="I637">
        <v>3</v>
      </c>
      <c r="J637">
        <v>3</v>
      </c>
      <c r="K637" s="2" t="s">
        <v>20</v>
      </c>
      <c r="L637" s="2">
        <f t="shared" si="55"/>
        <v>2</v>
      </c>
      <c r="M637" s="2">
        <f t="shared" si="56"/>
        <v>0</v>
      </c>
      <c r="N637" s="2">
        <f t="shared" si="57"/>
        <v>2</v>
      </c>
      <c r="O637" s="2">
        <f t="shared" si="58"/>
        <v>0</v>
      </c>
      <c r="P637">
        <v>1</v>
      </c>
      <c r="Q637" s="2" t="s">
        <v>17</v>
      </c>
      <c r="R637" s="2">
        <f t="shared" si="59"/>
        <v>2</v>
      </c>
      <c r="S637">
        <v>20</v>
      </c>
      <c r="T637">
        <v>4</v>
      </c>
      <c r="U637">
        <v>3</v>
      </c>
      <c r="V637">
        <v>17</v>
      </c>
      <c r="W637">
        <v>14</v>
      </c>
      <c r="X637">
        <v>5</v>
      </c>
    </row>
    <row r="638" spans="1:24" x14ac:dyDescent="0.25">
      <c r="A638">
        <v>637</v>
      </c>
      <c r="B638">
        <v>35</v>
      </c>
      <c r="C638" s="2" t="s">
        <v>17</v>
      </c>
      <c r="D638" s="2">
        <f t="shared" si="54"/>
        <v>1</v>
      </c>
      <c r="E638">
        <v>1</v>
      </c>
      <c r="F638">
        <v>4</v>
      </c>
      <c r="G638">
        <v>1</v>
      </c>
      <c r="H638">
        <v>3</v>
      </c>
      <c r="I638">
        <v>1</v>
      </c>
      <c r="J638">
        <v>2</v>
      </c>
      <c r="K638" s="2" t="s">
        <v>21</v>
      </c>
      <c r="L638" s="2">
        <f t="shared" si="55"/>
        <v>1</v>
      </c>
      <c r="M638" s="2">
        <f t="shared" si="56"/>
        <v>1</v>
      </c>
      <c r="N638" s="2">
        <f t="shared" si="57"/>
        <v>0</v>
      </c>
      <c r="O638" s="2">
        <f t="shared" si="58"/>
        <v>0</v>
      </c>
      <c r="P638">
        <v>1</v>
      </c>
      <c r="Q638" s="2" t="s">
        <v>17</v>
      </c>
      <c r="R638" s="2">
        <f t="shared" si="59"/>
        <v>2</v>
      </c>
      <c r="S638">
        <v>19</v>
      </c>
      <c r="T638">
        <v>3</v>
      </c>
      <c r="U638">
        <v>2</v>
      </c>
      <c r="V638">
        <v>10</v>
      </c>
      <c r="W638">
        <v>2</v>
      </c>
      <c r="X638">
        <v>7</v>
      </c>
    </row>
    <row r="639" spans="1:24" x14ac:dyDescent="0.25">
      <c r="A639">
        <v>638</v>
      </c>
      <c r="B639">
        <v>32</v>
      </c>
      <c r="C639" s="2" t="s">
        <v>19</v>
      </c>
      <c r="D639" s="2">
        <f t="shared" si="54"/>
        <v>0</v>
      </c>
      <c r="E639">
        <v>3</v>
      </c>
      <c r="F639">
        <v>4</v>
      </c>
      <c r="G639">
        <v>1</v>
      </c>
      <c r="H639">
        <v>1</v>
      </c>
      <c r="I639">
        <v>1</v>
      </c>
      <c r="J639">
        <v>1</v>
      </c>
      <c r="K639" s="2" t="s">
        <v>21</v>
      </c>
      <c r="L639" s="2">
        <f t="shared" si="55"/>
        <v>1</v>
      </c>
      <c r="M639" s="2">
        <f t="shared" si="56"/>
        <v>1</v>
      </c>
      <c r="N639" s="2">
        <f t="shared" si="57"/>
        <v>0</v>
      </c>
      <c r="O639" s="2">
        <f t="shared" si="58"/>
        <v>0</v>
      </c>
      <c r="P639">
        <v>4</v>
      </c>
      <c r="Q639" s="2" t="s">
        <v>19</v>
      </c>
      <c r="R639" s="2">
        <f t="shared" si="59"/>
        <v>1</v>
      </c>
      <c r="S639">
        <v>12</v>
      </c>
      <c r="T639">
        <v>3</v>
      </c>
      <c r="U639">
        <v>3</v>
      </c>
      <c r="V639">
        <v>3</v>
      </c>
      <c r="W639">
        <v>0</v>
      </c>
      <c r="X639">
        <v>0</v>
      </c>
    </row>
    <row r="640" spans="1:24" x14ac:dyDescent="0.25">
      <c r="A640">
        <v>639</v>
      </c>
      <c r="B640">
        <v>25</v>
      </c>
      <c r="C640" s="2" t="s">
        <v>19</v>
      </c>
      <c r="D640" s="2">
        <f t="shared" si="54"/>
        <v>0</v>
      </c>
      <c r="E640">
        <v>1</v>
      </c>
      <c r="F640">
        <v>3</v>
      </c>
      <c r="G640">
        <v>1</v>
      </c>
      <c r="H640">
        <v>2</v>
      </c>
      <c r="I640">
        <v>2</v>
      </c>
      <c r="J640">
        <v>1</v>
      </c>
      <c r="K640" s="2" t="s">
        <v>20</v>
      </c>
      <c r="L640" s="2">
        <f t="shared" si="55"/>
        <v>2</v>
      </c>
      <c r="M640" s="2">
        <f t="shared" si="56"/>
        <v>0</v>
      </c>
      <c r="N640" s="2">
        <f t="shared" si="57"/>
        <v>2</v>
      </c>
      <c r="O640" s="2">
        <f t="shared" si="58"/>
        <v>0</v>
      </c>
      <c r="P640">
        <v>3</v>
      </c>
      <c r="Q640" s="2" t="s">
        <v>19</v>
      </c>
      <c r="R640" s="2">
        <f t="shared" si="59"/>
        <v>1</v>
      </c>
      <c r="S640">
        <v>12</v>
      </c>
      <c r="T640">
        <v>3</v>
      </c>
      <c r="U640">
        <v>4</v>
      </c>
      <c r="V640">
        <v>5</v>
      </c>
      <c r="W640">
        <v>2</v>
      </c>
      <c r="X640">
        <v>0</v>
      </c>
    </row>
    <row r="641" spans="1:24" x14ac:dyDescent="0.25">
      <c r="A641">
        <v>640</v>
      </c>
      <c r="B641">
        <v>49</v>
      </c>
      <c r="C641" s="2" t="s">
        <v>19</v>
      </c>
      <c r="D641" s="2">
        <f t="shared" si="54"/>
        <v>0</v>
      </c>
      <c r="E641">
        <v>3</v>
      </c>
      <c r="F641">
        <v>3</v>
      </c>
      <c r="G641">
        <v>1</v>
      </c>
      <c r="H641">
        <v>3</v>
      </c>
      <c r="I641">
        <v>1</v>
      </c>
      <c r="J641">
        <v>4</v>
      </c>
      <c r="K641" s="2" t="s">
        <v>20</v>
      </c>
      <c r="L641" s="2">
        <f t="shared" si="55"/>
        <v>2</v>
      </c>
      <c r="M641" s="2">
        <f t="shared" si="56"/>
        <v>0</v>
      </c>
      <c r="N641" s="2">
        <f t="shared" si="57"/>
        <v>2</v>
      </c>
      <c r="O641" s="2">
        <f t="shared" si="58"/>
        <v>0</v>
      </c>
      <c r="P641">
        <v>2</v>
      </c>
      <c r="Q641" s="2" t="s">
        <v>19</v>
      </c>
      <c r="R641" s="2">
        <f t="shared" si="59"/>
        <v>1</v>
      </c>
      <c r="S641">
        <v>16</v>
      </c>
      <c r="T641">
        <v>3</v>
      </c>
      <c r="U641">
        <v>3</v>
      </c>
      <c r="V641">
        <v>4</v>
      </c>
      <c r="W641">
        <v>2</v>
      </c>
      <c r="X641">
        <v>0</v>
      </c>
    </row>
    <row r="642" spans="1:24" x14ac:dyDescent="0.25">
      <c r="A642">
        <v>641</v>
      </c>
      <c r="B642">
        <v>24</v>
      </c>
      <c r="C642" s="2" t="s">
        <v>19</v>
      </c>
      <c r="D642" s="2">
        <f t="shared" si="54"/>
        <v>0</v>
      </c>
      <c r="E642">
        <v>1</v>
      </c>
      <c r="F642">
        <v>1</v>
      </c>
      <c r="G642">
        <v>2</v>
      </c>
      <c r="H642">
        <v>2</v>
      </c>
      <c r="I642">
        <v>1</v>
      </c>
      <c r="J642">
        <v>4</v>
      </c>
      <c r="K642" s="2" t="s">
        <v>20</v>
      </c>
      <c r="L642" s="2">
        <f t="shared" si="55"/>
        <v>2</v>
      </c>
      <c r="M642" s="2">
        <f t="shared" si="56"/>
        <v>0</v>
      </c>
      <c r="N642" s="2">
        <f t="shared" si="57"/>
        <v>2</v>
      </c>
      <c r="O642" s="2">
        <f t="shared" si="58"/>
        <v>0</v>
      </c>
      <c r="P642">
        <v>0</v>
      </c>
      <c r="Q642" s="2" t="s">
        <v>19</v>
      </c>
      <c r="R642" s="2">
        <f t="shared" si="59"/>
        <v>1</v>
      </c>
      <c r="S642">
        <v>17</v>
      </c>
      <c r="T642">
        <v>3</v>
      </c>
      <c r="U642">
        <v>2</v>
      </c>
      <c r="V642">
        <v>5</v>
      </c>
      <c r="W642">
        <v>2</v>
      </c>
      <c r="X642">
        <v>3</v>
      </c>
    </row>
    <row r="643" spans="1:24" x14ac:dyDescent="0.25">
      <c r="A643">
        <v>642</v>
      </c>
      <c r="B643">
        <v>32</v>
      </c>
      <c r="C643" s="2" t="s">
        <v>19</v>
      </c>
      <c r="D643" s="2">
        <f t="shared" ref="D643:D706" si="60">IF(C643="Yes", 1,0)</f>
        <v>0</v>
      </c>
      <c r="E643">
        <v>2</v>
      </c>
      <c r="F643">
        <v>2</v>
      </c>
      <c r="G643">
        <v>1</v>
      </c>
      <c r="H643">
        <v>1</v>
      </c>
      <c r="I643">
        <v>2</v>
      </c>
      <c r="J643">
        <v>2</v>
      </c>
      <c r="K643" s="2" t="s">
        <v>20</v>
      </c>
      <c r="L643" s="2">
        <f t="shared" ref="L643:L706" si="61">SUM(M643,N643,O643)</f>
        <v>2</v>
      </c>
      <c r="M643" s="2">
        <f t="shared" ref="M643:M706" si="62">IF(K643="Divorced", 1,0)</f>
        <v>0</v>
      </c>
      <c r="N643" s="2">
        <f t="shared" ref="N643:N706" si="63">IF(K643="Married", 2,0)</f>
        <v>2</v>
      </c>
      <c r="O643" s="2">
        <f t="shared" ref="O643:O706" si="64">IF(K643="Single", 3,0)</f>
        <v>0</v>
      </c>
      <c r="P643">
        <v>3</v>
      </c>
      <c r="Q643" s="2" t="s">
        <v>19</v>
      </c>
      <c r="R643" s="2">
        <f t="shared" ref="R643:R706" si="65">IF(Q643="Yes",  2,1)</f>
        <v>1</v>
      </c>
      <c r="S643">
        <v>14</v>
      </c>
      <c r="T643">
        <v>3</v>
      </c>
      <c r="U643">
        <v>3</v>
      </c>
      <c r="V643">
        <v>10</v>
      </c>
      <c r="W643">
        <v>8</v>
      </c>
      <c r="X643">
        <v>5</v>
      </c>
    </row>
    <row r="644" spans="1:24" x14ac:dyDescent="0.25">
      <c r="A644">
        <v>643</v>
      </c>
      <c r="B644">
        <v>38</v>
      </c>
      <c r="C644" s="2" t="s">
        <v>19</v>
      </c>
      <c r="D644" s="2">
        <f t="shared" si="60"/>
        <v>0</v>
      </c>
      <c r="E644">
        <v>3</v>
      </c>
      <c r="F644">
        <v>2</v>
      </c>
      <c r="G644">
        <v>2</v>
      </c>
      <c r="H644">
        <v>2</v>
      </c>
      <c r="I644">
        <v>1</v>
      </c>
      <c r="J644">
        <v>3</v>
      </c>
      <c r="K644" s="2" t="s">
        <v>20</v>
      </c>
      <c r="L644" s="2">
        <f t="shared" si="61"/>
        <v>2</v>
      </c>
      <c r="M644" s="2">
        <f t="shared" si="62"/>
        <v>0</v>
      </c>
      <c r="N644" s="2">
        <f t="shared" si="63"/>
        <v>2</v>
      </c>
      <c r="O644" s="2">
        <f t="shared" si="64"/>
        <v>0</v>
      </c>
      <c r="P644">
        <v>0</v>
      </c>
      <c r="Q644" s="2" t="s">
        <v>19</v>
      </c>
      <c r="R644" s="2">
        <f t="shared" si="65"/>
        <v>1</v>
      </c>
      <c r="S644">
        <v>19</v>
      </c>
      <c r="T644">
        <v>3</v>
      </c>
      <c r="U644">
        <v>3</v>
      </c>
      <c r="V644">
        <v>2</v>
      </c>
      <c r="W644">
        <v>2</v>
      </c>
      <c r="X644">
        <v>1</v>
      </c>
    </row>
    <row r="645" spans="1:24" x14ac:dyDescent="0.25">
      <c r="A645">
        <v>644</v>
      </c>
      <c r="B645">
        <v>42</v>
      </c>
      <c r="C645" s="2" t="s">
        <v>19</v>
      </c>
      <c r="D645" s="2">
        <f t="shared" si="60"/>
        <v>0</v>
      </c>
      <c r="E645">
        <v>3</v>
      </c>
      <c r="F645">
        <v>3</v>
      </c>
      <c r="G645">
        <v>1</v>
      </c>
      <c r="H645">
        <v>1</v>
      </c>
      <c r="I645">
        <v>2</v>
      </c>
      <c r="J645">
        <v>1</v>
      </c>
      <c r="K645" s="2" t="s">
        <v>20</v>
      </c>
      <c r="L645" s="2">
        <f t="shared" si="61"/>
        <v>2</v>
      </c>
      <c r="M645" s="2">
        <f t="shared" si="62"/>
        <v>0</v>
      </c>
      <c r="N645" s="2">
        <f t="shared" si="63"/>
        <v>2</v>
      </c>
      <c r="O645" s="2">
        <f t="shared" si="64"/>
        <v>0</v>
      </c>
      <c r="P645">
        <v>2</v>
      </c>
      <c r="Q645" s="2" t="s">
        <v>17</v>
      </c>
      <c r="R645" s="2">
        <f t="shared" si="65"/>
        <v>2</v>
      </c>
      <c r="S645">
        <v>13</v>
      </c>
      <c r="T645">
        <v>3</v>
      </c>
      <c r="U645">
        <v>2</v>
      </c>
      <c r="V645">
        <v>5</v>
      </c>
      <c r="W645">
        <v>3</v>
      </c>
      <c r="X645">
        <v>1</v>
      </c>
    </row>
    <row r="646" spans="1:24" x14ac:dyDescent="0.25">
      <c r="A646">
        <v>645</v>
      </c>
      <c r="B646">
        <v>31</v>
      </c>
      <c r="C646" s="2" t="s">
        <v>19</v>
      </c>
      <c r="D646" s="2">
        <f t="shared" si="60"/>
        <v>0</v>
      </c>
      <c r="E646">
        <v>1</v>
      </c>
      <c r="F646">
        <v>4</v>
      </c>
      <c r="G646">
        <v>2</v>
      </c>
      <c r="H646">
        <v>3</v>
      </c>
      <c r="I646">
        <v>1</v>
      </c>
      <c r="J646">
        <v>4</v>
      </c>
      <c r="K646" s="2" t="s">
        <v>20</v>
      </c>
      <c r="L646" s="2">
        <f t="shared" si="61"/>
        <v>2</v>
      </c>
      <c r="M646" s="2">
        <f t="shared" si="62"/>
        <v>0</v>
      </c>
      <c r="N646" s="2">
        <f t="shared" si="63"/>
        <v>2</v>
      </c>
      <c r="O646" s="2">
        <f t="shared" si="64"/>
        <v>0</v>
      </c>
      <c r="P646">
        <v>1</v>
      </c>
      <c r="Q646" s="2" t="s">
        <v>17</v>
      </c>
      <c r="R646" s="2">
        <f t="shared" si="65"/>
        <v>2</v>
      </c>
      <c r="S646">
        <v>19</v>
      </c>
      <c r="T646">
        <v>3</v>
      </c>
      <c r="U646">
        <v>3</v>
      </c>
      <c r="V646">
        <v>6</v>
      </c>
      <c r="W646">
        <v>4</v>
      </c>
      <c r="X646">
        <v>0</v>
      </c>
    </row>
    <row r="647" spans="1:24" x14ac:dyDescent="0.25">
      <c r="A647">
        <v>646</v>
      </c>
      <c r="B647">
        <v>29</v>
      </c>
      <c r="C647" s="2" t="s">
        <v>17</v>
      </c>
      <c r="D647" s="2">
        <f t="shared" si="60"/>
        <v>1</v>
      </c>
      <c r="E647">
        <v>3</v>
      </c>
      <c r="F647">
        <v>2</v>
      </c>
      <c r="G647">
        <v>1</v>
      </c>
      <c r="H647">
        <v>2</v>
      </c>
      <c r="I647">
        <v>1</v>
      </c>
      <c r="J647">
        <v>3</v>
      </c>
      <c r="K647" s="2" t="s">
        <v>21</v>
      </c>
      <c r="L647" s="2">
        <f t="shared" si="61"/>
        <v>1</v>
      </c>
      <c r="M647" s="2">
        <f t="shared" si="62"/>
        <v>1</v>
      </c>
      <c r="N647" s="2">
        <f t="shared" si="63"/>
        <v>0</v>
      </c>
      <c r="O647" s="2">
        <f t="shared" si="64"/>
        <v>0</v>
      </c>
      <c r="P647">
        <v>0</v>
      </c>
      <c r="Q647" s="2" t="s">
        <v>17</v>
      </c>
      <c r="R647" s="2">
        <f t="shared" si="65"/>
        <v>2</v>
      </c>
      <c r="S647">
        <v>19</v>
      </c>
      <c r="T647">
        <v>3</v>
      </c>
      <c r="U647">
        <v>3</v>
      </c>
      <c r="V647">
        <v>3</v>
      </c>
      <c r="W647">
        <v>2</v>
      </c>
      <c r="X647">
        <v>0</v>
      </c>
    </row>
    <row r="648" spans="1:24" x14ac:dyDescent="0.25">
      <c r="A648">
        <v>647</v>
      </c>
      <c r="B648">
        <v>53</v>
      </c>
      <c r="C648" s="2" t="s">
        <v>19</v>
      </c>
      <c r="D648" s="2">
        <f t="shared" si="60"/>
        <v>0</v>
      </c>
      <c r="E648">
        <v>3</v>
      </c>
      <c r="F648">
        <v>1</v>
      </c>
      <c r="G648">
        <v>1</v>
      </c>
      <c r="H648">
        <v>1</v>
      </c>
      <c r="I648">
        <v>4</v>
      </c>
      <c r="J648">
        <v>4</v>
      </c>
      <c r="K648" s="2" t="s">
        <v>20</v>
      </c>
      <c r="L648" s="2">
        <f t="shared" si="61"/>
        <v>2</v>
      </c>
      <c r="M648" s="2">
        <f t="shared" si="62"/>
        <v>0</v>
      </c>
      <c r="N648" s="2">
        <f t="shared" si="63"/>
        <v>2</v>
      </c>
      <c r="O648" s="2">
        <f t="shared" si="64"/>
        <v>0</v>
      </c>
      <c r="P648">
        <v>5</v>
      </c>
      <c r="Q648" s="2" t="s">
        <v>19</v>
      </c>
      <c r="R648" s="2">
        <f t="shared" si="65"/>
        <v>1</v>
      </c>
      <c r="S648">
        <v>14</v>
      </c>
      <c r="T648">
        <v>3</v>
      </c>
      <c r="U648">
        <v>3</v>
      </c>
      <c r="V648">
        <v>2</v>
      </c>
      <c r="W648">
        <v>0</v>
      </c>
      <c r="X648">
        <v>2</v>
      </c>
    </row>
    <row r="649" spans="1:24" x14ac:dyDescent="0.25">
      <c r="A649">
        <v>648</v>
      </c>
      <c r="B649">
        <v>35</v>
      </c>
      <c r="C649" s="2" t="s">
        <v>19</v>
      </c>
      <c r="D649" s="2">
        <f t="shared" si="60"/>
        <v>0</v>
      </c>
      <c r="E649">
        <v>3</v>
      </c>
      <c r="F649">
        <v>4</v>
      </c>
      <c r="G649">
        <v>2</v>
      </c>
      <c r="H649">
        <v>2</v>
      </c>
      <c r="I649">
        <v>3</v>
      </c>
      <c r="J649">
        <v>2</v>
      </c>
      <c r="K649" s="2" t="s">
        <v>20</v>
      </c>
      <c r="L649" s="2">
        <f t="shared" si="61"/>
        <v>2</v>
      </c>
      <c r="M649" s="2">
        <f t="shared" si="62"/>
        <v>0</v>
      </c>
      <c r="N649" s="2">
        <f t="shared" si="63"/>
        <v>2</v>
      </c>
      <c r="O649" s="2">
        <f t="shared" si="64"/>
        <v>0</v>
      </c>
      <c r="P649">
        <v>3</v>
      </c>
      <c r="Q649" s="2" t="s">
        <v>19</v>
      </c>
      <c r="R649" s="2">
        <f t="shared" si="65"/>
        <v>1</v>
      </c>
      <c r="S649">
        <v>16</v>
      </c>
      <c r="T649">
        <v>3</v>
      </c>
      <c r="U649">
        <v>3</v>
      </c>
      <c r="V649">
        <v>13</v>
      </c>
      <c r="W649">
        <v>10</v>
      </c>
      <c r="X649">
        <v>4</v>
      </c>
    </row>
    <row r="650" spans="1:24" x14ac:dyDescent="0.25">
      <c r="A650">
        <v>649</v>
      </c>
      <c r="B650">
        <v>37</v>
      </c>
      <c r="C650" s="2" t="s">
        <v>19</v>
      </c>
      <c r="D650" s="2">
        <f t="shared" si="60"/>
        <v>0</v>
      </c>
      <c r="E650">
        <v>2</v>
      </c>
      <c r="F650">
        <v>3</v>
      </c>
      <c r="G650">
        <v>1</v>
      </c>
      <c r="H650">
        <v>3</v>
      </c>
      <c r="I650">
        <v>1</v>
      </c>
      <c r="J650">
        <v>4</v>
      </c>
      <c r="K650" s="2" t="s">
        <v>20</v>
      </c>
      <c r="L650" s="2">
        <f t="shared" si="61"/>
        <v>2</v>
      </c>
      <c r="M650" s="2">
        <f t="shared" si="62"/>
        <v>0</v>
      </c>
      <c r="N650" s="2">
        <f t="shared" si="63"/>
        <v>2</v>
      </c>
      <c r="O650" s="2">
        <f t="shared" si="64"/>
        <v>0</v>
      </c>
      <c r="P650">
        <v>5</v>
      </c>
      <c r="Q650" s="2" t="s">
        <v>19</v>
      </c>
      <c r="R650" s="2">
        <f t="shared" si="65"/>
        <v>1</v>
      </c>
      <c r="S650">
        <v>15</v>
      </c>
      <c r="T650">
        <v>3</v>
      </c>
      <c r="U650">
        <v>3</v>
      </c>
      <c r="V650">
        <v>5</v>
      </c>
      <c r="W650">
        <v>4</v>
      </c>
      <c r="X650">
        <v>0</v>
      </c>
    </row>
    <row r="651" spans="1:24" x14ac:dyDescent="0.25">
      <c r="A651">
        <v>650</v>
      </c>
      <c r="B651">
        <v>53</v>
      </c>
      <c r="C651" s="2" t="s">
        <v>19</v>
      </c>
      <c r="D651" s="2">
        <f t="shared" si="60"/>
        <v>0</v>
      </c>
      <c r="E651">
        <v>1</v>
      </c>
      <c r="F651">
        <v>4</v>
      </c>
      <c r="G651">
        <v>1</v>
      </c>
      <c r="H651">
        <v>3</v>
      </c>
      <c r="I651">
        <v>4</v>
      </c>
      <c r="J651">
        <v>4</v>
      </c>
      <c r="K651" s="2" t="s">
        <v>18</v>
      </c>
      <c r="L651" s="2">
        <f t="shared" si="61"/>
        <v>3</v>
      </c>
      <c r="M651" s="2">
        <f t="shared" si="62"/>
        <v>0</v>
      </c>
      <c r="N651" s="2">
        <f t="shared" si="63"/>
        <v>0</v>
      </c>
      <c r="O651" s="2">
        <f t="shared" si="64"/>
        <v>3</v>
      </c>
      <c r="P651">
        <v>1</v>
      </c>
      <c r="Q651" s="2" t="s">
        <v>19</v>
      </c>
      <c r="R651" s="2">
        <f t="shared" si="65"/>
        <v>1</v>
      </c>
      <c r="S651">
        <v>18</v>
      </c>
      <c r="T651">
        <v>3</v>
      </c>
      <c r="U651">
        <v>3</v>
      </c>
      <c r="V651">
        <v>12</v>
      </c>
      <c r="W651">
        <v>9</v>
      </c>
      <c r="X651">
        <v>3</v>
      </c>
    </row>
    <row r="652" spans="1:24" x14ac:dyDescent="0.25">
      <c r="A652">
        <v>651</v>
      </c>
      <c r="B652">
        <v>43</v>
      </c>
      <c r="C652" s="2" t="s">
        <v>19</v>
      </c>
      <c r="D652" s="2">
        <f t="shared" si="60"/>
        <v>0</v>
      </c>
      <c r="E652">
        <v>3</v>
      </c>
      <c r="F652">
        <v>4</v>
      </c>
      <c r="G652">
        <v>1</v>
      </c>
      <c r="H652">
        <v>2</v>
      </c>
      <c r="I652">
        <v>2</v>
      </c>
      <c r="J652">
        <v>1</v>
      </c>
      <c r="K652" s="2" t="s">
        <v>20</v>
      </c>
      <c r="L652" s="2">
        <f t="shared" si="61"/>
        <v>2</v>
      </c>
      <c r="M652" s="2">
        <f t="shared" si="62"/>
        <v>0</v>
      </c>
      <c r="N652" s="2">
        <f t="shared" si="63"/>
        <v>2</v>
      </c>
      <c r="O652" s="2">
        <f t="shared" si="64"/>
        <v>0</v>
      </c>
      <c r="P652">
        <v>4</v>
      </c>
      <c r="Q652" s="2" t="s">
        <v>19</v>
      </c>
      <c r="R652" s="2">
        <f t="shared" si="65"/>
        <v>1</v>
      </c>
      <c r="S652">
        <v>13</v>
      </c>
      <c r="T652">
        <v>3</v>
      </c>
      <c r="U652">
        <v>2</v>
      </c>
      <c r="V652">
        <v>5</v>
      </c>
      <c r="W652">
        <v>2</v>
      </c>
      <c r="X652">
        <v>2</v>
      </c>
    </row>
    <row r="653" spans="1:24" x14ac:dyDescent="0.25">
      <c r="A653">
        <v>652</v>
      </c>
      <c r="B653">
        <v>47</v>
      </c>
      <c r="C653" s="2" t="s">
        <v>19</v>
      </c>
      <c r="D653" s="2">
        <f t="shared" si="60"/>
        <v>0</v>
      </c>
      <c r="E653">
        <v>2</v>
      </c>
      <c r="F653">
        <v>3</v>
      </c>
      <c r="G653">
        <v>2</v>
      </c>
      <c r="H653">
        <v>3</v>
      </c>
      <c r="I653">
        <v>2</v>
      </c>
      <c r="J653">
        <v>4</v>
      </c>
      <c r="K653" s="2" t="s">
        <v>20</v>
      </c>
      <c r="L653" s="2">
        <f t="shared" si="61"/>
        <v>2</v>
      </c>
      <c r="M653" s="2">
        <f t="shared" si="62"/>
        <v>0</v>
      </c>
      <c r="N653" s="2">
        <f t="shared" si="63"/>
        <v>2</v>
      </c>
      <c r="O653" s="2">
        <f t="shared" si="64"/>
        <v>0</v>
      </c>
      <c r="P653">
        <v>0</v>
      </c>
      <c r="Q653" s="2" t="s">
        <v>17</v>
      </c>
      <c r="R653" s="2">
        <f t="shared" si="65"/>
        <v>2</v>
      </c>
      <c r="S653">
        <v>22</v>
      </c>
      <c r="T653">
        <v>4</v>
      </c>
      <c r="U653">
        <v>3</v>
      </c>
      <c r="V653">
        <v>7</v>
      </c>
      <c r="W653">
        <v>6</v>
      </c>
      <c r="X653">
        <v>7</v>
      </c>
    </row>
    <row r="654" spans="1:24" x14ac:dyDescent="0.25">
      <c r="A654">
        <v>653</v>
      </c>
      <c r="B654">
        <v>37</v>
      </c>
      <c r="C654" s="2" t="s">
        <v>19</v>
      </c>
      <c r="D654" s="2">
        <f t="shared" si="60"/>
        <v>0</v>
      </c>
      <c r="E654">
        <v>2</v>
      </c>
      <c r="F654">
        <v>1</v>
      </c>
      <c r="G654">
        <v>1</v>
      </c>
      <c r="H654">
        <v>1</v>
      </c>
      <c r="I654">
        <v>3</v>
      </c>
      <c r="J654">
        <v>1</v>
      </c>
      <c r="K654" s="2" t="s">
        <v>18</v>
      </c>
      <c r="L654" s="2">
        <f t="shared" si="61"/>
        <v>3</v>
      </c>
      <c r="M654" s="2">
        <f t="shared" si="62"/>
        <v>0</v>
      </c>
      <c r="N654" s="2">
        <f t="shared" si="63"/>
        <v>0</v>
      </c>
      <c r="O654" s="2">
        <f t="shared" si="64"/>
        <v>3</v>
      </c>
      <c r="P654">
        <v>1</v>
      </c>
      <c r="Q654" s="2" t="s">
        <v>17</v>
      </c>
      <c r="R654" s="2">
        <f t="shared" si="65"/>
        <v>2</v>
      </c>
      <c r="S654">
        <v>13</v>
      </c>
      <c r="T654">
        <v>3</v>
      </c>
      <c r="U654">
        <v>3</v>
      </c>
      <c r="V654">
        <v>10</v>
      </c>
      <c r="W654">
        <v>0</v>
      </c>
      <c r="X654">
        <v>0</v>
      </c>
    </row>
    <row r="655" spans="1:24" x14ac:dyDescent="0.25">
      <c r="A655">
        <v>654</v>
      </c>
      <c r="B655">
        <v>50</v>
      </c>
      <c r="C655" s="2" t="s">
        <v>19</v>
      </c>
      <c r="D655" s="2">
        <f t="shared" si="60"/>
        <v>0</v>
      </c>
      <c r="E655">
        <v>1</v>
      </c>
      <c r="F655">
        <v>1</v>
      </c>
      <c r="G655">
        <v>1</v>
      </c>
      <c r="H655">
        <v>1</v>
      </c>
      <c r="I655">
        <v>4</v>
      </c>
      <c r="J655">
        <v>1</v>
      </c>
      <c r="K655" s="2" t="s">
        <v>21</v>
      </c>
      <c r="L655" s="2">
        <f t="shared" si="61"/>
        <v>1</v>
      </c>
      <c r="M655" s="2">
        <f t="shared" si="62"/>
        <v>1</v>
      </c>
      <c r="N655" s="2">
        <f t="shared" si="63"/>
        <v>0</v>
      </c>
      <c r="O655" s="2">
        <f t="shared" si="64"/>
        <v>0</v>
      </c>
      <c r="P655">
        <v>4</v>
      </c>
      <c r="Q655" s="2" t="s">
        <v>19</v>
      </c>
      <c r="R655" s="2">
        <f t="shared" si="65"/>
        <v>1</v>
      </c>
      <c r="S655">
        <v>11</v>
      </c>
      <c r="T655">
        <v>3</v>
      </c>
      <c r="U655">
        <v>3</v>
      </c>
      <c r="V655">
        <v>31</v>
      </c>
      <c r="W655">
        <v>6</v>
      </c>
      <c r="X655">
        <v>14</v>
      </c>
    </row>
    <row r="656" spans="1:24" x14ac:dyDescent="0.25">
      <c r="A656">
        <v>655</v>
      </c>
      <c r="B656">
        <v>39</v>
      </c>
      <c r="C656" s="2" t="s">
        <v>19</v>
      </c>
      <c r="D656" s="2">
        <f t="shared" si="60"/>
        <v>0</v>
      </c>
      <c r="E656">
        <v>3</v>
      </c>
      <c r="F656">
        <v>4</v>
      </c>
      <c r="G656">
        <v>1</v>
      </c>
      <c r="H656">
        <v>2</v>
      </c>
      <c r="I656">
        <v>2</v>
      </c>
      <c r="J656">
        <v>1</v>
      </c>
      <c r="K656" s="2" t="s">
        <v>20</v>
      </c>
      <c r="L656" s="2">
        <f t="shared" si="61"/>
        <v>2</v>
      </c>
      <c r="M656" s="2">
        <f t="shared" si="62"/>
        <v>0</v>
      </c>
      <c r="N656" s="2">
        <f t="shared" si="63"/>
        <v>2</v>
      </c>
      <c r="O656" s="2">
        <f t="shared" si="64"/>
        <v>0</v>
      </c>
      <c r="P656">
        <v>8</v>
      </c>
      <c r="Q656" s="2" t="s">
        <v>19</v>
      </c>
      <c r="R656" s="2">
        <f t="shared" si="65"/>
        <v>1</v>
      </c>
      <c r="S656">
        <v>11</v>
      </c>
      <c r="T656">
        <v>3</v>
      </c>
      <c r="U656">
        <v>3</v>
      </c>
      <c r="V656">
        <v>5</v>
      </c>
      <c r="W656">
        <v>4</v>
      </c>
      <c r="X656">
        <v>0</v>
      </c>
    </row>
    <row r="657" spans="1:24" x14ac:dyDescent="0.25">
      <c r="A657">
        <v>656</v>
      </c>
      <c r="B657">
        <v>33</v>
      </c>
      <c r="C657" s="2" t="s">
        <v>19</v>
      </c>
      <c r="D657" s="2">
        <f t="shared" si="60"/>
        <v>0</v>
      </c>
      <c r="E657">
        <v>2</v>
      </c>
      <c r="F657">
        <v>4</v>
      </c>
      <c r="G657">
        <v>2</v>
      </c>
      <c r="H657">
        <v>1</v>
      </c>
      <c r="I657">
        <v>1</v>
      </c>
      <c r="J657">
        <v>2</v>
      </c>
      <c r="K657" s="2" t="s">
        <v>21</v>
      </c>
      <c r="L657" s="2">
        <f t="shared" si="61"/>
        <v>1</v>
      </c>
      <c r="M657" s="2">
        <f t="shared" si="62"/>
        <v>1</v>
      </c>
      <c r="N657" s="2">
        <f t="shared" si="63"/>
        <v>0</v>
      </c>
      <c r="O657" s="2">
        <f t="shared" si="64"/>
        <v>0</v>
      </c>
      <c r="P657">
        <v>3</v>
      </c>
      <c r="Q657" s="2" t="s">
        <v>17</v>
      </c>
      <c r="R657" s="2">
        <f t="shared" si="65"/>
        <v>2</v>
      </c>
      <c r="S657">
        <v>11</v>
      </c>
      <c r="T657">
        <v>3</v>
      </c>
      <c r="U657">
        <v>4</v>
      </c>
      <c r="V657">
        <v>4</v>
      </c>
      <c r="W657">
        <v>3</v>
      </c>
      <c r="X657">
        <v>0</v>
      </c>
    </row>
    <row r="658" spans="1:24" x14ac:dyDescent="0.25">
      <c r="A658">
        <v>657</v>
      </c>
      <c r="B658">
        <v>32</v>
      </c>
      <c r="C658" s="2" t="s">
        <v>17</v>
      </c>
      <c r="D658" s="2">
        <f t="shared" si="60"/>
        <v>1</v>
      </c>
      <c r="E658">
        <v>1</v>
      </c>
      <c r="F658">
        <v>1</v>
      </c>
      <c r="G658">
        <v>2</v>
      </c>
      <c r="H658">
        <v>3</v>
      </c>
      <c r="I658">
        <v>1</v>
      </c>
      <c r="J658">
        <v>4</v>
      </c>
      <c r="K658" s="2" t="s">
        <v>18</v>
      </c>
      <c r="L658" s="2">
        <f t="shared" si="61"/>
        <v>3</v>
      </c>
      <c r="M658" s="2">
        <f t="shared" si="62"/>
        <v>0</v>
      </c>
      <c r="N658" s="2">
        <f t="shared" si="63"/>
        <v>0</v>
      </c>
      <c r="O658" s="2">
        <f t="shared" si="64"/>
        <v>3</v>
      </c>
      <c r="P658">
        <v>1</v>
      </c>
      <c r="Q658" s="2" t="s">
        <v>17</v>
      </c>
      <c r="R658" s="2">
        <f t="shared" si="65"/>
        <v>2</v>
      </c>
      <c r="S658">
        <v>24</v>
      </c>
      <c r="T658">
        <v>4</v>
      </c>
      <c r="U658">
        <v>1</v>
      </c>
      <c r="V658">
        <v>1</v>
      </c>
      <c r="W658">
        <v>0</v>
      </c>
      <c r="X658">
        <v>0</v>
      </c>
    </row>
    <row r="659" spans="1:24" x14ac:dyDescent="0.25">
      <c r="A659">
        <v>658</v>
      </c>
      <c r="B659">
        <v>29</v>
      </c>
      <c r="C659" s="2" t="s">
        <v>19</v>
      </c>
      <c r="D659" s="2">
        <f t="shared" si="60"/>
        <v>0</v>
      </c>
      <c r="E659">
        <v>1</v>
      </c>
      <c r="F659">
        <v>1</v>
      </c>
      <c r="G659">
        <v>1</v>
      </c>
      <c r="H659">
        <v>2</v>
      </c>
      <c r="I659">
        <v>1</v>
      </c>
      <c r="J659">
        <v>4</v>
      </c>
      <c r="K659" s="2" t="s">
        <v>21</v>
      </c>
      <c r="L659" s="2">
        <f t="shared" si="61"/>
        <v>1</v>
      </c>
      <c r="M659" s="2">
        <f t="shared" si="62"/>
        <v>1</v>
      </c>
      <c r="N659" s="2">
        <f t="shared" si="63"/>
        <v>0</v>
      </c>
      <c r="O659" s="2">
        <f t="shared" si="64"/>
        <v>0</v>
      </c>
      <c r="P659">
        <v>6</v>
      </c>
      <c r="Q659" s="2" t="s">
        <v>19</v>
      </c>
      <c r="R659" s="2">
        <f t="shared" si="65"/>
        <v>1</v>
      </c>
      <c r="S659">
        <v>14</v>
      </c>
      <c r="T659">
        <v>3</v>
      </c>
      <c r="U659">
        <v>3</v>
      </c>
      <c r="V659">
        <v>4</v>
      </c>
      <c r="W659">
        <v>3</v>
      </c>
      <c r="X659">
        <v>0</v>
      </c>
    </row>
    <row r="660" spans="1:24" x14ac:dyDescent="0.25">
      <c r="A660">
        <v>659</v>
      </c>
      <c r="B660">
        <v>44</v>
      </c>
      <c r="C660" s="2" t="s">
        <v>19</v>
      </c>
      <c r="D660" s="2">
        <f t="shared" si="60"/>
        <v>0</v>
      </c>
      <c r="E660">
        <v>2</v>
      </c>
      <c r="F660">
        <v>2</v>
      </c>
      <c r="G660">
        <v>2</v>
      </c>
      <c r="H660">
        <v>2</v>
      </c>
      <c r="I660">
        <v>1</v>
      </c>
      <c r="J660">
        <v>1</v>
      </c>
      <c r="K660" s="2" t="s">
        <v>20</v>
      </c>
      <c r="L660" s="2">
        <f t="shared" si="61"/>
        <v>2</v>
      </c>
      <c r="M660" s="2">
        <f t="shared" si="62"/>
        <v>0</v>
      </c>
      <c r="N660" s="2">
        <f t="shared" si="63"/>
        <v>2</v>
      </c>
      <c r="O660" s="2">
        <f t="shared" si="64"/>
        <v>0</v>
      </c>
      <c r="P660">
        <v>6</v>
      </c>
      <c r="Q660" s="2" t="s">
        <v>17</v>
      </c>
      <c r="R660" s="2">
        <f t="shared" si="65"/>
        <v>2</v>
      </c>
      <c r="S660">
        <v>13</v>
      </c>
      <c r="T660">
        <v>3</v>
      </c>
      <c r="U660">
        <v>3</v>
      </c>
      <c r="V660">
        <v>8</v>
      </c>
      <c r="W660">
        <v>7</v>
      </c>
      <c r="X660">
        <v>7</v>
      </c>
    </row>
    <row r="661" spans="1:24" x14ac:dyDescent="0.25">
      <c r="A661">
        <v>660</v>
      </c>
      <c r="B661">
        <v>28</v>
      </c>
      <c r="C661" s="2" t="s">
        <v>19</v>
      </c>
      <c r="D661" s="2">
        <f t="shared" si="60"/>
        <v>0</v>
      </c>
      <c r="E661">
        <v>1</v>
      </c>
      <c r="F661">
        <v>1</v>
      </c>
      <c r="G661">
        <v>1</v>
      </c>
      <c r="H661">
        <v>1</v>
      </c>
      <c r="I661">
        <v>2</v>
      </c>
      <c r="J661">
        <v>4</v>
      </c>
      <c r="K661" s="2" t="s">
        <v>18</v>
      </c>
      <c r="L661" s="2">
        <f t="shared" si="61"/>
        <v>3</v>
      </c>
      <c r="M661" s="2">
        <f t="shared" si="62"/>
        <v>0</v>
      </c>
      <c r="N661" s="2">
        <f t="shared" si="63"/>
        <v>0</v>
      </c>
      <c r="O661" s="2">
        <f t="shared" si="64"/>
        <v>3</v>
      </c>
      <c r="P661">
        <v>7</v>
      </c>
      <c r="Q661" s="2" t="s">
        <v>19</v>
      </c>
      <c r="R661" s="2">
        <f t="shared" si="65"/>
        <v>1</v>
      </c>
      <c r="S661">
        <v>14</v>
      </c>
      <c r="T661">
        <v>3</v>
      </c>
      <c r="U661">
        <v>3</v>
      </c>
      <c r="V661">
        <v>4</v>
      </c>
      <c r="W661">
        <v>2</v>
      </c>
      <c r="X661">
        <v>0</v>
      </c>
    </row>
    <row r="662" spans="1:24" x14ac:dyDescent="0.25">
      <c r="A662">
        <v>661</v>
      </c>
      <c r="B662">
        <v>58</v>
      </c>
      <c r="C662" s="2" t="s">
        <v>17</v>
      </c>
      <c r="D662" s="2">
        <f t="shared" si="60"/>
        <v>1</v>
      </c>
      <c r="E662">
        <v>1</v>
      </c>
      <c r="F662">
        <v>4</v>
      </c>
      <c r="G662">
        <v>1</v>
      </c>
      <c r="H662">
        <v>2</v>
      </c>
      <c r="I662">
        <v>1</v>
      </c>
      <c r="J662">
        <v>4</v>
      </c>
      <c r="K662" s="2" t="s">
        <v>21</v>
      </c>
      <c r="L662" s="2">
        <f t="shared" si="61"/>
        <v>1</v>
      </c>
      <c r="M662" s="2">
        <f t="shared" si="62"/>
        <v>1</v>
      </c>
      <c r="N662" s="2">
        <f t="shared" si="63"/>
        <v>0</v>
      </c>
      <c r="O662" s="2">
        <f t="shared" si="64"/>
        <v>0</v>
      </c>
      <c r="P662">
        <v>9</v>
      </c>
      <c r="Q662" s="2" t="s">
        <v>17</v>
      </c>
      <c r="R662" s="2">
        <f t="shared" si="65"/>
        <v>2</v>
      </c>
      <c r="S662">
        <v>14</v>
      </c>
      <c r="T662">
        <v>3</v>
      </c>
      <c r="U662">
        <v>2</v>
      </c>
      <c r="V662">
        <v>1</v>
      </c>
      <c r="W662">
        <v>0</v>
      </c>
      <c r="X662">
        <v>0</v>
      </c>
    </row>
    <row r="663" spans="1:24" x14ac:dyDescent="0.25">
      <c r="A663">
        <v>662</v>
      </c>
      <c r="B663">
        <v>43</v>
      </c>
      <c r="C663" s="2" t="s">
        <v>19</v>
      </c>
      <c r="D663" s="2">
        <f t="shared" si="60"/>
        <v>0</v>
      </c>
      <c r="E663">
        <v>3</v>
      </c>
      <c r="F663">
        <v>1</v>
      </c>
      <c r="G663">
        <v>1</v>
      </c>
      <c r="H663">
        <v>3</v>
      </c>
      <c r="I663">
        <v>2</v>
      </c>
      <c r="J663">
        <v>3</v>
      </c>
      <c r="K663" s="2" t="s">
        <v>21</v>
      </c>
      <c r="L663" s="2">
        <f t="shared" si="61"/>
        <v>1</v>
      </c>
      <c r="M663" s="2">
        <f t="shared" si="62"/>
        <v>1</v>
      </c>
      <c r="N663" s="2">
        <f t="shared" si="63"/>
        <v>0</v>
      </c>
      <c r="O663" s="2">
        <f t="shared" si="64"/>
        <v>0</v>
      </c>
      <c r="P663">
        <v>4</v>
      </c>
      <c r="Q663" s="2" t="s">
        <v>19</v>
      </c>
      <c r="R663" s="2">
        <f t="shared" si="65"/>
        <v>1</v>
      </c>
      <c r="S663">
        <v>21</v>
      </c>
      <c r="T663">
        <v>4</v>
      </c>
      <c r="U663">
        <v>4</v>
      </c>
      <c r="V663">
        <v>1</v>
      </c>
      <c r="W663">
        <v>0</v>
      </c>
      <c r="X663">
        <v>0</v>
      </c>
    </row>
    <row r="664" spans="1:24" x14ac:dyDescent="0.25">
      <c r="A664">
        <v>663</v>
      </c>
      <c r="B664">
        <v>20</v>
      </c>
      <c r="C664" s="2" t="s">
        <v>17</v>
      </c>
      <c r="D664" s="2">
        <f t="shared" si="60"/>
        <v>1</v>
      </c>
      <c r="E664">
        <v>3</v>
      </c>
      <c r="F664">
        <v>3</v>
      </c>
      <c r="G664">
        <v>1</v>
      </c>
      <c r="H664">
        <v>2</v>
      </c>
      <c r="I664">
        <v>1</v>
      </c>
      <c r="J664">
        <v>3</v>
      </c>
      <c r="K664" s="2" t="s">
        <v>18</v>
      </c>
      <c r="L664" s="2">
        <f t="shared" si="61"/>
        <v>3</v>
      </c>
      <c r="M664" s="2">
        <f t="shared" si="62"/>
        <v>0</v>
      </c>
      <c r="N664" s="2">
        <f t="shared" si="63"/>
        <v>0</v>
      </c>
      <c r="O664" s="2">
        <f t="shared" si="64"/>
        <v>3</v>
      </c>
      <c r="P664">
        <v>1</v>
      </c>
      <c r="Q664" s="2" t="s">
        <v>19</v>
      </c>
      <c r="R664" s="2">
        <f t="shared" si="65"/>
        <v>1</v>
      </c>
      <c r="S664">
        <v>13</v>
      </c>
      <c r="T664">
        <v>3</v>
      </c>
      <c r="U664">
        <v>2</v>
      </c>
      <c r="V664">
        <v>2</v>
      </c>
      <c r="W664">
        <v>2</v>
      </c>
      <c r="X664">
        <v>0</v>
      </c>
    </row>
    <row r="665" spans="1:24" x14ac:dyDescent="0.25">
      <c r="A665">
        <v>664</v>
      </c>
      <c r="B665">
        <v>21</v>
      </c>
      <c r="C665" s="2" t="s">
        <v>17</v>
      </c>
      <c r="D665" s="2">
        <f t="shared" si="60"/>
        <v>1</v>
      </c>
      <c r="E665">
        <v>1</v>
      </c>
      <c r="F665">
        <v>4</v>
      </c>
      <c r="G665">
        <v>1</v>
      </c>
      <c r="H665">
        <v>3</v>
      </c>
      <c r="I665">
        <v>1</v>
      </c>
      <c r="J665">
        <v>4</v>
      </c>
      <c r="K665" s="2" t="s">
        <v>18</v>
      </c>
      <c r="L665" s="2">
        <f t="shared" si="61"/>
        <v>3</v>
      </c>
      <c r="M665" s="2">
        <f t="shared" si="62"/>
        <v>0</v>
      </c>
      <c r="N665" s="2">
        <f t="shared" si="63"/>
        <v>0</v>
      </c>
      <c r="O665" s="2">
        <f t="shared" si="64"/>
        <v>3</v>
      </c>
      <c r="P665">
        <v>1</v>
      </c>
      <c r="Q665" s="2" t="s">
        <v>19</v>
      </c>
      <c r="R665" s="2">
        <f t="shared" si="65"/>
        <v>1</v>
      </c>
      <c r="S665">
        <v>19</v>
      </c>
      <c r="T665">
        <v>3</v>
      </c>
      <c r="U665">
        <v>2</v>
      </c>
      <c r="V665">
        <v>1</v>
      </c>
      <c r="W665">
        <v>0</v>
      </c>
      <c r="X665">
        <v>0</v>
      </c>
    </row>
    <row r="666" spans="1:24" x14ac:dyDescent="0.25">
      <c r="A666">
        <v>665</v>
      </c>
      <c r="B666">
        <v>36</v>
      </c>
      <c r="C666" s="2" t="s">
        <v>19</v>
      </c>
      <c r="D666" s="2">
        <f t="shared" si="60"/>
        <v>0</v>
      </c>
      <c r="E666">
        <v>1</v>
      </c>
      <c r="F666">
        <v>3</v>
      </c>
      <c r="G666">
        <v>2</v>
      </c>
      <c r="H666">
        <v>3</v>
      </c>
      <c r="I666">
        <v>2</v>
      </c>
      <c r="J666">
        <v>4</v>
      </c>
      <c r="K666" s="2" t="s">
        <v>20</v>
      </c>
      <c r="L666" s="2">
        <f t="shared" si="61"/>
        <v>2</v>
      </c>
      <c r="M666" s="2">
        <f t="shared" si="62"/>
        <v>0</v>
      </c>
      <c r="N666" s="2">
        <f t="shared" si="63"/>
        <v>2</v>
      </c>
      <c r="O666" s="2">
        <f t="shared" si="64"/>
        <v>0</v>
      </c>
      <c r="P666">
        <v>0</v>
      </c>
      <c r="Q666" s="2" t="s">
        <v>17</v>
      </c>
      <c r="R666" s="2">
        <f t="shared" si="65"/>
        <v>2</v>
      </c>
      <c r="S666">
        <v>17</v>
      </c>
      <c r="T666">
        <v>3</v>
      </c>
      <c r="U666">
        <v>2</v>
      </c>
      <c r="V666">
        <v>16</v>
      </c>
      <c r="W666">
        <v>8</v>
      </c>
      <c r="X666">
        <v>4</v>
      </c>
    </row>
    <row r="667" spans="1:24" x14ac:dyDescent="0.25">
      <c r="A667">
        <v>666</v>
      </c>
      <c r="B667">
        <v>47</v>
      </c>
      <c r="C667" s="2" t="s">
        <v>19</v>
      </c>
      <c r="D667" s="2">
        <f t="shared" si="60"/>
        <v>0</v>
      </c>
      <c r="E667">
        <v>1</v>
      </c>
      <c r="F667">
        <v>4</v>
      </c>
      <c r="G667">
        <v>1</v>
      </c>
      <c r="H667">
        <v>2</v>
      </c>
      <c r="I667">
        <v>1</v>
      </c>
      <c r="J667">
        <v>4</v>
      </c>
      <c r="K667" s="2" t="s">
        <v>18</v>
      </c>
      <c r="L667" s="2">
        <f t="shared" si="61"/>
        <v>3</v>
      </c>
      <c r="M667" s="2">
        <f t="shared" si="62"/>
        <v>0</v>
      </c>
      <c r="N667" s="2">
        <f t="shared" si="63"/>
        <v>0</v>
      </c>
      <c r="O667" s="2">
        <f t="shared" si="64"/>
        <v>3</v>
      </c>
      <c r="P667">
        <v>1</v>
      </c>
      <c r="Q667" s="2" t="s">
        <v>17</v>
      </c>
      <c r="R667" s="2">
        <f t="shared" si="65"/>
        <v>2</v>
      </c>
      <c r="S667">
        <v>18</v>
      </c>
      <c r="T667">
        <v>3</v>
      </c>
      <c r="U667">
        <v>2</v>
      </c>
      <c r="V667">
        <v>3</v>
      </c>
      <c r="W667">
        <v>2</v>
      </c>
      <c r="X667">
        <v>1</v>
      </c>
    </row>
    <row r="668" spans="1:24" x14ac:dyDescent="0.25">
      <c r="A668">
        <v>667</v>
      </c>
      <c r="B668">
        <v>22</v>
      </c>
      <c r="C668" s="2" t="s">
        <v>17</v>
      </c>
      <c r="D668" s="2">
        <f t="shared" si="60"/>
        <v>1</v>
      </c>
      <c r="E668">
        <v>1</v>
      </c>
      <c r="F668">
        <v>2</v>
      </c>
      <c r="G668">
        <v>1</v>
      </c>
      <c r="H668">
        <v>3</v>
      </c>
      <c r="I668">
        <v>2</v>
      </c>
      <c r="J668">
        <v>3</v>
      </c>
      <c r="K668" s="2" t="s">
        <v>20</v>
      </c>
      <c r="L668" s="2">
        <f t="shared" si="61"/>
        <v>2</v>
      </c>
      <c r="M668" s="2">
        <f t="shared" si="62"/>
        <v>0</v>
      </c>
      <c r="N668" s="2">
        <f t="shared" si="63"/>
        <v>2</v>
      </c>
      <c r="O668" s="2">
        <f t="shared" si="64"/>
        <v>0</v>
      </c>
      <c r="P668">
        <v>0</v>
      </c>
      <c r="Q668" s="2" t="s">
        <v>17</v>
      </c>
      <c r="R668" s="2">
        <f t="shared" si="65"/>
        <v>2</v>
      </c>
      <c r="S668">
        <v>19</v>
      </c>
      <c r="T668">
        <v>3</v>
      </c>
      <c r="U668">
        <v>4</v>
      </c>
      <c r="V668">
        <v>3</v>
      </c>
      <c r="W668">
        <v>2</v>
      </c>
      <c r="X668">
        <v>0</v>
      </c>
    </row>
    <row r="669" spans="1:24" x14ac:dyDescent="0.25">
      <c r="A669">
        <v>668</v>
      </c>
      <c r="B669">
        <v>41</v>
      </c>
      <c r="C669" s="2" t="s">
        <v>17</v>
      </c>
      <c r="D669" s="2">
        <f t="shared" si="60"/>
        <v>1</v>
      </c>
      <c r="E669">
        <v>2</v>
      </c>
      <c r="F669">
        <v>2</v>
      </c>
      <c r="G669">
        <v>1</v>
      </c>
      <c r="H669">
        <v>1</v>
      </c>
      <c r="I669">
        <v>1</v>
      </c>
      <c r="J669">
        <v>1</v>
      </c>
      <c r="K669" s="2" t="s">
        <v>21</v>
      </c>
      <c r="L669" s="2">
        <f t="shared" si="61"/>
        <v>1</v>
      </c>
      <c r="M669" s="2">
        <f t="shared" si="62"/>
        <v>1</v>
      </c>
      <c r="N669" s="2">
        <f t="shared" si="63"/>
        <v>0</v>
      </c>
      <c r="O669" s="2">
        <f t="shared" si="64"/>
        <v>0</v>
      </c>
      <c r="P669">
        <v>4</v>
      </c>
      <c r="Q669" s="2" t="s">
        <v>17</v>
      </c>
      <c r="R669" s="2">
        <f t="shared" si="65"/>
        <v>2</v>
      </c>
      <c r="S669">
        <v>13</v>
      </c>
      <c r="T669">
        <v>3</v>
      </c>
      <c r="U669">
        <v>2</v>
      </c>
      <c r="V669">
        <v>7</v>
      </c>
      <c r="W669">
        <v>7</v>
      </c>
      <c r="X669">
        <v>1</v>
      </c>
    </row>
    <row r="670" spans="1:24" x14ac:dyDescent="0.25">
      <c r="A670">
        <v>669</v>
      </c>
      <c r="B670">
        <v>28</v>
      </c>
      <c r="C670" s="2" t="s">
        <v>19</v>
      </c>
      <c r="D670" s="2">
        <f t="shared" si="60"/>
        <v>0</v>
      </c>
      <c r="E670">
        <v>3</v>
      </c>
      <c r="F670">
        <v>3</v>
      </c>
      <c r="G670">
        <v>1</v>
      </c>
      <c r="H670">
        <v>3</v>
      </c>
      <c r="I670">
        <v>1</v>
      </c>
      <c r="J670">
        <v>3</v>
      </c>
      <c r="K670" s="2" t="s">
        <v>21</v>
      </c>
      <c r="L670" s="2">
        <f t="shared" si="61"/>
        <v>1</v>
      </c>
      <c r="M670" s="2">
        <f t="shared" si="62"/>
        <v>1</v>
      </c>
      <c r="N670" s="2">
        <f t="shared" si="63"/>
        <v>0</v>
      </c>
      <c r="O670" s="2">
        <f t="shared" si="64"/>
        <v>0</v>
      </c>
      <c r="P670">
        <v>1</v>
      </c>
      <c r="Q670" s="2" t="s">
        <v>19</v>
      </c>
      <c r="R670" s="2">
        <f t="shared" si="65"/>
        <v>1</v>
      </c>
      <c r="S670">
        <v>18</v>
      </c>
      <c r="T670">
        <v>3</v>
      </c>
      <c r="U670">
        <v>3</v>
      </c>
      <c r="V670">
        <v>2</v>
      </c>
      <c r="W670">
        <v>2</v>
      </c>
      <c r="X670">
        <v>2</v>
      </c>
    </row>
    <row r="671" spans="1:24" x14ac:dyDescent="0.25">
      <c r="A671">
        <v>670</v>
      </c>
      <c r="B671">
        <v>39</v>
      </c>
      <c r="C671" s="2" t="s">
        <v>17</v>
      </c>
      <c r="D671" s="2">
        <f t="shared" si="60"/>
        <v>1</v>
      </c>
      <c r="E671">
        <v>3</v>
      </c>
      <c r="F671">
        <v>4</v>
      </c>
      <c r="G671">
        <v>2</v>
      </c>
      <c r="H671">
        <v>3</v>
      </c>
      <c r="I671">
        <v>1</v>
      </c>
      <c r="J671">
        <v>4</v>
      </c>
      <c r="K671" s="2" t="s">
        <v>20</v>
      </c>
      <c r="L671" s="2">
        <f t="shared" si="61"/>
        <v>2</v>
      </c>
      <c r="M671" s="2">
        <f t="shared" si="62"/>
        <v>0</v>
      </c>
      <c r="N671" s="2">
        <f t="shared" si="63"/>
        <v>2</v>
      </c>
      <c r="O671" s="2">
        <f t="shared" si="64"/>
        <v>0</v>
      </c>
      <c r="P671">
        <v>7</v>
      </c>
      <c r="Q671" s="2" t="s">
        <v>17</v>
      </c>
      <c r="R671" s="2">
        <f t="shared" si="65"/>
        <v>2</v>
      </c>
      <c r="S671">
        <v>21</v>
      </c>
      <c r="T671">
        <v>4</v>
      </c>
      <c r="U671">
        <v>1</v>
      </c>
      <c r="V671">
        <v>2</v>
      </c>
      <c r="W671">
        <v>2</v>
      </c>
      <c r="X671">
        <v>2</v>
      </c>
    </row>
    <row r="672" spans="1:24" x14ac:dyDescent="0.25">
      <c r="A672">
        <v>671</v>
      </c>
      <c r="B672">
        <v>27</v>
      </c>
      <c r="C672" s="2" t="s">
        <v>19</v>
      </c>
      <c r="D672" s="2">
        <f t="shared" si="60"/>
        <v>0</v>
      </c>
      <c r="E672">
        <v>3</v>
      </c>
      <c r="F672">
        <v>2</v>
      </c>
      <c r="G672">
        <v>1</v>
      </c>
      <c r="H672">
        <v>3</v>
      </c>
      <c r="I672">
        <v>1</v>
      </c>
      <c r="J672">
        <v>3</v>
      </c>
      <c r="K672" s="2" t="s">
        <v>18</v>
      </c>
      <c r="L672" s="2">
        <f t="shared" si="61"/>
        <v>3</v>
      </c>
      <c r="M672" s="2">
        <f t="shared" si="62"/>
        <v>0</v>
      </c>
      <c r="N672" s="2">
        <f t="shared" si="63"/>
        <v>0</v>
      </c>
      <c r="O672" s="2">
        <f t="shared" si="64"/>
        <v>3</v>
      </c>
      <c r="P672">
        <v>1</v>
      </c>
      <c r="Q672" s="2" t="s">
        <v>19</v>
      </c>
      <c r="R672" s="2">
        <f t="shared" si="65"/>
        <v>1</v>
      </c>
      <c r="S672">
        <v>19</v>
      </c>
      <c r="T672">
        <v>3</v>
      </c>
      <c r="U672">
        <v>3</v>
      </c>
      <c r="V672">
        <v>1</v>
      </c>
      <c r="W672">
        <v>1</v>
      </c>
      <c r="X672">
        <v>0</v>
      </c>
    </row>
    <row r="673" spans="1:24" x14ac:dyDescent="0.25">
      <c r="A673">
        <v>672</v>
      </c>
      <c r="B673">
        <v>34</v>
      </c>
      <c r="C673" s="2" t="s">
        <v>19</v>
      </c>
      <c r="D673" s="2">
        <f t="shared" si="60"/>
        <v>0</v>
      </c>
      <c r="E673">
        <v>3</v>
      </c>
      <c r="F673">
        <v>2</v>
      </c>
      <c r="G673">
        <v>1</v>
      </c>
      <c r="H673">
        <v>1</v>
      </c>
      <c r="I673">
        <v>1</v>
      </c>
      <c r="J673">
        <v>2</v>
      </c>
      <c r="K673" s="2" t="s">
        <v>21</v>
      </c>
      <c r="L673" s="2">
        <f t="shared" si="61"/>
        <v>1</v>
      </c>
      <c r="M673" s="2">
        <f t="shared" si="62"/>
        <v>1</v>
      </c>
      <c r="N673" s="2">
        <f t="shared" si="63"/>
        <v>0</v>
      </c>
      <c r="O673" s="2">
        <f t="shared" si="64"/>
        <v>0</v>
      </c>
      <c r="P673">
        <v>5</v>
      </c>
      <c r="Q673" s="2" t="s">
        <v>19</v>
      </c>
      <c r="R673" s="2">
        <f t="shared" si="65"/>
        <v>1</v>
      </c>
      <c r="S673">
        <v>14</v>
      </c>
      <c r="T673">
        <v>3</v>
      </c>
      <c r="U673">
        <v>3</v>
      </c>
      <c r="V673">
        <v>1</v>
      </c>
      <c r="W673">
        <v>0</v>
      </c>
      <c r="X673">
        <v>1</v>
      </c>
    </row>
    <row r="674" spans="1:24" x14ac:dyDescent="0.25">
      <c r="A674">
        <v>673</v>
      </c>
      <c r="B674">
        <v>42</v>
      </c>
      <c r="C674" s="2" t="s">
        <v>19</v>
      </c>
      <c r="D674" s="2">
        <f t="shared" si="60"/>
        <v>0</v>
      </c>
      <c r="E674">
        <v>2</v>
      </c>
      <c r="F674">
        <v>3</v>
      </c>
      <c r="G674">
        <v>1</v>
      </c>
      <c r="H674">
        <v>2</v>
      </c>
      <c r="I674">
        <v>2</v>
      </c>
      <c r="J674">
        <v>3</v>
      </c>
      <c r="K674" s="2" t="s">
        <v>18</v>
      </c>
      <c r="L674" s="2">
        <f t="shared" si="61"/>
        <v>3</v>
      </c>
      <c r="M674" s="2">
        <f t="shared" si="62"/>
        <v>0</v>
      </c>
      <c r="N674" s="2">
        <f t="shared" si="63"/>
        <v>0</v>
      </c>
      <c r="O674" s="2">
        <f t="shared" si="64"/>
        <v>3</v>
      </c>
      <c r="P674">
        <v>1</v>
      </c>
      <c r="Q674" s="2" t="s">
        <v>19</v>
      </c>
      <c r="R674" s="2">
        <f t="shared" si="65"/>
        <v>1</v>
      </c>
      <c r="S674">
        <v>17</v>
      </c>
      <c r="T674">
        <v>3</v>
      </c>
      <c r="U674">
        <v>3</v>
      </c>
      <c r="V674">
        <v>5</v>
      </c>
      <c r="W674">
        <v>4</v>
      </c>
      <c r="X674">
        <v>0</v>
      </c>
    </row>
    <row r="675" spans="1:24" x14ac:dyDescent="0.25">
      <c r="A675">
        <v>674</v>
      </c>
      <c r="B675">
        <v>33</v>
      </c>
      <c r="C675" s="2" t="s">
        <v>19</v>
      </c>
      <c r="D675" s="2">
        <f t="shared" si="60"/>
        <v>0</v>
      </c>
      <c r="E675">
        <v>2</v>
      </c>
      <c r="F675">
        <v>3</v>
      </c>
      <c r="G675">
        <v>2</v>
      </c>
      <c r="H675">
        <v>2</v>
      </c>
      <c r="I675">
        <v>1</v>
      </c>
      <c r="J675">
        <v>1</v>
      </c>
      <c r="K675" s="2" t="s">
        <v>18</v>
      </c>
      <c r="L675" s="2">
        <f t="shared" si="61"/>
        <v>3</v>
      </c>
      <c r="M675" s="2">
        <f t="shared" si="62"/>
        <v>0</v>
      </c>
      <c r="N675" s="2">
        <f t="shared" si="63"/>
        <v>0</v>
      </c>
      <c r="O675" s="2">
        <f t="shared" si="64"/>
        <v>3</v>
      </c>
      <c r="P675">
        <v>3</v>
      </c>
      <c r="Q675" s="2" t="s">
        <v>17</v>
      </c>
      <c r="R675" s="2">
        <f t="shared" si="65"/>
        <v>2</v>
      </c>
      <c r="S675">
        <v>11</v>
      </c>
      <c r="T675">
        <v>3</v>
      </c>
      <c r="U675">
        <v>3</v>
      </c>
      <c r="V675">
        <v>3</v>
      </c>
      <c r="W675">
        <v>2</v>
      </c>
      <c r="X675">
        <v>0</v>
      </c>
    </row>
    <row r="676" spans="1:24" x14ac:dyDescent="0.25">
      <c r="A676">
        <v>675</v>
      </c>
      <c r="B676">
        <v>58</v>
      </c>
      <c r="C676" s="2" t="s">
        <v>19</v>
      </c>
      <c r="D676" s="2">
        <f t="shared" si="60"/>
        <v>0</v>
      </c>
      <c r="E676">
        <v>3</v>
      </c>
      <c r="F676">
        <v>3</v>
      </c>
      <c r="G676">
        <v>1</v>
      </c>
      <c r="H676">
        <v>2</v>
      </c>
      <c r="I676">
        <v>3</v>
      </c>
      <c r="J676">
        <v>2</v>
      </c>
      <c r="K676" s="2" t="s">
        <v>21</v>
      </c>
      <c r="L676" s="2">
        <f t="shared" si="61"/>
        <v>1</v>
      </c>
      <c r="M676" s="2">
        <f t="shared" si="62"/>
        <v>1</v>
      </c>
      <c r="N676" s="2">
        <f t="shared" si="63"/>
        <v>0</v>
      </c>
      <c r="O676" s="2">
        <f t="shared" si="64"/>
        <v>0</v>
      </c>
      <c r="P676">
        <v>2</v>
      </c>
      <c r="Q676" s="2" t="s">
        <v>17</v>
      </c>
      <c r="R676" s="2">
        <f t="shared" si="65"/>
        <v>2</v>
      </c>
      <c r="S676">
        <v>13</v>
      </c>
      <c r="T676">
        <v>3</v>
      </c>
      <c r="U676">
        <v>3</v>
      </c>
      <c r="V676">
        <v>6</v>
      </c>
      <c r="W676">
        <v>0</v>
      </c>
      <c r="X676">
        <v>0</v>
      </c>
    </row>
    <row r="677" spans="1:24" x14ac:dyDescent="0.25">
      <c r="A677">
        <v>676</v>
      </c>
      <c r="B677">
        <v>31</v>
      </c>
      <c r="C677" s="2" t="s">
        <v>19</v>
      </c>
      <c r="D677" s="2">
        <f t="shared" si="60"/>
        <v>0</v>
      </c>
      <c r="E677">
        <v>2</v>
      </c>
      <c r="F677">
        <v>2</v>
      </c>
      <c r="G677">
        <v>2</v>
      </c>
      <c r="H677">
        <v>2</v>
      </c>
      <c r="I677">
        <v>1</v>
      </c>
      <c r="J677">
        <v>3</v>
      </c>
      <c r="K677" s="2" t="s">
        <v>20</v>
      </c>
      <c r="L677" s="2">
        <f t="shared" si="61"/>
        <v>2</v>
      </c>
      <c r="M677" s="2">
        <f t="shared" si="62"/>
        <v>0</v>
      </c>
      <c r="N677" s="2">
        <f t="shared" si="63"/>
        <v>2</v>
      </c>
      <c r="O677" s="2">
        <f t="shared" si="64"/>
        <v>0</v>
      </c>
      <c r="P677">
        <v>3</v>
      </c>
      <c r="Q677" s="2" t="s">
        <v>19</v>
      </c>
      <c r="R677" s="2">
        <f t="shared" si="65"/>
        <v>1</v>
      </c>
      <c r="S677">
        <v>15</v>
      </c>
      <c r="T677">
        <v>3</v>
      </c>
      <c r="U677">
        <v>4</v>
      </c>
      <c r="V677">
        <v>7</v>
      </c>
      <c r="W677">
        <v>7</v>
      </c>
      <c r="X677">
        <v>5</v>
      </c>
    </row>
    <row r="678" spans="1:24" x14ac:dyDescent="0.25">
      <c r="A678">
        <v>677</v>
      </c>
      <c r="B678">
        <v>35</v>
      </c>
      <c r="C678" s="2" t="s">
        <v>19</v>
      </c>
      <c r="D678" s="2">
        <f t="shared" si="60"/>
        <v>0</v>
      </c>
      <c r="E678">
        <v>1</v>
      </c>
      <c r="F678">
        <v>4</v>
      </c>
      <c r="G678">
        <v>2</v>
      </c>
      <c r="H678">
        <v>3</v>
      </c>
      <c r="I678">
        <v>2</v>
      </c>
      <c r="J678">
        <v>4</v>
      </c>
      <c r="K678" s="2" t="s">
        <v>20</v>
      </c>
      <c r="L678" s="2">
        <f t="shared" si="61"/>
        <v>2</v>
      </c>
      <c r="M678" s="2">
        <f t="shared" si="62"/>
        <v>0</v>
      </c>
      <c r="N678" s="2">
        <f t="shared" si="63"/>
        <v>2</v>
      </c>
      <c r="O678" s="2">
        <f t="shared" si="64"/>
        <v>0</v>
      </c>
      <c r="P678">
        <v>0</v>
      </c>
      <c r="Q678" s="2" t="s">
        <v>17</v>
      </c>
      <c r="R678" s="2">
        <f t="shared" si="65"/>
        <v>2</v>
      </c>
      <c r="S678">
        <v>25</v>
      </c>
      <c r="T678">
        <v>4</v>
      </c>
      <c r="U678">
        <v>1</v>
      </c>
      <c r="V678">
        <v>10</v>
      </c>
      <c r="W678">
        <v>6</v>
      </c>
      <c r="X678">
        <v>0</v>
      </c>
    </row>
    <row r="679" spans="1:24" x14ac:dyDescent="0.25">
      <c r="A679">
        <v>678</v>
      </c>
      <c r="B679">
        <v>49</v>
      </c>
      <c r="C679" s="2" t="s">
        <v>19</v>
      </c>
      <c r="D679" s="2">
        <f t="shared" si="60"/>
        <v>0</v>
      </c>
      <c r="E679">
        <v>2</v>
      </c>
      <c r="F679">
        <v>1</v>
      </c>
      <c r="G679">
        <v>1</v>
      </c>
      <c r="H679">
        <v>1</v>
      </c>
      <c r="I679">
        <v>3</v>
      </c>
      <c r="J679">
        <v>2</v>
      </c>
      <c r="K679" s="2" t="s">
        <v>20</v>
      </c>
      <c r="L679" s="2">
        <f t="shared" si="61"/>
        <v>2</v>
      </c>
      <c r="M679" s="2">
        <f t="shared" si="62"/>
        <v>0</v>
      </c>
      <c r="N679" s="2">
        <f t="shared" si="63"/>
        <v>2</v>
      </c>
      <c r="O679" s="2">
        <f t="shared" si="64"/>
        <v>0</v>
      </c>
      <c r="P679">
        <v>4</v>
      </c>
      <c r="Q679" s="2" t="s">
        <v>19</v>
      </c>
      <c r="R679" s="2">
        <f t="shared" si="65"/>
        <v>1</v>
      </c>
      <c r="S679">
        <v>11</v>
      </c>
      <c r="T679">
        <v>3</v>
      </c>
      <c r="U679">
        <v>2</v>
      </c>
      <c r="V679">
        <v>26</v>
      </c>
      <c r="W679">
        <v>9</v>
      </c>
      <c r="X679">
        <v>1</v>
      </c>
    </row>
    <row r="680" spans="1:24" x14ac:dyDescent="0.25">
      <c r="A680">
        <v>679</v>
      </c>
      <c r="B680">
        <v>48</v>
      </c>
      <c r="C680" s="2" t="s">
        <v>19</v>
      </c>
      <c r="D680" s="2">
        <f t="shared" si="60"/>
        <v>0</v>
      </c>
      <c r="E680">
        <v>2</v>
      </c>
      <c r="F680">
        <v>4</v>
      </c>
      <c r="G680">
        <v>2</v>
      </c>
      <c r="H680">
        <v>3</v>
      </c>
      <c r="I680">
        <v>1</v>
      </c>
      <c r="J680">
        <v>3</v>
      </c>
      <c r="K680" s="2" t="s">
        <v>20</v>
      </c>
      <c r="L680" s="2">
        <f t="shared" si="61"/>
        <v>2</v>
      </c>
      <c r="M680" s="2">
        <f t="shared" si="62"/>
        <v>0</v>
      </c>
      <c r="N680" s="2">
        <f t="shared" si="63"/>
        <v>2</v>
      </c>
      <c r="O680" s="2">
        <f t="shared" si="64"/>
        <v>0</v>
      </c>
      <c r="P680">
        <v>4</v>
      </c>
      <c r="Q680" s="2" t="s">
        <v>19</v>
      </c>
      <c r="R680" s="2">
        <f t="shared" si="65"/>
        <v>1</v>
      </c>
      <c r="S680">
        <v>17</v>
      </c>
      <c r="T680">
        <v>3</v>
      </c>
      <c r="U680">
        <v>2</v>
      </c>
      <c r="V680">
        <v>0</v>
      </c>
      <c r="W680">
        <v>0</v>
      </c>
      <c r="X680">
        <v>0</v>
      </c>
    </row>
    <row r="681" spans="1:24" x14ac:dyDescent="0.25">
      <c r="A681">
        <v>680</v>
      </c>
      <c r="B681">
        <v>31</v>
      </c>
      <c r="C681" s="2" t="s">
        <v>19</v>
      </c>
      <c r="D681" s="2">
        <f t="shared" si="60"/>
        <v>0</v>
      </c>
      <c r="E681">
        <v>2</v>
      </c>
      <c r="F681">
        <v>4</v>
      </c>
      <c r="G681">
        <v>1</v>
      </c>
      <c r="H681">
        <v>1</v>
      </c>
      <c r="I681">
        <v>2</v>
      </c>
      <c r="J681">
        <v>3</v>
      </c>
      <c r="K681" s="2" t="s">
        <v>20</v>
      </c>
      <c r="L681" s="2">
        <f t="shared" si="61"/>
        <v>2</v>
      </c>
      <c r="M681" s="2">
        <f t="shared" si="62"/>
        <v>0</v>
      </c>
      <c r="N681" s="2">
        <f t="shared" si="63"/>
        <v>2</v>
      </c>
      <c r="O681" s="2">
        <f t="shared" si="64"/>
        <v>0</v>
      </c>
      <c r="P681">
        <v>7</v>
      </c>
      <c r="Q681" s="2" t="s">
        <v>19</v>
      </c>
      <c r="R681" s="2">
        <f t="shared" si="65"/>
        <v>1</v>
      </c>
      <c r="S681">
        <v>13</v>
      </c>
      <c r="T681">
        <v>3</v>
      </c>
      <c r="U681">
        <v>2</v>
      </c>
      <c r="V681">
        <v>9</v>
      </c>
      <c r="W681">
        <v>8</v>
      </c>
      <c r="X681">
        <v>0</v>
      </c>
    </row>
    <row r="682" spans="1:24" x14ac:dyDescent="0.25">
      <c r="A682">
        <v>681</v>
      </c>
      <c r="B682">
        <v>36</v>
      </c>
      <c r="C682" s="2" t="s">
        <v>19</v>
      </c>
      <c r="D682" s="2">
        <f t="shared" si="60"/>
        <v>0</v>
      </c>
      <c r="E682">
        <v>2</v>
      </c>
      <c r="F682">
        <v>2</v>
      </c>
      <c r="G682">
        <v>2</v>
      </c>
      <c r="H682">
        <v>3</v>
      </c>
      <c r="I682">
        <v>1</v>
      </c>
      <c r="J682">
        <v>4</v>
      </c>
      <c r="K682" s="2" t="s">
        <v>18</v>
      </c>
      <c r="L682" s="2">
        <f t="shared" si="61"/>
        <v>3</v>
      </c>
      <c r="M682" s="2">
        <f t="shared" si="62"/>
        <v>0</v>
      </c>
      <c r="N682" s="2">
        <f t="shared" si="63"/>
        <v>0</v>
      </c>
      <c r="O682" s="2">
        <f t="shared" si="64"/>
        <v>3</v>
      </c>
      <c r="P682">
        <v>2</v>
      </c>
      <c r="Q682" s="2" t="s">
        <v>19</v>
      </c>
      <c r="R682" s="2">
        <f t="shared" si="65"/>
        <v>1</v>
      </c>
      <c r="S682">
        <v>18</v>
      </c>
      <c r="T682">
        <v>3</v>
      </c>
      <c r="U682">
        <v>3</v>
      </c>
      <c r="V682">
        <v>6</v>
      </c>
      <c r="W682">
        <v>2</v>
      </c>
      <c r="X682">
        <v>0</v>
      </c>
    </row>
    <row r="683" spans="1:24" x14ac:dyDescent="0.25">
      <c r="A683">
        <v>682</v>
      </c>
      <c r="B683">
        <v>38</v>
      </c>
      <c r="C683" s="2" t="s">
        <v>19</v>
      </c>
      <c r="D683" s="2">
        <f t="shared" si="60"/>
        <v>0</v>
      </c>
      <c r="E683">
        <v>3</v>
      </c>
      <c r="F683">
        <v>4</v>
      </c>
      <c r="G683">
        <v>1</v>
      </c>
      <c r="H683">
        <v>3</v>
      </c>
      <c r="I683">
        <v>3</v>
      </c>
      <c r="J683">
        <v>1</v>
      </c>
      <c r="K683" s="2" t="s">
        <v>20</v>
      </c>
      <c r="L683" s="2">
        <f t="shared" si="61"/>
        <v>2</v>
      </c>
      <c r="M683" s="2">
        <f t="shared" si="62"/>
        <v>0</v>
      </c>
      <c r="N683" s="2">
        <f t="shared" si="63"/>
        <v>2</v>
      </c>
      <c r="O683" s="2">
        <f t="shared" si="64"/>
        <v>0</v>
      </c>
      <c r="P683">
        <v>4</v>
      </c>
      <c r="Q683" s="2" t="s">
        <v>19</v>
      </c>
      <c r="R683" s="2">
        <f t="shared" si="65"/>
        <v>1</v>
      </c>
      <c r="S683">
        <v>13</v>
      </c>
      <c r="T683">
        <v>3</v>
      </c>
      <c r="U683">
        <v>3</v>
      </c>
      <c r="V683">
        <v>15</v>
      </c>
      <c r="W683">
        <v>12</v>
      </c>
      <c r="X683">
        <v>5</v>
      </c>
    </row>
    <row r="684" spans="1:24" x14ac:dyDescent="0.25">
      <c r="A684">
        <v>683</v>
      </c>
      <c r="B684">
        <v>32</v>
      </c>
      <c r="C684" s="2" t="s">
        <v>19</v>
      </c>
      <c r="D684" s="2">
        <f t="shared" si="60"/>
        <v>0</v>
      </c>
      <c r="E684">
        <v>3</v>
      </c>
      <c r="F684">
        <v>3</v>
      </c>
      <c r="G684">
        <v>1</v>
      </c>
      <c r="H684">
        <v>2</v>
      </c>
      <c r="I684">
        <v>1</v>
      </c>
      <c r="J684">
        <v>4</v>
      </c>
      <c r="K684" s="2" t="s">
        <v>20</v>
      </c>
      <c r="L684" s="2">
        <f t="shared" si="61"/>
        <v>2</v>
      </c>
      <c r="M684" s="2">
        <f t="shared" si="62"/>
        <v>0</v>
      </c>
      <c r="N684" s="2">
        <f t="shared" si="63"/>
        <v>2</v>
      </c>
      <c r="O684" s="2">
        <f t="shared" si="64"/>
        <v>0</v>
      </c>
      <c r="P684">
        <v>1</v>
      </c>
      <c r="Q684" s="2" t="s">
        <v>19</v>
      </c>
      <c r="R684" s="2">
        <f t="shared" si="65"/>
        <v>1</v>
      </c>
      <c r="S684">
        <v>20</v>
      </c>
      <c r="T684">
        <v>4</v>
      </c>
      <c r="U684">
        <v>3</v>
      </c>
      <c r="V684">
        <v>3</v>
      </c>
      <c r="W684">
        <v>0</v>
      </c>
      <c r="X684">
        <v>0</v>
      </c>
    </row>
    <row r="685" spans="1:24" x14ac:dyDescent="0.25">
      <c r="A685">
        <v>684</v>
      </c>
      <c r="B685">
        <v>25</v>
      </c>
      <c r="C685" s="2" t="s">
        <v>17</v>
      </c>
      <c r="D685" s="2">
        <f t="shared" si="60"/>
        <v>1</v>
      </c>
      <c r="E685">
        <v>2</v>
      </c>
      <c r="F685">
        <v>3</v>
      </c>
      <c r="G685">
        <v>2</v>
      </c>
      <c r="H685">
        <v>2</v>
      </c>
      <c r="I685">
        <v>1</v>
      </c>
      <c r="J685">
        <v>3</v>
      </c>
      <c r="K685" s="2" t="s">
        <v>20</v>
      </c>
      <c r="L685" s="2">
        <f t="shared" si="61"/>
        <v>2</v>
      </c>
      <c r="M685" s="2">
        <f t="shared" si="62"/>
        <v>0</v>
      </c>
      <c r="N685" s="2">
        <f t="shared" si="63"/>
        <v>2</v>
      </c>
      <c r="O685" s="2">
        <f t="shared" si="64"/>
        <v>0</v>
      </c>
      <c r="P685">
        <v>1</v>
      </c>
      <c r="Q685" s="2" t="s">
        <v>17</v>
      </c>
      <c r="R685" s="2">
        <f t="shared" si="65"/>
        <v>2</v>
      </c>
      <c r="S685">
        <v>18</v>
      </c>
      <c r="T685">
        <v>3</v>
      </c>
      <c r="U685">
        <v>3</v>
      </c>
      <c r="V685">
        <v>1</v>
      </c>
      <c r="W685">
        <v>0</v>
      </c>
      <c r="X685">
        <v>0</v>
      </c>
    </row>
    <row r="686" spans="1:24" x14ac:dyDescent="0.25">
      <c r="A686">
        <v>685</v>
      </c>
      <c r="B686">
        <v>40</v>
      </c>
      <c r="C686" s="2" t="s">
        <v>19</v>
      </c>
      <c r="D686" s="2">
        <f t="shared" si="60"/>
        <v>0</v>
      </c>
      <c r="E686">
        <v>2</v>
      </c>
      <c r="F686">
        <v>1</v>
      </c>
      <c r="G686">
        <v>2</v>
      </c>
      <c r="H686">
        <v>2</v>
      </c>
      <c r="I686">
        <v>3</v>
      </c>
      <c r="J686">
        <v>2</v>
      </c>
      <c r="K686" s="2" t="s">
        <v>21</v>
      </c>
      <c r="L686" s="2">
        <f t="shared" si="61"/>
        <v>1</v>
      </c>
      <c r="M686" s="2">
        <f t="shared" si="62"/>
        <v>1</v>
      </c>
      <c r="N686" s="2">
        <f t="shared" si="63"/>
        <v>0</v>
      </c>
      <c r="O686" s="2">
        <f t="shared" si="64"/>
        <v>0</v>
      </c>
      <c r="P686">
        <v>2</v>
      </c>
      <c r="Q686" s="2" t="s">
        <v>19</v>
      </c>
      <c r="R686" s="2">
        <f t="shared" si="65"/>
        <v>1</v>
      </c>
      <c r="S686">
        <v>12</v>
      </c>
      <c r="T686">
        <v>3</v>
      </c>
      <c r="U686">
        <v>2</v>
      </c>
      <c r="V686">
        <v>1</v>
      </c>
      <c r="W686">
        <v>0</v>
      </c>
      <c r="X686">
        <v>0</v>
      </c>
    </row>
    <row r="687" spans="1:24" x14ac:dyDescent="0.25">
      <c r="A687">
        <v>686</v>
      </c>
      <c r="B687">
        <v>26</v>
      </c>
      <c r="C687" s="2" t="s">
        <v>19</v>
      </c>
      <c r="D687" s="2">
        <f t="shared" si="60"/>
        <v>0</v>
      </c>
      <c r="E687">
        <v>3</v>
      </c>
      <c r="F687">
        <v>3</v>
      </c>
      <c r="G687">
        <v>2</v>
      </c>
      <c r="H687">
        <v>2</v>
      </c>
      <c r="I687">
        <v>2</v>
      </c>
      <c r="J687">
        <v>1</v>
      </c>
      <c r="K687" s="2" t="s">
        <v>18</v>
      </c>
      <c r="L687" s="2">
        <f t="shared" si="61"/>
        <v>3</v>
      </c>
      <c r="M687" s="2">
        <f t="shared" si="62"/>
        <v>0</v>
      </c>
      <c r="N687" s="2">
        <f t="shared" si="63"/>
        <v>0</v>
      </c>
      <c r="O687" s="2">
        <f t="shared" si="64"/>
        <v>3</v>
      </c>
      <c r="P687">
        <v>2</v>
      </c>
      <c r="Q687" s="2" t="s">
        <v>19</v>
      </c>
      <c r="R687" s="2">
        <f t="shared" si="65"/>
        <v>1</v>
      </c>
      <c r="S687">
        <v>12</v>
      </c>
      <c r="T687">
        <v>3</v>
      </c>
      <c r="U687">
        <v>3</v>
      </c>
      <c r="V687">
        <v>7</v>
      </c>
      <c r="W687">
        <v>7</v>
      </c>
      <c r="X687">
        <v>0</v>
      </c>
    </row>
    <row r="688" spans="1:24" x14ac:dyDescent="0.25">
      <c r="A688">
        <v>687</v>
      </c>
      <c r="B688">
        <v>41</v>
      </c>
      <c r="C688" s="2" t="s">
        <v>19</v>
      </c>
      <c r="D688" s="2">
        <f t="shared" si="60"/>
        <v>0</v>
      </c>
      <c r="E688">
        <v>3</v>
      </c>
      <c r="F688">
        <v>4</v>
      </c>
      <c r="G688">
        <v>1</v>
      </c>
      <c r="H688">
        <v>1</v>
      </c>
      <c r="I688">
        <v>1</v>
      </c>
      <c r="J688">
        <v>1</v>
      </c>
      <c r="K688" s="2" t="s">
        <v>18</v>
      </c>
      <c r="L688" s="2">
        <f t="shared" si="61"/>
        <v>3</v>
      </c>
      <c r="M688" s="2">
        <f t="shared" si="62"/>
        <v>0</v>
      </c>
      <c r="N688" s="2">
        <f t="shared" si="63"/>
        <v>0</v>
      </c>
      <c r="O688" s="2">
        <f t="shared" si="64"/>
        <v>3</v>
      </c>
      <c r="P688">
        <v>2</v>
      </c>
      <c r="Q688" s="2" t="s">
        <v>17</v>
      </c>
      <c r="R688" s="2">
        <f t="shared" si="65"/>
        <v>2</v>
      </c>
      <c r="S688">
        <v>13</v>
      </c>
      <c r="T688">
        <v>3</v>
      </c>
      <c r="U688">
        <v>3</v>
      </c>
      <c r="V688">
        <v>18</v>
      </c>
      <c r="W688">
        <v>13</v>
      </c>
      <c r="X688">
        <v>2</v>
      </c>
    </row>
    <row r="689" spans="1:24" x14ac:dyDescent="0.25">
      <c r="A689">
        <v>688</v>
      </c>
      <c r="B689">
        <v>36</v>
      </c>
      <c r="C689" s="2" t="s">
        <v>19</v>
      </c>
      <c r="D689" s="2">
        <f t="shared" si="60"/>
        <v>0</v>
      </c>
      <c r="E689">
        <v>2</v>
      </c>
      <c r="F689">
        <v>3</v>
      </c>
      <c r="G689">
        <v>2</v>
      </c>
      <c r="H689">
        <v>3</v>
      </c>
      <c r="I689">
        <v>1</v>
      </c>
      <c r="J689">
        <v>3</v>
      </c>
      <c r="K689" s="2" t="s">
        <v>18</v>
      </c>
      <c r="L689" s="2">
        <f t="shared" si="61"/>
        <v>3</v>
      </c>
      <c r="M689" s="2">
        <f t="shared" si="62"/>
        <v>0</v>
      </c>
      <c r="N689" s="2">
        <f t="shared" si="63"/>
        <v>0</v>
      </c>
      <c r="O689" s="2">
        <f t="shared" si="64"/>
        <v>3</v>
      </c>
      <c r="P689">
        <v>4</v>
      </c>
      <c r="Q689" s="2" t="s">
        <v>19</v>
      </c>
      <c r="R689" s="2">
        <f t="shared" si="65"/>
        <v>1</v>
      </c>
      <c r="S689">
        <v>21</v>
      </c>
      <c r="T689">
        <v>4</v>
      </c>
      <c r="U689">
        <v>3</v>
      </c>
      <c r="V689">
        <v>11</v>
      </c>
      <c r="W689">
        <v>8</v>
      </c>
      <c r="X689">
        <v>3</v>
      </c>
    </row>
    <row r="690" spans="1:24" x14ac:dyDescent="0.25">
      <c r="A690">
        <v>689</v>
      </c>
      <c r="B690">
        <v>19</v>
      </c>
      <c r="C690" s="2" t="s">
        <v>17</v>
      </c>
      <c r="D690" s="2">
        <f t="shared" si="60"/>
        <v>1</v>
      </c>
      <c r="E690">
        <v>3</v>
      </c>
      <c r="F690">
        <v>4</v>
      </c>
      <c r="G690">
        <v>1</v>
      </c>
      <c r="H690">
        <v>2</v>
      </c>
      <c r="I690">
        <v>1</v>
      </c>
      <c r="J690">
        <v>2</v>
      </c>
      <c r="K690" s="2" t="s">
        <v>18</v>
      </c>
      <c r="L690" s="2">
        <f t="shared" si="61"/>
        <v>3</v>
      </c>
      <c r="M690" s="2">
        <f t="shared" si="62"/>
        <v>0</v>
      </c>
      <c r="N690" s="2">
        <f t="shared" si="63"/>
        <v>0</v>
      </c>
      <c r="O690" s="2">
        <f t="shared" si="64"/>
        <v>3</v>
      </c>
      <c r="P690">
        <v>3</v>
      </c>
      <c r="Q690" s="2" t="s">
        <v>17</v>
      </c>
      <c r="R690" s="2">
        <f t="shared" si="65"/>
        <v>2</v>
      </c>
      <c r="S690">
        <v>13</v>
      </c>
      <c r="T690">
        <v>3</v>
      </c>
      <c r="U690">
        <v>4</v>
      </c>
      <c r="V690">
        <v>1</v>
      </c>
      <c r="W690">
        <v>0</v>
      </c>
      <c r="X690">
        <v>0</v>
      </c>
    </row>
    <row r="691" spans="1:24" x14ac:dyDescent="0.25">
      <c r="A691">
        <v>690</v>
      </c>
      <c r="B691">
        <v>20</v>
      </c>
      <c r="C691" s="2" t="s">
        <v>17</v>
      </c>
      <c r="D691" s="2">
        <f t="shared" si="60"/>
        <v>1</v>
      </c>
      <c r="E691">
        <v>3</v>
      </c>
      <c r="F691">
        <v>1</v>
      </c>
      <c r="G691">
        <v>2</v>
      </c>
      <c r="H691">
        <v>3</v>
      </c>
      <c r="I691">
        <v>1</v>
      </c>
      <c r="J691">
        <v>3</v>
      </c>
      <c r="K691" s="2" t="s">
        <v>18</v>
      </c>
      <c r="L691" s="2">
        <f t="shared" si="61"/>
        <v>3</v>
      </c>
      <c r="M691" s="2">
        <f t="shared" si="62"/>
        <v>0</v>
      </c>
      <c r="N691" s="2">
        <f t="shared" si="63"/>
        <v>0</v>
      </c>
      <c r="O691" s="2">
        <f t="shared" si="64"/>
        <v>3</v>
      </c>
      <c r="P691">
        <v>1</v>
      </c>
      <c r="Q691" s="2" t="s">
        <v>19</v>
      </c>
      <c r="R691" s="2">
        <f t="shared" si="65"/>
        <v>1</v>
      </c>
      <c r="S691">
        <v>19</v>
      </c>
      <c r="T691">
        <v>3</v>
      </c>
      <c r="U691">
        <v>3</v>
      </c>
      <c r="V691">
        <v>1</v>
      </c>
      <c r="W691">
        <v>0</v>
      </c>
      <c r="X691">
        <v>0</v>
      </c>
    </row>
    <row r="692" spans="1:24" x14ac:dyDescent="0.25">
      <c r="A692">
        <v>691</v>
      </c>
      <c r="B692">
        <v>31</v>
      </c>
      <c r="C692" s="2" t="s">
        <v>19</v>
      </c>
      <c r="D692" s="2">
        <f t="shared" si="60"/>
        <v>0</v>
      </c>
      <c r="E692">
        <v>3</v>
      </c>
      <c r="F692">
        <v>4</v>
      </c>
      <c r="G692">
        <v>1</v>
      </c>
      <c r="H692">
        <v>1</v>
      </c>
      <c r="I692">
        <v>2</v>
      </c>
      <c r="J692">
        <v>1</v>
      </c>
      <c r="K692" s="2" t="s">
        <v>20</v>
      </c>
      <c r="L692" s="2">
        <f t="shared" si="61"/>
        <v>2</v>
      </c>
      <c r="M692" s="2">
        <f t="shared" si="62"/>
        <v>0</v>
      </c>
      <c r="N692" s="2">
        <f t="shared" si="63"/>
        <v>2</v>
      </c>
      <c r="O692" s="2">
        <f t="shared" si="64"/>
        <v>0</v>
      </c>
      <c r="P692">
        <v>4</v>
      </c>
      <c r="Q692" s="2" t="s">
        <v>17</v>
      </c>
      <c r="R692" s="2">
        <f t="shared" si="65"/>
        <v>2</v>
      </c>
      <c r="S692">
        <v>11</v>
      </c>
      <c r="T692">
        <v>3</v>
      </c>
      <c r="U692">
        <v>1</v>
      </c>
      <c r="V692">
        <v>9</v>
      </c>
      <c r="W692">
        <v>7</v>
      </c>
      <c r="X692">
        <v>8</v>
      </c>
    </row>
    <row r="693" spans="1:24" x14ac:dyDescent="0.25">
      <c r="A693">
        <v>692</v>
      </c>
      <c r="B693">
        <v>40</v>
      </c>
      <c r="C693" s="2" t="s">
        <v>19</v>
      </c>
      <c r="D693" s="2">
        <f t="shared" si="60"/>
        <v>0</v>
      </c>
      <c r="E693">
        <v>2</v>
      </c>
      <c r="F693">
        <v>4</v>
      </c>
      <c r="G693">
        <v>1</v>
      </c>
      <c r="H693">
        <v>1</v>
      </c>
      <c r="I693">
        <v>1</v>
      </c>
      <c r="J693">
        <v>2</v>
      </c>
      <c r="K693" s="2" t="s">
        <v>21</v>
      </c>
      <c r="L693" s="2">
        <f t="shared" si="61"/>
        <v>1</v>
      </c>
      <c r="M693" s="2">
        <f t="shared" si="62"/>
        <v>1</v>
      </c>
      <c r="N693" s="2">
        <f t="shared" si="63"/>
        <v>0</v>
      </c>
      <c r="O693" s="2">
        <f t="shared" si="64"/>
        <v>0</v>
      </c>
      <c r="P693">
        <v>8</v>
      </c>
      <c r="Q693" s="2" t="s">
        <v>17</v>
      </c>
      <c r="R693" s="2">
        <f t="shared" si="65"/>
        <v>2</v>
      </c>
      <c r="S693">
        <v>14</v>
      </c>
      <c r="T693">
        <v>3</v>
      </c>
      <c r="U693">
        <v>3</v>
      </c>
      <c r="V693">
        <v>1</v>
      </c>
      <c r="W693">
        <v>1</v>
      </c>
      <c r="X693">
        <v>0</v>
      </c>
    </row>
    <row r="694" spans="1:24" x14ac:dyDescent="0.25">
      <c r="A694">
        <v>693</v>
      </c>
      <c r="B694">
        <v>32</v>
      </c>
      <c r="C694" s="2" t="s">
        <v>19</v>
      </c>
      <c r="D694" s="2">
        <f t="shared" si="60"/>
        <v>0</v>
      </c>
      <c r="E694">
        <v>2</v>
      </c>
      <c r="F694">
        <v>3</v>
      </c>
      <c r="G694">
        <v>1</v>
      </c>
      <c r="H694">
        <v>1</v>
      </c>
      <c r="I694">
        <v>2</v>
      </c>
      <c r="J694">
        <v>1</v>
      </c>
      <c r="K694" s="2" t="s">
        <v>20</v>
      </c>
      <c r="L694" s="2">
        <f t="shared" si="61"/>
        <v>2</v>
      </c>
      <c r="M694" s="2">
        <f t="shared" si="62"/>
        <v>0</v>
      </c>
      <c r="N694" s="2">
        <f t="shared" si="63"/>
        <v>2</v>
      </c>
      <c r="O694" s="2">
        <f t="shared" si="64"/>
        <v>0</v>
      </c>
      <c r="P694">
        <v>4</v>
      </c>
      <c r="Q694" s="2" t="s">
        <v>19</v>
      </c>
      <c r="R694" s="2">
        <f t="shared" si="65"/>
        <v>1</v>
      </c>
      <c r="S694">
        <v>12</v>
      </c>
      <c r="T694">
        <v>3</v>
      </c>
      <c r="U694">
        <v>4</v>
      </c>
      <c r="V694">
        <v>8</v>
      </c>
      <c r="W694">
        <v>7</v>
      </c>
      <c r="X694">
        <v>6</v>
      </c>
    </row>
    <row r="695" spans="1:24" x14ac:dyDescent="0.25">
      <c r="A695">
        <v>694</v>
      </c>
      <c r="B695">
        <v>36</v>
      </c>
      <c r="C695" s="2" t="s">
        <v>17</v>
      </c>
      <c r="D695" s="2">
        <f t="shared" si="60"/>
        <v>1</v>
      </c>
      <c r="E695">
        <v>1</v>
      </c>
      <c r="F695">
        <v>3</v>
      </c>
      <c r="G695">
        <v>1</v>
      </c>
      <c r="H695">
        <v>2</v>
      </c>
      <c r="I695">
        <v>3</v>
      </c>
      <c r="J695">
        <v>1</v>
      </c>
      <c r="K695" s="2" t="s">
        <v>20</v>
      </c>
      <c r="L695" s="2">
        <f t="shared" si="61"/>
        <v>2</v>
      </c>
      <c r="M695" s="2">
        <f t="shared" si="62"/>
        <v>0</v>
      </c>
      <c r="N695" s="2">
        <f t="shared" si="63"/>
        <v>2</v>
      </c>
      <c r="O695" s="2">
        <f t="shared" si="64"/>
        <v>0</v>
      </c>
      <c r="P695">
        <v>7</v>
      </c>
      <c r="Q695" s="2" t="s">
        <v>17</v>
      </c>
      <c r="R695" s="2">
        <f t="shared" si="65"/>
        <v>2</v>
      </c>
      <c r="S695">
        <v>11</v>
      </c>
      <c r="T695">
        <v>3</v>
      </c>
      <c r="U695">
        <v>3</v>
      </c>
      <c r="V695">
        <v>16</v>
      </c>
      <c r="W695">
        <v>7</v>
      </c>
      <c r="X695">
        <v>3</v>
      </c>
    </row>
    <row r="696" spans="1:24" x14ac:dyDescent="0.25">
      <c r="A696">
        <v>695</v>
      </c>
      <c r="B696">
        <v>33</v>
      </c>
      <c r="C696" s="2" t="s">
        <v>19</v>
      </c>
      <c r="D696" s="2">
        <f t="shared" si="60"/>
        <v>0</v>
      </c>
      <c r="E696">
        <v>3</v>
      </c>
      <c r="F696">
        <v>2</v>
      </c>
      <c r="G696">
        <v>1</v>
      </c>
      <c r="H696">
        <v>2</v>
      </c>
      <c r="I696">
        <v>2</v>
      </c>
      <c r="J696">
        <v>4</v>
      </c>
      <c r="K696" s="2" t="s">
        <v>18</v>
      </c>
      <c r="L696" s="2">
        <f t="shared" si="61"/>
        <v>3</v>
      </c>
      <c r="M696" s="2">
        <f t="shared" si="62"/>
        <v>0</v>
      </c>
      <c r="N696" s="2">
        <f t="shared" si="63"/>
        <v>0</v>
      </c>
      <c r="O696" s="2">
        <f t="shared" si="64"/>
        <v>3</v>
      </c>
      <c r="P696">
        <v>3</v>
      </c>
      <c r="Q696" s="2" t="s">
        <v>19</v>
      </c>
      <c r="R696" s="2">
        <f t="shared" si="65"/>
        <v>1</v>
      </c>
      <c r="S696">
        <v>14</v>
      </c>
      <c r="T696">
        <v>3</v>
      </c>
      <c r="U696">
        <v>3</v>
      </c>
      <c r="V696">
        <v>5</v>
      </c>
      <c r="W696">
        <v>0</v>
      </c>
      <c r="X696">
        <v>1</v>
      </c>
    </row>
    <row r="697" spans="1:24" x14ac:dyDescent="0.25">
      <c r="A697">
        <v>696</v>
      </c>
      <c r="B697">
        <v>37</v>
      </c>
      <c r="C697" s="2" t="s">
        <v>17</v>
      </c>
      <c r="D697" s="2">
        <f t="shared" si="60"/>
        <v>1</v>
      </c>
      <c r="E697">
        <v>2</v>
      </c>
      <c r="F697">
        <v>1</v>
      </c>
      <c r="G697">
        <v>1</v>
      </c>
      <c r="H697">
        <v>2</v>
      </c>
      <c r="I697">
        <v>3</v>
      </c>
      <c r="J697">
        <v>2</v>
      </c>
      <c r="K697" s="2" t="s">
        <v>20</v>
      </c>
      <c r="L697" s="2">
        <f t="shared" si="61"/>
        <v>2</v>
      </c>
      <c r="M697" s="2">
        <f t="shared" si="62"/>
        <v>0</v>
      </c>
      <c r="N697" s="2">
        <f t="shared" si="63"/>
        <v>2</v>
      </c>
      <c r="O697" s="2">
        <f t="shared" si="64"/>
        <v>0</v>
      </c>
      <c r="P697">
        <v>5</v>
      </c>
      <c r="Q697" s="2" t="s">
        <v>19</v>
      </c>
      <c r="R697" s="2">
        <f t="shared" si="65"/>
        <v>1</v>
      </c>
      <c r="S697">
        <v>11</v>
      </c>
      <c r="T697">
        <v>3</v>
      </c>
      <c r="U697">
        <v>1</v>
      </c>
      <c r="V697">
        <v>14</v>
      </c>
      <c r="W697">
        <v>1</v>
      </c>
      <c r="X697">
        <v>11</v>
      </c>
    </row>
    <row r="698" spans="1:24" x14ac:dyDescent="0.25">
      <c r="A698">
        <v>697</v>
      </c>
      <c r="B698">
        <v>45</v>
      </c>
      <c r="C698" s="2" t="s">
        <v>19</v>
      </c>
      <c r="D698" s="2">
        <f t="shared" si="60"/>
        <v>0</v>
      </c>
      <c r="E698">
        <v>2</v>
      </c>
      <c r="F698">
        <v>3</v>
      </c>
      <c r="G698">
        <v>1</v>
      </c>
      <c r="H698">
        <v>1</v>
      </c>
      <c r="I698">
        <v>2</v>
      </c>
      <c r="J698">
        <v>2</v>
      </c>
      <c r="K698" s="2" t="s">
        <v>20</v>
      </c>
      <c r="L698" s="2">
        <f t="shared" si="61"/>
        <v>2</v>
      </c>
      <c r="M698" s="2">
        <f t="shared" si="62"/>
        <v>0</v>
      </c>
      <c r="N698" s="2">
        <f t="shared" si="63"/>
        <v>2</v>
      </c>
      <c r="O698" s="2">
        <f t="shared" si="64"/>
        <v>0</v>
      </c>
      <c r="P698">
        <v>2</v>
      </c>
      <c r="Q698" s="2" t="s">
        <v>19</v>
      </c>
      <c r="R698" s="2">
        <f t="shared" si="65"/>
        <v>1</v>
      </c>
      <c r="S698">
        <v>12</v>
      </c>
      <c r="T698">
        <v>3</v>
      </c>
      <c r="U698">
        <v>2</v>
      </c>
      <c r="V698">
        <v>9</v>
      </c>
      <c r="W698">
        <v>7</v>
      </c>
      <c r="X698">
        <v>0</v>
      </c>
    </row>
    <row r="699" spans="1:24" x14ac:dyDescent="0.25">
      <c r="A699">
        <v>698</v>
      </c>
      <c r="B699">
        <v>29</v>
      </c>
      <c r="C699" s="2" t="s">
        <v>19</v>
      </c>
      <c r="D699" s="2">
        <f t="shared" si="60"/>
        <v>0</v>
      </c>
      <c r="E699">
        <v>3</v>
      </c>
      <c r="F699">
        <v>3</v>
      </c>
      <c r="G699">
        <v>1</v>
      </c>
      <c r="H699">
        <v>3</v>
      </c>
      <c r="I699">
        <v>1</v>
      </c>
      <c r="J699">
        <v>4</v>
      </c>
      <c r="K699" s="2" t="s">
        <v>20</v>
      </c>
      <c r="L699" s="2">
        <f t="shared" si="61"/>
        <v>2</v>
      </c>
      <c r="M699" s="2">
        <f t="shared" si="62"/>
        <v>0</v>
      </c>
      <c r="N699" s="2">
        <f t="shared" si="63"/>
        <v>2</v>
      </c>
      <c r="O699" s="2">
        <f t="shared" si="64"/>
        <v>0</v>
      </c>
      <c r="P699">
        <v>1</v>
      </c>
      <c r="Q699" s="2" t="s">
        <v>19</v>
      </c>
      <c r="R699" s="2">
        <f t="shared" si="65"/>
        <v>1</v>
      </c>
      <c r="S699">
        <v>15</v>
      </c>
      <c r="T699">
        <v>3</v>
      </c>
      <c r="U699">
        <v>3</v>
      </c>
      <c r="V699">
        <v>3</v>
      </c>
      <c r="W699">
        <v>1</v>
      </c>
      <c r="X699">
        <v>0</v>
      </c>
    </row>
    <row r="700" spans="1:24" x14ac:dyDescent="0.25">
      <c r="A700">
        <v>699</v>
      </c>
      <c r="B700">
        <v>35</v>
      </c>
      <c r="C700" s="2" t="s">
        <v>19</v>
      </c>
      <c r="D700" s="2">
        <f t="shared" si="60"/>
        <v>0</v>
      </c>
      <c r="E700">
        <v>3</v>
      </c>
      <c r="F700">
        <v>3</v>
      </c>
      <c r="G700">
        <v>1</v>
      </c>
      <c r="H700">
        <v>3</v>
      </c>
      <c r="I700">
        <v>2</v>
      </c>
      <c r="J700">
        <v>3</v>
      </c>
      <c r="K700" s="2" t="s">
        <v>20</v>
      </c>
      <c r="L700" s="2">
        <f t="shared" si="61"/>
        <v>2</v>
      </c>
      <c r="M700" s="2">
        <f t="shared" si="62"/>
        <v>0</v>
      </c>
      <c r="N700" s="2">
        <f t="shared" si="63"/>
        <v>2</v>
      </c>
      <c r="O700" s="2">
        <f t="shared" si="64"/>
        <v>0</v>
      </c>
      <c r="P700">
        <v>1</v>
      </c>
      <c r="Q700" s="2" t="s">
        <v>19</v>
      </c>
      <c r="R700" s="2">
        <f t="shared" si="65"/>
        <v>1</v>
      </c>
      <c r="S700">
        <v>16</v>
      </c>
      <c r="T700">
        <v>3</v>
      </c>
      <c r="U700">
        <v>3</v>
      </c>
      <c r="V700">
        <v>5</v>
      </c>
      <c r="W700">
        <v>2</v>
      </c>
      <c r="X700">
        <v>1</v>
      </c>
    </row>
    <row r="701" spans="1:24" x14ac:dyDescent="0.25">
      <c r="A701">
        <v>700</v>
      </c>
      <c r="B701">
        <v>52</v>
      </c>
      <c r="C701" s="2" t="s">
        <v>19</v>
      </c>
      <c r="D701" s="2">
        <f t="shared" si="60"/>
        <v>0</v>
      </c>
      <c r="E701">
        <v>2</v>
      </c>
      <c r="F701">
        <v>4</v>
      </c>
      <c r="G701">
        <v>2</v>
      </c>
      <c r="H701">
        <v>3</v>
      </c>
      <c r="I701">
        <v>4</v>
      </c>
      <c r="J701">
        <v>4</v>
      </c>
      <c r="K701" s="2" t="s">
        <v>20</v>
      </c>
      <c r="L701" s="2">
        <f t="shared" si="61"/>
        <v>2</v>
      </c>
      <c r="M701" s="2">
        <f t="shared" si="62"/>
        <v>0</v>
      </c>
      <c r="N701" s="2">
        <f t="shared" si="63"/>
        <v>2</v>
      </c>
      <c r="O701" s="2">
        <f t="shared" si="64"/>
        <v>0</v>
      </c>
      <c r="P701">
        <v>2</v>
      </c>
      <c r="Q701" s="2" t="s">
        <v>19</v>
      </c>
      <c r="R701" s="2">
        <f t="shared" si="65"/>
        <v>1</v>
      </c>
      <c r="S701">
        <v>15</v>
      </c>
      <c r="T701">
        <v>3</v>
      </c>
      <c r="U701">
        <v>2</v>
      </c>
      <c r="V701">
        <v>9</v>
      </c>
      <c r="W701">
        <v>8</v>
      </c>
      <c r="X701">
        <v>7</v>
      </c>
    </row>
    <row r="702" spans="1:24" x14ac:dyDescent="0.25">
      <c r="A702">
        <v>701</v>
      </c>
      <c r="B702">
        <v>58</v>
      </c>
      <c r="C702" s="2" t="s">
        <v>17</v>
      </c>
      <c r="D702" s="2">
        <f t="shared" si="60"/>
        <v>1</v>
      </c>
      <c r="E702">
        <v>3</v>
      </c>
      <c r="F702">
        <v>4</v>
      </c>
      <c r="G702">
        <v>2</v>
      </c>
      <c r="H702">
        <v>3</v>
      </c>
      <c r="I702">
        <v>1</v>
      </c>
      <c r="J702">
        <v>3</v>
      </c>
      <c r="K702" s="2" t="s">
        <v>18</v>
      </c>
      <c r="L702" s="2">
        <f t="shared" si="61"/>
        <v>3</v>
      </c>
      <c r="M702" s="2">
        <f t="shared" si="62"/>
        <v>0</v>
      </c>
      <c r="N702" s="2">
        <f t="shared" si="63"/>
        <v>0</v>
      </c>
      <c r="O702" s="2">
        <f t="shared" si="64"/>
        <v>3</v>
      </c>
      <c r="P702">
        <v>1</v>
      </c>
      <c r="Q702" s="2" t="s">
        <v>19</v>
      </c>
      <c r="R702" s="2">
        <f t="shared" si="65"/>
        <v>1</v>
      </c>
      <c r="S702">
        <v>24</v>
      </c>
      <c r="T702">
        <v>4</v>
      </c>
      <c r="U702">
        <v>3</v>
      </c>
      <c r="V702">
        <v>1</v>
      </c>
      <c r="W702">
        <v>0</v>
      </c>
      <c r="X702">
        <v>0</v>
      </c>
    </row>
    <row r="703" spans="1:24" x14ac:dyDescent="0.25">
      <c r="A703">
        <v>702</v>
      </c>
      <c r="B703">
        <v>53</v>
      </c>
      <c r="C703" s="2" t="s">
        <v>19</v>
      </c>
      <c r="D703" s="2">
        <f t="shared" si="60"/>
        <v>0</v>
      </c>
      <c r="E703">
        <v>2</v>
      </c>
      <c r="F703">
        <v>3</v>
      </c>
      <c r="G703">
        <v>1</v>
      </c>
      <c r="H703">
        <v>1</v>
      </c>
      <c r="I703">
        <v>4</v>
      </c>
      <c r="J703">
        <v>3</v>
      </c>
      <c r="K703" s="2" t="s">
        <v>21</v>
      </c>
      <c r="L703" s="2">
        <f t="shared" si="61"/>
        <v>1</v>
      </c>
      <c r="M703" s="2">
        <f t="shared" si="62"/>
        <v>1</v>
      </c>
      <c r="N703" s="2">
        <f t="shared" si="63"/>
        <v>0</v>
      </c>
      <c r="O703" s="2">
        <f t="shared" si="64"/>
        <v>0</v>
      </c>
      <c r="P703">
        <v>6</v>
      </c>
      <c r="Q703" s="2" t="s">
        <v>19</v>
      </c>
      <c r="R703" s="2">
        <f t="shared" si="65"/>
        <v>1</v>
      </c>
      <c r="S703">
        <v>13</v>
      </c>
      <c r="T703">
        <v>3</v>
      </c>
      <c r="U703">
        <v>4</v>
      </c>
      <c r="V703">
        <v>17</v>
      </c>
      <c r="W703">
        <v>13</v>
      </c>
      <c r="X703">
        <v>15</v>
      </c>
    </row>
    <row r="704" spans="1:24" x14ac:dyDescent="0.25">
      <c r="A704">
        <v>703</v>
      </c>
      <c r="B704">
        <v>30</v>
      </c>
      <c r="C704" s="2" t="s">
        <v>19</v>
      </c>
      <c r="D704" s="2">
        <f t="shared" si="60"/>
        <v>0</v>
      </c>
      <c r="E704">
        <v>2</v>
      </c>
      <c r="F704">
        <v>3</v>
      </c>
      <c r="G704">
        <v>1</v>
      </c>
      <c r="H704">
        <v>1</v>
      </c>
      <c r="I704">
        <v>3</v>
      </c>
      <c r="J704">
        <v>2</v>
      </c>
      <c r="K704" s="2" t="s">
        <v>21</v>
      </c>
      <c r="L704" s="2">
        <f t="shared" si="61"/>
        <v>1</v>
      </c>
      <c r="M704" s="2">
        <f t="shared" si="62"/>
        <v>1</v>
      </c>
      <c r="N704" s="2">
        <f t="shared" si="63"/>
        <v>0</v>
      </c>
      <c r="O704" s="2">
        <f t="shared" si="64"/>
        <v>0</v>
      </c>
      <c r="P704">
        <v>5</v>
      </c>
      <c r="Q704" s="2" t="s">
        <v>19</v>
      </c>
      <c r="R704" s="2">
        <f t="shared" si="65"/>
        <v>1</v>
      </c>
      <c r="S704">
        <v>11</v>
      </c>
      <c r="T704">
        <v>3</v>
      </c>
      <c r="U704">
        <v>4</v>
      </c>
      <c r="V704">
        <v>8</v>
      </c>
      <c r="W704">
        <v>4</v>
      </c>
      <c r="X704">
        <v>7</v>
      </c>
    </row>
    <row r="705" spans="1:24" x14ac:dyDescent="0.25">
      <c r="A705">
        <v>704</v>
      </c>
      <c r="B705">
        <v>38</v>
      </c>
      <c r="C705" s="2" t="s">
        <v>19</v>
      </c>
      <c r="D705" s="2">
        <f t="shared" si="60"/>
        <v>0</v>
      </c>
      <c r="E705">
        <v>3</v>
      </c>
      <c r="F705">
        <v>3</v>
      </c>
      <c r="G705">
        <v>1</v>
      </c>
      <c r="H705">
        <v>1</v>
      </c>
      <c r="I705">
        <v>2</v>
      </c>
      <c r="J705">
        <v>1</v>
      </c>
      <c r="K705" s="2" t="s">
        <v>18</v>
      </c>
      <c r="L705" s="2">
        <f t="shared" si="61"/>
        <v>3</v>
      </c>
      <c r="M705" s="2">
        <f t="shared" si="62"/>
        <v>0</v>
      </c>
      <c r="N705" s="2">
        <f t="shared" si="63"/>
        <v>0</v>
      </c>
      <c r="O705" s="2">
        <f t="shared" si="64"/>
        <v>3</v>
      </c>
      <c r="P705">
        <v>3</v>
      </c>
      <c r="Q705" s="2" t="s">
        <v>17</v>
      </c>
      <c r="R705" s="2">
        <f t="shared" si="65"/>
        <v>2</v>
      </c>
      <c r="S705">
        <v>13</v>
      </c>
      <c r="T705">
        <v>3</v>
      </c>
      <c r="U705">
        <v>3</v>
      </c>
      <c r="V705">
        <v>5</v>
      </c>
      <c r="W705">
        <v>3</v>
      </c>
      <c r="X705">
        <v>1</v>
      </c>
    </row>
    <row r="706" spans="1:24" x14ac:dyDescent="0.25">
      <c r="A706">
        <v>705</v>
      </c>
      <c r="B706">
        <v>35</v>
      </c>
      <c r="C706" s="2" t="s">
        <v>19</v>
      </c>
      <c r="D706" s="2">
        <f t="shared" si="60"/>
        <v>0</v>
      </c>
      <c r="E706">
        <v>2</v>
      </c>
      <c r="F706">
        <v>4</v>
      </c>
      <c r="G706">
        <v>1</v>
      </c>
      <c r="H706">
        <v>2</v>
      </c>
      <c r="I706">
        <v>3</v>
      </c>
      <c r="J706">
        <v>1</v>
      </c>
      <c r="K706" s="2" t="s">
        <v>21</v>
      </c>
      <c r="L706" s="2">
        <f t="shared" si="61"/>
        <v>1</v>
      </c>
      <c r="M706" s="2">
        <f t="shared" si="62"/>
        <v>1</v>
      </c>
      <c r="N706" s="2">
        <f t="shared" si="63"/>
        <v>0</v>
      </c>
      <c r="O706" s="2">
        <f t="shared" si="64"/>
        <v>0</v>
      </c>
      <c r="P706">
        <v>6</v>
      </c>
      <c r="Q706" s="2" t="s">
        <v>19</v>
      </c>
      <c r="R706" s="2">
        <f t="shared" si="65"/>
        <v>1</v>
      </c>
      <c r="S706">
        <v>13</v>
      </c>
      <c r="T706">
        <v>3</v>
      </c>
      <c r="U706">
        <v>3</v>
      </c>
      <c r="V706">
        <v>10</v>
      </c>
      <c r="W706">
        <v>9</v>
      </c>
      <c r="X706">
        <v>0</v>
      </c>
    </row>
    <row r="707" spans="1:24" x14ac:dyDescent="0.25">
      <c r="A707">
        <v>706</v>
      </c>
      <c r="B707">
        <v>39</v>
      </c>
      <c r="C707" s="2" t="s">
        <v>19</v>
      </c>
      <c r="D707" s="2">
        <f t="shared" ref="D707:D770" si="66">IF(C707="Yes", 1,0)</f>
        <v>0</v>
      </c>
      <c r="E707">
        <v>1</v>
      </c>
      <c r="F707">
        <v>1</v>
      </c>
      <c r="G707">
        <v>2</v>
      </c>
      <c r="H707">
        <v>3</v>
      </c>
      <c r="I707">
        <v>3</v>
      </c>
      <c r="J707">
        <v>3</v>
      </c>
      <c r="K707" s="2" t="s">
        <v>18</v>
      </c>
      <c r="L707" s="2">
        <f t="shared" ref="L707:L770" si="67">SUM(M707,N707,O707)</f>
        <v>3</v>
      </c>
      <c r="M707" s="2">
        <f t="shared" ref="M707:M770" si="68">IF(K707="Divorced", 1,0)</f>
        <v>0</v>
      </c>
      <c r="N707" s="2">
        <f t="shared" ref="N707:N770" si="69">IF(K707="Married", 2,0)</f>
        <v>0</v>
      </c>
      <c r="O707" s="2">
        <f t="shared" ref="O707:O770" si="70">IF(K707="Single", 3,0)</f>
        <v>3</v>
      </c>
      <c r="P707">
        <v>0</v>
      </c>
      <c r="Q707" s="2" t="s">
        <v>19</v>
      </c>
      <c r="R707" s="2">
        <f t="shared" ref="R707:R770" si="71">IF(Q707="Yes",  2,1)</f>
        <v>1</v>
      </c>
      <c r="S707">
        <v>18</v>
      </c>
      <c r="T707">
        <v>3</v>
      </c>
      <c r="U707">
        <v>3</v>
      </c>
      <c r="V707">
        <v>8</v>
      </c>
      <c r="W707">
        <v>7</v>
      </c>
      <c r="X707">
        <v>0</v>
      </c>
    </row>
    <row r="708" spans="1:24" x14ac:dyDescent="0.25">
      <c r="A708">
        <v>707</v>
      </c>
      <c r="B708">
        <v>40</v>
      </c>
      <c r="C708" s="2" t="s">
        <v>17</v>
      </c>
      <c r="D708" s="2">
        <f t="shared" si="66"/>
        <v>1</v>
      </c>
      <c r="E708">
        <v>3</v>
      </c>
      <c r="F708">
        <v>2</v>
      </c>
      <c r="G708">
        <v>1</v>
      </c>
      <c r="H708">
        <v>4</v>
      </c>
      <c r="I708">
        <v>4</v>
      </c>
      <c r="J708">
        <v>2</v>
      </c>
      <c r="K708" s="2" t="s">
        <v>18</v>
      </c>
      <c r="L708" s="2">
        <f t="shared" si="67"/>
        <v>3</v>
      </c>
      <c r="M708" s="2">
        <f t="shared" si="68"/>
        <v>0</v>
      </c>
      <c r="N708" s="2">
        <f t="shared" si="69"/>
        <v>0</v>
      </c>
      <c r="O708" s="2">
        <f t="shared" si="70"/>
        <v>3</v>
      </c>
      <c r="P708">
        <v>0</v>
      </c>
      <c r="Q708" s="2" t="s">
        <v>17</v>
      </c>
      <c r="R708" s="2">
        <f t="shared" si="71"/>
        <v>2</v>
      </c>
      <c r="S708">
        <v>16</v>
      </c>
      <c r="T708">
        <v>3</v>
      </c>
      <c r="U708">
        <v>2</v>
      </c>
      <c r="V708">
        <v>1</v>
      </c>
      <c r="W708">
        <v>0</v>
      </c>
      <c r="X708">
        <v>0</v>
      </c>
    </row>
    <row r="709" spans="1:24" x14ac:dyDescent="0.25">
      <c r="A709">
        <v>708</v>
      </c>
      <c r="B709">
        <v>47</v>
      </c>
      <c r="C709" s="2" t="s">
        <v>19</v>
      </c>
      <c r="D709" s="2">
        <f t="shared" si="66"/>
        <v>0</v>
      </c>
      <c r="E709">
        <v>2</v>
      </c>
      <c r="F709">
        <v>3</v>
      </c>
      <c r="G709">
        <v>2</v>
      </c>
      <c r="H709">
        <v>4</v>
      </c>
      <c r="I709">
        <v>2</v>
      </c>
      <c r="J709">
        <v>3</v>
      </c>
      <c r="K709" s="2" t="s">
        <v>21</v>
      </c>
      <c r="L709" s="2">
        <f t="shared" si="67"/>
        <v>1</v>
      </c>
      <c r="M709" s="2">
        <f t="shared" si="68"/>
        <v>1</v>
      </c>
      <c r="N709" s="2">
        <f t="shared" si="69"/>
        <v>0</v>
      </c>
      <c r="O709" s="2">
        <f t="shared" si="70"/>
        <v>0</v>
      </c>
      <c r="P709">
        <v>1</v>
      </c>
      <c r="Q709" s="2" t="s">
        <v>17</v>
      </c>
      <c r="R709" s="2">
        <f t="shared" si="71"/>
        <v>2</v>
      </c>
      <c r="S709">
        <v>19</v>
      </c>
      <c r="T709">
        <v>3</v>
      </c>
      <c r="U709">
        <v>4</v>
      </c>
      <c r="V709">
        <v>19</v>
      </c>
      <c r="W709">
        <v>10</v>
      </c>
      <c r="X709">
        <v>2</v>
      </c>
    </row>
    <row r="710" spans="1:24" x14ac:dyDescent="0.25">
      <c r="A710">
        <v>709</v>
      </c>
      <c r="B710">
        <v>36</v>
      </c>
      <c r="C710" s="2" t="s">
        <v>19</v>
      </c>
      <c r="D710" s="2">
        <f t="shared" si="66"/>
        <v>0</v>
      </c>
      <c r="E710">
        <v>2</v>
      </c>
      <c r="F710">
        <v>1</v>
      </c>
      <c r="G710">
        <v>2</v>
      </c>
      <c r="H710">
        <v>1</v>
      </c>
      <c r="I710">
        <v>2</v>
      </c>
      <c r="J710">
        <v>1</v>
      </c>
      <c r="K710" s="2" t="s">
        <v>21</v>
      </c>
      <c r="L710" s="2">
        <f t="shared" si="67"/>
        <v>1</v>
      </c>
      <c r="M710" s="2">
        <f t="shared" si="68"/>
        <v>1</v>
      </c>
      <c r="N710" s="2">
        <f t="shared" si="69"/>
        <v>0</v>
      </c>
      <c r="O710" s="2">
        <f t="shared" si="70"/>
        <v>0</v>
      </c>
      <c r="P710">
        <v>4</v>
      </c>
      <c r="Q710" s="2" t="s">
        <v>19</v>
      </c>
      <c r="R710" s="2">
        <f t="shared" si="71"/>
        <v>1</v>
      </c>
      <c r="S710">
        <v>13</v>
      </c>
      <c r="T710">
        <v>3</v>
      </c>
      <c r="U710">
        <v>3</v>
      </c>
      <c r="V710">
        <v>7</v>
      </c>
      <c r="W710">
        <v>7</v>
      </c>
      <c r="X710">
        <v>0</v>
      </c>
    </row>
    <row r="711" spans="1:24" x14ac:dyDescent="0.25">
      <c r="A711">
        <v>710</v>
      </c>
      <c r="B711">
        <v>31</v>
      </c>
      <c r="C711" s="2" t="s">
        <v>17</v>
      </c>
      <c r="D711" s="2">
        <f t="shared" si="66"/>
        <v>1</v>
      </c>
      <c r="E711">
        <v>2</v>
      </c>
      <c r="F711">
        <v>3</v>
      </c>
      <c r="G711">
        <v>2</v>
      </c>
      <c r="H711">
        <v>2</v>
      </c>
      <c r="I711">
        <v>1</v>
      </c>
      <c r="J711">
        <v>4</v>
      </c>
      <c r="K711" s="2" t="s">
        <v>18</v>
      </c>
      <c r="L711" s="2">
        <f t="shared" si="67"/>
        <v>3</v>
      </c>
      <c r="M711" s="2">
        <f t="shared" si="68"/>
        <v>0</v>
      </c>
      <c r="N711" s="2">
        <f t="shared" si="69"/>
        <v>0</v>
      </c>
      <c r="O711" s="2">
        <f t="shared" si="70"/>
        <v>3</v>
      </c>
      <c r="P711">
        <v>0</v>
      </c>
      <c r="Q711" s="2" t="s">
        <v>17</v>
      </c>
      <c r="R711" s="2">
        <f t="shared" si="71"/>
        <v>2</v>
      </c>
      <c r="S711">
        <v>22</v>
      </c>
      <c r="T711">
        <v>4</v>
      </c>
      <c r="U711">
        <v>3</v>
      </c>
      <c r="V711">
        <v>3</v>
      </c>
      <c r="W711">
        <v>2</v>
      </c>
      <c r="X711">
        <v>1</v>
      </c>
    </row>
    <row r="712" spans="1:24" x14ac:dyDescent="0.25">
      <c r="A712">
        <v>711</v>
      </c>
      <c r="B712">
        <v>33</v>
      </c>
      <c r="C712" s="2" t="s">
        <v>19</v>
      </c>
      <c r="D712" s="2">
        <f t="shared" si="66"/>
        <v>0</v>
      </c>
      <c r="E712">
        <v>3</v>
      </c>
      <c r="F712">
        <v>4</v>
      </c>
      <c r="G712">
        <v>2</v>
      </c>
      <c r="H712">
        <v>1</v>
      </c>
      <c r="I712">
        <v>4</v>
      </c>
      <c r="J712">
        <v>2</v>
      </c>
      <c r="K712" s="2" t="s">
        <v>18</v>
      </c>
      <c r="L712" s="2">
        <f t="shared" si="67"/>
        <v>3</v>
      </c>
      <c r="M712" s="2">
        <f t="shared" si="68"/>
        <v>0</v>
      </c>
      <c r="N712" s="2">
        <f t="shared" si="69"/>
        <v>0</v>
      </c>
      <c r="O712" s="2">
        <f t="shared" si="70"/>
        <v>3</v>
      </c>
      <c r="P712">
        <v>6</v>
      </c>
      <c r="Q712" s="2" t="s">
        <v>19</v>
      </c>
      <c r="R712" s="2">
        <f t="shared" si="71"/>
        <v>1</v>
      </c>
      <c r="S712">
        <v>11</v>
      </c>
      <c r="T712">
        <v>3</v>
      </c>
      <c r="U712">
        <v>3</v>
      </c>
      <c r="V712">
        <v>10</v>
      </c>
      <c r="W712">
        <v>8</v>
      </c>
      <c r="X712">
        <v>6</v>
      </c>
    </row>
    <row r="713" spans="1:24" x14ac:dyDescent="0.25">
      <c r="A713">
        <v>712</v>
      </c>
      <c r="B713">
        <v>29</v>
      </c>
      <c r="C713" s="2" t="s">
        <v>17</v>
      </c>
      <c r="D713" s="2">
        <f t="shared" si="66"/>
        <v>1</v>
      </c>
      <c r="E713">
        <v>3</v>
      </c>
      <c r="F713">
        <v>4</v>
      </c>
      <c r="G713">
        <v>1</v>
      </c>
      <c r="H713">
        <v>2</v>
      </c>
      <c r="I713">
        <v>1</v>
      </c>
      <c r="J713">
        <v>2</v>
      </c>
      <c r="K713" s="2" t="s">
        <v>18</v>
      </c>
      <c r="L713" s="2">
        <f t="shared" si="67"/>
        <v>3</v>
      </c>
      <c r="M713" s="2">
        <f t="shared" si="68"/>
        <v>0</v>
      </c>
      <c r="N713" s="2">
        <f t="shared" si="69"/>
        <v>0</v>
      </c>
      <c r="O713" s="2">
        <f t="shared" si="70"/>
        <v>3</v>
      </c>
      <c r="P713">
        <v>1</v>
      </c>
      <c r="Q713" s="2" t="s">
        <v>17</v>
      </c>
      <c r="R713" s="2">
        <f t="shared" si="71"/>
        <v>2</v>
      </c>
      <c r="S713">
        <v>20</v>
      </c>
      <c r="T713">
        <v>4</v>
      </c>
      <c r="U713">
        <v>3</v>
      </c>
      <c r="V713">
        <v>0</v>
      </c>
      <c r="W713">
        <v>0</v>
      </c>
      <c r="X713">
        <v>0</v>
      </c>
    </row>
    <row r="714" spans="1:24" x14ac:dyDescent="0.25">
      <c r="A714">
        <v>713</v>
      </c>
      <c r="B714">
        <v>33</v>
      </c>
      <c r="C714" s="2" t="s">
        <v>19</v>
      </c>
      <c r="D714" s="2">
        <f t="shared" si="66"/>
        <v>0</v>
      </c>
      <c r="E714">
        <v>1</v>
      </c>
      <c r="F714">
        <v>2</v>
      </c>
      <c r="G714">
        <v>1</v>
      </c>
      <c r="H714">
        <v>3</v>
      </c>
      <c r="I714">
        <v>1</v>
      </c>
      <c r="J714">
        <v>4</v>
      </c>
      <c r="K714" s="2" t="s">
        <v>18</v>
      </c>
      <c r="L714" s="2">
        <f t="shared" si="67"/>
        <v>3</v>
      </c>
      <c r="M714" s="2">
        <f t="shared" si="68"/>
        <v>0</v>
      </c>
      <c r="N714" s="2">
        <f t="shared" si="69"/>
        <v>0</v>
      </c>
      <c r="O714" s="2">
        <f t="shared" si="70"/>
        <v>3</v>
      </c>
      <c r="P714">
        <v>1</v>
      </c>
      <c r="Q714" s="2" t="s">
        <v>19</v>
      </c>
      <c r="R714" s="2">
        <f t="shared" si="71"/>
        <v>1</v>
      </c>
      <c r="S714">
        <v>18</v>
      </c>
      <c r="T714">
        <v>3</v>
      </c>
      <c r="U714">
        <v>3</v>
      </c>
      <c r="V714">
        <v>3</v>
      </c>
      <c r="W714">
        <v>2</v>
      </c>
      <c r="X714">
        <v>0</v>
      </c>
    </row>
    <row r="715" spans="1:24" x14ac:dyDescent="0.25">
      <c r="A715">
        <v>714</v>
      </c>
      <c r="B715">
        <v>45</v>
      </c>
      <c r="C715" s="2" t="s">
        <v>19</v>
      </c>
      <c r="D715" s="2">
        <f t="shared" si="66"/>
        <v>0</v>
      </c>
      <c r="E715">
        <v>2</v>
      </c>
      <c r="F715">
        <v>4</v>
      </c>
      <c r="G715">
        <v>1</v>
      </c>
      <c r="H715">
        <v>3</v>
      </c>
      <c r="I715">
        <v>1</v>
      </c>
      <c r="J715">
        <v>4</v>
      </c>
      <c r="K715" s="2" t="s">
        <v>21</v>
      </c>
      <c r="L715" s="2">
        <f t="shared" si="67"/>
        <v>1</v>
      </c>
      <c r="M715" s="2">
        <f t="shared" si="68"/>
        <v>1</v>
      </c>
      <c r="N715" s="2">
        <f t="shared" si="69"/>
        <v>0</v>
      </c>
      <c r="O715" s="2">
        <f t="shared" si="70"/>
        <v>0</v>
      </c>
      <c r="P715">
        <v>3</v>
      </c>
      <c r="Q715" s="2" t="s">
        <v>19</v>
      </c>
      <c r="R715" s="2">
        <f t="shared" si="71"/>
        <v>1</v>
      </c>
      <c r="S715">
        <v>14</v>
      </c>
      <c r="T715">
        <v>3</v>
      </c>
      <c r="U715">
        <v>3</v>
      </c>
      <c r="V715">
        <v>5</v>
      </c>
      <c r="W715">
        <v>3</v>
      </c>
      <c r="X715">
        <v>0</v>
      </c>
    </row>
    <row r="716" spans="1:24" x14ac:dyDescent="0.25">
      <c r="A716">
        <v>715</v>
      </c>
      <c r="B716">
        <v>50</v>
      </c>
      <c r="C716" s="2" t="s">
        <v>19</v>
      </c>
      <c r="D716" s="2">
        <f t="shared" si="66"/>
        <v>0</v>
      </c>
      <c r="E716">
        <v>2</v>
      </c>
      <c r="F716">
        <v>4</v>
      </c>
      <c r="G716">
        <v>2</v>
      </c>
      <c r="H716">
        <v>3</v>
      </c>
      <c r="I716">
        <v>4</v>
      </c>
      <c r="J716">
        <v>4</v>
      </c>
      <c r="K716" s="2" t="s">
        <v>21</v>
      </c>
      <c r="L716" s="2">
        <f t="shared" si="67"/>
        <v>1</v>
      </c>
      <c r="M716" s="2">
        <f t="shared" si="68"/>
        <v>1</v>
      </c>
      <c r="N716" s="2">
        <f t="shared" si="69"/>
        <v>0</v>
      </c>
      <c r="O716" s="2">
        <f t="shared" si="70"/>
        <v>0</v>
      </c>
      <c r="P716">
        <v>9</v>
      </c>
      <c r="Q716" s="2" t="s">
        <v>19</v>
      </c>
      <c r="R716" s="2">
        <f t="shared" si="71"/>
        <v>1</v>
      </c>
      <c r="S716">
        <v>22</v>
      </c>
      <c r="T716">
        <v>4</v>
      </c>
      <c r="U716">
        <v>2</v>
      </c>
      <c r="V716">
        <v>5</v>
      </c>
      <c r="W716">
        <v>4</v>
      </c>
      <c r="X716">
        <v>1</v>
      </c>
    </row>
    <row r="717" spans="1:24" x14ac:dyDescent="0.25">
      <c r="A717">
        <v>716</v>
      </c>
      <c r="B717">
        <v>33</v>
      </c>
      <c r="C717" s="2" t="s">
        <v>19</v>
      </c>
      <c r="D717" s="2">
        <f t="shared" si="66"/>
        <v>0</v>
      </c>
      <c r="E717">
        <v>2</v>
      </c>
      <c r="F717">
        <v>3</v>
      </c>
      <c r="G717">
        <v>1</v>
      </c>
      <c r="H717">
        <v>1</v>
      </c>
      <c r="I717">
        <v>2</v>
      </c>
      <c r="J717">
        <v>2</v>
      </c>
      <c r="K717" s="2" t="s">
        <v>20</v>
      </c>
      <c r="L717" s="2">
        <f t="shared" si="67"/>
        <v>2</v>
      </c>
      <c r="M717" s="2">
        <f t="shared" si="68"/>
        <v>0</v>
      </c>
      <c r="N717" s="2">
        <f t="shared" si="69"/>
        <v>2</v>
      </c>
      <c r="O717" s="2">
        <f t="shared" si="70"/>
        <v>0</v>
      </c>
      <c r="P717">
        <v>6</v>
      </c>
      <c r="Q717" s="2" t="s">
        <v>17</v>
      </c>
      <c r="R717" s="2">
        <f t="shared" si="71"/>
        <v>2</v>
      </c>
      <c r="S717">
        <v>13</v>
      </c>
      <c r="T717">
        <v>3</v>
      </c>
      <c r="U717">
        <v>3</v>
      </c>
      <c r="V717">
        <v>6</v>
      </c>
      <c r="W717">
        <v>5</v>
      </c>
      <c r="X717">
        <v>1</v>
      </c>
    </row>
    <row r="718" spans="1:24" x14ac:dyDescent="0.25">
      <c r="A718">
        <v>717</v>
      </c>
      <c r="B718">
        <v>41</v>
      </c>
      <c r="C718" s="2" t="s">
        <v>19</v>
      </c>
      <c r="D718" s="2">
        <f t="shared" si="66"/>
        <v>0</v>
      </c>
      <c r="E718">
        <v>3</v>
      </c>
      <c r="F718">
        <v>1</v>
      </c>
      <c r="G718">
        <v>2</v>
      </c>
      <c r="H718">
        <v>3</v>
      </c>
      <c r="I718">
        <v>5</v>
      </c>
      <c r="J718">
        <v>3</v>
      </c>
      <c r="K718" s="2" t="s">
        <v>21</v>
      </c>
      <c r="L718" s="2">
        <f t="shared" si="67"/>
        <v>1</v>
      </c>
      <c r="M718" s="2">
        <f t="shared" si="68"/>
        <v>1</v>
      </c>
      <c r="N718" s="2">
        <f t="shared" si="69"/>
        <v>0</v>
      </c>
      <c r="O718" s="2">
        <f t="shared" si="70"/>
        <v>0</v>
      </c>
      <c r="P718">
        <v>2</v>
      </c>
      <c r="Q718" s="2" t="s">
        <v>19</v>
      </c>
      <c r="R718" s="2">
        <f t="shared" si="71"/>
        <v>1</v>
      </c>
      <c r="S718">
        <v>17</v>
      </c>
      <c r="T718">
        <v>3</v>
      </c>
      <c r="U718">
        <v>4</v>
      </c>
      <c r="V718">
        <v>18</v>
      </c>
      <c r="W718">
        <v>16</v>
      </c>
      <c r="X718">
        <v>0</v>
      </c>
    </row>
    <row r="719" spans="1:24" x14ac:dyDescent="0.25">
      <c r="A719">
        <v>718</v>
      </c>
      <c r="B719">
        <v>27</v>
      </c>
      <c r="C719" s="2" t="s">
        <v>19</v>
      </c>
      <c r="D719" s="2">
        <f t="shared" si="66"/>
        <v>0</v>
      </c>
      <c r="E719">
        <v>2</v>
      </c>
      <c r="F719">
        <v>3</v>
      </c>
      <c r="G719">
        <v>1</v>
      </c>
      <c r="H719">
        <v>1</v>
      </c>
      <c r="I719">
        <v>1</v>
      </c>
      <c r="J719">
        <v>2</v>
      </c>
      <c r="K719" s="2" t="s">
        <v>20</v>
      </c>
      <c r="L719" s="2">
        <f t="shared" si="67"/>
        <v>2</v>
      </c>
      <c r="M719" s="2">
        <f t="shared" si="68"/>
        <v>0</v>
      </c>
      <c r="N719" s="2">
        <f t="shared" si="69"/>
        <v>2</v>
      </c>
      <c r="O719" s="2">
        <f t="shared" si="70"/>
        <v>0</v>
      </c>
      <c r="P719">
        <v>9</v>
      </c>
      <c r="Q719" s="2" t="s">
        <v>19</v>
      </c>
      <c r="R719" s="2">
        <f t="shared" si="71"/>
        <v>1</v>
      </c>
      <c r="S719">
        <v>14</v>
      </c>
      <c r="T719">
        <v>3</v>
      </c>
      <c r="U719">
        <v>3</v>
      </c>
      <c r="V719">
        <v>2</v>
      </c>
      <c r="W719">
        <v>2</v>
      </c>
      <c r="X719">
        <v>2</v>
      </c>
    </row>
    <row r="720" spans="1:24" x14ac:dyDescent="0.25">
      <c r="A720">
        <v>719</v>
      </c>
      <c r="B720">
        <v>45</v>
      </c>
      <c r="C720" s="2" t="s">
        <v>19</v>
      </c>
      <c r="D720" s="2">
        <f t="shared" si="66"/>
        <v>0</v>
      </c>
      <c r="E720">
        <v>2</v>
      </c>
      <c r="F720">
        <v>4</v>
      </c>
      <c r="G720">
        <v>2</v>
      </c>
      <c r="H720">
        <v>3</v>
      </c>
      <c r="I720">
        <v>2</v>
      </c>
      <c r="J720">
        <v>1</v>
      </c>
      <c r="K720" s="2" t="s">
        <v>20</v>
      </c>
      <c r="L720" s="2">
        <f t="shared" si="67"/>
        <v>2</v>
      </c>
      <c r="M720" s="2">
        <f t="shared" si="68"/>
        <v>0</v>
      </c>
      <c r="N720" s="2">
        <f t="shared" si="69"/>
        <v>2</v>
      </c>
      <c r="O720" s="2">
        <f t="shared" si="70"/>
        <v>0</v>
      </c>
      <c r="P720">
        <v>1</v>
      </c>
      <c r="Q720" s="2" t="s">
        <v>17</v>
      </c>
      <c r="R720" s="2">
        <f t="shared" si="71"/>
        <v>2</v>
      </c>
      <c r="S720">
        <v>15</v>
      </c>
      <c r="T720">
        <v>3</v>
      </c>
      <c r="U720">
        <v>3</v>
      </c>
      <c r="V720">
        <v>9</v>
      </c>
      <c r="W720">
        <v>8</v>
      </c>
      <c r="X720">
        <v>0</v>
      </c>
    </row>
    <row r="721" spans="1:24" x14ac:dyDescent="0.25">
      <c r="A721">
        <v>720</v>
      </c>
      <c r="B721">
        <v>47</v>
      </c>
      <c r="C721" s="2" t="s">
        <v>19</v>
      </c>
      <c r="D721" s="2">
        <f t="shared" si="66"/>
        <v>0</v>
      </c>
      <c r="E721">
        <v>2</v>
      </c>
      <c r="F721">
        <v>4</v>
      </c>
      <c r="G721">
        <v>1</v>
      </c>
      <c r="H721">
        <v>3</v>
      </c>
      <c r="I721">
        <v>2</v>
      </c>
      <c r="J721">
        <v>4</v>
      </c>
      <c r="K721" s="2" t="s">
        <v>18</v>
      </c>
      <c r="L721" s="2">
        <f t="shared" si="67"/>
        <v>3</v>
      </c>
      <c r="M721" s="2">
        <f t="shared" si="68"/>
        <v>0</v>
      </c>
      <c r="N721" s="2">
        <f t="shared" si="69"/>
        <v>0</v>
      </c>
      <c r="O721" s="2">
        <f t="shared" si="70"/>
        <v>3</v>
      </c>
      <c r="P721">
        <v>1</v>
      </c>
      <c r="Q721" s="2" t="s">
        <v>17</v>
      </c>
      <c r="R721" s="2">
        <f t="shared" si="71"/>
        <v>2</v>
      </c>
      <c r="S721">
        <v>17</v>
      </c>
      <c r="T721">
        <v>3</v>
      </c>
      <c r="U721">
        <v>3</v>
      </c>
      <c r="V721">
        <v>9</v>
      </c>
      <c r="W721">
        <v>0</v>
      </c>
      <c r="X721">
        <v>0</v>
      </c>
    </row>
    <row r="722" spans="1:24" x14ac:dyDescent="0.25">
      <c r="A722">
        <v>721</v>
      </c>
      <c r="B722">
        <v>30</v>
      </c>
      <c r="C722" s="2" t="s">
        <v>17</v>
      </c>
      <c r="D722" s="2">
        <f t="shared" si="66"/>
        <v>1</v>
      </c>
      <c r="E722">
        <v>3</v>
      </c>
      <c r="F722">
        <v>1</v>
      </c>
      <c r="G722">
        <v>1</v>
      </c>
      <c r="H722">
        <v>1</v>
      </c>
      <c r="I722">
        <v>1</v>
      </c>
      <c r="J722">
        <v>1</v>
      </c>
      <c r="K722" s="2" t="s">
        <v>20</v>
      </c>
      <c r="L722" s="2">
        <f t="shared" si="67"/>
        <v>2</v>
      </c>
      <c r="M722" s="2">
        <f t="shared" si="68"/>
        <v>0</v>
      </c>
      <c r="N722" s="2">
        <f t="shared" si="69"/>
        <v>2</v>
      </c>
      <c r="O722" s="2">
        <f t="shared" si="70"/>
        <v>0</v>
      </c>
      <c r="P722">
        <v>4</v>
      </c>
      <c r="Q722" s="2" t="s">
        <v>17</v>
      </c>
      <c r="R722" s="2">
        <f t="shared" si="71"/>
        <v>2</v>
      </c>
      <c r="S722">
        <v>11</v>
      </c>
      <c r="T722">
        <v>3</v>
      </c>
      <c r="U722">
        <v>3</v>
      </c>
      <c r="V722">
        <v>5</v>
      </c>
      <c r="W722">
        <v>2</v>
      </c>
      <c r="X722">
        <v>0</v>
      </c>
    </row>
    <row r="723" spans="1:24" x14ac:dyDescent="0.25">
      <c r="A723">
        <v>722</v>
      </c>
      <c r="B723">
        <v>50</v>
      </c>
      <c r="C723" s="2" t="s">
        <v>19</v>
      </c>
      <c r="D723" s="2">
        <f t="shared" si="66"/>
        <v>0</v>
      </c>
      <c r="E723">
        <v>3</v>
      </c>
      <c r="F723">
        <v>4</v>
      </c>
      <c r="G723">
        <v>2</v>
      </c>
      <c r="H723">
        <v>3</v>
      </c>
      <c r="I723">
        <v>4</v>
      </c>
      <c r="J723">
        <v>3</v>
      </c>
      <c r="K723" s="2" t="s">
        <v>20</v>
      </c>
      <c r="L723" s="2">
        <f t="shared" si="67"/>
        <v>2</v>
      </c>
      <c r="M723" s="2">
        <f t="shared" si="68"/>
        <v>0</v>
      </c>
      <c r="N723" s="2">
        <f t="shared" si="69"/>
        <v>2</v>
      </c>
      <c r="O723" s="2">
        <f t="shared" si="70"/>
        <v>0</v>
      </c>
      <c r="P723">
        <v>1</v>
      </c>
      <c r="Q723" s="2" t="s">
        <v>17</v>
      </c>
      <c r="R723" s="2">
        <f t="shared" si="71"/>
        <v>2</v>
      </c>
      <c r="S723">
        <v>18</v>
      </c>
      <c r="T723">
        <v>3</v>
      </c>
      <c r="U723">
        <v>3</v>
      </c>
      <c r="V723">
        <v>12</v>
      </c>
      <c r="W723">
        <v>11</v>
      </c>
      <c r="X723">
        <v>1</v>
      </c>
    </row>
    <row r="724" spans="1:24" x14ac:dyDescent="0.25">
      <c r="A724">
        <v>723</v>
      </c>
      <c r="B724">
        <v>38</v>
      </c>
      <c r="C724" s="2" t="s">
        <v>19</v>
      </c>
      <c r="D724" s="2">
        <f t="shared" si="66"/>
        <v>0</v>
      </c>
      <c r="E724">
        <v>1</v>
      </c>
      <c r="F724">
        <v>3</v>
      </c>
      <c r="G724">
        <v>2</v>
      </c>
      <c r="H724">
        <v>3</v>
      </c>
      <c r="I724">
        <v>1</v>
      </c>
      <c r="J724">
        <v>3</v>
      </c>
      <c r="K724" s="2" t="s">
        <v>20</v>
      </c>
      <c r="L724" s="2">
        <f t="shared" si="67"/>
        <v>2</v>
      </c>
      <c r="M724" s="2">
        <f t="shared" si="68"/>
        <v>0</v>
      </c>
      <c r="N724" s="2">
        <f t="shared" si="69"/>
        <v>2</v>
      </c>
      <c r="O724" s="2">
        <f t="shared" si="70"/>
        <v>0</v>
      </c>
      <c r="P724">
        <v>0</v>
      </c>
      <c r="Q724" s="2" t="s">
        <v>19</v>
      </c>
      <c r="R724" s="2">
        <f t="shared" si="71"/>
        <v>1</v>
      </c>
      <c r="S724">
        <v>17</v>
      </c>
      <c r="T724">
        <v>3</v>
      </c>
      <c r="U724">
        <v>2</v>
      </c>
      <c r="V724">
        <v>2</v>
      </c>
      <c r="W724">
        <v>1</v>
      </c>
      <c r="X724">
        <v>0</v>
      </c>
    </row>
    <row r="725" spans="1:24" x14ac:dyDescent="0.25">
      <c r="A725">
        <v>724</v>
      </c>
      <c r="B725">
        <v>46</v>
      </c>
      <c r="C725" s="2" t="s">
        <v>19</v>
      </c>
      <c r="D725" s="2">
        <f t="shared" si="66"/>
        <v>0</v>
      </c>
      <c r="E725">
        <v>2</v>
      </c>
      <c r="F725">
        <v>4</v>
      </c>
      <c r="G725">
        <v>1</v>
      </c>
      <c r="H725">
        <v>3</v>
      </c>
      <c r="I725">
        <v>3</v>
      </c>
      <c r="J725">
        <v>3</v>
      </c>
      <c r="K725" s="2" t="s">
        <v>21</v>
      </c>
      <c r="L725" s="2">
        <f t="shared" si="67"/>
        <v>1</v>
      </c>
      <c r="M725" s="2">
        <f t="shared" si="68"/>
        <v>1</v>
      </c>
      <c r="N725" s="2">
        <f t="shared" si="69"/>
        <v>0</v>
      </c>
      <c r="O725" s="2">
        <f t="shared" si="70"/>
        <v>0</v>
      </c>
      <c r="P725">
        <v>6</v>
      </c>
      <c r="Q725" s="2" t="s">
        <v>19</v>
      </c>
      <c r="R725" s="2">
        <f t="shared" si="71"/>
        <v>1</v>
      </c>
      <c r="S725">
        <v>13</v>
      </c>
      <c r="T725">
        <v>3</v>
      </c>
      <c r="U725">
        <v>3</v>
      </c>
      <c r="V725">
        <v>8</v>
      </c>
      <c r="W725">
        <v>7</v>
      </c>
      <c r="X725">
        <v>0</v>
      </c>
    </row>
    <row r="726" spans="1:24" x14ac:dyDescent="0.25">
      <c r="A726">
        <v>725</v>
      </c>
      <c r="B726">
        <v>24</v>
      </c>
      <c r="C726" s="2" t="s">
        <v>19</v>
      </c>
      <c r="D726" s="2">
        <f t="shared" si="66"/>
        <v>0</v>
      </c>
      <c r="E726">
        <v>1</v>
      </c>
      <c r="F726">
        <v>4</v>
      </c>
      <c r="G726">
        <v>1</v>
      </c>
      <c r="H726">
        <v>2</v>
      </c>
      <c r="I726">
        <v>2</v>
      </c>
      <c r="J726">
        <v>3</v>
      </c>
      <c r="K726" s="2" t="s">
        <v>21</v>
      </c>
      <c r="L726" s="2">
        <f t="shared" si="67"/>
        <v>1</v>
      </c>
      <c r="M726" s="2">
        <f t="shared" si="68"/>
        <v>1</v>
      </c>
      <c r="N726" s="2">
        <f t="shared" si="69"/>
        <v>0</v>
      </c>
      <c r="O726" s="2">
        <f t="shared" si="70"/>
        <v>0</v>
      </c>
      <c r="P726">
        <v>1</v>
      </c>
      <c r="Q726" s="2" t="s">
        <v>19</v>
      </c>
      <c r="R726" s="2">
        <f t="shared" si="71"/>
        <v>1</v>
      </c>
      <c r="S726">
        <v>15</v>
      </c>
      <c r="T726">
        <v>3</v>
      </c>
      <c r="U726">
        <v>3</v>
      </c>
      <c r="V726">
        <v>4</v>
      </c>
      <c r="W726">
        <v>2</v>
      </c>
      <c r="X726">
        <v>3</v>
      </c>
    </row>
    <row r="727" spans="1:24" x14ac:dyDescent="0.25">
      <c r="A727">
        <v>726</v>
      </c>
      <c r="B727">
        <v>35</v>
      </c>
      <c r="C727" s="2" t="s">
        <v>17</v>
      </c>
      <c r="D727" s="2">
        <f t="shared" si="66"/>
        <v>1</v>
      </c>
      <c r="E727">
        <v>2</v>
      </c>
      <c r="F727">
        <v>3</v>
      </c>
      <c r="G727">
        <v>2</v>
      </c>
      <c r="H727">
        <v>4</v>
      </c>
      <c r="I727">
        <v>1</v>
      </c>
      <c r="J727">
        <v>4</v>
      </c>
      <c r="K727" s="2" t="s">
        <v>21</v>
      </c>
      <c r="L727" s="2">
        <f t="shared" si="67"/>
        <v>1</v>
      </c>
      <c r="M727" s="2">
        <f t="shared" si="68"/>
        <v>1</v>
      </c>
      <c r="N727" s="2">
        <f t="shared" si="69"/>
        <v>0</v>
      </c>
      <c r="O727" s="2">
        <f t="shared" si="70"/>
        <v>0</v>
      </c>
      <c r="P727">
        <v>1</v>
      </c>
      <c r="Q727" s="2" t="s">
        <v>17</v>
      </c>
      <c r="R727" s="2">
        <f t="shared" si="71"/>
        <v>2</v>
      </c>
      <c r="S727">
        <v>24</v>
      </c>
      <c r="T727">
        <v>4</v>
      </c>
      <c r="U727">
        <v>1</v>
      </c>
      <c r="V727">
        <v>4</v>
      </c>
      <c r="W727">
        <v>2</v>
      </c>
      <c r="X727">
        <v>0</v>
      </c>
    </row>
    <row r="728" spans="1:24" x14ac:dyDescent="0.25">
      <c r="A728">
        <v>727</v>
      </c>
      <c r="B728">
        <v>31</v>
      </c>
      <c r="C728" s="2" t="s">
        <v>19</v>
      </c>
      <c r="D728" s="2">
        <f t="shared" si="66"/>
        <v>0</v>
      </c>
      <c r="E728">
        <v>1</v>
      </c>
      <c r="F728">
        <v>3</v>
      </c>
      <c r="G728">
        <v>1</v>
      </c>
      <c r="H728">
        <v>1</v>
      </c>
      <c r="I728">
        <v>2</v>
      </c>
      <c r="J728">
        <v>1</v>
      </c>
      <c r="K728" s="2" t="s">
        <v>20</v>
      </c>
      <c r="L728" s="2">
        <f t="shared" si="67"/>
        <v>2</v>
      </c>
      <c r="M728" s="2">
        <f t="shared" si="68"/>
        <v>0</v>
      </c>
      <c r="N728" s="2">
        <f t="shared" si="69"/>
        <v>2</v>
      </c>
      <c r="O728" s="2">
        <f t="shared" si="70"/>
        <v>0</v>
      </c>
      <c r="P728">
        <v>5</v>
      </c>
      <c r="Q728" s="2" t="s">
        <v>19</v>
      </c>
      <c r="R728" s="2">
        <f t="shared" si="71"/>
        <v>1</v>
      </c>
      <c r="S728">
        <v>12</v>
      </c>
      <c r="T728">
        <v>3</v>
      </c>
      <c r="U728">
        <v>3</v>
      </c>
      <c r="V728">
        <v>4</v>
      </c>
      <c r="W728">
        <v>3</v>
      </c>
      <c r="X728">
        <v>0</v>
      </c>
    </row>
    <row r="729" spans="1:24" x14ac:dyDescent="0.25">
      <c r="A729">
        <v>728</v>
      </c>
      <c r="B729">
        <v>18</v>
      </c>
      <c r="C729" s="2" t="s">
        <v>19</v>
      </c>
      <c r="D729" s="2">
        <f t="shared" si="66"/>
        <v>0</v>
      </c>
      <c r="E729">
        <v>2</v>
      </c>
      <c r="F729">
        <v>2</v>
      </c>
      <c r="G729">
        <v>2</v>
      </c>
      <c r="H729">
        <v>3</v>
      </c>
      <c r="I729">
        <v>1</v>
      </c>
      <c r="J729">
        <v>4</v>
      </c>
      <c r="K729" s="2" t="s">
        <v>18</v>
      </c>
      <c r="L729" s="2">
        <f t="shared" si="67"/>
        <v>3</v>
      </c>
      <c r="M729" s="2">
        <f t="shared" si="68"/>
        <v>0</v>
      </c>
      <c r="N729" s="2">
        <f t="shared" si="69"/>
        <v>0</v>
      </c>
      <c r="O729" s="2">
        <f t="shared" si="70"/>
        <v>3</v>
      </c>
      <c r="P729">
        <v>3</v>
      </c>
      <c r="Q729" s="2" t="s">
        <v>19</v>
      </c>
      <c r="R729" s="2">
        <f t="shared" si="71"/>
        <v>1</v>
      </c>
      <c r="S729">
        <v>15</v>
      </c>
      <c r="T729">
        <v>3</v>
      </c>
      <c r="U729">
        <v>3</v>
      </c>
      <c r="V729">
        <v>0</v>
      </c>
      <c r="W729">
        <v>0</v>
      </c>
      <c r="X729">
        <v>0</v>
      </c>
    </row>
    <row r="730" spans="1:24" x14ac:dyDescent="0.25">
      <c r="A730">
        <v>729</v>
      </c>
      <c r="B730">
        <v>54</v>
      </c>
      <c r="C730" s="2" t="s">
        <v>19</v>
      </c>
      <c r="D730" s="2">
        <f t="shared" si="66"/>
        <v>0</v>
      </c>
      <c r="E730">
        <v>3</v>
      </c>
      <c r="F730">
        <v>3</v>
      </c>
      <c r="G730">
        <v>1</v>
      </c>
      <c r="H730">
        <v>1</v>
      </c>
      <c r="I730">
        <v>3</v>
      </c>
      <c r="J730">
        <v>2</v>
      </c>
      <c r="K730" s="2" t="s">
        <v>20</v>
      </c>
      <c r="L730" s="2">
        <f t="shared" si="67"/>
        <v>2</v>
      </c>
      <c r="M730" s="2">
        <f t="shared" si="68"/>
        <v>0</v>
      </c>
      <c r="N730" s="2">
        <f t="shared" si="69"/>
        <v>2</v>
      </c>
      <c r="O730" s="2">
        <f t="shared" si="70"/>
        <v>0</v>
      </c>
      <c r="P730">
        <v>8</v>
      </c>
      <c r="Q730" s="2" t="s">
        <v>19</v>
      </c>
      <c r="R730" s="2">
        <f t="shared" si="71"/>
        <v>1</v>
      </c>
      <c r="S730">
        <v>11</v>
      </c>
      <c r="T730">
        <v>3</v>
      </c>
      <c r="U730">
        <v>3</v>
      </c>
      <c r="V730">
        <v>10</v>
      </c>
      <c r="W730">
        <v>7</v>
      </c>
      <c r="X730">
        <v>0</v>
      </c>
    </row>
    <row r="731" spans="1:24" x14ac:dyDescent="0.25">
      <c r="A731">
        <v>730</v>
      </c>
      <c r="B731">
        <v>35</v>
      </c>
      <c r="C731" s="2" t="s">
        <v>19</v>
      </c>
      <c r="D731" s="2">
        <f t="shared" si="66"/>
        <v>0</v>
      </c>
      <c r="E731">
        <v>2</v>
      </c>
      <c r="F731">
        <v>3</v>
      </c>
      <c r="G731">
        <v>1</v>
      </c>
      <c r="H731">
        <v>1</v>
      </c>
      <c r="I731">
        <v>3</v>
      </c>
      <c r="J731">
        <v>1</v>
      </c>
      <c r="K731" s="2" t="s">
        <v>21</v>
      </c>
      <c r="L731" s="2">
        <f t="shared" si="67"/>
        <v>1</v>
      </c>
      <c r="M731" s="2">
        <f t="shared" si="68"/>
        <v>1</v>
      </c>
      <c r="N731" s="2">
        <f t="shared" si="69"/>
        <v>0</v>
      </c>
      <c r="O731" s="2">
        <f t="shared" si="70"/>
        <v>0</v>
      </c>
      <c r="P731">
        <v>3</v>
      </c>
      <c r="Q731" s="2" t="s">
        <v>17</v>
      </c>
      <c r="R731" s="2">
        <f t="shared" si="71"/>
        <v>2</v>
      </c>
      <c r="S731">
        <v>11</v>
      </c>
      <c r="T731">
        <v>3</v>
      </c>
      <c r="U731">
        <v>2</v>
      </c>
      <c r="V731">
        <v>16</v>
      </c>
      <c r="W731">
        <v>10</v>
      </c>
      <c r="X731">
        <v>10</v>
      </c>
    </row>
    <row r="732" spans="1:24" x14ac:dyDescent="0.25">
      <c r="A732">
        <v>731</v>
      </c>
      <c r="B732">
        <v>30</v>
      </c>
      <c r="C732" s="2" t="s">
        <v>19</v>
      </c>
      <c r="D732" s="2">
        <f t="shared" si="66"/>
        <v>0</v>
      </c>
      <c r="E732">
        <v>2</v>
      </c>
      <c r="F732">
        <v>2</v>
      </c>
      <c r="G732">
        <v>1</v>
      </c>
      <c r="H732">
        <v>4</v>
      </c>
      <c r="I732">
        <v>3</v>
      </c>
      <c r="J732">
        <v>1</v>
      </c>
      <c r="K732" s="2" t="s">
        <v>20</v>
      </c>
      <c r="L732" s="2">
        <f t="shared" si="67"/>
        <v>2</v>
      </c>
      <c r="M732" s="2">
        <f t="shared" si="68"/>
        <v>0</v>
      </c>
      <c r="N732" s="2">
        <f t="shared" si="69"/>
        <v>2</v>
      </c>
      <c r="O732" s="2">
        <f t="shared" si="70"/>
        <v>0</v>
      </c>
      <c r="P732">
        <v>5</v>
      </c>
      <c r="Q732" s="2" t="s">
        <v>17</v>
      </c>
      <c r="R732" s="2">
        <f t="shared" si="71"/>
        <v>2</v>
      </c>
      <c r="S732">
        <v>12</v>
      </c>
      <c r="T732">
        <v>3</v>
      </c>
      <c r="U732">
        <v>2</v>
      </c>
      <c r="V732">
        <v>8</v>
      </c>
      <c r="W732">
        <v>7</v>
      </c>
      <c r="X732">
        <v>1</v>
      </c>
    </row>
    <row r="733" spans="1:24" x14ac:dyDescent="0.25">
      <c r="A733">
        <v>732</v>
      </c>
      <c r="B733">
        <v>20</v>
      </c>
      <c r="C733" s="2" t="s">
        <v>17</v>
      </c>
      <c r="D733" s="2">
        <f t="shared" si="66"/>
        <v>1</v>
      </c>
      <c r="E733">
        <v>3</v>
      </c>
      <c r="F733">
        <v>4</v>
      </c>
      <c r="G733">
        <v>1</v>
      </c>
      <c r="H733">
        <v>2</v>
      </c>
      <c r="I733">
        <v>1</v>
      </c>
      <c r="J733">
        <v>2</v>
      </c>
      <c r="K733" s="2" t="s">
        <v>18</v>
      </c>
      <c r="L733" s="2">
        <f t="shared" si="67"/>
        <v>3</v>
      </c>
      <c r="M733" s="2">
        <f t="shared" si="68"/>
        <v>0</v>
      </c>
      <c r="N733" s="2">
        <f t="shared" si="69"/>
        <v>0</v>
      </c>
      <c r="O733" s="2">
        <f t="shared" si="70"/>
        <v>3</v>
      </c>
      <c r="P733">
        <v>1</v>
      </c>
      <c r="Q733" s="2" t="s">
        <v>17</v>
      </c>
      <c r="R733" s="2">
        <f t="shared" si="71"/>
        <v>2</v>
      </c>
      <c r="S733">
        <v>15</v>
      </c>
      <c r="T733">
        <v>3</v>
      </c>
      <c r="U733">
        <v>3</v>
      </c>
      <c r="V733">
        <v>1</v>
      </c>
      <c r="W733">
        <v>0</v>
      </c>
      <c r="X733">
        <v>0</v>
      </c>
    </row>
    <row r="734" spans="1:24" x14ac:dyDescent="0.25">
      <c r="A734">
        <v>733</v>
      </c>
      <c r="B734">
        <v>30</v>
      </c>
      <c r="C734" s="2" t="s">
        <v>17</v>
      </c>
      <c r="D734" s="2">
        <f t="shared" si="66"/>
        <v>1</v>
      </c>
      <c r="E734">
        <v>3</v>
      </c>
      <c r="F734">
        <v>2</v>
      </c>
      <c r="G734">
        <v>1</v>
      </c>
      <c r="H734">
        <v>3</v>
      </c>
      <c r="I734">
        <v>1</v>
      </c>
      <c r="J734">
        <v>2</v>
      </c>
      <c r="K734" s="2" t="s">
        <v>18</v>
      </c>
      <c r="L734" s="2">
        <f t="shared" si="67"/>
        <v>3</v>
      </c>
      <c r="M734" s="2">
        <f t="shared" si="68"/>
        <v>0</v>
      </c>
      <c r="N734" s="2">
        <f t="shared" si="69"/>
        <v>0</v>
      </c>
      <c r="O734" s="2">
        <f t="shared" si="70"/>
        <v>3</v>
      </c>
      <c r="P734">
        <v>0</v>
      </c>
      <c r="Q734" s="2" t="s">
        <v>19</v>
      </c>
      <c r="R734" s="2">
        <f t="shared" si="71"/>
        <v>1</v>
      </c>
      <c r="S734">
        <v>17</v>
      </c>
      <c r="T734">
        <v>3</v>
      </c>
      <c r="U734">
        <v>3</v>
      </c>
      <c r="V734">
        <v>3</v>
      </c>
      <c r="W734">
        <v>2</v>
      </c>
      <c r="X734">
        <v>1</v>
      </c>
    </row>
    <row r="735" spans="1:24" x14ac:dyDescent="0.25">
      <c r="A735">
        <v>734</v>
      </c>
      <c r="B735">
        <v>26</v>
      </c>
      <c r="C735" s="2" t="s">
        <v>19</v>
      </c>
      <c r="D735" s="2">
        <f t="shared" si="66"/>
        <v>0</v>
      </c>
      <c r="E735">
        <v>2</v>
      </c>
      <c r="F735">
        <v>4</v>
      </c>
      <c r="G735">
        <v>1</v>
      </c>
      <c r="H735">
        <v>4</v>
      </c>
      <c r="I735">
        <v>2</v>
      </c>
      <c r="J735">
        <v>1</v>
      </c>
      <c r="K735" s="2" t="s">
        <v>20</v>
      </c>
      <c r="L735" s="2">
        <f t="shared" si="67"/>
        <v>2</v>
      </c>
      <c r="M735" s="2">
        <f t="shared" si="68"/>
        <v>0</v>
      </c>
      <c r="N735" s="2">
        <f t="shared" si="69"/>
        <v>2</v>
      </c>
      <c r="O735" s="2">
        <f t="shared" si="70"/>
        <v>0</v>
      </c>
      <c r="P735">
        <v>1</v>
      </c>
      <c r="Q735" s="2" t="s">
        <v>19</v>
      </c>
      <c r="R735" s="2">
        <f t="shared" si="71"/>
        <v>1</v>
      </c>
      <c r="S735">
        <v>12</v>
      </c>
      <c r="T735">
        <v>3</v>
      </c>
      <c r="U735">
        <v>3</v>
      </c>
      <c r="V735">
        <v>8</v>
      </c>
      <c r="W735">
        <v>7</v>
      </c>
      <c r="X735">
        <v>1</v>
      </c>
    </row>
    <row r="736" spans="1:24" x14ac:dyDescent="0.25">
      <c r="A736">
        <v>735</v>
      </c>
      <c r="B736">
        <v>22</v>
      </c>
      <c r="C736" s="2" t="s">
        <v>19</v>
      </c>
      <c r="D736" s="2">
        <f t="shared" si="66"/>
        <v>0</v>
      </c>
      <c r="E736">
        <v>1</v>
      </c>
      <c r="F736">
        <v>2</v>
      </c>
      <c r="G736">
        <v>2</v>
      </c>
      <c r="H736">
        <v>1</v>
      </c>
      <c r="I736">
        <v>1</v>
      </c>
      <c r="J736">
        <v>2</v>
      </c>
      <c r="K736" s="2" t="s">
        <v>20</v>
      </c>
      <c r="L736" s="2">
        <f t="shared" si="67"/>
        <v>2</v>
      </c>
      <c r="M736" s="2">
        <f t="shared" si="68"/>
        <v>0</v>
      </c>
      <c r="N736" s="2">
        <f t="shared" si="69"/>
        <v>2</v>
      </c>
      <c r="O736" s="2">
        <f t="shared" si="70"/>
        <v>0</v>
      </c>
      <c r="P736">
        <v>1</v>
      </c>
      <c r="Q736" s="2" t="s">
        <v>19</v>
      </c>
      <c r="R736" s="2">
        <f t="shared" si="71"/>
        <v>1</v>
      </c>
      <c r="S736">
        <v>15</v>
      </c>
      <c r="T736">
        <v>3</v>
      </c>
      <c r="U736">
        <v>2</v>
      </c>
      <c r="V736">
        <v>4</v>
      </c>
      <c r="W736">
        <v>3</v>
      </c>
      <c r="X736">
        <v>1</v>
      </c>
    </row>
    <row r="737" spans="1:24" x14ac:dyDescent="0.25">
      <c r="A737">
        <v>736</v>
      </c>
      <c r="B737">
        <v>48</v>
      </c>
      <c r="C737" s="2" t="s">
        <v>19</v>
      </c>
      <c r="D737" s="2">
        <f t="shared" si="66"/>
        <v>0</v>
      </c>
      <c r="E737">
        <v>3</v>
      </c>
      <c r="F737">
        <v>1</v>
      </c>
      <c r="G737">
        <v>1</v>
      </c>
      <c r="H737">
        <v>2</v>
      </c>
      <c r="I737">
        <v>2</v>
      </c>
      <c r="J737">
        <v>3</v>
      </c>
      <c r="K737" s="2" t="s">
        <v>18</v>
      </c>
      <c r="L737" s="2">
        <f t="shared" si="67"/>
        <v>3</v>
      </c>
      <c r="M737" s="2">
        <f t="shared" si="68"/>
        <v>0</v>
      </c>
      <c r="N737" s="2">
        <f t="shared" si="69"/>
        <v>0</v>
      </c>
      <c r="O737" s="2">
        <f t="shared" si="70"/>
        <v>3</v>
      </c>
      <c r="P737">
        <v>2</v>
      </c>
      <c r="Q737" s="2" t="s">
        <v>19</v>
      </c>
      <c r="R737" s="2">
        <f t="shared" si="71"/>
        <v>1</v>
      </c>
      <c r="S737">
        <v>13</v>
      </c>
      <c r="T737">
        <v>3</v>
      </c>
      <c r="U737">
        <v>3</v>
      </c>
      <c r="V737">
        <v>2</v>
      </c>
      <c r="W737">
        <v>2</v>
      </c>
      <c r="X737">
        <v>2</v>
      </c>
    </row>
    <row r="738" spans="1:24" x14ac:dyDescent="0.25">
      <c r="A738">
        <v>737</v>
      </c>
      <c r="B738">
        <v>48</v>
      </c>
      <c r="C738" s="2" t="s">
        <v>19</v>
      </c>
      <c r="D738" s="2">
        <f t="shared" si="66"/>
        <v>0</v>
      </c>
      <c r="E738">
        <v>2</v>
      </c>
      <c r="F738">
        <v>3</v>
      </c>
      <c r="G738">
        <v>2</v>
      </c>
      <c r="H738">
        <v>2</v>
      </c>
      <c r="I738">
        <v>3</v>
      </c>
      <c r="J738">
        <v>3</v>
      </c>
      <c r="K738" s="2" t="s">
        <v>18</v>
      </c>
      <c r="L738" s="2">
        <f t="shared" si="67"/>
        <v>3</v>
      </c>
      <c r="M738" s="2">
        <f t="shared" si="68"/>
        <v>0</v>
      </c>
      <c r="N738" s="2">
        <f t="shared" si="69"/>
        <v>0</v>
      </c>
      <c r="O738" s="2">
        <f t="shared" si="70"/>
        <v>3</v>
      </c>
      <c r="P738">
        <v>7</v>
      </c>
      <c r="Q738" s="2" t="s">
        <v>19</v>
      </c>
      <c r="R738" s="2">
        <f t="shared" si="71"/>
        <v>1</v>
      </c>
      <c r="S738">
        <v>14</v>
      </c>
      <c r="T738">
        <v>3</v>
      </c>
      <c r="U738">
        <v>3</v>
      </c>
      <c r="V738">
        <v>15</v>
      </c>
      <c r="W738">
        <v>11</v>
      </c>
      <c r="X738">
        <v>4</v>
      </c>
    </row>
    <row r="739" spans="1:24" x14ac:dyDescent="0.25">
      <c r="A739">
        <v>738</v>
      </c>
      <c r="B739">
        <v>41</v>
      </c>
      <c r="C739" s="2" t="s">
        <v>19</v>
      </c>
      <c r="D739" s="2">
        <f t="shared" si="66"/>
        <v>0</v>
      </c>
      <c r="E739">
        <v>2</v>
      </c>
      <c r="F739">
        <v>4</v>
      </c>
      <c r="G739">
        <v>1</v>
      </c>
      <c r="H739">
        <v>1</v>
      </c>
      <c r="I739">
        <v>2</v>
      </c>
      <c r="J739">
        <v>3</v>
      </c>
      <c r="K739" s="2" t="s">
        <v>18</v>
      </c>
      <c r="L739" s="2">
        <f t="shared" si="67"/>
        <v>3</v>
      </c>
      <c r="M739" s="2">
        <f t="shared" si="68"/>
        <v>0</v>
      </c>
      <c r="N739" s="2">
        <f t="shared" si="69"/>
        <v>0</v>
      </c>
      <c r="O739" s="2">
        <f t="shared" si="70"/>
        <v>3</v>
      </c>
      <c r="P739">
        <v>6</v>
      </c>
      <c r="Q739" s="2" t="s">
        <v>19</v>
      </c>
      <c r="R739" s="2">
        <f t="shared" si="71"/>
        <v>1</v>
      </c>
      <c r="S739">
        <v>14</v>
      </c>
      <c r="T739">
        <v>3</v>
      </c>
      <c r="U739">
        <v>3</v>
      </c>
      <c r="V739">
        <v>2</v>
      </c>
      <c r="W739">
        <v>2</v>
      </c>
      <c r="X739">
        <v>2</v>
      </c>
    </row>
    <row r="740" spans="1:24" x14ac:dyDescent="0.25">
      <c r="A740">
        <v>739</v>
      </c>
      <c r="B740">
        <v>39</v>
      </c>
      <c r="C740" s="2" t="s">
        <v>19</v>
      </c>
      <c r="D740" s="2">
        <f t="shared" si="66"/>
        <v>0</v>
      </c>
      <c r="E740">
        <v>1</v>
      </c>
      <c r="F740">
        <v>4</v>
      </c>
      <c r="G740">
        <v>1</v>
      </c>
      <c r="H740">
        <v>2</v>
      </c>
      <c r="I740">
        <v>4</v>
      </c>
      <c r="J740">
        <v>4</v>
      </c>
      <c r="K740" s="2" t="s">
        <v>20</v>
      </c>
      <c r="L740" s="2">
        <f t="shared" si="67"/>
        <v>2</v>
      </c>
      <c r="M740" s="2">
        <f t="shared" si="68"/>
        <v>0</v>
      </c>
      <c r="N740" s="2">
        <f t="shared" si="69"/>
        <v>2</v>
      </c>
      <c r="O740" s="2">
        <f t="shared" si="70"/>
        <v>0</v>
      </c>
      <c r="P740">
        <v>1</v>
      </c>
      <c r="Q740" s="2" t="s">
        <v>19</v>
      </c>
      <c r="R740" s="2">
        <f t="shared" si="71"/>
        <v>1</v>
      </c>
      <c r="S740">
        <v>16</v>
      </c>
      <c r="T740">
        <v>3</v>
      </c>
      <c r="U740">
        <v>3</v>
      </c>
      <c r="V740">
        <v>21</v>
      </c>
      <c r="W740">
        <v>6</v>
      </c>
      <c r="X740">
        <v>11</v>
      </c>
    </row>
    <row r="741" spans="1:24" x14ac:dyDescent="0.25">
      <c r="A741">
        <v>740</v>
      </c>
      <c r="B741">
        <v>27</v>
      </c>
      <c r="C741" s="2" t="s">
        <v>19</v>
      </c>
      <c r="D741" s="2">
        <f t="shared" si="66"/>
        <v>0</v>
      </c>
      <c r="E741">
        <v>2</v>
      </c>
      <c r="F741">
        <v>1</v>
      </c>
      <c r="G741">
        <v>1</v>
      </c>
      <c r="H741">
        <v>3</v>
      </c>
      <c r="I741">
        <v>2</v>
      </c>
      <c r="J741">
        <v>4</v>
      </c>
      <c r="K741" s="2" t="s">
        <v>20</v>
      </c>
      <c r="L741" s="2">
        <f t="shared" si="67"/>
        <v>2</v>
      </c>
      <c r="M741" s="2">
        <f t="shared" si="68"/>
        <v>0</v>
      </c>
      <c r="N741" s="2">
        <f t="shared" si="69"/>
        <v>2</v>
      </c>
      <c r="O741" s="2">
        <f t="shared" si="70"/>
        <v>0</v>
      </c>
      <c r="P741">
        <v>0</v>
      </c>
      <c r="Q741" s="2" t="s">
        <v>19</v>
      </c>
      <c r="R741" s="2">
        <f t="shared" si="71"/>
        <v>1</v>
      </c>
      <c r="S741">
        <v>18</v>
      </c>
      <c r="T741">
        <v>3</v>
      </c>
      <c r="U741">
        <v>3</v>
      </c>
      <c r="V741">
        <v>3</v>
      </c>
      <c r="W741">
        <v>2</v>
      </c>
      <c r="X741">
        <v>2</v>
      </c>
    </row>
    <row r="742" spans="1:24" x14ac:dyDescent="0.25">
      <c r="A742">
        <v>741</v>
      </c>
      <c r="B742">
        <v>35</v>
      </c>
      <c r="C742" s="2" t="s">
        <v>19</v>
      </c>
      <c r="D742" s="2">
        <f t="shared" si="66"/>
        <v>0</v>
      </c>
      <c r="E742">
        <v>3</v>
      </c>
      <c r="F742">
        <v>2</v>
      </c>
      <c r="G742">
        <v>2</v>
      </c>
      <c r="H742">
        <v>3</v>
      </c>
      <c r="I742">
        <v>1</v>
      </c>
      <c r="J742">
        <v>4</v>
      </c>
      <c r="K742" s="2" t="s">
        <v>21</v>
      </c>
      <c r="L742" s="2">
        <f t="shared" si="67"/>
        <v>1</v>
      </c>
      <c r="M742" s="2">
        <f t="shared" si="68"/>
        <v>1</v>
      </c>
      <c r="N742" s="2">
        <f t="shared" si="69"/>
        <v>0</v>
      </c>
      <c r="O742" s="2">
        <f t="shared" si="70"/>
        <v>0</v>
      </c>
      <c r="P742">
        <v>1</v>
      </c>
      <c r="Q742" s="2" t="s">
        <v>19</v>
      </c>
      <c r="R742" s="2">
        <f t="shared" si="71"/>
        <v>1</v>
      </c>
      <c r="S742">
        <v>20</v>
      </c>
      <c r="T742">
        <v>4</v>
      </c>
      <c r="U742">
        <v>2</v>
      </c>
      <c r="V742">
        <v>3</v>
      </c>
      <c r="W742">
        <v>2</v>
      </c>
      <c r="X742">
        <v>1</v>
      </c>
    </row>
    <row r="743" spans="1:24" x14ac:dyDescent="0.25">
      <c r="A743">
        <v>742</v>
      </c>
      <c r="B743">
        <v>42</v>
      </c>
      <c r="C743" s="2" t="s">
        <v>19</v>
      </c>
      <c r="D743" s="2">
        <f t="shared" si="66"/>
        <v>0</v>
      </c>
      <c r="E743">
        <v>2</v>
      </c>
      <c r="F743">
        <v>4</v>
      </c>
      <c r="G743">
        <v>1</v>
      </c>
      <c r="H743">
        <v>1</v>
      </c>
      <c r="I743">
        <v>5</v>
      </c>
      <c r="J743">
        <v>3</v>
      </c>
      <c r="K743" s="2" t="s">
        <v>20</v>
      </c>
      <c r="L743" s="2">
        <f t="shared" si="67"/>
        <v>2</v>
      </c>
      <c r="M743" s="2">
        <f t="shared" si="68"/>
        <v>0</v>
      </c>
      <c r="N743" s="2">
        <f t="shared" si="69"/>
        <v>2</v>
      </c>
      <c r="O743" s="2">
        <f t="shared" si="70"/>
        <v>0</v>
      </c>
      <c r="P743">
        <v>6</v>
      </c>
      <c r="Q743" s="2" t="s">
        <v>19</v>
      </c>
      <c r="R743" s="2">
        <f t="shared" si="71"/>
        <v>1</v>
      </c>
      <c r="S743">
        <v>13</v>
      </c>
      <c r="T743">
        <v>3</v>
      </c>
      <c r="U743">
        <v>4</v>
      </c>
      <c r="V743">
        <v>1</v>
      </c>
      <c r="W743">
        <v>0</v>
      </c>
      <c r="X743">
        <v>0</v>
      </c>
    </row>
    <row r="744" spans="1:24" x14ac:dyDescent="0.25">
      <c r="A744">
        <v>743</v>
      </c>
      <c r="B744">
        <v>50</v>
      </c>
      <c r="C744" s="2" t="s">
        <v>19</v>
      </c>
      <c r="D744" s="2">
        <f t="shared" si="66"/>
        <v>0</v>
      </c>
      <c r="E744">
        <v>3</v>
      </c>
      <c r="F744">
        <v>1</v>
      </c>
      <c r="G744">
        <v>2</v>
      </c>
      <c r="H744">
        <v>3</v>
      </c>
      <c r="I744">
        <v>1</v>
      </c>
      <c r="J744">
        <v>4</v>
      </c>
      <c r="K744" s="2" t="s">
        <v>20</v>
      </c>
      <c r="L744" s="2">
        <f t="shared" si="67"/>
        <v>2</v>
      </c>
      <c r="M744" s="2">
        <f t="shared" si="68"/>
        <v>0</v>
      </c>
      <c r="N744" s="2">
        <f t="shared" si="69"/>
        <v>2</v>
      </c>
      <c r="O744" s="2">
        <f t="shared" si="70"/>
        <v>0</v>
      </c>
      <c r="P744">
        <v>0</v>
      </c>
      <c r="Q744" s="2" t="s">
        <v>19</v>
      </c>
      <c r="R744" s="2">
        <f t="shared" si="71"/>
        <v>1</v>
      </c>
      <c r="S744">
        <v>18</v>
      </c>
      <c r="T744">
        <v>3</v>
      </c>
      <c r="U744">
        <v>3</v>
      </c>
      <c r="V744">
        <v>1</v>
      </c>
      <c r="W744">
        <v>0</v>
      </c>
      <c r="X744">
        <v>0</v>
      </c>
    </row>
    <row r="745" spans="1:24" x14ac:dyDescent="0.25">
      <c r="A745">
        <v>744</v>
      </c>
      <c r="B745">
        <v>59</v>
      </c>
      <c r="C745" s="2" t="s">
        <v>19</v>
      </c>
      <c r="D745" s="2">
        <f t="shared" si="66"/>
        <v>0</v>
      </c>
      <c r="E745">
        <v>3</v>
      </c>
      <c r="F745">
        <v>3</v>
      </c>
      <c r="G745">
        <v>1</v>
      </c>
      <c r="H745">
        <v>2</v>
      </c>
      <c r="I745">
        <v>4</v>
      </c>
      <c r="J745">
        <v>1</v>
      </c>
      <c r="K745" s="2" t="s">
        <v>18</v>
      </c>
      <c r="L745" s="2">
        <f t="shared" si="67"/>
        <v>3</v>
      </c>
      <c r="M745" s="2">
        <f t="shared" si="68"/>
        <v>0</v>
      </c>
      <c r="N745" s="2">
        <f t="shared" si="69"/>
        <v>0</v>
      </c>
      <c r="O745" s="2">
        <f t="shared" si="70"/>
        <v>3</v>
      </c>
      <c r="P745">
        <v>3</v>
      </c>
      <c r="Q745" s="2" t="s">
        <v>17</v>
      </c>
      <c r="R745" s="2">
        <f t="shared" si="71"/>
        <v>2</v>
      </c>
      <c r="S745">
        <v>13</v>
      </c>
      <c r="T745">
        <v>3</v>
      </c>
      <c r="U745">
        <v>3</v>
      </c>
      <c r="V745">
        <v>5</v>
      </c>
      <c r="W745">
        <v>3</v>
      </c>
      <c r="X745">
        <v>4</v>
      </c>
    </row>
    <row r="746" spans="1:24" x14ac:dyDescent="0.25">
      <c r="A746">
        <v>745</v>
      </c>
      <c r="B746">
        <v>37</v>
      </c>
      <c r="C746" s="2" t="s">
        <v>17</v>
      </c>
      <c r="D746" s="2">
        <f t="shared" si="66"/>
        <v>1</v>
      </c>
      <c r="E746">
        <v>2</v>
      </c>
      <c r="F746">
        <v>1</v>
      </c>
      <c r="G746">
        <v>1</v>
      </c>
      <c r="H746">
        <v>1</v>
      </c>
      <c r="I746">
        <v>2</v>
      </c>
      <c r="J746">
        <v>2</v>
      </c>
      <c r="K746" s="2" t="s">
        <v>20</v>
      </c>
      <c r="L746" s="2">
        <f t="shared" si="67"/>
        <v>2</v>
      </c>
      <c r="M746" s="2">
        <f t="shared" si="68"/>
        <v>0</v>
      </c>
      <c r="N746" s="2">
        <f t="shared" si="69"/>
        <v>2</v>
      </c>
      <c r="O746" s="2">
        <f t="shared" si="70"/>
        <v>0</v>
      </c>
      <c r="P746">
        <v>5</v>
      </c>
      <c r="Q746" s="2" t="s">
        <v>19</v>
      </c>
      <c r="R746" s="2">
        <f t="shared" si="71"/>
        <v>1</v>
      </c>
      <c r="S746">
        <v>15</v>
      </c>
      <c r="T746">
        <v>3</v>
      </c>
      <c r="U746">
        <v>1</v>
      </c>
      <c r="V746">
        <v>1</v>
      </c>
      <c r="W746">
        <v>0</v>
      </c>
      <c r="X746">
        <v>0</v>
      </c>
    </row>
    <row r="747" spans="1:24" x14ac:dyDescent="0.25">
      <c r="A747">
        <v>746</v>
      </c>
      <c r="B747">
        <v>55</v>
      </c>
      <c r="C747" s="2" t="s">
        <v>19</v>
      </c>
      <c r="D747" s="2">
        <f t="shared" si="66"/>
        <v>0</v>
      </c>
      <c r="E747">
        <v>2</v>
      </c>
      <c r="F747">
        <v>3</v>
      </c>
      <c r="G747">
        <v>1</v>
      </c>
      <c r="H747">
        <v>1</v>
      </c>
      <c r="I747">
        <v>2</v>
      </c>
      <c r="J747">
        <v>2</v>
      </c>
      <c r="K747" s="2" t="s">
        <v>20</v>
      </c>
      <c r="L747" s="2">
        <f t="shared" si="67"/>
        <v>2</v>
      </c>
      <c r="M747" s="2">
        <f t="shared" si="68"/>
        <v>0</v>
      </c>
      <c r="N747" s="2">
        <f t="shared" si="69"/>
        <v>2</v>
      </c>
      <c r="O747" s="2">
        <f t="shared" si="70"/>
        <v>0</v>
      </c>
      <c r="P747">
        <v>3</v>
      </c>
      <c r="Q747" s="2" t="s">
        <v>17</v>
      </c>
      <c r="R747" s="2">
        <f t="shared" si="71"/>
        <v>2</v>
      </c>
      <c r="S747">
        <v>14</v>
      </c>
      <c r="T747">
        <v>3</v>
      </c>
      <c r="U747">
        <v>3</v>
      </c>
      <c r="V747">
        <v>8</v>
      </c>
      <c r="W747">
        <v>7</v>
      </c>
      <c r="X747">
        <v>6</v>
      </c>
    </row>
    <row r="748" spans="1:24" x14ac:dyDescent="0.25">
      <c r="A748">
        <v>747</v>
      </c>
      <c r="B748">
        <v>41</v>
      </c>
      <c r="C748" s="2" t="s">
        <v>19</v>
      </c>
      <c r="D748" s="2">
        <f t="shared" si="66"/>
        <v>0</v>
      </c>
      <c r="E748">
        <v>1</v>
      </c>
      <c r="F748">
        <v>2</v>
      </c>
      <c r="G748">
        <v>2</v>
      </c>
      <c r="H748">
        <v>1</v>
      </c>
      <c r="I748">
        <v>5</v>
      </c>
      <c r="J748">
        <v>3</v>
      </c>
      <c r="K748" s="2" t="s">
        <v>21</v>
      </c>
      <c r="L748" s="2">
        <f t="shared" si="67"/>
        <v>1</v>
      </c>
      <c r="M748" s="2">
        <f t="shared" si="68"/>
        <v>1</v>
      </c>
      <c r="N748" s="2">
        <f t="shared" si="69"/>
        <v>0</v>
      </c>
      <c r="O748" s="2">
        <f t="shared" si="70"/>
        <v>0</v>
      </c>
      <c r="P748">
        <v>1</v>
      </c>
      <c r="Q748" s="2" t="s">
        <v>19</v>
      </c>
      <c r="R748" s="2">
        <f t="shared" si="71"/>
        <v>1</v>
      </c>
      <c r="S748">
        <v>22</v>
      </c>
      <c r="T748">
        <v>4</v>
      </c>
      <c r="U748">
        <v>3</v>
      </c>
      <c r="V748">
        <v>21</v>
      </c>
      <c r="W748">
        <v>16</v>
      </c>
      <c r="X748">
        <v>5</v>
      </c>
    </row>
    <row r="749" spans="1:24" x14ac:dyDescent="0.25">
      <c r="A749">
        <v>748</v>
      </c>
      <c r="B749">
        <v>38</v>
      </c>
      <c r="C749" s="2" t="s">
        <v>19</v>
      </c>
      <c r="D749" s="2">
        <f t="shared" si="66"/>
        <v>0</v>
      </c>
      <c r="E749">
        <v>2</v>
      </c>
      <c r="F749">
        <v>2</v>
      </c>
      <c r="G749">
        <v>1</v>
      </c>
      <c r="H749">
        <v>2</v>
      </c>
      <c r="I749">
        <v>2</v>
      </c>
      <c r="J749">
        <v>1</v>
      </c>
      <c r="K749" s="2" t="s">
        <v>18</v>
      </c>
      <c r="L749" s="2">
        <f t="shared" si="67"/>
        <v>3</v>
      </c>
      <c r="M749" s="2">
        <f t="shared" si="68"/>
        <v>0</v>
      </c>
      <c r="N749" s="2">
        <f t="shared" si="69"/>
        <v>0</v>
      </c>
      <c r="O749" s="2">
        <f t="shared" si="70"/>
        <v>3</v>
      </c>
      <c r="P749">
        <v>8</v>
      </c>
      <c r="Q749" s="2" t="s">
        <v>17</v>
      </c>
      <c r="R749" s="2">
        <f t="shared" si="71"/>
        <v>2</v>
      </c>
      <c r="S749">
        <v>12</v>
      </c>
      <c r="T749">
        <v>3</v>
      </c>
      <c r="U749">
        <v>3</v>
      </c>
      <c r="V749">
        <v>1</v>
      </c>
      <c r="W749">
        <v>0</v>
      </c>
      <c r="X749">
        <v>0</v>
      </c>
    </row>
    <row r="750" spans="1:24" x14ac:dyDescent="0.25">
      <c r="A750">
        <v>749</v>
      </c>
      <c r="B750">
        <v>26</v>
      </c>
      <c r="C750" s="2" t="s">
        <v>17</v>
      </c>
      <c r="D750" s="2">
        <f t="shared" si="66"/>
        <v>1</v>
      </c>
      <c r="E750">
        <v>2</v>
      </c>
      <c r="F750">
        <v>2</v>
      </c>
      <c r="G750">
        <v>2</v>
      </c>
      <c r="H750">
        <v>1</v>
      </c>
      <c r="I750">
        <v>2</v>
      </c>
      <c r="J750">
        <v>4</v>
      </c>
      <c r="K750" s="2" t="s">
        <v>18</v>
      </c>
      <c r="L750" s="2">
        <f t="shared" si="67"/>
        <v>3</v>
      </c>
      <c r="M750" s="2">
        <f t="shared" si="68"/>
        <v>0</v>
      </c>
      <c r="N750" s="2">
        <f t="shared" si="69"/>
        <v>0</v>
      </c>
      <c r="O750" s="2">
        <f t="shared" si="70"/>
        <v>3</v>
      </c>
      <c r="P750">
        <v>1</v>
      </c>
      <c r="Q750" s="2" t="s">
        <v>19</v>
      </c>
      <c r="R750" s="2">
        <f t="shared" si="71"/>
        <v>1</v>
      </c>
      <c r="S750">
        <v>18</v>
      </c>
      <c r="T750">
        <v>3</v>
      </c>
      <c r="U750">
        <v>3</v>
      </c>
      <c r="V750">
        <v>2</v>
      </c>
      <c r="W750">
        <v>2</v>
      </c>
      <c r="X750">
        <v>2</v>
      </c>
    </row>
    <row r="751" spans="1:24" x14ac:dyDescent="0.25">
      <c r="A751">
        <v>750</v>
      </c>
      <c r="B751">
        <v>52</v>
      </c>
      <c r="C751" s="2" t="s">
        <v>17</v>
      </c>
      <c r="D751" s="2">
        <f t="shared" si="66"/>
        <v>1</v>
      </c>
      <c r="E751">
        <v>1</v>
      </c>
      <c r="F751">
        <v>1</v>
      </c>
      <c r="G751">
        <v>1</v>
      </c>
      <c r="H751">
        <v>1</v>
      </c>
      <c r="I751">
        <v>5</v>
      </c>
      <c r="J751">
        <v>4</v>
      </c>
      <c r="K751" s="2" t="s">
        <v>20</v>
      </c>
      <c r="L751" s="2">
        <f t="shared" si="67"/>
        <v>2</v>
      </c>
      <c r="M751" s="2">
        <f t="shared" si="68"/>
        <v>0</v>
      </c>
      <c r="N751" s="2">
        <f t="shared" si="69"/>
        <v>2</v>
      </c>
      <c r="O751" s="2">
        <f t="shared" si="70"/>
        <v>0</v>
      </c>
      <c r="P751">
        <v>5</v>
      </c>
      <c r="Q751" s="2" t="s">
        <v>19</v>
      </c>
      <c r="R751" s="2">
        <f t="shared" si="71"/>
        <v>1</v>
      </c>
      <c r="S751">
        <v>15</v>
      </c>
      <c r="T751">
        <v>3</v>
      </c>
      <c r="U751">
        <v>3</v>
      </c>
      <c r="V751">
        <v>32</v>
      </c>
      <c r="W751">
        <v>14</v>
      </c>
      <c r="X751">
        <v>6</v>
      </c>
    </row>
    <row r="752" spans="1:24" x14ac:dyDescent="0.25">
      <c r="A752">
        <v>751</v>
      </c>
      <c r="B752">
        <v>44</v>
      </c>
      <c r="C752" s="2" t="s">
        <v>19</v>
      </c>
      <c r="D752" s="2">
        <f t="shared" si="66"/>
        <v>0</v>
      </c>
      <c r="E752">
        <v>3</v>
      </c>
      <c r="F752">
        <v>4</v>
      </c>
      <c r="G752">
        <v>1</v>
      </c>
      <c r="H752">
        <v>3</v>
      </c>
      <c r="I752">
        <v>4</v>
      </c>
      <c r="J752">
        <v>4</v>
      </c>
      <c r="K752" s="2" t="s">
        <v>20</v>
      </c>
      <c r="L752" s="2">
        <f t="shared" si="67"/>
        <v>2</v>
      </c>
      <c r="M752" s="2">
        <f t="shared" si="68"/>
        <v>0</v>
      </c>
      <c r="N752" s="2">
        <f t="shared" si="69"/>
        <v>2</v>
      </c>
      <c r="O752" s="2">
        <f t="shared" si="70"/>
        <v>0</v>
      </c>
      <c r="P752">
        <v>0</v>
      </c>
      <c r="Q752" s="2" t="s">
        <v>17</v>
      </c>
      <c r="R752" s="2">
        <f t="shared" si="71"/>
        <v>2</v>
      </c>
      <c r="S752">
        <v>18</v>
      </c>
      <c r="T752">
        <v>3</v>
      </c>
      <c r="U752">
        <v>3</v>
      </c>
      <c r="V752">
        <v>12</v>
      </c>
      <c r="W752">
        <v>11</v>
      </c>
      <c r="X752">
        <v>11</v>
      </c>
    </row>
    <row r="753" spans="1:24" x14ac:dyDescent="0.25">
      <c r="A753">
        <v>752</v>
      </c>
      <c r="B753">
        <v>50</v>
      </c>
      <c r="C753" s="2" t="s">
        <v>19</v>
      </c>
      <c r="D753" s="2">
        <f t="shared" si="66"/>
        <v>0</v>
      </c>
      <c r="E753">
        <v>3</v>
      </c>
      <c r="F753">
        <v>4</v>
      </c>
      <c r="G753">
        <v>1</v>
      </c>
      <c r="H753">
        <v>2</v>
      </c>
      <c r="I753">
        <v>2</v>
      </c>
      <c r="J753">
        <v>1</v>
      </c>
      <c r="K753" s="2" t="s">
        <v>20</v>
      </c>
      <c r="L753" s="2">
        <f t="shared" si="67"/>
        <v>2</v>
      </c>
      <c r="M753" s="2">
        <f t="shared" si="68"/>
        <v>0</v>
      </c>
      <c r="N753" s="2">
        <f t="shared" si="69"/>
        <v>2</v>
      </c>
      <c r="O753" s="2">
        <f t="shared" si="70"/>
        <v>0</v>
      </c>
      <c r="P753">
        <v>5</v>
      </c>
      <c r="Q753" s="2" t="s">
        <v>19</v>
      </c>
      <c r="R753" s="2">
        <f t="shared" si="71"/>
        <v>1</v>
      </c>
      <c r="S753">
        <v>12</v>
      </c>
      <c r="T753">
        <v>3</v>
      </c>
      <c r="U753">
        <v>3</v>
      </c>
      <c r="V753">
        <v>18</v>
      </c>
      <c r="W753">
        <v>7</v>
      </c>
      <c r="X753">
        <v>0</v>
      </c>
    </row>
    <row r="754" spans="1:24" x14ac:dyDescent="0.25">
      <c r="A754">
        <v>753</v>
      </c>
      <c r="B754">
        <v>36</v>
      </c>
      <c r="C754" s="2" t="s">
        <v>17</v>
      </c>
      <c r="D754" s="2">
        <f t="shared" si="66"/>
        <v>1</v>
      </c>
      <c r="E754">
        <v>2</v>
      </c>
      <c r="F754">
        <v>3</v>
      </c>
      <c r="G754">
        <v>1</v>
      </c>
      <c r="H754">
        <v>4</v>
      </c>
      <c r="I754">
        <v>1</v>
      </c>
      <c r="J754">
        <v>2</v>
      </c>
      <c r="K754" s="2" t="s">
        <v>18</v>
      </c>
      <c r="L754" s="2">
        <f t="shared" si="67"/>
        <v>3</v>
      </c>
      <c r="M754" s="2">
        <f t="shared" si="68"/>
        <v>0</v>
      </c>
      <c r="N754" s="2">
        <f t="shared" si="69"/>
        <v>0</v>
      </c>
      <c r="O754" s="2">
        <f t="shared" si="70"/>
        <v>3</v>
      </c>
      <c r="P754">
        <v>1</v>
      </c>
      <c r="Q754" s="2" t="s">
        <v>19</v>
      </c>
      <c r="R754" s="2">
        <f t="shared" si="71"/>
        <v>1</v>
      </c>
      <c r="S754">
        <v>16</v>
      </c>
      <c r="T754">
        <v>3</v>
      </c>
      <c r="U754">
        <v>3</v>
      </c>
      <c r="V754">
        <v>17</v>
      </c>
      <c r="W754">
        <v>13</v>
      </c>
      <c r="X754">
        <v>15</v>
      </c>
    </row>
    <row r="755" spans="1:24" x14ac:dyDescent="0.25">
      <c r="A755">
        <v>754</v>
      </c>
      <c r="B755">
        <v>39</v>
      </c>
      <c r="C755" s="2" t="s">
        <v>19</v>
      </c>
      <c r="D755" s="2">
        <f t="shared" si="66"/>
        <v>0</v>
      </c>
      <c r="E755">
        <v>3</v>
      </c>
      <c r="F755">
        <v>4</v>
      </c>
      <c r="G755">
        <v>1</v>
      </c>
      <c r="H755">
        <v>1</v>
      </c>
      <c r="I755">
        <v>3</v>
      </c>
      <c r="J755">
        <v>1</v>
      </c>
      <c r="K755" s="2" t="s">
        <v>18</v>
      </c>
      <c r="L755" s="2">
        <f t="shared" si="67"/>
        <v>3</v>
      </c>
      <c r="M755" s="2">
        <f t="shared" si="68"/>
        <v>0</v>
      </c>
      <c r="N755" s="2">
        <f t="shared" si="69"/>
        <v>0</v>
      </c>
      <c r="O755" s="2">
        <f t="shared" si="70"/>
        <v>3</v>
      </c>
      <c r="P755">
        <v>6</v>
      </c>
      <c r="Q755" s="2" t="s">
        <v>17</v>
      </c>
      <c r="R755" s="2">
        <f t="shared" si="71"/>
        <v>2</v>
      </c>
      <c r="S755">
        <v>13</v>
      </c>
      <c r="T755">
        <v>3</v>
      </c>
      <c r="U755">
        <v>3</v>
      </c>
      <c r="V755">
        <v>21</v>
      </c>
      <c r="W755">
        <v>6</v>
      </c>
      <c r="X755">
        <v>2</v>
      </c>
    </row>
    <row r="756" spans="1:24" x14ac:dyDescent="0.25">
      <c r="A756">
        <v>755</v>
      </c>
      <c r="B756">
        <v>33</v>
      </c>
      <c r="C756" s="2" t="s">
        <v>19</v>
      </c>
      <c r="D756" s="2">
        <f t="shared" si="66"/>
        <v>0</v>
      </c>
      <c r="E756">
        <v>1</v>
      </c>
      <c r="F756">
        <v>2</v>
      </c>
      <c r="G756">
        <v>1</v>
      </c>
      <c r="H756">
        <v>2</v>
      </c>
      <c r="I756">
        <v>1</v>
      </c>
      <c r="J756">
        <v>4</v>
      </c>
      <c r="K756" s="2" t="s">
        <v>18</v>
      </c>
      <c r="L756" s="2">
        <f t="shared" si="67"/>
        <v>3</v>
      </c>
      <c r="M756" s="2">
        <f t="shared" si="68"/>
        <v>0</v>
      </c>
      <c r="N756" s="2">
        <f t="shared" si="69"/>
        <v>0</v>
      </c>
      <c r="O756" s="2">
        <f t="shared" si="70"/>
        <v>3</v>
      </c>
      <c r="P756">
        <v>0</v>
      </c>
      <c r="Q756" s="2" t="s">
        <v>19</v>
      </c>
      <c r="R756" s="2">
        <f t="shared" si="71"/>
        <v>1</v>
      </c>
      <c r="S756">
        <v>19</v>
      </c>
      <c r="T756">
        <v>3</v>
      </c>
      <c r="U756">
        <v>2</v>
      </c>
      <c r="V756">
        <v>2</v>
      </c>
      <c r="W756">
        <v>2</v>
      </c>
      <c r="X756">
        <v>2</v>
      </c>
    </row>
    <row r="757" spans="1:24" x14ac:dyDescent="0.25">
      <c r="A757">
        <v>756</v>
      </c>
      <c r="B757">
        <v>45</v>
      </c>
      <c r="C757" s="2" t="s">
        <v>19</v>
      </c>
      <c r="D757" s="2">
        <f t="shared" si="66"/>
        <v>0</v>
      </c>
      <c r="E757">
        <v>2</v>
      </c>
      <c r="F757">
        <v>4</v>
      </c>
      <c r="G757">
        <v>1</v>
      </c>
      <c r="H757">
        <v>1</v>
      </c>
      <c r="I757">
        <v>4</v>
      </c>
      <c r="J757">
        <v>1</v>
      </c>
      <c r="K757" s="2" t="s">
        <v>20</v>
      </c>
      <c r="L757" s="2">
        <f t="shared" si="67"/>
        <v>2</v>
      </c>
      <c r="M757" s="2">
        <f t="shared" si="68"/>
        <v>0</v>
      </c>
      <c r="N757" s="2">
        <f t="shared" si="69"/>
        <v>2</v>
      </c>
      <c r="O757" s="2">
        <f t="shared" si="70"/>
        <v>0</v>
      </c>
      <c r="P757">
        <v>3</v>
      </c>
      <c r="Q757" s="2" t="s">
        <v>19</v>
      </c>
      <c r="R757" s="2">
        <f t="shared" si="71"/>
        <v>1</v>
      </c>
      <c r="S757">
        <v>13</v>
      </c>
      <c r="T757">
        <v>3</v>
      </c>
      <c r="U757">
        <v>4</v>
      </c>
      <c r="V757">
        <v>9</v>
      </c>
      <c r="W757">
        <v>3</v>
      </c>
      <c r="X757">
        <v>1</v>
      </c>
    </row>
    <row r="758" spans="1:24" x14ac:dyDescent="0.25">
      <c r="A758">
        <v>757</v>
      </c>
      <c r="B758">
        <v>32</v>
      </c>
      <c r="C758" s="2" t="s">
        <v>19</v>
      </c>
      <c r="D758" s="2">
        <f t="shared" si="66"/>
        <v>0</v>
      </c>
      <c r="E758">
        <v>2</v>
      </c>
      <c r="F758">
        <v>4</v>
      </c>
      <c r="G758">
        <v>1</v>
      </c>
      <c r="H758">
        <v>1</v>
      </c>
      <c r="I758">
        <v>1</v>
      </c>
      <c r="J758">
        <v>2</v>
      </c>
      <c r="K758" s="2" t="s">
        <v>18</v>
      </c>
      <c r="L758" s="2">
        <f t="shared" si="67"/>
        <v>3</v>
      </c>
      <c r="M758" s="2">
        <f t="shared" si="68"/>
        <v>0</v>
      </c>
      <c r="N758" s="2">
        <f t="shared" si="69"/>
        <v>0</v>
      </c>
      <c r="O758" s="2">
        <f t="shared" si="70"/>
        <v>3</v>
      </c>
      <c r="P758">
        <v>9</v>
      </c>
      <c r="Q758" s="2" t="s">
        <v>19</v>
      </c>
      <c r="R758" s="2">
        <f t="shared" si="71"/>
        <v>1</v>
      </c>
      <c r="S758">
        <v>12</v>
      </c>
      <c r="T758">
        <v>3</v>
      </c>
      <c r="U758">
        <v>3</v>
      </c>
      <c r="V758">
        <v>8</v>
      </c>
      <c r="W758">
        <v>7</v>
      </c>
      <c r="X758">
        <v>7</v>
      </c>
    </row>
    <row r="759" spans="1:24" x14ac:dyDescent="0.25">
      <c r="A759">
        <v>758</v>
      </c>
      <c r="B759">
        <v>34</v>
      </c>
      <c r="C759" s="2" t="s">
        <v>19</v>
      </c>
      <c r="D759" s="2">
        <f t="shared" si="66"/>
        <v>0</v>
      </c>
      <c r="E759">
        <v>2</v>
      </c>
      <c r="F759">
        <v>2</v>
      </c>
      <c r="G759">
        <v>2</v>
      </c>
      <c r="H759">
        <v>1</v>
      </c>
      <c r="I759">
        <v>2</v>
      </c>
      <c r="J759">
        <v>1</v>
      </c>
      <c r="K759" s="2" t="s">
        <v>21</v>
      </c>
      <c r="L759" s="2">
        <f t="shared" si="67"/>
        <v>1</v>
      </c>
      <c r="M759" s="2">
        <f t="shared" si="68"/>
        <v>1</v>
      </c>
      <c r="N759" s="2">
        <f t="shared" si="69"/>
        <v>0</v>
      </c>
      <c r="O759" s="2">
        <f t="shared" si="70"/>
        <v>0</v>
      </c>
      <c r="P759">
        <v>0</v>
      </c>
      <c r="Q759" s="2" t="s">
        <v>19</v>
      </c>
      <c r="R759" s="2">
        <f t="shared" si="71"/>
        <v>1</v>
      </c>
      <c r="S759">
        <v>11</v>
      </c>
      <c r="T759">
        <v>3</v>
      </c>
      <c r="U759">
        <v>2</v>
      </c>
      <c r="V759">
        <v>15</v>
      </c>
      <c r="W759">
        <v>1</v>
      </c>
      <c r="X759">
        <v>0</v>
      </c>
    </row>
    <row r="760" spans="1:24" x14ac:dyDescent="0.25">
      <c r="A760">
        <v>759</v>
      </c>
      <c r="B760">
        <v>59</v>
      </c>
      <c r="C760" s="2" t="s">
        <v>19</v>
      </c>
      <c r="D760" s="2">
        <f t="shared" si="66"/>
        <v>0</v>
      </c>
      <c r="E760">
        <v>2</v>
      </c>
      <c r="F760">
        <v>2</v>
      </c>
      <c r="G760">
        <v>2</v>
      </c>
      <c r="H760">
        <v>1</v>
      </c>
      <c r="I760">
        <v>3</v>
      </c>
      <c r="J760">
        <v>4</v>
      </c>
      <c r="K760" s="2" t="s">
        <v>20</v>
      </c>
      <c r="L760" s="2">
        <f t="shared" si="67"/>
        <v>2</v>
      </c>
      <c r="M760" s="2">
        <f t="shared" si="68"/>
        <v>0</v>
      </c>
      <c r="N760" s="2">
        <f t="shared" si="69"/>
        <v>2</v>
      </c>
      <c r="O760" s="2">
        <f t="shared" si="70"/>
        <v>0</v>
      </c>
      <c r="P760">
        <v>3</v>
      </c>
      <c r="Q760" s="2" t="s">
        <v>17</v>
      </c>
      <c r="R760" s="2">
        <f t="shared" si="71"/>
        <v>2</v>
      </c>
      <c r="S760">
        <v>14</v>
      </c>
      <c r="T760">
        <v>3</v>
      </c>
      <c r="U760">
        <v>1</v>
      </c>
      <c r="V760">
        <v>6</v>
      </c>
      <c r="W760">
        <v>4</v>
      </c>
      <c r="X760">
        <v>0</v>
      </c>
    </row>
    <row r="761" spans="1:24" x14ac:dyDescent="0.25">
      <c r="A761">
        <v>760</v>
      </c>
      <c r="B761">
        <v>45</v>
      </c>
      <c r="C761" s="2" t="s">
        <v>19</v>
      </c>
      <c r="D761" s="2">
        <f t="shared" si="66"/>
        <v>0</v>
      </c>
      <c r="E761">
        <v>2</v>
      </c>
      <c r="F761">
        <v>2</v>
      </c>
      <c r="G761">
        <v>2</v>
      </c>
      <c r="H761">
        <v>3</v>
      </c>
      <c r="I761">
        <v>1</v>
      </c>
      <c r="J761">
        <v>2</v>
      </c>
      <c r="K761" s="2" t="s">
        <v>18</v>
      </c>
      <c r="L761" s="2">
        <f t="shared" si="67"/>
        <v>3</v>
      </c>
      <c r="M761" s="2">
        <f t="shared" si="68"/>
        <v>0</v>
      </c>
      <c r="N761" s="2">
        <f t="shared" si="69"/>
        <v>0</v>
      </c>
      <c r="O761" s="2">
        <f t="shared" si="70"/>
        <v>3</v>
      </c>
      <c r="P761">
        <v>1</v>
      </c>
      <c r="Q761" s="2" t="s">
        <v>19</v>
      </c>
      <c r="R761" s="2">
        <f t="shared" si="71"/>
        <v>1</v>
      </c>
      <c r="S761">
        <v>16</v>
      </c>
      <c r="T761">
        <v>3</v>
      </c>
      <c r="U761">
        <v>3</v>
      </c>
      <c r="V761">
        <v>6</v>
      </c>
      <c r="W761">
        <v>3</v>
      </c>
      <c r="X761">
        <v>0</v>
      </c>
    </row>
    <row r="762" spans="1:24" x14ac:dyDescent="0.25">
      <c r="A762">
        <v>761</v>
      </c>
      <c r="B762">
        <v>53</v>
      </c>
      <c r="C762" s="2" t="s">
        <v>19</v>
      </c>
      <c r="D762" s="2">
        <f t="shared" si="66"/>
        <v>0</v>
      </c>
      <c r="E762">
        <v>3</v>
      </c>
      <c r="F762">
        <v>3</v>
      </c>
      <c r="G762">
        <v>1</v>
      </c>
      <c r="H762">
        <v>2</v>
      </c>
      <c r="I762">
        <v>3</v>
      </c>
      <c r="J762">
        <v>2</v>
      </c>
      <c r="K762" s="2" t="s">
        <v>20</v>
      </c>
      <c r="L762" s="2">
        <f t="shared" si="67"/>
        <v>2</v>
      </c>
      <c r="M762" s="2">
        <f t="shared" si="68"/>
        <v>0</v>
      </c>
      <c r="N762" s="2">
        <f t="shared" si="69"/>
        <v>2</v>
      </c>
      <c r="O762" s="2">
        <f t="shared" si="70"/>
        <v>0</v>
      </c>
      <c r="P762">
        <v>2</v>
      </c>
      <c r="Q762" s="2" t="s">
        <v>19</v>
      </c>
      <c r="R762" s="2">
        <f t="shared" si="71"/>
        <v>1</v>
      </c>
      <c r="S762">
        <v>12</v>
      </c>
      <c r="T762">
        <v>3</v>
      </c>
      <c r="U762">
        <v>3</v>
      </c>
      <c r="V762">
        <v>15</v>
      </c>
      <c r="W762">
        <v>7</v>
      </c>
      <c r="X762">
        <v>6</v>
      </c>
    </row>
    <row r="763" spans="1:24" x14ac:dyDescent="0.25">
      <c r="A763">
        <v>762</v>
      </c>
      <c r="B763">
        <v>36</v>
      </c>
      <c r="C763" s="2" t="s">
        <v>17</v>
      </c>
      <c r="D763" s="2">
        <f t="shared" si="66"/>
        <v>1</v>
      </c>
      <c r="E763">
        <v>3</v>
      </c>
      <c r="F763">
        <v>1</v>
      </c>
      <c r="G763">
        <v>1</v>
      </c>
      <c r="H763">
        <v>1</v>
      </c>
      <c r="I763">
        <v>2</v>
      </c>
      <c r="J763">
        <v>3</v>
      </c>
      <c r="K763" s="2" t="s">
        <v>21</v>
      </c>
      <c r="L763" s="2">
        <f t="shared" si="67"/>
        <v>1</v>
      </c>
      <c r="M763" s="2">
        <f t="shared" si="68"/>
        <v>1</v>
      </c>
      <c r="N763" s="2">
        <f t="shared" si="69"/>
        <v>0</v>
      </c>
      <c r="O763" s="2">
        <f t="shared" si="70"/>
        <v>0</v>
      </c>
      <c r="P763">
        <v>7</v>
      </c>
      <c r="Q763" s="2" t="s">
        <v>19</v>
      </c>
      <c r="R763" s="2">
        <f t="shared" si="71"/>
        <v>1</v>
      </c>
      <c r="S763">
        <v>14</v>
      </c>
      <c r="T763">
        <v>3</v>
      </c>
      <c r="U763">
        <v>2</v>
      </c>
      <c r="V763">
        <v>1</v>
      </c>
      <c r="W763">
        <v>0</v>
      </c>
      <c r="X763">
        <v>0</v>
      </c>
    </row>
    <row r="764" spans="1:24" x14ac:dyDescent="0.25">
      <c r="A764">
        <v>763</v>
      </c>
      <c r="B764">
        <v>26</v>
      </c>
      <c r="C764" s="2" t="s">
        <v>17</v>
      </c>
      <c r="D764" s="2">
        <f t="shared" si="66"/>
        <v>1</v>
      </c>
      <c r="E764">
        <v>3</v>
      </c>
      <c r="F764">
        <v>1</v>
      </c>
      <c r="G764">
        <v>2</v>
      </c>
      <c r="H764">
        <v>1</v>
      </c>
      <c r="I764">
        <v>1</v>
      </c>
      <c r="J764">
        <v>1</v>
      </c>
      <c r="K764" s="2" t="s">
        <v>20</v>
      </c>
      <c r="L764" s="2">
        <f t="shared" si="67"/>
        <v>2</v>
      </c>
      <c r="M764" s="2">
        <f t="shared" si="68"/>
        <v>0</v>
      </c>
      <c r="N764" s="2">
        <f t="shared" si="69"/>
        <v>2</v>
      </c>
      <c r="O764" s="2">
        <f t="shared" si="70"/>
        <v>0</v>
      </c>
      <c r="P764">
        <v>6</v>
      </c>
      <c r="Q764" s="2" t="s">
        <v>17</v>
      </c>
      <c r="R764" s="2">
        <f t="shared" si="71"/>
        <v>2</v>
      </c>
      <c r="S764">
        <v>14</v>
      </c>
      <c r="T764">
        <v>3</v>
      </c>
      <c r="U764">
        <v>3</v>
      </c>
      <c r="V764">
        <v>3</v>
      </c>
      <c r="W764">
        <v>2</v>
      </c>
      <c r="X764">
        <v>1</v>
      </c>
    </row>
    <row r="765" spans="1:24" x14ac:dyDescent="0.25">
      <c r="A765">
        <v>764</v>
      </c>
      <c r="B765">
        <v>34</v>
      </c>
      <c r="C765" s="2" t="s">
        <v>19</v>
      </c>
      <c r="D765" s="2">
        <f t="shared" si="66"/>
        <v>0</v>
      </c>
      <c r="E765">
        <v>2</v>
      </c>
      <c r="F765">
        <v>3</v>
      </c>
      <c r="G765">
        <v>1</v>
      </c>
      <c r="H765">
        <v>3</v>
      </c>
      <c r="I765">
        <v>1</v>
      </c>
      <c r="J765">
        <v>3</v>
      </c>
      <c r="K765" s="2" t="s">
        <v>20</v>
      </c>
      <c r="L765" s="2">
        <f t="shared" si="67"/>
        <v>2</v>
      </c>
      <c r="M765" s="2">
        <f t="shared" si="68"/>
        <v>0</v>
      </c>
      <c r="N765" s="2">
        <f t="shared" si="69"/>
        <v>2</v>
      </c>
      <c r="O765" s="2">
        <f t="shared" si="70"/>
        <v>0</v>
      </c>
      <c r="P765">
        <v>1</v>
      </c>
      <c r="Q765" s="2" t="s">
        <v>17</v>
      </c>
      <c r="R765" s="2">
        <f t="shared" si="71"/>
        <v>2</v>
      </c>
      <c r="S765">
        <v>19</v>
      </c>
      <c r="T765">
        <v>3</v>
      </c>
      <c r="U765">
        <v>3</v>
      </c>
      <c r="V765">
        <v>1</v>
      </c>
      <c r="W765">
        <v>1</v>
      </c>
      <c r="X765">
        <v>0</v>
      </c>
    </row>
    <row r="766" spans="1:24" x14ac:dyDescent="0.25">
      <c r="A766">
        <v>765</v>
      </c>
      <c r="B766">
        <v>28</v>
      </c>
      <c r="C766" s="2" t="s">
        <v>19</v>
      </c>
      <c r="D766" s="2">
        <f t="shared" si="66"/>
        <v>0</v>
      </c>
      <c r="E766">
        <v>1</v>
      </c>
      <c r="F766">
        <v>4</v>
      </c>
      <c r="G766">
        <v>2</v>
      </c>
      <c r="H766">
        <v>3</v>
      </c>
      <c r="I766">
        <v>1</v>
      </c>
      <c r="J766">
        <v>4</v>
      </c>
      <c r="K766" s="2" t="s">
        <v>20</v>
      </c>
      <c r="L766" s="2">
        <f t="shared" si="67"/>
        <v>2</v>
      </c>
      <c r="M766" s="2">
        <f t="shared" si="68"/>
        <v>0</v>
      </c>
      <c r="N766" s="2">
        <f t="shared" si="69"/>
        <v>2</v>
      </c>
      <c r="O766" s="2">
        <f t="shared" si="70"/>
        <v>0</v>
      </c>
      <c r="P766">
        <v>1</v>
      </c>
      <c r="Q766" s="2" t="s">
        <v>19</v>
      </c>
      <c r="R766" s="2">
        <f t="shared" si="71"/>
        <v>1</v>
      </c>
      <c r="S766">
        <v>22</v>
      </c>
      <c r="T766">
        <v>4</v>
      </c>
      <c r="U766">
        <v>3</v>
      </c>
      <c r="V766">
        <v>1</v>
      </c>
      <c r="W766">
        <v>0</v>
      </c>
      <c r="X766">
        <v>0</v>
      </c>
    </row>
    <row r="767" spans="1:24" x14ac:dyDescent="0.25">
      <c r="A767">
        <v>766</v>
      </c>
      <c r="B767">
        <v>38</v>
      </c>
      <c r="C767" s="2" t="s">
        <v>19</v>
      </c>
      <c r="D767" s="2">
        <f t="shared" si="66"/>
        <v>0</v>
      </c>
      <c r="E767">
        <v>2</v>
      </c>
      <c r="F767">
        <v>3</v>
      </c>
      <c r="G767">
        <v>2</v>
      </c>
      <c r="H767">
        <v>3</v>
      </c>
      <c r="I767">
        <v>1</v>
      </c>
      <c r="J767">
        <v>3</v>
      </c>
      <c r="K767" s="2" t="s">
        <v>20</v>
      </c>
      <c r="L767" s="2">
        <f t="shared" si="67"/>
        <v>2</v>
      </c>
      <c r="M767" s="2">
        <f t="shared" si="68"/>
        <v>0</v>
      </c>
      <c r="N767" s="2">
        <f t="shared" si="69"/>
        <v>2</v>
      </c>
      <c r="O767" s="2">
        <f t="shared" si="70"/>
        <v>0</v>
      </c>
      <c r="P767">
        <v>3</v>
      </c>
      <c r="Q767" s="2" t="s">
        <v>19</v>
      </c>
      <c r="R767" s="2">
        <f t="shared" si="71"/>
        <v>1</v>
      </c>
      <c r="S767">
        <v>16</v>
      </c>
      <c r="T767">
        <v>3</v>
      </c>
      <c r="U767">
        <v>3</v>
      </c>
      <c r="V767">
        <v>2</v>
      </c>
      <c r="W767">
        <v>2</v>
      </c>
      <c r="X767">
        <v>2</v>
      </c>
    </row>
    <row r="768" spans="1:24" x14ac:dyDescent="0.25">
      <c r="A768">
        <v>767</v>
      </c>
      <c r="B768">
        <v>50</v>
      </c>
      <c r="C768" s="2" t="s">
        <v>19</v>
      </c>
      <c r="D768" s="2">
        <f t="shared" si="66"/>
        <v>0</v>
      </c>
      <c r="E768">
        <v>2</v>
      </c>
      <c r="F768">
        <v>2</v>
      </c>
      <c r="G768">
        <v>1</v>
      </c>
      <c r="H768">
        <v>1</v>
      </c>
      <c r="I768">
        <v>5</v>
      </c>
      <c r="J768">
        <v>2</v>
      </c>
      <c r="K768" s="2" t="s">
        <v>20</v>
      </c>
      <c r="L768" s="2">
        <f t="shared" si="67"/>
        <v>2</v>
      </c>
      <c r="M768" s="2">
        <f t="shared" si="68"/>
        <v>0</v>
      </c>
      <c r="N768" s="2">
        <f t="shared" si="69"/>
        <v>2</v>
      </c>
      <c r="O768" s="2">
        <f t="shared" si="70"/>
        <v>0</v>
      </c>
      <c r="P768">
        <v>7</v>
      </c>
      <c r="Q768" s="2" t="s">
        <v>17</v>
      </c>
      <c r="R768" s="2">
        <f t="shared" si="71"/>
        <v>2</v>
      </c>
      <c r="S768">
        <v>11</v>
      </c>
      <c r="T768">
        <v>3</v>
      </c>
      <c r="U768">
        <v>2</v>
      </c>
      <c r="V768">
        <v>8</v>
      </c>
      <c r="W768">
        <v>1</v>
      </c>
      <c r="X768">
        <v>7</v>
      </c>
    </row>
    <row r="769" spans="1:24" x14ac:dyDescent="0.25">
      <c r="A769">
        <v>768</v>
      </c>
      <c r="B769">
        <v>37</v>
      </c>
      <c r="C769" s="2" t="s">
        <v>19</v>
      </c>
      <c r="D769" s="2">
        <f t="shared" si="66"/>
        <v>0</v>
      </c>
      <c r="E769">
        <v>3</v>
      </c>
      <c r="F769">
        <v>4</v>
      </c>
      <c r="G769">
        <v>1</v>
      </c>
      <c r="H769">
        <v>3</v>
      </c>
      <c r="I769">
        <v>2</v>
      </c>
      <c r="J769">
        <v>2</v>
      </c>
      <c r="K769" s="2" t="s">
        <v>18</v>
      </c>
      <c r="L769" s="2">
        <f t="shared" si="67"/>
        <v>3</v>
      </c>
      <c r="M769" s="2">
        <f t="shared" si="68"/>
        <v>0</v>
      </c>
      <c r="N769" s="2">
        <f t="shared" si="69"/>
        <v>0</v>
      </c>
      <c r="O769" s="2">
        <f t="shared" si="70"/>
        <v>3</v>
      </c>
      <c r="P769">
        <v>3</v>
      </c>
      <c r="Q769" s="2" t="s">
        <v>19</v>
      </c>
      <c r="R769" s="2">
        <f t="shared" si="71"/>
        <v>1</v>
      </c>
      <c r="S769">
        <v>15</v>
      </c>
      <c r="T769">
        <v>3</v>
      </c>
      <c r="U769">
        <v>2</v>
      </c>
      <c r="V769">
        <v>4</v>
      </c>
      <c r="W769">
        <v>3</v>
      </c>
      <c r="X769">
        <v>0</v>
      </c>
    </row>
    <row r="770" spans="1:24" x14ac:dyDescent="0.25">
      <c r="A770">
        <v>769</v>
      </c>
      <c r="B770">
        <v>40</v>
      </c>
      <c r="C770" s="2" t="s">
        <v>19</v>
      </c>
      <c r="D770" s="2">
        <f t="shared" si="66"/>
        <v>0</v>
      </c>
      <c r="E770">
        <v>3</v>
      </c>
      <c r="F770">
        <v>3</v>
      </c>
      <c r="G770">
        <v>1</v>
      </c>
      <c r="H770">
        <v>1</v>
      </c>
      <c r="I770">
        <v>2</v>
      </c>
      <c r="J770">
        <v>1</v>
      </c>
      <c r="K770" s="2" t="s">
        <v>20</v>
      </c>
      <c r="L770" s="2">
        <f t="shared" si="67"/>
        <v>2</v>
      </c>
      <c r="M770" s="2">
        <f t="shared" si="68"/>
        <v>0</v>
      </c>
      <c r="N770" s="2">
        <f t="shared" si="69"/>
        <v>2</v>
      </c>
      <c r="O770" s="2">
        <f t="shared" si="70"/>
        <v>0</v>
      </c>
      <c r="P770">
        <v>4</v>
      </c>
      <c r="Q770" s="2" t="s">
        <v>19</v>
      </c>
      <c r="R770" s="2">
        <f t="shared" si="71"/>
        <v>1</v>
      </c>
      <c r="S770">
        <v>14</v>
      </c>
      <c r="T770">
        <v>3</v>
      </c>
      <c r="U770">
        <v>2</v>
      </c>
      <c r="V770">
        <v>7</v>
      </c>
      <c r="W770">
        <v>7</v>
      </c>
      <c r="X770">
        <v>7</v>
      </c>
    </row>
    <row r="771" spans="1:24" x14ac:dyDescent="0.25">
      <c r="A771">
        <v>770</v>
      </c>
      <c r="B771">
        <v>26</v>
      </c>
      <c r="C771" s="2" t="s">
        <v>19</v>
      </c>
      <c r="D771" s="2">
        <f t="shared" ref="D771:D834" si="72">IF(C771="Yes", 1,0)</f>
        <v>0</v>
      </c>
      <c r="E771">
        <v>1</v>
      </c>
      <c r="F771">
        <v>1</v>
      </c>
      <c r="G771">
        <v>1</v>
      </c>
      <c r="H771">
        <v>2</v>
      </c>
      <c r="I771">
        <v>1</v>
      </c>
      <c r="J771">
        <v>3</v>
      </c>
      <c r="K771" s="2" t="s">
        <v>21</v>
      </c>
      <c r="L771" s="2">
        <f t="shared" ref="L771:L834" si="73">SUM(M771,N771,O771)</f>
        <v>1</v>
      </c>
      <c r="M771" s="2">
        <f t="shared" ref="M771:M834" si="74">IF(K771="Divorced", 1,0)</f>
        <v>1</v>
      </c>
      <c r="N771" s="2">
        <f t="shared" ref="N771:N834" si="75">IF(K771="Married", 2,0)</f>
        <v>0</v>
      </c>
      <c r="O771" s="2">
        <f t="shared" ref="O771:O834" si="76">IF(K771="Single", 3,0)</f>
        <v>0</v>
      </c>
      <c r="P771">
        <v>3</v>
      </c>
      <c r="Q771" s="2" t="s">
        <v>19</v>
      </c>
      <c r="R771" s="2">
        <f t="shared" ref="R771:R834" si="77">IF(Q771="Yes",  2,1)</f>
        <v>1</v>
      </c>
      <c r="S771">
        <v>13</v>
      </c>
      <c r="T771">
        <v>3</v>
      </c>
      <c r="U771">
        <v>3</v>
      </c>
      <c r="V771">
        <v>5</v>
      </c>
      <c r="W771">
        <v>3</v>
      </c>
      <c r="X771">
        <v>1</v>
      </c>
    </row>
    <row r="772" spans="1:24" x14ac:dyDescent="0.25">
      <c r="A772">
        <v>771</v>
      </c>
      <c r="B772">
        <v>46</v>
      </c>
      <c r="C772" s="2" t="s">
        <v>19</v>
      </c>
      <c r="D772" s="2">
        <f t="shared" si="72"/>
        <v>0</v>
      </c>
      <c r="E772">
        <v>2</v>
      </c>
      <c r="F772">
        <v>4</v>
      </c>
      <c r="G772">
        <v>2</v>
      </c>
      <c r="H772">
        <v>3</v>
      </c>
      <c r="I772">
        <v>5</v>
      </c>
      <c r="J772">
        <v>4</v>
      </c>
      <c r="K772" s="2" t="s">
        <v>21</v>
      </c>
      <c r="L772" s="2">
        <f t="shared" si="73"/>
        <v>1</v>
      </c>
      <c r="M772" s="2">
        <f t="shared" si="74"/>
        <v>1</v>
      </c>
      <c r="N772" s="2">
        <f t="shared" si="75"/>
        <v>0</v>
      </c>
      <c r="O772" s="2">
        <f t="shared" si="76"/>
        <v>0</v>
      </c>
      <c r="P772">
        <v>0</v>
      </c>
      <c r="Q772" s="2" t="s">
        <v>19</v>
      </c>
      <c r="R772" s="2">
        <f t="shared" si="77"/>
        <v>1</v>
      </c>
      <c r="S772">
        <v>17</v>
      </c>
      <c r="T772">
        <v>3</v>
      </c>
      <c r="U772">
        <v>3</v>
      </c>
      <c r="V772">
        <v>2</v>
      </c>
      <c r="W772">
        <v>2</v>
      </c>
      <c r="X772">
        <v>2</v>
      </c>
    </row>
    <row r="773" spans="1:24" x14ac:dyDescent="0.25">
      <c r="A773">
        <v>772</v>
      </c>
      <c r="B773">
        <v>54</v>
      </c>
      <c r="C773" s="2" t="s">
        <v>19</v>
      </c>
      <c r="D773" s="2">
        <f t="shared" si="72"/>
        <v>0</v>
      </c>
      <c r="E773">
        <v>2</v>
      </c>
      <c r="F773">
        <v>3</v>
      </c>
      <c r="G773">
        <v>1</v>
      </c>
      <c r="H773">
        <v>2</v>
      </c>
      <c r="I773">
        <v>3</v>
      </c>
      <c r="J773">
        <v>2</v>
      </c>
      <c r="K773" s="2" t="s">
        <v>20</v>
      </c>
      <c r="L773" s="2">
        <f t="shared" si="73"/>
        <v>2</v>
      </c>
      <c r="M773" s="2">
        <f t="shared" si="74"/>
        <v>0</v>
      </c>
      <c r="N773" s="2">
        <f t="shared" si="75"/>
        <v>2</v>
      </c>
      <c r="O773" s="2">
        <f t="shared" si="76"/>
        <v>0</v>
      </c>
      <c r="P773">
        <v>6</v>
      </c>
      <c r="Q773" s="2" t="s">
        <v>19</v>
      </c>
      <c r="R773" s="2">
        <f t="shared" si="77"/>
        <v>1</v>
      </c>
      <c r="S773">
        <v>11</v>
      </c>
      <c r="T773">
        <v>3</v>
      </c>
      <c r="U773">
        <v>3</v>
      </c>
      <c r="V773">
        <v>9</v>
      </c>
      <c r="W773">
        <v>4</v>
      </c>
      <c r="X773">
        <v>7</v>
      </c>
    </row>
    <row r="774" spans="1:24" x14ac:dyDescent="0.25">
      <c r="A774">
        <v>773</v>
      </c>
      <c r="B774">
        <v>56</v>
      </c>
      <c r="C774" s="2" t="s">
        <v>19</v>
      </c>
      <c r="D774" s="2">
        <f t="shared" si="72"/>
        <v>0</v>
      </c>
      <c r="E774">
        <v>3</v>
      </c>
      <c r="F774">
        <v>1</v>
      </c>
      <c r="G774">
        <v>1</v>
      </c>
      <c r="H774">
        <v>3</v>
      </c>
      <c r="I774">
        <v>1</v>
      </c>
      <c r="J774">
        <v>3</v>
      </c>
      <c r="K774" s="2" t="s">
        <v>20</v>
      </c>
      <c r="L774" s="2">
        <f t="shared" si="73"/>
        <v>2</v>
      </c>
      <c r="M774" s="2">
        <f t="shared" si="74"/>
        <v>0</v>
      </c>
      <c r="N774" s="2">
        <f t="shared" si="75"/>
        <v>2</v>
      </c>
      <c r="O774" s="2">
        <f t="shared" si="76"/>
        <v>0</v>
      </c>
      <c r="P774">
        <v>2</v>
      </c>
      <c r="Q774" s="2" t="s">
        <v>19</v>
      </c>
      <c r="R774" s="2">
        <f t="shared" si="77"/>
        <v>1</v>
      </c>
      <c r="S774">
        <v>19</v>
      </c>
      <c r="T774">
        <v>3</v>
      </c>
      <c r="U774">
        <v>3</v>
      </c>
      <c r="V774">
        <v>5</v>
      </c>
      <c r="W774">
        <v>4</v>
      </c>
      <c r="X774">
        <v>0</v>
      </c>
    </row>
    <row r="775" spans="1:24" x14ac:dyDescent="0.25">
      <c r="A775">
        <v>774</v>
      </c>
      <c r="B775">
        <v>36</v>
      </c>
      <c r="C775" s="2" t="s">
        <v>19</v>
      </c>
      <c r="D775" s="2">
        <f t="shared" si="72"/>
        <v>0</v>
      </c>
      <c r="E775">
        <v>1</v>
      </c>
      <c r="F775">
        <v>4</v>
      </c>
      <c r="G775">
        <v>1</v>
      </c>
      <c r="H775">
        <v>2</v>
      </c>
      <c r="I775">
        <v>3</v>
      </c>
      <c r="J775">
        <v>1</v>
      </c>
      <c r="K775" s="2" t="s">
        <v>18</v>
      </c>
      <c r="L775" s="2">
        <f t="shared" si="73"/>
        <v>3</v>
      </c>
      <c r="M775" s="2">
        <f t="shared" si="74"/>
        <v>0</v>
      </c>
      <c r="N775" s="2">
        <f t="shared" si="75"/>
        <v>0</v>
      </c>
      <c r="O775" s="2">
        <f t="shared" si="76"/>
        <v>3</v>
      </c>
      <c r="P775">
        <v>3</v>
      </c>
      <c r="Q775" s="2" t="s">
        <v>19</v>
      </c>
      <c r="R775" s="2">
        <f t="shared" si="77"/>
        <v>1</v>
      </c>
      <c r="S775">
        <v>11</v>
      </c>
      <c r="T775">
        <v>3</v>
      </c>
      <c r="U775">
        <v>2</v>
      </c>
      <c r="V775">
        <v>14</v>
      </c>
      <c r="W775">
        <v>8</v>
      </c>
      <c r="X775">
        <v>7</v>
      </c>
    </row>
    <row r="776" spans="1:24" x14ac:dyDescent="0.25">
      <c r="A776">
        <v>775</v>
      </c>
      <c r="B776">
        <v>55</v>
      </c>
      <c r="C776" s="2" t="s">
        <v>19</v>
      </c>
      <c r="D776" s="2">
        <f t="shared" si="72"/>
        <v>0</v>
      </c>
      <c r="E776">
        <v>1</v>
      </c>
      <c r="F776">
        <v>3</v>
      </c>
      <c r="G776">
        <v>2</v>
      </c>
      <c r="H776">
        <v>2</v>
      </c>
      <c r="I776">
        <v>4</v>
      </c>
      <c r="J776">
        <v>1</v>
      </c>
      <c r="K776" s="2" t="s">
        <v>18</v>
      </c>
      <c r="L776" s="2">
        <f t="shared" si="73"/>
        <v>3</v>
      </c>
      <c r="M776" s="2">
        <f t="shared" si="74"/>
        <v>0</v>
      </c>
      <c r="N776" s="2">
        <f t="shared" si="75"/>
        <v>0</v>
      </c>
      <c r="O776" s="2">
        <f t="shared" si="76"/>
        <v>3</v>
      </c>
      <c r="P776">
        <v>7</v>
      </c>
      <c r="Q776" s="2" t="s">
        <v>19</v>
      </c>
      <c r="R776" s="2">
        <f t="shared" si="77"/>
        <v>1</v>
      </c>
      <c r="S776">
        <v>15</v>
      </c>
      <c r="T776">
        <v>3</v>
      </c>
      <c r="U776">
        <v>4</v>
      </c>
      <c r="V776">
        <v>9</v>
      </c>
      <c r="W776">
        <v>7</v>
      </c>
      <c r="X776">
        <v>6</v>
      </c>
    </row>
    <row r="777" spans="1:24" x14ac:dyDescent="0.25">
      <c r="A777">
        <v>776</v>
      </c>
      <c r="B777">
        <v>43</v>
      </c>
      <c r="C777" s="2" t="s">
        <v>19</v>
      </c>
      <c r="D777" s="2">
        <f t="shared" si="72"/>
        <v>0</v>
      </c>
      <c r="E777">
        <v>3</v>
      </c>
      <c r="F777">
        <v>3</v>
      </c>
      <c r="G777">
        <v>2</v>
      </c>
      <c r="H777">
        <v>2</v>
      </c>
      <c r="I777">
        <v>3</v>
      </c>
      <c r="J777">
        <v>1</v>
      </c>
      <c r="K777" s="2" t="s">
        <v>21</v>
      </c>
      <c r="L777" s="2">
        <f t="shared" si="73"/>
        <v>1</v>
      </c>
      <c r="M777" s="2">
        <f t="shared" si="74"/>
        <v>1</v>
      </c>
      <c r="N777" s="2">
        <f t="shared" si="75"/>
        <v>0</v>
      </c>
      <c r="O777" s="2">
        <f t="shared" si="76"/>
        <v>0</v>
      </c>
      <c r="P777">
        <v>5</v>
      </c>
      <c r="Q777" s="2" t="s">
        <v>19</v>
      </c>
      <c r="R777" s="2">
        <f t="shared" si="77"/>
        <v>1</v>
      </c>
      <c r="S777">
        <v>13</v>
      </c>
      <c r="T777">
        <v>3</v>
      </c>
      <c r="U777">
        <v>3</v>
      </c>
      <c r="V777">
        <v>1</v>
      </c>
      <c r="W777">
        <v>0</v>
      </c>
      <c r="X777">
        <v>0</v>
      </c>
    </row>
    <row r="778" spans="1:24" x14ac:dyDescent="0.25">
      <c r="A778">
        <v>777</v>
      </c>
      <c r="B778">
        <v>20</v>
      </c>
      <c r="C778" s="2" t="s">
        <v>17</v>
      </c>
      <c r="D778" s="2">
        <f t="shared" si="72"/>
        <v>1</v>
      </c>
      <c r="E778">
        <v>3</v>
      </c>
      <c r="F778">
        <v>4</v>
      </c>
      <c r="G778">
        <v>1</v>
      </c>
      <c r="H778">
        <v>1</v>
      </c>
      <c r="I778">
        <v>1</v>
      </c>
      <c r="J778">
        <v>4</v>
      </c>
      <c r="K778" s="2" t="s">
        <v>18</v>
      </c>
      <c r="L778" s="2">
        <f t="shared" si="73"/>
        <v>3</v>
      </c>
      <c r="M778" s="2">
        <f t="shared" si="74"/>
        <v>0</v>
      </c>
      <c r="N778" s="2">
        <f t="shared" si="75"/>
        <v>0</v>
      </c>
      <c r="O778" s="2">
        <f t="shared" si="76"/>
        <v>3</v>
      </c>
      <c r="P778">
        <v>9</v>
      </c>
      <c r="Q778" s="2" t="s">
        <v>17</v>
      </c>
      <c r="R778" s="2">
        <f t="shared" si="77"/>
        <v>2</v>
      </c>
      <c r="S778">
        <v>14</v>
      </c>
      <c r="T778">
        <v>3</v>
      </c>
      <c r="U778">
        <v>3</v>
      </c>
      <c r="V778">
        <v>2</v>
      </c>
      <c r="W778">
        <v>2</v>
      </c>
      <c r="X778">
        <v>0</v>
      </c>
    </row>
    <row r="779" spans="1:24" x14ac:dyDescent="0.25">
      <c r="A779">
        <v>778</v>
      </c>
      <c r="B779">
        <v>21</v>
      </c>
      <c r="C779" s="2" t="s">
        <v>17</v>
      </c>
      <c r="D779" s="2">
        <f t="shared" si="72"/>
        <v>1</v>
      </c>
      <c r="E779">
        <v>3</v>
      </c>
      <c r="F779">
        <v>3</v>
      </c>
      <c r="G779">
        <v>1</v>
      </c>
      <c r="H779">
        <v>2</v>
      </c>
      <c r="I779">
        <v>1</v>
      </c>
      <c r="J779">
        <v>1</v>
      </c>
      <c r="K779" s="2" t="s">
        <v>18</v>
      </c>
      <c r="L779" s="2">
        <f t="shared" si="73"/>
        <v>3</v>
      </c>
      <c r="M779" s="2">
        <f t="shared" si="74"/>
        <v>0</v>
      </c>
      <c r="N779" s="2">
        <f t="shared" si="75"/>
        <v>0</v>
      </c>
      <c r="O779" s="2">
        <f t="shared" si="76"/>
        <v>3</v>
      </c>
      <c r="P779">
        <v>1</v>
      </c>
      <c r="Q779" s="2" t="s">
        <v>19</v>
      </c>
      <c r="R779" s="2">
        <f t="shared" si="77"/>
        <v>1</v>
      </c>
      <c r="S779">
        <v>13</v>
      </c>
      <c r="T779">
        <v>3</v>
      </c>
      <c r="U779">
        <v>2</v>
      </c>
      <c r="V779">
        <v>1</v>
      </c>
      <c r="W779">
        <v>0</v>
      </c>
      <c r="X779">
        <v>1</v>
      </c>
    </row>
    <row r="780" spans="1:24" x14ac:dyDescent="0.25">
      <c r="A780">
        <v>779</v>
      </c>
      <c r="B780">
        <v>46</v>
      </c>
      <c r="C780" s="2" t="s">
        <v>19</v>
      </c>
      <c r="D780" s="2">
        <f t="shared" si="72"/>
        <v>0</v>
      </c>
      <c r="E780">
        <v>2</v>
      </c>
      <c r="F780">
        <v>4</v>
      </c>
      <c r="G780">
        <v>2</v>
      </c>
      <c r="H780">
        <v>4</v>
      </c>
      <c r="I780">
        <v>2</v>
      </c>
      <c r="J780">
        <v>4</v>
      </c>
      <c r="K780" s="2" t="s">
        <v>21</v>
      </c>
      <c r="L780" s="2">
        <f t="shared" si="73"/>
        <v>1</v>
      </c>
      <c r="M780" s="2">
        <f t="shared" si="74"/>
        <v>1</v>
      </c>
      <c r="N780" s="2">
        <f t="shared" si="75"/>
        <v>0</v>
      </c>
      <c r="O780" s="2">
        <f t="shared" si="76"/>
        <v>0</v>
      </c>
      <c r="P780">
        <v>1</v>
      </c>
      <c r="Q780" s="2" t="s">
        <v>17</v>
      </c>
      <c r="R780" s="2">
        <f t="shared" si="77"/>
        <v>2</v>
      </c>
      <c r="S780">
        <v>23</v>
      </c>
      <c r="T780">
        <v>4</v>
      </c>
      <c r="U780">
        <v>3</v>
      </c>
      <c r="V780">
        <v>16</v>
      </c>
      <c r="W780">
        <v>13</v>
      </c>
      <c r="X780">
        <v>1</v>
      </c>
    </row>
    <row r="781" spans="1:24" x14ac:dyDescent="0.25">
      <c r="A781">
        <v>780</v>
      </c>
      <c r="B781">
        <v>51</v>
      </c>
      <c r="C781" s="2" t="s">
        <v>17</v>
      </c>
      <c r="D781" s="2">
        <f t="shared" si="72"/>
        <v>1</v>
      </c>
      <c r="E781">
        <v>2</v>
      </c>
      <c r="F781">
        <v>1</v>
      </c>
      <c r="G781">
        <v>1</v>
      </c>
      <c r="H781">
        <v>1</v>
      </c>
      <c r="I781">
        <v>1</v>
      </c>
      <c r="J781">
        <v>2</v>
      </c>
      <c r="K781" s="2" t="s">
        <v>20</v>
      </c>
      <c r="L781" s="2">
        <f t="shared" si="73"/>
        <v>2</v>
      </c>
      <c r="M781" s="2">
        <f t="shared" si="74"/>
        <v>0</v>
      </c>
      <c r="N781" s="2">
        <f t="shared" si="75"/>
        <v>2</v>
      </c>
      <c r="O781" s="2">
        <f t="shared" si="76"/>
        <v>0</v>
      </c>
      <c r="P781">
        <v>9</v>
      </c>
      <c r="Q781" s="2" t="s">
        <v>17</v>
      </c>
      <c r="R781" s="2">
        <f t="shared" si="77"/>
        <v>2</v>
      </c>
      <c r="S781">
        <v>12</v>
      </c>
      <c r="T781">
        <v>3</v>
      </c>
      <c r="U781">
        <v>4</v>
      </c>
      <c r="V781">
        <v>10</v>
      </c>
      <c r="W781">
        <v>0</v>
      </c>
      <c r="X781">
        <v>2</v>
      </c>
    </row>
    <row r="782" spans="1:24" x14ac:dyDescent="0.25">
      <c r="A782">
        <v>781</v>
      </c>
      <c r="B782">
        <v>28</v>
      </c>
      <c r="C782" s="2" t="s">
        <v>17</v>
      </c>
      <c r="D782" s="2">
        <f t="shared" si="72"/>
        <v>1</v>
      </c>
      <c r="E782">
        <v>2</v>
      </c>
      <c r="F782">
        <v>2</v>
      </c>
      <c r="G782">
        <v>1</v>
      </c>
      <c r="H782">
        <v>2</v>
      </c>
      <c r="I782">
        <v>3</v>
      </c>
      <c r="J782">
        <v>1</v>
      </c>
      <c r="K782" s="2" t="s">
        <v>18</v>
      </c>
      <c r="L782" s="2">
        <f t="shared" si="73"/>
        <v>3</v>
      </c>
      <c r="M782" s="2">
        <f t="shared" si="74"/>
        <v>0</v>
      </c>
      <c r="N782" s="2">
        <f t="shared" si="75"/>
        <v>0</v>
      </c>
      <c r="O782" s="2">
        <f t="shared" si="76"/>
        <v>3</v>
      </c>
      <c r="P782">
        <v>4</v>
      </c>
      <c r="Q782" s="2" t="s">
        <v>19</v>
      </c>
      <c r="R782" s="2">
        <f t="shared" si="77"/>
        <v>1</v>
      </c>
      <c r="S782">
        <v>12</v>
      </c>
      <c r="T782">
        <v>3</v>
      </c>
      <c r="U782">
        <v>2</v>
      </c>
      <c r="V782">
        <v>10</v>
      </c>
      <c r="W782">
        <v>7</v>
      </c>
      <c r="X782">
        <v>1</v>
      </c>
    </row>
    <row r="783" spans="1:24" x14ac:dyDescent="0.25">
      <c r="A783">
        <v>782</v>
      </c>
      <c r="B783">
        <v>26</v>
      </c>
      <c r="C783" s="2" t="s">
        <v>19</v>
      </c>
      <c r="D783" s="2">
        <f t="shared" si="72"/>
        <v>0</v>
      </c>
      <c r="E783">
        <v>2</v>
      </c>
      <c r="F783">
        <v>1</v>
      </c>
      <c r="G783">
        <v>2</v>
      </c>
      <c r="H783">
        <v>2</v>
      </c>
      <c r="I783">
        <v>1</v>
      </c>
      <c r="J783">
        <v>2</v>
      </c>
      <c r="K783" s="2" t="s">
        <v>20</v>
      </c>
      <c r="L783" s="2">
        <f t="shared" si="73"/>
        <v>2</v>
      </c>
      <c r="M783" s="2">
        <f t="shared" si="74"/>
        <v>0</v>
      </c>
      <c r="N783" s="2">
        <f t="shared" si="75"/>
        <v>2</v>
      </c>
      <c r="O783" s="2">
        <f t="shared" si="76"/>
        <v>0</v>
      </c>
      <c r="P783">
        <v>1</v>
      </c>
      <c r="Q783" s="2" t="s">
        <v>19</v>
      </c>
      <c r="R783" s="2">
        <f t="shared" si="77"/>
        <v>1</v>
      </c>
      <c r="S783">
        <v>16</v>
      </c>
      <c r="T783">
        <v>3</v>
      </c>
      <c r="U783">
        <v>3</v>
      </c>
      <c r="V783">
        <v>5</v>
      </c>
      <c r="W783">
        <v>3</v>
      </c>
      <c r="X783">
        <v>1</v>
      </c>
    </row>
    <row r="784" spans="1:24" x14ac:dyDescent="0.25">
      <c r="A784">
        <v>783</v>
      </c>
      <c r="B784">
        <v>30</v>
      </c>
      <c r="C784" s="2" t="s">
        <v>19</v>
      </c>
      <c r="D784" s="2">
        <f t="shared" si="72"/>
        <v>0</v>
      </c>
      <c r="E784">
        <v>3</v>
      </c>
      <c r="F784">
        <v>3</v>
      </c>
      <c r="G784">
        <v>2</v>
      </c>
      <c r="H784">
        <v>3</v>
      </c>
      <c r="I784">
        <v>2</v>
      </c>
      <c r="J784">
        <v>2</v>
      </c>
      <c r="K784" s="2" t="s">
        <v>20</v>
      </c>
      <c r="L784" s="2">
        <f t="shared" si="73"/>
        <v>2</v>
      </c>
      <c r="M784" s="2">
        <f t="shared" si="74"/>
        <v>0</v>
      </c>
      <c r="N784" s="2">
        <f t="shared" si="75"/>
        <v>2</v>
      </c>
      <c r="O784" s="2">
        <f t="shared" si="76"/>
        <v>0</v>
      </c>
      <c r="P784">
        <v>1</v>
      </c>
      <c r="Q784" s="2" t="s">
        <v>19</v>
      </c>
      <c r="R784" s="2">
        <f t="shared" si="77"/>
        <v>1</v>
      </c>
      <c r="S784">
        <v>15</v>
      </c>
      <c r="T784">
        <v>3</v>
      </c>
      <c r="U784">
        <v>2</v>
      </c>
      <c r="V784">
        <v>6</v>
      </c>
      <c r="W784">
        <v>2</v>
      </c>
      <c r="X784">
        <v>0</v>
      </c>
    </row>
    <row r="785" spans="1:24" x14ac:dyDescent="0.25">
      <c r="A785">
        <v>784</v>
      </c>
      <c r="B785">
        <v>41</v>
      </c>
      <c r="C785" s="2" t="s">
        <v>19</v>
      </c>
      <c r="D785" s="2">
        <f t="shared" si="72"/>
        <v>0</v>
      </c>
      <c r="E785">
        <v>2</v>
      </c>
      <c r="F785">
        <v>2</v>
      </c>
      <c r="G785">
        <v>1</v>
      </c>
      <c r="H785">
        <v>4</v>
      </c>
      <c r="I785">
        <v>1</v>
      </c>
      <c r="J785">
        <v>3</v>
      </c>
      <c r="K785" s="2" t="s">
        <v>20</v>
      </c>
      <c r="L785" s="2">
        <f t="shared" si="73"/>
        <v>2</v>
      </c>
      <c r="M785" s="2">
        <f t="shared" si="74"/>
        <v>0</v>
      </c>
      <c r="N785" s="2">
        <f t="shared" si="75"/>
        <v>2</v>
      </c>
      <c r="O785" s="2">
        <f t="shared" si="76"/>
        <v>0</v>
      </c>
      <c r="P785">
        <v>3</v>
      </c>
      <c r="Q785" s="2" t="s">
        <v>19</v>
      </c>
      <c r="R785" s="2">
        <f t="shared" si="77"/>
        <v>1</v>
      </c>
      <c r="S785">
        <v>13</v>
      </c>
      <c r="T785">
        <v>3</v>
      </c>
      <c r="U785">
        <v>3</v>
      </c>
      <c r="V785">
        <v>10</v>
      </c>
      <c r="W785">
        <v>6</v>
      </c>
      <c r="X785">
        <v>0</v>
      </c>
    </row>
    <row r="786" spans="1:24" x14ac:dyDescent="0.25">
      <c r="A786">
        <v>785</v>
      </c>
      <c r="B786">
        <v>38</v>
      </c>
      <c r="C786" s="2" t="s">
        <v>19</v>
      </c>
      <c r="D786" s="2">
        <f t="shared" si="72"/>
        <v>0</v>
      </c>
      <c r="E786">
        <v>1</v>
      </c>
      <c r="F786">
        <v>3</v>
      </c>
      <c r="G786">
        <v>1</v>
      </c>
      <c r="H786">
        <v>2</v>
      </c>
      <c r="I786">
        <v>3</v>
      </c>
      <c r="J786">
        <v>3</v>
      </c>
      <c r="K786" s="2" t="s">
        <v>20</v>
      </c>
      <c r="L786" s="2">
        <f t="shared" si="73"/>
        <v>2</v>
      </c>
      <c r="M786" s="2">
        <f t="shared" si="74"/>
        <v>0</v>
      </c>
      <c r="N786" s="2">
        <f t="shared" si="75"/>
        <v>2</v>
      </c>
      <c r="O786" s="2">
        <f t="shared" si="76"/>
        <v>0</v>
      </c>
      <c r="P786">
        <v>0</v>
      </c>
      <c r="Q786" s="2" t="s">
        <v>19</v>
      </c>
      <c r="R786" s="2">
        <f t="shared" si="77"/>
        <v>1</v>
      </c>
      <c r="S786">
        <v>18</v>
      </c>
      <c r="T786">
        <v>3</v>
      </c>
      <c r="U786">
        <v>2</v>
      </c>
      <c r="V786">
        <v>19</v>
      </c>
      <c r="W786">
        <v>9</v>
      </c>
      <c r="X786">
        <v>1</v>
      </c>
    </row>
    <row r="787" spans="1:24" x14ac:dyDescent="0.25">
      <c r="A787">
        <v>786</v>
      </c>
      <c r="B787">
        <v>40</v>
      </c>
      <c r="C787" s="2" t="s">
        <v>19</v>
      </c>
      <c r="D787" s="2">
        <f t="shared" si="72"/>
        <v>0</v>
      </c>
      <c r="E787">
        <v>2</v>
      </c>
      <c r="F787">
        <v>1</v>
      </c>
      <c r="G787">
        <v>2</v>
      </c>
      <c r="H787">
        <v>3</v>
      </c>
      <c r="I787">
        <v>3</v>
      </c>
      <c r="J787">
        <v>4</v>
      </c>
      <c r="K787" s="2" t="s">
        <v>20</v>
      </c>
      <c r="L787" s="2">
        <f t="shared" si="73"/>
        <v>2</v>
      </c>
      <c r="M787" s="2">
        <f t="shared" si="74"/>
        <v>0</v>
      </c>
      <c r="N787" s="2">
        <f t="shared" si="75"/>
        <v>2</v>
      </c>
      <c r="O787" s="2">
        <f t="shared" si="76"/>
        <v>0</v>
      </c>
      <c r="P787">
        <v>1</v>
      </c>
      <c r="Q787" s="2" t="s">
        <v>19</v>
      </c>
      <c r="R787" s="2">
        <f t="shared" si="77"/>
        <v>1</v>
      </c>
      <c r="S787">
        <v>20</v>
      </c>
      <c r="T787">
        <v>4</v>
      </c>
      <c r="U787">
        <v>3</v>
      </c>
      <c r="V787">
        <v>11</v>
      </c>
      <c r="W787">
        <v>10</v>
      </c>
      <c r="X787">
        <v>11</v>
      </c>
    </row>
    <row r="788" spans="1:24" x14ac:dyDescent="0.25">
      <c r="A788">
        <v>787</v>
      </c>
      <c r="B788">
        <v>27</v>
      </c>
      <c r="C788" s="2" t="s">
        <v>19</v>
      </c>
      <c r="D788" s="2">
        <f t="shared" si="72"/>
        <v>0</v>
      </c>
      <c r="E788">
        <v>1</v>
      </c>
      <c r="F788">
        <v>1</v>
      </c>
      <c r="G788">
        <v>2</v>
      </c>
      <c r="H788">
        <v>2</v>
      </c>
      <c r="I788">
        <v>1</v>
      </c>
      <c r="J788">
        <v>3</v>
      </c>
      <c r="K788" s="2" t="s">
        <v>20</v>
      </c>
      <c r="L788" s="2">
        <f t="shared" si="73"/>
        <v>2</v>
      </c>
      <c r="M788" s="2">
        <f t="shared" si="74"/>
        <v>0</v>
      </c>
      <c r="N788" s="2">
        <f t="shared" si="75"/>
        <v>2</v>
      </c>
      <c r="O788" s="2">
        <f t="shared" si="76"/>
        <v>0</v>
      </c>
      <c r="P788">
        <v>1</v>
      </c>
      <c r="Q788" s="2" t="s">
        <v>19</v>
      </c>
      <c r="R788" s="2">
        <f t="shared" si="77"/>
        <v>1</v>
      </c>
      <c r="S788">
        <v>19</v>
      </c>
      <c r="T788">
        <v>3</v>
      </c>
      <c r="U788">
        <v>3</v>
      </c>
      <c r="V788">
        <v>3</v>
      </c>
      <c r="W788">
        <v>2</v>
      </c>
      <c r="X788">
        <v>1</v>
      </c>
    </row>
    <row r="789" spans="1:24" x14ac:dyDescent="0.25">
      <c r="A789">
        <v>788</v>
      </c>
      <c r="B789">
        <v>55</v>
      </c>
      <c r="C789" s="2" t="s">
        <v>19</v>
      </c>
      <c r="D789" s="2">
        <f t="shared" si="72"/>
        <v>0</v>
      </c>
      <c r="E789">
        <v>1</v>
      </c>
      <c r="F789">
        <v>4</v>
      </c>
      <c r="G789">
        <v>2</v>
      </c>
      <c r="H789">
        <v>3</v>
      </c>
      <c r="I789">
        <v>3</v>
      </c>
      <c r="J789">
        <v>2</v>
      </c>
      <c r="K789" s="2" t="s">
        <v>20</v>
      </c>
      <c r="L789" s="2">
        <f t="shared" si="73"/>
        <v>2</v>
      </c>
      <c r="M789" s="2">
        <f t="shared" si="74"/>
        <v>0</v>
      </c>
      <c r="N789" s="2">
        <f t="shared" si="75"/>
        <v>2</v>
      </c>
      <c r="O789" s="2">
        <f t="shared" si="76"/>
        <v>0</v>
      </c>
      <c r="P789">
        <v>0</v>
      </c>
      <c r="Q789" s="2" t="s">
        <v>19</v>
      </c>
      <c r="R789" s="2">
        <f t="shared" si="77"/>
        <v>1</v>
      </c>
      <c r="S789">
        <v>18</v>
      </c>
      <c r="T789">
        <v>3</v>
      </c>
      <c r="U789">
        <v>3</v>
      </c>
      <c r="V789">
        <v>3</v>
      </c>
      <c r="W789">
        <v>2</v>
      </c>
      <c r="X789">
        <v>1</v>
      </c>
    </row>
    <row r="790" spans="1:24" x14ac:dyDescent="0.25">
      <c r="A790">
        <v>789</v>
      </c>
      <c r="B790">
        <v>28</v>
      </c>
      <c r="C790" s="2" t="s">
        <v>19</v>
      </c>
      <c r="D790" s="2">
        <f t="shared" si="72"/>
        <v>0</v>
      </c>
      <c r="E790">
        <v>3</v>
      </c>
      <c r="F790">
        <v>3</v>
      </c>
      <c r="G790">
        <v>1</v>
      </c>
      <c r="H790">
        <v>1</v>
      </c>
      <c r="I790">
        <v>2</v>
      </c>
      <c r="J790">
        <v>3</v>
      </c>
      <c r="K790" s="2" t="s">
        <v>18</v>
      </c>
      <c r="L790" s="2">
        <f t="shared" si="73"/>
        <v>3</v>
      </c>
      <c r="M790" s="2">
        <f t="shared" si="74"/>
        <v>0</v>
      </c>
      <c r="N790" s="2">
        <f t="shared" si="75"/>
        <v>0</v>
      </c>
      <c r="O790" s="2">
        <f t="shared" si="76"/>
        <v>3</v>
      </c>
      <c r="P790">
        <v>3</v>
      </c>
      <c r="Q790" s="2" t="s">
        <v>19</v>
      </c>
      <c r="R790" s="2">
        <f t="shared" si="77"/>
        <v>1</v>
      </c>
      <c r="S790">
        <v>13</v>
      </c>
      <c r="T790">
        <v>3</v>
      </c>
      <c r="U790">
        <v>4</v>
      </c>
      <c r="V790">
        <v>8</v>
      </c>
      <c r="W790">
        <v>7</v>
      </c>
      <c r="X790">
        <v>1</v>
      </c>
    </row>
    <row r="791" spans="1:24" x14ac:dyDescent="0.25">
      <c r="A791">
        <v>790</v>
      </c>
      <c r="B791">
        <v>44</v>
      </c>
      <c r="C791" s="2" t="s">
        <v>17</v>
      </c>
      <c r="D791" s="2">
        <f t="shared" si="72"/>
        <v>1</v>
      </c>
      <c r="E791">
        <v>2</v>
      </c>
      <c r="F791">
        <v>2</v>
      </c>
      <c r="G791">
        <v>2</v>
      </c>
      <c r="H791">
        <v>2</v>
      </c>
      <c r="I791">
        <v>3</v>
      </c>
      <c r="J791">
        <v>1</v>
      </c>
      <c r="K791" s="2" t="s">
        <v>20</v>
      </c>
      <c r="L791" s="2">
        <f t="shared" si="73"/>
        <v>2</v>
      </c>
      <c r="M791" s="2">
        <f t="shared" si="74"/>
        <v>0</v>
      </c>
      <c r="N791" s="2">
        <f t="shared" si="75"/>
        <v>2</v>
      </c>
      <c r="O791" s="2">
        <f t="shared" si="76"/>
        <v>0</v>
      </c>
      <c r="P791">
        <v>9</v>
      </c>
      <c r="Q791" s="2" t="s">
        <v>19</v>
      </c>
      <c r="R791" s="2">
        <f t="shared" si="77"/>
        <v>1</v>
      </c>
      <c r="S791">
        <v>14</v>
      </c>
      <c r="T791">
        <v>3</v>
      </c>
      <c r="U791">
        <v>3</v>
      </c>
      <c r="V791">
        <v>20</v>
      </c>
      <c r="W791">
        <v>6</v>
      </c>
      <c r="X791">
        <v>3</v>
      </c>
    </row>
    <row r="792" spans="1:24" x14ac:dyDescent="0.25">
      <c r="A792">
        <v>791</v>
      </c>
      <c r="B792">
        <v>33</v>
      </c>
      <c r="C792" s="2" t="s">
        <v>19</v>
      </c>
      <c r="D792" s="2">
        <f t="shared" si="72"/>
        <v>0</v>
      </c>
      <c r="E792">
        <v>3</v>
      </c>
      <c r="F792">
        <v>4</v>
      </c>
      <c r="G792">
        <v>2</v>
      </c>
      <c r="H792">
        <v>2</v>
      </c>
      <c r="I792">
        <v>3</v>
      </c>
      <c r="J792">
        <v>4</v>
      </c>
      <c r="K792" s="2" t="s">
        <v>21</v>
      </c>
      <c r="L792" s="2">
        <f t="shared" si="73"/>
        <v>1</v>
      </c>
      <c r="M792" s="2">
        <f t="shared" si="74"/>
        <v>1</v>
      </c>
      <c r="N792" s="2">
        <f t="shared" si="75"/>
        <v>0</v>
      </c>
      <c r="O792" s="2">
        <f t="shared" si="76"/>
        <v>0</v>
      </c>
      <c r="P792">
        <v>3</v>
      </c>
      <c r="Q792" s="2" t="s">
        <v>19</v>
      </c>
      <c r="R792" s="2">
        <f t="shared" si="77"/>
        <v>1</v>
      </c>
      <c r="S792">
        <v>15</v>
      </c>
      <c r="T792">
        <v>3</v>
      </c>
      <c r="U792">
        <v>3</v>
      </c>
      <c r="V792">
        <v>3</v>
      </c>
      <c r="W792">
        <v>2</v>
      </c>
      <c r="X792">
        <v>1</v>
      </c>
    </row>
    <row r="793" spans="1:24" x14ac:dyDescent="0.25">
      <c r="A793">
        <v>792</v>
      </c>
      <c r="B793">
        <v>35</v>
      </c>
      <c r="C793" s="2" t="s">
        <v>17</v>
      </c>
      <c r="D793" s="2">
        <f t="shared" si="72"/>
        <v>1</v>
      </c>
      <c r="E793">
        <v>3</v>
      </c>
      <c r="F793">
        <v>4</v>
      </c>
      <c r="G793">
        <v>2</v>
      </c>
      <c r="H793">
        <v>3</v>
      </c>
      <c r="I793">
        <v>3</v>
      </c>
      <c r="J793">
        <v>4</v>
      </c>
      <c r="K793" s="2" t="s">
        <v>18</v>
      </c>
      <c r="L793" s="2">
        <f t="shared" si="73"/>
        <v>3</v>
      </c>
      <c r="M793" s="2">
        <f t="shared" si="74"/>
        <v>0</v>
      </c>
      <c r="N793" s="2">
        <f t="shared" si="75"/>
        <v>0</v>
      </c>
      <c r="O793" s="2">
        <f t="shared" si="76"/>
        <v>3</v>
      </c>
      <c r="P793">
        <v>0</v>
      </c>
      <c r="Q793" s="2" t="s">
        <v>17</v>
      </c>
      <c r="R793" s="2">
        <f t="shared" si="77"/>
        <v>2</v>
      </c>
      <c r="S793">
        <v>22</v>
      </c>
      <c r="T793">
        <v>4</v>
      </c>
      <c r="U793">
        <v>3</v>
      </c>
      <c r="V793">
        <v>8</v>
      </c>
      <c r="W793">
        <v>7</v>
      </c>
      <c r="X793">
        <v>4</v>
      </c>
    </row>
    <row r="794" spans="1:24" x14ac:dyDescent="0.25">
      <c r="A794">
        <v>793</v>
      </c>
      <c r="B794">
        <v>33</v>
      </c>
      <c r="C794" s="2" t="s">
        <v>17</v>
      </c>
      <c r="D794" s="2">
        <f t="shared" si="72"/>
        <v>1</v>
      </c>
      <c r="E794">
        <v>2</v>
      </c>
      <c r="F794">
        <v>1</v>
      </c>
      <c r="G794">
        <v>2</v>
      </c>
      <c r="H794">
        <v>2</v>
      </c>
      <c r="I794">
        <v>2</v>
      </c>
      <c r="J794">
        <v>3</v>
      </c>
      <c r="K794" s="2" t="s">
        <v>18</v>
      </c>
      <c r="L794" s="2">
        <f t="shared" si="73"/>
        <v>3</v>
      </c>
      <c r="M794" s="2">
        <f t="shared" si="74"/>
        <v>0</v>
      </c>
      <c r="N794" s="2">
        <f t="shared" si="75"/>
        <v>0</v>
      </c>
      <c r="O794" s="2">
        <f t="shared" si="76"/>
        <v>3</v>
      </c>
      <c r="P794">
        <v>1</v>
      </c>
      <c r="Q794" s="2" t="s">
        <v>19</v>
      </c>
      <c r="R794" s="2">
        <f t="shared" si="77"/>
        <v>1</v>
      </c>
      <c r="S794">
        <v>22</v>
      </c>
      <c r="T794">
        <v>4</v>
      </c>
      <c r="U794">
        <v>3</v>
      </c>
      <c r="V794">
        <v>13</v>
      </c>
      <c r="W794">
        <v>7</v>
      </c>
      <c r="X794">
        <v>3</v>
      </c>
    </row>
    <row r="795" spans="1:24" x14ac:dyDescent="0.25">
      <c r="A795">
        <v>794</v>
      </c>
      <c r="B795">
        <v>28</v>
      </c>
      <c r="C795" s="2" t="s">
        <v>19</v>
      </c>
      <c r="D795" s="2">
        <f t="shared" si="72"/>
        <v>0</v>
      </c>
      <c r="E795">
        <v>2</v>
      </c>
      <c r="F795">
        <v>1</v>
      </c>
      <c r="G795">
        <v>2</v>
      </c>
      <c r="H795">
        <v>3</v>
      </c>
      <c r="I795">
        <v>1</v>
      </c>
      <c r="J795">
        <v>3</v>
      </c>
      <c r="K795" s="2" t="s">
        <v>21</v>
      </c>
      <c r="L795" s="2">
        <f t="shared" si="73"/>
        <v>1</v>
      </c>
      <c r="M795" s="2">
        <f t="shared" si="74"/>
        <v>1</v>
      </c>
      <c r="N795" s="2">
        <f t="shared" si="75"/>
        <v>0</v>
      </c>
      <c r="O795" s="2">
        <f t="shared" si="76"/>
        <v>0</v>
      </c>
      <c r="P795">
        <v>1</v>
      </c>
      <c r="Q795" s="2" t="s">
        <v>19</v>
      </c>
      <c r="R795" s="2">
        <f t="shared" si="77"/>
        <v>1</v>
      </c>
      <c r="S795">
        <v>16</v>
      </c>
      <c r="T795">
        <v>3</v>
      </c>
      <c r="U795">
        <v>2</v>
      </c>
      <c r="V795">
        <v>4</v>
      </c>
      <c r="W795">
        <v>2</v>
      </c>
      <c r="X795">
        <v>2</v>
      </c>
    </row>
    <row r="796" spans="1:24" x14ac:dyDescent="0.25">
      <c r="A796">
        <v>795</v>
      </c>
      <c r="B796">
        <v>34</v>
      </c>
      <c r="C796" s="2" t="s">
        <v>19</v>
      </c>
      <c r="D796" s="2">
        <f t="shared" si="72"/>
        <v>0</v>
      </c>
      <c r="E796">
        <v>1</v>
      </c>
      <c r="F796">
        <v>1</v>
      </c>
      <c r="G796">
        <v>2</v>
      </c>
      <c r="H796">
        <v>3</v>
      </c>
      <c r="I796">
        <v>2</v>
      </c>
      <c r="J796">
        <v>4</v>
      </c>
      <c r="K796" s="2" t="s">
        <v>18</v>
      </c>
      <c r="L796" s="2">
        <f t="shared" si="73"/>
        <v>3</v>
      </c>
      <c r="M796" s="2">
        <f t="shared" si="74"/>
        <v>0</v>
      </c>
      <c r="N796" s="2">
        <f t="shared" si="75"/>
        <v>0</v>
      </c>
      <c r="O796" s="2">
        <f t="shared" si="76"/>
        <v>3</v>
      </c>
      <c r="P796">
        <v>0</v>
      </c>
      <c r="Q796" s="2" t="s">
        <v>19</v>
      </c>
      <c r="R796" s="2">
        <f t="shared" si="77"/>
        <v>1</v>
      </c>
      <c r="S796">
        <v>17</v>
      </c>
      <c r="T796">
        <v>3</v>
      </c>
      <c r="U796">
        <v>2</v>
      </c>
      <c r="V796">
        <v>6</v>
      </c>
      <c r="W796">
        <v>2</v>
      </c>
      <c r="X796">
        <v>0</v>
      </c>
    </row>
    <row r="797" spans="1:24" x14ac:dyDescent="0.25">
      <c r="A797">
        <v>796</v>
      </c>
      <c r="B797">
        <v>37</v>
      </c>
      <c r="C797" s="2" t="s">
        <v>19</v>
      </c>
      <c r="D797" s="2">
        <f t="shared" si="72"/>
        <v>0</v>
      </c>
      <c r="E797">
        <v>2</v>
      </c>
      <c r="F797">
        <v>4</v>
      </c>
      <c r="G797">
        <v>1</v>
      </c>
      <c r="H797">
        <v>2</v>
      </c>
      <c r="I797">
        <v>2</v>
      </c>
      <c r="J797">
        <v>4</v>
      </c>
      <c r="K797" s="2" t="s">
        <v>21</v>
      </c>
      <c r="L797" s="2">
        <f t="shared" si="73"/>
        <v>1</v>
      </c>
      <c r="M797" s="2">
        <f t="shared" si="74"/>
        <v>1</v>
      </c>
      <c r="N797" s="2">
        <f t="shared" si="75"/>
        <v>0</v>
      </c>
      <c r="O797" s="2">
        <f t="shared" si="76"/>
        <v>0</v>
      </c>
      <c r="P797">
        <v>2</v>
      </c>
      <c r="Q797" s="2" t="s">
        <v>17</v>
      </c>
      <c r="R797" s="2">
        <f t="shared" si="77"/>
        <v>2</v>
      </c>
      <c r="S797">
        <v>14</v>
      </c>
      <c r="T797">
        <v>3</v>
      </c>
      <c r="U797">
        <v>3</v>
      </c>
      <c r="V797">
        <v>1</v>
      </c>
      <c r="W797">
        <v>0</v>
      </c>
      <c r="X797">
        <v>0</v>
      </c>
    </row>
    <row r="798" spans="1:24" x14ac:dyDescent="0.25">
      <c r="A798">
        <v>797</v>
      </c>
      <c r="B798">
        <v>25</v>
      </c>
      <c r="C798" s="2" t="s">
        <v>17</v>
      </c>
      <c r="D798" s="2">
        <f t="shared" si="72"/>
        <v>1</v>
      </c>
      <c r="E798">
        <v>1</v>
      </c>
      <c r="F798">
        <v>4</v>
      </c>
      <c r="G798">
        <v>2</v>
      </c>
      <c r="H798">
        <v>3</v>
      </c>
      <c r="I798">
        <v>1</v>
      </c>
      <c r="J798">
        <v>4</v>
      </c>
      <c r="K798" s="2" t="s">
        <v>20</v>
      </c>
      <c r="L798" s="2">
        <f t="shared" si="73"/>
        <v>2</v>
      </c>
      <c r="M798" s="2">
        <f t="shared" si="74"/>
        <v>0</v>
      </c>
      <c r="N798" s="2">
        <f t="shared" si="75"/>
        <v>2</v>
      </c>
      <c r="O798" s="2">
        <f t="shared" si="76"/>
        <v>0</v>
      </c>
      <c r="P798">
        <v>3</v>
      </c>
      <c r="Q798" s="2" t="s">
        <v>17</v>
      </c>
      <c r="R798" s="2">
        <f t="shared" si="77"/>
        <v>2</v>
      </c>
      <c r="S798">
        <v>15</v>
      </c>
      <c r="T798">
        <v>3</v>
      </c>
      <c r="U798">
        <v>4</v>
      </c>
      <c r="V798">
        <v>7</v>
      </c>
      <c r="W798">
        <v>7</v>
      </c>
      <c r="X798">
        <v>5</v>
      </c>
    </row>
    <row r="799" spans="1:24" x14ac:dyDescent="0.25">
      <c r="A799">
        <v>798</v>
      </c>
      <c r="B799">
        <v>26</v>
      </c>
      <c r="C799" s="2" t="s">
        <v>17</v>
      </c>
      <c r="D799" s="2">
        <f t="shared" si="72"/>
        <v>1</v>
      </c>
      <c r="E799">
        <v>3</v>
      </c>
      <c r="F799">
        <v>1</v>
      </c>
      <c r="G799">
        <v>2</v>
      </c>
      <c r="H799">
        <v>3</v>
      </c>
      <c r="I799">
        <v>1</v>
      </c>
      <c r="J799">
        <v>3</v>
      </c>
      <c r="K799" s="2" t="s">
        <v>21</v>
      </c>
      <c r="L799" s="2">
        <f t="shared" si="73"/>
        <v>1</v>
      </c>
      <c r="M799" s="2">
        <f t="shared" si="74"/>
        <v>1</v>
      </c>
      <c r="N799" s="2">
        <f t="shared" si="75"/>
        <v>0</v>
      </c>
      <c r="O799" s="2">
        <f t="shared" si="76"/>
        <v>0</v>
      </c>
      <c r="P799">
        <v>1</v>
      </c>
      <c r="Q799" s="2" t="s">
        <v>19</v>
      </c>
      <c r="R799" s="2">
        <f t="shared" si="77"/>
        <v>1</v>
      </c>
      <c r="S799">
        <v>20</v>
      </c>
      <c r="T799">
        <v>4</v>
      </c>
      <c r="U799">
        <v>2</v>
      </c>
      <c r="V799">
        <v>1</v>
      </c>
      <c r="W799">
        <v>1</v>
      </c>
      <c r="X799">
        <v>0</v>
      </c>
    </row>
    <row r="800" spans="1:24" x14ac:dyDescent="0.25">
      <c r="A800">
        <v>799</v>
      </c>
      <c r="B800">
        <v>33</v>
      </c>
      <c r="C800" s="2" t="s">
        <v>17</v>
      </c>
      <c r="D800" s="2">
        <f t="shared" si="72"/>
        <v>1</v>
      </c>
      <c r="E800">
        <v>3</v>
      </c>
      <c r="F800">
        <v>1</v>
      </c>
      <c r="G800">
        <v>2</v>
      </c>
      <c r="H800">
        <v>2</v>
      </c>
      <c r="I800">
        <v>1</v>
      </c>
      <c r="J800">
        <v>4</v>
      </c>
      <c r="K800" s="2" t="s">
        <v>18</v>
      </c>
      <c r="L800" s="2">
        <f t="shared" si="73"/>
        <v>3</v>
      </c>
      <c r="M800" s="2">
        <f t="shared" si="74"/>
        <v>0</v>
      </c>
      <c r="N800" s="2">
        <f t="shared" si="75"/>
        <v>0</v>
      </c>
      <c r="O800" s="2">
        <f t="shared" si="76"/>
        <v>3</v>
      </c>
      <c r="P800">
        <v>0</v>
      </c>
      <c r="Q800" s="2" t="s">
        <v>17</v>
      </c>
      <c r="R800" s="2">
        <f t="shared" si="77"/>
        <v>2</v>
      </c>
      <c r="S800">
        <v>20</v>
      </c>
      <c r="T800">
        <v>4</v>
      </c>
      <c r="U800">
        <v>3</v>
      </c>
      <c r="V800">
        <v>2</v>
      </c>
      <c r="W800">
        <v>2</v>
      </c>
      <c r="X800">
        <v>2</v>
      </c>
    </row>
    <row r="801" spans="1:24" x14ac:dyDescent="0.25">
      <c r="A801">
        <v>800</v>
      </c>
      <c r="B801">
        <v>42</v>
      </c>
      <c r="C801" s="2" t="s">
        <v>19</v>
      </c>
      <c r="D801" s="2">
        <f t="shared" si="72"/>
        <v>0</v>
      </c>
      <c r="E801">
        <v>2</v>
      </c>
      <c r="F801">
        <v>4</v>
      </c>
      <c r="G801">
        <v>2</v>
      </c>
      <c r="H801">
        <v>3</v>
      </c>
      <c r="I801">
        <v>4</v>
      </c>
      <c r="J801">
        <v>2</v>
      </c>
      <c r="K801" s="2" t="s">
        <v>20</v>
      </c>
      <c r="L801" s="2">
        <f t="shared" si="73"/>
        <v>2</v>
      </c>
      <c r="M801" s="2">
        <f t="shared" si="74"/>
        <v>0</v>
      </c>
      <c r="N801" s="2">
        <f t="shared" si="75"/>
        <v>2</v>
      </c>
      <c r="O801" s="2">
        <f t="shared" si="76"/>
        <v>0</v>
      </c>
      <c r="P801">
        <v>0</v>
      </c>
      <c r="Q801" s="2" t="s">
        <v>19</v>
      </c>
      <c r="R801" s="2">
        <f t="shared" si="77"/>
        <v>1</v>
      </c>
      <c r="S801">
        <v>17</v>
      </c>
      <c r="T801">
        <v>3</v>
      </c>
      <c r="U801">
        <v>3</v>
      </c>
      <c r="V801">
        <v>22</v>
      </c>
      <c r="W801">
        <v>6</v>
      </c>
      <c r="X801">
        <v>13</v>
      </c>
    </row>
    <row r="802" spans="1:24" x14ac:dyDescent="0.25">
      <c r="A802">
        <v>801</v>
      </c>
      <c r="B802">
        <v>28</v>
      </c>
      <c r="C802" s="2" t="s">
        <v>17</v>
      </c>
      <c r="D802" s="2">
        <f t="shared" si="72"/>
        <v>1</v>
      </c>
      <c r="E802">
        <v>3</v>
      </c>
      <c r="F802">
        <v>1</v>
      </c>
      <c r="G802">
        <v>2</v>
      </c>
      <c r="H802">
        <v>2</v>
      </c>
      <c r="I802">
        <v>1</v>
      </c>
      <c r="J802">
        <v>2</v>
      </c>
      <c r="K802" s="2" t="s">
        <v>21</v>
      </c>
      <c r="L802" s="2">
        <f t="shared" si="73"/>
        <v>1</v>
      </c>
      <c r="M802" s="2">
        <f t="shared" si="74"/>
        <v>1</v>
      </c>
      <c r="N802" s="2">
        <f t="shared" si="75"/>
        <v>0</v>
      </c>
      <c r="O802" s="2">
        <f t="shared" si="76"/>
        <v>0</v>
      </c>
      <c r="P802">
        <v>1</v>
      </c>
      <c r="Q802" s="2" t="s">
        <v>19</v>
      </c>
      <c r="R802" s="2">
        <f t="shared" si="77"/>
        <v>1</v>
      </c>
      <c r="S802">
        <v>15</v>
      </c>
      <c r="T802">
        <v>3</v>
      </c>
      <c r="U802">
        <v>3</v>
      </c>
      <c r="V802">
        <v>1</v>
      </c>
      <c r="W802">
        <v>0</v>
      </c>
      <c r="X802">
        <v>0</v>
      </c>
    </row>
    <row r="803" spans="1:24" x14ac:dyDescent="0.25">
      <c r="A803">
        <v>802</v>
      </c>
      <c r="B803">
        <v>50</v>
      </c>
      <c r="C803" s="2" t="s">
        <v>17</v>
      </c>
      <c r="D803" s="2">
        <f t="shared" si="72"/>
        <v>1</v>
      </c>
      <c r="E803">
        <v>2</v>
      </c>
      <c r="F803">
        <v>4</v>
      </c>
      <c r="G803">
        <v>1</v>
      </c>
      <c r="H803">
        <v>1</v>
      </c>
      <c r="I803">
        <v>2</v>
      </c>
      <c r="J803">
        <v>3</v>
      </c>
      <c r="K803" s="2" t="s">
        <v>18</v>
      </c>
      <c r="L803" s="2">
        <f t="shared" si="73"/>
        <v>3</v>
      </c>
      <c r="M803" s="2">
        <f t="shared" si="74"/>
        <v>0</v>
      </c>
      <c r="N803" s="2">
        <f t="shared" si="75"/>
        <v>0</v>
      </c>
      <c r="O803" s="2">
        <f t="shared" si="76"/>
        <v>3</v>
      </c>
      <c r="P803">
        <v>3</v>
      </c>
      <c r="Q803" s="2" t="s">
        <v>17</v>
      </c>
      <c r="R803" s="2">
        <f t="shared" si="77"/>
        <v>2</v>
      </c>
      <c r="S803">
        <v>14</v>
      </c>
      <c r="T803">
        <v>3</v>
      </c>
      <c r="U803">
        <v>3</v>
      </c>
      <c r="V803">
        <v>0</v>
      </c>
      <c r="W803">
        <v>0</v>
      </c>
      <c r="X803">
        <v>0</v>
      </c>
    </row>
    <row r="804" spans="1:24" x14ac:dyDescent="0.25">
      <c r="A804">
        <v>803</v>
      </c>
      <c r="B804">
        <v>33</v>
      </c>
      <c r="C804" s="2" t="s">
        <v>19</v>
      </c>
      <c r="D804" s="2">
        <f t="shared" si="72"/>
        <v>0</v>
      </c>
      <c r="E804">
        <v>3</v>
      </c>
      <c r="F804">
        <v>4</v>
      </c>
      <c r="G804">
        <v>1</v>
      </c>
      <c r="H804">
        <v>3</v>
      </c>
      <c r="I804">
        <v>2</v>
      </c>
      <c r="J804">
        <v>2</v>
      </c>
      <c r="K804" s="2" t="s">
        <v>20</v>
      </c>
      <c r="L804" s="2">
        <f t="shared" si="73"/>
        <v>2</v>
      </c>
      <c r="M804" s="2">
        <f t="shared" si="74"/>
        <v>0</v>
      </c>
      <c r="N804" s="2">
        <f t="shared" si="75"/>
        <v>2</v>
      </c>
      <c r="O804" s="2">
        <f t="shared" si="76"/>
        <v>0</v>
      </c>
      <c r="P804">
        <v>0</v>
      </c>
      <c r="Q804" s="2" t="s">
        <v>19</v>
      </c>
      <c r="R804" s="2">
        <f t="shared" si="77"/>
        <v>1</v>
      </c>
      <c r="S804">
        <v>17</v>
      </c>
      <c r="T804">
        <v>3</v>
      </c>
      <c r="U804">
        <v>3</v>
      </c>
      <c r="V804">
        <v>3</v>
      </c>
      <c r="W804">
        <v>2</v>
      </c>
      <c r="X804">
        <v>0</v>
      </c>
    </row>
    <row r="805" spans="1:24" x14ac:dyDescent="0.25">
      <c r="A805">
        <v>804</v>
      </c>
      <c r="B805">
        <v>34</v>
      </c>
      <c r="C805" s="2" t="s">
        <v>19</v>
      </c>
      <c r="D805" s="2">
        <f t="shared" si="72"/>
        <v>0</v>
      </c>
      <c r="E805">
        <v>2</v>
      </c>
      <c r="F805">
        <v>3</v>
      </c>
      <c r="G805">
        <v>2</v>
      </c>
      <c r="H805">
        <v>2</v>
      </c>
      <c r="I805">
        <v>1</v>
      </c>
      <c r="J805">
        <v>4</v>
      </c>
      <c r="K805" s="2" t="s">
        <v>20</v>
      </c>
      <c r="L805" s="2">
        <f t="shared" si="73"/>
        <v>2</v>
      </c>
      <c r="M805" s="2">
        <f t="shared" si="74"/>
        <v>0</v>
      </c>
      <c r="N805" s="2">
        <f t="shared" si="75"/>
        <v>2</v>
      </c>
      <c r="O805" s="2">
        <f t="shared" si="76"/>
        <v>0</v>
      </c>
      <c r="P805">
        <v>3</v>
      </c>
      <c r="Q805" s="2" t="s">
        <v>19</v>
      </c>
      <c r="R805" s="2">
        <f t="shared" si="77"/>
        <v>1</v>
      </c>
      <c r="S805">
        <v>17</v>
      </c>
      <c r="T805">
        <v>3</v>
      </c>
      <c r="U805">
        <v>3</v>
      </c>
      <c r="V805">
        <v>0</v>
      </c>
      <c r="W805">
        <v>0</v>
      </c>
      <c r="X805">
        <v>0</v>
      </c>
    </row>
    <row r="806" spans="1:24" x14ac:dyDescent="0.25">
      <c r="A806">
        <v>805</v>
      </c>
      <c r="B806">
        <v>48</v>
      </c>
      <c r="C806" s="2" t="s">
        <v>19</v>
      </c>
      <c r="D806" s="2">
        <f t="shared" si="72"/>
        <v>0</v>
      </c>
      <c r="E806">
        <v>2</v>
      </c>
      <c r="F806">
        <v>1</v>
      </c>
      <c r="G806">
        <v>2</v>
      </c>
      <c r="H806">
        <v>4</v>
      </c>
      <c r="I806">
        <v>4</v>
      </c>
      <c r="J806">
        <v>4</v>
      </c>
      <c r="K806" s="2" t="s">
        <v>18</v>
      </c>
      <c r="L806" s="2">
        <f t="shared" si="73"/>
        <v>3</v>
      </c>
      <c r="M806" s="2">
        <f t="shared" si="74"/>
        <v>0</v>
      </c>
      <c r="N806" s="2">
        <f t="shared" si="75"/>
        <v>0</v>
      </c>
      <c r="O806" s="2">
        <f t="shared" si="76"/>
        <v>3</v>
      </c>
      <c r="P806">
        <v>2</v>
      </c>
      <c r="Q806" s="2" t="s">
        <v>19</v>
      </c>
      <c r="R806" s="2">
        <f t="shared" si="77"/>
        <v>1</v>
      </c>
      <c r="S806">
        <v>22</v>
      </c>
      <c r="T806">
        <v>4</v>
      </c>
      <c r="U806">
        <v>2</v>
      </c>
      <c r="V806">
        <v>5</v>
      </c>
      <c r="W806">
        <v>4</v>
      </c>
      <c r="X806">
        <v>2</v>
      </c>
    </row>
    <row r="807" spans="1:24" x14ac:dyDescent="0.25">
      <c r="A807">
        <v>806</v>
      </c>
      <c r="B807">
        <v>45</v>
      </c>
      <c r="C807" s="2" t="s">
        <v>19</v>
      </c>
      <c r="D807" s="2">
        <f t="shared" si="72"/>
        <v>0</v>
      </c>
      <c r="E807">
        <v>2</v>
      </c>
      <c r="F807">
        <v>2</v>
      </c>
      <c r="G807">
        <v>1</v>
      </c>
      <c r="H807">
        <v>2</v>
      </c>
      <c r="I807">
        <v>2</v>
      </c>
      <c r="J807">
        <v>3</v>
      </c>
      <c r="K807" s="2" t="s">
        <v>20</v>
      </c>
      <c r="L807" s="2">
        <f t="shared" si="73"/>
        <v>2</v>
      </c>
      <c r="M807" s="2">
        <f t="shared" si="74"/>
        <v>0</v>
      </c>
      <c r="N807" s="2">
        <f t="shared" si="75"/>
        <v>2</v>
      </c>
      <c r="O807" s="2">
        <f t="shared" si="76"/>
        <v>0</v>
      </c>
      <c r="P807">
        <v>4</v>
      </c>
      <c r="Q807" s="2" t="s">
        <v>19</v>
      </c>
      <c r="R807" s="2">
        <f t="shared" si="77"/>
        <v>1</v>
      </c>
      <c r="S807">
        <v>13</v>
      </c>
      <c r="T807">
        <v>3</v>
      </c>
      <c r="U807">
        <v>3</v>
      </c>
      <c r="V807">
        <v>15</v>
      </c>
      <c r="W807">
        <v>10</v>
      </c>
      <c r="X807">
        <v>4</v>
      </c>
    </row>
    <row r="808" spans="1:24" x14ac:dyDescent="0.25">
      <c r="A808">
        <v>807</v>
      </c>
      <c r="B808">
        <v>52</v>
      </c>
      <c r="C808" s="2" t="s">
        <v>19</v>
      </c>
      <c r="D808" s="2">
        <f t="shared" si="72"/>
        <v>0</v>
      </c>
      <c r="E808">
        <v>2</v>
      </c>
      <c r="F808">
        <v>2</v>
      </c>
      <c r="G808">
        <v>2</v>
      </c>
      <c r="H808">
        <v>3</v>
      </c>
      <c r="I808">
        <v>3</v>
      </c>
      <c r="J808">
        <v>3</v>
      </c>
      <c r="K808" s="2" t="s">
        <v>18</v>
      </c>
      <c r="L808" s="2">
        <f t="shared" si="73"/>
        <v>3</v>
      </c>
      <c r="M808" s="2">
        <f t="shared" si="74"/>
        <v>0</v>
      </c>
      <c r="N808" s="2">
        <f t="shared" si="75"/>
        <v>0</v>
      </c>
      <c r="O808" s="2">
        <f t="shared" si="76"/>
        <v>3</v>
      </c>
      <c r="P808">
        <v>0</v>
      </c>
      <c r="Q808" s="2" t="s">
        <v>19</v>
      </c>
      <c r="R808" s="2">
        <f t="shared" si="77"/>
        <v>1</v>
      </c>
      <c r="S808">
        <v>19</v>
      </c>
      <c r="T808">
        <v>3</v>
      </c>
      <c r="U808">
        <v>3</v>
      </c>
      <c r="V808">
        <v>8</v>
      </c>
      <c r="W808">
        <v>6</v>
      </c>
      <c r="X808">
        <v>4</v>
      </c>
    </row>
    <row r="809" spans="1:24" x14ac:dyDescent="0.25">
      <c r="A809">
        <v>808</v>
      </c>
      <c r="B809">
        <v>38</v>
      </c>
      <c r="C809" s="2" t="s">
        <v>19</v>
      </c>
      <c r="D809" s="2">
        <f t="shared" si="72"/>
        <v>0</v>
      </c>
      <c r="E809">
        <v>2</v>
      </c>
      <c r="F809">
        <v>3</v>
      </c>
      <c r="G809">
        <v>1</v>
      </c>
      <c r="H809">
        <v>2</v>
      </c>
      <c r="I809">
        <v>3</v>
      </c>
      <c r="J809">
        <v>3</v>
      </c>
      <c r="K809" s="2" t="s">
        <v>21</v>
      </c>
      <c r="L809" s="2">
        <f t="shared" si="73"/>
        <v>1</v>
      </c>
      <c r="M809" s="2">
        <f t="shared" si="74"/>
        <v>1</v>
      </c>
      <c r="N809" s="2">
        <f t="shared" si="75"/>
        <v>0</v>
      </c>
      <c r="O809" s="2">
        <f t="shared" si="76"/>
        <v>0</v>
      </c>
      <c r="P809">
        <v>8</v>
      </c>
      <c r="Q809" s="2" t="s">
        <v>17</v>
      </c>
      <c r="R809" s="2">
        <f t="shared" si="77"/>
        <v>2</v>
      </c>
      <c r="S809">
        <v>14</v>
      </c>
      <c r="T809">
        <v>3</v>
      </c>
      <c r="U809">
        <v>3</v>
      </c>
      <c r="V809">
        <v>8</v>
      </c>
      <c r="W809">
        <v>7</v>
      </c>
      <c r="X809">
        <v>2</v>
      </c>
    </row>
    <row r="810" spans="1:24" x14ac:dyDescent="0.25">
      <c r="A810">
        <v>809</v>
      </c>
      <c r="B810">
        <v>29</v>
      </c>
      <c r="C810" s="2" t="s">
        <v>19</v>
      </c>
      <c r="D810" s="2">
        <f t="shared" si="72"/>
        <v>0</v>
      </c>
      <c r="E810">
        <v>2</v>
      </c>
      <c r="F810">
        <v>3</v>
      </c>
      <c r="G810">
        <v>2</v>
      </c>
      <c r="H810">
        <v>3</v>
      </c>
      <c r="I810">
        <v>1</v>
      </c>
      <c r="J810">
        <v>4</v>
      </c>
      <c r="K810" s="2" t="s">
        <v>21</v>
      </c>
      <c r="L810" s="2">
        <f t="shared" si="73"/>
        <v>1</v>
      </c>
      <c r="M810" s="2">
        <f t="shared" si="74"/>
        <v>1</v>
      </c>
      <c r="N810" s="2">
        <f t="shared" si="75"/>
        <v>0</v>
      </c>
      <c r="O810" s="2">
        <f t="shared" si="76"/>
        <v>0</v>
      </c>
      <c r="P810">
        <v>4</v>
      </c>
      <c r="Q810" s="2" t="s">
        <v>19</v>
      </c>
      <c r="R810" s="2">
        <f t="shared" si="77"/>
        <v>1</v>
      </c>
      <c r="S810">
        <v>22</v>
      </c>
      <c r="T810">
        <v>4</v>
      </c>
      <c r="U810">
        <v>3</v>
      </c>
      <c r="V810">
        <v>7</v>
      </c>
      <c r="W810">
        <v>5</v>
      </c>
      <c r="X810">
        <v>1</v>
      </c>
    </row>
    <row r="811" spans="1:24" x14ac:dyDescent="0.25">
      <c r="A811">
        <v>810</v>
      </c>
      <c r="B811">
        <v>28</v>
      </c>
      <c r="C811" s="2" t="s">
        <v>19</v>
      </c>
      <c r="D811" s="2">
        <f t="shared" si="72"/>
        <v>0</v>
      </c>
      <c r="E811">
        <v>3</v>
      </c>
      <c r="F811">
        <v>4</v>
      </c>
      <c r="G811">
        <v>1</v>
      </c>
      <c r="H811">
        <v>3</v>
      </c>
      <c r="I811">
        <v>3</v>
      </c>
      <c r="J811">
        <v>2</v>
      </c>
      <c r="K811" s="2" t="s">
        <v>21</v>
      </c>
      <c r="L811" s="2">
        <f t="shared" si="73"/>
        <v>1</v>
      </c>
      <c r="M811" s="2">
        <f t="shared" si="74"/>
        <v>1</v>
      </c>
      <c r="N811" s="2">
        <f t="shared" si="75"/>
        <v>0</v>
      </c>
      <c r="O811" s="2">
        <f t="shared" si="76"/>
        <v>0</v>
      </c>
      <c r="P811">
        <v>0</v>
      </c>
      <c r="Q811" s="2" t="s">
        <v>19</v>
      </c>
      <c r="R811" s="2">
        <f t="shared" si="77"/>
        <v>1</v>
      </c>
      <c r="S811">
        <v>17</v>
      </c>
      <c r="T811">
        <v>3</v>
      </c>
      <c r="U811">
        <v>2</v>
      </c>
      <c r="V811">
        <v>9</v>
      </c>
      <c r="W811">
        <v>7</v>
      </c>
      <c r="X811">
        <v>1</v>
      </c>
    </row>
    <row r="812" spans="1:24" x14ac:dyDescent="0.25">
      <c r="A812">
        <v>811</v>
      </c>
      <c r="B812">
        <v>46</v>
      </c>
      <c r="C812" s="2" t="s">
        <v>19</v>
      </c>
      <c r="D812" s="2">
        <f t="shared" si="72"/>
        <v>0</v>
      </c>
      <c r="E812">
        <v>1</v>
      </c>
      <c r="F812">
        <v>1</v>
      </c>
      <c r="G812">
        <v>1</v>
      </c>
      <c r="H812">
        <v>3</v>
      </c>
      <c r="I812">
        <v>4</v>
      </c>
      <c r="J812">
        <v>2</v>
      </c>
      <c r="K812" s="2" t="s">
        <v>20</v>
      </c>
      <c r="L812" s="2">
        <f t="shared" si="73"/>
        <v>2</v>
      </c>
      <c r="M812" s="2">
        <f t="shared" si="74"/>
        <v>0</v>
      </c>
      <c r="N812" s="2">
        <f t="shared" si="75"/>
        <v>2</v>
      </c>
      <c r="O812" s="2">
        <f t="shared" si="76"/>
        <v>0</v>
      </c>
      <c r="P812">
        <v>3</v>
      </c>
      <c r="Q812" s="2" t="s">
        <v>19</v>
      </c>
      <c r="R812" s="2">
        <f t="shared" si="77"/>
        <v>1</v>
      </c>
      <c r="S812">
        <v>12</v>
      </c>
      <c r="T812">
        <v>3</v>
      </c>
      <c r="U812">
        <v>3</v>
      </c>
      <c r="V812">
        <v>12</v>
      </c>
      <c r="W812">
        <v>9</v>
      </c>
      <c r="X812">
        <v>4</v>
      </c>
    </row>
    <row r="813" spans="1:24" x14ac:dyDescent="0.25">
      <c r="A813">
        <v>812</v>
      </c>
      <c r="B813">
        <v>38</v>
      </c>
      <c r="C813" s="2" t="s">
        <v>19</v>
      </c>
      <c r="D813" s="2">
        <f t="shared" si="72"/>
        <v>0</v>
      </c>
      <c r="E813">
        <v>2</v>
      </c>
      <c r="F813">
        <v>4</v>
      </c>
      <c r="G813">
        <v>2</v>
      </c>
      <c r="H813">
        <v>3</v>
      </c>
      <c r="I813">
        <v>3</v>
      </c>
      <c r="J813">
        <v>2</v>
      </c>
      <c r="K813" s="2" t="s">
        <v>18</v>
      </c>
      <c r="L813" s="2">
        <f t="shared" si="73"/>
        <v>3</v>
      </c>
      <c r="M813" s="2">
        <f t="shared" si="74"/>
        <v>0</v>
      </c>
      <c r="N813" s="2">
        <f t="shared" si="75"/>
        <v>0</v>
      </c>
      <c r="O813" s="2">
        <f t="shared" si="76"/>
        <v>3</v>
      </c>
      <c r="P813">
        <v>1</v>
      </c>
      <c r="Q813" s="2" t="s">
        <v>19</v>
      </c>
      <c r="R813" s="2">
        <f t="shared" si="77"/>
        <v>1</v>
      </c>
      <c r="S813">
        <v>16</v>
      </c>
      <c r="T813">
        <v>3</v>
      </c>
      <c r="U813">
        <v>3</v>
      </c>
      <c r="V813">
        <v>1</v>
      </c>
      <c r="W813">
        <v>0</v>
      </c>
      <c r="X813">
        <v>0</v>
      </c>
    </row>
    <row r="814" spans="1:24" x14ac:dyDescent="0.25">
      <c r="A814">
        <v>813</v>
      </c>
      <c r="B814">
        <v>43</v>
      </c>
      <c r="C814" s="2" t="s">
        <v>19</v>
      </c>
      <c r="D814" s="2">
        <f t="shared" si="72"/>
        <v>0</v>
      </c>
      <c r="E814">
        <v>3</v>
      </c>
      <c r="F814">
        <v>3</v>
      </c>
      <c r="G814">
        <v>1</v>
      </c>
      <c r="H814">
        <v>1</v>
      </c>
      <c r="I814">
        <v>3</v>
      </c>
      <c r="J814">
        <v>1</v>
      </c>
      <c r="K814" s="2" t="s">
        <v>20</v>
      </c>
      <c r="L814" s="2">
        <f t="shared" si="73"/>
        <v>2</v>
      </c>
      <c r="M814" s="2">
        <f t="shared" si="74"/>
        <v>0</v>
      </c>
      <c r="N814" s="2">
        <f t="shared" si="75"/>
        <v>2</v>
      </c>
      <c r="O814" s="2">
        <f t="shared" si="76"/>
        <v>0</v>
      </c>
      <c r="P814">
        <v>8</v>
      </c>
      <c r="Q814" s="2" t="s">
        <v>19</v>
      </c>
      <c r="R814" s="2">
        <f t="shared" si="77"/>
        <v>1</v>
      </c>
      <c r="S814">
        <v>11</v>
      </c>
      <c r="T814">
        <v>3</v>
      </c>
      <c r="U814">
        <v>3</v>
      </c>
      <c r="V814">
        <v>8</v>
      </c>
      <c r="W814">
        <v>7</v>
      </c>
      <c r="X814">
        <v>0</v>
      </c>
    </row>
    <row r="815" spans="1:24" x14ac:dyDescent="0.25">
      <c r="A815">
        <v>814</v>
      </c>
      <c r="B815">
        <v>39</v>
      </c>
      <c r="C815" s="2" t="s">
        <v>17</v>
      </c>
      <c r="D815" s="2">
        <f t="shared" si="72"/>
        <v>1</v>
      </c>
      <c r="E815">
        <v>3</v>
      </c>
      <c r="F815">
        <v>1</v>
      </c>
      <c r="G815">
        <v>1</v>
      </c>
      <c r="H815">
        <v>1</v>
      </c>
      <c r="I815">
        <v>4</v>
      </c>
      <c r="J815">
        <v>1</v>
      </c>
      <c r="K815" s="2" t="s">
        <v>21</v>
      </c>
      <c r="L815" s="2">
        <f t="shared" si="73"/>
        <v>1</v>
      </c>
      <c r="M815" s="2">
        <f t="shared" si="74"/>
        <v>1</v>
      </c>
      <c r="N815" s="2">
        <f t="shared" si="75"/>
        <v>0</v>
      </c>
      <c r="O815" s="2">
        <f t="shared" si="76"/>
        <v>0</v>
      </c>
      <c r="P815">
        <v>7</v>
      </c>
      <c r="Q815" s="2" t="s">
        <v>19</v>
      </c>
      <c r="R815" s="2">
        <f t="shared" si="77"/>
        <v>1</v>
      </c>
      <c r="S815">
        <v>11</v>
      </c>
      <c r="T815">
        <v>3</v>
      </c>
      <c r="U815">
        <v>3</v>
      </c>
      <c r="V815">
        <v>18</v>
      </c>
      <c r="W815">
        <v>7</v>
      </c>
      <c r="X815">
        <v>11</v>
      </c>
    </row>
    <row r="816" spans="1:24" x14ac:dyDescent="0.25">
      <c r="A816">
        <v>815</v>
      </c>
      <c r="B816">
        <v>40</v>
      </c>
      <c r="C816" s="2" t="s">
        <v>19</v>
      </c>
      <c r="D816" s="2">
        <f t="shared" si="72"/>
        <v>0</v>
      </c>
      <c r="E816">
        <v>3</v>
      </c>
      <c r="F816">
        <v>3</v>
      </c>
      <c r="G816">
        <v>2</v>
      </c>
      <c r="H816">
        <v>2</v>
      </c>
      <c r="I816">
        <v>5</v>
      </c>
      <c r="J816">
        <v>3</v>
      </c>
      <c r="K816" s="2" t="s">
        <v>18</v>
      </c>
      <c r="L816" s="2">
        <f t="shared" si="73"/>
        <v>3</v>
      </c>
      <c r="M816" s="2">
        <f t="shared" si="74"/>
        <v>0</v>
      </c>
      <c r="N816" s="2">
        <f t="shared" si="75"/>
        <v>0</v>
      </c>
      <c r="O816" s="2">
        <f t="shared" si="76"/>
        <v>3</v>
      </c>
      <c r="P816">
        <v>1</v>
      </c>
      <c r="Q816" s="2" t="s">
        <v>19</v>
      </c>
      <c r="R816" s="2">
        <f t="shared" si="77"/>
        <v>1</v>
      </c>
      <c r="S816">
        <v>14</v>
      </c>
      <c r="T816">
        <v>3</v>
      </c>
      <c r="U816">
        <v>4</v>
      </c>
      <c r="V816">
        <v>20</v>
      </c>
      <c r="W816">
        <v>7</v>
      </c>
      <c r="X816">
        <v>4</v>
      </c>
    </row>
    <row r="817" spans="1:24" x14ac:dyDescent="0.25">
      <c r="A817">
        <v>816</v>
      </c>
      <c r="B817">
        <v>21</v>
      </c>
      <c r="C817" s="2" t="s">
        <v>19</v>
      </c>
      <c r="D817" s="2">
        <f t="shared" si="72"/>
        <v>0</v>
      </c>
      <c r="E817">
        <v>1</v>
      </c>
      <c r="F817">
        <v>4</v>
      </c>
      <c r="G817">
        <v>1</v>
      </c>
      <c r="H817">
        <v>2</v>
      </c>
      <c r="I817">
        <v>1</v>
      </c>
      <c r="J817">
        <v>2</v>
      </c>
      <c r="K817" s="2" t="s">
        <v>18</v>
      </c>
      <c r="L817" s="2">
        <f t="shared" si="73"/>
        <v>3</v>
      </c>
      <c r="M817" s="2">
        <f t="shared" si="74"/>
        <v>0</v>
      </c>
      <c r="N817" s="2">
        <f t="shared" si="75"/>
        <v>0</v>
      </c>
      <c r="O817" s="2">
        <f t="shared" si="76"/>
        <v>3</v>
      </c>
      <c r="P817">
        <v>5</v>
      </c>
      <c r="Q817" s="2" t="s">
        <v>17</v>
      </c>
      <c r="R817" s="2">
        <f t="shared" si="77"/>
        <v>2</v>
      </c>
      <c r="S817">
        <v>11</v>
      </c>
      <c r="T817">
        <v>3</v>
      </c>
      <c r="U817">
        <v>4</v>
      </c>
      <c r="V817">
        <v>2</v>
      </c>
      <c r="W817">
        <v>2</v>
      </c>
      <c r="X817">
        <v>2</v>
      </c>
    </row>
    <row r="818" spans="1:24" x14ac:dyDescent="0.25">
      <c r="A818">
        <v>817</v>
      </c>
      <c r="B818">
        <v>39</v>
      </c>
      <c r="C818" s="2" t="s">
        <v>19</v>
      </c>
      <c r="D818" s="2">
        <f t="shared" si="72"/>
        <v>0</v>
      </c>
      <c r="E818">
        <v>3</v>
      </c>
      <c r="F818">
        <v>3</v>
      </c>
      <c r="G818">
        <v>2</v>
      </c>
      <c r="H818">
        <v>3</v>
      </c>
      <c r="I818">
        <v>2</v>
      </c>
      <c r="J818">
        <v>2</v>
      </c>
      <c r="K818" s="2" t="s">
        <v>18</v>
      </c>
      <c r="L818" s="2">
        <f t="shared" si="73"/>
        <v>3</v>
      </c>
      <c r="M818" s="2">
        <f t="shared" si="74"/>
        <v>0</v>
      </c>
      <c r="N818" s="2">
        <f t="shared" si="75"/>
        <v>0</v>
      </c>
      <c r="O818" s="2">
        <f t="shared" si="76"/>
        <v>3</v>
      </c>
      <c r="P818">
        <v>9</v>
      </c>
      <c r="Q818" s="2" t="s">
        <v>19</v>
      </c>
      <c r="R818" s="2">
        <f t="shared" si="77"/>
        <v>1</v>
      </c>
      <c r="S818">
        <v>15</v>
      </c>
      <c r="T818">
        <v>3</v>
      </c>
      <c r="U818">
        <v>2</v>
      </c>
      <c r="V818">
        <v>5</v>
      </c>
      <c r="W818">
        <v>4</v>
      </c>
      <c r="X818">
        <v>0</v>
      </c>
    </row>
    <row r="819" spans="1:24" x14ac:dyDescent="0.25">
      <c r="A819">
        <v>818</v>
      </c>
      <c r="B819">
        <v>36</v>
      </c>
      <c r="C819" s="2" t="s">
        <v>19</v>
      </c>
      <c r="D819" s="2">
        <f t="shared" si="72"/>
        <v>0</v>
      </c>
      <c r="E819">
        <v>2</v>
      </c>
      <c r="F819">
        <v>1</v>
      </c>
      <c r="G819">
        <v>2</v>
      </c>
      <c r="H819">
        <v>3</v>
      </c>
      <c r="I819">
        <v>2</v>
      </c>
      <c r="J819">
        <v>4</v>
      </c>
      <c r="K819" s="2" t="s">
        <v>18</v>
      </c>
      <c r="L819" s="2">
        <f t="shared" si="73"/>
        <v>3</v>
      </c>
      <c r="M819" s="2">
        <f t="shared" si="74"/>
        <v>0</v>
      </c>
      <c r="N819" s="2">
        <f t="shared" si="75"/>
        <v>0</v>
      </c>
      <c r="O819" s="2">
        <f t="shared" si="76"/>
        <v>3</v>
      </c>
      <c r="P819">
        <v>2</v>
      </c>
      <c r="Q819" s="2" t="s">
        <v>19</v>
      </c>
      <c r="R819" s="2">
        <f t="shared" si="77"/>
        <v>1</v>
      </c>
      <c r="S819">
        <v>20</v>
      </c>
      <c r="T819">
        <v>4</v>
      </c>
      <c r="U819">
        <v>3</v>
      </c>
      <c r="V819">
        <v>11</v>
      </c>
      <c r="W819">
        <v>9</v>
      </c>
      <c r="X819">
        <v>0</v>
      </c>
    </row>
    <row r="820" spans="1:24" x14ac:dyDescent="0.25">
      <c r="A820">
        <v>819</v>
      </c>
      <c r="B820">
        <v>31</v>
      </c>
      <c r="C820" s="2" t="s">
        <v>19</v>
      </c>
      <c r="D820" s="2">
        <f t="shared" si="72"/>
        <v>0</v>
      </c>
      <c r="E820">
        <v>3</v>
      </c>
      <c r="F820">
        <v>3</v>
      </c>
      <c r="G820">
        <v>1</v>
      </c>
      <c r="H820">
        <v>4</v>
      </c>
      <c r="I820">
        <v>1</v>
      </c>
      <c r="J820">
        <v>1</v>
      </c>
      <c r="K820" s="2" t="s">
        <v>20</v>
      </c>
      <c r="L820" s="2">
        <f t="shared" si="73"/>
        <v>2</v>
      </c>
      <c r="M820" s="2">
        <f t="shared" si="74"/>
        <v>0</v>
      </c>
      <c r="N820" s="2">
        <f t="shared" si="75"/>
        <v>2</v>
      </c>
      <c r="O820" s="2">
        <f t="shared" si="76"/>
        <v>0</v>
      </c>
      <c r="P820">
        <v>4</v>
      </c>
      <c r="Q820" s="2" t="s">
        <v>19</v>
      </c>
      <c r="R820" s="2">
        <f t="shared" si="77"/>
        <v>1</v>
      </c>
      <c r="S820">
        <v>12</v>
      </c>
      <c r="T820">
        <v>3</v>
      </c>
      <c r="U820">
        <v>3</v>
      </c>
      <c r="V820">
        <v>2</v>
      </c>
      <c r="W820">
        <v>2</v>
      </c>
      <c r="X820">
        <v>2</v>
      </c>
    </row>
    <row r="821" spans="1:24" x14ac:dyDescent="0.25">
      <c r="A821">
        <v>820</v>
      </c>
      <c r="B821">
        <v>28</v>
      </c>
      <c r="C821" s="2" t="s">
        <v>19</v>
      </c>
      <c r="D821" s="2">
        <f t="shared" si="72"/>
        <v>0</v>
      </c>
      <c r="E821">
        <v>1</v>
      </c>
      <c r="F821">
        <v>1</v>
      </c>
      <c r="G821">
        <v>2</v>
      </c>
      <c r="H821">
        <v>2</v>
      </c>
      <c r="I821">
        <v>1</v>
      </c>
      <c r="J821">
        <v>2</v>
      </c>
      <c r="K821" s="2" t="s">
        <v>20</v>
      </c>
      <c r="L821" s="2">
        <f t="shared" si="73"/>
        <v>2</v>
      </c>
      <c r="M821" s="2">
        <f t="shared" si="74"/>
        <v>0</v>
      </c>
      <c r="N821" s="2">
        <f t="shared" si="75"/>
        <v>2</v>
      </c>
      <c r="O821" s="2">
        <f t="shared" si="76"/>
        <v>0</v>
      </c>
      <c r="P821">
        <v>0</v>
      </c>
      <c r="Q821" s="2" t="s">
        <v>19</v>
      </c>
      <c r="R821" s="2">
        <f t="shared" si="77"/>
        <v>1</v>
      </c>
      <c r="S821">
        <v>17</v>
      </c>
      <c r="T821">
        <v>3</v>
      </c>
      <c r="U821">
        <v>1</v>
      </c>
      <c r="V821">
        <v>5</v>
      </c>
      <c r="W821">
        <v>3</v>
      </c>
      <c r="X821">
        <v>0</v>
      </c>
    </row>
    <row r="822" spans="1:24" x14ac:dyDescent="0.25">
      <c r="A822">
        <v>821</v>
      </c>
      <c r="B822">
        <v>35</v>
      </c>
      <c r="C822" s="2" t="s">
        <v>19</v>
      </c>
      <c r="D822" s="2">
        <f t="shared" si="72"/>
        <v>0</v>
      </c>
      <c r="E822">
        <v>2</v>
      </c>
      <c r="F822">
        <v>4</v>
      </c>
      <c r="G822">
        <v>2</v>
      </c>
      <c r="H822">
        <v>1</v>
      </c>
      <c r="I822">
        <v>2</v>
      </c>
      <c r="J822">
        <v>1</v>
      </c>
      <c r="K822" s="2" t="s">
        <v>21</v>
      </c>
      <c r="L822" s="2">
        <f t="shared" si="73"/>
        <v>1</v>
      </c>
      <c r="M822" s="2">
        <f t="shared" si="74"/>
        <v>1</v>
      </c>
      <c r="N822" s="2">
        <f t="shared" si="75"/>
        <v>0</v>
      </c>
      <c r="O822" s="2">
        <f t="shared" si="76"/>
        <v>0</v>
      </c>
      <c r="P822">
        <v>3</v>
      </c>
      <c r="Q822" s="2" t="s">
        <v>19</v>
      </c>
      <c r="R822" s="2">
        <f t="shared" si="77"/>
        <v>1</v>
      </c>
      <c r="S822">
        <v>11</v>
      </c>
      <c r="T822">
        <v>3</v>
      </c>
      <c r="U822">
        <v>3</v>
      </c>
      <c r="V822">
        <v>5</v>
      </c>
      <c r="W822">
        <v>2</v>
      </c>
      <c r="X822">
        <v>0</v>
      </c>
    </row>
    <row r="823" spans="1:24" x14ac:dyDescent="0.25">
      <c r="A823">
        <v>822</v>
      </c>
      <c r="B823">
        <v>49</v>
      </c>
      <c r="C823" s="2" t="s">
        <v>19</v>
      </c>
      <c r="D823" s="2">
        <f t="shared" si="72"/>
        <v>0</v>
      </c>
      <c r="E823">
        <v>2</v>
      </c>
      <c r="F823">
        <v>4</v>
      </c>
      <c r="G823">
        <v>2</v>
      </c>
      <c r="H823">
        <v>2</v>
      </c>
      <c r="I823">
        <v>4</v>
      </c>
      <c r="J823">
        <v>2</v>
      </c>
      <c r="K823" s="2" t="s">
        <v>20</v>
      </c>
      <c r="L823" s="2">
        <f t="shared" si="73"/>
        <v>2</v>
      </c>
      <c r="M823" s="2">
        <f t="shared" si="74"/>
        <v>0</v>
      </c>
      <c r="N823" s="2">
        <f t="shared" si="75"/>
        <v>2</v>
      </c>
      <c r="O823" s="2">
        <f t="shared" si="76"/>
        <v>0</v>
      </c>
      <c r="P823">
        <v>4</v>
      </c>
      <c r="Q823" s="2" t="s">
        <v>19</v>
      </c>
      <c r="R823" s="2">
        <f t="shared" si="77"/>
        <v>1</v>
      </c>
      <c r="S823">
        <v>17</v>
      </c>
      <c r="T823">
        <v>3</v>
      </c>
      <c r="U823">
        <v>3</v>
      </c>
      <c r="V823">
        <v>9</v>
      </c>
      <c r="W823">
        <v>8</v>
      </c>
      <c r="X823">
        <v>2</v>
      </c>
    </row>
    <row r="824" spans="1:24" x14ac:dyDescent="0.25">
      <c r="A824">
        <v>823</v>
      </c>
      <c r="B824">
        <v>34</v>
      </c>
      <c r="C824" s="2" t="s">
        <v>19</v>
      </c>
      <c r="D824" s="2">
        <f t="shared" si="72"/>
        <v>0</v>
      </c>
      <c r="E824">
        <v>2</v>
      </c>
      <c r="F824">
        <v>4</v>
      </c>
      <c r="G824">
        <v>1</v>
      </c>
      <c r="H824">
        <v>1</v>
      </c>
      <c r="I824">
        <v>2</v>
      </c>
      <c r="J824">
        <v>1</v>
      </c>
      <c r="K824" s="2" t="s">
        <v>18</v>
      </c>
      <c r="L824" s="2">
        <f t="shared" si="73"/>
        <v>3</v>
      </c>
      <c r="M824" s="2">
        <f t="shared" si="74"/>
        <v>0</v>
      </c>
      <c r="N824" s="2">
        <f t="shared" si="75"/>
        <v>0</v>
      </c>
      <c r="O824" s="2">
        <f t="shared" si="76"/>
        <v>3</v>
      </c>
      <c r="P824">
        <v>2</v>
      </c>
      <c r="Q824" s="2" t="s">
        <v>19</v>
      </c>
      <c r="R824" s="2">
        <f t="shared" si="77"/>
        <v>1</v>
      </c>
      <c r="S824">
        <v>11</v>
      </c>
      <c r="T824">
        <v>3</v>
      </c>
      <c r="U824">
        <v>2</v>
      </c>
      <c r="V824">
        <v>3</v>
      </c>
      <c r="W824">
        <v>2</v>
      </c>
      <c r="X824">
        <v>0</v>
      </c>
    </row>
    <row r="825" spans="1:24" x14ac:dyDescent="0.25">
      <c r="A825">
        <v>824</v>
      </c>
      <c r="B825">
        <v>29</v>
      </c>
      <c r="C825" s="2" t="s">
        <v>19</v>
      </c>
      <c r="D825" s="2">
        <f t="shared" si="72"/>
        <v>0</v>
      </c>
      <c r="E825">
        <v>3</v>
      </c>
      <c r="F825">
        <v>4</v>
      </c>
      <c r="G825">
        <v>1</v>
      </c>
      <c r="H825">
        <v>2</v>
      </c>
      <c r="I825">
        <v>1</v>
      </c>
      <c r="J825">
        <v>2</v>
      </c>
      <c r="K825" s="2" t="s">
        <v>21</v>
      </c>
      <c r="L825" s="2">
        <f t="shared" si="73"/>
        <v>1</v>
      </c>
      <c r="M825" s="2">
        <f t="shared" si="74"/>
        <v>1</v>
      </c>
      <c r="N825" s="2">
        <f t="shared" si="75"/>
        <v>0</v>
      </c>
      <c r="O825" s="2">
        <f t="shared" si="76"/>
        <v>0</v>
      </c>
      <c r="P825">
        <v>5</v>
      </c>
      <c r="Q825" s="2" t="s">
        <v>19</v>
      </c>
      <c r="R825" s="2">
        <f t="shared" si="77"/>
        <v>1</v>
      </c>
      <c r="S825">
        <v>14</v>
      </c>
      <c r="T825">
        <v>3</v>
      </c>
      <c r="U825">
        <v>2</v>
      </c>
      <c r="V825">
        <v>7</v>
      </c>
      <c r="W825">
        <v>5</v>
      </c>
      <c r="X825">
        <v>1</v>
      </c>
    </row>
    <row r="826" spans="1:24" x14ac:dyDescent="0.25">
      <c r="A826">
        <v>825</v>
      </c>
      <c r="B826">
        <v>42</v>
      </c>
      <c r="C826" s="2" t="s">
        <v>19</v>
      </c>
      <c r="D826" s="2">
        <f t="shared" si="72"/>
        <v>0</v>
      </c>
      <c r="E826">
        <v>3</v>
      </c>
      <c r="F826">
        <v>2</v>
      </c>
      <c r="G826">
        <v>2</v>
      </c>
      <c r="H826">
        <v>2</v>
      </c>
      <c r="I826">
        <v>2</v>
      </c>
      <c r="J826">
        <v>4</v>
      </c>
      <c r="K826" s="2" t="s">
        <v>18</v>
      </c>
      <c r="L826" s="2">
        <f t="shared" si="73"/>
        <v>3</v>
      </c>
      <c r="M826" s="2">
        <f t="shared" si="74"/>
        <v>0</v>
      </c>
      <c r="N826" s="2">
        <f t="shared" si="75"/>
        <v>0</v>
      </c>
      <c r="O826" s="2">
        <f t="shared" si="76"/>
        <v>3</v>
      </c>
      <c r="P826">
        <v>1</v>
      </c>
      <c r="Q826" s="2" t="s">
        <v>19</v>
      </c>
      <c r="R826" s="2">
        <f t="shared" si="77"/>
        <v>1</v>
      </c>
      <c r="S826">
        <v>19</v>
      </c>
      <c r="T826">
        <v>3</v>
      </c>
      <c r="U826">
        <v>3</v>
      </c>
      <c r="V826">
        <v>1</v>
      </c>
      <c r="W826">
        <v>0</v>
      </c>
      <c r="X826">
        <v>0</v>
      </c>
    </row>
    <row r="827" spans="1:24" x14ac:dyDescent="0.25">
      <c r="A827">
        <v>826</v>
      </c>
      <c r="B827">
        <v>29</v>
      </c>
      <c r="C827" s="2" t="s">
        <v>19</v>
      </c>
      <c r="D827" s="2">
        <f t="shared" si="72"/>
        <v>0</v>
      </c>
      <c r="E827">
        <v>1</v>
      </c>
      <c r="F827">
        <v>2</v>
      </c>
      <c r="G827">
        <v>2</v>
      </c>
      <c r="H827">
        <v>2</v>
      </c>
      <c r="I827">
        <v>2</v>
      </c>
      <c r="J827">
        <v>4</v>
      </c>
      <c r="K827" s="2" t="s">
        <v>20</v>
      </c>
      <c r="L827" s="2">
        <f t="shared" si="73"/>
        <v>2</v>
      </c>
      <c r="M827" s="2">
        <f t="shared" si="74"/>
        <v>0</v>
      </c>
      <c r="N827" s="2">
        <f t="shared" si="75"/>
        <v>2</v>
      </c>
      <c r="O827" s="2">
        <f t="shared" si="76"/>
        <v>0</v>
      </c>
      <c r="P827">
        <v>1</v>
      </c>
      <c r="Q827" s="2" t="s">
        <v>17</v>
      </c>
      <c r="R827" s="2">
        <f t="shared" si="77"/>
        <v>2</v>
      </c>
      <c r="S827">
        <v>15</v>
      </c>
      <c r="T827">
        <v>3</v>
      </c>
      <c r="U827">
        <v>2</v>
      </c>
      <c r="V827">
        <v>10</v>
      </c>
      <c r="W827">
        <v>7</v>
      </c>
      <c r="X827">
        <v>1</v>
      </c>
    </row>
    <row r="828" spans="1:24" x14ac:dyDescent="0.25">
      <c r="A828">
        <v>827</v>
      </c>
      <c r="B828">
        <v>38</v>
      </c>
      <c r="C828" s="2" t="s">
        <v>19</v>
      </c>
      <c r="D828" s="2">
        <f t="shared" si="72"/>
        <v>0</v>
      </c>
      <c r="E828">
        <v>3</v>
      </c>
      <c r="F828">
        <v>3</v>
      </c>
      <c r="G828">
        <v>2</v>
      </c>
      <c r="H828">
        <v>2</v>
      </c>
      <c r="I828">
        <v>1</v>
      </c>
      <c r="J828">
        <v>3</v>
      </c>
      <c r="K828" s="2" t="s">
        <v>20</v>
      </c>
      <c r="L828" s="2">
        <f t="shared" si="73"/>
        <v>2</v>
      </c>
      <c r="M828" s="2">
        <f t="shared" si="74"/>
        <v>0</v>
      </c>
      <c r="N828" s="2">
        <f t="shared" si="75"/>
        <v>2</v>
      </c>
      <c r="O828" s="2">
        <f t="shared" si="76"/>
        <v>0</v>
      </c>
      <c r="P828">
        <v>5</v>
      </c>
      <c r="Q828" s="2" t="s">
        <v>19</v>
      </c>
      <c r="R828" s="2">
        <f t="shared" si="77"/>
        <v>1</v>
      </c>
      <c r="S828">
        <v>13</v>
      </c>
      <c r="T828">
        <v>3</v>
      </c>
      <c r="U828">
        <v>4</v>
      </c>
      <c r="V828">
        <v>7</v>
      </c>
      <c r="W828">
        <v>6</v>
      </c>
      <c r="X828">
        <v>5</v>
      </c>
    </row>
    <row r="829" spans="1:24" x14ac:dyDescent="0.25">
      <c r="A829">
        <v>828</v>
      </c>
      <c r="B829">
        <v>28</v>
      </c>
      <c r="C829" s="2" t="s">
        <v>19</v>
      </c>
      <c r="D829" s="2">
        <f t="shared" si="72"/>
        <v>0</v>
      </c>
      <c r="E829">
        <v>3</v>
      </c>
      <c r="F829">
        <v>3</v>
      </c>
      <c r="G829">
        <v>1</v>
      </c>
      <c r="H829">
        <v>2</v>
      </c>
      <c r="I829">
        <v>1</v>
      </c>
      <c r="J829">
        <v>3</v>
      </c>
      <c r="K829" s="2" t="s">
        <v>21</v>
      </c>
      <c r="L829" s="2">
        <f t="shared" si="73"/>
        <v>1</v>
      </c>
      <c r="M829" s="2">
        <f t="shared" si="74"/>
        <v>1</v>
      </c>
      <c r="N829" s="2">
        <f t="shared" si="75"/>
        <v>0</v>
      </c>
      <c r="O829" s="2">
        <f t="shared" si="76"/>
        <v>0</v>
      </c>
      <c r="P829">
        <v>7</v>
      </c>
      <c r="Q829" s="2" t="s">
        <v>17</v>
      </c>
      <c r="R829" s="2">
        <f t="shared" si="77"/>
        <v>2</v>
      </c>
      <c r="S829">
        <v>14</v>
      </c>
      <c r="T829">
        <v>3</v>
      </c>
      <c r="U829">
        <v>3</v>
      </c>
      <c r="V829">
        <v>3</v>
      </c>
      <c r="W829">
        <v>1</v>
      </c>
      <c r="X829">
        <v>0</v>
      </c>
    </row>
    <row r="830" spans="1:24" x14ac:dyDescent="0.25">
      <c r="A830">
        <v>829</v>
      </c>
      <c r="B830">
        <v>18</v>
      </c>
      <c r="C830" s="2" t="s">
        <v>17</v>
      </c>
      <c r="D830" s="2">
        <f t="shared" si="72"/>
        <v>1</v>
      </c>
      <c r="E830">
        <v>1</v>
      </c>
      <c r="F830">
        <v>3</v>
      </c>
      <c r="G830">
        <v>2</v>
      </c>
      <c r="H830">
        <v>1</v>
      </c>
      <c r="I830">
        <v>1</v>
      </c>
      <c r="J830">
        <v>2</v>
      </c>
      <c r="K830" s="2" t="s">
        <v>18</v>
      </c>
      <c r="L830" s="2">
        <f t="shared" si="73"/>
        <v>3</v>
      </c>
      <c r="M830" s="2">
        <f t="shared" si="74"/>
        <v>0</v>
      </c>
      <c r="N830" s="2">
        <f t="shared" si="75"/>
        <v>0</v>
      </c>
      <c r="O830" s="2">
        <f t="shared" si="76"/>
        <v>3</v>
      </c>
      <c r="P830">
        <v>3</v>
      </c>
      <c r="Q830" s="2" t="s">
        <v>19</v>
      </c>
      <c r="R830" s="2">
        <f t="shared" si="77"/>
        <v>1</v>
      </c>
      <c r="S830">
        <v>12</v>
      </c>
      <c r="T830">
        <v>3</v>
      </c>
      <c r="U830">
        <v>3</v>
      </c>
      <c r="V830">
        <v>0</v>
      </c>
      <c r="W830">
        <v>0</v>
      </c>
      <c r="X830">
        <v>0</v>
      </c>
    </row>
    <row r="831" spans="1:24" x14ac:dyDescent="0.25">
      <c r="A831">
        <v>830</v>
      </c>
      <c r="B831">
        <v>33</v>
      </c>
      <c r="C831" s="2" t="s">
        <v>17</v>
      </c>
      <c r="D831" s="2">
        <f t="shared" si="72"/>
        <v>1</v>
      </c>
      <c r="E831">
        <v>2</v>
      </c>
      <c r="F831">
        <v>1</v>
      </c>
      <c r="G831">
        <v>1</v>
      </c>
      <c r="H831">
        <v>3</v>
      </c>
      <c r="I831">
        <v>2</v>
      </c>
      <c r="J831">
        <v>3</v>
      </c>
      <c r="K831" s="2" t="s">
        <v>18</v>
      </c>
      <c r="L831" s="2">
        <f t="shared" si="73"/>
        <v>3</v>
      </c>
      <c r="M831" s="2">
        <f t="shared" si="74"/>
        <v>0</v>
      </c>
      <c r="N831" s="2">
        <f t="shared" si="75"/>
        <v>0</v>
      </c>
      <c r="O831" s="2">
        <f t="shared" si="76"/>
        <v>3</v>
      </c>
      <c r="P831">
        <v>0</v>
      </c>
      <c r="Q831" s="2" t="s">
        <v>17</v>
      </c>
      <c r="R831" s="2">
        <f t="shared" si="77"/>
        <v>2</v>
      </c>
      <c r="S831">
        <v>17</v>
      </c>
      <c r="T831">
        <v>3</v>
      </c>
      <c r="U831">
        <v>3</v>
      </c>
      <c r="V831">
        <v>5</v>
      </c>
      <c r="W831">
        <v>2</v>
      </c>
      <c r="X831">
        <v>0</v>
      </c>
    </row>
    <row r="832" spans="1:24" x14ac:dyDescent="0.25">
      <c r="A832">
        <v>831</v>
      </c>
      <c r="B832">
        <v>41</v>
      </c>
      <c r="C832" s="2" t="s">
        <v>19</v>
      </c>
      <c r="D832" s="2">
        <f t="shared" si="72"/>
        <v>0</v>
      </c>
      <c r="E832">
        <v>2</v>
      </c>
      <c r="F832">
        <v>2</v>
      </c>
      <c r="G832">
        <v>2</v>
      </c>
      <c r="H832">
        <v>1</v>
      </c>
      <c r="I832">
        <v>1</v>
      </c>
      <c r="J832">
        <v>1</v>
      </c>
      <c r="K832" s="2" t="s">
        <v>20</v>
      </c>
      <c r="L832" s="2">
        <f t="shared" si="73"/>
        <v>2</v>
      </c>
      <c r="M832" s="2">
        <f t="shared" si="74"/>
        <v>0</v>
      </c>
      <c r="N832" s="2">
        <f t="shared" si="75"/>
        <v>2</v>
      </c>
      <c r="O832" s="2">
        <f t="shared" si="76"/>
        <v>0</v>
      </c>
      <c r="P832">
        <v>3</v>
      </c>
      <c r="Q832" s="2" t="s">
        <v>17</v>
      </c>
      <c r="R832" s="2">
        <f t="shared" si="77"/>
        <v>2</v>
      </c>
      <c r="S832">
        <v>11</v>
      </c>
      <c r="T832">
        <v>3</v>
      </c>
      <c r="U832">
        <v>3</v>
      </c>
      <c r="V832">
        <v>1</v>
      </c>
      <c r="W832">
        <v>0</v>
      </c>
      <c r="X832">
        <v>0</v>
      </c>
    </row>
    <row r="833" spans="1:24" x14ac:dyDescent="0.25">
      <c r="A833">
        <v>832</v>
      </c>
      <c r="B833">
        <v>31</v>
      </c>
      <c r="C833" s="2" t="s">
        <v>17</v>
      </c>
      <c r="D833" s="2">
        <f t="shared" si="72"/>
        <v>1</v>
      </c>
      <c r="E833">
        <v>3</v>
      </c>
      <c r="F833">
        <v>3</v>
      </c>
      <c r="G833">
        <v>1</v>
      </c>
      <c r="H833">
        <v>1</v>
      </c>
      <c r="I833">
        <v>1</v>
      </c>
      <c r="J833">
        <v>1</v>
      </c>
      <c r="K833" s="2" t="s">
        <v>20</v>
      </c>
      <c r="L833" s="2">
        <f t="shared" si="73"/>
        <v>2</v>
      </c>
      <c r="M833" s="2">
        <f t="shared" si="74"/>
        <v>0</v>
      </c>
      <c r="N833" s="2">
        <f t="shared" si="75"/>
        <v>2</v>
      </c>
      <c r="O833" s="2">
        <f t="shared" si="76"/>
        <v>0</v>
      </c>
      <c r="P833">
        <v>2</v>
      </c>
      <c r="Q833" s="2" t="s">
        <v>19</v>
      </c>
      <c r="R833" s="2">
        <f t="shared" si="77"/>
        <v>1</v>
      </c>
      <c r="S833">
        <v>12</v>
      </c>
      <c r="T833">
        <v>3</v>
      </c>
      <c r="U833">
        <v>2</v>
      </c>
      <c r="V833">
        <v>2</v>
      </c>
      <c r="W833">
        <v>2</v>
      </c>
      <c r="X833">
        <v>2</v>
      </c>
    </row>
    <row r="834" spans="1:24" x14ac:dyDescent="0.25">
      <c r="A834">
        <v>833</v>
      </c>
      <c r="B834">
        <v>37</v>
      </c>
      <c r="C834" s="2" t="s">
        <v>19</v>
      </c>
      <c r="D834" s="2">
        <f t="shared" si="72"/>
        <v>0</v>
      </c>
      <c r="E834">
        <v>2</v>
      </c>
      <c r="F834">
        <v>3</v>
      </c>
      <c r="G834">
        <v>1</v>
      </c>
      <c r="H834">
        <v>2</v>
      </c>
      <c r="I834">
        <v>2</v>
      </c>
      <c r="J834">
        <v>1</v>
      </c>
      <c r="K834" s="2" t="s">
        <v>21</v>
      </c>
      <c r="L834" s="2">
        <f t="shared" si="73"/>
        <v>1</v>
      </c>
      <c r="M834" s="2">
        <f t="shared" si="74"/>
        <v>1</v>
      </c>
      <c r="N834" s="2">
        <f t="shared" si="75"/>
        <v>0</v>
      </c>
      <c r="O834" s="2">
        <f t="shared" si="76"/>
        <v>0</v>
      </c>
      <c r="P834">
        <v>7</v>
      </c>
      <c r="Q834" s="2" t="s">
        <v>19</v>
      </c>
      <c r="R834" s="2">
        <f t="shared" si="77"/>
        <v>1</v>
      </c>
      <c r="S834">
        <v>13</v>
      </c>
      <c r="T834">
        <v>3</v>
      </c>
      <c r="U834">
        <v>3</v>
      </c>
      <c r="V834">
        <v>6</v>
      </c>
      <c r="W834">
        <v>2</v>
      </c>
      <c r="X834">
        <v>1</v>
      </c>
    </row>
    <row r="835" spans="1:24" x14ac:dyDescent="0.25">
      <c r="A835">
        <v>834</v>
      </c>
      <c r="B835">
        <v>27</v>
      </c>
      <c r="C835" s="2" t="s">
        <v>19</v>
      </c>
      <c r="D835" s="2">
        <f t="shared" ref="D835:D898" si="78">IF(C835="Yes", 1,0)</f>
        <v>0</v>
      </c>
      <c r="E835">
        <v>3</v>
      </c>
      <c r="F835">
        <v>4</v>
      </c>
      <c r="G835">
        <v>1</v>
      </c>
      <c r="H835">
        <v>2</v>
      </c>
      <c r="I835">
        <v>1</v>
      </c>
      <c r="J835">
        <v>3</v>
      </c>
      <c r="K835" s="2" t="s">
        <v>20</v>
      </c>
      <c r="L835" s="2">
        <f t="shared" ref="L835:L898" si="79">SUM(M835,N835,O835)</f>
        <v>2</v>
      </c>
      <c r="M835" s="2">
        <f t="shared" ref="M835:M898" si="80">IF(K835="Divorced", 1,0)</f>
        <v>0</v>
      </c>
      <c r="N835" s="2">
        <f t="shared" ref="N835:N898" si="81">IF(K835="Married", 2,0)</f>
        <v>2</v>
      </c>
      <c r="O835" s="2">
        <f t="shared" ref="O835:O898" si="82">IF(K835="Single", 3,0)</f>
        <v>0</v>
      </c>
      <c r="P835">
        <v>7</v>
      </c>
      <c r="Q835" s="2" t="s">
        <v>19</v>
      </c>
      <c r="R835" s="2">
        <f t="shared" ref="R835:R898" si="83">IF(Q835="Yes",  2,1)</f>
        <v>1</v>
      </c>
      <c r="S835">
        <v>13</v>
      </c>
      <c r="T835">
        <v>3</v>
      </c>
      <c r="U835">
        <v>3</v>
      </c>
      <c r="V835">
        <v>4</v>
      </c>
      <c r="W835">
        <v>2</v>
      </c>
      <c r="X835">
        <v>2</v>
      </c>
    </row>
    <row r="836" spans="1:24" x14ac:dyDescent="0.25">
      <c r="A836">
        <v>835</v>
      </c>
      <c r="B836">
        <v>34</v>
      </c>
      <c r="C836" s="2" t="s">
        <v>19</v>
      </c>
      <c r="D836" s="2">
        <f t="shared" si="78"/>
        <v>0</v>
      </c>
      <c r="E836">
        <v>1</v>
      </c>
      <c r="F836">
        <v>2</v>
      </c>
      <c r="G836">
        <v>1</v>
      </c>
      <c r="H836">
        <v>3</v>
      </c>
      <c r="I836">
        <v>2</v>
      </c>
      <c r="J836">
        <v>3</v>
      </c>
      <c r="K836" s="2" t="s">
        <v>20</v>
      </c>
      <c r="L836" s="2">
        <f t="shared" si="79"/>
        <v>2</v>
      </c>
      <c r="M836" s="2">
        <f t="shared" si="80"/>
        <v>0</v>
      </c>
      <c r="N836" s="2">
        <f t="shared" si="81"/>
        <v>2</v>
      </c>
      <c r="O836" s="2">
        <f t="shared" si="82"/>
        <v>0</v>
      </c>
      <c r="P836">
        <v>1</v>
      </c>
      <c r="Q836" s="2" t="s">
        <v>19</v>
      </c>
      <c r="R836" s="2">
        <f t="shared" si="83"/>
        <v>1</v>
      </c>
      <c r="S836">
        <v>20</v>
      </c>
      <c r="T836">
        <v>4</v>
      </c>
      <c r="U836">
        <v>2</v>
      </c>
      <c r="V836">
        <v>6</v>
      </c>
      <c r="W836">
        <v>5</v>
      </c>
      <c r="X836">
        <v>1</v>
      </c>
    </row>
    <row r="837" spans="1:24" x14ac:dyDescent="0.25">
      <c r="A837">
        <v>836</v>
      </c>
      <c r="B837">
        <v>35</v>
      </c>
      <c r="C837" s="2" t="s">
        <v>19</v>
      </c>
      <c r="D837" s="2">
        <f t="shared" si="78"/>
        <v>0</v>
      </c>
      <c r="E837">
        <v>2</v>
      </c>
      <c r="F837">
        <v>3</v>
      </c>
      <c r="G837">
        <v>2</v>
      </c>
      <c r="H837">
        <v>3</v>
      </c>
      <c r="I837">
        <v>1</v>
      </c>
      <c r="J837">
        <v>3</v>
      </c>
      <c r="K837" s="2" t="s">
        <v>18</v>
      </c>
      <c r="L837" s="2">
        <f t="shared" si="79"/>
        <v>3</v>
      </c>
      <c r="M837" s="2">
        <f t="shared" si="80"/>
        <v>0</v>
      </c>
      <c r="N837" s="2">
        <f t="shared" si="81"/>
        <v>0</v>
      </c>
      <c r="O837" s="2">
        <f t="shared" si="82"/>
        <v>3</v>
      </c>
      <c r="P837">
        <v>1</v>
      </c>
      <c r="Q837" s="2" t="s">
        <v>19</v>
      </c>
      <c r="R837" s="2">
        <f t="shared" si="83"/>
        <v>1</v>
      </c>
      <c r="S837">
        <v>17</v>
      </c>
      <c r="T837">
        <v>3</v>
      </c>
      <c r="U837">
        <v>1</v>
      </c>
      <c r="V837">
        <v>5</v>
      </c>
      <c r="W837">
        <v>4</v>
      </c>
      <c r="X837">
        <v>1</v>
      </c>
    </row>
    <row r="838" spans="1:24" x14ac:dyDescent="0.25">
      <c r="A838">
        <v>837</v>
      </c>
      <c r="B838">
        <v>29</v>
      </c>
      <c r="C838" s="2" t="s">
        <v>17</v>
      </c>
      <c r="D838" s="2">
        <f t="shared" si="78"/>
        <v>1</v>
      </c>
      <c r="E838">
        <v>1</v>
      </c>
      <c r="F838">
        <v>4</v>
      </c>
      <c r="G838">
        <v>1</v>
      </c>
      <c r="H838">
        <v>2</v>
      </c>
      <c r="I838">
        <v>3</v>
      </c>
      <c r="J838">
        <v>1</v>
      </c>
      <c r="K838" s="2" t="s">
        <v>20</v>
      </c>
      <c r="L838" s="2">
        <f t="shared" si="79"/>
        <v>2</v>
      </c>
      <c r="M838" s="2">
        <f t="shared" si="80"/>
        <v>0</v>
      </c>
      <c r="N838" s="2">
        <f t="shared" si="81"/>
        <v>2</v>
      </c>
      <c r="O838" s="2">
        <f t="shared" si="82"/>
        <v>0</v>
      </c>
      <c r="P838">
        <v>1</v>
      </c>
      <c r="Q838" s="2" t="s">
        <v>19</v>
      </c>
      <c r="R838" s="2">
        <f t="shared" si="83"/>
        <v>1</v>
      </c>
      <c r="S838">
        <v>13</v>
      </c>
      <c r="T838">
        <v>3</v>
      </c>
      <c r="U838">
        <v>1</v>
      </c>
      <c r="V838">
        <v>11</v>
      </c>
      <c r="W838">
        <v>8</v>
      </c>
      <c r="X838">
        <v>3</v>
      </c>
    </row>
    <row r="839" spans="1:24" x14ac:dyDescent="0.25">
      <c r="A839">
        <v>838</v>
      </c>
      <c r="B839">
        <v>40</v>
      </c>
      <c r="C839" s="2" t="s">
        <v>19</v>
      </c>
      <c r="D839" s="2">
        <f t="shared" si="78"/>
        <v>0</v>
      </c>
      <c r="E839">
        <v>2</v>
      </c>
      <c r="F839">
        <v>2</v>
      </c>
      <c r="G839">
        <v>1</v>
      </c>
      <c r="H839">
        <v>3</v>
      </c>
      <c r="I839">
        <v>3</v>
      </c>
      <c r="J839">
        <v>3</v>
      </c>
      <c r="K839" s="2" t="s">
        <v>18</v>
      </c>
      <c r="L839" s="2">
        <f t="shared" si="79"/>
        <v>3</v>
      </c>
      <c r="M839" s="2">
        <f t="shared" si="80"/>
        <v>0</v>
      </c>
      <c r="N839" s="2">
        <f t="shared" si="81"/>
        <v>0</v>
      </c>
      <c r="O839" s="2">
        <f t="shared" si="82"/>
        <v>3</v>
      </c>
      <c r="P839">
        <v>1</v>
      </c>
      <c r="Q839" s="2" t="s">
        <v>19</v>
      </c>
      <c r="R839" s="2">
        <f t="shared" si="83"/>
        <v>1</v>
      </c>
      <c r="S839">
        <v>17</v>
      </c>
      <c r="T839">
        <v>3</v>
      </c>
      <c r="U839">
        <v>2</v>
      </c>
      <c r="V839">
        <v>18</v>
      </c>
      <c r="W839">
        <v>7</v>
      </c>
      <c r="X839">
        <v>2</v>
      </c>
    </row>
    <row r="840" spans="1:24" x14ac:dyDescent="0.25">
      <c r="A840">
        <v>839</v>
      </c>
      <c r="B840">
        <v>42</v>
      </c>
      <c r="C840" s="2" t="s">
        <v>17</v>
      </c>
      <c r="D840" s="2">
        <f t="shared" si="78"/>
        <v>1</v>
      </c>
      <c r="E840">
        <v>3</v>
      </c>
      <c r="F840">
        <v>3</v>
      </c>
      <c r="G840">
        <v>1</v>
      </c>
      <c r="H840">
        <v>1</v>
      </c>
      <c r="I840">
        <v>4</v>
      </c>
      <c r="J840">
        <v>1</v>
      </c>
      <c r="K840" s="2" t="s">
        <v>18</v>
      </c>
      <c r="L840" s="2">
        <f t="shared" si="79"/>
        <v>3</v>
      </c>
      <c r="M840" s="2">
        <f t="shared" si="80"/>
        <v>0</v>
      </c>
      <c r="N840" s="2">
        <f t="shared" si="81"/>
        <v>0</v>
      </c>
      <c r="O840" s="2">
        <f t="shared" si="82"/>
        <v>3</v>
      </c>
      <c r="P840">
        <v>3</v>
      </c>
      <c r="Q840" s="2" t="s">
        <v>17</v>
      </c>
      <c r="R840" s="2">
        <f t="shared" si="83"/>
        <v>2</v>
      </c>
      <c r="S840">
        <v>12</v>
      </c>
      <c r="T840">
        <v>3</v>
      </c>
      <c r="U840">
        <v>2</v>
      </c>
      <c r="V840">
        <v>21</v>
      </c>
      <c r="W840">
        <v>9</v>
      </c>
      <c r="X840">
        <v>13</v>
      </c>
    </row>
    <row r="841" spans="1:24" x14ac:dyDescent="0.25">
      <c r="A841">
        <v>840</v>
      </c>
      <c r="B841">
        <v>42</v>
      </c>
      <c r="C841" s="2" t="s">
        <v>19</v>
      </c>
      <c r="D841" s="2">
        <f t="shared" si="78"/>
        <v>0</v>
      </c>
      <c r="E841">
        <v>2</v>
      </c>
      <c r="F841">
        <v>2</v>
      </c>
      <c r="G841">
        <v>1</v>
      </c>
      <c r="H841">
        <v>1</v>
      </c>
      <c r="I841">
        <v>2</v>
      </c>
      <c r="J841">
        <v>1</v>
      </c>
      <c r="K841" s="2" t="s">
        <v>18</v>
      </c>
      <c r="L841" s="2">
        <f t="shared" si="79"/>
        <v>3</v>
      </c>
      <c r="M841" s="2">
        <f t="shared" si="80"/>
        <v>0</v>
      </c>
      <c r="N841" s="2">
        <f t="shared" si="81"/>
        <v>0</v>
      </c>
      <c r="O841" s="2">
        <f t="shared" si="82"/>
        <v>3</v>
      </c>
      <c r="P841">
        <v>7</v>
      </c>
      <c r="Q841" s="2" t="s">
        <v>19</v>
      </c>
      <c r="R841" s="2">
        <f t="shared" si="83"/>
        <v>1</v>
      </c>
      <c r="S841">
        <v>13</v>
      </c>
      <c r="T841">
        <v>3</v>
      </c>
      <c r="U841">
        <v>4</v>
      </c>
      <c r="V841">
        <v>6</v>
      </c>
      <c r="W841">
        <v>4</v>
      </c>
      <c r="X841">
        <v>1</v>
      </c>
    </row>
    <row r="842" spans="1:24" x14ac:dyDescent="0.25">
      <c r="A842">
        <v>841</v>
      </c>
      <c r="B842">
        <v>35</v>
      </c>
      <c r="C842" s="2" t="s">
        <v>19</v>
      </c>
      <c r="D842" s="2">
        <f t="shared" si="78"/>
        <v>0</v>
      </c>
      <c r="E842">
        <v>2</v>
      </c>
      <c r="F842">
        <v>4</v>
      </c>
      <c r="G842">
        <v>1</v>
      </c>
      <c r="H842">
        <v>2</v>
      </c>
      <c r="I842">
        <v>1</v>
      </c>
      <c r="J842">
        <v>1</v>
      </c>
      <c r="K842" s="2" t="s">
        <v>20</v>
      </c>
      <c r="L842" s="2">
        <f t="shared" si="79"/>
        <v>2</v>
      </c>
      <c r="M842" s="2">
        <f t="shared" si="80"/>
        <v>0</v>
      </c>
      <c r="N842" s="2">
        <f t="shared" si="81"/>
        <v>2</v>
      </c>
      <c r="O842" s="2">
        <f t="shared" si="82"/>
        <v>0</v>
      </c>
      <c r="P842">
        <v>6</v>
      </c>
      <c r="Q842" s="2" t="s">
        <v>19</v>
      </c>
      <c r="R842" s="2">
        <f t="shared" si="83"/>
        <v>1</v>
      </c>
      <c r="S842">
        <v>12</v>
      </c>
      <c r="T842">
        <v>3</v>
      </c>
      <c r="U842">
        <v>3</v>
      </c>
      <c r="V842">
        <v>8</v>
      </c>
      <c r="W842">
        <v>0</v>
      </c>
      <c r="X842">
        <v>1</v>
      </c>
    </row>
    <row r="843" spans="1:24" x14ac:dyDescent="0.25">
      <c r="A843">
        <v>842</v>
      </c>
      <c r="B843">
        <v>24</v>
      </c>
      <c r="C843" s="2" t="s">
        <v>19</v>
      </c>
      <c r="D843" s="2">
        <f t="shared" si="78"/>
        <v>0</v>
      </c>
      <c r="E843">
        <v>3</v>
      </c>
      <c r="F843">
        <v>4</v>
      </c>
      <c r="G843">
        <v>2</v>
      </c>
      <c r="H843">
        <v>3</v>
      </c>
      <c r="I843">
        <v>1</v>
      </c>
      <c r="J843">
        <v>2</v>
      </c>
      <c r="K843" s="2" t="s">
        <v>18</v>
      </c>
      <c r="L843" s="2">
        <f t="shared" si="79"/>
        <v>3</v>
      </c>
      <c r="M843" s="2">
        <f t="shared" si="80"/>
        <v>0</v>
      </c>
      <c r="N843" s="2">
        <f t="shared" si="81"/>
        <v>0</v>
      </c>
      <c r="O843" s="2">
        <f t="shared" si="82"/>
        <v>3</v>
      </c>
      <c r="P843">
        <v>8</v>
      </c>
      <c r="Q843" s="2" t="s">
        <v>19</v>
      </c>
      <c r="R843" s="2">
        <f t="shared" si="83"/>
        <v>1</v>
      </c>
      <c r="S843">
        <v>22</v>
      </c>
      <c r="T843">
        <v>4</v>
      </c>
      <c r="U843">
        <v>3</v>
      </c>
      <c r="V843">
        <v>4</v>
      </c>
      <c r="W843">
        <v>3</v>
      </c>
      <c r="X843">
        <v>1</v>
      </c>
    </row>
    <row r="844" spans="1:24" x14ac:dyDescent="0.25">
      <c r="A844">
        <v>843</v>
      </c>
      <c r="B844">
        <v>28</v>
      </c>
      <c r="C844" s="2" t="s">
        <v>17</v>
      </c>
      <c r="D844" s="2">
        <f t="shared" si="78"/>
        <v>1</v>
      </c>
      <c r="E844">
        <v>1</v>
      </c>
      <c r="F844">
        <v>3</v>
      </c>
      <c r="G844">
        <v>1</v>
      </c>
      <c r="H844">
        <v>1</v>
      </c>
      <c r="I844">
        <v>1</v>
      </c>
      <c r="J844">
        <v>1</v>
      </c>
      <c r="K844" s="2" t="s">
        <v>20</v>
      </c>
      <c r="L844" s="2">
        <f t="shared" si="79"/>
        <v>2</v>
      </c>
      <c r="M844" s="2">
        <f t="shared" si="80"/>
        <v>0</v>
      </c>
      <c r="N844" s="2">
        <f t="shared" si="81"/>
        <v>2</v>
      </c>
      <c r="O844" s="2">
        <f t="shared" si="82"/>
        <v>0</v>
      </c>
      <c r="P844">
        <v>3</v>
      </c>
      <c r="Q844" s="2" t="s">
        <v>17</v>
      </c>
      <c r="R844" s="2">
        <f t="shared" si="83"/>
        <v>2</v>
      </c>
      <c r="S844">
        <v>11</v>
      </c>
      <c r="T844">
        <v>3</v>
      </c>
      <c r="U844">
        <v>2</v>
      </c>
      <c r="V844">
        <v>1</v>
      </c>
      <c r="W844">
        <v>1</v>
      </c>
      <c r="X844">
        <v>0</v>
      </c>
    </row>
    <row r="845" spans="1:24" x14ac:dyDescent="0.25">
      <c r="A845">
        <v>844</v>
      </c>
      <c r="B845">
        <v>26</v>
      </c>
      <c r="C845" s="2" t="s">
        <v>19</v>
      </c>
      <c r="D845" s="2">
        <f t="shared" si="78"/>
        <v>0</v>
      </c>
      <c r="E845">
        <v>2</v>
      </c>
      <c r="F845">
        <v>1</v>
      </c>
      <c r="G845">
        <v>2</v>
      </c>
      <c r="H845">
        <v>4</v>
      </c>
      <c r="I845">
        <v>1</v>
      </c>
      <c r="J845">
        <v>4</v>
      </c>
      <c r="K845" s="2" t="s">
        <v>20</v>
      </c>
      <c r="L845" s="2">
        <f t="shared" si="79"/>
        <v>2</v>
      </c>
      <c r="M845" s="2">
        <f t="shared" si="80"/>
        <v>0</v>
      </c>
      <c r="N845" s="2">
        <f t="shared" si="81"/>
        <v>2</v>
      </c>
      <c r="O845" s="2">
        <f t="shared" si="82"/>
        <v>0</v>
      </c>
      <c r="P845">
        <v>1</v>
      </c>
      <c r="Q845" s="2" t="s">
        <v>19</v>
      </c>
      <c r="R845" s="2">
        <f t="shared" si="83"/>
        <v>1</v>
      </c>
      <c r="S845">
        <v>22</v>
      </c>
      <c r="T845">
        <v>4</v>
      </c>
      <c r="U845">
        <v>3</v>
      </c>
      <c r="V845">
        <v>8</v>
      </c>
      <c r="W845">
        <v>7</v>
      </c>
      <c r="X845">
        <v>0</v>
      </c>
    </row>
    <row r="846" spans="1:24" x14ac:dyDescent="0.25">
      <c r="A846">
        <v>845</v>
      </c>
      <c r="B846">
        <v>30</v>
      </c>
      <c r="C846" s="2" t="s">
        <v>19</v>
      </c>
      <c r="D846" s="2">
        <f t="shared" si="78"/>
        <v>0</v>
      </c>
      <c r="E846">
        <v>3</v>
      </c>
      <c r="F846">
        <v>3</v>
      </c>
      <c r="G846">
        <v>2</v>
      </c>
      <c r="H846">
        <v>2</v>
      </c>
      <c r="I846">
        <v>2</v>
      </c>
      <c r="J846">
        <v>3</v>
      </c>
      <c r="K846" s="2" t="s">
        <v>20</v>
      </c>
      <c r="L846" s="2">
        <f t="shared" si="79"/>
        <v>2</v>
      </c>
      <c r="M846" s="2">
        <f t="shared" si="80"/>
        <v>0</v>
      </c>
      <c r="N846" s="2">
        <f t="shared" si="81"/>
        <v>2</v>
      </c>
      <c r="O846" s="2">
        <f t="shared" si="82"/>
        <v>0</v>
      </c>
      <c r="P846">
        <v>1</v>
      </c>
      <c r="Q846" s="2" t="s">
        <v>19</v>
      </c>
      <c r="R846" s="2">
        <f t="shared" si="83"/>
        <v>1</v>
      </c>
      <c r="S846">
        <v>18</v>
      </c>
      <c r="T846">
        <v>3</v>
      </c>
      <c r="U846">
        <v>3</v>
      </c>
      <c r="V846">
        <v>10</v>
      </c>
      <c r="W846">
        <v>3</v>
      </c>
      <c r="X846">
        <v>1</v>
      </c>
    </row>
    <row r="847" spans="1:24" x14ac:dyDescent="0.25">
      <c r="A847">
        <v>846</v>
      </c>
      <c r="B847">
        <v>40</v>
      </c>
      <c r="C847" s="2" t="s">
        <v>19</v>
      </c>
      <c r="D847" s="2">
        <f t="shared" si="78"/>
        <v>0</v>
      </c>
      <c r="E847">
        <v>2</v>
      </c>
      <c r="F847">
        <v>3</v>
      </c>
      <c r="G847">
        <v>1</v>
      </c>
      <c r="H847">
        <v>2</v>
      </c>
      <c r="I847">
        <v>2</v>
      </c>
      <c r="J847">
        <v>1</v>
      </c>
      <c r="K847" s="2" t="s">
        <v>20</v>
      </c>
      <c r="L847" s="2">
        <f t="shared" si="79"/>
        <v>2</v>
      </c>
      <c r="M847" s="2">
        <f t="shared" si="80"/>
        <v>0</v>
      </c>
      <c r="N847" s="2">
        <f t="shared" si="81"/>
        <v>2</v>
      </c>
      <c r="O847" s="2">
        <f t="shared" si="82"/>
        <v>0</v>
      </c>
      <c r="P847">
        <v>3</v>
      </c>
      <c r="Q847" s="2" t="s">
        <v>17</v>
      </c>
      <c r="R847" s="2">
        <f t="shared" si="83"/>
        <v>2</v>
      </c>
      <c r="S847">
        <v>13</v>
      </c>
      <c r="T847">
        <v>3</v>
      </c>
      <c r="U847">
        <v>1</v>
      </c>
      <c r="V847">
        <v>1</v>
      </c>
      <c r="W847">
        <v>1</v>
      </c>
      <c r="X847">
        <v>0</v>
      </c>
    </row>
    <row r="848" spans="1:24" x14ac:dyDescent="0.25">
      <c r="A848">
        <v>847</v>
      </c>
      <c r="B848">
        <v>35</v>
      </c>
      <c r="C848" s="2" t="s">
        <v>19</v>
      </c>
      <c r="D848" s="2">
        <f t="shared" si="78"/>
        <v>0</v>
      </c>
      <c r="E848">
        <v>3</v>
      </c>
      <c r="F848">
        <v>3</v>
      </c>
      <c r="G848">
        <v>2</v>
      </c>
      <c r="H848">
        <v>2</v>
      </c>
      <c r="I848">
        <v>3</v>
      </c>
      <c r="J848">
        <v>3</v>
      </c>
      <c r="K848" s="2" t="s">
        <v>21</v>
      </c>
      <c r="L848" s="2">
        <f t="shared" si="79"/>
        <v>1</v>
      </c>
      <c r="M848" s="2">
        <f t="shared" si="80"/>
        <v>1</v>
      </c>
      <c r="N848" s="2">
        <f t="shared" si="81"/>
        <v>0</v>
      </c>
      <c r="O848" s="2">
        <f t="shared" si="82"/>
        <v>0</v>
      </c>
      <c r="P848">
        <v>2</v>
      </c>
      <c r="Q848" s="2" t="s">
        <v>19</v>
      </c>
      <c r="R848" s="2">
        <f t="shared" si="83"/>
        <v>1</v>
      </c>
      <c r="S848">
        <v>18</v>
      </c>
      <c r="T848">
        <v>3</v>
      </c>
      <c r="U848">
        <v>4</v>
      </c>
      <c r="V848">
        <v>7</v>
      </c>
      <c r="W848">
        <v>7</v>
      </c>
      <c r="X848">
        <v>6</v>
      </c>
    </row>
    <row r="849" spans="1:24" x14ac:dyDescent="0.25">
      <c r="A849">
        <v>848</v>
      </c>
      <c r="B849">
        <v>34</v>
      </c>
      <c r="C849" s="2" t="s">
        <v>19</v>
      </c>
      <c r="D849" s="2">
        <f t="shared" si="78"/>
        <v>0</v>
      </c>
      <c r="E849">
        <v>3</v>
      </c>
      <c r="F849">
        <v>4</v>
      </c>
      <c r="G849">
        <v>2</v>
      </c>
      <c r="H849">
        <v>2</v>
      </c>
      <c r="I849">
        <v>2</v>
      </c>
      <c r="J849">
        <v>4</v>
      </c>
      <c r="K849" s="2" t="s">
        <v>18</v>
      </c>
      <c r="L849" s="2">
        <f t="shared" si="79"/>
        <v>3</v>
      </c>
      <c r="M849" s="2">
        <f t="shared" si="80"/>
        <v>0</v>
      </c>
      <c r="N849" s="2">
        <f t="shared" si="81"/>
        <v>0</v>
      </c>
      <c r="O849" s="2">
        <f t="shared" si="82"/>
        <v>3</v>
      </c>
      <c r="P849">
        <v>0</v>
      </c>
      <c r="Q849" s="2" t="s">
        <v>19</v>
      </c>
      <c r="R849" s="2">
        <f t="shared" si="83"/>
        <v>1</v>
      </c>
      <c r="S849">
        <v>20</v>
      </c>
      <c r="T849">
        <v>4</v>
      </c>
      <c r="U849">
        <v>3</v>
      </c>
      <c r="V849">
        <v>13</v>
      </c>
      <c r="W849">
        <v>9</v>
      </c>
      <c r="X849">
        <v>4</v>
      </c>
    </row>
    <row r="850" spans="1:24" x14ac:dyDescent="0.25">
      <c r="A850">
        <v>849</v>
      </c>
      <c r="B850">
        <v>35</v>
      </c>
      <c r="C850" s="2" t="s">
        <v>19</v>
      </c>
      <c r="D850" s="2">
        <f t="shared" si="78"/>
        <v>0</v>
      </c>
      <c r="E850">
        <v>2</v>
      </c>
      <c r="F850">
        <v>4</v>
      </c>
      <c r="G850">
        <v>1</v>
      </c>
      <c r="H850">
        <v>2</v>
      </c>
      <c r="I850">
        <v>1</v>
      </c>
      <c r="J850">
        <v>1</v>
      </c>
      <c r="K850" s="2" t="s">
        <v>20</v>
      </c>
      <c r="L850" s="2">
        <f t="shared" si="79"/>
        <v>2</v>
      </c>
      <c r="M850" s="2">
        <f t="shared" si="80"/>
        <v>0</v>
      </c>
      <c r="N850" s="2">
        <f t="shared" si="81"/>
        <v>2</v>
      </c>
      <c r="O850" s="2">
        <f t="shared" si="82"/>
        <v>0</v>
      </c>
      <c r="P850">
        <v>8</v>
      </c>
      <c r="Q850" s="2" t="s">
        <v>19</v>
      </c>
      <c r="R850" s="2">
        <f t="shared" si="83"/>
        <v>1</v>
      </c>
      <c r="S850">
        <v>13</v>
      </c>
      <c r="T850">
        <v>3</v>
      </c>
      <c r="U850">
        <v>4</v>
      </c>
      <c r="V850">
        <v>2</v>
      </c>
      <c r="W850">
        <v>2</v>
      </c>
      <c r="X850">
        <v>2</v>
      </c>
    </row>
    <row r="851" spans="1:24" x14ac:dyDescent="0.25">
      <c r="A851">
        <v>850</v>
      </c>
      <c r="B851">
        <v>43</v>
      </c>
      <c r="C851" s="2" t="s">
        <v>17</v>
      </c>
      <c r="D851" s="2">
        <f t="shared" si="78"/>
        <v>1</v>
      </c>
      <c r="E851">
        <v>3</v>
      </c>
      <c r="F851">
        <v>1</v>
      </c>
      <c r="G851">
        <v>1</v>
      </c>
      <c r="H851">
        <v>1</v>
      </c>
      <c r="I851">
        <v>2</v>
      </c>
      <c r="J851">
        <v>3</v>
      </c>
      <c r="K851" s="2" t="s">
        <v>18</v>
      </c>
      <c r="L851" s="2">
        <f t="shared" si="79"/>
        <v>3</v>
      </c>
      <c r="M851" s="2">
        <f t="shared" si="80"/>
        <v>0</v>
      </c>
      <c r="N851" s="2">
        <f t="shared" si="81"/>
        <v>0</v>
      </c>
      <c r="O851" s="2">
        <f t="shared" si="82"/>
        <v>3</v>
      </c>
      <c r="P851">
        <v>8</v>
      </c>
      <c r="Q851" s="2" t="s">
        <v>19</v>
      </c>
      <c r="R851" s="2">
        <f t="shared" si="83"/>
        <v>1</v>
      </c>
      <c r="S851">
        <v>13</v>
      </c>
      <c r="T851">
        <v>3</v>
      </c>
      <c r="U851">
        <v>2</v>
      </c>
      <c r="V851">
        <v>4</v>
      </c>
      <c r="W851">
        <v>3</v>
      </c>
      <c r="X851">
        <v>1</v>
      </c>
    </row>
    <row r="852" spans="1:24" x14ac:dyDescent="0.25">
      <c r="A852">
        <v>851</v>
      </c>
      <c r="B852">
        <v>32</v>
      </c>
      <c r="C852" s="2" t="s">
        <v>19</v>
      </c>
      <c r="D852" s="2">
        <f t="shared" si="78"/>
        <v>0</v>
      </c>
      <c r="E852">
        <v>1</v>
      </c>
      <c r="F852">
        <v>3</v>
      </c>
      <c r="G852">
        <v>1</v>
      </c>
      <c r="H852">
        <v>2</v>
      </c>
      <c r="I852">
        <v>1</v>
      </c>
      <c r="J852">
        <v>1</v>
      </c>
      <c r="K852" s="2" t="s">
        <v>21</v>
      </c>
      <c r="L852" s="2">
        <f t="shared" si="79"/>
        <v>1</v>
      </c>
      <c r="M852" s="2">
        <f t="shared" si="80"/>
        <v>1</v>
      </c>
      <c r="N852" s="2">
        <f t="shared" si="81"/>
        <v>0</v>
      </c>
      <c r="O852" s="2">
        <f t="shared" si="82"/>
        <v>0</v>
      </c>
      <c r="P852">
        <v>5</v>
      </c>
      <c r="Q852" s="2" t="s">
        <v>19</v>
      </c>
      <c r="R852" s="2">
        <f t="shared" si="83"/>
        <v>1</v>
      </c>
      <c r="S852">
        <v>12</v>
      </c>
      <c r="T852">
        <v>3</v>
      </c>
      <c r="U852">
        <v>3</v>
      </c>
      <c r="V852">
        <v>1</v>
      </c>
      <c r="W852">
        <v>0</v>
      </c>
      <c r="X852">
        <v>0</v>
      </c>
    </row>
    <row r="853" spans="1:24" x14ac:dyDescent="0.25">
      <c r="A853">
        <v>852</v>
      </c>
      <c r="B853">
        <v>56</v>
      </c>
      <c r="C853" s="2" t="s">
        <v>19</v>
      </c>
      <c r="D853" s="2">
        <f t="shared" si="78"/>
        <v>0</v>
      </c>
      <c r="E853">
        <v>2</v>
      </c>
      <c r="F853">
        <v>4</v>
      </c>
      <c r="G853">
        <v>1</v>
      </c>
      <c r="H853">
        <v>1</v>
      </c>
      <c r="I853">
        <v>5</v>
      </c>
      <c r="J853">
        <v>1</v>
      </c>
      <c r="K853" s="2" t="s">
        <v>21</v>
      </c>
      <c r="L853" s="2">
        <f t="shared" si="79"/>
        <v>1</v>
      </c>
      <c r="M853" s="2">
        <f t="shared" si="80"/>
        <v>1</v>
      </c>
      <c r="N853" s="2">
        <f t="shared" si="81"/>
        <v>0</v>
      </c>
      <c r="O853" s="2">
        <f t="shared" si="82"/>
        <v>0</v>
      </c>
      <c r="P853">
        <v>4</v>
      </c>
      <c r="Q853" s="2" t="s">
        <v>19</v>
      </c>
      <c r="R853" s="2">
        <f t="shared" si="83"/>
        <v>1</v>
      </c>
      <c r="S853">
        <v>13</v>
      </c>
      <c r="T853">
        <v>3</v>
      </c>
      <c r="U853">
        <v>3</v>
      </c>
      <c r="V853">
        <v>5</v>
      </c>
      <c r="W853">
        <v>2</v>
      </c>
      <c r="X853">
        <v>4</v>
      </c>
    </row>
    <row r="854" spans="1:24" x14ac:dyDescent="0.25">
      <c r="A854">
        <v>853</v>
      </c>
      <c r="B854">
        <v>29</v>
      </c>
      <c r="C854" s="2" t="s">
        <v>19</v>
      </c>
      <c r="D854" s="2">
        <f t="shared" si="78"/>
        <v>0</v>
      </c>
      <c r="E854">
        <v>1</v>
      </c>
      <c r="F854">
        <v>2</v>
      </c>
      <c r="G854">
        <v>1</v>
      </c>
      <c r="H854">
        <v>2</v>
      </c>
      <c r="I854">
        <v>1</v>
      </c>
      <c r="J854">
        <v>1</v>
      </c>
      <c r="K854" s="2" t="s">
        <v>20</v>
      </c>
      <c r="L854" s="2">
        <f t="shared" si="79"/>
        <v>2</v>
      </c>
      <c r="M854" s="2">
        <f t="shared" si="80"/>
        <v>0</v>
      </c>
      <c r="N854" s="2">
        <f t="shared" si="81"/>
        <v>2</v>
      </c>
      <c r="O854" s="2">
        <f t="shared" si="82"/>
        <v>0</v>
      </c>
      <c r="P854">
        <v>1</v>
      </c>
      <c r="Q854" s="2" t="s">
        <v>19</v>
      </c>
      <c r="R854" s="2">
        <f t="shared" si="83"/>
        <v>1</v>
      </c>
      <c r="S854">
        <v>13</v>
      </c>
      <c r="T854">
        <v>3</v>
      </c>
      <c r="U854">
        <v>3</v>
      </c>
      <c r="V854">
        <v>10</v>
      </c>
      <c r="W854">
        <v>8</v>
      </c>
      <c r="X854">
        <v>0</v>
      </c>
    </row>
    <row r="855" spans="1:24" x14ac:dyDescent="0.25">
      <c r="A855">
        <v>854</v>
      </c>
      <c r="B855">
        <v>19</v>
      </c>
      <c r="C855" s="2" t="s">
        <v>19</v>
      </c>
      <c r="D855" s="2">
        <f t="shared" si="78"/>
        <v>0</v>
      </c>
      <c r="E855">
        <v>2</v>
      </c>
      <c r="F855">
        <v>3</v>
      </c>
      <c r="G855">
        <v>2</v>
      </c>
      <c r="H855">
        <v>3</v>
      </c>
      <c r="I855">
        <v>1</v>
      </c>
      <c r="J855">
        <v>4</v>
      </c>
      <c r="K855" s="2" t="s">
        <v>18</v>
      </c>
      <c r="L855" s="2">
        <f t="shared" si="79"/>
        <v>3</v>
      </c>
      <c r="M855" s="2">
        <f t="shared" si="80"/>
        <v>0</v>
      </c>
      <c r="N855" s="2">
        <f t="shared" si="81"/>
        <v>0</v>
      </c>
      <c r="O855" s="2">
        <f t="shared" si="82"/>
        <v>3</v>
      </c>
      <c r="P855">
        <v>1</v>
      </c>
      <c r="Q855" s="2" t="s">
        <v>19</v>
      </c>
      <c r="R855" s="2">
        <f t="shared" si="83"/>
        <v>1</v>
      </c>
      <c r="S855">
        <v>25</v>
      </c>
      <c r="T855">
        <v>4</v>
      </c>
      <c r="U855">
        <v>3</v>
      </c>
      <c r="V855">
        <v>1</v>
      </c>
      <c r="W855">
        <v>1</v>
      </c>
      <c r="X855">
        <v>0</v>
      </c>
    </row>
    <row r="856" spans="1:24" x14ac:dyDescent="0.25">
      <c r="A856">
        <v>855</v>
      </c>
      <c r="B856">
        <v>45</v>
      </c>
      <c r="C856" s="2" t="s">
        <v>19</v>
      </c>
      <c r="D856" s="2">
        <f t="shared" si="78"/>
        <v>0</v>
      </c>
      <c r="E856">
        <v>3</v>
      </c>
      <c r="F856">
        <v>1</v>
      </c>
      <c r="G856">
        <v>1</v>
      </c>
      <c r="H856">
        <v>3</v>
      </c>
      <c r="I856">
        <v>1</v>
      </c>
      <c r="J856">
        <v>3</v>
      </c>
      <c r="K856" s="2" t="s">
        <v>20</v>
      </c>
      <c r="L856" s="2">
        <f t="shared" si="79"/>
        <v>2</v>
      </c>
      <c r="M856" s="2">
        <f t="shared" si="80"/>
        <v>0</v>
      </c>
      <c r="N856" s="2">
        <f t="shared" si="81"/>
        <v>2</v>
      </c>
      <c r="O856" s="2">
        <f t="shared" si="82"/>
        <v>0</v>
      </c>
      <c r="P856">
        <v>0</v>
      </c>
      <c r="Q856" s="2" t="s">
        <v>17</v>
      </c>
      <c r="R856" s="2">
        <f t="shared" si="83"/>
        <v>2</v>
      </c>
      <c r="S856">
        <v>19</v>
      </c>
      <c r="T856">
        <v>3</v>
      </c>
      <c r="U856">
        <v>2</v>
      </c>
      <c r="V856">
        <v>3</v>
      </c>
      <c r="W856">
        <v>2</v>
      </c>
      <c r="X856">
        <v>0</v>
      </c>
    </row>
    <row r="857" spans="1:24" x14ac:dyDescent="0.25">
      <c r="A857">
        <v>856</v>
      </c>
      <c r="B857">
        <v>37</v>
      </c>
      <c r="C857" s="2" t="s">
        <v>19</v>
      </c>
      <c r="D857" s="2">
        <f t="shared" si="78"/>
        <v>0</v>
      </c>
      <c r="E857">
        <v>3</v>
      </c>
      <c r="F857">
        <v>4</v>
      </c>
      <c r="G857">
        <v>1</v>
      </c>
      <c r="H857">
        <v>2</v>
      </c>
      <c r="I857">
        <v>2</v>
      </c>
      <c r="J857">
        <v>1</v>
      </c>
      <c r="K857" s="2" t="s">
        <v>20</v>
      </c>
      <c r="L857" s="2">
        <f t="shared" si="79"/>
        <v>2</v>
      </c>
      <c r="M857" s="2">
        <f t="shared" si="80"/>
        <v>0</v>
      </c>
      <c r="N857" s="2">
        <f t="shared" si="81"/>
        <v>2</v>
      </c>
      <c r="O857" s="2">
        <f t="shared" si="82"/>
        <v>0</v>
      </c>
      <c r="P857">
        <v>3</v>
      </c>
      <c r="Q857" s="2" t="s">
        <v>19</v>
      </c>
      <c r="R857" s="2">
        <f t="shared" si="83"/>
        <v>1</v>
      </c>
      <c r="S857">
        <v>13</v>
      </c>
      <c r="T857">
        <v>3</v>
      </c>
      <c r="U857">
        <v>2</v>
      </c>
      <c r="V857">
        <v>14</v>
      </c>
      <c r="W857">
        <v>8</v>
      </c>
      <c r="X857">
        <v>3</v>
      </c>
    </row>
    <row r="858" spans="1:24" x14ac:dyDescent="0.25">
      <c r="A858">
        <v>857</v>
      </c>
      <c r="B858">
        <v>20</v>
      </c>
      <c r="C858" s="2" t="s">
        <v>19</v>
      </c>
      <c r="D858" s="2">
        <f t="shared" si="78"/>
        <v>0</v>
      </c>
      <c r="E858">
        <v>3</v>
      </c>
      <c r="F858">
        <v>1</v>
      </c>
      <c r="G858">
        <v>1</v>
      </c>
      <c r="H858">
        <v>2</v>
      </c>
      <c r="I858">
        <v>1</v>
      </c>
      <c r="J858">
        <v>3</v>
      </c>
      <c r="K858" s="2" t="s">
        <v>18</v>
      </c>
      <c r="L858" s="2">
        <f t="shared" si="79"/>
        <v>3</v>
      </c>
      <c r="M858" s="2">
        <f t="shared" si="80"/>
        <v>0</v>
      </c>
      <c r="N858" s="2">
        <f t="shared" si="81"/>
        <v>0</v>
      </c>
      <c r="O858" s="2">
        <f t="shared" si="82"/>
        <v>3</v>
      </c>
      <c r="P858">
        <v>5</v>
      </c>
      <c r="Q858" s="2" t="s">
        <v>19</v>
      </c>
      <c r="R858" s="2">
        <f t="shared" si="83"/>
        <v>1</v>
      </c>
      <c r="S858">
        <v>12</v>
      </c>
      <c r="T858">
        <v>3</v>
      </c>
      <c r="U858">
        <v>2</v>
      </c>
      <c r="V858">
        <v>2</v>
      </c>
      <c r="W858">
        <v>2</v>
      </c>
      <c r="X858">
        <v>1</v>
      </c>
    </row>
    <row r="859" spans="1:24" x14ac:dyDescent="0.25">
      <c r="A859">
        <v>858</v>
      </c>
      <c r="B859">
        <v>44</v>
      </c>
      <c r="C859" s="2" t="s">
        <v>17</v>
      </c>
      <c r="D859" s="2">
        <f t="shared" si="78"/>
        <v>1</v>
      </c>
      <c r="E859">
        <v>2</v>
      </c>
      <c r="F859">
        <v>3</v>
      </c>
      <c r="G859">
        <v>2</v>
      </c>
      <c r="H859">
        <v>1</v>
      </c>
      <c r="I859">
        <v>1</v>
      </c>
      <c r="J859">
        <v>2</v>
      </c>
      <c r="K859" s="2" t="s">
        <v>18</v>
      </c>
      <c r="L859" s="2">
        <f t="shared" si="79"/>
        <v>3</v>
      </c>
      <c r="M859" s="2">
        <f t="shared" si="80"/>
        <v>0</v>
      </c>
      <c r="N859" s="2">
        <f t="shared" si="81"/>
        <v>0</v>
      </c>
      <c r="O859" s="2">
        <f t="shared" si="82"/>
        <v>3</v>
      </c>
      <c r="P859">
        <v>3</v>
      </c>
      <c r="Q859" s="2" t="s">
        <v>17</v>
      </c>
      <c r="R859" s="2">
        <f t="shared" si="83"/>
        <v>2</v>
      </c>
      <c r="S859">
        <v>11</v>
      </c>
      <c r="T859">
        <v>3</v>
      </c>
      <c r="U859">
        <v>3</v>
      </c>
      <c r="V859">
        <v>6</v>
      </c>
      <c r="W859">
        <v>4</v>
      </c>
      <c r="X859">
        <v>0</v>
      </c>
    </row>
    <row r="860" spans="1:24" x14ac:dyDescent="0.25">
      <c r="A860">
        <v>859</v>
      </c>
      <c r="B860">
        <v>53</v>
      </c>
      <c r="C860" s="2" t="s">
        <v>19</v>
      </c>
      <c r="D860" s="2">
        <f t="shared" si="78"/>
        <v>0</v>
      </c>
      <c r="E860">
        <v>2</v>
      </c>
      <c r="F860">
        <v>4</v>
      </c>
      <c r="G860">
        <v>1</v>
      </c>
      <c r="H860">
        <v>3</v>
      </c>
      <c r="I860">
        <v>5</v>
      </c>
      <c r="J860">
        <v>3</v>
      </c>
      <c r="K860" s="2" t="s">
        <v>21</v>
      </c>
      <c r="L860" s="2">
        <f t="shared" si="79"/>
        <v>1</v>
      </c>
      <c r="M860" s="2">
        <f t="shared" si="80"/>
        <v>1</v>
      </c>
      <c r="N860" s="2">
        <f t="shared" si="81"/>
        <v>0</v>
      </c>
      <c r="O860" s="2">
        <f t="shared" si="82"/>
        <v>0</v>
      </c>
      <c r="P860">
        <v>1</v>
      </c>
      <c r="Q860" s="2" t="s">
        <v>19</v>
      </c>
      <c r="R860" s="2">
        <f t="shared" si="83"/>
        <v>1</v>
      </c>
      <c r="S860">
        <v>18</v>
      </c>
      <c r="T860">
        <v>3</v>
      </c>
      <c r="U860">
        <v>3</v>
      </c>
      <c r="V860">
        <v>7</v>
      </c>
      <c r="W860">
        <v>7</v>
      </c>
      <c r="X860">
        <v>4</v>
      </c>
    </row>
    <row r="861" spans="1:24" x14ac:dyDescent="0.25">
      <c r="A861">
        <v>860</v>
      </c>
      <c r="B861">
        <v>29</v>
      </c>
      <c r="C861" s="2" t="s">
        <v>19</v>
      </c>
      <c r="D861" s="2">
        <f t="shared" si="78"/>
        <v>0</v>
      </c>
      <c r="E861">
        <v>1</v>
      </c>
      <c r="F861">
        <v>2</v>
      </c>
      <c r="G861">
        <v>1</v>
      </c>
      <c r="H861">
        <v>2</v>
      </c>
      <c r="I861">
        <v>1</v>
      </c>
      <c r="J861">
        <v>4</v>
      </c>
      <c r="K861" s="2" t="s">
        <v>20</v>
      </c>
      <c r="L861" s="2">
        <f t="shared" si="79"/>
        <v>2</v>
      </c>
      <c r="M861" s="2">
        <f t="shared" si="80"/>
        <v>0</v>
      </c>
      <c r="N861" s="2">
        <f t="shared" si="81"/>
        <v>2</v>
      </c>
      <c r="O861" s="2">
        <f t="shared" si="82"/>
        <v>0</v>
      </c>
      <c r="P861">
        <v>0</v>
      </c>
      <c r="Q861" s="2" t="s">
        <v>17</v>
      </c>
      <c r="R861" s="2">
        <f t="shared" si="83"/>
        <v>2</v>
      </c>
      <c r="S861">
        <v>18</v>
      </c>
      <c r="T861">
        <v>3</v>
      </c>
      <c r="U861">
        <v>2</v>
      </c>
      <c r="V861">
        <v>5</v>
      </c>
      <c r="W861">
        <v>4</v>
      </c>
      <c r="X861">
        <v>1</v>
      </c>
    </row>
    <row r="862" spans="1:24" x14ac:dyDescent="0.25">
      <c r="A862">
        <v>861</v>
      </c>
      <c r="B862">
        <v>22</v>
      </c>
      <c r="C862" s="2" t="s">
        <v>17</v>
      </c>
      <c r="D862" s="2">
        <f t="shared" si="78"/>
        <v>1</v>
      </c>
      <c r="E862">
        <v>2</v>
      </c>
      <c r="F862">
        <v>3</v>
      </c>
      <c r="G862">
        <v>1</v>
      </c>
      <c r="H862">
        <v>2</v>
      </c>
      <c r="I862">
        <v>1</v>
      </c>
      <c r="J862">
        <v>1</v>
      </c>
      <c r="K862" s="2" t="s">
        <v>20</v>
      </c>
      <c r="L862" s="2">
        <f t="shared" si="79"/>
        <v>2</v>
      </c>
      <c r="M862" s="2">
        <f t="shared" si="80"/>
        <v>0</v>
      </c>
      <c r="N862" s="2">
        <f t="shared" si="81"/>
        <v>2</v>
      </c>
      <c r="O862" s="2">
        <f t="shared" si="82"/>
        <v>0</v>
      </c>
      <c r="P862">
        <v>4</v>
      </c>
      <c r="Q862" s="2" t="s">
        <v>17</v>
      </c>
      <c r="R862" s="2">
        <f t="shared" si="83"/>
        <v>2</v>
      </c>
      <c r="S862">
        <v>11</v>
      </c>
      <c r="T862">
        <v>3</v>
      </c>
      <c r="U862">
        <v>3</v>
      </c>
      <c r="V862">
        <v>0</v>
      </c>
      <c r="W862">
        <v>0</v>
      </c>
      <c r="X862">
        <v>0</v>
      </c>
    </row>
    <row r="863" spans="1:24" x14ac:dyDescent="0.25">
      <c r="A863">
        <v>862</v>
      </c>
      <c r="B863">
        <v>46</v>
      </c>
      <c r="C863" s="2" t="s">
        <v>19</v>
      </c>
      <c r="D863" s="2">
        <f t="shared" si="78"/>
        <v>0</v>
      </c>
      <c r="E863">
        <v>3</v>
      </c>
      <c r="F863">
        <v>3</v>
      </c>
      <c r="G863">
        <v>2</v>
      </c>
      <c r="H863">
        <v>3</v>
      </c>
      <c r="I863">
        <v>4</v>
      </c>
      <c r="J863">
        <v>3</v>
      </c>
      <c r="K863" s="2" t="s">
        <v>20</v>
      </c>
      <c r="L863" s="2">
        <f t="shared" si="79"/>
        <v>2</v>
      </c>
      <c r="M863" s="2">
        <f t="shared" si="80"/>
        <v>0</v>
      </c>
      <c r="N863" s="2">
        <f t="shared" si="81"/>
        <v>2</v>
      </c>
      <c r="O863" s="2">
        <f t="shared" si="82"/>
        <v>0</v>
      </c>
      <c r="P863">
        <v>1</v>
      </c>
      <c r="Q863" s="2" t="s">
        <v>19</v>
      </c>
      <c r="R863" s="2">
        <f t="shared" si="83"/>
        <v>1</v>
      </c>
      <c r="S863">
        <v>23</v>
      </c>
      <c r="T863">
        <v>4</v>
      </c>
      <c r="U863">
        <v>3</v>
      </c>
      <c r="V863">
        <v>26</v>
      </c>
      <c r="W863">
        <v>15</v>
      </c>
      <c r="X863">
        <v>15</v>
      </c>
    </row>
    <row r="864" spans="1:24" x14ac:dyDescent="0.25">
      <c r="A864">
        <v>863</v>
      </c>
      <c r="B864">
        <v>44</v>
      </c>
      <c r="C864" s="2" t="s">
        <v>19</v>
      </c>
      <c r="D864" s="2">
        <f t="shared" si="78"/>
        <v>0</v>
      </c>
      <c r="E864">
        <v>3</v>
      </c>
      <c r="F864">
        <v>4</v>
      </c>
      <c r="G864">
        <v>2</v>
      </c>
      <c r="H864">
        <v>1</v>
      </c>
      <c r="I864">
        <v>1</v>
      </c>
      <c r="J864">
        <v>3</v>
      </c>
      <c r="K864" s="2" t="s">
        <v>18</v>
      </c>
      <c r="L864" s="2">
        <f t="shared" si="79"/>
        <v>3</v>
      </c>
      <c r="M864" s="2">
        <f t="shared" si="80"/>
        <v>0</v>
      </c>
      <c r="N864" s="2">
        <f t="shared" si="81"/>
        <v>0</v>
      </c>
      <c r="O864" s="2">
        <f t="shared" si="82"/>
        <v>3</v>
      </c>
      <c r="P864">
        <v>2</v>
      </c>
      <c r="Q864" s="2" t="s">
        <v>19</v>
      </c>
      <c r="R864" s="2">
        <f t="shared" si="83"/>
        <v>1</v>
      </c>
      <c r="S864">
        <v>13</v>
      </c>
      <c r="T864">
        <v>3</v>
      </c>
      <c r="U864">
        <v>3</v>
      </c>
      <c r="V864">
        <v>0</v>
      </c>
      <c r="W864">
        <v>0</v>
      </c>
      <c r="X864">
        <v>0</v>
      </c>
    </row>
    <row r="865" spans="1:24" x14ac:dyDescent="0.25">
      <c r="A865">
        <v>864</v>
      </c>
      <c r="B865">
        <v>33</v>
      </c>
      <c r="C865" s="2" t="s">
        <v>19</v>
      </c>
      <c r="D865" s="2">
        <f t="shared" si="78"/>
        <v>0</v>
      </c>
      <c r="E865">
        <v>3</v>
      </c>
      <c r="F865">
        <v>2</v>
      </c>
      <c r="G865">
        <v>1</v>
      </c>
      <c r="H865">
        <v>2</v>
      </c>
      <c r="I865">
        <v>1</v>
      </c>
      <c r="J865">
        <v>3</v>
      </c>
      <c r="K865" s="2" t="s">
        <v>20</v>
      </c>
      <c r="L865" s="2">
        <f t="shared" si="79"/>
        <v>2</v>
      </c>
      <c r="M865" s="2">
        <f t="shared" si="80"/>
        <v>0</v>
      </c>
      <c r="N865" s="2">
        <f t="shared" si="81"/>
        <v>2</v>
      </c>
      <c r="O865" s="2">
        <f t="shared" si="82"/>
        <v>0</v>
      </c>
      <c r="P865">
        <v>5</v>
      </c>
      <c r="Q865" s="2" t="s">
        <v>19</v>
      </c>
      <c r="R865" s="2">
        <f t="shared" si="83"/>
        <v>1</v>
      </c>
      <c r="S865">
        <v>13</v>
      </c>
      <c r="T865">
        <v>3</v>
      </c>
      <c r="U865">
        <v>3</v>
      </c>
      <c r="V865">
        <v>5</v>
      </c>
      <c r="W865">
        <v>4</v>
      </c>
      <c r="X865">
        <v>1</v>
      </c>
    </row>
    <row r="866" spans="1:24" x14ac:dyDescent="0.25">
      <c r="A866">
        <v>865</v>
      </c>
      <c r="B866">
        <v>41</v>
      </c>
      <c r="C866" s="2" t="s">
        <v>17</v>
      </c>
      <c r="D866" s="2">
        <f t="shared" si="78"/>
        <v>1</v>
      </c>
      <c r="E866">
        <v>2</v>
      </c>
      <c r="F866">
        <v>1</v>
      </c>
      <c r="G866">
        <v>2</v>
      </c>
      <c r="H866">
        <v>2</v>
      </c>
      <c r="I866">
        <v>1</v>
      </c>
      <c r="J866">
        <v>3</v>
      </c>
      <c r="K866" s="2" t="s">
        <v>21</v>
      </c>
      <c r="L866" s="2">
        <f t="shared" si="79"/>
        <v>1</v>
      </c>
      <c r="M866" s="2">
        <f t="shared" si="80"/>
        <v>1</v>
      </c>
      <c r="N866" s="2">
        <f t="shared" si="81"/>
        <v>0</v>
      </c>
      <c r="O866" s="2">
        <f t="shared" si="82"/>
        <v>0</v>
      </c>
      <c r="P866">
        <v>2</v>
      </c>
      <c r="Q866" s="2" t="s">
        <v>19</v>
      </c>
      <c r="R866" s="2">
        <f t="shared" si="83"/>
        <v>1</v>
      </c>
      <c r="S866">
        <v>17</v>
      </c>
      <c r="T866">
        <v>3</v>
      </c>
      <c r="U866">
        <v>1</v>
      </c>
      <c r="V866">
        <v>1</v>
      </c>
      <c r="W866">
        <v>0</v>
      </c>
      <c r="X866">
        <v>0</v>
      </c>
    </row>
    <row r="867" spans="1:24" x14ac:dyDescent="0.25">
      <c r="A867">
        <v>866</v>
      </c>
      <c r="B867">
        <v>30</v>
      </c>
      <c r="C867" s="2" t="s">
        <v>19</v>
      </c>
      <c r="D867" s="2">
        <f t="shared" si="78"/>
        <v>0</v>
      </c>
      <c r="E867">
        <v>2</v>
      </c>
      <c r="F867">
        <v>3</v>
      </c>
      <c r="G867">
        <v>2</v>
      </c>
      <c r="H867">
        <v>3</v>
      </c>
      <c r="I867">
        <v>2</v>
      </c>
      <c r="J867">
        <v>3</v>
      </c>
      <c r="K867" s="2" t="s">
        <v>21</v>
      </c>
      <c r="L867" s="2">
        <f t="shared" si="79"/>
        <v>1</v>
      </c>
      <c r="M867" s="2">
        <f t="shared" si="80"/>
        <v>1</v>
      </c>
      <c r="N867" s="2">
        <f t="shared" si="81"/>
        <v>0</v>
      </c>
      <c r="O867" s="2">
        <f t="shared" si="82"/>
        <v>0</v>
      </c>
      <c r="P867">
        <v>0</v>
      </c>
      <c r="Q867" s="2" t="s">
        <v>19</v>
      </c>
      <c r="R867" s="2">
        <f t="shared" si="83"/>
        <v>1</v>
      </c>
      <c r="S867">
        <v>19</v>
      </c>
      <c r="T867">
        <v>3</v>
      </c>
      <c r="U867">
        <v>3</v>
      </c>
      <c r="V867">
        <v>4</v>
      </c>
      <c r="W867">
        <v>3</v>
      </c>
      <c r="X867">
        <v>0</v>
      </c>
    </row>
    <row r="868" spans="1:24" x14ac:dyDescent="0.25">
      <c r="A868">
        <v>867</v>
      </c>
      <c r="B868">
        <v>40</v>
      </c>
      <c r="C868" s="2" t="s">
        <v>19</v>
      </c>
      <c r="D868" s="2">
        <f t="shared" si="78"/>
        <v>0</v>
      </c>
      <c r="E868">
        <v>2</v>
      </c>
      <c r="F868">
        <v>2</v>
      </c>
      <c r="G868">
        <v>1</v>
      </c>
      <c r="H868">
        <v>1</v>
      </c>
      <c r="I868">
        <v>2</v>
      </c>
      <c r="J868">
        <v>2</v>
      </c>
      <c r="K868" s="2" t="s">
        <v>20</v>
      </c>
      <c r="L868" s="2">
        <f t="shared" si="79"/>
        <v>2</v>
      </c>
      <c r="M868" s="2">
        <f t="shared" si="80"/>
        <v>0</v>
      </c>
      <c r="N868" s="2">
        <f t="shared" si="81"/>
        <v>2</v>
      </c>
      <c r="O868" s="2">
        <f t="shared" si="82"/>
        <v>0</v>
      </c>
      <c r="P868">
        <v>5</v>
      </c>
      <c r="Q868" s="2" t="s">
        <v>19</v>
      </c>
      <c r="R868" s="2">
        <f t="shared" si="83"/>
        <v>1</v>
      </c>
      <c r="S868">
        <v>12</v>
      </c>
      <c r="T868">
        <v>3</v>
      </c>
      <c r="U868">
        <v>3</v>
      </c>
      <c r="V868">
        <v>0</v>
      </c>
      <c r="W868">
        <v>0</v>
      </c>
      <c r="X868">
        <v>0</v>
      </c>
    </row>
    <row r="869" spans="1:24" x14ac:dyDescent="0.25">
      <c r="A869">
        <v>868</v>
      </c>
      <c r="B869">
        <v>50</v>
      </c>
      <c r="C869" s="2" t="s">
        <v>19</v>
      </c>
      <c r="D869" s="2">
        <f t="shared" si="78"/>
        <v>0</v>
      </c>
      <c r="E869">
        <v>3</v>
      </c>
      <c r="F869">
        <v>4</v>
      </c>
      <c r="G869">
        <v>2</v>
      </c>
      <c r="H869">
        <v>3</v>
      </c>
      <c r="I869">
        <v>4</v>
      </c>
      <c r="J869">
        <v>4</v>
      </c>
      <c r="K869" s="2" t="s">
        <v>20</v>
      </c>
      <c r="L869" s="2">
        <f t="shared" si="79"/>
        <v>2</v>
      </c>
      <c r="M869" s="2">
        <f t="shared" si="80"/>
        <v>0</v>
      </c>
      <c r="N869" s="2">
        <f t="shared" si="81"/>
        <v>2</v>
      </c>
      <c r="O869" s="2">
        <f t="shared" si="82"/>
        <v>0</v>
      </c>
      <c r="P869">
        <v>2</v>
      </c>
      <c r="Q869" s="2" t="s">
        <v>19</v>
      </c>
      <c r="R869" s="2">
        <f t="shared" si="83"/>
        <v>1</v>
      </c>
      <c r="S869">
        <v>22</v>
      </c>
      <c r="T869">
        <v>4</v>
      </c>
      <c r="U869">
        <v>3</v>
      </c>
      <c r="V869">
        <v>2</v>
      </c>
      <c r="W869">
        <v>2</v>
      </c>
      <c r="X869">
        <v>2</v>
      </c>
    </row>
    <row r="870" spans="1:24" x14ac:dyDescent="0.25">
      <c r="A870">
        <v>869</v>
      </c>
      <c r="B870">
        <v>28</v>
      </c>
      <c r="C870" s="2" t="s">
        <v>19</v>
      </c>
      <c r="D870" s="2">
        <f t="shared" si="78"/>
        <v>0</v>
      </c>
      <c r="E870">
        <v>2</v>
      </c>
      <c r="F870">
        <v>4</v>
      </c>
      <c r="G870">
        <v>2</v>
      </c>
      <c r="H870">
        <v>2</v>
      </c>
      <c r="I870">
        <v>1</v>
      </c>
      <c r="J870">
        <v>1</v>
      </c>
      <c r="K870" s="2" t="s">
        <v>20</v>
      </c>
      <c r="L870" s="2">
        <f t="shared" si="79"/>
        <v>2</v>
      </c>
      <c r="M870" s="2">
        <f t="shared" si="80"/>
        <v>0</v>
      </c>
      <c r="N870" s="2">
        <f t="shared" si="81"/>
        <v>2</v>
      </c>
      <c r="O870" s="2">
        <f t="shared" si="82"/>
        <v>0</v>
      </c>
      <c r="P870">
        <v>8</v>
      </c>
      <c r="Q870" s="2" t="s">
        <v>19</v>
      </c>
      <c r="R870" s="2">
        <f t="shared" si="83"/>
        <v>1</v>
      </c>
      <c r="S870">
        <v>12</v>
      </c>
      <c r="T870">
        <v>3</v>
      </c>
      <c r="U870">
        <v>3</v>
      </c>
      <c r="V870">
        <v>6</v>
      </c>
      <c r="W870">
        <v>5</v>
      </c>
      <c r="X870">
        <v>3</v>
      </c>
    </row>
    <row r="871" spans="1:24" x14ac:dyDescent="0.25">
      <c r="A871">
        <v>870</v>
      </c>
      <c r="B871">
        <v>46</v>
      </c>
      <c r="C871" s="2" t="s">
        <v>19</v>
      </c>
      <c r="D871" s="2">
        <f t="shared" si="78"/>
        <v>0</v>
      </c>
      <c r="E871">
        <v>2</v>
      </c>
      <c r="F871">
        <v>4</v>
      </c>
      <c r="G871">
        <v>1</v>
      </c>
      <c r="H871">
        <v>3</v>
      </c>
      <c r="I871">
        <v>5</v>
      </c>
      <c r="J871">
        <v>2</v>
      </c>
      <c r="K871" s="2" t="s">
        <v>20</v>
      </c>
      <c r="L871" s="2">
        <f t="shared" si="79"/>
        <v>2</v>
      </c>
      <c r="M871" s="2">
        <f t="shared" si="80"/>
        <v>0</v>
      </c>
      <c r="N871" s="2">
        <f t="shared" si="81"/>
        <v>2</v>
      </c>
      <c r="O871" s="2">
        <f t="shared" si="82"/>
        <v>0</v>
      </c>
      <c r="P871">
        <v>5</v>
      </c>
      <c r="Q871" s="2" t="s">
        <v>19</v>
      </c>
      <c r="R871" s="2">
        <f t="shared" si="83"/>
        <v>1</v>
      </c>
      <c r="S871">
        <v>11</v>
      </c>
      <c r="T871">
        <v>3</v>
      </c>
      <c r="U871">
        <v>3</v>
      </c>
      <c r="V871">
        <v>4</v>
      </c>
      <c r="W871">
        <v>2</v>
      </c>
      <c r="X871">
        <v>0</v>
      </c>
    </row>
    <row r="872" spans="1:24" x14ac:dyDescent="0.25">
      <c r="A872">
        <v>871</v>
      </c>
      <c r="B872">
        <v>35</v>
      </c>
      <c r="C872" s="2" t="s">
        <v>19</v>
      </c>
      <c r="D872" s="2">
        <f t="shared" si="78"/>
        <v>0</v>
      </c>
      <c r="E872">
        <v>2</v>
      </c>
      <c r="F872">
        <v>3</v>
      </c>
      <c r="G872">
        <v>2</v>
      </c>
      <c r="H872">
        <v>3</v>
      </c>
      <c r="I872">
        <v>2</v>
      </c>
      <c r="J872">
        <v>2</v>
      </c>
      <c r="K872" s="2" t="s">
        <v>20</v>
      </c>
      <c r="L872" s="2">
        <f t="shared" si="79"/>
        <v>2</v>
      </c>
      <c r="M872" s="2">
        <f t="shared" si="80"/>
        <v>0</v>
      </c>
      <c r="N872" s="2">
        <f t="shared" si="81"/>
        <v>2</v>
      </c>
      <c r="O872" s="2">
        <f t="shared" si="82"/>
        <v>0</v>
      </c>
      <c r="P872">
        <v>3</v>
      </c>
      <c r="Q872" s="2" t="s">
        <v>17</v>
      </c>
      <c r="R872" s="2">
        <f t="shared" si="83"/>
        <v>2</v>
      </c>
      <c r="S872">
        <v>15</v>
      </c>
      <c r="T872">
        <v>3</v>
      </c>
      <c r="U872">
        <v>3</v>
      </c>
      <c r="V872">
        <v>7</v>
      </c>
      <c r="W872">
        <v>7</v>
      </c>
      <c r="X872">
        <v>1</v>
      </c>
    </row>
    <row r="873" spans="1:24" x14ac:dyDescent="0.25">
      <c r="A873">
        <v>872</v>
      </c>
      <c r="B873">
        <v>24</v>
      </c>
      <c r="C873" s="2" t="s">
        <v>17</v>
      </c>
      <c r="D873" s="2">
        <f t="shared" si="78"/>
        <v>1</v>
      </c>
      <c r="E873">
        <v>2</v>
      </c>
      <c r="F873">
        <v>4</v>
      </c>
      <c r="G873">
        <v>1</v>
      </c>
      <c r="H873">
        <v>1</v>
      </c>
      <c r="I873">
        <v>1</v>
      </c>
      <c r="J873">
        <v>2</v>
      </c>
      <c r="K873" s="2" t="s">
        <v>20</v>
      </c>
      <c r="L873" s="2">
        <f t="shared" si="79"/>
        <v>2</v>
      </c>
      <c r="M873" s="2">
        <f t="shared" si="80"/>
        <v>0</v>
      </c>
      <c r="N873" s="2">
        <f t="shared" si="81"/>
        <v>2</v>
      </c>
      <c r="O873" s="2">
        <f t="shared" si="82"/>
        <v>0</v>
      </c>
      <c r="P873">
        <v>3</v>
      </c>
      <c r="Q873" s="2" t="s">
        <v>19</v>
      </c>
      <c r="R873" s="2">
        <f t="shared" si="83"/>
        <v>1</v>
      </c>
      <c r="S873">
        <v>13</v>
      </c>
      <c r="T873">
        <v>3</v>
      </c>
      <c r="U873">
        <v>1</v>
      </c>
      <c r="V873">
        <v>1</v>
      </c>
      <c r="W873">
        <v>0</v>
      </c>
      <c r="X873">
        <v>0</v>
      </c>
    </row>
    <row r="874" spans="1:24" x14ac:dyDescent="0.25">
      <c r="A874">
        <v>873</v>
      </c>
      <c r="B874">
        <v>33</v>
      </c>
      <c r="C874" s="2" t="s">
        <v>19</v>
      </c>
      <c r="D874" s="2">
        <f t="shared" si="78"/>
        <v>0</v>
      </c>
      <c r="E874">
        <v>3</v>
      </c>
      <c r="F874">
        <v>2</v>
      </c>
      <c r="G874">
        <v>1</v>
      </c>
      <c r="H874">
        <v>1</v>
      </c>
      <c r="I874">
        <v>2</v>
      </c>
      <c r="J874">
        <v>1</v>
      </c>
      <c r="K874" s="2" t="s">
        <v>20</v>
      </c>
      <c r="L874" s="2">
        <f t="shared" si="79"/>
        <v>2</v>
      </c>
      <c r="M874" s="2">
        <f t="shared" si="80"/>
        <v>0</v>
      </c>
      <c r="N874" s="2">
        <f t="shared" si="81"/>
        <v>2</v>
      </c>
      <c r="O874" s="2">
        <f t="shared" si="82"/>
        <v>0</v>
      </c>
      <c r="P874">
        <v>7</v>
      </c>
      <c r="Q874" s="2" t="s">
        <v>19</v>
      </c>
      <c r="R874" s="2">
        <f t="shared" si="83"/>
        <v>1</v>
      </c>
      <c r="S874">
        <v>12</v>
      </c>
      <c r="T874">
        <v>3</v>
      </c>
      <c r="U874">
        <v>2</v>
      </c>
      <c r="V874">
        <v>10</v>
      </c>
      <c r="W874">
        <v>7</v>
      </c>
      <c r="X874">
        <v>0</v>
      </c>
    </row>
    <row r="875" spans="1:24" x14ac:dyDescent="0.25">
      <c r="A875">
        <v>874</v>
      </c>
      <c r="B875">
        <v>36</v>
      </c>
      <c r="C875" s="2" t="s">
        <v>19</v>
      </c>
      <c r="D875" s="2">
        <f t="shared" si="78"/>
        <v>0</v>
      </c>
      <c r="E875">
        <v>2</v>
      </c>
      <c r="F875">
        <v>3</v>
      </c>
      <c r="G875">
        <v>1</v>
      </c>
      <c r="H875">
        <v>1</v>
      </c>
      <c r="I875">
        <v>1</v>
      </c>
      <c r="J875">
        <v>3</v>
      </c>
      <c r="K875" s="2" t="s">
        <v>21</v>
      </c>
      <c r="L875" s="2">
        <f t="shared" si="79"/>
        <v>1</v>
      </c>
      <c r="M875" s="2">
        <f t="shared" si="80"/>
        <v>1</v>
      </c>
      <c r="N875" s="2">
        <f t="shared" si="81"/>
        <v>0</v>
      </c>
      <c r="O875" s="2">
        <f t="shared" si="82"/>
        <v>0</v>
      </c>
      <c r="P875">
        <v>8</v>
      </c>
      <c r="Q875" s="2" t="s">
        <v>19</v>
      </c>
      <c r="R875" s="2">
        <f t="shared" si="83"/>
        <v>1</v>
      </c>
      <c r="S875">
        <v>14</v>
      </c>
      <c r="T875">
        <v>3</v>
      </c>
      <c r="U875">
        <v>3</v>
      </c>
      <c r="V875">
        <v>7</v>
      </c>
      <c r="W875">
        <v>7</v>
      </c>
      <c r="X875">
        <v>1</v>
      </c>
    </row>
    <row r="876" spans="1:24" x14ac:dyDescent="0.25">
      <c r="A876">
        <v>875</v>
      </c>
      <c r="B876">
        <v>30</v>
      </c>
      <c r="C876" s="2" t="s">
        <v>19</v>
      </c>
      <c r="D876" s="2">
        <f t="shared" si="78"/>
        <v>0</v>
      </c>
      <c r="E876">
        <v>2</v>
      </c>
      <c r="F876">
        <v>3</v>
      </c>
      <c r="G876">
        <v>1</v>
      </c>
      <c r="H876">
        <v>1</v>
      </c>
      <c r="I876">
        <v>2</v>
      </c>
      <c r="J876">
        <v>3</v>
      </c>
      <c r="K876" s="2" t="s">
        <v>21</v>
      </c>
      <c r="L876" s="2">
        <f t="shared" si="79"/>
        <v>1</v>
      </c>
      <c r="M876" s="2">
        <f t="shared" si="80"/>
        <v>1</v>
      </c>
      <c r="N876" s="2">
        <f t="shared" si="81"/>
        <v>0</v>
      </c>
      <c r="O876" s="2">
        <f t="shared" si="82"/>
        <v>0</v>
      </c>
      <c r="P876">
        <v>1</v>
      </c>
      <c r="Q876" s="2" t="s">
        <v>19</v>
      </c>
      <c r="R876" s="2">
        <f t="shared" si="83"/>
        <v>1</v>
      </c>
      <c r="S876">
        <v>13</v>
      </c>
      <c r="T876">
        <v>3</v>
      </c>
      <c r="U876">
        <v>2</v>
      </c>
      <c r="V876">
        <v>10</v>
      </c>
      <c r="W876">
        <v>7</v>
      </c>
      <c r="X876">
        <v>8</v>
      </c>
    </row>
    <row r="877" spans="1:24" x14ac:dyDescent="0.25">
      <c r="A877">
        <v>876</v>
      </c>
      <c r="B877">
        <v>44</v>
      </c>
      <c r="C877" s="2" t="s">
        <v>19</v>
      </c>
      <c r="D877" s="2">
        <f t="shared" si="78"/>
        <v>0</v>
      </c>
      <c r="E877">
        <v>2</v>
      </c>
      <c r="F877">
        <v>4</v>
      </c>
      <c r="G877">
        <v>2</v>
      </c>
      <c r="H877">
        <v>3</v>
      </c>
      <c r="I877">
        <v>2</v>
      </c>
      <c r="J877">
        <v>4</v>
      </c>
      <c r="K877" s="2" t="s">
        <v>18</v>
      </c>
      <c r="L877" s="2">
        <f t="shared" si="79"/>
        <v>3</v>
      </c>
      <c r="M877" s="2">
        <f t="shared" si="80"/>
        <v>0</v>
      </c>
      <c r="N877" s="2">
        <f t="shared" si="81"/>
        <v>0</v>
      </c>
      <c r="O877" s="2">
        <f t="shared" si="82"/>
        <v>3</v>
      </c>
      <c r="P877">
        <v>0</v>
      </c>
      <c r="Q877" s="2" t="s">
        <v>19</v>
      </c>
      <c r="R877" s="2">
        <f t="shared" si="83"/>
        <v>1</v>
      </c>
      <c r="S877">
        <v>25</v>
      </c>
      <c r="T877">
        <v>4</v>
      </c>
      <c r="U877">
        <v>3</v>
      </c>
      <c r="V877">
        <v>20</v>
      </c>
      <c r="W877">
        <v>11</v>
      </c>
      <c r="X877">
        <v>13</v>
      </c>
    </row>
    <row r="878" spans="1:24" x14ac:dyDescent="0.25">
      <c r="A878">
        <v>877</v>
      </c>
      <c r="B878">
        <v>20</v>
      </c>
      <c r="C878" s="2" t="s">
        <v>19</v>
      </c>
      <c r="D878" s="2">
        <f t="shared" si="78"/>
        <v>0</v>
      </c>
      <c r="E878">
        <v>3</v>
      </c>
      <c r="F878">
        <v>3</v>
      </c>
      <c r="G878">
        <v>2</v>
      </c>
      <c r="H878">
        <v>4</v>
      </c>
      <c r="I878">
        <v>1</v>
      </c>
      <c r="J878">
        <v>4</v>
      </c>
      <c r="K878" s="2" t="s">
        <v>18</v>
      </c>
      <c r="L878" s="2">
        <f t="shared" si="79"/>
        <v>3</v>
      </c>
      <c r="M878" s="2">
        <f t="shared" si="80"/>
        <v>0</v>
      </c>
      <c r="N878" s="2">
        <f t="shared" si="81"/>
        <v>0</v>
      </c>
      <c r="O878" s="2">
        <f t="shared" si="82"/>
        <v>3</v>
      </c>
      <c r="P878">
        <v>1</v>
      </c>
      <c r="Q878" s="2" t="s">
        <v>19</v>
      </c>
      <c r="R878" s="2">
        <f t="shared" si="83"/>
        <v>1</v>
      </c>
      <c r="S878">
        <v>17</v>
      </c>
      <c r="T878">
        <v>3</v>
      </c>
      <c r="U878">
        <v>3</v>
      </c>
      <c r="V878">
        <v>2</v>
      </c>
      <c r="W878">
        <v>1</v>
      </c>
      <c r="X878">
        <v>2</v>
      </c>
    </row>
    <row r="879" spans="1:24" x14ac:dyDescent="0.25">
      <c r="A879">
        <v>878</v>
      </c>
      <c r="B879">
        <v>46</v>
      </c>
      <c r="C879" s="2" t="s">
        <v>19</v>
      </c>
      <c r="D879" s="2">
        <f t="shared" si="78"/>
        <v>0</v>
      </c>
      <c r="E879">
        <v>2</v>
      </c>
      <c r="F879">
        <v>4</v>
      </c>
      <c r="G879">
        <v>1</v>
      </c>
      <c r="H879">
        <v>1</v>
      </c>
      <c r="I879">
        <v>2</v>
      </c>
      <c r="J879">
        <v>1</v>
      </c>
      <c r="K879" s="2" t="s">
        <v>21</v>
      </c>
      <c r="L879" s="2">
        <f t="shared" si="79"/>
        <v>1</v>
      </c>
      <c r="M879" s="2">
        <f t="shared" si="80"/>
        <v>1</v>
      </c>
      <c r="N879" s="2">
        <f t="shared" si="81"/>
        <v>0</v>
      </c>
      <c r="O879" s="2">
        <f t="shared" si="82"/>
        <v>0</v>
      </c>
      <c r="P879">
        <v>2</v>
      </c>
      <c r="Q879" s="2" t="s">
        <v>19</v>
      </c>
      <c r="R879" s="2">
        <f t="shared" si="83"/>
        <v>1</v>
      </c>
      <c r="S879">
        <v>11</v>
      </c>
      <c r="T879">
        <v>3</v>
      </c>
      <c r="U879">
        <v>2</v>
      </c>
      <c r="V879">
        <v>6</v>
      </c>
      <c r="W879">
        <v>3</v>
      </c>
      <c r="X879">
        <v>1</v>
      </c>
    </row>
    <row r="880" spans="1:24" x14ac:dyDescent="0.25">
      <c r="A880">
        <v>879</v>
      </c>
      <c r="B880">
        <v>42</v>
      </c>
      <c r="C880" s="2" t="s">
        <v>19</v>
      </c>
      <c r="D880" s="2">
        <f t="shared" si="78"/>
        <v>0</v>
      </c>
      <c r="E880">
        <v>1</v>
      </c>
      <c r="F880">
        <v>4</v>
      </c>
      <c r="G880">
        <v>2</v>
      </c>
      <c r="H880">
        <v>4</v>
      </c>
      <c r="I880">
        <v>2</v>
      </c>
      <c r="J880">
        <v>2</v>
      </c>
      <c r="K880" s="2" t="s">
        <v>20</v>
      </c>
      <c r="L880" s="2">
        <f t="shared" si="79"/>
        <v>2</v>
      </c>
      <c r="M880" s="2">
        <f t="shared" si="80"/>
        <v>0</v>
      </c>
      <c r="N880" s="2">
        <f t="shared" si="81"/>
        <v>2</v>
      </c>
      <c r="O880" s="2">
        <f t="shared" si="82"/>
        <v>0</v>
      </c>
      <c r="P880">
        <v>1</v>
      </c>
      <c r="Q880" s="2" t="s">
        <v>19</v>
      </c>
      <c r="R880" s="2">
        <f t="shared" si="83"/>
        <v>1</v>
      </c>
      <c r="S880">
        <v>16</v>
      </c>
      <c r="T880">
        <v>3</v>
      </c>
      <c r="U880">
        <v>4</v>
      </c>
      <c r="V880">
        <v>4</v>
      </c>
      <c r="W880">
        <v>3</v>
      </c>
      <c r="X880">
        <v>0</v>
      </c>
    </row>
    <row r="881" spans="1:24" x14ac:dyDescent="0.25">
      <c r="A881">
        <v>880</v>
      </c>
      <c r="B881">
        <v>60</v>
      </c>
      <c r="C881" s="2" t="s">
        <v>19</v>
      </c>
      <c r="D881" s="2">
        <f t="shared" si="78"/>
        <v>0</v>
      </c>
      <c r="E881">
        <v>2</v>
      </c>
      <c r="F881">
        <v>2</v>
      </c>
      <c r="G881">
        <v>2</v>
      </c>
      <c r="H881">
        <v>3</v>
      </c>
      <c r="I881">
        <v>2</v>
      </c>
      <c r="J881">
        <v>4</v>
      </c>
      <c r="K881" s="2" t="s">
        <v>21</v>
      </c>
      <c r="L881" s="2">
        <f t="shared" si="79"/>
        <v>1</v>
      </c>
      <c r="M881" s="2">
        <f t="shared" si="80"/>
        <v>1</v>
      </c>
      <c r="N881" s="2">
        <f t="shared" si="81"/>
        <v>0</v>
      </c>
      <c r="O881" s="2">
        <f t="shared" si="82"/>
        <v>0</v>
      </c>
      <c r="P881">
        <v>0</v>
      </c>
      <c r="Q881" s="2" t="s">
        <v>17</v>
      </c>
      <c r="R881" s="2">
        <f t="shared" si="83"/>
        <v>2</v>
      </c>
      <c r="S881">
        <v>18</v>
      </c>
      <c r="T881">
        <v>3</v>
      </c>
      <c r="U881">
        <v>3</v>
      </c>
      <c r="V881">
        <v>11</v>
      </c>
      <c r="W881">
        <v>7</v>
      </c>
      <c r="X881">
        <v>1</v>
      </c>
    </row>
    <row r="882" spans="1:24" x14ac:dyDescent="0.25">
      <c r="A882">
        <v>881</v>
      </c>
      <c r="B882">
        <v>32</v>
      </c>
      <c r="C882" s="2" t="s">
        <v>19</v>
      </c>
      <c r="D882" s="2">
        <f t="shared" si="78"/>
        <v>0</v>
      </c>
      <c r="E882">
        <v>3</v>
      </c>
      <c r="F882">
        <v>3</v>
      </c>
      <c r="G882">
        <v>1</v>
      </c>
      <c r="H882">
        <v>2</v>
      </c>
      <c r="I882">
        <v>1</v>
      </c>
      <c r="J882">
        <v>3</v>
      </c>
      <c r="K882" s="2" t="s">
        <v>20</v>
      </c>
      <c r="L882" s="2">
        <f t="shared" si="79"/>
        <v>2</v>
      </c>
      <c r="M882" s="2">
        <f t="shared" si="80"/>
        <v>0</v>
      </c>
      <c r="N882" s="2">
        <f t="shared" si="81"/>
        <v>2</v>
      </c>
      <c r="O882" s="2">
        <f t="shared" si="82"/>
        <v>0</v>
      </c>
      <c r="P882">
        <v>1</v>
      </c>
      <c r="Q882" s="2" t="s">
        <v>19</v>
      </c>
      <c r="R882" s="2">
        <f t="shared" si="83"/>
        <v>1</v>
      </c>
      <c r="S882">
        <v>20</v>
      </c>
      <c r="T882">
        <v>4</v>
      </c>
      <c r="U882">
        <v>3</v>
      </c>
      <c r="V882">
        <v>2</v>
      </c>
      <c r="W882">
        <v>2</v>
      </c>
      <c r="X882">
        <v>2</v>
      </c>
    </row>
    <row r="883" spans="1:24" x14ac:dyDescent="0.25">
      <c r="A883">
        <v>882</v>
      </c>
      <c r="B883">
        <v>32</v>
      </c>
      <c r="C883" s="2" t="s">
        <v>19</v>
      </c>
      <c r="D883" s="2">
        <f t="shared" si="78"/>
        <v>0</v>
      </c>
      <c r="E883">
        <v>2</v>
      </c>
      <c r="F883">
        <v>4</v>
      </c>
      <c r="G883">
        <v>1</v>
      </c>
      <c r="H883">
        <v>1</v>
      </c>
      <c r="I883">
        <v>2</v>
      </c>
      <c r="J883">
        <v>3</v>
      </c>
      <c r="K883" s="2" t="s">
        <v>18</v>
      </c>
      <c r="L883" s="2">
        <f t="shared" si="79"/>
        <v>3</v>
      </c>
      <c r="M883" s="2">
        <f t="shared" si="80"/>
        <v>0</v>
      </c>
      <c r="N883" s="2">
        <f t="shared" si="81"/>
        <v>0</v>
      </c>
      <c r="O883" s="2">
        <f t="shared" si="82"/>
        <v>3</v>
      </c>
      <c r="P883">
        <v>4</v>
      </c>
      <c r="Q883" s="2" t="s">
        <v>17</v>
      </c>
      <c r="R883" s="2">
        <f t="shared" si="83"/>
        <v>2</v>
      </c>
      <c r="S883">
        <v>14</v>
      </c>
      <c r="T883">
        <v>3</v>
      </c>
      <c r="U883">
        <v>3</v>
      </c>
      <c r="V883">
        <v>8</v>
      </c>
      <c r="W883">
        <v>7</v>
      </c>
      <c r="X883">
        <v>0</v>
      </c>
    </row>
    <row r="884" spans="1:24" x14ac:dyDescent="0.25">
      <c r="A884">
        <v>883</v>
      </c>
      <c r="B884">
        <v>36</v>
      </c>
      <c r="C884" s="2" t="s">
        <v>19</v>
      </c>
      <c r="D884" s="2">
        <f t="shared" si="78"/>
        <v>0</v>
      </c>
      <c r="E884">
        <v>3</v>
      </c>
      <c r="F884">
        <v>3</v>
      </c>
      <c r="G884">
        <v>1</v>
      </c>
      <c r="H884">
        <v>4</v>
      </c>
      <c r="I884">
        <v>3</v>
      </c>
      <c r="J884">
        <v>4</v>
      </c>
      <c r="K884" s="2" t="s">
        <v>21</v>
      </c>
      <c r="L884" s="2">
        <f t="shared" si="79"/>
        <v>1</v>
      </c>
      <c r="M884" s="2">
        <f t="shared" si="80"/>
        <v>1</v>
      </c>
      <c r="N884" s="2">
        <f t="shared" si="81"/>
        <v>0</v>
      </c>
      <c r="O884" s="2">
        <f t="shared" si="82"/>
        <v>0</v>
      </c>
      <c r="P884">
        <v>2</v>
      </c>
      <c r="Q884" s="2" t="s">
        <v>17</v>
      </c>
      <c r="R884" s="2">
        <f t="shared" si="83"/>
        <v>2</v>
      </c>
      <c r="S884">
        <v>21</v>
      </c>
      <c r="T884">
        <v>4</v>
      </c>
      <c r="U884">
        <v>3</v>
      </c>
      <c r="V884">
        <v>7</v>
      </c>
      <c r="W884">
        <v>7</v>
      </c>
      <c r="X884">
        <v>7</v>
      </c>
    </row>
    <row r="885" spans="1:24" x14ac:dyDescent="0.25">
      <c r="A885">
        <v>884</v>
      </c>
      <c r="B885">
        <v>33</v>
      </c>
      <c r="C885" s="2" t="s">
        <v>19</v>
      </c>
      <c r="D885" s="2">
        <f t="shared" si="78"/>
        <v>0</v>
      </c>
      <c r="E885">
        <v>3</v>
      </c>
      <c r="F885">
        <v>1</v>
      </c>
      <c r="G885">
        <v>2</v>
      </c>
      <c r="H885">
        <v>2</v>
      </c>
      <c r="I885">
        <v>1</v>
      </c>
      <c r="J885">
        <v>1</v>
      </c>
      <c r="K885" s="2" t="s">
        <v>20</v>
      </c>
      <c r="L885" s="2">
        <f t="shared" si="79"/>
        <v>2</v>
      </c>
      <c r="M885" s="2">
        <f t="shared" si="80"/>
        <v>0</v>
      </c>
      <c r="N885" s="2">
        <f t="shared" si="81"/>
        <v>2</v>
      </c>
      <c r="O885" s="2">
        <f t="shared" si="82"/>
        <v>0</v>
      </c>
      <c r="P885">
        <v>4</v>
      </c>
      <c r="Q885" s="2" t="s">
        <v>19</v>
      </c>
      <c r="R885" s="2">
        <f t="shared" si="83"/>
        <v>1</v>
      </c>
      <c r="S885">
        <v>13</v>
      </c>
      <c r="T885">
        <v>3</v>
      </c>
      <c r="U885">
        <v>3</v>
      </c>
      <c r="V885">
        <v>14</v>
      </c>
      <c r="W885">
        <v>10</v>
      </c>
      <c r="X885">
        <v>4</v>
      </c>
    </row>
    <row r="886" spans="1:24" x14ac:dyDescent="0.25">
      <c r="A886">
        <v>885</v>
      </c>
      <c r="B886">
        <v>40</v>
      </c>
      <c r="C886" s="2" t="s">
        <v>19</v>
      </c>
      <c r="D886" s="2">
        <f t="shared" si="78"/>
        <v>0</v>
      </c>
      <c r="E886">
        <v>3</v>
      </c>
      <c r="F886">
        <v>2</v>
      </c>
      <c r="G886">
        <v>1</v>
      </c>
      <c r="H886">
        <v>2</v>
      </c>
      <c r="I886">
        <v>2</v>
      </c>
      <c r="J886">
        <v>2</v>
      </c>
      <c r="K886" s="2" t="s">
        <v>21</v>
      </c>
      <c r="L886" s="2">
        <f t="shared" si="79"/>
        <v>1</v>
      </c>
      <c r="M886" s="2">
        <f t="shared" si="80"/>
        <v>1</v>
      </c>
      <c r="N886" s="2">
        <f t="shared" si="81"/>
        <v>0</v>
      </c>
      <c r="O886" s="2">
        <f t="shared" si="82"/>
        <v>0</v>
      </c>
      <c r="P886">
        <v>7</v>
      </c>
      <c r="Q886" s="2" t="s">
        <v>19</v>
      </c>
      <c r="R886" s="2">
        <f t="shared" si="83"/>
        <v>1</v>
      </c>
      <c r="S886">
        <v>12</v>
      </c>
      <c r="T886">
        <v>3</v>
      </c>
      <c r="U886">
        <v>4</v>
      </c>
      <c r="V886">
        <v>5</v>
      </c>
      <c r="W886">
        <v>1</v>
      </c>
      <c r="X886">
        <v>1</v>
      </c>
    </row>
    <row r="887" spans="1:24" x14ac:dyDescent="0.25">
      <c r="A887">
        <v>886</v>
      </c>
      <c r="B887">
        <v>25</v>
      </c>
      <c r="C887" s="2" t="s">
        <v>19</v>
      </c>
      <c r="D887" s="2">
        <f t="shared" si="78"/>
        <v>0</v>
      </c>
      <c r="E887">
        <v>2</v>
      </c>
      <c r="F887">
        <v>3</v>
      </c>
      <c r="G887">
        <v>1</v>
      </c>
      <c r="H887">
        <v>1</v>
      </c>
      <c r="I887">
        <v>2</v>
      </c>
      <c r="J887">
        <v>4</v>
      </c>
      <c r="K887" s="2" t="s">
        <v>18</v>
      </c>
      <c r="L887" s="2">
        <f t="shared" si="79"/>
        <v>3</v>
      </c>
      <c r="M887" s="2">
        <f t="shared" si="80"/>
        <v>0</v>
      </c>
      <c r="N887" s="2">
        <f t="shared" si="81"/>
        <v>0</v>
      </c>
      <c r="O887" s="2">
        <f t="shared" si="82"/>
        <v>3</v>
      </c>
      <c r="P887">
        <v>0</v>
      </c>
      <c r="Q887" s="2" t="s">
        <v>19</v>
      </c>
      <c r="R887" s="2">
        <f t="shared" si="83"/>
        <v>1</v>
      </c>
      <c r="S887">
        <v>14</v>
      </c>
      <c r="T887">
        <v>3</v>
      </c>
      <c r="U887">
        <v>3</v>
      </c>
      <c r="V887">
        <v>4</v>
      </c>
      <c r="W887">
        <v>3</v>
      </c>
      <c r="X887">
        <v>1</v>
      </c>
    </row>
    <row r="888" spans="1:24" x14ac:dyDescent="0.25">
      <c r="A888">
        <v>887</v>
      </c>
      <c r="B888">
        <v>30</v>
      </c>
      <c r="C888" s="2" t="s">
        <v>19</v>
      </c>
      <c r="D888" s="2">
        <f t="shared" si="78"/>
        <v>0</v>
      </c>
      <c r="E888">
        <v>3</v>
      </c>
      <c r="F888">
        <v>4</v>
      </c>
      <c r="G888">
        <v>2</v>
      </c>
      <c r="H888">
        <v>3</v>
      </c>
      <c r="I888">
        <v>1</v>
      </c>
      <c r="J888">
        <v>3</v>
      </c>
      <c r="K888" s="2" t="s">
        <v>20</v>
      </c>
      <c r="L888" s="2">
        <f t="shared" si="79"/>
        <v>2</v>
      </c>
      <c r="M888" s="2">
        <f t="shared" si="80"/>
        <v>0</v>
      </c>
      <c r="N888" s="2">
        <f t="shared" si="81"/>
        <v>2</v>
      </c>
      <c r="O888" s="2">
        <f t="shared" si="82"/>
        <v>0</v>
      </c>
      <c r="P888">
        <v>0</v>
      </c>
      <c r="Q888" s="2" t="s">
        <v>17</v>
      </c>
      <c r="R888" s="2">
        <f t="shared" si="83"/>
        <v>2</v>
      </c>
      <c r="S888">
        <v>21</v>
      </c>
      <c r="T888">
        <v>4</v>
      </c>
      <c r="U888">
        <v>3</v>
      </c>
      <c r="V888">
        <v>11</v>
      </c>
      <c r="W888">
        <v>9</v>
      </c>
      <c r="X888">
        <v>5</v>
      </c>
    </row>
    <row r="889" spans="1:24" x14ac:dyDescent="0.25">
      <c r="A889">
        <v>888</v>
      </c>
      <c r="B889">
        <v>42</v>
      </c>
      <c r="C889" s="2" t="s">
        <v>19</v>
      </c>
      <c r="D889" s="2">
        <f t="shared" si="78"/>
        <v>0</v>
      </c>
      <c r="E889">
        <v>1</v>
      </c>
      <c r="F889">
        <v>1</v>
      </c>
      <c r="G889">
        <v>1</v>
      </c>
      <c r="H889">
        <v>3</v>
      </c>
      <c r="I889">
        <v>3</v>
      </c>
      <c r="J889">
        <v>4</v>
      </c>
      <c r="K889" s="2" t="s">
        <v>20</v>
      </c>
      <c r="L889" s="2">
        <f t="shared" si="79"/>
        <v>2</v>
      </c>
      <c r="M889" s="2">
        <f t="shared" si="80"/>
        <v>0</v>
      </c>
      <c r="N889" s="2">
        <f t="shared" si="81"/>
        <v>2</v>
      </c>
      <c r="O889" s="2">
        <f t="shared" si="82"/>
        <v>0</v>
      </c>
      <c r="P889">
        <v>3</v>
      </c>
      <c r="Q889" s="2" t="s">
        <v>17</v>
      </c>
      <c r="R889" s="2">
        <f t="shared" si="83"/>
        <v>2</v>
      </c>
      <c r="S889">
        <v>17</v>
      </c>
      <c r="T889">
        <v>3</v>
      </c>
      <c r="U889">
        <v>3</v>
      </c>
      <c r="V889">
        <v>1</v>
      </c>
      <c r="W889">
        <v>0</v>
      </c>
      <c r="X889">
        <v>0</v>
      </c>
    </row>
    <row r="890" spans="1:24" x14ac:dyDescent="0.25">
      <c r="A890">
        <v>889</v>
      </c>
      <c r="B890">
        <v>35</v>
      </c>
      <c r="C890" s="2" t="s">
        <v>19</v>
      </c>
      <c r="D890" s="2">
        <f t="shared" si="78"/>
        <v>0</v>
      </c>
      <c r="E890">
        <v>2</v>
      </c>
      <c r="F890">
        <v>3</v>
      </c>
      <c r="G890">
        <v>1</v>
      </c>
      <c r="H890">
        <v>2</v>
      </c>
      <c r="I890">
        <v>3</v>
      </c>
      <c r="J890">
        <v>1</v>
      </c>
      <c r="K890" s="2" t="s">
        <v>20</v>
      </c>
      <c r="L890" s="2">
        <f t="shared" si="79"/>
        <v>2</v>
      </c>
      <c r="M890" s="2">
        <f t="shared" si="80"/>
        <v>0</v>
      </c>
      <c r="N890" s="2">
        <f t="shared" si="81"/>
        <v>2</v>
      </c>
      <c r="O890" s="2">
        <f t="shared" si="82"/>
        <v>0</v>
      </c>
      <c r="P890">
        <v>4</v>
      </c>
      <c r="Q890" s="2" t="s">
        <v>17</v>
      </c>
      <c r="R890" s="2">
        <f t="shared" si="83"/>
        <v>2</v>
      </c>
      <c r="S890">
        <v>11</v>
      </c>
      <c r="T890">
        <v>3</v>
      </c>
      <c r="U890">
        <v>2</v>
      </c>
      <c r="V890">
        <v>13</v>
      </c>
      <c r="W890">
        <v>2</v>
      </c>
      <c r="X890">
        <v>4</v>
      </c>
    </row>
    <row r="891" spans="1:24" x14ac:dyDescent="0.25">
      <c r="A891">
        <v>890</v>
      </c>
      <c r="B891">
        <v>27</v>
      </c>
      <c r="C891" s="2" t="s">
        <v>19</v>
      </c>
      <c r="D891" s="2">
        <f t="shared" si="78"/>
        <v>0</v>
      </c>
      <c r="E891">
        <v>3</v>
      </c>
      <c r="F891">
        <v>1</v>
      </c>
      <c r="G891">
        <v>1</v>
      </c>
      <c r="H891">
        <v>1</v>
      </c>
      <c r="I891">
        <v>1</v>
      </c>
      <c r="J891">
        <v>1</v>
      </c>
      <c r="K891" s="2" t="s">
        <v>20</v>
      </c>
      <c r="L891" s="2">
        <f t="shared" si="79"/>
        <v>2</v>
      </c>
      <c r="M891" s="2">
        <f t="shared" si="80"/>
        <v>0</v>
      </c>
      <c r="N891" s="2">
        <f t="shared" si="81"/>
        <v>2</v>
      </c>
      <c r="O891" s="2">
        <f t="shared" si="82"/>
        <v>0</v>
      </c>
      <c r="P891">
        <v>3</v>
      </c>
      <c r="Q891" s="2" t="s">
        <v>17</v>
      </c>
      <c r="R891" s="2">
        <f t="shared" si="83"/>
        <v>2</v>
      </c>
      <c r="S891">
        <v>14</v>
      </c>
      <c r="T891">
        <v>3</v>
      </c>
      <c r="U891">
        <v>2</v>
      </c>
      <c r="V891">
        <v>9</v>
      </c>
      <c r="W891">
        <v>7</v>
      </c>
      <c r="X891">
        <v>6</v>
      </c>
    </row>
    <row r="892" spans="1:24" x14ac:dyDescent="0.25">
      <c r="A892">
        <v>891</v>
      </c>
      <c r="B892">
        <v>54</v>
      </c>
      <c r="C892" s="2" t="s">
        <v>19</v>
      </c>
      <c r="D892" s="2">
        <f t="shared" si="78"/>
        <v>0</v>
      </c>
      <c r="E892">
        <v>2</v>
      </c>
      <c r="F892">
        <v>4</v>
      </c>
      <c r="G892">
        <v>1</v>
      </c>
      <c r="H892">
        <v>3</v>
      </c>
      <c r="I892">
        <v>3</v>
      </c>
      <c r="J892">
        <v>3</v>
      </c>
      <c r="K892" s="2" t="s">
        <v>21</v>
      </c>
      <c r="L892" s="2">
        <f t="shared" si="79"/>
        <v>1</v>
      </c>
      <c r="M892" s="2">
        <f t="shared" si="80"/>
        <v>1</v>
      </c>
      <c r="N892" s="2">
        <f t="shared" si="81"/>
        <v>0</v>
      </c>
      <c r="O892" s="2">
        <f t="shared" si="82"/>
        <v>0</v>
      </c>
      <c r="P892">
        <v>1</v>
      </c>
      <c r="Q892" s="2" t="s">
        <v>19</v>
      </c>
      <c r="R892" s="2">
        <f t="shared" si="83"/>
        <v>1</v>
      </c>
      <c r="S892">
        <v>17</v>
      </c>
      <c r="T892">
        <v>3</v>
      </c>
      <c r="U892">
        <v>1</v>
      </c>
      <c r="V892">
        <v>5</v>
      </c>
      <c r="W892">
        <v>4</v>
      </c>
      <c r="X892">
        <v>1</v>
      </c>
    </row>
    <row r="893" spans="1:24" x14ac:dyDescent="0.25">
      <c r="A893">
        <v>892</v>
      </c>
      <c r="B893">
        <v>44</v>
      </c>
      <c r="C893" s="2" t="s">
        <v>19</v>
      </c>
      <c r="D893" s="2">
        <f t="shared" si="78"/>
        <v>0</v>
      </c>
      <c r="E893">
        <v>1</v>
      </c>
      <c r="F893">
        <v>1</v>
      </c>
      <c r="G893">
        <v>1</v>
      </c>
      <c r="H893">
        <v>1</v>
      </c>
      <c r="I893">
        <v>1</v>
      </c>
      <c r="J893">
        <v>1</v>
      </c>
      <c r="K893" s="2" t="s">
        <v>20</v>
      </c>
      <c r="L893" s="2">
        <f t="shared" si="79"/>
        <v>2</v>
      </c>
      <c r="M893" s="2">
        <f t="shared" si="80"/>
        <v>0</v>
      </c>
      <c r="N893" s="2">
        <f t="shared" si="81"/>
        <v>2</v>
      </c>
      <c r="O893" s="2">
        <f t="shared" si="82"/>
        <v>0</v>
      </c>
      <c r="P893">
        <v>5</v>
      </c>
      <c r="Q893" s="2" t="s">
        <v>19</v>
      </c>
      <c r="R893" s="2">
        <f t="shared" si="83"/>
        <v>1</v>
      </c>
      <c r="S893">
        <v>13</v>
      </c>
      <c r="T893">
        <v>3</v>
      </c>
      <c r="U893">
        <v>3</v>
      </c>
      <c r="V893">
        <v>10</v>
      </c>
      <c r="W893">
        <v>5</v>
      </c>
      <c r="X893">
        <v>7</v>
      </c>
    </row>
    <row r="894" spans="1:24" x14ac:dyDescent="0.25">
      <c r="A894">
        <v>893</v>
      </c>
      <c r="B894">
        <v>19</v>
      </c>
      <c r="C894" s="2" t="s">
        <v>17</v>
      </c>
      <c r="D894" s="2">
        <f t="shared" si="78"/>
        <v>1</v>
      </c>
      <c r="E894">
        <v>3</v>
      </c>
      <c r="F894">
        <v>1</v>
      </c>
      <c r="G894">
        <v>2</v>
      </c>
      <c r="H894">
        <v>2</v>
      </c>
      <c r="I894">
        <v>1</v>
      </c>
      <c r="J894">
        <v>3</v>
      </c>
      <c r="K894" s="2" t="s">
        <v>18</v>
      </c>
      <c r="L894" s="2">
        <f t="shared" si="79"/>
        <v>3</v>
      </c>
      <c r="M894" s="2">
        <f t="shared" si="80"/>
        <v>0</v>
      </c>
      <c r="N894" s="2">
        <f t="shared" si="81"/>
        <v>0</v>
      </c>
      <c r="O894" s="2">
        <f t="shared" si="82"/>
        <v>3</v>
      </c>
      <c r="P894">
        <v>0</v>
      </c>
      <c r="Q894" s="2" t="s">
        <v>17</v>
      </c>
      <c r="R894" s="2">
        <f t="shared" si="83"/>
        <v>2</v>
      </c>
      <c r="S894">
        <v>25</v>
      </c>
      <c r="T894">
        <v>4</v>
      </c>
      <c r="U894">
        <v>4</v>
      </c>
      <c r="V894">
        <v>1</v>
      </c>
      <c r="W894">
        <v>1</v>
      </c>
      <c r="X894">
        <v>0</v>
      </c>
    </row>
    <row r="895" spans="1:24" x14ac:dyDescent="0.25">
      <c r="A895">
        <v>894</v>
      </c>
      <c r="B895">
        <v>29</v>
      </c>
      <c r="C895" s="2" t="s">
        <v>19</v>
      </c>
      <c r="D895" s="2">
        <f t="shared" si="78"/>
        <v>0</v>
      </c>
      <c r="E895">
        <v>3</v>
      </c>
      <c r="F895">
        <v>1</v>
      </c>
      <c r="G895">
        <v>1</v>
      </c>
      <c r="H895">
        <v>3</v>
      </c>
      <c r="I895">
        <v>1</v>
      </c>
      <c r="J895">
        <v>4</v>
      </c>
      <c r="K895" s="2" t="s">
        <v>21</v>
      </c>
      <c r="L895" s="2">
        <f t="shared" si="79"/>
        <v>1</v>
      </c>
      <c r="M895" s="2">
        <f t="shared" si="80"/>
        <v>1</v>
      </c>
      <c r="N895" s="2">
        <f t="shared" si="81"/>
        <v>0</v>
      </c>
      <c r="O895" s="2">
        <f t="shared" si="82"/>
        <v>0</v>
      </c>
      <c r="P895">
        <v>1</v>
      </c>
      <c r="Q895" s="2" t="s">
        <v>19</v>
      </c>
      <c r="R895" s="2">
        <f t="shared" si="83"/>
        <v>1</v>
      </c>
      <c r="S895">
        <v>15</v>
      </c>
      <c r="T895">
        <v>3</v>
      </c>
      <c r="U895">
        <v>3</v>
      </c>
      <c r="V895">
        <v>3</v>
      </c>
      <c r="W895">
        <v>2</v>
      </c>
      <c r="X895">
        <v>1</v>
      </c>
    </row>
    <row r="896" spans="1:24" x14ac:dyDescent="0.25">
      <c r="A896">
        <v>895</v>
      </c>
      <c r="B896">
        <v>54</v>
      </c>
      <c r="C896" s="2" t="s">
        <v>19</v>
      </c>
      <c r="D896" s="2">
        <f t="shared" si="78"/>
        <v>0</v>
      </c>
      <c r="E896">
        <v>3</v>
      </c>
      <c r="F896">
        <v>4</v>
      </c>
      <c r="G896">
        <v>2</v>
      </c>
      <c r="H896">
        <v>1</v>
      </c>
      <c r="I896">
        <v>4</v>
      </c>
      <c r="J896">
        <v>4</v>
      </c>
      <c r="K896" s="2" t="s">
        <v>20</v>
      </c>
      <c r="L896" s="2">
        <f t="shared" si="79"/>
        <v>2</v>
      </c>
      <c r="M896" s="2">
        <f t="shared" si="80"/>
        <v>0</v>
      </c>
      <c r="N896" s="2">
        <f t="shared" si="81"/>
        <v>2</v>
      </c>
      <c r="O896" s="2">
        <f t="shared" si="82"/>
        <v>0</v>
      </c>
      <c r="P896">
        <v>3</v>
      </c>
      <c r="Q896" s="2" t="s">
        <v>19</v>
      </c>
      <c r="R896" s="2">
        <f t="shared" si="83"/>
        <v>1</v>
      </c>
      <c r="S896">
        <v>14</v>
      </c>
      <c r="T896">
        <v>3</v>
      </c>
      <c r="U896">
        <v>3</v>
      </c>
      <c r="V896">
        <v>10</v>
      </c>
      <c r="W896">
        <v>9</v>
      </c>
      <c r="X896">
        <v>0</v>
      </c>
    </row>
    <row r="897" spans="1:24" x14ac:dyDescent="0.25">
      <c r="A897">
        <v>896</v>
      </c>
      <c r="B897">
        <v>31</v>
      </c>
      <c r="C897" s="2" t="s">
        <v>19</v>
      </c>
      <c r="D897" s="2">
        <f t="shared" si="78"/>
        <v>0</v>
      </c>
      <c r="E897">
        <v>2</v>
      </c>
      <c r="F897">
        <v>3</v>
      </c>
      <c r="G897">
        <v>1</v>
      </c>
      <c r="H897">
        <v>2</v>
      </c>
      <c r="I897">
        <v>2</v>
      </c>
      <c r="J897">
        <v>1</v>
      </c>
      <c r="K897" s="2" t="s">
        <v>20</v>
      </c>
      <c r="L897" s="2">
        <f t="shared" si="79"/>
        <v>2</v>
      </c>
      <c r="M897" s="2">
        <f t="shared" si="80"/>
        <v>0</v>
      </c>
      <c r="N897" s="2">
        <f t="shared" si="81"/>
        <v>2</v>
      </c>
      <c r="O897" s="2">
        <f t="shared" si="82"/>
        <v>0</v>
      </c>
      <c r="P897">
        <v>3</v>
      </c>
      <c r="Q897" s="2" t="s">
        <v>17</v>
      </c>
      <c r="R897" s="2">
        <f t="shared" si="83"/>
        <v>2</v>
      </c>
      <c r="S897">
        <v>12</v>
      </c>
      <c r="T897">
        <v>3</v>
      </c>
      <c r="U897">
        <v>2</v>
      </c>
      <c r="V897">
        <v>6</v>
      </c>
      <c r="W897">
        <v>5</v>
      </c>
      <c r="X897">
        <v>0</v>
      </c>
    </row>
    <row r="898" spans="1:24" x14ac:dyDescent="0.25">
      <c r="A898">
        <v>897</v>
      </c>
      <c r="B898">
        <v>31</v>
      </c>
      <c r="C898" s="2" t="s">
        <v>19</v>
      </c>
      <c r="D898" s="2">
        <f t="shared" si="78"/>
        <v>0</v>
      </c>
      <c r="E898">
        <v>3</v>
      </c>
      <c r="F898">
        <v>3</v>
      </c>
      <c r="G898">
        <v>1</v>
      </c>
      <c r="H898">
        <v>2</v>
      </c>
      <c r="I898">
        <v>2</v>
      </c>
      <c r="J898">
        <v>4</v>
      </c>
      <c r="K898" s="2" t="s">
        <v>18</v>
      </c>
      <c r="L898" s="2">
        <f t="shared" si="79"/>
        <v>3</v>
      </c>
      <c r="M898" s="2">
        <f t="shared" si="80"/>
        <v>0</v>
      </c>
      <c r="N898" s="2">
        <f t="shared" si="81"/>
        <v>0</v>
      </c>
      <c r="O898" s="2">
        <f t="shared" si="82"/>
        <v>3</v>
      </c>
      <c r="P898">
        <v>1</v>
      </c>
      <c r="Q898" s="2" t="s">
        <v>19</v>
      </c>
      <c r="R898" s="2">
        <f t="shared" si="83"/>
        <v>1</v>
      </c>
      <c r="S898">
        <v>19</v>
      </c>
      <c r="T898">
        <v>3</v>
      </c>
      <c r="U898">
        <v>3</v>
      </c>
      <c r="V898">
        <v>10</v>
      </c>
      <c r="W898">
        <v>9</v>
      </c>
      <c r="X898">
        <v>1</v>
      </c>
    </row>
    <row r="899" spans="1:24" x14ac:dyDescent="0.25">
      <c r="A899">
        <v>898</v>
      </c>
      <c r="B899">
        <v>59</v>
      </c>
      <c r="C899" s="2" t="s">
        <v>19</v>
      </c>
      <c r="D899" s="2">
        <f t="shared" ref="D899:D962" si="84">IF(C899="Yes", 1,0)</f>
        <v>0</v>
      </c>
      <c r="E899">
        <v>3</v>
      </c>
      <c r="F899">
        <v>3</v>
      </c>
      <c r="G899">
        <v>1</v>
      </c>
      <c r="H899">
        <v>2</v>
      </c>
      <c r="I899">
        <v>2</v>
      </c>
      <c r="J899">
        <v>4</v>
      </c>
      <c r="K899" s="2" t="s">
        <v>18</v>
      </c>
      <c r="L899" s="2">
        <f t="shared" ref="L899:L962" si="85">SUM(M899,N899,O899)</f>
        <v>3</v>
      </c>
      <c r="M899" s="2">
        <f t="shared" ref="M899:M962" si="86">IF(K899="Divorced", 1,0)</f>
        <v>0</v>
      </c>
      <c r="N899" s="2">
        <f t="shared" ref="N899:N962" si="87">IF(K899="Married", 2,0)</f>
        <v>0</v>
      </c>
      <c r="O899" s="2">
        <f t="shared" ref="O899:O962" si="88">IF(K899="Single", 3,0)</f>
        <v>3</v>
      </c>
      <c r="P899">
        <v>3</v>
      </c>
      <c r="Q899" s="2" t="s">
        <v>19</v>
      </c>
      <c r="R899" s="2">
        <f t="shared" ref="R899:R962" si="89">IF(Q899="Yes",  2,1)</f>
        <v>1</v>
      </c>
      <c r="S899">
        <v>17</v>
      </c>
      <c r="T899">
        <v>3</v>
      </c>
      <c r="U899">
        <v>3</v>
      </c>
      <c r="V899">
        <v>6</v>
      </c>
      <c r="W899">
        <v>1</v>
      </c>
      <c r="X899">
        <v>0</v>
      </c>
    </row>
    <row r="900" spans="1:24" x14ac:dyDescent="0.25">
      <c r="A900">
        <v>899</v>
      </c>
      <c r="B900">
        <v>43</v>
      </c>
      <c r="C900" s="2" t="s">
        <v>19</v>
      </c>
      <c r="D900" s="2">
        <f t="shared" si="84"/>
        <v>0</v>
      </c>
      <c r="E900">
        <v>3</v>
      </c>
      <c r="F900">
        <v>3</v>
      </c>
      <c r="G900">
        <v>1</v>
      </c>
      <c r="H900">
        <v>1</v>
      </c>
      <c r="I900">
        <v>5</v>
      </c>
      <c r="J900">
        <v>4</v>
      </c>
      <c r="K900" s="2" t="s">
        <v>20</v>
      </c>
      <c r="L900" s="2">
        <f t="shared" si="85"/>
        <v>2</v>
      </c>
      <c r="M900" s="2">
        <f t="shared" si="86"/>
        <v>0</v>
      </c>
      <c r="N900" s="2">
        <f t="shared" si="87"/>
        <v>2</v>
      </c>
      <c r="O900" s="2">
        <f t="shared" si="88"/>
        <v>0</v>
      </c>
      <c r="P900">
        <v>3</v>
      </c>
      <c r="Q900" s="2" t="s">
        <v>19</v>
      </c>
      <c r="R900" s="2">
        <f t="shared" si="89"/>
        <v>1</v>
      </c>
      <c r="S900">
        <v>14</v>
      </c>
      <c r="T900">
        <v>3</v>
      </c>
      <c r="U900">
        <v>3</v>
      </c>
      <c r="V900">
        <v>8</v>
      </c>
      <c r="W900">
        <v>7</v>
      </c>
      <c r="X900">
        <v>0</v>
      </c>
    </row>
    <row r="901" spans="1:24" x14ac:dyDescent="0.25">
      <c r="A901">
        <v>900</v>
      </c>
      <c r="B901">
        <v>49</v>
      </c>
      <c r="C901" s="2" t="s">
        <v>19</v>
      </c>
      <c r="D901" s="2">
        <f t="shared" si="84"/>
        <v>0</v>
      </c>
      <c r="E901">
        <v>2</v>
      </c>
      <c r="F901">
        <v>1</v>
      </c>
      <c r="G901">
        <v>2</v>
      </c>
      <c r="H901">
        <v>2</v>
      </c>
      <c r="I901">
        <v>5</v>
      </c>
      <c r="J901">
        <v>3</v>
      </c>
      <c r="K901" s="2" t="s">
        <v>20</v>
      </c>
      <c r="L901" s="2">
        <f t="shared" si="85"/>
        <v>2</v>
      </c>
      <c r="M901" s="2">
        <f t="shared" si="86"/>
        <v>0</v>
      </c>
      <c r="N901" s="2">
        <f t="shared" si="87"/>
        <v>2</v>
      </c>
      <c r="O901" s="2">
        <f t="shared" si="88"/>
        <v>0</v>
      </c>
      <c r="P901">
        <v>2</v>
      </c>
      <c r="Q901" s="2" t="s">
        <v>19</v>
      </c>
      <c r="R901" s="2">
        <f t="shared" si="89"/>
        <v>1</v>
      </c>
      <c r="S901">
        <v>13</v>
      </c>
      <c r="T901">
        <v>3</v>
      </c>
      <c r="U901">
        <v>4</v>
      </c>
      <c r="V901">
        <v>1</v>
      </c>
      <c r="W901">
        <v>0</v>
      </c>
      <c r="X901">
        <v>0</v>
      </c>
    </row>
    <row r="902" spans="1:24" x14ac:dyDescent="0.25">
      <c r="A902">
        <v>901</v>
      </c>
      <c r="B902">
        <v>36</v>
      </c>
      <c r="C902" s="2" t="s">
        <v>19</v>
      </c>
      <c r="D902" s="2">
        <f t="shared" si="84"/>
        <v>0</v>
      </c>
      <c r="E902">
        <v>3</v>
      </c>
      <c r="F902">
        <v>3</v>
      </c>
      <c r="G902">
        <v>1</v>
      </c>
      <c r="H902">
        <v>1</v>
      </c>
      <c r="I902">
        <v>1</v>
      </c>
      <c r="J902">
        <v>2</v>
      </c>
      <c r="K902" s="2" t="s">
        <v>20</v>
      </c>
      <c r="L902" s="2">
        <f t="shared" si="85"/>
        <v>2</v>
      </c>
      <c r="M902" s="2">
        <f t="shared" si="86"/>
        <v>0</v>
      </c>
      <c r="N902" s="2">
        <f t="shared" si="87"/>
        <v>2</v>
      </c>
      <c r="O902" s="2">
        <f t="shared" si="88"/>
        <v>0</v>
      </c>
      <c r="P902">
        <v>6</v>
      </c>
      <c r="Q902" s="2" t="s">
        <v>19</v>
      </c>
      <c r="R902" s="2">
        <f t="shared" si="89"/>
        <v>1</v>
      </c>
      <c r="S902">
        <v>12</v>
      </c>
      <c r="T902">
        <v>3</v>
      </c>
      <c r="U902">
        <v>2</v>
      </c>
      <c r="V902">
        <v>11</v>
      </c>
      <c r="W902">
        <v>10</v>
      </c>
      <c r="X902">
        <v>0</v>
      </c>
    </row>
    <row r="903" spans="1:24" x14ac:dyDescent="0.25">
      <c r="A903">
        <v>902</v>
      </c>
      <c r="B903">
        <v>48</v>
      </c>
      <c r="C903" s="2" t="s">
        <v>19</v>
      </c>
      <c r="D903" s="2">
        <f t="shared" si="84"/>
        <v>0</v>
      </c>
      <c r="E903">
        <v>2</v>
      </c>
      <c r="F903">
        <v>4</v>
      </c>
      <c r="G903">
        <v>1</v>
      </c>
      <c r="H903">
        <v>1</v>
      </c>
      <c r="I903">
        <v>1</v>
      </c>
      <c r="J903">
        <v>2</v>
      </c>
      <c r="K903" s="2" t="s">
        <v>18</v>
      </c>
      <c r="L903" s="2">
        <f t="shared" si="85"/>
        <v>3</v>
      </c>
      <c r="M903" s="2">
        <f t="shared" si="86"/>
        <v>0</v>
      </c>
      <c r="N903" s="2">
        <f t="shared" si="87"/>
        <v>0</v>
      </c>
      <c r="O903" s="2">
        <f t="shared" si="88"/>
        <v>3</v>
      </c>
      <c r="P903">
        <v>5</v>
      </c>
      <c r="Q903" s="2" t="s">
        <v>19</v>
      </c>
      <c r="R903" s="2">
        <f t="shared" si="89"/>
        <v>1</v>
      </c>
      <c r="S903">
        <v>11</v>
      </c>
      <c r="T903">
        <v>3</v>
      </c>
      <c r="U903">
        <v>2</v>
      </c>
      <c r="V903">
        <v>1</v>
      </c>
      <c r="W903">
        <v>0</v>
      </c>
      <c r="X903">
        <v>0</v>
      </c>
    </row>
    <row r="904" spans="1:24" x14ac:dyDescent="0.25">
      <c r="A904">
        <v>903</v>
      </c>
      <c r="B904">
        <v>27</v>
      </c>
      <c r="C904" s="2" t="s">
        <v>19</v>
      </c>
      <c r="D904" s="2">
        <f t="shared" si="84"/>
        <v>0</v>
      </c>
      <c r="E904">
        <v>2</v>
      </c>
      <c r="F904">
        <v>1</v>
      </c>
      <c r="G904">
        <v>2</v>
      </c>
      <c r="H904">
        <v>1</v>
      </c>
      <c r="I904">
        <v>1</v>
      </c>
      <c r="J904">
        <v>1</v>
      </c>
      <c r="K904" s="2" t="s">
        <v>21</v>
      </c>
      <c r="L904" s="2">
        <f t="shared" si="85"/>
        <v>1</v>
      </c>
      <c r="M904" s="2">
        <f t="shared" si="86"/>
        <v>1</v>
      </c>
      <c r="N904" s="2">
        <f t="shared" si="87"/>
        <v>0</v>
      </c>
      <c r="O904" s="2">
        <f t="shared" si="88"/>
        <v>0</v>
      </c>
      <c r="P904">
        <v>4</v>
      </c>
      <c r="Q904" s="2" t="s">
        <v>19</v>
      </c>
      <c r="R904" s="2">
        <f t="shared" si="89"/>
        <v>1</v>
      </c>
      <c r="S904">
        <v>11</v>
      </c>
      <c r="T904">
        <v>3</v>
      </c>
      <c r="U904">
        <v>3</v>
      </c>
      <c r="V904">
        <v>5</v>
      </c>
      <c r="W904">
        <v>3</v>
      </c>
      <c r="X904">
        <v>0</v>
      </c>
    </row>
    <row r="905" spans="1:24" x14ac:dyDescent="0.25">
      <c r="A905">
        <v>904</v>
      </c>
      <c r="B905">
        <v>29</v>
      </c>
      <c r="C905" s="2" t="s">
        <v>19</v>
      </c>
      <c r="D905" s="2">
        <f t="shared" si="84"/>
        <v>0</v>
      </c>
      <c r="E905">
        <v>3</v>
      </c>
      <c r="F905">
        <v>3</v>
      </c>
      <c r="G905">
        <v>1</v>
      </c>
      <c r="H905">
        <v>1</v>
      </c>
      <c r="I905">
        <v>2</v>
      </c>
      <c r="J905">
        <v>1</v>
      </c>
      <c r="K905" s="2" t="s">
        <v>21</v>
      </c>
      <c r="L905" s="2">
        <f t="shared" si="85"/>
        <v>1</v>
      </c>
      <c r="M905" s="2">
        <f t="shared" si="86"/>
        <v>1</v>
      </c>
      <c r="N905" s="2">
        <f t="shared" si="87"/>
        <v>0</v>
      </c>
      <c r="O905" s="2">
        <f t="shared" si="88"/>
        <v>0</v>
      </c>
      <c r="P905">
        <v>3</v>
      </c>
      <c r="Q905" s="2" t="s">
        <v>17</v>
      </c>
      <c r="R905" s="2">
        <f t="shared" si="89"/>
        <v>2</v>
      </c>
      <c r="S905">
        <v>11</v>
      </c>
      <c r="T905">
        <v>3</v>
      </c>
      <c r="U905">
        <v>3</v>
      </c>
      <c r="V905">
        <v>6</v>
      </c>
      <c r="W905">
        <v>0</v>
      </c>
      <c r="X905">
        <v>1</v>
      </c>
    </row>
    <row r="906" spans="1:24" x14ac:dyDescent="0.25">
      <c r="A906">
        <v>905</v>
      </c>
      <c r="B906">
        <v>48</v>
      </c>
      <c r="C906" s="2" t="s">
        <v>19</v>
      </c>
      <c r="D906" s="2">
        <f t="shared" si="84"/>
        <v>0</v>
      </c>
      <c r="E906">
        <v>3</v>
      </c>
      <c r="F906">
        <v>4</v>
      </c>
      <c r="G906">
        <v>1</v>
      </c>
      <c r="H906">
        <v>2</v>
      </c>
      <c r="I906">
        <v>5</v>
      </c>
      <c r="J906">
        <v>1</v>
      </c>
      <c r="K906" s="2" t="s">
        <v>18</v>
      </c>
      <c r="L906" s="2">
        <f t="shared" si="85"/>
        <v>3</v>
      </c>
      <c r="M906" s="2">
        <f t="shared" si="86"/>
        <v>0</v>
      </c>
      <c r="N906" s="2">
        <f t="shared" si="87"/>
        <v>0</v>
      </c>
      <c r="O906" s="2">
        <f t="shared" si="88"/>
        <v>3</v>
      </c>
      <c r="P906">
        <v>6</v>
      </c>
      <c r="Q906" s="2" t="s">
        <v>19</v>
      </c>
      <c r="R906" s="2">
        <f t="shared" si="89"/>
        <v>1</v>
      </c>
      <c r="S906">
        <v>12</v>
      </c>
      <c r="T906">
        <v>3</v>
      </c>
      <c r="U906">
        <v>4</v>
      </c>
      <c r="V906">
        <v>1</v>
      </c>
      <c r="W906">
        <v>0</v>
      </c>
      <c r="X906">
        <v>0</v>
      </c>
    </row>
    <row r="907" spans="1:24" x14ac:dyDescent="0.25">
      <c r="A907">
        <v>906</v>
      </c>
      <c r="B907">
        <v>29</v>
      </c>
      <c r="C907" s="2" t="s">
        <v>19</v>
      </c>
      <c r="D907" s="2">
        <f t="shared" si="84"/>
        <v>0</v>
      </c>
      <c r="E907">
        <v>3</v>
      </c>
      <c r="F907">
        <v>4</v>
      </c>
      <c r="G907">
        <v>1</v>
      </c>
      <c r="H907">
        <v>2</v>
      </c>
      <c r="I907">
        <v>4</v>
      </c>
      <c r="J907">
        <v>4</v>
      </c>
      <c r="K907" s="2" t="s">
        <v>21</v>
      </c>
      <c r="L907" s="2">
        <f t="shared" si="85"/>
        <v>1</v>
      </c>
      <c r="M907" s="2">
        <f t="shared" si="86"/>
        <v>1</v>
      </c>
      <c r="N907" s="2">
        <f t="shared" si="87"/>
        <v>0</v>
      </c>
      <c r="O907" s="2">
        <f t="shared" si="88"/>
        <v>0</v>
      </c>
      <c r="P907">
        <v>3</v>
      </c>
      <c r="Q907" s="2" t="s">
        <v>19</v>
      </c>
      <c r="R907" s="2">
        <f t="shared" si="89"/>
        <v>1</v>
      </c>
      <c r="S907">
        <v>14</v>
      </c>
      <c r="T907">
        <v>3</v>
      </c>
      <c r="U907">
        <v>2</v>
      </c>
      <c r="V907">
        <v>7</v>
      </c>
      <c r="W907">
        <v>7</v>
      </c>
      <c r="X907">
        <v>1</v>
      </c>
    </row>
    <row r="908" spans="1:24" x14ac:dyDescent="0.25">
      <c r="A908">
        <v>907</v>
      </c>
      <c r="B908">
        <v>34</v>
      </c>
      <c r="C908" s="2" t="s">
        <v>19</v>
      </c>
      <c r="D908" s="2">
        <f t="shared" si="84"/>
        <v>0</v>
      </c>
      <c r="E908">
        <v>3</v>
      </c>
      <c r="F908">
        <v>3</v>
      </c>
      <c r="G908">
        <v>1</v>
      </c>
      <c r="H908">
        <v>3</v>
      </c>
      <c r="I908">
        <v>1</v>
      </c>
      <c r="J908">
        <v>3</v>
      </c>
      <c r="K908" s="2" t="s">
        <v>20</v>
      </c>
      <c r="L908" s="2">
        <f t="shared" si="85"/>
        <v>2</v>
      </c>
      <c r="M908" s="2">
        <f t="shared" si="86"/>
        <v>0</v>
      </c>
      <c r="N908" s="2">
        <f t="shared" si="87"/>
        <v>2</v>
      </c>
      <c r="O908" s="2">
        <f t="shared" si="88"/>
        <v>0</v>
      </c>
      <c r="P908">
        <v>0</v>
      </c>
      <c r="Q908" s="2" t="s">
        <v>19</v>
      </c>
      <c r="R908" s="2">
        <f t="shared" si="89"/>
        <v>1</v>
      </c>
      <c r="S908">
        <v>17</v>
      </c>
      <c r="T908">
        <v>3</v>
      </c>
      <c r="U908">
        <v>2</v>
      </c>
      <c r="V908">
        <v>1</v>
      </c>
      <c r="W908">
        <v>0</v>
      </c>
      <c r="X908">
        <v>0</v>
      </c>
    </row>
    <row r="909" spans="1:24" x14ac:dyDescent="0.25">
      <c r="A909">
        <v>908</v>
      </c>
      <c r="B909">
        <v>44</v>
      </c>
      <c r="C909" s="2" t="s">
        <v>19</v>
      </c>
      <c r="D909" s="2">
        <f t="shared" si="84"/>
        <v>0</v>
      </c>
      <c r="E909">
        <v>3</v>
      </c>
      <c r="F909">
        <v>2</v>
      </c>
      <c r="G909">
        <v>1</v>
      </c>
      <c r="H909">
        <v>1</v>
      </c>
      <c r="I909">
        <v>5</v>
      </c>
      <c r="J909">
        <v>2</v>
      </c>
      <c r="K909" s="2" t="s">
        <v>20</v>
      </c>
      <c r="L909" s="2">
        <f t="shared" si="85"/>
        <v>2</v>
      </c>
      <c r="M909" s="2">
        <f t="shared" si="86"/>
        <v>0</v>
      </c>
      <c r="N909" s="2">
        <f t="shared" si="87"/>
        <v>2</v>
      </c>
      <c r="O909" s="2">
        <f t="shared" si="88"/>
        <v>0</v>
      </c>
      <c r="P909">
        <v>7</v>
      </c>
      <c r="Q909" s="2" t="s">
        <v>19</v>
      </c>
      <c r="R909" s="2">
        <f t="shared" si="89"/>
        <v>1</v>
      </c>
      <c r="S909">
        <v>11</v>
      </c>
      <c r="T909">
        <v>3</v>
      </c>
      <c r="U909">
        <v>3</v>
      </c>
      <c r="V909">
        <v>22</v>
      </c>
      <c r="W909">
        <v>9</v>
      </c>
      <c r="X909">
        <v>3</v>
      </c>
    </row>
    <row r="910" spans="1:24" x14ac:dyDescent="0.25">
      <c r="A910">
        <v>909</v>
      </c>
      <c r="B910">
        <v>33</v>
      </c>
      <c r="C910" s="2" t="s">
        <v>19</v>
      </c>
      <c r="D910" s="2">
        <f t="shared" si="84"/>
        <v>0</v>
      </c>
      <c r="E910">
        <v>1</v>
      </c>
      <c r="F910">
        <v>4</v>
      </c>
      <c r="G910">
        <v>1</v>
      </c>
      <c r="H910">
        <v>4</v>
      </c>
      <c r="I910">
        <v>3</v>
      </c>
      <c r="J910">
        <v>3</v>
      </c>
      <c r="K910" s="2" t="s">
        <v>21</v>
      </c>
      <c r="L910" s="2">
        <f t="shared" si="85"/>
        <v>1</v>
      </c>
      <c r="M910" s="2">
        <f t="shared" si="86"/>
        <v>1</v>
      </c>
      <c r="N910" s="2">
        <f t="shared" si="87"/>
        <v>0</v>
      </c>
      <c r="O910" s="2">
        <f t="shared" si="88"/>
        <v>0</v>
      </c>
      <c r="P910">
        <v>7</v>
      </c>
      <c r="Q910" s="2" t="s">
        <v>17</v>
      </c>
      <c r="R910" s="2">
        <f t="shared" si="89"/>
        <v>2</v>
      </c>
      <c r="S910">
        <v>14</v>
      </c>
      <c r="T910">
        <v>3</v>
      </c>
      <c r="U910">
        <v>3</v>
      </c>
      <c r="V910">
        <v>9</v>
      </c>
      <c r="W910">
        <v>8</v>
      </c>
      <c r="X910">
        <v>0</v>
      </c>
    </row>
    <row r="911" spans="1:24" x14ac:dyDescent="0.25">
      <c r="A911">
        <v>910</v>
      </c>
      <c r="B911">
        <v>19</v>
      </c>
      <c r="C911" s="2" t="s">
        <v>19</v>
      </c>
      <c r="D911" s="2">
        <f t="shared" si="84"/>
        <v>0</v>
      </c>
      <c r="E911">
        <v>3</v>
      </c>
      <c r="F911">
        <v>2</v>
      </c>
      <c r="G911">
        <v>1</v>
      </c>
      <c r="H911">
        <v>4</v>
      </c>
      <c r="I911">
        <v>1</v>
      </c>
      <c r="J911">
        <v>1</v>
      </c>
      <c r="K911" s="2" t="s">
        <v>18</v>
      </c>
      <c r="L911" s="2">
        <f t="shared" si="85"/>
        <v>3</v>
      </c>
      <c r="M911" s="2">
        <f t="shared" si="86"/>
        <v>0</v>
      </c>
      <c r="N911" s="2">
        <f t="shared" si="87"/>
        <v>0</v>
      </c>
      <c r="O911" s="2">
        <f t="shared" si="88"/>
        <v>3</v>
      </c>
      <c r="P911">
        <v>5</v>
      </c>
      <c r="Q911" s="2" t="s">
        <v>17</v>
      </c>
      <c r="R911" s="2">
        <f t="shared" si="89"/>
        <v>2</v>
      </c>
      <c r="S911">
        <v>12</v>
      </c>
      <c r="T911">
        <v>3</v>
      </c>
      <c r="U911">
        <v>3</v>
      </c>
      <c r="V911">
        <v>1</v>
      </c>
      <c r="W911">
        <v>0</v>
      </c>
      <c r="X911">
        <v>0</v>
      </c>
    </row>
    <row r="912" spans="1:24" x14ac:dyDescent="0.25">
      <c r="A912">
        <v>911</v>
      </c>
      <c r="B912">
        <v>23</v>
      </c>
      <c r="C912" s="2" t="s">
        <v>19</v>
      </c>
      <c r="D912" s="2">
        <f t="shared" si="84"/>
        <v>0</v>
      </c>
      <c r="E912">
        <v>2</v>
      </c>
      <c r="F912">
        <v>4</v>
      </c>
      <c r="G912">
        <v>2</v>
      </c>
      <c r="H912">
        <v>3</v>
      </c>
      <c r="I912">
        <v>1</v>
      </c>
      <c r="J912">
        <v>3</v>
      </c>
      <c r="K912" s="2" t="s">
        <v>20</v>
      </c>
      <c r="L912" s="2">
        <f t="shared" si="85"/>
        <v>2</v>
      </c>
      <c r="M912" s="2">
        <f t="shared" si="86"/>
        <v>0</v>
      </c>
      <c r="N912" s="2">
        <f t="shared" si="87"/>
        <v>2</v>
      </c>
      <c r="O912" s="2">
        <f t="shared" si="88"/>
        <v>0</v>
      </c>
      <c r="P912">
        <v>1</v>
      </c>
      <c r="Q912" s="2" t="s">
        <v>19</v>
      </c>
      <c r="R912" s="2">
        <f t="shared" si="89"/>
        <v>1</v>
      </c>
      <c r="S912">
        <v>22</v>
      </c>
      <c r="T912">
        <v>4</v>
      </c>
      <c r="U912">
        <v>3</v>
      </c>
      <c r="V912">
        <v>1</v>
      </c>
      <c r="W912">
        <v>0</v>
      </c>
      <c r="X912">
        <v>0</v>
      </c>
    </row>
    <row r="913" spans="1:24" x14ac:dyDescent="0.25">
      <c r="A913">
        <v>912</v>
      </c>
      <c r="B913">
        <v>25</v>
      </c>
      <c r="C913" s="2" t="s">
        <v>17</v>
      </c>
      <c r="D913" s="2">
        <f t="shared" si="84"/>
        <v>1</v>
      </c>
      <c r="E913">
        <v>1</v>
      </c>
      <c r="F913">
        <v>3</v>
      </c>
      <c r="G913">
        <v>1</v>
      </c>
      <c r="H913">
        <v>1</v>
      </c>
      <c r="I913">
        <v>1</v>
      </c>
      <c r="J913">
        <v>4</v>
      </c>
      <c r="K913" s="2" t="s">
        <v>18</v>
      </c>
      <c r="L913" s="2">
        <f t="shared" si="85"/>
        <v>3</v>
      </c>
      <c r="M913" s="2">
        <f t="shared" si="86"/>
        <v>0</v>
      </c>
      <c r="N913" s="2">
        <f t="shared" si="87"/>
        <v>0</v>
      </c>
      <c r="O913" s="2">
        <f t="shared" si="88"/>
        <v>3</v>
      </c>
      <c r="P913">
        <v>9</v>
      </c>
      <c r="Q913" s="2" t="s">
        <v>17</v>
      </c>
      <c r="R913" s="2">
        <f t="shared" si="89"/>
        <v>2</v>
      </c>
      <c r="S913">
        <v>14</v>
      </c>
      <c r="T913">
        <v>3</v>
      </c>
      <c r="U913">
        <v>3</v>
      </c>
      <c r="V913">
        <v>1</v>
      </c>
      <c r="W913">
        <v>0</v>
      </c>
      <c r="X913">
        <v>1</v>
      </c>
    </row>
    <row r="914" spans="1:24" x14ac:dyDescent="0.25">
      <c r="A914">
        <v>913</v>
      </c>
      <c r="B914">
        <v>26</v>
      </c>
      <c r="C914" s="2" t="s">
        <v>19</v>
      </c>
      <c r="D914" s="2">
        <f t="shared" si="84"/>
        <v>0</v>
      </c>
      <c r="E914">
        <v>2</v>
      </c>
      <c r="F914">
        <v>3</v>
      </c>
      <c r="G914">
        <v>2</v>
      </c>
      <c r="H914">
        <v>3</v>
      </c>
      <c r="I914">
        <v>1</v>
      </c>
      <c r="J914">
        <v>4</v>
      </c>
      <c r="K914" s="2" t="s">
        <v>18</v>
      </c>
      <c r="L914" s="2">
        <f t="shared" si="85"/>
        <v>3</v>
      </c>
      <c r="M914" s="2">
        <f t="shared" si="86"/>
        <v>0</v>
      </c>
      <c r="N914" s="2">
        <f t="shared" si="87"/>
        <v>0</v>
      </c>
      <c r="O914" s="2">
        <f t="shared" si="88"/>
        <v>3</v>
      </c>
      <c r="P914">
        <v>1</v>
      </c>
      <c r="Q914" s="2" t="s">
        <v>17</v>
      </c>
      <c r="R914" s="2">
        <f t="shared" si="89"/>
        <v>2</v>
      </c>
      <c r="S914">
        <v>20</v>
      </c>
      <c r="T914">
        <v>4</v>
      </c>
      <c r="U914">
        <v>2</v>
      </c>
      <c r="V914">
        <v>8</v>
      </c>
      <c r="W914">
        <v>5</v>
      </c>
      <c r="X914">
        <v>2</v>
      </c>
    </row>
    <row r="915" spans="1:24" x14ac:dyDescent="0.25">
      <c r="A915">
        <v>914</v>
      </c>
      <c r="B915">
        <v>45</v>
      </c>
      <c r="C915" s="2" t="s">
        <v>17</v>
      </c>
      <c r="D915" s="2">
        <f t="shared" si="84"/>
        <v>1</v>
      </c>
      <c r="E915">
        <v>3</v>
      </c>
      <c r="F915">
        <v>1</v>
      </c>
      <c r="G915">
        <v>1</v>
      </c>
      <c r="H915">
        <v>1</v>
      </c>
      <c r="I915">
        <v>5</v>
      </c>
      <c r="J915">
        <v>2</v>
      </c>
      <c r="K915" s="2" t="s">
        <v>18</v>
      </c>
      <c r="L915" s="2">
        <f t="shared" si="85"/>
        <v>3</v>
      </c>
      <c r="M915" s="2">
        <f t="shared" si="86"/>
        <v>0</v>
      </c>
      <c r="N915" s="2">
        <f t="shared" si="87"/>
        <v>0</v>
      </c>
      <c r="O915" s="2">
        <f t="shared" si="88"/>
        <v>3</v>
      </c>
      <c r="P915">
        <v>2</v>
      </c>
      <c r="Q915" s="2" t="s">
        <v>17</v>
      </c>
      <c r="R915" s="2">
        <f t="shared" si="89"/>
        <v>2</v>
      </c>
      <c r="S915">
        <v>16</v>
      </c>
      <c r="T915">
        <v>3</v>
      </c>
      <c r="U915">
        <v>3</v>
      </c>
      <c r="V915">
        <v>24</v>
      </c>
      <c r="W915">
        <v>10</v>
      </c>
      <c r="X915">
        <v>1</v>
      </c>
    </row>
    <row r="916" spans="1:24" x14ac:dyDescent="0.25">
      <c r="A916">
        <v>915</v>
      </c>
      <c r="B916">
        <v>55</v>
      </c>
      <c r="C916" s="2" t="s">
        <v>19</v>
      </c>
      <c r="D916" s="2">
        <f t="shared" si="84"/>
        <v>0</v>
      </c>
      <c r="E916">
        <v>1</v>
      </c>
      <c r="F916">
        <v>4</v>
      </c>
      <c r="G916">
        <v>2</v>
      </c>
      <c r="H916">
        <v>2</v>
      </c>
      <c r="I916">
        <v>4</v>
      </c>
      <c r="J916">
        <v>2</v>
      </c>
      <c r="K916" s="2" t="s">
        <v>21</v>
      </c>
      <c r="L916" s="2">
        <f t="shared" si="85"/>
        <v>1</v>
      </c>
      <c r="M916" s="2">
        <f t="shared" si="86"/>
        <v>1</v>
      </c>
      <c r="N916" s="2">
        <f t="shared" si="87"/>
        <v>0</v>
      </c>
      <c r="O916" s="2">
        <f t="shared" si="88"/>
        <v>0</v>
      </c>
      <c r="P916">
        <v>1</v>
      </c>
      <c r="Q916" s="2" t="s">
        <v>17</v>
      </c>
      <c r="R916" s="2">
        <f t="shared" si="89"/>
        <v>2</v>
      </c>
      <c r="S916">
        <v>15</v>
      </c>
      <c r="T916">
        <v>3</v>
      </c>
      <c r="U916">
        <v>3</v>
      </c>
      <c r="V916">
        <v>33</v>
      </c>
      <c r="W916">
        <v>9</v>
      </c>
      <c r="X916">
        <v>15</v>
      </c>
    </row>
    <row r="917" spans="1:24" x14ac:dyDescent="0.25">
      <c r="A917">
        <v>916</v>
      </c>
      <c r="B917">
        <v>21</v>
      </c>
      <c r="C917" s="2" t="s">
        <v>17</v>
      </c>
      <c r="D917" s="2">
        <f t="shared" si="84"/>
        <v>1</v>
      </c>
      <c r="E917">
        <v>2</v>
      </c>
      <c r="F917">
        <v>1</v>
      </c>
      <c r="G917">
        <v>1</v>
      </c>
      <c r="H917">
        <v>2</v>
      </c>
      <c r="I917">
        <v>1</v>
      </c>
      <c r="J917">
        <v>3</v>
      </c>
      <c r="K917" s="2" t="s">
        <v>18</v>
      </c>
      <c r="L917" s="2">
        <f t="shared" si="85"/>
        <v>3</v>
      </c>
      <c r="M917" s="2">
        <f t="shared" si="86"/>
        <v>0</v>
      </c>
      <c r="N917" s="2">
        <f t="shared" si="87"/>
        <v>0</v>
      </c>
      <c r="O917" s="2">
        <f t="shared" si="88"/>
        <v>3</v>
      </c>
      <c r="P917">
        <v>1</v>
      </c>
      <c r="Q917" s="2" t="s">
        <v>19</v>
      </c>
      <c r="R917" s="2">
        <f t="shared" si="89"/>
        <v>1</v>
      </c>
      <c r="S917">
        <v>20</v>
      </c>
      <c r="T917">
        <v>4</v>
      </c>
      <c r="U917">
        <v>1</v>
      </c>
      <c r="V917">
        <v>2</v>
      </c>
      <c r="W917">
        <v>2</v>
      </c>
      <c r="X917">
        <v>2</v>
      </c>
    </row>
    <row r="918" spans="1:24" x14ac:dyDescent="0.25">
      <c r="A918">
        <v>917</v>
      </c>
      <c r="B918">
        <v>46</v>
      </c>
      <c r="C918" s="2" t="s">
        <v>19</v>
      </c>
      <c r="D918" s="2">
        <f t="shared" si="84"/>
        <v>0</v>
      </c>
      <c r="E918">
        <v>2</v>
      </c>
      <c r="F918">
        <v>4</v>
      </c>
      <c r="G918">
        <v>1</v>
      </c>
      <c r="H918">
        <v>2</v>
      </c>
      <c r="I918">
        <v>5</v>
      </c>
      <c r="J918">
        <v>2</v>
      </c>
      <c r="K918" s="2" t="s">
        <v>20</v>
      </c>
      <c r="L918" s="2">
        <f t="shared" si="85"/>
        <v>2</v>
      </c>
      <c r="M918" s="2">
        <f t="shared" si="86"/>
        <v>0</v>
      </c>
      <c r="N918" s="2">
        <f t="shared" si="87"/>
        <v>2</v>
      </c>
      <c r="O918" s="2">
        <f t="shared" si="88"/>
        <v>0</v>
      </c>
      <c r="P918">
        <v>2</v>
      </c>
      <c r="Q918" s="2" t="s">
        <v>19</v>
      </c>
      <c r="R918" s="2">
        <f t="shared" si="89"/>
        <v>1</v>
      </c>
      <c r="S918">
        <v>14</v>
      </c>
      <c r="T918">
        <v>3</v>
      </c>
      <c r="U918">
        <v>3</v>
      </c>
      <c r="V918">
        <v>11</v>
      </c>
      <c r="W918">
        <v>4</v>
      </c>
      <c r="X918">
        <v>0</v>
      </c>
    </row>
    <row r="919" spans="1:24" x14ac:dyDescent="0.25">
      <c r="A919">
        <v>918</v>
      </c>
      <c r="B919">
        <v>34</v>
      </c>
      <c r="C919" s="2" t="s">
        <v>19</v>
      </c>
      <c r="D919" s="2">
        <f t="shared" si="84"/>
        <v>0</v>
      </c>
      <c r="E919">
        <v>3</v>
      </c>
      <c r="F919">
        <v>3</v>
      </c>
      <c r="G919">
        <v>1</v>
      </c>
      <c r="H919">
        <v>1</v>
      </c>
      <c r="I919">
        <v>2</v>
      </c>
      <c r="J919">
        <v>1</v>
      </c>
      <c r="K919" s="2" t="s">
        <v>18</v>
      </c>
      <c r="L919" s="2">
        <f t="shared" si="85"/>
        <v>3</v>
      </c>
      <c r="M919" s="2">
        <f t="shared" si="86"/>
        <v>0</v>
      </c>
      <c r="N919" s="2">
        <f t="shared" si="87"/>
        <v>0</v>
      </c>
      <c r="O919" s="2">
        <f t="shared" si="88"/>
        <v>3</v>
      </c>
      <c r="P919">
        <v>4</v>
      </c>
      <c r="Q919" s="2" t="s">
        <v>17</v>
      </c>
      <c r="R919" s="2">
        <f t="shared" si="89"/>
        <v>2</v>
      </c>
      <c r="S919">
        <v>12</v>
      </c>
      <c r="T919">
        <v>3</v>
      </c>
      <c r="U919">
        <v>3</v>
      </c>
      <c r="V919">
        <v>3</v>
      </c>
      <c r="W919">
        <v>2</v>
      </c>
      <c r="X919">
        <v>0</v>
      </c>
    </row>
    <row r="920" spans="1:24" x14ac:dyDescent="0.25">
      <c r="A920">
        <v>919</v>
      </c>
      <c r="B920">
        <v>51</v>
      </c>
      <c r="C920" s="2" t="s">
        <v>19</v>
      </c>
      <c r="D920" s="2">
        <f t="shared" si="84"/>
        <v>0</v>
      </c>
      <c r="E920">
        <v>3</v>
      </c>
      <c r="F920">
        <v>4</v>
      </c>
      <c r="G920">
        <v>2</v>
      </c>
      <c r="H920">
        <v>3</v>
      </c>
      <c r="I920">
        <v>5</v>
      </c>
      <c r="J920">
        <v>4</v>
      </c>
      <c r="K920" s="2" t="s">
        <v>21</v>
      </c>
      <c r="L920" s="2">
        <f t="shared" si="85"/>
        <v>1</v>
      </c>
      <c r="M920" s="2">
        <f t="shared" si="86"/>
        <v>1</v>
      </c>
      <c r="N920" s="2">
        <f t="shared" si="87"/>
        <v>0</v>
      </c>
      <c r="O920" s="2">
        <f t="shared" si="88"/>
        <v>0</v>
      </c>
      <c r="P920">
        <v>2</v>
      </c>
      <c r="Q920" s="2" t="s">
        <v>17</v>
      </c>
      <c r="R920" s="2">
        <f t="shared" si="89"/>
        <v>2</v>
      </c>
      <c r="S920">
        <v>24</v>
      </c>
      <c r="T920">
        <v>4</v>
      </c>
      <c r="U920">
        <v>2</v>
      </c>
      <c r="V920">
        <v>29</v>
      </c>
      <c r="W920">
        <v>10</v>
      </c>
      <c r="X920">
        <v>11</v>
      </c>
    </row>
    <row r="921" spans="1:24" x14ac:dyDescent="0.25">
      <c r="A921">
        <v>920</v>
      </c>
      <c r="B921">
        <v>59</v>
      </c>
      <c r="C921" s="2" t="s">
        <v>19</v>
      </c>
      <c r="D921" s="2">
        <f t="shared" si="84"/>
        <v>0</v>
      </c>
      <c r="E921">
        <v>2</v>
      </c>
      <c r="F921">
        <v>4</v>
      </c>
      <c r="G921">
        <v>1</v>
      </c>
      <c r="H921">
        <v>1</v>
      </c>
      <c r="I921">
        <v>3</v>
      </c>
      <c r="J921">
        <v>1</v>
      </c>
      <c r="K921" s="2" t="s">
        <v>18</v>
      </c>
      <c r="L921" s="2">
        <f t="shared" si="85"/>
        <v>3</v>
      </c>
      <c r="M921" s="2">
        <f t="shared" si="86"/>
        <v>0</v>
      </c>
      <c r="N921" s="2">
        <f t="shared" si="87"/>
        <v>0</v>
      </c>
      <c r="O921" s="2">
        <f t="shared" si="88"/>
        <v>3</v>
      </c>
      <c r="P921">
        <v>6</v>
      </c>
      <c r="Q921" s="2" t="s">
        <v>19</v>
      </c>
      <c r="R921" s="2">
        <f t="shared" si="89"/>
        <v>1</v>
      </c>
      <c r="S921">
        <v>12</v>
      </c>
      <c r="T921">
        <v>3</v>
      </c>
      <c r="U921">
        <v>2</v>
      </c>
      <c r="V921">
        <v>9</v>
      </c>
      <c r="W921">
        <v>7</v>
      </c>
      <c r="X921">
        <v>5</v>
      </c>
    </row>
    <row r="922" spans="1:24" x14ac:dyDescent="0.25">
      <c r="A922">
        <v>921</v>
      </c>
      <c r="B922">
        <v>34</v>
      </c>
      <c r="C922" s="2" t="s">
        <v>19</v>
      </c>
      <c r="D922" s="2">
        <f t="shared" si="84"/>
        <v>0</v>
      </c>
      <c r="E922">
        <v>3</v>
      </c>
      <c r="F922">
        <v>3</v>
      </c>
      <c r="G922">
        <v>1</v>
      </c>
      <c r="H922">
        <v>2</v>
      </c>
      <c r="I922">
        <v>2</v>
      </c>
      <c r="J922">
        <v>2</v>
      </c>
      <c r="K922" s="2" t="s">
        <v>21</v>
      </c>
      <c r="L922" s="2">
        <f t="shared" si="85"/>
        <v>1</v>
      </c>
      <c r="M922" s="2">
        <f t="shared" si="86"/>
        <v>1</v>
      </c>
      <c r="N922" s="2">
        <f t="shared" si="87"/>
        <v>0</v>
      </c>
      <c r="O922" s="2">
        <f t="shared" si="88"/>
        <v>0</v>
      </c>
      <c r="P922">
        <v>4</v>
      </c>
      <c r="Q922" s="2" t="s">
        <v>19</v>
      </c>
      <c r="R922" s="2">
        <f t="shared" si="89"/>
        <v>1</v>
      </c>
      <c r="S922">
        <v>13</v>
      </c>
      <c r="T922">
        <v>3</v>
      </c>
      <c r="U922">
        <v>4</v>
      </c>
      <c r="V922">
        <v>11</v>
      </c>
      <c r="W922">
        <v>8</v>
      </c>
      <c r="X922">
        <v>5</v>
      </c>
    </row>
    <row r="923" spans="1:24" x14ac:dyDescent="0.25">
      <c r="A923">
        <v>922</v>
      </c>
      <c r="B923">
        <v>28</v>
      </c>
      <c r="C923" s="2" t="s">
        <v>19</v>
      </c>
      <c r="D923" s="2">
        <f t="shared" si="84"/>
        <v>0</v>
      </c>
      <c r="E923">
        <v>2</v>
      </c>
      <c r="F923">
        <v>4</v>
      </c>
      <c r="G923">
        <v>1</v>
      </c>
      <c r="H923">
        <v>2</v>
      </c>
      <c r="I923">
        <v>1</v>
      </c>
      <c r="J923">
        <v>1</v>
      </c>
      <c r="K923" s="2" t="s">
        <v>18</v>
      </c>
      <c r="L923" s="2">
        <f t="shared" si="85"/>
        <v>3</v>
      </c>
      <c r="M923" s="2">
        <f t="shared" si="86"/>
        <v>0</v>
      </c>
      <c r="N923" s="2">
        <f t="shared" si="87"/>
        <v>0</v>
      </c>
      <c r="O923" s="2">
        <f t="shared" si="88"/>
        <v>3</v>
      </c>
      <c r="P923">
        <v>4</v>
      </c>
      <c r="Q923" s="2" t="s">
        <v>17</v>
      </c>
      <c r="R923" s="2">
        <f t="shared" si="89"/>
        <v>2</v>
      </c>
      <c r="S923">
        <v>11</v>
      </c>
      <c r="T923">
        <v>3</v>
      </c>
      <c r="U923">
        <v>2</v>
      </c>
      <c r="V923">
        <v>4</v>
      </c>
      <c r="W923">
        <v>2</v>
      </c>
      <c r="X923">
        <v>0</v>
      </c>
    </row>
    <row r="924" spans="1:24" x14ac:dyDescent="0.25">
      <c r="A924">
        <v>923</v>
      </c>
      <c r="B924">
        <v>44</v>
      </c>
      <c r="C924" s="2" t="s">
        <v>19</v>
      </c>
      <c r="D924" s="2">
        <f t="shared" si="84"/>
        <v>0</v>
      </c>
      <c r="E924">
        <v>2</v>
      </c>
      <c r="F924">
        <v>3</v>
      </c>
      <c r="G924">
        <v>1</v>
      </c>
      <c r="H924">
        <v>1</v>
      </c>
      <c r="I924">
        <v>5</v>
      </c>
      <c r="J924">
        <v>1</v>
      </c>
      <c r="K924" s="2" t="s">
        <v>21</v>
      </c>
      <c r="L924" s="2">
        <f t="shared" si="85"/>
        <v>1</v>
      </c>
      <c r="M924" s="2">
        <f t="shared" si="86"/>
        <v>1</v>
      </c>
      <c r="N924" s="2">
        <f t="shared" si="87"/>
        <v>0</v>
      </c>
      <c r="O924" s="2">
        <f t="shared" si="88"/>
        <v>0</v>
      </c>
      <c r="P924">
        <v>1</v>
      </c>
      <c r="Q924" s="2" t="s">
        <v>19</v>
      </c>
      <c r="R924" s="2">
        <f t="shared" si="89"/>
        <v>1</v>
      </c>
      <c r="S924">
        <v>14</v>
      </c>
      <c r="T924">
        <v>3</v>
      </c>
      <c r="U924">
        <v>2</v>
      </c>
      <c r="V924">
        <v>25</v>
      </c>
      <c r="W924">
        <v>9</v>
      </c>
      <c r="X924">
        <v>14</v>
      </c>
    </row>
    <row r="925" spans="1:24" x14ac:dyDescent="0.25">
      <c r="A925">
        <v>924</v>
      </c>
      <c r="B925">
        <v>34</v>
      </c>
      <c r="C925" s="2" t="s">
        <v>19</v>
      </c>
      <c r="D925" s="2">
        <f t="shared" si="84"/>
        <v>0</v>
      </c>
      <c r="E925">
        <v>3</v>
      </c>
      <c r="F925">
        <v>3</v>
      </c>
      <c r="G925">
        <v>2</v>
      </c>
      <c r="H925">
        <v>2</v>
      </c>
      <c r="I925">
        <v>2</v>
      </c>
      <c r="J925">
        <v>2</v>
      </c>
      <c r="K925" s="2" t="s">
        <v>20</v>
      </c>
      <c r="L925" s="2">
        <f t="shared" si="85"/>
        <v>2</v>
      </c>
      <c r="M925" s="2">
        <f t="shared" si="86"/>
        <v>0</v>
      </c>
      <c r="N925" s="2">
        <f t="shared" si="87"/>
        <v>2</v>
      </c>
      <c r="O925" s="2">
        <f t="shared" si="88"/>
        <v>0</v>
      </c>
      <c r="P925">
        <v>4</v>
      </c>
      <c r="Q925" s="2" t="s">
        <v>19</v>
      </c>
      <c r="R925" s="2">
        <f t="shared" si="89"/>
        <v>1</v>
      </c>
      <c r="S925">
        <v>11</v>
      </c>
      <c r="T925">
        <v>3</v>
      </c>
      <c r="U925">
        <v>4</v>
      </c>
      <c r="V925">
        <v>10</v>
      </c>
      <c r="W925">
        <v>9</v>
      </c>
      <c r="X925">
        <v>1</v>
      </c>
    </row>
    <row r="926" spans="1:24" x14ac:dyDescent="0.25">
      <c r="A926">
        <v>925</v>
      </c>
      <c r="B926">
        <v>35</v>
      </c>
      <c r="C926" s="2" t="s">
        <v>19</v>
      </c>
      <c r="D926" s="2">
        <f t="shared" si="84"/>
        <v>0</v>
      </c>
      <c r="E926">
        <v>1</v>
      </c>
      <c r="F926">
        <v>3</v>
      </c>
      <c r="G926">
        <v>1</v>
      </c>
      <c r="H926">
        <v>1</v>
      </c>
      <c r="I926">
        <v>1</v>
      </c>
      <c r="J926">
        <v>3</v>
      </c>
      <c r="K926" s="2" t="s">
        <v>20</v>
      </c>
      <c r="L926" s="2">
        <f t="shared" si="85"/>
        <v>2</v>
      </c>
      <c r="M926" s="2">
        <f t="shared" si="86"/>
        <v>0</v>
      </c>
      <c r="N926" s="2">
        <f t="shared" si="87"/>
        <v>2</v>
      </c>
      <c r="O926" s="2">
        <f t="shared" si="88"/>
        <v>0</v>
      </c>
      <c r="P926">
        <v>0</v>
      </c>
      <c r="Q926" s="2" t="s">
        <v>17</v>
      </c>
      <c r="R926" s="2">
        <f t="shared" si="89"/>
        <v>2</v>
      </c>
      <c r="S926">
        <v>14</v>
      </c>
      <c r="T926">
        <v>3</v>
      </c>
      <c r="U926">
        <v>3</v>
      </c>
      <c r="V926">
        <v>3</v>
      </c>
      <c r="W926">
        <v>2</v>
      </c>
      <c r="X926">
        <v>2</v>
      </c>
    </row>
    <row r="927" spans="1:24" x14ac:dyDescent="0.25">
      <c r="A927">
        <v>926</v>
      </c>
      <c r="B927">
        <v>42</v>
      </c>
      <c r="C927" s="2" t="s">
        <v>19</v>
      </c>
      <c r="D927" s="2">
        <f t="shared" si="84"/>
        <v>0</v>
      </c>
      <c r="E927">
        <v>2</v>
      </c>
      <c r="F927">
        <v>2</v>
      </c>
      <c r="G927">
        <v>1</v>
      </c>
      <c r="H927">
        <v>4</v>
      </c>
      <c r="I927">
        <v>2</v>
      </c>
      <c r="J927">
        <v>2</v>
      </c>
      <c r="K927" s="2" t="s">
        <v>20</v>
      </c>
      <c r="L927" s="2">
        <f t="shared" si="85"/>
        <v>2</v>
      </c>
      <c r="M927" s="2">
        <f t="shared" si="86"/>
        <v>0</v>
      </c>
      <c r="N927" s="2">
        <f t="shared" si="87"/>
        <v>2</v>
      </c>
      <c r="O927" s="2">
        <f t="shared" si="88"/>
        <v>0</v>
      </c>
      <c r="P927">
        <v>1</v>
      </c>
      <c r="Q927" s="2" t="s">
        <v>17</v>
      </c>
      <c r="R927" s="2">
        <f t="shared" si="89"/>
        <v>2</v>
      </c>
      <c r="S927">
        <v>16</v>
      </c>
      <c r="T927">
        <v>3</v>
      </c>
      <c r="U927">
        <v>3</v>
      </c>
      <c r="V927">
        <v>1</v>
      </c>
      <c r="W927">
        <v>0</v>
      </c>
      <c r="X927">
        <v>0</v>
      </c>
    </row>
    <row r="928" spans="1:24" x14ac:dyDescent="0.25">
      <c r="A928">
        <v>927</v>
      </c>
      <c r="B928">
        <v>43</v>
      </c>
      <c r="C928" s="2" t="s">
        <v>19</v>
      </c>
      <c r="D928" s="2">
        <f t="shared" si="84"/>
        <v>0</v>
      </c>
      <c r="E928">
        <v>2</v>
      </c>
      <c r="F928">
        <v>4</v>
      </c>
      <c r="G928">
        <v>1</v>
      </c>
      <c r="H928">
        <v>2</v>
      </c>
      <c r="I928">
        <v>3</v>
      </c>
      <c r="J928">
        <v>4</v>
      </c>
      <c r="K928" s="2" t="s">
        <v>18</v>
      </c>
      <c r="L928" s="2">
        <f t="shared" si="85"/>
        <v>3</v>
      </c>
      <c r="M928" s="2">
        <f t="shared" si="86"/>
        <v>0</v>
      </c>
      <c r="N928" s="2">
        <f t="shared" si="87"/>
        <v>0</v>
      </c>
      <c r="O928" s="2">
        <f t="shared" si="88"/>
        <v>3</v>
      </c>
      <c r="P928">
        <v>3</v>
      </c>
      <c r="Q928" s="2" t="s">
        <v>19</v>
      </c>
      <c r="R928" s="2">
        <f t="shared" si="89"/>
        <v>1</v>
      </c>
      <c r="S928">
        <v>14</v>
      </c>
      <c r="T928">
        <v>3</v>
      </c>
      <c r="U928">
        <v>4</v>
      </c>
      <c r="V928">
        <v>21</v>
      </c>
      <c r="W928">
        <v>7</v>
      </c>
      <c r="X928">
        <v>15</v>
      </c>
    </row>
    <row r="929" spans="1:24" x14ac:dyDescent="0.25">
      <c r="A929">
        <v>928</v>
      </c>
      <c r="B929">
        <v>36</v>
      </c>
      <c r="C929" s="2" t="s">
        <v>19</v>
      </c>
      <c r="D929" s="2">
        <f t="shared" si="84"/>
        <v>0</v>
      </c>
      <c r="E929">
        <v>2</v>
      </c>
      <c r="F929">
        <v>3</v>
      </c>
      <c r="G929">
        <v>1</v>
      </c>
      <c r="H929">
        <v>1</v>
      </c>
      <c r="I929">
        <v>2</v>
      </c>
      <c r="J929">
        <v>2</v>
      </c>
      <c r="K929" s="2" t="s">
        <v>18</v>
      </c>
      <c r="L929" s="2">
        <f t="shared" si="85"/>
        <v>3</v>
      </c>
      <c r="M929" s="2">
        <f t="shared" si="86"/>
        <v>0</v>
      </c>
      <c r="N929" s="2">
        <f t="shared" si="87"/>
        <v>0</v>
      </c>
      <c r="O929" s="2">
        <f t="shared" si="88"/>
        <v>3</v>
      </c>
      <c r="P929">
        <v>9</v>
      </c>
      <c r="Q929" s="2" t="s">
        <v>17</v>
      </c>
      <c r="R929" s="2">
        <f t="shared" si="89"/>
        <v>2</v>
      </c>
      <c r="S929">
        <v>11</v>
      </c>
      <c r="T929">
        <v>3</v>
      </c>
      <c r="U929">
        <v>3</v>
      </c>
      <c r="V929">
        <v>16</v>
      </c>
      <c r="W929">
        <v>14</v>
      </c>
      <c r="X929">
        <v>5</v>
      </c>
    </row>
    <row r="930" spans="1:24" x14ac:dyDescent="0.25">
      <c r="A930">
        <v>929</v>
      </c>
      <c r="B930">
        <v>44</v>
      </c>
      <c r="C930" s="2" t="s">
        <v>17</v>
      </c>
      <c r="D930" s="2">
        <f t="shared" si="84"/>
        <v>1</v>
      </c>
      <c r="E930">
        <v>3</v>
      </c>
      <c r="F930">
        <v>1</v>
      </c>
      <c r="G930">
        <v>1</v>
      </c>
      <c r="H930">
        <v>1</v>
      </c>
      <c r="I930">
        <v>3</v>
      </c>
      <c r="J930">
        <v>1</v>
      </c>
      <c r="K930" s="2" t="s">
        <v>20</v>
      </c>
      <c r="L930" s="2">
        <f t="shared" si="85"/>
        <v>2</v>
      </c>
      <c r="M930" s="2">
        <f t="shared" si="86"/>
        <v>0</v>
      </c>
      <c r="N930" s="2">
        <f t="shared" si="87"/>
        <v>2</v>
      </c>
      <c r="O930" s="2">
        <f t="shared" si="88"/>
        <v>0</v>
      </c>
      <c r="P930">
        <v>8</v>
      </c>
      <c r="Q930" s="2" t="s">
        <v>19</v>
      </c>
      <c r="R930" s="2">
        <f t="shared" si="89"/>
        <v>1</v>
      </c>
      <c r="S930">
        <v>11</v>
      </c>
      <c r="T930">
        <v>3</v>
      </c>
      <c r="U930">
        <v>3</v>
      </c>
      <c r="V930">
        <v>10</v>
      </c>
      <c r="W930">
        <v>7</v>
      </c>
      <c r="X930">
        <v>0</v>
      </c>
    </row>
    <row r="931" spans="1:24" x14ac:dyDescent="0.25">
      <c r="A931">
        <v>930</v>
      </c>
      <c r="B931">
        <v>28</v>
      </c>
      <c r="C931" s="2" t="s">
        <v>19</v>
      </c>
      <c r="D931" s="2">
        <f t="shared" si="84"/>
        <v>0</v>
      </c>
      <c r="E931">
        <v>3</v>
      </c>
      <c r="F931">
        <v>4</v>
      </c>
      <c r="G931">
        <v>1</v>
      </c>
      <c r="H931">
        <v>2</v>
      </c>
      <c r="I931">
        <v>1</v>
      </c>
      <c r="J931">
        <v>1</v>
      </c>
      <c r="K931" s="2" t="s">
        <v>20</v>
      </c>
      <c r="L931" s="2">
        <f t="shared" si="85"/>
        <v>2</v>
      </c>
      <c r="M931" s="2">
        <f t="shared" si="86"/>
        <v>0</v>
      </c>
      <c r="N931" s="2">
        <f t="shared" si="87"/>
        <v>2</v>
      </c>
      <c r="O931" s="2">
        <f t="shared" si="88"/>
        <v>0</v>
      </c>
      <c r="P931">
        <v>7</v>
      </c>
      <c r="Q931" s="2" t="s">
        <v>17</v>
      </c>
      <c r="R931" s="2">
        <f t="shared" si="89"/>
        <v>2</v>
      </c>
      <c r="S931">
        <v>12</v>
      </c>
      <c r="T931">
        <v>3</v>
      </c>
      <c r="U931">
        <v>3</v>
      </c>
      <c r="V931">
        <v>2</v>
      </c>
      <c r="W931">
        <v>2</v>
      </c>
      <c r="X931">
        <v>2</v>
      </c>
    </row>
    <row r="932" spans="1:24" x14ac:dyDescent="0.25">
      <c r="A932">
        <v>931</v>
      </c>
      <c r="B932">
        <v>51</v>
      </c>
      <c r="C932" s="2" t="s">
        <v>19</v>
      </c>
      <c r="D932" s="2">
        <f t="shared" si="84"/>
        <v>0</v>
      </c>
      <c r="E932">
        <v>2</v>
      </c>
      <c r="F932">
        <v>2</v>
      </c>
      <c r="G932">
        <v>1</v>
      </c>
      <c r="H932">
        <v>2</v>
      </c>
      <c r="I932">
        <v>1</v>
      </c>
      <c r="J932">
        <v>3</v>
      </c>
      <c r="K932" s="2" t="s">
        <v>18</v>
      </c>
      <c r="L932" s="2">
        <f t="shared" si="85"/>
        <v>3</v>
      </c>
      <c r="M932" s="2">
        <f t="shared" si="86"/>
        <v>0</v>
      </c>
      <c r="N932" s="2">
        <f t="shared" si="87"/>
        <v>0</v>
      </c>
      <c r="O932" s="2">
        <f t="shared" si="88"/>
        <v>3</v>
      </c>
      <c r="P932">
        <v>7</v>
      </c>
      <c r="Q932" s="2" t="s">
        <v>19</v>
      </c>
      <c r="R932" s="2">
        <f t="shared" si="89"/>
        <v>1</v>
      </c>
      <c r="S932">
        <v>14</v>
      </c>
      <c r="T932">
        <v>3</v>
      </c>
      <c r="U932">
        <v>2</v>
      </c>
      <c r="V932">
        <v>7</v>
      </c>
      <c r="W932">
        <v>0</v>
      </c>
      <c r="X932">
        <v>7</v>
      </c>
    </row>
    <row r="933" spans="1:24" x14ac:dyDescent="0.25">
      <c r="A933">
        <v>932</v>
      </c>
      <c r="B933">
        <v>30</v>
      </c>
      <c r="C933" s="2" t="s">
        <v>19</v>
      </c>
      <c r="D933" s="2">
        <f t="shared" si="84"/>
        <v>0</v>
      </c>
      <c r="E933">
        <v>2</v>
      </c>
      <c r="F933">
        <v>3</v>
      </c>
      <c r="G933">
        <v>1</v>
      </c>
      <c r="H933">
        <v>3</v>
      </c>
      <c r="I933">
        <v>2</v>
      </c>
      <c r="J933">
        <v>3</v>
      </c>
      <c r="K933" s="2" t="s">
        <v>18</v>
      </c>
      <c r="L933" s="2">
        <f t="shared" si="85"/>
        <v>3</v>
      </c>
      <c r="M933" s="2">
        <f t="shared" si="86"/>
        <v>0</v>
      </c>
      <c r="N933" s="2">
        <f t="shared" si="87"/>
        <v>0</v>
      </c>
      <c r="O933" s="2">
        <f t="shared" si="88"/>
        <v>3</v>
      </c>
      <c r="P933">
        <v>1</v>
      </c>
      <c r="Q933" s="2" t="s">
        <v>17</v>
      </c>
      <c r="R933" s="2">
        <f t="shared" si="89"/>
        <v>2</v>
      </c>
      <c r="S933">
        <v>18</v>
      </c>
      <c r="T933">
        <v>3</v>
      </c>
      <c r="U933">
        <v>3</v>
      </c>
      <c r="V933">
        <v>8</v>
      </c>
      <c r="W933">
        <v>4</v>
      </c>
      <c r="X933">
        <v>1</v>
      </c>
    </row>
    <row r="934" spans="1:24" x14ac:dyDescent="0.25">
      <c r="A934">
        <v>933</v>
      </c>
      <c r="B934">
        <v>29</v>
      </c>
      <c r="C934" s="2" t="s">
        <v>17</v>
      </c>
      <c r="D934" s="2">
        <f t="shared" si="84"/>
        <v>1</v>
      </c>
      <c r="E934">
        <v>3</v>
      </c>
      <c r="F934">
        <v>2</v>
      </c>
      <c r="G934">
        <v>1</v>
      </c>
      <c r="H934">
        <v>1</v>
      </c>
      <c r="I934">
        <v>1</v>
      </c>
      <c r="J934">
        <v>3</v>
      </c>
      <c r="K934" s="2" t="s">
        <v>21</v>
      </c>
      <c r="L934" s="2">
        <f t="shared" si="85"/>
        <v>1</v>
      </c>
      <c r="M934" s="2">
        <f t="shared" si="86"/>
        <v>1</v>
      </c>
      <c r="N934" s="2">
        <f t="shared" si="87"/>
        <v>0</v>
      </c>
      <c r="O934" s="2">
        <f t="shared" si="88"/>
        <v>0</v>
      </c>
      <c r="P934">
        <v>3</v>
      </c>
      <c r="Q934" s="2" t="s">
        <v>17</v>
      </c>
      <c r="R934" s="2">
        <f t="shared" si="89"/>
        <v>2</v>
      </c>
      <c r="S934">
        <v>13</v>
      </c>
      <c r="T934">
        <v>3</v>
      </c>
      <c r="U934">
        <v>3</v>
      </c>
      <c r="V934">
        <v>7</v>
      </c>
      <c r="W934">
        <v>7</v>
      </c>
      <c r="X934">
        <v>7</v>
      </c>
    </row>
    <row r="935" spans="1:24" x14ac:dyDescent="0.25">
      <c r="A935">
        <v>934</v>
      </c>
      <c r="B935">
        <v>28</v>
      </c>
      <c r="C935" s="2" t="s">
        <v>19</v>
      </c>
      <c r="D935" s="2">
        <f t="shared" si="84"/>
        <v>0</v>
      </c>
      <c r="E935">
        <v>3</v>
      </c>
      <c r="F935">
        <v>4</v>
      </c>
      <c r="G935">
        <v>1</v>
      </c>
      <c r="H935">
        <v>1</v>
      </c>
      <c r="I935">
        <v>1</v>
      </c>
      <c r="J935">
        <v>1</v>
      </c>
      <c r="K935" s="2" t="s">
        <v>18</v>
      </c>
      <c r="L935" s="2">
        <f t="shared" si="85"/>
        <v>3</v>
      </c>
      <c r="M935" s="2">
        <f t="shared" si="86"/>
        <v>0</v>
      </c>
      <c r="N935" s="2">
        <f t="shared" si="87"/>
        <v>0</v>
      </c>
      <c r="O935" s="2">
        <f t="shared" si="88"/>
        <v>3</v>
      </c>
      <c r="P935">
        <v>2</v>
      </c>
      <c r="Q935" s="2" t="s">
        <v>19</v>
      </c>
      <c r="R935" s="2">
        <f t="shared" si="89"/>
        <v>1</v>
      </c>
      <c r="S935">
        <v>11</v>
      </c>
      <c r="T935">
        <v>3</v>
      </c>
      <c r="U935">
        <v>2</v>
      </c>
      <c r="V935">
        <v>3</v>
      </c>
      <c r="W935">
        <v>2</v>
      </c>
      <c r="X935">
        <v>1</v>
      </c>
    </row>
    <row r="936" spans="1:24" x14ac:dyDescent="0.25">
      <c r="A936">
        <v>935</v>
      </c>
      <c r="B936">
        <v>25</v>
      </c>
      <c r="C936" s="2" t="s">
        <v>19</v>
      </c>
      <c r="D936" s="2">
        <f t="shared" si="84"/>
        <v>0</v>
      </c>
      <c r="E936">
        <v>3</v>
      </c>
      <c r="F936">
        <v>4</v>
      </c>
      <c r="G936">
        <v>1</v>
      </c>
      <c r="H936">
        <v>3</v>
      </c>
      <c r="I936">
        <v>1</v>
      </c>
      <c r="J936">
        <v>3</v>
      </c>
      <c r="K936" s="2" t="s">
        <v>18</v>
      </c>
      <c r="L936" s="2">
        <f t="shared" si="85"/>
        <v>3</v>
      </c>
      <c r="M936" s="2">
        <f t="shared" si="86"/>
        <v>0</v>
      </c>
      <c r="N936" s="2">
        <f t="shared" si="87"/>
        <v>0</v>
      </c>
      <c r="O936" s="2">
        <f t="shared" si="88"/>
        <v>3</v>
      </c>
      <c r="P936">
        <v>1</v>
      </c>
      <c r="Q936" s="2" t="s">
        <v>19</v>
      </c>
      <c r="R936" s="2">
        <f t="shared" si="89"/>
        <v>1</v>
      </c>
      <c r="S936">
        <v>18</v>
      </c>
      <c r="T936">
        <v>3</v>
      </c>
      <c r="U936">
        <v>2</v>
      </c>
      <c r="V936">
        <v>2</v>
      </c>
      <c r="W936">
        <v>2</v>
      </c>
      <c r="X936">
        <v>2</v>
      </c>
    </row>
    <row r="937" spans="1:24" x14ac:dyDescent="0.25">
      <c r="A937">
        <v>936</v>
      </c>
      <c r="B937">
        <v>32</v>
      </c>
      <c r="C937" s="2" t="s">
        <v>19</v>
      </c>
      <c r="D937" s="2">
        <f t="shared" si="84"/>
        <v>0</v>
      </c>
      <c r="E937">
        <v>3</v>
      </c>
      <c r="F937">
        <v>3</v>
      </c>
      <c r="G937">
        <v>2</v>
      </c>
      <c r="H937">
        <v>4</v>
      </c>
      <c r="I937">
        <v>2</v>
      </c>
      <c r="J937">
        <v>4</v>
      </c>
      <c r="K937" s="2" t="s">
        <v>20</v>
      </c>
      <c r="L937" s="2">
        <f t="shared" si="85"/>
        <v>2</v>
      </c>
      <c r="M937" s="2">
        <f t="shared" si="86"/>
        <v>0</v>
      </c>
      <c r="N937" s="2">
        <f t="shared" si="87"/>
        <v>2</v>
      </c>
      <c r="O937" s="2">
        <f t="shared" si="88"/>
        <v>0</v>
      </c>
      <c r="P937">
        <v>4</v>
      </c>
      <c r="Q937" s="2" t="s">
        <v>19</v>
      </c>
      <c r="R937" s="2">
        <f t="shared" si="89"/>
        <v>1</v>
      </c>
      <c r="S937">
        <v>15</v>
      </c>
      <c r="T937">
        <v>3</v>
      </c>
      <c r="U937">
        <v>4</v>
      </c>
      <c r="V937">
        <v>10</v>
      </c>
      <c r="W937">
        <v>7</v>
      </c>
      <c r="X937">
        <v>0</v>
      </c>
    </row>
    <row r="938" spans="1:24" x14ac:dyDescent="0.25">
      <c r="A938">
        <v>937</v>
      </c>
      <c r="B938">
        <v>45</v>
      </c>
      <c r="C938" s="2" t="s">
        <v>19</v>
      </c>
      <c r="D938" s="2">
        <f t="shared" si="84"/>
        <v>0</v>
      </c>
      <c r="E938">
        <v>3</v>
      </c>
      <c r="F938">
        <v>2</v>
      </c>
      <c r="G938">
        <v>2</v>
      </c>
      <c r="H938">
        <v>3</v>
      </c>
      <c r="I938">
        <v>5</v>
      </c>
      <c r="J938">
        <v>3</v>
      </c>
      <c r="K938" s="2" t="s">
        <v>18</v>
      </c>
      <c r="L938" s="2">
        <f t="shared" si="85"/>
        <v>3</v>
      </c>
      <c r="M938" s="2">
        <f t="shared" si="86"/>
        <v>0</v>
      </c>
      <c r="N938" s="2">
        <f t="shared" si="87"/>
        <v>0</v>
      </c>
      <c r="O938" s="2">
        <f t="shared" si="88"/>
        <v>3</v>
      </c>
      <c r="P938">
        <v>3</v>
      </c>
      <c r="Q938" s="2" t="s">
        <v>19</v>
      </c>
      <c r="R938" s="2">
        <f t="shared" si="89"/>
        <v>1</v>
      </c>
      <c r="S938">
        <v>22</v>
      </c>
      <c r="T938">
        <v>4</v>
      </c>
      <c r="U938">
        <v>3</v>
      </c>
      <c r="V938">
        <v>0</v>
      </c>
      <c r="W938">
        <v>0</v>
      </c>
      <c r="X938">
        <v>0</v>
      </c>
    </row>
    <row r="939" spans="1:24" x14ac:dyDescent="0.25">
      <c r="A939">
        <v>938</v>
      </c>
      <c r="B939">
        <v>39</v>
      </c>
      <c r="C939" s="2" t="s">
        <v>19</v>
      </c>
      <c r="D939" s="2">
        <f t="shared" si="84"/>
        <v>0</v>
      </c>
      <c r="E939">
        <v>2</v>
      </c>
      <c r="F939">
        <v>3</v>
      </c>
      <c r="G939">
        <v>1</v>
      </c>
      <c r="H939">
        <v>2</v>
      </c>
      <c r="I939">
        <v>4</v>
      </c>
      <c r="J939">
        <v>2</v>
      </c>
      <c r="K939" s="2" t="s">
        <v>21</v>
      </c>
      <c r="L939" s="2">
        <f t="shared" si="85"/>
        <v>1</v>
      </c>
      <c r="M939" s="2">
        <f t="shared" si="86"/>
        <v>1</v>
      </c>
      <c r="N939" s="2">
        <f t="shared" si="87"/>
        <v>0</v>
      </c>
      <c r="O939" s="2">
        <f t="shared" si="88"/>
        <v>0</v>
      </c>
      <c r="P939">
        <v>6</v>
      </c>
      <c r="Q939" s="2" t="s">
        <v>17</v>
      </c>
      <c r="R939" s="2">
        <f t="shared" si="89"/>
        <v>2</v>
      </c>
      <c r="S939">
        <v>13</v>
      </c>
      <c r="T939">
        <v>3</v>
      </c>
      <c r="U939">
        <v>3</v>
      </c>
      <c r="V939">
        <v>19</v>
      </c>
      <c r="W939">
        <v>9</v>
      </c>
      <c r="X939">
        <v>15</v>
      </c>
    </row>
    <row r="940" spans="1:24" x14ac:dyDescent="0.25">
      <c r="A940">
        <v>939</v>
      </c>
      <c r="B940">
        <v>58</v>
      </c>
      <c r="C940" s="2" t="s">
        <v>19</v>
      </c>
      <c r="D940" s="2">
        <f t="shared" si="84"/>
        <v>0</v>
      </c>
      <c r="E940">
        <v>2</v>
      </c>
      <c r="F940">
        <v>1</v>
      </c>
      <c r="G940">
        <v>1</v>
      </c>
      <c r="H940">
        <v>1</v>
      </c>
      <c r="I940">
        <v>1</v>
      </c>
      <c r="J940">
        <v>1</v>
      </c>
      <c r="K940" s="2" t="s">
        <v>21</v>
      </c>
      <c r="L940" s="2">
        <f t="shared" si="85"/>
        <v>1</v>
      </c>
      <c r="M940" s="2">
        <f t="shared" si="86"/>
        <v>1</v>
      </c>
      <c r="N940" s="2">
        <f t="shared" si="87"/>
        <v>0</v>
      </c>
      <c r="O940" s="2">
        <f t="shared" si="88"/>
        <v>0</v>
      </c>
      <c r="P940">
        <v>3</v>
      </c>
      <c r="Q940" s="2" t="s">
        <v>19</v>
      </c>
      <c r="R940" s="2">
        <f t="shared" si="89"/>
        <v>1</v>
      </c>
      <c r="S940">
        <v>12</v>
      </c>
      <c r="T940">
        <v>3</v>
      </c>
      <c r="U940">
        <v>3</v>
      </c>
      <c r="V940">
        <v>2</v>
      </c>
      <c r="W940">
        <v>2</v>
      </c>
      <c r="X940">
        <v>2</v>
      </c>
    </row>
    <row r="941" spans="1:24" x14ac:dyDescent="0.25">
      <c r="A941">
        <v>940</v>
      </c>
      <c r="B941">
        <v>32</v>
      </c>
      <c r="C941" s="2" t="s">
        <v>17</v>
      </c>
      <c r="D941" s="2">
        <f t="shared" si="84"/>
        <v>1</v>
      </c>
      <c r="E941">
        <v>2</v>
      </c>
      <c r="F941">
        <v>4</v>
      </c>
      <c r="G941">
        <v>2</v>
      </c>
      <c r="H941">
        <v>3</v>
      </c>
      <c r="I941">
        <v>2</v>
      </c>
      <c r="J941">
        <v>3</v>
      </c>
      <c r="K941" s="2" t="s">
        <v>20</v>
      </c>
      <c r="L941" s="2">
        <f t="shared" si="85"/>
        <v>2</v>
      </c>
      <c r="M941" s="2">
        <f t="shared" si="86"/>
        <v>0</v>
      </c>
      <c r="N941" s="2">
        <f t="shared" si="87"/>
        <v>2</v>
      </c>
      <c r="O941" s="2">
        <f t="shared" si="88"/>
        <v>0</v>
      </c>
      <c r="P941">
        <v>1</v>
      </c>
      <c r="Q941" s="2" t="s">
        <v>19</v>
      </c>
      <c r="R941" s="2">
        <f t="shared" si="89"/>
        <v>1</v>
      </c>
      <c r="S941">
        <v>18</v>
      </c>
      <c r="T941">
        <v>3</v>
      </c>
      <c r="U941">
        <v>3</v>
      </c>
      <c r="V941">
        <v>10</v>
      </c>
      <c r="W941">
        <v>4</v>
      </c>
      <c r="X941">
        <v>1</v>
      </c>
    </row>
    <row r="942" spans="1:24" x14ac:dyDescent="0.25">
      <c r="A942">
        <v>941</v>
      </c>
      <c r="B942">
        <v>39</v>
      </c>
      <c r="C942" s="2" t="s">
        <v>17</v>
      </c>
      <c r="D942" s="2">
        <f t="shared" si="84"/>
        <v>1</v>
      </c>
      <c r="E942">
        <v>3</v>
      </c>
      <c r="F942">
        <v>3</v>
      </c>
      <c r="G942">
        <v>1</v>
      </c>
      <c r="H942">
        <v>1</v>
      </c>
      <c r="I942">
        <v>1</v>
      </c>
      <c r="J942">
        <v>1</v>
      </c>
      <c r="K942" s="2" t="s">
        <v>18</v>
      </c>
      <c r="L942" s="2">
        <f t="shared" si="85"/>
        <v>3</v>
      </c>
      <c r="M942" s="2">
        <f t="shared" si="86"/>
        <v>0</v>
      </c>
      <c r="N942" s="2">
        <f t="shared" si="87"/>
        <v>0</v>
      </c>
      <c r="O942" s="2">
        <f t="shared" si="88"/>
        <v>3</v>
      </c>
      <c r="P942">
        <v>7</v>
      </c>
      <c r="Q942" s="2" t="s">
        <v>19</v>
      </c>
      <c r="R942" s="2">
        <f t="shared" si="89"/>
        <v>1</v>
      </c>
      <c r="S942">
        <v>13</v>
      </c>
      <c r="T942">
        <v>3</v>
      </c>
      <c r="U942">
        <v>3</v>
      </c>
      <c r="V942">
        <v>5</v>
      </c>
      <c r="W942">
        <v>2</v>
      </c>
      <c r="X942">
        <v>0</v>
      </c>
    </row>
    <row r="943" spans="1:24" x14ac:dyDescent="0.25">
      <c r="A943">
        <v>942</v>
      </c>
      <c r="B943">
        <v>30</v>
      </c>
      <c r="C943" s="2" t="s">
        <v>19</v>
      </c>
      <c r="D943" s="2">
        <f t="shared" si="84"/>
        <v>0</v>
      </c>
      <c r="E943">
        <v>3</v>
      </c>
      <c r="F943">
        <v>1</v>
      </c>
      <c r="G943">
        <v>1</v>
      </c>
      <c r="H943">
        <v>2</v>
      </c>
      <c r="I943">
        <v>2</v>
      </c>
      <c r="J943">
        <v>1</v>
      </c>
      <c r="K943" s="2" t="s">
        <v>20</v>
      </c>
      <c r="L943" s="2">
        <f t="shared" si="85"/>
        <v>2</v>
      </c>
      <c r="M943" s="2">
        <f t="shared" si="86"/>
        <v>0</v>
      </c>
      <c r="N943" s="2">
        <f t="shared" si="87"/>
        <v>2</v>
      </c>
      <c r="O943" s="2">
        <f t="shared" si="88"/>
        <v>0</v>
      </c>
      <c r="P943">
        <v>7</v>
      </c>
      <c r="Q943" s="2" t="s">
        <v>19</v>
      </c>
      <c r="R943" s="2">
        <f t="shared" si="89"/>
        <v>1</v>
      </c>
      <c r="S943">
        <v>12</v>
      </c>
      <c r="T943">
        <v>3</v>
      </c>
      <c r="U943">
        <v>3</v>
      </c>
      <c r="V943">
        <v>9</v>
      </c>
      <c r="W943">
        <v>2</v>
      </c>
      <c r="X943">
        <v>6</v>
      </c>
    </row>
    <row r="944" spans="1:24" x14ac:dyDescent="0.25">
      <c r="A944">
        <v>943</v>
      </c>
      <c r="B944">
        <v>36</v>
      </c>
      <c r="C944" s="2" t="s">
        <v>19</v>
      </c>
      <c r="D944" s="2">
        <f t="shared" si="84"/>
        <v>0</v>
      </c>
      <c r="E944">
        <v>2</v>
      </c>
      <c r="F944">
        <v>4</v>
      </c>
      <c r="G944">
        <v>1</v>
      </c>
      <c r="H944">
        <v>1</v>
      </c>
      <c r="I944">
        <v>3</v>
      </c>
      <c r="J944">
        <v>2</v>
      </c>
      <c r="K944" s="2" t="s">
        <v>20</v>
      </c>
      <c r="L944" s="2">
        <f t="shared" si="85"/>
        <v>2</v>
      </c>
      <c r="M944" s="2">
        <f t="shared" si="86"/>
        <v>0</v>
      </c>
      <c r="N944" s="2">
        <f t="shared" si="87"/>
        <v>2</v>
      </c>
      <c r="O944" s="2">
        <f t="shared" si="88"/>
        <v>0</v>
      </c>
      <c r="P944">
        <v>3</v>
      </c>
      <c r="Q944" s="2" t="s">
        <v>19</v>
      </c>
      <c r="R944" s="2">
        <f t="shared" si="89"/>
        <v>1</v>
      </c>
      <c r="S944">
        <v>12</v>
      </c>
      <c r="T944">
        <v>3</v>
      </c>
      <c r="U944">
        <v>3</v>
      </c>
      <c r="V944">
        <v>7</v>
      </c>
      <c r="W944">
        <v>7</v>
      </c>
      <c r="X944">
        <v>1</v>
      </c>
    </row>
    <row r="945" spans="1:24" x14ac:dyDescent="0.25">
      <c r="A945">
        <v>944</v>
      </c>
      <c r="B945">
        <v>46</v>
      </c>
      <c r="C945" s="2" t="s">
        <v>19</v>
      </c>
      <c r="D945" s="2">
        <f t="shared" si="84"/>
        <v>0</v>
      </c>
      <c r="E945">
        <v>2</v>
      </c>
      <c r="F945">
        <v>4</v>
      </c>
      <c r="G945">
        <v>1</v>
      </c>
      <c r="H945">
        <v>1</v>
      </c>
      <c r="I945">
        <v>1</v>
      </c>
      <c r="J945">
        <v>1</v>
      </c>
      <c r="K945" s="2" t="s">
        <v>18</v>
      </c>
      <c r="L945" s="2">
        <f t="shared" si="85"/>
        <v>3</v>
      </c>
      <c r="M945" s="2">
        <f t="shared" si="86"/>
        <v>0</v>
      </c>
      <c r="N945" s="2">
        <f t="shared" si="87"/>
        <v>0</v>
      </c>
      <c r="O945" s="2">
        <f t="shared" si="88"/>
        <v>3</v>
      </c>
      <c r="P945">
        <v>6</v>
      </c>
      <c r="Q945" s="2" t="s">
        <v>19</v>
      </c>
      <c r="R945" s="2">
        <f t="shared" si="89"/>
        <v>1</v>
      </c>
      <c r="S945">
        <v>12</v>
      </c>
      <c r="T945">
        <v>3</v>
      </c>
      <c r="U945">
        <v>4</v>
      </c>
      <c r="V945">
        <v>7</v>
      </c>
      <c r="W945">
        <v>6</v>
      </c>
      <c r="X945">
        <v>5</v>
      </c>
    </row>
    <row r="946" spans="1:24" x14ac:dyDescent="0.25">
      <c r="A946">
        <v>945</v>
      </c>
      <c r="B946">
        <v>28</v>
      </c>
      <c r="C946" s="2" t="s">
        <v>19</v>
      </c>
      <c r="D946" s="2">
        <f t="shared" si="84"/>
        <v>0</v>
      </c>
      <c r="E946">
        <v>3</v>
      </c>
      <c r="F946">
        <v>3</v>
      </c>
      <c r="G946">
        <v>1</v>
      </c>
      <c r="H946">
        <v>1</v>
      </c>
      <c r="I946">
        <v>2</v>
      </c>
      <c r="J946">
        <v>1</v>
      </c>
      <c r="K946" s="2" t="s">
        <v>20</v>
      </c>
      <c r="L946" s="2">
        <f t="shared" si="85"/>
        <v>2</v>
      </c>
      <c r="M946" s="2">
        <f t="shared" si="86"/>
        <v>0</v>
      </c>
      <c r="N946" s="2">
        <f t="shared" si="87"/>
        <v>2</v>
      </c>
      <c r="O946" s="2">
        <f t="shared" si="88"/>
        <v>0</v>
      </c>
      <c r="P946">
        <v>3</v>
      </c>
      <c r="Q946" s="2" t="s">
        <v>19</v>
      </c>
      <c r="R946" s="2">
        <f t="shared" si="89"/>
        <v>1</v>
      </c>
      <c r="S946">
        <v>11</v>
      </c>
      <c r="T946">
        <v>3</v>
      </c>
      <c r="U946">
        <v>3</v>
      </c>
      <c r="V946">
        <v>9</v>
      </c>
      <c r="W946">
        <v>8</v>
      </c>
      <c r="X946">
        <v>7</v>
      </c>
    </row>
    <row r="947" spans="1:24" x14ac:dyDescent="0.25">
      <c r="A947">
        <v>946</v>
      </c>
      <c r="B947">
        <v>50</v>
      </c>
      <c r="C947" s="2" t="s">
        <v>19</v>
      </c>
      <c r="D947" s="2">
        <f t="shared" si="84"/>
        <v>0</v>
      </c>
      <c r="E947">
        <v>3</v>
      </c>
      <c r="F947">
        <v>4</v>
      </c>
      <c r="G947">
        <v>1</v>
      </c>
      <c r="H947">
        <v>1</v>
      </c>
      <c r="I947">
        <v>4</v>
      </c>
      <c r="J947">
        <v>1</v>
      </c>
      <c r="K947" s="2" t="s">
        <v>20</v>
      </c>
      <c r="L947" s="2">
        <f t="shared" si="85"/>
        <v>2</v>
      </c>
      <c r="M947" s="2">
        <f t="shared" si="86"/>
        <v>0</v>
      </c>
      <c r="N947" s="2">
        <f t="shared" si="87"/>
        <v>2</v>
      </c>
      <c r="O947" s="2">
        <f t="shared" si="88"/>
        <v>0</v>
      </c>
      <c r="P947">
        <v>4</v>
      </c>
      <c r="Q947" s="2" t="s">
        <v>17</v>
      </c>
      <c r="R947" s="2">
        <f t="shared" si="89"/>
        <v>2</v>
      </c>
      <c r="S947">
        <v>11</v>
      </c>
      <c r="T947">
        <v>3</v>
      </c>
      <c r="U947">
        <v>3</v>
      </c>
      <c r="V947">
        <v>3</v>
      </c>
      <c r="W947">
        <v>2</v>
      </c>
      <c r="X947">
        <v>1</v>
      </c>
    </row>
    <row r="948" spans="1:24" x14ac:dyDescent="0.25">
      <c r="A948">
        <v>947</v>
      </c>
      <c r="B948">
        <v>40</v>
      </c>
      <c r="C948" s="2" t="s">
        <v>17</v>
      </c>
      <c r="D948" s="2">
        <f t="shared" si="84"/>
        <v>1</v>
      </c>
      <c r="E948">
        <v>2</v>
      </c>
      <c r="F948">
        <v>4</v>
      </c>
      <c r="G948">
        <v>2</v>
      </c>
      <c r="H948">
        <v>2</v>
      </c>
      <c r="I948">
        <v>3</v>
      </c>
      <c r="J948">
        <v>2</v>
      </c>
      <c r="K948" s="2" t="s">
        <v>18</v>
      </c>
      <c r="L948" s="2">
        <f t="shared" si="85"/>
        <v>3</v>
      </c>
      <c r="M948" s="2">
        <f t="shared" si="86"/>
        <v>0</v>
      </c>
      <c r="N948" s="2">
        <f t="shared" si="87"/>
        <v>0</v>
      </c>
      <c r="O948" s="2">
        <f t="shared" si="88"/>
        <v>3</v>
      </c>
      <c r="P948">
        <v>2</v>
      </c>
      <c r="Q948" s="2" t="s">
        <v>17</v>
      </c>
      <c r="R948" s="2">
        <f t="shared" si="89"/>
        <v>2</v>
      </c>
      <c r="S948">
        <v>12</v>
      </c>
      <c r="T948">
        <v>3</v>
      </c>
      <c r="U948">
        <v>3</v>
      </c>
      <c r="V948">
        <v>5</v>
      </c>
      <c r="W948">
        <v>4</v>
      </c>
      <c r="X948">
        <v>1</v>
      </c>
    </row>
    <row r="949" spans="1:24" x14ac:dyDescent="0.25">
      <c r="A949">
        <v>948</v>
      </c>
      <c r="B949">
        <v>52</v>
      </c>
      <c r="C949" s="2" t="s">
        <v>17</v>
      </c>
      <c r="D949" s="2">
        <f t="shared" si="84"/>
        <v>1</v>
      </c>
      <c r="E949">
        <v>3</v>
      </c>
      <c r="F949">
        <v>2</v>
      </c>
      <c r="G949">
        <v>2</v>
      </c>
      <c r="H949">
        <v>3</v>
      </c>
      <c r="I949">
        <v>3</v>
      </c>
      <c r="J949">
        <v>2</v>
      </c>
      <c r="K949" s="2" t="s">
        <v>18</v>
      </c>
      <c r="L949" s="2">
        <f t="shared" si="85"/>
        <v>3</v>
      </c>
      <c r="M949" s="2">
        <f t="shared" si="86"/>
        <v>0</v>
      </c>
      <c r="N949" s="2">
        <f t="shared" si="87"/>
        <v>0</v>
      </c>
      <c r="O949" s="2">
        <f t="shared" si="88"/>
        <v>3</v>
      </c>
      <c r="P949">
        <v>1</v>
      </c>
      <c r="Q949" s="2" t="s">
        <v>17</v>
      </c>
      <c r="R949" s="2">
        <f t="shared" si="89"/>
        <v>2</v>
      </c>
      <c r="S949">
        <v>19</v>
      </c>
      <c r="T949">
        <v>3</v>
      </c>
      <c r="U949">
        <v>2</v>
      </c>
      <c r="V949">
        <v>8</v>
      </c>
      <c r="W949">
        <v>7</v>
      </c>
      <c r="X949">
        <v>7</v>
      </c>
    </row>
    <row r="950" spans="1:24" x14ac:dyDescent="0.25">
      <c r="A950">
        <v>949</v>
      </c>
      <c r="B950">
        <v>30</v>
      </c>
      <c r="C950" s="2" t="s">
        <v>19</v>
      </c>
      <c r="D950" s="2">
        <f t="shared" si="84"/>
        <v>0</v>
      </c>
      <c r="E950">
        <v>2</v>
      </c>
      <c r="F950">
        <v>2</v>
      </c>
      <c r="G950">
        <v>2</v>
      </c>
      <c r="H950">
        <v>3</v>
      </c>
      <c r="I950">
        <v>3</v>
      </c>
      <c r="J950">
        <v>4</v>
      </c>
      <c r="K950" s="2" t="s">
        <v>20</v>
      </c>
      <c r="L950" s="2">
        <f t="shared" si="85"/>
        <v>2</v>
      </c>
      <c r="M950" s="2">
        <f t="shared" si="86"/>
        <v>0</v>
      </c>
      <c r="N950" s="2">
        <f t="shared" si="87"/>
        <v>2</v>
      </c>
      <c r="O950" s="2">
        <f t="shared" si="88"/>
        <v>0</v>
      </c>
      <c r="P950">
        <v>1</v>
      </c>
      <c r="Q950" s="2" t="s">
        <v>17</v>
      </c>
      <c r="R950" s="2">
        <f t="shared" si="89"/>
        <v>2</v>
      </c>
      <c r="S950">
        <v>23</v>
      </c>
      <c r="T950">
        <v>4</v>
      </c>
      <c r="U950">
        <v>3</v>
      </c>
      <c r="V950">
        <v>9</v>
      </c>
      <c r="W950">
        <v>1</v>
      </c>
      <c r="X950">
        <v>0</v>
      </c>
    </row>
    <row r="951" spans="1:24" x14ac:dyDescent="0.25">
      <c r="A951">
        <v>950</v>
      </c>
      <c r="B951">
        <v>39</v>
      </c>
      <c r="C951" s="2" t="s">
        <v>19</v>
      </c>
      <c r="D951" s="2">
        <f t="shared" si="84"/>
        <v>0</v>
      </c>
      <c r="E951">
        <v>2</v>
      </c>
      <c r="F951">
        <v>1</v>
      </c>
      <c r="G951">
        <v>1</v>
      </c>
      <c r="H951">
        <v>3</v>
      </c>
      <c r="I951">
        <v>2</v>
      </c>
      <c r="J951">
        <v>1</v>
      </c>
      <c r="K951" s="2" t="s">
        <v>18</v>
      </c>
      <c r="L951" s="2">
        <f t="shared" si="85"/>
        <v>3</v>
      </c>
      <c r="M951" s="2">
        <f t="shared" si="86"/>
        <v>0</v>
      </c>
      <c r="N951" s="2">
        <f t="shared" si="87"/>
        <v>0</v>
      </c>
      <c r="O951" s="2">
        <f t="shared" si="88"/>
        <v>3</v>
      </c>
      <c r="P951">
        <v>3</v>
      </c>
      <c r="Q951" s="2" t="s">
        <v>19</v>
      </c>
      <c r="R951" s="2">
        <f t="shared" si="89"/>
        <v>1</v>
      </c>
      <c r="S951">
        <v>11</v>
      </c>
      <c r="T951">
        <v>3</v>
      </c>
      <c r="U951">
        <v>3</v>
      </c>
      <c r="V951">
        <v>8</v>
      </c>
      <c r="W951">
        <v>7</v>
      </c>
      <c r="X951">
        <v>1</v>
      </c>
    </row>
    <row r="952" spans="1:24" x14ac:dyDescent="0.25">
      <c r="A952">
        <v>951</v>
      </c>
      <c r="B952">
        <v>31</v>
      </c>
      <c r="C952" s="2" t="s">
        <v>19</v>
      </c>
      <c r="D952" s="2">
        <f t="shared" si="84"/>
        <v>0</v>
      </c>
      <c r="E952">
        <v>2</v>
      </c>
      <c r="F952">
        <v>4</v>
      </c>
      <c r="G952">
        <v>1</v>
      </c>
      <c r="H952">
        <v>3</v>
      </c>
      <c r="I952">
        <v>3</v>
      </c>
      <c r="J952">
        <v>3</v>
      </c>
      <c r="K952" s="2" t="s">
        <v>21</v>
      </c>
      <c r="L952" s="2">
        <f t="shared" si="85"/>
        <v>1</v>
      </c>
      <c r="M952" s="2">
        <f t="shared" si="86"/>
        <v>1</v>
      </c>
      <c r="N952" s="2">
        <f t="shared" si="87"/>
        <v>0</v>
      </c>
      <c r="O952" s="2">
        <f t="shared" si="88"/>
        <v>0</v>
      </c>
      <c r="P952">
        <v>1</v>
      </c>
      <c r="Q952" s="2" t="s">
        <v>17</v>
      </c>
      <c r="R952" s="2">
        <f t="shared" si="89"/>
        <v>2</v>
      </c>
      <c r="S952">
        <v>19</v>
      </c>
      <c r="T952">
        <v>3</v>
      </c>
      <c r="U952">
        <v>2</v>
      </c>
      <c r="V952">
        <v>10</v>
      </c>
      <c r="W952">
        <v>8</v>
      </c>
      <c r="X952">
        <v>9</v>
      </c>
    </row>
    <row r="953" spans="1:24" x14ac:dyDescent="0.25">
      <c r="A953">
        <v>952</v>
      </c>
      <c r="B953">
        <v>41</v>
      </c>
      <c r="C953" s="2" t="s">
        <v>19</v>
      </c>
      <c r="D953" s="2">
        <f t="shared" si="84"/>
        <v>0</v>
      </c>
      <c r="E953">
        <v>2</v>
      </c>
      <c r="F953">
        <v>3</v>
      </c>
      <c r="G953">
        <v>1</v>
      </c>
      <c r="H953">
        <v>1</v>
      </c>
      <c r="I953">
        <v>2</v>
      </c>
      <c r="J953">
        <v>2</v>
      </c>
      <c r="K953" s="2" t="s">
        <v>18</v>
      </c>
      <c r="L953" s="2">
        <f t="shared" si="85"/>
        <v>3</v>
      </c>
      <c r="M953" s="2">
        <f t="shared" si="86"/>
        <v>0</v>
      </c>
      <c r="N953" s="2">
        <f t="shared" si="87"/>
        <v>0</v>
      </c>
      <c r="O953" s="2">
        <f t="shared" si="88"/>
        <v>3</v>
      </c>
      <c r="P953">
        <v>6</v>
      </c>
      <c r="Q953" s="2" t="s">
        <v>19</v>
      </c>
      <c r="R953" s="2">
        <f t="shared" si="89"/>
        <v>1</v>
      </c>
      <c r="S953">
        <v>13</v>
      </c>
      <c r="T953">
        <v>3</v>
      </c>
      <c r="U953">
        <v>3</v>
      </c>
      <c r="V953">
        <v>19</v>
      </c>
      <c r="W953">
        <v>2</v>
      </c>
      <c r="X953">
        <v>11</v>
      </c>
    </row>
    <row r="954" spans="1:24" x14ac:dyDescent="0.25">
      <c r="A954">
        <v>953</v>
      </c>
      <c r="B954">
        <v>31</v>
      </c>
      <c r="C954" s="2" t="s">
        <v>17</v>
      </c>
      <c r="D954" s="2">
        <f t="shared" si="84"/>
        <v>1</v>
      </c>
      <c r="E954">
        <v>3</v>
      </c>
      <c r="F954">
        <v>4</v>
      </c>
      <c r="G954">
        <v>1</v>
      </c>
      <c r="H954">
        <v>1</v>
      </c>
      <c r="I954">
        <v>1</v>
      </c>
      <c r="J954">
        <v>2</v>
      </c>
      <c r="K954" s="2" t="s">
        <v>18</v>
      </c>
      <c r="L954" s="2">
        <f t="shared" si="85"/>
        <v>3</v>
      </c>
      <c r="M954" s="2">
        <f t="shared" si="86"/>
        <v>0</v>
      </c>
      <c r="N954" s="2">
        <f t="shared" si="87"/>
        <v>0</v>
      </c>
      <c r="O954" s="2">
        <f t="shared" si="88"/>
        <v>3</v>
      </c>
      <c r="P954">
        <v>9</v>
      </c>
      <c r="Q954" s="2" t="s">
        <v>17</v>
      </c>
      <c r="R954" s="2">
        <f t="shared" si="89"/>
        <v>2</v>
      </c>
      <c r="S954">
        <v>11</v>
      </c>
      <c r="T954">
        <v>3</v>
      </c>
      <c r="U954">
        <v>4</v>
      </c>
      <c r="V954">
        <v>3</v>
      </c>
      <c r="W954">
        <v>2</v>
      </c>
      <c r="X954">
        <v>2</v>
      </c>
    </row>
    <row r="955" spans="1:24" x14ac:dyDescent="0.25">
      <c r="A955">
        <v>954</v>
      </c>
      <c r="B955">
        <v>44</v>
      </c>
      <c r="C955" s="2" t="s">
        <v>17</v>
      </c>
      <c r="D955" s="2">
        <f t="shared" si="84"/>
        <v>1</v>
      </c>
      <c r="E955">
        <v>3</v>
      </c>
      <c r="F955">
        <v>1</v>
      </c>
      <c r="G955">
        <v>1</v>
      </c>
      <c r="H955">
        <v>1</v>
      </c>
      <c r="I955">
        <v>1</v>
      </c>
      <c r="J955">
        <v>1</v>
      </c>
      <c r="K955" s="2" t="s">
        <v>20</v>
      </c>
      <c r="L955" s="2">
        <f t="shared" si="85"/>
        <v>2</v>
      </c>
      <c r="M955" s="2">
        <f t="shared" si="86"/>
        <v>0</v>
      </c>
      <c r="N955" s="2">
        <f t="shared" si="87"/>
        <v>2</v>
      </c>
      <c r="O955" s="2">
        <f t="shared" si="88"/>
        <v>0</v>
      </c>
      <c r="P955">
        <v>4</v>
      </c>
      <c r="Q955" s="2" t="s">
        <v>19</v>
      </c>
      <c r="R955" s="2">
        <f t="shared" si="89"/>
        <v>1</v>
      </c>
      <c r="S955">
        <v>12</v>
      </c>
      <c r="T955">
        <v>3</v>
      </c>
      <c r="U955">
        <v>4</v>
      </c>
      <c r="V955">
        <v>3</v>
      </c>
      <c r="W955">
        <v>2</v>
      </c>
      <c r="X955">
        <v>1</v>
      </c>
    </row>
    <row r="956" spans="1:24" x14ac:dyDescent="0.25">
      <c r="A956">
        <v>955</v>
      </c>
      <c r="B956">
        <v>42</v>
      </c>
      <c r="C956" s="2" t="s">
        <v>19</v>
      </c>
      <c r="D956" s="2">
        <f t="shared" si="84"/>
        <v>0</v>
      </c>
      <c r="E956">
        <v>1</v>
      </c>
      <c r="F956">
        <v>3</v>
      </c>
      <c r="G956">
        <v>1</v>
      </c>
      <c r="H956">
        <v>2</v>
      </c>
      <c r="I956">
        <v>4</v>
      </c>
      <c r="J956">
        <v>3</v>
      </c>
      <c r="K956" s="2" t="s">
        <v>20</v>
      </c>
      <c r="L956" s="2">
        <f t="shared" si="85"/>
        <v>2</v>
      </c>
      <c r="M956" s="2">
        <f t="shared" si="86"/>
        <v>0</v>
      </c>
      <c r="N956" s="2">
        <f t="shared" si="87"/>
        <v>2</v>
      </c>
      <c r="O956" s="2">
        <f t="shared" si="88"/>
        <v>0</v>
      </c>
      <c r="P956">
        <v>3</v>
      </c>
      <c r="Q956" s="2" t="s">
        <v>17</v>
      </c>
      <c r="R956" s="2">
        <f t="shared" si="89"/>
        <v>2</v>
      </c>
      <c r="S956">
        <v>13</v>
      </c>
      <c r="T956">
        <v>3</v>
      </c>
      <c r="U956">
        <v>2</v>
      </c>
      <c r="V956">
        <v>20</v>
      </c>
      <c r="W956">
        <v>8</v>
      </c>
      <c r="X956">
        <v>2</v>
      </c>
    </row>
    <row r="957" spans="1:24" x14ac:dyDescent="0.25">
      <c r="A957">
        <v>956</v>
      </c>
      <c r="B957">
        <v>55</v>
      </c>
      <c r="C957" s="2" t="s">
        <v>19</v>
      </c>
      <c r="D957" s="2">
        <f t="shared" si="84"/>
        <v>0</v>
      </c>
      <c r="E957">
        <v>2</v>
      </c>
      <c r="F957">
        <v>4</v>
      </c>
      <c r="G957">
        <v>1</v>
      </c>
      <c r="H957">
        <v>1</v>
      </c>
      <c r="I957">
        <v>5</v>
      </c>
      <c r="J957">
        <v>3</v>
      </c>
      <c r="K957" s="2" t="s">
        <v>20</v>
      </c>
      <c r="L957" s="2">
        <f t="shared" si="85"/>
        <v>2</v>
      </c>
      <c r="M957" s="2">
        <f t="shared" si="86"/>
        <v>0</v>
      </c>
      <c r="N957" s="2">
        <f t="shared" si="87"/>
        <v>2</v>
      </c>
      <c r="O957" s="2">
        <f t="shared" si="88"/>
        <v>0</v>
      </c>
      <c r="P957">
        <v>4</v>
      </c>
      <c r="Q957" s="2" t="s">
        <v>19</v>
      </c>
      <c r="R957" s="2">
        <f t="shared" si="89"/>
        <v>1</v>
      </c>
      <c r="S957">
        <v>14</v>
      </c>
      <c r="T957">
        <v>3</v>
      </c>
      <c r="U957">
        <v>3</v>
      </c>
      <c r="V957">
        <v>19</v>
      </c>
      <c r="W957">
        <v>9</v>
      </c>
      <c r="X957">
        <v>9</v>
      </c>
    </row>
    <row r="958" spans="1:24" x14ac:dyDescent="0.25">
      <c r="A958">
        <v>957</v>
      </c>
      <c r="B958">
        <v>56</v>
      </c>
      <c r="C958" s="2" t="s">
        <v>19</v>
      </c>
      <c r="D958" s="2">
        <f t="shared" si="84"/>
        <v>0</v>
      </c>
      <c r="E958">
        <v>2</v>
      </c>
      <c r="F958">
        <v>4</v>
      </c>
      <c r="G958">
        <v>1</v>
      </c>
      <c r="H958">
        <v>1</v>
      </c>
      <c r="I958">
        <v>5</v>
      </c>
      <c r="J958">
        <v>2</v>
      </c>
      <c r="K958" s="2" t="s">
        <v>18</v>
      </c>
      <c r="L958" s="2">
        <f t="shared" si="85"/>
        <v>3</v>
      </c>
      <c r="M958" s="2">
        <f t="shared" si="86"/>
        <v>0</v>
      </c>
      <c r="N958" s="2">
        <f t="shared" si="87"/>
        <v>0</v>
      </c>
      <c r="O958" s="2">
        <f t="shared" si="88"/>
        <v>3</v>
      </c>
      <c r="P958">
        <v>6</v>
      </c>
      <c r="Q958" s="2" t="s">
        <v>19</v>
      </c>
      <c r="R958" s="2">
        <f t="shared" si="89"/>
        <v>1</v>
      </c>
      <c r="S958">
        <v>14</v>
      </c>
      <c r="T958">
        <v>3</v>
      </c>
      <c r="U958">
        <v>3</v>
      </c>
      <c r="V958">
        <v>7</v>
      </c>
      <c r="W958">
        <v>3</v>
      </c>
      <c r="X958">
        <v>7</v>
      </c>
    </row>
    <row r="959" spans="1:24" x14ac:dyDescent="0.25">
      <c r="A959">
        <v>958</v>
      </c>
      <c r="B959">
        <v>40</v>
      </c>
      <c r="C959" s="2" t="s">
        <v>19</v>
      </c>
      <c r="D959" s="2">
        <f t="shared" si="84"/>
        <v>0</v>
      </c>
      <c r="E959">
        <v>2</v>
      </c>
      <c r="F959">
        <v>3</v>
      </c>
      <c r="G959">
        <v>2</v>
      </c>
      <c r="H959">
        <v>3</v>
      </c>
      <c r="I959">
        <v>1</v>
      </c>
      <c r="J959">
        <v>3</v>
      </c>
      <c r="K959" s="2" t="s">
        <v>21</v>
      </c>
      <c r="L959" s="2">
        <f t="shared" si="85"/>
        <v>1</v>
      </c>
      <c r="M959" s="2">
        <f t="shared" si="86"/>
        <v>1</v>
      </c>
      <c r="N959" s="2">
        <f t="shared" si="87"/>
        <v>0</v>
      </c>
      <c r="O959" s="2">
        <f t="shared" si="88"/>
        <v>0</v>
      </c>
      <c r="P959">
        <v>2</v>
      </c>
      <c r="Q959" s="2" t="s">
        <v>19</v>
      </c>
      <c r="R959" s="2">
        <f t="shared" si="89"/>
        <v>1</v>
      </c>
      <c r="S959">
        <v>16</v>
      </c>
      <c r="T959">
        <v>3</v>
      </c>
      <c r="U959">
        <v>3</v>
      </c>
      <c r="V959">
        <v>4</v>
      </c>
      <c r="W959">
        <v>2</v>
      </c>
      <c r="X959">
        <v>0</v>
      </c>
    </row>
    <row r="960" spans="1:24" x14ac:dyDescent="0.25">
      <c r="A960">
        <v>959</v>
      </c>
      <c r="B960">
        <v>34</v>
      </c>
      <c r="C960" s="2" t="s">
        <v>19</v>
      </c>
      <c r="D960" s="2">
        <f t="shared" si="84"/>
        <v>0</v>
      </c>
      <c r="E960">
        <v>3</v>
      </c>
      <c r="F960">
        <v>4</v>
      </c>
      <c r="G960">
        <v>1</v>
      </c>
      <c r="H960">
        <v>1</v>
      </c>
      <c r="I960">
        <v>3</v>
      </c>
      <c r="J960">
        <v>1</v>
      </c>
      <c r="K960" s="2" t="s">
        <v>21</v>
      </c>
      <c r="L960" s="2">
        <f t="shared" si="85"/>
        <v>1</v>
      </c>
      <c r="M960" s="2">
        <f t="shared" si="86"/>
        <v>1</v>
      </c>
      <c r="N960" s="2">
        <f t="shared" si="87"/>
        <v>0</v>
      </c>
      <c r="O960" s="2">
        <f t="shared" si="88"/>
        <v>0</v>
      </c>
      <c r="P960">
        <v>4</v>
      </c>
      <c r="Q960" s="2" t="s">
        <v>19</v>
      </c>
      <c r="R960" s="2">
        <f t="shared" si="89"/>
        <v>1</v>
      </c>
      <c r="S960">
        <v>11</v>
      </c>
      <c r="T960">
        <v>3</v>
      </c>
      <c r="U960">
        <v>2</v>
      </c>
      <c r="V960">
        <v>9</v>
      </c>
      <c r="W960">
        <v>7</v>
      </c>
      <c r="X960">
        <v>1</v>
      </c>
    </row>
    <row r="961" spans="1:24" x14ac:dyDescent="0.25">
      <c r="A961">
        <v>960</v>
      </c>
      <c r="B961">
        <v>40</v>
      </c>
      <c r="C961" s="2" t="s">
        <v>19</v>
      </c>
      <c r="D961" s="2">
        <f t="shared" si="84"/>
        <v>0</v>
      </c>
      <c r="E961">
        <v>3</v>
      </c>
      <c r="F961">
        <v>3</v>
      </c>
      <c r="G961">
        <v>1</v>
      </c>
      <c r="H961">
        <v>2</v>
      </c>
      <c r="I961">
        <v>2</v>
      </c>
      <c r="J961">
        <v>1</v>
      </c>
      <c r="K961" s="2" t="s">
        <v>18</v>
      </c>
      <c r="L961" s="2">
        <f t="shared" si="85"/>
        <v>3</v>
      </c>
      <c r="M961" s="2">
        <f t="shared" si="86"/>
        <v>0</v>
      </c>
      <c r="N961" s="2">
        <f t="shared" si="87"/>
        <v>0</v>
      </c>
      <c r="O961" s="2">
        <f t="shared" si="88"/>
        <v>3</v>
      </c>
      <c r="P961">
        <v>1</v>
      </c>
      <c r="Q961" s="2" t="s">
        <v>19</v>
      </c>
      <c r="R961" s="2">
        <f t="shared" si="89"/>
        <v>1</v>
      </c>
      <c r="S961">
        <v>13</v>
      </c>
      <c r="T961">
        <v>3</v>
      </c>
      <c r="U961">
        <v>3</v>
      </c>
      <c r="V961">
        <v>9</v>
      </c>
      <c r="W961">
        <v>8</v>
      </c>
      <c r="X961">
        <v>8</v>
      </c>
    </row>
    <row r="962" spans="1:24" x14ac:dyDescent="0.25">
      <c r="A962">
        <v>961</v>
      </c>
      <c r="B962">
        <v>41</v>
      </c>
      <c r="C962" s="2" t="s">
        <v>19</v>
      </c>
      <c r="D962" s="2">
        <f t="shared" si="84"/>
        <v>0</v>
      </c>
      <c r="E962">
        <v>3</v>
      </c>
      <c r="F962">
        <v>3</v>
      </c>
      <c r="G962">
        <v>1</v>
      </c>
      <c r="H962">
        <v>3</v>
      </c>
      <c r="I962">
        <v>2</v>
      </c>
      <c r="J962">
        <v>4</v>
      </c>
      <c r="K962" s="2" t="s">
        <v>21</v>
      </c>
      <c r="L962" s="2">
        <f t="shared" si="85"/>
        <v>1</v>
      </c>
      <c r="M962" s="2">
        <f t="shared" si="86"/>
        <v>1</v>
      </c>
      <c r="N962" s="2">
        <f t="shared" si="87"/>
        <v>0</v>
      </c>
      <c r="O962" s="2">
        <f t="shared" si="88"/>
        <v>0</v>
      </c>
      <c r="P962">
        <v>0</v>
      </c>
      <c r="Q962" s="2" t="s">
        <v>19</v>
      </c>
      <c r="R962" s="2">
        <f t="shared" si="89"/>
        <v>1</v>
      </c>
      <c r="S962">
        <v>17</v>
      </c>
      <c r="T962">
        <v>3</v>
      </c>
      <c r="U962">
        <v>3</v>
      </c>
      <c r="V962">
        <v>9</v>
      </c>
      <c r="W962">
        <v>3</v>
      </c>
      <c r="X962">
        <v>1</v>
      </c>
    </row>
    <row r="963" spans="1:24" x14ac:dyDescent="0.25">
      <c r="A963">
        <v>962</v>
      </c>
      <c r="B963">
        <v>35</v>
      </c>
      <c r="C963" s="2" t="s">
        <v>19</v>
      </c>
      <c r="D963" s="2">
        <f t="shared" ref="D963:D1026" si="90">IF(C963="Yes", 1,0)</f>
        <v>0</v>
      </c>
      <c r="E963">
        <v>2</v>
      </c>
      <c r="F963">
        <v>3</v>
      </c>
      <c r="G963">
        <v>1</v>
      </c>
      <c r="H963">
        <v>2</v>
      </c>
      <c r="I963">
        <v>2</v>
      </c>
      <c r="J963">
        <v>1</v>
      </c>
      <c r="K963" s="2" t="s">
        <v>18</v>
      </c>
      <c r="L963" s="2">
        <f t="shared" ref="L963:L1026" si="91">SUM(M963,N963,O963)</f>
        <v>3</v>
      </c>
      <c r="M963" s="2">
        <f t="shared" ref="M963:M1026" si="92">IF(K963="Divorced", 1,0)</f>
        <v>0</v>
      </c>
      <c r="N963" s="2">
        <f t="shared" ref="N963:N1026" si="93">IF(K963="Married", 2,0)</f>
        <v>0</v>
      </c>
      <c r="O963" s="2">
        <f t="shared" ref="O963:O1026" si="94">IF(K963="Single", 3,0)</f>
        <v>3</v>
      </c>
      <c r="P963">
        <v>3</v>
      </c>
      <c r="Q963" s="2" t="s">
        <v>17</v>
      </c>
      <c r="R963" s="2">
        <f t="shared" ref="R963:R1026" si="95">IF(Q963="Yes",  2,1)</f>
        <v>2</v>
      </c>
      <c r="S963">
        <v>11</v>
      </c>
      <c r="T963">
        <v>3</v>
      </c>
      <c r="U963">
        <v>3</v>
      </c>
      <c r="V963">
        <v>9</v>
      </c>
      <c r="W963">
        <v>6</v>
      </c>
      <c r="X963">
        <v>1</v>
      </c>
    </row>
    <row r="964" spans="1:24" x14ac:dyDescent="0.25">
      <c r="A964">
        <v>963</v>
      </c>
      <c r="B964">
        <v>51</v>
      </c>
      <c r="C964" s="2" t="s">
        <v>19</v>
      </c>
      <c r="D964" s="2">
        <f t="shared" si="90"/>
        <v>0</v>
      </c>
      <c r="E964">
        <v>3</v>
      </c>
      <c r="F964">
        <v>3</v>
      </c>
      <c r="G964">
        <v>1</v>
      </c>
      <c r="H964">
        <v>2</v>
      </c>
      <c r="I964">
        <v>4</v>
      </c>
      <c r="J964">
        <v>2</v>
      </c>
      <c r="K964" s="2" t="s">
        <v>21</v>
      </c>
      <c r="L964" s="2">
        <f t="shared" si="91"/>
        <v>1</v>
      </c>
      <c r="M964" s="2">
        <f t="shared" si="92"/>
        <v>1</v>
      </c>
      <c r="N964" s="2">
        <f t="shared" si="93"/>
        <v>0</v>
      </c>
      <c r="O964" s="2">
        <f t="shared" si="94"/>
        <v>0</v>
      </c>
      <c r="P964">
        <v>9</v>
      </c>
      <c r="Q964" s="2" t="s">
        <v>17</v>
      </c>
      <c r="R964" s="2">
        <f t="shared" si="95"/>
        <v>2</v>
      </c>
      <c r="S964">
        <v>11</v>
      </c>
      <c r="T964">
        <v>3</v>
      </c>
      <c r="U964">
        <v>3</v>
      </c>
      <c r="V964">
        <v>33</v>
      </c>
      <c r="W964">
        <v>9</v>
      </c>
      <c r="X964">
        <v>0</v>
      </c>
    </row>
    <row r="965" spans="1:24" x14ac:dyDescent="0.25">
      <c r="A965">
        <v>964</v>
      </c>
      <c r="B965">
        <v>38</v>
      </c>
      <c r="C965" s="2" t="s">
        <v>19</v>
      </c>
      <c r="D965" s="2">
        <f t="shared" si="90"/>
        <v>0</v>
      </c>
      <c r="E965">
        <v>2</v>
      </c>
      <c r="F965">
        <v>2</v>
      </c>
      <c r="G965">
        <v>1</v>
      </c>
      <c r="H965">
        <v>3</v>
      </c>
      <c r="I965">
        <v>2</v>
      </c>
      <c r="J965">
        <v>2</v>
      </c>
      <c r="K965" s="2" t="s">
        <v>21</v>
      </c>
      <c r="L965" s="2">
        <f t="shared" si="91"/>
        <v>1</v>
      </c>
      <c r="M965" s="2">
        <f t="shared" si="92"/>
        <v>1</v>
      </c>
      <c r="N965" s="2">
        <f t="shared" si="93"/>
        <v>0</v>
      </c>
      <c r="O965" s="2">
        <f t="shared" si="94"/>
        <v>0</v>
      </c>
      <c r="P965">
        <v>3</v>
      </c>
      <c r="Q965" s="2" t="s">
        <v>19</v>
      </c>
      <c r="R965" s="2">
        <f t="shared" si="95"/>
        <v>1</v>
      </c>
      <c r="S965">
        <v>15</v>
      </c>
      <c r="T965">
        <v>3</v>
      </c>
      <c r="U965">
        <v>3</v>
      </c>
      <c r="V965">
        <v>7</v>
      </c>
      <c r="W965">
        <v>7</v>
      </c>
      <c r="X965">
        <v>1</v>
      </c>
    </row>
    <row r="966" spans="1:24" x14ac:dyDescent="0.25">
      <c r="A966">
        <v>965</v>
      </c>
      <c r="B966">
        <v>34</v>
      </c>
      <c r="C966" s="2" t="s">
        <v>19</v>
      </c>
      <c r="D966" s="2">
        <f t="shared" si="90"/>
        <v>0</v>
      </c>
      <c r="E966">
        <v>2</v>
      </c>
      <c r="F966">
        <v>3</v>
      </c>
      <c r="G966">
        <v>1</v>
      </c>
      <c r="H966">
        <v>2</v>
      </c>
      <c r="I966">
        <v>2</v>
      </c>
      <c r="J966">
        <v>1</v>
      </c>
      <c r="K966" s="2" t="s">
        <v>18</v>
      </c>
      <c r="L966" s="2">
        <f t="shared" si="91"/>
        <v>3</v>
      </c>
      <c r="M966" s="2">
        <f t="shared" si="92"/>
        <v>0</v>
      </c>
      <c r="N966" s="2">
        <f t="shared" si="93"/>
        <v>0</v>
      </c>
      <c r="O966" s="2">
        <f t="shared" si="94"/>
        <v>3</v>
      </c>
      <c r="P966">
        <v>8</v>
      </c>
      <c r="Q966" s="2" t="s">
        <v>19</v>
      </c>
      <c r="R966" s="2">
        <f t="shared" si="95"/>
        <v>1</v>
      </c>
      <c r="S966">
        <v>12</v>
      </c>
      <c r="T966">
        <v>3</v>
      </c>
      <c r="U966">
        <v>4</v>
      </c>
      <c r="V966">
        <v>10</v>
      </c>
      <c r="W966">
        <v>8</v>
      </c>
      <c r="X966">
        <v>9</v>
      </c>
    </row>
    <row r="967" spans="1:24" x14ac:dyDescent="0.25">
      <c r="A967">
        <v>966</v>
      </c>
      <c r="B967">
        <v>25</v>
      </c>
      <c r="C967" s="2" t="s">
        <v>19</v>
      </c>
      <c r="D967" s="2">
        <f t="shared" si="90"/>
        <v>0</v>
      </c>
      <c r="E967">
        <v>1</v>
      </c>
      <c r="F967">
        <v>4</v>
      </c>
      <c r="G967">
        <v>1</v>
      </c>
      <c r="H967">
        <v>1</v>
      </c>
      <c r="I967">
        <v>1</v>
      </c>
      <c r="J967">
        <v>1</v>
      </c>
      <c r="K967" s="2" t="s">
        <v>20</v>
      </c>
      <c r="L967" s="2">
        <f t="shared" si="91"/>
        <v>2</v>
      </c>
      <c r="M967" s="2">
        <f t="shared" si="92"/>
        <v>0</v>
      </c>
      <c r="N967" s="2">
        <f t="shared" si="93"/>
        <v>2</v>
      </c>
      <c r="O967" s="2">
        <f t="shared" si="94"/>
        <v>0</v>
      </c>
      <c r="P967">
        <v>3</v>
      </c>
      <c r="Q967" s="2" t="s">
        <v>19</v>
      </c>
      <c r="R967" s="2">
        <f t="shared" si="95"/>
        <v>1</v>
      </c>
      <c r="S967">
        <v>11</v>
      </c>
      <c r="T967">
        <v>3</v>
      </c>
      <c r="U967">
        <v>2</v>
      </c>
      <c r="V967">
        <v>3</v>
      </c>
      <c r="W967">
        <v>2</v>
      </c>
      <c r="X967">
        <v>1</v>
      </c>
    </row>
    <row r="968" spans="1:24" x14ac:dyDescent="0.25">
      <c r="A968">
        <v>967</v>
      </c>
      <c r="B968">
        <v>58</v>
      </c>
      <c r="C968" s="2" t="s">
        <v>17</v>
      </c>
      <c r="D968" s="2">
        <f t="shared" si="90"/>
        <v>1</v>
      </c>
      <c r="E968">
        <v>2</v>
      </c>
      <c r="F968">
        <v>3</v>
      </c>
      <c r="G968">
        <v>1</v>
      </c>
      <c r="H968">
        <v>2</v>
      </c>
      <c r="I968">
        <v>3</v>
      </c>
      <c r="J968">
        <v>1</v>
      </c>
      <c r="K968" s="2" t="s">
        <v>20</v>
      </c>
      <c r="L968" s="2">
        <f t="shared" si="91"/>
        <v>2</v>
      </c>
      <c r="M968" s="2">
        <f t="shared" si="92"/>
        <v>0</v>
      </c>
      <c r="N968" s="2">
        <f t="shared" si="93"/>
        <v>2</v>
      </c>
      <c r="O968" s="2">
        <f t="shared" si="94"/>
        <v>0</v>
      </c>
      <c r="P968">
        <v>7</v>
      </c>
      <c r="Q968" s="2" t="s">
        <v>17</v>
      </c>
      <c r="R968" s="2">
        <f t="shared" si="95"/>
        <v>2</v>
      </c>
      <c r="S968">
        <v>14</v>
      </c>
      <c r="T968">
        <v>3</v>
      </c>
      <c r="U968">
        <v>2</v>
      </c>
      <c r="V968">
        <v>10</v>
      </c>
      <c r="W968">
        <v>9</v>
      </c>
      <c r="X968">
        <v>5</v>
      </c>
    </row>
    <row r="969" spans="1:24" x14ac:dyDescent="0.25">
      <c r="A969">
        <v>968</v>
      </c>
      <c r="B969">
        <v>40</v>
      </c>
      <c r="C969" s="2" t="s">
        <v>19</v>
      </c>
      <c r="D969" s="2">
        <f t="shared" si="90"/>
        <v>0</v>
      </c>
      <c r="E969">
        <v>2</v>
      </c>
      <c r="F969">
        <v>2</v>
      </c>
      <c r="G969">
        <v>2</v>
      </c>
      <c r="H969">
        <v>3</v>
      </c>
      <c r="I969">
        <v>1</v>
      </c>
      <c r="J969">
        <v>3</v>
      </c>
      <c r="K969" s="2" t="s">
        <v>20</v>
      </c>
      <c r="L969" s="2">
        <f t="shared" si="91"/>
        <v>2</v>
      </c>
      <c r="M969" s="2">
        <f t="shared" si="92"/>
        <v>0</v>
      </c>
      <c r="N969" s="2">
        <f t="shared" si="93"/>
        <v>2</v>
      </c>
      <c r="O969" s="2">
        <f t="shared" si="94"/>
        <v>0</v>
      </c>
      <c r="P969">
        <v>3</v>
      </c>
      <c r="Q969" s="2" t="s">
        <v>19</v>
      </c>
      <c r="R969" s="2">
        <f t="shared" si="95"/>
        <v>1</v>
      </c>
      <c r="S969">
        <v>22</v>
      </c>
      <c r="T969">
        <v>4</v>
      </c>
      <c r="U969">
        <v>3</v>
      </c>
      <c r="V969">
        <v>4</v>
      </c>
      <c r="W969">
        <v>2</v>
      </c>
      <c r="X969">
        <v>0</v>
      </c>
    </row>
    <row r="970" spans="1:24" x14ac:dyDescent="0.25">
      <c r="A970">
        <v>969</v>
      </c>
      <c r="B970">
        <v>36</v>
      </c>
      <c r="C970" s="2" t="s">
        <v>19</v>
      </c>
      <c r="D970" s="2">
        <f t="shared" si="90"/>
        <v>0</v>
      </c>
      <c r="E970">
        <v>3</v>
      </c>
      <c r="F970">
        <v>1</v>
      </c>
      <c r="G970">
        <v>1</v>
      </c>
      <c r="H970">
        <v>4</v>
      </c>
      <c r="I970">
        <v>2</v>
      </c>
      <c r="J970">
        <v>3</v>
      </c>
      <c r="K970" s="2" t="s">
        <v>20</v>
      </c>
      <c r="L970" s="2">
        <f t="shared" si="91"/>
        <v>2</v>
      </c>
      <c r="M970" s="2">
        <f t="shared" si="92"/>
        <v>0</v>
      </c>
      <c r="N970" s="2">
        <f t="shared" si="93"/>
        <v>2</v>
      </c>
      <c r="O970" s="2">
        <f t="shared" si="94"/>
        <v>0</v>
      </c>
      <c r="P970">
        <v>2</v>
      </c>
      <c r="Q970" s="2" t="s">
        <v>19</v>
      </c>
      <c r="R970" s="2">
        <f t="shared" si="95"/>
        <v>1</v>
      </c>
      <c r="S970">
        <v>16</v>
      </c>
      <c r="T970">
        <v>3</v>
      </c>
      <c r="U970">
        <v>2</v>
      </c>
      <c r="V970">
        <v>15</v>
      </c>
      <c r="W970">
        <v>7</v>
      </c>
      <c r="X970">
        <v>6</v>
      </c>
    </row>
    <row r="971" spans="1:24" x14ac:dyDescent="0.25">
      <c r="A971">
        <v>970</v>
      </c>
      <c r="B971">
        <v>48</v>
      </c>
      <c r="C971" s="2" t="s">
        <v>19</v>
      </c>
      <c r="D971" s="2">
        <f t="shared" si="90"/>
        <v>0</v>
      </c>
      <c r="E971">
        <v>3</v>
      </c>
      <c r="F971">
        <v>4</v>
      </c>
      <c r="G971">
        <v>2</v>
      </c>
      <c r="H971">
        <v>1</v>
      </c>
      <c r="I971">
        <v>3</v>
      </c>
      <c r="J971">
        <v>1</v>
      </c>
      <c r="K971" s="2" t="s">
        <v>18</v>
      </c>
      <c r="L971" s="2">
        <f t="shared" si="91"/>
        <v>3</v>
      </c>
      <c r="M971" s="2">
        <f t="shared" si="92"/>
        <v>0</v>
      </c>
      <c r="N971" s="2">
        <f t="shared" si="93"/>
        <v>0</v>
      </c>
      <c r="O971" s="2">
        <f t="shared" si="94"/>
        <v>3</v>
      </c>
      <c r="P971">
        <v>4</v>
      </c>
      <c r="Q971" s="2" t="s">
        <v>19</v>
      </c>
      <c r="R971" s="2">
        <f t="shared" si="95"/>
        <v>1</v>
      </c>
      <c r="S971">
        <v>11</v>
      </c>
      <c r="T971">
        <v>3</v>
      </c>
      <c r="U971">
        <v>3</v>
      </c>
      <c r="V971">
        <v>10</v>
      </c>
      <c r="W971">
        <v>9</v>
      </c>
      <c r="X971">
        <v>0</v>
      </c>
    </row>
    <row r="972" spans="1:24" x14ac:dyDescent="0.25">
      <c r="A972">
        <v>971</v>
      </c>
      <c r="B972">
        <v>27</v>
      </c>
      <c r="C972" s="2" t="s">
        <v>19</v>
      </c>
      <c r="D972" s="2">
        <f t="shared" si="90"/>
        <v>0</v>
      </c>
      <c r="E972">
        <v>3</v>
      </c>
      <c r="F972">
        <v>3</v>
      </c>
      <c r="G972">
        <v>1</v>
      </c>
      <c r="H972">
        <v>1</v>
      </c>
      <c r="I972">
        <v>1</v>
      </c>
      <c r="J972">
        <v>4</v>
      </c>
      <c r="K972" s="2" t="s">
        <v>20</v>
      </c>
      <c r="L972" s="2">
        <f t="shared" si="91"/>
        <v>2</v>
      </c>
      <c r="M972" s="2">
        <f t="shared" si="92"/>
        <v>0</v>
      </c>
      <c r="N972" s="2">
        <f t="shared" si="93"/>
        <v>2</v>
      </c>
      <c r="O972" s="2">
        <f t="shared" si="94"/>
        <v>0</v>
      </c>
      <c r="P972">
        <v>8</v>
      </c>
      <c r="Q972" s="2" t="s">
        <v>19</v>
      </c>
      <c r="R972" s="2">
        <f t="shared" si="95"/>
        <v>1</v>
      </c>
      <c r="S972">
        <v>14</v>
      </c>
      <c r="T972">
        <v>3</v>
      </c>
      <c r="U972">
        <v>3</v>
      </c>
      <c r="V972">
        <v>1</v>
      </c>
      <c r="W972">
        <v>0</v>
      </c>
      <c r="X972">
        <v>0</v>
      </c>
    </row>
    <row r="973" spans="1:24" x14ac:dyDescent="0.25">
      <c r="A973">
        <v>972</v>
      </c>
      <c r="B973">
        <v>51</v>
      </c>
      <c r="C973" s="2" t="s">
        <v>19</v>
      </c>
      <c r="D973" s="2">
        <f t="shared" si="90"/>
        <v>0</v>
      </c>
      <c r="E973">
        <v>2</v>
      </c>
      <c r="F973">
        <v>4</v>
      </c>
      <c r="G973">
        <v>1</v>
      </c>
      <c r="H973">
        <v>2</v>
      </c>
      <c r="I973">
        <v>4</v>
      </c>
      <c r="J973">
        <v>2</v>
      </c>
      <c r="K973" s="2" t="s">
        <v>18</v>
      </c>
      <c r="L973" s="2">
        <f t="shared" si="91"/>
        <v>3</v>
      </c>
      <c r="M973" s="2">
        <f t="shared" si="92"/>
        <v>0</v>
      </c>
      <c r="N973" s="2">
        <f t="shared" si="93"/>
        <v>0</v>
      </c>
      <c r="O973" s="2">
        <f t="shared" si="94"/>
        <v>3</v>
      </c>
      <c r="P973">
        <v>3</v>
      </c>
      <c r="Q973" s="2" t="s">
        <v>19</v>
      </c>
      <c r="R973" s="2">
        <f t="shared" si="95"/>
        <v>1</v>
      </c>
      <c r="S973">
        <v>16</v>
      </c>
      <c r="T973">
        <v>3</v>
      </c>
      <c r="U973">
        <v>2</v>
      </c>
      <c r="V973">
        <v>5</v>
      </c>
      <c r="W973">
        <v>2</v>
      </c>
      <c r="X973">
        <v>0</v>
      </c>
    </row>
    <row r="974" spans="1:24" x14ac:dyDescent="0.25">
      <c r="A974">
        <v>973</v>
      </c>
      <c r="B974">
        <v>18</v>
      </c>
      <c r="C974" s="2" t="s">
        <v>19</v>
      </c>
      <c r="D974" s="2">
        <f t="shared" si="90"/>
        <v>0</v>
      </c>
      <c r="E974">
        <v>3</v>
      </c>
      <c r="F974">
        <v>4</v>
      </c>
      <c r="G974">
        <v>1</v>
      </c>
      <c r="H974">
        <v>3</v>
      </c>
      <c r="I974">
        <v>1</v>
      </c>
      <c r="J974">
        <v>4</v>
      </c>
      <c r="K974" s="2" t="s">
        <v>18</v>
      </c>
      <c r="L974" s="2">
        <f t="shared" si="91"/>
        <v>3</v>
      </c>
      <c r="M974" s="2">
        <f t="shared" si="92"/>
        <v>0</v>
      </c>
      <c r="N974" s="2">
        <f t="shared" si="93"/>
        <v>0</v>
      </c>
      <c r="O974" s="2">
        <f t="shared" si="94"/>
        <v>3</v>
      </c>
      <c r="P974">
        <v>1</v>
      </c>
      <c r="Q974" s="2" t="s">
        <v>19</v>
      </c>
      <c r="R974" s="2">
        <f t="shared" si="95"/>
        <v>1</v>
      </c>
      <c r="S974">
        <v>15</v>
      </c>
      <c r="T974">
        <v>3</v>
      </c>
      <c r="U974">
        <v>4</v>
      </c>
      <c r="V974">
        <v>0</v>
      </c>
      <c r="W974">
        <v>0</v>
      </c>
      <c r="X974">
        <v>0</v>
      </c>
    </row>
    <row r="975" spans="1:24" x14ac:dyDescent="0.25">
      <c r="A975">
        <v>974</v>
      </c>
      <c r="B975">
        <v>35</v>
      </c>
      <c r="C975" s="2" t="s">
        <v>19</v>
      </c>
      <c r="D975" s="2">
        <f t="shared" si="90"/>
        <v>0</v>
      </c>
      <c r="E975">
        <v>3</v>
      </c>
      <c r="F975">
        <v>4</v>
      </c>
      <c r="G975">
        <v>1</v>
      </c>
      <c r="H975">
        <v>2</v>
      </c>
      <c r="I975">
        <v>2</v>
      </c>
      <c r="J975">
        <v>1</v>
      </c>
      <c r="K975" s="2" t="s">
        <v>20</v>
      </c>
      <c r="L975" s="2">
        <f t="shared" si="91"/>
        <v>2</v>
      </c>
      <c r="M975" s="2">
        <f t="shared" si="92"/>
        <v>0</v>
      </c>
      <c r="N975" s="2">
        <f t="shared" si="93"/>
        <v>2</v>
      </c>
      <c r="O975" s="2">
        <f t="shared" si="94"/>
        <v>0</v>
      </c>
      <c r="P975">
        <v>3</v>
      </c>
      <c r="Q975" s="2" t="s">
        <v>19</v>
      </c>
      <c r="R975" s="2">
        <f t="shared" si="95"/>
        <v>1</v>
      </c>
      <c r="S975">
        <v>12</v>
      </c>
      <c r="T975">
        <v>3</v>
      </c>
      <c r="U975">
        <v>3</v>
      </c>
      <c r="V975">
        <v>9</v>
      </c>
      <c r="W975">
        <v>7</v>
      </c>
      <c r="X975">
        <v>0</v>
      </c>
    </row>
    <row r="976" spans="1:24" x14ac:dyDescent="0.25">
      <c r="A976">
        <v>975</v>
      </c>
      <c r="B976">
        <v>27</v>
      </c>
      <c r="C976" s="2" t="s">
        <v>19</v>
      </c>
      <c r="D976" s="2">
        <f t="shared" si="90"/>
        <v>0</v>
      </c>
      <c r="E976">
        <v>1</v>
      </c>
      <c r="F976">
        <v>4</v>
      </c>
      <c r="G976">
        <v>2</v>
      </c>
      <c r="H976">
        <v>4</v>
      </c>
      <c r="I976">
        <v>2</v>
      </c>
      <c r="J976">
        <v>4</v>
      </c>
      <c r="K976" s="2" t="s">
        <v>18</v>
      </c>
      <c r="L976" s="2">
        <f t="shared" si="91"/>
        <v>3</v>
      </c>
      <c r="M976" s="2">
        <f t="shared" si="92"/>
        <v>0</v>
      </c>
      <c r="N976" s="2">
        <f t="shared" si="93"/>
        <v>0</v>
      </c>
      <c r="O976" s="2">
        <f t="shared" si="94"/>
        <v>3</v>
      </c>
      <c r="P976">
        <v>3</v>
      </c>
      <c r="Q976" s="2" t="s">
        <v>19</v>
      </c>
      <c r="R976" s="2">
        <f t="shared" si="95"/>
        <v>1</v>
      </c>
      <c r="S976">
        <v>20</v>
      </c>
      <c r="T976">
        <v>4</v>
      </c>
      <c r="U976">
        <v>3</v>
      </c>
      <c r="V976">
        <v>6</v>
      </c>
      <c r="W976">
        <v>2</v>
      </c>
      <c r="X976">
        <v>0</v>
      </c>
    </row>
    <row r="977" spans="1:24" x14ac:dyDescent="0.25">
      <c r="A977">
        <v>976</v>
      </c>
      <c r="B977">
        <v>55</v>
      </c>
      <c r="C977" s="2" t="s">
        <v>17</v>
      </c>
      <c r="D977" s="2">
        <f t="shared" si="90"/>
        <v>1</v>
      </c>
      <c r="E977">
        <v>2</v>
      </c>
      <c r="F977">
        <v>1</v>
      </c>
      <c r="G977">
        <v>2</v>
      </c>
      <c r="H977">
        <v>3</v>
      </c>
      <c r="I977">
        <v>4</v>
      </c>
      <c r="J977">
        <v>3</v>
      </c>
      <c r="K977" s="2" t="s">
        <v>18</v>
      </c>
      <c r="L977" s="2">
        <f t="shared" si="91"/>
        <v>3</v>
      </c>
      <c r="M977" s="2">
        <f t="shared" si="92"/>
        <v>0</v>
      </c>
      <c r="N977" s="2">
        <f t="shared" si="93"/>
        <v>0</v>
      </c>
      <c r="O977" s="2">
        <f t="shared" si="94"/>
        <v>3</v>
      </c>
      <c r="P977">
        <v>0</v>
      </c>
      <c r="Q977" s="2" t="s">
        <v>17</v>
      </c>
      <c r="R977" s="2">
        <f t="shared" si="95"/>
        <v>2</v>
      </c>
      <c r="S977">
        <v>17</v>
      </c>
      <c r="T977">
        <v>3</v>
      </c>
      <c r="U977">
        <v>2</v>
      </c>
      <c r="V977">
        <v>19</v>
      </c>
      <c r="W977">
        <v>7</v>
      </c>
      <c r="X977">
        <v>3</v>
      </c>
    </row>
    <row r="978" spans="1:24" x14ac:dyDescent="0.25">
      <c r="A978">
        <v>977</v>
      </c>
      <c r="B978">
        <v>56</v>
      </c>
      <c r="C978" s="2" t="s">
        <v>19</v>
      </c>
      <c r="D978" s="2">
        <f t="shared" si="90"/>
        <v>0</v>
      </c>
      <c r="E978">
        <v>3</v>
      </c>
      <c r="F978">
        <v>4</v>
      </c>
      <c r="G978">
        <v>2</v>
      </c>
      <c r="H978">
        <v>2</v>
      </c>
      <c r="I978">
        <v>4</v>
      </c>
      <c r="J978">
        <v>2</v>
      </c>
      <c r="K978" s="2" t="s">
        <v>20</v>
      </c>
      <c r="L978" s="2">
        <f t="shared" si="91"/>
        <v>2</v>
      </c>
      <c r="M978" s="2">
        <f t="shared" si="92"/>
        <v>0</v>
      </c>
      <c r="N978" s="2">
        <f t="shared" si="93"/>
        <v>2</v>
      </c>
      <c r="O978" s="2">
        <f t="shared" si="94"/>
        <v>0</v>
      </c>
      <c r="P978">
        <v>4</v>
      </c>
      <c r="Q978" s="2" t="s">
        <v>17</v>
      </c>
      <c r="R978" s="2">
        <f t="shared" si="95"/>
        <v>2</v>
      </c>
      <c r="S978">
        <v>12</v>
      </c>
      <c r="T978">
        <v>3</v>
      </c>
      <c r="U978">
        <v>3</v>
      </c>
      <c r="V978">
        <v>19</v>
      </c>
      <c r="W978">
        <v>16</v>
      </c>
      <c r="X978">
        <v>15</v>
      </c>
    </row>
    <row r="979" spans="1:24" x14ac:dyDescent="0.25">
      <c r="A979">
        <v>978</v>
      </c>
      <c r="B979">
        <v>34</v>
      </c>
      <c r="C979" s="2" t="s">
        <v>19</v>
      </c>
      <c r="D979" s="2">
        <f t="shared" si="90"/>
        <v>0</v>
      </c>
      <c r="E979">
        <v>1</v>
      </c>
      <c r="F979">
        <v>1</v>
      </c>
      <c r="G979">
        <v>1</v>
      </c>
      <c r="H979">
        <v>2</v>
      </c>
      <c r="I979">
        <v>1</v>
      </c>
      <c r="J979">
        <v>3</v>
      </c>
      <c r="K979" s="2" t="s">
        <v>21</v>
      </c>
      <c r="L979" s="2">
        <f t="shared" si="91"/>
        <v>1</v>
      </c>
      <c r="M979" s="2">
        <f t="shared" si="92"/>
        <v>1</v>
      </c>
      <c r="N979" s="2">
        <f t="shared" si="93"/>
        <v>0</v>
      </c>
      <c r="O979" s="2">
        <f t="shared" si="94"/>
        <v>0</v>
      </c>
      <c r="P979">
        <v>1</v>
      </c>
      <c r="Q979" s="2" t="s">
        <v>19</v>
      </c>
      <c r="R979" s="2">
        <f t="shared" si="95"/>
        <v>1</v>
      </c>
      <c r="S979">
        <v>20</v>
      </c>
      <c r="T979">
        <v>4</v>
      </c>
      <c r="U979">
        <v>3</v>
      </c>
      <c r="V979">
        <v>5</v>
      </c>
      <c r="W979">
        <v>4</v>
      </c>
      <c r="X979">
        <v>0</v>
      </c>
    </row>
    <row r="980" spans="1:24" x14ac:dyDescent="0.25">
      <c r="A980">
        <v>979</v>
      </c>
      <c r="B980">
        <v>40</v>
      </c>
      <c r="C980" s="2" t="s">
        <v>19</v>
      </c>
      <c r="D980" s="2">
        <f t="shared" si="90"/>
        <v>0</v>
      </c>
      <c r="E980">
        <v>1</v>
      </c>
      <c r="F980">
        <v>2</v>
      </c>
      <c r="G980">
        <v>1</v>
      </c>
      <c r="H980">
        <v>4</v>
      </c>
      <c r="I980">
        <v>2</v>
      </c>
      <c r="J980">
        <v>3</v>
      </c>
      <c r="K980" s="2" t="s">
        <v>21</v>
      </c>
      <c r="L980" s="2">
        <f t="shared" si="91"/>
        <v>1</v>
      </c>
      <c r="M980" s="2">
        <f t="shared" si="92"/>
        <v>1</v>
      </c>
      <c r="N980" s="2">
        <f t="shared" si="93"/>
        <v>0</v>
      </c>
      <c r="O980" s="2">
        <f t="shared" si="94"/>
        <v>0</v>
      </c>
      <c r="P980">
        <v>0</v>
      </c>
      <c r="Q980" s="2" t="s">
        <v>19</v>
      </c>
      <c r="R980" s="2">
        <f t="shared" si="95"/>
        <v>1</v>
      </c>
      <c r="S980">
        <v>20</v>
      </c>
      <c r="T980">
        <v>4</v>
      </c>
      <c r="U980">
        <v>3</v>
      </c>
      <c r="V980">
        <v>12</v>
      </c>
      <c r="W980">
        <v>11</v>
      </c>
      <c r="X980">
        <v>11</v>
      </c>
    </row>
    <row r="981" spans="1:24" x14ac:dyDescent="0.25">
      <c r="A981">
        <v>980</v>
      </c>
      <c r="B981">
        <v>34</v>
      </c>
      <c r="C981" s="2" t="s">
        <v>19</v>
      </c>
      <c r="D981" s="2">
        <f t="shared" si="90"/>
        <v>0</v>
      </c>
      <c r="E981">
        <v>3</v>
      </c>
      <c r="F981">
        <v>2</v>
      </c>
      <c r="G981">
        <v>2</v>
      </c>
      <c r="H981">
        <v>2</v>
      </c>
      <c r="I981">
        <v>2</v>
      </c>
      <c r="J981">
        <v>3</v>
      </c>
      <c r="K981" s="2" t="s">
        <v>20</v>
      </c>
      <c r="L981" s="2">
        <f t="shared" si="91"/>
        <v>2</v>
      </c>
      <c r="M981" s="2">
        <f t="shared" si="92"/>
        <v>0</v>
      </c>
      <c r="N981" s="2">
        <f t="shared" si="93"/>
        <v>2</v>
      </c>
      <c r="O981" s="2">
        <f t="shared" si="94"/>
        <v>0</v>
      </c>
      <c r="P981">
        <v>4</v>
      </c>
      <c r="Q981" s="2" t="s">
        <v>19</v>
      </c>
      <c r="R981" s="2">
        <f t="shared" si="95"/>
        <v>1</v>
      </c>
      <c r="S981">
        <v>13</v>
      </c>
      <c r="T981">
        <v>3</v>
      </c>
      <c r="U981">
        <v>3</v>
      </c>
      <c r="V981">
        <v>8</v>
      </c>
      <c r="W981">
        <v>7</v>
      </c>
      <c r="X981">
        <v>7</v>
      </c>
    </row>
    <row r="982" spans="1:24" x14ac:dyDescent="0.25">
      <c r="A982">
        <v>981</v>
      </c>
      <c r="B982">
        <v>31</v>
      </c>
      <c r="C982" s="2" t="s">
        <v>17</v>
      </c>
      <c r="D982" s="2">
        <f t="shared" si="90"/>
        <v>1</v>
      </c>
      <c r="E982">
        <v>3</v>
      </c>
      <c r="F982">
        <v>3</v>
      </c>
      <c r="G982">
        <v>1</v>
      </c>
      <c r="H982">
        <v>2</v>
      </c>
      <c r="I982">
        <v>1</v>
      </c>
      <c r="J982">
        <v>4</v>
      </c>
      <c r="K982" s="2" t="s">
        <v>18</v>
      </c>
      <c r="L982" s="2">
        <f t="shared" si="91"/>
        <v>3</v>
      </c>
      <c r="M982" s="2">
        <f t="shared" si="92"/>
        <v>0</v>
      </c>
      <c r="N982" s="2">
        <f t="shared" si="93"/>
        <v>0</v>
      </c>
      <c r="O982" s="2">
        <f t="shared" si="94"/>
        <v>3</v>
      </c>
      <c r="P982">
        <v>7</v>
      </c>
      <c r="Q982" s="2" t="s">
        <v>19</v>
      </c>
      <c r="R982" s="2">
        <f t="shared" si="95"/>
        <v>1</v>
      </c>
      <c r="S982">
        <v>14</v>
      </c>
      <c r="T982">
        <v>3</v>
      </c>
      <c r="U982">
        <v>4</v>
      </c>
      <c r="V982">
        <v>1</v>
      </c>
      <c r="W982">
        <v>0</v>
      </c>
      <c r="X982">
        <v>0</v>
      </c>
    </row>
    <row r="983" spans="1:24" x14ac:dyDescent="0.25">
      <c r="A983">
        <v>982</v>
      </c>
      <c r="B983">
        <v>35</v>
      </c>
      <c r="C983" s="2" t="s">
        <v>17</v>
      </c>
      <c r="D983" s="2">
        <f t="shared" si="90"/>
        <v>1</v>
      </c>
      <c r="E983">
        <v>2</v>
      </c>
      <c r="F983">
        <v>4</v>
      </c>
      <c r="G983">
        <v>1</v>
      </c>
      <c r="H983">
        <v>3</v>
      </c>
      <c r="I983">
        <v>2</v>
      </c>
      <c r="J983">
        <v>3</v>
      </c>
      <c r="K983" s="2" t="s">
        <v>20</v>
      </c>
      <c r="L983" s="2">
        <f t="shared" si="91"/>
        <v>2</v>
      </c>
      <c r="M983" s="2">
        <f t="shared" si="92"/>
        <v>0</v>
      </c>
      <c r="N983" s="2">
        <f t="shared" si="93"/>
        <v>2</v>
      </c>
      <c r="O983" s="2">
        <f t="shared" si="94"/>
        <v>0</v>
      </c>
      <c r="P983">
        <v>0</v>
      </c>
      <c r="Q983" s="2" t="s">
        <v>17</v>
      </c>
      <c r="R983" s="2">
        <f t="shared" si="95"/>
        <v>2</v>
      </c>
      <c r="S983">
        <v>18</v>
      </c>
      <c r="T983">
        <v>3</v>
      </c>
      <c r="U983">
        <v>2</v>
      </c>
      <c r="V983">
        <v>4</v>
      </c>
      <c r="W983">
        <v>2</v>
      </c>
      <c r="X983">
        <v>3</v>
      </c>
    </row>
    <row r="984" spans="1:24" x14ac:dyDescent="0.25">
      <c r="A984">
        <v>983</v>
      </c>
      <c r="B984">
        <v>38</v>
      </c>
      <c r="C984" s="2" t="s">
        <v>19</v>
      </c>
      <c r="D984" s="2">
        <f t="shared" si="90"/>
        <v>0</v>
      </c>
      <c r="E984">
        <v>3</v>
      </c>
      <c r="F984">
        <v>4</v>
      </c>
      <c r="G984">
        <v>1</v>
      </c>
      <c r="H984">
        <v>1</v>
      </c>
      <c r="I984">
        <v>1</v>
      </c>
      <c r="J984">
        <v>2</v>
      </c>
      <c r="K984" s="2" t="s">
        <v>21</v>
      </c>
      <c r="L984" s="2">
        <f t="shared" si="91"/>
        <v>1</v>
      </c>
      <c r="M984" s="2">
        <f t="shared" si="92"/>
        <v>1</v>
      </c>
      <c r="N984" s="2">
        <f t="shared" si="93"/>
        <v>0</v>
      </c>
      <c r="O984" s="2">
        <f t="shared" si="94"/>
        <v>0</v>
      </c>
      <c r="P984">
        <v>9</v>
      </c>
      <c r="Q984" s="2" t="s">
        <v>19</v>
      </c>
      <c r="R984" s="2">
        <f t="shared" si="95"/>
        <v>1</v>
      </c>
      <c r="S984">
        <v>11</v>
      </c>
      <c r="T984">
        <v>3</v>
      </c>
      <c r="U984">
        <v>3</v>
      </c>
      <c r="V984">
        <v>4</v>
      </c>
      <c r="W984">
        <v>2</v>
      </c>
      <c r="X984">
        <v>0</v>
      </c>
    </row>
    <row r="985" spans="1:24" x14ac:dyDescent="0.25">
      <c r="A985">
        <v>984</v>
      </c>
      <c r="B985">
        <v>34</v>
      </c>
      <c r="C985" s="2" t="s">
        <v>19</v>
      </c>
      <c r="D985" s="2">
        <f t="shared" si="90"/>
        <v>0</v>
      </c>
      <c r="E985">
        <v>2</v>
      </c>
      <c r="F985">
        <v>3</v>
      </c>
      <c r="G985">
        <v>1</v>
      </c>
      <c r="H985">
        <v>1</v>
      </c>
      <c r="I985">
        <v>2</v>
      </c>
      <c r="J985">
        <v>1</v>
      </c>
      <c r="K985" s="2" t="s">
        <v>18</v>
      </c>
      <c r="L985" s="2">
        <f t="shared" si="91"/>
        <v>3</v>
      </c>
      <c r="M985" s="2">
        <f t="shared" si="92"/>
        <v>0</v>
      </c>
      <c r="N985" s="2">
        <f t="shared" si="93"/>
        <v>0</v>
      </c>
      <c r="O985" s="2">
        <f t="shared" si="94"/>
        <v>3</v>
      </c>
      <c r="P985">
        <v>7</v>
      </c>
      <c r="Q985" s="2" t="s">
        <v>19</v>
      </c>
      <c r="R985" s="2">
        <f t="shared" si="95"/>
        <v>1</v>
      </c>
      <c r="S985">
        <v>11</v>
      </c>
      <c r="T985">
        <v>3</v>
      </c>
      <c r="U985">
        <v>4</v>
      </c>
      <c r="V985">
        <v>14</v>
      </c>
      <c r="W985">
        <v>11</v>
      </c>
      <c r="X985">
        <v>4</v>
      </c>
    </row>
    <row r="986" spans="1:24" x14ac:dyDescent="0.25">
      <c r="A986">
        <v>985</v>
      </c>
      <c r="B986">
        <v>28</v>
      </c>
      <c r="C986" s="2" t="s">
        <v>19</v>
      </c>
      <c r="D986" s="2">
        <f t="shared" si="90"/>
        <v>0</v>
      </c>
      <c r="E986">
        <v>3</v>
      </c>
      <c r="F986">
        <v>3</v>
      </c>
      <c r="G986">
        <v>2</v>
      </c>
      <c r="H986">
        <v>2</v>
      </c>
      <c r="I986">
        <v>2</v>
      </c>
      <c r="J986">
        <v>1</v>
      </c>
      <c r="K986" s="2" t="s">
        <v>20</v>
      </c>
      <c r="L986" s="2">
        <f t="shared" si="91"/>
        <v>2</v>
      </c>
      <c r="M986" s="2">
        <f t="shared" si="92"/>
        <v>0</v>
      </c>
      <c r="N986" s="2">
        <f t="shared" si="93"/>
        <v>2</v>
      </c>
      <c r="O986" s="2">
        <f t="shared" si="94"/>
        <v>0</v>
      </c>
      <c r="P986">
        <v>3</v>
      </c>
      <c r="Q986" s="2" t="s">
        <v>19</v>
      </c>
      <c r="R986" s="2">
        <f t="shared" si="95"/>
        <v>1</v>
      </c>
      <c r="S986">
        <v>11</v>
      </c>
      <c r="T986">
        <v>3</v>
      </c>
      <c r="U986">
        <v>3</v>
      </c>
      <c r="V986">
        <v>5</v>
      </c>
      <c r="W986">
        <v>3</v>
      </c>
      <c r="X986">
        <v>0</v>
      </c>
    </row>
    <row r="987" spans="1:24" x14ac:dyDescent="0.25">
      <c r="A987">
        <v>986</v>
      </c>
      <c r="B987">
        <v>31</v>
      </c>
      <c r="C987" s="2" t="s">
        <v>17</v>
      </c>
      <c r="D987" s="2">
        <f t="shared" si="90"/>
        <v>1</v>
      </c>
      <c r="E987">
        <v>2</v>
      </c>
      <c r="F987">
        <v>4</v>
      </c>
      <c r="G987">
        <v>2</v>
      </c>
      <c r="H987">
        <v>3</v>
      </c>
      <c r="I987">
        <v>2</v>
      </c>
      <c r="J987">
        <v>3</v>
      </c>
      <c r="K987" s="2" t="s">
        <v>20</v>
      </c>
      <c r="L987" s="2">
        <f t="shared" si="91"/>
        <v>2</v>
      </c>
      <c r="M987" s="2">
        <f t="shared" si="92"/>
        <v>0</v>
      </c>
      <c r="N987" s="2">
        <f t="shared" si="93"/>
        <v>2</v>
      </c>
      <c r="O987" s="2">
        <f t="shared" si="94"/>
        <v>0</v>
      </c>
      <c r="P987">
        <v>1</v>
      </c>
      <c r="Q987" s="2" t="s">
        <v>17</v>
      </c>
      <c r="R987" s="2">
        <f t="shared" si="95"/>
        <v>2</v>
      </c>
      <c r="S987">
        <v>15</v>
      </c>
      <c r="T987">
        <v>3</v>
      </c>
      <c r="U987">
        <v>2</v>
      </c>
      <c r="V987">
        <v>10</v>
      </c>
      <c r="W987">
        <v>2</v>
      </c>
      <c r="X987">
        <v>6</v>
      </c>
    </row>
    <row r="988" spans="1:24" x14ac:dyDescent="0.25">
      <c r="A988">
        <v>987</v>
      </c>
      <c r="B988">
        <v>39</v>
      </c>
      <c r="C988" s="2" t="s">
        <v>19</v>
      </c>
      <c r="D988" s="2">
        <f t="shared" si="90"/>
        <v>0</v>
      </c>
      <c r="E988">
        <v>2</v>
      </c>
      <c r="F988">
        <v>1</v>
      </c>
      <c r="G988">
        <v>1</v>
      </c>
      <c r="H988">
        <v>2</v>
      </c>
      <c r="I988">
        <v>2</v>
      </c>
      <c r="J988">
        <v>1</v>
      </c>
      <c r="K988" s="2" t="s">
        <v>20</v>
      </c>
      <c r="L988" s="2">
        <f t="shared" si="91"/>
        <v>2</v>
      </c>
      <c r="M988" s="2">
        <f t="shared" si="92"/>
        <v>0</v>
      </c>
      <c r="N988" s="2">
        <f t="shared" si="93"/>
        <v>2</v>
      </c>
      <c r="O988" s="2">
        <f t="shared" si="94"/>
        <v>0</v>
      </c>
      <c r="P988">
        <v>3</v>
      </c>
      <c r="Q988" s="2" t="s">
        <v>17</v>
      </c>
      <c r="R988" s="2">
        <f t="shared" si="95"/>
        <v>2</v>
      </c>
      <c r="S988">
        <v>12</v>
      </c>
      <c r="T988">
        <v>3</v>
      </c>
      <c r="U988">
        <v>4</v>
      </c>
      <c r="V988">
        <v>5</v>
      </c>
      <c r="W988">
        <v>4</v>
      </c>
      <c r="X988">
        <v>1</v>
      </c>
    </row>
    <row r="989" spans="1:24" x14ac:dyDescent="0.25">
      <c r="A989">
        <v>988</v>
      </c>
      <c r="B989">
        <v>51</v>
      </c>
      <c r="C989" s="2" t="s">
        <v>19</v>
      </c>
      <c r="D989" s="2">
        <f t="shared" si="90"/>
        <v>0</v>
      </c>
      <c r="E989">
        <v>3</v>
      </c>
      <c r="F989">
        <v>2</v>
      </c>
      <c r="G989">
        <v>2</v>
      </c>
      <c r="H989">
        <v>2</v>
      </c>
      <c r="I989">
        <v>3</v>
      </c>
      <c r="J989">
        <v>2</v>
      </c>
      <c r="K989" s="2" t="s">
        <v>20</v>
      </c>
      <c r="L989" s="2">
        <f t="shared" si="91"/>
        <v>2</v>
      </c>
      <c r="M989" s="2">
        <f t="shared" si="92"/>
        <v>0</v>
      </c>
      <c r="N989" s="2">
        <f t="shared" si="93"/>
        <v>2</v>
      </c>
      <c r="O989" s="2">
        <f t="shared" si="94"/>
        <v>0</v>
      </c>
      <c r="P989">
        <v>8</v>
      </c>
      <c r="Q989" s="2" t="s">
        <v>19</v>
      </c>
      <c r="R989" s="2">
        <f t="shared" si="95"/>
        <v>1</v>
      </c>
      <c r="S989">
        <v>11</v>
      </c>
      <c r="T989">
        <v>3</v>
      </c>
      <c r="U989">
        <v>3</v>
      </c>
      <c r="V989">
        <v>4</v>
      </c>
      <c r="W989">
        <v>2</v>
      </c>
      <c r="X989">
        <v>3</v>
      </c>
    </row>
    <row r="990" spans="1:24" x14ac:dyDescent="0.25">
      <c r="A990">
        <v>989</v>
      </c>
      <c r="B990">
        <v>41</v>
      </c>
      <c r="C990" s="2" t="s">
        <v>19</v>
      </c>
      <c r="D990" s="2">
        <f t="shared" si="90"/>
        <v>0</v>
      </c>
      <c r="E990">
        <v>3</v>
      </c>
      <c r="F990">
        <v>4</v>
      </c>
      <c r="G990">
        <v>1</v>
      </c>
      <c r="H990">
        <v>1</v>
      </c>
      <c r="I990">
        <v>2</v>
      </c>
      <c r="J990">
        <v>4</v>
      </c>
      <c r="K990" s="2" t="s">
        <v>21</v>
      </c>
      <c r="L990" s="2">
        <f t="shared" si="91"/>
        <v>1</v>
      </c>
      <c r="M990" s="2">
        <f t="shared" si="92"/>
        <v>1</v>
      </c>
      <c r="N990" s="2">
        <f t="shared" si="93"/>
        <v>0</v>
      </c>
      <c r="O990" s="2">
        <f t="shared" si="94"/>
        <v>0</v>
      </c>
      <c r="P990">
        <v>3</v>
      </c>
      <c r="Q990" s="2" t="s">
        <v>17</v>
      </c>
      <c r="R990" s="2">
        <f t="shared" si="95"/>
        <v>2</v>
      </c>
      <c r="S990">
        <v>14</v>
      </c>
      <c r="T990">
        <v>3</v>
      </c>
      <c r="U990">
        <v>2</v>
      </c>
      <c r="V990">
        <v>6</v>
      </c>
      <c r="W990">
        <v>2</v>
      </c>
      <c r="X990">
        <v>3</v>
      </c>
    </row>
    <row r="991" spans="1:24" x14ac:dyDescent="0.25">
      <c r="A991">
        <v>990</v>
      </c>
      <c r="B991">
        <v>37</v>
      </c>
      <c r="C991" s="2" t="s">
        <v>19</v>
      </c>
      <c r="D991" s="2">
        <f t="shared" si="90"/>
        <v>0</v>
      </c>
      <c r="E991">
        <v>1</v>
      </c>
      <c r="F991">
        <v>3</v>
      </c>
      <c r="G991">
        <v>2</v>
      </c>
      <c r="H991">
        <v>3</v>
      </c>
      <c r="I991">
        <v>1</v>
      </c>
      <c r="J991">
        <v>3</v>
      </c>
      <c r="K991" s="2" t="s">
        <v>20</v>
      </c>
      <c r="L991" s="2">
        <f t="shared" si="91"/>
        <v>2</v>
      </c>
      <c r="M991" s="2">
        <f t="shared" si="92"/>
        <v>0</v>
      </c>
      <c r="N991" s="2">
        <f t="shared" si="93"/>
        <v>2</v>
      </c>
      <c r="O991" s="2">
        <f t="shared" si="94"/>
        <v>0</v>
      </c>
      <c r="P991">
        <v>7</v>
      </c>
      <c r="Q991" s="2" t="s">
        <v>17</v>
      </c>
      <c r="R991" s="2">
        <f t="shared" si="95"/>
        <v>2</v>
      </c>
      <c r="S991">
        <v>15</v>
      </c>
      <c r="T991">
        <v>3</v>
      </c>
      <c r="U991">
        <v>3</v>
      </c>
      <c r="V991">
        <v>6</v>
      </c>
      <c r="W991">
        <v>4</v>
      </c>
      <c r="X991">
        <v>1</v>
      </c>
    </row>
    <row r="992" spans="1:24" x14ac:dyDescent="0.25">
      <c r="A992">
        <v>991</v>
      </c>
      <c r="B992">
        <v>33</v>
      </c>
      <c r="C992" s="2" t="s">
        <v>19</v>
      </c>
      <c r="D992" s="2">
        <f t="shared" si="90"/>
        <v>0</v>
      </c>
      <c r="E992">
        <v>1</v>
      </c>
      <c r="F992">
        <v>2</v>
      </c>
      <c r="G992">
        <v>1</v>
      </c>
      <c r="H992">
        <v>1</v>
      </c>
      <c r="I992">
        <v>2</v>
      </c>
      <c r="J992">
        <v>1</v>
      </c>
      <c r="K992" s="2" t="s">
        <v>20</v>
      </c>
      <c r="L992" s="2">
        <f t="shared" si="91"/>
        <v>2</v>
      </c>
      <c r="M992" s="2">
        <f t="shared" si="92"/>
        <v>0</v>
      </c>
      <c r="N992" s="2">
        <f t="shared" si="93"/>
        <v>2</v>
      </c>
      <c r="O992" s="2">
        <f t="shared" si="94"/>
        <v>0</v>
      </c>
      <c r="P992">
        <v>6</v>
      </c>
      <c r="Q992" s="2" t="s">
        <v>19</v>
      </c>
      <c r="R992" s="2">
        <f t="shared" si="95"/>
        <v>1</v>
      </c>
      <c r="S992">
        <v>13</v>
      </c>
      <c r="T992">
        <v>3</v>
      </c>
      <c r="U992">
        <v>4</v>
      </c>
      <c r="V992">
        <v>5</v>
      </c>
      <c r="W992">
        <v>4</v>
      </c>
      <c r="X992">
        <v>1</v>
      </c>
    </row>
    <row r="993" spans="1:24" x14ac:dyDescent="0.25">
      <c r="A993">
        <v>992</v>
      </c>
      <c r="B993">
        <v>32</v>
      </c>
      <c r="C993" s="2" t="s">
        <v>19</v>
      </c>
      <c r="D993" s="2">
        <f t="shared" si="90"/>
        <v>0</v>
      </c>
      <c r="E993">
        <v>1</v>
      </c>
      <c r="F993">
        <v>3</v>
      </c>
      <c r="G993">
        <v>2</v>
      </c>
      <c r="H993">
        <v>1</v>
      </c>
      <c r="I993">
        <v>2</v>
      </c>
      <c r="J993">
        <v>2</v>
      </c>
      <c r="K993" s="2" t="s">
        <v>20</v>
      </c>
      <c r="L993" s="2">
        <f t="shared" si="91"/>
        <v>2</v>
      </c>
      <c r="M993" s="2">
        <f t="shared" si="92"/>
        <v>0</v>
      </c>
      <c r="N993" s="2">
        <f t="shared" si="93"/>
        <v>2</v>
      </c>
      <c r="O993" s="2">
        <f t="shared" si="94"/>
        <v>0</v>
      </c>
      <c r="P993">
        <v>5</v>
      </c>
      <c r="Q993" s="2" t="s">
        <v>17</v>
      </c>
      <c r="R993" s="2">
        <f t="shared" si="95"/>
        <v>2</v>
      </c>
      <c r="S993">
        <v>13</v>
      </c>
      <c r="T993">
        <v>3</v>
      </c>
      <c r="U993">
        <v>2</v>
      </c>
      <c r="V993">
        <v>3</v>
      </c>
      <c r="W993">
        <v>2</v>
      </c>
      <c r="X993">
        <v>1</v>
      </c>
    </row>
    <row r="994" spans="1:24" x14ac:dyDescent="0.25">
      <c r="A994">
        <v>993</v>
      </c>
      <c r="B994">
        <v>39</v>
      </c>
      <c r="C994" s="2" t="s">
        <v>19</v>
      </c>
      <c r="D994" s="2">
        <f t="shared" si="90"/>
        <v>0</v>
      </c>
      <c r="E994">
        <v>2</v>
      </c>
      <c r="F994">
        <v>3</v>
      </c>
      <c r="G994">
        <v>2</v>
      </c>
      <c r="H994">
        <v>3</v>
      </c>
      <c r="I994">
        <v>3</v>
      </c>
      <c r="J994">
        <v>3</v>
      </c>
      <c r="K994" s="2" t="s">
        <v>20</v>
      </c>
      <c r="L994" s="2">
        <f t="shared" si="91"/>
        <v>2</v>
      </c>
      <c r="M994" s="2">
        <f t="shared" si="92"/>
        <v>0</v>
      </c>
      <c r="N994" s="2">
        <f t="shared" si="93"/>
        <v>2</v>
      </c>
      <c r="O994" s="2">
        <f t="shared" si="94"/>
        <v>0</v>
      </c>
      <c r="P994">
        <v>3</v>
      </c>
      <c r="Q994" s="2" t="s">
        <v>19</v>
      </c>
      <c r="R994" s="2">
        <f t="shared" si="95"/>
        <v>1</v>
      </c>
      <c r="S994">
        <v>21</v>
      </c>
      <c r="T994">
        <v>4</v>
      </c>
      <c r="U994">
        <v>3</v>
      </c>
      <c r="V994">
        <v>6</v>
      </c>
      <c r="W994">
        <v>4</v>
      </c>
      <c r="X994">
        <v>0</v>
      </c>
    </row>
    <row r="995" spans="1:24" x14ac:dyDescent="0.25">
      <c r="A995">
        <v>994</v>
      </c>
      <c r="B995">
        <v>25</v>
      </c>
      <c r="C995" s="2" t="s">
        <v>19</v>
      </c>
      <c r="D995" s="2">
        <f t="shared" si="90"/>
        <v>0</v>
      </c>
      <c r="E995">
        <v>1</v>
      </c>
      <c r="F995">
        <v>1</v>
      </c>
      <c r="G995">
        <v>1</v>
      </c>
      <c r="H995">
        <v>1</v>
      </c>
      <c r="I995">
        <v>2</v>
      </c>
      <c r="J995">
        <v>2</v>
      </c>
      <c r="K995" s="2" t="s">
        <v>20</v>
      </c>
      <c r="L995" s="2">
        <f t="shared" si="91"/>
        <v>2</v>
      </c>
      <c r="M995" s="2">
        <f t="shared" si="92"/>
        <v>0</v>
      </c>
      <c r="N995" s="2">
        <f t="shared" si="93"/>
        <v>2</v>
      </c>
      <c r="O995" s="2">
        <f t="shared" si="94"/>
        <v>0</v>
      </c>
      <c r="P995">
        <v>2</v>
      </c>
      <c r="Q995" s="2" t="s">
        <v>19</v>
      </c>
      <c r="R995" s="2">
        <f t="shared" si="95"/>
        <v>1</v>
      </c>
      <c r="S995">
        <v>11</v>
      </c>
      <c r="T995">
        <v>3</v>
      </c>
      <c r="U995">
        <v>2</v>
      </c>
      <c r="V995">
        <v>3</v>
      </c>
      <c r="W995">
        <v>2</v>
      </c>
      <c r="X995">
        <v>1</v>
      </c>
    </row>
    <row r="996" spans="1:24" x14ac:dyDescent="0.25">
      <c r="A996">
        <v>995</v>
      </c>
      <c r="B996">
        <v>52</v>
      </c>
      <c r="C996" s="2" t="s">
        <v>19</v>
      </c>
      <c r="D996" s="2">
        <f t="shared" si="90"/>
        <v>0</v>
      </c>
      <c r="E996">
        <v>2</v>
      </c>
      <c r="F996">
        <v>4</v>
      </c>
      <c r="G996">
        <v>1</v>
      </c>
      <c r="H996">
        <v>1</v>
      </c>
      <c r="I996">
        <v>4</v>
      </c>
      <c r="J996">
        <v>2</v>
      </c>
      <c r="K996" s="2" t="s">
        <v>20</v>
      </c>
      <c r="L996" s="2">
        <f t="shared" si="91"/>
        <v>2</v>
      </c>
      <c r="M996" s="2">
        <f t="shared" si="92"/>
        <v>0</v>
      </c>
      <c r="N996" s="2">
        <f t="shared" si="93"/>
        <v>2</v>
      </c>
      <c r="O996" s="2">
        <f t="shared" si="94"/>
        <v>0</v>
      </c>
      <c r="P996">
        <v>2</v>
      </c>
      <c r="Q996" s="2" t="s">
        <v>17</v>
      </c>
      <c r="R996" s="2">
        <f t="shared" si="95"/>
        <v>2</v>
      </c>
      <c r="S996">
        <v>11</v>
      </c>
      <c r="T996">
        <v>3</v>
      </c>
      <c r="U996">
        <v>2</v>
      </c>
      <c r="V996">
        <v>5</v>
      </c>
      <c r="W996">
        <v>3</v>
      </c>
      <c r="X996">
        <v>0</v>
      </c>
    </row>
    <row r="997" spans="1:24" x14ac:dyDescent="0.25">
      <c r="A997">
        <v>996</v>
      </c>
      <c r="B997">
        <v>43</v>
      </c>
      <c r="C997" s="2" t="s">
        <v>19</v>
      </c>
      <c r="D997" s="2">
        <f t="shared" si="90"/>
        <v>0</v>
      </c>
      <c r="E997">
        <v>3</v>
      </c>
      <c r="F997">
        <v>1</v>
      </c>
      <c r="G997">
        <v>1</v>
      </c>
      <c r="H997">
        <v>2</v>
      </c>
      <c r="I997">
        <v>2</v>
      </c>
      <c r="J997">
        <v>3</v>
      </c>
      <c r="K997" s="2" t="s">
        <v>18</v>
      </c>
      <c r="L997" s="2">
        <f t="shared" si="91"/>
        <v>3</v>
      </c>
      <c r="M997" s="2">
        <f t="shared" si="92"/>
        <v>0</v>
      </c>
      <c r="N997" s="2">
        <f t="shared" si="93"/>
        <v>0</v>
      </c>
      <c r="O997" s="2">
        <f t="shared" si="94"/>
        <v>3</v>
      </c>
      <c r="P997">
        <v>5</v>
      </c>
      <c r="Q997" s="2" t="s">
        <v>17</v>
      </c>
      <c r="R997" s="2">
        <f t="shared" si="95"/>
        <v>2</v>
      </c>
      <c r="S997">
        <v>14</v>
      </c>
      <c r="T997">
        <v>3</v>
      </c>
      <c r="U997">
        <v>1</v>
      </c>
      <c r="V997">
        <v>20</v>
      </c>
      <c r="W997">
        <v>7</v>
      </c>
      <c r="X997">
        <v>1</v>
      </c>
    </row>
    <row r="998" spans="1:24" x14ac:dyDescent="0.25">
      <c r="A998">
        <v>997</v>
      </c>
      <c r="B998">
        <v>27</v>
      </c>
      <c r="C998" s="2" t="s">
        <v>19</v>
      </c>
      <c r="D998" s="2">
        <f t="shared" si="90"/>
        <v>0</v>
      </c>
      <c r="E998">
        <v>3</v>
      </c>
      <c r="F998">
        <v>4</v>
      </c>
      <c r="G998">
        <v>1</v>
      </c>
      <c r="H998">
        <v>2</v>
      </c>
      <c r="I998">
        <v>2</v>
      </c>
      <c r="J998">
        <v>1</v>
      </c>
      <c r="K998" s="2" t="s">
        <v>20</v>
      </c>
      <c r="L998" s="2">
        <f t="shared" si="91"/>
        <v>2</v>
      </c>
      <c r="M998" s="2">
        <f t="shared" si="92"/>
        <v>0</v>
      </c>
      <c r="N998" s="2">
        <f t="shared" si="93"/>
        <v>2</v>
      </c>
      <c r="O998" s="2">
        <f t="shared" si="94"/>
        <v>0</v>
      </c>
      <c r="P998">
        <v>8</v>
      </c>
      <c r="Q998" s="2" t="s">
        <v>17</v>
      </c>
      <c r="R998" s="2">
        <f t="shared" si="95"/>
        <v>2</v>
      </c>
      <c r="S998">
        <v>11</v>
      </c>
      <c r="T998">
        <v>3</v>
      </c>
      <c r="U998">
        <v>3</v>
      </c>
      <c r="V998">
        <v>6</v>
      </c>
      <c r="W998">
        <v>2</v>
      </c>
      <c r="X998">
        <v>4</v>
      </c>
    </row>
    <row r="999" spans="1:24" x14ac:dyDescent="0.25">
      <c r="A999">
        <v>998</v>
      </c>
      <c r="B999">
        <v>27</v>
      </c>
      <c r="C999" s="2" t="s">
        <v>17</v>
      </c>
      <c r="D999" s="2">
        <f t="shared" si="90"/>
        <v>1</v>
      </c>
      <c r="E999">
        <v>2</v>
      </c>
      <c r="F999">
        <v>4</v>
      </c>
      <c r="G999">
        <v>1</v>
      </c>
      <c r="H999">
        <v>1</v>
      </c>
      <c r="I999">
        <v>1</v>
      </c>
      <c r="J999">
        <v>3</v>
      </c>
      <c r="K999" s="2" t="s">
        <v>18</v>
      </c>
      <c r="L999" s="2">
        <f t="shared" si="91"/>
        <v>3</v>
      </c>
      <c r="M999" s="2">
        <f t="shared" si="92"/>
        <v>0</v>
      </c>
      <c r="N999" s="2">
        <f t="shared" si="93"/>
        <v>0</v>
      </c>
      <c r="O999" s="2">
        <f t="shared" si="94"/>
        <v>3</v>
      </c>
      <c r="P999">
        <v>3</v>
      </c>
      <c r="Q999" s="2" t="s">
        <v>17</v>
      </c>
      <c r="R999" s="2">
        <f t="shared" si="95"/>
        <v>2</v>
      </c>
      <c r="S999">
        <v>13</v>
      </c>
      <c r="T999">
        <v>3</v>
      </c>
      <c r="U999">
        <v>3</v>
      </c>
      <c r="V999">
        <v>8</v>
      </c>
      <c r="W999">
        <v>2</v>
      </c>
      <c r="X999">
        <v>7</v>
      </c>
    </row>
    <row r="1000" spans="1:24" x14ac:dyDescent="0.25">
      <c r="A1000">
        <v>999</v>
      </c>
      <c r="B1000">
        <v>26</v>
      </c>
      <c r="C1000" s="2" t="s">
        <v>19</v>
      </c>
      <c r="D1000" s="2">
        <f t="shared" si="90"/>
        <v>0</v>
      </c>
      <c r="E1000">
        <v>1</v>
      </c>
      <c r="F1000">
        <v>1</v>
      </c>
      <c r="G1000">
        <v>1</v>
      </c>
      <c r="H1000">
        <v>2</v>
      </c>
      <c r="I1000">
        <v>1</v>
      </c>
      <c r="J1000">
        <v>1</v>
      </c>
      <c r="K1000" s="2" t="s">
        <v>18</v>
      </c>
      <c r="L1000" s="2">
        <f t="shared" si="91"/>
        <v>3</v>
      </c>
      <c r="M1000" s="2">
        <f t="shared" si="92"/>
        <v>0</v>
      </c>
      <c r="N1000" s="2">
        <f t="shared" si="93"/>
        <v>0</v>
      </c>
      <c r="O1000" s="2">
        <f t="shared" si="94"/>
        <v>3</v>
      </c>
      <c r="P1000">
        <v>3</v>
      </c>
      <c r="Q1000" s="2" t="s">
        <v>19</v>
      </c>
      <c r="R1000" s="2">
        <f t="shared" si="95"/>
        <v>1</v>
      </c>
      <c r="S1000">
        <v>12</v>
      </c>
      <c r="T1000">
        <v>3</v>
      </c>
      <c r="U1000">
        <v>3</v>
      </c>
      <c r="V1000">
        <v>4</v>
      </c>
      <c r="W1000">
        <v>3</v>
      </c>
      <c r="X1000">
        <v>1</v>
      </c>
    </row>
    <row r="1001" spans="1:24" x14ac:dyDescent="0.25">
      <c r="A1001">
        <v>1000</v>
      </c>
      <c r="B1001">
        <v>42</v>
      </c>
      <c r="C1001" s="2" t="s">
        <v>19</v>
      </c>
      <c r="D1001" s="2">
        <f t="shared" si="90"/>
        <v>0</v>
      </c>
      <c r="E1001">
        <v>3</v>
      </c>
      <c r="F1001">
        <v>3</v>
      </c>
      <c r="G1001">
        <v>1</v>
      </c>
      <c r="H1001">
        <v>1</v>
      </c>
      <c r="I1001">
        <v>4</v>
      </c>
      <c r="J1001">
        <v>1</v>
      </c>
      <c r="K1001" s="2" t="s">
        <v>20</v>
      </c>
      <c r="L1001" s="2">
        <f t="shared" si="91"/>
        <v>2</v>
      </c>
      <c r="M1001" s="2">
        <f t="shared" si="92"/>
        <v>0</v>
      </c>
      <c r="N1001" s="2">
        <f t="shared" si="93"/>
        <v>2</v>
      </c>
      <c r="O1001" s="2">
        <f t="shared" si="94"/>
        <v>0</v>
      </c>
      <c r="P1001">
        <v>0</v>
      </c>
      <c r="Q1001" s="2" t="s">
        <v>19</v>
      </c>
      <c r="R1001" s="2">
        <f t="shared" si="95"/>
        <v>1</v>
      </c>
      <c r="S1001">
        <v>14</v>
      </c>
      <c r="T1001">
        <v>3</v>
      </c>
      <c r="U1001">
        <v>3</v>
      </c>
      <c r="V1001">
        <v>20</v>
      </c>
      <c r="W1001">
        <v>7</v>
      </c>
      <c r="X1001">
        <v>0</v>
      </c>
    </row>
    <row r="1002" spans="1:24" x14ac:dyDescent="0.25">
      <c r="A1002">
        <v>1001</v>
      </c>
      <c r="B1002">
        <v>52</v>
      </c>
      <c r="C1002" s="2" t="s">
        <v>19</v>
      </c>
      <c r="D1002" s="2">
        <f t="shared" si="90"/>
        <v>0</v>
      </c>
      <c r="E1002">
        <v>2</v>
      </c>
      <c r="F1002">
        <v>3</v>
      </c>
      <c r="G1002">
        <v>1</v>
      </c>
      <c r="H1002">
        <v>1</v>
      </c>
      <c r="I1002">
        <v>1</v>
      </c>
      <c r="J1002">
        <v>1</v>
      </c>
      <c r="K1002" s="2" t="s">
        <v>20</v>
      </c>
      <c r="L1002" s="2">
        <f t="shared" si="91"/>
        <v>2</v>
      </c>
      <c r="M1002" s="2">
        <f t="shared" si="92"/>
        <v>0</v>
      </c>
      <c r="N1002" s="2">
        <f t="shared" si="93"/>
        <v>2</v>
      </c>
      <c r="O1002" s="2">
        <f t="shared" si="94"/>
        <v>0</v>
      </c>
      <c r="P1002">
        <v>9</v>
      </c>
      <c r="Q1002" s="2" t="s">
        <v>19</v>
      </c>
      <c r="R1002" s="2">
        <f t="shared" si="95"/>
        <v>1</v>
      </c>
      <c r="S1002">
        <v>13</v>
      </c>
      <c r="T1002">
        <v>3</v>
      </c>
      <c r="U1002">
        <v>1</v>
      </c>
      <c r="V1002">
        <v>5</v>
      </c>
      <c r="W1002">
        <v>4</v>
      </c>
      <c r="X1002">
        <v>0</v>
      </c>
    </row>
    <row r="1003" spans="1:24" x14ac:dyDescent="0.25">
      <c r="A1003">
        <v>1002</v>
      </c>
      <c r="B1003">
        <v>37</v>
      </c>
      <c r="C1003" s="2" t="s">
        <v>19</v>
      </c>
      <c r="D1003" s="2">
        <f t="shared" si="90"/>
        <v>0</v>
      </c>
      <c r="E1003">
        <v>3</v>
      </c>
      <c r="F1003">
        <v>1</v>
      </c>
      <c r="G1003">
        <v>1</v>
      </c>
      <c r="H1003">
        <v>3</v>
      </c>
      <c r="I1003">
        <v>1</v>
      </c>
      <c r="J1003">
        <v>3</v>
      </c>
      <c r="K1003" s="2" t="s">
        <v>18</v>
      </c>
      <c r="L1003" s="2">
        <f t="shared" si="91"/>
        <v>3</v>
      </c>
      <c r="M1003" s="2">
        <f t="shared" si="92"/>
        <v>0</v>
      </c>
      <c r="N1003" s="2">
        <f t="shared" si="93"/>
        <v>0</v>
      </c>
      <c r="O1003" s="2">
        <f t="shared" si="94"/>
        <v>3</v>
      </c>
      <c r="P1003">
        <v>0</v>
      </c>
      <c r="Q1003" s="2" t="s">
        <v>19</v>
      </c>
      <c r="R1003" s="2">
        <f t="shared" si="95"/>
        <v>1</v>
      </c>
      <c r="S1003">
        <v>18</v>
      </c>
      <c r="T1003">
        <v>3</v>
      </c>
      <c r="U1003">
        <v>3</v>
      </c>
      <c r="V1003">
        <v>3</v>
      </c>
      <c r="W1003">
        <v>2</v>
      </c>
      <c r="X1003">
        <v>0</v>
      </c>
    </row>
    <row r="1004" spans="1:24" x14ac:dyDescent="0.25">
      <c r="A1004">
        <v>1003</v>
      </c>
      <c r="B1004">
        <v>35</v>
      </c>
      <c r="C1004" s="2" t="s">
        <v>19</v>
      </c>
      <c r="D1004" s="2">
        <f t="shared" si="90"/>
        <v>0</v>
      </c>
      <c r="E1004">
        <v>2</v>
      </c>
      <c r="F1004">
        <v>3</v>
      </c>
      <c r="G1004">
        <v>1</v>
      </c>
      <c r="H1004">
        <v>1</v>
      </c>
      <c r="I1004">
        <v>3</v>
      </c>
      <c r="J1004">
        <v>1</v>
      </c>
      <c r="K1004" s="2" t="s">
        <v>18</v>
      </c>
      <c r="L1004" s="2">
        <f t="shared" si="91"/>
        <v>3</v>
      </c>
      <c r="M1004" s="2">
        <f t="shared" si="92"/>
        <v>0</v>
      </c>
      <c r="N1004" s="2">
        <f t="shared" si="93"/>
        <v>0</v>
      </c>
      <c r="O1004" s="2">
        <f t="shared" si="94"/>
        <v>3</v>
      </c>
      <c r="P1004">
        <v>7</v>
      </c>
      <c r="Q1004" s="2" t="s">
        <v>19</v>
      </c>
      <c r="R1004" s="2">
        <f t="shared" si="95"/>
        <v>1</v>
      </c>
      <c r="S1004">
        <v>11</v>
      </c>
      <c r="T1004">
        <v>3</v>
      </c>
      <c r="U1004">
        <v>3</v>
      </c>
      <c r="V1004">
        <v>2</v>
      </c>
      <c r="W1004">
        <v>2</v>
      </c>
      <c r="X1004">
        <v>2</v>
      </c>
    </row>
    <row r="1005" spans="1:24" x14ac:dyDescent="0.25">
      <c r="A1005">
        <v>1004</v>
      </c>
      <c r="B1005">
        <v>25</v>
      </c>
      <c r="C1005" s="2" t="s">
        <v>19</v>
      </c>
      <c r="D1005" s="2">
        <f t="shared" si="90"/>
        <v>0</v>
      </c>
      <c r="E1005">
        <v>3</v>
      </c>
      <c r="F1005">
        <v>1</v>
      </c>
      <c r="G1005">
        <v>1</v>
      </c>
      <c r="H1005">
        <v>3</v>
      </c>
      <c r="I1005">
        <v>1</v>
      </c>
      <c r="J1005">
        <v>1</v>
      </c>
      <c r="K1005" s="2" t="s">
        <v>20</v>
      </c>
      <c r="L1005" s="2">
        <f t="shared" si="91"/>
        <v>2</v>
      </c>
      <c r="M1005" s="2">
        <f t="shared" si="92"/>
        <v>0</v>
      </c>
      <c r="N1005" s="2">
        <f t="shared" si="93"/>
        <v>2</v>
      </c>
      <c r="O1005" s="2">
        <f t="shared" si="94"/>
        <v>0</v>
      </c>
      <c r="P1005">
        <v>4</v>
      </c>
      <c r="Q1005" s="2" t="s">
        <v>19</v>
      </c>
      <c r="R1005" s="2">
        <f t="shared" si="95"/>
        <v>1</v>
      </c>
      <c r="S1005">
        <v>11</v>
      </c>
      <c r="T1005">
        <v>3</v>
      </c>
      <c r="U1005">
        <v>2</v>
      </c>
      <c r="V1005">
        <v>3</v>
      </c>
      <c r="W1005">
        <v>2</v>
      </c>
      <c r="X1005">
        <v>0</v>
      </c>
    </row>
    <row r="1006" spans="1:24" x14ac:dyDescent="0.25">
      <c r="A1006">
        <v>1005</v>
      </c>
      <c r="B1006">
        <v>26</v>
      </c>
      <c r="C1006" s="2" t="s">
        <v>19</v>
      </c>
      <c r="D1006" s="2">
        <f t="shared" si="90"/>
        <v>0</v>
      </c>
      <c r="E1006">
        <v>3</v>
      </c>
      <c r="F1006">
        <v>3</v>
      </c>
      <c r="G1006">
        <v>1</v>
      </c>
      <c r="H1006">
        <v>4</v>
      </c>
      <c r="I1006">
        <v>1</v>
      </c>
      <c r="J1006">
        <v>1</v>
      </c>
      <c r="K1006" s="2" t="s">
        <v>18</v>
      </c>
      <c r="L1006" s="2">
        <f t="shared" si="91"/>
        <v>3</v>
      </c>
      <c r="M1006" s="2">
        <f t="shared" si="92"/>
        <v>0</v>
      </c>
      <c r="N1006" s="2">
        <f t="shared" si="93"/>
        <v>0</v>
      </c>
      <c r="O1006" s="2">
        <f t="shared" si="94"/>
        <v>3</v>
      </c>
      <c r="P1006">
        <v>7</v>
      </c>
      <c r="Q1006" s="2" t="s">
        <v>19</v>
      </c>
      <c r="R1006" s="2">
        <f t="shared" si="95"/>
        <v>1</v>
      </c>
      <c r="S1006">
        <v>12</v>
      </c>
      <c r="T1006">
        <v>3</v>
      </c>
      <c r="U1006">
        <v>3</v>
      </c>
      <c r="V1006">
        <v>7</v>
      </c>
      <c r="W1006">
        <v>7</v>
      </c>
      <c r="X1006">
        <v>0</v>
      </c>
    </row>
    <row r="1007" spans="1:24" x14ac:dyDescent="0.25">
      <c r="A1007">
        <v>1006</v>
      </c>
      <c r="B1007">
        <v>29</v>
      </c>
      <c r="C1007" s="2" t="s">
        <v>19</v>
      </c>
      <c r="D1007" s="2">
        <f t="shared" si="90"/>
        <v>0</v>
      </c>
      <c r="E1007">
        <v>3</v>
      </c>
      <c r="F1007">
        <v>2</v>
      </c>
      <c r="G1007">
        <v>2</v>
      </c>
      <c r="H1007">
        <v>2</v>
      </c>
      <c r="I1007">
        <v>3</v>
      </c>
      <c r="J1007">
        <v>1</v>
      </c>
      <c r="K1007" s="2" t="s">
        <v>18</v>
      </c>
      <c r="L1007" s="2">
        <f t="shared" si="91"/>
        <v>3</v>
      </c>
      <c r="M1007" s="2">
        <f t="shared" si="92"/>
        <v>0</v>
      </c>
      <c r="N1007" s="2">
        <f t="shared" si="93"/>
        <v>0</v>
      </c>
      <c r="O1007" s="2">
        <f t="shared" si="94"/>
        <v>3</v>
      </c>
      <c r="P1007">
        <v>5</v>
      </c>
      <c r="Q1007" s="2" t="s">
        <v>19</v>
      </c>
      <c r="R1007" s="2">
        <f t="shared" si="95"/>
        <v>1</v>
      </c>
      <c r="S1007">
        <v>13</v>
      </c>
      <c r="T1007">
        <v>3</v>
      </c>
      <c r="U1007">
        <v>2</v>
      </c>
      <c r="V1007">
        <v>10</v>
      </c>
      <c r="W1007">
        <v>9</v>
      </c>
      <c r="X1007">
        <v>0</v>
      </c>
    </row>
    <row r="1008" spans="1:24" x14ac:dyDescent="0.25">
      <c r="A1008">
        <v>1007</v>
      </c>
      <c r="B1008">
        <v>49</v>
      </c>
      <c r="C1008" s="2" t="s">
        <v>17</v>
      </c>
      <c r="D1008" s="2">
        <f t="shared" si="90"/>
        <v>1</v>
      </c>
      <c r="E1008">
        <v>2</v>
      </c>
      <c r="F1008">
        <v>1</v>
      </c>
      <c r="G1008">
        <v>2</v>
      </c>
      <c r="H1008">
        <v>2</v>
      </c>
      <c r="I1008">
        <v>2</v>
      </c>
      <c r="J1008">
        <v>4</v>
      </c>
      <c r="K1008" s="2" t="s">
        <v>18</v>
      </c>
      <c r="L1008" s="2">
        <f t="shared" si="91"/>
        <v>3</v>
      </c>
      <c r="M1008" s="2">
        <f t="shared" si="92"/>
        <v>0</v>
      </c>
      <c r="N1008" s="2">
        <f t="shared" si="93"/>
        <v>0</v>
      </c>
      <c r="O1008" s="2">
        <f t="shared" si="94"/>
        <v>3</v>
      </c>
      <c r="P1008">
        <v>3</v>
      </c>
      <c r="Q1008" s="2" t="s">
        <v>19</v>
      </c>
      <c r="R1008" s="2">
        <f t="shared" si="95"/>
        <v>1</v>
      </c>
      <c r="S1008">
        <v>20</v>
      </c>
      <c r="T1008">
        <v>4</v>
      </c>
      <c r="U1008">
        <v>3</v>
      </c>
      <c r="V1008">
        <v>4</v>
      </c>
      <c r="W1008">
        <v>3</v>
      </c>
      <c r="X1008">
        <v>1</v>
      </c>
    </row>
    <row r="1009" spans="1:24" x14ac:dyDescent="0.25">
      <c r="A1009">
        <v>1008</v>
      </c>
      <c r="B1009">
        <v>29</v>
      </c>
      <c r="C1009" s="2" t="s">
        <v>17</v>
      </c>
      <c r="D1009" s="2">
        <f t="shared" si="90"/>
        <v>1</v>
      </c>
      <c r="E1009">
        <v>1</v>
      </c>
      <c r="F1009">
        <v>3</v>
      </c>
      <c r="G1009">
        <v>1</v>
      </c>
      <c r="H1009">
        <v>2</v>
      </c>
      <c r="I1009">
        <v>3</v>
      </c>
      <c r="J1009">
        <v>1</v>
      </c>
      <c r="K1009" s="2" t="s">
        <v>18</v>
      </c>
      <c r="L1009" s="2">
        <f t="shared" si="91"/>
        <v>3</v>
      </c>
      <c r="M1009" s="2">
        <f t="shared" si="92"/>
        <v>0</v>
      </c>
      <c r="N1009" s="2">
        <f t="shared" si="93"/>
        <v>0</v>
      </c>
      <c r="O1009" s="2">
        <f t="shared" si="94"/>
        <v>3</v>
      </c>
      <c r="P1009">
        <v>3</v>
      </c>
      <c r="Q1009" s="2" t="s">
        <v>17</v>
      </c>
      <c r="R1009" s="2">
        <f t="shared" si="95"/>
        <v>2</v>
      </c>
      <c r="S1009">
        <v>12</v>
      </c>
      <c r="T1009">
        <v>3</v>
      </c>
      <c r="U1009">
        <v>3</v>
      </c>
      <c r="V1009">
        <v>8</v>
      </c>
      <c r="W1009">
        <v>7</v>
      </c>
      <c r="X1009">
        <v>7</v>
      </c>
    </row>
    <row r="1010" spans="1:24" x14ac:dyDescent="0.25">
      <c r="A1010">
        <v>1009</v>
      </c>
      <c r="B1010">
        <v>54</v>
      </c>
      <c r="C1010" s="2" t="s">
        <v>19</v>
      </c>
      <c r="D1010" s="2">
        <f t="shared" si="90"/>
        <v>0</v>
      </c>
      <c r="E1010">
        <v>3</v>
      </c>
      <c r="F1010">
        <v>4</v>
      </c>
      <c r="G1010">
        <v>1</v>
      </c>
      <c r="H1010">
        <v>3</v>
      </c>
      <c r="I1010">
        <v>4</v>
      </c>
      <c r="J1010">
        <v>4</v>
      </c>
      <c r="K1010" s="2" t="s">
        <v>18</v>
      </c>
      <c r="L1010" s="2">
        <f t="shared" si="91"/>
        <v>3</v>
      </c>
      <c r="M1010" s="2">
        <f t="shared" si="92"/>
        <v>0</v>
      </c>
      <c r="N1010" s="2">
        <f t="shared" si="93"/>
        <v>0</v>
      </c>
      <c r="O1010" s="2">
        <f t="shared" si="94"/>
        <v>3</v>
      </c>
      <c r="P1010">
        <v>2</v>
      </c>
      <c r="Q1010" s="2" t="s">
        <v>19</v>
      </c>
      <c r="R1010" s="2">
        <f t="shared" si="95"/>
        <v>1</v>
      </c>
      <c r="S1010">
        <v>19</v>
      </c>
      <c r="T1010">
        <v>3</v>
      </c>
      <c r="U1010">
        <v>2</v>
      </c>
      <c r="V1010">
        <v>20</v>
      </c>
      <c r="W1010">
        <v>7</v>
      </c>
      <c r="X1010">
        <v>12</v>
      </c>
    </row>
    <row r="1011" spans="1:24" x14ac:dyDescent="0.25">
      <c r="A1011">
        <v>1010</v>
      </c>
      <c r="B1011">
        <v>58</v>
      </c>
      <c r="C1011" s="2" t="s">
        <v>19</v>
      </c>
      <c r="D1011" s="2">
        <f t="shared" si="90"/>
        <v>0</v>
      </c>
      <c r="E1011">
        <v>3</v>
      </c>
      <c r="F1011">
        <v>4</v>
      </c>
      <c r="G1011">
        <v>1</v>
      </c>
      <c r="H1011">
        <v>3</v>
      </c>
      <c r="I1011">
        <v>5</v>
      </c>
      <c r="J1011">
        <v>4</v>
      </c>
      <c r="K1011" s="2" t="s">
        <v>20</v>
      </c>
      <c r="L1011" s="2">
        <f t="shared" si="91"/>
        <v>2</v>
      </c>
      <c r="M1011" s="2">
        <f t="shared" si="92"/>
        <v>0</v>
      </c>
      <c r="N1011" s="2">
        <f t="shared" si="93"/>
        <v>2</v>
      </c>
      <c r="O1011" s="2">
        <f t="shared" si="94"/>
        <v>0</v>
      </c>
      <c r="P1011">
        <v>3</v>
      </c>
      <c r="Q1011" s="2" t="s">
        <v>17</v>
      </c>
      <c r="R1011" s="2">
        <f t="shared" si="95"/>
        <v>2</v>
      </c>
      <c r="S1011">
        <v>21</v>
      </c>
      <c r="T1011">
        <v>4</v>
      </c>
      <c r="U1011">
        <v>3</v>
      </c>
      <c r="V1011">
        <v>9</v>
      </c>
      <c r="W1011">
        <v>8</v>
      </c>
      <c r="X1011">
        <v>1</v>
      </c>
    </row>
    <row r="1012" spans="1:24" x14ac:dyDescent="0.25">
      <c r="A1012">
        <v>1011</v>
      </c>
      <c r="B1012">
        <v>55</v>
      </c>
      <c r="C1012" s="2" t="s">
        <v>19</v>
      </c>
      <c r="D1012" s="2">
        <f t="shared" si="90"/>
        <v>0</v>
      </c>
      <c r="E1012">
        <v>2</v>
      </c>
      <c r="F1012">
        <v>2</v>
      </c>
      <c r="G1012">
        <v>1</v>
      </c>
      <c r="H1012">
        <v>1</v>
      </c>
      <c r="I1012">
        <v>4</v>
      </c>
      <c r="J1012">
        <v>1</v>
      </c>
      <c r="K1012" s="2" t="s">
        <v>21</v>
      </c>
      <c r="L1012" s="2">
        <f t="shared" si="91"/>
        <v>1</v>
      </c>
      <c r="M1012" s="2">
        <f t="shared" si="92"/>
        <v>1</v>
      </c>
      <c r="N1012" s="2">
        <f t="shared" si="93"/>
        <v>0</v>
      </c>
      <c r="O1012" s="2">
        <f t="shared" si="94"/>
        <v>0</v>
      </c>
      <c r="P1012">
        <v>2</v>
      </c>
      <c r="Q1012" s="2" t="s">
        <v>19</v>
      </c>
      <c r="R1012" s="2">
        <f t="shared" si="95"/>
        <v>1</v>
      </c>
      <c r="S1012">
        <v>13</v>
      </c>
      <c r="T1012">
        <v>3</v>
      </c>
      <c r="U1012">
        <v>4</v>
      </c>
      <c r="V1012">
        <v>7</v>
      </c>
      <c r="W1012">
        <v>7</v>
      </c>
      <c r="X1012">
        <v>0</v>
      </c>
    </row>
    <row r="1013" spans="1:24" x14ac:dyDescent="0.25">
      <c r="A1013">
        <v>1012</v>
      </c>
      <c r="B1013">
        <v>36</v>
      </c>
      <c r="C1013" s="2" t="s">
        <v>19</v>
      </c>
      <c r="D1013" s="2">
        <f t="shared" si="90"/>
        <v>0</v>
      </c>
      <c r="E1013">
        <v>2</v>
      </c>
      <c r="F1013">
        <v>1</v>
      </c>
      <c r="G1013">
        <v>1</v>
      </c>
      <c r="H1013">
        <v>3</v>
      </c>
      <c r="I1013">
        <v>2</v>
      </c>
      <c r="J1013">
        <v>2</v>
      </c>
      <c r="K1013" s="2" t="s">
        <v>18</v>
      </c>
      <c r="L1013" s="2">
        <f t="shared" si="91"/>
        <v>3</v>
      </c>
      <c r="M1013" s="2">
        <f t="shared" si="92"/>
        <v>0</v>
      </c>
      <c r="N1013" s="2">
        <f t="shared" si="93"/>
        <v>0</v>
      </c>
      <c r="O1013" s="2">
        <f t="shared" si="94"/>
        <v>3</v>
      </c>
      <c r="P1013">
        <v>3</v>
      </c>
      <c r="Q1013" s="2" t="s">
        <v>17</v>
      </c>
      <c r="R1013" s="2">
        <f t="shared" si="95"/>
        <v>2</v>
      </c>
      <c r="S1013">
        <v>16</v>
      </c>
      <c r="T1013">
        <v>3</v>
      </c>
      <c r="U1013">
        <v>3</v>
      </c>
      <c r="V1013">
        <v>5</v>
      </c>
      <c r="W1013">
        <v>4</v>
      </c>
      <c r="X1013">
        <v>0</v>
      </c>
    </row>
    <row r="1014" spans="1:24" x14ac:dyDescent="0.25">
      <c r="A1014">
        <v>1013</v>
      </c>
      <c r="B1014">
        <v>31</v>
      </c>
      <c r="C1014" s="2" t="s">
        <v>17</v>
      </c>
      <c r="D1014" s="2">
        <f t="shared" si="90"/>
        <v>1</v>
      </c>
      <c r="E1014">
        <v>2</v>
      </c>
      <c r="F1014">
        <v>2</v>
      </c>
      <c r="G1014">
        <v>1</v>
      </c>
      <c r="H1014">
        <v>1</v>
      </c>
      <c r="I1014">
        <v>1</v>
      </c>
      <c r="J1014">
        <v>1</v>
      </c>
      <c r="K1014" s="2" t="s">
        <v>18</v>
      </c>
      <c r="L1014" s="2">
        <f t="shared" si="91"/>
        <v>3</v>
      </c>
      <c r="M1014" s="2">
        <f t="shared" si="92"/>
        <v>0</v>
      </c>
      <c r="N1014" s="2">
        <f t="shared" si="93"/>
        <v>0</v>
      </c>
      <c r="O1014" s="2">
        <f t="shared" si="94"/>
        <v>3</v>
      </c>
      <c r="P1014">
        <v>6</v>
      </c>
      <c r="Q1014" s="2" t="s">
        <v>19</v>
      </c>
      <c r="R1014" s="2">
        <f t="shared" si="95"/>
        <v>1</v>
      </c>
      <c r="S1014">
        <v>12</v>
      </c>
      <c r="T1014">
        <v>3</v>
      </c>
      <c r="U1014">
        <v>3</v>
      </c>
      <c r="V1014">
        <v>1</v>
      </c>
      <c r="W1014">
        <v>0</v>
      </c>
      <c r="X1014">
        <v>0</v>
      </c>
    </row>
    <row r="1015" spans="1:24" x14ac:dyDescent="0.25">
      <c r="A1015">
        <v>1014</v>
      </c>
      <c r="B1015">
        <v>30</v>
      </c>
      <c r="C1015" s="2" t="s">
        <v>19</v>
      </c>
      <c r="D1015" s="2">
        <f t="shared" si="90"/>
        <v>0</v>
      </c>
      <c r="E1015">
        <v>2</v>
      </c>
      <c r="F1015">
        <v>4</v>
      </c>
      <c r="G1015">
        <v>1</v>
      </c>
      <c r="H1015">
        <v>1</v>
      </c>
      <c r="I1015">
        <v>2</v>
      </c>
      <c r="J1015">
        <v>1</v>
      </c>
      <c r="K1015" s="2" t="s">
        <v>21</v>
      </c>
      <c r="L1015" s="2">
        <f t="shared" si="91"/>
        <v>1</v>
      </c>
      <c r="M1015" s="2">
        <f t="shared" si="92"/>
        <v>1</v>
      </c>
      <c r="N1015" s="2">
        <f t="shared" si="93"/>
        <v>0</v>
      </c>
      <c r="O1015" s="2">
        <f t="shared" si="94"/>
        <v>0</v>
      </c>
      <c r="P1015">
        <v>7</v>
      </c>
      <c r="Q1015" s="2" t="s">
        <v>19</v>
      </c>
      <c r="R1015" s="2">
        <f t="shared" si="95"/>
        <v>1</v>
      </c>
      <c r="S1015">
        <v>14</v>
      </c>
      <c r="T1015">
        <v>3</v>
      </c>
      <c r="U1015">
        <v>3</v>
      </c>
      <c r="V1015">
        <v>3</v>
      </c>
      <c r="W1015">
        <v>2</v>
      </c>
      <c r="X1015">
        <v>0</v>
      </c>
    </row>
    <row r="1016" spans="1:24" x14ac:dyDescent="0.25">
      <c r="A1016">
        <v>1015</v>
      </c>
      <c r="B1016">
        <v>31</v>
      </c>
      <c r="C1016" s="2" t="s">
        <v>19</v>
      </c>
      <c r="D1016" s="2">
        <f t="shared" si="90"/>
        <v>0</v>
      </c>
      <c r="E1016">
        <v>1</v>
      </c>
      <c r="F1016">
        <v>1</v>
      </c>
      <c r="G1016">
        <v>1</v>
      </c>
      <c r="H1016">
        <v>2</v>
      </c>
      <c r="I1016">
        <v>4</v>
      </c>
      <c r="J1016">
        <v>2</v>
      </c>
      <c r="K1016" s="2" t="s">
        <v>18</v>
      </c>
      <c r="L1016" s="2">
        <f t="shared" si="91"/>
        <v>3</v>
      </c>
      <c r="M1016" s="2">
        <f t="shared" si="92"/>
        <v>0</v>
      </c>
      <c r="N1016" s="2">
        <f t="shared" si="93"/>
        <v>0</v>
      </c>
      <c r="O1016" s="2">
        <f t="shared" si="94"/>
        <v>3</v>
      </c>
      <c r="P1016">
        <v>3</v>
      </c>
      <c r="Q1016" s="2" t="s">
        <v>19</v>
      </c>
      <c r="R1016" s="2">
        <f t="shared" si="95"/>
        <v>1</v>
      </c>
      <c r="S1016">
        <v>11</v>
      </c>
      <c r="T1016">
        <v>3</v>
      </c>
      <c r="U1016">
        <v>4</v>
      </c>
      <c r="V1016">
        <v>3</v>
      </c>
      <c r="W1016">
        <v>2</v>
      </c>
      <c r="X1016">
        <v>1</v>
      </c>
    </row>
    <row r="1017" spans="1:24" x14ac:dyDescent="0.25">
      <c r="A1017">
        <v>1016</v>
      </c>
      <c r="B1017">
        <v>34</v>
      </c>
      <c r="C1017" s="2" t="s">
        <v>19</v>
      </c>
      <c r="D1017" s="2">
        <f t="shared" si="90"/>
        <v>0</v>
      </c>
      <c r="E1017">
        <v>2</v>
      </c>
      <c r="F1017">
        <v>4</v>
      </c>
      <c r="G1017">
        <v>1</v>
      </c>
      <c r="H1017">
        <v>1</v>
      </c>
      <c r="I1017">
        <v>1</v>
      </c>
      <c r="J1017">
        <v>1</v>
      </c>
      <c r="K1017" s="2" t="s">
        <v>21</v>
      </c>
      <c r="L1017" s="2">
        <f t="shared" si="91"/>
        <v>1</v>
      </c>
      <c r="M1017" s="2">
        <f t="shared" si="92"/>
        <v>1</v>
      </c>
      <c r="N1017" s="2">
        <f t="shared" si="93"/>
        <v>0</v>
      </c>
      <c r="O1017" s="2">
        <f t="shared" si="94"/>
        <v>0</v>
      </c>
      <c r="P1017">
        <v>5</v>
      </c>
      <c r="Q1017" s="2" t="s">
        <v>19</v>
      </c>
      <c r="R1017" s="2">
        <f t="shared" si="95"/>
        <v>1</v>
      </c>
      <c r="S1017">
        <v>14</v>
      </c>
      <c r="T1017">
        <v>3</v>
      </c>
      <c r="U1017">
        <v>3</v>
      </c>
      <c r="V1017">
        <v>4</v>
      </c>
      <c r="W1017">
        <v>3</v>
      </c>
      <c r="X1017">
        <v>1</v>
      </c>
    </row>
    <row r="1018" spans="1:24" x14ac:dyDescent="0.25">
      <c r="A1018">
        <v>1017</v>
      </c>
      <c r="B1018">
        <v>31</v>
      </c>
      <c r="C1018" s="2" t="s">
        <v>17</v>
      </c>
      <c r="D1018" s="2">
        <f t="shared" si="90"/>
        <v>1</v>
      </c>
      <c r="E1018">
        <v>3</v>
      </c>
      <c r="F1018">
        <v>1</v>
      </c>
      <c r="G1018">
        <v>1</v>
      </c>
      <c r="H1018">
        <v>2</v>
      </c>
      <c r="I1018">
        <v>1</v>
      </c>
      <c r="J1018">
        <v>2</v>
      </c>
      <c r="K1018" s="2" t="s">
        <v>18</v>
      </c>
      <c r="L1018" s="2">
        <f t="shared" si="91"/>
        <v>3</v>
      </c>
      <c r="M1018" s="2">
        <f t="shared" si="92"/>
        <v>0</v>
      </c>
      <c r="N1018" s="2">
        <f t="shared" si="93"/>
        <v>0</v>
      </c>
      <c r="O1018" s="2">
        <f t="shared" si="94"/>
        <v>3</v>
      </c>
      <c r="P1018">
        <v>1</v>
      </c>
      <c r="Q1018" s="2" t="s">
        <v>19</v>
      </c>
      <c r="R1018" s="2">
        <f t="shared" si="95"/>
        <v>1</v>
      </c>
      <c r="S1018">
        <v>12</v>
      </c>
      <c r="T1018">
        <v>3</v>
      </c>
      <c r="U1018">
        <v>4</v>
      </c>
      <c r="V1018">
        <v>1</v>
      </c>
      <c r="W1018">
        <v>0</v>
      </c>
      <c r="X1018">
        <v>0</v>
      </c>
    </row>
    <row r="1019" spans="1:24" x14ac:dyDescent="0.25">
      <c r="A1019">
        <v>1018</v>
      </c>
      <c r="B1019">
        <v>27</v>
      </c>
      <c r="C1019" s="2" t="s">
        <v>19</v>
      </c>
      <c r="D1019" s="2">
        <f t="shared" si="90"/>
        <v>0</v>
      </c>
      <c r="E1019">
        <v>1</v>
      </c>
      <c r="F1019">
        <v>2</v>
      </c>
      <c r="G1019">
        <v>1</v>
      </c>
      <c r="H1019">
        <v>1</v>
      </c>
      <c r="I1019">
        <v>1</v>
      </c>
      <c r="J1019">
        <v>1</v>
      </c>
      <c r="K1019" s="2" t="s">
        <v>20</v>
      </c>
      <c r="L1019" s="2">
        <f t="shared" si="91"/>
        <v>2</v>
      </c>
      <c r="M1019" s="2">
        <f t="shared" si="92"/>
        <v>0</v>
      </c>
      <c r="N1019" s="2">
        <f t="shared" si="93"/>
        <v>2</v>
      </c>
      <c r="O1019" s="2">
        <f t="shared" si="94"/>
        <v>0</v>
      </c>
      <c r="P1019">
        <v>2</v>
      </c>
      <c r="Q1019" s="2" t="s">
        <v>19</v>
      </c>
      <c r="R1019" s="2">
        <f t="shared" si="95"/>
        <v>1</v>
      </c>
      <c r="S1019">
        <v>14</v>
      </c>
      <c r="T1019">
        <v>3</v>
      </c>
      <c r="U1019">
        <v>4</v>
      </c>
      <c r="V1019">
        <v>5</v>
      </c>
      <c r="W1019">
        <v>0</v>
      </c>
      <c r="X1019">
        <v>1</v>
      </c>
    </row>
    <row r="1020" spans="1:24" x14ac:dyDescent="0.25">
      <c r="A1020">
        <v>1019</v>
      </c>
      <c r="B1020">
        <v>36</v>
      </c>
      <c r="C1020" s="2" t="s">
        <v>19</v>
      </c>
      <c r="D1020" s="2">
        <f t="shared" si="90"/>
        <v>0</v>
      </c>
      <c r="E1020">
        <v>2</v>
      </c>
      <c r="F1020">
        <v>1</v>
      </c>
      <c r="G1020">
        <v>2</v>
      </c>
      <c r="H1020">
        <v>2</v>
      </c>
      <c r="I1020">
        <v>2</v>
      </c>
      <c r="J1020">
        <v>4</v>
      </c>
      <c r="K1020" s="2" t="s">
        <v>18</v>
      </c>
      <c r="L1020" s="2">
        <f t="shared" si="91"/>
        <v>3</v>
      </c>
      <c r="M1020" s="2">
        <f t="shared" si="92"/>
        <v>0</v>
      </c>
      <c r="N1020" s="2">
        <f t="shared" si="93"/>
        <v>0</v>
      </c>
      <c r="O1020" s="2">
        <f t="shared" si="94"/>
        <v>3</v>
      </c>
      <c r="P1020">
        <v>1</v>
      </c>
      <c r="Q1020" s="2" t="s">
        <v>19</v>
      </c>
      <c r="R1020" s="2">
        <f t="shared" si="95"/>
        <v>1</v>
      </c>
      <c r="S1020">
        <v>16</v>
      </c>
      <c r="T1020">
        <v>3</v>
      </c>
      <c r="U1020">
        <v>2</v>
      </c>
      <c r="V1020">
        <v>10</v>
      </c>
      <c r="W1020">
        <v>4</v>
      </c>
      <c r="X1020">
        <v>1</v>
      </c>
    </row>
    <row r="1021" spans="1:24" x14ac:dyDescent="0.25">
      <c r="A1021">
        <v>1020</v>
      </c>
      <c r="B1021">
        <v>36</v>
      </c>
      <c r="C1021" s="2" t="s">
        <v>19</v>
      </c>
      <c r="D1021" s="2">
        <f t="shared" si="90"/>
        <v>0</v>
      </c>
      <c r="E1021">
        <v>2</v>
      </c>
      <c r="F1021">
        <v>3</v>
      </c>
      <c r="G1021">
        <v>1</v>
      </c>
      <c r="H1021">
        <v>2</v>
      </c>
      <c r="I1021">
        <v>2</v>
      </c>
      <c r="J1021">
        <v>1</v>
      </c>
      <c r="K1021" s="2" t="s">
        <v>20</v>
      </c>
      <c r="L1021" s="2">
        <f t="shared" si="91"/>
        <v>2</v>
      </c>
      <c r="M1021" s="2">
        <f t="shared" si="92"/>
        <v>0</v>
      </c>
      <c r="N1021" s="2">
        <f t="shared" si="93"/>
        <v>2</v>
      </c>
      <c r="O1021" s="2">
        <f t="shared" si="94"/>
        <v>0</v>
      </c>
      <c r="P1021">
        <v>4</v>
      </c>
      <c r="Q1021" s="2" t="s">
        <v>19</v>
      </c>
      <c r="R1021" s="2">
        <f t="shared" si="95"/>
        <v>1</v>
      </c>
      <c r="S1021">
        <v>13</v>
      </c>
      <c r="T1021">
        <v>3</v>
      </c>
      <c r="U1021">
        <v>2</v>
      </c>
      <c r="V1021">
        <v>3</v>
      </c>
      <c r="W1021">
        <v>2</v>
      </c>
      <c r="X1021">
        <v>0</v>
      </c>
    </row>
    <row r="1022" spans="1:24" x14ac:dyDescent="0.25">
      <c r="A1022">
        <v>1021</v>
      </c>
      <c r="B1022">
        <v>47</v>
      </c>
      <c r="C1022" s="2" t="s">
        <v>19</v>
      </c>
      <c r="D1022" s="2">
        <f t="shared" si="90"/>
        <v>0</v>
      </c>
      <c r="E1022">
        <v>3</v>
      </c>
      <c r="F1022">
        <v>1</v>
      </c>
      <c r="G1022">
        <v>1</v>
      </c>
      <c r="H1022">
        <v>2</v>
      </c>
      <c r="I1022">
        <v>1</v>
      </c>
      <c r="J1022">
        <v>1</v>
      </c>
      <c r="K1022" s="2" t="s">
        <v>20</v>
      </c>
      <c r="L1022" s="2">
        <f t="shared" si="91"/>
        <v>2</v>
      </c>
      <c r="M1022" s="2">
        <f t="shared" si="92"/>
        <v>0</v>
      </c>
      <c r="N1022" s="2">
        <f t="shared" si="93"/>
        <v>2</v>
      </c>
      <c r="O1022" s="2">
        <f t="shared" si="94"/>
        <v>0</v>
      </c>
      <c r="P1022">
        <v>7</v>
      </c>
      <c r="Q1022" s="2" t="s">
        <v>19</v>
      </c>
      <c r="R1022" s="2">
        <f t="shared" si="95"/>
        <v>1</v>
      </c>
      <c r="S1022">
        <v>12</v>
      </c>
      <c r="T1022">
        <v>3</v>
      </c>
      <c r="U1022">
        <v>2</v>
      </c>
      <c r="V1022">
        <v>6</v>
      </c>
      <c r="W1022">
        <v>5</v>
      </c>
      <c r="X1022">
        <v>1</v>
      </c>
    </row>
    <row r="1023" spans="1:24" x14ac:dyDescent="0.25">
      <c r="A1023">
        <v>1022</v>
      </c>
      <c r="B1023">
        <v>25</v>
      </c>
      <c r="C1023" s="2" t="s">
        <v>17</v>
      </c>
      <c r="D1023" s="2">
        <f t="shared" si="90"/>
        <v>1</v>
      </c>
      <c r="E1023">
        <v>2</v>
      </c>
      <c r="F1023">
        <v>1</v>
      </c>
      <c r="G1023">
        <v>1</v>
      </c>
      <c r="H1023">
        <v>2</v>
      </c>
      <c r="I1023">
        <v>1</v>
      </c>
      <c r="J1023">
        <v>1</v>
      </c>
      <c r="K1023" s="2" t="s">
        <v>20</v>
      </c>
      <c r="L1023" s="2">
        <f t="shared" si="91"/>
        <v>2</v>
      </c>
      <c r="M1023" s="2">
        <f t="shared" si="92"/>
        <v>0</v>
      </c>
      <c r="N1023" s="2">
        <f t="shared" si="93"/>
        <v>2</v>
      </c>
      <c r="O1023" s="2">
        <f t="shared" si="94"/>
        <v>0</v>
      </c>
      <c r="P1023">
        <v>3</v>
      </c>
      <c r="Q1023" s="2" t="s">
        <v>19</v>
      </c>
      <c r="R1023" s="2">
        <f t="shared" si="95"/>
        <v>1</v>
      </c>
      <c r="S1023">
        <v>12</v>
      </c>
      <c r="T1023">
        <v>3</v>
      </c>
      <c r="U1023">
        <v>3</v>
      </c>
      <c r="V1023">
        <v>3</v>
      </c>
      <c r="W1023">
        <v>2</v>
      </c>
      <c r="X1023">
        <v>2</v>
      </c>
    </row>
    <row r="1024" spans="1:24" x14ac:dyDescent="0.25">
      <c r="A1024">
        <v>1023</v>
      </c>
      <c r="B1024">
        <v>37</v>
      </c>
      <c r="C1024" s="2" t="s">
        <v>19</v>
      </c>
      <c r="D1024" s="2">
        <f t="shared" si="90"/>
        <v>0</v>
      </c>
      <c r="E1024">
        <v>2</v>
      </c>
      <c r="F1024">
        <v>3</v>
      </c>
      <c r="G1024">
        <v>1</v>
      </c>
      <c r="H1024">
        <v>4</v>
      </c>
      <c r="I1024">
        <v>1</v>
      </c>
      <c r="J1024">
        <v>3</v>
      </c>
      <c r="K1024" s="2" t="s">
        <v>18</v>
      </c>
      <c r="L1024" s="2">
        <f t="shared" si="91"/>
        <v>3</v>
      </c>
      <c r="M1024" s="2">
        <f t="shared" si="92"/>
        <v>0</v>
      </c>
      <c r="N1024" s="2">
        <f t="shared" si="93"/>
        <v>0</v>
      </c>
      <c r="O1024" s="2">
        <f t="shared" si="94"/>
        <v>3</v>
      </c>
      <c r="P1024">
        <v>3</v>
      </c>
      <c r="Q1024" s="2" t="s">
        <v>19</v>
      </c>
      <c r="R1024" s="2">
        <f t="shared" si="95"/>
        <v>1</v>
      </c>
      <c r="S1024">
        <v>14</v>
      </c>
      <c r="T1024">
        <v>3</v>
      </c>
      <c r="U1024">
        <v>1</v>
      </c>
      <c r="V1024">
        <v>6</v>
      </c>
      <c r="W1024">
        <v>5</v>
      </c>
      <c r="X1024">
        <v>1</v>
      </c>
    </row>
    <row r="1025" spans="1:24" x14ac:dyDescent="0.25">
      <c r="A1025">
        <v>1024</v>
      </c>
      <c r="B1025">
        <v>56</v>
      </c>
      <c r="C1025" s="2" t="s">
        <v>19</v>
      </c>
      <c r="D1025" s="2">
        <f t="shared" si="90"/>
        <v>0</v>
      </c>
      <c r="E1025">
        <v>2</v>
      </c>
      <c r="F1025">
        <v>1</v>
      </c>
      <c r="G1025">
        <v>2</v>
      </c>
      <c r="H1025">
        <v>3</v>
      </c>
      <c r="I1025">
        <v>1</v>
      </c>
      <c r="J1025">
        <v>4</v>
      </c>
      <c r="K1025" s="2" t="s">
        <v>20</v>
      </c>
      <c r="L1025" s="2">
        <f t="shared" si="91"/>
        <v>2</v>
      </c>
      <c r="M1025" s="2">
        <f t="shared" si="92"/>
        <v>0</v>
      </c>
      <c r="N1025" s="2">
        <f t="shared" si="93"/>
        <v>2</v>
      </c>
      <c r="O1025" s="2">
        <f t="shared" si="94"/>
        <v>0</v>
      </c>
      <c r="P1025">
        <v>2</v>
      </c>
      <c r="Q1025" s="2" t="s">
        <v>19</v>
      </c>
      <c r="R1025" s="2">
        <f t="shared" si="95"/>
        <v>1</v>
      </c>
      <c r="S1025">
        <v>22</v>
      </c>
      <c r="T1025">
        <v>4</v>
      </c>
      <c r="U1025">
        <v>4</v>
      </c>
      <c r="V1025">
        <v>3</v>
      </c>
      <c r="W1025">
        <v>2</v>
      </c>
      <c r="X1025">
        <v>1</v>
      </c>
    </row>
    <row r="1026" spans="1:24" x14ac:dyDescent="0.25">
      <c r="A1026">
        <v>1025</v>
      </c>
      <c r="B1026">
        <v>47</v>
      </c>
      <c r="C1026" s="2" t="s">
        <v>19</v>
      </c>
      <c r="D1026" s="2">
        <f t="shared" si="90"/>
        <v>0</v>
      </c>
      <c r="E1026">
        <v>3</v>
      </c>
      <c r="F1026">
        <v>1</v>
      </c>
      <c r="G1026">
        <v>1</v>
      </c>
      <c r="H1026">
        <v>3</v>
      </c>
      <c r="I1026">
        <v>4</v>
      </c>
      <c r="J1026">
        <v>3</v>
      </c>
      <c r="K1026" s="2" t="s">
        <v>20</v>
      </c>
      <c r="L1026" s="2">
        <f t="shared" si="91"/>
        <v>2</v>
      </c>
      <c r="M1026" s="2">
        <f t="shared" si="92"/>
        <v>0</v>
      </c>
      <c r="N1026" s="2">
        <f t="shared" si="93"/>
        <v>2</v>
      </c>
      <c r="O1026" s="2">
        <f t="shared" si="94"/>
        <v>0</v>
      </c>
      <c r="P1026">
        <v>0</v>
      </c>
      <c r="Q1026" s="2" t="s">
        <v>19</v>
      </c>
      <c r="R1026" s="2">
        <f t="shared" si="95"/>
        <v>1</v>
      </c>
      <c r="S1026">
        <v>19</v>
      </c>
      <c r="T1026">
        <v>3</v>
      </c>
      <c r="U1026">
        <v>4</v>
      </c>
      <c r="V1026">
        <v>20</v>
      </c>
      <c r="W1026">
        <v>17</v>
      </c>
      <c r="X1026">
        <v>5</v>
      </c>
    </row>
    <row r="1027" spans="1:24" x14ac:dyDescent="0.25">
      <c r="A1027">
        <v>1026</v>
      </c>
      <c r="B1027">
        <v>24</v>
      </c>
      <c r="C1027" s="2" t="s">
        <v>19</v>
      </c>
      <c r="D1027" s="2">
        <f t="shared" ref="D1027:D1090" si="96">IF(C1027="Yes", 1,0)</f>
        <v>0</v>
      </c>
      <c r="E1027">
        <v>1</v>
      </c>
      <c r="F1027">
        <v>4</v>
      </c>
      <c r="G1027">
        <v>1</v>
      </c>
      <c r="H1027">
        <v>3</v>
      </c>
      <c r="I1027">
        <v>2</v>
      </c>
      <c r="J1027">
        <v>1</v>
      </c>
      <c r="K1027" s="2" t="s">
        <v>20</v>
      </c>
      <c r="L1027" s="2">
        <f t="shared" ref="L1027:L1090" si="97">SUM(M1027,N1027,O1027)</f>
        <v>2</v>
      </c>
      <c r="M1027" s="2">
        <f t="shared" ref="M1027:M1090" si="98">IF(K1027="Divorced", 1,0)</f>
        <v>0</v>
      </c>
      <c r="N1027" s="2">
        <f t="shared" ref="N1027:N1090" si="99">IF(K1027="Married", 2,0)</f>
        <v>2</v>
      </c>
      <c r="O1027" s="2">
        <f t="shared" ref="O1027:O1090" si="100">IF(K1027="Single", 3,0)</f>
        <v>0</v>
      </c>
      <c r="P1027">
        <v>3</v>
      </c>
      <c r="Q1027" s="2" t="s">
        <v>17</v>
      </c>
      <c r="R1027" s="2">
        <f t="shared" ref="R1027:R1090" si="101">IF(Q1027="Yes",  2,1)</f>
        <v>2</v>
      </c>
      <c r="S1027">
        <v>12</v>
      </c>
      <c r="T1027">
        <v>3</v>
      </c>
      <c r="U1027">
        <v>3</v>
      </c>
      <c r="V1027">
        <v>5</v>
      </c>
      <c r="W1027">
        <v>4</v>
      </c>
      <c r="X1027">
        <v>0</v>
      </c>
    </row>
    <row r="1028" spans="1:24" x14ac:dyDescent="0.25">
      <c r="A1028">
        <v>1027</v>
      </c>
      <c r="B1028">
        <v>32</v>
      </c>
      <c r="C1028" s="2" t="s">
        <v>19</v>
      </c>
      <c r="D1028" s="2">
        <f t="shared" si="96"/>
        <v>0</v>
      </c>
      <c r="E1028">
        <v>1</v>
      </c>
      <c r="F1028">
        <v>4</v>
      </c>
      <c r="G1028">
        <v>2</v>
      </c>
      <c r="H1028">
        <v>1</v>
      </c>
      <c r="I1028">
        <v>2</v>
      </c>
      <c r="J1028">
        <v>1</v>
      </c>
      <c r="K1028" s="2" t="s">
        <v>20</v>
      </c>
      <c r="L1028" s="2">
        <f t="shared" si="97"/>
        <v>2</v>
      </c>
      <c r="M1028" s="2">
        <f t="shared" si="98"/>
        <v>0</v>
      </c>
      <c r="N1028" s="2">
        <f t="shared" si="99"/>
        <v>2</v>
      </c>
      <c r="O1028" s="2">
        <f t="shared" si="100"/>
        <v>0</v>
      </c>
      <c r="P1028">
        <v>4</v>
      </c>
      <c r="Q1028" s="2" t="s">
        <v>19</v>
      </c>
      <c r="R1028" s="2">
        <f t="shared" si="101"/>
        <v>1</v>
      </c>
      <c r="S1028">
        <v>12</v>
      </c>
      <c r="T1028">
        <v>3</v>
      </c>
      <c r="U1028">
        <v>2</v>
      </c>
      <c r="V1028">
        <v>4</v>
      </c>
      <c r="W1028">
        <v>3</v>
      </c>
      <c r="X1028">
        <v>0</v>
      </c>
    </row>
    <row r="1029" spans="1:24" x14ac:dyDescent="0.25">
      <c r="A1029">
        <v>1028</v>
      </c>
      <c r="B1029">
        <v>34</v>
      </c>
      <c r="C1029" s="2" t="s">
        <v>19</v>
      </c>
      <c r="D1029" s="2">
        <f t="shared" si="96"/>
        <v>0</v>
      </c>
      <c r="E1029">
        <v>3</v>
      </c>
      <c r="F1029">
        <v>4</v>
      </c>
      <c r="G1029">
        <v>1</v>
      </c>
      <c r="H1029">
        <v>2</v>
      </c>
      <c r="I1029">
        <v>1</v>
      </c>
      <c r="J1029">
        <v>2</v>
      </c>
      <c r="K1029" s="2" t="s">
        <v>20</v>
      </c>
      <c r="L1029" s="2">
        <f t="shared" si="97"/>
        <v>2</v>
      </c>
      <c r="M1029" s="2">
        <f t="shared" si="98"/>
        <v>0</v>
      </c>
      <c r="N1029" s="2">
        <f t="shared" si="99"/>
        <v>2</v>
      </c>
      <c r="O1029" s="2">
        <f t="shared" si="100"/>
        <v>0</v>
      </c>
      <c r="P1029">
        <v>2</v>
      </c>
      <c r="Q1029" s="2" t="s">
        <v>19</v>
      </c>
      <c r="R1029" s="2">
        <f t="shared" si="101"/>
        <v>1</v>
      </c>
      <c r="S1029">
        <v>17</v>
      </c>
      <c r="T1029">
        <v>3</v>
      </c>
      <c r="U1029">
        <v>2</v>
      </c>
      <c r="V1029">
        <v>5</v>
      </c>
      <c r="W1029">
        <v>4</v>
      </c>
      <c r="X1029">
        <v>0</v>
      </c>
    </row>
    <row r="1030" spans="1:24" x14ac:dyDescent="0.25">
      <c r="A1030">
        <v>1029</v>
      </c>
      <c r="B1030">
        <v>41</v>
      </c>
      <c r="C1030" s="2" t="s">
        <v>19</v>
      </c>
      <c r="D1030" s="2">
        <f t="shared" si="96"/>
        <v>0</v>
      </c>
      <c r="E1030">
        <v>1</v>
      </c>
      <c r="F1030">
        <v>2</v>
      </c>
      <c r="G1030">
        <v>1</v>
      </c>
      <c r="H1030">
        <v>4</v>
      </c>
      <c r="I1030">
        <v>1</v>
      </c>
      <c r="J1030">
        <v>1</v>
      </c>
      <c r="K1030" s="2" t="s">
        <v>20</v>
      </c>
      <c r="L1030" s="2">
        <f t="shared" si="97"/>
        <v>2</v>
      </c>
      <c r="M1030" s="2">
        <f t="shared" si="98"/>
        <v>0</v>
      </c>
      <c r="N1030" s="2">
        <f t="shared" si="99"/>
        <v>2</v>
      </c>
      <c r="O1030" s="2">
        <f t="shared" si="100"/>
        <v>0</v>
      </c>
      <c r="P1030">
        <v>2</v>
      </c>
      <c r="Q1030" s="2" t="s">
        <v>17</v>
      </c>
      <c r="R1030" s="2">
        <f t="shared" si="101"/>
        <v>2</v>
      </c>
      <c r="S1030">
        <v>12</v>
      </c>
      <c r="T1030">
        <v>3</v>
      </c>
      <c r="U1030">
        <v>2</v>
      </c>
      <c r="V1030">
        <v>4</v>
      </c>
      <c r="W1030">
        <v>2</v>
      </c>
      <c r="X1030">
        <v>0</v>
      </c>
    </row>
    <row r="1031" spans="1:24" x14ac:dyDescent="0.25">
      <c r="A1031">
        <v>1030</v>
      </c>
      <c r="B1031">
        <v>40</v>
      </c>
      <c r="C1031" s="2" t="s">
        <v>19</v>
      </c>
      <c r="D1031" s="2">
        <f t="shared" si="96"/>
        <v>0</v>
      </c>
      <c r="E1031">
        <v>3</v>
      </c>
      <c r="F1031">
        <v>3</v>
      </c>
      <c r="G1031">
        <v>2</v>
      </c>
      <c r="H1031">
        <v>1</v>
      </c>
      <c r="I1031">
        <v>2</v>
      </c>
      <c r="J1031">
        <v>1</v>
      </c>
      <c r="K1031" s="2" t="s">
        <v>21</v>
      </c>
      <c r="L1031" s="2">
        <f t="shared" si="97"/>
        <v>1</v>
      </c>
      <c r="M1031" s="2">
        <f t="shared" si="98"/>
        <v>1</v>
      </c>
      <c r="N1031" s="2">
        <f t="shared" si="99"/>
        <v>0</v>
      </c>
      <c r="O1031" s="2">
        <f t="shared" si="100"/>
        <v>0</v>
      </c>
      <c r="P1031">
        <v>3</v>
      </c>
      <c r="Q1031" s="2" t="s">
        <v>19</v>
      </c>
      <c r="R1031" s="2">
        <f t="shared" si="101"/>
        <v>1</v>
      </c>
      <c r="S1031">
        <v>11</v>
      </c>
      <c r="T1031">
        <v>3</v>
      </c>
      <c r="U1031">
        <v>4</v>
      </c>
      <c r="V1031">
        <v>8</v>
      </c>
      <c r="W1031">
        <v>7</v>
      </c>
      <c r="X1031">
        <v>0</v>
      </c>
    </row>
    <row r="1032" spans="1:24" x14ac:dyDescent="0.25">
      <c r="A1032">
        <v>1031</v>
      </c>
      <c r="B1032">
        <v>31</v>
      </c>
      <c r="C1032" s="2" t="s">
        <v>19</v>
      </c>
      <c r="D1032" s="2">
        <f t="shared" si="96"/>
        <v>0</v>
      </c>
      <c r="E1032">
        <v>2</v>
      </c>
      <c r="F1032">
        <v>1</v>
      </c>
      <c r="G1032">
        <v>2</v>
      </c>
      <c r="H1032">
        <v>3</v>
      </c>
      <c r="I1032">
        <v>3</v>
      </c>
      <c r="J1032">
        <v>4</v>
      </c>
      <c r="K1032" s="2" t="s">
        <v>21</v>
      </c>
      <c r="L1032" s="2">
        <f t="shared" si="97"/>
        <v>1</v>
      </c>
      <c r="M1032" s="2">
        <f t="shared" si="98"/>
        <v>1</v>
      </c>
      <c r="N1032" s="2">
        <f t="shared" si="99"/>
        <v>0</v>
      </c>
      <c r="O1032" s="2">
        <f t="shared" si="100"/>
        <v>0</v>
      </c>
      <c r="P1032">
        <v>1</v>
      </c>
      <c r="Q1032" s="2" t="s">
        <v>19</v>
      </c>
      <c r="R1032" s="2">
        <f t="shared" si="101"/>
        <v>1</v>
      </c>
      <c r="S1032">
        <v>18</v>
      </c>
      <c r="T1032">
        <v>3</v>
      </c>
      <c r="U1032">
        <v>3</v>
      </c>
      <c r="V1032">
        <v>13</v>
      </c>
      <c r="W1032">
        <v>7</v>
      </c>
      <c r="X1032">
        <v>9</v>
      </c>
    </row>
    <row r="1033" spans="1:24" x14ac:dyDescent="0.25">
      <c r="A1033">
        <v>1032</v>
      </c>
      <c r="B1033">
        <v>46</v>
      </c>
      <c r="C1033" s="2" t="s">
        <v>17</v>
      </c>
      <c r="D1033" s="2">
        <f t="shared" si="96"/>
        <v>1</v>
      </c>
      <c r="E1033">
        <v>3</v>
      </c>
      <c r="F1033">
        <v>1</v>
      </c>
      <c r="G1033">
        <v>1</v>
      </c>
      <c r="H1033">
        <v>1</v>
      </c>
      <c r="I1033">
        <v>3</v>
      </c>
      <c r="J1033">
        <v>1</v>
      </c>
      <c r="K1033" s="2" t="s">
        <v>21</v>
      </c>
      <c r="L1033" s="2">
        <f t="shared" si="97"/>
        <v>1</v>
      </c>
      <c r="M1033" s="2">
        <f t="shared" si="98"/>
        <v>1</v>
      </c>
      <c r="N1033" s="2">
        <f t="shared" si="99"/>
        <v>0</v>
      </c>
      <c r="O1033" s="2">
        <f t="shared" si="100"/>
        <v>0</v>
      </c>
      <c r="P1033">
        <v>4</v>
      </c>
      <c r="Q1033" s="2" t="s">
        <v>19</v>
      </c>
      <c r="R1033" s="2">
        <f t="shared" si="101"/>
        <v>1</v>
      </c>
      <c r="S1033">
        <v>11</v>
      </c>
      <c r="T1033">
        <v>3</v>
      </c>
      <c r="U1033">
        <v>4</v>
      </c>
      <c r="V1033">
        <v>7</v>
      </c>
      <c r="W1033">
        <v>7</v>
      </c>
      <c r="X1033">
        <v>4</v>
      </c>
    </row>
    <row r="1034" spans="1:24" x14ac:dyDescent="0.25">
      <c r="A1034">
        <v>1033</v>
      </c>
      <c r="B1034">
        <v>39</v>
      </c>
      <c r="C1034" s="2" t="s">
        <v>17</v>
      </c>
      <c r="D1034" s="2">
        <f t="shared" si="96"/>
        <v>1</v>
      </c>
      <c r="E1034">
        <v>3</v>
      </c>
      <c r="F1034">
        <v>1</v>
      </c>
      <c r="G1034">
        <v>2</v>
      </c>
      <c r="H1034">
        <v>3</v>
      </c>
      <c r="I1034">
        <v>1</v>
      </c>
      <c r="J1034">
        <v>3</v>
      </c>
      <c r="K1034" s="2" t="s">
        <v>18</v>
      </c>
      <c r="L1034" s="2">
        <f t="shared" si="97"/>
        <v>3</v>
      </c>
      <c r="M1034" s="2">
        <f t="shared" si="98"/>
        <v>0</v>
      </c>
      <c r="N1034" s="2">
        <f t="shared" si="99"/>
        <v>0</v>
      </c>
      <c r="O1034" s="2">
        <f t="shared" si="100"/>
        <v>3</v>
      </c>
      <c r="P1034">
        <v>2</v>
      </c>
      <c r="Q1034" s="2" t="s">
        <v>17</v>
      </c>
      <c r="R1034" s="2">
        <f t="shared" si="101"/>
        <v>2</v>
      </c>
      <c r="S1034">
        <v>23</v>
      </c>
      <c r="T1034">
        <v>4</v>
      </c>
      <c r="U1034">
        <v>4</v>
      </c>
      <c r="V1034">
        <v>1</v>
      </c>
      <c r="W1034">
        <v>0</v>
      </c>
      <c r="X1034">
        <v>0</v>
      </c>
    </row>
    <row r="1035" spans="1:24" x14ac:dyDescent="0.25">
      <c r="A1035">
        <v>1034</v>
      </c>
      <c r="B1035">
        <v>31</v>
      </c>
      <c r="C1035" s="2" t="s">
        <v>17</v>
      </c>
      <c r="D1035" s="2">
        <f t="shared" si="96"/>
        <v>1</v>
      </c>
      <c r="E1035">
        <v>1</v>
      </c>
      <c r="F1035">
        <v>3</v>
      </c>
      <c r="G1035">
        <v>1</v>
      </c>
      <c r="H1035">
        <v>1</v>
      </c>
      <c r="I1035">
        <v>3</v>
      </c>
      <c r="J1035">
        <v>2</v>
      </c>
      <c r="K1035" s="2" t="s">
        <v>18</v>
      </c>
      <c r="L1035" s="2">
        <f t="shared" si="97"/>
        <v>3</v>
      </c>
      <c r="M1035" s="2">
        <f t="shared" si="98"/>
        <v>0</v>
      </c>
      <c r="N1035" s="2">
        <f t="shared" si="99"/>
        <v>0</v>
      </c>
      <c r="O1035" s="2">
        <f t="shared" si="100"/>
        <v>3</v>
      </c>
      <c r="P1035">
        <v>1</v>
      </c>
      <c r="Q1035" s="2" t="s">
        <v>19</v>
      </c>
      <c r="R1035" s="2">
        <f t="shared" si="101"/>
        <v>1</v>
      </c>
      <c r="S1035">
        <v>11</v>
      </c>
      <c r="T1035">
        <v>3</v>
      </c>
      <c r="U1035">
        <v>3</v>
      </c>
      <c r="V1035">
        <v>10</v>
      </c>
      <c r="W1035">
        <v>8</v>
      </c>
      <c r="X1035">
        <v>4</v>
      </c>
    </row>
    <row r="1036" spans="1:24" x14ac:dyDescent="0.25">
      <c r="A1036">
        <v>1035</v>
      </c>
      <c r="B1036">
        <v>45</v>
      </c>
      <c r="C1036" s="2" t="s">
        <v>19</v>
      </c>
      <c r="D1036" s="2">
        <f t="shared" si="96"/>
        <v>0</v>
      </c>
      <c r="E1036">
        <v>3</v>
      </c>
      <c r="F1036">
        <v>2</v>
      </c>
      <c r="G1036">
        <v>2</v>
      </c>
      <c r="H1036">
        <v>1</v>
      </c>
      <c r="I1036">
        <v>3</v>
      </c>
      <c r="J1036">
        <v>3</v>
      </c>
      <c r="K1036" s="2" t="s">
        <v>21</v>
      </c>
      <c r="L1036" s="2">
        <f t="shared" si="97"/>
        <v>1</v>
      </c>
      <c r="M1036" s="2">
        <f t="shared" si="98"/>
        <v>1</v>
      </c>
      <c r="N1036" s="2">
        <f t="shared" si="99"/>
        <v>0</v>
      </c>
      <c r="O1036" s="2">
        <f t="shared" si="100"/>
        <v>0</v>
      </c>
      <c r="P1036">
        <v>2</v>
      </c>
      <c r="Q1036" s="2" t="s">
        <v>17</v>
      </c>
      <c r="R1036" s="2">
        <f t="shared" si="101"/>
        <v>2</v>
      </c>
      <c r="S1036">
        <v>18</v>
      </c>
      <c r="T1036">
        <v>3</v>
      </c>
      <c r="U1036">
        <v>3</v>
      </c>
      <c r="V1036">
        <v>7</v>
      </c>
      <c r="W1036">
        <v>7</v>
      </c>
      <c r="X1036">
        <v>0</v>
      </c>
    </row>
    <row r="1037" spans="1:24" x14ac:dyDescent="0.25">
      <c r="A1037">
        <v>1036</v>
      </c>
      <c r="B1037">
        <v>31</v>
      </c>
      <c r="C1037" s="2" t="s">
        <v>19</v>
      </c>
      <c r="D1037" s="2">
        <f t="shared" si="96"/>
        <v>0</v>
      </c>
      <c r="E1037">
        <v>2</v>
      </c>
      <c r="F1037">
        <v>4</v>
      </c>
      <c r="G1037">
        <v>1</v>
      </c>
      <c r="H1037">
        <v>4</v>
      </c>
      <c r="I1037">
        <v>1</v>
      </c>
      <c r="J1037">
        <v>3</v>
      </c>
      <c r="K1037" s="2" t="s">
        <v>18</v>
      </c>
      <c r="L1037" s="2">
        <f t="shared" si="97"/>
        <v>3</v>
      </c>
      <c r="M1037" s="2">
        <f t="shared" si="98"/>
        <v>0</v>
      </c>
      <c r="N1037" s="2">
        <f t="shared" si="99"/>
        <v>0</v>
      </c>
      <c r="O1037" s="2">
        <f t="shared" si="100"/>
        <v>3</v>
      </c>
      <c r="P1037">
        <v>1</v>
      </c>
      <c r="Q1037" s="2" t="s">
        <v>19</v>
      </c>
      <c r="R1037" s="2">
        <f t="shared" si="101"/>
        <v>1</v>
      </c>
      <c r="S1037">
        <v>18</v>
      </c>
      <c r="T1037">
        <v>3</v>
      </c>
      <c r="U1037">
        <v>3</v>
      </c>
      <c r="V1037">
        <v>3</v>
      </c>
      <c r="W1037">
        <v>2</v>
      </c>
      <c r="X1037">
        <v>0</v>
      </c>
    </row>
    <row r="1038" spans="1:24" x14ac:dyDescent="0.25">
      <c r="A1038">
        <v>1037</v>
      </c>
      <c r="B1038">
        <v>31</v>
      </c>
      <c r="C1038" s="2" t="s">
        <v>17</v>
      </c>
      <c r="D1038" s="2">
        <f t="shared" si="96"/>
        <v>1</v>
      </c>
      <c r="E1038">
        <v>3</v>
      </c>
      <c r="F1038">
        <v>2</v>
      </c>
      <c r="G1038">
        <v>1</v>
      </c>
      <c r="H1038">
        <v>1</v>
      </c>
      <c r="I1038">
        <v>1</v>
      </c>
      <c r="J1038">
        <v>1</v>
      </c>
      <c r="K1038" s="2" t="s">
        <v>20</v>
      </c>
      <c r="L1038" s="2">
        <f t="shared" si="97"/>
        <v>2</v>
      </c>
      <c r="M1038" s="2">
        <f t="shared" si="98"/>
        <v>0</v>
      </c>
      <c r="N1038" s="2">
        <f t="shared" si="99"/>
        <v>2</v>
      </c>
      <c r="O1038" s="2">
        <f t="shared" si="100"/>
        <v>0</v>
      </c>
      <c r="P1038">
        <v>6</v>
      </c>
      <c r="Q1038" s="2" t="s">
        <v>17</v>
      </c>
      <c r="R1038" s="2">
        <f t="shared" si="101"/>
        <v>2</v>
      </c>
      <c r="S1038">
        <v>13</v>
      </c>
      <c r="T1038">
        <v>3</v>
      </c>
      <c r="U1038">
        <v>1</v>
      </c>
      <c r="V1038">
        <v>2</v>
      </c>
      <c r="W1038">
        <v>2</v>
      </c>
      <c r="X1038">
        <v>2</v>
      </c>
    </row>
    <row r="1039" spans="1:24" x14ac:dyDescent="0.25">
      <c r="A1039">
        <v>1038</v>
      </c>
      <c r="B1039">
        <v>45</v>
      </c>
      <c r="C1039" s="2" t="s">
        <v>19</v>
      </c>
      <c r="D1039" s="2">
        <f t="shared" si="96"/>
        <v>0</v>
      </c>
      <c r="E1039">
        <v>3</v>
      </c>
      <c r="F1039">
        <v>2</v>
      </c>
      <c r="G1039">
        <v>2</v>
      </c>
      <c r="H1039">
        <v>3</v>
      </c>
      <c r="I1039">
        <v>3</v>
      </c>
      <c r="J1039">
        <v>4</v>
      </c>
      <c r="K1039" s="2" t="s">
        <v>20</v>
      </c>
      <c r="L1039" s="2">
        <f t="shared" si="97"/>
        <v>2</v>
      </c>
      <c r="M1039" s="2">
        <f t="shared" si="98"/>
        <v>0</v>
      </c>
      <c r="N1039" s="2">
        <f t="shared" si="99"/>
        <v>2</v>
      </c>
      <c r="O1039" s="2">
        <f t="shared" si="100"/>
        <v>0</v>
      </c>
      <c r="P1039">
        <v>0</v>
      </c>
      <c r="Q1039" s="2" t="s">
        <v>17</v>
      </c>
      <c r="R1039" s="2">
        <f t="shared" si="101"/>
        <v>2</v>
      </c>
      <c r="S1039">
        <v>18</v>
      </c>
      <c r="T1039">
        <v>3</v>
      </c>
      <c r="U1039">
        <v>4</v>
      </c>
      <c r="V1039">
        <v>3</v>
      </c>
      <c r="W1039">
        <v>1</v>
      </c>
      <c r="X1039">
        <v>1</v>
      </c>
    </row>
    <row r="1040" spans="1:24" x14ac:dyDescent="0.25">
      <c r="A1040">
        <v>1039</v>
      </c>
      <c r="B1040">
        <v>48</v>
      </c>
      <c r="C1040" s="2" t="s">
        <v>19</v>
      </c>
      <c r="D1040" s="2">
        <f t="shared" si="96"/>
        <v>0</v>
      </c>
      <c r="E1040">
        <v>3</v>
      </c>
      <c r="F1040">
        <v>3</v>
      </c>
      <c r="G1040">
        <v>1</v>
      </c>
      <c r="H1040">
        <v>1</v>
      </c>
      <c r="I1040">
        <v>2</v>
      </c>
      <c r="J1040">
        <v>1</v>
      </c>
      <c r="K1040" s="2" t="s">
        <v>21</v>
      </c>
      <c r="L1040" s="2">
        <f t="shared" si="97"/>
        <v>1</v>
      </c>
      <c r="M1040" s="2">
        <f t="shared" si="98"/>
        <v>1</v>
      </c>
      <c r="N1040" s="2">
        <f t="shared" si="99"/>
        <v>0</v>
      </c>
      <c r="O1040" s="2">
        <f t="shared" si="100"/>
        <v>0</v>
      </c>
      <c r="P1040">
        <v>4</v>
      </c>
      <c r="Q1040" s="2" t="s">
        <v>19</v>
      </c>
      <c r="R1040" s="2">
        <f t="shared" si="101"/>
        <v>1</v>
      </c>
      <c r="S1040">
        <v>11</v>
      </c>
      <c r="T1040">
        <v>3</v>
      </c>
      <c r="U1040">
        <v>3</v>
      </c>
      <c r="V1040">
        <v>2</v>
      </c>
      <c r="W1040">
        <v>2</v>
      </c>
      <c r="X1040">
        <v>2</v>
      </c>
    </row>
    <row r="1041" spans="1:24" x14ac:dyDescent="0.25">
      <c r="A1041">
        <v>1040</v>
      </c>
      <c r="B1041">
        <v>34</v>
      </c>
      <c r="C1041" s="2" t="s">
        <v>17</v>
      </c>
      <c r="D1041" s="2">
        <f t="shared" si="96"/>
        <v>1</v>
      </c>
      <c r="E1041">
        <v>3</v>
      </c>
      <c r="F1041">
        <v>1</v>
      </c>
      <c r="G1041">
        <v>1</v>
      </c>
      <c r="H1041">
        <v>3</v>
      </c>
      <c r="I1041">
        <v>1</v>
      </c>
      <c r="J1041">
        <v>3</v>
      </c>
      <c r="K1041" s="2" t="s">
        <v>20</v>
      </c>
      <c r="L1041" s="2">
        <f t="shared" si="97"/>
        <v>2</v>
      </c>
      <c r="M1041" s="2">
        <f t="shared" si="98"/>
        <v>0</v>
      </c>
      <c r="N1041" s="2">
        <f t="shared" si="99"/>
        <v>2</v>
      </c>
      <c r="O1041" s="2">
        <f t="shared" si="100"/>
        <v>0</v>
      </c>
      <c r="P1041">
        <v>1</v>
      </c>
      <c r="Q1041" s="2" t="s">
        <v>19</v>
      </c>
      <c r="R1041" s="2">
        <f t="shared" si="101"/>
        <v>1</v>
      </c>
      <c r="S1041">
        <v>15</v>
      </c>
      <c r="T1041">
        <v>3</v>
      </c>
      <c r="U1041">
        <v>3</v>
      </c>
      <c r="V1041">
        <v>2</v>
      </c>
      <c r="W1041">
        <v>2</v>
      </c>
      <c r="X1041">
        <v>2</v>
      </c>
    </row>
    <row r="1042" spans="1:24" x14ac:dyDescent="0.25">
      <c r="A1042">
        <v>1041</v>
      </c>
      <c r="B1042">
        <v>40</v>
      </c>
      <c r="C1042" s="2" t="s">
        <v>19</v>
      </c>
      <c r="D1042" s="2">
        <f t="shared" si="96"/>
        <v>0</v>
      </c>
      <c r="E1042">
        <v>1</v>
      </c>
      <c r="F1042">
        <v>4</v>
      </c>
      <c r="G1042">
        <v>1</v>
      </c>
      <c r="H1042">
        <v>2</v>
      </c>
      <c r="I1042">
        <v>3</v>
      </c>
      <c r="J1042">
        <v>2</v>
      </c>
      <c r="K1042" s="2" t="s">
        <v>21</v>
      </c>
      <c r="L1042" s="2">
        <f t="shared" si="97"/>
        <v>1</v>
      </c>
      <c r="M1042" s="2">
        <f t="shared" si="98"/>
        <v>1</v>
      </c>
      <c r="N1042" s="2">
        <f t="shared" si="99"/>
        <v>0</v>
      </c>
      <c r="O1042" s="2">
        <f t="shared" si="100"/>
        <v>0</v>
      </c>
      <c r="P1042">
        <v>2</v>
      </c>
      <c r="Q1042" s="2" t="s">
        <v>19</v>
      </c>
      <c r="R1042" s="2">
        <f t="shared" si="101"/>
        <v>1</v>
      </c>
      <c r="S1042">
        <v>11</v>
      </c>
      <c r="T1042">
        <v>3</v>
      </c>
      <c r="U1042">
        <v>3</v>
      </c>
      <c r="V1042">
        <v>9</v>
      </c>
      <c r="W1042">
        <v>8</v>
      </c>
      <c r="X1042">
        <v>4</v>
      </c>
    </row>
    <row r="1043" spans="1:24" x14ac:dyDescent="0.25">
      <c r="A1043">
        <v>1042</v>
      </c>
      <c r="B1043">
        <v>28</v>
      </c>
      <c r="C1043" s="2" t="s">
        <v>19</v>
      </c>
      <c r="D1043" s="2">
        <f t="shared" si="96"/>
        <v>0</v>
      </c>
      <c r="E1043">
        <v>3</v>
      </c>
      <c r="F1043">
        <v>4</v>
      </c>
      <c r="G1043">
        <v>2</v>
      </c>
      <c r="H1043">
        <v>3</v>
      </c>
      <c r="I1043">
        <v>2</v>
      </c>
      <c r="J1043">
        <v>3</v>
      </c>
      <c r="K1043" s="2" t="s">
        <v>18</v>
      </c>
      <c r="L1043" s="2">
        <f t="shared" si="97"/>
        <v>3</v>
      </c>
      <c r="M1043" s="2">
        <f t="shared" si="98"/>
        <v>0</v>
      </c>
      <c r="N1043" s="2">
        <f t="shared" si="99"/>
        <v>0</v>
      </c>
      <c r="O1043" s="2">
        <f t="shared" si="100"/>
        <v>3</v>
      </c>
      <c r="P1043">
        <v>0</v>
      </c>
      <c r="Q1043" s="2" t="s">
        <v>19</v>
      </c>
      <c r="R1043" s="2">
        <f t="shared" si="101"/>
        <v>1</v>
      </c>
      <c r="S1043">
        <v>18</v>
      </c>
      <c r="T1043">
        <v>3</v>
      </c>
      <c r="U1043">
        <v>3</v>
      </c>
      <c r="V1043">
        <v>5</v>
      </c>
      <c r="W1043">
        <v>4</v>
      </c>
      <c r="X1043">
        <v>1</v>
      </c>
    </row>
    <row r="1044" spans="1:24" x14ac:dyDescent="0.25">
      <c r="A1044">
        <v>1043</v>
      </c>
      <c r="B1044">
        <v>44</v>
      </c>
      <c r="C1044" s="2" t="s">
        <v>19</v>
      </c>
      <c r="D1044" s="2">
        <f t="shared" si="96"/>
        <v>0</v>
      </c>
      <c r="E1044">
        <v>3</v>
      </c>
      <c r="F1044">
        <v>3</v>
      </c>
      <c r="G1044">
        <v>1</v>
      </c>
      <c r="H1044">
        <v>2</v>
      </c>
      <c r="I1044">
        <v>1</v>
      </c>
      <c r="J1044">
        <v>3</v>
      </c>
      <c r="K1044" s="2" t="s">
        <v>18</v>
      </c>
      <c r="L1044" s="2">
        <f t="shared" si="97"/>
        <v>3</v>
      </c>
      <c r="M1044" s="2">
        <f t="shared" si="98"/>
        <v>0</v>
      </c>
      <c r="N1044" s="2">
        <f t="shared" si="99"/>
        <v>0</v>
      </c>
      <c r="O1044" s="2">
        <f t="shared" si="100"/>
        <v>3</v>
      </c>
      <c r="P1044">
        <v>3</v>
      </c>
      <c r="Q1044" s="2" t="s">
        <v>19</v>
      </c>
      <c r="R1044" s="2">
        <f t="shared" si="101"/>
        <v>1</v>
      </c>
      <c r="S1044">
        <v>14</v>
      </c>
      <c r="T1044">
        <v>3</v>
      </c>
      <c r="U1044">
        <v>3</v>
      </c>
      <c r="V1044">
        <v>5</v>
      </c>
      <c r="W1044">
        <v>2</v>
      </c>
      <c r="X1044">
        <v>0</v>
      </c>
    </row>
    <row r="1045" spans="1:24" x14ac:dyDescent="0.25">
      <c r="A1045">
        <v>1044</v>
      </c>
      <c r="B1045">
        <v>53</v>
      </c>
      <c r="C1045" s="2" t="s">
        <v>19</v>
      </c>
      <c r="D1045" s="2">
        <f t="shared" si="96"/>
        <v>0</v>
      </c>
      <c r="E1045">
        <v>3</v>
      </c>
      <c r="F1045">
        <v>4</v>
      </c>
      <c r="G1045">
        <v>1</v>
      </c>
      <c r="H1045">
        <v>4</v>
      </c>
      <c r="I1045">
        <v>4</v>
      </c>
      <c r="J1045">
        <v>2</v>
      </c>
      <c r="K1045" s="2" t="s">
        <v>18</v>
      </c>
      <c r="L1045" s="2">
        <f t="shared" si="97"/>
        <v>3</v>
      </c>
      <c r="M1045" s="2">
        <f t="shared" si="98"/>
        <v>0</v>
      </c>
      <c r="N1045" s="2">
        <f t="shared" si="99"/>
        <v>0</v>
      </c>
      <c r="O1045" s="2">
        <f t="shared" si="100"/>
        <v>3</v>
      </c>
      <c r="P1045">
        <v>4</v>
      </c>
      <c r="Q1045" s="2" t="s">
        <v>19</v>
      </c>
      <c r="R1045" s="2">
        <f t="shared" si="101"/>
        <v>1</v>
      </c>
      <c r="S1045">
        <v>12</v>
      </c>
      <c r="T1045">
        <v>3</v>
      </c>
      <c r="U1045">
        <v>2</v>
      </c>
      <c r="V1045">
        <v>9</v>
      </c>
      <c r="W1045">
        <v>8</v>
      </c>
      <c r="X1045">
        <v>8</v>
      </c>
    </row>
    <row r="1046" spans="1:24" x14ac:dyDescent="0.25">
      <c r="A1046">
        <v>1045</v>
      </c>
      <c r="B1046">
        <v>49</v>
      </c>
      <c r="C1046" s="2" t="s">
        <v>19</v>
      </c>
      <c r="D1046" s="2">
        <f t="shared" si="96"/>
        <v>0</v>
      </c>
      <c r="E1046">
        <v>3</v>
      </c>
      <c r="F1046">
        <v>1</v>
      </c>
      <c r="G1046">
        <v>1</v>
      </c>
      <c r="H1046">
        <v>1</v>
      </c>
      <c r="I1046">
        <v>2</v>
      </c>
      <c r="J1046">
        <v>3</v>
      </c>
      <c r="K1046" s="2" t="s">
        <v>20</v>
      </c>
      <c r="L1046" s="2">
        <f t="shared" si="97"/>
        <v>2</v>
      </c>
      <c r="M1046" s="2">
        <f t="shared" si="98"/>
        <v>0</v>
      </c>
      <c r="N1046" s="2">
        <f t="shared" si="99"/>
        <v>2</v>
      </c>
      <c r="O1046" s="2">
        <f t="shared" si="100"/>
        <v>0</v>
      </c>
      <c r="P1046">
        <v>2</v>
      </c>
      <c r="Q1046" s="2" t="s">
        <v>19</v>
      </c>
      <c r="R1046" s="2">
        <f t="shared" si="101"/>
        <v>1</v>
      </c>
      <c r="S1046">
        <v>14</v>
      </c>
      <c r="T1046">
        <v>3</v>
      </c>
      <c r="U1046">
        <v>2</v>
      </c>
      <c r="V1046">
        <v>3</v>
      </c>
      <c r="W1046">
        <v>2</v>
      </c>
      <c r="X1046">
        <v>1</v>
      </c>
    </row>
    <row r="1047" spans="1:24" x14ac:dyDescent="0.25">
      <c r="A1047">
        <v>1046</v>
      </c>
      <c r="B1047">
        <v>40</v>
      </c>
      <c r="C1047" s="2" t="s">
        <v>19</v>
      </c>
      <c r="D1047" s="2">
        <f t="shared" si="96"/>
        <v>0</v>
      </c>
      <c r="E1047">
        <v>3</v>
      </c>
      <c r="F1047">
        <v>3</v>
      </c>
      <c r="G1047">
        <v>1</v>
      </c>
      <c r="H1047">
        <v>2</v>
      </c>
      <c r="I1047">
        <v>1</v>
      </c>
      <c r="J1047">
        <v>3</v>
      </c>
      <c r="K1047" s="2" t="s">
        <v>21</v>
      </c>
      <c r="L1047" s="2">
        <f t="shared" si="97"/>
        <v>1</v>
      </c>
      <c r="M1047" s="2">
        <f t="shared" si="98"/>
        <v>1</v>
      </c>
      <c r="N1047" s="2">
        <f t="shared" si="99"/>
        <v>0</v>
      </c>
      <c r="O1047" s="2">
        <f t="shared" si="100"/>
        <v>0</v>
      </c>
      <c r="P1047">
        <v>2</v>
      </c>
      <c r="Q1047" s="2" t="s">
        <v>19</v>
      </c>
      <c r="R1047" s="2">
        <f t="shared" si="101"/>
        <v>1</v>
      </c>
      <c r="S1047">
        <v>14</v>
      </c>
      <c r="T1047">
        <v>3</v>
      </c>
      <c r="U1047">
        <v>4</v>
      </c>
      <c r="V1047">
        <v>3</v>
      </c>
      <c r="W1047">
        <v>1</v>
      </c>
      <c r="X1047">
        <v>1</v>
      </c>
    </row>
    <row r="1048" spans="1:24" x14ac:dyDescent="0.25">
      <c r="A1048">
        <v>1047</v>
      </c>
      <c r="B1048">
        <v>44</v>
      </c>
      <c r="C1048" s="2" t="s">
        <v>19</v>
      </c>
      <c r="D1048" s="2">
        <f t="shared" si="96"/>
        <v>0</v>
      </c>
      <c r="E1048">
        <v>3</v>
      </c>
      <c r="F1048">
        <v>4</v>
      </c>
      <c r="G1048">
        <v>1</v>
      </c>
      <c r="H1048">
        <v>2</v>
      </c>
      <c r="I1048">
        <v>1</v>
      </c>
      <c r="J1048">
        <v>2</v>
      </c>
      <c r="K1048" s="2" t="s">
        <v>18</v>
      </c>
      <c r="L1048" s="2">
        <f t="shared" si="97"/>
        <v>3</v>
      </c>
      <c r="M1048" s="2">
        <f t="shared" si="98"/>
        <v>0</v>
      </c>
      <c r="N1048" s="2">
        <f t="shared" si="99"/>
        <v>0</v>
      </c>
      <c r="O1048" s="2">
        <f t="shared" si="100"/>
        <v>3</v>
      </c>
      <c r="P1048">
        <v>7</v>
      </c>
      <c r="Q1048" s="2" t="s">
        <v>19</v>
      </c>
      <c r="R1048" s="2">
        <f t="shared" si="101"/>
        <v>1</v>
      </c>
      <c r="S1048">
        <v>13</v>
      </c>
      <c r="T1048">
        <v>3</v>
      </c>
      <c r="U1048">
        <v>2</v>
      </c>
      <c r="V1048">
        <v>5</v>
      </c>
      <c r="W1048">
        <v>2</v>
      </c>
      <c r="X1048">
        <v>1</v>
      </c>
    </row>
    <row r="1049" spans="1:24" x14ac:dyDescent="0.25">
      <c r="A1049">
        <v>1048</v>
      </c>
      <c r="B1049">
        <v>33</v>
      </c>
      <c r="C1049" s="2" t="s">
        <v>19</v>
      </c>
      <c r="D1049" s="2">
        <f t="shared" si="96"/>
        <v>0</v>
      </c>
      <c r="E1049">
        <v>3</v>
      </c>
      <c r="F1049">
        <v>4</v>
      </c>
      <c r="G1049">
        <v>1</v>
      </c>
      <c r="H1049">
        <v>1</v>
      </c>
      <c r="I1049">
        <v>2</v>
      </c>
      <c r="J1049">
        <v>1</v>
      </c>
      <c r="K1049" s="2" t="s">
        <v>20</v>
      </c>
      <c r="L1049" s="2">
        <f t="shared" si="97"/>
        <v>2</v>
      </c>
      <c r="M1049" s="2">
        <f t="shared" si="98"/>
        <v>0</v>
      </c>
      <c r="N1049" s="2">
        <f t="shared" si="99"/>
        <v>2</v>
      </c>
      <c r="O1049" s="2">
        <f t="shared" si="100"/>
        <v>0</v>
      </c>
      <c r="P1049">
        <v>5</v>
      </c>
      <c r="Q1049" s="2" t="s">
        <v>19</v>
      </c>
      <c r="R1049" s="2">
        <f t="shared" si="101"/>
        <v>1</v>
      </c>
      <c r="S1049">
        <v>14</v>
      </c>
      <c r="T1049">
        <v>3</v>
      </c>
      <c r="U1049">
        <v>3</v>
      </c>
      <c r="V1049">
        <v>4</v>
      </c>
      <c r="W1049">
        <v>3</v>
      </c>
      <c r="X1049">
        <v>0</v>
      </c>
    </row>
    <row r="1050" spans="1:24" x14ac:dyDescent="0.25">
      <c r="A1050">
        <v>1049</v>
      </c>
      <c r="B1050">
        <v>34</v>
      </c>
      <c r="C1050" s="2" t="s">
        <v>19</v>
      </c>
      <c r="D1050" s="2">
        <f t="shared" si="96"/>
        <v>0</v>
      </c>
      <c r="E1050">
        <v>3</v>
      </c>
      <c r="F1050">
        <v>4</v>
      </c>
      <c r="G1050">
        <v>2</v>
      </c>
      <c r="H1050">
        <v>3</v>
      </c>
      <c r="I1050">
        <v>2</v>
      </c>
      <c r="J1050">
        <v>4</v>
      </c>
      <c r="K1050" s="2" t="s">
        <v>18</v>
      </c>
      <c r="L1050" s="2">
        <f t="shared" si="97"/>
        <v>3</v>
      </c>
      <c r="M1050" s="2">
        <f t="shared" si="98"/>
        <v>0</v>
      </c>
      <c r="N1050" s="2">
        <f t="shared" si="99"/>
        <v>0</v>
      </c>
      <c r="O1050" s="2">
        <f t="shared" si="100"/>
        <v>3</v>
      </c>
      <c r="P1050">
        <v>1</v>
      </c>
      <c r="Q1050" s="2" t="s">
        <v>19</v>
      </c>
      <c r="R1050" s="2">
        <f t="shared" si="101"/>
        <v>1</v>
      </c>
      <c r="S1050">
        <v>18</v>
      </c>
      <c r="T1050">
        <v>3</v>
      </c>
      <c r="U1050">
        <v>3</v>
      </c>
      <c r="V1050">
        <v>13</v>
      </c>
      <c r="W1050">
        <v>9</v>
      </c>
      <c r="X1050">
        <v>3</v>
      </c>
    </row>
    <row r="1051" spans="1:24" x14ac:dyDescent="0.25">
      <c r="A1051">
        <v>1050</v>
      </c>
      <c r="B1051">
        <v>30</v>
      </c>
      <c r="C1051" s="2" t="s">
        <v>19</v>
      </c>
      <c r="D1051" s="2">
        <f t="shared" si="96"/>
        <v>0</v>
      </c>
      <c r="E1051">
        <v>1</v>
      </c>
      <c r="F1051">
        <v>4</v>
      </c>
      <c r="G1051">
        <v>2</v>
      </c>
      <c r="H1051">
        <v>3</v>
      </c>
      <c r="I1051">
        <v>2</v>
      </c>
      <c r="J1051">
        <v>3</v>
      </c>
      <c r="K1051" s="2" t="s">
        <v>20</v>
      </c>
      <c r="L1051" s="2">
        <f t="shared" si="97"/>
        <v>2</v>
      </c>
      <c r="M1051" s="2">
        <f t="shared" si="98"/>
        <v>0</v>
      </c>
      <c r="N1051" s="2">
        <f t="shared" si="99"/>
        <v>2</v>
      </c>
      <c r="O1051" s="2">
        <f t="shared" si="100"/>
        <v>0</v>
      </c>
      <c r="P1051">
        <v>8</v>
      </c>
      <c r="Q1051" s="2" t="s">
        <v>19</v>
      </c>
      <c r="R1051" s="2">
        <f t="shared" si="101"/>
        <v>1</v>
      </c>
      <c r="S1051">
        <v>15</v>
      </c>
      <c r="T1051">
        <v>3</v>
      </c>
      <c r="U1051">
        <v>2</v>
      </c>
      <c r="V1051">
        <v>2</v>
      </c>
      <c r="W1051">
        <v>1</v>
      </c>
      <c r="X1051">
        <v>2</v>
      </c>
    </row>
    <row r="1052" spans="1:24" x14ac:dyDescent="0.25">
      <c r="A1052">
        <v>1051</v>
      </c>
      <c r="B1052">
        <v>42</v>
      </c>
      <c r="C1052" s="2" t="s">
        <v>19</v>
      </c>
      <c r="D1052" s="2">
        <f t="shared" si="96"/>
        <v>0</v>
      </c>
      <c r="E1052">
        <v>2</v>
      </c>
      <c r="F1052">
        <v>1</v>
      </c>
      <c r="G1052">
        <v>1</v>
      </c>
      <c r="H1052">
        <v>1</v>
      </c>
      <c r="I1052">
        <v>1</v>
      </c>
      <c r="J1052">
        <v>1</v>
      </c>
      <c r="K1052" s="2" t="s">
        <v>18</v>
      </c>
      <c r="L1052" s="2">
        <f t="shared" si="97"/>
        <v>3</v>
      </c>
      <c r="M1052" s="2">
        <f t="shared" si="98"/>
        <v>0</v>
      </c>
      <c r="N1052" s="2">
        <f t="shared" si="99"/>
        <v>0</v>
      </c>
      <c r="O1052" s="2">
        <f t="shared" si="100"/>
        <v>3</v>
      </c>
      <c r="P1052">
        <v>3</v>
      </c>
      <c r="Q1052" s="2" t="s">
        <v>19</v>
      </c>
      <c r="R1052" s="2">
        <f t="shared" si="101"/>
        <v>1</v>
      </c>
      <c r="S1052">
        <v>13</v>
      </c>
      <c r="T1052">
        <v>3</v>
      </c>
      <c r="U1052">
        <v>3</v>
      </c>
      <c r="V1052">
        <v>12</v>
      </c>
      <c r="W1052">
        <v>9</v>
      </c>
      <c r="X1052">
        <v>5</v>
      </c>
    </row>
    <row r="1053" spans="1:24" x14ac:dyDescent="0.25">
      <c r="A1053">
        <v>1052</v>
      </c>
      <c r="B1053">
        <v>44</v>
      </c>
      <c r="C1053" s="2" t="s">
        <v>19</v>
      </c>
      <c r="D1053" s="2">
        <f t="shared" si="96"/>
        <v>0</v>
      </c>
      <c r="E1053">
        <v>1</v>
      </c>
      <c r="F1053">
        <v>1</v>
      </c>
      <c r="G1053">
        <v>1</v>
      </c>
      <c r="H1053">
        <v>1</v>
      </c>
      <c r="I1053">
        <v>2</v>
      </c>
      <c r="J1053">
        <v>1</v>
      </c>
      <c r="K1053" s="2" t="s">
        <v>20</v>
      </c>
      <c r="L1053" s="2">
        <f t="shared" si="97"/>
        <v>2</v>
      </c>
      <c r="M1053" s="2">
        <f t="shared" si="98"/>
        <v>0</v>
      </c>
      <c r="N1053" s="2">
        <f t="shared" si="99"/>
        <v>2</v>
      </c>
      <c r="O1053" s="2">
        <f t="shared" si="100"/>
        <v>0</v>
      </c>
      <c r="P1053">
        <v>7</v>
      </c>
      <c r="Q1053" s="2" t="s">
        <v>19</v>
      </c>
      <c r="R1053" s="2">
        <f t="shared" si="101"/>
        <v>1</v>
      </c>
      <c r="S1053">
        <v>12</v>
      </c>
      <c r="T1053">
        <v>3</v>
      </c>
      <c r="U1053">
        <v>2</v>
      </c>
      <c r="V1053">
        <v>1</v>
      </c>
      <c r="W1053">
        <v>0</v>
      </c>
      <c r="X1053">
        <v>0</v>
      </c>
    </row>
    <row r="1054" spans="1:24" x14ac:dyDescent="0.25">
      <c r="A1054">
        <v>1053</v>
      </c>
      <c r="B1054">
        <v>30</v>
      </c>
      <c r="C1054" s="2" t="s">
        <v>19</v>
      </c>
      <c r="D1054" s="2">
        <f t="shared" si="96"/>
        <v>0</v>
      </c>
      <c r="E1054">
        <v>3</v>
      </c>
      <c r="F1054">
        <v>3</v>
      </c>
      <c r="G1054">
        <v>1</v>
      </c>
      <c r="H1054">
        <v>1</v>
      </c>
      <c r="I1054">
        <v>1</v>
      </c>
      <c r="J1054">
        <v>3</v>
      </c>
      <c r="K1054" s="2" t="s">
        <v>21</v>
      </c>
      <c r="L1054" s="2">
        <f t="shared" si="97"/>
        <v>1</v>
      </c>
      <c r="M1054" s="2">
        <f t="shared" si="98"/>
        <v>1</v>
      </c>
      <c r="N1054" s="2">
        <f t="shared" si="99"/>
        <v>0</v>
      </c>
      <c r="O1054" s="2">
        <f t="shared" si="100"/>
        <v>0</v>
      </c>
      <c r="P1054">
        <v>1</v>
      </c>
      <c r="Q1054" s="2" t="s">
        <v>19</v>
      </c>
      <c r="R1054" s="2">
        <f t="shared" si="101"/>
        <v>1</v>
      </c>
      <c r="S1054">
        <v>13</v>
      </c>
      <c r="T1054">
        <v>3</v>
      </c>
      <c r="U1054">
        <v>2</v>
      </c>
      <c r="V1054">
        <v>1</v>
      </c>
      <c r="W1054">
        <v>0</v>
      </c>
      <c r="X1054">
        <v>0</v>
      </c>
    </row>
    <row r="1055" spans="1:24" x14ac:dyDescent="0.25">
      <c r="A1055">
        <v>1054</v>
      </c>
      <c r="B1055">
        <v>57</v>
      </c>
      <c r="C1055" s="2" t="s">
        <v>19</v>
      </c>
      <c r="D1055" s="2">
        <f t="shared" si="96"/>
        <v>0</v>
      </c>
      <c r="E1055">
        <v>2</v>
      </c>
      <c r="F1055">
        <v>2</v>
      </c>
      <c r="G1055">
        <v>2</v>
      </c>
      <c r="H1055">
        <v>3</v>
      </c>
      <c r="I1055">
        <v>2</v>
      </c>
      <c r="J1055">
        <v>4</v>
      </c>
      <c r="K1055" s="2" t="s">
        <v>20</v>
      </c>
      <c r="L1055" s="2">
        <f t="shared" si="97"/>
        <v>2</v>
      </c>
      <c r="M1055" s="2">
        <f t="shared" si="98"/>
        <v>0</v>
      </c>
      <c r="N1055" s="2">
        <f t="shared" si="99"/>
        <v>2</v>
      </c>
      <c r="O1055" s="2">
        <f t="shared" si="100"/>
        <v>0</v>
      </c>
      <c r="P1055">
        <v>0</v>
      </c>
      <c r="Q1055" s="2" t="s">
        <v>19</v>
      </c>
      <c r="R1055" s="2">
        <f t="shared" si="101"/>
        <v>1</v>
      </c>
      <c r="S1055">
        <v>24</v>
      </c>
      <c r="T1055">
        <v>4</v>
      </c>
      <c r="U1055">
        <v>2</v>
      </c>
      <c r="V1055">
        <v>12</v>
      </c>
      <c r="W1055">
        <v>9</v>
      </c>
      <c r="X1055">
        <v>2</v>
      </c>
    </row>
    <row r="1056" spans="1:24" x14ac:dyDescent="0.25">
      <c r="A1056">
        <v>1055</v>
      </c>
      <c r="B1056">
        <v>49</v>
      </c>
      <c r="C1056" s="2" t="s">
        <v>19</v>
      </c>
      <c r="D1056" s="2">
        <f t="shared" si="96"/>
        <v>0</v>
      </c>
      <c r="E1056">
        <v>3</v>
      </c>
      <c r="F1056">
        <v>3</v>
      </c>
      <c r="G1056">
        <v>2</v>
      </c>
      <c r="H1056">
        <v>1</v>
      </c>
      <c r="I1056">
        <v>3</v>
      </c>
      <c r="J1056">
        <v>2</v>
      </c>
      <c r="K1056" s="2" t="s">
        <v>21</v>
      </c>
      <c r="L1056" s="2">
        <f t="shared" si="97"/>
        <v>1</v>
      </c>
      <c r="M1056" s="2">
        <f t="shared" si="98"/>
        <v>1</v>
      </c>
      <c r="N1056" s="2">
        <f t="shared" si="99"/>
        <v>0</v>
      </c>
      <c r="O1056" s="2">
        <f t="shared" si="100"/>
        <v>0</v>
      </c>
      <c r="P1056">
        <v>3</v>
      </c>
      <c r="Q1056" s="2" t="s">
        <v>19</v>
      </c>
      <c r="R1056" s="2">
        <f t="shared" si="101"/>
        <v>1</v>
      </c>
      <c r="S1056">
        <v>14</v>
      </c>
      <c r="T1056">
        <v>3</v>
      </c>
      <c r="U1056">
        <v>3</v>
      </c>
      <c r="V1056">
        <v>8</v>
      </c>
      <c r="W1056">
        <v>7</v>
      </c>
      <c r="X1056">
        <v>0</v>
      </c>
    </row>
    <row r="1057" spans="1:24" x14ac:dyDescent="0.25">
      <c r="A1057">
        <v>1056</v>
      </c>
      <c r="B1057">
        <v>34</v>
      </c>
      <c r="C1057" s="2" t="s">
        <v>19</v>
      </c>
      <c r="D1057" s="2">
        <f t="shared" si="96"/>
        <v>0</v>
      </c>
      <c r="E1057">
        <v>3</v>
      </c>
      <c r="F1057">
        <v>2</v>
      </c>
      <c r="G1057">
        <v>1</v>
      </c>
      <c r="H1057">
        <v>1</v>
      </c>
      <c r="I1057">
        <v>4</v>
      </c>
      <c r="J1057">
        <v>1</v>
      </c>
      <c r="K1057" s="2" t="s">
        <v>21</v>
      </c>
      <c r="L1057" s="2">
        <f t="shared" si="97"/>
        <v>1</v>
      </c>
      <c r="M1057" s="2">
        <f t="shared" si="98"/>
        <v>1</v>
      </c>
      <c r="N1057" s="2">
        <f t="shared" si="99"/>
        <v>0</v>
      </c>
      <c r="O1057" s="2">
        <f t="shared" si="100"/>
        <v>0</v>
      </c>
      <c r="P1057">
        <v>7</v>
      </c>
      <c r="Q1057" s="2" t="s">
        <v>19</v>
      </c>
      <c r="R1057" s="2">
        <f t="shared" si="101"/>
        <v>1</v>
      </c>
      <c r="S1057">
        <v>14</v>
      </c>
      <c r="T1057">
        <v>3</v>
      </c>
      <c r="U1057">
        <v>2</v>
      </c>
      <c r="V1057">
        <v>14</v>
      </c>
      <c r="W1057">
        <v>8</v>
      </c>
      <c r="X1057">
        <v>6</v>
      </c>
    </row>
    <row r="1058" spans="1:24" x14ac:dyDescent="0.25">
      <c r="A1058">
        <v>1057</v>
      </c>
      <c r="B1058">
        <v>28</v>
      </c>
      <c r="C1058" s="2" t="s">
        <v>17</v>
      </c>
      <c r="D1058" s="2">
        <f t="shared" si="96"/>
        <v>1</v>
      </c>
      <c r="E1058">
        <v>3</v>
      </c>
      <c r="F1058">
        <v>1</v>
      </c>
      <c r="G1058">
        <v>2</v>
      </c>
      <c r="H1058">
        <v>3</v>
      </c>
      <c r="I1058">
        <v>1</v>
      </c>
      <c r="J1058">
        <v>3</v>
      </c>
      <c r="K1058" s="2" t="s">
        <v>20</v>
      </c>
      <c r="L1058" s="2">
        <f t="shared" si="97"/>
        <v>2</v>
      </c>
      <c r="M1058" s="2">
        <f t="shared" si="98"/>
        <v>0</v>
      </c>
      <c r="N1058" s="2">
        <f t="shared" si="99"/>
        <v>2</v>
      </c>
      <c r="O1058" s="2">
        <f t="shared" si="100"/>
        <v>0</v>
      </c>
      <c r="P1058">
        <v>3</v>
      </c>
      <c r="Q1058" s="2" t="s">
        <v>19</v>
      </c>
      <c r="R1058" s="2">
        <f t="shared" si="101"/>
        <v>1</v>
      </c>
      <c r="S1058">
        <v>15</v>
      </c>
      <c r="T1058">
        <v>3</v>
      </c>
      <c r="U1058">
        <v>4</v>
      </c>
      <c r="V1058">
        <v>3</v>
      </c>
      <c r="W1058">
        <v>2</v>
      </c>
      <c r="X1058">
        <v>1</v>
      </c>
    </row>
    <row r="1059" spans="1:24" x14ac:dyDescent="0.25">
      <c r="A1059">
        <v>1058</v>
      </c>
      <c r="B1059">
        <v>29</v>
      </c>
      <c r="C1059" s="2" t="s">
        <v>17</v>
      </c>
      <c r="D1059" s="2">
        <f t="shared" si="96"/>
        <v>1</v>
      </c>
      <c r="E1059">
        <v>3</v>
      </c>
      <c r="F1059">
        <v>1</v>
      </c>
      <c r="G1059">
        <v>1</v>
      </c>
      <c r="H1059">
        <v>2</v>
      </c>
      <c r="I1059">
        <v>2</v>
      </c>
      <c r="J1059">
        <v>2</v>
      </c>
      <c r="K1059" s="2" t="s">
        <v>18</v>
      </c>
      <c r="L1059" s="2">
        <f t="shared" si="97"/>
        <v>3</v>
      </c>
      <c r="M1059" s="2">
        <f t="shared" si="98"/>
        <v>0</v>
      </c>
      <c r="N1059" s="2">
        <f t="shared" si="99"/>
        <v>0</v>
      </c>
      <c r="O1059" s="2">
        <f t="shared" si="100"/>
        <v>3</v>
      </c>
      <c r="P1059">
        <v>5</v>
      </c>
      <c r="Q1059" s="2" t="s">
        <v>19</v>
      </c>
      <c r="R1059" s="2">
        <f t="shared" si="101"/>
        <v>1</v>
      </c>
      <c r="S1059">
        <v>11</v>
      </c>
      <c r="T1059">
        <v>3</v>
      </c>
      <c r="U1059">
        <v>1</v>
      </c>
      <c r="V1059">
        <v>5</v>
      </c>
      <c r="W1059">
        <v>3</v>
      </c>
      <c r="X1059">
        <v>0</v>
      </c>
    </row>
    <row r="1060" spans="1:24" x14ac:dyDescent="0.25">
      <c r="A1060">
        <v>1059</v>
      </c>
      <c r="B1060">
        <v>34</v>
      </c>
      <c r="C1060" s="2" t="s">
        <v>17</v>
      </c>
      <c r="D1060" s="2">
        <f t="shared" si="96"/>
        <v>1</v>
      </c>
      <c r="E1060">
        <v>3</v>
      </c>
      <c r="F1060">
        <v>1</v>
      </c>
      <c r="G1060">
        <v>2</v>
      </c>
      <c r="H1060">
        <v>4</v>
      </c>
      <c r="I1060">
        <v>2</v>
      </c>
      <c r="J1060">
        <v>4</v>
      </c>
      <c r="K1060" s="2" t="s">
        <v>18</v>
      </c>
      <c r="L1060" s="2">
        <f t="shared" si="97"/>
        <v>3</v>
      </c>
      <c r="M1060" s="2">
        <f t="shared" si="98"/>
        <v>0</v>
      </c>
      <c r="N1060" s="2">
        <f t="shared" si="99"/>
        <v>0</v>
      </c>
      <c r="O1060" s="2">
        <f t="shared" si="100"/>
        <v>3</v>
      </c>
      <c r="P1060">
        <v>0</v>
      </c>
      <c r="Q1060" s="2" t="s">
        <v>17</v>
      </c>
      <c r="R1060" s="2">
        <f t="shared" si="101"/>
        <v>2</v>
      </c>
      <c r="S1060">
        <v>23</v>
      </c>
      <c r="T1060">
        <v>4</v>
      </c>
      <c r="U1060">
        <v>4</v>
      </c>
      <c r="V1060">
        <v>15</v>
      </c>
      <c r="W1060">
        <v>9</v>
      </c>
      <c r="X1060">
        <v>10</v>
      </c>
    </row>
    <row r="1061" spans="1:24" x14ac:dyDescent="0.25">
      <c r="A1061">
        <v>1060</v>
      </c>
      <c r="B1061">
        <v>35</v>
      </c>
      <c r="C1061" s="2" t="s">
        <v>19</v>
      </c>
      <c r="D1061" s="2">
        <f t="shared" si="96"/>
        <v>0</v>
      </c>
      <c r="E1061">
        <v>1</v>
      </c>
      <c r="F1061">
        <v>4</v>
      </c>
      <c r="G1061">
        <v>1</v>
      </c>
      <c r="H1061">
        <v>1</v>
      </c>
      <c r="I1061">
        <v>1</v>
      </c>
      <c r="J1061">
        <v>3</v>
      </c>
      <c r="K1061" s="2" t="s">
        <v>20</v>
      </c>
      <c r="L1061" s="2">
        <f t="shared" si="97"/>
        <v>2</v>
      </c>
      <c r="M1061" s="2">
        <f t="shared" si="98"/>
        <v>0</v>
      </c>
      <c r="N1061" s="2">
        <f t="shared" si="99"/>
        <v>2</v>
      </c>
      <c r="O1061" s="2">
        <f t="shared" si="100"/>
        <v>0</v>
      </c>
      <c r="P1061">
        <v>6</v>
      </c>
      <c r="Q1061" s="2" t="s">
        <v>19</v>
      </c>
      <c r="R1061" s="2">
        <f t="shared" si="101"/>
        <v>1</v>
      </c>
      <c r="S1061">
        <v>13</v>
      </c>
      <c r="T1061">
        <v>3</v>
      </c>
      <c r="U1061">
        <v>3</v>
      </c>
      <c r="V1061">
        <v>1</v>
      </c>
      <c r="W1061">
        <v>0</v>
      </c>
      <c r="X1061">
        <v>0</v>
      </c>
    </row>
    <row r="1062" spans="1:24" x14ac:dyDescent="0.25">
      <c r="A1062">
        <v>1061</v>
      </c>
      <c r="B1062">
        <v>24</v>
      </c>
      <c r="C1062" s="2" t="s">
        <v>17</v>
      </c>
      <c r="D1062" s="2">
        <f t="shared" si="96"/>
        <v>1</v>
      </c>
      <c r="E1062">
        <v>3</v>
      </c>
      <c r="F1062">
        <v>2</v>
      </c>
      <c r="G1062">
        <v>2</v>
      </c>
      <c r="H1062">
        <v>1</v>
      </c>
      <c r="I1062">
        <v>1</v>
      </c>
      <c r="J1062">
        <v>1</v>
      </c>
      <c r="K1062" s="2" t="s">
        <v>18</v>
      </c>
      <c r="L1062" s="2">
        <f t="shared" si="97"/>
        <v>3</v>
      </c>
      <c r="M1062" s="2">
        <f t="shared" si="98"/>
        <v>0</v>
      </c>
      <c r="N1062" s="2">
        <f t="shared" si="99"/>
        <v>0</v>
      </c>
      <c r="O1062" s="2">
        <f t="shared" si="100"/>
        <v>3</v>
      </c>
      <c r="P1062">
        <v>1</v>
      </c>
      <c r="Q1062" s="2" t="s">
        <v>17</v>
      </c>
      <c r="R1062" s="2">
        <f t="shared" si="101"/>
        <v>2</v>
      </c>
      <c r="S1062">
        <v>11</v>
      </c>
      <c r="T1062">
        <v>3</v>
      </c>
      <c r="U1062">
        <v>2</v>
      </c>
      <c r="V1062">
        <v>0</v>
      </c>
      <c r="W1062">
        <v>0</v>
      </c>
      <c r="X1062">
        <v>0</v>
      </c>
    </row>
    <row r="1063" spans="1:24" x14ac:dyDescent="0.25">
      <c r="A1063">
        <v>1062</v>
      </c>
      <c r="B1063">
        <v>24</v>
      </c>
      <c r="C1063" s="2" t="s">
        <v>19</v>
      </c>
      <c r="D1063" s="2">
        <f t="shared" si="96"/>
        <v>0</v>
      </c>
      <c r="E1063">
        <v>2</v>
      </c>
      <c r="F1063">
        <v>4</v>
      </c>
      <c r="G1063">
        <v>1</v>
      </c>
      <c r="H1063">
        <v>3</v>
      </c>
      <c r="I1063">
        <v>1</v>
      </c>
      <c r="J1063">
        <v>2</v>
      </c>
      <c r="K1063" s="2" t="s">
        <v>20</v>
      </c>
      <c r="L1063" s="2">
        <f t="shared" si="97"/>
        <v>2</v>
      </c>
      <c r="M1063" s="2">
        <f t="shared" si="98"/>
        <v>0</v>
      </c>
      <c r="N1063" s="2">
        <f t="shared" si="99"/>
        <v>2</v>
      </c>
      <c r="O1063" s="2">
        <f t="shared" si="100"/>
        <v>0</v>
      </c>
      <c r="P1063">
        <v>4</v>
      </c>
      <c r="Q1063" s="2" t="s">
        <v>19</v>
      </c>
      <c r="R1063" s="2">
        <f t="shared" si="101"/>
        <v>1</v>
      </c>
      <c r="S1063">
        <v>13</v>
      </c>
      <c r="T1063">
        <v>3</v>
      </c>
      <c r="U1063">
        <v>3</v>
      </c>
      <c r="V1063">
        <v>1</v>
      </c>
      <c r="W1063">
        <v>0</v>
      </c>
      <c r="X1063">
        <v>0</v>
      </c>
    </row>
    <row r="1064" spans="1:24" x14ac:dyDescent="0.25">
      <c r="A1064">
        <v>1063</v>
      </c>
      <c r="B1064">
        <v>44</v>
      </c>
      <c r="C1064" s="2" t="s">
        <v>19</v>
      </c>
      <c r="D1064" s="2">
        <f t="shared" si="96"/>
        <v>0</v>
      </c>
      <c r="E1064">
        <v>1</v>
      </c>
      <c r="F1064">
        <v>2</v>
      </c>
      <c r="G1064">
        <v>2</v>
      </c>
      <c r="H1064">
        <v>3</v>
      </c>
      <c r="I1064">
        <v>3</v>
      </c>
      <c r="J1064">
        <v>3</v>
      </c>
      <c r="K1064" s="2" t="s">
        <v>18</v>
      </c>
      <c r="L1064" s="2">
        <f t="shared" si="97"/>
        <v>3</v>
      </c>
      <c r="M1064" s="2">
        <f t="shared" si="98"/>
        <v>0</v>
      </c>
      <c r="N1064" s="2">
        <f t="shared" si="99"/>
        <v>0</v>
      </c>
      <c r="O1064" s="2">
        <f t="shared" si="100"/>
        <v>3</v>
      </c>
      <c r="P1064">
        <v>0</v>
      </c>
      <c r="Q1064" s="2" t="s">
        <v>17</v>
      </c>
      <c r="R1064" s="2">
        <f t="shared" si="101"/>
        <v>2</v>
      </c>
      <c r="S1064">
        <v>18</v>
      </c>
      <c r="T1064">
        <v>3</v>
      </c>
      <c r="U1064">
        <v>2</v>
      </c>
      <c r="V1064">
        <v>2</v>
      </c>
      <c r="W1064">
        <v>2</v>
      </c>
      <c r="X1064">
        <v>2</v>
      </c>
    </row>
    <row r="1065" spans="1:24" x14ac:dyDescent="0.25">
      <c r="A1065">
        <v>1064</v>
      </c>
      <c r="B1065">
        <v>29</v>
      </c>
      <c r="C1065" s="2" t="s">
        <v>19</v>
      </c>
      <c r="D1065" s="2">
        <f t="shared" si="96"/>
        <v>0</v>
      </c>
      <c r="E1065">
        <v>3</v>
      </c>
      <c r="F1065">
        <v>3</v>
      </c>
      <c r="G1065">
        <v>2</v>
      </c>
      <c r="H1065">
        <v>2</v>
      </c>
      <c r="I1065">
        <v>2</v>
      </c>
      <c r="J1065">
        <v>3</v>
      </c>
      <c r="K1065" s="2" t="s">
        <v>21</v>
      </c>
      <c r="L1065" s="2">
        <f t="shared" si="97"/>
        <v>1</v>
      </c>
      <c r="M1065" s="2">
        <f t="shared" si="98"/>
        <v>1</v>
      </c>
      <c r="N1065" s="2">
        <f t="shared" si="99"/>
        <v>0</v>
      </c>
      <c r="O1065" s="2">
        <f t="shared" si="100"/>
        <v>0</v>
      </c>
      <c r="P1065">
        <v>6</v>
      </c>
      <c r="Q1065" s="2" t="s">
        <v>19</v>
      </c>
      <c r="R1065" s="2">
        <f t="shared" si="101"/>
        <v>1</v>
      </c>
      <c r="S1065">
        <v>14</v>
      </c>
      <c r="T1065">
        <v>3</v>
      </c>
      <c r="U1065">
        <v>3</v>
      </c>
      <c r="V1065">
        <v>10</v>
      </c>
      <c r="W1065">
        <v>7</v>
      </c>
      <c r="X1065">
        <v>0</v>
      </c>
    </row>
    <row r="1066" spans="1:24" x14ac:dyDescent="0.25">
      <c r="A1066">
        <v>1065</v>
      </c>
      <c r="B1066">
        <v>30</v>
      </c>
      <c r="C1066" s="2" t="s">
        <v>19</v>
      </c>
      <c r="D1066" s="2">
        <f t="shared" si="96"/>
        <v>0</v>
      </c>
      <c r="E1066">
        <v>3</v>
      </c>
      <c r="F1066">
        <v>3</v>
      </c>
      <c r="G1066">
        <v>2</v>
      </c>
      <c r="H1066">
        <v>3</v>
      </c>
      <c r="I1066">
        <v>1</v>
      </c>
      <c r="J1066">
        <v>3</v>
      </c>
      <c r="K1066" s="2" t="s">
        <v>21</v>
      </c>
      <c r="L1066" s="2">
        <f t="shared" si="97"/>
        <v>1</v>
      </c>
      <c r="M1066" s="2">
        <f t="shared" si="98"/>
        <v>1</v>
      </c>
      <c r="N1066" s="2">
        <f t="shared" si="99"/>
        <v>0</v>
      </c>
      <c r="O1066" s="2">
        <f t="shared" si="100"/>
        <v>0</v>
      </c>
      <c r="P1066">
        <v>0</v>
      </c>
      <c r="Q1066" s="2" t="s">
        <v>19</v>
      </c>
      <c r="R1066" s="2">
        <f t="shared" si="101"/>
        <v>1</v>
      </c>
      <c r="S1066">
        <v>21</v>
      </c>
      <c r="T1066">
        <v>4</v>
      </c>
      <c r="U1066">
        <v>4</v>
      </c>
      <c r="V1066">
        <v>5</v>
      </c>
      <c r="W1066">
        <v>3</v>
      </c>
      <c r="X1066">
        <v>1</v>
      </c>
    </row>
    <row r="1067" spans="1:24" x14ac:dyDescent="0.25">
      <c r="A1067">
        <v>1066</v>
      </c>
      <c r="B1067">
        <v>55</v>
      </c>
      <c r="C1067" s="2" t="s">
        <v>19</v>
      </c>
      <c r="D1067" s="2">
        <f t="shared" si="96"/>
        <v>0</v>
      </c>
      <c r="E1067">
        <v>3</v>
      </c>
      <c r="F1067">
        <v>4</v>
      </c>
      <c r="G1067">
        <v>2</v>
      </c>
      <c r="H1067">
        <v>3</v>
      </c>
      <c r="I1067">
        <v>2</v>
      </c>
      <c r="J1067">
        <v>3</v>
      </c>
      <c r="K1067" s="2" t="s">
        <v>20</v>
      </c>
      <c r="L1067" s="2">
        <f t="shared" si="97"/>
        <v>2</v>
      </c>
      <c r="M1067" s="2">
        <f t="shared" si="98"/>
        <v>0</v>
      </c>
      <c r="N1067" s="2">
        <f t="shared" si="99"/>
        <v>2</v>
      </c>
      <c r="O1067" s="2">
        <f t="shared" si="100"/>
        <v>0</v>
      </c>
      <c r="P1067">
        <v>0</v>
      </c>
      <c r="Q1067" s="2" t="s">
        <v>17</v>
      </c>
      <c r="R1067" s="2">
        <f t="shared" si="101"/>
        <v>2</v>
      </c>
      <c r="S1067">
        <v>16</v>
      </c>
      <c r="T1067">
        <v>3</v>
      </c>
      <c r="U1067">
        <v>3</v>
      </c>
      <c r="V1067">
        <v>3</v>
      </c>
      <c r="W1067">
        <v>2</v>
      </c>
      <c r="X1067">
        <v>1</v>
      </c>
    </row>
    <row r="1068" spans="1:24" x14ac:dyDescent="0.25">
      <c r="A1068">
        <v>1067</v>
      </c>
      <c r="B1068">
        <v>33</v>
      </c>
      <c r="C1068" s="2" t="s">
        <v>19</v>
      </c>
      <c r="D1068" s="2">
        <f t="shared" si="96"/>
        <v>0</v>
      </c>
      <c r="E1068">
        <v>3</v>
      </c>
      <c r="F1068">
        <v>1</v>
      </c>
      <c r="G1068">
        <v>1</v>
      </c>
      <c r="H1068">
        <v>2</v>
      </c>
      <c r="I1068">
        <v>1</v>
      </c>
      <c r="J1068">
        <v>2</v>
      </c>
      <c r="K1068" s="2" t="s">
        <v>20</v>
      </c>
      <c r="L1068" s="2">
        <f t="shared" si="97"/>
        <v>2</v>
      </c>
      <c r="M1068" s="2">
        <f t="shared" si="98"/>
        <v>0</v>
      </c>
      <c r="N1068" s="2">
        <f t="shared" si="99"/>
        <v>2</v>
      </c>
      <c r="O1068" s="2">
        <f t="shared" si="100"/>
        <v>0</v>
      </c>
      <c r="P1068">
        <v>8</v>
      </c>
      <c r="Q1068" s="2" t="s">
        <v>19</v>
      </c>
      <c r="R1068" s="2">
        <f t="shared" si="101"/>
        <v>1</v>
      </c>
      <c r="S1068">
        <v>11</v>
      </c>
      <c r="T1068">
        <v>3</v>
      </c>
      <c r="U1068">
        <v>3</v>
      </c>
      <c r="V1068">
        <v>5</v>
      </c>
      <c r="W1068">
        <v>4</v>
      </c>
      <c r="X1068">
        <v>0</v>
      </c>
    </row>
    <row r="1069" spans="1:24" x14ac:dyDescent="0.25">
      <c r="A1069">
        <v>1068</v>
      </c>
      <c r="B1069">
        <v>47</v>
      </c>
      <c r="C1069" s="2" t="s">
        <v>19</v>
      </c>
      <c r="D1069" s="2">
        <f t="shared" si="96"/>
        <v>0</v>
      </c>
      <c r="E1069">
        <v>3</v>
      </c>
      <c r="F1069">
        <v>3</v>
      </c>
      <c r="G1069">
        <v>1</v>
      </c>
      <c r="H1069">
        <v>3</v>
      </c>
      <c r="I1069">
        <v>2</v>
      </c>
      <c r="J1069">
        <v>3</v>
      </c>
      <c r="K1069" s="2" t="s">
        <v>20</v>
      </c>
      <c r="L1069" s="2">
        <f t="shared" si="97"/>
        <v>2</v>
      </c>
      <c r="M1069" s="2">
        <f t="shared" si="98"/>
        <v>0</v>
      </c>
      <c r="N1069" s="2">
        <f t="shared" si="99"/>
        <v>2</v>
      </c>
      <c r="O1069" s="2">
        <f t="shared" si="100"/>
        <v>0</v>
      </c>
      <c r="P1069">
        <v>3</v>
      </c>
      <c r="Q1069" s="2" t="s">
        <v>17</v>
      </c>
      <c r="R1069" s="2">
        <f t="shared" si="101"/>
        <v>2</v>
      </c>
      <c r="S1069">
        <v>17</v>
      </c>
      <c r="T1069">
        <v>3</v>
      </c>
      <c r="U1069">
        <v>2</v>
      </c>
      <c r="V1069">
        <v>5</v>
      </c>
      <c r="W1069">
        <v>4</v>
      </c>
      <c r="X1069">
        <v>1</v>
      </c>
    </row>
    <row r="1070" spans="1:24" x14ac:dyDescent="0.25">
      <c r="A1070">
        <v>1069</v>
      </c>
      <c r="B1070">
        <v>28</v>
      </c>
      <c r="C1070" s="2" t="s">
        <v>17</v>
      </c>
      <c r="D1070" s="2">
        <f t="shared" si="96"/>
        <v>1</v>
      </c>
      <c r="E1070">
        <v>2</v>
      </c>
      <c r="F1070">
        <v>3</v>
      </c>
      <c r="G1070">
        <v>1</v>
      </c>
      <c r="H1070">
        <v>2</v>
      </c>
      <c r="I1070">
        <v>1</v>
      </c>
      <c r="J1070">
        <v>1</v>
      </c>
      <c r="K1070" s="2" t="s">
        <v>18</v>
      </c>
      <c r="L1070" s="2">
        <f t="shared" si="97"/>
        <v>3</v>
      </c>
      <c r="M1070" s="2">
        <f t="shared" si="98"/>
        <v>0</v>
      </c>
      <c r="N1070" s="2">
        <f t="shared" si="99"/>
        <v>0</v>
      </c>
      <c r="O1070" s="2">
        <f t="shared" si="100"/>
        <v>3</v>
      </c>
      <c r="P1070">
        <v>7</v>
      </c>
      <c r="Q1070" s="2" t="s">
        <v>19</v>
      </c>
      <c r="R1070" s="2">
        <f t="shared" si="101"/>
        <v>1</v>
      </c>
      <c r="S1070">
        <v>11</v>
      </c>
      <c r="T1070">
        <v>3</v>
      </c>
      <c r="U1070">
        <v>2</v>
      </c>
      <c r="V1070">
        <v>0</v>
      </c>
      <c r="W1070">
        <v>0</v>
      </c>
      <c r="X1070">
        <v>0</v>
      </c>
    </row>
    <row r="1071" spans="1:24" x14ac:dyDescent="0.25">
      <c r="A1071">
        <v>1070</v>
      </c>
      <c r="B1071">
        <v>28</v>
      </c>
      <c r="C1071" s="2" t="s">
        <v>19</v>
      </c>
      <c r="D1071" s="2">
        <f t="shared" si="96"/>
        <v>0</v>
      </c>
      <c r="E1071">
        <v>3</v>
      </c>
      <c r="F1071">
        <v>1</v>
      </c>
      <c r="G1071">
        <v>1</v>
      </c>
      <c r="H1071">
        <v>2</v>
      </c>
      <c r="I1071">
        <v>1</v>
      </c>
      <c r="J1071">
        <v>3</v>
      </c>
      <c r="K1071" s="2" t="s">
        <v>21</v>
      </c>
      <c r="L1071" s="2">
        <f t="shared" si="97"/>
        <v>1</v>
      </c>
      <c r="M1071" s="2">
        <f t="shared" si="98"/>
        <v>1</v>
      </c>
      <c r="N1071" s="2">
        <f t="shared" si="99"/>
        <v>0</v>
      </c>
      <c r="O1071" s="2">
        <f t="shared" si="100"/>
        <v>0</v>
      </c>
      <c r="P1071">
        <v>1</v>
      </c>
      <c r="Q1071" s="2" t="s">
        <v>19</v>
      </c>
      <c r="R1071" s="2">
        <f t="shared" si="101"/>
        <v>1</v>
      </c>
      <c r="S1071">
        <v>14</v>
      </c>
      <c r="T1071">
        <v>3</v>
      </c>
      <c r="U1071">
        <v>1</v>
      </c>
      <c r="V1071">
        <v>1</v>
      </c>
      <c r="W1071">
        <v>0</v>
      </c>
      <c r="X1071">
        <v>0</v>
      </c>
    </row>
    <row r="1072" spans="1:24" x14ac:dyDescent="0.25">
      <c r="A1072">
        <v>1071</v>
      </c>
      <c r="B1072">
        <v>28</v>
      </c>
      <c r="C1072" s="2" t="s">
        <v>19</v>
      </c>
      <c r="D1072" s="2">
        <f t="shared" si="96"/>
        <v>0</v>
      </c>
      <c r="E1072">
        <v>3</v>
      </c>
      <c r="F1072">
        <v>3</v>
      </c>
      <c r="G1072">
        <v>2</v>
      </c>
      <c r="H1072">
        <v>1</v>
      </c>
      <c r="I1072">
        <v>2</v>
      </c>
      <c r="J1072">
        <v>1</v>
      </c>
      <c r="K1072" s="2" t="s">
        <v>18</v>
      </c>
      <c r="L1072" s="2">
        <f t="shared" si="97"/>
        <v>3</v>
      </c>
      <c r="M1072" s="2">
        <f t="shared" si="98"/>
        <v>0</v>
      </c>
      <c r="N1072" s="2">
        <f t="shared" si="99"/>
        <v>0</v>
      </c>
      <c r="O1072" s="2">
        <f t="shared" si="100"/>
        <v>3</v>
      </c>
      <c r="P1072">
        <v>7</v>
      </c>
      <c r="Q1072" s="2" t="s">
        <v>19</v>
      </c>
      <c r="R1072" s="2">
        <f t="shared" si="101"/>
        <v>1</v>
      </c>
      <c r="S1072">
        <v>14</v>
      </c>
      <c r="T1072">
        <v>3</v>
      </c>
      <c r="U1072">
        <v>3</v>
      </c>
      <c r="V1072">
        <v>4</v>
      </c>
      <c r="W1072">
        <v>2</v>
      </c>
      <c r="X1072">
        <v>1</v>
      </c>
    </row>
    <row r="1073" spans="1:24" x14ac:dyDescent="0.25">
      <c r="A1073">
        <v>1072</v>
      </c>
      <c r="B1073">
        <v>49</v>
      </c>
      <c r="C1073" s="2" t="s">
        <v>19</v>
      </c>
      <c r="D1073" s="2">
        <f t="shared" si="96"/>
        <v>0</v>
      </c>
      <c r="E1073">
        <v>2</v>
      </c>
      <c r="F1073">
        <v>3</v>
      </c>
      <c r="G1073">
        <v>2</v>
      </c>
      <c r="H1073">
        <v>2</v>
      </c>
      <c r="I1073">
        <v>2</v>
      </c>
      <c r="J1073">
        <v>4</v>
      </c>
      <c r="K1073" s="2" t="s">
        <v>20</v>
      </c>
      <c r="L1073" s="2">
        <f t="shared" si="97"/>
        <v>2</v>
      </c>
      <c r="M1073" s="2">
        <f t="shared" si="98"/>
        <v>0</v>
      </c>
      <c r="N1073" s="2">
        <f t="shared" si="99"/>
        <v>2</v>
      </c>
      <c r="O1073" s="2">
        <f t="shared" si="100"/>
        <v>0</v>
      </c>
      <c r="P1073">
        <v>1</v>
      </c>
      <c r="Q1073" s="2" t="s">
        <v>19</v>
      </c>
      <c r="R1073" s="2">
        <f t="shared" si="101"/>
        <v>1</v>
      </c>
      <c r="S1073">
        <v>25</v>
      </c>
      <c r="T1073">
        <v>4</v>
      </c>
      <c r="U1073">
        <v>3</v>
      </c>
      <c r="V1073">
        <v>3</v>
      </c>
      <c r="W1073">
        <v>2</v>
      </c>
      <c r="X1073">
        <v>1</v>
      </c>
    </row>
    <row r="1074" spans="1:24" x14ac:dyDescent="0.25">
      <c r="A1074">
        <v>1073</v>
      </c>
      <c r="B1074">
        <v>29</v>
      </c>
      <c r="C1074" s="2" t="s">
        <v>19</v>
      </c>
      <c r="D1074" s="2">
        <f t="shared" si="96"/>
        <v>0</v>
      </c>
      <c r="E1074">
        <v>1</v>
      </c>
      <c r="F1074">
        <v>4</v>
      </c>
      <c r="G1074">
        <v>1</v>
      </c>
      <c r="H1074">
        <v>1</v>
      </c>
      <c r="I1074">
        <v>1</v>
      </c>
      <c r="J1074">
        <v>2</v>
      </c>
      <c r="K1074" s="2" t="s">
        <v>20</v>
      </c>
      <c r="L1074" s="2">
        <f t="shared" si="97"/>
        <v>2</v>
      </c>
      <c r="M1074" s="2">
        <f t="shared" si="98"/>
        <v>0</v>
      </c>
      <c r="N1074" s="2">
        <f t="shared" si="99"/>
        <v>2</v>
      </c>
      <c r="O1074" s="2">
        <f t="shared" si="100"/>
        <v>0</v>
      </c>
      <c r="P1074">
        <v>3</v>
      </c>
      <c r="Q1074" s="2" t="s">
        <v>19</v>
      </c>
      <c r="R1074" s="2">
        <f t="shared" si="101"/>
        <v>1</v>
      </c>
      <c r="S1074">
        <v>13</v>
      </c>
      <c r="T1074">
        <v>3</v>
      </c>
      <c r="U1074">
        <v>3</v>
      </c>
      <c r="V1074">
        <v>3</v>
      </c>
      <c r="W1074">
        <v>2</v>
      </c>
      <c r="X1074">
        <v>0</v>
      </c>
    </row>
    <row r="1075" spans="1:24" x14ac:dyDescent="0.25">
      <c r="A1075">
        <v>1074</v>
      </c>
      <c r="B1075">
        <v>28</v>
      </c>
      <c r="C1075" s="2" t="s">
        <v>19</v>
      </c>
      <c r="D1075" s="2">
        <f t="shared" si="96"/>
        <v>0</v>
      </c>
      <c r="E1075">
        <v>1</v>
      </c>
      <c r="F1075">
        <v>3</v>
      </c>
      <c r="G1075">
        <v>2</v>
      </c>
      <c r="H1075">
        <v>1</v>
      </c>
      <c r="I1075">
        <v>2</v>
      </c>
      <c r="J1075">
        <v>2</v>
      </c>
      <c r="K1075" s="2" t="s">
        <v>20</v>
      </c>
      <c r="L1075" s="2">
        <f t="shared" si="97"/>
        <v>2</v>
      </c>
      <c r="M1075" s="2">
        <f t="shared" si="98"/>
        <v>0</v>
      </c>
      <c r="N1075" s="2">
        <f t="shared" si="99"/>
        <v>2</v>
      </c>
      <c r="O1075" s="2">
        <f t="shared" si="100"/>
        <v>0</v>
      </c>
      <c r="P1075">
        <v>7</v>
      </c>
      <c r="Q1075" s="2" t="s">
        <v>19</v>
      </c>
      <c r="R1075" s="2">
        <f t="shared" si="101"/>
        <v>1</v>
      </c>
      <c r="S1075">
        <v>14</v>
      </c>
      <c r="T1075">
        <v>3</v>
      </c>
      <c r="U1075">
        <v>2</v>
      </c>
      <c r="V1075">
        <v>8</v>
      </c>
      <c r="W1075">
        <v>6</v>
      </c>
      <c r="X1075">
        <v>1</v>
      </c>
    </row>
    <row r="1076" spans="1:24" x14ac:dyDescent="0.25">
      <c r="A1076">
        <v>1075</v>
      </c>
      <c r="B1076">
        <v>33</v>
      </c>
      <c r="C1076" s="2" t="s">
        <v>19</v>
      </c>
      <c r="D1076" s="2">
        <f t="shared" si="96"/>
        <v>0</v>
      </c>
      <c r="E1076">
        <v>1</v>
      </c>
      <c r="F1076">
        <v>4</v>
      </c>
      <c r="G1076">
        <v>2</v>
      </c>
      <c r="H1076">
        <v>3</v>
      </c>
      <c r="I1076">
        <v>2</v>
      </c>
      <c r="J1076">
        <v>3</v>
      </c>
      <c r="K1076" s="2" t="s">
        <v>18</v>
      </c>
      <c r="L1076" s="2">
        <f t="shared" si="97"/>
        <v>3</v>
      </c>
      <c r="M1076" s="2">
        <f t="shared" si="98"/>
        <v>0</v>
      </c>
      <c r="N1076" s="2">
        <f t="shared" si="99"/>
        <v>0</v>
      </c>
      <c r="O1076" s="2">
        <f t="shared" si="100"/>
        <v>3</v>
      </c>
      <c r="P1076">
        <v>2</v>
      </c>
      <c r="Q1076" s="2" t="s">
        <v>17</v>
      </c>
      <c r="R1076" s="2">
        <f t="shared" si="101"/>
        <v>2</v>
      </c>
      <c r="S1076">
        <v>17</v>
      </c>
      <c r="T1076">
        <v>3</v>
      </c>
      <c r="U1076">
        <v>3</v>
      </c>
      <c r="V1076">
        <v>0</v>
      </c>
      <c r="W1076">
        <v>0</v>
      </c>
      <c r="X1076">
        <v>0</v>
      </c>
    </row>
    <row r="1077" spans="1:24" x14ac:dyDescent="0.25">
      <c r="A1077">
        <v>1076</v>
      </c>
      <c r="B1077">
        <v>32</v>
      </c>
      <c r="C1077" s="2" t="s">
        <v>19</v>
      </c>
      <c r="D1077" s="2">
        <f t="shared" si="96"/>
        <v>0</v>
      </c>
      <c r="E1077">
        <v>3</v>
      </c>
      <c r="F1077">
        <v>3</v>
      </c>
      <c r="G1077">
        <v>2</v>
      </c>
      <c r="H1077">
        <v>3</v>
      </c>
      <c r="I1077">
        <v>3</v>
      </c>
      <c r="J1077">
        <v>4</v>
      </c>
      <c r="K1077" s="2" t="s">
        <v>18</v>
      </c>
      <c r="L1077" s="2">
        <f t="shared" si="97"/>
        <v>3</v>
      </c>
      <c r="M1077" s="2">
        <f t="shared" si="98"/>
        <v>0</v>
      </c>
      <c r="N1077" s="2">
        <f t="shared" si="99"/>
        <v>0</v>
      </c>
      <c r="O1077" s="2">
        <f t="shared" si="100"/>
        <v>3</v>
      </c>
      <c r="P1077">
        <v>0</v>
      </c>
      <c r="Q1077" s="2" t="s">
        <v>19</v>
      </c>
      <c r="R1077" s="2">
        <f t="shared" si="101"/>
        <v>1</v>
      </c>
      <c r="S1077">
        <v>25</v>
      </c>
      <c r="T1077">
        <v>4</v>
      </c>
      <c r="U1077">
        <v>4</v>
      </c>
      <c r="V1077">
        <v>5</v>
      </c>
      <c r="W1077">
        <v>2</v>
      </c>
      <c r="X1077">
        <v>0</v>
      </c>
    </row>
    <row r="1078" spans="1:24" x14ac:dyDescent="0.25">
      <c r="A1078">
        <v>1077</v>
      </c>
      <c r="B1078">
        <v>54</v>
      </c>
      <c r="C1078" s="2" t="s">
        <v>19</v>
      </c>
      <c r="D1078" s="2">
        <f t="shared" si="96"/>
        <v>0</v>
      </c>
      <c r="E1078">
        <v>3</v>
      </c>
      <c r="F1078">
        <v>2</v>
      </c>
      <c r="G1078">
        <v>1</v>
      </c>
      <c r="H1078">
        <v>3</v>
      </c>
      <c r="I1078">
        <v>4</v>
      </c>
      <c r="J1078">
        <v>4</v>
      </c>
      <c r="K1078" s="2" t="s">
        <v>21</v>
      </c>
      <c r="L1078" s="2">
        <f t="shared" si="97"/>
        <v>1</v>
      </c>
      <c r="M1078" s="2">
        <f t="shared" si="98"/>
        <v>1</v>
      </c>
      <c r="N1078" s="2">
        <f t="shared" si="99"/>
        <v>0</v>
      </c>
      <c r="O1078" s="2">
        <f t="shared" si="100"/>
        <v>0</v>
      </c>
      <c r="P1078">
        <v>3</v>
      </c>
      <c r="Q1078" s="2" t="s">
        <v>19</v>
      </c>
      <c r="R1078" s="2">
        <f t="shared" si="101"/>
        <v>1</v>
      </c>
      <c r="S1078">
        <v>20</v>
      </c>
      <c r="T1078">
        <v>4</v>
      </c>
      <c r="U1078">
        <v>3</v>
      </c>
      <c r="V1078">
        <v>14</v>
      </c>
      <c r="W1078">
        <v>9</v>
      </c>
      <c r="X1078">
        <v>1</v>
      </c>
    </row>
    <row r="1079" spans="1:24" x14ac:dyDescent="0.25">
      <c r="A1079">
        <v>1078</v>
      </c>
      <c r="B1079">
        <v>29</v>
      </c>
      <c r="C1079" s="2" t="s">
        <v>17</v>
      </c>
      <c r="D1079" s="2">
        <f t="shared" si="96"/>
        <v>1</v>
      </c>
      <c r="E1079">
        <v>3</v>
      </c>
      <c r="F1079">
        <v>1</v>
      </c>
      <c r="G1079">
        <v>1</v>
      </c>
      <c r="H1079">
        <v>2</v>
      </c>
      <c r="I1079">
        <v>1</v>
      </c>
      <c r="J1079">
        <v>1</v>
      </c>
      <c r="K1079" s="2" t="s">
        <v>18</v>
      </c>
      <c r="L1079" s="2">
        <f t="shared" si="97"/>
        <v>3</v>
      </c>
      <c r="M1079" s="2">
        <f t="shared" si="98"/>
        <v>0</v>
      </c>
      <c r="N1079" s="2">
        <f t="shared" si="99"/>
        <v>0</v>
      </c>
      <c r="O1079" s="2">
        <f t="shared" si="100"/>
        <v>3</v>
      </c>
      <c r="P1079">
        <v>6</v>
      </c>
      <c r="Q1079" s="2" t="s">
        <v>19</v>
      </c>
      <c r="R1079" s="2">
        <f t="shared" si="101"/>
        <v>1</v>
      </c>
      <c r="S1079">
        <v>13</v>
      </c>
      <c r="T1079">
        <v>3</v>
      </c>
      <c r="U1079">
        <v>1</v>
      </c>
      <c r="V1079">
        <v>9</v>
      </c>
      <c r="W1079">
        <v>7</v>
      </c>
      <c r="X1079">
        <v>0</v>
      </c>
    </row>
    <row r="1080" spans="1:24" x14ac:dyDescent="0.25">
      <c r="A1080">
        <v>1079</v>
      </c>
      <c r="B1080">
        <v>44</v>
      </c>
      <c r="C1080" s="2" t="s">
        <v>19</v>
      </c>
      <c r="D1080" s="2">
        <f t="shared" si="96"/>
        <v>0</v>
      </c>
      <c r="E1080">
        <v>3</v>
      </c>
      <c r="F1080">
        <v>4</v>
      </c>
      <c r="G1080">
        <v>1</v>
      </c>
      <c r="H1080">
        <v>2</v>
      </c>
      <c r="I1080">
        <v>4</v>
      </c>
      <c r="J1080">
        <v>1</v>
      </c>
      <c r="K1080" s="2" t="s">
        <v>20</v>
      </c>
      <c r="L1080" s="2">
        <f t="shared" si="97"/>
        <v>2</v>
      </c>
      <c r="M1080" s="2">
        <f t="shared" si="98"/>
        <v>0</v>
      </c>
      <c r="N1080" s="2">
        <f t="shared" si="99"/>
        <v>2</v>
      </c>
      <c r="O1080" s="2">
        <f t="shared" si="100"/>
        <v>0</v>
      </c>
      <c r="P1080">
        <v>3</v>
      </c>
      <c r="Q1080" s="2" t="s">
        <v>19</v>
      </c>
      <c r="R1080" s="2">
        <f t="shared" si="101"/>
        <v>1</v>
      </c>
      <c r="S1080">
        <v>13</v>
      </c>
      <c r="T1080">
        <v>3</v>
      </c>
      <c r="U1080">
        <v>4</v>
      </c>
      <c r="V1080">
        <v>20</v>
      </c>
      <c r="W1080">
        <v>6</v>
      </c>
      <c r="X1080">
        <v>14</v>
      </c>
    </row>
    <row r="1081" spans="1:24" x14ac:dyDescent="0.25">
      <c r="A1081">
        <v>1080</v>
      </c>
      <c r="B1081">
        <v>39</v>
      </c>
      <c r="C1081" s="2" t="s">
        <v>19</v>
      </c>
      <c r="D1081" s="2">
        <f t="shared" si="96"/>
        <v>0</v>
      </c>
      <c r="E1081">
        <v>3</v>
      </c>
      <c r="F1081">
        <v>2</v>
      </c>
      <c r="G1081">
        <v>1</v>
      </c>
      <c r="H1081">
        <v>3</v>
      </c>
      <c r="I1081">
        <v>3</v>
      </c>
      <c r="J1081">
        <v>2</v>
      </c>
      <c r="K1081" s="2" t="s">
        <v>18</v>
      </c>
      <c r="L1081" s="2">
        <f t="shared" si="97"/>
        <v>3</v>
      </c>
      <c r="M1081" s="2">
        <f t="shared" si="98"/>
        <v>0</v>
      </c>
      <c r="N1081" s="2">
        <f t="shared" si="99"/>
        <v>0</v>
      </c>
      <c r="O1081" s="2">
        <f t="shared" si="100"/>
        <v>3</v>
      </c>
      <c r="P1081">
        <v>0</v>
      </c>
      <c r="Q1081" s="2" t="s">
        <v>19</v>
      </c>
      <c r="R1081" s="2">
        <f t="shared" si="101"/>
        <v>1</v>
      </c>
      <c r="S1081">
        <v>18</v>
      </c>
      <c r="T1081">
        <v>3</v>
      </c>
      <c r="U1081">
        <v>3</v>
      </c>
      <c r="V1081">
        <v>2</v>
      </c>
      <c r="W1081">
        <v>0</v>
      </c>
      <c r="X1081">
        <v>2</v>
      </c>
    </row>
    <row r="1082" spans="1:24" x14ac:dyDescent="0.25">
      <c r="A1082">
        <v>1081</v>
      </c>
      <c r="B1082">
        <v>46</v>
      </c>
      <c r="C1082" s="2" t="s">
        <v>19</v>
      </c>
      <c r="D1082" s="2">
        <f t="shared" si="96"/>
        <v>0</v>
      </c>
      <c r="E1082">
        <v>3</v>
      </c>
      <c r="F1082">
        <v>3</v>
      </c>
      <c r="G1082">
        <v>1</v>
      </c>
      <c r="H1082">
        <v>1</v>
      </c>
      <c r="I1082">
        <v>4</v>
      </c>
      <c r="J1082">
        <v>2</v>
      </c>
      <c r="K1082" s="2" t="s">
        <v>20</v>
      </c>
      <c r="L1082" s="2">
        <f t="shared" si="97"/>
        <v>2</v>
      </c>
      <c r="M1082" s="2">
        <f t="shared" si="98"/>
        <v>0</v>
      </c>
      <c r="N1082" s="2">
        <f t="shared" si="99"/>
        <v>2</v>
      </c>
      <c r="O1082" s="2">
        <f t="shared" si="100"/>
        <v>0</v>
      </c>
      <c r="P1082">
        <v>8</v>
      </c>
      <c r="Q1082" s="2" t="s">
        <v>19</v>
      </c>
      <c r="R1082" s="2">
        <f t="shared" si="101"/>
        <v>1</v>
      </c>
      <c r="S1082">
        <v>12</v>
      </c>
      <c r="T1082">
        <v>3</v>
      </c>
      <c r="U1082">
        <v>4</v>
      </c>
      <c r="V1082">
        <v>13</v>
      </c>
      <c r="W1082">
        <v>12</v>
      </c>
      <c r="X1082">
        <v>5</v>
      </c>
    </row>
    <row r="1083" spans="1:24" x14ac:dyDescent="0.25">
      <c r="A1083">
        <v>1082</v>
      </c>
      <c r="B1083">
        <v>35</v>
      </c>
      <c r="C1083" s="2" t="s">
        <v>19</v>
      </c>
      <c r="D1083" s="2">
        <f t="shared" si="96"/>
        <v>0</v>
      </c>
      <c r="E1083">
        <v>3</v>
      </c>
      <c r="F1083">
        <v>4</v>
      </c>
      <c r="G1083">
        <v>1</v>
      </c>
      <c r="H1083">
        <v>2</v>
      </c>
      <c r="I1083">
        <v>3</v>
      </c>
      <c r="J1083">
        <v>3</v>
      </c>
      <c r="K1083" s="2" t="s">
        <v>18</v>
      </c>
      <c r="L1083" s="2">
        <f t="shared" si="97"/>
        <v>3</v>
      </c>
      <c r="M1083" s="2">
        <f t="shared" si="98"/>
        <v>0</v>
      </c>
      <c r="N1083" s="2">
        <f t="shared" si="99"/>
        <v>0</v>
      </c>
      <c r="O1083" s="2">
        <f t="shared" si="100"/>
        <v>3</v>
      </c>
      <c r="P1083">
        <v>1</v>
      </c>
      <c r="Q1083" s="2" t="s">
        <v>19</v>
      </c>
      <c r="R1083" s="2">
        <f t="shared" si="101"/>
        <v>1</v>
      </c>
      <c r="S1083">
        <v>19</v>
      </c>
      <c r="T1083">
        <v>3</v>
      </c>
      <c r="U1083">
        <v>1</v>
      </c>
      <c r="V1083">
        <v>11</v>
      </c>
      <c r="W1083">
        <v>8</v>
      </c>
      <c r="X1083">
        <v>3</v>
      </c>
    </row>
    <row r="1084" spans="1:24" x14ac:dyDescent="0.25">
      <c r="A1084">
        <v>1083</v>
      </c>
      <c r="B1084">
        <v>23</v>
      </c>
      <c r="C1084" s="2" t="s">
        <v>19</v>
      </c>
      <c r="D1084" s="2">
        <f t="shared" si="96"/>
        <v>0</v>
      </c>
      <c r="E1084">
        <v>1</v>
      </c>
      <c r="F1084">
        <v>1</v>
      </c>
      <c r="G1084">
        <v>1</v>
      </c>
      <c r="H1084">
        <v>1</v>
      </c>
      <c r="I1084">
        <v>2</v>
      </c>
      <c r="J1084">
        <v>3</v>
      </c>
      <c r="K1084" s="2" t="s">
        <v>18</v>
      </c>
      <c r="L1084" s="2">
        <f t="shared" si="97"/>
        <v>3</v>
      </c>
      <c r="M1084" s="2">
        <f t="shared" si="98"/>
        <v>0</v>
      </c>
      <c r="N1084" s="2">
        <f t="shared" si="99"/>
        <v>0</v>
      </c>
      <c r="O1084" s="2">
        <f t="shared" si="100"/>
        <v>3</v>
      </c>
      <c r="P1084">
        <v>6</v>
      </c>
      <c r="Q1084" s="2" t="s">
        <v>19</v>
      </c>
      <c r="R1084" s="2">
        <f t="shared" si="101"/>
        <v>1</v>
      </c>
      <c r="S1084">
        <v>14</v>
      </c>
      <c r="T1084">
        <v>3</v>
      </c>
      <c r="U1084">
        <v>3</v>
      </c>
      <c r="V1084">
        <v>4</v>
      </c>
      <c r="W1084">
        <v>3</v>
      </c>
      <c r="X1084">
        <v>1</v>
      </c>
    </row>
    <row r="1085" spans="1:24" x14ac:dyDescent="0.25">
      <c r="A1085">
        <v>1084</v>
      </c>
      <c r="B1085">
        <v>40</v>
      </c>
      <c r="C1085" s="2" t="s">
        <v>17</v>
      </c>
      <c r="D1085" s="2">
        <f t="shared" si="96"/>
        <v>1</v>
      </c>
      <c r="E1085">
        <v>3</v>
      </c>
      <c r="F1085">
        <v>4</v>
      </c>
      <c r="G1085">
        <v>2</v>
      </c>
      <c r="H1085">
        <v>2</v>
      </c>
      <c r="I1085">
        <v>1</v>
      </c>
      <c r="J1085">
        <v>1</v>
      </c>
      <c r="K1085" s="2" t="s">
        <v>18</v>
      </c>
      <c r="L1085" s="2">
        <f t="shared" si="97"/>
        <v>3</v>
      </c>
      <c r="M1085" s="2">
        <f t="shared" si="98"/>
        <v>0</v>
      </c>
      <c r="N1085" s="2">
        <f t="shared" si="99"/>
        <v>0</v>
      </c>
      <c r="O1085" s="2">
        <f t="shared" si="100"/>
        <v>3</v>
      </c>
      <c r="P1085">
        <v>3</v>
      </c>
      <c r="Q1085" s="2" t="s">
        <v>19</v>
      </c>
      <c r="R1085" s="2">
        <f t="shared" si="101"/>
        <v>1</v>
      </c>
      <c r="S1085">
        <v>14</v>
      </c>
      <c r="T1085">
        <v>3</v>
      </c>
      <c r="U1085">
        <v>1</v>
      </c>
      <c r="V1085">
        <v>5</v>
      </c>
      <c r="W1085">
        <v>4</v>
      </c>
      <c r="X1085">
        <v>1</v>
      </c>
    </row>
    <row r="1086" spans="1:24" x14ac:dyDescent="0.25">
      <c r="A1086">
        <v>1085</v>
      </c>
      <c r="B1086">
        <v>34</v>
      </c>
      <c r="C1086" s="2" t="s">
        <v>19</v>
      </c>
      <c r="D1086" s="2">
        <f t="shared" si="96"/>
        <v>0</v>
      </c>
      <c r="E1086">
        <v>3</v>
      </c>
      <c r="F1086">
        <v>4</v>
      </c>
      <c r="G1086">
        <v>2</v>
      </c>
      <c r="H1086">
        <v>2</v>
      </c>
      <c r="I1086">
        <v>3</v>
      </c>
      <c r="J1086">
        <v>3</v>
      </c>
      <c r="K1086" s="2" t="s">
        <v>20</v>
      </c>
      <c r="L1086" s="2">
        <f t="shared" si="97"/>
        <v>2</v>
      </c>
      <c r="M1086" s="2">
        <f t="shared" si="98"/>
        <v>0</v>
      </c>
      <c r="N1086" s="2">
        <f t="shared" si="99"/>
        <v>2</v>
      </c>
      <c r="O1086" s="2">
        <f t="shared" si="100"/>
        <v>0</v>
      </c>
      <c r="P1086">
        <v>1</v>
      </c>
      <c r="Q1086" s="2" t="s">
        <v>17</v>
      </c>
      <c r="R1086" s="2">
        <f t="shared" si="101"/>
        <v>2</v>
      </c>
      <c r="S1086">
        <v>14</v>
      </c>
      <c r="T1086">
        <v>3</v>
      </c>
      <c r="U1086">
        <v>3</v>
      </c>
      <c r="V1086">
        <v>10</v>
      </c>
      <c r="W1086">
        <v>9</v>
      </c>
      <c r="X1086">
        <v>8</v>
      </c>
    </row>
    <row r="1087" spans="1:24" x14ac:dyDescent="0.25">
      <c r="A1087">
        <v>1086</v>
      </c>
      <c r="B1087">
        <v>31</v>
      </c>
      <c r="C1087" s="2" t="s">
        <v>17</v>
      </c>
      <c r="D1087" s="2">
        <f t="shared" si="96"/>
        <v>1</v>
      </c>
      <c r="E1087">
        <v>3</v>
      </c>
      <c r="F1087">
        <v>4</v>
      </c>
      <c r="G1087">
        <v>1</v>
      </c>
      <c r="H1087">
        <v>1</v>
      </c>
      <c r="I1087">
        <v>1</v>
      </c>
      <c r="J1087">
        <v>2</v>
      </c>
      <c r="K1087" s="2" t="s">
        <v>18</v>
      </c>
      <c r="L1087" s="2">
        <f t="shared" si="97"/>
        <v>3</v>
      </c>
      <c r="M1087" s="2">
        <f t="shared" si="98"/>
        <v>0</v>
      </c>
      <c r="N1087" s="2">
        <f t="shared" si="99"/>
        <v>0</v>
      </c>
      <c r="O1087" s="2">
        <f t="shared" si="100"/>
        <v>3</v>
      </c>
      <c r="P1087">
        <v>3</v>
      </c>
      <c r="Q1087" s="2" t="s">
        <v>19</v>
      </c>
      <c r="R1087" s="2">
        <f t="shared" si="101"/>
        <v>1</v>
      </c>
      <c r="S1087">
        <v>12</v>
      </c>
      <c r="T1087">
        <v>3</v>
      </c>
      <c r="U1087">
        <v>1</v>
      </c>
      <c r="V1087">
        <v>7</v>
      </c>
      <c r="W1087">
        <v>2</v>
      </c>
      <c r="X1087">
        <v>7</v>
      </c>
    </row>
    <row r="1088" spans="1:24" x14ac:dyDescent="0.25">
      <c r="A1088">
        <v>1087</v>
      </c>
      <c r="B1088">
        <v>50</v>
      </c>
      <c r="C1088" s="2" t="s">
        <v>19</v>
      </c>
      <c r="D1088" s="2">
        <f t="shared" si="96"/>
        <v>0</v>
      </c>
      <c r="E1088">
        <v>1</v>
      </c>
      <c r="F1088">
        <v>3</v>
      </c>
      <c r="G1088">
        <v>1</v>
      </c>
      <c r="H1088">
        <v>1</v>
      </c>
      <c r="I1088">
        <v>4</v>
      </c>
      <c r="J1088">
        <v>1</v>
      </c>
      <c r="K1088" s="2" t="s">
        <v>18</v>
      </c>
      <c r="L1088" s="2">
        <f t="shared" si="97"/>
        <v>3</v>
      </c>
      <c r="M1088" s="2">
        <f t="shared" si="98"/>
        <v>0</v>
      </c>
      <c r="N1088" s="2">
        <f t="shared" si="99"/>
        <v>0</v>
      </c>
      <c r="O1088" s="2">
        <f t="shared" si="100"/>
        <v>3</v>
      </c>
      <c r="P1088">
        <v>1</v>
      </c>
      <c r="Q1088" s="2" t="s">
        <v>17</v>
      </c>
      <c r="R1088" s="2">
        <f t="shared" si="101"/>
        <v>2</v>
      </c>
      <c r="S1088">
        <v>13</v>
      </c>
      <c r="T1088">
        <v>3</v>
      </c>
      <c r="U1088">
        <v>3</v>
      </c>
      <c r="V1088">
        <v>32</v>
      </c>
      <c r="W1088">
        <v>6</v>
      </c>
      <c r="X1088">
        <v>13</v>
      </c>
    </row>
    <row r="1089" spans="1:24" x14ac:dyDescent="0.25">
      <c r="A1089">
        <v>1088</v>
      </c>
      <c r="B1089">
        <v>34</v>
      </c>
      <c r="C1089" s="2" t="s">
        <v>19</v>
      </c>
      <c r="D1089" s="2">
        <f t="shared" si="96"/>
        <v>0</v>
      </c>
      <c r="E1089">
        <v>2</v>
      </c>
      <c r="F1089">
        <v>2</v>
      </c>
      <c r="G1089">
        <v>2</v>
      </c>
      <c r="H1089">
        <v>3</v>
      </c>
      <c r="I1089">
        <v>1</v>
      </c>
      <c r="J1089">
        <v>4</v>
      </c>
      <c r="K1089" s="2" t="s">
        <v>20</v>
      </c>
      <c r="L1089" s="2">
        <f t="shared" si="97"/>
        <v>2</v>
      </c>
      <c r="M1089" s="2">
        <f t="shared" si="98"/>
        <v>0</v>
      </c>
      <c r="N1089" s="2">
        <f t="shared" si="99"/>
        <v>2</v>
      </c>
      <c r="O1089" s="2">
        <f t="shared" si="100"/>
        <v>0</v>
      </c>
      <c r="P1089">
        <v>0</v>
      </c>
      <c r="Q1089" s="2" t="s">
        <v>17</v>
      </c>
      <c r="R1089" s="2">
        <f t="shared" si="101"/>
        <v>2</v>
      </c>
      <c r="S1089">
        <v>25</v>
      </c>
      <c r="T1089">
        <v>4</v>
      </c>
      <c r="U1089">
        <v>3</v>
      </c>
      <c r="V1089">
        <v>11</v>
      </c>
      <c r="W1089">
        <v>10</v>
      </c>
      <c r="X1089">
        <v>5</v>
      </c>
    </row>
    <row r="1090" spans="1:24" x14ac:dyDescent="0.25">
      <c r="A1090">
        <v>1089</v>
      </c>
      <c r="B1090">
        <v>42</v>
      </c>
      <c r="C1090" s="2" t="s">
        <v>19</v>
      </c>
      <c r="D1090" s="2">
        <f t="shared" si="96"/>
        <v>0</v>
      </c>
      <c r="E1090">
        <v>3</v>
      </c>
      <c r="F1090">
        <v>3</v>
      </c>
      <c r="G1090">
        <v>2</v>
      </c>
      <c r="H1090">
        <v>2</v>
      </c>
      <c r="I1090">
        <v>1</v>
      </c>
      <c r="J1090">
        <v>2</v>
      </c>
      <c r="K1090" s="2" t="s">
        <v>20</v>
      </c>
      <c r="L1090" s="2">
        <f t="shared" si="97"/>
        <v>2</v>
      </c>
      <c r="M1090" s="2">
        <f t="shared" si="98"/>
        <v>0</v>
      </c>
      <c r="N1090" s="2">
        <f t="shared" si="99"/>
        <v>2</v>
      </c>
      <c r="O1090" s="2">
        <f t="shared" si="100"/>
        <v>0</v>
      </c>
      <c r="P1090">
        <v>4</v>
      </c>
      <c r="Q1090" s="2" t="s">
        <v>19</v>
      </c>
      <c r="R1090" s="2">
        <f t="shared" si="101"/>
        <v>1</v>
      </c>
      <c r="S1090">
        <v>14</v>
      </c>
      <c r="T1090">
        <v>3</v>
      </c>
      <c r="U1090">
        <v>3</v>
      </c>
      <c r="V1090">
        <v>1</v>
      </c>
      <c r="W1090">
        <v>0</v>
      </c>
      <c r="X1090">
        <v>0</v>
      </c>
    </row>
    <row r="1091" spans="1:24" x14ac:dyDescent="0.25">
      <c r="A1091">
        <v>1090</v>
      </c>
      <c r="B1091">
        <v>37</v>
      </c>
      <c r="C1091" s="2" t="s">
        <v>19</v>
      </c>
      <c r="D1091" s="2">
        <f t="shared" ref="D1091:D1154" si="102">IF(C1091="Yes", 1,0)</f>
        <v>0</v>
      </c>
      <c r="E1091">
        <v>3</v>
      </c>
      <c r="F1091">
        <v>1</v>
      </c>
      <c r="G1091">
        <v>2</v>
      </c>
      <c r="H1091">
        <v>3</v>
      </c>
      <c r="I1091">
        <v>2</v>
      </c>
      <c r="J1091">
        <v>4</v>
      </c>
      <c r="K1091" s="2" t="s">
        <v>20</v>
      </c>
      <c r="L1091" s="2">
        <f t="shared" ref="L1091:L1154" si="103">SUM(M1091,N1091,O1091)</f>
        <v>2</v>
      </c>
      <c r="M1091" s="2">
        <f t="shared" ref="M1091:M1154" si="104">IF(K1091="Divorced", 1,0)</f>
        <v>0</v>
      </c>
      <c r="N1091" s="2">
        <f t="shared" ref="N1091:N1154" si="105">IF(K1091="Married", 2,0)</f>
        <v>2</v>
      </c>
      <c r="O1091" s="2">
        <f t="shared" ref="O1091:O1154" si="106">IF(K1091="Single", 3,0)</f>
        <v>0</v>
      </c>
      <c r="P1091">
        <v>1</v>
      </c>
      <c r="Q1091" s="2" t="s">
        <v>19</v>
      </c>
      <c r="R1091" s="2">
        <f t="shared" ref="R1091:R1154" si="107">IF(Q1091="Yes",  2,1)</f>
        <v>1</v>
      </c>
      <c r="S1091">
        <v>17</v>
      </c>
      <c r="T1091">
        <v>3</v>
      </c>
      <c r="U1091">
        <v>3</v>
      </c>
      <c r="V1091">
        <v>10</v>
      </c>
      <c r="W1091">
        <v>8</v>
      </c>
      <c r="X1091">
        <v>3</v>
      </c>
    </row>
    <row r="1092" spans="1:24" x14ac:dyDescent="0.25">
      <c r="A1092">
        <v>1091</v>
      </c>
      <c r="B1092">
        <v>29</v>
      </c>
      <c r="C1092" s="2" t="s">
        <v>19</v>
      </c>
      <c r="D1092" s="2">
        <f t="shared" si="102"/>
        <v>0</v>
      </c>
      <c r="E1092">
        <v>1</v>
      </c>
      <c r="F1092">
        <v>3</v>
      </c>
      <c r="G1092">
        <v>1</v>
      </c>
      <c r="H1092">
        <v>1</v>
      </c>
      <c r="I1092">
        <v>2</v>
      </c>
      <c r="J1092">
        <v>1</v>
      </c>
      <c r="K1092" s="2" t="s">
        <v>20</v>
      </c>
      <c r="L1092" s="2">
        <f t="shared" si="103"/>
        <v>2</v>
      </c>
      <c r="M1092" s="2">
        <f t="shared" si="104"/>
        <v>0</v>
      </c>
      <c r="N1092" s="2">
        <f t="shared" si="105"/>
        <v>2</v>
      </c>
      <c r="O1092" s="2">
        <f t="shared" si="106"/>
        <v>0</v>
      </c>
      <c r="P1092">
        <v>3</v>
      </c>
      <c r="Q1092" s="2" t="s">
        <v>19</v>
      </c>
      <c r="R1092" s="2">
        <f t="shared" si="107"/>
        <v>1</v>
      </c>
      <c r="S1092">
        <v>13</v>
      </c>
      <c r="T1092">
        <v>3</v>
      </c>
      <c r="U1092">
        <v>3</v>
      </c>
      <c r="V1092">
        <v>7</v>
      </c>
      <c r="W1092">
        <v>7</v>
      </c>
      <c r="X1092">
        <v>0</v>
      </c>
    </row>
    <row r="1093" spans="1:24" x14ac:dyDescent="0.25">
      <c r="A1093">
        <v>1092</v>
      </c>
      <c r="B1093">
        <v>33</v>
      </c>
      <c r="C1093" s="2" t="s">
        <v>19</v>
      </c>
      <c r="D1093" s="2">
        <f t="shared" si="102"/>
        <v>0</v>
      </c>
      <c r="E1093">
        <v>3</v>
      </c>
      <c r="F1093">
        <v>4</v>
      </c>
      <c r="G1093">
        <v>1</v>
      </c>
      <c r="H1093">
        <v>2</v>
      </c>
      <c r="I1093">
        <v>2</v>
      </c>
      <c r="J1093">
        <v>2</v>
      </c>
      <c r="K1093" s="2" t="s">
        <v>18</v>
      </c>
      <c r="L1093" s="2">
        <f t="shared" si="103"/>
        <v>3</v>
      </c>
      <c r="M1093" s="2">
        <f t="shared" si="104"/>
        <v>0</v>
      </c>
      <c r="N1093" s="2">
        <f t="shared" si="105"/>
        <v>0</v>
      </c>
      <c r="O1093" s="2">
        <f t="shared" si="106"/>
        <v>3</v>
      </c>
      <c r="P1093">
        <v>3</v>
      </c>
      <c r="Q1093" s="2" t="s">
        <v>19</v>
      </c>
      <c r="R1093" s="2">
        <f t="shared" si="107"/>
        <v>1</v>
      </c>
      <c r="S1093">
        <v>13</v>
      </c>
      <c r="T1093">
        <v>3</v>
      </c>
      <c r="U1093">
        <v>3</v>
      </c>
      <c r="V1093">
        <v>5</v>
      </c>
      <c r="W1093">
        <v>3</v>
      </c>
      <c r="X1093">
        <v>0</v>
      </c>
    </row>
    <row r="1094" spans="1:24" x14ac:dyDescent="0.25">
      <c r="A1094">
        <v>1093</v>
      </c>
      <c r="B1094">
        <v>45</v>
      </c>
      <c r="C1094" s="2" t="s">
        <v>19</v>
      </c>
      <c r="D1094" s="2">
        <f t="shared" si="102"/>
        <v>0</v>
      </c>
      <c r="E1094">
        <v>3</v>
      </c>
      <c r="F1094">
        <v>4</v>
      </c>
      <c r="G1094">
        <v>2</v>
      </c>
      <c r="H1094">
        <v>3</v>
      </c>
      <c r="I1094">
        <v>1</v>
      </c>
      <c r="J1094">
        <v>4</v>
      </c>
      <c r="K1094" s="2" t="s">
        <v>20</v>
      </c>
      <c r="L1094" s="2">
        <f t="shared" si="103"/>
        <v>2</v>
      </c>
      <c r="M1094" s="2">
        <f t="shared" si="104"/>
        <v>0</v>
      </c>
      <c r="N1094" s="2">
        <f t="shared" si="105"/>
        <v>2</v>
      </c>
      <c r="O1094" s="2">
        <f t="shared" si="106"/>
        <v>0</v>
      </c>
      <c r="P1094">
        <v>1</v>
      </c>
      <c r="Q1094" s="2" t="s">
        <v>19</v>
      </c>
      <c r="R1094" s="2">
        <f t="shared" si="107"/>
        <v>1</v>
      </c>
      <c r="S1094">
        <v>20</v>
      </c>
      <c r="T1094">
        <v>4</v>
      </c>
      <c r="U1094">
        <v>3</v>
      </c>
      <c r="V1094">
        <v>5</v>
      </c>
      <c r="W1094">
        <v>4</v>
      </c>
      <c r="X1094">
        <v>0</v>
      </c>
    </row>
    <row r="1095" spans="1:24" x14ac:dyDescent="0.25">
      <c r="A1095">
        <v>1094</v>
      </c>
      <c r="B1095">
        <v>42</v>
      </c>
      <c r="C1095" s="2" t="s">
        <v>19</v>
      </c>
      <c r="D1095" s="2">
        <f t="shared" si="102"/>
        <v>0</v>
      </c>
      <c r="E1095">
        <v>3</v>
      </c>
      <c r="F1095">
        <v>4</v>
      </c>
      <c r="G1095">
        <v>1</v>
      </c>
      <c r="H1095">
        <v>1</v>
      </c>
      <c r="I1095">
        <v>3</v>
      </c>
      <c r="J1095">
        <v>4</v>
      </c>
      <c r="K1095" s="2" t="s">
        <v>20</v>
      </c>
      <c r="L1095" s="2">
        <f t="shared" si="103"/>
        <v>2</v>
      </c>
      <c r="M1095" s="2">
        <f t="shared" si="104"/>
        <v>0</v>
      </c>
      <c r="N1095" s="2">
        <f t="shared" si="105"/>
        <v>2</v>
      </c>
      <c r="O1095" s="2">
        <f t="shared" si="106"/>
        <v>0</v>
      </c>
      <c r="P1095">
        <v>2</v>
      </c>
      <c r="Q1095" s="2" t="s">
        <v>17</v>
      </c>
      <c r="R1095" s="2">
        <f t="shared" si="107"/>
        <v>2</v>
      </c>
      <c r="S1095">
        <v>14</v>
      </c>
      <c r="T1095">
        <v>3</v>
      </c>
      <c r="U1095">
        <v>1</v>
      </c>
      <c r="V1095">
        <v>20</v>
      </c>
      <c r="W1095">
        <v>8</v>
      </c>
      <c r="X1095">
        <v>13</v>
      </c>
    </row>
    <row r="1096" spans="1:24" x14ac:dyDescent="0.25">
      <c r="A1096">
        <v>1095</v>
      </c>
      <c r="B1096">
        <v>40</v>
      </c>
      <c r="C1096" s="2" t="s">
        <v>19</v>
      </c>
      <c r="D1096" s="2">
        <f t="shared" si="102"/>
        <v>0</v>
      </c>
      <c r="E1096">
        <v>2</v>
      </c>
      <c r="F1096">
        <v>1</v>
      </c>
      <c r="G1096">
        <v>1</v>
      </c>
      <c r="H1096">
        <v>1</v>
      </c>
      <c r="I1096">
        <v>2</v>
      </c>
      <c r="J1096">
        <v>1</v>
      </c>
      <c r="K1096" s="2" t="s">
        <v>20</v>
      </c>
      <c r="L1096" s="2">
        <f t="shared" si="103"/>
        <v>2</v>
      </c>
      <c r="M1096" s="2">
        <f t="shared" si="104"/>
        <v>0</v>
      </c>
      <c r="N1096" s="2">
        <f t="shared" si="105"/>
        <v>2</v>
      </c>
      <c r="O1096" s="2">
        <f t="shared" si="106"/>
        <v>0</v>
      </c>
      <c r="P1096">
        <v>4</v>
      </c>
      <c r="Q1096" s="2" t="s">
        <v>19</v>
      </c>
      <c r="R1096" s="2">
        <f t="shared" si="107"/>
        <v>1</v>
      </c>
      <c r="S1096">
        <v>12</v>
      </c>
      <c r="T1096">
        <v>3</v>
      </c>
      <c r="U1096">
        <v>4</v>
      </c>
      <c r="V1096">
        <v>8</v>
      </c>
      <c r="W1096">
        <v>4</v>
      </c>
      <c r="X1096">
        <v>7</v>
      </c>
    </row>
    <row r="1097" spans="1:24" x14ac:dyDescent="0.25">
      <c r="A1097">
        <v>1096</v>
      </c>
      <c r="B1097">
        <v>33</v>
      </c>
      <c r="C1097" s="2" t="s">
        <v>19</v>
      </c>
      <c r="D1097" s="2">
        <f t="shared" si="102"/>
        <v>0</v>
      </c>
      <c r="E1097">
        <v>3</v>
      </c>
      <c r="F1097">
        <v>2</v>
      </c>
      <c r="G1097">
        <v>1</v>
      </c>
      <c r="H1097">
        <v>1</v>
      </c>
      <c r="I1097">
        <v>2</v>
      </c>
      <c r="J1097">
        <v>2</v>
      </c>
      <c r="K1097" s="2" t="s">
        <v>20</v>
      </c>
      <c r="L1097" s="2">
        <f t="shared" si="103"/>
        <v>2</v>
      </c>
      <c r="M1097" s="2">
        <f t="shared" si="104"/>
        <v>0</v>
      </c>
      <c r="N1097" s="2">
        <f t="shared" si="105"/>
        <v>2</v>
      </c>
      <c r="O1097" s="2">
        <f t="shared" si="106"/>
        <v>0</v>
      </c>
      <c r="P1097">
        <v>3</v>
      </c>
      <c r="Q1097" s="2" t="s">
        <v>17</v>
      </c>
      <c r="R1097" s="2">
        <f t="shared" si="107"/>
        <v>2</v>
      </c>
      <c r="S1097">
        <v>12</v>
      </c>
      <c r="T1097">
        <v>3</v>
      </c>
      <c r="U1097">
        <v>3</v>
      </c>
      <c r="V1097">
        <v>15</v>
      </c>
      <c r="W1097">
        <v>14</v>
      </c>
      <c r="X1097">
        <v>5</v>
      </c>
    </row>
    <row r="1098" spans="1:24" x14ac:dyDescent="0.25">
      <c r="A1098">
        <v>1097</v>
      </c>
      <c r="B1098">
        <v>40</v>
      </c>
      <c r="C1098" s="2" t="s">
        <v>19</v>
      </c>
      <c r="D1098" s="2">
        <f t="shared" si="102"/>
        <v>0</v>
      </c>
      <c r="E1098">
        <v>2</v>
      </c>
      <c r="F1098">
        <v>3</v>
      </c>
      <c r="G1098">
        <v>2</v>
      </c>
      <c r="H1098">
        <v>3</v>
      </c>
      <c r="I1098">
        <v>4</v>
      </c>
      <c r="J1098">
        <v>4</v>
      </c>
      <c r="K1098" s="2" t="s">
        <v>18</v>
      </c>
      <c r="L1098" s="2">
        <f t="shared" si="103"/>
        <v>3</v>
      </c>
      <c r="M1098" s="2">
        <f t="shared" si="104"/>
        <v>0</v>
      </c>
      <c r="N1098" s="2">
        <f t="shared" si="105"/>
        <v>0</v>
      </c>
      <c r="O1098" s="2">
        <f t="shared" si="106"/>
        <v>3</v>
      </c>
      <c r="P1098">
        <v>1</v>
      </c>
      <c r="Q1098" s="2" t="s">
        <v>17</v>
      </c>
      <c r="R1098" s="2">
        <f t="shared" si="107"/>
        <v>2</v>
      </c>
      <c r="S1098">
        <v>21</v>
      </c>
      <c r="T1098">
        <v>4</v>
      </c>
      <c r="U1098">
        <v>3</v>
      </c>
      <c r="V1098">
        <v>21</v>
      </c>
      <c r="W1098">
        <v>7</v>
      </c>
      <c r="X1098">
        <v>7</v>
      </c>
    </row>
    <row r="1099" spans="1:24" x14ac:dyDescent="0.25">
      <c r="A1099">
        <v>1098</v>
      </c>
      <c r="B1099">
        <v>24</v>
      </c>
      <c r="C1099" s="2" t="s">
        <v>19</v>
      </c>
      <c r="D1099" s="2">
        <f t="shared" si="102"/>
        <v>0</v>
      </c>
      <c r="E1099">
        <v>2</v>
      </c>
      <c r="F1099">
        <v>3</v>
      </c>
      <c r="G1099">
        <v>2</v>
      </c>
      <c r="H1099">
        <v>2</v>
      </c>
      <c r="I1099">
        <v>1</v>
      </c>
      <c r="J1099">
        <v>1</v>
      </c>
      <c r="K1099" s="2" t="s">
        <v>21</v>
      </c>
      <c r="L1099" s="2">
        <f t="shared" si="103"/>
        <v>1</v>
      </c>
      <c r="M1099" s="2">
        <f t="shared" si="104"/>
        <v>1</v>
      </c>
      <c r="N1099" s="2">
        <f t="shared" si="105"/>
        <v>0</v>
      </c>
      <c r="O1099" s="2">
        <f t="shared" si="106"/>
        <v>0</v>
      </c>
      <c r="P1099">
        <v>0</v>
      </c>
      <c r="Q1099" s="2" t="s">
        <v>19</v>
      </c>
      <c r="R1099" s="2">
        <f t="shared" si="107"/>
        <v>1</v>
      </c>
      <c r="S1099">
        <v>14</v>
      </c>
      <c r="T1099">
        <v>3</v>
      </c>
      <c r="U1099">
        <v>3</v>
      </c>
      <c r="V1099">
        <v>1</v>
      </c>
      <c r="W1099">
        <v>1</v>
      </c>
      <c r="X1099">
        <v>0</v>
      </c>
    </row>
    <row r="1100" spans="1:24" x14ac:dyDescent="0.25">
      <c r="A1100">
        <v>1099</v>
      </c>
      <c r="B1100">
        <v>40</v>
      </c>
      <c r="C1100" s="2" t="s">
        <v>19</v>
      </c>
      <c r="D1100" s="2">
        <f t="shared" si="102"/>
        <v>0</v>
      </c>
      <c r="E1100">
        <v>2</v>
      </c>
      <c r="F1100">
        <v>4</v>
      </c>
      <c r="G1100">
        <v>2</v>
      </c>
      <c r="H1100">
        <v>3</v>
      </c>
      <c r="I1100">
        <v>2</v>
      </c>
      <c r="J1100">
        <v>4</v>
      </c>
      <c r="K1100" s="2" t="s">
        <v>21</v>
      </c>
      <c r="L1100" s="2">
        <f t="shared" si="103"/>
        <v>1</v>
      </c>
      <c r="M1100" s="2">
        <f t="shared" si="104"/>
        <v>1</v>
      </c>
      <c r="N1100" s="2">
        <f t="shared" si="105"/>
        <v>0</v>
      </c>
      <c r="O1100" s="2">
        <f t="shared" si="106"/>
        <v>0</v>
      </c>
      <c r="P1100">
        <v>1</v>
      </c>
      <c r="Q1100" s="2" t="s">
        <v>17</v>
      </c>
      <c r="R1100" s="2">
        <f t="shared" si="107"/>
        <v>2</v>
      </c>
      <c r="S1100">
        <v>18</v>
      </c>
      <c r="T1100">
        <v>3</v>
      </c>
      <c r="U1100">
        <v>3</v>
      </c>
      <c r="V1100">
        <v>2</v>
      </c>
      <c r="W1100">
        <v>2</v>
      </c>
      <c r="X1100">
        <v>2</v>
      </c>
    </row>
    <row r="1101" spans="1:24" x14ac:dyDescent="0.25">
      <c r="A1101">
        <v>1100</v>
      </c>
      <c r="B1101">
        <v>45</v>
      </c>
      <c r="C1101" s="2" t="s">
        <v>19</v>
      </c>
      <c r="D1101" s="2">
        <f t="shared" si="102"/>
        <v>0</v>
      </c>
      <c r="E1101">
        <v>3</v>
      </c>
      <c r="F1101">
        <v>1</v>
      </c>
      <c r="G1101">
        <v>2</v>
      </c>
      <c r="H1101">
        <v>2</v>
      </c>
      <c r="I1101">
        <v>3</v>
      </c>
      <c r="J1101">
        <v>2</v>
      </c>
      <c r="K1101" s="2" t="s">
        <v>21</v>
      </c>
      <c r="L1101" s="2">
        <f t="shared" si="103"/>
        <v>1</v>
      </c>
      <c r="M1101" s="2">
        <f t="shared" si="104"/>
        <v>1</v>
      </c>
      <c r="N1101" s="2">
        <f t="shared" si="105"/>
        <v>0</v>
      </c>
      <c r="O1101" s="2">
        <f t="shared" si="106"/>
        <v>0</v>
      </c>
      <c r="P1101">
        <v>7</v>
      </c>
      <c r="Q1101" s="2" t="s">
        <v>19</v>
      </c>
      <c r="R1101" s="2">
        <f t="shared" si="107"/>
        <v>1</v>
      </c>
      <c r="S1101">
        <v>12</v>
      </c>
      <c r="T1101">
        <v>3</v>
      </c>
      <c r="U1101">
        <v>3</v>
      </c>
      <c r="V1101">
        <v>10</v>
      </c>
      <c r="W1101">
        <v>8</v>
      </c>
      <c r="X1101">
        <v>7</v>
      </c>
    </row>
    <row r="1102" spans="1:24" x14ac:dyDescent="0.25">
      <c r="A1102">
        <v>1101</v>
      </c>
      <c r="B1102">
        <v>35</v>
      </c>
      <c r="C1102" s="2" t="s">
        <v>19</v>
      </c>
      <c r="D1102" s="2">
        <f t="shared" si="102"/>
        <v>0</v>
      </c>
      <c r="E1102">
        <v>3</v>
      </c>
      <c r="F1102">
        <v>2</v>
      </c>
      <c r="G1102">
        <v>2</v>
      </c>
      <c r="H1102">
        <v>2</v>
      </c>
      <c r="I1102">
        <v>1</v>
      </c>
      <c r="J1102">
        <v>3</v>
      </c>
      <c r="K1102" s="2" t="s">
        <v>20</v>
      </c>
      <c r="L1102" s="2">
        <f t="shared" si="103"/>
        <v>2</v>
      </c>
      <c r="M1102" s="2">
        <f t="shared" si="104"/>
        <v>0</v>
      </c>
      <c r="N1102" s="2">
        <f t="shared" si="105"/>
        <v>2</v>
      </c>
      <c r="O1102" s="2">
        <f t="shared" si="106"/>
        <v>0</v>
      </c>
      <c r="P1102">
        <v>0</v>
      </c>
      <c r="Q1102" s="2" t="s">
        <v>19</v>
      </c>
      <c r="R1102" s="2">
        <f t="shared" si="107"/>
        <v>1</v>
      </c>
      <c r="S1102">
        <v>23</v>
      </c>
      <c r="T1102">
        <v>4</v>
      </c>
      <c r="U1102">
        <v>3</v>
      </c>
      <c r="V1102">
        <v>5</v>
      </c>
      <c r="W1102">
        <v>3</v>
      </c>
      <c r="X1102">
        <v>4</v>
      </c>
    </row>
    <row r="1103" spans="1:24" x14ac:dyDescent="0.25">
      <c r="A1103">
        <v>1102</v>
      </c>
      <c r="B1103">
        <v>32</v>
      </c>
      <c r="C1103" s="2" t="s">
        <v>19</v>
      </c>
      <c r="D1103" s="2">
        <f t="shared" si="102"/>
        <v>0</v>
      </c>
      <c r="E1103">
        <v>2</v>
      </c>
      <c r="F1103">
        <v>4</v>
      </c>
      <c r="G1103">
        <v>1</v>
      </c>
      <c r="H1103">
        <v>2</v>
      </c>
      <c r="I1103">
        <v>2</v>
      </c>
      <c r="J1103">
        <v>2</v>
      </c>
      <c r="K1103" s="2" t="s">
        <v>20</v>
      </c>
      <c r="L1103" s="2">
        <f t="shared" si="103"/>
        <v>2</v>
      </c>
      <c r="M1103" s="2">
        <f t="shared" si="104"/>
        <v>0</v>
      </c>
      <c r="N1103" s="2">
        <f t="shared" si="105"/>
        <v>2</v>
      </c>
      <c r="O1103" s="2">
        <f t="shared" si="106"/>
        <v>0</v>
      </c>
      <c r="P1103">
        <v>3</v>
      </c>
      <c r="Q1103" s="2" t="s">
        <v>19</v>
      </c>
      <c r="R1103" s="2">
        <f t="shared" si="107"/>
        <v>1</v>
      </c>
      <c r="S1103">
        <v>12</v>
      </c>
      <c r="T1103">
        <v>3</v>
      </c>
      <c r="U1103">
        <v>3</v>
      </c>
      <c r="V1103">
        <v>7</v>
      </c>
      <c r="W1103">
        <v>1</v>
      </c>
      <c r="X1103">
        <v>2</v>
      </c>
    </row>
    <row r="1104" spans="1:24" x14ac:dyDescent="0.25">
      <c r="A1104">
        <v>1103</v>
      </c>
      <c r="B1104">
        <v>36</v>
      </c>
      <c r="C1104" s="2" t="s">
        <v>19</v>
      </c>
      <c r="D1104" s="2">
        <f t="shared" si="102"/>
        <v>0</v>
      </c>
      <c r="E1104">
        <v>3</v>
      </c>
      <c r="F1104">
        <v>3</v>
      </c>
      <c r="G1104">
        <v>2</v>
      </c>
      <c r="H1104">
        <v>3</v>
      </c>
      <c r="I1104">
        <v>1</v>
      </c>
      <c r="J1104">
        <v>4</v>
      </c>
      <c r="K1104" s="2" t="s">
        <v>18</v>
      </c>
      <c r="L1104" s="2">
        <f t="shared" si="103"/>
        <v>3</v>
      </c>
      <c r="M1104" s="2">
        <f t="shared" si="104"/>
        <v>0</v>
      </c>
      <c r="N1104" s="2">
        <f t="shared" si="105"/>
        <v>0</v>
      </c>
      <c r="O1104" s="2">
        <f t="shared" si="106"/>
        <v>3</v>
      </c>
      <c r="P1104">
        <v>3</v>
      </c>
      <c r="Q1104" s="2" t="s">
        <v>17</v>
      </c>
      <c r="R1104" s="2">
        <f t="shared" si="107"/>
        <v>2</v>
      </c>
      <c r="S1104">
        <v>21</v>
      </c>
      <c r="T1104">
        <v>4</v>
      </c>
      <c r="U1104">
        <v>2</v>
      </c>
      <c r="V1104">
        <v>3</v>
      </c>
      <c r="W1104">
        <v>2</v>
      </c>
      <c r="X1104">
        <v>1</v>
      </c>
    </row>
    <row r="1105" spans="1:24" x14ac:dyDescent="0.25">
      <c r="A1105">
        <v>1104</v>
      </c>
      <c r="B1105">
        <v>48</v>
      </c>
      <c r="C1105" s="2" t="s">
        <v>19</v>
      </c>
      <c r="D1105" s="2">
        <f t="shared" si="102"/>
        <v>0</v>
      </c>
      <c r="E1105">
        <v>3</v>
      </c>
      <c r="F1105">
        <v>3</v>
      </c>
      <c r="G1105">
        <v>1</v>
      </c>
      <c r="H1105">
        <v>1</v>
      </c>
      <c r="I1105">
        <v>2</v>
      </c>
      <c r="J1105">
        <v>3</v>
      </c>
      <c r="K1105" s="2" t="s">
        <v>21</v>
      </c>
      <c r="L1105" s="2">
        <f t="shared" si="103"/>
        <v>1</v>
      </c>
      <c r="M1105" s="2">
        <f t="shared" si="104"/>
        <v>1</v>
      </c>
      <c r="N1105" s="2">
        <f t="shared" si="105"/>
        <v>0</v>
      </c>
      <c r="O1105" s="2">
        <f t="shared" si="106"/>
        <v>0</v>
      </c>
      <c r="P1105">
        <v>8</v>
      </c>
      <c r="Q1105" s="2" t="s">
        <v>19</v>
      </c>
      <c r="R1105" s="2">
        <f t="shared" si="107"/>
        <v>1</v>
      </c>
      <c r="S1105">
        <v>14</v>
      </c>
      <c r="T1105">
        <v>3</v>
      </c>
      <c r="U1105">
        <v>3</v>
      </c>
      <c r="V1105">
        <v>8</v>
      </c>
      <c r="W1105">
        <v>7</v>
      </c>
      <c r="X1105">
        <v>7</v>
      </c>
    </row>
    <row r="1106" spans="1:24" x14ac:dyDescent="0.25">
      <c r="A1106">
        <v>1105</v>
      </c>
      <c r="B1106">
        <v>29</v>
      </c>
      <c r="C1106" s="2" t="s">
        <v>19</v>
      </c>
      <c r="D1106" s="2">
        <f t="shared" si="102"/>
        <v>0</v>
      </c>
      <c r="E1106">
        <v>3</v>
      </c>
      <c r="F1106">
        <v>3</v>
      </c>
      <c r="G1106">
        <v>2</v>
      </c>
      <c r="H1106">
        <v>4</v>
      </c>
      <c r="I1106">
        <v>1</v>
      </c>
      <c r="J1106">
        <v>3</v>
      </c>
      <c r="K1106" s="2" t="s">
        <v>20</v>
      </c>
      <c r="L1106" s="2">
        <f t="shared" si="103"/>
        <v>2</v>
      </c>
      <c r="M1106" s="2">
        <f t="shared" si="104"/>
        <v>0</v>
      </c>
      <c r="N1106" s="2">
        <f t="shared" si="105"/>
        <v>2</v>
      </c>
      <c r="O1106" s="2">
        <f t="shared" si="106"/>
        <v>0</v>
      </c>
      <c r="P1106">
        <v>1</v>
      </c>
      <c r="Q1106" s="2" t="s">
        <v>19</v>
      </c>
      <c r="R1106" s="2">
        <f t="shared" si="107"/>
        <v>1</v>
      </c>
      <c r="S1106">
        <v>18</v>
      </c>
      <c r="T1106">
        <v>3</v>
      </c>
      <c r="U1106">
        <v>2</v>
      </c>
      <c r="V1106">
        <v>1</v>
      </c>
      <c r="W1106">
        <v>0</v>
      </c>
      <c r="X1106">
        <v>0</v>
      </c>
    </row>
    <row r="1107" spans="1:24" x14ac:dyDescent="0.25">
      <c r="A1107">
        <v>1106</v>
      </c>
      <c r="B1107">
        <v>33</v>
      </c>
      <c r="C1107" s="2" t="s">
        <v>19</v>
      </c>
      <c r="D1107" s="2">
        <f t="shared" si="102"/>
        <v>0</v>
      </c>
      <c r="E1107">
        <v>3</v>
      </c>
      <c r="F1107">
        <v>1</v>
      </c>
      <c r="G1107">
        <v>1</v>
      </c>
      <c r="H1107">
        <v>2</v>
      </c>
      <c r="I1107">
        <v>2</v>
      </c>
      <c r="J1107">
        <v>1</v>
      </c>
      <c r="K1107" s="2" t="s">
        <v>20</v>
      </c>
      <c r="L1107" s="2">
        <f t="shared" si="103"/>
        <v>2</v>
      </c>
      <c r="M1107" s="2">
        <f t="shared" si="104"/>
        <v>0</v>
      </c>
      <c r="N1107" s="2">
        <f t="shared" si="105"/>
        <v>2</v>
      </c>
      <c r="O1107" s="2">
        <f t="shared" si="106"/>
        <v>0</v>
      </c>
      <c r="P1107">
        <v>2</v>
      </c>
      <c r="Q1107" s="2" t="s">
        <v>19</v>
      </c>
      <c r="R1107" s="2">
        <f t="shared" si="107"/>
        <v>1</v>
      </c>
      <c r="S1107">
        <v>13</v>
      </c>
      <c r="T1107">
        <v>3</v>
      </c>
      <c r="U1107">
        <v>1</v>
      </c>
      <c r="V1107">
        <v>2</v>
      </c>
      <c r="W1107">
        <v>2</v>
      </c>
      <c r="X1107">
        <v>2</v>
      </c>
    </row>
    <row r="1108" spans="1:24" x14ac:dyDescent="0.25">
      <c r="A1108">
        <v>1107</v>
      </c>
      <c r="B1108">
        <v>30</v>
      </c>
      <c r="C1108" s="2" t="s">
        <v>17</v>
      </c>
      <c r="D1108" s="2">
        <f t="shared" si="102"/>
        <v>1</v>
      </c>
      <c r="E1108">
        <v>3</v>
      </c>
      <c r="F1108">
        <v>2</v>
      </c>
      <c r="G1108">
        <v>1</v>
      </c>
      <c r="H1108">
        <v>2</v>
      </c>
      <c r="I1108">
        <v>2</v>
      </c>
      <c r="J1108">
        <v>1</v>
      </c>
      <c r="K1108" s="2" t="s">
        <v>20</v>
      </c>
      <c r="L1108" s="2">
        <f t="shared" si="103"/>
        <v>2</v>
      </c>
      <c r="M1108" s="2">
        <f t="shared" si="104"/>
        <v>0</v>
      </c>
      <c r="N1108" s="2">
        <f t="shared" si="105"/>
        <v>2</v>
      </c>
      <c r="O1108" s="2">
        <f t="shared" si="106"/>
        <v>0</v>
      </c>
      <c r="P1108">
        <v>5</v>
      </c>
      <c r="Q1108" s="2" t="s">
        <v>19</v>
      </c>
      <c r="R1108" s="2">
        <f t="shared" si="107"/>
        <v>1</v>
      </c>
      <c r="S1108">
        <v>11</v>
      </c>
      <c r="T1108">
        <v>3</v>
      </c>
      <c r="U1108">
        <v>3</v>
      </c>
      <c r="V1108">
        <v>10</v>
      </c>
      <c r="W1108">
        <v>8</v>
      </c>
      <c r="X1108">
        <v>6</v>
      </c>
    </row>
    <row r="1109" spans="1:24" x14ac:dyDescent="0.25">
      <c r="A1109">
        <v>1108</v>
      </c>
      <c r="B1109">
        <v>38</v>
      </c>
      <c r="C1109" s="2" t="s">
        <v>19</v>
      </c>
      <c r="D1109" s="2">
        <f t="shared" si="102"/>
        <v>0</v>
      </c>
      <c r="E1109">
        <v>3</v>
      </c>
      <c r="F1109">
        <v>3</v>
      </c>
      <c r="G1109">
        <v>2</v>
      </c>
      <c r="H1109">
        <v>1</v>
      </c>
      <c r="I1109">
        <v>2</v>
      </c>
      <c r="J1109">
        <v>2</v>
      </c>
      <c r="K1109" s="2" t="s">
        <v>20</v>
      </c>
      <c r="L1109" s="2">
        <f t="shared" si="103"/>
        <v>2</v>
      </c>
      <c r="M1109" s="2">
        <f t="shared" si="104"/>
        <v>0</v>
      </c>
      <c r="N1109" s="2">
        <f t="shared" si="105"/>
        <v>2</v>
      </c>
      <c r="O1109" s="2">
        <f t="shared" si="106"/>
        <v>0</v>
      </c>
      <c r="P1109">
        <v>3</v>
      </c>
      <c r="Q1109" s="2" t="s">
        <v>19</v>
      </c>
      <c r="R1109" s="2">
        <f t="shared" si="107"/>
        <v>1</v>
      </c>
      <c r="S1109">
        <v>11</v>
      </c>
      <c r="T1109">
        <v>3</v>
      </c>
      <c r="U1109">
        <v>3</v>
      </c>
      <c r="V1109">
        <v>6</v>
      </c>
      <c r="W1109">
        <v>3</v>
      </c>
      <c r="X1109">
        <v>1</v>
      </c>
    </row>
    <row r="1110" spans="1:24" x14ac:dyDescent="0.25">
      <c r="A1110">
        <v>1109</v>
      </c>
      <c r="B1110">
        <v>35</v>
      </c>
      <c r="C1110" s="2" t="s">
        <v>19</v>
      </c>
      <c r="D1110" s="2">
        <f t="shared" si="102"/>
        <v>0</v>
      </c>
      <c r="E1110">
        <v>3</v>
      </c>
      <c r="F1110">
        <v>4</v>
      </c>
      <c r="G1110">
        <v>2</v>
      </c>
      <c r="H1110">
        <v>2</v>
      </c>
      <c r="I1110">
        <v>1</v>
      </c>
      <c r="J1110">
        <v>2</v>
      </c>
      <c r="K1110" s="2" t="s">
        <v>18</v>
      </c>
      <c r="L1110" s="2">
        <f t="shared" si="103"/>
        <v>3</v>
      </c>
      <c r="M1110" s="2">
        <f t="shared" si="104"/>
        <v>0</v>
      </c>
      <c r="N1110" s="2">
        <f t="shared" si="105"/>
        <v>0</v>
      </c>
      <c r="O1110" s="2">
        <f t="shared" si="106"/>
        <v>3</v>
      </c>
      <c r="P1110">
        <v>1</v>
      </c>
      <c r="Q1110" s="2" t="s">
        <v>19</v>
      </c>
      <c r="R1110" s="2">
        <f t="shared" si="107"/>
        <v>1</v>
      </c>
      <c r="S1110">
        <v>19</v>
      </c>
      <c r="T1110">
        <v>3</v>
      </c>
      <c r="U1110">
        <v>3</v>
      </c>
      <c r="V1110">
        <v>3</v>
      </c>
      <c r="W1110">
        <v>0</v>
      </c>
      <c r="X1110">
        <v>1</v>
      </c>
    </row>
    <row r="1111" spans="1:24" x14ac:dyDescent="0.25">
      <c r="A1111">
        <v>1110</v>
      </c>
      <c r="B1111">
        <v>30</v>
      </c>
      <c r="C1111" s="2" t="s">
        <v>19</v>
      </c>
      <c r="D1111" s="2">
        <f t="shared" si="102"/>
        <v>0</v>
      </c>
      <c r="E1111">
        <v>3</v>
      </c>
      <c r="F1111">
        <v>3</v>
      </c>
      <c r="G1111">
        <v>1</v>
      </c>
      <c r="H1111">
        <v>2</v>
      </c>
      <c r="I1111">
        <v>3</v>
      </c>
      <c r="J1111">
        <v>2</v>
      </c>
      <c r="K1111" s="2" t="s">
        <v>20</v>
      </c>
      <c r="L1111" s="2">
        <f t="shared" si="103"/>
        <v>2</v>
      </c>
      <c r="M1111" s="2">
        <f t="shared" si="104"/>
        <v>0</v>
      </c>
      <c r="N1111" s="2">
        <f t="shared" si="105"/>
        <v>2</v>
      </c>
      <c r="O1111" s="2">
        <f t="shared" si="106"/>
        <v>0</v>
      </c>
      <c r="P1111">
        <v>3</v>
      </c>
      <c r="Q1111" s="2" t="s">
        <v>19</v>
      </c>
      <c r="R1111" s="2">
        <f t="shared" si="107"/>
        <v>1</v>
      </c>
      <c r="S1111">
        <v>12</v>
      </c>
      <c r="T1111">
        <v>3</v>
      </c>
      <c r="U1111">
        <v>3</v>
      </c>
      <c r="V1111">
        <v>4</v>
      </c>
      <c r="W1111">
        <v>2</v>
      </c>
      <c r="X1111">
        <v>1</v>
      </c>
    </row>
    <row r="1112" spans="1:24" x14ac:dyDescent="0.25">
      <c r="A1112">
        <v>1111</v>
      </c>
      <c r="B1112">
        <v>35</v>
      </c>
      <c r="C1112" s="2" t="s">
        <v>17</v>
      </c>
      <c r="D1112" s="2">
        <f t="shared" si="102"/>
        <v>1</v>
      </c>
      <c r="E1112">
        <v>3</v>
      </c>
      <c r="F1112">
        <v>1</v>
      </c>
      <c r="G1112">
        <v>1</v>
      </c>
      <c r="H1112">
        <v>1</v>
      </c>
      <c r="I1112">
        <v>1</v>
      </c>
      <c r="J1112">
        <v>1</v>
      </c>
      <c r="K1112" s="2" t="s">
        <v>21</v>
      </c>
      <c r="L1112" s="2">
        <f t="shared" si="103"/>
        <v>1</v>
      </c>
      <c r="M1112" s="2">
        <f t="shared" si="104"/>
        <v>1</v>
      </c>
      <c r="N1112" s="2">
        <f t="shared" si="105"/>
        <v>0</v>
      </c>
      <c r="O1112" s="2">
        <f t="shared" si="106"/>
        <v>0</v>
      </c>
      <c r="P1112">
        <v>5</v>
      </c>
      <c r="Q1112" s="2" t="s">
        <v>17</v>
      </c>
      <c r="R1112" s="2">
        <f t="shared" si="107"/>
        <v>2</v>
      </c>
      <c r="S1112">
        <v>12</v>
      </c>
      <c r="T1112">
        <v>3</v>
      </c>
      <c r="U1112">
        <v>3</v>
      </c>
      <c r="V1112">
        <v>1</v>
      </c>
      <c r="W1112">
        <v>0</v>
      </c>
      <c r="X1112">
        <v>0</v>
      </c>
    </row>
    <row r="1113" spans="1:24" x14ac:dyDescent="0.25">
      <c r="A1113">
        <v>1112</v>
      </c>
      <c r="B1113">
        <v>53</v>
      </c>
      <c r="C1113" s="2" t="s">
        <v>17</v>
      </c>
      <c r="D1113" s="2">
        <f t="shared" si="102"/>
        <v>1</v>
      </c>
      <c r="E1113">
        <v>1</v>
      </c>
      <c r="F1113">
        <v>3</v>
      </c>
      <c r="G1113">
        <v>1</v>
      </c>
      <c r="H1113">
        <v>2</v>
      </c>
      <c r="I1113">
        <v>3</v>
      </c>
      <c r="J1113">
        <v>4</v>
      </c>
      <c r="K1113" s="2" t="s">
        <v>20</v>
      </c>
      <c r="L1113" s="2">
        <f t="shared" si="103"/>
        <v>2</v>
      </c>
      <c r="M1113" s="2">
        <f t="shared" si="104"/>
        <v>0</v>
      </c>
      <c r="N1113" s="2">
        <f t="shared" si="105"/>
        <v>2</v>
      </c>
      <c r="O1113" s="2">
        <f t="shared" si="106"/>
        <v>0</v>
      </c>
      <c r="P1113">
        <v>0</v>
      </c>
      <c r="Q1113" s="2" t="s">
        <v>19</v>
      </c>
      <c r="R1113" s="2">
        <f t="shared" si="107"/>
        <v>1</v>
      </c>
      <c r="S1113">
        <v>16</v>
      </c>
      <c r="T1113">
        <v>3</v>
      </c>
      <c r="U1113">
        <v>3</v>
      </c>
      <c r="V1113">
        <v>33</v>
      </c>
      <c r="W1113">
        <v>7</v>
      </c>
      <c r="X1113">
        <v>1</v>
      </c>
    </row>
    <row r="1114" spans="1:24" x14ac:dyDescent="0.25">
      <c r="A1114">
        <v>1113</v>
      </c>
      <c r="B1114">
        <v>38</v>
      </c>
      <c r="C1114" s="2" t="s">
        <v>17</v>
      </c>
      <c r="D1114" s="2">
        <f t="shared" si="102"/>
        <v>1</v>
      </c>
      <c r="E1114">
        <v>3</v>
      </c>
      <c r="F1114">
        <v>3</v>
      </c>
      <c r="G1114">
        <v>1</v>
      </c>
      <c r="H1114">
        <v>2</v>
      </c>
      <c r="I1114">
        <v>2</v>
      </c>
      <c r="J1114">
        <v>2</v>
      </c>
      <c r="K1114" s="2" t="s">
        <v>20</v>
      </c>
      <c r="L1114" s="2">
        <f t="shared" si="103"/>
        <v>2</v>
      </c>
      <c r="M1114" s="2">
        <f t="shared" si="104"/>
        <v>0</v>
      </c>
      <c r="N1114" s="2">
        <f t="shared" si="105"/>
        <v>2</v>
      </c>
      <c r="O1114" s="2">
        <f t="shared" si="106"/>
        <v>0</v>
      </c>
      <c r="P1114">
        <v>4</v>
      </c>
      <c r="Q1114" s="2" t="s">
        <v>19</v>
      </c>
      <c r="R1114" s="2">
        <f t="shared" si="107"/>
        <v>1</v>
      </c>
      <c r="S1114">
        <v>11</v>
      </c>
      <c r="T1114">
        <v>3</v>
      </c>
      <c r="U1114">
        <v>3</v>
      </c>
      <c r="V1114">
        <v>5</v>
      </c>
      <c r="W1114">
        <v>2</v>
      </c>
      <c r="X1114">
        <v>1</v>
      </c>
    </row>
    <row r="1115" spans="1:24" x14ac:dyDescent="0.25">
      <c r="A1115">
        <v>1114</v>
      </c>
      <c r="B1115">
        <v>32</v>
      </c>
      <c r="C1115" s="2" t="s">
        <v>19</v>
      </c>
      <c r="D1115" s="2">
        <f t="shared" si="102"/>
        <v>0</v>
      </c>
      <c r="E1115">
        <v>3</v>
      </c>
      <c r="F1115">
        <v>4</v>
      </c>
      <c r="G1115">
        <v>1</v>
      </c>
      <c r="H1115">
        <v>1</v>
      </c>
      <c r="I1115">
        <v>2</v>
      </c>
      <c r="J1115">
        <v>1</v>
      </c>
      <c r="K1115" s="2" t="s">
        <v>20</v>
      </c>
      <c r="L1115" s="2">
        <f t="shared" si="103"/>
        <v>2</v>
      </c>
      <c r="M1115" s="2">
        <f t="shared" si="104"/>
        <v>0</v>
      </c>
      <c r="N1115" s="2">
        <f t="shared" si="105"/>
        <v>2</v>
      </c>
      <c r="O1115" s="2">
        <f t="shared" si="106"/>
        <v>0</v>
      </c>
      <c r="P1115">
        <v>4</v>
      </c>
      <c r="Q1115" s="2" t="s">
        <v>19</v>
      </c>
      <c r="R1115" s="2">
        <f t="shared" si="107"/>
        <v>1</v>
      </c>
      <c r="S1115">
        <v>14</v>
      </c>
      <c r="T1115">
        <v>3</v>
      </c>
      <c r="U1115">
        <v>2</v>
      </c>
      <c r="V1115">
        <v>6</v>
      </c>
      <c r="W1115">
        <v>5</v>
      </c>
      <c r="X1115">
        <v>1</v>
      </c>
    </row>
    <row r="1116" spans="1:24" x14ac:dyDescent="0.25">
      <c r="A1116">
        <v>1115</v>
      </c>
      <c r="B1116">
        <v>48</v>
      </c>
      <c r="C1116" s="2" t="s">
        <v>19</v>
      </c>
      <c r="D1116" s="2">
        <f t="shared" si="102"/>
        <v>0</v>
      </c>
      <c r="E1116">
        <v>3</v>
      </c>
      <c r="F1116">
        <v>3</v>
      </c>
      <c r="G1116">
        <v>1</v>
      </c>
      <c r="H1116">
        <v>2</v>
      </c>
      <c r="I1116">
        <v>1</v>
      </c>
      <c r="J1116">
        <v>1</v>
      </c>
      <c r="K1116" s="2" t="s">
        <v>20</v>
      </c>
      <c r="L1116" s="2">
        <f t="shared" si="103"/>
        <v>2</v>
      </c>
      <c r="M1116" s="2">
        <f t="shared" si="104"/>
        <v>0</v>
      </c>
      <c r="N1116" s="2">
        <f t="shared" si="105"/>
        <v>2</v>
      </c>
      <c r="O1116" s="2">
        <f t="shared" si="106"/>
        <v>0</v>
      </c>
      <c r="P1116">
        <v>8</v>
      </c>
      <c r="Q1116" s="2" t="s">
        <v>19</v>
      </c>
      <c r="R1116" s="2">
        <f t="shared" si="107"/>
        <v>1</v>
      </c>
      <c r="S1116">
        <v>12</v>
      </c>
      <c r="T1116">
        <v>3</v>
      </c>
      <c r="U1116">
        <v>2</v>
      </c>
      <c r="V1116">
        <v>8</v>
      </c>
      <c r="W1116">
        <v>2</v>
      </c>
      <c r="X1116">
        <v>7</v>
      </c>
    </row>
    <row r="1117" spans="1:24" x14ac:dyDescent="0.25">
      <c r="A1117">
        <v>1116</v>
      </c>
      <c r="B1117">
        <v>34</v>
      </c>
      <c r="C1117" s="2" t="s">
        <v>19</v>
      </c>
      <c r="D1117" s="2">
        <f t="shared" si="102"/>
        <v>0</v>
      </c>
      <c r="E1117">
        <v>2</v>
      </c>
      <c r="F1117">
        <v>1</v>
      </c>
      <c r="G1117">
        <v>1</v>
      </c>
      <c r="H1117">
        <v>1</v>
      </c>
      <c r="I1117">
        <v>1</v>
      </c>
      <c r="J1117">
        <v>1</v>
      </c>
      <c r="K1117" s="2" t="s">
        <v>18</v>
      </c>
      <c r="L1117" s="2">
        <f t="shared" si="103"/>
        <v>3</v>
      </c>
      <c r="M1117" s="2">
        <f t="shared" si="104"/>
        <v>0</v>
      </c>
      <c r="N1117" s="2">
        <f t="shared" si="105"/>
        <v>0</v>
      </c>
      <c r="O1117" s="2">
        <f t="shared" si="106"/>
        <v>3</v>
      </c>
      <c r="P1117">
        <v>3</v>
      </c>
      <c r="Q1117" s="2" t="s">
        <v>19</v>
      </c>
      <c r="R1117" s="2">
        <f t="shared" si="107"/>
        <v>1</v>
      </c>
      <c r="S1117">
        <v>13</v>
      </c>
      <c r="T1117">
        <v>3</v>
      </c>
      <c r="U1117">
        <v>1</v>
      </c>
      <c r="V1117">
        <v>1</v>
      </c>
      <c r="W1117">
        <v>0</v>
      </c>
      <c r="X1117">
        <v>0</v>
      </c>
    </row>
    <row r="1118" spans="1:24" x14ac:dyDescent="0.25">
      <c r="A1118">
        <v>1117</v>
      </c>
      <c r="B1118">
        <v>55</v>
      </c>
      <c r="C1118" s="2" t="s">
        <v>19</v>
      </c>
      <c r="D1118" s="2">
        <f t="shared" si="102"/>
        <v>0</v>
      </c>
      <c r="E1118">
        <v>1</v>
      </c>
      <c r="F1118">
        <v>3</v>
      </c>
      <c r="G1118">
        <v>2</v>
      </c>
      <c r="H1118">
        <v>2</v>
      </c>
      <c r="I1118">
        <v>5</v>
      </c>
      <c r="J1118">
        <v>4</v>
      </c>
      <c r="K1118" s="2" t="s">
        <v>20</v>
      </c>
      <c r="L1118" s="2">
        <f t="shared" si="103"/>
        <v>2</v>
      </c>
      <c r="M1118" s="2">
        <f t="shared" si="104"/>
        <v>0</v>
      </c>
      <c r="N1118" s="2">
        <f t="shared" si="105"/>
        <v>2</v>
      </c>
      <c r="O1118" s="2">
        <f t="shared" si="106"/>
        <v>0</v>
      </c>
      <c r="P1118">
        <v>1</v>
      </c>
      <c r="Q1118" s="2" t="s">
        <v>19</v>
      </c>
      <c r="R1118" s="2">
        <f t="shared" si="107"/>
        <v>1</v>
      </c>
      <c r="S1118">
        <v>21</v>
      </c>
      <c r="T1118">
        <v>4</v>
      </c>
      <c r="U1118">
        <v>3</v>
      </c>
      <c r="V1118">
        <v>36</v>
      </c>
      <c r="W1118">
        <v>6</v>
      </c>
      <c r="X1118">
        <v>2</v>
      </c>
    </row>
    <row r="1119" spans="1:24" x14ac:dyDescent="0.25">
      <c r="A1119">
        <v>1118</v>
      </c>
      <c r="B1119">
        <v>34</v>
      </c>
      <c r="C1119" s="2" t="s">
        <v>19</v>
      </c>
      <c r="D1119" s="2">
        <f t="shared" si="102"/>
        <v>0</v>
      </c>
      <c r="E1119">
        <v>2</v>
      </c>
      <c r="F1119">
        <v>2</v>
      </c>
      <c r="G1119">
        <v>2</v>
      </c>
      <c r="H1119">
        <v>3</v>
      </c>
      <c r="I1119">
        <v>2</v>
      </c>
      <c r="J1119">
        <v>4</v>
      </c>
      <c r="K1119" s="2" t="s">
        <v>20</v>
      </c>
      <c r="L1119" s="2">
        <f t="shared" si="103"/>
        <v>2</v>
      </c>
      <c r="M1119" s="2">
        <f t="shared" si="104"/>
        <v>0</v>
      </c>
      <c r="N1119" s="2">
        <f t="shared" si="105"/>
        <v>2</v>
      </c>
      <c r="O1119" s="2">
        <f t="shared" si="106"/>
        <v>0</v>
      </c>
      <c r="P1119">
        <v>3</v>
      </c>
      <c r="Q1119" s="2" t="s">
        <v>19</v>
      </c>
      <c r="R1119" s="2">
        <f t="shared" si="107"/>
        <v>1</v>
      </c>
      <c r="S1119">
        <v>17</v>
      </c>
      <c r="T1119">
        <v>3</v>
      </c>
      <c r="U1119">
        <v>2</v>
      </c>
      <c r="V1119">
        <v>2</v>
      </c>
      <c r="W1119">
        <v>2</v>
      </c>
      <c r="X1119">
        <v>2</v>
      </c>
    </row>
    <row r="1120" spans="1:24" x14ac:dyDescent="0.25">
      <c r="A1120">
        <v>1119</v>
      </c>
      <c r="B1120">
        <v>26</v>
      </c>
      <c r="C1120" s="2" t="s">
        <v>19</v>
      </c>
      <c r="D1120" s="2">
        <f t="shared" si="102"/>
        <v>0</v>
      </c>
      <c r="E1120">
        <v>3</v>
      </c>
      <c r="F1120">
        <v>1</v>
      </c>
      <c r="G1120">
        <v>1</v>
      </c>
      <c r="H1120">
        <v>3</v>
      </c>
      <c r="I1120">
        <v>1</v>
      </c>
      <c r="J1120">
        <v>4</v>
      </c>
      <c r="K1120" s="2" t="s">
        <v>20</v>
      </c>
      <c r="L1120" s="2">
        <f t="shared" si="103"/>
        <v>2</v>
      </c>
      <c r="M1120" s="2">
        <f t="shared" si="104"/>
        <v>0</v>
      </c>
      <c r="N1120" s="2">
        <f t="shared" si="105"/>
        <v>2</v>
      </c>
      <c r="O1120" s="2">
        <f t="shared" si="106"/>
        <v>0</v>
      </c>
      <c r="P1120">
        <v>1</v>
      </c>
      <c r="Q1120" s="2" t="s">
        <v>19</v>
      </c>
      <c r="R1120" s="2">
        <f t="shared" si="107"/>
        <v>1</v>
      </c>
      <c r="S1120">
        <v>21</v>
      </c>
      <c r="T1120">
        <v>4</v>
      </c>
      <c r="U1120">
        <v>3</v>
      </c>
      <c r="V1120">
        <v>1</v>
      </c>
      <c r="W1120">
        <v>0</v>
      </c>
      <c r="X1120">
        <v>0</v>
      </c>
    </row>
    <row r="1121" spans="1:24" x14ac:dyDescent="0.25">
      <c r="A1121">
        <v>1120</v>
      </c>
      <c r="B1121">
        <v>38</v>
      </c>
      <c r="C1121" s="2" t="s">
        <v>19</v>
      </c>
      <c r="D1121" s="2">
        <f t="shared" si="102"/>
        <v>0</v>
      </c>
      <c r="E1121">
        <v>3</v>
      </c>
      <c r="F1121">
        <v>3</v>
      </c>
      <c r="G1121">
        <v>1</v>
      </c>
      <c r="H1121">
        <v>2</v>
      </c>
      <c r="I1121">
        <v>2</v>
      </c>
      <c r="J1121">
        <v>2</v>
      </c>
      <c r="K1121" s="2" t="s">
        <v>20</v>
      </c>
      <c r="L1121" s="2">
        <f t="shared" si="103"/>
        <v>2</v>
      </c>
      <c r="M1121" s="2">
        <f t="shared" si="104"/>
        <v>0</v>
      </c>
      <c r="N1121" s="2">
        <f t="shared" si="105"/>
        <v>2</v>
      </c>
      <c r="O1121" s="2">
        <f t="shared" si="106"/>
        <v>0</v>
      </c>
      <c r="P1121">
        <v>5</v>
      </c>
      <c r="Q1121" s="2" t="s">
        <v>19</v>
      </c>
      <c r="R1121" s="2">
        <f t="shared" si="107"/>
        <v>1</v>
      </c>
      <c r="S1121">
        <v>11</v>
      </c>
      <c r="T1121">
        <v>3</v>
      </c>
      <c r="U1121">
        <v>3</v>
      </c>
      <c r="V1121">
        <v>9</v>
      </c>
      <c r="W1121">
        <v>8</v>
      </c>
      <c r="X1121">
        <v>7</v>
      </c>
    </row>
    <row r="1122" spans="1:24" x14ac:dyDescent="0.25">
      <c r="A1122">
        <v>1121</v>
      </c>
      <c r="B1122">
        <v>38</v>
      </c>
      <c r="C1122" s="2" t="s">
        <v>19</v>
      </c>
      <c r="D1122" s="2">
        <f t="shared" si="102"/>
        <v>0</v>
      </c>
      <c r="E1122">
        <v>3</v>
      </c>
      <c r="F1122">
        <v>2</v>
      </c>
      <c r="G1122">
        <v>1</v>
      </c>
      <c r="H1122">
        <v>1</v>
      </c>
      <c r="I1122">
        <v>2</v>
      </c>
      <c r="J1122">
        <v>2</v>
      </c>
      <c r="K1122" s="2" t="s">
        <v>18</v>
      </c>
      <c r="L1122" s="2">
        <f t="shared" si="103"/>
        <v>3</v>
      </c>
      <c r="M1122" s="2">
        <f t="shared" si="104"/>
        <v>0</v>
      </c>
      <c r="N1122" s="2">
        <f t="shared" si="105"/>
        <v>0</v>
      </c>
      <c r="O1122" s="2">
        <f t="shared" si="106"/>
        <v>3</v>
      </c>
      <c r="P1122">
        <v>2</v>
      </c>
      <c r="Q1122" s="2" t="s">
        <v>19</v>
      </c>
      <c r="R1122" s="2">
        <f t="shared" si="107"/>
        <v>1</v>
      </c>
      <c r="S1122">
        <v>12</v>
      </c>
      <c r="T1122">
        <v>3</v>
      </c>
      <c r="U1122">
        <v>4</v>
      </c>
      <c r="V1122">
        <v>3</v>
      </c>
      <c r="W1122">
        <v>2</v>
      </c>
      <c r="X1122">
        <v>1</v>
      </c>
    </row>
    <row r="1123" spans="1:24" x14ac:dyDescent="0.25">
      <c r="A1123">
        <v>1122</v>
      </c>
      <c r="B1123">
        <v>36</v>
      </c>
      <c r="C1123" s="2" t="s">
        <v>19</v>
      </c>
      <c r="D1123" s="2">
        <f t="shared" si="102"/>
        <v>0</v>
      </c>
      <c r="E1123">
        <v>2</v>
      </c>
      <c r="F1123">
        <v>2</v>
      </c>
      <c r="G1123">
        <v>1</v>
      </c>
      <c r="H1123">
        <v>2</v>
      </c>
      <c r="I1123">
        <v>2</v>
      </c>
      <c r="J1123">
        <v>3</v>
      </c>
      <c r="K1123" s="2" t="s">
        <v>18</v>
      </c>
      <c r="L1123" s="2">
        <f t="shared" si="103"/>
        <v>3</v>
      </c>
      <c r="M1123" s="2">
        <f t="shared" si="104"/>
        <v>0</v>
      </c>
      <c r="N1123" s="2">
        <f t="shared" si="105"/>
        <v>0</v>
      </c>
      <c r="O1123" s="2">
        <f t="shared" si="106"/>
        <v>3</v>
      </c>
      <c r="P1123">
        <v>6</v>
      </c>
      <c r="Q1123" s="2" t="s">
        <v>19</v>
      </c>
      <c r="R1123" s="2">
        <f t="shared" si="107"/>
        <v>1</v>
      </c>
      <c r="S1123">
        <v>13</v>
      </c>
      <c r="T1123">
        <v>3</v>
      </c>
      <c r="U1123">
        <v>3</v>
      </c>
      <c r="V1123">
        <v>1</v>
      </c>
      <c r="W1123">
        <v>0</v>
      </c>
      <c r="X1123">
        <v>0</v>
      </c>
    </row>
    <row r="1124" spans="1:24" x14ac:dyDescent="0.25">
      <c r="A1124">
        <v>1123</v>
      </c>
      <c r="B1124">
        <v>29</v>
      </c>
      <c r="C1124" s="2" t="s">
        <v>19</v>
      </c>
      <c r="D1124" s="2">
        <f t="shared" si="102"/>
        <v>0</v>
      </c>
      <c r="E1124">
        <v>1</v>
      </c>
      <c r="F1124">
        <v>2</v>
      </c>
      <c r="G1124">
        <v>2</v>
      </c>
      <c r="H1124">
        <v>3</v>
      </c>
      <c r="I1124">
        <v>1</v>
      </c>
      <c r="J1124">
        <v>4</v>
      </c>
      <c r="K1124" s="2" t="s">
        <v>18</v>
      </c>
      <c r="L1124" s="2">
        <f t="shared" si="103"/>
        <v>3</v>
      </c>
      <c r="M1124" s="2">
        <f t="shared" si="104"/>
        <v>0</v>
      </c>
      <c r="N1124" s="2">
        <f t="shared" si="105"/>
        <v>0</v>
      </c>
      <c r="O1124" s="2">
        <f t="shared" si="106"/>
        <v>3</v>
      </c>
      <c r="P1124">
        <v>1</v>
      </c>
      <c r="Q1124" s="2" t="s">
        <v>17</v>
      </c>
      <c r="R1124" s="2">
        <f t="shared" si="107"/>
        <v>2</v>
      </c>
      <c r="S1124">
        <v>18</v>
      </c>
      <c r="T1124">
        <v>3</v>
      </c>
      <c r="U1124">
        <v>3</v>
      </c>
      <c r="V1124">
        <v>10</v>
      </c>
      <c r="W1124">
        <v>9</v>
      </c>
      <c r="X1124">
        <v>1</v>
      </c>
    </row>
    <row r="1125" spans="1:24" x14ac:dyDescent="0.25">
      <c r="A1125">
        <v>1124</v>
      </c>
      <c r="B1125">
        <v>35</v>
      </c>
      <c r="C1125" s="2" t="s">
        <v>19</v>
      </c>
      <c r="D1125" s="2">
        <f t="shared" si="102"/>
        <v>0</v>
      </c>
      <c r="E1125">
        <v>2</v>
      </c>
      <c r="F1125">
        <v>1</v>
      </c>
      <c r="G1125">
        <v>1</v>
      </c>
      <c r="H1125">
        <v>3</v>
      </c>
      <c r="I1125">
        <v>2</v>
      </c>
      <c r="J1125">
        <v>3</v>
      </c>
      <c r="K1125" s="2" t="s">
        <v>18</v>
      </c>
      <c r="L1125" s="2">
        <f t="shared" si="103"/>
        <v>3</v>
      </c>
      <c r="M1125" s="2">
        <f t="shared" si="104"/>
        <v>0</v>
      </c>
      <c r="N1125" s="2">
        <f t="shared" si="105"/>
        <v>0</v>
      </c>
      <c r="O1125" s="2">
        <f t="shared" si="106"/>
        <v>3</v>
      </c>
      <c r="P1125">
        <v>3</v>
      </c>
      <c r="Q1125" s="2" t="s">
        <v>17</v>
      </c>
      <c r="R1125" s="2">
        <f t="shared" si="107"/>
        <v>2</v>
      </c>
      <c r="S1125">
        <v>16</v>
      </c>
      <c r="T1125">
        <v>3</v>
      </c>
      <c r="U1125">
        <v>3</v>
      </c>
      <c r="V1125">
        <v>5</v>
      </c>
      <c r="W1125">
        <v>2</v>
      </c>
      <c r="X1125">
        <v>0</v>
      </c>
    </row>
    <row r="1126" spans="1:24" x14ac:dyDescent="0.25">
      <c r="A1126">
        <v>1125</v>
      </c>
      <c r="B1126">
        <v>39</v>
      </c>
      <c r="C1126" s="2" t="s">
        <v>19</v>
      </c>
      <c r="D1126" s="2">
        <f t="shared" si="102"/>
        <v>0</v>
      </c>
      <c r="E1126">
        <v>3</v>
      </c>
      <c r="F1126">
        <v>4</v>
      </c>
      <c r="G1126">
        <v>1</v>
      </c>
      <c r="H1126">
        <v>1</v>
      </c>
      <c r="I1126">
        <v>3</v>
      </c>
      <c r="J1126">
        <v>2</v>
      </c>
      <c r="K1126" s="2" t="s">
        <v>20</v>
      </c>
      <c r="L1126" s="2">
        <f t="shared" si="103"/>
        <v>2</v>
      </c>
      <c r="M1126" s="2">
        <f t="shared" si="104"/>
        <v>0</v>
      </c>
      <c r="N1126" s="2">
        <f t="shared" si="105"/>
        <v>2</v>
      </c>
      <c r="O1126" s="2">
        <f t="shared" si="106"/>
        <v>0</v>
      </c>
      <c r="P1126">
        <v>2</v>
      </c>
      <c r="Q1126" s="2" t="s">
        <v>19</v>
      </c>
      <c r="R1126" s="2">
        <f t="shared" si="107"/>
        <v>1</v>
      </c>
      <c r="S1126">
        <v>11</v>
      </c>
      <c r="T1126">
        <v>3</v>
      </c>
      <c r="U1126">
        <v>3</v>
      </c>
      <c r="V1126">
        <v>7</v>
      </c>
      <c r="W1126">
        <v>6</v>
      </c>
      <c r="X1126">
        <v>7</v>
      </c>
    </row>
    <row r="1127" spans="1:24" x14ac:dyDescent="0.25">
      <c r="A1127">
        <v>1126</v>
      </c>
      <c r="B1127">
        <v>29</v>
      </c>
      <c r="C1127" s="2" t="s">
        <v>19</v>
      </c>
      <c r="D1127" s="2">
        <f t="shared" si="102"/>
        <v>0</v>
      </c>
      <c r="E1127">
        <v>1</v>
      </c>
      <c r="F1127">
        <v>1</v>
      </c>
      <c r="G1127">
        <v>2</v>
      </c>
      <c r="H1127">
        <v>3</v>
      </c>
      <c r="I1127">
        <v>2</v>
      </c>
      <c r="J1127">
        <v>4</v>
      </c>
      <c r="K1127" s="2" t="s">
        <v>21</v>
      </c>
      <c r="L1127" s="2">
        <f t="shared" si="103"/>
        <v>1</v>
      </c>
      <c r="M1127" s="2">
        <f t="shared" si="104"/>
        <v>1</v>
      </c>
      <c r="N1127" s="2">
        <f t="shared" si="105"/>
        <v>0</v>
      </c>
      <c r="O1127" s="2">
        <f t="shared" si="106"/>
        <v>0</v>
      </c>
      <c r="P1127">
        <v>1</v>
      </c>
      <c r="Q1127" s="2" t="s">
        <v>19</v>
      </c>
      <c r="R1127" s="2">
        <f t="shared" si="107"/>
        <v>1</v>
      </c>
      <c r="S1127">
        <v>19</v>
      </c>
      <c r="T1127">
        <v>3</v>
      </c>
      <c r="U1127">
        <v>4</v>
      </c>
      <c r="V1127">
        <v>6</v>
      </c>
      <c r="W1127">
        <v>4</v>
      </c>
      <c r="X1127">
        <v>1</v>
      </c>
    </row>
    <row r="1128" spans="1:24" x14ac:dyDescent="0.25">
      <c r="A1128">
        <v>1127</v>
      </c>
      <c r="B1128">
        <v>50</v>
      </c>
      <c r="C1128" s="2" t="s">
        <v>19</v>
      </c>
      <c r="D1128" s="2">
        <f t="shared" si="102"/>
        <v>0</v>
      </c>
      <c r="E1128">
        <v>3</v>
      </c>
      <c r="F1128">
        <v>3</v>
      </c>
      <c r="G1128">
        <v>2</v>
      </c>
      <c r="H1128">
        <v>3</v>
      </c>
      <c r="I1128">
        <v>5</v>
      </c>
      <c r="J1128">
        <v>3</v>
      </c>
      <c r="K1128" s="2" t="s">
        <v>20</v>
      </c>
      <c r="L1128" s="2">
        <f t="shared" si="103"/>
        <v>2</v>
      </c>
      <c r="M1128" s="2">
        <f t="shared" si="104"/>
        <v>0</v>
      </c>
      <c r="N1128" s="2">
        <f t="shared" si="105"/>
        <v>2</v>
      </c>
      <c r="O1128" s="2">
        <f t="shared" si="106"/>
        <v>0</v>
      </c>
      <c r="P1128">
        <v>1</v>
      </c>
      <c r="Q1128" s="2" t="s">
        <v>17</v>
      </c>
      <c r="R1128" s="2">
        <f t="shared" si="107"/>
        <v>2</v>
      </c>
      <c r="S1128">
        <v>16</v>
      </c>
      <c r="T1128">
        <v>3</v>
      </c>
      <c r="U1128">
        <v>3</v>
      </c>
      <c r="V1128">
        <v>1</v>
      </c>
      <c r="W1128">
        <v>0</v>
      </c>
      <c r="X1128">
        <v>0</v>
      </c>
    </row>
    <row r="1129" spans="1:24" x14ac:dyDescent="0.25">
      <c r="A1129">
        <v>1128</v>
      </c>
      <c r="B1129">
        <v>23</v>
      </c>
      <c r="C1129" s="2" t="s">
        <v>19</v>
      </c>
      <c r="D1129" s="2">
        <f t="shared" si="102"/>
        <v>0</v>
      </c>
      <c r="E1129">
        <v>3</v>
      </c>
      <c r="F1129">
        <v>4</v>
      </c>
      <c r="G1129">
        <v>2</v>
      </c>
      <c r="H1129">
        <v>4</v>
      </c>
      <c r="I1129">
        <v>1</v>
      </c>
      <c r="J1129">
        <v>3</v>
      </c>
      <c r="K1129" s="2" t="s">
        <v>20</v>
      </c>
      <c r="L1129" s="2">
        <f t="shared" si="103"/>
        <v>2</v>
      </c>
      <c r="M1129" s="2">
        <f t="shared" si="104"/>
        <v>0</v>
      </c>
      <c r="N1129" s="2">
        <f t="shared" si="105"/>
        <v>2</v>
      </c>
      <c r="O1129" s="2">
        <f t="shared" si="106"/>
        <v>0</v>
      </c>
      <c r="P1129">
        <v>2</v>
      </c>
      <c r="Q1129" s="2" t="s">
        <v>19</v>
      </c>
      <c r="R1129" s="2">
        <f t="shared" si="107"/>
        <v>1</v>
      </c>
      <c r="S1129">
        <v>16</v>
      </c>
      <c r="T1129">
        <v>3</v>
      </c>
      <c r="U1129">
        <v>3</v>
      </c>
      <c r="V1129">
        <v>2</v>
      </c>
      <c r="W1129">
        <v>2</v>
      </c>
      <c r="X1129">
        <v>2</v>
      </c>
    </row>
    <row r="1130" spans="1:24" x14ac:dyDescent="0.25">
      <c r="A1130">
        <v>1129</v>
      </c>
      <c r="B1130">
        <v>36</v>
      </c>
      <c r="C1130" s="2" t="s">
        <v>19</v>
      </c>
      <c r="D1130" s="2">
        <f t="shared" si="102"/>
        <v>0</v>
      </c>
      <c r="E1130">
        <v>2</v>
      </c>
      <c r="F1130">
        <v>1</v>
      </c>
      <c r="G1130">
        <v>1</v>
      </c>
      <c r="H1130">
        <v>4</v>
      </c>
      <c r="I1130">
        <v>2</v>
      </c>
      <c r="J1130">
        <v>1</v>
      </c>
      <c r="K1130" s="2" t="s">
        <v>20</v>
      </c>
      <c r="L1130" s="2">
        <f t="shared" si="103"/>
        <v>2</v>
      </c>
      <c r="M1130" s="2">
        <f t="shared" si="104"/>
        <v>0</v>
      </c>
      <c r="N1130" s="2">
        <f t="shared" si="105"/>
        <v>2</v>
      </c>
      <c r="O1130" s="2">
        <f t="shared" si="106"/>
        <v>0</v>
      </c>
      <c r="P1130">
        <v>3</v>
      </c>
      <c r="Q1130" s="2" t="s">
        <v>17</v>
      </c>
      <c r="R1130" s="2">
        <f t="shared" si="107"/>
        <v>2</v>
      </c>
      <c r="S1130">
        <v>13</v>
      </c>
      <c r="T1130">
        <v>3</v>
      </c>
      <c r="U1130">
        <v>3</v>
      </c>
      <c r="V1130">
        <v>3</v>
      </c>
      <c r="W1130">
        <v>2</v>
      </c>
      <c r="X1130">
        <v>0</v>
      </c>
    </row>
    <row r="1131" spans="1:24" x14ac:dyDescent="0.25">
      <c r="A1131">
        <v>1130</v>
      </c>
      <c r="B1131">
        <v>42</v>
      </c>
      <c r="C1131" s="2" t="s">
        <v>19</v>
      </c>
      <c r="D1131" s="2">
        <f t="shared" si="102"/>
        <v>0</v>
      </c>
      <c r="E1131">
        <v>2</v>
      </c>
      <c r="F1131">
        <v>4</v>
      </c>
      <c r="G1131">
        <v>2</v>
      </c>
      <c r="H1131">
        <v>2</v>
      </c>
      <c r="I1131">
        <v>5</v>
      </c>
      <c r="J1131">
        <v>4</v>
      </c>
      <c r="K1131" s="2" t="s">
        <v>18</v>
      </c>
      <c r="L1131" s="2">
        <f t="shared" si="103"/>
        <v>3</v>
      </c>
      <c r="M1131" s="2">
        <f t="shared" si="104"/>
        <v>0</v>
      </c>
      <c r="N1131" s="2">
        <f t="shared" si="105"/>
        <v>0</v>
      </c>
      <c r="O1131" s="2">
        <f t="shared" si="106"/>
        <v>3</v>
      </c>
      <c r="P1131">
        <v>8</v>
      </c>
      <c r="Q1131" s="2" t="s">
        <v>19</v>
      </c>
      <c r="R1131" s="2">
        <f t="shared" si="107"/>
        <v>1</v>
      </c>
      <c r="S1131">
        <v>22</v>
      </c>
      <c r="T1131">
        <v>4</v>
      </c>
      <c r="U1131">
        <v>3</v>
      </c>
      <c r="V1131">
        <v>1</v>
      </c>
      <c r="W1131">
        <v>0</v>
      </c>
      <c r="X1131">
        <v>0</v>
      </c>
    </row>
    <row r="1132" spans="1:24" x14ac:dyDescent="0.25">
      <c r="A1132">
        <v>1131</v>
      </c>
      <c r="B1132">
        <v>35</v>
      </c>
      <c r="C1132" s="2" t="s">
        <v>19</v>
      </c>
      <c r="D1132" s="2">
        <f t="shared" si="102"/>
        <v>0</v>
      </c>
      <c r="E1132">
        <v>3</v>
      </c>
      <c r="F1132">
        <v>2</v>
      </c>
      <c r="G1132">
        <v>2</v>
      </c>
      <c r="H1132">
        <v>3</v>
      </c>
      <c r="I1132">
        <v>2</v>
      </c>
      <c r="J1132">
        <v>3</v>
      </c>
      <c r="K1132" s="2" t="s">
        <v>20</v>
      </c>
      <c r="L1132" s="2">
        <f t="shared" si="103"/>
        <v>2</v>
      </c>
      <c r="M1132" s="2">
        <f t="shared" si="104"/>
        <v>0</v>
      </c>
      <c r="N1132" s="2">
        <f t="shared" si="105"/>
        <v>2</v>
      </c>
      <c r="O1132" s="2">
        <f t="shared" si="106"/>
        <v>0</v>
      </c>
      <c r="P1132">
        <v>1</v>
      </c>
      <c r="Q1132" s="2" t="s">
        <v>19</v>
      </c>
      <c r="R1132" s="2">
        <f t="shared" si="107"/>
        <v>1</v>
      </c>
      <c r="S1132">
        <v>17</v>
      </c>
      <c r="T1132">
        <v>3</v>
      </c>
      <c r="U1132">
        <v>2</v>
      </c>
      <c r="V1132">
        <v>10</v>
      </c>
      <c r="W1132">
        <v>9</v>
      </c>
      <c r="X1132">
        <v>6</v>
      </c>
    </row>
    <row r="1133" spans="1:24" x14ac:dyDescent="0.25">
      <c r="A1133">
        <v>1132</v>
      </c>
      <c r="B1133">
        <v>34</v>
      </c>
      <c r="C1133" s="2" t="s">
        <v>19</v>
      </c>
      <c r="D1133" s="2">
        <f t="shared" si="102"/>
        <v>0</v>
      </c>
      <c r="E1133">
        <v>2</v>
      </c>
      <c r="F1133">
        <v>4</v>
      </c>
      <c r="G1133">
        <v>1</v>
      </c>
      <c r="H1133">
        <v>2</v>
      </c>
      <c r="I1133">
        <v>2</v>
      </c>
      <c r="J1133">
        <v>3</v>
      </c>
      <c r="K1133" s="2" t="s">
        <v>20</v>
      </c>
      <c r="L1133" s="2">
        <f t="shared" si="103"/>
        <v>2</v>
      </c>
      <c r="M1133" s="2">
        <f t="shared" si="104"/>
        <v>0</v>
      </c>
      <c r="N1133" s="2">
        <f t="shared" si="105"/>
        <v>2</v>
      </c>
      <c r="O1133" s="2">
        <f t="shared" si="106"/>
        <v>0</v>
      </c>
      <c r="P1133">
        <v>1</v>
      </c>
      <c r="Q1133" s="2" t="s">
        <v>19</v>
      </c>
      <c r="R1133" s="2">
        <f t="shared" si="107"/>
        <v>1</v>
      </c>
      <c r="S1133">
        <v>14</v>
      </c>
      <c r="T1133">
        <v>3</v>
      </c>
      <c r="U1133">
        <v>2</v>
      </c>
      <c r="V1133">
        <v>8</v>
      </c>
      <c r="W1133">
        <v>2</v>
      </c>
      <c r="X1133">
        <v>7</v>
      </c>
    </row>
    <row r="1134" spans="1:24" x14ac:dyDescent="0.25">
      <c r="A1134">
        <v>1133</v>
      </c>
      <c r="B1134">
        <v>40</v>
      </c>
      <c r="C1134" s="2" t="s">
        <v>19</v>
      </c>
      <c r="D1134" s="2">
        <f t="shared" si="102"/>
        <v>0</v>
      </c>
      <c r="E1134">
        <v>2</v>
      </c>
      <c r="F1134">
        <v>4</v>
      </c>
      <c r="G1134">
        <v>1</v>
      </c>
      <c r="H1134">
        <v>3</v>
      </c>
      <c r="I1134">
        <v>2</v>
      </c>
      <c r="J1134">
        <v>2</v>
      </c>
      <c r="K1134" s="2" t="s">
        <v>20</v>
      </c>
      <c r="L1134" s="2">
        <f t="shared" si="103"/>
        <v>2</v>
      </c>
      <c r="M1134" s="2">
        <f t="shared" si="104"/>
        <v>0</v>
      </c>
      <c r="N1134" s="2">
        <f t="shared" si="105"/>
        <v>2</v>
      </c>
      <c r="O1134" s="2">
        <f t="shared" si="106"/>
        <v>0</v>
      </c>
      <c r="P1134">
        <v>1</v>
      </c>
      <c r="Q1134" s="2" t="s">
        <v>19</v>
      </c>
      <c r="R1134" s="2">
        <f t="shared" si="107"/>
        <v>1</v>
      </c>
      <c r="S1134">
        <v>15</v>
      </c>
      <c r="T1134">
        <v>3</v>
      </c>
      <c r="U1134">
        <v>3</v>
      </c>
      <c r="V1134">
        <v>5</v>
      </c>
      <c r="W1134">
        <v>4</v>
      </c>
      <c r="X1134">
        <v>1</v>
      </c>
    </row>
    <row r="1135" spans="1:24" x14ac:dyDescent="0.25">
      <c r="A1135">
        <v>1134</v>
      </c>
      <c r="B1135">
        <v>43</v>
      </c>
      <c r="C1135" s="2" t="s">
        <v>19</v>
      </c>
      <c r="D1135" s="2">
        <f t="shared" si="102"/>
        <v>0</v>
      </c>
      <c r="E1135">
        <v>3</v>
      </c>
      <c r="F1135">
        <v>4</v>
      </c>
      <c r="G1135">
        <v>1</v>
      </c>
      <c r="H1135">
        <v>4</v>
      </c>
      <c r="I1135">
        <v>1</v>
      </c>
      <c r="J1135">
        <v>2</v>
      </c>
      <c r="K1135" s="2" t="s">
        <v>21</v>
      </c>
      <c r="L1135" s="2">
        <f t="shared" si="103"/>
        <v>1</v>
      </c>
      <c r="M1135" s="2">
        <f t="shared" si="104"/>
        <v>1</v>
      </c>
      <c r="N1135" s="2">
        <f t="shared" si="105"/>
        <v>0</v>
      </c>
      <c r="O1135" s="2">
        <f t="shared" si="106"/>
        <v>0</v>
      </c>
      <c r="P1135">
        <v>5</v>
      </c>
      <c r="Q1135" s="2" t="s">
        <v>19</v>
      </c>
      <c r="R1135" s="2">
        <f t="shared" si="107"/>
        <v>1</v>
      </c>
      <c r="S1135">
        <v>12</v>
      </c>
      <c r="T1135">
        <v>3</v>
      </c>
      <c r="U1135">
        <v>3</v>
      </c>
      <c r="V1135">
        <v>6</v>
      </c>
      <c r="W1135">
        <v>4</v>
      </c>
      <c r="X1135">
        <v>0</v>
      </c>
    </row>
    <row r="1136" spans="1:24" x14ac:dyDescent="0.25">
      <c r="A1136">
        <v>1135</v>
      </c>
      <c r="B1136">
        <v>35</v>
      </c>
      <c r="C1136" s="2" t="s">
        <v>19</v>
      </c>
      <c r="D1136" s="2">
        <f t="shared" si="102"/>
        <v>0</v>
      </c>
      <c r="E1136">
        <v>2</v>
      </c>
      <c r="F1136">
        <v>3</v>
      </c>
      <c r="G1136">
        <v>2</v>
      </c>
      <c r="H1136">
        <v>2</v>
      </c>
      <c r="I1136">
        <v>1</v>
      </c>
      <c r="J1136">
        <v>4</v>
      </c>
      <c r="K1136" s="2" t="s">
        <v>20</v>
      </c>
      <c r="L1136" s="2">
        <f t="shared" si="103"/>
        <v>2</v>
      </c>
      <c r="M1136" s="2">
        <f t="shared" si="104"/>
        <v>0</v>
      </c>
      <c r="N1136" s="2">
        <f t="shared" si="105"/>
        <v>2</v>
      </c>
      <c r="O1136" s="2">
        <f t="shared" si="106"/>
        <v>0</v>
      </c>
      <c r="P1136">
        <v>1</v>
      </c>
      <c r="Q1136" s="2" t="s">
        <v>19</v>
      </c>
      <c r="R1136" s="2">
        <f t="shared" si="107"/>
        <v>1</v>
      </c>
      <c r="S1136">
        <v>18</v>
      </c>
      <c r="T1136">
        <v>3</v>
      </c>
      <c r="U1136">
        <v>2</v>
      </c>
      <c r="V1136">
        <v>1</v>
      </c>
      <c r="W1136">
        <v>0</v>
      </c>
      <c r="X1136">
        <v>0</v>
      </c>
    </row>
    <row r="1137" spans="1:24" x14ac:dyDescent="0.25">
      <c r="A1137">
        <v>1136</v>
      </c>
      <c r="B1137">
        <v>46</v>
      </c>
      <c r="C1137" s="2" t="s">
        <v>19</v>
      </c>
      <c r="D1137" s="2">
        <f t="shared" si="102"/>
        <v>0</v>
      </c>
      <c r="E1137">
        <v>2</v>
      </c>
      <c r="F1137">
        <v>4</v>
      </c>
      <c r="G1137">
        <v>2</v>
      </c>
      <c r="H1137">
        <v>4</v>
      </c>
      <c r="I1137">
        <v>4</v>
      </c>
      <c r="J1137">
        <v>1</v>
      </c>
      <c r="K1137" s="2" t="s">
        <v>18</v>
      </c>
      <c r="L1137" s="2">
        <f t="shared" si="103"/>
        <v>3</v>
      </c>
      <c r="M1137" s="2">
        <f t="shared" si="104"/>
        <v>0</v>
      </c>
      <c r="N1137" s="2">
        <f t="shared" si="105"/>
        <v>0</v>
      </c>
      <c r="O1137" s="2">
        <f t="shared" si="106"/>
        <v>3</v>
      </c>
      <c r="P1137">
        <v>1</v>
      </c>
      <c r="Q1137" s="2" t="s">
        <v>19</v>
      </c>
      <c r="R1137" s="2">
        <f t="shared" si="107"/>
        <v>1</v>
      </c>
      <c r="S1137">
        <v>15</v>
      </c>
      <c r="T1137">
        <v>3</v>
      </c>
      <c r="U1137">
        <v>1</v>
      </c>
      <c r="V1137">
        <v>26</v>
      </c>
      <c r="W1137">
        <v>0</v>
      </c>
      <c r="X1137">
        <v>0</v>
      </c>
    </row>
    <row r="1138" spans="1:24" x14ac:dyDescent="0.25">
      <c r="A1138">
        <v>1137</v>
      </c>
      <c r="B1138">
        <v>28</v>
      </c>
      <c r="C1138" s="2" t="s">
        <v>17</v>
      </c>
      <c r="D1138" s="2">
        <f t="shared" si="102"/>
        <v>1</v>
      </c>
      <c r="E1138">
        <v>3</v>
      </c>
      <c r="F1138">
        <v>3</v>
      </c>
      <c r="G1138">
        <v>2</v>
      </c>
      <c r="H1138">
        <v>3</v>
      </c>
      <c r="I1138">
        <v>1</v>
      </c>
      <c r="J1138">
        <v>2</v>
      </c>
      <c r="K1138" s="2" t="s">
        <v>20</v>
      </c>
      <c r="L1138" s="2">
        <f t="shared" si="103"/>
        <v>2</v>
      </c>
      <c r="M1138" s="2">
        <f t="shared" si="104"/>
        <v>0</v>
      </c>
      <c r="N1138" s="2">
        <f t="shared" si="105"/>
        <v>2</v>
      </c>
      <c r="O1138" s="2">
        <f t="shared" si="106"/>
        <v>0</v>
      </c>
      <c r="P1138">
        <v>1</v>
      </c>
      <c r="Q1138" s="2" t="s">
        <v>17</v>
      </c>
      <c r="R1138" s="2">
        <f t="shared" si="107"/>
        <v>2</v>
      </c>
      <c r="S1138">
        <v>17</v>
      </c>
      <c r="T1138">
        <v>3</v>
      </c>
      <c r="U1138">
        <v>3</v>
      </c>
      <c r="V1138">
        <v>1</v>
      </c>
      <c r="W1138">
        <v>1</v>
      </c>
      <c r="X1138">
        <v>0</v>
      </c>
    </row>
    <row r="1139" spans="1:24" x14ac:dyDescent="0.25">
      <c r="A1139">
        <v>1138</v>
      </c>
      <c r="B1139">
        <v>22</v>
      </c>
      <c r="C1139" s="2" t="s">
        <v>19</v>
      </c>
      <c r="D1139" s="2">
        <f t="shared" si="102"/>
        <v>0</v>
      </c>
      <c r="E1139">
        <v>2</v>
      </c>
      <c r="F1139">
        <v>2</v>
      </c>
      <c r="G1139">
        <v>1</v>
      </c>
      <c r="H1139">
        <v>2</v>
      </c>
      <c r="I1139">
        <v>1</v>
      </c>
      <c r="J1139">
        <v>3</v>
      </c>
      <c r="K1139" s="2" t="s">
        <v>20</v>
      </c>
      <c r="L1139" s="2">
        <f t="shared" si="103"/>
        <v>2</v>
      </c>
      <c r="M1139" s="2">
        <f t="shared" si="104"/>
        <v>0</v>
      </c>
      <c r="N1139" s="2">
        <f t="shared" si="105"/>
        <v>2</v>
      </c>
      <c r="O1139" s="2">
        <f t="shared" si="106"/>
        <v>0</v>
      </c>
      <c r="P1139">
        <v>5</v>
      </c>
      <c r="Q1139" s="2" t="s">
        <v>17</v>
      </c>
      <c r="R1139" s="2">
        <f t="shared" si="107"/>
        <v>2</v>
      </c>
      <c r="S1139">
        <v>14</v>
      </c>
      <c r="T1139">
        <v>3</v>
      </c>
      <c r="U1139">
        <v>2</v>
      </c>
      <c r="V1139">
        <v>4</v>
      </c>
      <c r="W1139">
        <v>2</v>
      </c>
      <c r="X1139">
        <v>1</v>
      </c>
    </row>
    <row r="1140" spans="1:24" x14ac:dyDescent="0.25">
      <c r="A1140">
        <v>1139</v>
      </c>
      <c r="B1140">
        <v>50</v>
      </c>
      <c r="C1140" s="2" t="s">
        <v>19</v>
      </c>
      <c r="D1140" s="2">
        <f t="shared" si="102"/>
        <v>0</v>
      </c>
      <c r="E1140">
        <v>1</v>
      </c>
      <c r="F1140">
        <v>2</v>
      </c>
      <c r="G1140">
        <v>2</v>
      </c>
      <c r="H1140">
        <v>3</v>
      </c>
      <c r="I1140">
        <v>4</v>
      </c>
      <c r="J1140">
        <v>3</v>
      </c>
      <c r="K1140" s="2" t="s">
        <v>20</v>
      </c>
      <c r="L1140" s="2">
        <f t="shared" si="103"/>
        <v>2</v>
      </c>
      <c r="M1140" s="2">
        <f t="shared" si="104"/>
        <v>0</v>
      </c>
      <c r="N1140" s="2">
        <f t="shared" si="105"/>
        <v>2</v>
      </c>
      <c r="O1140" s="2">
        <f t="shared" si="106"/>
        <v>0</v>
      </c>
      <c r="P1140">
        <v>2</v>
      </c>
      <c r="Q1140" s="2" t="s">
        <v>17</v>
      </c>
      <c r="R1140" s="2">
        <f t="shared" si="107"/>
        <v>2</v>
      </c>
      <c r="S1140">
        <v>15</v>
      </c>
      <c r="T1140">
        <v>3</v>
      </c>
      <c r="U1140">
        <v>3</v>
      </c>
      <c r="V1140">
        <v>30</v>
      </c>
      <c r="W1140">
        <v>8</v>
      </c>
      <c r="X1140">
        <v>12</v>
      </c>
    </row>
    <row r="1141" spans="1:24" x14ac:dyDescent="0.25">
      <c r="A1141">
        <v>1140</v>
      </c>
      <c r="B1141">
        <v>32</v>
      </c>
      <c r="C1141" s="2" t="s">
        <v>19</v>
      </c>
      <c r="D1141" s="2">
        <f t="shared" si="102"/>
        <v>0</v>
      </c>
      <c r="E1141">
        <v>2</v>
      </c>
      <c r="F1141">
        <v>2</v>
      </c>
      <c r="G1141">
        <v>1</v>
      </c>
      <c r="H1141">
        <v>3</v>
      </c>
      <c r="I1141">
        <v>1</v>
      </c>
      <c r="J1141">
        <v>4</v>
      </c>
      <c r="K1141" s="2" t="s">
        <v>20</v>
      </c>
      <c r="L1141" s="2">
        <f t="shared" si="103"/>
        <v>2</v>
      </c>
      <c r="M1141" s="2">
        <f t="shared" si="104"/>
        <v>0</v>
      </c>
      <c r="N1141" s="2">
        <f t="shared" si="105"/>
        <v>2</v>
      </c>
      <c r="O1141" s="2">
        <f t="shared" si="106"/>
        <v>0</v>
      </c>
      <c r="P1141">
        <v>3</v>
      </c>
      <c r="Q1141" s="2" t="s">
        <v>19</v>
      </c>
      <c r="R1141" s="2">
        <f t="shared" si="107"/>
        <v>1</v>
      </c>
      <c r="S1141">
        <v>17</v>
      </c>
      <c r="T1141">
        <v>3</v>
      </c>
      <c r="U1141">
        <v>3</v>
      </c>
      <c r="V1141">
        <v>3</v>
      </c>
      <c r="W1141">
        <v>2</v>
      </c>
      <c r="X1141">
        <v>0</v>
      </c>
    </row>
    <row r="1142" spans="1:24" x14ac:dyDescent="0.25">
      <c r="A1142">
        <v>1141</v>
      </c>
      <c r="B1142">
        <v>44</v>
      </c>
      <c r="C1142" s="2" t="s">
        <v>19</v>
      </c>
      <c r="D1142" s="2">
        <f t="shared" si="102"/>
        <v>0</v>
      </c>
      <c r="E1142">
        <v>3</v>
      </c>
      <c r="F1142">
        <v>2</v>
      </c>
      <c r="G1142">
        <v>1</v>
      </c>
      <c r="H1142">
        <v>1</v>
      </c>
      <c r="I1142">
        <v>5</v>
      </c>
      <c r="J1142">
        <v>4</v>
      </c>
      <c r="K1142" s="2" t="s">
        <v>21</v>
      </c>
      <c r="L1142" s="2">
        <f t="shared" si="103"/>
        <v>1</v>
      </c>
      <c r="M1142" s="2">
        <f t="shared" si="104"/>
        <v>1</v>
      </c>
      <c r="N1142" s="2">
        <f t="shared" si="105"/>
        <v>0</v>
      </c>
      <c r="O1142" s="2">
        <f t="shared" si="106"/>
        <v>0</v>
      </c>
      <c r="P1142">
        <v>7</v>
      </c>
      <c r="Q1142" s="2" t="s">
        <v>17</v>
      </c>
      <c r="R1142" s="2">
        <f t="shared" si="107"/>
        <v>2</v>
      </c>
      <c r="S1142">
        <v>14</v>
      </c>
      <c r="T1142">
        <v>3</v>
      </c>
      <c r="U1142">
        <v>2</v>
      </c>
      <c r="V1142">
        <v>22</v>
      </c>
      <c r="W1142">
        <v>7</v>
      </c>
      <c r="X1142">
        <v>1</v>
      </c>
    </row>
    <row r="1143" spans="1:24" x14ac:dyDescent="0.25">
      <c r="A1143">
        <v>1142</v>
      </c>
      <c r="B1143">
        <v>30</v>
      </c>
      <c r="C1143" s="2" t="s">
        <v>19</v>
      </c>
      <c r="D1143" s="2">
        <f t="shared" si="102"/>
        <v>0</v>
      </c>
      <c r="E1143">
        <v>3</v>
      </c>
      <c r="F1143">
        <v>2</v>
      </c>
      <c r="G1143">
        <v>1</v>
      </c>
      <c r="H1143">
        <v>2</v>
      </c>
      <c r="I1143">
        <v>1</v>
      </c>
      <c r="J1143">
        <v>2</v>
      </c>
      <c r="K1143" s="2" t="s">
        <v>20</v>
      </c>
      <c r="L1143" s="2">
        <f t="shared" si="103"/>
        <v>2</v>
      </c>
      <c r="M1143" s="2">
        <f t="shared" si="104"/>
        <v>0</v>
      </c>
      <c r="N1143" s="2">
        <f t="shared" si="105"/>
        <v>2</v>
      </c>
      <c r="O1143" s="2">
        <f t="shared" si="106"/>
        <v>0</v>
      </c>
      <c r="P1143">
        <v>3</v>
      </c>
      <c r="Q1143" s="2" t="s">
        <v>19</v>
      </c>
      <c r="R1143" s="2">
        <f t="shared" si="107"/>
        <v>1</v>
      </c>
      <c r="S1143">
        <v>12</v>
      </c>
      <c r="T1143">
        <v>3</v>
      </c>
      <c r="U1143">
        <v>2</v>
      </c>
      <c r="V1143">
        <v>6</v>
      </c>
      <c r="W1143">
        <v>4</v>
      </c>
      <c r="X1143">
        <v>1</v>
      </c>
    </row>
    <row r="1144" spans="1:24" x14ac:dyDescent="0.25">
      <c r="A1144">
        <v>1143</v>
      </c>
      <c r="B1144">
        <v>45</v>
      </c>
      <c r="C1144" s="2" t="s">
        <v>19</v>
      </c>
      <c r="D1144" s="2">
        <f t="shared" si="102"/>
        <v>0</v>
      </c>
      <c r="E1144">
        <v>3</v>
      </c>
      <c r="F1144">
        <v>3</v>
      </c>
      <c r="G1144">
        <v>1</v>
      </c>
      <c r="H1144">
        <v>1</v>
      </c>
      <c r="I1144">
        <v>2</v>
      </c>
      <c r="J1144">
        <v>1</v>
      </c>
      <c r="K1144" s="2" t="s">
        <v>18</v>
      </c>
      <c r="L1144" s="2">
        <f t="shared" si="103"/>
        <v>3</v>
      </c>
      <c r="M1144" s="2">
        <f t="shared" si="104"/>
        <v>0</v>
      </c>
      <c r="N1144" s="2">
        <f t="shared" si="105"/>
        <v>0</v>
      </c>
      <c r="O1144" s="2">
        <f t="shared" si="106"/>
        <v>3</v>
      </c>
      <c r="P1144">
        <v>5</v>
      </c>
      <c r="Q1144" s="2" t="s">
        <v>17</v>
      </c>
      <c r="R1144" s="2">
        <f t="shared" si="107"/>
        <v>2</v>
      </c>
      <c r="S1144">
        <v>14</v>
      </c>
      <c r="T1144">
        <v>3</v>
      </c>
      <c r="U1144">
        <v>3</v>
      </c>
      <c r="V1144">
        <v>10</v>
      </c>
      <c r="W1144">
        <v>7</v>
      </c>
      <c r="X1144">
        <v>1</v>
      </c>
    </row>
    <row r="1145" spans="1:24" x14ac:dyDescent="0.25">
      <c r="A1145">
        <v>1144</v>
      </c>
      <c r="B1145">
        <v>45</v>
      </c>
      <c r="C1145" s="2" t="s">
        <v>19</v>
      </c>
      <c r="D1145" s="2">
        <f t="shared" si="102"/>
        <v>0</v>
      </c>
      <c r="E1145">
        <v>3</v>
      </c>
      <c r="F1145">
        <v>1</v>
      </c>
      <c r="G1145">
        <v>2</v>
      </c>
      <c r="H1145">
        <v>2</v>
      </c>
      <c r="I1145">
        <v>2</v>
      </c>
      <c r="J1145">
        <v>2</v>
      </c>
      <c r="K1145" s="2" t="s">
        <v>20</v>
      </c>
      <c r="L1145" s="2">
        <f t="shared" si="103"/>
        <v>2</v>
      </c>
      <c r="M1145" s="2">
        <f t="shared" si="104"/>
        <v>0</v>
      </c>
      <c r="N1145" s="2">
        <f t="shared" si="105"/>
        <v>2</v>
      </c>
      <c r="O1145" s="2">
        <f t="shared" si="106"/>
        <v>0</v>
      </c>
      <c r="P1145">
        <v>1</v>
      </c>
      <c r="Q1145" s="2" t="s">
        <v>19</v>
      </c>
      <c r="R1145" s="2">
        <f t="shared" si="107"/>
        <v>1</v>
      </c>
      <c r="S1145">
        <v>15</v>
      </c>
      <c r="T1145">
        <v>3</v>
      </c>
      <c r="U1145">
        <v>3</v>
      </c>
      <c r="V1145">
        <v>10</v>
      </c>
      <c r="W1145">
        <v>7</v>
      </c>
      <c r="X1145">
        <v>4</v>
      </c>
    </row>
    <row r="1146" spans="1:24" x14ac:dyDescent="0.25">
      <c r="A1146">
        <v>1145</v>
      </c>
      <c r="B1146">
        <v>31</v>
      </c>
      <c r="C1146" s="2" t="s">
        <v>19</v>
      </c>
      <c r="D1146" s="2">
        <f t="shared" si="102"/>
        <v>0</v>
      </c>
      <c r="E1146">
        <v>2</v>
      </c>
      <c r="F1146">
        <v>4</v>
      </c>
      <c r="G1146">
        <v>1</v>
      </c>
      <c r="H1146">
        <v>2</v>
      </c>
      <c r="I1146">
        <v>2</v>
      </c>
      <c r="J1146">
        <v>1</v>
      </c>
      <c r="K1146" s="2" t="s">
        <v>18</v>
      </c>
      <c r="L1146" s="2">
        <f t="shared" si="103"/>
        <v>3</v>
      </c>
      <c r="M1146" s="2">
        <f t="shared" si="104"/>
        <v>0</v>
      </c>
      <c r="N1146" s="2">
        <f t="shared" si="105"/>
        <v>0</v>
      </c>
      <c r="O1146" s="2">
        <f t="shared" si="106"/>
        <v>3</v>
      </c>
      <c r="P1146">
        <v>7</v>
      </c>
      <c r="Q1146" s="2" t="s">
        <v>19</v>
      </c>
      <c r="R1146" s="2">
        <f t="shared" si="107"/>
        <v>1</v>
      </c>
      <c r="S1146">
        <v>13</v>
      </c>
      <c r="T1146">
        <v>3</v>
      </c>
      <c r="U1146">
        <v>3</v>
      </c>
      <c r="V1146">
        <v>5</v>
      </c>
      <c r="W1146">
        <v>2</v>
      </c>
      <c r="X1146">
        <v>0</v>
      </c>
    </row>
    <row r="1147" spans="1:24" x14ac:dyDescent="0.25">
      <c r="A1147">
        <v>1146</v>
      </c>
      <c r="B1147">
        <v>36</v>
      </c>
      <c r="C1147" s="2" t="s">
        <v>19</v>
      </c>
      <c r="D1147" s="2">
        <f t="shared" si="102"/>
        <v>0</v>
      </c>
      <c r="E1147">
        <v>2</v>
      </c>
      <c r="F1147">
        <v>3</v>
      </c>
      <c r="G1147">
        <v>1</v>
      </c>
      <c r="H1147">
        <v>1</v>
      </c>
      <c r="I1147">
        <v>2</v>
      </c>
      <c r="J1147">
        <v>2</v>
      </c>
      <c r="K1147" s="2" t="s">
        <v>20</v>
      </c>
      <c r="L1147" s="2">
        <f t="shared" si="103"/>
        <v>2</v>
      </c>
      <c r="M1147" s="2">
        <f t="shared" si="104"/>
        <v>0</v>
      </c>
      <c r="N1147" s="2">
        <f t="shared" si="105"/>
        <v>2</v>
      </c>
      <c r="O1147" s="2">
        <f t="shared" si="106"/>
        <v>0</v>
      </c>
      <c r="P1147">
        <v>9</v>
      </c>
      <c r="Q1147" s="2" t="s">
        <v>17</v>
      </c>
      <c r="R1147" s="2">
        <f t="shared" si="107"/>
        <v>2</v>
      </c>
      <c r="S1147">
        <v>12</v>
      </c>
      <c r="T1147">
        <v>3</v>
      </c>
      <c r="U1147">
        <v>3</v>
      </c>
      <c r="V1147">
        <v>3</v>
      </c>
      <c r="W1147">
        <v>2</v>
      </c>
      <c r="X1147">
        <v>1</v>
      </c>
    </row>
    <row r="1148" spans="1:24" x14ac:dyDescent="0.25">
      <c r="A1148">
        <v>1147</v>
      </c>
      <c r="B1148">
        <v>34</v>
      </c>
      <c r="C1148" s="2" t="s">
        <v>19</v>
      </c>
      <c r="D1148" s="2">
        <f t="shared" si="102"/>
        <v>0</v>
      </c>
      <c r="E1148">
        <v>2</v>
      </c>
      <c r="F1148">
        <v>3</v>
      </c>
      <c r="G1148">
        <v>1</v>
      </c>
      <c r="H1148">
        <v>1</v>
      </c>
      <c r="I1148">
        <v>2</v>
      </c>
      <c r="J1148">
        <v>4</v>
      </c>
      <c r="K1148" s="2" t="s">
        <v>21</v>
      </c>
      <c r="L1148" s="2">
        <f t="shared" si="103"/>
        <v>1</v>
      </c>
      <c r="M1148" s="2">
        <f t="shared" si="104"/>
        <v>1</v>
      </c>
      <c r="N1148" s="2">
        <f t="shared" si="105"/>
        <v>0</v>
      </c>
      <c r="O1148" s="2">
        <f t="shared" si="106"/>
        <v>0</v>
      </c>
      <c r="P1148">
        <v>7</v>
      </c>
      <c r="Q1148" s="2" t="s">
        <v>19</v>
      </c>
      <c r="R1148" s="2">
        <f t="shared" si="107"/>
        <v>1</v>
      </c>
      <c r="S1148">
        <v>13</v>
      </c>
      <c r="T1148">
        <v>3</v>
      </c>
      <c r="U1148">
        <v>3</v>
      </c>
      <c r="V1148">
        <v>9</v>
      </c>
      <c r="W1148">
        <v>7</v>
      </c>
      <c r="X1148">
        <v>7</v>
      </c>
    </row>
    <row r="1149" spans="1:24" x14ac:dyDescent="0.25">
      <c r="A1149">
        <v>1148</v>
      </c>
      <c r="B1149">
        <v>49</v>
      </c>
      <c r="C1149" s="2" t="s">
        <v>19</v>
      </c>
      <c r="D1149" s="2">
        <f t="shared" si="102"/>
        <v>0</v>
      </c>
      <c r="E1149">
        <v>2</v>
      </c>
      <c r="F1149">
        <v>3</v>
      </c>
      <c r="G1149">
        <v>1</v>
      </c>
      <c r="H1149">
        <v>1</v>
      </c>
      <c r="I1149">
        <v>1</v>
      </c>
      <c r="J1149">
        <v>1</v>
      </c>
      <c r="K1149" s="2" t="s">
        <v>20</v>
      </c>
      <c r="L1149" s="2">
        <f t="shared" si="103"/>
        <v>2</v>
      </c>
      <c r="M1149" s="2">
        <f t="shared" si="104"/>
        <v>0</v>
      </c>
      <c r="N1149" s="2">
        <f t="shared" si="105"/>
        <v>2</v>
      </c>
      <c r="O1149" s="2">
        <f t="shared" si="106"/>
        <v>0</v>
      </c>
      <c r="P1149">
        <v>6</v>
      </c>
      <c r="Q1149" s="2" t="s">
        <v>19</v>
      </c>
      <c r="R1149" s="2">
        <f t="shared" si="107"/>
        <v>1</v>
      </c>
      <c r="S1149">
        <v>14</v>
      </c>
      <c r="T1149">
        <v>3</v>
      </c>
      <c r="U1149">
        <v>2</v>
      </c>
      <c r="V1149">
        <v>9</v>
      </c>
      <c r="W1149">
        <v>6</v>
      </c>
      <c r="X1149">
        <v>1</v>
      </c>
    </row>
    <row r="1150" spans="1:24" x14ac:dyDescent="0.25">
      <c r="A1150">
        <v>1149</v>
      </c>
      <c r="B1150">
        <v>39</v>
      </c>
      <c r="C1150" s="2" t="s">
        <v>19</v>
      </c>
      <c r="D1150" s="2">
        <f t="shared" si="102"/>
        <v>0</v>
      </c>
      <c r="E1150">
        <v>3</v>
      </c>
      <c r="F1150">
        <v>2</v>
      </c>
      <c r="G1150">
        <v>1</v>
      </c>
      <c r="H1150">
        <v>1</v>
      </c>
      <c r="I1150">
        <v>2</v>
      </c>
      <c r="J1150">
        <v>1</v>
      </c>
      <c r="K1150" s="2" t="s">
        <v>20</v>
      </c>
      <c r="L1150" s="2">
        <f t="shared" si="103"/>
        <v>2</v>
      </c>
      <c r="M1150" s="2">
        <f t="shared" si="104"/>
        <v>0</v>
      </c>
      <c r="N1150" s="2">
        <f t="shared" si="105"/>
        <v>2</v>
      </c>
      <c r="O1150" s="2">
        <f t="shared" si="106"/>
        <v>0</v>
      </c>
      <c r="P1150">
        <v>2</v>
      </c>
      <c r="Q1150" s="2" t="s">
        <v>19</v>
      </c>
      <c r="R1150" s="2">
        <f t="shared" si="107"/>
        <v>1</v>
      </c>
      <c r="S1150">
        <v>13</v>
      </c>
      <c r="T1150">
        <v>3</v>
      </c>
      <c r="U1150">
        <v>3</v>
      </c>
      <c r="V1150">
        <v>7</v>
      </c>
      <c r="W1150">
        <v>7</v>
      </c>
      <c r="X1150">
        <v>7</v>
      </c>
    </row>
    <row r="1151" spans="1:24" x14ac:dyDescent="0.25">
      <c r="A1151">
        <v>1150</v>
      </c>
      <c r="B1151">
        <v>27</v>
      </c>
      <c r="C1151" s="2" t="s">
        <v>19</v>
      </c>
      <c r="D1151" s="2">
        <f t="shared" si="102"/>
        <v>0</v>
      </c>
      <c r="E1151">
        <v>3</v>
      </c>
      <c r="F1151">
        <v>4</v>
      </c>
      <c r="G1151">
        <v>2</v>
      </c>
      <c r="H1151">
        <v>2</v>
      </c>
      <c r="I1151">
        <v>1</v>
      </c>
      <c r="J1151">
        <v>1</v>
      </c>
      <c r="K1151" s="2" t="s">
        <v>21</v>
      </c>
      <c r="L1151" s="2">
        <f t="shared" si="103"/>
        <v>1</v>
      </c>
      <c r="M1151" s="2">
        <f t="shared" si="104"/>
        <v>1</v>
      </c>
      <c r="N1151" s="2">
        <f t="shared" si="105"/>
        <v>0</v>
      </c>
      <c r="O1151" s="2">
        <f t="shared" si="106"/>
        <v>0</v>
      </c>
      <c r="P1151">
        <v>8</v>
      </c>
      <c r="Q1151" s="2" t="s">
        <v>19</v>
      </c>
      <c r="R1151" s="2">
        <f t="shared" si="107"/>
        <v>1</v>
      </c>
      <c r="S1151">
        <v>11</v>
      </c>
      <c r="T1151">
        <v>3</v>
      </c>
      <c r="U1151">
        <v>3</v>
      </c>
      <c r="V1151">
        <v>7</v>
      </c>
      <c r="W1151">
        <v>7</v>
      </c>
      <c r="X1151">
        <v>0</v>
      </c>
    </row>
    <row r="1152" spans="1:24" x14ac:dyDescent="0.25">
      <c r="A1152">
        <v>1151</v>
      </c>
      <c r="B1152">
        <v>35</v>
      </c>
      <c r="C1152" s="2" t="s">
        <v>19</v>
      </c>
      <c r="D1152" s="2">
        <f t="shared" si="102"/>
        <v>0</v>
      </c>
      <c r="E1152">
        <v>3</v>
      </c>
      <c r="F1152">
        <v>2</v>
      </c>
      <c r="G1152">
        <v>1</v>
      </c>
      <c r="H1152">
        <v>1</v>
      </c>
      <c r="I1152">
        <v>2</v>
      </c>
      <c r="J1152">
        <v>1</v>
      </c>
      <c r="K1152" s="2" t="s">
        <v>20</v>
      </c>
      <c r="L1152" s="2">
        <f t="shared" si="103"/>
        <v>2</v>
      </c>
      <c r="M1152" s="2">
        <f t="shared" si="104"/>
        <v>0</v>
      </c>
      <c r="N1152" s="2">
        <f t="shared" si="105"/>
        <v>2</v>
      </c>
      <c r="O1152" s="2">
        <f t="shared" si="106"/>
        <v>0</v>
      </c>
      <c r="P1152">
        <v>5</v>
      </c>
      <c r="Q1152" s="2" t="s">
        <v>19</v>
      </c>
      <c r="R1152" s="2">
        <f t="shared" si="107"/>
        <v>1</v>
      </c>
      <c r="S1152">
        <v>11</v>
      </c>
      <c r="T1152">
        <v>3</v>
      </c>
      <c r="U1152">
        <v>3</v>
      </c>
      <c r="V1152">
        <v>16</v>
      </c>
      <c r="W1152">
        <v>15</v>
      </c>
      <c r="X1152">
        <v>1</v>
      </c>
    </row>
    <row r="1153" spans="1:24" x14ac:dyDescent="0.25">
      <c r="A1153">
        <v>1152</v>
      </c>
      <c r="B1153">
        <v>28</v>
      </c>
      <c r="C1153" s="2" t="s">
        <v>19</v>
      </c>
      <c r="D1153" s="2">
        <f t="shared" si="102"/>
        <v>0</v>
      </c>
      <c r="E1153">
        <v>3</v>
      </c>
      <c r="F1153">
        <v>2</v>
      </c>
      <c r="G1153">
        <v>1</v>
      </c>
      <c r="H1153">
        <v>1</v>
      </c>
      <c r="I1153">
        <v>2</v>
      </c>
      <c r="J1153">
        <v>4</v>
      </c>
      <c r="K1153" s="2" t="s">
        <v>21</v>
      </c>
      <c r="L1153" s="2">
        <f t="shared" si="103"/>
        <v>1</v>
      </c>
      <c r="M1153" s="2">
        <f t="shared" si="104"/>
        <v>1</v>
      </c>
      <c r="N1153" s="2">
        <f t="shared" si="105"/>
        <v>0</v>
      </c>
      <c r="O1153" s="2">
        <f t="shared" si="106"/>
        <v>0</v>
      </c>
      <c r="P1153">
        <v>0</v>
      </c>
      <c r="Q1153" s="2" t="s">
        <v>19</v>
      </c>
      <c r="R1153" s="2">
        <f t="shared" si="107"/>
        <v>1</v>
      </c>
      <c r="S1153">
        <v>21</v>
      </c>
      <c r="T1153">
        <v>4</v>
      </c>
      <c r="U1153">
        <v>2</v>
      </c>
      <c r="V1153">
        <v>5</v>
      </c>
      <c r="W1153">
        <v>3</v>
      </c>
      <c r="X1153">
        <v>0</v>
      </c>
    </row>
    <row r="1154" spans="1:24" x14ac:dyDescent="0.25">
      <c r="A1154">
        <v>1153</v>
      </c>
      <c r="B1154">
        <v>21</v>
      </c>
      <c r="C1154" s="2" t="s">
        <v>19</v>
      </c>
      <c r="D1154" s="2">
        <f t="shared" si="102"/>
        <v>0</v>
      </c>
      <c r="E1154">
        <v>1</v>
      </c>
      <c r="F1154">
        <v>3</v>
      </c>
      <c r="G1154">
        <v>2</v>
      </c>
      <c r="H1154">
        <v>3</v>
      </c>
      <c r="I1154">
        <v>1</v>
      </c>
      <c r="J1154">
        <v>4</v>
      </c>
      <c r="K1154" s="2" t="s">
        <v>18</v>
      </c>
      <c r="L1154" s="2">
        <f t="shared" si="103"/>
        <v>3</v>
      </c>
      <c r="M1154" s="2">
        <f t="shared" si="104"/>
        <v>0</v>
      </c>
      <c r="N1154" s="2">
        <f t="shared" si="105"/>
        <v>0</v>
      </c>
      <c r="O1154" s="2">
        <f t="shared" si="106"/>
        <v>3</v>
      </c>
      <c r="P1154">
        <v>1</v>
      </c>
      <c r="Q1154" s="2" t="s">
        <v>19</v>
      </c>
      <c r="R1154" s="2">
        <f t="shared" si="107"/>
        <v>1</v>
      </c>
      <c r="S1154">
        <v>18</v>
      </c>
      <c r="T1154">
        <v>3</v>
      </c>
      <c r="U1154">
        <v>3</v>
      </c>
      <c r="V1154">
        <v>2</v>
      </c>
      <c r="W1154">
        <v>2</v>
      </c>
      <c r="X1154">
        <v>2</v>
      </c>
    </row>
    <row r="1155" spans="1:24" x14ac:dyDescent="0.25">
      <c r="A1155">
        <v>1154</v>
      </c>
      <c r="B1155">
        <v>18</v>
      </c>
      <c r="C1155" s="2" t="s">
        <v>17</v>
      </c>
      <c r="D1155" s="2">
        <f t="shared" ref="D1155:D1218" si="108">IF(C1155="Yes", 1,0)</f>
        <v>1</v>
      </c>
      <c r="E1155">
        <v>2</v>
      </c>
      <c r="F1155">
        <v>2</v>
      </c>
      <c r="G1155">
        <v>1</v>
      </c>
      <c r="H1155">
        <v>1</v>
      </c>
      <c r="I1155">
        <v>1</v>
      </c>
      <c r="J1155">
        <v>1</v>
      </c>
      <c r="K1155" s="2" t="s">
        <v>18</v>
      </c>
      <c r="L1155" s="2">
        <f t="shared" ref="L1155:L1218" si="109">SUM(M1155,N1155,O1155)</f>
        <v>3</v>
      </c>
      <c r="M1155" s="2">
        <f t="shared" ref="M1155:M1218" si="110">IF(K1155="Divorced", 1,0)</f>
        <v>0</v>
      </c>
      <c r="N1155" s="2">
        <f t="shared" ref="N1155:N1218" si="111">IF(K1155="Married", 2,0)</f>
        <v>0</v>
      </c>
      <c r="O1155" s="2">
        <f t="shared" ref="O1155:O1218" si="112">IF(K1155="Single", 3,0)</f>
        <v>3</v>
      </c>
      <c r="P1155">
        <v>3</v>
      </c>
      <c r="Q1155" s="2" t="s">
        <v>17</v>
      </c>
      <c r="R1155" s="2">
        <f t="shared" ref="R1155:R1218" si="113">IF(Q1155="Yes",  2,1)</f>
        <v>2</v>
      </c>
      <c r="S1155">
        <v>12</v>
      </c>
      <c r="T1155">
        <v>3</v>
      </c>
      <c r="U1155">
        <v>4</v>
      </c>
      <c r="V1155">
        <v>0</v>
      </c>
      <c r="W1155">
        <v>0</v>
      </c>
      <c r="X1155">
        <v>0</v>
      </c>
    </row>
    <row r="1156" spans="1:24" x14ac:dyDescent="0.25">
      <c r="A1156">
        <v>1155</v>
      </c>
      <c r="B1156">
        <v>47</v>
      </c>
      <c r="C1156" s="2" t="s">
        <v>19</v>
      </c>
      <c r="D1156" s="2">
        <f t="shared" si="108"/>
        <v>0</v>
      </c>
      <c r="E1156">
        <v>2</v>
      </c>
      <c r="F1156">
        <v>4</v>
      </c>
      <c r="G1156">
        <v>1</v>
      </c>
      <c r="H1156">
        <v>2</v>
      </c>
      <c r="I1156">
        <v>5</v>
      </c>
      <c r="J1156">
        <v>1</v>
      </c>
      <c r="K1156" s="2" t="s">
        <v>20</v>
      </c>
      <c r="L1156" s="2">
        <f t="shared" si="109"/>
        <v>2</v>
      </c>
      <c r="M1156" s="2">
        <f t="shared" si="110"/>
        <v>0</v>
      </c>
      <c r="N1156" s="2">
        <f t="shared" si="111"/>
        <v>2</v>
      </c>
      <c r="O1156" s="2">
        <f t="shared" si="112"/>
        <v>0</v>
      </c>
      <c r="P1156">
        <v>3</v>
      </c>
      <c r="Q1156" s="2" t="s">
        <v>19</v>
      </c>
      <c r="R1156" s="2">
        <f t="shared" si="113"/>
        <v>1</v>
      </c>
      <c r="S1156">
        <v>11</v>
      </c>
      <c r="T1156">
        <v>3</v>
      </c>
      <c r="U1156">
        <v>3</v>
      </c>
      <c r="V1156">
        <v>5</v>
      </c>
      <c r="W1156">
        <v>2</v>
      </c>
      <c r="X1156">
        <v>1</v>
      </c>
    </row>
    <row r="1157" spans="1:24" x14ac:dyDescent="0.25">
      <c r="A1157">
        <v>1156</v>
      </c>
      <c r="B1157">
        <v>39</v>
      </c>
      <c r="C1157" s="2" t="s">
        <v>19</v>
      </c>
      <c r="D1157" s="2">
        <f t="shared" si="108"/>
        <v>0</v>
      </c>
      <c r="E1157">
        <v>2</v>
      </c>
      <c r="F1157">
        <v>3</v>
      </c>
      <c r="G1157">
        <v>2</v>
      </c>
      <c r="H1157">
        <v>2</v>
      </c>
      <c r="I1157">
        <v>2</v>
      </c>
      <c r="J1157">
        <v>3</v>
      </c>
      <c r="K1157" s="2" t="s">
        <v>21</v>
      </c>
      <c r="L1157" s="2">
        <f t="shared" si="109"/>
        <v>1</v>
      </c>
      <c r="M1157" s="2">
        <f t="shared" si="110"/>
        <v>1</v>
      </c>
      <c r="N1157" s="2">
        <f t="shared" si="111"/>
        <v>0</v>
      </c>
      <c r="O1157" s="2">
        <f t="shared" si="112"/>
        <v>0</v>
      </c>
      <c r="P1157">
        <v>0</v>
      </c>
      <c r="Q1157" s="2" t="s">
        <v>19</v>
      </c>
      <c r="R1157" s="2">
        <f t="shared" si="113"/>
        <v>1</v>
      </c>
      <c r="S1157">
        <v>15</v>
      </c>
      <c r="T1157">
        <v>3</v>
      </c>
      <c r="U1157">
        <v>3</v>
      </c>
      <c r="V1157">
        <v>10</v>
      </c>
      <c r="W1157">
        <v>8</v>
      </c>
      <c r="X1157">
        <v>0</v>
      </c>
    </row>
    <row r="1158" spans="1:24" x14ac:dyDescent="0.25">
      <c r="A1158">
        <v>1157</v>
      </c>
      <c r="B1158">
        <v>40</v>
      </c>
      <c r="C1158" s="2" t="s">
        <v>19</v>
      </c>
      <c r="D1158" s="2">
        <f t="shared" si="108"/>
        <v>0</v>
      </c>
      <c r="E1158">
        <v>3</v>
      </c>
      <c r="F1158">
        <v>1</v>
      </c>
      <c r="G1158">
        <v>1</v>
      </c>
      <c r="H1158">
        <v>2</v>
      </c>
      <c r="I1158">
        <v>3</v>
      </c>
      <c r="J1158">
        <v>3</v>
      </c>
      <c r="K1158" s="2" t="s">
        <v>20</v>
      </c>
      <c r="L1158" s="2">
        <f t="shared" si="109"/>
        <v>2</v>
      </c>
      <c r="M1158" s="2">
        <f t="shared" si="110"/>
        <v>0</v>
      </c>
      <c r="N1158" s="2">
        <f t="shared" si="111"/>
        <v>2</v>
      </c>
      <c r="O1158" s="2">
        <f t="shared" si="112"/>
        <v>0</v>
      </c>
      <c r="P1158">
        <v>1</v>
      </c>
      <c r="Q1158" s="2" t="s">
        <v>19</v>
      </c>
      <c r="R1158" s="2">
        <f t="shared" si="113"/>
        <v>1</v>
      </c>
      <c r="S1158">
        <v>13</v>
      </c>
      <c r="T1158">
        <v>3</v>
      </c>
      <c r="U1158">
        <v>3</v>
      </c>
      <c r="V1158">
        <v>18</v>
      </c>
      <c r="W1158">
        <v>15</v>
      </c>
      <c r="X1158">
        <v>14</v>
      </c>
    </row>
    <row r="1159" spans="1:24" x14ac:dyDescent="0.25">
      <c r="A1159">
        <v>1158</v>
      </c>
      <c r="B1159">
        <v>35</v>
      </c>
      <c r="C1159" s="2" t="s">
        <v>19</v>
      </c>
      <c r="D1159" s="2">
        <f t="shared" si="108"/>
        <v>0</v>
      </c>
      <c r="E1159">
        <v>2</v>
      </c>
      <c r="F1159">
        <v>3</v>
      </c>
      <c r="G1159">
        <v>1</v>
      </c>
      <c r="H1159">
        <v>1</v>
      </c>
      <c r="I1159">
        <v>2</v>
      </c>
      <c r="J1159">
        <v>2</v>
      </c>
      <c r="K1159" s="2" t="s">
        <v>20</v>
      </c>
      <c r="L1159" s="2">
        <f t="shared" si="109"/>
        <v>2</v>
      </c>
      <c r="M1159" s="2">
        <f t="shared" si="110"/>
        <v>0</v>
      </c>
      <c r="N1159" s="2">
        <f t="shared" si="111"/>
        <v>2</v>
      </c>
      <c r="O1159" s="2">
        <f t="shared" si="112"/>
        <v>0</v>
      </c>
      <c r="P1159">
        <v>3</v>
      </c>
      <c r="Q1159" s="2" t="s">
        <v>19</v>
      </c>
      <c r="R1159" s="2">
        <f t="shared" si="113"/>
        <v>1</v>
      </c>
      <c r="S1159">
        <v>12</v>
      </c>
      <c r="T1159">
        <v>3</v>
      </c>
      <c r="U1159">
        <v>3</v>
      </c>
      <c r="V1159">
        <v>14</v>
      </c>
      <c r="W1159">
        <v>11</v>
      </c>
      <c r="X1159">
        <v>2</v>
      </c>
    </row>
    <row r="1160" spans="1:24" x14ac:dyDescent="0.25">
      <c r="A1160">
        <v>1159</v>
      </c>
      <c r="B1160">
        <v>37</v>
      </c>
      <c r="C1160" s="2" t="s">
        <v>19</v>
      </c>
      <c r="D1160" s="2">
        <f t="shared" si="108"/>
        <v>0</v>
      </c>
      <c r="E1160">
        <v>3</v>
      </c>
      <c r="F1160">
        <v>3</v>
      </c>
      <c r="G1160">
        <v>2</v>
      </c>
      <c r="H1160">
        <v>3</v>
      </c>
      <c r="I1160">
        <v>2</v>
      </c>
      <c r="J1160">
        <v>3</v>
      </c>
      <c r="K1160" s="2" t="s">
        <v>20</v>
      </c>
      <c r="L1160" s="2">
        <f t="shared" si="109"/>
        <v>2</v>
      </c>
      <c r="M1160" s="2">
        <f t="shared" si="110"/>
        <v>0</v>
      </c>
      <c r="N1160" s="2">
        <f t="shared" si="111"/>
        <v>2</v>
      </c>
      <c r="O1160" s="2">
        <f t="shared" si="112"/>
        <v>0</v>
      </c>
      <c r="P1160">
        <v>3</v>
      </c>
      <c r="Q1160" s="2" t="s">
        <v>19</v>
      </c>
      <c r="R1160" s="2">
        <f t="shared" si="113"/>
        <v>1</v>
      </c>
      <c r="S1160">
        <v>17</v>
      </c>
      <c r="T1160">
        <v>3</v>
      </c>
      <c r="U1160">
        <v>2</v>
      </c>
      <c r="V1160">
        <v>4</v>
      </c>
      <c r="W1160">
        <v>3</v>
      </c>
      <c r="X1160">
        <v>0</v>
      </c>
    </row>
    <row r="1161" spans="1:24" x14ac:dyDescent="0.25">
      <c r="A1161">
        <v>1160</v>
      </c>
      <c r="B1161">
        <v>39</v>
      </c>
      <c r="C1161" s="2" t="s">
        <v>19</v>
      </c>
      <c r="D1161" s="2">
        <f t="shared" si="108"/>
        <v>0</v>
      </c>
      <c r="E1161">
        <v>3</v>
      </c>
      <c r="F1161">
        <v>1</v>
      </c>
      <c r="G1161">
        <v>1</v>
      </c>
      <c r="H1161">
        <v>1</v>
      </c>
      <c r="I1161">
        <v>2</v>
      </c>
      <c r="J1161">
        <v>3</v>
      </c>
      <c r="K1161" s="2" t="s">
        <v>18</v>
      </c>
      <c r="L1161" s="2">
        <f t="shared" si="109"/>
        <v>3</v>
      </c>
      <c r="M1161" s="2">
        <f t="shared" si="110"/>
        <v>0</v>
      </c>
      <c r="N1161" s="2">
        <f t="shared" si="111"/>
        <v>0</v>
      </c>
      <c r="O1161" s="2">
        <f t="shared" si="112"/>
        <v>3</v>
      </c>
      <c r="P1161">
        <v>3</v>
      </c>
      <c r="Q1161" s="2" t="s">
        <v>19</v>
      </c>
      <c r="R1161" s="2">
        <f t="shared" si="113"/>
        <v>1</v>
      </c>
      <c r="S1161">
        <v>13</v>
      </c>
      <c r="T1161">
        <v>3</v>
      </c>
      <c r="U1161">
        <v>1</v>
      </c>
      <c r="V1161">
        <v>9</v>
      </c>
      <c r="W1161">
        <v>2</v>
      </c>
      <c r="X1161">
        <v>3</v>
      </c>
    </row>
    <row r="1162" spans="1:24" x14ac:dyDescent="0.25">
      <c r="A1162">
        <v>1161</v>
      </c>
      <c r="B1162">
        <v>45</v>
      </c>
      <c r="C1162" s="2" t="s">
        <v>19</v>
      </c>
      <c r="D1162" s="2">
        <f t="shared" si="108"/>
        <v>0</v>
      </c>
      <c r="E1162">
        <v>2</v>
      </c>
      <c r="F1162">
        <v>4</v>
      </c>
      <c r="G1162">
        <v>1</v>
      </c>
      <c r="H1162">
        <v>2</v>
      </c>
      <c r="I1162">
        <v>2</v>
      </c>
      <c r="J1162">
        <v>4</v>
      </c>
      <c r="K1162" s="2" t="s">
        <v>21</v>
      </c>
      <c r="L1162" s="2">
        <f t="shared" si="109"/>
        <v>1</v>
      </c>
      <c r="M1162" s="2">
        <f t="shared" si="110"/>
        <v>1</v>
      </c>
      <c r="N1162" s="2">
        <f t="shared" si="111"/>
        <v>0</v>
      </c>
      <c r="O1162" s="2">
        <f t="shared" si="112"/>
        <v>0</v>
      </c>
      <c r="P1162">
        <v>1</v>
      </c>
      <c r="Q1162" s="2" t="s">
        <v>19</v>
      </c>
      <c r="R1162" s="2">
        <f t="shared" si="113"/>
        <v>1</v>
      </c>
      <c r="S1162">
        <v>19</v>
      </c>
      <c r="T1162">
        <v>3</v>
      </c>
      <c r="U1162">
        <v>3</v>
      </c>
      <c r="V1162">
        <v>10</v>
      </c>
      <c r="W1162">
        <v>7</v>
      </c>
      <c r="X1162">
        <v>3</v>
      </c>
    </row>
    <row r="1163" spans="1:24" x14ac:dyDescent="0.25">
      <c r="A1163">
        <v>1162</v>
      </c>
      <c r="B1163">
        <v>38</v>
      </c>
      <c r="C1163" s="2" t="s">
        <v>19</v>
      </c>
      <c r="D1163" s="2">
        <f t="shared" si="108"/>
        <v>0</v>
      </c>
      <c r="E1163">
        <v>2</v>
      </c>
      <c r="F1163">
        <v>4</v>
      </c>
      <c r="G1163">
        <v>1</v>
      </c>
      <c r="H1163">
        <v>2</v>
      </c>
      <c r="I1163">
        <v>3</v>
      </c>
      <c r="J1163">
        <v>3</v>
      </c>
      <c r="K1163" s="2" t="s">
        <v>20</v>
      </c>
      <c r="L1163" s="2">
        <f t="shared" si="109"/>
        <v>2</v>
      </c>
      <c r="M1163" s="2">
        <f t="shared" si="110"/>
        <v>0</v>
      </c>
      <c r="N1163" s="2">
        <f t="shared" si="111"/>
        <v>2</v>
      </c>
      <c r="O1163" s="2">
        <f t="shared" si="112"/>
        <v>0</v>
      </c>
      <c r="P1163">
        <v>0</v>
      </c>
      <c r="Q1163" s="2" t="s">
        <v>17</v>
      </c>
      <c r="R1163" s="2">
        <f t="shared" si="113"/>
        <v>2</v>
      </c>
      <c r="S1163">
        <v>19</v>
      </c>
      <c r="T1163">
        <v>3</v>
      </c>
      <c r="U1163">
        <v>4</v>
      </c>
      <c r="V1163">
        <v>5</v>
      </c>
      <c r="W1163">
        <v>4</v>
      </c>
      <c r="X1163">
        <v>0</v>
      </c>
    </row>
    <row r="1164" spans="1:24" x14ac:dyDescent="0.25">
      <c r="A1164">
        <v>1163</v>
      </c>
      <c r="B1164">
        <v>35</v>
      </c>
      <c r="C1164" s="2" t="s">
        <v>17</v>
      </c>
      <c r="D1164" s="2">
        <f t="shared" si="108"/>
        <v>1</v>
      </c>
      <c r="E1164">
        <v>3</v>
      </c>
      <c r="F1164">
        <v>4</v>
      </c>
      <c r="G1164">
        <v>2</v>
      </c>
      <c r="H1164">
        <v>2</v>
      </c>
      <c r="I1164">
        <v>3</v>
      </c>
      <c r="J1164">
        <v>2</v>
      </c>
      <c r="K1164" s="2" t="s">
        <v>20</v>
      </c>
      <c r="L1164" s="2">
        <f t="shared" si="109"/>
        <v>2</v>
      </c>
      <c r="M1164" s="2">
        <f t="shared" si="110"/>
        <v>0</v>
      </c>
      <c r="N1164" s="2">
        <f t="shared" si="111"/>
        <v>2</v>
      </c>
      <c r="O1164" s="2">
        <f t="shared" si="112"/>
        <v>0</v>
      </c>
      <c r="P1164">
        <v>2</v>
      </c>
      <c r="Q1164" s="2" t="s">
        <v>19</v>
      </c>
      <c r="R1164" s="2">
        <f t="shared" si="113"/>
        <v>1</v>
      </c>
      <c r="S1164">
        <v>17</v>
      </c>
      <c r="T1164">
        <v>3</v>
      </c>
      <c r="U1164">
        <v>3</v>
      </c>
      <c r="V1164">
        <v>13</v>
      </c>
      <c r="W1164">
        <v>12</v>
      </c>
      <c r="X1164">
        <v>6</v>
      </c>
    </row>
    <row r="1165" spans="1:24" x14ac:dyDescent="0.25">
      <c r="A1165">
        <v>1164</v>
      </c>
      <c r="B1165">
        <v>37</v>
      </c>
      <c r="C1165" s="2" t="s">
        <v>19</v>
      </c>
      <c r="D1165" s="2">
        <f t="shared" si="108"/>
        <v>0</v>
      </c>
      <c r="E1165">
        <v>3</v>
      </c>
      <c r="F1165">
        <v>2</v>
      </c>
      <c r="G1165">
        <v>1</v>
      </c>
      <c r="H1165">
        <v>1</v>
      </c>
      <c r="I1165">
        <v>1</v>
      </c>
      <c r="J1165">
        <v>2</v>
      </c>
      <c r="K1165" s="2" t="s">
        <v>20</v>
      </c>
      <c r="L1165" s="2">
        <f t="shared" si="109"/>
        <v>2</v>
      </c>
      <c r="M1165" s="2">
        <f t="shared" si="110"/>
        <v>0</v>
      </c>
      <c r="N1165" s="2">
        <f t="shared" si="111"/>
        <v>2</v>
      </c>
      <c r="O1165" s="2">
        <f t="shared" si="112"/>
        <v>0</v>
      </c>
      <c r="P1165">
        <v>8</v>
      </c>
      <c r="Q1165" s="2" t="s">
        <v>19</v>
      </c>
      <c r="R1165" s="2">
        <f t="shared" si="113"/>
        <v>1</v>
      </c>
      <c r="S1165">
        <v>11</v>
      </c>
      <c r="T1165">
        <v>3</v>
      </c>
      <c r="U1165">
        <v>1</v>
      </c>
      <c r="V1165">
        <v>8</v>
      </c>
      <c r="W1165">
        <v>4</v>
      </c>
      <c r="X1165">
        <v>7</v>
      </c>
    </row>
    <row r="1166" spans="1:24" x14ac:dyDescent="0.25">
      <c r="A1166">
        <v>1165</v>
      </c>
      <c r="B1166">
        <v>40</v>
      </c>
      <c r="C1166" s="2" t="s">
        <v>19</v>
      </c>
      <c r="D1166" s="2">
        <f t="shared" si="108"/>
        <v>0</v>
      </c>
      <c r="E1166">
        <v>3</v>
      </c>
      <c r="F1166">
        <v>3</v>
      </c>
      <c r="G1166">
        <v>1</v>
      </c>
      <c r="H1166">
        <v>3</v>
      </c>
      <c r="I1166">
        <v>3</v>
      </c>
      <c r="J1166">
        <v>4</v>
      </c>
      <c r="K1166" s="2" t="s">
        <v>18</v>
      </c>
      <c r="L1166" s="2">
        <f t="shared" si="109"/>
        <v>3</v>
      </c>
      <c r="M1166" s="2">
        <f t="shared" si="110"/>
        <v>0</v>
      </c>
      <c r="N1166" s="2">
        <f t="shared" si="111"/>
        <v>0</v>
      </c>
      <c r="O1166" s="2">
        <f t="shared" si="112"/>
        <v>3</v>
      </c>
      <c r="P1166">
        <v>6</v>
      </c>
      <c r="Q1166" s="2" t="s">
        <v>17</v>
      </c>
      <c r="R1166" s="2">
        <f t="shared" si="113"/>
        <v>2</v>
      </c>
      <c r="S1166">
        <v>15</v>
      </c>
      <c r="T1166">
        <v>3</v>
      </c>
      <c r="U1166">
        <v>2</v>
      </c>
      <c r="V1166">
        <v>4</v>
      </c>
      <c r="W1166">
        <v>2</v>
      </c>
      <c r="X1166">
        <v>3</v>
      </c>
    </row>
    <row r="1167" spans="1:24" x14ac:dyDescent="0.25">
      <c r="A1167">
        <v>1166</v>
      </c>
      <c r="B1167">
        <v>44</v>
      </c>
      <c r="C1167" s="2" t="s">
        <v>19</v>
      </c>
      <c r="D1167" s="2">
        <f t="shared" si="108"/>
        <v>0</v>
      </c>
      <c r="E1167">
        <v>3</v>
      </c>
      <c r="F1167">
        <v>1</v>
      </c>
      <c r="G1167">
        <v>1</v>
      </c>
      <c r="H1167">
        <v>1</v>
      </c>
      <c r="I1167">
        <v>2</v>
      </c>
      <c r="J1167">
        <v>1</v>
      </c>
      <c r="K1167" s="2" t="s">
        <v>20</v>
      </c>
      <c r="L1167" s="2">
        <f t="shared" si="109"/>
        <v>2</v>
      </c>
      <c r="M1167" s="2">
        <f t="shared" si="110"/>
        <v>0</v>
      </c>
      <c r="N1167" s="2">
        <f t="shared" si="111"/>
        <v>2</v>
      </c>
      <c r="O1167" s="2">
        <f t="shared" si="112"/>
        <v>0</v>
      </c>
      <c r="P1167">
        <v>4</v>
      </c>
      <c r="Q1167" s="2" t="s">
        <v>17</v>
      </c>
      <c r="R1167" s="2">
        <f t="shared" si="113"/>
        <v>2</v>
      </c>
      <c r="S1167">
        <v>11</v>
      </c>
      <c r="T1167">
        <v>3</v>
      </c>
      <c r="U1167">
        <v>3</v>
      </c>
      <c r="V1167">
        <v>10</v>
      </c>
      <c r="W1167">
        <v>7</v>
      </c>
      <c r="X1167">
        <v>0</v>
      </c>
    </row>
    <row r="1168" spans="1:24" x14ac:dyDescent="0.25">
      <c r="A1168">
        <v>1167</v>
      </c>
      <c r="B1168">
        <v>48</v>
      </c>
      <c r="C1168" s="2" t="s">
        <v>19</v>
      </c>
      <c r="D1168" s="2">
        <f t="shared" si="108"/>
        <v>0</v>
      </c>
      <c r="E1168">
        <v>3</v>
      </c>
      <c r="F1168">
        <v>3</v>
      </c>
      <c r="G1168">
        <v>2</v>
      </c>
      <c r="H1168">
        <v>2</v>
      </c>
      <c r="I1168">
        <v>4</v>
      </c>
      <c r="J1168">
        <v>4</v>
      </c>
      <c r="K1168" s="2" t="s">
        <v>20</v>
      </c>
      <c r="L1168" s="2">
        <f t="shared" si="109"/>
        <v>2</v>
      </c>
      <c r="M1168" s="2">
        <f t="shared" si="110"/>
        <v>0</v>
      </c>
      <c r="N1168" s="2">
        <f t="shared" si="111"/>
        <v>2</v>
      </c>
      <c r="O1168" s="2">
        <f t="shared" si="112"/>
        <v>0</v>
      </c>
      <c r="P1168">
        <v>0</v>
      </c>
      <c r="Q1168" s="2" t="s">
        <v>19</v>
      </c>
      <c r="R1168" s="2">
        <f t="shared" si="113"/>
        <v>1</v>
      </c>
      <c r="S1168">
        <v>25</v>
      </c>
      <c r="T1168">
        <v>4</v>
      </c>
      <c r="U1168">
        <v>3</v>
      </c>
      <c r="V1168">
        <v>2</v>
      </c>
      <c r="W1168">
        <v>2</v>
      </c>
      <c r="X1168">
        <v>2</v>
      </c>
    </row>
    <row r="1169" spans="1:24" x14ac:dyDescent="0.25">
      <c r="A1169">
        <v>1168</v>
      </c>
      <c r="B1169">
        <v>35</v>
      </c>
      <c r="C1169" s="2" t="s">
        <v>17</v>
      </c>
      <c r="D1169" s="2">
        <f t="shared" si="108"/>
        <v>1</v>
      </c>
      <c r="E1169">
        <v>2</v>
      </c>
      <c r="F1169">
        <v>1</v>
      </c>
      <c r="G1169">
        <v>1</v>
      </c>
      <c r="H1169">
        <v>1</v>
      </c>
      <c r="I1169">
        <v>2</v>
      </c>
      <c r="J1169">
        <v>4</v>
      </c>
      <c r="K1169" s="2" t="s">
        <v>21</v>
      </c>
      <c r="L1169" s="2">
        <f t="shared" si="109"/>
        <v>1</v>
      </c>
      <c r="M1169" s="2">
        <f t="shared" si="110"/>
        <v>1</v>
      </c>
      <c r="N1169" s="2">
        <f t="shared" si="111"/>
        <v>0</v>
      </c>
      <c r="O1169" s="2">
        <f t="shared" si="112"/>
        <v>0</v>
      </c>
      <c r="P1169">
        <v>6</v>
      </c>
      <c r="Q1169" s="2" t="s">
        <v>17</v>
      </c>
      <c r="R1169" s="2">
        <f t="shared" si="113"/>
        <v>2</v>
      </c>
      <c r="S1169">
        <v>14</v>
      </c>
      <c r="T1169">
        <v>3</v>
      </c>
      <c r="U1169">
        <v>2</v>
      </c>
      <c r="V1169">
        <v>2</v>
      </c>
      <c r="W1169">
        <v>2</v>
      </c>
      <c r="X1169">
        <v>2</v>
      </c>
    </row>
    <row r="1170" spans="1:24" x14ac:dyDescent="0.25">
      <c r="A1170">
        <v>1169</v>
      </c>
      <c r="B1170">
        <v>24</v>
      </c>
      <c r="C1170" s="2" t="s">
        <v>19</v>
      </c>
      <c r="D1170" s="2">
        <f t="shared" si="108"/>
        <v>0</v>
      </c>
      <c r="E1170">
        <v>1</v>
      </c>
      <c r="F1170">
        <v>1</v>
      </c>
      <c r="G1170">
        <v>1</v>
      </c>
      <c r="H1170">
        <v>2</v>
      </c>
      <c r="I1170">
        <v>1</v>
      </c>
      <c r="J1170">
        <v>4</v>
      </c>
      <c r="K1170" s="2" t="s">
        <v>18</v>
      </c>
      <c r="L1170" s="2">
        <f t="shared" si="109"/>
        <v>3</v>
      </c>
      <c r="M1170" s="2">
        <f t="shared" si="110"/>
        <v>0</v>
      </c>
      <c r="N1170" s="2">
        <f t="shared" si="111"/>
        <v>0</v>
      </c>
      <c r="O1170" s="2">
        <f t="shared" si="112"/>
        <v>3</v>
      </c>
      <c r="P1170">
        <v>6</v>
      </c>
      <c r="Q1170" s="2" t="s">
        <v>17</v>
      </c>
      <c r="R1170" s="2">
        <f t="shared" si="113"/>
        <v>2</v>
      </c>
      <c r="S1170">
        <v>13</v>
      </c>
      <c r="T1170">
        <v>3</v>
      </c>
      <c r="U1170">
        <v>3</v>
      </c>
      <c r="V1170">
        <v>6</v>
      </c>
      <c r="W1170">
        <v>3</v>
      </c>
      <c r="X1170">
        <v>1</v>
      </c>
    </row>
    <row r="1171" spans="1:24" x14ac:dyDescent="0.25">
      <c r="A1171">
        <v>1170</v>
      </c>
      <c r="B1171">
        <v>27</v>
      </c>
      <c r="C1171" s="2" t="s">
        <v>19</v>
      </c>
      <c r="D1171" s="2">
        <f t="shared" si="108"/>
        <v>0</v>
      </c>
      <c r="E1171">
        <v>3</v>
      </c>
      <c r="F1171">
        <v>2</v>
      </c>
      <c r="G1171">
        <v>1</v>
      </c>
      <c r="H1171">
        <v>4</v>
      </c>
      <c r="I1171">
        <v>1</v>
      </c>
      <c r="J1171">
        <v>3</v>
      </c>
      <c r="K1171" s="2" t="s">
        <v>20</v>
      </c>
      <c r="L1171" s="2">
        <f t="shared" si="109"/>
        <v>2</v>
      </c>
      <c r="M1171" s="2">
        <f t="shared" si="110"/>
        <v>0</v>
      </c>
      <c r="N1171" s="2">
        <f t="shared" si="111"/>
        <v>2</v>
      </c>
      <c r="O1171" s="2">
        <f t="shared" si="112"/>
        <v>0</v>
      </c>
      <c r="P1171">
        <v>0</v>
      </c>
      <c r="Q1171" s="2" t="s">
        <v>19</v>
      </c>
      <c r="R1171" s="2">
        <f t="shared" si="113"/>
        <v>1</v>
      </c>
      <c r="S1171">
        <v>17</v>
      </c>
      <c r="T1171">
        <v>3</v>
      </c>
      <c r="U1171">
        <v>3</v>
      </c>
      <c r="V1171">
        <v>3</v>
      </c>
      <c r="W1171">
        <v>2</v>
      </c>
      <c r="X1171">
        <v>0</v>
      </c>
    </row>
    <row r="1172" spans="1:24" x14ac:dyDescent="0.25">
      <c r="A1172">
        <v>1171</v>
      </c>
      <c r="B1172">
        <v>27</v>
      </c>
      <c r="C1172" s="2" t="s">
        <v>19</v>
      </c>
      <c r="D1172" s="2">
        <f t="shared" si="108"/>
        <v>0</v>
      </c>
      <c r="E1172">
        <v>3</v>
      </c>
      <c r="F1172">
        <v>4</v>
      </c>
      <c r="G1172">
        <v>1</v>
      </c>
      <c r="H1172">
        <v>1</v>
      </c>
      <c r="I1172">
        <v>1</v>
      </c>
      <c r="J1172">
        <v>1</v>
      </c>
      <c r="K1172" s="2" t="s">
        <v>18</v>
      </c>
      <c r="L1172" s="2">
        <f t="shared" si="109"/>
        <v>3</v>
      </c>
      <c r="M1172" s="2">
        <f t="shared" si="110"/>
        <v>0</v>
      </c>
      <c r="N1172" s="2">
        <f t="shared" si="111"/>
        <v>0</v>
      </c>
      <c r="O1172" s="2">
        <f t="shared" si="112"/>
        <v>3</v>
      </c>
      <c r="P1172">
        <v>2</v>
      </c>
      <c r="Q1172" s="2" t="s">
        <v>19</v>
      </c>
      <c r="R1172" s="2">
        <f t="shared" si="113"/>
        <v>1</v>
      </c>
      <c r="S1172">
        <v>13</v>
      </c>
      <c r="T1172">
        <v>3</v>
      </c>
      <c r="U1172">
        <v>2</v>
      </c>
      <c r="V1172">
        <v>4</v>
      </c>
      <c r="W1172">
        <v>2</v>
      </c>
      <c r="X1172">
        <v>1</v>
      </c>
    </row>
    <row r="1173" spans="1:24" x14ac:dyDescent="0.25">
      <c r="A1173">
        <v>1172</v>
      </c>
      <c r="B1173">
        <v>40</v>
      </c>
      <c r="C1173" s="2" t="s">
        <v>17</v>
      </c>
      <c r="D1173" s="2">
        <f t="shared" si="108"/>
        <v>1</v>
      </c>
      <c r="E1173">
        <v>3</v>
      </c>
      <c r="F1173">
        <v>1</v>
      </c>
      <c r="G1173">
        <v>1</v>
      </c>
      <c r="H1173">
        <v>3</v>
      </c>
      <c r="I1173">
        <v>1</v>
      </c>
      <c r="J1173">
        <v>1</v>
      </c>
      <c r="K1173" s="2" t="s">
        <v>18</v>
      </c>
      <c r="L1173" s="2">
        <f t="shared" si="109"/>
        <v>3</v>
      </c>
      <c r="M1173" s="2">
        <f t="shared" si="110"/>
        <v>0</v>
      </c>
      <c r="N1173" s="2">
        <f t="shared" si="111"/>
        <v>0</v>
      </c>
      <c r="O1173" s="2">
        <f t="shared" si="112"/>
        <v>3</v>
      </c>
      <c r="P1173">
        <v>3</v>
      </c>
      <c r="Q1173" s="2" t="s">
        <v>17</v>
      </c>
      <c r="R1173" s="2">
        <f t="shared" si="113"/>
        <v>2</v>
      </c>
      <c r="S1173">
        <v>14</v>
      </c>
      <c r="T1173">
        <v>3</v>
      </c>
      <c r="U1173">
        <v>1</v>
      </c>
      <c r="V1173">
        <v>4</v>
      </c>
      <c r="W1173">
        <v>2</v>
      </c>
      <c r="X1173">
        <v>0</v>
      </c>
    </row>
    <row r="1174" spans="1:24" x14ac:dyDescent="0.25">
      <c r="A1174">
        <v>1173</v>
      </c>
      <c r="B1174">
        <v>29</v>
      </c>
      <c r="C1174" s="2" t="s">
        <v>19</v>
      </c>
      <c r="D1174" s="2">
        <f t="shared" si="108"/>
        <v>0</v>
      </c>
      <c r="E1174">
        <v>3</v>
      </c>
      <c r="F1174">
        <v>3</v>
      </c>
      <c r="G1174">
        <v>1</v>
      </c>
      <c r="H1174">
        <v>2</v>
      </c>
      <c r="I1174">
        <v>2</v>
      </c>
      <c r="J1174">
        <v>2</v>
      </c>
      <c r="K1174" s="2" t="s">
        <v>18</v>
      </c>
      <c r="L1174" s="2">
        <f t="shared" si="109"/>
        <v>3</v>
      </c>
      <c r="M1174" s="2">
        <f t="shared" si="110"/>
        <v>0</v>
      </c>
      <c r="N1174" s="2">
        <f t="shared" si="111"/>
        <v>0</v>
      </c>
      <c r="O1174" s="2">
        <f t="shared" si="112"/>
        <v>3</v>
      </c>
      <c r="P1174">
        <v>9</v>
      </c>
      <c r="Q1174" s="2" t="s">
        <v>19</v>
      </c>
      <c r="R1174" s="2">
        <f t="shared" si="113"/>
        <v>1</v>
      </c>
      <c r="S1174">
        <v>11</v>
      </c>
      <c r="T1174">
        <v>3</v>
      </c>
      <c r="U1174">
        <v>3</v>
      </c>
      <c r="V1174">
        <v>5</v>
      </c>
      <c r="W1174">
        <v>2</v>
      </c>
      <c r="X1174">
        <v>1</v>
      </c>
    </row>
    <row r="1175" spans="1:24" x14ac:dyDescent="0.25">
      <c r="A1175">
        <v>1174</v>
      </c>
      <c r="B1175">
        <v>36</v>
      </c>
      <c r="C1175" s="2" t="s">
        <v>19</v>
      </c>
      <c r="D1175" s="2">
        <f t="shared" si="108"/>
        <v>0</v>
      </c>
      <c r="E1175">
        <v>2</v>
      </c>
      <c r="F1175">
        <v>2</v>
      </c>
      <c r="G1175">
        <v>1</v>
      </c>
      <c r="H1175">
        <v>1</v>
      </c>
      <c r="I1175">
        <v>3</v>
      </c>
      <c r="J1175">
        <v>1</v>
      </c>
      <c r="K1175" s="2" t="s">
        <v>20</v>
      </c>
      <c r="L1175" s="2">
        <f t="shared" si="109"/>
        <v>2</v>
      </c>
      <c r="M1175" s="2">
        <f t="shared" si="110"/>
        <v>0</v>
      </c>
      <c r="N1175" s="2">
        <f t="shared" si="111"/>
        <v>2</v>
      </c>
      <c r="O1175" s="2">
        <f t="shared" si="112"/>
        <v>0</v>
      </c>
      <c r="P1175">
        <v>4</v>
      </c>
      <c r="Q1175" s="2" t="s">
        <v>19</v>
      </c>
      <c r="R1175" s="2">
        <f t="shared" si="113"/>
        <v>1</v>
      </c>
      <c r="S1175">
        <v>12</v>
      </c>
      <c r="T1175">
        <v>3</v>
      </c>
      <c r="U1175">
        <v>3</v>
      </c>
      <c r="V1175">
        <v>3</v>
      </c>
      <c r="W1175">
        <v>2</v>
      </c>
      <c r="X1175">
        <v>0</v>
      </c>
    </row>
    <row r="1176" spans="1:24" x14ac:dyDescent="0.25">
      <c r="A1176">
        <v>1175</v>
      </c>
      <c r="B1176">
        <v>25</v>
      </c>
      <c r="C1176" s="2" t="s">
        <v>19</v>
      </c>
      <c r="D1176" s="2">
        <f t="shared" si="108"/>
        <v>0</v>
      </c>
      <c r="E1176">
        <v>1</v>
      </c>
      <c r="F1176">
        <v>4</v>
      </c>
      <c r="G1176">
        <v>2</v>
      </c>
      <c r="H1176">
        <v>3</v>
      </c>
      <c r="I1176">
        <v>2</v>
      </c>
      <c r="J1176">
        <v>3</v>
      </c>
      <c r="K1176" s="2" t="s">
        <v>21</v>
      </c>
      <c r="L1176" s="2">
        <f t="shared" si="109"/>
        <v>1</v>
      </c>
      <c r="M1176" s="2">
        <f t="shared" si="110"/>
        <v>1</v>
      </c>
      <c r="N1176" s="2">
        <f t="shared" si="111"/>
        <v>0</v>
      </c>
      <c r="O1176" s="2">
        <f t="shared" si="112"/>
        <v>0</v>
      </c>
      <c r="P1176">
        <v>1</v>
      </c>
      <c r="Q1176" s="2" t="s">
        <v>19</v>
      </c>
      <c r="R1176" s="2">
        <f t="shared" si="113"/>
        <v>1</v>
      </c>
      <c r="S1176">
        <v>17</v>
      </c>
      <c r="T1176">
        <v>3</v>
      </c>
      <c r="U1176">
        <v>3</v>
      </c>
      <c r="V1176">
        <v>7</v>
      </c>
      <c r="W1176">
        <v>7</v>
      </c>
      <c r="X1176">
        <v>0</v>
      </c>
    </row>
    <row r="1177" spans="1:24" x14ac:dyDescent="0.25">
      <c r="A1177">
        <v>1176</v>
      </c>
      <c r="B1177">
        <v>39</v>
      </c>
      <c r="C1177" s="2" t="s">
        <v>19</v>
      </c>
      <c r="D1177" s="2">
        <f t="shared" si="108"/>
        <v>0</v>
      </c>
      <c r="E1177">
        <v>3</v>
      </c>
      <c r="F1177">
        <v>4</v>
      </c>
      <c r="G1177">
        <v>2</v>
      </c>
      <c r="H1177">
        <v>3</v>
      </c>
      <c r="I1177">
        <v>2</v>
      </c>
      <c r="J1177">
        <v>3</v>
      </c>
      <c r="K1177" s="2" t="s">
        <v>20</v>
      </c>
      <c r="L1177" s="2">
        <f t="shared" si="109"/>
        <v>2</v>
      </c>
      <c r="M1177" s="2">
        <f t="shared" si="110"/>
        <v>0</v>
      </c>
      <c r="N1177" s="2">
        <f t="shared" si="111"/>
        <v>2</v>
      </c>
      <c r="O1177" s="2">
        <f t="shared" si="112"/>
        <v>0</v>
      </c>
      <c r="P1177">
        <v>4</v>
      </c>
      <c r="Q1177" s="2" t="s">
        <v>19</v>
      </c>
      <c r="R1177" s="2">
        <f t="shared" si="113"/>
        <v>1</v>
      </c>
      <c r="S1177">
        <v>21</v>
      </c>
      <c r="T1177">
        <v>4</v>
      </c>
      <c r="U1177">
        <v>3</v>
      </c>
      <c r="V1177">
        <v>5</v>
      </c>
      <c r="W1177">
        <v>4</v>
      </c>
      <c r="X1177">
        <v>1</v>
      </c>
    </row>
    <row r="1178" spans="1:24" x14ac:dyDescent="0.25">
      <c r="A1178">
        <v>1177</v>
      </c>
      <c r="B1178">
        <v>49</v>
      </c>
      <c r="C1178" s="2" t="s">
        <v>19</v>
      </c>
      <c r="D1178" s="2">
        <f t="shared" si="108"/>
        <v>0</v>
      </c>
      <c r="E1178">
        <v>2</v>
      </c>
      <c r="F1178">
        <v>1</v>
      </c>
      <c r="G1178">
        <v>1</v>
      </c>
      <c r="H1178">
        <v>3</v>
      </c>
      <c r="I1178">
        <v>4</v>
      </c>
      <c r="J1178">
        <v>2</v>
      </c>
      <c r="K1178" s="2" t="s">
        <v>20</v>
      </c>
      <c r="L1178" s="2">
        <f t="shared" si="109"/>
        <v>2</v>
      </c>
      <c r="M1178" s="2">
        <f t="shared" si="110"/>
        <v>0</v>
      </c>
      <c r="N1178" s="2">
        <f t="shared" si="111"/>
        <v>2</v>
      </c>
      <c r="O1178" s="2">
        <f t="shared" si="112"/>
        <v>0</v>
      </c>
      <c r="P1178">
        <v>3</v>
      </c>
      <c r="Q1178" s="2" t="s">
        <v>19</v>
      </c>
      <c r="R1178" s="2">
        <f t="shared" si="113"/>
        <v>1</v>
      </c>
      <c r="S1178">
        <v>16</v>
      </c>
      <c r="T1178">
        <v>3</v>
      </c>
      <c r="U1178">
        <v>3</v>
      </c>
      <c r="V1178">
        <v>4</v>
      </c>
      <c r="W1178">
        <v>2</v>
      </c>
      <c r="X1178">
        <v>1</v>
      </c>
    </row>
    <row r="1179" spans="1:24" x14ac:dyDescent="0.25">
      <c r="A1179">
        <v>1178</v>
      </c>
      <c r="B1179">
        <v>50</v>
      </c>
      <c r="C1179" s="2" t="s">
        <v>19</v>
      </c>
      <c r="D1179" s="2">
        <f t="shared" si="108"/>
        <v>0</v>
      </c>
      <c r="E1179">
        <v>3</v>
      </c>
      <c r="F1179">
        <v>4</v>
      </c>
      <c r="G1179">
        <v>1</v>
      </c>
      <c r="H1179">
        <v>2</v>
      </c>
      <c r="I1179">
        <v>3</v>
      </c>
      <c r="J1179">
        <v>2</v>
      </c>
      <c r="K1179" s="2" t="s">
        <v>21</v>
      </c>
      <c r="L1179" s="2">
        <f t="shared" si="109"/>
        <v>1</v>
      </c>
      <c r="M1179" s="2">
        <f t="shared" si="110"/>
        <v>1</v>
      </c>
      <c r="N1179" s="2">
        <f t="shared" si="111"/>
        <v>0</v>
      </c>
      <c r="O1179" s="2">
        <f t="shared" si="112"/>
        <v>0</v>
      </c>
      <c r="P1179">
        <v>5</v>
      </c>
      <c r="Q1179" s="2" t="s">
        <v>19</v>
      </c>
      <c r="R1179" s="2">
        <f t="shared" si="113"/>
        <v>1</v>
      </c>
      <c r="S1179">
        <v>15</v>
      </c>
      <c r="T1179">
        <v>3</v>
      </c>
      <c r="U1179">
        <v>3</v>
      </c>
      <c r="V1179">
        <v>14</v>
      </c>
      <c r="W1179">
        <v>11</v>
      </c>
      <c r="X1179">
        <v>1</v>
      </c>
    </row>
    <row r="1180" spans="1:24" x14ac:dyDescent="0.25">
      <c r="A1180">
        <v>1179</v>
      </c>
      <c r="B1180">
        <v>20</v>
      </c>
      <c r="C1180" s="2" t="s">
        <v>19</v>
      </c>
      <c r="D1180" s="2">
        <f t="shared" si="108"/>
        <v>0</v>
      </c>
      <c r="E1180">
        <v>3</v>
      </c>
      <c r="F1180">
        <v>3</v>
      </c>
      <c r="G1180">
        <v>1</v>
      </c>
      <c r="H1180">
        <v>3</v>
      </c>
      <c r="I1180">
        <v>1</v>
      </c>
      <c r="J1180">
        <v>3</v>
      </c>
      <c r="K1180" s="2" t="s">
        <v>18</v>
      </c>
      <c r="L1180" s="2">
        <f t="shared" si="109"/>
        <v>3</v>
      </c>
      <c r="M1180" s="2">
        <f t="shared" si="110"/>
        <v>0</v>
      </c>
      <c r="N1180" s="2">
        <f t="shared" si="111"/>
        <v>0</v>
      </c>
      <c r="O1180" s="2">
        <f t="shared" si="112"/>
        <v>3</v>
      </c>
      <c r="P1180">
        <v>1</v>
      </c>
      <c r="Q1180" s="2" t="s">
        <v>19</v>
      </c>
      <c r="R1180" s="2">
        <f t="shared" si="113"/>
        <v>1</v>
      </c>
      <c r="S1180">
        <v>19</v>
      </c>
      <c r="T1180">
        <v>3</v>
      </c>
      <c r="U1180">
        <v>3</v>
      </c>
      <c r="V1180">
        <v>2</v>
      </c>
      <c r="W1180">
        <v>2</v>
      </c>
      <c r="X1180">
        <v>2</v>
      </c>
    </row>
    <row r="1181" spans="1:24" x14ac:dyDescent="0.25">
      <c r="A1181">
        <v>1180</v>
      </c>
      <c r="B1181">
        <v>34</v>
      </c>
      <c r="C1181" s="2" t="s">
        <v>19</v>
      </c>
      <c r="D1181" s="2">
        <f t="shared" si="108"/>
        <v>0</v>
      </c>
      <c r="E1181">
        <v>3</v>
      </c>
      <c r="F1181">
        <v>4</v>
      </c>
      <c r="G1181">
        <v>1</v>
      </c>
      <c r="H1181">
        <v>1</v>
      </c>
      <c r="I1181">
        <v>2</v>
      </c>
      <c r="J1181">
        <v>2</v>
      </c>
      <c r="K1181" s="2" t="s">
        <v>21</v>
      </c>
      <c r="L1181" s="2">
        <f t="shared" si="109"/>
        <v>1</v>
      </c>
      <c r="M1181" s="2">
        <f t="shared" si="110"/>
        <v>1</v>
      </c>
      <c r="N1181" s="2">
        <f t="shared" si="111"/>
        <v>0</v>
      </c>
      <c r="O1181" s="2">
        <f t="shared" si="112"/>
        <v>0</v>
      </c>
      <c r="P1181">
        <v>1</v>
      </c>
      <c r="Q1181" s="2" t="s">
        <v>19</v>
      </c>
      <c r="R1181" s="2">
        <f t="shared" si="113"/>
        <v>1</v>
      </c>
      <c r="S1181">
        <v>12</v>
      </c>
      <c r="T1181">
        <v>3</v>
      </c>
      <c r="U1181">
        <v>3</v>
      </c>
      <c r="V1181">
        <v>11</v>
      </c>
      <c r="W1181">
        <v>8</v>
      </c>
      <c r="X1181">
        <v>7</v>
      </c>
    </row>
    <row r="1182" spans="1:24" x14ac:dyDescent="0.25">
      <c r="A1182">
        <v>1181</v>
      </c>
      <c r="B1182">
        <v>36</v>
      </c>
      <c r="C1182" s="2" t="s">
        <v>19</v>
      </c>
      <c r="D1182" s="2">
        <f t="shared" si="108"/>
        <v>0</v>
      </c>
      <c r="E1182">
        <v>3</v>
      </c>
      <c r="F1182">
        <v>1</v>
      </c>
      <c r="G1182">
        <v>2</v>
      </c>
      <c r="H1182">
        <v>1</v>
      </c>
      <c r="I1182">
        <v>1</v>
      </c>
      <c r="J1182">
        <v>2</v>
      </c>
      <c r="K1182" s="2" t="s">
        <v>18</v>
      </c>
      <c r="L1182" s="2">
        <f t="shared" si="109"/>
        <v>3</v>
      </c>
      <c r="M1182" s="2">
        <f t="shared" si="110"/>
        <v>0</v>
      </c>
      <c r="N1182" s="2">
        <f t="shared" si="111"/>
        <v>0</v>
      </c>
      <c r="O1182" s="2">
        <f t="shared" si="112"/>
        <v>3</v>
      </c>
      <c r="P1182">
        <v>8</v>
      </c>
      <c r="Q1182" s="2" t="s">
        <v>19</v>
      </c>
      <c r="R1182" s="2">
        <f t="shared" si="113"/>
        <v>1</v>
      </c>
      <c r="S1182">
        <v>11</v>
      </c>
      <c r="T1182">
        <v>3</v>
      </c>
      <c r="U1182">
        <v>3</v>
      </c>
      <c r="V1182">
        <v>4</v>
      </c>
      <c r="W1182">
        <v>3</v>
      </c>
      <c r="X1182">
        <v>1</v>
      </c>
    </row>
    <row r="1183" spans="1:24" x14ac:dyDescent="0.25">
      <c r="A1183">
        <v>1182</v>
      </c>
      <c r="B1183">
        <v>49</v>
      </c>
      <c r="C1183" s="2" t="s">
        <v>19</v>
      </c>
      <c r="D1183" s="2">
        <f t="shared" si="108"/>
        <v>0</v>
      </c>
      <c r="E1183">
        <v>1</v>
      </c>
      <c r="F1183">
        <v>3</v>
      </c>
      <c r="G1183">
        <v>1</v>
      </c>
      <c r="H1183">
        <v>2</v>
      </c>
      <c r="I1183">
        <v>4</v>
      </c>
      <c r="J1183">
        <v>3</v>
      </c>
      <c r="K1183" s="2" t="s">
        <v>20</v>
      </c>
      <c r="L1183" s="2">
        <f t="shared" si="109"/>
        <v>2</v>
      </c>
      <c r="M1183" s="2">
        <f t="shared" si="110"/>
        <v>0</v>
      </c>
      <c r="N1183" s="2">
        <f t="shared" si="111"/>
        <v>2</v>
      </c>
      <c r="O1183" s="2">
        <f t="shared" si="112"/>
        <v>0</v>
      </c>
      <c r="P1183">
        <v>2</v>
      </c>
      <c r="Q1183" s="2" t="s">
        <v>17</v>
      </c>
      <c r="R1183" s="2">
        <f t="shared" si="113"/>
        <v>2</v>
      </c>
      <c r="S1183">
        <v>19</v>
      </c>
      <c r="T1183">
        <v>3</v>
      </c>
      <c r="U1183">
        <v>3</v>
      </c>
      <c r="V1183">
        <v>15</v>
      </c>
      <c r="W1183">
        <v>11</v>
      </c>
      <c r="X1183">
        <v>2</v>
      </c>
    </row>
    <row r="1184" spans="1:24" x14ac:dyDescent="0.25">
      <c r="A1184">
        <v>1183</v>
      </c>
      <c r="B1184">
        <v>36</v>
      </c>
      <c r="C1184" s="2" t="s">
        <v>19</v>
      </c>
      <c r="D1184" s="2">
        <f t="shared" si="108"/>
        <v>0</v>
      </c>
      <c r="E1184">
        <v>2</v>
      </c>
      <c r="F1184">
        <v>4</v>
      </c>
      <c r="G1184">
        <v>1</v>
      </c>
      <c r="H1184">
        <v>2</v>
      </c>
      <c r="I1184">
        <v>2</v>
      </c>
      <c r="J1184">
        <v>3</v>
      </c>
      <c r="K1184" s="2" t="s">
        <v>20</v>
      </c>
      <c r="L1184" s="2">
        <f t="shared" si="109"/>
        <v>2</v>
      </c>
      <c r="M1184" s="2">
        <f t="shared" si="110"/>
        <v>0</v>
      </c>
      <c r="N1184" s="2">
        <f t="shared" si="111"/>
        <v>2</v>
      </c>
      <c r="O1184" s="2">
        <f t="shared" si="112"/>
        <v>0</v>
      </c>
      <c r="P1184">
        <v>2</v>
      </c>
      <c r="Q1184" s="2" t="s">
        <v>19</v>
      </c>
      <c r="R1184" s="2">
        <f t="shared" si="113"/>
        <v>1</v>
      </c>
      <c r="S1184">
        <v>15</v>
      </c>
      <c r="T1184">
        <v>3</v>
      </c>
      <c r="U1184">
        <v>3</v>
      </c>
      <c r="V1184">
        <v>3</v>
      </c>
      <c r="W1184">
        <v>2</v>
      </c>
      <c r="X1184">
        <v>1</v>
      </c>
    </row>
    <row r="1185" spans="1:24" x14ac:dyDescent="0.25">
      <c r="A1185">
        <v>1184</v>
      </c>
      <c r="B1185">
        <v>36</v>
      </c>
      <c r="C1185" s="2" t="s">
        <v>19</v>
      </c>
      <c r="D1185" s="2">
        <f t="shared" si="108"/>
        <v>0</v>
      </c>
      <c r="E1185">
        <v>2</v>
      </c>
      <c r="F1185">
        <v>4</v>
      </c>
      <c r="G1185">
        <v>2</v>
      </c>
      <c r="H1185">
        <v>4</v>
      </c>
      <c r="I1185">
        <v>2</v>
      </c>
      <c r="J1185">
        <v>4</v>
      </c>
      <c r="K1185" s="2" t="s">
        <v>21</v>
      </c>
      <c r="L1185" s="2">
        <f t="shared" si="109"/>
        <v>1</v>
      </c>
      <c r="M1185" s="2">
        <f t="shared" si="110"/>
        <v>1</v>
      </c>
      <c r="N1185" s="2">
        <f t="shared" si="111"/>
        <v>0</v>
      </c>
      <c r="O1185" s="2">
        <f t="shared" si="112"/>
        <v>0</v>
      </c>
      <c r="P1185">
        <v>0</v>
      </c>
      <c r="Q1185" s="2" t="s">
        <v>19</v>
      </c>
      <c r="R1185" s="2">
        <f t="shared" si="113"/>
        <v>1</v>
      </c>
      <c r="S1185">
        <v>20</v>
      </c>
      <c r="T1185">
        <v>4</v>
      </c>
      <c r="U1185">
        <v>3</v>
      </c>
      <c r="V1185">
        <v>5</v>
      </c>
      <c r="W1185">
        <v>4</v>
      </c>
      <c r="X1185">
        <v>0</v>
      </c>
    </row>
    <row r="1186" spans="1:24" x14ac:dyDescent="0.25">
      <c r="A1186">
        <v>1185</v>
      </c>
      <c r="B1186">
        <v>54</v>
      </c>
      <c r="C1186" s="2" t="s">
        <v>19</v>
      </c>
      <c r="D1186" s="2">
        <f t="shared" si="108"/>
        <v>0</v>
      </c>
      <c r="E1186">
        <v>3</v>
      </c>
      <c r="F1186">
        <v>2</v>
      </c>
      <c r="G1186">
        <v>2</v>
      </c>
      <c r="H1186">
        <v>3</v>
      </c>
      <c r="I1186">
        <v>4</v>
      </c>
      <c r="J1186">
        <v>4</v>
      </c>
      <c r="K1186" s="2" t="s">
        <v>20</v>
      </c>
      <c r="L1186" s="2">
        <f t="shared" si="109"/>
        <v>2</v>
      </c>
      <c r="M1186" s="2">
        <f t="shared" si="110"/>
        <v>0</v>
      </c>
      <c r="N1186" s="2">
        <f t="shared" si="111"/>
        <v>2</v>
      </c>
      <c r="O1186" s="2">
        <f t="shared" si="112"/>
        <v>0</v>
      </c>
      <c r="P1186">
        <v>0</v>
      </c>
      <c r="Q1186" s="2" t="s">
        <v>19</v>
      </c>
      <c r="R1186" s="2">
        <f t="shared" si="113"/>
        <v>1</v>
      </c>
      <c r="S1186">
        <v>25</v>
      </c>
      <c r="T1186">
        <v>4</v>
      </c>
      <c r="U1186">
        <v>3</v>
      </c>
      <c r="V1186">
        <v>10</v>
      </c>
      <c r="W1186">
        <v>8</v>
      </c>
      <c r="X1186">
        <v>4</v>
      </c>
    </row>
    <row r="1187" spans="1:24" x14ac:dyDescent="0.25">
      <c r="A1187">
        <v>1186</v>
      </c>
      <c r="B1187">
        <v>43</v>
      </c>
      <c r="C1187" s="2" t="s">
        <v>19</v>
      </c>
      <c r="D1187" s="2">
        <f t="shared" si="108"/>
        <v>0</v>
      </c>
      <c r="E1187">
        <v>2</v>
      </c>
      <c r="F1187">
        <v>3</v>
      </c>
      <c r="G1187">
        <v>2</v>
      </c>
      <c r="H1187">
        <v>2</v>
      </c>
      <c r="I1187">
        <v>4</v>
      </c>
      <c r="J1187">
        <v>3</v>
      </c>
      <c r="K1187" s="2" t="s">
        <v>20</v>
      </c>
      <c r="L1187" s="2">
        <f t="shared" si="109"/>
        <v>2</v>
      </c>
      <c r="M1187" s="2">
        <f t="shared" si="110"/>
        <v>0</v>
      </c>
      <c r="N1187" s="2">
        <f t="shared" si="111"/>
        <v>2</v>
      </c>
      <c r="O1187" s="2">
        <f t="shared" si="112"/>
        <v>0</v>
      </c>
      <c r="P1187">
        <v>1</v>
      </c>
      <c r="Q1187" s="2" t="s">
        <v>19</v>
      </c>
      <c r="R1187" s="2">
        <f t="shared" si="113"/>
        <v>1</v>
      </c>
      <c r="S1187">
        <v>24</v>
      </c>
      <c r="T1187">
        <v>4</v>
      </c>
      <c r="U1187">
        <v>3</v>
      </c>
      <c r="V1187">
        <v>14</v>
      </c>
      <c r="W1187">
        <v>10</v>
      </c>
      <c r="X1187">
        <v>6</v>
      </c>
    </row>
    <row r="1188" spans="1:24" x14ac:dyDescent="0.25">
      <c r="A1188">
        <v>1187</v>
      </c>
      <c r="B1188">
        <v>35</v>
      </c>
      <c r="C1188" s="2" t="s">
        <v>17</v>
      </c>
      <c r="D1188" s="2">
        <f t="shared" si="108"/>
        <v>1</v>
      </c>
      <c r="E1188">
        <v>2</v>
      </c>
      <c r="F1188">
        <v>4</v>
      </c>
      <c r="G1188">
        <v>2</v>
      </c>
      <c r="H1188">
        <v>3</v>
      </c>
      <c r="I1188">
        <v>2</v>
      </c>
      <c r="J1188">
        <v>4</v>
      </c>
      <c r="K1188" s="2" t="s">
        <v>18</v>
      </c>
      <c r="L1188" s="2">
        <f t="shared" si="109"/>
        <v>3</v>
      </c>
      <c r="M1188" s="2">
        <f t="shared" si="110"/>
        <v>0</v>
      </c>
      <c r="N1188" s="2">
        <f t="shared" si="111"/>
        <v>0</v>
      </c>
      <c r="O1188" s="2">
        <f t="shared" si="112"/>
        <v>3</v>
      </c>
      <c r="P1188">
        <v>1</v>
      </c>
      <c r="Q1188" s="2" t="s">
        <v>17</v>
      </c>
      <c r="R1188" s="2">
        <f t="shared" si="113"/>
        <v>2</v>
      </c>
      <c r="S1188">
        <v>24</v>
      </c>
      <c r="T1188">
        <v>4</v>
      </c>
      <c r="U1188">
        <v>4</v>
      </c>
      <c r="V1188">
        <v>11</v>
      </c>
      <c r="W1188">
        <v>9</v>
      </c>
      <c r="X1188">
        <v>6</v>
      </c>
    </row>
    <row r="1189" spans="1:24" x14ac:dyDescent="0.25">
      <c r="A1189">
        <v>1188</v>
      </c>
      <c r="B1189">
        <v>38</v>
      </c>
      <c r="C1189" s="2" t="s">
        <v>19</v>
      </c>
      <c r="D1189" s="2">
        <f t="shared" si="108"/>
        <v>0</v>
      </c>
      <c r="E1189">
        <v>3</v>
      </c>
      <c r="F1189">
        <v>4</v>
      </c>
      <c r="G1189">
        <v>2</v>
      </c>
      <c r="H1189">
        <v>3</v>
      </c>
      <c r="I1189">
        <v>2</v>
      </c>
      <c r="J1189">
        <v>4</v>
      </c>
      <c r="K1189" s="2" t="s">
        <v>20</v>
      </c>
      <c r="L1189" s="2">
        <f t="shared" si="109"/>
        <v>2</v>
      </c>
      <c r="M1189" s="2">
        <f t="shared" si="110"/>
        <v>0</v>
      </c>
      <c r="N1189" s="2">
        <f t="shared" si="111"/>
        <v>2</v>
      </c>
      <c r="O1189" s="2">
        <f t="shared" si="112"/>
        <v>0</v>
      </c>
      <c r="P1189">
        <v>7</v>
      </c>
      <c r="Q1189" s="2" t="s">
        <v>19</v>
      </c>
      <c r="R1189" s="2">
        <f t="shared" si="113"/>
        <v>1</v>
      </c>
      <c r="S1189">
        <v>15</v>
      </c>
      <c r="T1189">
        <v>3</v>
      </c>
      <c r="U1189">
        <v>4</v>
      </c>
      <c r="V1189">
        <v>13</v>
      </c>
      <c r="W1189">
        <v>11</v>
      </c>
      <c r="X1189">
        <v>2</v>
      </c>
    </row>
    <row r="1190" spans="1:24" x14ac:dyDescent="0.25">
      <c r="A1190">
        <v>1189</v>
      </c>
      <c r="B1190">
        <v>29</v>
      </c>
      <c r="C1190" s="2" t="s">
        <v>19</v>
      </c>
      <c r="D1190" s="2">
        <f t="shared" si="108"/>
        <v>0</v>
      </c>
      <c r="E1190">
        <v>3</v>
      </c>
      <c r="F1190">
        <v>1</v>
      </c>
      <c r="G1190">
        <v>1</v>
      </c>
      <c r="H1190">
        <v>2</v>
      </c>
      <c r="I1190">
        <v>2</v>
      </c>
      <c r="J1190">
        <v>2</v>
      </c>
      <c r="K1190" s="2" t="s">
        <v>21</v>
      </c>
      <c r="L1190" s="2">
        <f t="shared" si="109"/>
        <v>1</v>
      </c>
      <c r="M1190" s="2">
        <f t="shared" si="110"/>
        <v>1</v>
      </c>
      <c r="N1190" s="2">
        <f t="shared" si="111"/>
        <v>0</v>
      </c>
      <c r="O1190" s="2">
        <f t="shared" si="112"/>
        <v>0</v>
      </c>
      <c r="P1190">
        <v>3</v>
      </c>
      <c r="Q1190" s="2" t="s">
        <v>17</v>
      </c>
      <c r="R1190" s="2">
        <f t="shared" si="113"/>
        <v>2</v>
      </c>
      <c r="S1190">
        <v>13</v>
      </c>
      <c r="T1190">
        <v>3</v>
      </c>
      <c r="U1190">
        <v>2</v>
      </c>
      <c r="V1190">
        <v>10</v>
      </c>
      <c r="W1190">
        <v>0</v>
      </c>
      <c r="X1190">
        <v>0</v>
      </c>
    </row>
    <row r="1191" spans="1:24" x14ac:dyDescent="0.25">
      <c r="A1191">
        <v>1190</v>
      </c>
      <c r="B1191">
        <v>33</v>
      </c>
      <c r="C1191" s="2" t="s">
        <v>19</v>
      </c>
      <c r="D1191" s="2">
        <f t="shared" si="108"/>
        <v>0</v>
      </c>
      <c r="E1191">
        <v>2</v>
      </c>
      <c r="F1191">
        <v>4</v>
      </c>
      <c r="G1191">
        <v>2</v>
      </c>
      <c r="H1191">
        <v>1</v>
      </c>
      <c r="I1191">
        <v>2</v>
      </c>
      <c r="J1191">
        <v>4</v>
      </c>
      <c r="K1191" s="2" t="s">
        <v>21</v>
      </c>
      <c r="L1191" s="2">
        <f t="shared" si="109"/>
        <v>1</v>
      </c>
      <c r="M1191" s="2">
        <f t="shared" si="110"/>
        <v>1</v>
      </c>
      <c r="N1191" s="2">
        <f t="shared" si="111"/>
        <v>0</v>
      </c>
      <c r="O1191" s="2">
        <f t="shared" si="112"/>
        <v>0</v>
      </c>
      <c r="P1191">
        <v>7</v>
      </c>
      <c r="Q1191" s="2" t="s">
        <v>19</v>
      </c>
      <c r="R1191" s="2">
        <f t="shared" si="113"/>
        <v>1</v>
      </c>
      <c r="S1191">
        <v>14</v>
      </c>
      <c r="T1191">
        <v>3</v>
      </c>
      <c r="U1191">
        <v>3</v>
      </c>
      <c r="V1191">
        <v>6</v>
      </c>
      <c r="W1191">
        <v>2</v>
      </c>
      <c r="X1191">
        <v>0</v>
      </c>
    </row>
    <row r="1192" spans="1:24" x14ac:dyDescent="0.25">
      <c r="A1192">
        <v>1191</v>
      </c>
      <c r="B1192">
        <v>32</v>
      </c>
      <c r="C1192" s="2" t="s">
        <v>19</v>
      </c>
      <c r="D1192" s="2">
        <f t="shared" si="108"/>
        <v>0</v>
      </c>
      <c r="E1192">
        <v>3</v>
      </c>
      <c r="F1192">
        <v>4</v>
      </c>
      <c r="G1192">
        <v>1</v>
      </c>
      <c r="H1192">
        <v>2</v>
      </c>
      <c r="I1192">
        <v>2</v>
      </c>
      <c r="J1192">
        <v>2</v>
      </c>
      <c r="K1192" s="2" t="s">
        <v>21</v>
      </c>
      <c r="L1192" s="2">
        <f t="shared" si="109"/>
        <v>1</v>
      </c>
      <c r="M1192" s="2">
        <f t="shared" si="110"/>
        <v>1</v>
      </c>
      <c r="N1192" s="2">
        <f t="shared" si="111"/>
        <v>0</v>
      </c>
      <c r="O1192" s="2">
        <f t="shared" si="112"/>
        <v>0</v>
      </c>
      <c r="P1192">
        <v>7</v>
      </c>
      <c r="Q1192" s="2" t="s">
        <v>19</v>
      </c>
      <c r="R1192" s="2">
        <f t="shared" si="113"/>
        <v>1</v>
      </c>
      <c r="S1192">
        <v>13</v>
      </c>
      <c r="T1192">
        <v>3</v>
      </c>
      <c r="U1192">
        <v>2</v>
      </c>
      <c r="V1192">
        <v>9</v>
      </c>
      <c r="W1192">
        <v>5</v>
      </c>
      <c r="X1192">
        <v>1</v>
      </c>
    </row>
    <row r="1193" spans="1:24" x14ac:dyDescent="0.25">
      <c r="A1193">
        <v>1192</v>
      </c>
      <c r="B1193">
        <v>31</v>
      </c>
      <c r="C1193" s="2" t="s">
        <v>19</v>
      </c>
      <c r="D1193" s="2">
        <f t="shared" si="108"/>
        <v>0</v>
      </c>
      <c r="E1193">
        <v>2</v>
      </c>
      <c r="F1193">
        <v>1</v>
      </c>
      <c r="G1193">
        <v>1</v>
      </c>
      <c r="H1193">
        <v>1</v>
      </c>
      <c r="I1193">
        <v>2</v>
      </c>
      <c r="J1193">
        <v>1</v>
      </c>
      <c r="K1193" s="2" t="s">
        <v>20</v>
      </c>
      <c r="L1193" s="2">
        <f t="shared" si="109"/>
        <v>2</v>
      </c>
      <c r="M1193" s="2">
        <f t="shared" si="110"/>
        <v>0</v>
      </c>
      <c r="N1193" s="2">
        <f t="shared" si="111"/>
        <v>2</v>
      </c>
      <c r="O1193" s="2">
        <f t="shared" si="112"/>
        <v>0</v>
      </c>
      <c r="P1193">
        <v>8</v>
      </c>
      <c r="Q1193" s="2" t="s">
        <v>19</v>
      </c>
      <c r="R1193" s="2">
        <f t="shared" si="113"/>
        <v>1</v>
      </c>
      <c r="S1193">
        <v>11</v>
      </c>
      <c r="T1193">
        <v>3</v>
      </c>
      <c r="U1193">
        <v>3</v>
      </c>
      <c r="V1193">
        <v>10</v>
      </c>
      <c r="W1193">
        <v>0</v>
      </c>
      <c r="X1193">
        <v>0</v>
      </c>
    </row>
    <row r="1194" spans="1:24" x14ac:dyDescent="0.25">
      <c r="A1194">
        <v>1193</v>
      </c>
      <c r="B1194">
        <v>49</v>
      </c>
      <c r="C1194" s="2" t="s">
        <v>19</v>
      </c>
      <c r="D1194" s="2">
        <f t="shared" si="108"/>
        <v>0</v>
      </c>
      <c r="E1194">
        <v>3</v>
      </c>
      <c r="F1194">
        <v>4</v>
      </c>
      <c r="G1194">
        <v>1</v>
      </c>
      <c r="H1194">
        <v>3</v>
      </c>
      <c r="I1194">
        <v>1</v>
      </c>
      <c r="J1194">
        <v>2</v>
      </c>
      <c r="K1194" s="2" t="s">
        <v>21</v>
      </c>
      <c r="L1194" s="2">
        <f t="shared" si="109"/>
        <v>1</v>
      </c>
      <c r="M1194" s="2">
        <f t="shared" si="110"/>
        <v>1</v>
      </c>
      <c r="N1194" s="2">
        <f t="shared" si="111"/>
        <v>0</v>
      </c>
      <c r="O1194" s="2">
        <f t="shared" si="112"/>
        <v>0</v>
      </c>
      <c r="P1194">
        <v>0</v>
      </c>
      <c r="Q1194" s="2" t="s">
        <v>17</v>
      </c>
      <c r="R1194" s="2">
        <f t="shared" si="113"/>
        <v>2</v>
      </c>
      <c r="S1194">
        <v>16</v>
      </c>
      <c r="T1194">
        <v>3</v>
      </c>
      <c r="U1194">
        <v>2</v>
      </c>
      <c r="V1194">
        <v>2</v>
      </c>
      <c r="W1194">
        <v>2</v>
      </c>
      <c r="X1194">
        <v>2</v>
      </c>
    </row>
    <row r="1195" spans="1:24" x14ac:dyDescent="0.25">
      <c r="A1195">
        <v>1194</v>
      </c>
      <c r="B1195">
        <v>38</v>
      </c>
      <c r="C1195" s="2" t="s">
        <v>19</v>
      </c>
      <c r="D1195" s="2">
        <f t="shared" si="108"/>
        <v>0</v>
      </c>
      <c r="E1195">
        <v>3</v>
      </c>
      <c r="F1195">
        <v>4</v>
      </c>
      <c r="G1195">
        <v>2</v>
      </c>
      <c r="H1195">
        <v>2</v>
      </c>
      <c r="I1195">
        <v>1</v>
      </c>
      <c r="J1195">
        <v>3</v>
      </c>
      <c r="K1195" s="2" t="s">
        <v>18</v>
      </c>
      <c r="L1195" s="2">
        <f t="shared" si="109"/>
        <v>3</v>
      </c>
      <c r="M1195" s="2">
        <f t="shared" si="110"/>
        <v>0</v>
      </c>
      <c r="N1195" s="2">
        <f t="shared" si="111"/>
        <v>0</v>
      </c>
      <c r="O1195" s="2">
        <f t="shared" si="112"/>
        <v>3</v>
      </c>
      <c r="P1195">
        <v>1</v>
      </c>
      <c r="Q1195" s="2" t="s">
        <v>19</v>
      </c>
      <c r="R1195" s="2">
        <f t="shared" si="113"/>
        <v>1</v>
      </c>
      <c r="S1195">
        <v>22</v>
      </c>
      <c r="T1195">
        <v>4</v>
      </c>
      <c r="U1195">
        <v>3</v>
      </c>
      <c r="V1195">
        <v>4</v>
      </c>
      <c r="W1195">
        <v>3</v>
      </c>
      <c r="X1195">
        <v>3</v>
      </c>
    </row>
    <row r="1196" spans="1:24" x14ac:dyDescent="0.25">
      <c r="A1196">
        <v>1195</v>
      </c>
      <c r="B1196">
        <v>47</v>
      </c>
      <c r="C1196" s="2" t="s">
        <v>19</v>
      </c>
      <c r="D1196" s="2">
        <f t="shared" si="108"/>
        <v>0</v>
      </c>
      <c r="E1196">
        <v>2</v>
      </c>
      <c r="F1196">
        <v>2</v>
      </c>
      <c r="G1196">
        <v>1</v>
      </c>
      <c r="H1196">
        <v>1</v>
      </c>
      <c r="I1196">
        <v>4</v>
      </c>
      <c r="J1196">
        <v>2</v>
      </c>
      <c r="K1196" s="2" t="s">
        <v>21</v>
      </c>
      <c r="L1196" s="2">
        <f t="shared" si="109"/>
        <v>1</v>
      </c>
      <c r="M1196" s="2">
        <f t="shared" si="110"/>
        <v>1</v>
      </c>
      <c r="N1196" s="2">
        <f t="shared" si="111"/>
        <v>0</v>
      </c>
      <c r="O1196" s="2">
        <f t="shared" si="112"/>
        <v>0</v>
      </c>
      <c r="P1196">
        <v>6</v>
      </c>
      <c r="Q1196" s="2" t="s">
        <v>19</v>
      </c>
      <c r="R1196" s="2">
        <f t="shared" si="113"/>
        <v>1</v>
      </c>
      <c r="S1196">
        <v>14</v>
      </c>
      <c r="T1196">
        <v>3</v>
      </c>
      <c r="U1196">
        <v>3</v>
      </c>
      <c r="V1196">
        <v>3</v>
      </c>
      <c r="W1196">
        <v>2</v>
      </c>
      <c r="X1196">
        <v>1</v>
      </c>
    </row>
    <row r="1197" spans="1:24" x14ac:dyDescent="0.25">
      <c r="A1197">
        <v>1196</v>
      </c>
      <c r="B1197">
        <v>49</v>
      </c>
      <c r="C1197" s="2" t="s">
        <v>19</v>
      </c>
      <c r="D1197" s="2">
        <f t="shared" si="108"/>
        <v>0</v>
      </c>
      <c r="E1197">
        <v>3</v>
      </c>
      <c r="F1197">
        <v>3</v>
      </c>
      <c r="G1197">
        <v>2</v>
      </c>
      <c r="H1197">
        <v>2</v>
      </c>
      <c r="I1197">
        <v>4</v>
      </c>
      <c r="J1197">
        <v>3</v>
      </c>
      <c r="K1197" s="2" t="s">
        <v>18</v>
      </c>
      <c r="L1197" s="2">
        <f t="shared" si="109"/>
        <v>3</v>
      </c>
      <c r="M1197" s="2">
        <f t="shared" si="110"/>
        <v>0</v>
      </c>
      <c r="N1197" s="2">
        <f t="shared" si="111"/>
        <v>0</v>
      </c>
      <c r="O1197" s="2">
        <f t="shared" si="112"/>
        <v>3</v>
      </c>
      <c r="P1197">
        <v>4</v>
      </c>
      <c r="Q1197" s="2" t="s">
        <v>19</v>
      </c>
      <c r="R1197" s="2">
        <f t="shared" si="113"/>
        <v>1</v>
      </c>
      <c r="S1197">
        <v>14</v>
      </c>
      <c r="T1197">
        <v>3</v>
      </c>
      <c r="U1197">
        <v>3</v>
      </c>
      <c r="V1197">
        <v>8</v>
      </c>
      <c r="W1197">
        <v>7</v>
      </c>
      <c r="X1197">
        <v>0</v>
      </c>
    </row>
    <row r="1198" spans="1:24" x14ac:dyDescent="0.25">
      <c r="A1198">
        <v>1197</v>
      </c>
      <c r="B1198">
        <v>41</v>
      </c>
      <c r="C1198" s="2" t="s">
        <v>19</v>
      </c>
      <c r="D1198" s="2">
        <f t="shared" si="108"/>
        <v>0</v>
      </c>
      <c r="E1198">
        <v>2</v>
      </c>
      <c r="F1198">
        <v>4</v>
      </c>
      <c r="G1198">
        <v>2</v>
      </c>
      <c r="H1198">
        <v>3</v>
      </c>
      <c r="I1198">
        <v>3</v>
      </c>
      <c r="J1198">
        <v>3</v>
      </c>
      <c r="K1198" s="2" t="s">
        <v>18</v>
      </c>
      <c r="L1198" s="2">
        <f t="shared" si="109"/>
        <v>3</v>
      </c>
      <c r="M1198" s="2">
        <f t="shared" si="110"/>
        <v>0</v>
      </c>
      <c r="N1198" s="2">
        <f t="shared" si="111"/>
        <v>0</v>
      </c>
      <c r="O1198" s="2">
        <f t="shared" si="112"/>
        <v>3</v>
      </c>
      <c r="P1198">
        <v>3</v>
      </c>
      <c r="Q1198" s="2" t="s">
        <v>17</v>
      </c>
      <c r="R1198" s="2">
        <f t="shared" si="113"/>
        <v>2</v>
      </c>
      <c r="S1198">
        <v>16</v>
      </c>
      <c r="T1198">
        <v>3</v>
      </c>
      <c r="U1198">
        <v>3</v>
      </c>
      <c r="V1198">
        <v>2</v>
      </c>
      <c r="W1198">
        <v>0</v>
      </c>
      <c r="X1198">
        <v>0</v>
      </c>
    </row>
    <row r="1199" spans="1:24" x14ac:dyDescent="0.25">
      <c r="A1199">
        <v>1198</v>
      </c>
      <c r="B1199">
        <v>20</v>
      </c>
      <c r="C1199" s="2" t="s">
        <v>19</v>
      </c>
      <c r="D1199" s="2">
        <f t="shared" si="108"/>
        <v>0</v>
      </c>
      <c r="E1199">
        <v>1</v>
      </c>
      <c r="F1199">
        <v>4</v>
      </c>
      <c r="G1199">
        <v>1</v>
      </c>
      <c r="H1199">
        <v>2</v>
      </c>
      <c r="I1199">
        <v>1</v>
      </c>
      <c r="J1199">
        <v>1</v>
      </c>
      <c r="K1199" s="2" t="s">
        <v>18</v>
      </c>
      <c r="L1199" s="2">
        <f t="shared" si="109"/>
        <v>3</v>
      </c>
      <c r="M1199" s="2">
        <f t="shared" si="110"/>
        <v>0</v>
      </c>
      <c r="N1199" s="2">
        <f t="shared" si="111"/>
        <v>0</v>
      </c>
      <c r="O1199" s="2">
        <f t="shared" si="112"/>
        <v>3</v>
      </c>
      <c r="P1199">
        <v>6</v>
      </c>
      <c r="Q1199" s="2" t="s">
        <v>19</v>
      </c>
      <c r="R1199" s="2">
        <f t="shared" si="113"/>
        <v>1</v>
      </c>
      <c r="S1199">
        <v>11</v>
      </c>
      <c r="T1199">
        <v>3</v>
      </c>
      <c r="U1199">
        <v>3</v>
      </c>
      <c r="V1199">
        <v>2</v>
      </c>
      <c r="W1199">
        <v>2</v>
      </c>
      <c r="X1199">
        <v>0</v>
      </c>
    </row>
    <row r="1200" spans="1:24" x14ac:dyDescent="0.25">
      <c r="A1200">
        <v>1199</v>
      </c>
      <c r="B1200">
        <v>33</v>
      </c>
      <c r="C1200" s="2" t="s">
        <v>19</v>
      </c>
      <c r="D1200" s="2">
        <f t="shared" si="108"/>
        <v>0</v>
      </c>
      <c r="E1200">
        <v>3</v>
      </c>
      <c r="F1200">
        <v>3</v>
      </c>
      <c r="G1200">
        <v>2</v>
      </c>
      <c r="H1200">
        <v>3</v>
      </c>
      <c r="I1200">
        <v>2</v>
      </c>
      <c r="J1200">
        <v>4</v>
      </c>
      <c r="K1200" s="2" t="s">
        <v>21</v>
      </c>
      <c r="L1200" s="2">
        <f t="shared" si="109"/>
        <v>1</v>
      </c>
      <c r="M1200" s="2">
        <f t="shared" si="110"/>
        <v>1</v>
      </c>
      <c r="N1200" s="2">
        <f t="shared" si="111"/>
        <v>0</v>
      </c>
      <c r="O1200" s="2">
        <f t="shared" si="112"/>
        <v>0</v>
      </c>
      <c r="P1200">
        <v>1</v>
      </c>
      <c r="Q1200" s="2" t="s">
        <v>17</v>
      </c>
      <c r="R1200" s="2">
        <f t="shared" si="113"/>
        <v>2</v>
      </c>
      <c r="S1200">
        <v>25</v>
      </c>
      <c r="T1200">
        <v>4</v>
      </c>
      <c r="U1200">
        <v>3</v>
      </c>
      <c r="V1200">
        <v>6</v>
      </c>
      <c r="W1200">
        <v>5</v>
      </c>
      <c r="X1200">
        <v>1</v>
      </c>
    </row>
    <row r="1201" spans="1:24" x14ac:dyDescent="0.25">
      <c r="A1201">
        <v>1200</v>
      </c>
      <c r="B1201">
        <v>36</v>
      </c>
      <c r="C1201" s="2" t="s">
        <v>19</v>
      </c>
      <c r="D1201" s="2">
        <f t="shared" si="108"/>
        <v>0</v>
      </c>
      <c r="E1201">
        <v>2</v>
      </c>
      <c r="F1201">
        <v>1</v>
      </c>
      <c r="G1201">
        <v>1</v>
      </c>
      <c r="H1201">
        <v>1</v>
      </c>
      <c r="I1201">
        <v>2</v>
      </c>
      <c r="J1201">
        <v>3</v>
      </c>
      <c r="K1201" s="2" t="s">
        <v>20</v>
      </c>
      <c r="L1201" s="2">
        <f t="shared" si="109"/>
        <v>2</v>
      </c>
      <c r="M1201" s="2">
        <f t="shared" si="110"/>
        <v>0</v>
      </c>
      <c r="N1201" s="2">
        <f t="shared" si="111"/>
        <v>2</v>
      </c>
      <c r="O1201" s="2">
        <f t="shared" si="112"/>
        <v>0</v>
      </c>
      <c r="P1201">
        <v>6</v>
      </c>
      <c r="Q1201" s="2" t="s">
        <v>19</v>
      </c>
      <c r="R1201" s="2">
        <f t="shared" si="113"/>
        <v>1</v>
      </c>
      <c r="S1201">
        <v>14</v>
      </c>
      <c r="T1201">
        <v>3</v>
      </c>
      <c r="U1201">
        <v>2</v>
      </c>
      <c r="V1201">
        <v>3</v>
      </c>
      <c r="W1201">
        <v>2</v>
      </c>
      <c r="X1201">
        <v>0</v>
      </c>
    </row>
    <row r="1202" spans="1:24" x14ac:dyDescent="0.25">
      <c r="A1202">
        <v>1201</v>
      </c>
      <c r="B1202">
        <v>44</v>
      </c>
      <c r="C1202" s="2" t="s">
        <v>19</v>
      </c>
      <c r="D1202" s="2">
        <f t="shared" si="108"/>
        <v>0</v>
      </c>
      <c r="E1202">
        <v>3</v>
      </c>
      <c r="F1202">
        <v>3</v>
      </c>
      <c r="G1202">
        <v>1</v>
      </c>
      <c r="H1202">
        <v>3</v>
      </c>
      <c r="I1202">
        <v>1</v>
      </c>
      <c r="J1202">
        <v>4</v>
      </c>
      <c r="K1202" s="2" t="s">
        <v>21</v>
      </c>
      <c r="L1202" s="2">
        <f t="shared" si="109"/>
        <v>1</v>
      </c>
      <c r="M1202" s="2">
        <f t="shared" si="110"/>
        <v>1</v>
      </c>
      <c r="N1202" s="2">
        <f t="shared" si="111"/>
        <v>0</v>
      </c>
      <c r="O1202" s="2">
        <f t="shared" si="112"/>
        <v>0</v>
      </c>
      <c r="P1202">
        <v>0</v>
      </c>
      <c r="Q1202" s="2" t="s">
        <v>17</v>
      </c>
      <c r="R1202" s="2">
        <f t="shared" si="113"/>
        <v>2</v>
      </c>
      <c r="S1202">
        <v>18</v>
      </c>
      <c r="T1202">
        <v>3</v>
      </c>
      <c r="U1202">
        <v>3</v>
      </c>
      <c r="V1202">
        <v>2</v>
      </c>
      <c r="W1202">
        <v>2</v>
      </c>
      <c r="X1202">
        <v>2</v>
      </c>
    </row>
    <row r="1203" spans="1:24" x14ac:dyDescent="0.25">
      <c r="A1203">
        <v>1202</v>
      </c>
      <c r="B1203">
        <v>23</v>
      </c>
      <c r="C1203" s="2" t="s">
        <v>17</v>
      </c>
      <c r="D1203" s="2">
        <f t="shared" si="108"/>
        <v>1</v>
      </c>
      <c r="E1203">
        <v>1</v>
      </c>
      <c r="F1203">
        <v>4</v>
      </c>
      <c r="G1203">
        <v>1</v>
      </c>
      <c r="H1203">
        <v>2</v>
      </c>
      <c r="I1203">
        <v>1</v>
      </c>
      <c r="J1203">
        <v>1</v>
      </c>
      <c r="K1203" s="2" t="s">
        <v>18</v>
      </c>
      <c r="L1203" s="2">
        <f t="shared" si="109"/>
        <v>3</v>
      </c>
      <c r="M1203" s="2">
        <f t="shared" si="110"/>
        <v>0</v>
      </c>
      <c r="N1203" s="2">
        <f t="shared" si="111"/>
        <v>0</v>
      </c>
      <c r="O1203" s="2">
        <f t="shared" si="112"/>
        <v>3</v>
      </c>
      <c r="P1203">
        <v>3</v>
      </c>
      <c r="Q1203" s="2" t="s">
        <v>17</v>
      </c>
      <c r="R1203" s="2">
        <f t="shared" si="113"/>
        <v>2</v>
      </c>
      <c r="S1203">
        <v>11</v>
      </c>
      <c r="T1203">
        <v>3</v>
      </c>
      <c r="U1203">
        <v>3</v>
      </c>
      <c r="V1203">
        <v>5</v>
      </c>
      <c r="W1203">
        <v>4</v>
      </c>
      <c r="X1203">
        <v>1</v>
      </c>
    </row>
    <row r="1204" spans="1:24" x14ac:dyDescent="0.25">
      <c r="A1204">
        <v>1203</v>
      </c>
      <c r="B1204">
        <v>38</v>
      </c>
      <c r="C1204" s="2" t="s">
        <v>19</v>
      </c>
      <c r="D1204" s="2">
        <f t="shared" si="108"/>
        <v>0</v>
      </c>
      <c r="E1204">
        <v>2</v>
      </c>
      <c r="F1204">
        <v>4</v>
      </c>
      <c r="G1204">
        <v>1</v>
      </c>
      <c r="H1204">
        <v>3</v>
      </c>
      <c r="I1204">
        <v>1</v>
      </c>
      <c r="J1204">
        <v>3</v>
      </c>
      <c r="K1204" s="2" t="s">
        <v>20</v>
      </c>
      <c r="L1204" s="2">
        <f t="shared" si="109"/>
        <v>2</v>
      </c>
      <c r="M1204" s="2">
        <f t="shared" si="110"/>
        <v>0</v>
      </c>
      <c r="N1204" s="2">
        <f t="shared" si="111"/>
        <v>2</v>
      </c>
      <c r="O1204" s="2">
        <f t="shared" si="112"/>
        <v>0</v>
      </c>
      <c r="P1204">
        <v>0</v>
      </c>
      <c r="Q1204" s="2" t="s">
        <v>19</v>
      </c>
      <c r="R1204" s="2">
        <f t="shared" si="113"/>
        <v>1</v>
      </c>
      <c r="S1204">
        <v>19</v>
      </c>
      <c r="T1204">
        <v>3</v>
      </c>
      <c r="U1204">
        <v>2</v>
      </c>
      <c r="V1204">
        <v>0</v>
      </c>
      <c r="W1204">
        <v>0</v>
      </c>
      <c r="X1204">
        <v>0</v>
      </c>
    </row>
    <row r="1205" spans="1:24" x14ac:dyDescent="0.25">
      <c r="A1205">
        <v>1204</v>
      </c>
      <c r="B1205">
        <v>53</v>
      </c>
      <c r="C1205" s="2" t="s">
        <v>19</v>
      </c>
      <c r="D1205" s="2">
        <f t="shared" si="108"/>
        <v>0</v>
      </c>
      <c r="E1205">
        <v>2</v>
      </c>
      <c r="F1205">
        <v>2</v>
      </c>
      <c r="G1205">
        <v>2</v>
      </c>
      <c r="H1205">
        <v>4</v>
      </c>
      <c r="I1205">
        <v>3</v>
      </c>
      <c r="J1205">
        <v>4</v>
      </c>
      <c r="K1205" s="2" t="s">
        <v>20</v>
      </c>
      <c r="L1205" s="2">
        <f t="shared" si="109"/>
        <v>2</v>
      </c>
      <c r="M1205" s="2">
        <f t="shared" si="110"/>
        <v>0</v>
      </c>
      <c r="N1205" s="2">
        <f t="shared" si="111"/>
        <v>2</v>
      </c>
      <c r="O1205" s="2">
        <f t="shared" si="112"/>
        <v>0</v>
      </c>
      <c r="P1205">
        <v>3</v>
      </c>
      <c r="Q1205" s="2" t="s">
        <v>19</v>
      </c>
      <c r="R1205" s="2">
        <f t="shared" si="113"/>
        <v>1</v>
      </c>
      <c r="S1205">
        <v>15</v>
      </c>
      <c r="T1205">
        <v>3</v>
      </c>
      <c r="U1205">
        <v>3</v>
      </c>
      <c r="V1205">
        <v>4</v>
      </c>
      <c r="W1205">
        <v>3</v>
      </c>
      <c r="X1205">
        <v>1</v>
      </c>
    </row>
    <row r="1206" spans="1:24" x14ac:dyDescent="0.25">
      <c r="A1206">
        <v>1205</v>
      </c>
      <c r="B1206">
        <v>48</v>
      </c>
      <c r="C1206" s="2" t="s">
        <v>17</v>
      </c>
      <c r="D1206" s="2">
        <f t="shared" si="108"/>
        <v>1</v>
      </c>
      <c r="E1206">
        <v>2</v>
      </c>
      <c r="F1206">
        <v>4</v>
      </c>
      <c r="G1206">
        <v>1</v>
      </c>
      <c r="H1206">
        <v>1</v>
      </c>
      <c r="I1206">
        <v>1</v>
      </c>
      <c r="J1206">
        <v>1</v>
      </c>
      <c r="K1206" s="2" t="s">
        <v>20</v>
      </c>
      <c r="L1206" s="2">
        <f t="shared" si="109"/>
        <v>2</v>
      </c>
      <c r="M1206" s="2">
        <f t="shared" si="110"/>
        <v>0</v>
      </c>
      <c r="N1206" s="2">
        <f t="shared" si="111"/>
        <v>2</v>
      </c>
      <c r="O1206" s="2">
        <f t="shared" si="112"/>
        <v>0</v>
      </c>
      <c r="P1206">
        <v>2</v>
      </c>
      <c r="Q1206" s="2" t="s">
        <v>17</v>
      </c>
      <c r="R1206" s="2">
        <f t="shared" si="113"/>
        <v>2</v>
      </c>
      <c r="S1206">
        <v>11</v>
      </c>
      <c r="T1206">
        <v>3</v>
      </c>
      <c r="U1206">
        <v>3</v>
      </c>
      <c r="V1206">
        <v>9</v>
      </c>
      <c r="W1206">
        <v>7</v>
      </c>
      <c r="X1206">
        <v>7</v>
      </c>
    </row>
    <row r="1207" spans="1:24" x14ac:dyDescent="0.25">
      <c r="A1207">
        <v>1206</v>
      </c>
      <c r="B1207">
        <v>32</v>
      </c>
      <c r="C1207" s="2" t="s">
        <v>17</v>
      </c>
      <c r="D1207" s="2">
        <f t="shared" si="108"/>
        <v>1</v>
      </c>
      <c r="E1207">
        <v>2</v>
      </c>
      <c r="F1207">
        <v>4</v>
      </c>
      <c r="G1207">
        <v>1</v>
      </c>
      <c r="H1207">
        <v>2</v>
      </c>
      <c r="I1207">
        <v>1</v>
      </c>
      <c r="J1207">
        <v>2</v>
      </c>
      <c r="K1207" s="2" t="s">
        <v>18</v>
      </c>
      <c r="L1207" s="2">
        <f t="shared" si="109"/>
        <v>3</v>
      </c>
      <c r="M1207" s="2">
        <f t="shared" si="110"/>
        <v>0</v>
      </c>
      <c r="N1207" s="2">
        <f t="shared" si="111"/>
        <v>0</v>
      </c>
      <c r="O1207" s="2">
        <f t="shared" si="112"/>
        <v>3</v>
      </c>
      <c r="P1207">
        <v>8</v>
      </c>
      <c r="Q1207" s="2" t="s">
        <v>19</v>
      </c>
      <c r="R1207" s="2">
        <f t="shared" si="113"/>
        <v>1</v>
      </c>
      <c r="S1207">
        <v>12</v>
      </c>
      <c r="T1207">
        <v>3</v>
      </c>
      <c r="U1207">
        <v>3</v>
      </c>
      <c r="V1207">
        <v>1</v>
      </c>
      <c r="W1207">
        <v>0</v>
      </c>
      <c r="X1207">
        <v>0</v>
      </c>
    </row>
    <row r="1208" spans="1:24" x14ac:dyDescent="0.25">
      <c r="A1208">
        <v>1207</v>
      </c>
      <c r="B1208">
        <v>26</v>
      </c>
      <c r="C1208" s="2" t="s">
        <v>19</v>
      </c>
      <c r="D1208" s="2">
        <f t="shared" si="108"/>
        <v>0</v>
      </c>
      <c r="E1208">
        <v>3</v>
      </c>
      <c r="F1208">
        <v>4</v>
      </c>
      <c r="G1208">
        <v>2</v>
      </c>
      <c r="H1208">
        <v>3</v>
      </c>
      <c r="I1208">
        <v>1</v>
      </c>
      <c r="J1208">
        <v>4</v>
      </c>
      <c r="K1208" s="2" t="s">
        <v>18</v>
      </c>
      <c r="L1208" s="2">
        <f t="shared" si="109"/>
        <v>3</v>
      </c>
      <c r="M1208" s="2">
        <f t="shared" si="110"/>
        <v>0</v>
      </c>
      <c r="N1208" s="2">
        <f t="shared" si="111"/>
        <v>0</v>
      </c>
      <c r="O1208" s="2">
        <f t="shared" si="112"/>
        <v>3</v>
      </c>
      <c r="P1208">
        <v>1</v>
      </c>
      <c r="Q1208" s="2" t="s">
        <v>19</v>
      </c>
      <c r="R1208" s="2">
        <f t="shared" si="113"/>
        <v>1</v>
      </c>
      <c r="S1208">
        <v>20</v>
      </c>
      <c r="T1208">
        <v>4</v>
      </c>
      <c r="U1208">
        <v>3</v>
      </c>
      <c r="V1208">
        <v>7</v>
      </c>
      <c r="W1208">
        <v>7</v>
      </c>
      <c r="X1208">
        <v>5</v>
      </c>
    </row>
    <row r="1209" spans="1:24" x14ac:dyDescent="0.25">
      <c r="A1209">
        <v>1208</v>
      </c>
      <c r="B1209">
        <v>55</v>
      </c>
      <c r="C1209" s="2" t="s">
        <v>19</v>
      </c>
      <c r="D1209" s="2">
        <f t="shared" si="108"/>
        <v>0</v>
      </c>
      <c r="E1209">
        <v>3</v>
      </c>
      <c r="F1209">
        <v>1</v>
      </c>
      <c r="G1209">
        <v>1</v>
      </c>
      <c r="H1209">
        <v>2</v>
      </c>
      <c r="I1209">
        <v>1</v>
      </c>
      <c r="J1209">
        <v>2</v>
      </c>
      <c r="K1209" s="2" t="s">
        <v>21</v>
      </c>
      <c r="L1209" s="2">
        <f t="shared" si="109"/>
        <v>1</v>
      </c>
      <c r="M1209" s="2">
        <f t="shared" si="110"/>
        <v>1</v>
      </c>
      <c r="N1209" s="2">
        <f t="shared" si="111"/>
        <v>0</v>
      </c>
      <c r="O1209" s="2">
        <f t="shared" si="112"/>
        <v>0</v>
      </c>
      <c r="P1209">
        <v>5</v>
      </c>
      <c r="Q1209" s="2" t="s">
        <v>19</v>
      </c>
      <c r="R1209" s="2">
        <f t="shared" si="113"/>
        <v>1</v>
      </c>
      <c r="S1209">
        <v>12</v>
      </c>
      <c r="T1209">
        <v>3</v>
      </c>
      <c r="U1209">
        <v>3</v>
      </c>
      <c r="V1209">
        <v>4</v>
      </c>
      <c r="W1209">
        <v>2</v>
      </c>
      <c r="X1209">
        <v>1</v>
      </c>
    </row>
    <row r="1210" spans="1:24" x14ac:dyDescent="0.25">
      <c r="A1210">
        <v>1209</v>
      </c>
      <c r="B1210">
        <v>34</v>
      </c>
      <c r="C1210" s="2" t="s">
        <v>19</v>
      </c>
      <c r="D1210" s="2">
        <f t="shared" si="108"/>
        <v>0</v>
      </c>
      <c r="E1210">
        <v>2</v>
      </c>
      <c r="F1210">
        <v>2</v>
      </c>
      <c r="G1210">
        <v>2</v>
      </c>
      <c r="H1210">
        <v>2</v>
      </c>
      <c r="I1210">
        <v>2</v>
      </c>
      <c r="J1210">
        <v>4</v>
      </c>
      <c r="K1210" s="2" t="s">
        <v>20</v>
      </c>
      <c r="L1210" s="2">
        <f t="shared" si="109"/>
        <v>2</v>
      </c>
      <c r="M1210" s="2">
        <f t="shared" si="110"/>
        <v>0</v>
      </c>
      <c r="N1210" s="2">
        <f t="shared" si="111"/>
        <v>2</v>
      </c>
      <c r="O1210" s="2">
        <f t="shared" si="112"/>
        <v>0</v>
      </c>
      <c r="P1210">
        <v>5</v>
      </c>
      <c r="Q1210" s="2" t="s">
        <v>19</v>
      </c>
      <c r="R1210" s="2">
        <f t="shared" si="113"/>
        <v>1</v>
      </c>
      <c r="S1210">
        <v>14</v>
      </c>
      <c r="T1210">
        <v>3</v>
      </c>
      <c r="U1210">
        <v>4</v>
      </c>
      <c r="V1210">
        <v>15</v>
      </c>
      <c r="W1210">
        <v>10</v>
      </c>
      <c r="X1210">
        <v>4</v>
      </c>
    </row>
    <row r="1211" spans="1:24" x14ac:dyDescent="0.25">
      <c r="A1211">
        <v>1210</v>
      </c>
      <c r="B1211">
        <v>60</v>
      </c>
      <c r="C1211" s="2" t="s">
        <v>19</v>
      </c>
      <c r="D1211" s="2">
        <f t="shared" si="108"/>
        <v>0</v>
      </c>
      <c r="E1211">
        <v>2</v>
      </c>
      <c r="F1211">
        <v>3</v>
      </c>
      <c r="G1211">
        <v>2</v>
      </c>
      <c r="H1211">
        <v>4</v>
      </c>
      <c r="I1211">
        <v>3</v>
      </c>
      <c r="J1211">
        <v>4</v>
      </c>
      <c r="K1211" s="2" t="s">
        <v>21</v>
      </c>
      <c r="L1211" s="2">
        <f t="shared" si="109"/>
        <v>1</v>
      </c>
      <c r="M1211" s="2">
        <f t="shared" si="110"/>
        <v>1</v>
      </c>
      <c r="N1211" s="2">
        <f t="shared" si="111"/>
        <v>0</v>
      </c>
      <c r="O1211" s="2">
        <f t="shared" si="112"/>
        <v>0</v>
      </c>
      <c r="P1211">
        <v>3</v>
      </c>
      <c r="Q1211" s="2" t="s">
        <v>19</v>
      </c>
      <c r="R1211" s="2">
        <f t="shared" si="113"/>
        <v>1</v>
      </c>
      <c r="S1211">
        <v>20</v>
      </c>
      <c r="T1211">
        <v>4</v>
      </c>
      <c r="U1211">
        <v>4</v>
      </c>
      <c r="V1211">
        <v>1</v>
      </c>
      <c r="W1211">
        <v>0</v>
      </c>
      <c r="X1211">
        <v>0</v>
      </c>
    </row>
    <row r="1212" spans="1:24" x14ac:dyDescent="0.25">
      <c r="A1212">
        <v>1211</v>
      </c>
      <c r="B1212">
        <v>33</v>
      </c>
      <c r="C1212" s="2" t="s">
        <v>19</v>
      </c>
      <c r="D1212" s="2">
        <f t="shared" si="108"/>
        <v>0</v>
      </c>
      <c r="E1212">
        <v>3</v>
      </c>
      <c r="F1212">
        <v>2</v>
      </c>
      <c r="G1212">
        <v>2</v>
      </c>
      <c r="H1212">
        <v>3</v>
      </c>
      <c r="I1212">
        <v>1</v>
      </c>
      <c r="J1212">
        <v>3</v>
      </c>
      <c r="K1212" s="2" t="s">
        <v>20</v>
      </c>
      <c r="L1212" s="2">
        <f t="shared" si="109"/>
        <v>2</v>
      </c>
      <c r="M1212" s="2">
        <f t="shared" si="110"/>
        <v>0</v>
      </c>
      <c r="N1212" s="2">
        <f t="shared" si="111"/>
        <v>2</v>
      </c>
      <c r="O1212" s="2">
        <f t="shared" si="112"/>
        <v>0</v>
      </c>
      <c r="P1212">
        <v>1</v>
      </c>
      <c r="Q1212" s="2" t="s">
        <v>19</v>
      </c>
      <c r="R1212" s="2">
        <f t="shared" si="113"/>
        <v>1</v>
      </c>
      <c r="S1212">
        <v>18</v>
      </c>
      <c r="T1212">
        <v>3</v>
      </c>
      <c r="U1212">
        <v>3</v>
      </c>
      <c r="V1212">
        <v>14</v>
      </c>
      <c r="W1212">
        <v>11</v>
      </c>
      <c r="X1212">
        <v>2</v>
      </c>
    </row>
    <row r="1213" spans="1:24" x14ac:dyDescent="0.25">
      <c r="A1213">
        <v>1212</v>
      </c>
      <c r="B1213">
        <v>37</v>
      </c>
      <c r="C1213" s="2" t="s">
        <v>19</v>
      </c>
      <c r="D1213" s="2">
        <f t="shared" si="108"/>
        <v>0</v>
      </c>
      <c r="E1213">
        <v>2</v>
      </c>
      <c r="F1213">
        <v>3</v>
      </c>
      <c r="G1213">
        <v>2</v>
      </c>
      <c r="H1213">
        <v>1</v>
      </c>
      <c r="I1213">
        <v>2</v>
      </c>
      <c r="J1213">
        <v>4</v>
      </c>
      <c r="K1213" s="2" t="s">
        <v>21</v>
      </c>
      <c r="L1213" s="2">
        <f t="shared" si="109"/>
        <v>1</v>
      </c>
      <c r="M1213" s="2">
        <f t="shared" si="110"/>
        <v>1</v>
      </c>
      <c r="N1213" s="2">
        <f t="shared" si="111"/>
        <v>0</v>
      </c>
      <c r="O1213" s="2">
        <f t="shared" si="112"/>
        <v>0</v>
      </c>
      <c r="P1213">
        <v>2</v>
      </c>
      <c r="Q1213" s="2" t="s">
        <v>19</v>
      </c>
      <c r="R1213" s="2">
        <f t="shared" si="113"/>
        <v>1</v>
      </c>
      <c r="S1213">
        <v>14</v>
      </c>
      <c r="T1213">
        <v>3</v>
      </c>
      <c r="U1213">
        <v>2</v>
      </c>
      <c r="V1213">
        <v>6</v>
      </c>
      <c r="W1213">
        <v>3</v>
      </c>
      <c r="X1213">
        <v>1</v>
      </c>
    </row>
    <row r="1214" spans="1:24" x14ac:dyDescent="0.25">
      <c r="A1214">
        <v>1213</v>
      </c>
      <c r="B1214">
        <v>34</v>
      </c>
      <c r="C1214" s="2" t="s">
        <v>19</v>
      </c>
      <c r="D1214" s="2">
        <f t="shared" si="108"/>
        <v>0</v>
      </c>
      <c r="E1214">
        <v>3</v>
      </c>
      <c r="F1214">
        <v>2</v>
      </c>
      <c r="G1214">
        <v>1</v>
      </c>
      <c r="H1214">
        <v>2</v>
      </c>
      <c r="I1214">
        <v>1</v>
      </c>
      <c r="J1214">
        <v>1</v>
      </c>
      <c r="K1214" s="2" t="s">
        <v>20</v>
      </c>
      <c r="L1214" s="2">
        <f t="shared" si="109"/>
        <v>2</v>
      </c>
      <c r="M1214" s="2">
        <f t="shared" si="110"/>
        <v>0</v>
      </c>
      <c r="N1214" s="2">
        <f t="shared" si="111"/>
        <v>2</v>
      </c>
      <c r="O1214" s="2">
        <f t="shared" si="112"/>
        <v>0</v>
      </c>
      <c r="P1214">
        <v>3</v>
      </c>
      <c r="Q1214" s="2" t="s">
        <v>19</v>
      </c>
      <c r="R1214" s="2">
        <f t="shared" si="113"/>
        <v>1</v>
      </c>
      <c r="S1214">
        <v>12</v>
      </c>
      <c r="T1214">
        <v>3</v>
      </c>
      <c r="U1214">
        <v>3</v>
      </c>
      <c r="V1214">
        <v>10</v>
      </c>
      <c r="W1214">
        <v>9</v>
      </c>
      <c r="X1214">
        <v>8</v>
      </c>
    </row>
    <row r="1215" spans="1:24" x14ac:dyDescent="0.25">
      <c r="A1215">
        <v>1214</v>
      </c>
      <c r="B1215">
        <v>23</v>
      </c>
      <c r="C1215" s="2" t="s">
        <v>17</v>
      </c>
      <c r="D1215" s="2">
        <f t="shared" si="108"/>
        <v>1</v>
      </c>
      <c r="E1215">
        <v>3</v>
      </c>
      <c r="F1215">
        <v>3</v>
      </c>
      <c r="G1215">
        <v>2</v>
      </c>
      <c r="H1215">
        <v>3</v>
      </c>
      <c r="I1215">
        <v>1</v>
      </c>
      <c r="J1215">
        <v>4</v>
      </c>
      <c r="K1215" s="2" t="s">
        <v>21</v>
      </c>
      <c r="L1215" s="2">
        <f t="shared" si="109"/>
        <v>1</v>
      </c>
      <c r="M1215" s="2">
        <f t="shared" si="110"/>
        <v>1</v>
      </c>
      <c r="N1215" s="2">
        <f t="shared" si="111"/>
        <v>0</v>
      </c>
      <c r="O1215" s="2">
        <f t="shared" si="112"/>
        <v>0</v>
      </c>
      <c r="P1215">
        <v>1</v>
      </c>
      <c r="Q1215" s="2" t="s">
        <v>17</v>
      </c>
      <c r="R1215" s="2">
        <f t="shared" si="113"/>
        <v>2</v>
      </c>
      <c r="S1215">
        <v>21</v>
      </c>
      <c r="T1215">
        <v>4</v>
      </c>
      <c r="U1215">
        <v>3</v>
      </c>
      <c r="V1215">
        <v>3</v>
      </c>
      <c r="W1215">
        <v>2</v>
      </c>
      <c r="X1215">
        <v>0</v>
      </c>
    </row>
    <row r="1216" spans="1:24" x14ac:dyDescent="0.25">
      <c r="A1216">
        <v>1215</v>
      </c>
      <c r="B1216">
        <v>44</v>
      </c>
      <c r="C1216" s="2" t="s">
        <v>19</v>
      </c>
      <c r="D1216" s="2">
        <f t="shared" si="108"/>
        <v>0</v>
      </c>
      <c r="E1216">
        <v>3</v>
      </c>
      <c r="F1216">
        <v>3</v>
      </c>
      <c r="G1216">
        <v>1</v>
      </c>
      <c r="H1216">
        <v>4</v>
      </c>
      <c r="I1216">
        <v>3</v>
      </c>
      <c r="J1216">
        <v>4</v>
      </c>
      <c r="K1216" s="2" t="s">
        <v>20</v>
      </c>
      <c r="L1216" s="2">
        <f t="shared" si="109"/>
        <v>2</v>
      </c>
      <c r="M1216" s="2">
        <f t="shared" si="110"/>
        <v>0</v>
      </c>
      <c r="N1216" s="2">
        <f t="shared" si="111"/>
        <v>2</v>
      </c>
      <c r="O1216" s="2">
        <f t="shared" si="112"/>
        <v>0</v>
      </c>
      <c r="P1216">
        <v>1</v>
      </c>
      <c r="Q1216" s="2" t="s">
        <v>17</v>
      </c>
      <c r="R1216" s="2">
        <f t="shared" si="113"/>
        <v>2</v>
      </c>
      <c r="S1216">
        <v>19</v>
      </c>
      <c r="T1216">
        <v>3</v>
      </c>
      <c r="U1216">
        <v>3</v>
      </c>
      <c r="V1216">
        <v>8</v>
      </c>
      <c r="W1216">
        <v>7</v>
      </c>
      <c r="X1216">
        <v>6</v>
      </c>
    </row>
    <row r="1217" spans="1:24" x14ac:dyDescent="0.25">
      <c r="A1217">
        <v>1216</v>
      </c>
      <c r="B1217">
        <v>35</v>
      </c>
      <c r="C1217" s="2" t="s">
        <v>19</v>
      </c>
      <c r="D1217" s="2">
        <f t="shared" si="108"/>
        <v>0</v>
      </c>
      <c r="E1217">
        <v>2</v>
      </c>
      <c r="F1217">
        <v>1</v>
      </c>
      <c r="G1217">
        <v>1</v>
      </c>
      <c r="H1217">
        <v>2</v>
      </c>
      <c r="I1217">
        <v>1</v>
      </c>
      <c r="J1217">
        <v>4</v>
      </c>
      <c r="K1217" s="2" t="s">
        <v>18</v>
      </c>
      <c r="L1217" s="2">
        <f t="shared" si="109"/>
        <v>3</v>
      </c>
      <c r="M1217" s="2">
        <f t="shared" si="110"/>
        <v>0</v>
      </c>
      <c r="N1217" s="2">
        <f t="shared" si="111"/>
        <v>0</v>
      </c>
      <c r="O1217" s="2">
        <f t="shared" si="112"/>
        <v>3</v>
      </c>
      <c r="P1217">
        <v>0</v>
      </c>
      <c r="Q1217" s="2" t="s">
        <v>17</v>
      </c>
      <c r="R1217" s="2">
        <f t="shared" si="113"/>
        <v>2</v>
      </c>
      <c r="S1217">
        <v>14</v>
      </c>
      <c r="T1217">
        <v>3</v>
      </c>
      <c r="U1217">
        <v>4</v>
      </c>
      <c r="V1217">
        <v>5</v>
      </c>
      <c r="W1217">
        <v>4</v>
      </c>
      <c r="X1217">
        <v>1</v>
      </c>
    </row>
    <row r="1218" spans="1:24" x14ac:dyDescent="0.25">
      <c r="A1218">
        <v>1217</v>
      </c>
      <c r="B1218">
        <v>43</v>
      </c>
      <c r="C1218" s="2" t="s">
        <v>19</v>
      </c>
      <c r="D1218" s="2">
        <f t="shared" si="108"/>
        <v>0</v>
      </c>
      <c r="E1218">
        <v>3</v>
      </c>
      <c r="F1218">
        <v>4</v>
      </c>
      <c r="G1218">
        <v>2</v>
      </c>
      <c r="H1218">
        <v>3</v>
      </c>
      <c r="I1218">
        <v>2</v>
      </c>
      <c r="J1218">
        <v>4</v>
      </c>
      <c r="K1218" s="2" t="s">
        <v>20</v>
      </c>
      <c r="L1218" s="2">
        <f t="shared" si="109"/>
        <v>2</v>
      </c>
      <c r="M1218" s="2">
        <f t="shared" si="110"/>
        <v>0</v>
      </c>
      <c r="N1218" s="2">
        <f t="shared" si="111"/>
        <v>2</v>
      </c>
      <c r="O1218" s="2">
        <f t="shared" si="112"/>
        <v>0</v>
      </c>
      <c r="P1218">
        <v>1</v>
      </c>
      <c r="Q1218" s="2" t="s">
        <v>17</v>
      </c>
      <c r="R1218" s="2">
        <f t="shared" si="113"/>
        <v>2</v>
      </c>
      <c r="S1218">
        <v>17</v>
      </c>
      <c r="T1218">
        <v>3</v>
      </c>
      <c r="U1218">
        <v>3</v>
      </c>
      <c r="V1218">
        <v>10</v>
      </c>
      <c r="W1218">
        <v>9</v>
      </c>
      <c r="X1218">
        <v>8</v>
      </c>
    </row>
    <row r="1219" spans="1:24" x14ac:dyDescent="0.25">
      <c r="A1219">
        <v>1218</v>
      </c>
      <c r="B1219">
        <v>24</v>
      </c>
      <c r="C1219" s="2" t="s">
        <v>19</v>
      </c>
      <c r="D1219" s="2">
        <f t="shared" ref="D1219:D1282" si="114">IF(C1219="Yes", 1,0)</f>
        <v>0</v>
      </c>
      <c r="E1219">
        <v>3</v>
      </c>
      <c r="F1219">
        <v>3</v>
      </c>
      <c r="G1219">
        <v>2</v>
      </c>
      <c r="H1219">
        <v>4</v>
      </c>
      <c r="I1219">
        <v>1</v>
      </c>
      <c r="J1219">
        <v>3</v>
      </c>
      <c r="K1219" s="2" t="s">
        <v>20</v>
      </c>
      <c r="L1219" s="2">
        <f t="shared" ref="L1219:L1282" si="115">SUM(M1219,N1219,O1219)</f>
        <v>2</v>
      </c>
      <c r="M1219" s="2">
        <f t="shared" ref="M1219:M1282" si="116">IF(K1219="Divorced", 1,0)</f>
        <v>0</v>
      </c>
      <c r="N1219" s="2">
        <f t="shared" ref="N1219:N1282" si="117">IF(K1219="Married", 2,0)</f>
        <v>2</v>
      </c>
      <c r="O1219" s="2">
        <f t="shared" ref="O1219:O1282" si="118">IF(K1219="Single", 3,0)</f>
        <v>0</v>
      </c>
      <c r="P1219">
        <v>1</v>
      </c>
      <c r="Q1219" s="2" t="s">
        <v>19</v>
      </c>
      <c r="R1219" s="2">
        <f t="shared" ref="R1219:R1282" si="119">IF(Q1219="Yes",  2,1)</f>
        <v>1</v>
      </c>
      <c r="S1219">
        <v>16</v>
      </c>
      <c r="T1219">
        <v>3</v>
      </c>
      <c r="U1219">
        <v>3</v>
      </c>
      <c r="V1219">
        <v>5</v>
      </c>
      <c r="W1219">
        <v>3</v>
      </c>
      <c r="X1219">
        <v>0</v>
      </c>
    </row>
    <row r="1220" spans="1:24" x14ac:dyDescent="0.25">
      <c r="A1220">
        <v>1219</v>
      </c>
      <c r="B1220">
        <v>41</v>
      </c>
      <c r="C1220" s="2" t="s">
        <v>19</v>
      </c>
      <c r="D1220" s="2">
        <f t="shared" si="114"/>
        <v>0</v>
      </c>
      <c r="E1220">
        <v>3</v>
      </c>
      <c r="F1220">
        <v>4</v>
      </c>
      <c r="G1220">
        <v>1</v>
      </c>
      <c r="H1220">
        <v>1</v>
      </c>
      <c r="I1220">
        <v>3</v>
      </c>
      <c r="J1220">
        <v>3</v>
      </c>
      <c r="K1220" s="2" t="s">
        <v>18</v>
      </c>
      <c r="L1220" s="2">
        <f t="shared" si="115"/>
        <v>3</v>
      </c>
      <c r="M1220" s="2">
        <f t="shared" si="116"/>
        <v>0</v>
      </c>
      <c r="N1220" s="2">
        <f t="shared" si="117"/>
        <v>0</v>
      </c>
      <c r="O1220" s="2">
        <f t="shared" si="118"/>
        <v>3</v>
      </c>
      <c r="P1220">
        <v>3</v>
      </c>
      <c r="Q1220" s="2" t="s">
        <v>19</v>
      </c>
      <c r="R1220" s="2">
        <f t="shared" si="119"/>
        <v>1</v>
      </c>
      <c r="S1220">
        <v>12</v>
      </c>
      <c r="T1220">
        <v>3</v>
      </c>
      <c r="U1220">
        <v>3</v>
      </c>
      <c r="V1220">
        <v>10</v>
      </c>
      <c r="W1220">
        <v>8</v>
      </c>
      <c r="X1220">
        <v>8</v>
      </c>
    </row>
    <row r="1221" spans="1:24" x14ac:dyDescent="0.25">
      <c r="A1221">
        <v>1220</v>
      </c>
      <c r="B1221">
        <v>29</v>
      </c>
      <c r="C1221" s="2" t="s">
        <v>19</v>
      </c>
      <c r="D1221" s="2">
        <f t="shared" si="114"/>
        <v>0</v>
      </c>
      <c r="E1221">
        <v>2</v>
      </c>
      <c r="F1221">
        <v>4</v>
      </c>
      <c r="G1221">
        <v>1</v>
      </c>
      <c r="H1221">
        <v>3</v>
      </c>
      <c r="I1221">
        <v>1</v>
      </c>
      <c r="J1221">
        <v>3</v>
      </c>
      <c r="K1221" s="2" t="s">
        <v>20</v>
      </c>
      <c r="L1221" s="2">
        <f t="shared" si="115"/>
        <v>2</v>
      </c>
      <c r="M1221" s="2">
        <f t="shared" si="116"/>
        <v>0</v>
      </c>
      <c r="N1221" s="2">
        <f t="shared" si="117"/>
        <v>2</v>
      </c>
      <c r="O1221" s="2">
        <f t="shared" si="118"/>
        <v>0</v>
      </c>
      <c r="P1221">
        <v>3</v>
      </c>
      <c r="Q1221" s="2" t="s">
        <v>19</v>
      </c>
      <c r="R1221" s="2">
        <f t="shared" si="119"/>
        <v>1</v>
      </c>
      <c r="S1221">
        <v>17</v>
      </c>
      <c r="T1221">
        <v>3</v>
      </c>
      <c r="U1221">
        <v>3</v>
      </c>
      <c r="V1221">
        <v>5</v>
      </c>
      <c r="W1221">
        <v>3</v>
      </c>
      <c r="X1221">
        <v>1</v>
      </c>
    </row>
    <row r="1222" spans="1:24" x14ac:dyDescent="0.25">
      <c r="A1222">
        <v>1221</v>
      </c>
      <c r="B1222">
        <v>36</v>
      </c>
      <c r="C1222" s="2" t="s">
        <v>19</v>
      </c>
      <c r="D1222" s="2">
        <f t="shared" si="114"/>
        <v>0</v>
      </c>
      <c r="E1222">
        <v>2</v>
      </c>
      <c r="F1222">
        <v>3</v>
      </c>
      <c r="G1222">
        <v>1</v>
      </c>
      <c r="H1222">
        <v>3</v>
      </c>
      <c r="I1222">
        <v>2</v>
      </c>
      <c r="J1222">
        <v>4</v>
      </c>
      <c r="K1222" s="2" t="s">
        <v>18</v>
      </c>
      <c r="L1222" s="2">
        <f t="shared" si="115"/>
        <v>3</v>
      </c>
      <c r="M1222" s="2">
        <f t="shared" si="116"/>
        <v>0</v>
      </c>
      <c r="N1222" s="2">
        <f t="shared" si="117"/>
        <v>0</v>
      </c>
      <c r="O1222" s="2">
        <f t="shared" si="118"/>
        <v>3</v>
      </c>
      <c r="P1222">
        <v>3</v>
      </c>
      <c r="Q1222" s="2" t="s">
        <v>19</v>
      </c>
      <c r="R1222" s="2">
        <f t="shared" si="119"/>
        <v>1</v>
      </c>
      <c r="S1222">
        <v>15</v>
      </c>
      <c r="T1222">
        <v>3</v>
      </c>
      <c r="U1222">
        <v>2</v>
      </c>
      <c r="V1222">
        <v>13</v>
      </c>
      <c r="W1222">
        <v>7</v>
      </c>
      <c r="X1222">
        <v>6</v>
      </c>
    </row>
    <row r="1223" spans="1:24" x14ac:dyDescent="0.25">
      <c r="A1223">
        <v>1222</v>
      </c>
      <c r="B1223">
        <v>45</v>
      </c>
      <c r="C1223" s="2" t="s">
        <v>19</v>
      </c>
      <c r="D1223" s="2">
        <f t="shared" si="114"/>
        <v>0</v>
      </c>
      <c r="E1223">
        <v>1</v>
      </c>
      <c r="F1223">
        <v>3</v>
      </c>
      <c r="G1223">
        <v>2</v>
      </c>
      <c r="H1223">
        <v>3</v>
      </c>
      <c r="I1223">
        <v>3</v>
      </c>
      <c r="J1223">
        <v>3</v>
      </c>
      <c r="K1223" s="2" t="s">
        <v>20</v>
      </c>
      <c r="L1223" s="2">
        <f t="shared" si="115"/>
        <v>2</v>
      </c>
      <c r="M1223" s="2">
        <f t="shared" si="116"/>
        <v>0</v>
      </c>
      <c r="N1223" s="2">
        <f t="shared" si="117"/>
        <v>2</v>
      </c>
      <c r="O1223" s="2">
        <f t="shared" si="118"/>
        <v>0</v>
      </c>
      <c r="P1223">
        <v>3</v>
      </c>
      <c r="Q1223" s="2" t="s">
        <v>19</v>
      </c>
      <c r="R1223" s="2">
        <f t="shared" si="119"/>
        <v>1</v>
      </c>
      <c r="S1223">
        <v>23</v>
      </c>
      <c r="T1223">
        <v>4</v>
      </c>
      <c r="U1223">
        <v>2</v>
      </c>
      <c r="V1223">
        <v>23</v>
      </c>
      <c r="W1223">
        <v>15</v>
      </c>
      <c r="X1223">
        <v>14</v>
      </c>
    </row>
    <row r="1224" spans="1:24" x14ac:dyDescent="0.25">
      <c r="A1224">
        <v>1223</v>
      </c>
      <c r="B1224">
        <v>24</v>
      </c>
      <c r="C1224" s="2" t="s">
        <v>17</v>
      </c>
      <c r="D1224" s="2">
        <f t="shared" si="114"/>
        <v>1</v>
      </c>
      <c r="E1224">
        <v>1</v>
      </c>
      <c r="F1224">
        <v>4</v>
      </c>
      <c r="G1224">
        <v>1</v>
      </c>
      <c r="H1224">
        <v>1</v>
      </c>
      <c r="I1224">
        <v>1</v>
      </c>
      <c r="J1224">
        <v>2</v>
      </c>
      <c r="K1224" s="2" t="s">
        <v>20</v>
      </c>
      <c r="L1224" s="2">
        <f t="shared" si="115"/>
        <v>2</v>
      </c>
      <c r="M1224" s="2">
        <f t="shared" si="116"/>
        <v>0</v>
      </c>
      <c r="N1224" s="2">
        <f t="shared" si="117"/>
        <v>2</v>
      </c>
      <c r="O1224" s="2">
        <f t="shared" si="118"/>
        <v>0</v>
      </c>
      <c r="P1224">
        <v>4</v>
      </c>
      <c r="Q1224" s="2" t="s">
        <v>19</v>
      </c>
      <c r="R1224" s="2">
        <f t="shared" si="119"/>
        <v>1</v>
      </c>
      <c r="S1224">
        <v>11</v>
      </c>
      <c r="T1224">
        <v>3</v>
      </c>
      <c r="U1224">
        <v>3</v>
      </c>
      <c r="V1224">
        <v>1</v>
      </c>
      <c r="W1224">
        <v>0</v>
      </c>
      <c r="X1224">
        <v>0</v>
      </c>
    </row>
    <row r="1225" spans="1:24" x14ac:dyDescent="0.25">
      <c r="A1225">
        <v>1224</v>
      </c>
      <c r="B1225">
        <v>47</v>
      </c>
      <c r="C1225" s="2" t="s">
        <v>17</v>
      </c>
      <c r="D1225" s="2">
        <f t="shared" si="114"/>
        <v>1</v>
      </c>
      <c r="E1225">
        <v>3</v>
      </c>
      <c r="F1225">
        <v>3</v>
      </c>
      <c r="G1225">
        <v>1</v>
      </c>
      <c r="H1225">
        <v>1</v>
      </c>
      <c r="I1225">
        <v>4</v>
      </c>
      <c r="J1225">
        <v>1</v>
      </c>
      <c r="K1225" s="2" t="s">
        <v>20</v>
      </c>
      <c r="L1225" s="2">
        <f t="shared" si="115"/>
        <v>2</v>
      </c>
      <c r="M1225" s="2">
        <f t="shared" si="116"/>
        <v>0</v>
      </c>
      <c r="N1225" s="2">
        <f t="shared" si="117"/>
        <v>2</v>
      </c>
      <c r="O1225" s="2">
        <f t="shared" si="118"/>
        <v>0</v>
      </c>
      <c r="P1225">
        <v>7</v>
      </c>
      <c r="Q1225" s="2" t="s">
        <v>19</v>
      </c>
      <c r="R1225" s="2">
        <f t="shared" si="119"/>
        <v>1</v>
      </c>
      <c r="S1225">
        <v>11</v>
      </c>
      <c r="T1225">
        <v>3</v>
      </c>
      <c r="U1225">
        <v>1</v>
      </c>
      <c r="V1225">
        <v>23</v>
      </c>
      <c r="W1225">
        <v>5</v>
      </c>
      <c r="X1225">
        <v>14</v>
      </c>
    </row>
    <row r="1226" spans="1:24" x14ac:dyDescent="0.25">
      <c r="A1226">
        <v>1225</v>
      </c>
      <c r="B1226">
        <v>26</v>
      </c>
      <c r="C1226" s="2" t="s">
        <v>19</v>
      </c>
      <c r="D1226" s="2">
        <f t="shared" si="114"/>
        <v>0</v>
      </c>
      <c r="E1226">
        <v>2</v>
      </c>
      <c r="F1226">
        <v>4</v>
      </c>
      <c r="G1226">
        <v>2</v>
      </c>
      <c r="H1226">
        <v>1</v>
      </c>
      <c r="I1226">
        <v>1</v>
      </c>
      <c r="J1226">
        <v>3</v>
      </c>
      <c r="K1226" s="2" t="s">
        <v>20</v>
      </c>
      <c r="L1226" s="2">
        <f t="shared" si="115"/>
        <v>2</v>
      </c>
      <c r="M1226" s="2">
        <f t="shared" si="116"/>
        <v>0</v>
      </c>
      <c r="N1226" s="2">
        <f t="shared" si="117"/>
        <v>2</v>
      </c>
      <c r="O1226" s="2">
        <f t="shared" si="118"/>
        <v>0</v>
      </c>
      <c r="P1226">
        <v>7</v>
      </c>
      <c r="Q1226" s="2" t="s">
        <v>19</v>
      </c>
      <c r="R1226" s="2">
        <f t="shared" si="119"/>
        <v>1</v>
      </c>
      <c r="S1226">
        <v>15</v>
      </c>
      <c r="T1226">
        <v>3</v>
      </c>
      <c r="U1226">
        <v>4</v>
      </c>
      <c r="V1226">
        <v>3</v>
      </c>
      <c r="W1226">
        <v>2</v>
      </c>
      <c r="X1226">
        <v>0</v>
      </c>
    </row>
    <row r="1227" spans="1:24" x14ac:dyDescent="0.25">
      <c r="A1227">
        <v>1226</v>
      </c>
      <c r="B1227">
        <v>45</v>
      </c>
      <c r="C1227" s="2" t="s">
        <v>19</v>
      </c>
      <c r="D1227" s="2">
        <f t="shared" si="114"/>
        <v>0</v>
      </c>
      <c r="E1227">
        <v>2</v>
      </c>
      <c r="F1227">
        <v>4</v>
      </c>
      <c r="G1227">
        <v>1</v>
      </c>
      <c r="H1227">
        <v>2</v>
      </c>
      <c r="I1227">
        <v>4</v>
      </c>
      <c r="J1227">
        <v>2</v>
      </c>
      <c r="K1227" s="2" t="s">
        <v>18</v>
      </c>
      <c r="L1227" s="2">
        <f t="shared" si="115"/>
        <v>3</v>
      </c>
      <c r="M1227" s="2">
        <f t="shared" si="116"/>
        <v>0</v>
      </c>
      <c r="N1227" s="2">
        <f t="shared" si="117"/>
        <v>0</v>
      </c>
      <c r="O1227" s="2">
        <f t="shared" si="118"/>
        <v>3</v>
      </c>
      <c r="P1227">
        <v>3</v>
      </c>
      <c r="Q1227" s="2" t="s">
        <v>19</v>
      </c>
      <c r="R1227" s="2">
        <f t="shared" si="119"/>
        <v>1</v>
      </c>
      <c r="S1227">
        <v>11</v>
      </c>
      <c r="T1227">
        <v>3</v>
      </c>
      <c r="U1227">
        <v>3</v>
      </c>
      <c r="V1227">
        <v>21</v>
      </c>
      <c r="W1227">
        <v>6</v>
      </c>
      <c r="X1227">
        <v>8</v>
      </c>
    </row>
    <row r="1228" spans="1:24" x14ac:dyDescent="0.25">
      <c r="A1228">
        <v>1227</v>
      </c>
      <c r="B1228">
        <v>32</v>
      </c>
      <c r="C1228" s="2" t="s">
        <v>19</v>
      </c>
      <c r="D1228" s="2">
        <f t="shared" si="114"/>
        <v>0</v>
      </c>
      <c r="E1228">
        <v>3</v>
      </c>
      <c r="F1228">
        <v>1</v>
      </c>
      <c r="G1228">
        <v>2</v>
      </c>
      <c r="H1228">
        <v>1</v>
      </c>
      <c r="I1228">
        <v>1</v>
      </c>
      <c r="J1228">
        <v>3</v>
      </c>
      <c r="K1228" s="2" t="s">
        <v>20</v>
      </c>
      <c r="L1228" s="2">
        <f t="shared" si="115"/>
        <v>2</v>
      </c>
      <c r="M1228" s="2">
        <f t="shared" si="116"/>
        <v>0</v>
      </c>
      <c r="N1228" s="2">
        <f t="shared" si="117"/>
        <v>2</v>
      </c>
      <c r="O1228" s="2">
        <f t="shared" si="118"/>
        <v>0</v>
      </c>
      <c r="P1228">
        <v>6</v>
      </c>
      <c r="Q1228" s="2" t="s">
        <v>19</v>
      </c>
      <c r="R1228" s="2">
        <f t="shared" si="119"/>
        <v>1</v>
      </c>
      <c r="S1228">
        <v>13</v>
      </c>
      <c r="T1228">
        <v>3</v>
      </c>
      <c r="U1228">
        <v>2</v>
      </c>
      <c r="V1228">
        <v>5</v>
      </c>
      <c r="W1228">
        <v>2</v>
      </c>
      <c r="X1228">
        <v>1</v>
      </c>
    </row>
    <row r="1229" spans="1:24" x14ac:dyDescent="0.25">
      <c r="A1229">
        <v>1228</v>
      </c>
      <c r="B1229">
        <v>31</v>
      </c>
      <c r="C1229" s="2" t="s">
        <v>19</v>
      </c>
      <c r="D1229" s="2">
        <f t="shared" si="114"/>
        <v>0</v>
      </c>
      <c r="E1229">
        <v>2</v>
      </c>
      <c r="F1229">
        <v>2</v>
      </c>
      <c r="G1229">
        <v>1</v>
      </c>
      <c r="H1229">
        <v>2</v>
      </c>
      <c r="I1229">
        <v>1</v>
      </c>
      <c r="J1229">
        <v>3</v>
      </c>
      <c r="K1229" s="2" t="s">
        <v>20</v>
      </c>
      <c r="L1229" s="2">
        <f t="shared" si="115"/>
        <v>2</v>
      </c>
      <c r="M1229" s="2">
        <f t="shared" si="116"/>
        <v>0</v>
      </c>
      <c r="N1229" s="2">
        <f t="shared" si="117"/>
        <v>2</v>
      </c>
      <c r="O1229" s="2">
        <f t="shared" si="118"/>
        <v>0</v>
      </c>
      <c r="P1229">
        <v>1</v>
      </c>
      <c r="Q1229" s="2" t="s">
        <v>19</v>
      </c>
      <c r="R1229" s="2">
        <f t="shared" si="119"/>
        <v>1</v>
      </c>
      <c r="S1229">
        <v>14</v>
      </c>
      <c r="T1229">
        <v>3</v>
      </c>
      <c r="U1229">
        <v>4</v>
      </c>
      <c r="V1229">
        <v>5</v>
      </c>
      <c r="W1229">
        <v>2</v>
      </c>
      <c r="X1229">
        <v>0</v>
      </c>
    </row>
    <row r="1230" spans="1:24" x14ac:dyDescent="0.25">
      <c r="A1230">
        <v>1229</v>
      </c>
      <c r="B1230">
        <v>41</v>
      </c>
      <c r="C1230" s="2" t="s">
        <v>19</v>
      </c>
      <c r="D1230" s="2">
        <f t="shared" si="114"/>
        <v>0</v>
      </c>
      <c r="E1230">
        <v>3</v>
      </c>
      <c r="F1230">
        <v>3</v>
      </c>
      <c r="G1230">
        <v>2</v>
      </c>
      <c r="H1230">
        <v>2</v>
      </c>
      <c r="I1230">
        <v>2</v>
      </c>
      <c r="J1230">
        <v>3</v>
      </c>
      <c r="K1230" s="2" t="s">
        <v>20</v>
      </c>
      <c r="L1230" s="2">
        <f t="shared" si="115"/>
        <v>2</v>
      </c>
      <c r="M1230" s="2">
        <f t="shared" si="116"/>
        <v>0</v>
      </c>
      <c r="N1230" s="2">
        <f t="shared" si="117"/>
        <v>2</v>
      </c>
      <c r="O1230" s="2">
        <f t="shared" si="118"/>
        <v>0</v>
      </c>
      <c r="P1230">
        <v>2</v>
      </c>
      <c r="Q1230" s="2" t="s">
        <v>19</v>
      </c>
      <c r="R1230" s="2">
        <f t="shared" si="119"/>
        <v>1</v>
      </c>
      <c r="S1230">
        <v>19</v>
      </c>
      <c r="T1230">
        <v>3</v>
      </c>
      <c r="U1230">
        <v>3</v>
      </c>
      <c r="V1230">
        <v>3</v>
      </c>
      <c r="W1230">
        <v>2</v>
      </c>
      <c r="X1230">
        <v>1</v>
      </c>
    </row>
    <row r="1231" spans="1:24" x14ac:dyDescent="0.25">
      <c r="A1231">
        <v>1230</v>
      </c>
      <c r="B1231">
        <v>40</v>
      </c>
      <c r="C1231" s="2" t="s">
        <v>19</v>
      </c>
      <c r="D1231" s="2">
        <f t="shared" si="114"/>
        <v>0</v>
      </c>
      <c r="E1231">
        <v>2</v>
      </c>
      <c r="F1231">
        <v>2</v>
      </c>
      <c r="G1231">
        <v>1</v>
      </c>
      <c r="H1231">
        <v>3</v>
      </c>
      <c r="I1231">
        <v>2</v>
      </c>
      <c r="J1231">
        <v>4</v>
      </c>
      <c r="K1231" s="2" t="s">
        <v>20</v>
      </c>
      <c r="L1231" s="2">
        <f t="shared" si="115"/>
        <v>2</v>
      </c>
      <c r="M1231" s="2">
        <f t="shared" si="116"/>
        <v>0</v>
      </c>
      <c r="N1231" s="2">
        <f t="shared" si="117"/>
        <v>2</v>
      </c>
      <c r="O1231" s="2">
        <f t="shared" si="118"/>
        <v>0</v>
      </c>
      <c r="P1231">
        <v>2</v>
      </c>
      <c r="Q1231" s="2" t="s">
        <v>17</v>
      </c>
      <c r="R1231" s="2">
        <f t="shared" si="119"/>
        <v>2</v>
      </c>
      <c r="S1231">
        <v>16</v>
      </c>
      <c r="T1231">
        <v>3</v>
      </c>
      <c r="U1231">
        <v>3</v>
      </c>
      <c r="V1231">
        <v>1</v>
      </c>
      <c r="W1231">
        <v>0</v>
      </c>
      <c r="X1231">
        <v>0</v>
      </c>
    </row>
    <row r="1232" spans="1:24" x14ac:dyDescent="0.25">
      <c r="A1232">
        <v>1231</v>
      </c>
      <c r="B1232">
        <v>24</v>
      </c>
      <c r="C1232" s="2" t="s">
        <v>19</v>
      </c>
      <c r="D1232" s="2">
        <f t="shared" si="114"/>
        <v>0</v>
      </c>
      <c r="E1232">
        <v>1</v>
      </c>
      <c r="F1232">
        <v>2</v>
      </c>
      <c r="G1232">
        <v>1</v>
      </c>
      <c r="H1232">
        <v>2</v>
      </c>
      <c r="I1232">
        <v>1</v>
      </c>
      <c r="J1232">
        <v>1</v>
      </c>
      <c r="K1232" s="2" t="s">
        <v>21</v>
      </c>
      <c r="L1232" s="2">
        <f t="shared" si="115"/>
        <v>1</v>
      </c>
      <c r="M1232" s="2">
        <f t="shared" si="116"/>
        <v>1</v>
      </c>
      <c r="N1232" s="2">
        <f t="shared" si="117"/>
        <v>0</v>
      </c>
      <c r="O1232" s="2">
        <f t="shared" si="118"/>
        <v>0</v>
      </c>
      <c r="P1232">
        <v>1</v>
      </c>
      <c r="Q1232" s="2" t="s">
        <v>19</v>
      </c>
      <c r="R1232" s="2">
        <f t="shared" si="119"/>
        <v>1</v>
      </c>
      <c r="S1232">
        <v>13</v>
      </c>
      <c r="T1232">
        <v>3</v>
      </c>
      <c r="U1232">
        <v>4</v>
      </c>
      <c r="V1232">
        <v>6</v>
      </c>
      <c r="W1232">
        <v>2</v>
      </c>
      <c r="X1232">
        <v>1</v>
      </c>
    </row>
    <row r="1233" spans="1:24" x14ac:dyDescent="0.25">
      <c r="A1233">
        <v>1232</v>
      </c>
      <c r="B1233">
        <v>46</v>
      </c>
      <c r="C1233" s="2" t="s">
        <v>19</v>
      </c>
      <c r="D1233" s="2">
        <f t="shared" si="114"/>
        <v>0</v>
      </c>
      <c r="E1233">
        <v>2</v>
      </c>
      <c r="F1233">
        <v>3</v>
      </c>
      <c r="G1233">
        <v>1</v>
      </c>
      <c r="H1233">
        <v>1</v>
      </c>
      <c r="I1233">
        <v>2</v>
      </c>
      <c r="J1233">
        <v>2</v>
      </c>
      <c r="K1233" s="2" t="s">
        <v>18</v>
      </c>
      <c r="L1233" s="2">
        <f t="shared" si="115"/>
        <v>3</v>
      </c>
      <c r="M1233" s="2">
        <f t="shared" si="116"/>
        <v>0</v>
      </c>
      <c r="N1233" s="2">
        <f t="shared" si="117"/>
        <v>0</v>
      </c>
      <c r="O1233" s="2">
        <f t="shared" si="118"/>
        <v>3</v>
      </c>
      <c r="P1233">
        <v>6</v>
      </c>
      <c r="Q1233" s="2" t="s">
        <v>19</v>
      </c>
      <c r="R1233" s="2">
        <f t="shared" si="119"/>
        <v>1</v>
      </c>
      <c r="S1233">
        <v>14</v>
      </c>
      <c r="T1233">
        <v>3</v>
      </c>
      <c r="U1233">
        <v>3</v>
      </c>
      <c r="V1233">
        <v>10</v>
      </c>
      <c r="W1233">
        <v>7</v>
      </c>
      <c r="X1233">
        <v>0</v>
      </c>
    </row>
    <row r="1234" spans="1:24" x14ac:dyDescent="0.25">
      <c r="A1234">
        <v>1233</v>
      </c>
      <c r="B1234">
        <v>35</v>
      </c>
      <c r="C1234" s="2" t="s">
        <v>19</v>
      </c>
      <c r="D1234" s="2">
        <f t="shared" si="114"/>
        <v>0</v>
      </c>
      <c r="E1234">
        <v>2</v>
      </c>
      <c r="F1234">
        <v>4</v>
      </c>
      <c r="G1234">
        <v>2</v>
      </c>
      <c r="H1234">
        <v>3</v>
      </c>
      <c r="I1234">
        <v>2</v>
      </c>
      <c r="J1234">
        <v>3</v>
      </c>
      <c r="K1234" s="2" t="s">
        <v>20</v>
      </c>
      <c r="L1234" s="2">
        <f t="shared" si="115"/>
        <v>2</v>
      </c>
      <c r="M1234" s="2">
        <f t="shared" si="116"/>
        <v>0</v>
      </c>
      <c r="N1234" s="2">
        <f t="shared" si="117"/>
        <v>2</v>
      </c>
      <c r="O1234" s="2">
        <f t="shared" si="118"/>
        <v>0</v>
      </c>
      <c r="P1234">
        <v>2</v>
      </c>
      <c r="Q1234" s="2" t="s">
        <v>19</v>
      </c>
      <c r="R1234" s="2">
        <f t="shared" si="119"/>
        <v>1</v>
      </c>
      <c r="S1234">
        <v>16</v>
      </c>
      <c r="T1234">
        <v>3</v>
      </c>
      <c r="U1234">
        <v>3</v>
      </c>
      <c r="V1234">
        <v>7</v>
      </c>
      <c r="W1234">
        <v>7</v>
      </c>
      <c r="X1234">
        <v>0</v>
      </c>
    </row>
    <row r="1235" spans="1:24" x14ac:dyDescent="0.25">
      <c r="A1235">
        <v>1234</v>
      </c>
      <c r="B1235">
        <v>30</v>
      </c>
      <c r="C1235" s="2" t="s">
        <v>19</v>
      </c>
      <c r="D1235" s="2">
        <f t="shared" si="114"/>
        <v>0</v>
      </c>
      <c r="E1235">
        <v>1</v>
      </c>
      <c r="F1235">
        <v>2</v>
      </c>
      <c r="G1235">
        <v>2</v>
      </c>
      <c r="H1235">
        <v>1</v>
      </c>
      <c r="I1235">
        <v>1</v>
      </c>
      <c r="J1235">
        <v>1</v>
      </c>
      <c r="K1235" s="2" t="s">
        <v>20</v>
      </c>
      <c r="L1235" s="2">
        <f t="shared" si="115"/>
        <v>2</v>
      </c>
      <c r="M1235" s="2">
        <f t="shared" si="116"/>
        <v>0</v>
      </c>
      <c r="N1235" s="2">
        <f t="shared" si="117"/>
        <v>2</v>
      </c>
      <c r="O1235" s="2">
        <f t="shared" si="118"/>
        <v>0</v>
      </c>
      <c r="P1235">
        <v>3</v>
      </c>
      <c r="Q1235" s="2" t="s">
        <v>19</v>
      </c>
      <c r="R1235" s="2">
        <f t="shared" si="119"/>
        <v>1</v>
      </c>
      <c r="S1235">
        <v>12</v>
      </c>
      <c r="T1235">
        <v>3</v>
      </c>
      <c r="U1235">
        <v>2</v>
      </c>
      <c r="V1235">
        <v>10</v>
      </c>
      <c r="W1235">
        <v>0</v>
      </c>
      <c r="X1235">
        <v>0</v>
      </c>
    </row>
    <row r="1236" spans="1:24" x14ac:dyDescent="0.25">
      <c r="A1236">
        <v>1235</v>
      </c>
      <c r="B1236">
        <v>47</v>
      </c>
      <c r="C1236" s="2" t="s">
        <v>19</v>
      </c>
      <c r="D1236" s="2">
        <f t="shared" si="114"/>
        <v>0</v>
      </c>
      <c r="E1236">
        <v>2</v>
      </c>
      <c r="F1236">
        <v>3</v>
      </c>
      <c r="G1236">
        <v>1</v>
      </c>
      <c r="H1236">
        <v>3</v>
      </c>
      <c r="I1236">
        <v>2</v>
      </c>
      <c r="J1236">
        <v>2</v>
      </c>
      <c r="K1236" s="2" t="s">
        <v>20</v>
      </c>
      <c r="L1236" s="2">
        <f t="shared" si="115"/>
        <v>2</v>
      </c>
      <c r="M1236" s="2">
        <f t="shared" si="116"/>
        <v>0</v>
      </c>
      <c r="N1236" s="2">
        <f t="shared" si="117"/>
        <v>2</v>
      </c>
      <c r="O1236" s="2">
        <f t="shared" si="118"/>
        <v>0</v>
      </c>
      <c r="P1236">
        <v>7</v>
      </c>
      <c r="Q1236" s="2" t="s">
        <v>19</v>
      </c>
      <c r="R1236" s="2">
        <f t="shared" si="119"/>
        <v>1</v>
      </c>
      <c r="S1236">
        <v>11</v>
      </c>
      <c r="T1236">
        <v>3</v>
      </c>
      <c r="U1236">
        <v>1</v>
      </c>
      <c r="V1236">
        <v>1</v>
      </c>
      <c r="W1236">
        <v>0</v>
      </c>
      <c r="X1236">
        <v>0</v>
      </c>
    </row>
    <row r="1237" spans="1:24" x14ac:dyDescent="0.25">
      <c r="A1237">
        <v>1236</v>
      </c>
      <c r="B1237">
        <v>46</v>
      </c>
      <c r="C1237" s="2" t="s">
        <v>19</v>
      </c>
      <c r="D1237" s="2">
        <f t="shared" si="114"/>
        <v>0</v>
      </c>
      <c r="E1237">
        <v>3</v>
      </c>
      <c r="F1237">
        <v>3</v>
      </c>
      <c r="G1237">
        <v>2</v>
      </c>
      <c r="H1237">
        <v>2</v>
      </c>
      <c r="I1237">
        <v>3</v>
      </c>
      <c r="J1237">
        <v>1</v>
      </c>
      <c r="K1237" s="2" t="s">
        <v>21</v>
      </c>
      <c r="L1237" s="2">
        <f t="shared" si="115"/>
        <v>1</v>
      </c>
      <c r="M1237" s="2">
        <f t="shared" si="116"/>
        <v>1</v>
      </c>
      <c r="N1237" s="2">
        <f t="shared" si="117"/>
        <v>0</v>
      </c>
      <c r="O1237" s="2">
        <f t="shared" si="118"/>
        <v>0</v>
      </c>
      <c r="P1237">
        <v>4</v>
      </c>
      <c r="Q1237" s="2" t="s">
        <v>17</v>
      </c>
      <c r="R1237" s="2">
        <f t="shared" si="119"/>
        <v>2</v>
      </c>
      <c r="S1237">
        <v>12</v>
      </c>
      <c r="T1237">
        <v>3</v>
      </c>
      <c r="U1237">
        <v>2</v>
      </c>
      <c r="V1237">
        <v>10</v>
      </c>
      <c r="W1237">
        <v>6</v>
      </c>
      <c r="X1237">
        <v>0</v>
      </c>
    </row>
    <row r="1238" spans="1:24" x14ac:dyDescent="0.25">
      <c r="A1238">
        <v>1237</v>
      </c>
      <c r="B1238">
        <v>36</v>
      </c>
      <c r="C1238" s="2" t="s">
        <v>17</v>
      </c>
      <c r="D1238" s="2">
        <f t="shared" si="114"/>
        <v>1</v>
      </c>
      <c r="E1238">
        <v>3</v>
      </c>
      <c r="F1238">
        <v>2</v>
      </c>
      <c r="G1238">
        <v>2</v>
      </c>
      <c r="H1238">
        <v>2</v>
      </c>
      <c r="I1238">
        <v>2</v>
      </c>
      <c r="J1238">
        <v>1</v>
      </c>
      <c r="K1238" s="2" t="s">
        <v>21</v>
      </c>
      <c r="L1238" s="2">
        <f t="shared" si="115"/>
        <v>1</v>
      </c>
      <c r="M1238" s="2">
        <f t="shared" si="116"/>
        <v>1</v>
      </c>
      <c r="N1238" s="2">
        <f t="shared" si="117"/>
        <v>0</v>
      </c>
      <c r="O1238" s="2">
        <f t="shared" si="118"/>
        <v>0</v>
      </c>
      <c r="P1238">
        <v>5</v>
      </c>
      <c r="Q1238" s="2" t="s">
        <v>17</v>
      </c>
      <c r="R1238" s="2">
        <f t="shared" si="119"/>
        <v>2</v>
      </c>
      <c r="S1238">
        <v>13</v>
      </c>
      <c r="T1238">
        <v>3</v>
      </c>
      <c r="U1238">
        <v>3</v>
      </c>
      <c r="V1238">
        <v>2</v>
      </c>
      <c r="W1238">
        <v>2</v>
      </c>
      <c r="X1238">
        <v>2</v>
      </c>
    </row>
    <row r="1239" spans="1:24" x14ac:dyDescent="0.25">
      <c r="A1239">
        <v>1238</v>
      </c>
      <c r="B1239">
        <v>32</v>
      </c>
      <c r="C1239" s="2" t="s">
        <v>17</v>
      </c>
      <c r="D1239" s="2">
        <f t="shared" si="114"/>
        <v>1</v>
      </c>
      <c r="E1239">
        <v>2</v>
      </c>
      <c r="F1239">
        <v>1</v>
      </c>
      <c r="G1239">
        <v>2</v>
      </c>
      <c r="H1239">
        <v>1</v>
      </c>
      <c r="I1239">
        <v>2</v>
      </c>
      <c r="J1239">
        <v>2</v>
      </c>
      <c r="K1239" s="2" t="s">
        <v>18</v>
      </c>
      <c r="L1239" s="2">
        <f t="shared" si="115"/>
        <v>3</v>
      </c>
      <c r="M1239" s="2">
        <f t="shared" si="116"/>
        <v>0</v>
      </c>
      <c r="N1239" s="2">
        <f t="shared" si="117"/>
        <v>0</v>
      </c>
      <c r="O1239" s="2">
        <f t="shared" si="118"/>
        <v>3</v>
      </c>
      <c r="P1239">
        <v>6</v>
      </c>
      <c r="Q1239" s="2" t="s">
        <v>19</v>
      </c>
      <c r="R1239" s="2">
        <f t="shared" si="119"/>
        <v>1</v>
      </c>
      <c r="S1239">
        <v>15</v>
      </c>
      <c r="T1239">
        <v>3</v>
      </c>
      <c r="U1239">
        <v>3</v>
      </c>
      <c r="V1239">
        <v>0</v>
      </c>
      <c r="W1239">
        <v>0</v>
      </c>
      <c r="X1239">
        <v>0</v>
      </c>
    </row>
    <row r="1240" spans="1:24" x14ac:dyDescent="0.25">
      <c r="A1240">
        <v>1239</v>
      </c>
      <c r="B1240">
        <v>23</v>
      </c>
      <c r="C1240" s="2" t="s">
        <v>19</v>
      </c>
      <c r="D1240" s="2">
        <f t="shared" si="114"/>
        <v>0</v>
      </c>
      <c r="E1240">
        <v>1</v>
      </c>
      <c r="F1240">
        <v>3</v>
      </c>
      <c r="G1240">
        <v>1</v>
      </c>
      <c r="H1240">
        <v>1</v>
      </c>
      <c r="I1240">
        <v>1</v>
      </c>
      <c r="J1240">
        <v>2</v>
      </c>
      <c r="K1240" s="2" t="s">
        <v>18</v>
      </c>
      <c r="L1240" s="2">
        <f t="shared" si="115"/>
        <v>3</v>
      </c>
      <c r="M1240" s="2">
        <f t="shared" si="116"/>
        <v>0</v>
      </c>
      <c r="N1240" s="2">
        <f t="shared" si="117"/>
        <v>0</v>
      </c>
      <c r="O1240" s="2">
        <f t="shared" si="118"/>
        <v>3</v>
      </c>
      <c r="P1240">
        <v>3</v>
      </c>
      <c r="Q1240" s="2" t="s">
        <v>19</v>
      </c>
      <c r="R1240" s="2">
        <f t="shared" si="119"/>
        <v>1</v>
      </c>
      <c r="S1240">
        <v>13</v>
      </c>
      <c r="T1240">
        <v>3</v>
      </c>
      <c r="U1240">
        <v>1</v>
      </c>
      <c r="V1240">
        <v>3</v>
      </c>
      <c r="W1240">
        <v>2</v>
      </c>
      <c r="X1240">
        <v>1</v>
      </c>
    </row>
    <row r="1241" spans="1:24" x14ac:dyDescent="0.25">
      <c r="A1241">
        <v>1240</v>
      </c>
      <c r="B1241">
        <v>31</v>
      </c>
      <c r="C1241" s="2" t="s">
        <v>19</v>
      </c>
      <c r="D1241" s="2">
        <f t="shared" si="114"/>
        <v>0</v>
      </c>
      <c r="E1241">
        <v>1</v>
      </c>
      <c r="F1241">
        <v>4</v>
      </c>
      <c r="G1241">
        <v>1</v>
      </c>
      <c r="H1241">
        <v>3</v>
      </c>
      <c r="I1241">
        <v>2</v>
      </c>
      <c r="J1241">
        <v>4</v>
      </c>
      <c r="K1241" s="2" t="s">
        <v>18</v>
      </c>
      <c r="L1241" s="2">
        <f t="shared" si="115"/>
        <v>3</v>
      </c>
      <c r="M1241" s="2">
        <f t="shared" si="116"/>
        <v>0</v>
      </c>
      <c r="N1241" s="2">
        <f t="shared" si="117"/>
        <v>0</v>
      </c>
      <c r="O1241" s="2">
        <f t="shared" si="118"/>
        <v>3</v>
      </c>
      <c r="P1241">
        <v>2</v>
      </c>
      <c r="Q1241" s="2" t="s">
        <v>19</v>
      </c>
      <c r="R1241" s="2">
        <f t="shared" si="119"/>
        <v>1</v>
      </c>
      <c r="S1241">
        <v>20</v>
      </c>
      <c r="T1241">
        <v>4</v>
      </c>
      <c r="U1241">
        <v>2</v>
      </c>
      <c r="V1241">
        <v>5</v>
      </c>
      <c r="W1241">
        <v>4</v>
      </c>
      <c r="X1241">
        <v>1</v>
      </c>
    </row>
    <row r="1242" spans="1:24" x14ac:dyDescent="0.25">
      <c r="A1242">
        <v>1241</v>
      </c>
      <c r="B1242">
        <v>39</v>
      </c>
      <c r="C1242" s="2" t="s">
        <v>19</v>
      </c>
      <c r="D1242" s="2">
        <f t="shared" si="114"/>
        <v>0</v>
      </c>
      <c r="E1242">
        <v>3</v>
      </c>
      <c r="F1242">
        <v>4</v>
      </c>
      <c r="G1242">
        <v>2</v>
      </c>
      <c r="H1242">
        <v>3</v>
      </c>
      <c r="I1242">
        <v>2</v>
      </c>
      <c r="J1242">
        <v>4</v>
      </c>
      <c r="K1242" s="2" t="s">
        <v>20</v>
      </c>
      <c r="L1242" s="2">
        <f t="shared" si="115"/>
        <v>2</v>
      </c>
      <c r="M1242" s="2">
        <f t="shared" si="116"/>
        <v>0</v>
      </c>
      <c r="N1242" s="2">
        <f t="shared" si="117"/>
        <v>2</v>
      </c>
      <c r="O1242" s="2">
        <f t="shared" si="118"/>
        <v>0</v>
      </c>
      <c r="P1242">
        <v>1</v>
      </c>
      <c r="Q1242" s="2" t="s">
        <v>17</v>
      </c>
      <c r="R1242" s="2">
        <f t="shared" si="119"/>
        <v>2</v>
      </c>
      <c r="S1242">
        <v>15</v>
      </c>
      <c r="T1242">
        <v>3</v>
      </c>
      <c r="U1242">
        <v>3</v>
      </c>
      <c r="V1242">
        <v>9</v>
      </c>
      <c r="W1242">
        <v>8</v>
      </c>
      <c r="X1242">
        <v>5</v>
      </c>
    </row>
    <row r="1243" spans="1:24" x14ac:dyDescent="0.25">
      <c r="A1243">
        <v>1242</v>
      </c>
      <c r="B1243">
        <v>32</v>
      </c>
      <c r="C1243" s="2" t="s">
        <v>19</v>
      </c>
      <c r="D1243" s="2">
        <f t="shared" si="114"/>
        <v>0</v>
      </c>
      <c r="E1243">
        <v>3</v>
      </c>
      <c r="F1243">
        <v>4</v>
      </c>
      <c r="G1243">
        <v>1</v>
      </c>
      <c r="H1243">
        <v>1</v>
      </c>
      <c r="I1243">
        <v>3</v>
      </c>
      <c r="J1243">
        <v>3</v>
      </c>
      <c r="K1243" s="2" t="s">
        <v>20</v>
      </c>
      <c r="L1243" s="2">
        <f t="shared" si="115"/>
        <v>2</v>
      </c>
      <c r="M1243" s="2">
        <f t="shared" si="116"/>
        <v>0</v>
      </c>
      <c r="N1243" s="2">
        <f t="shared" si="117"/>
        <v>2</v>
      </c>
      <c r="O1243" s="2">
        <f t="shared" si="118"/>
        <v>0</v>
      </c>
      <c r="P1243">
        <v>3</v>
      </c>
      <c r="Q1243" s="2" t="s">
        <v>19</v>
      </c>
      <c r="R1243" s="2">
        <f t="shared" si="119"/>
        <v>1</v>
      </c>
      <c r="S1243">
        <v>13</v>
      </c>
      <c r="T1243">
        <v>3</v>
      </c>
      <c r="U1243">
        <v>1</v>
      </c>
      <c r="V1243">
        <v>4</v>
      </c>
      <c r="W1243">
        <v>3</v>
      </c>
      <c r="X1243">
        <v>0</v>
      </c>
    </row>
    <row r="1244" spans="1:24" x14ac:dyDescent="0.25">
      <c r="A1244">
        <v>1243</v>
      </c>
      <c r="B1244">
        <v>40</v>
      </c>
      <c r="C1244" s="2" t="s">
        <v>19</v>
      </c>
      <c r="D1244" s="2">
        <f t="shared" si="114"/>
        <v>0</v>
      </c>
      <c r="E1244">
        <v>2</v>
      </c>
      <c r="F1244">
        <v>2</v>
      </c>
      <c r="G1244">
        <v>2</v>
      </c>
      <c r="H1244">
        <v>1</v>
      </c>
      <c r="I1244">
        <v>5</v>
      </c>
      <c r="J1244">
        <v>2</v>
      </c>
      <c r="K1244" s="2" t="s">
        <v>18</v>
      </c>
      <c r="L1244" s="2">
        <f t="shared" si="115"/>
        <v>3</v>
      </c>
      <c r="M1244" s="2">
        <f t="shared" si="116"/>
        <v>0</v>
      </c>
      <c r="N1244" s="2">
        <f t="shared" si="117"/>
        <v>0</v>
      </c>
      <c r="O1244" s="2">
        <f t="shared" si="118"/>
        <v>3</v>
      </c>
      <c r="P1244">
        <v>6</v>
      </c>
      <c r="Q1244" s="2" t="s">
        <v>19</v>
      </c>
      <c r="R1244" s="2">
        <f t="shared" si="119"/>
        <v>1</v>
      </c>
      <c r="S1244">
        <v>14</v>
      </c>
      <c r="T1244">
        <v>3</v>
      </c>
      <c r="U1244">
        <v>2</v>
      </c>
      <c r="V1244">
        <v>21</v>
      </c>
      <c r="W1244">
        <v>8</v>
      </c>
      <c r="X1244">
        <v>12</v>
      </c>
    </row>
    <row r="1245" spans="1:24" x14ac:dyDescent="0.25">
      <c r="A1245">
        <v>1244</v>
      </c>
      <c r="B1245">
        <v>45</v>
      </c>
      <c r="C1245" s="2" t="s">
        <v>19</v>
      </c>
      <c r="D1245" s="2">
        <f t="shared" si="114"/>
        <v>0</v>
      </c>
      <c r="E1245">
        <v>3</v>
      </c>
      <c r="F1245">
        <v>3</v>
      </c>
      <c r="G1245">
        <v>1</v>
      </c>
      <c r="H1245">
        <v>1</v>
      </c>
      <c r="I1245">
        <v>3</v>
      </c>
      <c r="J1245">
        <v>3</v>
      </c>
      <c r="K1245" s="2" t="s">
        <v>20</v>
      </c>
      <c r="L1245" s="2">
        <f t="shared" si="115"/>
        <v>2</v>
      </c>
      <c r="M1245" s="2">
        <f t="shared" si="116"/>
        <v>0</v>
      </c>
      <c r="N1245" s="2">
        <f t="shared" si="117"/>
        <v>2</v>
      </c>
      <c r="O1245" s="2">
        <f t="shared" si="118"/>
        <v>0</v>
      </c>
      <c r="P1245">
        <v>4</v>
      </c>
      <c r="Q1245" s="2" t="s">
        <v>19</v>
      </c>
      <c r="R1245" s="2">
        <f t="shared" si="119"/>
        <v>1</v>
      </c>
      <c r="S1245">
        <v>21</v>
      </c>
      <c r="T1245">
        <v>4</v>
      </c>
      <c r="U1245">
        <v>4</v>
      </c>
      <c r="V1245">
        <v>5</v>
      </c>
      <c r="W1245">
        <v>0</v>
      </c>
      <c r="X1245">
        <v>0</v>
      </c>
    </row>
    <row r="1246" spans="1:24" x14ac:dyDescent="0.25">
      <c r="A1246">
        <v>1245</v>
      </c>
      <c r="B1246">
        <v>30</v>
      </c>
      <c r="C1246" s="2" t="s">
        <v>19</v>
      </c>
      <c r="D1246" s="2">
        <f t="shared" si="114"/>
        <v>0</v>
      </c>
      <c r="E1246">
        <v>2</v>
      </c>
      <c r="F1246">
        <v>4</v>
      </c>
      <c r="G1246">
        <v>1</v>
      </c>
      <c r="H1246">
        <v>2</v>
      </c>
      <c r="I1246">
        <v>1</v>
      </c>
      <c r="J1246">
        <v>2</v>
      </c>
      <c r="K1246" s="2" t="s">
        <v>18</v>
      </c>
      <c r="L1246" s="2">
        <f t="shared" si="115"/>
        <v>3</v>
      </c>
      <c r="M1246" s="2">
        <f t="shared" si="116"/>
        <v>0</v>
      </c>
      <c r="N1246" s="2">
        <f t="shared" si="117"/>
        <v>0</v>
      </c>
      <c r="O1246" s="2">
        <f t="shared" si="118"/>
        <v>3</v>
      </c>
      <c r="P1246">
        <v>1</v>
      </c>
      <c r="Q1246" s="2" t="s">
        <v>19</v>
      </c>
      <c r="R1246" s="2">
        <f t="shared" si="119"/>
        <v>1</v>
      </c>
      <c r="S1246">
        <v>16</v>
      </c>
      <c r="T1246">
        <v>3</v>
      </c>
      <c r="U1246">
        <v>3</v>
      </c>
      <c r="V1246">
        <v>9</v>
      </c>
      <c r="W1246">
        <v>7</v>
      </c>
      <c r="X1246">
        <v>0</v>
      </c>
    </row>
    <row r="1247" spans="1:24" x14ac:dyDescent="0.25">
      <c r="A1247">
        <v>1246</v>
      </c>
      <c r="B1247">
        <v>24</v>
      </c>
      <c r="C1247" s="2" t="s">
        <v>19</v>
      </c>
      <c r="D1247" s="2">
        <f t="shared" si="114"/>
        <v>0</v>
      </c>
      <c r="E1247">
        <v>3</v>
      </c>
      <c r="F1247">
        <v>1</v>
      </c>
      <c r="G1247">
        <v>1</v>
      </c>
      <c r="H1247">
        <v>2</v>
      </c>
      <c r="I1247">
        <v>1</v>
      </c>
      <c r="J1247">
        <v>4</v>
      </c>
      <c r="K1247" s="2" t="s">
        <v>20</v>
      </c>
      <c r="L1247" s="2">
        <f t="shared" si="115"/>
        <v>2</v>
      </c>
      <c r="M1247" s="2">
        <f t="shared" si="116"/>
        <v>0</v>
      </c>
      <c r="N1247" s="2">
        <f t="shared" si="117"/>
        <v>2</v>
      </c>
      <c r="O1247" s="2">
        <f t="shared" si="118"/>
        <v>0</v>
      </c>
      <c r="P1247">
        <v>6</v>
      </c>
      <c r="Q1247" s="2" t="s">
        <v>19</v>
      </c>
      <c r="R1247" s="2">
        <f t="shared" si="119"/>
        <v>1</v>
      </c>
      <c r="S1247">
        <v>14</v>
      </c>
      <c r="T1247">
        <v>3</v>
      </c>
      <c r="U1247">
        <v>3</v>
      </c>
      <c r="V1247">
        <v>2</v>
      </c>
      <c r="W1247">
        <v>2</v>
      </c>
      <c r="X1247">
        <v>2</v>
      </c>
    </row>
    <row r="1248" spans="1:24" x14ac:dyDescent="0.25">
      <c r="A1248">
        <v>1247</v>
      </c>
      <c r="B1248">
        <v>30</v>
      </c>
      <c r="C1248" s="2" t="s">
        <v>17</v>
      </c>
      <c r="D1248" s="2">
        <f t="shared" si="114"/>
        <v>1</v>
      </c>
      <c r="E1248">
        <v>3</v>
      </c>
      <c r="F1248">
        <v>3</v>
      </c>
      <c r="G1248">
        <v>1</v>
      </c>
      <c r="H1248">
        <v>2</v>
      </c>
      <c r="I1248">
        <v>1</v>
      </c>
      <c r="J1248">
        <v>1</v>
      </c>
      <c r="K1248" s="2" t="s">
        <v>21</v>
      </c>
      <c r="L1248" s="2">
        <f t="shared" si="115"/>
        <v>1</v>
      </c>
      <c r="M1248" s="2">
        <f t="shared" si="116"/>
        <v>1</v>
      </c>
      <c r="N1248" s="2">
        <f t="shared" si="117"/>
        <v>0</v>
      </c>
      <c r="O1248" s="2">
        <f t="shared" si="118"/>
        <v>0</v>
      </c>
      <c r="P1248">
        <v>6</v>
      </c>
      <c r="Q1248" s="2" t="s">
        <v>19</v>
      </c>
      <c r="R1248" s="2">
        <f t="shared" si="119"/>
        <v>1</v>
      </c>
      <c r="S1248">
        <v>11</v>
      </c>
      <c r="T1248">
        <v>3</v>
      </c>
      <c r="U1248">
        <v>2</v>
      </c>
      <c r="V1248">
        <v>4</v>
      </c>
      <c r="W1248">
        <v>2</v>
      </c>
      <c r="X1248">
        <v>1</v>
      </c>
    </row>
    <row r="1249" spans="1:24" x14ac:dyDescent="0.25">
      <c r="A1249">
        <v>1248</v>
      </c>
      <c r="B1249">
        <v>31</v>
      </c>
      <c r="C1249" s="2" t="s">
        <v>19</v>
      </c>
      <c r="D1249" s="2">
        <f t="shared" si="114"/>
        <v>0</v>
      </c>
      <c r="E1249">
        <v>3</v>
      </c>
      <c r="F1249">
        <v>1</v>
      </c>
      <c r="G1249">
        <v>2</v>
      </c>
      <c r="H1249">
        <v>3</v>
      </c>
      <c r="I1249">
        <v>2</v>
      </c>
      <c r="J1249">
        <v>3</v>
      </c>
      <c r="K1249" s="2" t="s">
        <v>20</v>
      </c>
      <c r="L1249" s="2">
        <f t="shared" si="115"/>
        <v>2</v>
      </c>
      <c r="M1249" s="2">
        <f t="shared" si="116"/>
        <v>0</v>
      </c>
      <c r="N1249" s="2">
        <f t="shared" si="117"/>
        <v>2</v>
      </c>
      <c r="O1249" s="2">
        <f t="shared" si="118"/>
        <v>0</v>
      </c>
      <c r="P1249">
        <v>1</v>
      </c>
      <c r="Q1249" s="2" t="s">
        <v>19</v>
      </c>
      <c r="R1249" s="2">
        <f t="shared" si="119"/>
        <v>1</v>
      </c>
      <c r="S1249">
        <v>19</v>
      </c>
      <c r="T1249">
        <v>3</v>
      </c>
      <c r="U1249">
        <v>3</v>
      </c>
      <c r="V1249">
        <v>5</v>
      </c>
      <c r="W1249">
        <v>2</v>
      </c>
      <c r="X1249">
        <v>0</v>
      </c>
    </row>
    <row r="1250" spans="1:24" x14ac:dyDescent="0.25">
      <c r="A1250">
        <v>1249</v>
      </c>
      <c r="B1250">
        <v>27</v>
      </c>
      <c r="C1250" s="2" t="s">
        <v>19</v>
      </c>
      <c r="D1250" s="2">
        <f t="shared" si="114"/>
        <v>0</v>
      </c>
      <c r="E1250">
        <v>3</v>
      </c>
      <c r="F1250">
        <v>3</v>
      </c>
      <c r="G1250">
        <v>1</v>
      </c>
      <c r="H1250">
        <v>1</v>
      </c>
      <c r="I1250">
        <v>1</v>
      </c>
      <c r="J1250">
        <v>1</v>
      </c>
      <c r="K1250" s="2" t="s">
        <v>18</v>
      </c>
      <c r="L1250" s="2">
        <f t="shared" si="115"/>
        <v>3</v>
      </c>
      <c r="M1250" s="2">
        <f t="shared" si="116"/>
        <v>0</v>
      </c>
      <c r="N1250" s="2">
        <f t="shared" si="117"/>
        <v>0</v>
      </c>
      <c r="O1250" s="2">
        <f t="shared" si="118"/>
        <v>3</v>
      </c>
      <c r="P1250">
        <v>4</v>
      </c>
      <c r="Q1250" s="2" t="s">
        <v>19</v>
      </c>
      <c r="R1250" s="2">
        <f t="shared" si="119"/>
        <v>1</v>
      </c>
      <c r="S1250">
        <v>11</v>
      </c>
      <c r="T1250">
        <v>3</v>
      </c>
      <c r="U1250">
        <v>2</v>
      </c>
      <c r="V1250">
        <v>6</v>
      </c>
      <c r="W1250">
        <v>2</v>
      </c>
      <c r="X1250">
        <v>1</v>
      </c>
    </row>
    <row r="1251" spans="1:24" x14ac:dyDescent="0.25">
      <c r="A1251">
        <v>1250</v>
      </c>
      <c r="B1251">
        <v>29</v>
      </c>
      <c r="C1251" s="2" t="s">
        <v>17</v>
      </c>
      <c r="D1251" s="2">
        <f t="shared" si="114"/>
        <v>1</v>
      </c>
      <c r="E1251">
        <v>3</v>
      </c>
      <c r="F1251">
        <v>2</v>
      </c>
      <c r="G1251">
        <v>1</v>
      </c>
      <c r="H1251">
        <v>1</v>
      </c>
      <c r="I1251">
        <v>1</v>
      </c>
      <c r="J1251">
        <v>2</v>
      </c>
      <c r="K1251" s="2" t="s">
        <v>18</v>
      </c>
      <c r="L1251" s="2">
        <f t="shared" si="115"/>
        <v>3</v>
      </c>
      <c r="M1251" s="2">
        <f t="shared" si="116"/>
        <v>0</v>
      </c>
      <c r="N1251" s="2">
        <f t="shared" si="117"/>
        <v>0</v>
      </c>
      <c r="O1251" s="2">
        <f t="shared" si="118"/>
        <v>3</v>
      </c>
      <c r="P1251">
        <v>3</v>
      </c>
      <c r="Q1251" s="2" t="s">
        <v>19</v>
      </c>
      <c r="R1251" s="2">
        <f t="shared" si="119"/>
        <v>1</v>
      </c>
      <c r="S1251">
        <v>13</v>
      </c>
      <c r="T1251">
        <v>3</v>
      </c>
      <c r="U1251">
        <v>3</v>
      </c>
      <c r="V1251">
        <v>2</v>
      </c>
      <c r="W1251">
        <v>2</v>
      </c>
      <c r="X1251">
        <v>2</v>
      </c>
    </row>
    <row r="1252" spans="1:24" x14ac:dyDescent="0.25">
      <c r="A1252">
        <v>1251</v>
      </c>
      <c r="B1252">
        <v>29</v>
      </c>
      <c r="C1252" s="2" t="s">
        <v>19</v>
      </c>
      <c r="D1252" s="2">
        <f t="shared" si="114"/>
        <v>0</v>
      </c>
      <c r="E1252">
        <v>3</v>
      </c>
      <c r="F1252">
        <v>4</v>
      </c>
      <c r="G1252">
        <v>1</v>
      </c>
      <c r="H1252">
        <v>4</v>
      </c>
      <c r="I1252">
        <v>2</v>
      </c>
      <c r="J1252">
        <v>1</v>
      </c>
      <c r="K1252" s="2" t="s">
        <v>18</v>
      </c>
      <c r="L1252" s="2">
        <f t="shared" si="115"/>
        <v>3</v>
      </c>
      <c r="M1252" s="2">
        <f t="shared" si="116"/>
        <v>0</v>
      </c>
      <c r="N1252" s="2">
        <f t="shared" si="117"/>
        <v>0</v>
      </c>
      <c r="O1252" s="2">
        <f t="shared" si="118"/>
        <v>3</v>
      </c>
      <c r="P1252">
        <v>8</v>
      </c>
      <c r="Q1252" s="2" t="s">
        <v>17</v>
      </c>
      <c r="R1252" s="2">
        <f t="shared" si="119"/>
        <v>2</v>
      </c>
      <c r="S1252">
        <v>12</v>
      </c>
      <c r="T1252">
        <v>3</v>
      </c>
      <c r="U1252">
        <v>4</v>
      </c>
      <c r="V1252">
        <v>3</v>
      </c>
      <c r="W1252">
        <v>2</v>
      </c>
      <c r="X1252">
        <v>0</v>
      </c>
    </row>
    <row r="1253" spans="1:24" x14ac:dyDescent="0.25">
      <c r="A1253">
        <v>1252</v>
      </c>
      <c r="B1253">
        <v>30</v>
      </c>
      <c r="C1253" s="2" t="s">
        <v>19</v>
      </c>
      <c r="D1253" s="2">
        <f t="shared" si="114"/>
        <v>0</v>
      </c>
      <c r="E1253">
        <v>2</v>
      </c>
      <c r="F1253">
        <v>3</v>
      </c>
      <c r="G1253">
        <v>1</v>
      </c>
      <c r="H1253">
        <v>2</v>
      </c>
      <c r="I1253">
        <v>3</v>
      </c>
      <c r="J1253">
        <v>1</v>
      </c>
      <c r="K1253" s="2" t="s">
        <v>21</v>
      </c>
      <c r="L1253" s="2">
        <f t="shared" si="115"/>
        <v>1</v>
      </c>
      <c r="M1253" s="2">
        <f t="shared" si="116"/>
        <v>1</v>
      </c>
      <c r="N1253" s="2">
        <f t="shared" si="117"/>
        <v>0</v>
      </c>
      <c r="O1253" s="2">
        <f t="shared" si="118"/>
        <v>0</v>
      </c>
      <c r="P1253">
        <v>4</v>
      </c>
      <c r="Q1253" s="2" t="s">
        <v>19</v>
      </c>
      <c r="R1253" s="2">
        <f t="shared" si="119"/>
        <v>1</v>
      </c>
      <c r="S1253">
        <v>11</v>
      </c>
      <c r="T1253">
        <v>3</v>
      </c>
      <c r="U1253">
        <v>3</v>
      </c>
      <c r="V1253">
        <v>7</v>
      </c>
      <c r="W1253">
        <v>7</v>
      </c>
      <c r="X1253">
        <v>1</v>
      </c>
    </row>
    <row r="1254" spans="1:24" x14ac:dyDescent="0.25">
      <c r="A1254">
        <v>1253</v>
      </c>
      <c r="B1254">
        <v>34</v>
      </c>
      <c r="C1254" s="2" t="s">
        <v>19</v>
      </c>
      <c r="D1254" s="2">
        <f t="shared" si="114"/>
        <v>0</v>
      </c>
      <c r="E1254">
        <v>2</v>
      </c>
      <c r="F1254">
        <v>4</v>
      </c>
      <c r="G1254">
        <v>1</v>
      </c>
      <c r="H1254">
        <v>4</v>
      </c>
      <c r="I1254">
        <v>1</v>
      </c>
      <c r="J1254">
        <v>4</v>
      </c>
      <c r="K1254" s="2" t="s">
        <v>20</v>
      </c>
      <c r="L1254" s="2">
        <f t="shared" si="115"/>
        <v>2</v>
      </c>
      <c r="M1254" s="2">
        <f t="shared" si="116"/>
        <v>0</v>
      </c>
      <c r="N1254" s="2">
        <f t="shared" si="117"/>
        <v>2</v>
      </c>
      <c r="O1254" s="2">
        <f t="shared" si="118"/>
        <v>0</v>
      </c>
      <c r="P1254">
        <v>9</v>
      </c>
      <c r="Q1254" s="2" t="s">
        <v>17</v>
      </c>
      <c r="R1254" s="2">
        <f t="shared" si="119"/>
        <v>2</v>
      </c>
      <c r="S1254">
        <v>14</v>
      </c>
      <c r="T1254">
        <v>3</v>
      </c>
      <c r="U1254">
        <v>3</v>
      </c>
      <c r="V1254">
        <v>5</v>
      </c>
      <c r="W1254">
        <v>0</v>
      </c>
      <c r="X1254">
        <v>1</v>
      </c>
    </row>
    <row r="1255" spans="1:24" x14ac:dyDescent="0.25">
      <c r="A1255">
        <v>1254</v>
      </c>
      <c r="B1255">
        <v>33</v>
      </c>
      <c r="C1255" s="2" t="s">
        <v>19</v>
      </c>
      <c r="D1255" s="2">
        <f t="shared" si="114"/>
        <v>0</v>
      </c>
      <c r="E1255">
        <v>3</v>
      </c>
      <c r="F1255">
        <v>4</v>
      </c>
      <c r="G1255">
        <v>1</v>
      </c>
      <c r="H1255">
        <v>3</v>
      </c>
      <c r="I1255">
        <v>2</v>
      </c>
      <c r="J1255">
        <v>2</v>
      </c>
      <c r="K1255" s="2" t="s">
        <v>18</v>
      </c>
      <c r="L1255" s="2">
        <f t="shared" si="115"/>
        <v>3</v>
      </c>
      <c r="M1255" s="2">
        <f t="shared" si="116"/>
        <v>0</v>
      </c>
      <c r="N1255" s="2">
        <f t="shared" si="117"/>
        <v>0</v>
      </c>
      <c r="O1255" s="2">
        <f t="shared" si="118"/>
        <v>3</v>
      </c>
      <c r="P1255">
        <v>8</v>
      </c>
      <c r="Q1255" s="2" t="s">
        <v>19</v>
      </c>
      <c r="R1255" s="2">
        <f t="shared" si="119"/>
        <v>1</v>
      </c>
      <c r="S1255">
        <v>15</v>
      </c>
      <c r="T1255">
        <v>3</v>
      </c>
      <c r="U1255">
        <v>2</v>
      </c>
      <c r="V1255">
        <v>11</v>
      </c>
      <c r="W1255">
        <v>7</v>
      </c>
      <c r="X1255">
        <v>1</v>
      </c>
    </row>
    <row r="1256" spans="1:24" x14ac:dyDescent="0.25">
      <c r="A1256">
        <v>1255</v>
      </c>
      <c r="B1256">
        <v>49</v>
      </c>
      <c r="C1256" s="2" t="s">
        <v>19</v>
      </c>
      <c r="D1256" s="2">
        <f t="shared" si="114"/>
        <v>0</v>
      </c>
      <c r="E1256">
        <v>2</v>
      </c>
      <c r="F1256">
        <v>4</v>
      </c>
      <c r="G1256">
        <v>1</v>
      </c>
      <c r="H1256">
        <v>1</v>
      </c>
      <c r="I1256">
        <v>2</v>
      </c>
      <c r="J1256">
        <v>1</v>
      </c>
      <c r="K1256" s="2" t="s">
        <v>18</v>
      </c>
      <c r="L1256" s="2">
        <f t="shared" si="115"/>
        <v>3</v>
      </c>
      <c r="M1256" s="2">
        <f t="shared" si="116"/>
        <v>0</v>
      </c>
      <c r="N1256" s="2">
        <f t="shared" si="117"/>
        <v>0</v>
      </c>
      <c r="O1256" s="2">
        <f t="shared" si="118"/>
        <v>3</v>
      </c>
      <c r="P1256">
        <v>3</v>
      </c>
      <c r="Q1256" s="2" t="s">
        <v>19</v>
      </c>
      <c r="R1256" s="2">
        <f t="shared" si="119"/>
        <v>1</v>
      </c>
      <c r="S1256">
        <v>12</v>
      </c>
      <c r="T1256">
        <v>3</v>
      </c>
      <c r="U1256">
        <v>4</v>
      </c>
      <c r="V1256">
        <v>5</v>
      </c>
      <c r="W1256">
        <v>1</v>
      </c>
      <c r="X1256">
        <v>0</v>
      </c>
    </row>
    <row r="1257" spans="1:24" x14ac:dyDescent="0.25">
      <c r="A1257">
        <v>1256</v>
      </c>
      <c r="B1257">
        <v>33</v>
      </c>
      <c r="C1257" s="2" t="s">
        <v>17</v>
      </c>
      <c r="D1257" s="2">
        <f t="shared" si="114"/>
        <v>1</v>
      </c>
      <c r="E1257">
        <v>3</v>
      </c>
      <c r="F1257">
        <v>1</v>
      </c>
      <c r="G1257">
        <v>1</v>
      </c>
      <c r="H1257">
        <v>3</v>
      </c>
      <c r="I1257">
        <v>3</v>
      </c>
      <c r="J1257">
        <v>4</v>
      </c>
      <c r="K1257" s="2" t="s">
        <v>18</v>
      </c>
      <c r="L1257" s="2">
        <f t="shared" si="115"/>
        <v>3</v>
      </c>
      <c r="M1257" s="2">
        <f t="shared" si="116"/>
        <v>0</v>
      </c>
      <c r="N1257" s="2">
        <f t="shared" si="117"/>
        <v>0</v>
      </c>
      <c r="O1257" s="2">
        <f t="shared" si="118"/>
        <v>3</v>
      </c>
      <c r="P1257">
        <v>2</v>
      </c>
      <c r="Q1257" s="2" t="s">
        <v>17</v>
      </c>
      <c r="R1257" s="2">
        <f t="shared" si="119"/>
        <v>2</v>
      </c>
      <c r="S1257">
        <v>20</v>
      </c>
      <c r="T1257">
        <v>4</v>
      </c>
      <c r="U1257">
        <v>2</v>
      </c>
      <c r="V1257">
        <v>0</v>
      </c>
      <c r="W1257">
        <v>0</v>
      </c>
      <c r="X1257">
        <v>0</v>
      </c>
    </row>
    <row r="1258" spans="1:24" x14ac:dyDescent="0.25">
      <c r="A1258">
        <v>1257</v>
      </c>
      <c r="B1258">
        <v>38</v>
      </c>
      <c r="C1258" s="2" t="s">
        <v>19</v>
      </c>
      <c r="D1258" s="2">
        <f t="shared" si="114"/>
        <v>0</v>
      </c>
      <c r="E1258">
        <v>2</v>
      </c>
      <c r="F1258">
        <v>3</v>
      </c>
      <c r="G1258">
        <v>1</v>
      </c>
      <c r="H1258">
        <v>2</v>
      </c>
      <c r="I1258">
        <v>1</v>
      </c>
      <c r="J1258">
        <v>2</v>
      </c>
      <c r="K1258" s="2" t="s">
        <v>20</v>
      </c>
      <c r="L1258" s="2">
        <f t="shared" si="115"/>
        <v>2</v>
      </c>
      <c r="M1258" s="2">
        <f t="shared" si="116"/>
        <v>0</v>
      </c>
      <c r="N1258" s="2">
        <f t="shared" si="117"/>
        <v>2</v>
      </c>
      <c r="O1258" s="2">
        <f t="shared" si="118"/>
        <v>0</v>
      </c>
      <c r="P1258">
        <v>4</v>
      </c>
      <c r="Q1258" s="2" t="s">
        <v>19</v>
      </c>
      <c r="R1258" s="2">
        <f t="shared" si="119"/>
        <v>1</v>
      </c>
      <c r="S1258">
        <v>14</v>
      </c>
      <c r="T1258">
        <v>3</v>
      </c>
      <c r="U1258">
        <v>2</v>
      </c>
      <c r="V1258">
        <v>6</v>
      </c>
      <c r="W1258">
        <v>1</v>
      </c>
      <c r="X1258">
        <v>0</v>
      </c>
    </row>
    <row r="1259" spans="1:24" x14ac:dyDescent="0.25">
      <c r="A1259">
        <v>1258</v>
      </c>
      <c r="B1259">
        <v>31</v>
      </c>
      <c r="C1259" s="2" t="s">
        <v>17</v>
      </c>
      <c r="D1259" s="2">
        <f t="shared" si="114"/>
        <v>1</v>
      </c>
      <c r="E1259">
        <v>2</v>
      </c>
      <c r="F1259">
        <v>1</v>
      </c>
      <c r="G1259">
        <v>2</v>
      </c>
      <c r="H1259">
        <v>1</v>
      </c>
      <c r="I1259">
        <v>3</v>
      </c>
      <c r="J1259">
        <v>1</v>
      </c>
      <c r="K1259" s="2" t="s">
        <v>20</v>
      </c>
      <c r="L1259" s="2">
        <f t="shared" si="115"/>
        <v>2</v>
      </c>
      <c r="M1259" s="2">
        <f t="shared" si="116"/>
        <v>0</v>
      </c>
      <c r="N1259" s="2">
        <f t="shared" si="117"/>
        <v>2</v>
      </c>
      <c r="O1259" s="2">
        <f t="shared" si="118"/>
        <v>0</v>
      </c>
      <c r="P1259">
        <v>2</v>
      </c>
      <c r="Q1259" s="2" t="s">
        <v>19</v>
      </c>
      <c r="R1259" s="2">
        <f t="shared" si="119"/>
        <v>1</v>
      </c>
      <c r="S1259">
        <v>13</v>
      </c>
      <c r="T1259">
        <v>3</v>
      </c>
      <c r="U1259">
        <v>3</v>
      </c>
      <c r="V1259">
        <v>1</v>
      </c>
      <c r="W1259">
        <v>0</v>
      </c>
      <c r="X1259">
        <v>0</v>
      </c>
    </row>
    <row r="1260" spans="1:24" x14ac:dyDescent="0.25">
      <c r="A1260">
        <v>1259</v>
      </c>
      <c r="B1260">
        <v>29</v>
      </c>
      <c r="C1260" s="2" t="s">
        <v>19</v>
      </c>
      <c r="D1260" s="2">
        <f t="shared" si="114"/>
        <v>0</v>
      </c>
      <c r="E1260">
        <v>3</v>
      </c>
      <c r="F1260">
        <v>4</v>
      </c>
      <c r="G1260">
        <v>1</v>
      </c>
      <c r="H1260">
        <v>2</v>
      </c>
      <c r="I1260">
        <v>1</v>
      </c>
      <c r="J1260">
        <v>1</v>
      </c>
      <c r="K1260" s="2" t="s">
        <v>21</v>
      </c>
      <c r="L1260" s="2">
        <f t="shared" si="115"/>
        <v>1</v>
      </c>
      <c r="M1260" s="2">
        <f t="shared" si="116"/>
        <v>1</v>
      </c>
      <c r="N1260" s="2">
        <f t="shared" si="117"/>
        <v>0</v>
      </c>
      <c r="O1260" s="2">
        <f t="shared" si="118"/>
        <v>0</v>
      </c>
      <c r="P1260">
        <v>3</v>
      </c>
      <c r="Q1260" s="2" t="s">
        <v>19</v>
      </c>
      <c r="R1260" s="2">
        <f t="shared" si="119"/>
        <v>1</v>
      </c>
      <c r="S1260">
        <v>13</v>
      </c>
      <c r="T1260">
        <v>3</v>
      </c>
      <c r="U1260">
        <v>3</v>
      </c>
      <c r="V1260">
        <v>1</v>
      </c>
      <c r="W1260">
        <v>0</v>
      </c>
      <c r="X1260">
        <v>0</v>
      </c>
    </row>
    <row r="1261" spans="1:24" x14ac:dyDescent="0.25">
      <c r="A1261">
        <v>1260</v>
      </c>
      <c r="B1261">
        <v>30</v>
      </c>
      <c r="C1261" s="2" t="s">
        <v>19</v>
      </c>
      <c r="D1261" s="2">
        <f t="shared" si="114"/>
        <v>0</v>
      </c>
      <c r="E1261">
        <v>3</v>
      </c>
      <c r="F1261">
        <v>3</v>
      </c>
      <c r="G1261">
        <v>2</v>
      </c>
      <c r="H1261">
        <v>4</v>
      </c>
      <c r="I1261">
        <v>2</v>
      </c>
      <c r="J1261">
        <v>3</v>
      </c>
      <c r="K1261" s="2" t="s">
        <v>20</v>
      </c>
      <c r="L1261" s="2">
        <f t="shared" si="115"/>
        <v>2</v>
      </c>
      <c r="M1261" s="2">
        <f t="shared" si="116"/>
        <v>0</v>
      </c>
      <c r="N1261" s="2">
        <f t="shared" si="117"/>
        <v>2</v>
      </c>
      <c r="O1261" s="2">
        <f t="shared" si="118"/>
        <v>0</v>
      </c>
      <c r="P1261">
        <v>3</v>
      </c>
      <c r="Q1261" s="2" t="s">
        <v>19</v>
      </c>
      <c r="R1261" s="2">
        <f t="shared" si="119"/>
        <v>1</v>
      </c>
      <c r="S1261">
        <v>16</v>
      </c>
      <c r="T1261">
        <v>3</v>
      </c>
      <c r="U1261">
        <v>3</v>
      </c>
      <c r="V1261">
        <v>7</v>
      </c>
      <c r="W1261">
        <v>0</v>
      </c>
      <c r="X1261">
        <v>1</v>
      </c>
    </row>
    <row r="1262" spans="1:24" x14ac:dyDescent="0.25">
      <c r="A1262">
        <v>1261</v>
      </c>
      <c r="B1262">
        <v>32</v>
      </c>
      <c r="C1262" s="2" t="s">
        <v>19</v>
      </c>
      <c r="D1262" s="2">
        <f t="shared" si="114"/>
        <v>0</v>
      </c>
      <c r="E1262">
        <v>1</v>
      </c>
      <c r="F1262">
        <v>2</v>
      </c>
      <c r="G1262">
        <v>1</v>
      </c>
      <c r="H1262">
        <v>1</v>
      </c>
      <c r="I1262">
        <v>1</v>
      </c>
      <c r="J1262">
        <v>2</v>
      </c>
      <c r="K1262" s="2" t="s">
        <v>18</v>
      </c>
      <c r="L1262" s="2">
        <f t="shared" si="115"/>
        <v>3</v>
      </c>
      <c r="M1262" s="2">
        <f t="shared" si="116"/>
        <v>0</v>
      </c>
      <c r="N1262" s="2">
        <f t="shared" si="117"/>
        <v>0</v>
      </c>
      <c r="O1262" s="2">
        <f t="shared" si="118"/>
        <v>3</v>
      </c>
      <c r="P1262">
        <v>2</v>
      </c>
      <c r="Q1262" s="2" t="s">
        <v>19</v>
      </c>
      <c r="R1262" s="2">
        <f t="shared" si="119"/>
        <v>1</v>
      </c>
      <c r="S1262">
        <v>14</v>
      </c>
      <c r="T1262">
        <v>3</v>
      </c>
      <c r="U1262">
        <v>3</v>
      </c>
      <c r="V1262">
        <v>7</v>
      </c>
      <c r="W1262">
        <v>7</v>
      </c>
      <c r="X1262">
        <v>0</v>
      </c>
    </row>
    <row r="1263" spans="1:24" x14ac:dyDescent="0.25">
      <c r="A1263">
        <v>1262</v>
      </c>
      <c r="B1263">
        <v>38</v>
      </c>
      <c r="C1263" s="2" t="s">
        <v>19</v>
      </c>
      <c r="D1263" s="2">
        <f t="shared" si="114"/>
        <v>0</v>
      </c>
      <c r="E1263">
        <v>3</v>
      </c>
      <c r="F1263">
        <v>2</v>
      </c>
      <c r="G1263">
        <v>2</v>
      </c>
      <c r="H1263">
        <v>1</v>
      </c>
      <c r="I1263">
        <v>2</v>
      </c>
      <c r="J1263">
        <v>4</v>
      </c>
      <c r="K1263" s="2" t="s">
        <v>20</v>
      </c>
      <c r="L1263" s="2">
        <f t="shared" si="115"/>
        <v>2</v>
      </c>
      <c r="M1263" s="2">
        <f t="shared" si="116"/>
        <v>0</v>
      </c>
      <c r="N1263" s="2">
        <f t="shared" si="117"/>
        <v>2</v>
      </c>
      <c r="O1263" s="2">
        <f t="shared" si="118"/>
        <v>0</v>
      </c>
      <c r="P1263">
        <v>3</v>
      </c>
      <c r="Q1263" s="2" t="s">
        <v>17</v>
      </c>
      <c r="R1263" s="2">
        <f t="shared" si="119"/>
        <v>2</v>
      </c>
      <c r="S1263">
        <v>16</v>
      </c>
      <c r="T1263">
        <v>3</v>
      </c>
      <c r="U1263">
        <v>3</v>
      </c>
      <c r="V1263">
        <v>1</v>
      </c>
      <c r="W1263">
        <v>0</v>
      </c>
      <c r="X1263">
        <v>1</v>
      </c>
    </row>
    <row r="1264" spans="1:24" x14ac:dyDescent="0.25">
      <c r="A1264">
        <v>1263</v>
      </c>
      <c r="B1264">
        <v>43</v>
      </c>
      <c r="C1264" s="2" t="s">
        <v>17</v>
      </c>
      <c r="D1264" s="2">
        <f t="shared" si="114"/>
        <v>1</v>
      </c>
      <c r="E1264">
        <v>3</v>
      </c>
      <c r="F1264">
        <v>3</v>
      </c>
      <c r="G1264">
        <v>2</v>
      </c>
      <c r="H1264">
        <v>2</v>
      </c>
      <c r="I1264">
        <v>1</v>
      </c>
      <c r="J1264">
        <v>3</v>
      </c>
      <c r="K1264" s="2" t="s">
        <v>20</v>
      </c>
      <c r="L1264" s="2">
        <f t="shared" si="115"/>
        <v>2</v>
      </c>
      <c r="M1264" s="2">
        <f t="shared" si="116"/>
        <v>0</v>
      </c>
      <c r="N1264" s="2">
        <f t="shared" si="117"/>
        <v>2</v>
      </c>
      <c r="O1264" s="2">
        <f t="shared" si="118"/>
        <v>0</v>
      </c>
      <c r="P1264">
        <v>2</v>
      </c>
      <c r="Q1264" s="2" t="s">
        <v>17</v>
      </c>
      <c r="R1264" s="2">
        <f t="shared" si="119"/>
        <v>2</v>
      </c>
      <c r="S1264">
        <v>16</v>
      </c>
      <c r="T1264">
        <v>3</v>
      </c>
      <c r="U1264">
        <v>3</v>
      </c>
      <c r="V1264">
        <v>1</v>
      </c>
      <c r="W1264">
        <v>0</v>
      </c>
      <c r="X1264">
        <v>0</v>
      </c>
    </row>
    <row r="1265" spans="1:24" x14ac:dyDescent="0.25">
      <c r="A1265">
        <v>1264</v>
      </c>
      <c r="B1265">
        <v>42</v>
      </c>
      <c r="C1265" s="2" t="s">
        <v>19</v>
      </c>
      <c r="D1265" s="2">
        <f t="shared" si="114"/>
        <v>0</v>
      </c>
      <c r="E1265">
        <v>3</v>
      </c>
      <c r="F1265">
        <v>2</v>
      </c>
      <c r="G1265">
        <v>2</v>
      </c>
      <c r="H1265">
        <v>3</v>
      </c>
      <c r="I1265">
        <v>1</v>
      </c>
      <c r="J1265">
        <v>3</v>
      </c>
      <c r="K1265" s="2" t="s">
        <v>21</v>
      </c>
      <c r="L1265" s="2">
        <f t="shared" si="115"/>
        <v>1</v>
      </c>
      <c r="M1265" s="2">
        <f t="shared" si="116"/>
        <v>1</v>
      </c>
      <c r="N1265" s="2">
        <f t="shared" si="117"/>
        <v>0</v>
      </c>
      <c r="O1265" s="2">
        <f t="shared" si="118"/>
        <v>0</v>
      </c>
      <c r="P1265">
        <v>8</v>
      </c>
      <c r="Q1265" s="2" t="s">
        <v>19</v>
      </c>
      <c r="R1265" s="2">
        <f t="shared" si="119"/>
        <v>1</v>
      </c>
      <c r="S1265">
        <v>22</v>
      </c>
      <c r="T1265">
        <v>4</v>
      </c>
      <c r="U1265">
        <v>2</v>
      </c>
      <c r="V1265">
        <v>5</v>
      </c>
      <c r="W1265">
        <v>3</v>
      </c>
      <c r="X1265">
        <v>0</v>
      </c>
    </row>
    <row r="1266" spans="1:24" x14ac:dyDescent="0.25">
      <c r="A1266">
        <v>1265</v>
      </c>
      <c r="B1266">
        <v>55</v>
      </c>
      <c r="C1266" s="2" t="s">
        <v>19</v>
      </c>
      <c r="D1266" s="2">
        <f t="shared" si="114"/>
        <v>0</v>
      </c>
      <c r="E1266">
        <v>3</v>
      </c>
      <c r="F1266">
        <v>3</v>
      </c>
      <c r="G1266">
        <v>1</v>
      </c>
      <c r="H1266">
        <v>2</v>
      </c>
      <c r="I1266">
        <v>5</v>
      </c>
      <c r="J1266">
        <v>1</v>
      </c>
      <c r="K1266" s="2" t="s">
        <v>20</v>
      </c>
      <c r="L1266" s="2">
        <f t="shared" si="115"/>
        <v>2</v>
      </c>
      <c r="M1266" s="2">
        <f t="shared" si="116"/>
        <v>0</v>
      </c>
      <c r="N1266" s="2">
        <f t="shared" si="117"/>
        <v>2</v>
      </c>
      <c r="O1266" s="2">
        <f t="shared" si="118"/>
        <v>0</v>
      </c>
      <c r="P1266">
        <v>8</v>
      </c>
      <c r="Q1266" s="2" t="s">
        <v>19</v>
      </c>
      <c r="R1266" s="2">
        <f t="shared" si="119"/>
        <v>1</v>
      </c>
      <c r="S1266">
        <v>12</v>
      </c>
      <c r="T1266">
        <v>3</v>
      </c>
      <c r="U1266">
        <v>3</v>
      </c>
      <c r="V1266">
        <v>1</v>
      </c>
      <c r="W1266">
        <v>0</v>
      </c>
      <c r="X1266">
        <v>0</v>
      </c>
    </row>
    <row r="1267" spans="1:24" x14ac:dyDescent="0.25">
      <c r="A1267">
        <v>1266</v>
      </c>
      <c r="B1267">
        <v>33</v>
      </c>
      <c r="C1267" s="2" t="s">
        <v>19</v>
      </c>
      <c r="D1267" s="2">
        <f t="shared" si="114"/>
        <v>0</v>
      </c>
      <c r="E1267">
        <v>3</v>
      </c>
      <c r="F1267">
        <v>4</v>
      </c>
      <c r="G1267">
        <v>2</v>
      </c>
      <c r="H1267">
        <v>3</v>
      </c>
      <c r="I1267">
        <v>2</v>
      </c>
      <c r="J1267">
        <v>2</v>
      </c>
      <c r="K1267" s="2" t="s">
        <v>21</v>
      </c>
      <c r="L1267" s="2">
        <f t="shared" si="115"/>
        <v>1</v>
      </c>
      <c r="M1267" s="2">
        <f t="shared" si="116"/>
        <v>1</v>
      </c>
      <c r="N1267" s="2">
        <f t="shared" si="117"/>
        <v>0</v>
      </c>
      <c r="O1267" s="2">
        <f t="shared" si="118"/>
        <v>0</v>
      </c>
      <c r="P1267">
        <v>5</v>
      </c>
      <c r="Q1267" s="2" t="s">
        <v>19</v>
      </c>
      <c r="R1267" s="2">
        <f t="shared" si="119"/>
        <v>1</v>
      </c>
      <c r="S1267">
        <v>15</v>
      </c>
      <c r="T1267">
        <v>3</v>
      </c>
      <c r="U1267">
        <v>2</v>
      </c>
      <c r="V1267">
        <v>9</v>
      </c>
      <c r="W1267">
        <v>8</v>
      </c>
      <c r="X1267">
        <v>1</v>
      </c>
    </row>
    <row r="1268" spans="1:24" x14ac:dyDescent="0.25">
      <c r="A1268">
        <v>1267</v>
      </c>
      <c r="B1268">
        <v>41</v>
      </c>
      <c r="C1268" s="2" t="s">
        <v>19</v>
      </c>
      <c r="D1268" s="2">
        <f t="shared" si="114"/>
        <v>0</v>
      </c>
      <c r="E1268">
        <v>1</v>
      </c>
      <c r="F1268">
        <v>3</v>
      </c>
      <c r="G1268">
        <v>2</v>
      </c>
      <c r="H1268">
        <v>3</v>
      </c>
      <c r="I1268">
        <v>1</v>
      </c>
      <c r="J1268">
        <v>4</v>
      </c>
      <c r="K1268" s="2" t="s">
        <v>21</v>
      </c>
      <c r="L1268" s="2">
        <f t="shared" si="115"/>
        <v>1</v>
      </c>
      <c r="M1268" s="2">
        <f t="shared" si="116"/>
        <v>1</v>
      </c>
      <c r="N1268" s="2">
        <f t="shared" si="117"/>
        <v>0</v>
      </c>
      <c r="O1268" s="2">
        <f t="shared" si="118"/>
        <v>0</v>
      </c>
      <c r="P1268">
        <v>1</v>
      </c>
      <c r="Q1268" s="2" t="s">
        <v>19</v>
      </c>
      <c r="R1268" s="2">
        <f t="shared" si="119"/>
        <v>1</v>
      </c>
      <c r="S1268">
        <v>20</v>
      </c>
      <c r="T1268">
        <v>4</v>
      </c>
      <c r="U1268">
        <v>3</v>
      </c>
      <c r="V1268">
        <v>5</v>
      </c>
      <c r="W1268">
        <v>3</v>
      </c>
      <c r="X1268">
        <v>0</v>
      </c>
    </row>
    <row r="1269" spans="1:24" x14ac:dyDescent="0.25">
      <c r="A1269">
        <v>1268</v>
      </c>
      <c r="B1269">
        <v>34</v>
      </c>
      <c r="C1269" s="2" t="s">
        <v>19</v>
      </c>
      <c r="D1269" s="2">
        <f t="shared" si="114"/>
        <v>0</v>
      </c>
      <c r="E1269">
        <v>3</v>
      </c>
      <c r="F1269">
        <v>4</v>
      </c>
      <c r="G1269">
        <v>1</v>
      </c>
      <c r="H1269">
        <v>2</v>
      </c>
      <c r="I1269">
        <v>2</v>
      </c>
      <c r="J1269">
        <v>3</v>
      </c>
      <c r="K1269" s="2" t="s">
        <v>21</v>
      </c>
      <c r="L1269" s="2">
        <f t="shared" si="115"/>
        <v>1</v>
      </c>
      <c r="M1269" s="2">
        <f t="shared" si="116"/>
        <v>1</v>
      </c>
      <c r="N1269" s="2">
        <f t="shared" si="117"/>
        <v>0</v>
      </c>
      <c r="O1269" s="2">
        <f t="shared" si="118"/>
        <v>0</v>
      </c>
      <c r="P1269">
        <v>2</v>
      </c>
      <c r="Q1269" s="2" t="s">
        <v>17</v>
      </c>
      <c r="R1269" s="2">
        <f t="shared" si="119"/>
        <v>2</v>
      </c>
      <c r="S1269">
        <v>14</v>
      </c>
      <c r="T1269">
        <v>3</v>
      </c>
      <c r="U1269">
        <v>3</v>
      </c>
      <c r="V1269">
        <v>15</v>
      </c>
      <c r="W1269">
        <v>14</v>
      </c>
      <c r="X1269">
        <v>0</v>
      </c>
    </row>
    <row r="1270" spans="1:24" x14ac:dyDescent="0.25">
      <c r="A1270">
        <v>1269</v>
      </c>
      <c r="B1270">
        <v>53</v>
      </c>
      <c r="C1270" s="2" t="s">
        <v>19</v>
      </c>
      <c r="D1270" s="2">
        <f t="shared" si="114"/>
        <v>0</v>
      </c>
      <c r="E1270">
        <v>1</v>
      </c>
      <c r="F1270">
        <v>1</v>
      </c>
      <c r="G1270">
        <v>1</v>
      </c>
      <c r="H1270">
        <v>2</v>
      </c>
      <c r="I1270">
        <v>4</v>
      </c>
      <c r="J1270">
        <v>3</v>
      </c>
      <c r="K1270" s="2" t="s">
        <v>20</v>
      </c>
      <c r="L1270" s="2">
        <f t="shared" si="115"/>
        <v>2</v>
      </c>
      <c r="M1270" s="2">
        <f t="shared" si="116"/>
        <v>0</v>
      </c>
      <c r="N1270" s="2">
        <f t="shared" si="117"/>
        <v>2</v>
      </c>
      <c r="O1270" s="2">
        <f t="shared" si="118"/>
        <v>0</v>
      </c>
      <c r="P1270">
        <v>0</v>
      </c>
      <c r="Q1270" s="2" t="s">
        <v>17</v>
      </c>
      <c r="R1270" s="2">
        <f t="shared" si="119"/>
        <v>2</v>
      </c>
      <c r="S1270">
        <v>20</v>
      </c>
      <c r="T1270">
        <v>4</v>
      </c>
      <c r="U1270">
        <v>2</v>
      </c>
      <c r="V1270">
        <v>3</v>
      </c>
      <c r="W1270">
        <v>2</v>
      </c>
      <c r="X1270">
        <v>0</v>
      </c>
    </row>
    <row r="1271" spans="1:24" x14ac:dyDescent="0.25">
      <c r="A1271">
        <v>1270</v>
      </c>
      <c r="B1271">
        <v>43</v>
      </c>
      <c r="C1271" s="2" t="s">
        <v>19</v>
      </c>
      <c r="D1271" s="2">
        <f t="shared" si="114"/>
        <v>0</v>
      </c>
      <c r="E1271">
        <v>3</v>
      </c>
      <c r="F1271">
        <v>2</v>
      </c>
      <c r="G1271">
        <v>2</v>
      </c>
      <c r="H1271">
        <v>1</v>
      </c>
      <c r="I1271">
        <v>1</v>
      </c>
      <c r="J1271">
        <v>1</v>
      </c>
      <c r="K1271" s="2" t="s">
        <v>18</v>
      </c>
      <c r="L1271" s="2">
        <f t="shared" si="115"/>
        <v>3</v>
      </c>
      <c r="M1271" s="2">
        <f t="shared" si="116"/>
        <v>0</v>
      </c>
      <c r="N1271" s="2">
        <f t="shared" si="117"/>
        <v>0</v>
      </c>
      <c r="O1271" s="2">
        <f t="shared" si="118"/>
        <v>3</v>
      </c>
      <c r="P1271">
        <v>7</v>
      </c>
      <c r="Q1271" s="2" t="s">
        <v>19</v>
      </c>
      <c r="R1271" s="2">
        <f t="shared" si="119"/>
        <v>1</v>
      </c>
      <c r="S1271">
        <v>13</v>
      </c>
      <c r="T1271">
        <v>3</v>
      </c>
      <c r="U1271">
        <v>3</v>
      </c>
      <c r="V1271">
        <v>9</v>
      </c>
      <c r="W1271">
        <v>7</v>
      </c>
      <c r="X1271">
        <v>1</v>
      </c>
    </row>
    <row r="1272" spans="1:24" x14ac:dyDescent="0.25">
      <c r="A1272">
        <v>1271</v>
      </c>
      <c r="B1272">
        <v>34</v>
      </c>
      <c r="C1272" s="2" t="s">
        <v>19</v>
      </c>
      <c r="D1272" s="2">
        <f t="shared" si="114"/>
        <v>0</v>
      </c>
      <c r="E1272">
        <v>2</v>
      </c>
      <c r="F1272">
        <v>4</v>
      </c>
      <c r="G1272">
        <v>1</v>
      </c>
      <c r="H1272">
        <v>1</v>
      </c>
      <c r="I1272">
        <v>2</v>
      </c>
      <c r="J1272">
        <v>1</v>
      </c>
      <c r="K1272" s="2" t="s">
        <v>18</v>
      </c>
      <c r="L1272" s="2">
        <f t="shared" si="115"/>
        <v>3</v>
      </c>
      <c r="M1272" s="2">
        <f t="shared" si="116"/>
        <v>0</v>
      </c>
      <c r="N1272" s="2">
        <f t="shared" si="117"/>
        <v>0</v>
      </c>
      <c r="O1272" s="2">
        <f t="shared" si="118"/>
        <v>3</v>
      </c>
      <c r="P1272">
        <v>5</v>
      </c>
      <c r="Q1272" s="2" t="s">
        <v>19</v>
      </c>
      <c r="R1272" s="2">
        <f t="shared" si="119"/>
        <v>1</v>
      </c>
      <c r="S1272">
        <v>12</v>
      </c>
      <c r="T1272">
        <v>3</v>
      </c>
      <c r="U1272">
        <v>3</v>
      </c>
      <c r="V1272">
        <v>2</v>
      </c>
      <c r="W1272">
        <v>2</v>
      </c>
      <c r="X1272">
        <v>2</v>
      </c>
    </row>
    <row r="1273" spans="1:24" x14ac:dyDescent="0.25">
      <c r="A1273">
        <v>1272</v>
      </c>
      <c r="B1273">
        <v>21</v>
      </c>
      <c r="C1273" s="2" t="s">
        <v>17</v>
      </c>
      <c r="D1273" s="2">
        <f t="shared" si="114"/>
        <v>1</v>
      </c>
      <c r="E1273">
        <v>1</v>
      </c>
      <c r="F1273">
        <v>2</v>
      </c>
      <c r="G1273">
        <v>1</v>
      </c>
      <c r="H1273">
        <v>3</v>
      </c>
      <c r="I1273">
        <v>1</v>
      </c>
      <c r="J1273">
        <v>2</v>
      </c>
      <c r="K1273" s="2" t="s">
        <v>18</v>
      </c>
      <c r="L1273" s="2">
        <f t="shared" si="115"/>
        <v>3</v>
      </c>
      <c r="M1273" s="2">
        <f t="shared" si="116"/>
        <v>0</v>
      </c>
      <c r="N1273" s="2">
        <f t="shared" si="117"/>
        <v>0</v>
      </c>
      <c r="O1273" s="2">
        <f t="shared" si="118"/>
        <v>3</v>
      </c>
      <c r="P1273">
        <v>6</v>
      </c>
      <c r="Q1273" s="2" t="s">
        <v>19</v>
      </c>
      <c r="R1273" s="2">
        <f t="shared" si="119"/>
        <v>1</v>
      </c>
      <c r="S1273">
        <v>13</v>
      </c>
      <c r="T1273">
        <v>3</v>
      </c>
      <c r="U1273">
        <v>3</v>
      </c>
      <c r="V1273">
        <v>1</v>
      </c>
      <c r="W1273">
        <v>0</v>
      </c>
      <c r="X1273">
        <v>1</v>
      </c>
    </row>
    <row r="1274" spans="1:24" x14ac:dyDescent="0.25">
      <c r="A1274">
        <v>1273</v>
      </c>
      <c r="B1274">
        <v>38</v>
      </c>
      <c r="C1274" s="2" t="s">
        <v>19</v>
      </c>
      <c r="D1274" s="2">
        <f t="shared" si="114"/>
        <v>0</v>
      </c>
      <c r="E1274">
        <v>2</v>
      </c>
      <c r="F1274">
        <v>4</v>
      </c>
      <c r="G1274">
        <v>1</v>
      </c>
      <c r="H1274">
        <v>2</v>
      </c>
      <c r="I1274">
        <v>1</v>
      </c>
      <c r="J1274">
        <v>1</v>
      </c>
      <c r="K1274" s="2" t="s">
        <v>20</v>
      </c>
      <c r="L1274" s="2">
        <f t="shared" si="115"/>
        <v>2</v>
      </c>
      <c r="M1274" s="2">
        <f t="shared" si="116"/>
        <v>0</v>
      </c>
      <c r="N1274" s="2">
        <f t="shared" si="117"/>
        <v>2</v>
      </c>
      <c r="O1274" s="2">
        <f t="shared" si="118"/>
        <v>0</v>
      </c>
      <c r="P1274">
        <v>9</v>
      </c>
      <c r="Q1274" s="2" t="s">
        <v>19</v>
      </c>
      <c r="R1274" s="2">
        <f t="shared" si="119"/>
        <v>1</v>
      </c>
      <c r="S1274">
        <v>11</v>
      </c>
      <c r="T1274">
        <v>3</v>
      </c>
      <c r="U1274">
        <v>3</v>
      </c>
      <c r="V1274">
        <v>5</v>
      </c>
      <c r="W1274">
        <v>4</v>
      </c>
      <c r="X1274">
        <v>0</v>
      </c>
    </row>
    <row r="1275" spans="1:24" x14ac:dyDescent="0.25">
      <c r="A1275">
        <v>1274</v>
      </c>
      <c r="B1275">
        <v>22</v>
      </c>
      <c r="C1275" s="2" t="s">
        <v>17</v>
      </c>
      <c r="D1275" s="2">
        <f t="shared" si="114"/>
        <v>1</v>
      </c>
      <c r="E1275">
        <v>1</v>
      </c>
      <c r="F1275">
        <v>3</v>
      </c>
      <c r="G1275">
        <v>1</v>
      </c>
      <c r="H1275">
        <v>3</v>
      </c>
      <c r="I1275">
        <v>1</v>
      </c>
      <c r="J1275">
        <v>2</v>
      </c>
      <c r="K1275" s="2" t="s">
        <v>20</v>
      </c>
      <c r="L1275" s="2">
        <f t="shared" si="115"/>
        <v>2</v>
      </c>
      <c r="M1275" s="2">
        <f t="shared" si="116"/>
        <v>0</v>
      </c>
      <c r="N1275" s="2">
        <f t="shared" si="117"/>
        <v>2</v>
      </c>
      <c r="O1275" s="2">
        <f t="shared" si="118"/>
        <v>0</v>
      </c>
      <c r="P1275">
        <v>1</v>
      </c>
      <c r="Q1275" s="2" t="s">
        <v>17</v>
      </c>
      <c r="R1275" s="2">
        <f t="shared" si="119"/>
        <v>2</v>
      </c>
      <c r="S1275">
        <v>17</v>
      </c>
      <c r="T1275">
        <v>3</v>
      </c>
      <c r="U1275">
        <v>3</v>
      </c>
      <c r="V1275">
        <v>1</v>
      </c>
      <c r="W1275">
        <v>0</v>
      </c>
      <c r="X1275">
        <v>0</v>
      </c>
    </row>
    <row r="1276" spans="1:24" x14ac:dyDescent="0.25">
      <c r="A1276">
        <v>1275</v>
      </c>
      <c r="B1276">
        <v>31</v>
      </c>
      <c r="C1276" s="2" t="s">
        <v>19</v>
      </c>
      <c r="D1276" s="2">
        <f t="shared" si="114"/>
        <v>0</v>
      </c>
      <c r="E1276">
        <v>1</v>
      </c>
      <c r="F1276">
        <v>1</v>
      </c>
      <c r="G1276">
        <v>1</v>
      </c>
      <c r="H1276">
        <v>2</v>
      </c>
      <c r="I1276">
        <v>2</v>
      </c>
      <c r="J1276">
        <v>4</v>
      </c>
      <c r="K1276" s="2" t="s">
        <v>20</v>
      </c>
      <c r="L1276" s="2">
        <f t="shared" si="115"/>
        <v>2</v>
      </c>
      <c r="M1276" s="2">
        <f t="shared" si="116"/>
        <v>0</v>
      </c>
      <c r="N1276" s="2">
        <f t="shared" si="117"/>
        <v>2</v>
      </c>
      <c r="O1276" s="2">
        <f t="shared" si="118"/>
        <v>0</v>
      </c>
      <c r="P1276">
        <v>4</v>
      </c>
      <c r="Q1276" s="2" t="s">
        <v>19</v>
      </c>
      <c r="R1276" s="2">
        <f t="shared" si="119"/>
        <v>1</v>
      </c>
      <c r="S1276">
        <v>14</v>
      </c>
      <c r="T1276">
        <v>3</v>
      </c>
      <c r="U1276">
        <v>3</v>
      </c>
      <c r="V1276">
        <v>12</v>
      </c>
      <c r="W1276">
        <v>7</v>
      </c>
      <c r="X1276">
        <v>5</v>
      </c>
    </row>
    <row r="1277" spans="1:24" x14ac:dyDescent="0.25">
      <c r="A1277">
        <v>1276</v>
      </c>
      <c r="B1277">
        <v>51</v>
      </c>
      <c r="C1277" s="2" t="s">
        <v>19</v>
      </c>
      <c r="D1277" s="2">
        <f t="shared" si="114"/>
        <v>0</v>
      </c>
      <c r="E1277">
        <v>3</v>
      </c>
      <c r="F1277">
        <v>1</v>
      </c>
      <c r="G1277">
        <v>1</v>
      </c>
      <c r="H1277">
        <v>3</v>
      </c>
      <c r="I1277">
        <v>3</v>
      </c>
      <c r="J1277">
        <v>1</v>
      </c>
      <c r="K1277" s="2" t="s">
        <v>20</v>
      </c>
      <c r="L1277" s="2">
        <f t="shared" si="115"/>
        <v>2</v>
      </c>
      <c r="M1277" s="2">
        <f t="shared" si="116"/>
        <v>0</v>
      </c>
      <c r="N1277" s="2">
        <f t="shared" si="117"/>
        <v>2</v>
      </c>
      <c r="O1277" s="2">
        <f t="shared" si="118"/>
        <v>0</v>
      </c>
      <c r="P1277">
        <v>2</v>
      </c>
      <c r="Q1277" s="2" t="s">
        <v>19</v>
      </c>
      <c r="R1277" s="2">
        <f t="shared" si="119"/>
        <v>1</v>
      </c>
      <c r="S1277">
        <v>11</v>
      </c>
      <c r="T1277">
        <v>3</v>
      </c>
      <c r="U1277">
        <v>3</v>
      </c>
      <c r="V1277">
        <v>2</v>
      </c>
      <c r="W1277">
        <v>2</v>
      </c>
      <c r="X1277">
        <v>2</v>
      </c>
    </row>
    <row r="1278" spans="1:24" x14ac:dyDescent="0.25">
      <c r="A1278">
        <v>1277</v>
      </c>
      <c r="B1278">
        <v>37</v>
      </c>
      <c r="C1278" s="2" t="s">
        <v>19</v>
      </c>
      <c r="D1278" s="2">
        <f t="shared" si="114"/>
        <v>0</v>
      </c>
      <c r="E1278">
        <v>2</v>
      </c>
      <c r="F1278">
        <v>2</v>
      </c>
      <c r="G1278">
        <v>1</v>
      </c>
      <c r="H1278">
        <v>2</v>
      </c>
      <c r="I1278">
        <v>2</v>
      </c>
      <c r="J1278">
        <v>2</v>
      </c>
      <c r="K1278" s="2" t="s">
        <v>20</v>
      </c>
      <c r="L1278" s="2">
        <f t="shared" si="115"/>
        <v>2</v>
      </c>
      <c r="M1278" s="2">
        <f t="shared" si="116"/>
        <v>0</v>
      </c>
      <c r="N1278" s="2">
        <f t="shared" si="117"/>
        <v>2</v>
      </c>
      <c r="O1278" s="2">
        <f t="shared" si="118"/>
        <v>0</v>
      </c>
      <c r="P1278">
        <v>1</v>
      </c>
      <c r="Q1278" s="2" t="s">
        <v>19</v>
      </c>
      <c r="R1278" s="2">
        <f t="shared" si="119"/>
        <v>1</v>
      </c>
      <c r="S1278">
        <v>14</v>
      </c>
      <c r="T1278">
        <v>3</v>
      </c>
      <c r="U1278">
        <v>3</v>
      </c>
      <c r="V1278">
        <v>5</v>
      </c>
      <c r="W1278">
        <v>2</v>
      </c>
      <c r="X1278">
        <v>0</v>
      </c>
    </row>
    <row r="1279" spans="1:24" x14ac:dyDescent="0.25">
      <c r="A1279">
        <v>1278</v>
      </c>
      <c r="B1279">
        <v>46</v>
      </c>
      <c r="C1279" s="2" t="s">
        <v>19</v>
      </c>
      <c r="D1279" s="2">
        <f t="shared" si="114"/>
        <v>0</v>
      </c>
      <c r="E1279">
        <v>1</v>
      </c>
      <c r="F1279">
        <v>3</v>
      </c>
      <c r="G1279">
        <v>2</v>
      </c>
      <c r="H1279">
        <v>3</v>
      </c>
      <c r="I1279">
        <v>5</v>
      </c>
      <c r="J1279">
        <v>4</v>
      </c>
      <c r="K1279" s="2" t="s">
        <v>21</v>
      </c>
      <c r="L1279" s="2">
        <f t="shared" si="115"/>
        <v>1</v>
      </c>
      <c r="M1279" s="2">
        <f t="shared" si="116"/>
        <v>1</v>
      </c>
      <c r="N1279" s="2">
        <f t="shared" si="117"/>
        <v>0</v>
      </c>
      <c r="O1279" s="2">
        <f t="shared" si="118"/>
        <v>0</v>
      </c>
      <c r="P1279">
        <v>1</v>
      </c>
      <c r="Q1279" s="2" t="s">
        <v>17</v>
      </c>
      <c r="R1279" s="2">
        <f t="shared" si="119"/>
        <v>2</v>
      </c>
      <c r="S1279">
        <v>17</v>
      </c>
      <c r="T1279">
        <v>3</v>
      </c>
      <c r="U1279">
        <v>3</v>
      </c>
      <c r="V1279">
        <v>2</v>
      </c>
      <c r="W1279">
        <v>1</v>
      </c>
      <c r="X1279">
        <v>2</v>
      </c>
    </row>
    <row r="1280" spans="1:24" x14ac:dyDescent="0.25">
      <c r="A1280">
        <v>1279</v>
      </c>
      <c r="B1280">
        <v>36</v>
      </c>
      <c r="C1280" s="2" t="s">
        <v>19</v>
      </c>
      <c r="D1280" s="2">
        <f t="shared" si="114"/>
        <v>0</v>
      </c>
      <c r="E1280">
        <v>3</v>
      </c>
      <c r="F1280">
        <v>4</v>
      </c>
      <c r="G1280">
        <v>1</v>
      </c>
      <c r="H1280">
        <v>2</v>
      </c>
      <c r="I1280">
        <v>3</v>
      </c>
      <c r="J1280">
        <v>1</v>
      </c>
      <c r="K1280" s="2" t="s">
        <v>20</v>
      </c>
      <c r="L1280" s="2">
        <f t="shared" si="115"/>
        <v>2</v>
      </c>
      <c r="M1280" s="2">
        <f t="shared" si="116"/>
        <v>0</v>
      </c>
      <c r="N1280" s="2">
        <f t="shared" si="117"/>
        <v>2</v>
      </c>
      <c r="O1280" s="2">
        <f t="shared" si="118"/>
        <v>0</v>
      </c>
      <c r="P1280">
        <v>7</v>
      </c>
      <c r="Q1280" s="2" t="s">
        <v>17</v>
      </c>
      <c r="R1280" s="2">
        <f t="shared" si="119"/>
        <v>2</v>
      </c>
      <c r="S1280">
        <v>13</v>
      </c>
      <c r="T1280">
        <v>3</v>
      </c>
      <c r="U1280">
        <v>3</v>
      </c>
      <c r="V1280">
        <v>12</v>
      </c>
      <c r="W1280">
        <v>8</v>
      </c>
      <c r="X1280">
        <v>5</v>
      </c>
    </row>
    <row r="1281" spans="1:24" x14ac:dyDescent="0.25">
      <c r="A1281">
        <v>1280</v>
      </c>
      <c r="B1281">
        <v>44</v>
      </c>
      <c r="C1281" s="2" t="s">
        <v>17</v>
      </c>
      <c r="D1281" s="2">
        <f t="shared" si="114"/>
        <v>1</v>
      </c>
      <c r="E1281">
        <v>2</v>
      </c>
      <c r="F1281">
        <v>3</v>
      </c>
      <c r="G1281">
        <v>1</v>
      </c>
      <c r="H1281">
        <v>1</v>
      </c>
      <c r="I1281">
        <v>1</v>
      </c>
      <c r="J1281">
        <v>2</v>
      </c>
      <c r="K1281" s="2" t="s">
        <v>21</v>
      </c>
      <c r="L1281" s="2">
        <f t="shared" si="115"/>
        <v>1</v>
      </c>
      <c r="M1281" s="2">
        <f t="shared" si="116"/>
        <v>1</v>
      </c>
      <c r="N1281" s="2">
        <f t="shared" si="117"/>
        <v>0</v>
      </c>
      <c r="O1281" s="2">
        <f t="shared" si="118"/>
        <v>0</v>
      </c>
      <c r="P1281">
        <v>3</v>
      </c>
      <c r="Q1281" s="2" t="s">
        <v>17</v>
      </c>
      <c r="R1281" s="2">
        <f t="shared" si="119"/>
        <v>2</v>
      </c>
      <c r="S1281">
        <v>12</v>
      </c>
      <c r="T1281">
        <v>3</v>
      </c>
      <c r="U1281">
        <v>2</v>
      </c>
      <c r="V1281">
        <v>5</v>
      </c>
      <c r="W1281">
        <v>3</v>
      </c>
      <c r="X1281">
        <v>2</v>
      </c>
    </row>
    <row r="1282" spans="1:24" x14ac:dyDescent="0.25">
      <c r="A1282">
        <v>1281</v>
      </c>
      <c r="B1282">
        <v>37</v>
      </c>
      <c r="C1282" s="2" t="s">
        <v>19</v>
      </c>
      <c r="D1282" s="2">
        <f t="shared" si="114"/>
        <v>0</v>
      </c>
      <c r="E1282">
        <v>2</v>
      </c>
      <c r="F1282">
        <v>3</v>
      </c>
      <c r="G1282">
        <v>1</v>
      </c>
      <c r="H1282">
        <v>2</v>
      </c>
      <c r="I1282">
        <v>2</v>
      </c>
      <c r="J1282">
        <v>2</v>
      </c>
      <c r="K1282" s="2" t="s">
        <v>21</v>
      </c>
      <c r="L1282" s="2">
        <f t="shared" si="115"/>
        <v>1</v>
      </c>
      <c r="M1282" s="2">
        <f t="shared" si="116"/>
        <v>1</v>
      </c>
      <c r="N1282" s="2">
        <f t="shared" si="117"/>
        <v>0</v>
      </c>
      <c r="O1282" s="2">
        <f t="shared" si="118"/>
        <v>0</v>
      </c>
      <c r="P1282">
        <v>2</v>
      </c>
      <c r="Q1282" s="2" t="s">
        <v>19</v>
      </c>
      <c r="R1282" s="2">
        <f t="shared" si="119"/>
        <v>1</v>
      </c>
      <c r="S1282">
        <v>13</v>
      </c>
      <c r="T1282">
        <v>3</v>
      </c>
      <c r="U1282">
        <v>2</v>
      </c>
      <c r="V1282">
        <v>10</v>
      </c>
      <c r="W1282">
        <v>0</v>
      </c>
      <c r="X1282">
        <v>4</v>
      </c>
    </row>
    <row r="1283" spans="1:24" x14ac:dyDescent="0.25">
      <c r="A1283">
        <v>1282</v>
      </c>
      <c r="B1283">
        <v>35</v>
      </c>
      <c r="C1283" s="2" t="s">
        <v>17</v>
      </c>
      <c r="D1283" s="2">
        <f t="shared" ref="D1283:D1346" si="120">IF(C1283="Yes", 1,0)</f>
        <v>1</v>
      </c>
      <c r="E1283">
        <v>3</v>
      </c>
      <c r="F1283">
        <v>3</v>
      </c>
      <c r="G1283">
        <v>2</v>
      </c>
      <c r="H1283">
        <v>3</v>
      </c>
      <c r="I1283">
        <v>2</v>
      </c>
      <c r="J1283">
        <v>4</v>
      </c>
      <c r="K1283" s="2" t="s">
        <v>18</v>
      </c>
      <c r="L1283" s="2">
        <f t="shared" ref="L1283:L1346" si="121">SUM(M1283,N1283,O1283)</f>
        <v>3</v>
      </c>
      <c r="M1283" s="2">
        <f t="shared" ref="M1283:M1346" si="122">IF(K1283="Divorced", 1,0)</f>
        <v>0</v>
      </c>
      <c r="N1283" s="2">
        <f t="shared" ref="N1283:N1346" si="123">IF(K1283="Married", 2,0)</f>
        <v>0</v>
      </c>
      <c r="O1283" s="2">
        <f t="shared" ref="O1283:O1346" si="124">IF(K1283="Single", 3,0)</f>
        <v>3</v>
      </c>
      <c r="P1283">
        <v>1</v>
      </c>
      <c r="Q1283" s="2" t="s">
        <v>17</v>
      </c>
      <c r="R1283" s="2">
        <f t="shared" ref="R1283:R1346" si="125">IF(Q1283="Yes",  2,1)</f>
        <v>2</v>
      </c>
      <c r="S1283">
        <v>18</v>
      </c>
      <c r="T1283">
        <v>3</v>
      </c>
      <c r="U1283">
        <v>3</v>
      </c>
      <c r="V1283">
        <v>10</v>
      </c>
      <c r="W1283">
        <v>7</v>
      </c>
      <c r="X1283">
        <v>7</v>
      </c>
    </row>
    <row r="1284" spans="1:24" x14ac:dyDescent="0.25">
      <c r="A1284">
        <v>1283</v>
      </c>
      <c r="B1284">
        <v>33</v>
      </c>
      <c r="C1284" s="2" t="s">
        <v>19</v>
      </c>
      <c r="D1284" s="2">
        <f t="shared" si="120"/>
        <v>0</v>
      </c>
      <c r="E1284">
        <v>1</v>
      </c>
      <c r="F1284">
        <v>4</v>
      </c>
      <c r="G1284">
        <v>2</v>
      </c>
      <c r="H1284">
        <v>4</v>
      </c>
      <c r="I1284">
        <v>1</v>
      </c>
      <c r="J1284">
        <v>4</v>
      </c>
      <c r="K1284" s="2" t="s">
        <v>20</v>
      </c>
      <c r="L1284" s="2">
        <f t="shared" si="121"/>
        <v>2</v>
      </c>
      <c r="M1284" s="2">
        <f t="shared" si="122"/>
        <v>0</v>
      </c>
      <c r="N1284" s="2">
        <f t="shared" si="123"/>
        <v>2</v>
      </c>
      <c r="O1284" s="2">
        <f t="shared" si="124"/>
        <v>0</v>
      </c>
      <c r="P1284">
        <v>0</v>
      </c>
      <c r="Q1284" s="2" t="s">
        <v>19</v>
      </c>
      <c r="R1284" s="2">
        <f t="shared" si="125"/>
        <v>1</v>
      </c>
      <c r="S1284">
        <v>19</v>
      </c>
      <c r="T1284">
        <v>3</v>
      </c>
      <c r="U1284">
        <v>3</v>
      </c>
      <c r="V1284">
        <v>10</v>
      </c>
      <c r="W1284">
        <v>8</v>
      </c>
      <c r="X1284">
        <v>7</v>
      </c>
    </row>
    <row r="1285" spans="1:24" x14ac:dyDescent="0.25">
      <c r="A1285">
        <v>1284</v>
      </c>
      <c r="B1285">
        <v>28</v>
      </c>
      <c r="C1285" s="2" t="s">
        <v>19</v>
      </c>
      <c r="D1285" s="2">
        <f t="shared" si="120"/>
        <v>0</v>
      </c>
      <c r="E1285">
        <v>3</v>
      </c>
      <c r="F1285">
        <v>3</v>
      </c>
      <c r="G1285">
        <v>2</v>
      </c>
      <c r="H1285">
        <v>2</v>
      </c>
      <c r="I1285">
        <v>1</v>
      </c>
      <c r="J1285">
        <v>1</v>
      </c>
      <c r="K1285" s="2" t="s">
        <v>20</v>
      </c>
      <c r="L1285" s="2">
        <f t="shared" si="121"/>
        <v>2</v>
      </c>
      <c r="M1285" s="2">
        <f t="shared" si="122"/>
        <v>0</v>
      </c>
      <c r="N1285" s="2">
        <f t="shared" si="123"/>
        <v>2</v>
      </c>
      <c r="O1285" s="2">
        <f t="shared" si="124"/>
        <v>0</v>
      </c>
      <c r="P1285">
        <v>3</v>
      </c>
      <c r="Q1285" s="2" t="s">
        <v>19</v>
      </c>
      <c r="R1285" s="2">
        <f t="shared" si="125"/>
        <v>1</v>
      </c>
      <c r="S1285">
        <v>11</v>
      </c>
      <c r="T1285">
        <v>3</v>
      </c>
      <c r="U1285">
        <v>4</v>
      </c>
      <c r="V1285">
        <v>5</v>
      </c>
      <c r="W1285">
        <v>3</v>
      </c>
      <c r="X1285">
        <v>0</v>
      </c>
    </row>
    <row r="1286" spans="1:24" x14ac:dyDescent="0.25">
      <c r="A1286">
        <v>1285</v>
      </c>
      <c r="B1286">
        <v>39</v>
      </c>
      <c r="C1286" s="2" t="s">
        <v>19</v>
      </c>
      <c r="D1286" s="2">
        <f t="shared" si="120"/>
        <v>0</v>
      </c>
      <c r="E1286">
        <v>1</v>
      </c>
      <c r="F1286">
        <v>3</v>
      </c>
      <c r="G1286">
        <v>2</v>
      </c>
      <c r="H1286">
        <v>3</v>
      </c>
      <c r="I1286">
        <v>3</v>
      </c>
      <c r="J1286">
        <v>3</v>
      </c>
      <c r="K1286" s="2" t="s">
        <v>18</v>
      </c>
      <c r="L1286" s="2">
        <f t="shared" si="121"/>
        <v>3</v>
      </c>
      <c r="M1286" s="2">
        <f t="shared" si="122"/>
        <v>0</v>
      </c>
      <c r="N1286" s="2">
        <f t="shared" si="123"/>
        <v>0</v>
      </c>
      <c r="O1286" s="2">
        <f t="shared" si="124"/>
        <v>3</v>
      </c>
      <c r="P1286">
        <v>7</v>
      </c>
      <c r="Q1286" s="2" t="s">
        <v>19</v>
      </c>
      <c r="R1286" s="2">
        <f t="shared" si="125"/>
        <v>1</v>
      </c>
      <c r="S1286">
        <v>21</v>
      </c>
      <c r="T1286">
        <v>4</v>
      </c>
      <c r="U1286">
        <v>3</v>
      </c>
      <c r="V1286">
        <v>4</v>
      </c>
      <c r="W1286">
        <v>3</v>
      </c>
      <c r="X1286">
        <v>2</v>
      </c>
    </row>
    <row r="1287" spans="1:24" x14ac:dyDescent="0.25">
      <c r="A1287">
        <v>1286</v>
      </c>
      <c r="B1287">
        <v>46</v>
      </c>
      <c r="C1287" s="2" t="s">
        <v>19</v>
      </c>
      <c r="D1287" s="2">
        <f t="shared" si="120"/>
        <v>0</v>
      </c>
      <c r="E1287">
        <v>2</v>
      </c>
      <c r="F1287">
        <v>2</v>
      </c>
      <c r="G1287">
        <v>2</v>
      </c>
      <c r="H1287">
        <v>2</v>
      </c>
      <c r="I1287">
        <v>2</v>
      </c>
      <c r="J1287">
        <v>2</v>
      </c>
      <c r="K1287" s="2" t="s">
        <v>18</v>
      </c>
      <c r="L1287" s="2">
        <f t="shared" si="121"/>
        <v>3</v>
      </c>
      <c r="M1287" s="2">
        <f t="shared" si="122"/>
        <v>0</v>
      </c>
      <c r="N1287" s="2">
        <f t="shared" si="123"/>
        <v>0</v>
      </c>
      <c r="O1287" s="2">
        <f t="shared" si="124"/>
        <v>3</v>
      </c>
      <c r="P1287">
        <v>8</v>
      </c>
      <c r="Q1287" s="2" t="s">
        <v>19</v>
      </c>
      <c r="R1287" s="2">
        <f t="shared" si="125"/>
        <v>1</v>
      </c>
      <c r="S1287">
        <v>15</v>
      </c>
      <c r="T1287">
        <v>3</v>
      </c>
      <c r="U1287">
        <v>3</v>
      </c>
      <c r="V1287">
        <v>2</v>
      </c>
      <c r="W1287">
        <v>2</v>
      </c>
      <c r="X1287">
        <v>2</v>
      </c>
    </row>
    <row r="1288" spans="1:24" x14ac:dyDescent="0.25">
      <c r="A1288">
        <v>1287</v>
      </c>
      <c r="B1288">
        <v>40</v>
      </c>
      <c r="C1288" s="2" t="s">
        <v>19</v>
      </c>
      <c r="D1288" s="2">
        <f t="shared" si="120"/>
        <v>0</v>
      </c>
      <c r="E1288">
        <v>2</v>
      </c>
      <c r="F1288">
        <v>3</v>
      </c>
      <c r="G1288">
        <v>1</v>
      </c>
      <c r="H1288">
        <v>3</v>
      </c>
      <c r="I1288">
        <v>1</v>
      </c>
      <c r="J1288">
        <v>4</v>
      </c>
      <c r="K1288" s="2" t="s">
        <v>20</v>
      </c>
      <c r="L1288" s="2">
        <f t="shared" si="121"/>
        <v>2</v>
      </c>
      <c r="M1288" s="2">
        <f t="shared" si="122"/>
        <v>0</v>
      </c>
      <c r="N1288" s="2">
        <f t="shared" si="123"/>
        <v>2</v>
      </c>
      <c r="O1288" s="2">
        <f t="shared" si="124"/>
        <v>0</v>
      </c>
      <c r="P1288">
        <v>4</v>
      </c>
      <c r="Q1288" s="2" t="s">
        <v>19</v>
      </c>
      <c r="R1288" s="2">
        <f t="shared" si="125"/>
        <v>1</v>
      </c>
      <c r="S1288">
        <v>17</v>
      </c>
      <c r="T1288">
        <v>3</v>
      </c>
      <c r="U1288">
        <v>2</v>
      </c>
      <c r="V1288">
        <v>4</v>
      </c>
      <c r="W1288">
        <v>3</v>
      </c>
      <c r="X1288">
        <v>0</v>
      </c>
    </row>
    <row r="1289" spans="1:24" x14ac:dyDescent="0.25">
      <c r="A1289">
        <v>1288</v>
      </c>
      <c r="B1289">
        <v>42</v>
      </c>
      <c r="C1289" s="2" t="s">
        <v>19</v>
      </c>
      <c r="D1289" s="2">
        <f t="shared" si="120"/>
        <v>0</v>
      </c>
      <c r="E1289">
        <v>3</v>
      </c>
      <c r="F1289">
        <v>2</v>
      </c>
      <c r="G1289">
        <v>2</v>
      </c>
      <c r="H1289">
        <v>3</v>
      </c>
      <c r="I1289">
        <v>2</v>
      </c>
      <c r="J1289">
        <v>4</v>
      </c>
      <c r="K1289" s="2" t="s">
        <v>20</v>
      </c>
      <c r="L1289" s="2">
        <f t="shared" si="121"/>
        <v>2</v>
      </c>
      <c r="M1289" s="2">
        <f t="shared" si="122"/>
        <v>0</v>
      </c>
      <c r="N1289" s="2">
        <f t="shared" si="123"/>
        <v>2</v>
      </c>
      <c r="O1289" s="2">
        <f t="shared" si="124"/>
        <v>0</v>
      </c>
      <c r="P1289">
        <v>1</v>
      </c>
      <c r="Q1289" s="2" t="s">
        <v>19</v>
      </c>
      <c r="R1289" s="2">
        <f t="shared" si="125"/>
        <v>1</v>
      </c>
      <c r="S1289">
        <v>18</v>
      </c>
      <c r="T1289">
        <v>3</v>
      </c>
      <c r="U1289">
        <v>2</v>
      </c>
      <c r="V1289">
        <v>0</v>
      </c>
      <c r="W1289">
        <v>0</v>
      </c>
      <c r="X1289">
        <v>0</v>
      </c>
    </row>
    <row r="1290" spans="1:24" x14ac:dyDescent="0.25">
      <c r="A1290">
        <v>1289</v>
      </c>
      <c r="B1290">
        <v>35</v>
      </c>
      <c r="C1290" s="2" t="s">
        <v>19</v>
      </c>
      <c r="D1290" s="2">
        <f t="shared" si="120"/>
        <v>0</v>
      </c>
      <c r="E1290">
        <v>2</v>
      </c>
      <c r="F1290">
        <v>2</v>
      </c>
      <c r="G1290">
        <v>1</v>
      </c>
      <c r="H1290">
        <v>1</v>
      </c>
      <c r="I1290">
        <v>2</v>
      </c>
      <c r="J1290">
        <v>4</v>
      </c>
      <c r="K1290" s="2" t="s">
        <v>21</v>
      </c>
      <c r="L1290" s="2">
        <f t="shared" si="121"/>
        <v>1</v>
      </c>
      <c r="M1290" s="2">
        <f t="shared" si="122"/>
        <v>1</v>
      </c>
      <c r="N1290" s="2">
        <f t="shared" si="123"/>
        <v>0</v>
      </c>
      <c r="O1290" s="2">
        <f t="shared" si="124"/>
        <v>0</v>
      </c>
      <c r="P1290">
        <v>2</v>
      </c>
      <c r="Q1290" s="2" t="s">
        <v>19</v>
      </c>
      <c r="R1290" s="2">
        <f t="shared" si="125"/>
        <v>1</v>
      </c>
      <c r="S1290">
        <v>14</v>
      </c>
      <c r="T1290">
        <v>3</v>
      </c>
      <c r="U1290">
        <v>3</v>
      </c>
      <c r="V1290">
        <v>7</v>
      </c>
      <c r="W1290">
        <v>7</v>
      </c>
      <c r="X1290">
        <v>1</v>
      </c>
    </row>
    <row r="1291" spans="1:24" x14ac:dyDescent="0.25">
      <c r="A1291">
        <v>1290</v>
      </c>
      <c r="B1291">
        <v>38</v>
      </c>
      <c r="C1291" s="2" t="s">
        <v>19</v>
      </c>
      <c r="D1291" s="2">
        <f t="shared" si="120"/>
        <v>0</v>
      </c>
      <c r="E1291">
        <v>3</v>
      </c>
      <c r="F1291">
        <v>1</v>
      </c>
      <c r="G1291">
        <v>2</v>
      </c>
      <c r="H1291">
        <v>1</v>
      </c>
      <c r="I1291">
        <v>1</v>
      </c>
      <c r="J1291">
        <v>2</v>
      </c>
      <c r="K1291" s="2" t="s">
        <v>21</v>
      </c>
      <c r="L1291" s="2">
        <f t="shared" si="121"/>
        <v>1</v>
      </c>
      <c r="M1291" s="2">
        <f t="shared" si="122"/>
        <v>1</v>
      </c>
      <c r="N1291" s="2">
        <f t="shared" si="123"/>
        <v>0</v>
      </c>
      <c r="O1291" s="2">
        <f t="shared" si="124"/>
        <v>0</v>
      </c>
      <c r="P1291">
        <v>5</v>
      </c>
      <c r="Q1291" s="2" t="s">
        <v>19</v>
      </c>
      <c r="R1291" s="2">
        <f t="shared" si="125"/>
        <v>1</v>
      </c>
      <c r="S1291">
        <v>13</v>
      </c>
      <c r="T1291">
        <v>3</v>
      </c>
      <c r="U1291">
        <v>3</v>
      </c>
      <c r="V1291">
        <v>11</v>
      </c>
      <c r="W1291">
        <v>10</v>
      </c>
      <c r="X1291">
        <v>3</v>
      </c>
    </row>
    <row r="1292" spans="1:24" x14ac:dyDescent="0.25">
      <c r="A1292">
        <v>1291</v>
      </c>
      <c r="B1292">
        <v>34</v>
      </c>
      <c r="C1292" s="2" t="s">
        <v>17</v>
      </c>
      <c r="D1292" s="2">
        <f t="shared" si="120"/>
        <v>1</v>
      </c>
      <c r="E1292">
        <v>1</v>
      </c>
      <c r="F1292">
        <v>4</v>
      </c>
      <c r="G1292">
        <v>2</v>
      </c>
      <c r="H1292">
        <v>3</v>
      </c>
      <c r="I1292">
        <v>2</v>
      </c>
      <c r="J1292">
        <v>4</v>
      </c>
      <c r="K1292" s="2" t="s">
        <v>20</v>
      </c>
      <c r="L1292" s="2">
        <f t="shared" si="121"/>
        <v>2</v>
      </c>
      <c r="M1292" s="2">
        <f t="shared" si="122"/>
        <v>0</v>
      </c>
      <c r="N1292" s="2">
        <f t="shared" si="123"/>
        <v>2</v>
      </c>
      <c r="O1292" s="2">
        <f t="shared" si="124"/>
        <v>0</v>
      </c>
      <c r="P1292">
        <v>0</v>
      </c>
      <c r="Q1292" s="2" t="s">
        <v>19</v>
      </c>
      <c r="R1292" s="2">
        <f t="shared" si="125"/>
        <v>1</v>
      </c>
      <c r="S1292">
        <v>17</v>
      </c>
      <c r="T1292">
        <v>3</v>
      </c>
      <c r="U1292">
        <v>2</v>
      </c>
      <c r="V1292">
        <v>7</v>
      </c>
      <c r="W1292">
        <v>1</v>
      </c>
      <c r="X1292">
        <v>0</v>
      </c>
    </row>
    <row r="1293" spans="1:24" x14ac:dyDescent="0.25">
      <c r="A1293">
        <v>1292</v>
      </c>
      <c r="B1293">
        <v>37</v>
      </c>
      <c r="C1293" s="2" t="s">
        <v>17</v>
      </c>
      <c r="D1293" s="2">
        <f t="shared" si="120"/>
        <v>1</v>
      </c>
      <c r="E1293">
        <v>1</v>
      </c>
      <c r="F1293">
        <v>4</v>
      </c>
      <c r="G1293">
        <v>2</v>
      </c>
      <c r="H1293">
        <v>3</v>
      </c>
      <c r="I1293">
        <v>2</v>
      </c>
      <c r="J1293">
        <v>2</v>
      </c>
      <c r="K1293" s="2" t="s">
        <v>18</v>
      </c>
      <c r="L1293" s="2">
        <f t="shared" si="121"/>
        <v>3</v>
      </c>
      <c r="M1293" s="2">
        <f t="shared" si="122"/>
        <v>0</v>
      </c>
      <c r="N1293" s="2">
        <f t="shared" si="123"/>
        <v>0</v>
      </c>
      <c r="O1293" s="2">
        <f t="shared" si="124"/>
        <v>3</v>
      </c>
      <c r="P1293">
        <v>1</v>
      </c>
      <c r="Q1293" s="2" t="s">
        <v>19</v>
      </c>
      <c r="R1293" s="2">
        <f t="shared" si="125"/>
        <v>1</v>
      </c>
      <c r="S1293">
        <v>15</v>
      </c>
      <c r="T1293">
        <v>3</v>
      </c>
      <c r="U1293">
        <v>1</v>
      </c>
      <c r="V1293">
        <v>10</v>
      </c>
      <c r="W1293">
        <v>3</v>
      </c>
      <c r="X1293">
        <v>0</v>
      </c>
    </row>
    <row r="1294" spans="1:24" x14ac:dyDescent="0.25">
      <c r="A1294">
        <v>1293</v>
      </c>
      <c r="B1294">
        <v>39</v>
      </c>
      <c r="C1294" s="2" t="s">
        <v>19</v>
      </c>
      <c r="D1294" s="2">
        <f t="shared" si="120"/>
        <v>0</v>
      </c>
      <c r="E1294">
        <v>3</v>
      </c>
      <c r="F1294">
        <v>3</v>
      </c>
      <c r="G1294">
        <v>2</v>
      </c>
      <c r="H1294">
        <v>3</v>
      </c>
      <c r="I1294">
        <v>2</v>
      </c>
      <c r="J1294">
        <v>4</v>
      </c>
      <c r="K1294" s="2" t="s">
        <v>21</v>
      </c>
      <c r="L1294" s="2">
        <f t="shared" si="121"/>
        <v>1</v>
      </c>
      <c r="M1294" s="2">
        <f t="shared" si="122"/>
        <v>1</v>
      </c>
      <c r="N1294" s="2">
        <f t="shared" si="123"/>
        <v>0</v>
      </c>
      <c r="O1294" s="2">
        <f t="shared" si="124"/>
        <v>0</v>
      </c>
      <c r="P1294">
        <v>0</v>
      </c>
      <c r="Q1294" s="2" t="s">
        <v>19</v>
      </c>
      <c r="R1294" s="2">
        <f t="shared" si="125"/>
        <v>1</v>
      </c>
      <c r="S1294">
        <v>18</v>
      </c>
      <c r="T1294">
        <v>3</v>
      </c>
      <c r="U1294">
        <v>3</v>
      </c>
      <c r="V1294">
        <v>2</v>
      </c>
      <c r="W1294">
        <v>1</v>
      </c>
      <c r="X1294">
        <v>2</v>
      </c>
    </row>
    <row r="1295" spans="1:24" x14ac:dyDescent="0.25">
      <c r="A1295">
        <v>1294</v>
      </c>
      <c r="B1295">
        <v>43</v>
      </c>
      <c r="C1295" s="2" t="s">
        <v>19</v>
      </c>
      <c r="D1295" s="2">
        <f t="shared" si="120"/>
        <v>0</v>
      </c>
      <c r="E1295">
        <v>3</v>
      </c>
      <c r="F1295">
        <v>1</v>
      </c>
      <c r="G1295">
        <v>1</v>
      </c>
      <c r="H1295">
        <v>2</v>
      </c>
      <c r="I1295">
        <v>1</v>
      </c>
      <c r="J1295">
        <v>1</v>
      </c>
      <c r="K1295" s="2" t="s">
        <v>18</v>
      </c>
      <c r="L1295" s="2">
        <f t="shared" si="121"/>
        <v>3</v>
      </c>
      <c r="M1295" s="2">
        <f t="shared" si="122"/>
        <v>0</v>
      </c>
      <c r="N1295" s="2">
        <f t="shared" si="123"/>
        <v>0</v>
      </c>
      <c r="O1295" s="2">
        <f t="shared" si="124"/>
        <v>3</v>
      </c>
      <c r="P1295">
        <v>4</v>
      </c>
      <c r="Q1295" s="2" t="s">
        <v>19</v>
      </c>
      <c r="R1295" s="2">
        <f t="shared" si="125"/>
        <v>1</v>
      </c>
      <c r="S1295">
        <v>13</v>
      </c>
      <c r="T1295">
        <v>3</v>
      </c>
      <c r="U1295">
        <v>2</v>
      </c>
      <c r="V1295">
        <v>3</v>
      </c>
      <c r="W1295">
        <v>2</v>
      </c>
      <c r="X1295">
        <v>1</v>
      </c>
    </row>
    <row r="1296" spans="1:24" x14ac:dyDescent="0.25">
      <c r="A1296">
        <v>1295</v>
      </c>
      <c r="B1296">
        <v>41</v>
      </c>
      <c r="C1296" s="2" t="s">
        <v>19</v>
      </c>
      <c r="D1296" s="2">
        <f t="shared" si="120"/>
        <v>0</v>
      </c>
      <c r="E1296">
        <v>3</v>
      </c>
      <c r="F1296">
        <v>2</v>
      </c>
      <c r="G1296">
        <v>1</v>
      </c>
      <c r="H1296">
        <v>4</v>
      </c>
      <c r="I1296">
        <v>2</v>
      </c>
      <c r="J1296">
        <v>2</v>
      </c>
      <c r="K1296" s="2" t="s">
        <v>18</v>
      </c>
      <c r="L1296" s="2">
        <f t="shared" si="121"/>
        <v>3</v>
      </c>
      <c r="M1296" s="2">
        <f t="shared" si="122"/>
        <v>0</v>
      </c>
      <c r="N1296" s="2">
        <f t="shared" si="123"/>
        <v>0</v>
      </c>
      <c r="O1296" s="2">
        <f t="shared" si="124"/>
        <v>3</v>
      </c>
      <c r="P1296">
        <v>3</v>
      </c>
      <c r="Q1296" s="2" t="s">
        <v>19</v>
      </c>
      <c r="R1296" s="2">
        <f t="shared" si="125"/>
        <v>1</v>
      </c>
      <c r="S1296">
        <v>12</v>
      </c>
      <c r="T1296">
        <v>3</v>
      </c>
      <c r="U1296">
        <v>1</v>
      </c>
      <c r="V1296">
        <v>3</v>
      </c>
      <c r="W1296">
        <v>2</v>
      </c>
      <c r="X1296">
        <v>1</v>
      </c>
    </row>
    <row r="1297" spans="1:24" x14ac:dyDescent="0.25">
      <c r="A1297">
        <v>1296</v>
      </c>
      <c r="B1297">
        <v>41</v>
      </c>
      <c r="C1297" s="2" t="s">
        <v>19</v>
      </c>
      <c r="D1297" s="2">
        <f t="shared" si="120"/>
        <v>0</v>
      </c>
      <c r="E1297">
        <v>1</v>
      </c>
      <c r="F1297">
        <v>3</v>
      </c>
      <c r="G1297">
        <v>1</v>
      </c>
      <c r="H1297">
        <v>1</v>
      </c>
      <c r="I1297">
        <v>3</v>
      </c>
      <c r="J1297">
        <v>1</v>
      </c>
      <c r="K1297" s="2" t="s">
        <v>21</v>
      </c>
      <c r="L1297" s="2">
        <f t="shared" si="121"/>
        <v>1</v>
      </c>
      <c r="M1297" s="2">
        <f t="shared" si="122"/>
        <v>1</v>
      </c>
      <c r="N1297" s="2">
        <f t="shared" si="123"/>
        <v>0</v>
      </c>
      <c r="O1297" s="2">
        <f t="shared" si="124"/>
        <v>0</v>
      </c>
      <c r="P1297">
        <v>5</v>
      </c>
      <c r="Q1297" s="2" t="s">
        <v>17</v>
      </c>
      <c r="R1297" s="2">
        <f t="shared" si="125"/>
        <v>2</v>
      </c>
      <c r="S1297">
        <v>13</v>
      </c>
      <c r="T1297">
        <v>3</v>
      </c>
      <c r="U1297">
        <v>4</v>
      </c>
      <c r="V1297">
        <v>22</v>
      </c>
      <c r="W1297">
        <v>14</v>
      </c>
      <c r="X1297">
        <v>13</v>
      </c>
    </row>
    <row r="1298" spans="1:24" x14ac:dyDescent="0.25">
      <c r="A1298">
        <v>1297</v>
      </c>
      <c r="B1298">
        <v>30</v>
      </c>
      <c r="C1298" s="2" t="s">
        <v>19</v>
      </c>
      <c r="D1298" s="2">
        <f t="shared" si="120"/>
        <v>0</v>
      </c>
      <c r="E1298">
        <v>3</v>
      </c>
      <c r="F1298">
        <v>1</v>
      </c>
      <c r="G1298">
        <v>1</v>
      </c>
      <c r="H1298">
        <v>1</v>
      </c>
      <c r="I1298">
        <v>3</v>
      </c>
      <c r="J1298">
        <v>3</v>
      </c>
      <c r="K1298" s="2" t="s">
        <v>18</v>
      </c>
      <c r="L1298" s="2">
        <f t="shared" si="121"/>
        <v>3</v>
      </c>
      <c r="M1298" s="2">
        <f t="shared" si="122"/>
        <v>0</v>
      </c>
      <c r="N1298" s="2">
        <f t="shared" si="123"/>
        <v>0</v>
      </c>
      <c r="O1298" s="2">
        <f t="shared" si="124"/>
        <v>3</v>
      </c>
      <c r="P1298">
        <v>9</v>
      </c>
      <c r="Q1298" s="2" t="s">
        <v>19</v>
      </c>
      <c r="R1298" s="2">
        <f t="shared" si="125"/>
        <v>1</v>
      </c>
      <c r="S1298">
        <v>14</v>
      </c>
      <c r="T1298">
        <v>3</v>
      </c>
      <c r="U1298">
        <v>3</v>
      </c>
      <c r="V1298">
        <v>7</v>
      </c>
      <c r="W1298">
        <v>7</v>
      </c>
      <c r="X1298">
        <v>0</v>
      </c>
    </row>
    <row r="1299" spans="1:24" x14ac:dyDescent="0.25">
      <c r="A1299">
        <v>1298</v>
      </c>
      <c r="B1299">
        <v>26</v>
      </c>
      <c r="C1299" s="2" t="s">
        <v>17</v>
      </c>
      <c r="D1299" s="2">
        <f t="shared" si="120"/>
        <v>1</v>
      </c>
      <c r="E1299">
        <v>2</v>
      </c>
      <c r="F1299">
        <v>4</v>
      </c>
      <c r="G1299">
        <v>1</v>
      </c>
      <c r="H1299">
        <v>1</v>
      </c>
      <c r="I1299">
        <v>1</v>
      </c>
      <c r="J1299">
        <v>2</v>
      </c>
      <c r="K1299" s="2" t="s">
        <v>20</v>
      </c>
      <c r="L1299" s="2">
        <f t="shared" si="121"/>
        <v>2</v>
      </c>
      <c r="M1299" s="2">
        <f t="shared" si="122"/>
        <v>0</v>
      </c>
      <c r="N1299" s="2">
        <f t="shared" si="123"/>
        <v>2</v>
      </c>
      <c r="O1299" s="2">
        <f t="shared" si="124"/>
        <v>0</v>
      </c>
      <c r="P1299">
        <v>3</v>
      </c>
      <c r="Q1299" s="2" t="s">
        <v>17</v>
      </c>
      <c r="R1299" s="2">
        <f t="shared" si="125"/>
        <v>2</v>
      </c>
      <c r="S1299">
        <v>11</v>
      </c>
      <c r="T1299">
        <v>3</v>
      </c>
      <c r="U1299">
        <v>3</v>
      </c>
      <c r="V1299">
        <v>5</v>
      </c>
      <c r="W1299">
        <v>1</v>
      </c>
      <c r="X1299">
        <v>1</v>
      </c>
    </row>
    <row r="1300" spans="1:24" x14ac:dyDescent="0.25">
      <c r="A1300">
        <v>1299</v>
      </c>
      <c r="B1300">
        <v>46</v>
      </c>
      <c r="C1300" s="2" t="s">
        <v>17</v>
      </c>
      <c r="D1300" s="2">
        <f t="shared" si="120"/>
        <v>1</v>
      </c>
      <c r="E1300">
        <v>2</v>
      </c>
      <c r="F1300">
        <v>4</v>
      </c>
      <c r="G1300">
        <v>2</v>
      </c>
      <c r="H1300">
        <v>3</v>
      </c>
      <c r="I1300">
        <v>2</v>
      </c>
      <c r="J1300">
        <v>3</v>
      </c>
      <c r="K1300" s="2" t="s">
        <v>20</v>
      </c>
      <c r="L1300" s="2">
        <f t="shared" si="121"/>
        <v>2</v>
      </c>
      <c r="M1300" s="2">
        <f t="shared" si="122"/>
        <v>0</v>
      </c>
      <c r="N1300" s="2">
        <f t="shared" si="123"/>
        <v>2</v>
      </c>
      <c r="O1300" s="2">
        <f t="shared" si="124"/>
        <v>0</v>
      </c>
      <c r="P1300">
        <v>4</v>
      </c>
      <c r="Q1300" s="2" t="s">
        <v>19</v>
      </c>
      <c r="R1300" s="2">
        <f t="shared" si="125"/>
        <v>1</v>
      </c>
      <c r="S1300">
        <v>22</v>
      </c>
      <c r="T1300">
        <v>4</v>
      </c>
      <c r="U1300">
        <v>4</v>
      </c>
      <c r="V1300">
        <v>9</v>
      </c>
      <c r="W1300">
        <v>7</v>
      </c>
      <c r="X1300">
        <v>3</v>
      </c>
    </row>
    <row r="1301" spans="1:24" x14ac:dyDescent="0.25">
      <c r="A1301">
        <v>1300</v>
      </c>
      <c r="B1301">
        <v>40</v>
      </c>
      <c r="C1301" s="2" t="s">
        <v>19</v>
      </c>
      <c r="D1301" s="2">
        <f t="shared" si="120"/>
        <v>0</v>
      </c>
      <c r="E1301">
        <v>3</v>
      </c>
      <c r="F1301">
        <v>3</v>
      </c>
      <c r="G1301">
        <v>1</v>
      </c>
      <c r="H1301">
        <v>3</v>
      </c>
      <c r="I1301">
        <v>2</v>
      </c>
      <c r="J1301">
        <v>4</v>
      </c>
      <c r="K1301" s="2" t="s">
        <v>21</v>
      </c>
      <c r="L1301" s="2">
        <f t="shared" si="121"/>
        <v>1</v>
      </c>
      <c r="M1301" s="2">
        <f t="shared" si="122"/>
        <v>1</v>
      </c>
      <c r="N1301" s="2">
        <f t="shared" si="123"/>
        <v>0</v>
      </c>
      <c r="O1301" s="2">
        <f t="shared" si="124"/>
        <v>0</v>
      </c>
      <c r="P1301">
        <v>4</v>
      </c>
      <c r="Q1301" s="2" t="s">
        <v>19</v>
      </c>
      <c r="R1301" s="2">
        <f t="shared" si="125"/>
        <v>1</v>
      </c>
      <c r="S1301">
        <v>17</v>
      </c>
      <c r="T1301">
        <v>3</v>
      </c>
      <c r="U1301">
        <v>3</v>
      </c>
      <c r="V1301">
        <v>5</v>
      </c>
      <c r="W1301">
        <v>3</v>
      </c>
      <c r="X1301">
        <v>0</v>
      </c>
    </row>
    <row r="1302" spans="1:24" x14ac:dyDescent="0.25">
      <c r="A1302">
        <v>1301</v>
      </c>
      <c r="B1302">
        <v>34</v>
      </c>
      <c r="C1302" s="2" t="s">
        <v>19</v>
      </c>
      <c r="D1302" s="2">
        <f t="shared" si="120"/>
        <v>0</v>
      </c>
      <c r="E1302">
        <v>2</v>
      </c>
      <c r="F1302">
        <v>2</v>
      </c>
      <c r="G1302">
        <v>2</v>
      </c>
      <c r="H1302">
        <v>4</v>
      </c>
      <c r="I1302">
        <v>2</v>
      </c>
      <c r="J1302">
        <v>3</v>
      </c>
      <c r="K1302" s="2" t="s">
        <v>20</v>
      </c>
      <c r="L1302" s="2">
        <f t="shared" si="121"/>
        <v>2</v>
      </c>
      <c r="M1302" s="2">
        <f t="shared" si="122"/>
        <v>0</v>
      </c>
      <c r="N1302" s="2">
        <f t="shared" si="123"/>
        <v>2</v>
      </c>
      <c r="O1302" s="2">
        <f t="shared" si="124"/>
        <v>0</v>
      </c>
      <c r="P1302">
        <v>1</v>
      </c>
      <c r="Q1302" s="2" t="s">
        <v>19</v>
      </c>
      <c r="R1302" s="2">
        <f t="shared" si="125"/>
        <v>1</v>
      </c>
      <c r="S1302">
        <v>21</v>
      </c>
      <c r="T1302">
        <v>4</v>
      </c>
      <c r="U1302">
        <v>3</v>
      </c>
      <c r="V1302">
        <v>10</v>
      </c>
      <c r="W1302">
        <v>8</v>
      </c>
      <c r="X1302">
        <v>4</v>
      </c>
    </row>
    <row r="1303" spans="1:24" x14ac:dyDescent="0.25">
      <c r="A1303">
        <v>1302</v>
      </c>
      <c r="B1303">
        <v>58</v>
      </c>
      <c r="C1303" s="2" t="s">
        <v>19</v>
      </c>
      <c r="D1303" s="2">
        <f t="shared" si="120"/>
        <v>0</v>
      </c>
      <c r="E1303">
        <v>3</v>
      </c>
      <c r="F1303">
        <v>2</v>
      </c>
      <c r="G1303">
        <v>2</v>
      </c>
      <c r="H1303">
        <v>3</v>
      </c>
      <c r="I1303">
        <v>4</v>
      </c>
      <c r="J1303">
        <v>3</v>
      </c>
      <c r="K1303" s="2" t="s">
        <v>21</v>
      </c>
      <c r="L1303" s="2">
        <f t="shared" si="121"/>
        <v>1</v>
      </c>
      <c r="M1303" s="2">
        <f t="shared" si="122"/>
        <v>1</v>
      </c>
      <c r="N1303" s="2">
        <f t="shared" si="123"/>
        <v>0</v>
      </c>
      <c r="O1303" s="2">
        <f t="shared" si="124"/>
        <v>0</v>
      </c>
      <c r="P1303">
        <v>4</v>
      </c>
      <c r="Q1303" s="2" t="s">
        <v>19</v>
      </c>
      <c r="R1303" s="2">
        <f t="shared" si="125"/>
        <v>1</v>
      </c>
      <c r="S1303">
        <v>22</v>
      </c>
      <c r="T1303">
        <v>4</v>
      </c>
      <c r="U1303">
        <v>2</v>
      </c>
      <c r="V1303">
        <v>16</v>
      </c>
      <c r="W1303">
        <v>9</v>
      </c>
      <c r="X1303">
        <v>14</v>
      </c>
    </row>
    <row r="1304" spans="1:24" x14ac:dyDescent="0.25">
      <c r="A1304">
        <v>1303</v>
      </c>
      <c r="B1304">
        <v>35</v>
      </c>
      <c r="C1304" s="2" t="s">
        <v>19</v>
      </c>
      <c r="D1304" s="2">
        <f t="shared" si="120"/>
        <v>0</v>
      </c>
      <c r="E1304">
        <v>1</v>
      </c>
      <c r="F1304">
        <v>2</v>
      </c>
      <c r="G1304">
        <v>2</v>
      </c>
      <c r="H1304">
        <v>1</v>
      </c>
      <c r="I1304">
        <v>1</v>
      </c>
      <c r="J1304">
        <v>3</v>
      </c>
      <c r="K1304" s="2" t="s">
        <v>20</v>
      </c>
      <c r="L1304" s="2">
        <f t="shared" si="121"/>
        <v>2</v>
      </c>
      <c r="M1304" s="2">
        <f t="shared" si="122"/>
        <v>0</v>
      </c>
      <c r="N1304" s="2">
        <f t="shared" si="123"/>
        <v>2</v>
      </c>
      <c r="O1304" s="2">
        <f t="shared" si="124"/>
        <v>0</v>
      </c>
      <c r="P1304">
        <v>0</v>
      </c>
      <c r="Q1304" s="2" t="s">
        <v>19</v>
      </c>
      <c r="R1304" s="2">
        <f t="shared" si="125"/>
        <v>1</v>
      </c>
      <c r="S1304">
        <v>16</v>
      </c>
      <c r="T1304">
        <v>3</v>
      </c>
      <c r="U1304">
        <v>4</v>
      </c>
      <c r="V1304">
        <v>5</v>
      </c>
      <c r="W1304">
        <v>4</v>
      </c>
      <c r="X1304">
        <v>0</v>
      </c>
    </row>
    <row r="1305" spans="1:24" x14ac:dyDescent="0.25">
      <c r="A1305">
        <v>1304</v>
      </c>
      <c r="B1305">
        <v>47</v>
      </c>
      <c r="C1305" s="2" t="s">
        <v>19</v>
      </c>
      <c r="D1305" s="2">
        <f t="shared" si="120"/>
        <v>0</v>
      </c>
      <c r="E1305">
        <v>3</v>
      </c>
      <c r="F1305">
        <v>3</v>
      </c>
      <c r="G1305">
        <v>1</v>
      </c>
      <c r="H1305">
        <v>2</v>
      </c>
      <c r="I1305">
        <v>3</v>
      </c>
      <c r="J1305">
        <v>2</v>
      </c>
      <c r="K1305" s="2" t="s">
        <v>21</v>
      </c>
      <c r="L1305" s="2">
        <f t="shared" si="121"/>
        <v>1</v>
      </c>
      <c r="M1305" s="2">
        <f t="shared" si="122"/>
        <v>1</v>
      </c>
      <c r="N1305" s="2">
        <f t="shared" si="123"/>
        <v>0</v>
      </c>
      <c r="O1305" s="2">
        <f t="shared" si="124"/>
        <v>0</v>
      </c>
      <c r="P1305">
        <v>8</v>
      </c>
      <c r="Q1305" s="2" t="s">
        <v>17</v>
      </c>
      <c r="R1305" s="2">
        <f t="shared" si="125"/>
        <v>2</v>
      </c>
      <c r="S1305">
        <v>12</v>
      </c>
      <c r="T1305">
        <v>3</v>
      </c>
      <c r="U1305">
        <v>3</v>
      </c>
      <c r="V1305">
        <v>22</v>
      </c>
      <c r="W1305">
        <v>11</v>
      </c>
      <c r="X1305">
        <v>14</v>
      </c>
    </row>
    <row r="1306" spans="1:24" x14ac:dyDescent="0.25">
      <c r="A1306">
        <v>1305</v>
      </c>
      <c r="B1306">
        <v>40</v>
      </c>
      <c r="C1306" s="2" t="s">
        <v>19</v>
      </c>
      <c r="D1306" s="2">
        <f t="shared" si="120"/>
        <v>0</v>
      </c>
      <c r="E1306">
        <v>3</v>
      </c>
      <c r="F1306">
        <v>2</v>
      </c>
      <c r="G1306">
        <v>1</v>
      </c>
      <c r="H1306">
        <v>2</v>
      </c>
      <c r="I1306">
        <v>2</v>
      </c>
      <c r="J1306">
        <v>1</v>
      </c>
      <c r="K1306" s="2" t="s">
        <v>21</v>
      </c>
      <c r="L1306" s="2">
        <f t="shared" si="121"/>
        <v>1</v>
      </c>
      <c r="M1306" s="2">
        <f t="shared" si="122"/>
        <v>1</v>
      </c>
      <c r="N1306" s="2">
        <f t="shared" si="123"/>
        <v>0</v>
      </c>
      <c r="O1306" s="2">
        <f t="shared" si="124"/>
        <v>0</v>
      </c>
      <c r="P1306">
        <v>2</v>
      </c>
      <c r="Q1306" s="2" t="s">
        <v>19</v>
      </c>
      <c r="R1306" s="2">
        <f t="shared" si="125"/>
        <v>1</v>
      </c>
      <c r="S1306">
        <v>12</v>
      </c>
      <c r="T1306">
        <v>3</v>
      </c>
      <c r="U1306">
        <v>3</v>
      </c>
      <c r="V1306">
        <v>7</v>
      </c>
      <c r="W1306">
        <v>4</v>
      </c>
      <c r="X1306">
        <v>7</v>
      </c>
    </row>
    <row r="1307" spans="1:24" x14ac:dyDescent="0.25">
      <c r="A1307">
        <v>1306</v>
      </c>
      <c r="B1307">
        <v>54</v>
      </c>
      <c r="C1307" s="2" t="s">
        <v>19</v>
      </c>
      <c r="D1307" s="2">
        <f t="shared" si="120"/>
        <v>0</v>
      </c>
      <c r="E1307">
        <v>1</v>
      </c>
      <c r="F1307">
        <v>4</v>
      </c>
      <c r="G1307">
        <v>1</v>
      </c>
      <c r="H1307">
        <v>3</v>
      </c>
      <c r="I1307">
        <v>2</v>
      </c>
      <c r="J1307">
        <v>4</v>
      </c>
      <c r="K1307" s="2" t="s">
        <v>20</v>
      </c>
      <c r="L1307" s="2">
        <f t="shared" si="121"/>
        <v>2</v>
      </c>
      <c r="M1307" s="2">
        <f t="shared" si="122"/>
        <v>0</v>
      </c>
      <c r="N1307" s="2">
        <f t="shared" si="123"/>
        <v>2</v>
      </c>
      <c r="O1307" s="2">
        <f t="shared" si="124"/>
        <v>0</v>
      </c>
      <c r="P1307">
        <v>4</v>
      </c>
      <c r="Q1307" s="2" t="s">
        <v>19</v>
      </c>
      <c r="R1307" s="2">
        <f t="shared" si="125"/>
        <v>1</v>
      </c>
      <c r="S1307">
        <v>15</v>
      </c>
      <c r="T1307">
        <v>3</v>
      </c>
      <c r="U1307">
        <v>2</v>
      </c>
      <c r="V1307">
        <v>7</v>
      </c>
      <c r="W1307">
        <v>1</v>
      </c>
      <c r="X1307">
        <v>1</v>
      </c>
    </row>
    <row r="1308" spans="1:24" x14ac:dyDescent="0.25">
      <c r="A1308">
        <v>1307</v>
      </c>
      <c r="B1308">
        <v>31</v>
      </c>
      <c r="C1308" s="2" t="s">
        <v>19</v>
      </c>
      <c r="D1308" s="2">
        <f t="shared" si="120"/>
        <v>0</v>
      </c>
      <c r="E1308">
        <v>1</v>
      </c>
      <c r="F1308">
        <v>1</v>
      </c>
      <c r="G1308">
        <v>1</v>
      </c>
      <c r="H1308">
        <v>2</v>
      </c>
      <c r="I1308">
        <v>3</v>
      </c>
      <c r="J1308">
        <v>1</v>
      </c>
      <c r="K1308" s="2" t="s">
        <v>20</v>
      </c>
      <c r="L1308" s="2">
        <f t="shared" si="121"/>
        <v>2</v>
      </c>
      <c r="M1308" s="2">
        <f t="shared" si="122"/>
        <v>0</v>
      </c>
      <c r="N1308" s="2">
        <f t="shared" si="123"/>
        <v>2</v>
      </c>
      <c r="O1308" s="2">
        <f t="shared" si="124"/>
        <v>0</v>
      </c>
      <c r="P1308">
        <v>2</v>
      </c>
      <c r="Q1308" s="2" t="s">
        <v>19</v>
      </c>
      <c r="R1308" s="2">
        <f t="shared" si="125"/>
        <v>1</v>
      </c>
      <c r="S1308">
        <v>14</v>
      </c>
      <c r="T1308">
        <v>3</v>
      </c>
      <c r="U1308">
        <v>3</v>
      </c>
      <c r="V1308">
        <v>3</v>
      </c>
      <c r="W1308">
        <v>2</v>
      </c>
      <c r="X1308">
        <v>2</v>
      </c>
    </row>
    <row r="1309" spans="1:24" x14ac:dyDescent="0.25">
      <c r="A1309">
        <v>1308</v>
      </c>
      <c r="B1309">
        <v>28</v>
      </c>
      <c r="C1309" s="2" t="s">
        <v>19</v>
      </c>
      <c r="D1309" s="2">
        <f t="shared" si="120"/>
        <v>0</v>
      </c>
      <c r="E1309">
        <v>3</v>
      </c>
      <c r="F1309">
        <v>3</v>
      </c>
      <c r="G1309">
        <v>2</v>
      </c>
      <c r="H1309">
        <v>3</v>
      </c>
      <c r="I1309">
        <v>1</v>
      </c>
      <c r="J1309">
        <v>4</v>
      </c>
      <c r="K1309" s="2" t="s">
        <v>20</v>
      </c>
      <c r="L1309" s="2">
        <f t="shared" si="121"/>
        <v>2</v>
      </c>
      <c r="M1309" s="2">
        <f t="shared" si="122"/>
        <v>0</v>
      </c>
      <c r="N1309" s="2">
        <f t="shared" si="123"/>
        <v>2</v>
      </c>
      <c r="O1309" s="2">
        <f t="shared" si="124"/>
        <v>0</v>
      </c>
      <c r="P1309">
        <v>0</v>
      </c>
      <c r="Q1309" s="2" t="s">
        <v>19</v>
      </c>
      <c r="R1309" s="2">
        <f t="shared" si="125"/>
        <v>1</v>
      </c>
      <c r="S1309">
        <v>25</v>
      </c>
      <c r="T1309">
        <v>4</v>
      </c>
      <c r="U1309">
        <v>3</v>
      </c>
      <c r="V1309">
        <v>3</v>
      </c>
      <c r="W1309">
        <v>2</v>
      </c>
      <c r="X1309">
        <v>1</v>
      </c>
    </row>
    <row r="1310" spans="1:24" x14ac:dyDescent="0.25">
      <c r="A1310">
        <v>1309</v>
      </c>
      <c r="B1310">
        <v>38</v>
      </c>
      <c r="C1310" s="2" t="s">
        <v>19</v>
      </c>
      <c r="D1310" s="2">
        <f t="shared" si="120"/>
        <v>0</v>
      </c>
      <c r="E1310">
        <v>1</v>
      </c>
      <c r="F1310">
        <v>2</v>
      </c>
      <c r="G1310">
        <v>1</v>
      </c>
      <c r="H1310">
        <v>1</v>
      </c>
      <c r="I1310">
        <v>2</v>
      </c>
      <c r="J1310">
        <v>4</v>
      </c>
      <c r="K1310" s="2" t="s">
        <v>20</v>
      </c>
      <c r="L1310" s="2">
        <f t="shared" si="121"/>
        <v>2</v>
      </c>
      <c r="M1310" s="2">
        <f t="shared" si="122"/>
        <v>0</v>
      </c>
      <c r="N1310" s="2">
        <f t="shared" si="123"/>
        <v>2</v>
      </c>
      <c r="O1310" s="2">
        <f t="shared" si="124"/>
        <v>0</v>
      </c>
      <c r="P1310">
        <v>2</v>
      </c>
      <c r="Q1310" s="2" t="s">
        <v>17</v>
      </c>
      <c r="R1310" s="2">
        <f t="shared" si="125"/>
        <v>2</v>
      </c>
      <c r="S1310">
        <v>20</v>
      </c>
      <c r="T1310">
        <v>4</v>
      </c>
      <c r="U1310">
        <v>2</v>
      </c>
      <c r="V1310">
        <v>4</v>
      </c>
      <c r="W1310">
        <v>2</v>
      </c>
      <c r="X1310">
        <v>0</v>
      </c>
    </row>
    <row r="1311" spans="1:24" x14ac:dyDescent="0.25">
      <c r="A1311">
        <v>1310</v>
      </c>
      <c r="B1311">
        <v>26</v>
      </c>
      <c r="C1311" s="2" t="s">
        <v>19</v>
      </c>
      <c r="D1311" s="2">
        <f t="shared" si="120"/>
        <v>0</v>
      </c>
      <c r="E1311">
        <v>3</v>
      </c>
      <c r="F1311">
        <v>3</v>
      </c>
      <c r="G1311">
        <v>1</v>
      </c>
      <c r="H1311">
        <v>1</v>
      </c>
      <c r="I1311">
        <v>2</v>
      </c>
      <c r="J1311">
        <v>1</v>
      </c>
      <c r="K1311" s="2" t="s">
        <v>18</v>
      </c>
      <c r="L1311" s="2">
        <f t="shared" si="121"/>
        <v>3</v>
      </c>
      <c r="M1311" s="2">
        <f t="shared" si="122"/>
        <v>0</v>
      </c>
      <c r="N1311" s="2">
        <f t="shared" si="123"/>
        <v>0</v>
      </c>
      <c r="O1311" s="2">
        <f t="shared" si="124"/>
        <v>3</v>
      </c>
      <c r="P1311">
        <v>7</v>
      </c>
      <c r="Q1311" s="2" t="s">
        <v>19</v>
      </c>
      <c r="R1311" s="2">
        <f t="shared" si="125"/>
        <v>1</v>
      </c>
      <c r="S1311">
        <v>13</v>
      </c>
      <c r="T1311">
        <v>3</v>
      </c>
      <c r="U1311">
        <v>3</v>
      </c>
      <c r="V1311">
        <v>5</v>
      </c>
      <c r="W1311">
        <v>3</v>
      </c>
      <c r="X1311">
        <v>1</v>
      </c>
    </row>
    <row r="1312" spans="1:24" x14ac:dyDescent="0.25">
      <c r="A1312">
        <v>1311</v>
      </c>
      <c r="B1312">
        <v>58</v>
      </c>
      <c r="C1312" s="2" t="s">
        <v>19</v>
      </c>
      <c r="D1312" s="2">
        <f t="shared" si="120"/>
        <v>0</v>
      </c>
      <c r="E1312">
        <v>1</v>
      </c>
      <c r="F1312">
        <v>1</v>
      </c>
      <c r="G1312">
        <v>2</v>
      </c>
      <c r="H1312">
        <v>1</v>
      </c>
      <c r="I1312">
        <v>4</v>
      </c>
      <c r="J1312">
        <v>3</v>
      </c>
      <c r="K1312" s="2" t="s">
        <v>20</v>
      </c>
      <c r="L1312" s="2">
        <f t="shared" si="121"/>
        <v>2</v>
      </c>
      <c r="M1312" s="2">
        <f t="shared" si="122"/>
        <v>0</v>
      </c>
      <c r="N1312" s="2">
        <f t="shared" si="123"/>
        <v>2</v>
      </c>
      <c r="O1312" s="2">
        <f t="shared" si="124"/>
        <v>0</v>
      </c>
      <c r="P1312">
        <v>2</v>
      </c>
      <c r="Q1312" s="2" t="s">
        <v>17</v>
      </c>
      <c r="R1312" s="2">
        <f t="shared" si="125"/>
        <v>2</v>
      </c>
      <c r="S1312">
        <v>14</v>
      </c>
      <c r="T1312">
        <v>3</v>
      </c>
      <c r="U1312">
        <v>3</v>
      </c>
      <c r="V1312">
        <v>2</v>
      </c>
      <c r="W1312">
        <v>2</v>
      </c>
      <c r="X1312">
        <v>2</v>
      </c>
    </row>
    <row r="1313" spans="1:24" x14ac:dyDescent="0.25">
      <c r="A1313">
        <v>1312</v>
      </c>
      <c r="B1313">
        <v>18</v>
      </c>
      <c r="C1313" s="2" t="s">
        <v>19</v>
      </c>
      <c r="D1313" s="2">
        <f t="shared" si="120"/>
        <v>0</v>
      </c>
      <c r="E1313">
        <v>3</v>
      </c>
      <c r="F1313">
        <v>2</v>
      </c>
      <c r="G1313">
        <v>1</v>
      </c>
      <c r="H1313">
        <v>3</v>
      </c>
      <c r="I1313">
        <v>1</v>
      </c>
      <c r="J1313">
        <v>3</v>
      </c>
      <c r="K1313" s="2" t="s">
        <v>18</v>
      </c>
      <c r="L1313" s="2">
        <f t="shared" si="121"/>
        <v>3</v>
      </c>
      <c r="M1313" s="2">
        <f t="shared" si="122"/>
        <v>0</v>
      </c>
      <c r="N1313" s="2">
        <f t="shared" si="123"/>
        <v>0</v>
      </c>
      <c r="O1313" s="2">
        <f t="shared" si="124"/>
        <v>3</v>
      </c>
      <c r="P1313">
        <v>1</v>
      </c>
      <c r="Q1313" s="2" t="s">
        <v>19</v>
      </c>
      <c r="R1313" s="2">
        <f t="shared" si="125"/>
        <v>1</v>
      </c>
      <c r="S1313">
        <v>16</v>
      </c>
      <c r="T1313">
        <v>3</v>
      </c>
      <c r="U1313">
        <v>1</v>
      </c>
      <c r="V1313">
        <v>0</v>
      </c>
      <c r="W1313">
        <v>0</v>
      </c>
      <c r="X1313">
        <v>0</v>
      </c>
    </row>
    <row r="1314" spans="1:24" x14ac:dyDescent="0.25">
      <c r="A1314">
        <v>1313</v>
      </c>
      <c r="B1314">
        <v>31</v>
      </c>
      <c r="C1314" s="2" t="s">
        <v>17</v>
      </c>
      <c r="D1314" s="2">
        <f t="shared" si="120"/>
        <v>1</v>
      </c>
      <c r="E1314">
        <v>3</v>
      </c>
      <c r="F1314">
        <v>4</v>
      </c>
      <c r="G1314">
        <v>2</v>
      </c>
      <c r="H1314">
        <v>3</v>
      </c>
      <c r="I1314">
        <v>1</v>
      </c>
      <c r="J1314">
        <v>2</v>
      </c>
      <c r="K1314" s="2" t="s">
        <v>20</v>
      </c>
      <c r="L1314" s="2">
        <f t="shared" si="121"/>
        <v>2</v>
      </c>
      <c r="M1314" s="2">
        <f t="shared" si="122"/>
        <v>0</v>
      </c>
      <c r="N1314" s="2">
        <f t="shared" si="123"/>
        <v>2</v>
      </c>
      <c r="O1314" s="2">
        <f t="shared" si="124"/>
        <v>0</v>
      </c>
      <c r="P1314">
        <v>0</v>
      </c>
      <c r="Q1314" s="2" t="s">
        <v>19</v>
      </c>
      <c r="R1314" s="2">
        <f t="shared" si="125"/>
        <v>1</v>
      </c>
      <c r="S1314">
        <v>17</v>
      </c>
      <c r="T1314">
        <v>3</v>
      </c>
      <c r="U1314">
        <v>3</v>
      </c>
      <c r="V1314">
        <v>1</v>
      </c>
      <c r="W1314">
        <v>0</v>
      </c>
      <c r="X1314">
        <v>0</v>
      </c>
    </row>
    <row r="1315" spans="1:24" x14ac:dyDescent="0.25">
      <c r="A1315">
        <v>1314</v>
      </c>
      <c r="B1315">
        <v>29</v>
      </c>
      <c r="C1315" s="2" t="s">
        <v>17</v>
      </c>
      <c r="D1315" s="2">
        <f t="shared" si="120"/>
        <v>1</v>
      </c>
      <c r="E1315">
        <v>3</v>
      </c>
      <c r="F1315">
        <v>1</v>
      </c>
      <c r="G1315">
        <v>2</v>
      </c>
      <c r="H1315">
        <v>2</v>
      </c>
      <c r="I1315">
        <v>1</v>
      </c>
      <c r="J1315">
        <v>2</v>
      </c>
      <c r="K1315" s="2" t="s">
        <v>21</v>
      </c>
      <c r="L1315" s="2">
        <f t="shared" si="121"/>
        <v>1</v>
      </c>
      <c r="M1315" s="2">
        <f t="shared" si="122"/>
        <v>1</v>
      </c>
      <c r="N1315" s="2">
        <f t="shared" si="123"/>
        <v>0</v>
      </c>
      <c r="O1315" s="2">
        <f t="shared" si="124"/>
        <v>0</v>
      </c>
      <c r="P1315">
        <v>4</v>
      </c>
      <c r="Q1315" s="2" t="s">
        <v>17</v>
      </c>
      <c r="R1315" s="2">
        <f t="shared" si="125"/>
        <v>2</v>
      </c>
      <c r="S1315">
        <v>15</v>
      </c>
      <c r="T1315">
        <v>3</v>
      </c>
      <c r="U1315">
        <v>3</v>
      </c>
      <c r="V1315">
        <v>2</v>
      </c>
      <c r="W1315">
        <v>2</v>
      </c>
      <c r="X1315">
        <v>2</v>
      </c>
    </row>
    <row r="1316" spans="1:24" x14ac:dyDescent="0.25">
      <c r="A1316">
        <v>1315</v>
      </c>
      <c r="B1316">
        <v>45</v>
      </c>
      <c r="C1316" s="2" t="s">
        <v>19</v>
      </c>
      <c r="D1316" s="2">
        <f t="shared" si="120"/>
        <v>0</v>
      </c>
      <c r="E1316">
        <v>1</v>
      </c>
      <c r="F1316">
        <v>3</v>
      </c>
      <c r="G1316">
        <v>2</v>
      </c>
      <c r="H1316">
        <v>3</v>
      </c>
      <c r="I1316">
        <v>2</v>
      </c>
      <c r="J1316">
        <v>3</v>
      </c>
      <c r="K1316" s="2" t="s">
        <v>20</v>
      </c>
      <c r="L1316" s="2">
        <f t="shared" si="121"/>
        <v>2</v>
      </c>
      <c r="M1316" s="2">
        <f t="shared" si="122"/>
        <v>0</v>
      </c>
      <c r="N1316" s="2">
        <f t="shared" si="123"/>
        <v>2</v>
      </c>
      <c r="O1316" s="2">
        <f t="shared" si="124"/>
        <v>0</v>
      </c>
      <c r="P1316">
        <v>4</v>
      </c>
      <c r="Q1316" s="2" t="s">
        <v>19</v>
      </c>
      <c r="R1316" s="2">
        <f t="shared" si="125"/>
        <v>1</v>
      </c>
      <c r="S1316">
        <v>22</v>
      </c>
      <c r="T1316">
        <v>4</v>
      </c>
      <c r="U1316">
        <v>4</v>
      </c>
      <c r="V1316">
        <v>8</v>
      </c>
      <c r="W1316">
        <v>7</v>
      </c>
      <c r="X1316">
        <v>5</v>
      </c>
    </row>
    <row r="1317" spans="1:24" x14ac:dyDescent="0.25">
      <c r="A1317">
        <v>1316</v>
      </c>
      <c r="B1317">
        <v>36</v>
      </c>
      <c r="C1317" s="2" t="s">
        <v>19</v>
      </c>
      <c r="D1317" s="2">
        <f t="shared" si="120"/>
        <v>0</v>
      </c>
      <c r="E1317">
        <v>1</v>
      </c>
      <c r="F1317">
        <v>4</v>
      </c>
      <c r="G1317">
        <v>2</v>
      </c>
      <c r="H1317">
        <v>3</v>
      </c>
      <c r="I1317">
        <v>2</v>
      </c>
      <c r="J1317">
        <v>3</v>
      </c>
      <c r="K1317" s="2" t="s">
        <v>20</v>
      </c>
      <c r="L1317" s="2">
        <f t="shared" si="121"/>
        <v>2</v>
      </c>
      <c r="M1317" s="2">
        <f t="shared" si="122"/>
        <v>0</v>
      </c>
      <c r="N1317" s="2">
        <f t="shared" si="123"/>
        <v>2</v>
      </c>
      <c r="O1317" s="2">
        <f t="shared" si="124"/>
        <v>0</v>
      </c>
      <c r="P1317">
        <v>4</v>
      </c>
      <c r="Q1317" s="2" t="s">
        <v>17</v>
      </c>
      <c r="R1317" s="2">
        <f t="shared" si="125"/>
        <v>2</v>
      </c>
      <c r="S1317">
        <v>22</v>
      </c>
      <c r="T1317">
        <v>4</v>
      </c>
      <c r="U1317">
        <v>3</v>
      </c>
      <c r="V1317">
        <v>1</v>
      </c>
      <c r="W1317">
        <v>0</v>
      </c>
      <c r="X1317">
        <v>0</v>
      </c>
    </row>
    <row r="1318" spans="1:24" x14ac:dyDescent="0.25">
      <c r="A1318">
        <v>1317</v>
      </c>
      <c r="B1318">
        <v>43</v>
      </c>
      <c r="C1318" s="2" t="s">
        <v>19</v>
      </c>
      <c r="D1318" s="2">
        <f t="shared" si="120"/>
        <v>0</v>
      </c>
      <c r="E1318">
        <v>1</v>
      </c>
      <c r="F1318">
        <v>1</v>
      </c>
      <c r="G1318">
        <v>2</v>
      </c>
      <c r="H1318">
        <v>3</v>
      </c>
      <c r="I1318">
        <v>2</v>
      </c>
      <c r="J1318">
        <v>4</v>
      </c>
      <c r="K1318" s="2" t="s">
        <v>20</v>
      </c>
      <c r="L1318" s="2">
        <f t="shared" si="121"/>
        <v>2</v>
      </c>
      <c r="M1318" s="2">
        <f t="shared" si="122"/>
        <v>0</v>
      </c>
      <c r="N1318" s="2">
        <f t="shared" si="123"/>
        <v>2</v>
      </c>
      <c r="O1318" s="2">
        <f t="shared" si="124"/>
        <v>0</v>
      </c>
      <c r="P1318">
        <v>1</v>
      </c>
      <c r="Q1318" s="2" t="s">
        <v>19</v>
      </c>
      <c r="R1318" s="2">
        <f t="shared" si="125"/>
        <v>1</v>
      </c>
      <c r="S1318">
        <v>20</v>
      </c>
      <c r="T1318">
        <v>4</v>
      </c>
      <c r="U1318">
        <v>3</v>
      </c>
      <c r="V1318">
        <v>7</v>
      </c>
      <c r="W1318">
        <v>7</v>
      </c>
      <c r="X1318">
        <v>7</v>
      </c>
    </row>
    <row r="1319" spans="1:24" x14ac:dyDescent="0.25">
      <c r="A1319">
        <v>1318</v>
      </c>
      <c r="B1319">
        <v>27</v>
      </c>
      <c r="C1319" s="2" t="s">
        <v>19</v>
      </c>
      <c r="D1319" s="2">
        <f t="shared" si="120"/>
        <v>0</v>
      </c>
      <c r="E1319">
        <v>2</v>
      </c>
      <c r="F1319">
        <v>4</v>
      </c>
      <c r="G1319">
        <v>1</v>
      </c>
      <c r="H1319">
        <v>1</v>
      </c>
      <c r="I1319">
        <v>1</v>
      </c>
      <c r="J1319">
        <v>4</v>
      </c>
      <c r="K1319" s="2" t="s">
        <v>18</v>
      </c>
      <c r="L1319" s="2">
        <f t="shared" si="121"/>
        <v>3</v>
      </c>
      <c r="M1319" s="2">
        <f t="shared" si="122"/>
        <v>0</v>
      </c>
      <c r="N1319" s="2">
        <f t="shared" si="123"/>
        <v>0</v>
      </c>
      <c r="O1319" s="2">
        <f t="shared" si="124"/>
        <v>3</v>
      </c>
      <c r="P1319">
        <v>0</v>
      </c>
      <c r="Q1319" s="2" t="s">
        <v>17</v>
      </c>
      <c r="R1319" s="2">
        <f t="shared" si="125"/>
        <v>2</v>
      </c>
      <c r="S1319">
        <v>14</v>
      </c>
      <c r="T1319">
        <v>3</v>
      </c>
      <c r="U1319">
        <v>2</v>
      </c>
      <c r="V1319">
        <v>5</v>
      </c>
      <c r="W1319">
        <v>4</v>
      </c>
      <c r="X1319">
        <v>0</v>
      </c>
    </row>
    <row r="1320" spans="1:24" x14ac:dyDescent="0.25">
      <c r="A1320">
        <v>1319</v>
      </c>
      <c r="B1320">
        <v>29</v>
      </c>
      <c r="C1320" s="2" t="s">
        <v>19</v>
      </c>
      <c r="D1320" s="2">
        <f t="shared" si="120"/>
        <v>0</v>
      </c>
      <c r="E1320">
        <v>1</v>
      </c>
      <c r="F1320">
        <v>4</v>
      </c>
      <c r="G1320">
        <v>1</v>
      </c>
      <c r="H1320">
        <v>1</v>
      </c>
      <c r="I1320">
        <v>1</v>
      </c>
      <c r="J1320">
        <v>1</v>
      </c>
      <c r="K1320" s="2" t="s">
        <v>20</v>
      </c>
      <c r="L1320" s="2">
        <f t="shared" si="121"/>
        <v>2</v>
      </c>
      <c r="M1320" s="2">
        <f t="shared" si="122"/>
        <v>0</v>
      </c>
      <c r="N1320" s="2">
        <f t="shared" si="123"/>
        <v>2</v>
      </c>
      <c r="O1320" s="2">
        <f t="shared" si="124"/>
        <v>0</v>
      </c>
      <c r="P1320">
        <v>3</v>
      </c>
      <c r="Q1320" s="2" t="s">
        <v>19</v>
      </c>
      <c r="R1320" s="2">
        <f t="shared" si="125"/>
        <v>1</v>
      </c>
      <c r="S1320">
        <v>13</v>
      </c>
      <c r="T1320">
        <v>3</v>
      </c>
      <c r="U1320">
        <v>4</v>
      </c>
      <c r="V1320">
        <v>11</v>
      </c>
      <c r="W1320">
        <v>8</v>
      </c>
      <c r="X1320">
        <v>3</v>
      </c>
    </row>
    <row r="1321" spans="1:24" x14ac:dyDescent="0.25">
      <c r="A1321">
        <v>1320</v>
      </c>
      <c r="B1321">
        <v>32</v>
      </c>
      <c r="C1321" s="2" t="s">
        <v>19</v>
      </c>
      <c r="D1321" s="2">
        <f t="shared" si="120"/>
        <v>0</v>
      </c>
      <c r="E1321">
        <v>1</v>
      </c>
      <c r="F1321">
        <v>4</v>
      </c>
      <c r="G1321">
        <v>1</v>
      </c>
      <c r="H1321">
        <v>2</v>
      </c>
      <c r="I1321">
        <v>2</v>
      </c>
      <c r="J1321">
        <v>1</v>
      </c>
      <c r="K1321" s="2" t="s">
        <v>18</v>
      </c>
      <c r="L1321" s="2">
        <f t="shared" si="121"/>
        <v>3</v>
      </c>
      <c r="M1321" s="2">
        <f t="shared" si="122"/>
        <v>0</v>
      </c>
      <c r="N1321" s="2">
        <f t="shared" si="123"/>
        <v>0</v>
      </c>
      <c r="O1321" s="2">
        <f t="shared" si="124"/>
        <v>3</v>
      </c>
      <c r="P1321">
        <v>8</v>
      </c>
      <c r="Q1321" s="2" t="s">
        <v>19</v>
      </c>
      <c r="R1321" s="2">
        <f t="shared" si="125"/>
        <v>1</v>
      </c>
      <c r="S1321">
        <v>13</v>
      </c>
      <c r="T1321">
        <v>3</v>
      </c>
      <c r="U1321">
        <v>4</v>
      </c>
      <c r="V1321">
        <v>0</v>
      </c>
      <c r="W1321">
        <v>0</v>
      </c>
      <c r="X1321">
        <v>0</v>
      </c>
    </row>
    <row r="1322" spans="1:24" x14ac:dyDescent="0.25">
      <c r="A1322">
        <v>1321</v>
      </c>
      <c r="B1322">
        <v>42</v>
      </c>
      <c r="C1322" s="2" t="s">
        <v>19</v>
      </c>
      <c r="D1322" s="2">
        <f t="shared" si="120"/>
        <v>0</v>
      </c>
      <c r="E1322">
        <v>1</v>
      </c>
      <c r="F1322">
        <v>3</v>
      </c>
      <c r="G1322">
        <v>2</v>
      </c>
      <c r="H1322">
        <v>3</v>
      </c>
      <c r="I1322">
        <v>1</v>
      </c>
      <c r="J1322">
        <v>3</v>
      </c>
      <c r="K1322" s="2" t="s">
        <v>20</v>
      </c>
      <c r="L1322" s="2">
        <f t="shared" si="121"/>
        <v>2</v>
      </c>
      <c r="M1322" s="2">
        <f t="shared" si="122"/>
        <v>0</v>
      </c>
      <c r="N1322" s="2">
        <f t="shared" si="123"/>
        <v>2</v>
      </c>
      <c r="O1322" s="2">
        <f t="shared" si="124"/>
        <v>0</v>
      </c>
      <c r="P1322">
        <v>3</v>
      </c>
      <c r="Q1322" s="2" t="s">
        <v>19</v>
      </c>
      <c r="R1322" s="2">
        <f t="shared" si="125"/>
        <v>1</v>
      </c>
      <c r="S1322">
        <v>22</v>
      </c>
      <c r="T1322">
        <v>4</v>
      </c>
      <c r="U1322">
        <v>2</v>
      </c>
      <c r="V1322">
        <v>6</v>
      </c>
      <c r="W1322">
        <v>3</v>
      </c>
      <c r="X1322">
        <v>3</v>
      </c>
    </row>
    <row r="1323" spans="1:24" x14ac:dyDescent="0.25">
      <c r="A1323">
        <v>1322</v>
      </c>
      <c r="B1323">
        <v>47</v>
      </c>
      <c r="C1323" s="2" t="s">
        <v>19</v>
      </c>
      <c r="D1323" s="2">
        <f t="shared" si="120"/>
        <v>0</v>
      </c>
      <c r="E1323">
        <v>1</v>
      </c>
      <c r="F1323">
        <v>2</v>
      </c>
      <c r="G1323">
        <v>1</v>
      </c>
      <c r="H1323">
        <v>1</v>
      </c>
      <c r="I1323">
        <v>1</v>
      </c>
      <c r="J1323">
        <v>1</v>
      </c>
      <c r="K1323" s="2" t="s">
        <v>18</v>
      </c>
      <c r="L1323" s="2">
        <f t="shared" si="121"/>
        <v>3</v>
      </c>
      <c r="M1323" s="2">
        <f t="shared" si="122"/>
        <v>0</v>
      </c>
      <c r="N1323" s="2">
        <f t="shared" si="123"/>
        <v>0</v>
      </c>
      <c r="O1323" s="2">
        <f t="shared" si="124"/>
        <v>3</v>
      </c>
      <c r="P1323">
        <v>4</v>
      </c>
      <c r="Q1323" s="2" t="s">
        <v>19</v>
      </c>
      <c r="R1323" s="2">
        <f t="shared" si="125"/>
        <v>1</v>
      </c>
      <c r="S1323">
        <v>12</v>
      </c>
      <c r="T1323">
        <v>3</v>
      </c>
      <c r="U1323">
        <v>3</v>
      </c>
      <c r="V1323">
        <v>2</v>
      </c>
      <c r="W1323">
        <v>2</v>
      </c>
      <c r="X1323">
        <v>2</v>
      </c>
    </row>
    <row r="1324" spans="1:24" x14ac:dyDescent="0.25">
      <c r="A1324">
        <v>1323</v>
      </c>
      <c r="B1324">
        <v>46</v>
      </c>
      <c r="C1324" s="2" t="s">
        <v>19</v>
      </c>
      <c r="D1324" s="2">
        <f t="shared" si="120"/>
        <v>0</v>
      </c>
      <c r="E1324">
        <v>2</v>
      </c>
      <c r="F1324">
        <v>4</v>
      </c>
      <c r="G1324">
        <v>2</v>
      </c>
      <c r="H1324">
        <v>1</v>
      </c>
      <c r="I1324">
        <v>3</v>
      </c>
      <c r="J1324">
        <v>4</v>
      </c>
      <c r="K1324" s="2" t="s">
        <v>21</v>
      </c>
      <c r="L1324" s="2">
        <f t="shared" si="121"/>
        <v>1</v>
      </c>
      <c r="M1324" s="2">
        <f t="shared" si="122"/>
        <v>1</v>
      </c>
      <c r="N1324" s="2">
        <f t="shared" si="123"/>
        <v>0</v>
      </c>
      <c r="O1324" s="2">
        <f t="shared" si="124"/>
        <v>0</v>
      </c>
      <c r="P1324">
        <v>3</v>
      </c>
      <c r="Q1324" s="2" t="s">
        <v>19</v>
      </c>
      <c r="R1324" s="2">
        <f t="shared" si="125"/>
        <v>1</v>
      </c>
      <c r="S1324">
        <v>14</v>
      </c>
      <c r="T1324">
        <v>3</v>
      </c>
      <c r="U1324">
        <v>2</v>
      </c>
      <c r="V1324">
        <v>9</v>
      </c>
      <c r="W1324">
        <v>8</v>
      </c>
      <c r="X1324">
        <v>4</v>
      </c>
    </row>
    <row r="1325" spans="1:24" x14ac:dyDescent="0.25">
      <c r="A1325">
        <v>1324</v>
      </c>
      <c r="B1325">
        <v>28</v>
      </c>
      <c r="C1325" s="2" t="s">
        <v>19</v>
      </c>
      <c r="D1325" s="2">
        <f t="shared" si="120"/>
        <v>0</v>
      </c>
      <c r="E1325">
        <v>2</v>
      </c>
      <c r="F1325">
        <v>3</v>
      </c>
      <c r="G1325">
        <v>2</v>
      </c>
      <c r="H1325">
        <v>3</v>
      </c>
      <c r="I1325">
        <v>1</v>
      </c>
      <c r="J1325">
        <v>4</v>
      </c>
      <c r="K1325" s="2" t="s">
        <v>21</v>
      </c>
      <c r="L1325" s="2">
        <f t="shared" si="121"/>
        <v>1</v>
      </c>
      <c r="M1325" s="2">
        <f t="shared" si="122"/>
        <v>1</v>
      </c>
      <c r="N1325" s="2">
        <f t="shared" si="123"/>
        <v>0</v>
      </c>
      <c r="O1325" s="2">
        <f t="shared" si="124"/>
        <v>0</v>
      </c>
      <c r="P1325">
        <v>1</v>
      </c>
      <c r="Q1325" s="2" t="s">
        <v>19</v>
      </c>
      <c r="R1325" s="2">
        <f t="shared" si="125"/>
        <v>1</v>
      </c>
      <c r="S1325">
        <v>15</v>
      </c>
      <c r="T1325">
        <v>3</v>
      </c>
      <c r="U1325">
        <v>3</v>
      </c>
      <c r="V1325">
        <v>3</v>
      </c>
      <c r="W1325">
        <v>2</v>
      </c>
      <c r="X1325">
        <v>2</v>
      </c>
    </row>
    <row r="1326" spans="1:24" x14ac:dyDescent="0.25">
      <c r="A1326">
        <v>1325</v>
      </c>
      <c r="B1326">
        <v>29</v>
      </c>
      <c r="C1326" s="2" t="s">
        <v>19</v>
      </c>
      <c r="D1326" s="2">
        <f t="shared" si="120"/>
        <v>0</v>
      </c>
      <c r="E1326">
        <v>1</v>
      </c>
      <c r="F1326">
        <v>4</v>
      </c>
      <c r="G1326">
        <v>2</v>
      </c>
      <c r="H1326">
        <v>2</v>
      </c>
      <c r="I1326">
        <v>2</v>
      </c>
      <c r="J1326">
        <v>3</v>
      </c>
      <c r="K1326" s="2" t="s">
        <v>21</v>
      </c>
      <c r="L1326" s="2">
        <f t="shared" si="121"/>
        <v>1</v>
      </c>
      <c r="M1326" s="2">
        <f t="shared" si="122"/>
        <v>1</v>
      </c>
      <c r="N1326" s="2">
        <f t="shared" si="123"/>
        <v>0</v>
      </c>
      <c r="O1326" s="2">
        <f t="shared" si="124"/>
        <v>0</v>
      </c>
      <c r="P1326">
        <v>2</v>
      </c>
      <c r="Q1326" s="2" t="s">
        <v>19</v>
      </c>
      <c r="R1326" s="2">
        <f t="shared" si="125"/>
        <v>1</v>
      </c>
      <c r="S1326">
        <v>17</v>
      </c>
      <c r="T1326">
        <v>3</v>
      </c>
      <c r="U1326">
        <v>3</v>
      </c>
      <c r="V1326">
        <v>7</v>
      </c>
      <c r="W1326">
        <v>0</v>
      </c>
      <c r="X1326">
        <v>1</v>
      </c>
    </row>
    <row r="1327" spans="1:24" x14ac:dyDescent="0.25">
      <c r="A1327">
        <v>1326</v>
      </c>
      <c r="B1327">
        <v>42</v>
      </c>
      <c r="C1327" s="2" t="s">
        <v>19</v>
      </c>
      <c r="D1327" s="2">
        <f t="shared" si="120"/>
        <v>0</v>
      </c>
      <c r="E1327">
        <v>3</v>
      </c>
      <c r="F1327">
        <v>4</v>
      </c>
      <c r="G1327">
        <v>1</v>
      </c>
      <c r="H1327">
        <v>2</v>
      </c>
      <c r="I1327">
        <v>1</v>
      </c>
      <c r="J1327">
        <v>3</v>
      </c>
      <c r="K1327" s="2" t="s">
        <v>18</v>
      </c>
      <c r="L1327" s="2">
        <f t="shared" si="121"/>
        <v>3</v>
      </c>
      <c r="M1327" s="2">
        <f t="shared" si="122"/>
        <v>0</v>
      </c>
      <c r="N1327" s="2">
        <f t="shared" si="123"/>
        <v>0</v>
      </c>
      <c r="O1327" s="2">
        <f t="shared" si="124"/>
        <v>3</v>
      </c>
      <c r="P1327">
        <v>4</v>
      </c>
      <c r="Q1327" s="2" t="s">
        <v>19</v>
      </c>
      <c r="R1327" s="2">
        <f t="shared" si="125"/>
        <v>1</v>
      </c>
      <c r="S1327">
        <v>13</v>
      </c>
      <c r="T1327">
        <v>3</v>
      </c>
      <c r="U1327">
        <v>3</v>
      </c>
      <c r="V1327">
        <v>0</v>
      </c>
      <c r="W1327">
        <v>0</v>
      </c>
      <c r="X1327">
        <v>0</v>
      </c>
    </row>
    <row r="1328" spans="1:24" x14ac:dyDescent="0.25">
      <c r="A1328">
        <v>1327</v>
      </c>
      <c r="B1328">
        <v>32</v>
      </c>
      <c r="C1328" s="2" t="s">
        <v>17</v>
      </c>
      <c r="D1328" s="2">
        <f t="shared" si="120"/>
        <v>1</v>
      </c>
      <c r="E1328">
        <v>1</v>
      </c>
      <c r="F1328">
        <v>3</v>
      </c>
      <c r="G1328">
        <v>2</v>
      </c>
      <c r="H1328">
        <v>2</v>
      </c>
      <c r="I1328">
        <v>2</v>
      </c>
      <c r="J1328">
        <v>2</v>
      </c>
      <c r="K1328" s="2" t="s">
        <v>18</v>
      </c>
      <c r="L1328" s="2">
        <f t="shared" si="121"/>
        <v>3</v>
      </c>
      <c r="M1328" s="2">
        <f t="shared" si="122"/>
        <v>0</v>
      </c>
      <c r="N1328" s="2">
        <f t="shared" si="123"/>
        <v>0</v>
      </c>
      <c r="O1328" s="2">
        <f t="shared" si="124"/>
        <v>3</v>
      </c>
      <c r="P1328">
        <v>7</v>
      </c>
      <c r="Q1328" s="2" t="s">
        <v>17</v>
      </c>
      <c r="R1328" s="2">
        <f t="shared" si="125"/>
        <v>2</v>
      </c>
      <c r="S1328">
        <v>12</v>
      </c>
      <c r="T1328">
        <v>3</v>
      </c>
      <c r="U1328">
        <v>2</v>
      </c>
      <c r="V1328">
        <v>2</v>
      </c>
      <c r="W1328">
        <v>2</v>
      </c>
      <c r="X1328">
        <v>2</v>
      </c>
    </row>
    <row r="1329" spans="1:24" x14ac:dyDescent="0.25">
      <c r="A1329">
        <v>1328</v>
      </c>
      <c r="B1329">
        <v>46</v>
      </c>
      <c r="C1329" s="2" t="s">
        <v>19</v>
      </c>
      <c r="D1329" s="2">
        <f t="shared" si="120"/>
        <v>0</v>
      </c>
      <c r="E1329">
        <v>3</v>
      </c>
      <c r="F1329">
        <v>1</v>
      </c>
      <c r="G1329">
        <v>1</v>
      </c>
      <c r="H1329">
        <v>4</v>
      </c>
      <c r="I1329">
        <v>4</v>
      </c>
      <c r="J1329">
        <v>1</v>
      </c>
      <c r="K1329" s="2" t="s">
        <v>21</v>
      </c>
      <c r="L1329" s="2">
        <f t="shared" si="121"/>
        <v>1</v>
      </c>
      <c r="M1329" s="2">
        <f t="shared" si="122"/>
        <v>1</v>
      </c>
      <c r="N1329" s="2">
        <f t="shared" si="123"/>
        <v>0</v>
      </c>
      <c r="O1329" s="2">
        <f t="shared" si="124"/>
        <v>0</v>
      </c>
      <c r="P1329">
        <v>2</v>
      </c>
      <c r="Q1329" s="2" t="s">
        <v>19</v>
      </c>
      <c r="R1329" s="2">
        <f t="shared" si="125"/>
        <v>1</v>
      </c>
      <c r="S1329">
        <v>12</v>
      </c>
      <c r="T1329">
        <v>3</v>
      </c>
      <c r="U1329">
        <v>3</v>
      </c>
      <c r="V1329">
        <v>19</v>
      </c>
      <c r="W1329">
        <v>17</v>
      </c>
      <c r="X1329">
        <v>2</v>
      </c>
    </row>
    <row r="1330" spans="1:24" x14ac:dyDescent="0.25">
      <c r="A1330">
        <v>1329</v>
      </c>
      <c r="B1330">
        <v>27</v>
      </c>
      <c r="C1330" s="2" t="s">
        <v>19</v>
      </c>
      <c r="D1330" s="2">
        <f t="shared" si="120"/>
        <v>0</v>
      </c>
      <c r="E1330">
        <v>1</v>
      </c>
      <c r="F1330">
        <v>2</v>
      </c>
      <c r="G1330">
        <v>1</v>
      </c>
      <c r="H1330">
        <v>2</v>
      </c>
      <c r="I1330">
        <v>2</v>
      </c>
      <c r="J1330">
        <v>3</v>
      </c>
      <c r="K1330" s="2" t="s">
        <v>20</v>
      </c>
      <c r="L1330" s="2">
        <f t="shared" si="121"/>
        <v>2</v>
      </c>
      <c r="M1330" s="2">
        <f t="shared" si="122"/>
        <v>0</v>
      </c>
      <c r="N1330" s="2">
        <f t="shared" si="123"/>
        <v>2</v>
      </c>
      <c r="O1330" s="2">
        <f t="shared" si="124"/>
        <v>0</v>
      </c>
      <c r="P1330">
        <v>1</v>
      </c>
      <c r="Q1330" s="2" t="s">
        <v>19</v>
      </c>
      <c r="R1330" s="2">
        <f t="shared" si="125"/>
        <v>1</v>
      </c>
      <c r="S1330">
        <v>21</v>
      </c>
      <c r="T1330">
        <v>4</v>
      </c>
      <c r="U1330">
        <v>3</v>
      </c>
      <c r="V1330">
        <v>9</v>
      </c>
      <c r="W1330">
        <v>8</v>
      </c>
      <c r="X1330">
        <v>5</v>
      </c>
    </row>
    <row r="1331" spans="1:24" x14ac:dyDescent="0.25">
      <c r="A1331">
        <v>1330</v>
      </c>
      <c r="B1331">
        <v>29</v>
      </c>
      <c r="C1331" s="2" t="s">
        <v>19</v>
      </c>
      <c r="D1331" s="2">
        <f t="shared" si="120"/>
        <v>0</v>
      </c>
      <c r="E1331">
        <v>1</v>
      </c>
      <c r="F1331">
        <v>4</v>
      </c>
      <c r="G1331">
        <v>1</v>
      </c>
      <c r="H1331">
        <v>2</v>
      </c>
      <c r="I1331">
        <v>1</v>
      </c>
      <c r="J1331">
        <v>2</v>
      </c>
      <c r="K1331" s="2" t="s">
        <v>20</v>
      </c>
      <c r="L1331" s="2">
        <f t="shared" si="121"/>
        <v>2</v>
      </c>
      <c r="M1331" s="2">
        <f t="shared" si="122"/>
        <v>0</v>
      </c>
      <c r="N1331" s="2">
        <f t="shared" si="123"/>
        <v>2</v>
      </c>
      <c r="O1331" s="2">
        <f t="shared" si="124"/>
        <v>0</v>
      </c>
      <c r="P1331">
        <v>1</v>
      </c>
      <c r="Q1331" s="2" t="s">
        <v>19</v>
      </c>
      <c r="R1331" s="2">
        <f t="shared" si="125"/>
        <v>1</v>
      </c>
      <c r="S1331">
        <v>11</v>
      </c>
      <c r="T1331">
        <v>3</v>
      </c>
      <c r="U1331">
        <v>3</v>
      </c>
      <c r="V1331">
        <v>1</v>
      </c>
      <c r="W1331">
        <v>0</v>
      </c>
      <c r="X1331">
        <v>0</v>
      </c>
    </row>
    <row r="1332" spans="1:24" x14ac:dyDescent="0.25">
      <c r="A1332">
        <v>1331</v>
      </c>
      <c r="B1332">
        <v>43</v>
      </c>
      <c r="C1332" s="2" t="s">
        <v>19</v>
      </c>
      <c r="D1332" s="2">
        <f t="shared" si="120"/>
        <v>0</v>
      </c>
      <c r="E1332">
        <v>3</v>
      </c>
      <c r="F1332">
        <v>1</v>
      </c>
      <c r="G1332">
        <v>1</v>
      </c>
      <c r="H1332">
        <v>2</v>
      </c>
      <c r="I1332">
        <v>5</v>
      </c>
      <c r="J1332">
        <v>3</v>
      </c>
      <c r="K1332" s="2" t="s">
        <v>20</v>
      </c>
      <c r="L1332" s="2">
        <f t="shared" si="121"/>
        <v>2</v>
      </c>
      <c r="M1332" s="2">
        <f t="shared" si="122"/>
        <v>0</v>
      </c>
      <c r="N1332" s="2">
        <f t="shared" si="123"/>
        <v>2</v>
      </c>
      <c r="O1332" s="2">
        <f t="shared" si="124"/>
        <v>0</v>
      </c>
      <c r="P1332">
        <v>7</v>
      </c>
      <c r="Q1332" s="2" t="s">
        <v>19</v>
      </c>
      <c r="R1332" s="2">
        <f t="shared" si="125"/>
        <v>1</v>
      </c>
      <c r="S1332">
        <v>13</v>
      </c>
      <c r="T1332">
        <v>3</v>
      </c>
      <c r="U1332">
        <v>3</v>
      </c>
      <c r="V1332">
        <v>16</v>
      </c>
      <c r="W1332">
        <v>12</v>
      </c>
      <c r="X1332">
        <v>6</v>
      </c>
    </row>
    <row r="1333" spans="1:24" x14ac:dyDescent="0.25">
      <c r="A1333">
        <v>1332</v>
      </c>
      <c r="B1333">
        <v>48</v>
      </c>
      <c r="C1333" s="2" t="s">
        <v>19</v>
      </c>
      <c r="D1333" s="2">
        <f t="shared" si="120"/>
        <v>0</v>
      </c>
      <c r="E1333">
        <v>3</v>
      </c>
      <c r="F1333">
        <v>4</v>
      </c>
      <c r="G1333">
        <v>2</v>
      </c>
      <c r="H1333">
        <v>2</v>
      </c>
      <c r="I1333">
        <v>5</v>
      </c>
      <c r="J1333">
        <v>2</v>
      </c>
      <c r="K1333" s="2" t="s">
        <v>20</v>
      </c>
      <c r="L1333" s="2">
        <f t="shared" si="121"/>
        <v>2</v>
      </c>
      <c r="M1333" s="2">
        <f t="shared" si="122"/>
        <v>0</v>
      </c>
      <c r="N1333" s="2">
        <f t="shared" si="123"/>
        <v>2</v>
      </c>
      <c r="O1333" s="2">
        <f t="shared" si="124"/>
        <v>0</v>
      </c>
      <c r="P1333">
        <v>4</v>
      </c>
      <c r="Q1333" s="2" t="s">
        <v>19</v>
      </c>
      <c r="R1333" s="2">
        <f t="shared" si="125"/>
        <v>1</v>
      </c>
      <c r="S1333">
        <v>12</v>
      </c>
      <c r="T1333">
        <v>3</v>
      </c>
      <c r="U1333">
        <v>3</v>
      </c>
      <c r="V1333">
        <v>22</v>
      </c>
      <c r="W1333">
        <v>10</v>
      </c>
      <c r="X1333">
        <v>12</v>
      </c>
    </row>
    <row r="1334" spans="1:24" x14ac:dyDescent="0.25">
      <c r="A1334">
        <v>1333</v>
      </c>
      <c r="B1334">
        <v>29</v>
      </c>
      <c r="C1334" s="2" t="s">
        <v>17</v>
      </c>
      <c r="D1334" s="2">
        <f t="shared" si="120"/>
        <v>1</v>
      </c>
      <c r="E1334">
        <v>2</v>
      </c>
      <c r="F1334">
        <v>4</v>
      </c>
      <c r="G1334">
        <v>2</v>
      </c>
      <c r="H1334">
        <v>4</v>
      </c>
      <c r="I1334">
        <v>1</v>
      </c>
      <c r="J1334">
        <v>4</v>
      </c>
      <c r="K1334" s="2" t="s">
        <v>18</v>
      </c>
      <c r="L1334" s="2">
        <f t="shared" si="121"/>
        <v>3</v>
      </c>
      <c r="M1334" s="2">
        <f t="shared" si="122"/>
        <v>0</v>
      </c>
      <c r="N1334" s="2">
        <f t="shared" si="123"/>
        <v>0</v>
      </c>
      <c r="O1334" s="2">
        <f t="shared" si="124"/>
        <v>3</v>
      </c>
      <c r="P1334">
        <v>1</v>
      </c>
      <c r="Q1334" s="2" t="s">
        <v>17</v>
      </c>
      <c r="R1334" s="2">
        <f t="shared" si="125"/>
        <v>2</v>
      </c>
      <c r="S1334">
        <v>24</v>
      </c>
      <c r="T1334">
        <v>4</v>
      </c>
      <c r="U1334">
        <v>2</v>
      </c>
      <c r="V1334">
        <v>1</v>
      </c>
      <c r="W1334">
        <v>0</v>
      </c>
      <c r="X1334">
        <v>1</v>
      </c>
    </row>
    <row r="1335" spans="1:24" x14ac:dyDescent="0.25">
      <c r="A1335">
        <v>1334</v>
      </c>
      <c r="B1335">
        <v>46</v>
      </c>
      <c r="C1335" s="2" t="s">
        <v>17</v>
      </c>
      <c r="D1335" s="2">
        <f t="shared" si="120"/>
        <v>1</v>
      </c>
      <c r="E1335">
        <v>3</v>
      </c>
      <c r="F1335">
        <v>3</v>
      </c>
      <c r="G1335">
        <v>1</v>
      </c>
      <c r="H1335">
        <v>3</v>
      </c>
      <c r="I1335">
        <v>3</v>
      </c>
      <c r="J1335">
        <v>2</v>
      </c>
      <c r="K1335" s="2" t="s">
        <v>20</v>
      </c>
      <c r="L1335" s="2">
        <f t="shared" si="121"/>
        <v>2</v>
      </c>
      <c r="M1335" s="2">
        <f t="shared" si="122"/>
        <v>0</v>
      </c>
      <c r="N1335" s="2">
        <f t="shared" si="123"/>
        <v>2</v>
      </c>
      <c r="O1335" s="2">
        <f t="shared" si="124"/>
        <v>0</v>
      </c>
      <c r="P1335">
        <v>5</v>
      </c>
      <c r="Q1335" s="2" t="s">
        <v>19</v>
      </c>
      <c r="R1335" s="2">
        <f t="shared" si="125"/>
        <v>1</v>
      </c>
      <c r="S1335">
        <v>21</v>
      </c>
      <c r="T1335">
        <v>4</v>
      </c>
      <c r="U1335">
        <v>3</v>
      </c>
      <c r="V1335">
        <v>8</v>
      </c>
      <c r="W1335">
        <v>7</v>
      </c>
      <c r="X1335">
        <v>0</v>
      </c>
    </row>
    <row r="1336" spans="1:24" x14ac:dyDescent="0.25">
      <c r="A1336">
        <v>1335</v>
      </c>
      <c r="B1336">
        <v>27</v>
      </c>
      <c r="C1336" s="2" t="s">
        <v>19</v>
      </c>
      <c r="D1336" s="2">
        <f t="shared" si="120"/>
        <v>0</v>
      </c>
      <c r="E1336">
        <v>3</v>
      </c>
      <c r="F1336">
        <v>4</v>
      </c>
      <c r="G1336">
        <v>1</v>
      </c>
      <c r="H1336">
        <v>2</v>
      </c>
      <c r="I1336">
        <v>1</v>
      </c>
      <c r="J1336">
        <v>4</v>
      </c>
      <c r="K1336" s="2" t="s">
        <v>20</v>
      </c>
      <c r="L1336" s="2">
        <f t="shared" si="121"/>
        <v>2</v>
      </c>
      <c r="M1336" s="2">
        <f t="shared" si="122"/>
        <v>0</v>
      </c>
      <c r="N1336" s="2">
        <f t="shared" si="123"/>
        <v>2</v>
      </c>
      <c r="O1336" s="2">
        <f t="shared" si="124"/>
        <v>0</v>
      </c>
      <c r="P1336">
        <v>0</v>
      </c>
      <c r="Q1336" s="2" t="s">
        <v>19</v>
      </c>
      <c r="R1336" s="2">
        <f t="shared" si="125"/>
        <v>1</v>
      </c>
      <c r="S1336">
        <v>19</v>
      </c>
      <c r="T1336">
        <v>3</v>
      </c>
      <c r="U1336">
        <v>2</v>
      </c>
      <c r="V1336">
        <v>7</v>
      </c>
      <c r="W1336">
        <v>6</v>
      </c>
      <c r="X1336">
        <v>7</v>
      </c>
    </row>
    <row r="1337" spans="1:24" x14ac:dyDescent="0.25">
      <c r="A1337">
        <v>1336</v>
      </c>
      <c r="B1337">
        <v>39</v>
      </c>
      <c r="C1337" s="2" t="s">
        <v>19</v>
      </c>
      <c r="D1337" s="2">
        <f t="shared" si="120"/>
        <v>0</v>
      </c>
      <c r="E1337">
        <v>1</v>
      </c>
      <c r="F1337">
        <v>4</v>
      </c>
      <c r="G1337">
        <v>2</v>
      </c>
      <c r="H1337">
        <v>1</v>
      </c>
      <c r="I1337">
        <v>2</v>
      </c>
      <c r="J1337">
        <v>4</v>
      </c>
      <c r="K1337" s="2" t="s">
        <v>21</v>
      </c>
      <c r="L1337" s="2">
        <f t="shared" si="121"/>
        <v>1</v>
      </c>
      <c r="M1337" s="2">
        <f t="shared" si="122"/>
        <v>1</v>
      </c>
      <c r="N1337" s="2">
        <f t="shared" si="123"/>
        <v>0</v>
      </c>
      <c r="O1337" s="2">
        <f t="shared" si="124"/>
        <v>0</v>
      </c>
      <c r="P1337">
        <v>8</v>
      </c>
      <c r="Q1337" s="2" t="s">
        <v>19</v>
      </c>
      <c r="R1337" s="2">
        <f t="shared" si="125"/>
        <v>1</v>
      </c>
      <c r="S1337">
        <v>14</v>
      </c>
      <c r="T1337">
        <v>3</v>
      </c>
      <c r="U1337">
        <v>3</v>
      </c>
      <c r="V1337">
        <v>2</v>
      </c>
      <c r="W1337">
        <v>2</v>
      </c>
      <c r="X1337">
        <v>2</v>
      </c>
    </row>
    <row r="1338" spans="1:24" x14ac:dyDescent="0.25">
      <c r="A1338">
        <v>1337</v>
      </c>
      <c r="B1338">
        <v>55</v>
      </c>
      <c r="C1338" s="2" t="s">
        <v>19</v>
      </c>
      <c r="D1338" s="2">
        <f t="shared" si="120"/>
        <v>0</v>
      </c>
      <c r="E1338">
        <v>1</v>
      </c>
      <c r="F1338">
        <v>2</v>
      </c>
      <c r="G1338">
        <v>2</v>
      </c>
      <c r="H1338">
        <v>2</v>
      </c>
      <c r="I1338">
        <v>1</v>
      </c>
      <c r="J1338">
        <v>4</v>
      </c>
      <c r="K1338" s="2" t="s">
        <v>20</v>
      </c>
      <c r="L1338" s="2">
        <f t="shared" si="121"/>
        <v>2</v>
      </c>
      <c r="M1338" s="2">
        <f t="shared" si="122"/>
        <v>0</v>
      </c>
      <c r="N1338" s="2">
        <f t="shared" si="123"/>
        <v>2</v>
      </c>
      <c r="O1338" s="2">
        <f t="shared" si="124"/>
        <v>0</v>
      </c>
      <c r="P1338">
        <v>2</v>
      </c>
      <c r="Q1338" s="2" t="s">
        <v>19</v>
      </c>
      <c r="R1338" s="2">
        <f t="shared" si="125"/>
        <v>1</v>
      </c>
      <c r="S1338">
        <v>20</v>
      </c>
      <c r="T1338">
        <v>4</v>
      </c>
      <c r="U1338">
        <v>4</v>
      </c>
      <c r="V1338">
        <v>5</v>
      </c>
      <c r="W1338">
        <v>2</v>
      </c>
      <c r="X1338">
        <v>0</v>
      </c>
    </row>
    <row r="1339" spans="1:24" x14ac:dyDescent="0.25">
      <c r="A1339">
        <v>1338</v>
      </c>
      <c r="B1339">
        <v>28</v>
      </c>
      <c r="C1339" s="2" t="s">
        <v>19</v>
      </c>
      <c r="D1339" s="2">
        <f t="shared" si="120"/>
        <v>0</v>
      </c>
      <c r="E1339">
        <v>3</v>
      </c>
      <c r="F1339">
        <v>2</v>
      </c>
      <c r="G1339">
        <v>1</v>
      </c>
      <c r="H1339">
        <v>3</v>
      </c>
      <c r="I1339">
        <v>1</v>
      </c>
      <c r="J1339">
        <v>3</v>
      </c>
      <c r="K1339" s="2" t="s">
        <v>20</v>
      </c>
      <c r="L1339" s="2">
        <f t="shared" si="121"/>
        <v>2</v>
      </c>
      <c r="M1339" s="2">
        <f t="shared" si="122"/>
        <v>0</v>
      </c>
      <c r="N1339" s="2">
        <f t="shared" si="123"/>
        <v>2</v>
      </c>
      <c r="O1339" s="2">
        <f t="shared" si="124"/>
        <v>0</v>
      </c>
      <c r="P1339">
        <v>1</v>
      </c>
      <c r="Q1339" s="2" t="s">
        <v>19</v>
      </c>
      <c r="R1339" s="2">
        <f t="shared" si="125"/>
        <v>1</v>
      </c>
      <c r="S1339">
        <v>19</v>
      </c>
      <c r="T1339">
        <v>3</v>
      </c>
      <c r="U1339">
        <v>3</v>
      </c>
      <c r="V1339">
        <v>1</v>
      </c>
      <c r="W1339">
        <v>0</v>
      </c>
      <c r="X1339">
        <v>0</v>
      </c>
    </row>
    <row r="1340" spans="1:24" x14ac:dyDescent="0.25">
      <c r="A1340">
        <v>1339</v>
      </c>
      <c r="B1340">
        <v>30</v>
      </c>
      <c r="C1340" s="2" t="s">
        <v>17</v>
      </c>
      <c r="D1340" s="2">
        <f t="shared" si="120"/>
        <v>1</v>
      </c>
      <c r="E1340">
        <v>3</v>
      </c>
      <c r="F1340">
        <v>2</v>
      </c>
      <c r="G1340">
        <v>1</v>
      </c>
      <c r="H1340">
        <v>1</v>
      </c>
      <c r="I1340">
        <v>1</v>
      </c>
      <c r="J1340">
        <v>1</v>
      </c>
      <c r="K1340" s="2" t="s">
        <v>18</v>
      </c>
      <c r="L1340" s="2">
        <f t="shared" si="121"/>
        <v>3</v>
      </c>
      <c r="M1340" s="2">
        <f t="shared" si="122"/>
        <v>0</v>
      </c>
      <c r="N1340" s="2">
        <f t="shared" si="123"/>
        <v>0</v>
      </c>
      <c r="O1340" s="2">
        <f t="shared" si="124"/>
        <v>3</v>
      </c>
      <c r="P1340">
        <v>6</v>
      </c>
      <c r="Q1340" s="2" t="s">
        <v>19</v>
      </c>
      <c r="R1340" s="2">
        <f t="shared" si="125"/>
        <v>1</v>
      </c>
      <c r="S1340">
        <v>13</v>
      </c>
      <c r="T1340">
        <v>3</v>
      </c>
      <c r="U1340">
        <v>2</v>
      </c>
      <c r="V1340">
        <v>1</v>
      </c>
      <c r="W1340">
        <v>0</v>
      </c>
      <c r="X1340">
        <v>0</v>
      </c>
    </row>
    <row r="1341" spans="1:24" x14ac:dyDescent="0.25">
      <c r="A1341">
        <v>1340</v>
      </c>
      <c r="B1341">
        <v>22</v>
      </c>
      <c r="C1341" s="2" t="s">
        <v>17</v>
      </c>
      <c r="D1341" s="2">
        <f t="shared" si="120"/>
        <v>1</v>
      </c>
      <c r="E1341">
        <v>1</v>
      </c>
      <c r="F1341">
        <v>4</v>
      </c>
      <c r="G1341">
        <v>2</v>
      </c>
      <c r="H1341">
        <v>3</v>
      </c>
      <c r="I1341">
        <v>1</v>
      </c>
      <c r="J1341">
        <v>3</v>
      </c>
      <c r="K1341" s="2" t="s">
        <v>18</v>
      </c>
      <c r="L1341" s="2">
        <f t="shared" si="121"/>
        <v>3</v>
      </c>
      <c r="M1341" s="2">
        <f t="shared" si="122"/>
        <v>0</v>
      </c>
      <c r="N1341" s="2">
        <f t="shared" si="123"/>
        <v>0</v>
      </c>
      <c r="O1341" s="2">
        <f t="shared" si="124"/>
        <v>3</v>
      </c>
      <c r="P1341">
        <v>1</v>
      </c>
      <c r="Q1341" s="2" t="s">
        <v>17</v>
      </c>
      <c r="R1341" s="2">
        <f t="shared" si="125"/>
        <v>2</v>
      </c>
      <c r="S1341">
        <v>23</v>
      </c>
      <c r="T1341">
        <v>4</v>
      </c>
      <c r="U1341">
        <v>3</v>
      </c>
      <c r="V1341">
        <v>1</v>
      </c>
      <c r="W1341">
        <v>0</v>
      </c>
      <c r="X1341">
        <v>0</v>
      </c>
    </row>
    <row r="1342" spans="1:24" x14ac:dyDescent="0.25">
      <c r="A1342">
        <v>1341</v>
      </c>
      <c r="B1342">
        <v>36</v>
      </c>
      <c r="C1342" s="2" t="s">
        <v>19</v>
      </c>
      <c r="D1342" s="2">
        <f t="shared" si="120"/>
        <v>0</v>
      </c>
      <c r="E1342">
        <v>1</v>
      </c>
      <c r="F1342">
        <v>2</v>
      </c>
      <c r="G1342">
        <v>1</v>
      </c>
      <c r="H1342">
        <v>2</v>
      </c>
      <c r="I1342">
        <v>2</v>
      </c>
      <c r="J1342">
        <v>3</v>
      </c>
      <c r="K1342" s="2" t="s">
        <v>20</v>
      </c>
      <c r="L1342" s="2">
        <f t="shared" si="121"/>
        <v>2</v>
      </c>
      <c r="M1342" s="2">
        <f t="shared" si="122"/>
        <v>0</v>
      </c>
      <c r="N1342" s="2">
        <f t="shared" si="123"/>
        <v>2</v>
      </c>
      <c r="O1342" s="2">
        <f t="shared" si="124"/>
        <v>0</v>
      </c>
      <c r="P1342">
        <v>4</v>
      </c>
      <c r="Q1342" s="2" t="s">
        <v>17</v>
      </c>
      <c r="R1342" s="2">
        <f t="shared" si="125"/>
        <v>2</v>
      </c>
      <c r="S1342">
        <v>13</v>
      </c>
      <c r="T1342">
        <v>3</v>
      </c>
      <c r="U1342">
        <v>3</v>
      </c>
      <c r="V1342">
        <v>10</v>
      </c>
      <c r="W1342">
        <v>9</v>
      </c>
      <c r="X1342">
        <v>1</v>
      </c>
    </row>
    <row r="1343" spans="1:24" x14ac:dyDescent="0.25">
      <c r="A1343">
        <v>1342</v>
      </c>
      <c r="B1343">
        <v>31</v>
      </c>
      <c r="C1343" s="2" t="s">
        <v>19</v>
      </c>
      <c r="D1343" s="2">
        <f t="shared" si="120"/>
        <v>0</v>
      </c>
      <c r="E1343">
        <v>3</v>
      </c>
      <c r="F1343">
        <v>2</v>
      </c>
      <c r="G1343">
        <v>1</v>
      </c>
      <c r="H1343">
        <v>2</v>
      </c>
      <c r="I1343">
        <v>2</v>
      </c>
      <c r="J1343">
        <v>2</v>
      </c>
      <c r="K1343" s="2" t="s">
        <v>21</v>
      </c>
      <c r="L1343" s="2">
        <f t="shared" si="121"/>
        <v>1</v>
      </c>
      <c r="M1343" s="2">
        <f t="shared" si="122"/>
        <v>1</v>
      </c>
      <c r="N1343" s="2">
        <f t="shared" si="123"/>
        <v>0</v>
      </c>
      <c r="O1343" s="2">
        <f t="shared" si="124"/>
        <v>0</v>
      </c>
      <c r="P1343">
        <v>3</v>
      </c>
      <c r="Q1343" s="2" t="s">
        <v>19</v>
      </c>
      <c r="R1343" s="2">
        <f t="shared" si="125"/>
        <v>1</v>
      </c>
      <c r="S1343">
        <v>11</v>
      </c>
      <c r="T1343">
        <v>3</v>
      </c>
      <c r="U1343">
        <v>3</v>
      </c>
      <c r="V1343">
        <v>10</v>
      </c>
      <c r="W1343">
        <v>8</v>
      </c>
      <c r="X1343">
        <v>0</v>
      </c>
    </row>
    <row r="1344" spans="1:24" x14ac:dyDescent="0.25">
      <c r="A1344">
        <v>1343</v>
      </c>
      <c r="B1344">
        <v>34</v>
      </c>
      <c r="C1344" s="2" t="s">
        <v>19</v>
      </c>
      <c r="D1344" s="2">
        <f t="shared" si="120"/>
        <v>0</v>
      </c>
      <c r="E1344">
        <v>3</v>
      </c>
      <c r="F1344">
        <v>3</v>
      </c>
      <c r="G1344">
        <v>1</v>
      </c>
      <c r="H1344">
        <v>3</v>
      </c>
      <c r="I1344">
        <v>3</v>
      </c>
      <c r="J1344">
        <v>1</v>
      </c>
      <c r="K1344" s="2" t="s">
        <v>20</v>
      </c>
      <c r="L1344" s="2">
        <f t="shared" si="121"/>
        <v>2</v>
      </c>
      <c r="M1344" s="2">
        <f t="shared" si="122"/>
        <v>0</v>
      </c>
      <c r="N1344" s="2">
        <f t="shared" si="123"/>
        <v>2</v>
      </c>
      <c r="O1344" s="2">
        <f t="shared" si="124"/>
        <v>0</v>
      </c>
      <c r="P1344">
        <v>2</v>
      </c>
      <c r="Q1344" s="2" t="s">
        <v>17</v>
      </c>
      <c r="R1344" s="2">
        <f t="shared" si="125"/>
        <v>2</v>
      </c>
      <c r="S1344">
        <v>13</v>
      </c>
      <c r="T1344">
        <v>3</v>
      </c>
      <c r="U1344">
        <v>3</v>
      </c>
      <c r="V1344">
        <v>5</v>
      </c>
      <c r="W1344">
        <v>3</v>
      </c>
      <c r="X1344">
        <v>1</v>
      </c>
    </row>
    <row r="1345" spans="1:24" x14ac:dyDescent="0.25">
      <c r="A1345">
        <v>1344</v>
      </c>
      <c r="B1345">
        <v>29</v>
      </c>
      <c r="C1345" s="2" t="s">
        <v>19</v>
      </c>
      <c r="D1345" s="2">
        <f t="shared" si="120"/>
        <v>0</v>
      </c>
      <c r="E1345">
        <v>3</v>
      </c>
      <c r="F1345">
        <v>4</v>
      </c>
      <c r="G1345">
        <v>1</v>
      </c>
      <c r="H1345">
        <v>1</v>
      </c>
      <c r="I1345">
        <v>1</v>
      </c>
      <c r="J1345">
        <v>1</v>
      </c>
      <c r="K1345" s="2" t="s">
        <v>18</v>
      </c>
      <c r="L1345" s="2">
        <f t="shared" si="121"/>
        <v>3</v>
      </c>
      <c r="M1345" s="2">
        <f t="shared" si="122"/>
        <v>0</v>
      </c>
      <c r="N1345" s="2">
        <f t="shared" si="123"/>
        <v>0</v>
      </c>
      <c r="O1345" s="2">
        <f t="shared" si="124"/>
        <v>3</v>
      </c>
      <c r="P1345">
        <v>3</v>
      </c>
      <c r="Q1345" s="2" t="s">
        <v>19</v>
      </c>
      <c r="R1345" s="2">
        <f t="shared" si="125"/>
        <v>1</v>
      </c>
      <c r="S1345">
        <v>14</v>
      </c>
      <c r="T1345">
        <v>3</v>
      </c>
      <c r="U1345">
        <v>3</v>
      </c>
      <c r="V1345">
        <v>3</v>
      </c>
      <c r="W1345">
        <v>2</v>
      </c>
      <c r="X1345">
        <v>1</v>
      </c>
    </row>
    <row r="1346" spans="1:24" x14ac:dyDescent="0.25">
      <c r="A1346">
        <v>1345</v>
      </c>
      <c r="B1346">
        <v>37</v>
      </c>
      <c r="C1346" s="2" t="s">
        <v>19</v>
      </c>
      <c r="D1346" s="2">
        <f t="shared" si="120"/>
        <v>0</v>
      </c>
      <c r="E1346">
        <v>1</v>
      </c>
      <c r="F1346">
        <v>4</v>
      </c>
      <c r="G1346">
        <v>2</v>
      </c>
      <c r="H1346">
        <v>3</v>
      </c>
      <c r="I1346">
        <v>2</v>
      </c>
      <c r="J1346">
        <v>4</v>
      </c>
      <c r="K1346" s="2" t="s">
        <v>20</v>
      </c>
      <c r="L1346" s="2">
        <f t="shared" si="121"/>
        <v>2</v>
      </c>
      <c r="M1346" s="2">
        <f t="shared" si="122"/>
        <v>0</v>
      </c>
      <c r="N1346" s="2">
        <f t="shared" si="123"/>
        <v>2</v>
      </c>
      <c r="O1346" s="2">
        <f t="shared" si="124"/>
        <v>0</v>
      </c>
      <c r="P1346">
        <v>5</v>
      </c>
      <c r="Q1346" s="2" t="s">
        <v>17</v>
      </c>
      <c r="R1346" s="2">
        <f t="shared" si="125"/>
        <v>2</v>
      </c>
      <c r="S1346">
        <v>22</v>
      </c>
      <c r="T1346">
        <v>4</v>
      </c>
      <c r="U1346">
        <v>3</v>
      </c>
      <c r="V1346">
        <v>5</v>
      </c>
      <c r="W1346">
        <v>3</v>
      </c>
      <c r="X1346">
        <v>0</v>
      </c>
    </row>
    <row r="1347" spans="1:24" x14ac:dyDescent="0.25">
      <c r="A1347">
        <v>1346</v>
      </c>
      <c r="B1347">
        <v>35</v>
      </c>
      <c r="C1347" s="2" t="s">
        <v>19</v>
      </c>
      <c r="D1347" s="2">
        <f t="shared" ref="D1347:D1410" si="126">IF(C1347="Yes", 1,0)</f>
        <v>0</v>
      </c>
      <c r="E1347">
        <v>2</v>
      </c>
      <c r="F1347">
        <v>4</v>
      </c>
      <c r="G1347">
        <v>1</v>
      </c>
      <c r="H1347">
        <v>2</v>
      </c>
      <c r="I1347">
        <v>2</v>
      </c>
      <c r="J1347">
        <v>2</v>
      </c>
      <c r="K1347" s="2" t="s">
        <v>20</v>
      </c>
      <c r="L1347" s="2">
        <f t="shared" ref="L1347:L1410" si="127">SUM(M1347,N1347,O1347)</f>
        <v>2</v>
      </c>
      <c r="M1347" s="2">
        <f t="shared" ref="M1347:M1410" si="128">IF(K1347="Divorced", 1,0)</f>
        <v>0</v>
      </c>
      <c r="N1347" s="2">
        <f t="shared" ref="N1347:N1410" si="129">IF(K1347="Married", 2,0)</f>
        <v>2</v>
      </c>
      <c r="O1347" s="2">
        <f t="shared" ref="O1347:O1410" si="130">IF(K1347="Single", 3,0)</f>
        <v>0</v>
      </c>
      <c r="P1347">
        <v>8</v>
      </c>
      <c r="Q1347" s="2" t="s">
        <v>17</v>
      </c>
      <c r="R1347" s="2">
        <f t="shared" ref="R1347:R1410" si="131">IF(Q1347="Yes",  2,1)</f>
        <v>2</v>
      </c>
      <c r="S1347">
        <v>11</v>
      </c>
      <c r="T1347">
        <v>3</v>
      </c>
      <c r="U1347">
        <v>3</v>
      </c>
      <c r="V1347">
        <v>3</v>
      </c>
      <c r="W1347">
        <v>2</v>
      </c>
      <c r="X1347">
        <v>0</v>
      </c>
    </row>
    <row r="1348" spans="1:24" x14ac:dyDescent="0.25">
      <c r="A1348">
        <v>1347</v>
      </c>
      <c r="B1348">
        <v>45</v>
      </c>
      <c r="C1348" s="2" t="s">
        <v>19</v>
      </c>
      <c r="D1348" s="2">
        <f t="shared" si="126"/>
        <v>0</v>
      </c>
      <c r="E1348">
        <v>2</v>
      </c>
      <c r="F1348">
        <v>2</v>
      </c>
      <c r="G1348">
        <v>1</v>
      </c>
      <c r="H1348">
        <v>2</v>
      </c>
      <c r="I1348">
        <v>2</v>
      </c>
      <c r="J1348">
        <v>1</v>
      </c>
      <c r="K1348" s="2" t="s">
        <v>20</v>
      </c>
      <c r="L1348" s="2">
        <f t="shared" si="127"/>
        <v>2</v>
      </c>
      <c r="M1348" s="2">
        <f t="shared" si="128"/>
        <v>0</v>
      </c>
      <c r="N1348" s="2">
        <f t="shared" si="129"/>
        <v>2</v>
      </c>
      <c r="O1348" s="2">
        <f t="shared" si="130"/>
        <v>0</v>
      </c>
      <c r="P1348">
        <v>3</v>
      </c>
      <c r="Q1348" s="2" t="s">
        <v>19</v>
      </c>
      <c r="R1348" s="2">
        <f t="shared" si="131"/>
        <v>1</v>
      </c>
      <c r="S1348">
        <v>13</v>
      </c>
      <c r="T1348">
        <v>3</v>
      </c>
      <c r="U1348">
        <v>2</v>
      </c>
      <c r="V1348">
        <v>9</v>
      </c>
      <c r="W1348">
        <v>8</v>
      </c>
      <c r="X1348">
        <v>3</v>
      </c>
    </row>
    <row r="1349" spans="1:24" x14ac:dyDescent="0.25">
      <c r="A1349">
        <v>1348</v>
      </c>
      <c r="B1349">
        <v>36</v>
      </c>
      <c r="C1349" s="2" t="s">
        <v>19</v>
      </c>
      <c r="D1349" s="2">
        <f t="shared" si="126"/>
        <v>0</v>
      </c>
      <c r="E1349">
        <v>1</v>
      </c>
      <c r="F1349">
        <v>2</v>
      </c>
      <c r="G1349">
        <v>2</v>
      </c>
      <c r="H1349">
        <v>2</v>
      </c>
      <c r="I1349">
        <v>2</v>
      </c>
      <c r="J1349">
        <v>4</v>
      </c>
      <c r="K1349" s="2" t="s">
        <v>18</v>
      </c>
      <c r="L1349" s="2">
        <f t="shared" si="127"/>
        <v>3</v>
      </c>
      <c r="M1349" s="2">
        <f t="shared" si="128"/>
        <v>0</v>
      </c>
      <c r="N1349" s="2">
        <f t="shared" si="129"/>
        <v>0</v>
      </c>
      <c r="O1349" s="2">
        <f t="shared" si="130"/>
        <v>3</v>
      </c>
      <c r="P1349">
        <v>1</v>
      </c>
      <c r="Q1349" s="2" t="s">
        <v>19</v>
      </c>
      <c r="R1349" s="2">
        <f t="shared" si="131"/>
        <v>1</v>
      </c>
      <c r="S1349">
        <v>21</v>
      </c>
      <c r="T1349">
        <v>4</v>
      </c>
      <c r="U1349">
        <v>2</v>
      </c>
      <c r="V1349">
        <v>10</v>
      </c>
      <c r="W1349">
        <v>1</v>
      </c>
      <c r="X1349">
        <v>0</v>
      </c>
    </row>
    <row r="1350" spans="1:24" x14ac:dyDescent="0.25">
      <c r="A1350">
        <v>1349</v>
      </c>
      <c r="B1350">
        <v>40</v>
      </c>
      <c r="C1350" s="2" t="s">
        <v>19</v>
      </c>
      <c r="D1350" s="2">
        <f t="shared" si="126"/>
        <v>0</v>
      </c>
      <c r="E1350">
        <v>1</v>
      </c>
      <c r="F1350">
        <v>1</v>
      </c>
      <c r="G1350">
        <v>1</v>
      </c>
      <c r="H1350">
        <v>1</v>
      </c>
      <c r="I1350">
        <v>4</v>
      </c>
      <c r="J1350">
        <v>1</v>
      </c>
      <c r="K1350" s="2" t="s">
        <v>21</v>
      </c>
      <c r="L1350" s="2">
        <f t="shared" si="127"/>
        <v>1</v>
      </c>
      <c r="M1350" s="2">
        <f t="shared" si="128"/>
        <v>1</v>
      </c>
      <c r="N1350" s="2">
        <f t="shared" si="129"/>
        <v>0</v>
      </c>
      <c r="O1350" s="2">
        <f t="shared" si="130"/>
        <v>0</v>
      </c>
      <c r="P1350">
        <v>7</v>
      </c>
      <c r="Q1350" s="2" t="s">
        <v>19</v>
      </c>
      <c r="R1350" s="2">
        <f t="shared" si="131"/>
        <v>1</v>
      </c>
      <c r="S1350">
        <v>11</v>
      </c>
      <c r="T1350">
        <v>3</v>
      </c>
      <c r="U1350">
        <v>3</v>
      </c>
      <c r="V1350">
        <v>19</v>
      </c>
      <c r="W1350">
        <v>7</v>
      </c>
      <c r="X1350">
        <v>11</v>
      </c>
    </row>
    <row r="1351" spans="1:24" x14ac:dyDescent="0.25">
      <c r="A1351">
        <v>1350</v>
      </c>
      <c r="B1351">
        <v>26</v>
      </c>
      <c r="C1351" s="2" t="s">
        <v>19</v>
      </c>
      <c r="D1351" s="2">
        <f t="shared" si="126"/>
        <v>0</v>
      </c>
      <c r="E1351">
        <v>2</v>
      </c>
      <c r="F1351">
        <v>2</v>
      </c>
      <c r="G1351">
        <v>1</v>
      </c>
      <c r="H1351">
        <v>2</v>
      </c>
      <c r="I1351">
        <v>1</v>
      </c>
      <c r="J1351">
        <v>3</v>
      </c>
      <c r="K1351" s="2" t="s">
        <v>20</v>
      </c>
      <c r="L1351" s="2">
        <f t="shared" si="127"/>
        <v>2</v>
      </c>
      <c r="M1351" s="2">
        <f t="shared" si="128"/>
        <v>0</v>
      </c>
      <c r="N1351" s="2">
        <f t="shared" si="129"/>
        <v>2</v>
      </c>
      <c r="O1351" s="2">
        <f t="shared" si="130"/>
        <v>0</v>
      </c>
      <c r="P1351">
        <v>5</v>
      </c>
      <c r="Q1351" s="2" t="s">
        <v>17</v>
      </c>
      <c r="R1351" s="2">
        <f t="shared" si="131"/>
        <v>2</v>
      </c>
      <c r="S1351">
        <v>13</v>
      </c>
      <c r="T1351">
        <v>3</v>
      </c>
      <c r="U1351">
        <v>2</v>
      </c>
      <c r="V1351">
        <v>1</v>
      </c>
      <c r="W1351">
        <v>0</v>
      </c>
      <c r="X1351">
        <v>1</v>
      </c>
    </row>
    <row r="1352" spans="1:24" x14ac:dyDescent="0.25">
      <c r="A1352">
        <v>1351</v>
      </c>
      <c r="B1352">
        <v>27</v>
      </c>
      <c r="C1352" s="2" t="s">
        <v>19</v>
      </c>
      <c r="D1352" s="2">
        <f t="shared" si="126"/>
        <v>0</v>
      </c>
      <c r="E1352">
        <v>2</v>
      </c>
      <c r="F1352">
        <v>1</v>
      </c>
      <c r="G1352">
        <v>1</v>
      </c>
      <c r="H1352">
        <v>1</v>
      </c>
      <c r="I1352">
        <v>2</v>
      </c>
      <c r="J1352">
        <v>3</v>
      </c>
      <c r="K1352" s="2" t="s">
        <v>18</v>
      </c>
      <c r="L1352" s="2">
        <f t="shared" si="127"/>
        <v>3</v>
      </c>
      <c r="M1352" s="2">
        <f t="shared" si="128"/>
        <v>0</v>
      </c>
      <c r="N1352" s="2">
        <f t="shared" si="129"/>
        <v>0</v>
      </c>
      <c r="O1352" s="2">
        <f t="shared" si="130"/>
        <v>3</v>
      </c>
      <c r="P1352">
        <v>4</v>
      </c>
      <c r="Q1352" s="2" t="s">
        <v>19</v>
      </c>
      <c r="R1352" s="2">
        <f t="shared" si="131"/>
        <v>1</v>
      </c>
      <c r="S1352">
        <v>14</v>
      </c>
      <c r="T1352">
        <v>3</v>
      </c>
      <c r="U1352">
        <v>2</v>
      </c>
      <c r="V1352">
        <v>8</v>
      </c>
      <c r="W1352">
        <v>7</v>
      </c>
      <c r="X1352">
        <v>0</v>
      </c>
    </row>
    <row r="1353" spans="1:24" x14ac:dyDescent="0.25">
      <c r="A1353">
        <v>1352</v>
      </c>
      <c r="B1353">
        <v>48</v>
      </c>
      <c r="C1353" s="2" t="s">
        <v>19</v>
      </c>
      <c r="D1353" s="2">
        <f t="shared" si="126"/>
        <v>0</v>
      </c>
      <c r="E1353">
        <v>3</v>
      </c>
      <c r="F1353">
        <v>4</v>
      </c>
      <c r="G1353">
        <v>1</v>
      </c>
      <c r="H1353">
        <v>1</v>
      </c>
      <c r="I1353">
        <v>4</v>
      </c>
      <c r="J1353">
        <v>1</v>
      </c>
      <c r="K1353" s="2" t="s">
        <v>21</v>
      </c>
      <c r="L1353" s="2">
        <f t="shared" si="127"/>
        <v>1</v>
      </c>
      <c r="M1353" s="2">
        <f t="shared" si="128"/>
        <v>1</v>
      </c>
      <c r="N1353" s="2">
        <f t="shared" si="129"/>
        <v>0</v>
      </c>
      <c r="O1353" s="2">
        <f t="shared" si="130"/>
        <v>0</v>
      </c>
      <c r="P1353">
        <v>3</v>
      </c>
      <c r="Q1353" s="2" t="s">
        <v>19</v>
      </c>
      <c r="R1353" s="2">
        <f t="shared" si="131"/>
        <v>1</v>
      </c>
      <c r="S1353">
        <v>11</v>
      </c>
      <c r="T1353">
        <v>3</v>
      </c>
      <c r="U1353">
        <v>3</v>
      </c>
      <c r="V1353">
        <v>22</v>
      </c>
      <c r="W1353">
        <v>17</v>
      </c>
      <c r="X1353">
        <v>4</v>
      </c>
    </row>
    <row r="1354" spans="1:24" x14ac:dyDescent="0.25">
      <c r="A1354">
        <v>1353</v>
      </c>
      <c r="B1354">
        <v>44</v>
      </c>
      <c r="C1354" s="2" t="s">
        <v>19</v>
      </c>
      <c r="D1354" s="2">
        <f t="shared" si="126"/>
        <v>0</v>
      </c>
      <c r="E1354">
        <v>1</v>
      </c>
      <c r="F1354">
        <v>2</v>
      </c>
      <c r="G1354">
        <v>2</v>
      </c>
      <c r="H1354">
        <v>4</v>
      </c>
      <c r="I1354">
        <v>2</v>
      </c>
      <c r="J1354">
        <v>2</v>
      </c>
      <c r="K1354" s="2" t="s">
        <v>20</v>
      </c>
      <c r="L1354" s="2">
        <f t="shared" si="127"/>
        <v>2</v>
      </c>
      <c r="M1354" s="2">
        <f t="shared" si="128"/>
        <v>0</v>
      </c>
      <c r="N1354" s="2">
        <f t="shared" si="129"/>
        <v>2</v>
      </c>
      <c r="O1354" s="2">
        <f t="shared" si="130"/>
        <v>0</v>
      </c>
      <c r="P1354">
        <v>2</v>
      </c>
      <c r="Q1354" s="2" t="s">
        <v>19</v>
      </c>
      <c r="R1354" s="2">
        <f t="shared" si="131"/>
        <v>1</v>
      </c>
      <c r="S1354">
        <v>15</v>
      </c>
      <c r="T1354">
        <v>3</v>
      </c>
      <c r="U1354">
        <v>3</v>
      </c>
      <c r="V1354">
        <v>2</v>
      </c>
      <c r="W1354">
        <v>0</v>
      </c>
      <c r="X1354">
        <v>2</v>
      </c>
    </row>
    <row r="1355" spans="1:24" x14ac:dyDescent="0.25">
      <c r="A1355">
        <v>1354</v>
      </c>
      <c r="B1355">
        <v>34</v>
      </c>
      <c r="C1355" s="2" t="s">
        <v>17</v>
      </c>
      <c r="D1355" s="2">
        <f t="shared" si="126"/>
        <v>1</v>
      </c>
      <c r="E1355">
        <v>1</v>
      </c>
      <c r="F1355">
        <v>4</v>
      </c>
      <c r="G1355">
        <v>2</v>
      </c>
      <c r="H1355">
        <v>4</v>
      </c>
      <c r="I1355">
        <v>1</v>
      </c>
      <c r="J1355">
        <v>4</v>
      </c>
      <c r="K1355" s="2" t="s">
        <v>20</v>
      </c>
      <c r="L1355" s="2">
        <f t="shared" si="127"/>
        <v>2</v>
      </c>
      <c r="M1355" s="2">
        <f t="shared" si="128"/>
        <v>0</v>
      </c>
      <c r="N1355" s="2">
        <f t="shared" si="129"/>
        <v>2</v>
      </c>
      <c r="O1355" s="2">
        <f t="shared" si="130"/>
        <v>0</v>
      </c>
      <c r="P1355">
        <v>1</v>
      </c>
      <c r="Q1355" s="2" t="s">
        <v>17</v>
      </c>
      <c r="R1355" s="2">
        <f t="shared" si="131"/>
        <v>2</v>
      </c>
      <c r="S1355">
        <v>23</v>
      </c>
      <c r="T1355">
        <v>4</v>
      </c>
      <c r="U1355">
        <v>3</v>
      </c>
      <c r="V1355">
        <v>5</v>
      </c>
      <c r="W1355">
        <v>2</v>
      </c>
      <c r="X1355">
        <v>3</v>
      </c>
    </row>
    <row r="1356" spans="1:24" x14ac:dyDescent="0.25">
      <c r="A1356">
        <v>1355</v>
      </c>
      <c r="B1356">
        <v>56</v>
      </c>
      <c r="C1356" s="2" t="s">
        <v>17</v>
      </c>
      <c r="D1356" s="2">
        <f t="shared" si="126"/>
        <v>1</v>
      </c>
      <c r="E1356">
        <v>2</v>
      </c>
      <c r="F1356">
        <v>1</v>
      </c>
      <c r="G1356">
        <v>2</v>
      </c>
      <c r="H1356">
        <v>3</v>
      </c>
      <c r="I1356">
        <v>1</v>
      </c>
      <c r="J1356">
        <v>4</v>
      </c>
      <c r="K1356" s="2" t="s">
        <v>18</v>
      </c>
      <c r="L1356" s="2">
        <f t="shared" si="127"/>
        <v>3</v>
      </c>
      <c r="M1356" s="2">
        <f t="shared" si="128"/>
        <v>0</v>
      </c>
      <c r="N1356" s="2">
        <f t="shared" si="129"/>
        <v>0</v>
      </c>
      <c r="O1356" s="2">
        <f t="shared" si="130"/>
        <v>3</v>
      </c>
      <c r="P1356">
        <v>1</v>
      </c>
      <c r="Q1356" s="2" t="s">
        <v>19</v>
      </c>
      <c r="R1356" s="2">
        <f t="shared" si="131"/>
        <v>1</v>
      </c>
      <c r="S1356">
        <v>16</v>
      </c>
      <c r="T1356">
        <v>3</v>
      </c>
      <c r="U1356">
        <v>3</v>
      </c>
      <c r="V1356">
        <v>4</v>
      </c>
      <c r="W1356">
        <v>2</v>
      </c>
      <c r="X1356">
        <v>1</v>
      </c>
    </row>
    <row r="1357" spans="1:24" x14ac:dyDescent="0.25">
      <c r="A1357">
        <v>1356</v>
      </c>
      <c r="B1357">
        <v>36</v>
      </c>
      <c r="C1357" s="2" t="s">
        <v>19</v>
      </c>
      <c r="D1357" s="2">
        <f t="shared" si="126"/>
        <v>0</v>
      </c>
      <c r="E1357">
        <v>2</v>
      </c>
      <c r="F1357">
        <v>3</v>
      </c>
      <c r="G1357">
        <v>2</v>
      </c>
      <c r="H1357">
        <v>2</v>
      </c>
      <c r="I1357">
        <v>2</v>
      </c>
      <c r="J1357">
        <v>2</v>
      </c>
      <c r="K1357" s="2" t="s">
        <v>20</v>
      </c>
      <c r="L1357" s="2">
        <f t="shared" si="127"/>
        <v>2</v>
      </c>
      <c r="M1357" s="2">
        <f t="shared" si="128"/>
        <v>0</v>
      </c>
      <c r="N1357" s="2">
        <f t="shared" si="129"/>
        <v>2</v>
      </c>
      <c r="O1357" s="2">
        <f t="shared" si="130"/>
        <v>0</v>
      </c>
      <c r="P1357">
        <v>2</v>
      </c>
      <c r="Q1357" s="2" t="s">
        <v>19</v>
      </c>
      <c r="R1357" s="2">
        <f t="shared" si="131"/>
        <v>1</v>
      </c>
      <c r="S1357">
        <v>16</v>
      </c>
      <c r="T1357">
        <v>3</v>
      </c>
      <c r="U1357">
        <v>1</v>
      </c>
      <c r="V1357">
        <v>4</v>
      </c>
      <c r="W1357">
        <v>2</v>
      </c>
      <c r="X1357">
        <v>1</v>
      </c>
    </row>
    <row r="1358" spans="1:24" x14ac:dyDescent="0.25">
      <c r="A1358">
        <v>1357</v>
      </c>
      <c r="B1358">
        <v>41</v>
      </c>
      <c r="C1358" s="2" t="s">
        <v>19</v>
      </c>
      <c r="D1358" s="2">
        <f t="shared" si="126"/>
        <v>0</v>
      </c>
      <c r="E1358">
        <v>3</v>
      </c>
      <c r="F1358">
        <v>3</v>
      </c>
      <c r="G1358">
        <v>1</v>
      </c>
      <c r="H1358">
        <v>3</v>
      </c>
      <c r="I1358">
        <v>2</v>
      </c>
      <c r="J1358">
        <v>3</v>
      </c>
      <c r="K1358" s="2" t="s">
        <v>20</v>
      </c>
      <c r="L1358" s="2">
        <f t="shared" si="127"/>
        <v>2</v>
      </c>
      <c r="M1358" s="2">
        <f t="shared" si="128"/>
        <v>0</v>
      </c>
      <c r="N1358" s="2">
        <f t="shared" si="129"/>
        <v>2</v>
      </c>
      <c r="O1358" s="2">
        <f t="shared" si="130"/>
        <v>0</v>
      </c>
      <c r="P1358">
        <v>5</v>
      </c>
      <c r="Q1358" s="2" t="s">
        <v>19</v>
      </c>
      <c r="R1358" s="2">
        <f t="shared" si="131"/>
        <v>1</v>
      </c>
      <c r="S1358">
        <v>21</v>
      </c>
      <c r="T1358">
        <v>4</v>
      </c>
      <c r="U1358">
        <v>3</v>
      </c>
      <c r="V1358">
        <v>5</v>
      </c>
      <c r="W1358">
        <v>4</v>
      </c>
      <c r="X1358">
        <v>1</v>
      </c>
    </row>
    <row r="1359" spans="1:24" x14ac:dyDescent="0.25">
      <c r="A1359">
        <v>1358</v>
      </c>
      <c r="B1359">
        <v>42</v>
      </c>
      <c r="C1359" s="2" t="s">
        <v>19</v>
      </c>
      <c r="D1359" s="2">
        <f t="shared" si="126"/>
        <v>0</v>
      </c>
      <c r="E1359">
        <v>3</v>
      </c>
      <c r="F1359">
        <v>3</v>
      </c>
      <c r="G1359">
        <v>2</v>
      </c>
      <c r="H1359">
        <v>2</v>
      </c>
      <c r="I1359">
        <v>3</v>
      </c>
      <c r="J1359">
        <v>1</v>
      </c>
      <c r="K1359" s="2" t="s">
        <v>20</v>
      </c>
      <c r="L1359" s="2">
        <f t="shared" si="127"/>
        <v>2</v>
      </c>
      <c r="M1359" s="2">
        <f t="shared" si="128"/>
        <v>0</v>
      </c>
      <c r="N1359" s="2">
        <f t="shared" si="129"/>
        <v>2</v>
      </c>
      <c r="O1359" s="2">
        <f t="shared" si="130"/>
        <v>0</v>
      </c>
      <c r="P1359">
        <v>9</v>
      </c>
      <c r="Q1359" s="2" t="s">
        <v>19</v>
      </c>
      <c r="R1359" s="2">
        <f t="shared" si="131"/>
        <v>1</v>
      </c>
      <c r="S1359">
        <v>13</v>
      </c>
      <c r="T1359">
        <v>3</v>
      </c>
      <c r="U1359">
        <v>4</v>
      </c>
      <c r="V1359">
        <v>13</v>
      </c>
      <c r="W1359">
        <v>7</v>
      </c>
      <c r="X1359">
        <v>5</v>
      </c>
    </row>
    <row r="1360" spans="1:24" x14ac:dyDescent="0.25">
      <c r="A1360">
        <v>1359</v>
      </c>
      <c r="B1360">
        <v>31</v>
      </c>
      <c r="C1360" s="2" t="s">
        <v>19</v>
      </c>
      <c r="D1360" s="2">
        <f t="shared" si="126"/>
        <v>0</v>
      </c>
      <c r="E1360">
        <v>2</v>
      </c>
      <c r="F1360">
        <v>3</v>
      </c>
      <c r="G1360">
        <v>1</v>
      </c>
      <c r="H1360">
        <v>1</v>
      </c>
      <c r="I1360">
        <v>2</v>
      </c>
      <c r="J1360">
        <v>1</v>
      </c>
      <c r="K1360" s="2" t="s">
        <v>21</v>
      </c>
      <c r="L1360" s="2">
        <f t="shared" si="127"/>
        <v>1</v>
      </c>
      <c r="M1360" s="2">
        <f t="shared" si="128"/>
        <v>1</v>
      </c>
      <c r="N1360" s="2">
        <f t="shared" si="129"/>
        <v>0</v>
      </c>
      <c r="O1360" s="2">
        <f t="shared" si="130"/>
        <v>0</v>
      </c>
      <c r="P1360">
        <v>2</v>
      </c>
      <c r="Q1360" s="2" t="s">
        <v>17</v>
      </c>
      <c r="R1360" s="2">
        <f t="shared" si="131"/>
        <v>2</v>
      </c>
      <c r="S1360">
        <v>11</v>
      </c>
      <c r="T1360">
        <v>3</v>
      </c>
      <c r="U1360">
        <v>3</v>
      </c>
      <c r="V1360">
        <v>5</v>
      </c>
      <c r="W1360">
        <v>2</v>
      </c>
      <c r="X1360">
        <v>1</v>
      </c>
    </row>
    <row r="1361" spans="1:24" x14ac:dyDescent="0.25">
      <c r="A1361">
        <v>1360</v>
      </c>
      <c r="B1361">
        <v>34</v>
      </c>
      <c r="C1361" s="2" t="s">
        <v>19</v>
      </c>
      <c r="D1361" s="2">
        <f t="shared" si="126"/>
        <v>0</v>
      </c>
      <c r="E1361">
        <v>1</v>
      </c>
      <c r="F1361">
        <v>4</v>
      </c>
      <c r="G1361">
        <v>1</v>
      </c>
      <c r="H1361">
        <v>2</v>
      </c>
      <c r="I1361">
        <v>2</v>
      </c>
      <c r="J1361">
        <v>1</v>
      </c>
      <c r="K1361" s="2" t="s">
        <v>20</v>
      </c>
      <c r="L1361" s="2">
        <f t="shared" si="127"/>
        <v>2</v>
      </c>
      <c r="M1361" s="2">
        <f t="shared" si="128"/>
        <v>0</v>
      </c>
      <c r="N1361" s="2">
        <f t="shared" si="129"/>
        <v>2</v>
      </c>
      <c r="O1361" s="2">
        <f t="shared" si="130"/>
        <v>0</v>
      </c>
      <c r="P1361">
        <v>3</v>
      </c>
      <c r="Q1361" s="2" t="s">
        <v>17</v>
      </c>
      <c r="R1361" s="2">
        <f t="shared" si="131"/>
        <v>2</v>
      </c>
      <c r="S1361">
        <v>12</v>
      </c>
      <c r="T1361">
        <v>3</v>
      </c>
      <c r="U1361">
        <v>2</v>
      </c>
      <c r="V1361">
        <v>4</v>
      </c>
      <c r="W1361">
        <v>2</v>
      </c>
      <c r="X1361">
        <v>0</v>
      </c>
    </row>
    <row r="1362" spans="1:24" x14ac:dyDescent="0.25">
      <c r="A1362">
        <v>1361</v>
      </c>
      <c r="B1362">
        <v>31</v>
      </c>
      <c r="C1362" s="2" t="s">
        <v>19</v>
      </c>
      <c r="D1362" s="2">
        <f t="shared" si="126"/>
        <v>0</v>
      </c>
      <c r="E1362">
        <v>3</v>
      </c>
      <c r="F1362">
        <v>1</v>
      </c>
      <c r="G1362">
        <v>1</v>
      </c>
      <c r="H1362">
        <v>4</v>
      </c>
      <c r="I1362">
        <v>1</v>
      </c>
      <c r="J1362">
        <v>1</v>
      </c>
      <c r="K1362" s="2" t="s">
        <v>21</v>
      </c>
      <c r="L1362" s="2">
        <f t="shared" si="127"/>
        <v>1</v>
      </c>
      <c r="M1362" s="2">
        <f t="shared" si="128"/>
        <v>1</v>
      </c>
      <c r="N1362" s="2">
        <f t="shared" si="129"/>
        <v>0</v>
      </c>
      <c r="O1362" s="2">
        <f t="shared" si="130"/>
        <v>0</v>
      </c>
      <c r="P1362">
        <v>8</v>
      </c>
      <c r="Q1362" s="2" t="s">
        <v>19</v>
      </c>
      <c r="R1362" s="2">
        <f t="shared" si="131"/>
        <v>1</v>
      </c>
      <c r="S1362">
        <v>12</v>
      </c>
      <c r="T1362">
        <v>3</v>
      </c>
      <c r="U1362">
        <v>2</v>
      </c>
      <c r="V1362">
        <v>2</v>
      </c>
      <c r="W1362">
        <v>2</v>
      </c>
      <c r="X1362">
        <v>2</v>
      </c>
    </row>
    <row r="1363" spans="1:24" x14ac:dyDescent="0.25">
      <c r="A1363">
        <v>1362</v>
      </c>
      <c r="B1363">
        <v>26</v>
      </c>
      <c r="C1363" s="2" t="s">
        <v>19</v>
      </c>
      <c r="D1363" s="2">
        <f t="shared" si="126"/>
        <v>0</v>
      </c>
      <c r="E1363">
        <v>3</v>
      </c>
      <c r="F1363">
        <v>3</v>
      </c>
      <c r="G1363">
        <v>2</v>
      </c>
      <c r="H1363">
        <v>3</v>
      </c>
      <c r="I1363">
        <v>1</v>
      </c>
      <c r="J1363">
        <v>4</v>
      </c>
      <c r="K1363" s="2" t="s">
        <v>20</v>
      </c>
      <c r="L1363" s="2">
        <f t="shared" si="127"/>
        <v>2</v>
      </c>
      <c r="M1363" s="2">
        <f t="shared" si="128"/>
        <v>0</v>
      </c>
      <c r="N1363" s="2">
        <f t="shared" si="129"/>
        <v>2</v>
      </c>
      <c r="O1363" s="2">
        <f t="shared" si="130"/>
        <v>0</v>
      </c>
      <c r="P1363">
        <v>0</v>
      </c>
      <c r="Q1363" s="2" t="s">
        <v>19</v>
      </c>
      <c r="R1363" s="2">
        <f t="shared" si="131"/>
        <v>1</v>
      </c>
      <c r="S1363">
        <v>18</v>
      </c>
      <c r="T1363">
        <v>3</v>
      </c>
      <c r="U1363">
        <v>3</v>
      </c>
      <c r="V1363">
        <v>7</v>
      </c>
      <c r="W1363">
        <v>7</v>
      </c>
      <c r="X1363">
        <v>7</v>
      </c>
    </row>
    <row r="1364" spans="1:24" x14ac:dyDescent="0.25">
      <c r="A1364">
        <v>1363</v>
      </c>
      <c r="B1364">
        <v>45</v>
      </c>
      <c r="C1364" s="2" t="s">
        <v>19</v>
      </c>
      <c r="D1364" s="2">
        <f t="shared" si="126"/>
        <v>0</v>
      </c>
      <c r="E1364">
        <v>1</v>
      </c>
      <c r="F1364">
        <v>2</v>
      </c>
      <c r="G1364">
        <v>1</v>
      </c>
      <c r="H1364">
        <v>2</v>
      </c>
      <c r="I1364">
        <v>2</v>
      </c>
      <c r="J1364">
        <v>1</v>
      </c>
      <c r="K1364" s="2" t="s">
        <v>18</v>
      </c>
      <c r="L1364" s="2">
        <f t="shared" si="127"/>
        <v>3</v>
      </c>
      <c r="M1364" s="2">
        <f t="shared" si="128"/>
        <v>0</v>
      </c>
      <c r="N1364" s="2">
        <f t="shared" si="129"/>
        <v>0</v>
      </c>
      <c r="O1364" s="2">
        <f t="shared" si="130"/>
        <v>3</v>
      </c>
      <c r="P1364">
        <v>4</v>
      </c>
      <c r="Q1364" s="2" t="s">
        <v>19</v>
      </c>
      <c r="R1364" s="2">
        <f t="shared" si="131"/>
        <v>1</v>
      </c>
      <c r="S1364">
        <v>12</v>
      </c>
      <c r="T1364">
        <v>3</v>
      </c>
      <c r="U1364">
        <v>3</v>
      </c>
      <c r="V1364">
        <v>4</v>
      </c>
      <c r="W1364">
        <v>2</v>
      </c>
      <c r="X1364">
        <v>0</v>
      </c>
    </row>
    <row r="1365" spans="1:24" x14ac:dyDescent="0.25">
      <c r="A1365">
        <v>1364</v>
      </c>
      <c r="B1365">
        <v>33</v>
      </c>
      <c r="C1365" s="2" t="s">
        <v>19</v>
      </c>
      <c r="D1365" s="2">
        <f t="shared" si="126"/>
        <v>0</v>
      </c>
      <c r="E1365">
        <v>1</v>
      </c>
      <c r="F1365">
        <v>2</v>
      </c>
      <c r="G1365">
        <v>1</v>
      </c>
      <c r="H1365">
        <v>1</v>
      </c>
      <c r="I1365">
        <v>2</v>
      </c>
      <c r="J1365">
        <v>3</v>
      </c>
      <c r="K1365" s="2" t="s">
        <v>18</v>
      </c>
      <c r="L1365" s="2">
        <f t="shared" si="127"/>
        <v>3</v>
      </c>
      <c r="M1365" s="2">
        <f t="shared" si="128"/>
        <v>0</v>
      </c>
      <c r="N1365" s="2">
        <f t="shared" si="129"/>
        <v>0</v>
      </c>
      <c r="O1365" s="2">
        <f t="shared" si="130"/>
        <v>3</v>
      </c>
      <c r="P1365">
        <v>7</v>
      </c>
      <c r="Q1365" s="2" t="s">
        <v>19</v>
      </c>
      <c r="R1365" s="2">
        <f t="shared" si="131"/>
        <v>1</v>
      </c>
      <c r="S1365">
        <v>14</v>
      </c>
      <c r="T1365">
        <v>3</v>
      </c>
      <c r="U1365">
        <v>2</v>
      </c>
      <c r="V1365">
        <v>10</v>
      </c>
      <c r="W1365">
        <v>4</v>
      </c>
      <c r="X1365">
        <v>0</v>
      </c>
    </row>
    <row r="1366" spans="1:24" x14ac:dyDescent="0.25">
      <c r="A1366">
        <v>1365</v>
      </c>
      <c r="B1366">
        <v>28</v>
      </c>
      <c r="C1366" s="2" t="s">
        <v>19</v>
      </c>
      <c r="D1366" s="2">
        <f t="shared" si="126"/>
        <v>0</v>
      </c>
      <c r="E1366">
        <v>2</v>
      </c>
      <c r="F1366">
        <v>3</v>
      </c>
      <c r="G1366">
        <v>1</v>
      </c>
      <c r="H1366">
        <v>2</v>
      </c>
      <c r="I1366">
        <v>2</v>
      </c>
      <c r="J1366">
        <v>1</v>
      </c>
      <c r="K1366" s="2" t="s">
        <v>20</v>
      </c>
      <c r="L1366" s="2">
        <f t="shared" si="127"/>
        <v>2</v>
      </c>
      <c r="M1366" s="2">
        <f t="shared" si="128"/>
        <v>0</v>
      </c>
      <c r="N1366" s="2">
        <f t="shared" si="129"/>
        <v>2</v>
      </c>
      <c r="O1366" s="2">
        <f t="shared" si="130"/>
        <v>0</v>
      </c>
      <c r="P1366">
        <v>4</v>
      </c>
      <c r="Q1366" s="2" t="s">
        <v>17</v>
      </c>
      <c r="R1366" s="2">
        <f t="shared" si="131"/>
        <v>2</v>
      </c>
      <c r="S1366">
        <v>12</v>
      </c>
      <c r="T1366">
        <v>3</v>
      </c>
      <c r="U1366">
        <v>3</v>
      </c>
      <c r="V1366">
        <v>7</v>
      </c>
      <c r="W1366">
        <v>7</v>
      </c>
      <c r="X1366">
        <v>0</v>
      </c>
    </row>
    <row r="1367" spans="1:24" x14ac:dyDescent="0.25">
      <c r="A1367">
        <v>1366</v>
      </c>
      <c r="B1367">
        <v>29</v>
      </c>
      <c r="C1367" s="2" t="s">
        <v>17</v>
      </c>
      <c r="D1367" s="2">
        <f t="shared" si="126"/>
        <v>1</v>
      </c>
      <c r="E1367">
        <v>3</v>
      </c>
      <c r="F1367">
        <v>3</v>
      </c>
      <c r="G1367">
        <v>2</v>
      </c>
      <c r="H1367">
        <v>4</v>
      </c>
      <c r="I1367">
        <v>1</v>
      </c>
      <c r="J1367">
        <v>2</v>
      </c>
      <c r="K1367" s="2" t="s">
        <v>18</v>
      </c>
      <c r="L1367" s="2">
        <f t="shared" si="127"/>
        <v>3</v>
      </c>
      <c r="M1367" s="2">
        <f t="shared" si="128"/>
        <v>0</v>
      </c>
      <c r="N1367" s="2">
        <f t="shared" si="129"/>
        <v>0</v>
      </c>
      <c r="O1367" s="2">
        <f t="shared" si="130"/>
        <v>3</v>
      </c>
      <c r="P1367">
        <v>1</v>
      </c>
      <c r="Q1367" s="2" t="s">
        <v>19</v>
      </c>
      <c r="R1367" s="2">
        <f t="shared" si="131"/>
        <v>1</v>
      </c>
      <c r="S1367">
        <v>17</v>
      </c>
      <c r="T1367">
        <v>3</v>
      </c>
      <c r="U1367">
        <v>3</v>
      </c>
      <c r="V1367">
        <v>1</v>
      </c>
      <c r="W1367">
        <v>0</v>
      </c>
      <c r="X1367">
        <v>0</v>
      </c>
    </row>
    <row r="1368" spans="1:24" x14ac:dyDescent="0.25">
      <c r="A1368">
        <v>1367</v>
      </c>
      <c r="B1368">
        <v>39</v>
      </c>
      <c r="C1368" s="2" t="s">
        <v>19</v>
      </c>
      <c r="D1368" s="2">
        <f t="shared" si="126"/>
        <v>0</v>
      </c>
      <c r="E1368">
        <v>1</v>
      </c>
      <c r="F1368">
        <v>1</v>
      </c>
      <c r="G1368">
        <v>1</v>
      </c>
      <c r="H1368">
        <v>2</v>
      </c>
      <c r="I1368">
        <v>2</v>
      </c>
      <c r="J1368">
        <v>3</v>
      </c>
      <c r="K1368" s="2" t="s">
        <v>20</v>
      </c>
      <c r="L1368" s="2">
        <f t="shared" si="127"/>
        <v>2</v>
      </c>
      <c r="M1368" s="2">
        <f t="shared" si="128"/>
        <v>0</v>
      </c>
      <c r="N1368" s="2">
        <f t="shared" si="129"/>
        <v>2</v>
      </c>
      <c r="O1368" s="2">
        <f t="shared" si="130"/>
        <v>0</v>
      </c>
      <c r="P1368">
        <v>0</v>
      </c>
      <c r="Q1368" s="2" t="s">
        <v>19</v>
      </c>
      <c r="R1368" s="2">
        <f t="shared" si="131"/>
        <v>1</v>
      </c>
      <c r="S1368">
        <v>19</v>
      </c>
      <c r="T1368">
        <v>3</v>
      </c>
      <c r="U1368">
        <v>3</v>
      </c>
      <c r="V1368">
        <v>3</v>
      </c>
      <c r="W1368">
        <v>2</v>
      </c>
      <c r="X1368">
        <v>1</v>
      </c>
    </row>
    <row r="1369" spans="1:24" x14ac:dyDescent="0.25">
      <c r="A1369">
        <v>1368</v>
      </c>
      <c r="B1369">
        <v>27</v>
      </c>
      <c r="C1369" s="2" t="s">
        <v>19</v>
      </c>
      <c r="D1369" s="2">
        <f t="shared" si="126"/>
        <v>0</v>
      </c>
      <c r="E1369">
        <v>1</v>
      </c>
      <c r="F1369">
        <v>2</v>
      </c>
      <c r="G1369">
        <v>1</v>
      </c>
      <c r="H1369">
        <v>2</v>
      </c>
      <c r="I1369">
        <v>1</v>
      </c>
      <c r="J1369">
        <v>2</v>
      </c>
      <c r="K1369" s="2" t="s">
        <v>20</v>
      </c>
      <c r="L1369" s="2">
        <f t="shared" si="127"/>
        <v>2</v>
      </c>
      <c r="M1369" s="2">
        <f t="shared" si="128"/>
        <v>0</v>
      </c>
      <c r="N1369" s="2">
        <f t="shared" si="129"/>
        <v>2</v>
      </c>
      <c r="O1369" s="2">
        <f t="shared" si="130"/>
        <v>0</v>
      </c>
      <c r="P1369">
        <v>3</v>
      </c>
      <c r="Q1369" s="2" t="s">
        <v>19</v>
      </c>
      <c r="R1369" s="2">
        <f t="shared" si="131"/>
        <v>1</v>
      </c>
      <c r="S1369">
        <v>11</v>
      </c>
      <c r="T1369">
        <v>3</v>
      </c>
      <c r="U1369">
        <v>2</v>
      </c>
      <c r="V1369">
        <v>5</v>
      </c>
      <c r="W1369">
        <v>3</v>
      </c>
      <c r="X1369">
        <v>1</v>
      </c>
    </row>
    <row r="1370" spans="1:24" x14ac:dyDescent="0.25">
      <c r="A1370">
        <v>1369</v>
      </c>
      <c r="B1370">
        <v>34</v>
      </c>
      <c r="C1370" s="2" t="s">
        <v>19</v>
      </c>
      <c r="D1370" s="2">
        <f t="shared" si="126"/>
        <v>0</v>
      </c>
      <c r="E1370">
        <v>1</v>
      </c>
      <c r="F1370">
        <v>3</v>
      </c>
      <c r="G1370">
        <v>2</v>
      </c>
      <c r="H1370">
        <v>2</v>
      </c>
      <c r="I1370">
        <v>2</v>
      </c>
      <c r="J1370">
        <v>4</v>
      </c>
      <c r="K1370" s="2" t="s">
        <v>20</v>
      </c>
      <c r="L1370" s="2">
        <f t="shared" si="127"/>
        <v>2</v>
      </c>
      <c r="M1370" s="2">
        <f t="shared" si="128"/>
        <v>0</v>
      </c>
      <c r="N1370" s="2">
        <f t="shared" si="129"/>
        <v>2</v>
      </c>
      <c r="O1370" s="2">
        <f t="shared" si="130"/>
        <v>0</v>
      </c>
      <c r="P1370">
        <v>1</v>
      </c>
      <c r="Q1370" s="2" t="s">
        <v>17</v>
      </c>
      <c r="R1370" s="2">
        <f t="shared" si="131"/>
        <v>2</v>
      </c>
      <c r="S1370">
        <v>15</v>
      </c>
      <c r="T1370">
        <v>3</v>
      </c>
      <c r="U1370">
        <v>3</v>
      </c>
      <c r="V1370">
        <v>15</v>
      </c>
      <c r="W1370">
        <v>10</v>
      </c>
      <c r="X1370">
        <v>6</v>
      </c>
    </row>
    <row r="1371" spans="1:24" x14ac:dyDescent="0.25">
      <c r="A1371">
        <v>1370</v>
      </c>
      <c r="B1371">
        <v>28</v>
      </c>
      <c r="C1371" s="2" t="s">
        <v>17</v>
      </c>
      <c r="D1371" s="2">
        <f t="shared" si="126"/>
        <v>1</v>
      </c>
      <c r="E1371">
        <v>2</v>
      </c>
      <c r="F1371">
        <v>4</v>
      </c>
      <c r="G1371">
        <v>1</v>
      </c>
      <c r="H1371">
        <v>1</v>
      </c>
      <c r="I1371">
        <v>2</v>
      </c>
      <c r="J1371">
        <v>1</v>
      </c>
      <c r="K1371" s="2" t="s">
        <v>18</v>
      </c>
      <c r="L1371" s="2">
        <f t="shared" si="127"/>
        <v>3</v>
      </c>
      <c r="M1371" s="2">
        <f t="shared" si="128"/>
        <v>0</v>
      </c>
      <c r="N1371" s="2">
        <f t="shared" si="129"/>
        <v>0</v>
      </c>
      <c r="O1371" s="2">
        <f t="shared" si="130"/>
        <v>3</v>
      </c>
      <c r="P1371">
        <v>3</v>
      </c>
      <c r="Q1371" s="2" t="s">
        <v>17</v>
      </c>
      <c r="R1371" s="2">
        <f t="shared" si="131"/>
        <v>2</v>
      </c>
      <c r="S1371">
        <v>11</v>
      </c>
      <c r="T1371">
        <v>3</v>
      </c>
      <c r="U1371">
        <v>3</v>
      </c>
      <c r="V1371">
        <v>2</v>
      </c>
      <c r="W1371">
        <v>0</v>
      </c>
      <c r="X1371">
        <v>2</v>
      </c>
    </row>
    <row r="1372" spans="1:24" x14ac:dyDescent="0.25">
      <c r="A1372">
        <v>1371</v>
      </c>
      <c r="B1372">
        <v>47</v>
      </c>
      <c r="C1372" s="2" t="s">
        <v>19</v>
      </c>
      <c r="D1372" s="2">
        <f t="shared" si="126"/>
        <v>0</v>
      </c>
      <c r="E1372">
        <v>1</v>
      </c>
      <c r="F1372">
        <v>3</v>
      </c>
      <c r="G1372">
        <v>2</v>
      </c>
      <c r="H1372">
        <v>3</v>
      </c>
      <c r="I1372">
        <v>2</v>
      </c>
      <c r="J1372">
        <v>3</v>
      </c>
      <c r="K1372" s="2" t="s">
        <v>20</v>
      </c>
      <c r="L1372" s="2">
        <f t="shared" si="127"/>
        <v>2</v>
      </c>
      <c r="M1372" s="2">
        <f t="shared" si="128"/>
        <v>0</v>
      </c>
      <c r="N1372" s="2">
        <f t="shared" si="129"/>
        <v>2</v>
      </c>
      <c r="O1372" s="2">
        <f t="shared" si="130"/>
        <v>0</v>
      </c>
      <c r="P1372">
        <v>1</v>
      </c>
      <c r="Q1372" s="2" t="s">
        <v>19</v>
      </c>
      <c r="R1372" s="2">
        <f t="shared" si="131"/>
        <v>1</v>
      </c>
      <c r="S1372">
        <v>18</v>
      </c>
      <c r="T1372">
        <v>3</v>
      </c>
      <c r="U1372">
        <v>4</v>
      </c>
      <c r="V1372">
        <v>8</v>
      </c>
      <c r="W1372">
        <v>7</v>
      </c>
      <c r="X1372">
        <v>1</v>
      </c>
    </row>
    <row r="1373" spans="1:24" x14ac:dyDescent="0.25">
      <c r="A1373">
        <v>1372</v>
      </c>
      <c r="B1373">
        <v>56</v>
      </c>
      <c r="C1373" s="2" t="s">
        <v>19</v>
      </c>
      <c r="D1373" s="2">
        <f t="shared" si="126"/>
        <v>0</v>
      </c>
      <c r="E1373">
        <v>3</v>
      </c>
      <c r="F1373">
        <v>4</v>
      </c>
      <c r="G1373">
        <v>1</v>
      </c>
      <c r="H1373">
        <v>2</v>
      </c>
      <c r="I1373">
        <v>2</v>
      </c>
      <c r="J1373">
        <v>2</v>
      </c>
      <c r="K1373" s="2" t="s">
        <v>20</v>
      </c>
      <c r="L1373" s="2">
        <f t="shared" si="127"/>
        <v>2</v>
      </c>
      <c r="M1373" s="2">
        <f t="shared" si="128"/>
        <v>0</v>
      </c>
      <c r="N1373" s="2">
        <f t="shared" si="129"/>
        <v>2</v>
      </c>
      <c r="O1373" s="2">
        <f t="shared" si="130"/>
        <v>0</v>
      </c>
      <c r="P1373">
        <v>1</v>
      </c>
      <c r="Q1373" s="2" t="s">
        <v>19</v>
      </c>
      <c r="R1373" s="2">
        <f t="shared" si="131"/>
        <v>1</v>
      </c>
      <c r="S1373">
        <v>16</v>
      </c>
      <c r="T1373">
        <v>3</v>
      </c>
      <c r="U1373">
        <v>3</v>
      </c>
      <c r="V1373">
        <v>0</v>
      </c>
      <c r="W1373">
        <v>0</v>
      </c>
      <c r="X1373">
        <v>0</v>
      </c>
    </row>
    <row r="1374" spans="1:24" x14ac:dyDescent="0.25">
      <c r="A1374">
        <v>1373</v>
      </c>
      <c r="B1374">
        <v>39</v>
      </c>
      <c r="C1374" s="2" t="s">
        <v>19</v>
      </c>
      <c r="D1374" s="2">
        <f t="shared" si="126"/>
        <v>0</v>
      </c>
      <c r="E1374">
        <v>2</v>
      </c>
      <c r="F1374">
        <v>1</v>
      </c>
      <c r="G1374">
        <v>2</v>
      </c>
      <c r="H1374">
        <v>3</v>
      </c>
      <c r="I1374">
        <v>2</v>
      </c>
      <c r="J1374">
        <v>4</v>
      </c>
      <c r="K1374" s="2" t="s">
        <v>20</v>
      </c>
      <c r="L1374" s="2">
        <f t="shared" si="127"/>
        <v>2</v>
      </c>
      <c r="M1374" s="2">
        <f t="shared" si="128"/>
        <v>0</v>
      </c>
      <c r="N1374" s="2">
        <f t="shared" si="129"/>
        <v>2</v>
      </c>
      <c r="O1374" s="2">
        <f t="shared" si="130"/>
        <v>0</v>
      </c>
      <c r="P1374">
        <v>1</v>
      </c>
      <c r="Q1374" s="2" t="s">
        <v>19</v>
      </c>
      <c r="R1374" s="2">
        <f t="shared" si="131"/>
        <v>1</v>
      </c>
      <c r="S1374">
        <v>25</v>
      </c>
      <c r="T1374">
        <v>4</v>
      </c>
      <c r="U1374">
        <v>3</v>
      </c>
      <c r="V1374">
        <v>10</v>
      </c>
      <c r="W1374">
        <v>0</v>
      </c>
      <c r="X1374">
        <v>7</v>
      </c>
    </row>
    <row r="1375" spans="1:24" x14ac:dyDescent="0.25">
      <c r="A1375">
        <v>1374</v>
      </c>
      <c r="B1375">
        <v>38</v>
      </c>
      <c r="C1375" s="2" t="s">
        <v>19</v>
      </c>
      <c r="D1375" s="2">
        <f t="shared" si="126"/>
        <v>0</v>
      </c>
      <c r="E1375">
        <v>3</v>
      </c>
      <c r="F1375">
        <v>4</v>
      </c>
      <c r="G1375">
        <v>1</v>
      </c>
      <c r="H1375">
        <v>2</v>
      </c>
      <c r="I1375">
        <v>2</v>
      </c>
      <c r="J1375">
        <v>2</v>
      </c>
      <c r="K1375" s="2" t="s">
        <v>21</v>
      </c>
      <c r="L1375" s="2">
        <f t="shared" si="127"/>
        <v>1</v>
      </c>
      <c r="M1375" s="2">
        <f t="shared" si="128"/>
        <v>1</v>
      </c>
      <c r="N1375" s="2">
        <f t="shared" si="129"/>
        <v>0</v>
      </c>
      <c r="O1375" s="2">
        <f t="shared" si="130"/>
        <v>0</v>
      </c>
      <c r="P1375">
        <v>1</v>
      </c>
      <c r="Q1375" s="2" t="s">
        <v>17</v>
      </c>
      <c r="R1375" s="2">
        <f t="shared" si="131"/>
        <v>2</v>
      </c>
      <c r="S1375">
        <v>16</v>
      </c>
      <c r="T1375">
        <v>3</v>
      </c>
      <c r="U1375">
        <v>3</v>
      </c>
      <c r="V1375">
        <v>20</v>
      </c>
      <c r="W1375">
        <v>11</v>
      </c>
      <c r="X1375">
        <v>0</v>
      </c>
    </row>
    <row r="1376" spans="1:24" x14ac:dyDescent="0.25">
      <c r="A1376">
        <v>1375</v>
      </c>
      <c r="B1376">
        <v>58</v>
      </c>
      <c r="C1376" s="2" t="s">
        <v>19</v>
      </c>
      <c r="D1376" s="2">
        <f t="shared" si="126"/>
        <v>0</v>
      </c>
      <c r="E1376">
        <v>3</v>
      </c>
      <c r="F1376">
        <v>4</v>
      </c>
      <c r="G1376">
        <v>1</v>
      </c>
      <c r="H1376">
        <v>1</v>
      </c>
      <c r="I1376">
        <v>4</v>
      </c>
      <c r="J1376">
        <v>1</v>
      </c>
      <c r="K1376" s="2" t="s">
        <v>20</v>
      </c>
      <c r="L1376" s="2">
        <f t="shared" si="127"/>
        <v>2</v>
      </c>
      <c r="M1376" s="2">
        <f t="shared" si="128"/>
        <v>0</v>
      </c>
      <c r="N1376" s="2">
        <f t="shared" si="129"/>
        <v>2</v>
      </c>
      <c r="O1376" s="2">
        <f t="shared" si="130"/>
        <v>0</v>
      </c>
      <c r="P1376">
        <v>4</v>
      </c>
      <c r="Q1376" s="2" t="s">
        <v>17</v>
      </c>
      <c r="R1376" s="2">
        <f t="shared" si="131"/>
        <v>2</v>
      </c>
      <c r="S1376">
        <v>13</v>
      </c>
      <c r="T1376">
        <v>3</v>
      </c>
      <c r="U1376">
        <v>2</v>
      </c>
      <c r="V1376">
        <v>1</v>
      </c>
      <c r="W1376">
        <v>0</v>
      </c>
      <c r="X1376">
        <v>0</v>
      </c>
    </row>
    <row r="1377" spans="1:24" x14ac:dyDescent="0.25">
      <c r="A1377">
        <v>1376</v>
      </c>
      <c r="B1377">
        <v>32</v>
      </c>
      <c r="C1377" s="2" t="s">
        <v>17</v>
      </c>
      <c r="D1377" s="2">
        <f t="shared" si="126"/>
        <v>1</v>
      </c>
      <c r="E1377">
        <v>2</v>
      </c>
      <c r="F1377">
        <v>1</v>
      </c>
      <c r="G1377">
        <v>1</v>
      </c>
      <c r="H1377">
        <v>1</v>
      </c>
      <c r="I1377">
        <v>1</v>
      </c>
      <c r="J1377">
        <v>3</v>
      </c>
      <c r="K1377" s="2" t="s">
        <v>18</v>
      </c>
      <c r="L1377" s="2">
        <f t="shared" si="127"/>
        <v>3</v>
      </c>
      <c r="M1377" s="2">
        <f t="shared" si="128"/>
        <v>0</v>
      </c>
      <c r="N1377" s="2">
        <f t="shared" si="129"/>
        <v>0</v>
      </c>
      <c r="O1377" s="2">
        <f t="shared" si="130"/>
        <v>3</v>
      </c>
      <c r="P1377">
        <v>3</v>
      </c>
      <c r="Q1377" s="2" t="s">
        <v>17</v>
      </c>
      <c r="R1377" s="2">
        <f t="shared" si="131"/>
        <v>2</v>
      </c>
      <c r="S1377">
        <v>14</v>
      </c>
      <c r="T1377">
        <v>3</v>
      </c>
      <c r="U1377">
        <v>3</v>
      </c>
      <c r="V1377">
        <v>4</v>
      </c>
      <c r="W1377">
        <v>1</v>
      </c>
      <c r="X1377">
        <v>0</v>
      </c>
    </row>
    <row r="1378" spans="1:24" x14ac:dyDescent="0.25">
      <c r="A1378">
        <v>1377</v>
      </c>
      <c r="B1378">
        <v>38</v>
      </c>
      <c r="C1378" s="2" t="s">
        <v>19</v>
      </c>
      <c r="D1378" s="2">
        <f t="shared" si="126"/>
        <v>0</v>
      </c>
      <c r="E1378">
        <v>2</v>
      </c>
      <c r="F1378">
        <v>2</v>
      </c>
      <c r="G1378">
        <v>2</v>
      </c>
      <c r="H1378">
        <v>3</v>
      </c>
      <c r="I1378">
        <v>1</v>
      </c>
      <c r="J1378">
        <v>4</v>
      </c>
      <c r="K1378" s="2" t="s">
        <v>21</v>
      </c>
      <c r="L1378" s="2">
        <f t="shared" si="127"/>
        <v>1</v>
      </c>
      <c r="M1378" s="2">
        <f t="shared" si="128"/>
        <v>1</v>
      </c>
      <c r="N1378" s="2">
        <f t="shared" si="129"/>
        <v>0</v>
      </c>
      <c r="O1378" s="2">
        <f t="shared" si="130"/>
        <v>0</v>
      </c>
      <c r="P1378">
        <v>2</v>
      </c>
      <c r="Q1378" s="2" t="s">
        <v>19</v>
      </c>
      <c r="R1378" s="2">
        <f t="shared" si="131"/>
        <v>1</v>
      </c>
      <c r="S1378">
        <v>19</v>
      </c>
      <c r="T1378">
        <v>3</v>
      </c>
      <c r="U1378">
        <v>4</v>
      </c>
      <c r="V1378">
        <v>5</v>
      </c>
      <c r="W1378">
        <v>2</v>
      </c>
      <c r="X1378">
        <v>0</v>
      </c>
    </row>
    <row r="1379" spans="1:24" x14ac:dyDescent="0.25">
      <c r="A1379">
        <v>1378</v>
      </c>
      <c r="B1379">
        <v>49</v>
      </c>
      <c r="C1379" s="2" t="s">
        <v>19</v>
      </c>
      <c r="D1379" s="2">
        <f t="shared" si="126"/>
        <v>0</v>
      </c>
      <c r="E1379">
        <v>1</v>
      </c>
      <c r="F1379">
        <v>2</v>
      </c>
      <c r="G1379">
        <v>2</v>
      </c>
      <c r="H1379">
        <v>3</v>
      </c>
      <c r="I1379">
        <v>5</v>
      </c>
      <c r="J1379">
        <v>4</v>
      </c>
      <c r="K1379" s="2" t="s">
        <v>20</v>
      </c>
      <c r="L1379" s="2">
        <f t="shared" si="127"/>
        <v>2</v>
      </c>
      <c r="M1379" s="2">
        <f t="shared" si="128"/>
        <v>0</v>
      </c>
      <c r="N1379" s="2">
        <f t="shared" si="129"/>
        <v>2</v>
      </c>
      <c r="O1379" s="2">
        <f t="shared" si="130"/>
        <v>0</v>
      </c>
      <c r="P1379">
        <v>3</v>
      </c>
      <c r="Q1379" s="2" t="s">
        <v>19</v>
      </c>
      <c r="R1379" s="2">
        <f t="shared" si="131"/>
        <v>1</v>
      </c>
      <c r="S1379">
        <v>15</v>
      </c>
      <c r="T1379">
        <v>3</v>
      </c>
      <c r="U1379">
        <v>3</v>
      </c>
      <c r="V1379">
        <v>5</v>
      </c>
      <c r="W1379">
        <v>4</v>
      </c>
      <c r="X1379">
        <v>4</v>
      </c>
    </row>
    <row r="1380" spans="1:24" x14ac:dyDescent="0.25">
      <c r="A1380">
        <v>1379</v>
      </c>
      <c r="B1380">
        <v>42</v>
      </c>
      <c r="C1380" s="2" t="s">
        <v>19</v>
      </c>
      <c r="D1380" s="2">
        <f t="shared" si="126"/>
        <v>0</v>
      </c>
      <c r="E1380">
        <v>1</v>
      </c>
      <c r="F1380">
        <v>2</v>
      </c>
      <c r="G1380">
        <v>2</v>
      </c>
      <c r="H1380">
        <v>1</v>
      </c>
      <c r="I1380">
        <v>2</v>
      </c>
      <c r="J1380">
        <v>1</v>
      </c>
      <c r="K1380" s="2" t="s">
        <v>21</v>
      </c>
      <c r="L1380" s="2">
        <f t="shared" si="127"/>
        <v>1</v>
      </c>
      <c r="M1380" s="2">
        <f t="shared" si="128"/>
        <v>1</v>
      </c>
      <c r="N1380" s="2">
        <f t="shared" si="129"/>
        <v>0</v>
      </c>
      <c r="O1380" s="2">
        <f t="shared" si="130"/>
        <v>0</v>
      </c>
      <c r="P1380">
        <v>3</v>
      </c>
      <c r="Q1380" s="2" t="s">
        <v>17</v>
      </c>
      <c r="R1380" s="2">
        <f t="shared" si="131"/>
        <v>2</v>
      </c>
      <c r="S1380">
        <v>12</v>
      </c>
      <c r="T1380">
        <v>3</v>
      </c>
      <c r="U1380">
        <v>3</v>
      </c>
      <c r="V1380">
        <v>0</v>
      </c>
      <c r="W1380">
        <v>0</v>
      </c>
      <c r="X1380">
        <v>0</v>
      </c>
    </row>
    <row r="1381" spans="1:24" x14ac:dyDescent="0.25">
      <c r="A1381">
        <v>1380</v>
      </c>
      <c r="B1381">
        <v>27</v>
      </c>
      <c r="C1381" s="2" t="s">
        <v>17</v>
      </c>
      <c r="D1381" s="2">
        <f t="shared" si="126"/>
        <v>1</v>
      </c>
      <c r="E1381">
        <v>3</v>
      </c>
      <c r="F1381">
        <v>1</v>
      </c>
      <c r="G1381">
        <v>1</v>
      </c>
      <c r="H1381">
        <v>2</v>
      </c>
      <c r="I1381">
        <v>1</v>
      </c>
      <c r="J1381">
        <v>2</v>
      </c>
      <c r="K1381" s="2" t="s">
        <v>20</v>
      </c>
      <c r="L1381" s="2">
        <f t="shared" si="127"/>
        <v>2</v>
      </c>
      <c r="M1381" s="2">
        <f t="shared" si="128"/>
        <v>0</v>
      </c>
      <c r="N1381" s="2">
        <f t="shared" si="129"/>
        <v>2</v>
      </c>
      <c r="O1381" s="2">
        <f t="shared" si="130"/>
        <v>0</v>
      </c>
      <c r="P1381">
        <v>8</v>
      </c>
      <c r="Q1381" s="2" t="s">
        <v>19</v>
      </c>
      <c r="R1381" s="2">
        <f t="shared" si="131"/>
        <v>1</v>
      </c>
      <c r="S1381">
        <v>12</v>
      </c>
      <c r="T1381">
        <v>3</v>
      </c>
      <c r="U1381">
        <v>3</v>
      </c>
      <c r="V1381">
        <v>1</v>
      </c>
      <c r="W1381">
        <v>0</v>
      </c>
      <c r="X1381">
        <v>0</v>
      </c>
    </row>
    <row r="1382" spans="1:24" x14ac:dyDescent="0.25">
      <c r="A1382">
        <v>1381</v>
      </c>
      <c r="B1382">
        <v>35</v>
      </c>
      <c r="C1382" s="2" t="s">
        <v>19</v>
      </c>
      <c r="D1382" s="2">
        <f t="shared" si="126"/>
        <v>0</v>
      </c>
      <c r="E1382">
        <v>1</v>
      </c>
      <c r="F1382">
        <v>2</v>
      </c>
      <c r="G1382">
        <v>2</v>
      </c>
      <c r="H1382">
        <v>3</v>
      </c>
      <c r="I1382">
        <v>2</v>
      </c>
      <c r="J1382">
        <v>2</v>
      </c>
      <c r="K1382" s="2" t="s">
        <v>20</v>
      </c>
      <c r="L1382" s="2">
        <f t="shared" si="127"/>
        <v>2</v>
      </c>
      <c r="M1382" s="2">
        <f t="shared" si="128"/>
        <v>0</v>
      </c>
      <c r="N1382" s="2">
        <f t="shared" si="129"/>
        <v>2</v>
      </c>
      <c r="O1382" s="2">
        <f t="shared" si="130"/>
        <v>0</v>
      </c>
      <c r="P1382">
        <v>1</v>
      </c>
      <c r="Q1382" s="2" t="s">
        <v>19</v>
      </c>
      <c r="R1382" s="2">
        <f t="shared" si="131"/>
        <v>1</v>
      </c>
      <c r="S1382">
        <v>16</v>
      </c>
      <c r="T1382">
        <v>3</v>
      </c>
      <c r="U1382">
        <v>1</v>
      </c>
      <c r="V1382">
        <v>5</v>
      </c>
      <c r="W1382">
        <v>3</v>
      </c>
      <c r="X1382">
        <v>0</v>
      </c>
    </row>
    <row r="1383" spans="1:24" x14ac:dyDescent="0.25">
      <c r="A1383">
        <v>1382</v>
      </c>
      <c r="B1383">
        <v>28</v>
      </c>
      <c r="C1383" s="2" t="s">
        <v>19</v>
      </c>
      <c r="D1383" s="2">
        <f t="shared" si="126"/>
        <v>0</v>
      </c>
      <c r="E1383">
        <v>3</v>
      </c>
      <c r="F1383">
        <v>3</v>
      </c>
      <c r="G1383">
        <v>2</v>
      </c>
      <c r="H1383">
        <v>1</v>
      </c>
      <c r="I1383">
        <v>1</v>
      </c>
      <c r="J1383">
        <v>3</v>
      </c>
      <c r="K1383" s="2" t="s">
        <v>18</v>
      </c>
      <c r="L1383" s="2">
        <f t="shared" si="127"/>
        <v>3</v>
      </c>
      <c r="M1383" s="2">
        <f t="shared" si="128"/>
        <v>0</v>
      </c>
      <c r="N1383" s="2">
        <f t="shared" si="129"/>
        <v>0</v>
      </c>
      <c r="O1383" s="2">
        <f t="shared" si="130"/>
        <v>3</v>
      </c>
      <c r="P1383">
        <v>3</v>
      </c>
      <c r="Q1383" s="2" t="s">
        <v>19</v>
      </c>
      <c r="R1383" s="2">
        <f t="shared" si="131"/>
        <v>1</v>
      </c>
      <c r="S1383">
        <v>14</v>
      </c>
      <c r="T1383">
        <v>3</v>
      </c>
      <c r="U1383">
        <v>2</v>
      </c>
      <c r="V1383">
        <v>5</v>
      </c>
      <c r="W1383">
        <v>3</v>
      </c>
      <c r="X1383">
        <v>1</v>
      </c>
    </row>
    <row r="1384" spans="1:24" x14ac:dyDescent="0.25">
      <c r="A1384">
        <v>1383</v>
      </c>
      <c r="B1384">
        <v>31</v>
      </c>
      <c r="C1384" s="2" t="s">
        <v>19</v>
      </c>
      <c r="D1384" s="2">
        <f t="shared" si="126"/>
        <v>0</v>
      </c>
      <c r="E1384">
        <v>2</v>
      </c>
      <c r="F1384">
        <v>3</v>
      </c>
      <c r="G1384">
        <v>2</v>
      </c>
      <c r="H1384">
        <v>1</v>
      </c>
      <c r="I1384">
        <v>1</v>
      </c>
      <c r="J1384">
        <v>1</v>
      </c>
      <c r="K1384" s="2" t="s">
        <v>21</v>
      </c>
      <c r="L1384" s="2">
        <f t="shared" si="127"/>
        <v>1</v>
      </c>
      <c r="M1384" s="2">
        <f t="shared" si="128"/>
        <v>1</v>
      </c>
      <c r="N1384" s="2">
        <f t="shared" si="129"/>
        <v>0</v>
      </c>
      <c r="O1384" s="2">
        <f t="shared" si="130"/>
        <v>0</v>
      </c>
      <c r="P1384">
        <v>3</v>
      </c>
      <c r="Q1384" s="2" t="s">
        <v>17</v>
      </c>
      <c r="R1384" s="2">
        <f t="shared" si="131"/>
        <v>2</v>
      </c>
      <c r="S1384">
        <v>13</v>
      </c>
      <c r="T1384">
        <v>3</v>
      </c>
      <c r="U1384">
        <v>4</v>
      </c>
      <c r="V1384">
        <v>4</v>
      </c>
      <c r="W1384">
        <v>2</v>
      </c>
      <c r="X1384">
        <v>2</v>
      </c>
    </row>
    <row r="1385" spans="1:24" x14ac:dyDescent="0.25">
      <c r="A1385">
        <v>1384</v>
      </c>
      <c r="B1385">
        <v>36</v>
      </c>
      <c r="C1385" s="2" t="s">
        <v>19</v>
      </c>
      <c r="D1385" s="2">
        <f t="shared" si="126"/>
        <v>0</v>
      </c>
      <c r="E1385">
        <v>1</v>
      </c>
      <c r="F1385">
        <v>1</v>
      </c>
      <c r="G1385">
        <v>2</v>
      </c>
      <c r="H1385">
        <v>4</v>
      </c>
      <c r="I1385">
        <v>1</v>
      </c>
      <c r="J1385">
        <v>4</v>
      </c>
      <c r="K1385" s="2" t="s">
        <v>20</v>
      </c>
      <c r="L1385" s="2">
        <f t="shared" si="127"/>
        <v>2</v>
      </c>
      <c r="M1385" s="2">
        <f t="shared" si="128"/>
        <v>0</v>
      </c>
      <c r="N1385" s="2">
        <f t="shared" si="129"/>
        <v>2</v>
      </c>
      <c r="O1385" s="2">
        <f t="shared" si="130"/>
        <v>0</v>
      </c>
      <c r="P1385">
        <v>1</v>
      </c>
      <c r="Q1385" s="2" t="s">
        <v>19</v>
      </c>
      <c r="R1385" s="2">
        <f t="shared" si="131"/>
        <v>1</v>
      </c>
      <c r="S1385">
        <v>22</v>
      </c>
      <c r="T1385">
        <v>4</v>
      </c>
      <c r="U1385">
        <v>3</v>
      </c>
      <c r="V1385">
        <v>5</v>
      </c>
      <c r="W1385">
        <v>4</v>
      </c>
      <c r="X1385">
        <v>0</v>
      </c>
    </row>
    <row r="1386" spans="1:24" x14ac:dyDescent="0.25">
      <c r="A1386">
        <v>1385</v>
      </c>
      <c r="B1386">
        <v>34</v>
      </c>
      <c r="C1386" s="2" t="s">
        <v>19</v>
      </c>
      <c r="D1386" s="2">
        <f t="shared" si="126"/>
        <v>0</v>
      </c>
      <c r="E1386">
        <v>3</v>
      </c>
      <c r="F1386">
        <v>1</v>
      </c>
      <c r="G1386">
        <v>2</v>
      </c>
      <c r="H1386">
        <v>3</v>
      </c>
      <c r="I1386">
        <v>3</v>
      </c>
      <c r="J1386">
        <v>4</v>
      </c>
      <c r="K1386" s="2" t="s">
        <v>18</v>
      </c>
      <c r="L1386" s="2">
        <f t="shared" si="127"/>
        <v>3</v>
      </c>
      <c r="M1386" s="2">
        <f t="shared" si="128"/>
        <v>0</v>
      </c>
      <c r="N1386" s="2">
        <f t="shared" si="129"/>
        <v>0</v>
      </c>
      <c r="O1386" s="2">
        <f t="shared" si="130"/>
        <v>3</v>
      </c>
      <c r="P1386">
        <v>1</v>
      </c>
      <c r="Q1386" s="2" t="s">
        <v>19</v>
      </c>
      <c r="R1386" s="2">
        <f t="shared" si="131"/>
        <v>1</v>
      </c>
      <c r="S1386">
        <v>21</v>
      </c>
      <c r="T1386">
        <v>4</v>
      </c>
      <c r="U1386">
        <v>2</v>
      </c>
      <c r="V1386">
        <v>14</v>
      </c>
      <c r="W1386">
        <v>8</v>
      </c>
      <c r="X1386">
        <v>2</v>
      </c>
    </row>
    <row r="1387" spans="1:24" x14ac:dyDescent="0.25">
      <c r="A1387">
        <v>1386</v>
      </c>
      <c r="B1387">
        <v>34</v>
      </c>
      <c r="C1387" s="2" t="s">
        <v>19</v>
      </c>
      <c r="D1387" s="2">
        <f t="shared" si="126"/>
        <v>0</v>
      </c>
      <c r="E1387">
        <v>1</v>
      </c>
      <c r="F1387">
        <v>4</v>
      </c>
      <c r="G1387">
        <v>2</v>
      </c>
      <c r="H1387">
        <v>3</v>
      </c>
      <c r="I1387">
        <v>3</v>
      </c>
      <c r="J1387">
        <v>3</v>
      </c>
      <c r="K1387" s="2" t="s">
        <v>21</v>
      </c>
      <c r="L1387" s="2">
        <f t="shared" si="127"/>
        <v>1</v>
      </c>
      <c r="M1387" s="2">
        <f t="shared" si="128"/>
        <v>1</v>
      </c>
      <c r="N1387" s="2">
        <f t="shared" si="129"/>
        <v>0</v>
      </c>
      <c r="O1387" s="2">
        <f t="shared" si="130"/>
        <v>0</v>
      </c>
      <c r="P1387">
        <v>1</v>
      </c>
      <c r="Q1387" s="2" t="s">
        <v>19</v>
      </c>
      <c r="R1387" s="2">
        <f t="shared" si="131"/>
        <v>1</v>
      </c>
      <c r="S1387">
        <v>18</v>
      </c>
      <c r="T1387">
        <v>3</v>
      </c>
      <c r="U1387">
        <v>2</v>
      </c>
      <c r="V1387">
        <v>8</v>
      </c>
      <c r="W1387">
        <v>7</v>
      </c>
      <c r="X1387">
        <v>1</v>
      </c>
    </row>
    <row r="1388" spans="1:24" x14ac:dyDescent="0.25">
      <c r="A1388">
        <v>1387</v>
      </c>
      <c r="B1388">
        <v>26</v>
      </c>
      <c r="C1388" s="2" t="s">
        <v>19</v>
      </c>
      <c r="D1388" s="2">
        <f t="shared" si="126"/>
        <v>0</v>
      </c>
      <c r="E1388">
        <v>3</v>
      </c>
      <c r="F1388">
        <v>3</v>
      </c>
      <c r="G1388">
        <v>1</v>
      </c>
      <c r="H1388">
        <v>1</v>
      </c>
      <c r="I1388">
        <v>1</v>
      </c>
      <c r="J1388">
        <v>1</v>
      </c>
      <c r="K1388" s="2" t="s">
        <v>18</v>
      </c>
      <c r="L1388" s="2">
        <f t="shared" si="127"/>
        <v>3</v>
      </c>
      <c r="M1388" s="2">
        <f t="shared" si="128"/>
        <v>0</v>
      </c>
      <c r="N1388" s="2">
        <f t="shared" si="129"/>
        <v>0</v>
      </c>
      <c r="O1388" s="2">
        <f t="shared" si="130"/>
        <v>3</v>
      </c>
      <c r="P1388">
        <v>9</v>
      </c>
      <c r="Q1388" s="2" t="s">
        <v>19</v>
      </c>
      <c r="R1388" s="2">
        <f t="shared" si="131"/>
        <v>1</v>
      </c>
      <c r="S1388">
        <v>13</v>
      </c>
      <c r="T1388">
        <v>3</v>
      </c>
      <c r="U1388">
        <v>2</v>
      </c>
      <c r="V1388">
        <v>7</v>
      </c>
      <c r="W1388">
        <v>7</v>
      </c>
      <c r="X1388">
        <v>7</v>
      </c>
    </row>
    <row r="1389" spans="1:24" x14ac:dyDescent="0.25">
      <c r="A1389">
        <v>1388</v>
      </c>
      <c r="B1389">
        <v>29</v>
      </c>
      <c r="C1389" s="2" t="s">
        <v>19</v>
      </c>
      <c r="D1389" s="2">
        <f t="shared" si="126"/>
        <v>0</v>
      </c>
      <c r="E1389">
        <v>3</v>
      </c>
      <c r="F1389">
        <v>1</v>
      </c>
      <c r="G1389">
        <v>2</v>
      </c>
      <c r="H1389">
        <v>1</v>
      </c>
      <c r="I1389">
        <v>2</v>
      </c>
      <c r="J1389">
        <v>1</v>
      </c>
      <c r="K1389" s="2" t="s">
        <v>20</v>
      </c>
      <c r="L1389" s="2">
        <f t="shared" si="127"/>
        <v>2</v>
      </c>
      <c r="M1389" s="2">
        <f t="shared" si="128"/>
        <v>0</v>
      </c>
      <c r="N1389" s="2">
        <f t="shared" si="129"/>
        <v>2</v>
      </c>
      <c r="O1389" s="2">
        <f t="shared" si="130"/>
        <v>0</v>
      </c>
      <c r="P1389">
        <v>3</v>
      </c>
      <c r="Q1389" s="2" t="s">
        <v>19</v>
      </c>
      <c r="R1389" s="2">
        <f t="shared" si="131"/>
        <v>1</v>
      </c>
      <c r="S1389">
        <v>12</v>
      </c>
      <c r="T1389">
        <v>3</v>
      </c>
      <c r="U1389">
        <v>2</v>
      </c>
      <c r="V1389">
        <v>5</v>
      </c>
      <c r="W1389">
        <v>3</v>
      </c>
      <c r="X1389">
        <v>0</v>
      </c>
    </row>
    <row r="1390" spans="1:24" x14ac:dyDescent="0.25">
      <c r="A1390">
        <v>1389</v>
      </c>
      <c r="B1390">
        <v>32</v>
      </c>
      <c r="C1390" s="2" t="s">
        <v>19</v>
      </c>
      <c r="D1390" s="2">
        <f t="shared" si="126"/>
        <v>0</v>
      </c>
      <c r="E1390">
        <v>1</v>
      </c>
      <c r="F1390">
        <v>3</v>
      </c>
      <c r="G1390">
        <v>1</v>
      </c>
      <c r="H1390">
        <v>3</v>
      </c>
      <c r="I1390">
        <v>2</v>
      </c>
      <c r="J1390">
        <v>4</v>
      </c>
      <c r="K1390" s="2" t="s">
        <v>21</v>
      </c>
      <c r="L1390" s="2">
        <f t="shared" si="127"/>
        <v>1</v>
      </c>
      <c r="M1390" s="2">
        <f t="shared" si="128"/>
        <v>1</v>
      </c>
      <c r="N1390" s="2">
        <f t="shared" si="129"/>
        <v>0</v>
      </c>
      <c r="O1390" s="2">
        <f t="shared" si="130"/>
        <v>0</v>
      </c>
      <c r="P1390">
        <v>0</v>
      </c>
      <c r="Q1390" s="2" t="s">
        <v>19</v>
      </c>
      <c r="R1390" s="2">
        <f t="shared" si="131"/>
        <v>1</v>
      </c>
      <c r="S1390">
        <v>18</v>
      </c>
      <c r="T1390">
        <v>3</v>
      </c>
      <c r="U1390">
        <v>3</v>
      </c>
      <c r="V1390">
        <v>5</v>
      </c>
      <c r="W1390">
        <v>1</v>
      </c>
      <c r="X1390">
        <v>1</v>
      </c>
    </row>
    <row r="1391" spans="1:24" x14ac:dyDescent="0.25">
      <c r="A1391">
        <v>1390</v>
      </c>
      <c r="B1391">
        <v>31</v>
      </c>
      <c r="C1391" s="2" t="s">
        <v>19</v>
      </c>
      <c r="D1391" s="2">
        <f t="shared" si="126"/>
        <v>0</v>
      </c>
      <c r="E1391">
        <v>3</v>
      </c>
      <c r="F1391">
        <v>4</v>
      </c>
      <c r="G1391">
        <v>2</v>
      </c>
      <c r="H1391">
        <v>4</v>
      </c>
      <c r="I1391">
        <v>2</v>
      </c>
      <c r="J1391">
        <v>4</v>
      </c>
      <c r="K1391" s="2" t="s">
        <v>20</v>
      </c>
      <c r="L1391" s="2">
        <f t="shared" si="127"/>
        <v>2</v>
      </c>
      <c r="M1391" s="2">
        <f t="shared" si="128"/>
        <v>0</v>
      </c>
      <c r="N1391" s="2">
        <f t="shared" si="129"/>
        <v>2</v>
      </c>
      <c r="O1391" s="2">
        <f t="shared" si="130"/>
        <v>0</v>
      </c>
      <c r="P1391">
        <v>1</v>
      </c>
      <c r="Q1391" s="2" t="s">
        <v>19</v>
      </c>
      <c r="R1391" s="2">
        <f t="shared" si="131"/>
        <v>1</v>
      </c>
      <c r="S1391">
        <v>21</v>
      </c>
      <c r="T1391">
        <v>4</v>
      </c>
      <c r="U1391">
        <v>3</v>
      </c>
      <c r="V1391">
        <v>10</v>
      </c>
      <c r="W1391">
        <v>8</v>
      </c>
      <c r="X1391">
        <v>8</v>
      </c>
    </row>
    <row r="1392" spans="1:24" x14ac:dyDescent="0.25">
      <c r="A1392">
        <v>1391</v>
      </c>
      <c r="B1392">
        <v>28</v>
      </c>
      <c r="C1392" s="2" t="s">
        <v>17</v>
      </c>
      <c r="D1392" s="2">
        <f t="shared" si="126"/>
        <v>1</v>
      </c>
      <c r="E1392">
        <v>3</v>
      </c>
      <c r="F1392">
        <v>3</v>
      </c>
      <c r="G1392">
        <v>1</v>
      </c>
      <c r="H1392">
        <v>2</v>
      </c>
      <c r="I1392">
        <v>1</v>
      </c>
      <c r="J1392">
        <v>1</v>
      </c>
      <c r="K1392" s="2" t="s">
        <v>21</v>
      </c>
      <c r="L1392" s="2">
        <f t="shared" si="127"/>
        <v>1</v>
      </c>
      <c r="M1392" s="2">
        <f t="shared" si="128"/>
        <v>1</v>
      </c>
      <c r="N1392" s="2">
        <f t="shared" si="129"/>
        <v>0</v>
      </c>
      <c r="O1392" s="2">
        <f t="shared" si="130"/>
        <v>0</v>
      </c>
      <c r="P1392">
        <v>5</v>
      </c>
      <c r="Q1392" s="2" t="s">
        <v>19</v>
      </c>
      <c r="R1392" s="2">
        <f t="shared" si="131"/>
        <v>1</v>
      </c>
      <c r="S1392">
        <v>12</v>
      </c>
      <c r="T1392">
        <v>3</v>
      </c>
      <c r="U1392">
        <v>2</v>
      </c>
      <c r="V1392">
        <v>4</v>
      </c>
      <c r="W1392">
        <v>1</v>
      </c>
      <c r="X1392">
        <v>0</v>
      </c>
    </row>
    <row r="1393" spans="1:24" x14ac:dyDescent="0.25">
      <c r="A1393">
        <v>1392</v>
      </c>
      <c r="B1393">
        <v>38</v>
      </c>
      <c r="C1393" s="2" t="s">
        <v>19</v>
      </c>
      <c r="D1393" s="2">
        <f t="shared" si="126"/>
        <v>0</v>
      </c>
      <c r="E1393">
        <v>3</v>
      </c>
      <c r="F1393">
        <v>1</v>
      </c>
      <c r="G1393">
        <v>1</v>
      </c>
      <c r="H1393">
        <v>2</v>
      </c>
      <c r="I1393">
        <v>1</v>
      </c>
      <c r="J1393">
        <v>1</v>
      </c>
      <c r="K1393" s="2" t="s">
        <v>18</v>
      </c>
      <c r="L1393" s="2">
        <f t="shared" si="127"/>
        <v>3</v>
      </c>
      <c r="M1393" s="2">
        <f t="shared" si="128"/>
        <v>0</v>
      </c>
      <c r="N1393" s="2">
        <f t="shared" si="129"/>
        <v>0</v>
      </c>
      <c r="O1393" s="2">
        <f t="shared" si="130"/>
        <v>3</v>
      </c>
      <c r="P1393">
        <v>4</v>
      </c>
      <c r="Q1393" s="2" t="s">
        <v>19</v>
      </c>
      <c r="R1393" s="2">
        <f t="shared" si="131"/>
        <v>1</v>
      </c>
      <c r="S1393">
        <v>14</v>
      </c>
      <c r="T1393">
        <v>3</v>
      </c>
      <c r="U1393">
        <v>2</v>
      </c>
      <c r="V1393">
        <v>1</v>
      </c>
      <c r="W1393">
        <v>0</v>
      </c>
      <c r="X1393">
        <v>0</v>
      </c>
    </row>
    <row r="1394" spans="1:24" x14ac:dyDescent="0.25">
      <c r="A1394">
        <v>1393</v>
      </c>
      <c r="B1394">
        <v>35</v>
      </c>
      <c r="C1394" s="2" t="s">
        <v>19</v>
      </c>
      <c r="D1394" s="2">
        <f t="shared" si="126"/>
        <v>0</v>
      </c>
      <c r="E1394">
        <v>1</v>
      </c>
      <c r="F1394">
        <v>3</v>
      </c>
      <c r="G1394">
        <v>1</v>
      </c>
      <c r="H1394">
        <v>1</v>
      </c>
      <c r="I1394">
        <v>2</v>
      </c>
      <c r="J1394">
        <v>1</v>
      </c>
      <c r="K1394" s="2" t="s">
        <v>20</v>
      </c>
      <c r="L1394" s="2">
        <f t="shared" si="127"/>
        <v>2</v>
      </c>
      <c r="M1394" s="2">
        <f t="shared" si="128"/>
        <v>0</v>
      </c>
      <c r="N1394" s="2">
        <f t="shared" si="129"/>
        <v>2</v>
      </c>
      <c r="O1394" s="2">
        <f t="shared" si="130"/>
        <v>0</v>
      </c>
      <c r="P1394">
        <v>3</v>
      </c>
      <c r="Q1394" s="2" t="s">
        <v>17</v>
      </c>
      <c r="R1394" s="2">
        <f t="shared" si="131"/>
        <v>2</v>
      </c>
      <c r="S1394">
        <v>11</v>
      </c>
      <c r="T1394">
        <v>3</v>
      </c>
      <c r="U1394">
        <v>3</v>
      </c>
      <c r="V1394">
        <v>10</v>
      </c>
      <c r="W1394">
        <v>8</v>
      </c>
      <c r="X1394">
        <v>0</v>
      </c>
    </row>
    <row r="1395" spans="1:24" x14ac:dyDescent="0.25">
      <c r="A1395">
        <v>1394</v>
      </c>
      <c r="B1395">
        <v>27</v>
      </c>
      <c r="C1395" s="2" t="s">
        <v>19</v>
      </c>
      <c r="D1395" s="2">
        <f t="shared" si="126"/>
        <v>0</v>
      </c>
      <c r="E1395">
        <v>3</v>
      </c>
      <c r="F1395">
        <v>4</v>
      </c>
      <c r="G1395">
        <v>2</v>
      </c>
      <c r="H1395">
        <v>1</v>
      </c>
      <c r="I1395">
        <v>2</v>
      </c>
      <c r="J1395">
        <v>4</v>
      </c>
      <c r="K1395" s="2" t="s">
        <v>18</v>
      </c>
      <c r="L1395" s="2">
        <f t="shared" si="127"/>
        <v>3</v>
      </c>
      <c r="M1395" s="2">
        <f t="shared" si="128"/>
        <v>0</v>
      </c>
      <c r="N1395" s="2">
        <f t="shared" si="129"/>
        <v>0</v>
      </c>
      <c r="O1395" s="2">
        <f t="shared" si="130"/>
        <v>3</v>
      </c>
      <c r="P1395">
        <v>1</v>
      </c>
      <c r="Q1395" s="2" t="s">
        <v>19</v>
      </c>
      <c r="R1395" s="2">
        <f t="shared" si="131"/>
        <v>1</v>
      </c>
      <c r="S1395">
        <v>14</v>
      </c>
      <c r="T1395">
        <v>3</v>
      </c>
      <c r="U1395">
        <v>3</v>
      </c>
      <c r="V1395">
        <v>7</v>
      </c>
      <c r="W1395">
        <v>7</v>
      </c>
      <c r="X1395">
        <v>0</v>
      </c>
    </row>
    <row r="1396" spans="1:24" x14ac:dyDescent="0.25">
      <c r="A1396">
        <v>1395</v>
      </c>
      <c r="B1396">
        <v>32</v>
      </c>
      <c r="C1396" s="2" t="s">
        <v>19</v>
      </c>
      <c r="D1396" s="2">
        <f t="shared" si="126"/>
        <v>0</v>
      </c>
      <c r="E1396">
        <v>1</v>
      </c>
      <c r="F1396">
        <v>4</v>
      </c>
      <c r="G1396">
        <v>2</v>
      </c>
      <c r="H1396">
        <v>4</v>
      </c>
      <c r="I1396">
        <v>2</v>
      </c>
      <c r="J1396">
        <v>4</v>
      </c>
      <c r="K1396" s="2" t="s">
        <v>18</v>
      </c>
      <c r="L1396" s="2">
        <f t="shared" si="127"/>
        <v>3</v>
      </c>
      <c r="M1396" s="2">
        <f t="shared" si="128"/>
        <v>0</v>
      </c>
      <c r="N1396" s="2">
        <f t="shared" si="129"/>
        <v>0</v>
      </c>
      <c r="O1396" s="2">
        <f t="shared" si="130"/>
        <v>3</v>
      </c>
      <c r="P1396">
        <v>1</v>
      </c>
      <c r="Q1396" s="2" t="s">
        <v>19</v>
      </c>
      <c r="R1396" s="2">
        <f t="shared" si="131"/>
        <v>1</v>
      </c>
      <c r="S1396">
        <v>24</v>
      </c>
      <c r="T1396">
        <v>4</v>
      </c>
      <c r="U1396">
        <v>3</v>
      </c>
      <c r="V1396">
        <v>1</v>
      </c>
      <c r="W1396">
        <v>0</v>
      </c>
      <c r="X1396">
        <v>0</v>
      </c>
    </row>
    <row r="1397" spans="1:24" x14ac:dyDescent="0.25">
      <c r="A1397">
        <v>1396</v>
      </c>
      <c r="B1397">
        <v>31</v>
      </c>
      <c r="C1397" s="2" t="s">
        <v>17</v>
      </c>
      <c r="D1397" s="2">
        <f t="shared" si="126"/>
        <v>1</v>
      </c>
      <c r="E1397">
        <v>2</v>
      </c>
      <c r="F1397">
        <v>1</v>
      </c>
      <c r="G1397">
        <v>2</v>
      </c>
      <c r="H1397">
        <v>2</v>
      </c>
      <c r="I1397">
        <v>2</v>
      </c>
      <c r="J1397">
        <v>1</v>
      </c>
      <c r="K1397" s="2" t="s">
        <v>20</v>
      </c>
      <c r="L1397" s="2">
        <f t="shared" si="127"/>
        <v>2</v>
      </c>
      <c r="M1397" s="2">
        <f t="shared" si="128"/>
        <v>0</v>
      </c>
      <c r="N1397" s="2">
        <f t="shared" si="129"/>
        <v>2</v>
      </c>
      <c r="O1397" s="2">
        <f t="shared" si="130"/>
        <v>0</v>
      </c>
      <c r="P1397">
        <v>3</v>
      </c>
      <c r="Q1397" s="2" t="s">
        <v>17</v>
      </c>
      <c r="R1397" s="2">
        <f t="shared" si="131"/>
        <v>2</v>
      </c>
      <c r="S1397">
        <v>11</v>
      </c>
      <c r="T1397">
        <v>3</v>
      </c>
      <c r="U1397">
        <v>3</v>
      </c>
      <c r="V1397">
        <v>10</v>
      </c>
      <c r="W1397">
        <v>7</v>
      </c>
      <c r="X1397">
        <v>0</v>
      </c>
    </row>
    <row r="1398" spans="1:24" x14ac:dyDescent="0.25">
      <c r="A1398">
        <v>1397</v>
      </c>
      <c r="B1398">
        <v>53</v>
      </c>
      <c r="C1398" s="2" t="s">
        <v>17</v>
      </c>
      <c r="D1398" s="2">
        <f t="shared" si="126"/>
        <v>1</v>
      </c>
      <c r="E1398">
        <v>2</v>
      </c>
      <c r="F1398">
        <v>1</v>
      </c>
      <c r="G1398">
        <v>2</v>
      </c>
      <c r="H1398">
        <v>1</v>
      </c>
      <c r="I1398">
        <v>3</v>
      </c>
      <c r="J1398">
        <v>1</v>
      </c>
      <c r="K1398" s="2" t="s">
        <v>18</v>
      </c>
      <c r="L1398" s="2">
        <f t="shared" si="127"/>
        <v>3</v>
      </c>
      <c r="M1398" s="2">
        <f t="shared" si="128"/>
        <v>0</v>
      </c>
      <c r="N1398" s="2">
        <f t="shared" si="129"/>
        <v>0</v>
      </c>
      <c r="O1398" s="2">
        <f t="shared" si="130"/>
        <v>3</v>
      </c>
      <c r="P1398">
        <v>6</v>
      </c>
      <c r="Q1398" s="2" t="s">
        <v>17</v>
      </c>
      <c r="R1398" s="2">
        <f t="shared" si="131"/>
        <v>2</v>
      </c>
      <c r="S1398">
        <v>13</v>
      </c>
      <c r="T1398">
        <v>3</v>
      </c>
      <c r="U1398">
        <v>2</v>
      </c>
      <c r="V1398">
        <v>2</v>
      </c>
      <c r="W1398">
        <v>2</v>
      </c>
      <c r="X1398">
        <v>2</v>
      </c>
    </row>
    <row r="1399" spans="1:24" x14ac:dyDescent="0.25">
      <c r="A1399">
        <v>1398</v>
      </c>
      <c r="B1399">
        <v>54</v>
      </c>
      <c r="C1399" s="2" t="s">
        <v>19</v>
      </c>
      <c r="D1399" s="2">
        <f t="shared" si="126"/>
        <v>0</v>
      </c>
      <c r="E1399">
        <v>2</v>
      </c>
      <c r="F1399">
        <v>1</v>
      </c>
      <c r="G1399">
        <v>1</v>
      </c>
      <c r="H1399">
        <v>1</v>
      </c>
      <c r="I1399">
        <v>2</v>
      </c>
      <c r="J1399">
        <v>2</v>
      </c>
      <c r="K1399" s="2" t="s">
        <v>20</v>
      </c>
      <c r="L1399" s="2">
        <f t="shared" si="127"/>
        <v>2</v>
      </c>
      <c r="M1399" s="2">
        <f t="shared" si="128"/>
        <v>0</v>
      </c>
      <c r="N1399" s="2">
        <f t="shared" si="129"/>
        <v>2</v>
      </c>
      <c r="O1399" s="2">
        <f t="shared" si="130"/>
        <v>0</v>
      </c>
      <c r="P1399">
        <v>3</v>
      </c>
      <c r="Q1399" s="2" t="s">
        <v>19</v>
      </c>
      <c r="R1399" s="2">
        <f t="shared" si="131"/>
        <v>1</v>
      </c>
      <c r="S1399">
        <v>11</v>
      </c>
      <c r="T1399">
        <v>3</v>
      </c>
      <c r="U1399">
        <v>2</v>
      </c>
      <c r="V1399">
        <v>4</v>
      </c>
      <c r="W1399">
        <v>3</v>
      </c>
      <c r="X1399">
        <v>2</v>
      </c>
    </row>
    <row r="1400" spans="1:24" x14ac:dyDescent="0.25">
      <c r="A1400">
        <v>1399</v>
      </c>
      <c r="B1400">
        <v>33</v>
      </c>
      <c r="C1400" s="2" t="s">
        <v>19</v>
      </c>
      <c r="D1400" s="2">
        <f t="shared" si="126"/>
        <v>0</v>
      </c>
      <c r="E1400">
        <v>2</v>
      </c>
      <c r="F1400">
        <v>4</v>
      </c>
      <c r="G1400">
        <v>2</v>
      </c>
      <c r="H1400">
        <v>3</v>
      </c>
      <c r="I1400">
        <v>2</v>
      </c>
      <c r="J1400">
        <v>3</v>
      </c>
      <c r="K1400" s="2" t="s">
        <v>21</v>
      </c>
      <c r="L1400" s="2">
        <f t="shared" si="127"/>
        <v>1</v>
      </c>
      <c r="M1400" s="2">
        <f t="shared" si="128"/>
        <v>1</v>
      </c>
      <c r="N1400" s="2">
        <f t="shared" si="129"/>
        <v>0</v>
      </c>
      <c r="O1400" s="2">
        <f t="shared" si="130"/>
        <v>0</v>
      </c>
      <c r="P1400">
        <v>1</v>
      </c>
      <c r="Q1400" s="2" t="s">
        <v>19</v>
      </c>
      <c r="R1400" s="2">
        <f t="shared" si="131"/>
        <v>1</v>
      </c>
      <c r="S1400">
        <v>20</v>
      </c>
      <c r="T1400">
        <v>4</v>
      </c>
      <c r="U1400">
        <v>3</v>
      </c>
      <c r="V1400">
        <v>9</v>
      </c>
      <c r="W1400">
        <v>7</v>
      </c>
      <c r="X1400">
        <v>2</v>
      </c>
    </row>
    <row r="1401" spans="1:24" x14ac:dyDescent="0.25">
      <c r="A1401">
        <v>1400</v>
      </c>
      <c r="B1401">
        <v>43</v>
      </c>
      <c r="C1401" s="2" t="s">
        <v>19</v>
      </c>
      <c r="D1401" s="2">
        <f t="shared" si="126"/>
        <v>0</v>
      </c>
      <c r="E1401">
        <v>3</v>
      </c>
      <c r="F1401">
        <v>1</v>
      </c>
      <c r="G1401">
        <v>2</v>
      </c>
      <c r="H1401">
        <v>3</v>
      </c>
      <c r="I1401">
        <v>3</v>
      </c>
      <c r="J1401">
        <v>3</v>
      </c>
      <c r="K1401" s="2" t="s">
        <v>20</v>
      </c>
      <c r="L1401" s="2">
        <f t="shared" si="127"/>
        <v>2</v>
      </c>
      <c r="M1401" s="2">
        <f t="shared" si="128"/>
        <v>0</v>
      </c>
      <c r="N1401" s="2">
        <f t="shared" si="129"/>
        <v>2</v>
      </c>
      <c r="O1401" s="2">
        <f t="shared" si="130"/>
        <v>0</v>
      </c>
      <c r="P1401">
        <v>1</v>
      </c>
      <c r="Q1401" s="2" t="s">
        <v>19</v>
      </c>
      <c r="R1401" s="2">
        <f t="shared" si="131"/>
        <v>1</v>
      </c>
      <c r="S1401">
        <v>17</v>
      </c>
      <c r="T1401">
        <v>3</v>
      </c>
      <c r="U1401">
        <v>3</v>
      </c>
      <c r="V1401">
        <v>10</v>
      </c>
      <c r="W1401">
        <v>9</v>
      </c>
      <c r="X1401">
        <v>0</v>
      </c>
    </row>
    <row r="1402" spans="1:24" x14ac:dyDescent="0.25">
      <c r="A1402">
        <v>1401</v>
      </c>
      <c r="B1402">
        <v>38</v>
      </c>
      <c r="C1402" s="2" t="s">
        <v>19</v>
      </c>
      <c r="D1402" s="2">
        <f t="shared" si="126"/>
        <v>0</v>
      </c>
      <c r="E1402">
        <v>2</v>
      </c>
      <c r="F1402">
        <v>4</v>
      </c>
      <c r="G1402">
        <v>1</v>
      </c>
      <c r="H1402">
        <v>1</v>
      </c>
      <c r="I1402">
        <v>1</v>
      </c>
      <c r="J1402">
        <v>2</v>
      </c>
      <c r="K1402" s="2" t="s">
        <v>20</v>
      </c>
      <c r="L1402" s="2">
        <f t="shared" si="127"/>
        <v>2</v>
      </c>
      <c r="M1402" s="2">
        <f t="shared" si="128"/>
        <v>0</v>
      </c>
      <c r="N1402" s="2">
        <f t="shared" si="129"/>
        <v>2</v>
      </c>
      <c r="O1402" s="2">
        <f t="shared" si="130"/>
        <v>0</v>
      </c>
      <c r="P1402">
        <v>5</v>
      </c>
      <c r="Q1402" s="2" t="s">
        <v>17</v>
      </c>
      <c r="R1402" s="2">
        <f t="shared" si="131"/>
        <v>2</v>
      </c>
      <c r="S1402">
        <v>11</v>
      </c>
      <c r="T1402">
        <v>3</v>
      </c>
      <c r="U1402">
        <v>3</v>
      </c>
      <c r="V1402">
        <v>6</v>
      </c>
      <c r="W1402">
        <v>2</v>
      </c>
      <c r="X1402">
        <v>1</v>
      </c>
    </row>
    <row r="1403" spans="1:24" x14ac:dyDescent="0.25">
      <c r="A1403">
        <v>1402</v>
      </c>
      <c r="B1403">
        <v>55</v>
      </c>
      <c r="C1403" s="2" t="s">
        <v>19</v>
      </c>
      <c r="D1403" s="2">
        <f t="shared" si="126"/>
        <v>0</v>
      </c>
      <c r="E1403">
        <v>2</v>
      </c>
      <c r="F1403">
        <v>3</v>
      </c>
      <c r="G1403">
        <v>2</v>
      </c>
      <c r="H1403">
        <v>4</v>
      </c>
      <c r="I1403">
        <v>5</v>
      </c>
      <c r="J1403">
        <v>3</v>
      </c>
      <c r="K1403" s="2" t="s">
        <v>20</v>
      </c>
      <c r="L1403" s="2">
        <f t="shared" si="127"/>
        <v>2</v>
      </c>
      <c r="M1403" s="2">
        <f t="shared" si="128"/>
        <v>0</v>
      </c>
      <c r="N1403" s="2">
        <f t="shared" si="129"/>
        <v>2</v>
      </c>
      <c r="O1403" s="2">
        <f t="shared" si="130"/>
        <v>0</v>
      </c>
      <c r="P1403">
        <v>0</v>
      </c>
      <c r="Q1403" s="2" t="s">
        <v>17</v>
      </c>
      <c r="R1403" s="2">
        <f t="shared" si="131"/>
        <v>2</v>
      </c>
      <c r="S1403">
        <v>18</v>
      </c>
      <c r="T1403">
        <v>3</v>
      </c>
      <c r="U1403">
        <v>3</v>
      </c>
      <c r="V1403">
        <v>10</v>
      </c>
      <c r="W1403">
        <v>9</v>
      </c>
      <c r="X1403">
        <v>1</v>
      </c>
    </row>
    <row r="1404" spans="1:24" x14ac:dyDescent="0.25">
      <c r="A1404">
        <v>1403</v>
      </c>
      <c r="B1404">
        <v>31</v>
      </c>
      <c r="C1404" s="2" t="s">
        <v>19</v>
      </c>
      <c r="D1404" s="2">
        <f t="shared" si="126"/>
        <v>0</v>
      </c>
      <c r="E1404">
        <v>1</v>
      </c>
      <c r="F1404">
        <v>4</v>
      </c>
      <c r="G1404">
        <v>1</v>
      </c>
      <c r="H1404">
        <v>1</v>
      </c>
      <c r="I1404">
        <v>1</v>
      </c>
      <c r="J1404">
        <v>1</v>
      </c>
      <c r="K1404" s="2" t="s">
        <v>21</v>
      </c>
      <c r="L1404" s="2">
        <f t="shared" si="127"/>
        <v>1</v>
      </c>
      <c r="M1404" s="2">
        <f t="shared" si="128"/>
        <v>1</v>
      </c>
      <c r="N1404" s="2">
        <f t="shared" si="129"/>
        <v>0</v>
      </c>
      <c r="O1404" s="2">
        <f t="shared" si="130"/>
        <v>0</v>
      </c>
      <c r="P1404">
        <v>5</v>
      </c>
      <c r="Q1404" s="2" t="s">
        <v>17</v>
      </c>
      <c r="R1404" s="2">
        <f t="shared" si="131"/>
        <v>2</v>
      </c>
      <c r="S1404">
        <v>11</v>
      </c>
      <c r="T1404">
        <v>3</v>
      </c>
      <c r="U1404">
        <v>3</v>
      </c>
      <c r="V1404">
        <v>1</v>
      </c>
      <c r="W1404">
        <v>0</v>
      </c>
      <c r="X1404">
        <v>0</v>
      </c>
    </row>
    <row r="1405" spans="1:24" x14ac:dyDescent="0.25">
      <c r="A1405">
        <v>1404</v>
      </c>
      <c r="B1405">
        <v>39</v>
      </c>
      <c r="C1405" s="2" t="s">
        <v>19</v>
      </c>
      <c r="D1405" s="2">
        <f t="shared" si="126"/>
        <v>0</v>
      </c>
      <c r="E1405">
        <v>2</v>
      </c>
      <c r="F1405">
        <v>2</v>
      </c>
      <c r="G1405">
        <v>2</v>
      </c>
      <c r="H1405">
        <v>1</v>
      </c>
      <c r="I1405">
        <v>4</v>
      </c>
      <c r="J1405">
        <v>1</v>
      </c>
      <c r="K1405" s="2" t="s">
        <v>18</v>
      </c>
      <c r="L1405" s="2">
        <f t="shared" si="127"/>
        <v>3</v>
      </c>
      <c r="M1405" s="2">
        <f t="shared" si="128"/>
        <v>0</v>
      </c>
      <c r="N1405" s="2">
        <f t="shared" si="129"/>
        <v>0</v>
      </c>
      <c r="O1405" s="2">
        <f t="shared" si="130"/>
        <v>3</v>
      </c>
      <c r="P1405">
        <v>4</v>
      </c>
      <c r="Q1405" s="2" t="s">
        <v>19</v>
      </c>
      <c r="R1405" s="2">
        <f t="shared" si="131"/>
        <v>1</v>
      </c>
      <c r="S1405">
        <v>12</v>
      </c>
      <c r="T1405">
        <v>3</v>
      </c>
      <c r="U1405">
        <v>3</v>
      </c>
      <c r="V1405">
        <v>20</v>
      </c>
      <c r="W1405">
        <v>8</v>
      </c>
      <c r="X1405">
        <v>11</v>
      </c>
    </row>
    <row r="1406" spans="1:24" x14ac:dyDescent="0.25">
      <c r="A1406">
        <v>1405</v>
      </c>
      <c r="B1406">
        <v>42</v>
      </c>
      <c r="C1406" s="2" t="s">
        <v>19</v>
      </c>
      <c r="D1406" s="2">
        <f t="shared" si="126"/>
        <v>0</v>
      </c>
      <c r="E1406">
        <v>2</v>
      </c>
      <c r="F1406">
        <v>4</v>
      </c>
      <c r="G1406">
        <v>1</v>
      </c>
      <c r="H1406">
        <v>2</v>
      </c>
      <c r="I1406">
        <v>2</v>
      </c>
      <c r="J1406">
        <v>1</v>
      </c>
      <c r="K1406" s="2" t="s">
        <v>18</v>
      </c>
      <c r="L1406" s="2">
        <f t="shared" si="127"/>
        <v>3</v>
      </c>
      <c r="M1406" s="2">
        <f t="shared" si="128"/>
        <v>0</v>
      </c>
      <c r="N1406" s="2">
        <f t="shared" si="129"/>
        <v>0</v>
      </c>
      <c r="O1406" s="2">
        <f t="shared" si="130"/>
        <v>3</v>
      </c>
      <c r="P1406">
        <v>3</v>
      </c>
      <c r="Q1406" s="2" t="s">
        <v>19</v>
      </c>
      <c r="R1406" s="2">
        <f t="shared" si="131"/>
        <v>1</v>
      </c>
      <c r="S1406">
        <v>12</v>
      </c>
      <c r="T1406">
        <v>3</v>
      </c>
      <c r="U1406">
        <v>3</v>
      </c>
      <c r="V1406">
        <v>20</v>
      </c>
      <c r="W1406">
        <v>9</v>
      </c>
      <c r="X1406">
        <v>3</v>
      </c>
    </row>
    <row r="1407" spans="1:24" x14ac:dyDescent="0.25">
      <c r="A1407">
        <v>1406</v>
      </c>
      <c r="B1407">
        <v>31</v>
      </c>
      <c r="C1407" s="2" t="s">
        <v>19</v>
      </c>
      <c r="D1407" s="2">
        <f t="shared" si="126"/>
        <v>0</v>
      </c>
      <c r="E1407">
        <v>3</v>
      </c>
      <c r="F1407">
        <v>3</v>
      </c>
      <c r="G1407">
        <v>1</v>
      </c>
      <c r="H1407">
        <v>3</v>
      </c>
      <c r="I1407">
        <v>3</v>
      </c>
      <c r="J1407">
        <v>3</v>
      </c>
      <c r="K1407" s="2" t="s">
        <v>20</v>
      </c>
      <c r="L1407" s="2">
        <f t="shared" si="127"/>
        <v>2</v>
      </c>
      <c r="M1407" s="2">
        <f t="shared" si="128"/>
        <v>0</v>
      </c>
      <c r="N1407" s="2">
        <f t="shared" si="129"/>
        <v>2</v>
      </c>
      <c r="O1407" s="2">
        <f t="shared" si="130"/>
        <v>0</v>
      </c>
      <c r="P1407">
        <v>1</v>
      </c>
      <c r="Q1407" s="2" t="s">
        <v>19</v>
      </c>
      <c r="R1407" s="2">
        <f t="shared" si="131"/>
        <v>1</v>
      </c>
      <c r="S1407">
        <v>20</v>
      </c>
      <c r="T1407">
        <v>4</v>
      </c>
      <c r="U1407">
        <v>4</v>
      </c>
      <c r="V1407">
        <v>11</v>
      </c>
      <c r="W1407">
        <v>7</v>
      </c>
      <c r="X1407">
        <v>4</v>
      </c>
    </row>
    <row r="1408" spans="1:24" x14ac:dyDescent="0.25">
      <c r="A1408">
        <v>1407</v>
      </c>
      <c r="B1408">
        <v>54</v>
      </c>
      <c r="C1408" s="2" t="s">
        <v>19</v>
      </c>
      <c r="D1408" s="2">
        <f t="shared" si="126"/>
        <v>0</v>
      </c>
      <c r="E1408">
        <v>3</v>
      </c>
      <c r="F1408">
        <v>3</v>
      </c>
      <c r="G1408">
        <v>1</v>
      </c>
      <c r="H1408">
        <v>3</v>
      </c>
      <c r="I1408">
        <v>2</v>
      </c>
      <c r="J1408">
        <v>3</v>
      </c>
      <c r="K1408" s="2" t="s">
        <v>18</v>
      </c>
      <c r="L1408" s="2">
        <f t="shared" si="127"/>
        <v>3</v>
      </c>
      <c r="M1408" s="2">
        <f t="shared" si="128"/>
        <v>0</v>
      </c>
      <c r="N1408" s="2">
        <f t="shared" si="129"/>
        <v>0</v>
      </c>
      <c r="O1408" s="2">
        <f t="shared" si="130"/>
        <v>3</v>
      </c>
      <c r="P1408">
        <v>1</v>
      </c>
      <c r="Q1408" s="2" t="s">
        <v>17</v>
      </c>
      <c r="R1408" s="2">
        <f t="shared" si="131"/>
        <v>2</v>
      </c>
      <c r="S1408">
        <v>19</v>
      </c>
      <c r="T1408">
        <v>3</v>
      </c>
      <c r="U1408">
        <v>3</v>
      </c>
      <c r="V1408">
        <v>5</v>
      </c>
      <c r="W1408">
        <v>2</v>
      </c>
      <c r="X1408">
        <v>1</v>
      </c>
    </row>
    <row r="1409" spans="1:24" x14ac:dyDescent="0.25">
      <c r="A1409">
        <v>1408</v>
      </c>
      <c r="B1409">
        <v>24</v>
      </c>
      <c r="C1409" s="2" t="s">
        <v>19</v>
      </c>
      <c r="D1409" s="2">
        <f t="shared" si="126"/>
        <v>0</v>
      </c>
      <c r="E1409">
        <v>2</v>
      </c>
      <c r="F1409">
        <v>2</v>
      </c>
      <c r="G1409">
        <v>2</v>
      </c>
      <c r="H1409">
        <v>2</v>
      </c>
      <c r="I1409">
        <v>2</v>
      </c>
      <c r="J1409">
        <v>1</v>
      </c>
      <c r="K1409" s="2" t="s">
        <v>18</v>
      </c>
      <c r="L1409" s="2">
        <f t="shared" si="127"/>
        <v>3</v>
      </c>
      <c r="M1409" s="2">
        <f t="shared" si="128"/>
        <v>0</v>
      </c>
      <c r="N1409" s="2">
        <f t="shared" si="129"/>
        <v>0</v>
      </c>
      <c r="O1409" s="2">
        <f t="shared" si="130"/>
        <v>3</v>
      </c>
      <c r="P1409">
        <v>5</v>
      </c>
      <c r="Q1409" s="2" t="s">
        <v>19</v>
      </c>
      <c r="R1409" s="2">
        <f t="shared" si="131"/>
        <v>1</v>
      </c>
      <c r="S1409">
        <v>12</v>
      </c>
      <c r="T1409">
        <v>3</v>
      </c>
      <c r="U1409">
        <v>2</v>
      </c>
      <c r="V1409">
        <v>4</v>
      </c>
      <c r="W1409">
        <v>3</v>
      </c>
      <c r="X1409">
        <v>1</v>
      </c>
    </row>
    <row r="1410" spans="1:24" x14ac:dyDescent="0.25">
      <c r="A1410">
        <v>1409</v>
      </c>
      <c r="B1410">
        <v>23</v>
      </c>
      <c r="C1410" s="2" t="s">
        <v>19</v>
      </c>
      <c r="D1410" s="2">
        <f t="shared" si="126"/>
        <v>0</v>
      </c>
      <c r="E1410">
        <v>2</v>
      </c>
      <c r="F1410">
        <v>4</v>
      </c>
      <c r="G1410">
        <v>1</v>
      </c>
      <c r="H1410">
        <v>1</v>
      </c>
      <c r="I1410">
        <v>1</v>
      </c>
      <c r="J1410">
        <v>1</v>
      </c>
      <c r="K1410" s="2" t="s">
        <v>18</v>
      </c>
      <c r="L1410" s="2">
        <f t="shared" si="127"/>
        <v>3</v>
      </c>
      <c r="M1410" s="2">
        <f t="shared" si="128"/>
        <v>0</v>
      </c>
      <c r="N1410" s="2">
        <f t="shared" si="129"/>
        <v>0</v>
      </c>
      <c r="O1410" s="2">
        <f t="shared" si="130"/>
        <v>3</v>
      </c>
      <c r="P1410">
        <v>3</v>
      </c>
      <c r="Q1410" s="2" t="s">
        <v>19</v>
      </c>
      <c r="R1410" s="2">
        <f t="shared" si="131"/>
        <v>1</v>
      </c>
      <c r="S1410">
        <v>13</v>
      </c>
      <c r="T1410">
        <v>3</v>
      </c>
      <c r="U1410">
        <v>4</v>
      </c>
      <c r="V1410">
        <v>5</v>
      </c>
      <c r="W1410">
        <v>2</v>
      </c>
      <c r="X1410">
        <v>1</v>
      </c>
    </row>
    <row r="1411" spans="1:24" x14ac:dyDescent="0.25">
      <c r="A1411">
        <v>1410</v>
      </c>
      <c r="B1411">
        <v>40</v>
      </c>
      <c r="C1411" s="2" t="s">
        <v>19</v>
      </c>
      <c r="D1411" s="2">
        <f t="shared" ref="D1411:D1471" si="132">IF(C1411="Yes", 1,0)</f>
        <v>0</v>
      </c>
      <c r="E1411">
        <v>3</v>
      </c>
      <c r="F1411">
        <v>4</v>
      </c>
      <c r="G1411">
        <v>1</v>
      </c>
      <c r="H1411">
        <v>1</v>
      </c>
      <c r="I1411">
        <v>2</v>
      </c>
      <c r="J1411">
        <v>2</v>
      </c>
      <c r="K1411" s="2" t="s">
        <v>20</v>
      </c>
      <c r="L1411" s="2">
        <f t="shared" ref="L1411:L1471" si="133">SUM(M1411,N1411,O1411)</f>
        <v>2</v>
      </c>
      <c r="M1411" s="2">
        <f t="shared" ref="M1411:M1471" si="134">IF(K1411="Divorced", 1,0)</f>
        <v>0</v>
      </c>
      <c r="N1411" s="2">
        <f t="shared" ref="N1411:N1471" si="135">IF(K1411="Married", 2,0)</f>
        <v>2</v>
      </c>
      <c r="O1411" s="2">
        <f t="shared" ref="O1411:O1471" si="136">IF(K1411="Single", 3,0)</f>
        <v>0</v>
      </c>
      <c r="P1411">
        <v>4</v>
      </c>
      <c r="Q1411" s="2" t="s">
        <v>19</v>
      </c>
      <c r="R1411" s="2">
        <f t="shared" ref="R1411:R1471" si="137">IF(Q1411="Yes",  2,1)</f>
        <v>1</v>
      </c>
      <c r="S1411">
        <v>11</v>
      </c>
      <c r="T1411">
        <v>3</v>
      </c>
      <c r="U1411">
        <v>4</v>
      </c>
      <c r="V1411">
        <v>10</v>
      </c>
      <c r="W1411">
        <v>9</v>
      </c>
      <c r="X1411">
        <v>9</v>
      </c>
    </row>
    <row r="1412" spans="1:24" x14ac:dyDescent="0.25">
      <c r="A1412">
        <v>1411</v>
      </c>
      <c r="B1412">
        <v>40</v>
      </c>
      <c r="C1412" s="2" t="s">
        <v>19</v>
      </c>
      <c r="D1412" s="2">
        <f t="shared" si="132"/>
        <v>0</v>
      </c>
      <c r="E1412">
        <v>2</v>
      </c>
      <c r="F1412">
        <v>2</v>
      </c>
      <c r="G1412">
        <v>1</v>
      </c>
      <c r="H1412">
        <v>1</v>
      </c>
      <c r="I1412">
        <v>2</v>
      </c>
      <c r="J1412">
        <v>2</v>
      </c>
      <c r="K1412" s="2" t="s">
        <v>20</v>
      </c>
      <c r="L1412" s="2">
        <f t="shared" si="133"/>
        <v>2</v>
      </c>
      <c r="M1412" s="2">
        <f t="shared" si="134"/>
        <v>0</v>
      </c>
      <c r="N1412" s="2">
        <f t="shared" si="135"/>
        <v>2</v>
      </c>
      <c r="O1412" s="2">
        <f t="shared" si="136"/>
        <v>0</v>
      </c>
      <c r="P1412">
        <v>3</v>
      </c>
      <c r="Q1412" s="2" t="s">
        <v>19</v>
      </c>
      <c r="R1412" s="2">
        <f t="shared" si="137"/>
        <v>1</v>
      </c>
      <c r="S1412">
        <v>14</v>
      </c>
      <c r="T1412">
        <v>3</v>
      </c>
      <c r="U1412">
        <v>3</v>
      </c>
      <c r="V1412">
        <v>11</v>
      </c>
      <c r="W1412">
        <v>8</v>
      </c>
      <c r="X1412">
        <v>5</v>
      </c>
    </row>
    <row r="1413" spans="1:24" x14ac:dyDescent="0.25">
      <c r="A1413">
        <v>1412</v>
      </c>
      <c r="B1413">
        <v>25</v>
      </c>
      <c r="C1413" s="2" t="s">
        <v>19</v>
      </c>
      <c r="D1413" s="2">
        <f t="shared" si="132"/>
        <v>0</v>
      </c>
      <c r="E1413">
        <v>3</v>
      </c>
      <c r="F1413">
        <v>3</v>
      </c>
      <c r="G1413">
        <v>1</v>
      </c>
      <c r="H1413">
        <v>2</v>
      </c>
      <c r="I1413">
        <v>1</v>
      </c>
      <c r="J1413">
        <v>2</v>
      </c>
      <c r="K1413" s="2" t="s">
        <v>20</v>
      </c>
      <c r="L1413" s="2">
        <f t="shared" si="133"/>
        <v>2</v>
      </c>
      <c r="M1413" s="2">
        <f t="shared" si="134"/>
        <v>0</v>
      </c>
      <c r="N1413" s="2">
        <f t="shared" si="135"/>
        <v>2</v>
      </c>
      <c r="O1413" s="2">
        <f t="shared" si="136"/>
        <v>0</v>
      </c>
      <c r="P1413">
        <v>4</v>
      </c>
      <c r="Q1413" s="2" t="s">
        <v>19</v>
      </c>
      <c r="R1413" s="2">
        <f t="shared" si="137"/>
        <v>1</v>
      </c>
      <c r="S1413">
        <v>14</v>
      </c>
      <c r="T1413">
        <v>3</v>
      </c>
      <c r="U1413">
        <v>3</v>
      </c>
      <c r="V1413">
        <v>2</v>
      </c>
      <c r="W1413">
        <v>0</v>
      </c>
      <c r="X1413">
        <v>1</v>
      </c>
    </row>
    <row r="1414" spans="1:24" x14ac:dyDescent="0.25">
      <c r="A1414">
        <v>1413</v>
      </c>
      <c r="B1414">
        <v>30</v>
      </c>
      <c r="C1414" s="2" t="s">
        <v>19</v>
      </c>
      <c r="D1414" s="2">
        <f t="shared" si="132"/>
        <v>0</v>
      </c>
      <c r="E1414">
        <v>2</v>
      </c>
      <c r="F1414">
        <v>4</v>
      </c>
      <c r="G1414">
        <v>1</v>
      </c>
      <c r="H1414">
        <v>1</v>
      </c>
      <c r="I1414">
        <v>1</v>
      </c>
      <c r="J1414">
        <v>2</v>
      </c>
      <c r="K1414" s="2" t="s">
        <v>20</v>
      </c>
      <c r="L1414" s="2">
        <f t="shared" si="133"/>
        <v>2</v>
      </c>
      <c r="M1414" s="2">
        <f t="shared" si="134"/>
        <v>0</v>
      </c>
      <c r="N1414" s="2">
        <f t="shared" si="135"/>
        <v>2</v>
      </c>
      <c r="O1414" s="2">
        <f t="shared" si="136"/>
        <v>0</v>
      </c>
      <c r="P1414">
        <v>3</v>
      </c>
      <c r="Q1414" s="2" t="s">
        <v>19</v>
      </c>
      <c r="R1414" s="2">
        <f t="shared" si="137"/>
        <v>1</v>
      </c>
      <c r="S1414">
        <v>13</v>
      </c>
      <c r="T1414">
        <v>3</v>
      </c>
      <c r="U1414">
        <v>2</v>
      </c>
      <c r="V1414">
        <v>12</v>
      </c>
      <c r="W1414">
        <v>8</v>
      </c>
      <c r="X1414">
        <v>1</v>
      </c>
    </row>
    <row r="1415" spans="1:24" x14ac:dyDescent="0.25">
      <c r="A1415">
        <v>1414</v>
      </c>
      <c r="B1415">
        <v>25</v>
      </c>
      <c r="C1415" s="2" t="s">
        <v>19</v>
      </c>
      <c r="D1415" s="2">
        <f t="shared" si="132"/>
        <v>0</v>
      </c>
      <c r="E1415">
        <v>1</v>
      </c>
      <c r="F1415">
        <v>4</v>
      </c>
      <c r="G1415">
        <v>2</v>
      </c>
      <c r="H1415">
        <v>3</v>
      </c>
      <c r="I1415">
        <v>1</v>
      </c>
      <c r="J1415">
        <v>3</v>
      </c>
      <c r="K1415" s="2" t="s">
        <v>21</v>
      </c>
      <c r="L1415" s="2">
        <f t="shared" si="133"/>
        <v>1</v>
      </c>
      <c r="M1415" s="2">
        <f t="shared" si="134"/>
        <v>1</v>
      </c>
      <c r="N1415" s="2">
        <f t="shared" si="135"/>
        <v>0</v>
      </c>
      <c r="O1415" s="2">
        <f t="shared" si="136"/>
        <v>0</v>
      </c>
      <c r="P1415">
        <v>0</v>
      </c>
      <c r="Q1415" s="2" t="s">
        <v>17</v>
      </c>
      <c r="R1415" s="2">
        <f t="shared" si="137"/>
        <v>2</v>
      </c>
      <c r="S1415">
        <v>19</v>
      </c>
      <c r="T1415">
        <v>3</v>
      </c>
      <c r="U1415">
        <v>2</v>
      </c>
      <c r="V1415">
        <v>2</v>
      </c>
      <c r="W1415">
        <v>2</v>
      </c>
      <c r="X1415">
        <v>0</v>
      </c>
    </row>
    <row r="1416" spans="1:24" x14ac:dyDescent="0.25">
      <c r="A1416">
        <v>1415</v>
      </c>
      <c r="B1416">
        <v>47</v>
      </c>
      <c r="C1416" s="2" t="s">
        <v>19</v>
      </c>
      <c r="D1416" s="2">
        <f t="shared" si="132"/>
        <v>0</v>
      </c>
      <c r="E1416">
        <v>3</v>
      </c>
      <c r="F1416">
        <v>1</v>
      </c>
      <c r="G1416">
        <v>2</v>
      </c>
      <c r="H1416">
        <v>3</v>
      </c>
      <c r="I1416">
        <v>3</v>
      </c>
      <c r="J1416">
        <v>4</v>
      </c>
      <c r="K1416" s="2" t="s">
        <v>18</v>
      </c>
      <c r="L1416" s="2">
        <f t="shared" si="133"/>
        <v>3</v>
      </c>
      <c r="M1416" s="2">
        <f t="shared" si="134"/>
        <v>0</v>
      </c>
      <c r="N1416" s="2">
        <f t="shared" si="135"/>
        <v>0</v>
      </c>
      <c r="O1416" s="2">
        <f t="shared" si="136"/>
        <v>3</v>
      </c>
      <c r="P1416">
        <v>2</v>
      </c>
      <c r="Q1416" s="2" t="s">
        <v>19</v>
      </c>
      <c r="R1416" s="2">
        <f t="shared" si="137"/>
        <v>1</v>
      </c>
      <c r="S1416">
        <v>23</v>
      </c>
      <c r="T1416">
        <v>4</v>
      </c>
      <c r="U1416">
        <v>3</v>
      </c>
      <c r="V1416">
        <v>17</v>
      </c>
      <c r="W1416">
        <v>14</v>
      </c>
      <c r="X1416">
        <v>12</v>
      </c>
    </row>
    <row r="1417" spans="1:24" x14ac:dyDescent="0.25">
      <c r="A1417">
        <v>1416</v>
      </c>
      <c r="B1417">
        <v>33</v>
      </c>
      <c r="C1417" s="2" t="s">
        <v>19</v>
      </c>
      <c r="D1417" s="2">
        <f t="shared" si="132"/>
        <v>0</v>
      </c>
      <c r="E1417">
        <v>2</v>
      </c>
      <c r="F1417">
        <v>2</v>
      </c>
      <c r="G1417">
        <v>2</v>
      </c>
      <c r="H1417">
        <v>2</v>
      </c>
      <c r="I1417">
        <v>1</v>
      </c>
      <c r="J1417">
        <v>1</v>
      </c>
      <c r="K1417" s="2" t="s">
        <v>21</v>
      </c>
      <c r="L1417" s="2">
        <f t="shared" si="133"/>
        <v>1</v>
      </c>
      <c r="M1417" s="2">
        <f t="shared" si="134"/>
        <v>1</v>
      </c>
      <c r="N1417" s="2">
        <f t="shared" si="135"/>
        <v>0</v>
      </c>
      <c r="O1417" s="2">
        <f t="shared" si="136"/>
        <v>0</v>
      </c>
      <c r="P1417">
        <v>3</v>
      </c>
      <c r="Q1417" s="2" t="s">
        <v>19</v>
      </c>
      <c r="R1417" s="2">
        <f t="shared" si="137"/>
        <v>1</v>
      </c>
      <c r="S1417">
        <v>12</v>
      </c>
      <c r="T1417">
        <v>3</v>
      </c>
      <c r="U1417">
        <v>2</v>
      </c>
      <c r="V1417">
        <v>1</v>
      </c>
      <c r="W1417">
        <v>1</v>
      </c>
      <c r="X1417">
        <v>0</v>
      </c>
    </row>
    <row r="1418" spans="1:24" x14ac:dyDescent="0.25">
      <c r="A1418">
        <v>1417</v>
      </c>
      <c r="B1418">
        <v>38</v>
      </c>
      <c r="C1418" s="2" t="s">
        <v>19</v>
      </c>
      <c r="D1418" s="2">
        <f t="shared" si="132"/>
        <v>0</v>
      </c>
      <c r="E1418">
        <v>2</v>
      </c>
      <c r="F1418">
        <v>4</v>
      </c>
      <c r="G1418">
        <v>2</v>
      </c>
      <c r="H1418">
        <v>3</v>
      </c>
      <c r="I1418">
        <v>2</v>
      </c>
      <c r="J1418">
        <v>2</v>
      </c>
      <c r="K1418" s="2" t="s">
        <v>20</v>
      </c>
      <c r="L1418" s="2">
        <f t="shared" si="133"/>
        <v>2</v>
      </c>
      <c r="M1418" s="2">
        <f t="shared" si="134"/>
        <v>0</v>
      </c>
      <c r="N1418" s="2">
        <f t="shared" si="135"/>
        <v>2</v>
      </c>
      <c r="O1418" s="2">
        <f t="shared" si="136"/>
        <v>0</v>
      </c>
      <c r="P1418">
        <v>3</v>
      </c>
      <c r="Q1418" s="2" t="s">
        <v>19</v>
      </c>
      <c r="R1418" s="2">
        <f t="shared" si="137"/>
        <v>1</v>
      </c>
      <c r="S1418">
        <v>15</v>
      </c>
      <c r="T1418">
        <v>3</v>
      </c>
      <c r="U1418">
        <v>3</v>
      </c>
      <c r="V1418">
        <v>15</v>
      </c>
      <c r="W1418">
        <v>13</v>
      </c>
      <c r="X1418">
        <v>5</v>
      </c>
    </row>
    <row r="1419" spans="1:24" x14ac:dyDescent="0.25">
      <c r="A1419">
        <v>1418</v>
      </c>
      <c r="B1419">
        <v>31</v>
      </c>
      <c r="C1419" s="2" t="s">
        <v>19</v>
      </c>
      <c r="D1419" s="2">
        <f t="shared" si="132"/>
        <v>0</v>
      </c>
      <c r="E1419">
        <v>2</v>
      </c>
      <c r="F1419">
        <v>1</v>
      </c>
      <c r="G1419">
        <v>2</v>
      </c>
      <c r="H1419">
        <v>3</v>
      </c>
      <c r="I1419">
        <v>1</v>
      </c>
      <c r="J1419">
        <v>3</v>
      </c>
      <c r="K1419" s="2" t="s">
        <v>20</v>
      </c>
      <c r="L1419" s="2">
        <f t="shared" si="133"/>
        <v>2</v>
      </c>
      <c r="M1419" s="2">
        <f t="shared" si="134"/>
        <v>0</v>
      </c>
      <c r="N1419" s="2">
        <f t="shared" si="135"/>
        <v>2</v>
      </c>
      <c r="O1419" s="2">
        <f t="shared" si="136"/>
        <v>0</v>
      </c>
      <c r="P1419">
        <v>0</v>
      </c>
      <c r="Q1419" s="2" t="s">
        <v>19</v>
      </c>
      <c r="R1419" s="2">
        <f t="shared" si="137"/>
        <v>1</v>
      </c>
      <c r="S1419">
        <v>19</v>
      </c>
      <c r="T1419">
        <v>3</v>
      </c>
      <c r="U1419">
        <v>3</v>
      </c>
      <c r="V1419">
        <v>2</v>
      </c>
      <c r="W1419">
        <v>2</v>
      </c>
      <c r="X1419">
        <v>1</v>
      </c>
    </row>
    <row r="1420" spans="1:24" x14ac:dyDescent="0.25">
      <c r="A1420">
        <v>1419</v>
      </c>
      <c r="B1420">
        <v>38</v>
      </c>
      <c r="C1420" s="2" t="s">
        <v>19</v>
      </c>
      <c r="D1420" s="2">
        <f t="shared" si="132"/>
        <v>0</v>
      </c>
      <c r="E1420">
        <v>2</v>
      </c>
      <c r="F1420">
        <v>1</v>
      </c>
      <c r="G1420">
        <v>1</v>
      </c>
      <c r="H1420">
        <v>2</v>
      </c>
      <c r="I1420">
        <v>2</v>
      </c>
      <c r="J1420">
        <v>1</v>
      </c>
      <c r="K1420" s="2" t="s">
        <v>20</v>
      </c>
      <c r="L1420" s="2">
        <f t="shared" si="133"/>
        <v>2</v>
      </c>
      <c r="M1420" s="2">
        <f t="shared" si="134"/>
        <v>0</v>
      </c>
      <c r="N1420" s="2">
        <f t="shared" si="135"/>
        <v>2</v>
      </c>
      <c r="O1420" s="2">
        <f t="shared" si="136"/>
        <v>0</v>
      </c>
      <c r="P1420">
        <v>4</v>
      </c>
      <c r="Q1420" s="2" t="s">
        <v>19</v>
      </c>
      <c r="R1420" s="2">
        <f t="shared" si="137"/>
        <v>1</v>
      </c>
      <c r="S1420">
        <v>11</v>
      </c>
      <c r="T1420">
        <v>3</v>
      </c>
      <c r="U1420">
        <v>3</v>
      </c>
      <c r="V1420">
        <v>8</v>
      </c>
      <c r="W1420">
        <v>3</v>
      </c>
      <c r="X1420">
        <v>7</v>
      </c>
    </row>
    <row r="1421" spans="1:24" x14ac:dyDescent="0.25">
      <c r="A1421">
        <v>1420</v>
      </c>
      <c r="B1421">
        <v>42</v>
      </c>
      <c r="C1421" s="2" t="s">
        <v>19</v>
      </c>
      <c r="D1421" s="2">
        <f t="shared" si="132"/>
        <v>0</v>
      </c>
      <c r="E1421">
        <v>2</v>
      </c>
      <c r="F1421">
        <v>4</v>
      </c>
      <c r="G1421">
        <v>2</v>
      </c>
      <c r="H1421">
        <v>3</v>
      </c>
      <c r="I1421">
        <v>2</v>
      </c>
      <c r="J1421">
        <v>4</v>
      </c>
      <c r="K1421" s="2" t="s">
        <v>21</v>
      </c>
      <c r="L1421" s="2">
        <f t="shared" si="133"/>
        <v>1</v>
      </c>
      <c r="M1421" s="2">
        <f t="shared" si="134"/>
        <v>1</v>
      </c>
      <c r="N1421" s="2">
        <f t="shared" si="135"/>
        <v>0</v>
      </c>
      <c r="O1421" s="2">
        <f t="shared" si="136"/>
        <v>0</v>
      </c>
      <c r="P1421">
        <v>0</v>
      </c>
      <c r="Q1421" s="2" t="s">
        <v>17</v>
      </c>
      <c r="R1421" s="2">
        <f t="shared" si="137"/>
        <v>2</v>
      </c>
      <c r="S1421">
        <v>17</v>
      </c>
      <c r="T1421">
        <v>3</v>
      </c>
      <c r="U1421">
        <v>2</v>
      </c>
      <c r="V1421">
        <v>4</v>
      </c>
      <c r="W1421">
        <v>3</v>
      </c>
      <c r="X1421">
        <v>1</v>
      </c>
    </row>
    <row r="1422" spans="1:24" x14ac:dyDescent="0.25">
      <c r="A1422">
        <v>1421</v>
      </c>
      <c r="B1422">
        <v>41</v>
      </c>
      <c r="C1422" s="2" t="s">
        <v>19</v>
      </c>
      <c r="D1422" s="2">
        <f t="shared" si="132"/>
        <v>0</v>
      </c>
      <c r="E1422">
        <v>3</v>
      </c>
      <c r="F1422">
        <v>4</v>
      </c>
      <c r="G1422">
        <v>2</v>
      </c>
      <c r="H1422">
        <v>3</v>
      </c>
      <c r="I1422">
        <v>1</v>
      </c>
      <c r="J1422">
        <v>4</v>
      </c>
      <c r="K1422" s="2" t="s">
        <v>20</v>
      </c>
      <c r="L1422" s="2">
        <f t="shared" si="133"/>
        <v>2</v>
      </c>
      <c r="M1422" s="2">
        <f t="shared" si="134"/>
        <v>0</v>
      </c>
      <c r="N1422" s="2">
        <f t="shared" si="135"/>
        <v>2</v>
      </c>
      <c r="O1422" s="2">
        <f t="shared" si="136"/>
        <v>0</v>
      </c>
      <c r="P1422">
        <v>3</v>
      </c>
      <c r="Q1422" s="2" t="s">
        <v>19</v>
      </c>
      <c r="R1422" s="2">
        <f t="shared" si="137"/>
        <v>1</v>
      </c>
      <c r="S1422">
        <v>22</v>
      </c>
      <c r="T1422">
        <v>4</v>
      </c>
      <c r="U1422">
        <v>3</v>
      </c>
      <c r="V1422">
        <v>5</v>
      </c>
      <c r="W1422">
        <v>3</v>
      </c>
      <c r="X1422">
        <v>1</v>
      </c>
    </row>
    <row r="1423" spans="1:24" x14ac:dyDescent="0.25">
      <c r="A1423">
        <v>1422</v>
      </c>
      <c r="B1423">
        <v>47</v>
      </c>
      <c r="C1423" s="2" t="s">
        <v>19</v>
      </c>
      <c r="D1423" s="2">
        <f t="shared" si="132"/>
        <v>0</v>
      </c>
      <c r="E1423">
        <v>1</v>
      </c>
      <c r="F1423">
        <v>3</v>
      </c>
      <c r="G1423">
        <v>1</v>
      </c>
      <c r="H1423">
        <v>3</v>
      </c>
      <c r="I1423">
        <v>3</v>
      </c>
      <c r="J1423">
        <v>2</v>
      </c>
      <c r="K1423" s="2" t="s">
        <v>20</v>
      </c>
      <c r="L1423" s="2">
        <f t="shared" si="133"/>
        <v>2</v>
      </c>
      <c r="M1423" s="2">
        <f t="shared" si="134"/>
        <v>0</v>
      </c>
      <c r="N1423" s="2">
        <f t="shared" si="135"/>
        <v>2</v>
      </c>
      <c r="O1423" s="2">
        <f t="shared" si="136"/>
        <v>0</v>
      </c>
      <c r="P1423">
        <v>0</v>
      </c>
      <c r="Q1423" s="2" t="s">
        <v>19</v>
      </c>
      <c r="R1423" s="2">
        <f t="shared" si="137"/>
        <v>1</v>
      </c>
      <c r="S1423">
        <v>18</v>
      </c>
      <c r="T1423">
        <v>3</v>
      </c>
      <c r="U1423">
        <v>1</v>
      </c>
      <c r="V1423">
        <v>13</v>
      </c>
      <c r="W1423">
        <v>8</v>
      </c>
      <c r="X1423">
        <v>5</v>
      </c>
    </row>
    <row r="1424" spans="1:24" x14ac:dyDescent="0.25">
      <c r="A1424">
        <v>1423</v>
      </c>
      <c r="B1424">
        <v>35</v>
      </c>
      <c r="C1424" s="2" t="s">
        <v>19</v>
      </c>
      <c r="D1424" s="2">
        <f t="shared" si="132"/>
        <v>0</v>
      </c>
      <c r="E1424">
        <v>2</v>
      </c>
      <c r="F1424">
        <v>4</v>
      </c>
      <c r="G1424">
        <v>1</v>
      </c>
      <c r="H1424">
        <v>2</v>
      </c>
      <c r="I1424">
        <v>1</v>
      </c>
      <c r="J1424">
        <v>1</v>
      </c>
      <c r="K1424" s="2" t="s">
        <v>20</v>
      </c>
      <c r="L1424" s="2">
        <f t="shared" si="133"/>
        <v>2</v>
      </c>
      <c r="M1424" s="2">
        <f t="shared" si="134"/>
        <v>0</v>
      </c>
      <c r="N1424" s="2">
        <f t="shared" si="135"/>
        <v>2</v>
      </c>
      <c r="O1424" s="2">
        <f t="shared" si="136"/>
        <v>0</v>
      </c>
      <c r="P1424">
        <v>7</v>
      </c>
      <c r="Q1424" s="2" t="s">
        <v>17</v>
      </c>
      <c r="R1424" s="2">
        <f t="shared" si="137"/>
        <v>2</v>
      </c>
      <c r="S1424">
        <v>11</v>
      </c>
      <c r="T1424">
        <v>3</v>
      </c>
      <c r="U1424">
        <v>3</v>
      </c>
      <c r="V1424">
        <v>2</v>
      </c>
      <c r="W1424">
        <v>2</v>
      </c>
      <c r="X1424">
        <v>2</v>
      </c>
    </row>
    <row r="1425" spans="1:24" x14ac:dyDescent="0.25">
      <c r="A1425">
        <v>1424</v>
      </c>
      <c r="B1425">
        <v>22</v>
      </c>
      <c r="C1425" s="2" t="s">
        <v>19</v>
      </c>
      <c r="D1425" s="2">
        <f t="shared" si="132"/>
        <v>0</v>
      </c>
      <c r="E1425">
        <v>2</v>
      </c>
      <c r="F1425">
        <v>4</v>
      </c>
      <c r="G1425">
        <v>1</v>
      </c>
      <c r="H1425">
        <v>1</v>
      </c>
      <c r="I1425">
        <v>1</v>
      </c>
      <c r="J1425">
        <v>3</v>
      </c>
      <c r="K1425" s="2" t="s">
        <v>18</v>
      </c>
      <c r="L1425" s="2">
        <f t="shared" si="133"/>
        <v>3</v>
      </c>
      <c r="M1425" s="2">
        <f t="shared" si="134"/>
        <v>0</v>
      </c>
      <c r="N1425" s="2">
        <f t="shared" si="135"/>
        <v>0</v>
      </c>
      <c r="O1425" s="2">
        <f t="shared" si="136"/>
        <v>3</v>
      </c>
      <c r="P1425">
        <v>3</v>
      </c>
      <c r="Q1425" s="2" t="s">
        <v>19</v>
      </c>
      <c r="R1425" s="2">
        <f t="shared" si="137"/>
        <v>1</v>
      </c>
      <c r="S1425">
        <v>12</v>
      </c>
      <c r="T1425">
        <v>3</v>
      </c>
      <c r="U1425">
        <v>4</v>
      </c>
      <c r="V1425">
        <v>3</v>
      </c>
      <c r="W1425">
        <v>2</v>
      </c>
      <c r="X1425">
        <v>1</v>
      </c>
    </row>
    <row r="1426" spans="1:24" x14ac:dyDescent="0.25">
      <c r="A1426">
        <v>1425</v>
      </c>
      <c r="B1426">
        <v>35</v>
      </c>
      <c r="C1426" s="2" t="s">
        <v>19</v>
      </c>
      <c r="D1426" s="2">
        <f t="shared" si="132"/>
        <v>0</v>
      </c>
      <c r="E1426">
        <v>2</v>
      </c>
      <c r="F1426">
        <v>2</v>
      </c>
      <c r="G1426">
        <v>2</v>
      </c>
      <c r="H1426">
        <v>3</v>
      </c>
      <c r="I1426">
        <v>2</v>
      </c>
      <c r="J1426">
        <v>3</v>
      </c>
      <c r="K1426" s="2" t="s">
        <v>18</v>
      </c>
      <c r="L1426" s="2">
        <f t="shared" si="133"/>
        <v>3</v>
      </c>
      <c r="M1426" s="2">
        <f t="shared" si="134"/>
        <v>0</v>
      </c>
      <c r="N1426" s="2">
        <f t="shared" si="135"/>
        <v>0</v>
      </c>
      <c r="O1426" s="2">
        <f t="shared" si="136"/>
        <v>3</v>
      </c>
      <c r="P1426">
        <v>1</v>
      </c>
      <c r="Q1426" s="2" t="s">
        <v>19</v>
      </c>
      <c r="R1426" s="2">
        <f t="shared" si="137"/>
        <v>1</v>
      </c>
      <c r="S1426">
        <v>19</v>
      </c>
      <c r="T1426">
        <v>3</v>
      </c>
      <c r="U1426">
        <v>3</v>
      </c>
      <c r="V1426">
        <v>10</v>
      </c>
      <c r="W1426">
        <v>7</v>
      </c>
      <c r="X1426">
        <v>0</v>
      </c>
    </row>
    <row r="1427" spans="1:24" x14ac:dyDescent="0.25">
      <c r="A1427">
        <v>1426</v>
      </c>
      <c r="B1427">
        <v>33</v>
      </c>
      <c r="C1427" s="2" t="s">
        <v>19</v>
      </c>
      <c r="D1427" s="2">
        <f t="shared" si="132"/>
        <v>0</v>
      </c>
      <c r="E1427">
        <v>2</v>
      </c>
      <c r="F1427">
        <v>2</v>
      </c>
      <c r="G1427">
        <v>1</v>
      </c>
      <c r="H1427">
        <v>1</v>
      </c>
      <c r="I1427">
        <v>2</v>
      </c>
      <c r="J1427">
        <v>1</v>
      </c>
      <c r="K1427" s="2" t="s">
        <v>20</v>
      </c>
      <c r="L1427" s="2">
        <f t="shared" si="133"/>
        <v>2</v>
      </c>
      <c r="M1427" s="2">
        <f t="shared" si="134"/>
        <v>0</v>
      </c>
      <c r="N1427" s="2">
        <f t="shared" si="135"/>
        <v>2</v>
      </c>
      <c r="O1427" s="2">
        <f t="shared" si="136"/>
        <v>0</v>
      </c>
      <c r="P1427">
        <v>3</v>
      </c>
      <c r="Q1427" s="2" t="s">
        <v>17</v>
      </c>
      <c r="R1427" s="2">
        <f t="shared" si="137"/>
        <v>2</v>
      </c>
      <c r="S1427">
        <v>13</v>
      </c>
      <c r="T1427">
        <v>3</v>
      </c>
      <c r="U1427">
        <v>3</v>
      </c>
      <c r="V1427">
        <v>9</v>
      </c>
      <c r="W1427">
        <v>7</v>
      </c>
      <c r="X1427">
        <v>8</v>
      </c>
    </row>
    <row r="1428" spans="1:24" x14ac:dyDescent="0.25">
      <c r="A1428">
        <v>1427</v>
      </c>
      <c r="B1428">
        <v>32</v>
      </c>
      <c r="C1428" s="2" t="s">
        <v>19</v>
      </c>
      <c r="D1428" s="2">
        <f t="shared" si="132"/>
        <v>0</v>
      </c>
      <c r="E1428">
        <v>2</v>
      </c>
      <c r="F1428">
        <v>3</v>
      </c>
      <c r="G1428">
        <v>1</v>
      </c>
      <c r="H1428">
        <v>2</v>
      </c>
      <c r="I1428">
        <v>1</v>
      </c>
      <c r="J1428">
        <v>2</v>
      </c>
      <c r="K1428" s="2" t="s">
        <v>18</v>
      </c>
      <c r="L1428" s="2">
        <f t="shared" si="133"/>
        <v>3</v>
      </c>
      <c r="M1428" s="2">
        <f t="shared" si="134"/>
        <v>0</v>
      </c>
      <c r="N1428" s="2">
        <f t="shared" si="135"/>
        <v>0</v>
      </c>
      <c r="O1428" s="2">
        <f t="shared" si="136"/>
        <v>3</v>
      </c>
      <c r="P1428">
        <v>4</v>
      </c>
      <c r="Q1428" s="2" t="s">
        <v>19</v>
      </c>
      <c r="R1428" s="2">
        <f t="shared" si="137"/>
        <v>1</v>
      </c>
      <c r="S1428">
        <v>13</v>
      </c>
      <c r="T1428">
        <v>3</v>
      </c>
      <c r="U1428">
        <v>3</v>
      </c>
      <c r="V1428">
        <v>6</v>
      </c>
      <c r="W1428">
        <v>2</v>
      </c>
      <c r="X1428">
        <v>4</v>
      </c>
    </row>
    <row r="1429" spans="1:24" x14ac:dyDescent="0.25">
      <c r="A1429">
        <v>1428</v>
      </c>
      <c r="B1429">
        <v>40</v>
      </c>
      <c r="C1429" s="2" t="s">
        <v>19</v>
      </c>
      <c r="D1429" s="2">
        <f t="shared" si="132"/>
        <v>0</v>
      </c>
      <c r="E1429">
        <v>2</v>
      </c>
      <c r="F1429">
        <v>1</v>
      </c>
      <c r="G1429">
        <v>2</v>
      </c>
      <c r="H1429">
        <v>3</v>
      </c>
      <c r="I1429">
        <v>1</v>
      </c>
      <c r="J1429">
        <v>4</v>
      </c>
      <c r="K1429" s="2" t="s">
        <v>20</v>
      </c>
      <c r="L1429" s="2">
        <f t="shared" si="133"/>
        <v>2</v>
      </c>
      <c r="M1429" s="2">
        <f t="shared" si="134"/>
        <v>0</v>
      </c>
      <c r="N1429" s="2">
        <f t="shared" si="135"/>
        <v>2</v>
      </c>
      <c r="O1429" s="2">
        <f t="shared" si="136"/>
        <v>0</v>
      </c>
      <c r="P1429">
        <v>1</v>
      </c>
      <c r="Q1429" s="2" t="s">
        <v>19</v>
      </c>
      <c r="R1429" s="2">
        <f t="shared" si="137"/>
        <v>1</v>
      </c>
      <c r="S1429">
        <v>19</v>
      </c>
      <c r="T1429">
        <v>3</v>
      </c>
      <c r="U1429">
        <v>2</v>
      </c>
      <c r="V1429">
        <v>1</v>
      </c>
      <c r="W1429">
        <v>0</v>
      </c>
      <c r="X1429">
        <v>0</v>
      </c>
    </row>
    <row r="1430" spans="1:24" x14ac:dyDescent="0.25">
      <c r="A1430">
        <v>1429</v>
      </c>
      <c r="B1430">
        <v>32</v>
      </c>
      <c r="C1430" s="2" t="s">
        <v>19</v>
      </c>
      <c r="D1430" s="2">
        <f t="shared" si="132"/>
        <v>0</v>
      </c>
      <c r="E1430">
        <v>2</v>
      </c>
      <c r="F1430">
        <v>2</v>
      </c>
      <c r="G1430">
        <v>1</v>
      </c>
      <c r="H1430">
        <v>2</v>
      </c>
      <c r="I1430">
        <v>1</v>
      </c>
      <c r="J1430">
        <v>2</v>
      </c>
      <c r="K1430" s="2" t="s">
        <v>20</v>
      </c>
      <c r="L1430" s="2">
        <f t="shared" si="133"/>
        <v>2</v>
      </c>
      <c r="M1430" s="2">
        <f t="shared" si="134"/>
        <v>0</v>
      </c>
      <c r="N1430" s="2">
        <f t="shared" si="135"/>
        <v>2</v>
      </c>
      <c r="O1430" s="2">
        <f t="shared" si="136"/>
        <v>0</v>
      </c>
      <c r="P1430">
        <v>7</v>
      </c>
      <c r="Q1430" s="2" t="s">
        <v>19</v>
      </c>
      <c r="R1430" s="2">
        <f t="shared" si="137"/>
        <v>1</v>
      </c>
      <c r="S1430">
        <v>14</v>
      </c>
      <c r="T1430">
        <v>3</v>
      </c>
      <c r="U1430">
        <v>3</v>
      </c>
      <c r="V1430">
        <v>2</v>
      </c>
      <c r="W1430">
        <v>2</v>
      </c>
      <c r="X1430">
        <v>2</v>
      </c>
    </row>
    <row r="1431" spans="1:24" x14ac:dyDescent="0.25">
      <c r="A1431">
        <v>1430</v>
      </c>
      <c r="B1431">
        <v>39</v>
      </c>
      <c r="C1431" s="2" t="s">
        <v>19</v>
      </c>
      <c r="D1431" s="2">
        <f t="shared" si="132"/>
        <v>0</v>
      </c>
      <c r="E1431">
        <v>1</v>
      </c>
      <c r="F1431">
        <v>1</v>
      </c>
      <c r="G1431">
        <v>1</v>
      </c>
      <c r="H1431">
        <v>2</v>
      </c>
      <c r="I1431">
        <v>2</v>
      </c>
      <c r="J1431">
        <v>1</v>
      </c>
      <c r="K1431" s="2" t="s">
        <v>18</v>
      </c>
      <c r="L1431" s="2">
        <f t="shared" si="133"/>
        <v>3</v>
      </c>
      <c r="M1431" s="2">
        <f t="shared" si="134"/>
        <v>0</v>
      </c>
      <c r="N1431" s="2">
        <f t="shared" si="135"/>
        <v>0</v>
      </c>
      <c r="O1431" s="2">
        <f t="shared" si="136"/>
        <v>3</v>
      </c>
      <c r="P1431">
        <v>7</v>
      </c>
      <c r="Q1431" s="2" t="s">
        <v>19</v>
      </c>
      <c r="R1431" s="2">
        <f t="shared" si="137"/>
        <v>1</v>
      </c>
      <c r="S1431">
        <v>13</v>
      </c>
      <c r="T1431">
        <v>3</v>
      </c>
      <c r="U1431">
        <v>3</v>
      </c>
      <c r="V1431">
        <v>7</v>
      </c>
      <c r="W1431">
        <v>7</v>
      </c>
      <c r="X1431">
        <v>1</v>
      </c>
    </row>
    <row r="1432" spans="1:24" x14ac:dyDescent="0.25">
      <c r="A1432">
        <v>1431</v>
      </c>
      <c r="B1432">
        <v>38</v>
      </c>
      <c r="C1432" s="2" t="s">
        <v>19</v>
      </c>
      <c r="D1432" s="2">
        <f t="shared" si="132"/>
        <v>0</v>
      </c>
      <c r="E1432">
        <v>3</v>
      </c>
      <c r="F1432">
        <v>2</v>
      </c>
      <c r="G1432">
        <v>1</v>
      </c>
      <c r="H1432">
        <v>1</v>
      </c>
      <c r="I1432">
        <v>3</v>
      </c>
      <c r="J1432">
        <v>1</v>
      </c>
      <c r="K1432" s="2" t="s">
        <v>20</v>
      </c>
      <c r="L1432" s="2">
        <f t="shared" si="133"/>
        <v>2</v>
      </c>
      <c r="M1432" s="2">
        <f t="shared" si="134"/>
        <v>0</v>
      </c>
      <c r="N1432" s="2">
        <f t="shared" si="135"/>
        <v>2</v>
      </c>
      <c r="O1432" s="2">
        <f t="shared" si="136"/>
        <v>0</v>
      </c>
      <c r="P1432">
        <v>3</v>
      </c>
      <c r="Q1432" s="2" t="s">
        <v>19</v>
      </c>
      <c r="R1432" s="2">
        <f t="shared" si="137"/>
        <v>1</v>
      </c>
      <c r="S1432">
        <v>12</v>
      </c>
      <c r="T1432">
        <v>3</v>
      </c>
      <c r="U1432">
        <v>3</v>
      </c>
      <c r="V1432">
        <v>18</v>
      </c>
      <c r="W1432">
        <v>16</v>
      </c>
      <c r="X1432">
        <v>1</v>
      </c>
    </row>
    <row r="1433" spans="1:24" x14ac:dyDescent="0.25">
      <c r="A1433">
        <v>1432</v>
      </c>
      <c r="B1433">
        <v>32</v>
      </c>
      <c r="C1433" s="2" t="s">
        <v>19</v>
      </c>
      <c r="D1433" s="2">
        <f t="shared" si="132"/>
        <v>0</v>
      </c>
      <c r="E1433">
        <v>2</v>
      </c>
      <c r="F1433">
        <v>3</v>
      </c>
      <c r="G1433">
        <v>1</v>
      </c>
      <c r="H1433">
        <v>3</v>
      </c>
      <c r="I1433">
        <v>3</v>
      </c>
      <c r="J1433">
        <v>4</v>
      </c>
      <c r="K1433" s="2" t="s">
        <v>20</v>
      </c>
      <c r="L1433" s="2">
        <f t="shared" si="133"/>
        <v>2</v>
      </c>
      <c r="M1433" s="2">
        <f t="shared" si="134"/>
        <v>0</v>
      </c>
      <c r="N1433" s="2">
        <f t="shared" si="135"/>
        <v>2</v>
      </c>
      <c r="O1433" s="2">
        <f t="shared" si="136"/>
        <v>0</v>
      </c>
      <c r="P1433">
        <v>1</v>
      </c>
      <c r="Q1433" s="2" t="s">
        <v>19</v>
      </c>
      <c r="R1433" s="2">
        <f t="shared" si="137"/>
        <v>1</v>
      </c>
      <c r="S1433">
        <v>19</v>
      </c>
      <c r="T1433">
        <v>3</v>
      </c>
      <c r="U1433">
        <v>3</v>
      </c>
      <c r="V1433">
        <v>14</v>
      </c>
      <c r="W1433">
        <v>10</v>
      </c>
      <c r="X1433">
        <v>5</v>
      </c>
    </row>
    <row r="1434" spans="1:24" x14ac:dyDescent="0.25">
      <c r="A1434">
        <v>1433</v>
      </c>
      <c r="B1434">
        <v>37</v>
      </c>
      <c r="C1434" s="2" t="s">
        <v>19</v>
      </c>
      <c r="D1434" s="2">
        <f t="shared" si="132"/>
        <v>0</v>
      </c>
      <c r="E1434">
        <v>3</v>
      </c>
      <c r="F1434">
        <v>3</v>
      </c>
      <c r="G1434">
        <v>2</v>
      </c>
      <c r="H1434">
        <v>4</v>
      </c>
      <c r="I1434">
        <v>3</v>
      </c>
      <c r="J1434">
        <v>4</v>
      </c>
      <c r="K1434" s="2" t="s">
        <v>20</v>
      </c>
      <c r="L1434" s="2">
        <f t="shared" si="133"/>
        <v>2</v>
      </c>
      <c r="M1434" s="2">
        <f t="shared" si="134"/>
        <v>0</v>
      </c>
      <c r="N1434" s="2">
        <f t="shared" si="135"/>
        <v>2</v>
      </c>
      <c r="O1434" s="2">
        <f t="shared" si="136"/>
        <v>0</v>
      </c>
      <c r="P1434">
        <v>0</v>
      </c>
      <c r="Q1434" s="2" t="s">
        <v>17</v>
      </c>
      <c r="R1434" s="2">
        <f t="shared" si="137"/>
        <v>2</v>
      </c>
      <c r="S1434">
        <v>25</v>
      </c>
      <c r="T1434">
        <v>4</v>
      </c>
      <c r="U1434">
        <v>3</v>
      </c>
      <c r="V1434">
        <v>16</v>
      </c>
      <c r="W1434">
        <v>11</v>
      </c>
      <c r="X1434">
        <v>6</v>
      </c>
    </row>
    <row r="1435" spans="1:24" x14ac:dyDescent="0.25">
      <c r="A1435">
        <v>1434</v>
      </c>
      <c r="B1435">
        <v>25</v>
      </c>
      <c r="C1435" s="2" t="s">
        <v>19</v>
      </c>
      <c r="D1435" s="2">
        <f t="shared" si="132"/>
        <v>0</v>
      </c>
      <c r="E1435">
        <v>2</v>
      </c>
      <c r="F1435">
        <v>1</v>
      </c>
      <c r="G1435">
        <v>2</v>
      </c>
      <c r="H1435">
        <v>3</v>
      </c>
      <c r="I1435">
        <v>2</v>
      </c>
      <c r="J1435">
        <v>3</v>
      </c>
      <c r="K1435" s="2" t="s">
        <v>21</v>
      </c>
      <c r="L1435" s="2">
        <f t="shared" si="133"/>
        <v>1</v>
      </c>
      <c r="M1435" s="2">
        <f t="shared" si="134"/>
        <v>1</v>
      </c>
      <c r="N1435" s="2">
        <f t="shared" si="135"/>
        <v>0</v>
      </c>
      <c r="O1435" s="2">
        <f t="shared" si="136"/>
        <v>0</v>
      </c>
      <c r="P1435">
        <v>0</v>
      </c>
      <c r="Q1435" s="2" t="s">
        <v>17</v>
      </c>
      <c r="R1435" s="2">
        <f t="shared" si="137"/>
        <v>2</v>
      </c>
      <c r="S1435">
        <v>22</v>
      </c>
      <c r="T1435">
        <v>4</v>
      </c>
      <c r="U1435">
        <v>2</v>
      </c>
      <c r="V1435">
        <v>5</v>
      </c>
      <c r="W1435">
        <v>3</v>
      </c>
      <c r="X1435">
        <v>0</v>
      </c>
    </row>
    <row r="1436" spans="1:24" x14ac:dyDescent="0.25">
      <c r="A1436">
        <v>1435</v>
      </c>
      <c r="B1436">
        <v>52</v>
      </c>
      <c r="C1436" s="2" t="s">
        <v>19</v>
      </c>
      <c r="D1436" s="2">
        <f t="shared" si="132"/>
        <v>0</v>
      </c>
      <c r="E1436">
        <v>2</v>
      </c>
      <c r="F1436">
        <v>1</v>
      </c>
      <c r="G1436">
        <v>2</v>
      </c>
      <c r="H1436">
        <v>3</v>
      </c>
      <c r="I1436">
        <v>1</v>
      </c>
      <c r="J1436">
        <v>4</v>
      </c>
      <c r="K1436" s="2" t="s">
        <v>21</v>
      </c>
      <c r="L1436" s="2">
        <f t="shared" si="133"/>
        <v>1</v>
      </c>
      <c r="M1436" s="2">
        <f t="shared" si="134"/>
        <v>1</v>
      </c>
      <c r="N1436" s="2">
        <f t="shared" si="135"/>
        <v>0</v>
      </c>
      <c r="O1436" s="2">
        <f t="shared" si="136"/>
        <v>0</v>
      </c>
      <c r="P1436">
        <v>2</v>
      </c>
      <c r="Q1436" s="2" t="s">
        <v>19</v>
      </c>
      <c r="R1436" s="2">
        <f t="shared" si="137"/>
        <v>1</v>
      </c>
      <c r="S1436">
        <v>15</v>
      </c>
      <c r="T1436">
        <v>3</v>
      </c>
      <c r="U1436">
        <v>2</v>
      </c>
      <c r="V1436">
        <v>9</v>
      </c>
      <c r="W1436">
        <v>8</v>
      </c>
      <c r="X1436">
        <v>0</v>
      </c>
    </row>
    <row r="1437" spans="1:24" x14ac:dyDescent="0.25">
      <c r="A1437">
        <v>1436</v>
      </c>
      <c r="B1437">
        <v>44</v>
      </c>
      <c r="C1437" s="2" t="s">
        <v>19</v>
      </c>
      <c r="D1437" s="2">
        <f t="shared" si="132"/>
        <v>0</v>
      </c>
      <c r="E1437">
        <v>3</v>
      </c>
      <c r="F1437">
        <v>2</v>
      </c>
      <c r="G1437">
        <v>2</v>
      </c>
      <c r="H1437">
        <v>2</v>
      </c>
      <c r="I1437">
        <v>1</v>
      </c>
      <c r="J1437">
        <v>1</v>
      </c>
      <c r="K1437" s="2" t="s">
        <v>18</v>
      </c>
      <c r="L1437" s="2">
        <f t="shared" si="133"/>
        <v>3</v>
      </c>
      <c r="M1437" s="2">
        <f t="shared" si="134"/>
        <v>0</v>
      </c>
      <c r="N1437" s="2">
        <f t="shared" si="135"/>
        <v>0</v>
      </c>
      <c r="O1437" s="2">
        <f t="shared" si="136"/>
        <v>3</v>
      </c>
      <c r="P1437">
        <v>6</v>
      </c>
      <c r="Q1437" s="2" t="s">
        <v>17</v>
      </c>
      <c r="R1437" s="2">
        <f t="shared" si="137"/>
        <v>2</v>
      </c>
      <c r="S1437">
        <v>12</v>
      </c>
      <c r="T1437">
        <v>3</v>
      </c>
      <c r="U1437">
        <v>3</v>
      </c>
      <c r="V1437">
        <v>4</v>
      </c>
      <c r="W1437">
        <v>3</v>
      </c>
      <c r="X1437">
        <v>1</v>
      </c>
    </row>
    <row r="1438" spans="1:24" x14ac:dyDescent="0.25">
      <c r="A1438">
        <v>1437</v>
      </c>
      <c r="B1438">
        <v>21</v>
      </c>
      <c r="C1438" s="2" t="s">
        <v>19</v>
      </c>
      <c r="D1438" s="2">
        <f t="shared" si="132"/>
        <v>0</v>
      </c>
      <c r="E1438">
        <v>1</v>
      </c>
      <c r="F1438">
        <v>3</v>
      </c>
      <c r="G1438">
        <v>1</v>
      </c>
      <c r="H1438">
        <v>1</v>
      </c>
      <c r="I1438">
        <v>1</v>
      </c>
      <c r="J1438">
        <v>1</v>
      </c>
      <c r="K1438" s="2" t="s">
        <v>18</v>
      </c>
      <c r="L1438" s="2">
        <f t="shared" si="133"/>
        <v>3</v>
      </c>
      <c r="M1438" s="2">
        <f t="shared" si="134"/>
        <v>0</v>
      </c>
      <c r="N1438" s="2">
        <f t="shared" si="135"/>
        <v>0</v>
      </c>
      <c r="O1438" s="2">
        <f t="shared" si="136"/>
        <v>3</v>
      </c>
      <c r="P1438">
        <v>5</v>
      </c>
      <c r="Q1438" s="2" t="s">
        <v>17</v>
      </c>
      <c r="R1438" s="2">
        <f t="shared" si="137"/>
        <v>2</v>
      </c>
      <c r="S1438">
        <v>11</v>
      </c>
      <c r="T1438">
        <v>3</v>
      </c>
      <c r="U1438">
        <v>3</v>
      </c>
      <c r="V1438">
        <v>2</v>
      </c>
      <c r="W1438">
        <v>2</v>
      </c>
      <c r="X1438">
        <v>1</v>
      </c>
    </row>
    <row r="1439" spans="1:24" x14ac:dyDescent="0.25">
      <c r="A1439">
        <v>1438</v>
      </c>
      <c r="B1439">
        <v>39</v>
      </c>
      <c r="C1439" s="2" t="s">
        <v>19</v>
      </c>
      <c r="D1439" s="2">
        <f t="shared" si="132"/>
        <v>0</v>
      </c>
      <c r="E1439">
        <v>3</v>
      </c>
      <c r="F1439">
        <v>4</v>
      </c>
      <c r="G1439">
        <v>1</v>
      </c>
      <c r="H1439">
        <v>2</v>
      </c>
      <c r="I1439">
        <v>5</v>
      </c>
      <c r="J1439">
        <v>1</v>
      </c>
      <c r="K1439" s="2" t="s">
        <v>18</v>
      </c>
      <c r="L1439" s="2">
        <f t="shared" si="133"/>
        <v>3</v>
      </c>
      <c r="M1439" s="2">
        <f t="shared" si="134"/>
        <v>0</v>
      </c>
      <c r="N1439" s="2">
        <f t="shared" si="135"/>
        <v>0</v>
      </c>
      <c r="O1439" s="2">
        <f t="shared" si="136"/>
        <v>3</v>
      </c>
      <c r="P1439">
        <v>2</v>
      </c>
      <c r="Q1439" s="2" t="s">
        <v>19</v>
      </c>
      <c r="R1439" s="2">
        <f t="shared" si="137"/>
        <v>1</v>
      </c>
      <c r="S1439">
        <v>13</v>
      </c>
      <c r="T1439">
        <v>3</v>
      </c>
      <c r="U1439">
        <v>2</v>
      </c>
      <c r="V1439">
        <v>6</v>
      </c>
      <c r="W1439">
        <v>0</v>
      </c>
      <c r="X1439">
        <v>1</v>
      </c>
    </row>
    <row r="1440" spans="1:24" x14ac:dyDescent="0.25">
      <c r="A1440">
        <v>1439</v>
      </c>
      <c r="B1440">
        <v>23</v>
      </c>
      <c r="C1440" s="2" t="s">
        <v>17</v>
      </c>
      <c r="D1440" s="2">
        <f t="shared" si="132"/>
        <v>1</v>
      </c>
      <c r="E1440">
        <v>3</v>
      </c>
      <c r="F1440">
        <v>4</v>
      </c>
      <c r="G1440">
        <v>2</v>
      </c>
      <c r="H1440">
        <v>3</v>
      </c>
      <c r="I1440">
        <v>1</v>
      </c>
      <c r="J1440">
        <v>4</v>
      </c>
      <c r="K1440" s="2" t="s">
        <v>20</v>
      </c>
      <c r="L1440" s="2">
        <f t="shared" si="133"/>
        <v>2</v>
      </c>
      <c r="M1440" s="2">
        <f t="shared" si="134"/>
        <v>0</v>
      </c>
      <c r="N1440" s="2">
        <f t="shared" si="135"/>
        <v>2</v>
      </c>
      <c r="O1440" s="2">
        <f t="shared" si="136"/>
        <v>0</v>
      </c>
      <c r="P1440">
        <v>1</v>
      </c>
      <c r="Q1440" s="2" t="s">
        <v>19</v>
      </c>
      <c r="R1440" s="2">
        <f t="shared" si="137"/>
        <v>1</v>
      </c>
      <c r="S1440">
        <v>19</v>
      </c>
      <c r="T1440">
        <v>3</v>
      </c>
      <c r="U1440">
        <v>2</v>
      </c>
      <c r="V1440">
        <v>1</v>
      </c>
      <c r="W1440">
        <v>0</v>
      </c>
      <c r="X1440">
        <v>1</v>
      </c>
    </row>
    <row r="1441" spans="1:24" x14ac:dyDescent="0.25">
      <c r="A1441">
        <v>1440</v>
      </c>
      <c r="B1441">
        <v>36</v>
      </c>
      <c r="C1441" s="2" t="s">
        <v>19</v>
      </c>
      <c r="D1441" s="2">
        <f t="shared" si="132"/>
        <v>0</v>
      </c>
      <c r="E1441">
        <v>3</v>
      </c>
      <c r="F1441">
        <v>1</v>
      </c>
      <c r="G1441">
        <v>1</v>
      </c>
      <c r="H1441">
        <v>2</v>
      </c>
      <c r="I1441">
        <v>3</v>
      </c>
      <c r="J1441">
        <v>4</v>
      </c>
      <c r="K1441" s="2" t="s">
        <v>20</v>
      </c>
      <c r="L1441" s="2">
        <f t="shared" si="133"/>
        <v>2</v>
      </c>
      <c r="M1441" s="2">
        <f t="shared" si="134"/>
        <v>0</v>
      </c>
      <c r="N1441" s="2">
        <f t="shared" si="135"/>
        <v>2</v>
      </c>
      <c r="O1441" s="2">
        <f t="shared" si="136"/>
        <v>0</v>
      </c>
      <c r="P1441">
        <v>0</v>
      </c>
      <c r="Q1441" s="2" t="s">
        <v>19</v>
      </c>
      <c r="R1441" s="2">
        <f t="shared" si="137"/>
        <v>1</v>
      </c>
      <c r="S1441">
        <v>19</v>
      </c>
      <c r="T1441">
        <v>3</v>
      </c>
      <c r="U1441">
        <v>3</v>
      </c>
      <c r="V1441">
        <v>9</v>
      </c>
      <c r="W1441">
        <v>7</v>
      </c>
      <c r="X1441">
        <v>3</v>
      </c>
    </row>
    <row r="1442" spans="1:24" x14ac:dyDescent="0.25">
      <c r="A1442">
        <v>1441</v>
      </c>
      <c r="B1442">
        <v>36</v>
      </c>
      <c r="C1442" s="2" t="s">
        <v>19</v>
      </c>
      <c r="D1442" s="2">
        <f t="shared" si="132"/>
        <v>0</v>
      </c>
      <c r="E1442">
        <v>2</v>
      </c>
      <c r="F1442">
        <v>4</v>
      </c>
      <c r="G1442">
        <v>1</v>
      </c>
      <c r="H1442">
        <v>1</v>
      </c>
      <c r="I1442">
        <v>2</v>
      </c>
      <c r="J1442">
        <v>2</v>
      </c>
      <c r="K1442" s="2" t="s">
        <v>21</v>
      </c>
      <c r="L1442" s="2">
        <f t="shared" si="133"/>
        <v>1</v>
      </c>
      <c r="M1442" s="2">
        <f t="shared" si="134"/>
        <v>1</v>
      </c>
      <c r="N1442" s="2">
        <f t="shared" si="135"/>
        <v>0</v>
      </c>
      <c r="O1442" s="2">
        <f t="shared" si="136"/>
        <v>0</v>
      </c>
      <c r="P1442">
        <v>7</v>
      </c>
      <c r="Q1442" s="2" t="s">
        <v>19</v>
      </c>
      <c r="R1442" s="2">
        <f t="shared" si="137"/>
        <v>1</v>
      </c>
      <c r="S1442">
        <v>13</v>
      </c>
      <c r="T1442">
        <v>3</v>
      </c>
      <c r="U1442">
        <v>3</v>
      </c>
      <c r="V1442">
        <v>4</v>
      </c>
      <c r="W1442">
        <v>2</v>
      </c>
      <c r="X1442">
        <v>0</v>
      </c>
    </row>
    <row r="1443" spans="1:24" x14ac:dyDescent="0.25">
      <c r="A1443">
        <v>1442</v>
      </c>
      <c r="B1443">
        <v>56</v>
      </c>
      <c r="C1443" s="2" t="s">
        <v>19</v>
      </c>
      <c r="D1443" s="2">
        <f t="shared" si="132"/>
        <v>0</v>
      </c>
      <c r="E1443">
        <v>2</v>
      </c>
      <c r="F1443">
        <v>3</v>
      </c>
      <c r="G1443">
        <v>2</v>
      </c>
      <c r="H1443">
        <v>3</v>
      </c>
      <c r="I1443">
        <v>2</v>
      </c>
      <c r="J1443">
        <v>3</v>
      </c>
      <c r="K1443" s="2" t="s">
        <v>21</v>
      </c>
      <c r="L1443" s="2">
        <f t="shared" si="133"/>
        <v>1</v>
      </c>
      <c r="M1443" s="2">
        <f t="shared" si="134"/>
        <v>1</v>
      </c>
      <c r="N1443" s="2">
        <f t="shared" si="135"/>
        <v>0</v>
      </c>
      <c r="O1443" s="2">
        <f t="shared" si="136"/>
        <v>0</v>
      </c>
      <c r="P1443">
        <v>1</v>
      </c>
      <c r="Q1443" s="2" t="s">
        <v>19</v>
      </c>
      <c r="R1443" s="2">
        <f t="shared" si="137"/>
        <v>1</v>
      </c>
      <c r="S1443">
        <v>21</v>
      </c>
      <c r="T1443">
        <v>4</v>
      </c>
      <c r="U1443">
        <v>2</v>
      </c>
      <c r="V1443">
        <v>13</v>
      </c>
      <c r="W1443">
        <v>12</v>
      </c>
      <c r="X1443">
        <v>1</v>
      </c>
    </row>
    <row r="1444" spans="1:24" x14ac:dyDescent="0.25">
      <c r="A1444">
        <v>1443</v>
      </c>
      <c r="B1444">
        <v>29</v>
      </c>
      <c r="C1444" s="2" t="s">
        <v>17</v>
      </c>
      <c r="D1444" s="2">
        <f t="shared" si="132"/>
        <v>1</v>
      </c>
      <c r="E1444">
        <v>2</v>
      </c>
      <c r="F1444">
        <v>1</v>
      </c>
      <c r="G1444">
        <v>1</v>
      </c>
      <c r="H1444">
        <v>1</v>
      </c>
      <c r="I1444">
        <v>1</v>
      </c>
      <c r="J1444">
        <v>4</v>
      </c>
      <c r="K1444" s="2" t="s">
        <v>20</v>
      </c>
      <c r="L1444" s="2">
        <f t="shared" si="133"/>
        <v>2</v>
      </c>
      <c r="M1444" s="2">
        <f t="shared" si="134"/>
        <v>0</v>
      </c>
      <c r="N1444" s="2">
        <f t="shared" si="135"/>
        <v>2</v>
      </c>
      <c r="O1444" s="2">
        <f t="shared" si="136"/>
        <v>0</v>
      </c>
      <c r="P1444">
        <v>9</v>
      </c>
      <c r="Q1444" s="2" t="s">
        <v>17</v>
      </c>
      <c r="R1444" s="2">
        <f t="shared" si="137"/>
        <v>2</v>
      </c>
      <c r="S1444">
        <v>14</v>
      </c>
      <c r="T1444">
        <v>3</v>
      </c>
      <c r="U1444">
        <v>4</v>
      </c>
      <c r="V1444">
        <v>2</v>
      </c>
      <c r="W1444">
        <v>2</v>
      </c>
      <c r="X1444">
        <v>2</v>
      </c>
    </row>
    <row r="1445" spans="1:24" x14ac:dyDescent="0.25">
      <c r="A1445">
        <v>1444</v>
      </c>
      <c r="B1445">
        <v>42</v>
      </c>
      <c r="C1445" s="2" t="s">
        <v>19</v>
      </c>
      <c r="D1445" s="2">
        <f t="shared" si="132"/>
        <v>0</v>
      </c>
      <c r="E1445">
        <v>3</v>
      </c>
      <c r="F1445">
        <v>1</v>
      </c>
      <c r="G1445">
        <v>1</v>
      </c>
      <c r="H1445">
        <v>2</v>
      </c>
      <c r="I1445">
        <v>5</v>
      </c>
      <c r="J1445">
        <v>1</v>
      </c>
      <c r="K1445" s="2" t="s">
        <v>20</v>
      </c>
      <c r="L1445" s="2">
        <f t="shared" si="133"/>
        <v>2</v>
      </c>
      <c r="M1445" s="2">
        <f t="shared" si="134"/>
        <v>0</v>
      </c>
      <c r="N1445" s="2">
        <f t="shared" si="135"/>
        <v>2</v>
      </c>
      <c r="O1445" s="2">
        <f t="shared" si="136"/>
        <v>0</v>
      </c>
      <c r="P1445">
        <v>5</v>
      </c>
      <c r="Q1445" s="2" t="s">
        <v>19</v>
      </c>
      <c r="R1445" s="2">
        <f t="shared" si="137"/>
        <v>1</v>
      </c>
      <c r="S1445">
        <v>11</v>
      </c>
      <c r="T1445">
        <v>3</v>
      </c>
      <c r="U1445">
        <v>2</v>
      </c>
      <c r="V1445">
        <v>22</v>
      </c>
      <c r="W1445">
        <v>6</v>
      </c>
      <c r="X1445">
        <v>4</v>
      </c>
    </row>
    <row r="1446" spans="1:24" x14ac:dyDescent="0.25">
      <c r="A1446">
        <v>1445</v>
      </c>
      <c r="B1446">
        <v>56</v>
      </c>
      <c r="C1446" s="2" t="s">
        <v>17</v>
      </c>
      <c r="D1446" s="2">
        <f t="shared" si="132"/>
        <v>1</v>
      </c>
      <c r="E1446">
        <v>2</v>
      </c>
      <c r="F1446">
        <v>4</v>
      </c>
      <c r="G1446">
        <v>1</v>
      </c>
      <c r="H1446">
        <v>2</v>
      </c>
      <c r="I1446">
        <v>1</v>
      </c>
      <c r="J1446">
        <v>1</v>
      </c>
      <c r="K1446" s="2" t="s">
        <v>20</v>
      </c>
      <c r="L1446" s="2">
        <f t="shared" si="133"/>
        <v>2</v>
      </c>
      <c r="M1446" s="2">
        <f t="shared" si="134"/>
        <v>0</v>
      </c>
      <c r="N1446" s="2">
        <f t="shared" si="135"/>
        <v>2</v>
      </c>
      <c r="O1446" s="2">
        <f t="shared" si="136"/>
        <v>0</v>
      </c>
      <c r="P1446">
        <v>8</v>
      </c>
      <c r="Q1446" s="2" t="s">
        <v>19</v>
      </c>
      <c r="R1446" s="2">
        <f t="shared" si="137"/>
        <v>1</v>
      </c>
      <c r="S1446">
        <v>11</v>
      </c>
      <c r="T1446">
        <v>3</v>
      </c>
      <c r="U1446">
        <v>1</v>
      </c>
      <c r="V1446">
        <v>10</v>
      </c>
      <c r="W1446">
        <v>9</v>
      </c>
      <c r="X1446">
        <v>9</v>
      </c>
    </row>
    <row r="1447" spans="1:24" x14ac:dyDescent="0.25">
      <c r="A1447">
        <v>1446</v>
      </c>
      <c r="B1447">
        <v>41</v>
      </c>
      <c r="C1447" s="2" t="s">
        <v>19</v>
      </c>
      <c r="D1447" s="2">
        <f t="shared" si="132"/>
        <v>0</v>
      </c>
      <c r="E1447">
        <v>2</v>
      </c>
      <c r="F1447">
        <v>1</v>
      </c>
      <c r="G1447">
        <v>2</v>
      </c>
      <c r="H1447">
        <v>3</v>
      </c>
      <c r="I1447">
        <v>4</v>
      </c>
      <c r="J1447">
        <v>4</v>
      </c>
      <c r="K1447" s="2" t="s">
        <v>20</v>
      </c>
      <c r="L1447" s="2">
        <f t="shared" si="133"/>
        <v>2</v>
      </c>
      <c r="M1447" s="2">
        <f t="shared" si="134"/>
        <v>0</v>
      </c>
      <c r="N1447" s="2">
        <f t="shared" si="135"/>
        <v>2</v>
      </c>
      <c r="O1447" s="2">
        <f t="shared" si="136"/>
        <v>0</v>
      </c>
      <c r="P1447">
        <v>0</v>
      </c>
      <c r="Q1447" s="2" t="s">
        <v>19</v>
      </c>
      <c r="R1447" s="2">
        <f t="shared" si="137"/>
        <v>1</v>
      </c>
      <c r="S1447">
        <v>23</v>
      </c>
      <c r="T1447">
        <v>4</v>
      </c>
      <c r="U1447">
        <v>3</v>
      </c>
      <c r="V1447">
        <v>20</v>
      </c>
      <c r="W1447">
        <v>7</v>
      </c>
      <c r="X1447">
        <v>0</v>
      </c>
    </row>
    <row r="1448" spans="1:24" x14ac:dyDescent="0.25">
      <c r="A1448">
        <v>1447</v>
      </c>
      <c r="B1448">
        <v>34</v>
      </c>
      <c r="C1448" s="2" t="s">
        <v>19</v>
      </c>
      <c r="D1448" s="2">
        <f t="shared" si="132"/>
        <v>0</v>
      </c>
      <c r="E1448">
        <v>3</v>
      </c>
      <c r="F1448">
        <v>4</v>
      </c>
      <c r="G1448">
        <v>1</v>
      </c>
      <c r="H1448">
        <v>2</v>
      </c>
      <c r="I1448">
        <v>2</v>
      </c>
      <c r="J1448">
        <v>3</v>
      </c>
      <c r="K1448" s="2" t="s">
        <v>20</v>
      </c>
      <c r="L1448" s="2">
        <f t="shared" si="133"/>
        <v>2</v>
      </c>
      <c r="M1448" s="2">
        <f t="shared" si="134"/>
        <v>0</v>
      </c>
      <c r="N1448" s="2">
        <f t="shared" si="135"/>
        <v>2</v>
      </c>
      <c r="O1448" s="2">
        <f t="shared" si="136"/>
        <v>0</v>
      </c>
      <c r="P1448">
        <v>1</v>
      </c>
      <c r="Q1448" s="2" t="s">
        <v>19</v>
      </c>
      <c r="R1448" s="2">
        <f t="shared" si="137"/>
        <v>1</v>
      </c>
      <c r="S1448">
        <v>21</v>
      </c>
      <c r="T1448">
        <v>4</v>
      </c>
      <c r="U1448">
        <v>3</v>
      </c>
      <c r="V1448">
        <v>8</v>
      </c>
      <c r="W1448">
        <v>7</v>
      </c>
      <c r="X1448">
        <v>1</v>
      </c>
    </row>
    <row r="1449" spans="1:24" x14ac:dyDescent="0.25">
      <c r="A1449">
        <v>1448</v>
      </c>
      <c r="B1449">
        <v>36</v>
      </c>
      <c r="C1449" s="2" t="s">
        <v>19</v>
      </c>
      <c r="D1449" s="2">
        <f t="shared" si="132"/>
        <v>0</v>
      </c>
      <c r="E1449">
        <v>2</v>
      </c>
      <c r="F1449">
        <v>4</v>
      </c>
      <c r="G1449">
        <v>2</v>
      </c>
      <c r="H1449">
        <v>3</v>
      </c>
      <c r="I1449">
        <v>2</v>
      </c>
      <c r="J1449">
        <v>4</v>
      </c>
      <c r="K1449" s="2" t="s">
        <v>21</v>
      </c>
      <c r="L1449" s="2">
        <f t="shared" si="133"/>
        <v>1</v>
      </c>
      <c r="M1449" s="2">
        <f t="shared" si="134"/>
        <v>1</v>
      </c>
      <c r="N1449" s="2">
        <f t="shared" si="135"/>
        <v>0</v>
      </c>
      <c r="O1449" s="2">
        <f t="shared" si="136"/>
        <v>0</v>
      </c>
      <c r="P1449">
        <v>1</v>
      </c>
      <c r="Q1449" s="2" t="s">
        <v>19</v>
      </c>
      <c r="R1449" s="2">
        <f t="shared" si="137"/>
        <v>1</v>
      </c>
      <c r="S1449">
        <v>24</v>
      </c>
      <c r="T1449">
        <v>4</v>
      </c>
      <c r="U1449">
        <v>2</v>
      </c>
      <c r="V1449">
        <v>15</v>
      </c>
      <c r="W1449">
        <v>12</v>
      </c>
      <c r="X1449">
        <v>11</v>
      </c>
    </row>
    <row r="1450" spans="1:24" x14ac:dyDescent="0.25">
      <c r="A1450">
        <v>1449</v>
      </c>
      <c r="B1450">
        <v>41</v>
      </c>
      <c r="C1450" s="2" t="s">
        <v>19</v>
      </c>
      <c r="D1450" s="2">
        <f t="shared" si="132"/>
        <v>0</v>
      </c>
      <c r="E1450">
        <v>3</v>
      </c>
      <c r="F1450">
        <v>3</v>
      </c>
      <c r="G1450">
        <v>1</v>
      </c>
      <c r="H1450">
        <v>2</v>
      </c>
      <c r="I1450">
        <v>2</v>
      </c>
      <c r="J1450">
        <v>2</v>
      </c>
      <c r="K1450" s="2" t="s">
        <v>21</v>
      </c>
      <c r="L1450" s="2">
        <f t="shared" si="133"/>
        <v>1</v>
      </c>
      <c r="M1450" s="2">
        <f t="shared" si="134"/>
        <v>1</v>
      </c>
      <c r="N1450" s="2">
        <f t="shared" si="135"/>
        <v>0</v>
      </c>
      <c r="O1450" s="2">
        <f t="shared" si="136"/>
        <v>0</v>
      </c>
      <c r="P1450">
        <v>9</v>
      </c>
      <c r="Q1450" s="2" t="s">
        <v>19</v>
      </c>
      <c r="R1450" s="2">
        <f t="shared" si="137"/>
        <v>1</v>
      </c>
      <c r="S1450">
        <v>11</v>
      </c>
      <c r="T1450">
        <v>3</v>
      </c>
      <c r="U1450">
        <v>3</v>
      </c>
      <c r="V1450">
        <v>5</v>
      </c>
      <c r="W1450">
        <v>4</v>
      </c>
      <c r="X1450">
        <v>0</v>
      </c>
    </row>
    <row r="1451" spans="1:24" x14ac:dyDescent="0.25">
      <c r="A1451">
        <v>1450</v>
      </c>
      <c r="B1451">
        <v>32</v>
      </c>
      <c r="C1451" s="2" t="s">
        <v>19</v>
      </c>
      <c r="D1451" s="2">
        <f t="shared" si="132"/>
        <v>0</v>
      </c>
      <c r="E1451">
        <v>3</v>
      </c>
      <c r="F1451">
        <v>4</v>
      </c>
      <c r="G1451">
        <v>1</v>
      </c>
      <c r="H1451">
        <v>1</v>
      </c>
      <c r="I1451">
        <v>1</v>
      </c>
      <c r="J1451">
        <v>1</v>
      </c>
      <c r="K1451" s="2" t="s">
        <v>18</v>
      </c>
      <c r="L1451" s="2">
        <f t="shared" si="133"/>
        <v>3</v>
      </c>
      <c r="M1451" s="2">
        <f t="shared" si="134"/>
        <v>0</v>
      </c>
      <c r="N1451" s="2">
        <f t="shared" si="135"/>
        <v>0</v>
      </c>
      <c r="O1451" s="2">
        <f t="shared" si="136"/>
        <v>3</v>
      </c>
      <c r="P1451">
        <v>8</v>
      </c>
      <c r="Q1451" s="2" t="s">
        <v>19</v>
      </c>
      <c r="R1451" s="2">
        <f t="shared" si="137"/>
        <v>1</v>
      </c>
      <c r="S1451">
        <v>14</v>
      </c>
      <c r="T1451">
        <v>3</v>
      </c>
      <c r="U1451">
        <v>3</v>
      </c>
      <c r="V1451">
        <v>4</v>
      </c>
      <c r="W1451">
        <v>2</v>
      </c>
      <c r="X1451">
        <v>1</v>
      </c>
    </row>
    <row r="1452" spans="1:24" x14ac:dyDescent="0.25">
      <c r="A1452">
        <v>1451</v>
      </c>
      <c r="B1452">
        <v>35</v>
      </c>
      <c r="C1452" s="2" t="s">
        <v>19</v>
      </c>
      <c r="D1452" s="2">
        <f t="shared" si="132"/>
        <v>0</v>
      </c>
      <c r="E1452">
        <v>2</v>
      </c>
      <c r="F1452">
        <v>3</v>
      </c>
      <c r="G1452">
        <v>1</v>
      </c>
      <c r="H1452">
        <v>3</v>
      </c>
      <c r="I1452">
        <v>3</v>
      </c>
      <c r="J1452">
        <v>4</v>
      </c>
      <c r="K1452" s="2" t="s">
        <v>18</v>
      </c>
      <c r="L1452" s="2">
        <f t="shared" si="133"/>
        <v>3</v>
      </c>
      <c r="M1452" s="2">
        <f t="shared" si="134"/>
        <v>0</v>
      </c>
      <c r="N1452" s="2">
        <f t="shared" si="135"/>
        <v>0</v>
      </c>
      <c r="O1452" s="2">
        <f t="shared" si="136"/>
        <v>3</v>
      </c>
      <c r="P1452">
        <v>1</v>
      </c>
      <c r="Q1452" s="2" t="s">
        <v>17</v>
      </c>
      <c r="R1452" s="2">
        <f t="shared" si="137"/>
        <v>2</v>
      </c>
      <c r="S1452">
        <v>16</v>
      </c>
      <c r="T1452">
        <v>3</v>
      </c>
      <c r="U1452">
        <v>3</v>
      </c>
      <c r="V1452">
        <v>9</v>
      </c>
      <c r="W1452">
        <v>0</v>
      </c>
      <c r="X1452">
        <v>1</v>
      </c>
    </row>
    <row r="1453" spans="1:24" x14ac:dyDescent="0.25">
      <c r="A1453">
        <v>1452</v>
      </c>
      <c r="B1453">
        <v>38</v>
      </c>
      <c r="C1453" s="2" t="s">
        <v>19</v>
      </c>
      <c r="D1453" s="2">
        <f t="shared" si="132"/>
        <v>0</v>
      </c>
      <c r="E1453">
        <v>2</v>
      </c>
      <c r="F1453">
        <v>1</v>
      </c>
      <c r="G1453">
        <v>1</v>
      </c>
      <c r="H1453">
        <v>1</v>
      </c>
      <c r="I1453">
        <v>2</v>
      </c>
      <c r="J1453">
        <v>1</v>
      </c>
      <c r="K1453" s="2" t="s">
        <v>20</v>
      </c>
      <c r="L1453" s="2">
        <f t="shared" si="133"/>
        <v>2</v>
      </c>
      <c r="M1453" s="2">
        <f t="shared" si="134"/>
        <v>0</v>
      </c>
      <c r="N1453" s="2">
        <f t="shared" si="135"/>
        <v>2</v>
      </c>
      <c r="O1453" s="2">
        <f t="shared" si="136"/>
        <v>0</v>
      </c>
      <c r="P1453">
        <v>3</v>
      </c>
      <c r="Q1453" s="2" t="s">
        <v>19</v>
      </c>
      <c r="R1453" s="2">
        <f t="shared" si="137"/>
        <v>1</v>
      </c>
      <c r="S1453">
        <v>11</v>
      </c>
      <c r="T1453">
        <v>3</v>
      </c>
      <c r="U1453">
        <v>3</v>
      </c>
      <c r="V1453">
        <v>10</v>
      </c>
      <c r="W1453">
        <v>7</v>
      </c>
      <c r="X1453">
        <v>1</v>
      </c>
    </row>
    <row r="1454" spans="1:24" x14ac:dyDescent="0.25">
      <c r="A1454">
        <v>1453</v>
      </c>
      <c r="B1454">
        <v>50</v>
      </c>
      <c r="C1454" s="2" t="s">
        <v>17</v>
      </c>
      <c r="D1454" s="2">
        <f t="shared" si="132"/>
        <v>1</v>
      </c>
      <c r="E1454">
        <v>2</v>
      </c>
      <c r="F1454">
        <v>2</v>
      </c>
      <c r="G1454">
        <v>1</v>
      </c>
      <c r="H1454">
        <v>1</v>
      </c>
      <c r="I1454">
        <v>2</v>
      </c>
      <c r="J1454">
        <v>1</v>
      </c>
      <c r="K1454" s="2" t="s">
        <v>21</v>
      </c>
      <c r="L1454" s="2">
        <f t="shared" si="133"/>
        <v>1</v>
      </c>
      <c r="M1454" s="2">
        <f t="shared" si="134"/>
        <v>1</v>
      </c>
      <c r="N1454" s="2">
        <f t="shared" si="135"/>
        <v>0</v>
      </c>
      <c r="O1454" s="2">
        <f t="shared" si="136"/>
        <v>0</v>
      </c>
      <c r="P1454">
        <v>7</v>
      </c>
      <c r="Q1454" s="2" t="s">
        <v>19</v>
      </c>
      <c r="R1454" s="2">
        <f t="shared" si="137"/>
        <v>1</v>
      </c>
      <c r="S1454">
        <v>12</v>
      </c>
      <c r="T1454">
        <v>3</v>
      </c>
      <c r="U1454">
        <v>3</v>
      </c>
      <c r="V1454">
        <v>6</v>
      </c>
      <c r="W1454">
        <v>3</v>
      </c>
      <c r="X1454">
        <v>0</v>
      </c>
    </row>
    <row r="1455" spans="1:24" x14ac:dyDescent="0.25">
      <c r="A1455">
        <v>1454</v>
      </c>
      <c r="B1455">
        <v>36</v>
      </c>
      <c r="C1455" s="2" t="s">
        <v>19</v>
      </c>
      <c r="D1455" s="2">
        <f t="shared" si="132"/>
        <v>0</v>
      </c>
      <c r="E1455">
        <v>2</v>
      </c>
      <c r="F1455">
        <v>2</v>
      </c>
      <c r="G1455">
        <v>1</v>
      </c>
      <c r="H1455">
        <v>2</v>
      </c>
      <c r="I1455">
        <v>2</v>
      </c>
      <c r="J1455">
        <v>1</v>
      </c>
      <c r="K1455" s="2" t="s">
        <v>20</v>
      </c>
      <c r="L1455" s="2">
        <f t="shared" si="133"/>
        <v>2</v>
      </c>
      <c r="M1455" s="2">
        <f t="shared" si="134"/>
        <v>0</v>
      </c>
      <c r="N1455" s="2">
        <f t="shared" si="135"/>
        <v>2</v>
      </c>
      <c r="O1455" s="2">
        <f t="shared" si="136"/>
        <v>0</v>
      </c>
      <c r="P1455">
        <v>4</v>
      </c>
      <c r="Q1455" s="2" t="s">
        <v>19</v>
      </c>
      <c r="R1455" s="2">
        <f t="shared" si="137"/>
        <v>1</v>
      </c>
      <c r="S1455">
        <v>13</v>
      </c>
      <c r="T1455">
        <v>3</v>
      </c>
      <c r="U1455">
        <v>2</v>
      </c>
      <c r="V1455">
        <v>6</v>
      </c>
      <c r="W1455">
        <v>3</v>
      </c>
      <c r="X1455">
        <v>0</v>
      </c>
    </row>
    <row r="1456" spans="1:24" x14ac:dyDescent="0.25">
      <c r="A1456">
        <v>1455</v>
      </c>
      <c r="B1456">
        <v>45</v>
      </c>
      <c r="C1456" s="2" t="s">
        <v>19</v>
      </c>
      <c r="D1456" s="2">
        <f t="shared" si="132"/>
        <v>0</v>
      </c>
      <c r="E1456">
        <v>3</v>
      </c>
      <c r="F1456">
        <v>4</v>
      </c>
      <c r="G1456">
        <v>1</v>
      </c>
      <c r="H1456">
        <v>3</v>
      </c>
      <c r="I1456">
        <v>2</v>
      </c>
      <c r="J1456">
        <v>3</v>
      </c>
      <c r="K1456" s="2" t="s">
        <v>18</v>
      </c>
      <c r="L1456" s="2">
        <f t="shared" si="133"/>
        <v>3</v>
      </c>
      <c r="M1456" s="2">
        <f t="shared" si="134"/>
        <v>0</v>
      </c>
      <c r="N1456" s="2">
        <f t="shared" si="135"/>
        <v>0</v>
      </c>
      <c r="O1456" s="2">
        <f t="shared" si="136"/>
        <v>3</v>
      </c>
      <c r="P1456">
        <v>8</v>
      </c>
      <c r="Q1456" s="2" t="s">
        <v>19</v>
      </c>
      <c r="R1456" s="2">
        <f t="shared" si="137"/>
        <v>1</v>
      </c>
      <c r="S1456">
        <v>15</v>
      </c>
      <c r="T1456">
        <v>3</v>
      </c>
      <c r="U1456">
        <v>3</v>
      </c>
      <c r="V1456">
        <v>5</v>
      </c>
      <c r="W1456">
        <v>3</v>
      </c>
      <c r="X1456">
        <v>0</v>
      </c>
    </row>
    <row r="1457" spans="1:24" x14ac:dyDescent="0.25">
      <c r="A1457">
        <v>1456</v>
      </c>
      <c r="B1457">
        <v>40</v>
      </c>
      <c r="C1457" s="2" t="s">
        <v>19</v>
      </c>
      <c r="D1457" s="2">
        <f t="shared" si="132"/>
        <v>0</v>
      </c>
      <c r="E1457">
        <v>2</v>
      </c>
      <c r="F1457">
        <v>3</v>
      </c>
      <c r="G1457">
        <v>1</v>
      </c>
      <c r="H1457">
        <v>2</v>
      </c>
      <c r="I1457">
        <v>1</v>
      </c>
      <c r="J1457">
        <v>3</v>
      </c>
      <c r="K1457" s="2" t="s">
        <v>18</v>
      </c>
      <c r="L1457" s="2">
        <f t="shared" si="133"/>
        <v>3</v>
      </c>
      <c r="M1457" s="2">
        <f t="shared" si="134"/>
        <v>0</v>
      </c>
      <c r="N1457" s="2">
        <f t="shared" si="135"/>
        <v>0</v>
      </c>
      <c r="O1457" s="2">
        <f t="shared" si="136"/>
        <v>3</v>
      </c>
      <c r="P1457">
        <v>2</v>
      </c>
      <c r="Q1457" s="2" t="s">
        <v>19</v>
      </c>
      <c r="R1457" s="2">
        <f t="shared" si="137"/>
        <v>1</v>
      </c>
      <c r="S1457">
        <v>14</v>
      </c>
      <c r="T1457">
        <v>3</v>
      </c>
      <c r="U1457">
        <v>3</v>
      </c>
      <c r="V1457">
        <v>2</v>
      </c>
      <c r="W1457">
        <v>2</v>
      </c>
      <c r="X1457">
        <v>2</v>
      </c>
    </row>
    <row r="1458" spans="1:24" x14ac:dyDescent="0.25">
      <c r="A1458">
        <v>1457</v>
      </c>
      <c r="B1458">
        <v>35</v>
      </c>
      <c r="C1458" s="2" t="s">
        <v>19</v>
      </c>
      <c r="D1458" s="2">
        <f t="shared" si="132"/>
        <v>0</v>
      </c>
      <c r="E1458">
        <v>2</v>
      </c>
      <c r="F1458">
        <v>3</v>
      </c>
      <c r="G1458">
        <v>2</v>
      </c>
      <c r="H1458">
        <v>2</v>
      </c>
      <c r="I1458">
        <v>2</v>
      </c>
      <c r="J1458">
        <v>3</v>
      </c>
      <c r="K1458" s="2" t="s">
        <v>20</v>
      </c>
      <c r="L1458" s="2">
        <f t="shared" si="133"/>
        <v>2</v>
      </c>
      <c r="M1458" s="2">
        <f t="shared" si="134"/>
        <v>0</v>
      </c>
      <c r="N1458" s="2">
        <f t="shared" si="135"/>
        <v>2</v>
      </c>
      <c r="O1458" s="2">
        <f t="shared" si="136"/>
        <v>0</v>
      </c>
      <c r="P1458">
        <v>7</v>
      </c>
      <c r="Q1458" s="2" t="s">
        <v>17</v>
      </c>
      <c r="R1458" s="2">
        <f t="shared" si="137"/>
        <v>2</v>
      </c>
      <c r="S1458">
        <v>14</v>
      </c>
      <c r="T1458">
        <v>3</v>
      </c>
      <c r="U1458">
        <v>4</v>
      </c>
      <c r="V1458">
        <v>10</v>
      </c>
      <c r="W1458">
        <v>2</v>
      </c>
      <c r="X1458">
        <v>0</v>
      </c>
    </row>
    <row r="1459" spans="1:24" x14ac:dyDescent="0.25">
      <c r="A1459">
        <v>1458</v>
      </c>
      <c r="B1459">
        <v>40</v>
      </c>
      <c r="C1459" s="2" t="s">
        <v>19</v>
      </c>
      <c r="D1459" s="2">
        <f t="shared" si="132"/>
        <v>0</v>
      </c>
      <c r="E1459">
        <v>2</v>
      </c>
      <c r="F1459">
        <v>3</v>
      </c>
      <c r="G1459">
        <v>1</v>
      </c>
      <c r="H1459">
        <v>1</v>
      </c>
      <c r="I1459">
        <v>1</v>
      </c>
      <c r="J1459">
        <v>3</v>
      </c>
      <c r="K1459" s="2" t="s">
        <v>20</v>
      </c>
      <c r="L1459" s="2">
        <f t="shared" si="133"/>
        <v>2</v>
      </c>
      <c r="M1459" s="2">
        <f t="shared" si="134"/>
        <v>0</v>
      </c>
      <c r="N1459" s="2">
        <f t="shared" si="135"/>
        <v>2</v>
      </c>
      <c r="O1459" s="2">
        <f t="shared" si="136"/>
        <v>0</v>
      </c>
      <c r="P1459">
        <v>2</v>
      </c>
      <c r="Q1459" s="2" t="s">
        <v>19</v>
      </c>
      <c r="R1459" s="2">
        <f t="shared" si="137"/>
        <v>1</v>
      </c>
      <c r="S1459">
        <v>14</v>
      </c>
      <c r="T1459">
        <v>3</v>
      </c>
      <c r="U1459">
        <v>3</v>
      </c>
      <c r="V1459">
        <v>5</v>
      </c>
      <c r="W1459">
        <v>3</v>
      </c>
      <c r="X1459">
        <v>0</v>
      </c>
    </row>
    <row r="1460" spans="1:24" x14ac:dyDescent="0.25">
      <c r="A1460">
        <v>1459</v>
      </c>
      <c r="B1460">
        <v>35</v>
      </c>
      <c r="C1460" s="2" t="s">
        <v>19</v>
      </c>
      <c r="D1460" s="2">
        <f t="shared" si="132"/>
        <v>0</v>
      </c>
      <c r="E1460">
        <v>2</v>
      </c>
      <c r="F1460">
        <v>3</v>
      </c>
      <c r="G1460">
        <v>1</v>
      </c>
      <c r="H1460">
        <v>1</v>
      </c>
      <c r="I1460">
        <v>1</v>
      </c>
      <c r="J1460">
        <v>1</v>
      </c>
      <c r="K1460" s="2" t="s">
        <v>20</v>
      </c>
      <c r="L1460" s="2">
        <f t="shared" si="133"/>
        <v>2</v>
      </c>
      <c r="M1460" s="2">
        <f t="shared" si="134"/>
        <v>0</v>
      </c>
      <c r="N1460" s="2">
        <f t="shared" si="135"/>
        <v>2</v>
      </c>
      <c r="O1460" s="2">
        <f t="shared" si="136"/>
        <v>0</v>
      </c>
      <c r="P1460">
        <v>3</v>
      </c>
      <c r="Q1460" s="2" t="s">
        <v>19</v>
      </c>
      <c r="R1460" s="2">
        <f t="shared" si="137"/>
        <v>1</v>
      </c>
      <c r="S1460">
        <v>12</v>
      </c>
      <c r="T1460">
        <v>3</v>
      </c>
      <c r="U1460">
        <v>3</v>
      </c>
      <c r="V1460">
        <v>4</v>
      </c>
      <c r="W1460">
        <v>3</v>
      </c>
      <c r="X1460">
        <v>1</v>
      </c>
    </row>
    <row r="1461" spans="1:24" x14ac:dyDescent="0.25">
      <c r="A1461">
        <v>1460</v>
      </c>
      <c r="B1461">
        <v>29</v>
      </c>
      <c r="C1461" s="2" t="s">
        <v>19</v>
      </c>
      <c r="D1461" s="2">
        <f t="shared" si="132"/>
        <v>0</v>
      </c>
      <c r="E1461">
        <v>2</v>
      </c>
      <c r="F1461">
        <v>4</v>
      </c>
      <c r="G1461">
        <v>1</v>
      </c>
      <c r="H1461">
        <v>2</v>
      </c>
      <c r="I1461">
        <v>2</v>
      </c>
      <c r="J1461">
        <v>2</v>
      </c>
      <c r="K1461" s="2" t="s">
        <v>20</v>
      </c>
      <c r="L1461" s="2">
        <f t="shared" si="133"/>
        <v>2</v>
      </c>
      <c r="M1461" s="2">
        <f t="shared" si="134"/>
        <v>0</v>
      </c>
      <c r="N1461" s="2">
        <f t="shared" si="135"/>
        <v>2</v>
      </c>
      <c r="O1461" s="2">
        <f t="shared" si="136"/>
        <v>0</v>
      </c>
      <c r="P1461">
        <v>4</v>
      </c>
      <c r="Q1461" s="2" t="s">
        <v>17</v>
      </c>
      <c r="R1461" s="2">
        <f t="shared" si="137"/>
        <v>2</v>
      </c>
      <c r="S1461">
        <v>13</v>
      </c>
      <c r="T1461">
        <v>3</v>
      </c>
      <c r="U1461">
        <v>3</v>
      </c>
      <c r="V1461">
        <v>4</v>
      </c>
      <c r="W1461">
        <v>3</v>
      </c>
      <c r="X1461">
        <v>0</v>
      </c>
    </row>
    <row r="1462" spans="1:24" x14ac:dyDescent="0.25">
      <c r="A1462">
        <v>1461</v>
      </c>
      <c r="B1462">
        <v>29</v>
      </c>
      <c r="C1462" s="2" t="s">
        <v>19</v>
      </c>
      <c r="D1462" s="2">
        <f t="shared" si="132"/>
        <v>0</v>
      </c>
      <c r="E1462">
        <v>2</v>
      </c>
      <c r="F1462">
        <v>4</v>
      </c>
      <c r="G1462">
        <v>1</v>
      </c>
      <c r="H1462">
        <v>2</v>
      </c>
      <c r="I1462">
        <v>1</v>
      </c>
      <c r="J1462">
        <v>1</v>
      </c>
      <c r="K1462" s="2" t="s">
        <v>18</v>
      </c>
      <c r="L1462" s="2">
        <f t="shared" si="133"/>
        <v>3</v>
      </c>
      <c r="M1462" s="2">
        <f t="shared" si="134"/>
        <v>0</v>
      </c>
      <c r="N1462" s="2">
        <f t="shared" si="135"/>
        <v>0</v>
      </c>
      <c r="O1462" s="2">
        <f t="shared" si="136"/>
        <v>3</v>
      </c>
      <c r="P1462">
        <v>5</v>
      </c>
      <c r="Q1462" s="2" t="s">
        <v>19</v>
      </c>
      <c r="R1462" s="2">
        <f t="shared" si="137"/>
        <v>1</v>
      </c>
      <c r="S1462">
        <v>14</v>
      </c>
      <c r="T1462">
        <v>3</v>
      </c>
      <c r="U1462">
        <v>1</v>
      </c>
      <c r="V1462">
        <v>5</v>
      </c>
      <c r="W1462">
        <v>4</v>
      </c>
      <c r="X1462">
        <v>0</v>
      </c>
    </row>
    <row r="1463" spans="1:24" x14ac:dyDescent="0.25">
      <c r="A1463">
        <v>1462</v>
      </c>
      <c r="B1463">
        <v>50</v>
      </c>
      <c r="C1463" s="2" t="s">
        <v>17</v>
      </c>
      <c r="D1463" s="2">
        <f t="shared" si="132"/>
        <v>1</v>
      </c>
      <c r="E1463">
        <v>3</v>
      </c>
      <c r="F1463">
        <v>4</v>
      </c>
      <c r="G1463">
        <v>1</v>
      </c>
      <c r="H1463">
        <v>2</v>
      </c>
      <c r="I1463">
        <v>3</v>
      </c>
      <c r="J1463">
        <v>1</v>
      </c>
      <c r="K1463" s="2" t="s">
        <v>21</v>
      </c>
      <c r="L1463" s="2">
        <f t="shared" si="133"/>
        <v>1</v>
      </c>
      <c r="M1463" s="2">
        <f t="shared" si="134"/>
        <v>1</v>
      </c>
      <c r="N1463" s="2">
        <f t="shared" si="135"/>
        <v>0</v>
      </c>
      <c r="O1463" s="2">
        <f t="shared" si="136"/>
        <v>0</v>
      </c>
      <c r="P1463">
        <v>4</v>
      </c>
      <c r="Q1463" s="2" t="s">
        <v>17</v>
      </c>
      <c r="R1463" s="2">
        <f t="shared" si="137"/>
        <v>2</v>
      </c>
      <c r="S1463">
        <v>13</v>
      </c>
      <c r="T1463">
        <v>3</v>
      </c>
      <c r="U1463">
        <v>3</v>
      </c>
      <c r="V1463">
        <v>3</v>
      </c>
      <c r="W1463">
        <v>2</v>
      </c>
      <c r="X1463">
        <v>2</v>
      </c>
    </row>
    <row r="1464" spans="1:24" x14ac:dyDescent="0.25">
      <c r="A1464">
        <v>1463</v>
      </c>
      <c r="B1464">
        <v>39</v>
      </c>
      <c r="C1464" s="2" t="s">
        <v>19</v>
      </c>
      <c r="D1464" s="2">
        <f t="shared" si="132"/>
        <v>0</v>
      </c>
      <c r="E1464">
        <v>1</v>
      </c>
      <c r="F1464">
        <v>2</v>
      </c>
      <c r="G1464">
        <v>1</v>
      </c>
      <c r="H1464">
        <v>2</v>
      </c>
      <c r="I1464">
        <v>4</v>
      </c>
      <c r="J1464">
        <v>1</v>
      </c>
      <c r="K1464" s="2" t="s">
        <v>20</v>
      </c>
      <c r="L1464" s="2">
        <f t="shared" si="133"/>
        <v>2</v>
      </c>
      <c r="M1464" s="2">
        <f t="shared" si="134"/>
        <v>0</v>
      </c>
      <c r="N1464" s="2">
        <f t="shared" si="135"/>
        <v>2</v>
      </c>
      <c r="O1464" s="2">
        <f t="shared" si="136"/>
        <v>0</v>
      </c>
      <c r="P1464">
        <v>3</v>
      </c>
      <c r="Q1464" s="2" t="s">
        <v>19</v>
      </c>
      <c r="R1464" s="2">
        <f t="shared" si="137"/>
        <v>1</v>
      </c>
      <c r="S1464">
        <v>11</v>
      </c>
      <c r="T1464">
        <v>3</v>
      </c>
      <c r="U1464">
        <v>2</v>
      </c>
      <c r="V1464">
        <v>20</v>
      </c>
      <c r="W1464">
        <v>9</v>
      </c>
      <c r="X1464">
        <v>9</v>
      </c>
    </row>
    <row r="1465" spans="1:24" x14ac:dyDescent="0.25">
      <c r="A1465">
        <v>1464</v>
      </c>
      <c r="B1465">
        <v>31</v>
      </c>
      <c r="C1465" s="2" t="s">
        <v>19</v>
      </c>
      <c r="D1465" s="2">
        <f t="shared" si="132"/>
        <v>0</v>
      </c>
      <c r="E1465">
        <v>3</v>
      </c>
      <c r="F1465">
        <v>2</v>
      </c>
      <c r="G1465">
        <v>2</v>
      </c>
      <c r="H1465">
        <v>3</v>
      </c>
      <c r="I1465">
        <v>2</v>
      </c>
      <c r="J1465">
        <v>3</v>
      </c>
      <c r="K1465" s="2" t="s">
        <v>18</v>
      </c>
      <c r="L1465" s="2">
        <f t="shared" si="133"/>
        <v>3</v>
      </c>
      <c r="M1465" s="2">
        <f t="shared" si="134"/>
        <v>0</v>
      </c>
      <c r="N1465" s="2">
        <f t="shared" si="135"/>
        <v>0</v>
      </c>
      <c r="O1465" s="2">
        <f t="shared" si="136"/>
        <v>3</v>
      </c>
      <c r="P1465">
        <v>0</v>
      </c>
      <c r="Q1465" s="2" t="s">
        <v>19</v>
      </c>
      <c r="R1465" s="2">
        <f t="shared" si="137"/>
        <v>1</v>
      </c>
      <c r="S1465">
        <v>19</v>
      </c>
      <c r="T1465">
        <v>3</v>
      </c>
      <c r="U1465">
        <v>3</v>
      </c>
      <c r="V1465">
        <v>9</v>
      </c>
      <c r="W1465">
        <v>4</v>
      </c>
      <c r="X1465">
        <v>1</v>
      </c>
    </row>
    <row r="1466" spans="1:24" x14ac:dyDescent="0.25">
      <c r="A1466">
        <v>1465</v>
      </c>
      <c r="B1466">
        <v>26</v>
      </c>
      <c r="C1466" s="2" t="s">
        <v>19</v>
      </c>
      <c r="D1466" s="2">
        <f t="shared" si="132"/>
        <v>0</v>
      </c>
      <c r="E1466">
        <v>3</v>
      </c>
      <c r="F1466">
        <v>4</v>
      </c>
      <c r="G1466">
        <v>1</v>
      </c>
      <c r="H1466">
        <v>2</v>
      </c>
      <c r="I1466">
        <v>1</v>
      </c>
      <c r="J1466">
        <v>3</v>
      </c>
      <c r="K1466" s="2" t="s">
        <v>18</v>
      </c>
      <c r="L1466" s="2">
        <f t="shared" si="133"/>
        <v>3</v>
      </c>
      <c r="M1466" s="2">
        <f t="shared" si="134"/>
        <v>0</v>
      </c>
      <c r="N1466" s="2">
        <f t="shared" si="135"/>
        <v>0</v>
      </c>
      <c r="O1466" s="2">
        <f t="shared" si="136"/>
        <v>3</v>
      </c>
      <c r="P1466">
        <v>0</v>
      </c>
      <c r="Q1466" s="2" t="s">
        <v>19</v>
      </c>
      <c r="R1466" s="2">
        <f t="shared" si="137"/>
        <v>1</v>
      </c>
      <c r="S1466">
        <v>18</v>
      </c>
      <c r="T1466">
        <v>3</v>
      </c>
      <c r="U1466">
        <v>3</v>
      </c>
      <c r="V1466">
        <v>4</v>
      </c>
      <c r="W1466">
        <v>2</v>
      </c>
      <c r="X1466">
        <v>0</v>
      </c>
    </row>
    <row r="1467" spans="1:24" x14ac:dyDescent="0.25">
      <c r="A1467">
        <v>1466</v>
      </c>
      <c r="B1467">
        <v>36</v>
      </c>
      <c r="C1467" s="2" t="s">
        <v>19</v>
      </c>
      <c r="D1467" s="2">
        <f t="shared" si="132"/>
        <v>0</v>
      </c>
      <c r="E1467">
        <v>2</v>
      </c>
      <c r="F1467">
        <v>3</v>
      </c>
      <c r="G1467">
        <v>2</v>
      </c>
      <c r="H1467">
        <v>3</v>
      </c>
      <c r="I1467">
        <v>2</v>
      </c>
      <c r="J1467">
        <v>4</v>
      </c>
      <c r="K1467" s="2" t="s">
        <v>20</v>
      </c>
      <c r="L1467" s="2">
        <f t="shared" si="133"/>
        <v>2</v>
      </c>
      <c r="M1467" s="2">
        <f t="shared" si="134"/>
        <v>0</v>
      </c>
      <c r="N1467" s="2">
        <f t="shared" si="135"/>
        <v>2</v>
      </c>
      <c r="O1467" s="2">
        <f t="shared" si="136"/>
        <v>0</v>
      </c>
      <c r="P1467">
        <v>0</v>
      </c>
      <c r="Q1467" s="2" t="s">
        <v>19</v>
      </c>
      <c r="R1467" s="2">
        <f t="shared" si="137"/>
        <v>1</v>
      </c>
      <c r="S1467">
        <v>17</v>
      </c>
      <c r="T1467">
        <v>3</v>
      </c>
      <c r="U1467">
        <v>3</v>
      </c>
      <c r="V1467">
        <v>5</v>
      </c>
      <c r="W1467">
        <v>2</v>
      </c>
      <c r="X1467">
        <v>0</v>
      </c>
    </row>
    <row r="1468" spans="1:24" x14ac:dyDescent="0.25">
      <c r="A1468">
        <v>1467</v>
      </c>
      <c r="B1468">
        <v>39</v>
      </c>
      <c r="C1468" s="2" t="s">
        <v>19</v>
      </c>
      <c r="D1468" s="2">
        <f t="shared" si="132"/>
        <v>0</v>
      </c>
      <c r="E1468">
        <v>1</v>
      </c>
      <c r="F1468">
        <v>4</v>
      </c>
      <c r="G1468">
        <v>2</v>
      </c>
      <c r="H1468">
        <v>2</v>
      </c>
      <c r="I1468">
        <v>3</v>
      </c>
      <c r="J1468">
        <v>1</v>
      </c>
      <c r="K1468" s="2" t="s">
        <v>20</v>
      </c>
      <c r="L1468" s="2">
        <f t="shared" si="133"/>
        <v>2</v>
      </c>
      <c r="M1468" s="2">
        <f t="shared" si="134"/>
        <v>0</v>
      </c>
      <c r="N1468" s="2">
        <f t="shared" si="135"/>
        <v>2</v>
      </c>
      <c r="O1468" s="2">
        <f t="shared" si="136"/>
        <v>0</v>
      </c>
      <c r="P1468">
        <v>4</v>
      </c>
      <c r="Q1468" s="2" t="s">
        <v>19</v>
      </c>
      <c r="R1468" s="2">
        <f t="shared" si="137"/>
        <v>1</v>
      </c>
      <c r="S1468">
        <v>15</v>
      </c>
      <c r="T1468">
        <v>3</v>
      </c>
      <c r="U1468">
        <v>3</v>
      </c>
      <c r="V1468">
        <v>7</v>
      </c>
      <c r="W1468">
        <v>7</v>
      </c>
      <c r="X1468">
        <v>1</v>
      </c>
    </row>
    <row r="1469" spans="1:24" x14ac:dyDescent="0.25">
      <c r="A1469">
        <v>1468</v>
      </c>
      <c r="B1469">
        <v>27</v>
      </c>
      <c r="C1469" s="2" t="s">
        <v>19</v>
      </c>
      <c r="D1469" s="2">
        <f t="shared" si="132"/>
        <v>0</v>
      </c>
      <c r="E1469">
        <v>3</v>
      </c>
      <c r="F1469">
        <v>2</v>
      </c>
      <c r="G1469">
        <v>2</v>
      </c>
      <c r="H1469">
        <v>4</v>
      </c>
      <c r="I1469">
        <v>2</v>
      </c>
      <c r="J1469">
        <v>4</v>
      </c>
      <c r="K1469" s="2" t="s">
        <v>20</v>
      </c>
      <c r="L1469" s="2">
        <f t="shared" si="133"/>
        <v>2</v>
      </c>
      <c r="M1469" s="2">
        <f t="shared" si="134"/>
        <v>0</v>
      </c>
      <c r="N1469" s="2">
        <f t="shared" si="135"/>
        <v>2</v>
      </c>
      <c r="O1469" s="2">
        <f t="shared" si="136"/>
        <v>0</v>
      </c>
      <c r="P1469">
        <v>1</v>
      </c>
      <c r="Q1469" s="2" t="s">
        <v>17</v>
      </c>
      <c r="R1469" s="2">
        <f t="shared" si="137"/>
        <v>2</v>
      </c>
      <c r="S1469">
        <v>20</v>
      </c>
      <c r="T1469">
        <v>4</v>
      </c>
      <c r="U1469">
        <v>3</v>
      </c>
      <c r="V1469">
        <v>6</v>
      </c>
      <c r="W1469">
        <v>2</v>
      </c>
      <c r="X1469">
        <v>0</v>
      </c>
    </row>
    <row r="1470" spans="1:24" x14ac:dyDescent="0.25">
      <c r="A1470">
        <v>1469</v>
      </c>
      <c r="B1470">
        <v>49</v>
      </c>
      <c r="C1470" s="2" t="s">
        <v>19</v>
      </c>
      <c r="D1470" s="2">
        <f t="shared" si="132"/>
        <v>0</v>
      </c>
      <c r="E1470">
        <v>3</v>
      </c>
      <c r="F1470">
        <v>4</v>
      </c>
      <c r="G1470">
        <v>1</v>
      </c>
      <c r="H1470">
        <v>2</v>
      </c>
      <c r="I1470">
        <v>2</v>
      </c>
      <c r="J1470">
        <v>2</v>
      </c>
      <c r="K1470" s="2" t="s">
        <v>20</v>
      </c>
      <c r="L1470" s="2">
        <f t="shared" si="133"/>
        <v>2</v>
      </c>
      <c r="M1470" s="2">
        <f t="shared" si="134"/>
        <v>0</v>
      </c>
      <c r="N1470" s="2">
        <f t="shared" si="135"/>
        <v>2</v>
      </c>
      <c r="O1470" s="2">
        <f t="shared" si="136"/>
        <v>0</v>
      </c>
      <c r="P1470">
        <v>2</v>
      </c>
      <c r="Q1470" s="2" t="s">
        <v>19</v>
      </c>
      <c r="R1470" s="2">
        <f t="shared" si="137"/>
        <v>1</v>
      </c>
      <c r="S1470">
        <v>14</v>
      </c>
      <c r="T1470">
        <v>3</v>
      </c>
      <c r="U1470">
        <v>2</v>
      </c>
      <c r="V1470">
        <v>9</v>
      </c>
      <c r="W1470">
        <v>6</v>
      </c>
      <c r="X1470">
        <v>0</v>
      </c>
    </row>
    <row r="1471" spans="1:24" x14ac:dyDescent="0.25">
      <c r="A1471">
        <v>1470</v>
      </c>
      <c r="B1471">
        <v>34</v>
      </c>
      <c r="C1471" s="2" t="s">
        <v>19</v>
      </c>
      <c r="D1471" s="2">
        <f t="shared" si="132"/>
        <v>0</v>
      </c>
      <c r="E1471">
        <v>3</v>
      </c>
      <c r="F1471">
        <v>2</v>
      </c>
      <c r="G1471">
        <v>1</v>
      </c>
      <c r="H1471">
        <v>4</v>
      </c>
      <c r="I1471">
        <v>2</v>
      </c>
      <c r="J1471">
        <v>1</v>
      </c>
      <c r="K1471" s="2" t="s">
        <v>20</v>
      </c>
      <c r="L1471" s="2">
        <f t="shared" si="133"/>
        <v>2</v>
      </c>
      <c r="M1471" s="2">
        <f t="shared" si="134"/>
        <v>0</v>
      </c>
      <c r="N1471" s="2">
        <f t="shared" si="135"/>
        <v>2</v>
      </c>
      <c r="O1471" s="2">
        <f t="shared" si="136"/>
        <v>0</v>
      </c>
      <c r="P1471">
        <v>7</v>
      </c>
      <c r="Q1471" s="2" t="s">
        <v>19</v>
      </c>
      <c r="R1471" s="2">
        <f t="shared" si="137"/>
        <v>1</v>
      </c>
      <c r="S1471">
        <v>12</v>
      </c>
      <c r="T1471">
        <v>3</v>
      </c>
      <c r="U1471">
        <v>4</v>
      </c>
      <c r="V1471">
        <v>4</v>
      </c>
      <c r="W1471">
        <v>3</v>
      </c>
      <c r="X1471">
        <v>1</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1516"/>
  <sheetViews>
    <sheetView zoomScale="40" zoomScaleNormal="40" workbookViewId="0">
      <selection activeCell="AC28" sqref="AC28"/>
    </sheetView>
  </sheetViews>
  <sheetFormatPr defaultRowHeight="15" x14ac:dyDescent="0.25"/>
  <cols>
    <col min="2" max="2" width="19.5703125" customWidth="1"/>
    <col min="3" max="4" width="18" customWidth="1"/>
    <col min="5" max="5" width="20" customWidth="1"/>
    <col min="7" max="7" width="16.85546875" customWidth="1"/>
    <col min="8" max="8" width="25.5703125" style="76" customWidth="1"/>
    <col min="9" max="9" width="10.5703125" style="76" customWidth="1"/>
    <col min="10" max="10" width="18.85546875" style="76" customWidth="1"/>
    <col min="11" max="11" width="13" style="76" customWidth="1"/>
    <col min="12" max="12" width="16.28515625" style="76" customWidth="1"/>
    <col min="13" max="13" width="18" style="76" customWidth="1"/>
    <col min="14" max="14" width="14.7109375" style="76" customWidth="1"/>
    <col min="15" max="15" width="20.28515625" style="76" customWidth="1"/>
    <col min="17" max="17" width="11.5703125" customWidth="1"/>
    <col min="18" max="18" width="9.5703125" customWidth="1"/>
  </cols>
  <sheetData>
    <row r="1" spans="2:19" x14ac:dyDescent="0.25">
      <c r="J1" s="144"/>
      <c r="K1" s="144"/>
      <c r="L1" s="144"/>
      <c r="M1" s="145"/>
      <c r="N1" s="145"/>
    </row>
    <row r="2" spans="2:19" ht="14.45" customHeight="1" x14ac:dyDescent="0.25">
      <c r="B2" s="269" t="s">
        <v>201</v>
      </c>
      <c r="C2" s="270"/>
      <c r="D2" s="270"/>
      <c r="E2" s="271"/>
      <c r="F2" s="47"/>
      <c r="G2" s="269" t="s">
        <v>202</v>
      </c>
      <c r="H2" s="270"/>
      <c r="I2" s="270"/>
      <c r="J2" s="271"/>
      <c r="K2" s="145"/>
      <c r="L2" s="269" t="s">
        <v>203</v>
      </c>
      <c r="M2" s="270"/>
      <c r="N2" s="270"/>
      <c r="O2" s="271"/>
      <c r="P2" s="47"/>
      <c r="Q2" s="193" t="s">
        <v>204</v>
      </c>
      <c r="R2" s="194" t="s">
        <v>7</v>
      </c>
      <c r="S2" s="195" t="s">
        <v>12</v>
      </c>
    </row>
    <row r="3" spans="2:19" x14ac:dyDescent="0.25">
      <c r="B3" s="272"/>
      <c r="C3" s="273"/>
      <c r="D3" s="273"/>
      <c r="E3" s="274"/>
      <c r="F3" s="47"/>
      <c r="G3" s="272"/>
      <c r="H3" s="273"/>
      <c r="I3" s="273"/>
      <c r="J3" s="274"/>
      <c r="K3" s="145"/>
      <c r="L3" s="272"/>
      <c r="M3" s="273"/>
      <c r="N3" s="273"/>
      <c r="O3" s="274"/>
      <c r="P3" s="47"/>
      <c r="Q3" s="196">
        <f>( -6.65 - 0.18*R3^2 +2.27*R3 +5.6*S3)</f>
        <v>1.0399999999999991</v>
      </c>
      <c r="R3" s="197">
        <v>1</v>
      </c>
      <c r="S3" s="198">
        <v>1</v>
      </c>
    </row>
    <row r="4" spans="2:19" ht="14.45" customHeight="1" x14ac:dyDescent="0.25">
      <c r="B4" s="272"/>
      <c r="C4" s="273"/>
      <c r="D4" s="273"/>
      <c r="E4" s="274"/>
      <c r="F4" s="47"/>
      <c r="G4" s="272"/>
      <c r="H4" s="273"/>
      <c r="I4" s="273"/>
      <c r="J4" s="274"/>
      <c r="K4" s="145"/>
      <c r="L4" s="272"/>
      <c r="M4" s="273"/>
      <c r="N4" s="273"/>
      <c r="O4" s="274"/>
      <c r="P4" s="47"/>
      <c r="Q4" s="196">
        <f t="shared" ref="Q4:Q6" si="0">( -6.65 - 0.18*R4^2 +2.27*R4 +5.6*S4)</f>
        <v>2.7699999999999996</v>
      </c>
      <c r="R4" s="197">
        <v>2</v>
      </c>
      <c r="S4" s="198">
        <v>1</v>
      </c>
    </row>
    <row r="5" spans="2:19" x14ac:dyDescent="0.25">
      <c r="B5" s="272"/>
      <c r="C5" s="273"/>
      <c r="D5" s="273"/>
      <c r="E5" s="274"/>
      <c r="F5" s="47"/>
      <c r="G5" s="272"/>
      <c r="H5" s="273"/>
      <c r="I5" s="273"/>
      <c r="J5" s="274"/>
      <c r="K5" s="145"/>
      <c r="L5" s="272"/>
      <c r="M5" s="273"/>
      <c r="N5" s="273"/>
      <c r="O5" s="274"/>
      <c r="P5" s="47"/>
      <c r="Q5" s="196">
        <f t="shared" si="0"/>
        <v>4.1400000000000006</v>
      </c>
      <c r="R5" s="197">
        <v>3</v>
      </c>
      <c r="S5" s="198">
        <v>1</v>
      </c>
    </row>
    <row r="6" spans="2:19" x14ac:dyDescent="0.25">
      <c r="B6" s="272"/>
      <c r="C6" s="273"/>
      <c r="D6" s="273"/>
      <c r="E6" s="274"/>
      <c r="F6" s="47"/>
      <c r="G6" s="272"/>
      <c r="H6" s="273"/>
      <c r="I6" s="273"/>
      <c r="J6" s="274"/>
      <c r="K6" s="145"/>
      <c r="L6" s="272"/>
      <c r="M6" s="273"/>
      <c r="N6" s="273"/>
      <c r="O6" s="274"/>
      <c r="P6" s="47"/>
      <c r="Q6" s="199">
        <f t="shared" si="0"/>
        <v>5.1499999999999986</v>
      </c>
      <c r="R6" s="200">
        <v>4</v>
      </c>
      <c r="S6" s="159">
        <v>1</v>
      </c>
    </row>
    <row r="7" spans="2:19" x14ac:dyDescent="0.25">
      <c r="B7" s="272"/>
      <c r="C7" s="273"/>
      <c r="D7" s="273"/>
      <c r="E7" s="274"/>
      <c r="F7" s="47"/>
      <c r="G7" s="272"/>
      <c r="H7" s="273"/>
      <c r="I7" s="273"/>
      <c r="J7" s="274"/>
      <c r="K7" s="145"/>
      <c r="L7" s="272"/>
      <c r="M7" s="273"/>
      <c r="N7" s="273"/>
      <c r="O7" s="274"/>
      <c r="P7" s="47"/>
      <c r="Q7" s="47"/>
    </row>
    <row r="8" spans="2:19" x14ac:dyDescent="0.25">
      <c r="B8" s="272"/>
      <c r="C8" s="273"/>
      <c r="D8" s="273"/>
      <c r="E8" s="274"/>
      <c r="F8" s="47"/>
      <c r="G8" s="272"/>
      <c r="H8" s="273"/>
      <c r="I8" s="273"/>
      <c r="J8" s="274"/>
      <c r="K8" s="145"/>
      <c r="L8" s="272"/>
      <c r="M8" s="273"/>
      <c r="N8" s="273"/>
      <c r="O8" s="274"/>
      <c r="P8" s="47"/>
      <c r="Q8" s="47"/>
    </row>
    <row r="9" spans="2:19" x14ac:dyDescent="0.25">
      <c r="B9" s="272"/>
      <c r="C9" s="273"/>
      <c r="D9" s="273"/>
      <c r="E9" s="274"/>
      <c r="F9" s="47"/>
      <c r="G9" s="272"/>
      <c r="H9" s="273"/>
      <c r="I9" s="273"/>
      <c r="J9" s="274"/>
      <c r="K9" s="145"/>
      <c r="L9" s="272"/>
      <c r="M9" s="273"/>
      <c r="N9" s="273"/>
      <c r="O9" s="274"/>
      <c r="P9" s="28"/>
      <c r="Q9" s="28"/>
    </row>
    <row r="10" spans="2:19" x14ac:dyDescent="0.25">
      <c r="B10" s="272"/>
      <c r="C10" s="273"/>
      <c r="D10" s="273"/>
      <c r="E10" s="274"/>
      <c r="F10" s="47"/>
      <c r="G10" s="272"/>
      <c r="H10" s="273"/>
      <c r="I10" s="273"/>
      <c r="J10" s="274"/>
      <c r="K10" s="145"/>
      <c r="L10" s="272"/>
      <c r="M10" s="273"/>
      <c r="N10" s="273"/>
      <c r="O10" s="274"/>
      <c r="P10" s="28"/>
      <c r="Q10" s="28"/>
    </row>
    <row r="11" spans="2:19" x14ac:dyDescent="0.25">
      <c r="B11" s="272"/>
      <c r="C11" s="273"/>
      <c r="D11" s="273"/>
      <c r="E11" s="274"/>
      <c r="F11" s="47"/>
      <c r="G11" s="272"/>
      <c r="H11" s="273"/>
      <c r="I11" s="273"/>
      <c r="J11" s="274"/>
      <c r="K11" s="145"/>
      <c r="L11" s="272"/>
      <c r="M11" s="273"/>
      <c r="N11" s="273"/>
      <c r="O11" s="274"/>
      <c r="P11" s="28"/>
      <c r="Q11" s="28"/>
    </row>
    <row r="12" spans="2:19" x14ac:dyDescent="0.25">
      <c r="B12" s="272"/>
      <c r="C12" s="273"/>
      <c r="D12" s="273"/>
      <c r="E12" s="274"/>
      <c r="F12" s="133"/>
      <c r="G12" s="272"/>
      <c r="H12" s="273"/>
      <c r="I12" s="273"/>
      <c r="J12" s="274"/>
      <c r="K12" s="145"/>
      <c r="L12" s="272"/>
      <c r="M12" s="273"/>
      <c r="N12" s="273"/>
      <c r="O12" s="274"/>
      <c r="P12" s="28"/>
      <c r="Q12" s="28"/>
    </row>
    <row r="13" spans="2:19" x14ac:dyDescent="0.25">
      <c r="B13" s="272"/>
      <c r="C13" s="273"/>
      <c r="D13" s="273"/>
      <c r="E13" s="274"/>
      <c r="F13" s="133"/>
      <c r="G13" s="272"/>
      <c r="H13" s="273"/>
      <c r="I13" s="273"/>
      <c r="J13" s="274"/>
      <c r="K13" s="145"/>
      <c r="L13" s="272"/>
      <c r="M13" s="273"/>
      <c r="N13" s="273"/>
      <c r="O13" s="274"/>
      <c r="P13" s="28"/>
      <c r="Q13" s="28"/>
    </row>
    <row r="14" spans="2:19" x14ac:dyDescent="0.25">
      <c r="B14" s="275"/>
      <c r="C14" s="276"/>
      <c r="D14" s="276"/>
      <c r="E14" s="277"/>
      <c r="F14" s="133"/>
      <c r="G14" s="275"/>
      <c r="H14" s="276"/>
      <c r="I14" s="276"/>
      <c r="J14" s="277"/>
      <c r="K14" s="145"/>
      <c r="L14" s="272"/>
      <c r="M14" s="273"/>
      <c r="N14" s="273"/>
      <c r="O14" s="274"/>
      <c r="P14" s="28"/>
      <c r="Q14" s="28"/>
    </row>
    <row r="15" spans="2:19" x14ac:dyDescent="0.25">
      <c r="C15" s="133"/>
      <c r="D15" s="133"/>
      <c r="E15" s="133"/>
      <c r="F15" s="133"/>
      <c r="G15" s="135"/>
      <c r="H15" s="138"/>
      <c r="I15" s="138"/>
      <c r="J15" s="146"/>
      <c r="K15" s="146"/>
      <c r="L15" s="272"/>
      <c r="M15" s="273"/>
      <c r="N15" s="273"/>
      <c r="O15" s="274"/>
      <c r="P15" s="28"/>
      <c r="Q15" s="28"/>
    </row>
    <row r="16" spans="2:19" x14ac:dyDescent="0.25">
      <c r="B16" s="191" t="s">
        <v>199</v>
      </c>
      <c r="C16" s="156" t="s">
        <v>7</v>
      </c>
      <c r="D16" s="157" t="s">
        <v>12</v>
      </c>
      <c r="E16" s="155" t="s">
        <v>11</v>
      </c>
      <c r="F16" s="133"/>
      <c r="G16" s="137" t="s">
        <v>86</v>
      </c>
      <c r="H16" s="139"/>
      <c r="I16" s="139"/>
      <c r="J16" s="139"/>
      <c r="K16" s="139"/>
      <c r="L16" s="272"/>
      <c r="M16" s="273"/>
      <c r="N16" s="273"/>
      <c r="O16" s="274"/>
      <c r="P16" s="28"/>
      <c r="Q16" s="28"/>
    </row>
    <row r="17" spans="2:23" x14ac:dyDescent="0.25">
      <c r="B17" s="33">
        <f>C17^2</f>
        <v>9</v>
      </c>
      <c r="C17" s="33">
        <v>3</v>
      </c>
      <c r="D17" s="18">
        <v>3</v>
      </c>
      <c r="E17" s="34">
        <v>15</v>
      </c>
      <c r="G17" s="31"/>
      <c r="H17" s="139"/>
      <c r="I17" s="139"/>
      <c r="J17" s="152"/>
      <c r="K17" s="152"/>
      <c r="L17" s="272"/>
      <c r="M17" s="273"/>
      <c r="N17" s="273"/>
      <c r="O17" s="274"/>
      <c r="P17" s="28"/>
      <c r="Q17" s="28"/>
    </row>
    <row r="18" spans="2:23" ht="14.45" customHeight="1" x14ac:dyDescent="0.25">
      <c r="B18" s="33">
        <f t="shared" ref="B18:B81" si="1">C18^2</f>
        <v>16</v>
      </c>
      <c r="C18" s="33">
        <v>4</v>
      </c>
      <c r="D18" s="18">
        <v>4</v>
      </c>
      <c r="E18" s="34">
        <v>20</v>
      </c>
      <c r="G18" s="128" t="s">
        <v>87</v>
      </c>
      <c r="H18" s="123"/>
      <c r="I18" s="139"/>
      <c r="J18" s="47"/>
      <c r="K18" s="47"/>
      <c r="L18" s="272"/>
      <c r="M18" s="273"/>
      <c r="N18" s="273"/>
      <c r="O18" s="274"/>
      <c r="P18" s="47"/>
      <c r="Q18" s="28"/>
    </row>
    <row r="19" spans="2:23" ht="14.45" customHeight="1" x14ac:dyDescent="0.25">
      <c r="B19" s="33">
        <f t="shared" si="1"/>
        <v>9</v>
      </c>
      <c r="C19" s="33">
        <v>3</v>
      </c>
      <c r="D19" s="18">
        <v>4</v>
      </c>
      <c r="E19" s="34">
        <v>22</v>
      </c>
      <c r="G19" s="108" t="s">
        <v>88</v>
      </c>
      <c r="H19" s="100">
        <v>0.86363900310000408</v>
      </c>
      <c r="I19" s="139"/>
      <c r="J19" s="47"/>
      <c r="K19" s="47"/>
      <c r="L19" s="272"/>
      <c r="M19" s="273"/>
      <c r="N19" s="273"/>
      <c r="O19" s="274"/>
      <c r="P19" s="47"/>
      <c r="Q19" s="47"/>
      <c r="R19" s="47"/>
    </row>
    <row r="20" spans="2:23" x14ac:dyDescent="0.25">
      <c r="B20" s="33">
        <f t="shared" si="1"/>
        <v>1</v>
      </c>
      <c r="C20" s="33">
        <v>1</v>
      </c>
      <c r="D20" s="18">
        <v>3</v>
      </c>
      <c r="E20" s="34">
        <v>13</v>
      </c>
      <c r="G20" s="106" t="s">
        <v>89</v>
      </c>
      <c r="H20" s="149">
        <v>0.74587232767556888</v>
      </c>
      <c r="I20" s="139"/>
      <c r="J20" s="47"/>
      <c r="K20" s="47"/>
      <c r="L20" s="272"/>
      <c r="M20" s="273"/>
      <c r="N20" s="273"/>
      <c r="O20" s="274"/>
      <c r="P20" s="47"/>
      <c r="Q20" s="47"/>
      <c r="R20" s="47"/>
    </row>
    <row r="21" spans="2:23" x14ac:dyDescent="0.25">
      <c r="B21" s="33">
        <f t="shared" si="1"/>
        <v>16</v>
      </c>
      <c r="C21" s="33">
        <v>4</v>
      </c>
      <c r="D21" s="18">
        <v>3</v>
      </c>
      <c r="E21" s="34">
        <v>14</v>
      </c>
      <c r="G21" s="106" t="s">
        <v>90</v>
      </c>
      <c r="H21" s="149">
        <v>0.74535228468991188</v>
      </c>
      <c r="I21" s="139"/>
      <c r="J21" s="47"/>
      <c r="K21" s="47"/>
      <c r="L21" s="272"/>
      <c r="M21" s="273"/>
      <c r="N21" s="273"/>
      <c r="O21" s="274"/>
      <c r="P21" s="47"/>
      <c r="Q21" s="47"/>
      <c r="R21" s="47"/>
    </row>
    <row r="22" spans="2:23" x14ac:dyDescent="0.25">
      <c r="B22" s="33">
        <f t="shared" si="1"/>
        <v>9</v>
      </c>
      <c r="C22" s="33">
        <v>3</v>
      </c>
      <c r="D22" s="18">
        <v>3</v>
      </c>
      <c r="E22" s="34">
        <v>13</v>
      </c>
      <c r="G22" s="106" t="s">
        <v>62</v>
      </c>
      <c r="H22" s="149">
        <v>1.8469008740320589</v>
      </c>
      <c r="I22" s="139"/>
      <c r="J22" s="47"/>
      <c r="K22" s="47"/>
      <c r="L22" s="275"/>
      <c r="M22" s="276"/>
      <c r="N22" s="276"/>
      <c r="O22" s="277"/>
      <c r="P22" s="47"/>
      <c r="Q22" s="47"/>
      <c r="R22" s="47"/>
    </row>
    <row r="23" spans="2:23" x14ac:dyDescent="0.25">
      <c r="B23" s="33">
        <f t="shared" si="1"/>
        <v>16</v>
      </c>
      <c r="C23" s="33">
        <v>4</v>
      </c>
      <c r="D23" s="18">
        <v>3</v>
      </c>
      <c r="E23" s="34">
        <v>14</v>
      </c>
      <c r="G23" s="107" t="s">
        <v>91</v>
      </c>
      <c r="H23" s="102">
        <v>1470</v>
      </c>
      <c r="I23" s="139"/>
      <c r="J23" s="47"/>
      <c r="K23" s="47"/>
      <c r="L23" s="47"/>
      <c r="M23" s="47"/>
      <c r="N23" s="47"/>
      <c r="O23" s="47"/>
      <c r="P23" s="47"/>
      <c r="Q23" s="47"/>
      <c r="R23" s="47"/>
    </row>
    <row r="24" spans="2:23" x14ac:dyDescent="0.25">
      <c r="B24" s="33">
        <f t="shared" si="1"/>
        <v>16</v>
      </c>
      <c r="C24" s="33">
        <v>4</v>
      </c>
      <c r="D24" s="18">
        <v>3</v>
      </c>
      <c r="E24" s="34">
        <v>16</v>
      </c>
      <c r="G24" s="31"/>
      <c r="H24" s="139"/>
      <c r="I24" s="139"/>
      <c r="J24" s="47"/>
      <c r="K24" s="47"/>
      <c r="L24" s="47"/>
      <c r="M24" s="47"/>
      <c r="N24" s="47"/>
      <c r="O24" s="47"/>
      <c r="P24" s="47"/>
      <c r="Q24" s="47"/>
      <c r="R24" s="47"/>
    </row>
    <row r="25" spans="2:23" ht="14.45" customHeight="1" x14ac:dyDescent="0.25">
      <c r="B25" s="33">
        <f t="shared" si="1"/>
        <v>1</v>
      </c>
      <c r="C25" s="33">
        <v>1</v>
      </c>
      <c r="D25" s="18">
        <v>3</v>
      </c>
      <c r="E25" s="34">
        <v>12</v>
      </c>
      <c r="G25" s="137" t="s">
        <v>92</v>
      </c>
      <c r="H25" s="139"/>
      <c r="I25" s="139"/>
      <c r="J25" s="139"/>
      <c r="K25" s="139"/>
      <c r="L25" s="139"/>
      <c r="M25" s="247" t="s">
        <v>204</v>
      </c>
      <c r="N25" s="248" t="s">
        <v>7</v>
      </c>
      <c r="O25" s="249" t="s">
        <v>12</v>
      </c>
      <c r="Q25" s="269" t="s">
        <v>205</v>
      </c>
      <c r="R25" s="270"/>
      <c r="S25" s="270"/>
      <c r="T25" s="270"/>
      <c r="U25" s="271"/>
    </row>
    <row r="26" spans="2:23" x14ac:dyDescent="0.25">
      <c r="B26" s="33">
        <f t="shared" si="1"/>
        <v>1</v>
      </c>
      <c r="C26" s="33">
        <v>1</v>
      </c>
      <c r="D26" s="18">
        <v>3</v>
      </c>
      <c r="E26" s="34">
        <v>13</v>
      </c>
      <c r="G26" s="124"/>
      <c r="H26" s="136" t="s">
        <v>97</v>
      </c>
      <c r="I26" s="136" t="s">
        <v>98</v>
      </c>
      <c r="J26" s="136" t="s">
        <v>99</v>
      </c>
      <c r="K26" s="136" t="s">
        <v>100</v>
      </c>
      <c r="L26" s="136" t="s">
        <v>101</v>
      </c>
      <c r="M26" s="196">
        <f>( -6.65 - 0.18*N26^2 +2.27*N26 +5.6*O26)</f>
        <v>6.6399999999999988</v>
      </c>
      <c r="N26" s="197">
        <v>1</v>
      </c>
      <c r="O26" s="198">
        <v>2</v>
      </c>
      <c r="Q26" s="272"/>
      <c r="R26" s="273"/>
      <c r="S26" s="273"/>
      <c r="T26" s="273"/>
      <c r="U26" s="274"/>
    </row>
    <row r="27" spans="2:23" x14ac:dyDescent="0.25">
      <c r="B27" s="33">
        <f t="shared" si="1"/>
        <v>1</v>
      </c>
      <c r="C27" s="33">
        <v>1</v>
      </c>
      <c r="D27" s="18">
        <v>3</v>
      </c>
      <c r="E27" s="34">
        <v>12</v>
      </c>
      <c r="G27" s="108" t="s">
        <v>93</v>
      </c>
      <c r="H27" s="97">
        <v>3</v>
      </c>
      <c r="I27" s="97">
        <v>14676.877865425</v>
      </c>
      <c r="J27" s="97">
        <v>4892.2926218083421</v>
      </c>
      <c r="K27" s="97">
        <v>1434.2512989251022</v>
      </c>
      <c r="L27" s="150">
        <v>0</v>
      </c>
      <c r="M27" s="196">
        <f t="shared" ref="M27:M29" si="2">( -6.65 - 0.18*N27^2 +2.27*N27 +5.6*O27)</f>
        <v>8.3699999999999992</v>
      </c>
      <c r="N27" s="197">
        <v>2</v>
      </c>
      <c r="O27" s="198">
        <v>2</v>
      </c>
      <c r="Q27" s="272"/>
      <c r="R27" s="273"/>
      <c r="S27" s="273"/>
      <c r="T27" s="273"/>
      <c r="U27" s="274"/>
    </row>
    <row r="28" spans="2:23" x14ac:dyDescent="0.25">
      <c r="B28" s="33">
        <f t="shared" si="1"/>
        <v>4</v>
      </c>
      <c r="C28" s="33">
        <v>2</v>
      </c>
      <c r="D28" s="18">
        <v>4</v>
      </c>
      <c r="E28" s="34">
        <v>21</v>
      </c>
      <c r="G28" s="106" t="s">
        <v>94</v>
      </c>
      <c r="H28" s="97">
        <v>1466</v>
      </c>
      <c r="I28" s="97">
        <v>5000.5888012415617</v>
      </c>
      <c r="J28" s="97">
        <v>3.411042838500383</v>
      </c>
      <c r="K28" s="97"/>
      <c r="L28" s="97"/>
      <c r="M28" s="196">
        <f t="shared" si="2"/>
        <v>9.74</v>
      </c>
      <c r="N28" s="197">
        <v>3</v>
      </c>
      <c r="O28" s="198">
        <v>2</v>
      </c>
      <c r="Q28" s="272"/>
      <c r="R28" s="273"/>
      <c r="S28" s="273"/>
      <c r="T28" s="273"/>
      <c r="U28" s="274"/>
    </row>
    <row r="29" spans="2:23" x14ac:dyDescent="0.25">
      <c r="B29" s="33">
        <f t="shared" si="1"/>
        <v>16</v>
      </c>
      <c r="C29" s="33">
        <v>4</v>
      </c>
      <c r="D29" s="18">
        <v>3</v>
      </c>
      <c r="E29" s="34">
        <v>19</v>
      </c>
      <c r="G29" s="107" t="s">
        <v>95</v>
      </c>
      <c r="H29" s="104">
        <v>1469</v>
      </c>
      <c r="I29" s="104">
        <v>19677.466666666587</v>
      </c>
      <c r="J29" s="104"/>
      <c r="K29" s="104"/>
      <c r="L29" s="104"/>
      <c r="M29" s="199">
        <f t="shared" si="2"/>
        <v>10.749999999999998</v>
      </c>
      <c r="N29" s="200">
        <v>4</v>
      </c>
      <c r="O29" s="159">
        <v>2</v>
      </c>
      <c r="Q29" s="275"/>
      <c r="R29" s="276"/>
      <c r="S29" s="276"/>
      <c r="T29" s="276"/>
      <c r="U29" s="277"/>
    </row>
    <row r="30" spans="2:23" x14ac:dyDescent="0.25">
      <c r="B30" s="33">
        <f t="shared" si="1"/>
        <v>9</v>
      </c>
      <c r="C30" s="33">
        <v>3</v>
      </c>
      <c r="D30" s="18">
        <v>3</v>
      </c>
      <c r="E30" s="34">
        <v>13</v>
      </c>
      <c r="G30" s="31"/>
      <c r="H30" s="139"/>
      <c r="I30" s="139"/>
      <c r="J30" s="139"/>
      <c r="K30" s="139"/>
      <c r="L30" s="139"/>
      <c r="M30" s="139"/>
      <c r="N30" s="139"/>
      <c r="O30" s="139"/>
      <c r="Q30" s="47"/>
      <c r="R30" s="47"/>
      <c r="S30" s="47"/>
      <c r="T30" s="47"/>
    </row>
    <row r="31" spans="2:23" x14ac:dyDescent="0.25">
      <c r="B31" s="33">
        <f t="shared" si="1"/>
        <v>1</v>
      </c>
      <c r="C31" s="33">
        <v>1</v>
      </c>
      <c r="D31" s="18">
        <v>3</v>
      </c>
      <c r="E31" s="34">
        <v>13</v>
      </c>
      <c r="G31" s="124"/>
      <c r="H31" s="136" t="s">
        <v>102</v>
      </c>
      <c r="I31" s="136" t="s">
        <v>62</v>
      </c>
      <c r="J31" s="136" t="s">
        <v>103</v>
      </c>
      <c r="K31" s="136" t="s">
        <v>104</v>
      </c>
      <c r="L31" s="136" t="s">
        <v>105</v>
      </c>
      <c r="M31" s="136" t="s">
        <v>106</v>
      </c>
      <c r="N31" s="136" t="s">
        <v>107</v>
      </c>
      <c r="O31" s="123" t="s">
        <v>108</v>
      </c>
      <c r="Q31" s="47"/>
      <c r="R31" s="47"/>
      <c r="S31" s="47"/>
      <c r="T31" s="47"/>
    </row>
    <row r="32" spans="2:23" x14ac:dyDescent="0.25">
      <c r="B32" s="33">
        <f t="shared" si="1"/>
        <v>9</v>
      </c>
      <c r="C32" s="33">
        <v>3</v>
      </c>
      <c r="D32" s="18">
        <v>3</v>
      </c>
      <c r="E32" s="34">
        <v>14</v>
      </c>
      <c r="G32" s="108" t="s">
        <v>96</v>
      </c>
      <c r="H32" s="97">
        <v>-6.6456846826518543</v>
      </c>
      <c r="I32" s="97">
        <v>0.42407585186539071</v>
      </c>
      <c r="J32" s="97">
        <v>-15.670981154478266</v>
      </c>
      <c r="K32" s="97">
        <v>2.7212493860725422E-51</v>
      </c>
      <c r="L32" s="97">
        <v>-7.4775448729660319</v>
      </c>
      <c r="M32" s="97">
        <v>-5.8138244923376767</v>
      </c>
      <c r="N32" s="97">
        <v>-7.4775448729660319</v>
      </c>
      <c r="O32" s="100">
        <v>-5.8138244923376767</v>
      </c>
      <c r="Q32" s="47"/>
      <c r="R32" s="47"/>
      <c r="S32" s="47"/>
      <c r="T32" s="47"/>
      <c r="U32" s="28"/>
      <c r="V32" s="28"/>
      <c r="W32" s="28"/>
    </row>
    <row r="33" spans="2:23" x14ac:dyDescent="0.25">
      <c r="B33" s="33">
        <f t="shared" si="1"/>
        <v>4</v>
      </c>
      <c r="C33" s="33">
        <v>2</v>
      </c>
      <c r="D33" s="18">
        <v>3</v>
      </c>
      <c r="E33" s="34">
        <v>17</v>
      </c>
      <c r="G33" s="106" t="s">
        <v>199</v>
      </c>
      <c r="H33" s="97">
        <v>-0.17858815821036861</v>
      </c>
      <c r="I33" s="97">
        <v>2.315655292112263E-2</v>
      </c>
      <c r="J33" s="97">
        <v>-7.7122082383629076</v>
      </c>
      <c r="K33" s="150">
        <v>2.2694555874390476E-14</v>
      </c>
      <c r="L33" s="97">
        <v>-0.22401167014874659</v>
      </c>
      <c r="M33" s="97">
        <v>-0.13316464627199062</v>
      </c>
      <c r="N33" s="97">
        <v>-0.22401167014874659</v>
      </c>
      <c r="O33" s="100">
        <v>-0.13316464627199062</v>
      </c>
      <c r="Q33" s="47"/>
      <c r="R33" s="47"/>
      <c r="T33" s="47"/>
      <c r="U33" s="28"/>
      <c r="V33" s="28"/>
      <c r="W33" s="28"/>
    </row>
    <row r="34" spans="2:23" x14ac:dyDescent="0.25">
      <c r="B34" s="33">
        <f t="shared" si="1"/>
        <v>9</v>
      </c>
      <c r="C34" s="33">
        <v>3</v>
      </c>
      <c r="D34" s="18">
        <v>3</v>
      </c>
      <c r="E34" s="34">
        <v>17</v>
      </c>
      <c r="G34" s="106" t="s">
        <v>7</v>
      </c>
      <c r="H34" s="97">
        <v>2.2684556539966914</v>
      </c>
      <c r="I34" s="97">
        <v>0.12989476569837791</v>
      </c>
      <c r="J34" s="97">
        <v>17.463795725719681</v>
      </c>
      <c r="K34" s="150">
        <v>3.4213620391636788E-62</v>
      </c>
      <c r="L34" s="97">
        <v>2.0136562259241719</v>
      </c>
      <c r="M34" s="97">
        <v>2.5232550820692108</v>
      </c>
      <c r="N34" s="97">
        <v>2.0136562259241719</v>
      </c>
      <c r="O34" s="100">
        <v>2.5232550820692108</v>
      </c>
      <c r="Q34" s="47"/>
      <c r="R34" s="47"/>
      <c r="S34" s="47"/>
      <c r="T34" s="47"/>
      <c r="U34" s="28"/>
      <c r="V34" s="26"/>
      <c r="W34" s="28"/>
    </row>
    <row r="35" spans="2:23" x14ac:dyDescent="0.25">
      <c r="B35" s="33">
        <f t="shared" si="1"/>
        <v>1</v>
      </c>
      <c r="C35" s="33">
        <v>1</v>
      </c>
      <c r="D35" s="18">
        <v>3</v>
      </c>
      <c r="E35" s="34">
        <v>12</v>
      </c>
      <c r="G35" s="107" t="s">
        <v>12</v>
      </c>
      <c r="H35" s="104">
        <v>5.5970137941025015</v>
      </c>
      <c r="I35" s="104">
        <v>0.13994939049528976</v>
      </c>
      <c r="J35" s="104">
        <v>39.993127331918451</v>
      </c>
      <c r="K35" s="151">
        <v>4.3220562316793647E-237</v>
      </c>
      <c r="L35" s="104">
        <v>5.3224913800115479</v>
      </c>
      <c r="M35" s="104">
        <v>5.8715362081934552</v>
      </c>
      <c r="N35" s="104">
        <v>5.3224913800115479</v>
      </c>
      <c r="O35" s="102">
        <v>5.8715362081934552</v>
      </c>
      <c r="Q35" s="47"/>
      <c r="R35" s="47"/>
      <c r="S35" s="47"/>
      <c r="T35" s="47"/>
      <c r="U35" s="28"/>
      <c r="V35" s="28"/>
      <c r="W35" s="28"/>
    </row>
    <row r="36" spans="2:23" x14ac:dyDescent="0.25">
      <c r="B36" s="33">
        <f t="shared" si="1"/>
        <v>1</v>
      </c>
      <c r="C36" s="33">
        <v>1</v>
      </c>
      <c r="D36" s="18">
        <v>3</v>
      </c>
      <c r="E36" s="34">
        <v>14</v>
      </c>
      <c r="G36" s="31"/>
      <c r="H36" s="139"/>
      <c r="I36" s="139"/>
      <c r="J36" s="139"/>
      <c r="K36" s="139"/>
      <c r="L36" s="139"/>
      <c r="M36" s="139"/>
      <c r="N36" s="139"/>
      <c r="O36" s="139"/>
      <c r="Q36" s="47"/>
      <c r="R36" s="47"/>
      <c r="S36" s="47"/>
      <c r="T36" s="47"/>
      <c r="U36" s="28"/>
      <c r="V36" s="28"/>
      <c r="W36" s="28"/>
    </row>
    <row r="37" spans="2:23" x14ac:dyDescent="0.25">
      <c r="B37" s="33">
        <f t="shared" si="1"/>
        <v>16</v>
      </c>
      <c r="C37" s="33">
        <v>4</v>
      </c>
      <c r="D37" s="18">
        <v>3</v>
      </c>
      <c r="E37" s="34">
        <v>14</v>
      </c>
      <c r="G37" s="31"/>
      <c r="H37" s="139"/>
      <c r="I37" s="139"/>
      <c r="J37" s="139"/>
      <c r="K37" s="139"/>
      <c r="L37" s="139"/>
      <c r="M37" s="139"/>
      <c r="N37" s="139"/>
      <c r="O37" s="139"/>
      <c r="Q37" s="47"/>
      <c r="R37" s="47"/>
      <c r="S37" s="47"/>
      <c r="T37" s="47"/>
      <c r="U37" s="28"/>
      <c r="V37" s="28"/>
      <c r="W37" s="28"/>
    </row>
    <row r="38" spans="2:23" x14ac:dyDescent="0.25">
      <c r="B38" s="33">
        <f t="shared" si="1"/>
        <v>1</v>
      </c>
      <c r="C38" s="33">
        <v>1</v>
      </c>
      <c r="D38" s="18">
        <v>3</v>
      </c>
      <c r="E38" s="34">
        <v>13</v>
      </c>
      <c r="G38" s="31"/>
      <c r="H38" s="139"/>
      <c r="I38" s="139"/>
      <c r="J38" s="139"/>
      <c r="K38" s="139"/>
      <c r="L38" s="139"/>
      <c r="M38" s="139"/>
      <c r="N38" s="139"/>
      <c r="O38" s="139"/>
      <c r="Q38" s="47"/>
      <c r="R38" s="47"/>
      <c r="S38" s="47"/>
      <c r="T38" s="47"/>
      <c r="U38" s="28"/>
      <c r="V38" s="28"/>
      <c r="W38" s="28"/>
    </row>
    <row r="39" spans="2:23" x14ac:dyDescent="0.25">
      <c r="B39" s="33">
        <f t="shared" si="1"/>
        <v>1</v>
      </c>
      <c r="C39" s="33">
        <v>1</v>
      </c>
      <c r="D39" s="18">
        <v>3</v>
      </c>
      <c r="E39" s="34">
        <v>13</v>
      </c>
      <c r="G39" s="137" t="s">
        <v>120</v>
      </c>
      <c r="H39" s="139"/>
      <c r="I39" s="139"/>
      <c r="J39" s="139"/>
      <c r="K39" s="139"/>
      <c r="L39" s="148" t="s">
        <v>125</v>
      </c>
      <c r="M39" s="139"/>
      <c r="N39" s="139"/>
      <c r="O39" s="139"/>
      <c r="Q39" s="47"/>
      <c r="R39" s="47"/>
      <c r="S39" s="47"/>
      <c r="T39" s="47"/>
      <c r="U39" s="28"/>
      <c r="V39" s="28"/>
      <c r="W39" s="28"/>
    </row>
    <row r="40" spans="2:23" x14ac:dyDescent="0.25">
      <c r="B40" s="33">
        <f t="shared" si="1"/>
        <v>16</v>
      </c>
      <c r="C40" s="33">
        <v>4</v>
      </c>
      <c r="D40" s="18">
        <v>3</v>
      </c>
      <c r="E40" s="34">
        <v>18</v>
      </c>
      <c r="G40" s="31"/>
      <c r="H40" s="139"/>
      <c r="I40" s="139"/>
      <c r="J40" s="139"/>
      <c r="K40" s="139"/>
      <c r="L40" s="139"/>
      <c r="M40" s="139"/>
      <c r="N40" s="139"/>
      <c r="O40" s="139"/>
      <c r="Q40" s="47"/>
      <c r="R40" s="47"/>
      <c r="S40" s="47"/>
      <c r="T40" s="47"/>
    </row>
    <row r="41" spans="2:23" x14ac:dyDescent="0.25">
      <c r="B41" s="33">
        <f t="shared" si="1"/>
        <v>16</v>
      </c>
      <c r="C41" s="33">
        <v>4</v>
      </c>
      <c r="D41" s="18">
        <v>3</v>
      </c>
      <c r="E41" s="34">
        <v>14</v>
      </c>
      <c r="G41" s="124" t="s">
        <v>121</v>
      </c>
      <c r="H41" s="136" t="s">
        <v>200</v>
      </c>
      <c r="I41" s="136" t="s">
        <v>123</v>
      </c>
      <c r="J41" s="123" t="s">
        <v>124</v>
      </c>
      <c r="K41" s="139"/>
      <c r="L41" s="122" t="s">
        <v>126</v>
      </c>
      <c r="M41" s="123" t="s">
        <v>11</v>
      </c>
      <c r="N41" s="139"/>
      <c r="O41" s="139"/>
      <c r="Q41" s="47"/>
      <c r="R41" s="47"/>
      <c r="S41" s="47"/>
      <c r="T41" s="47"/>
    </row>
    <row r="42" spans="2:23" x14ac:dyDescent="0.25">
      <c r="B42" s="33">
        <f t="shared" si="1"/>
        <v>16</v>
      </c>
      <c r="C42" s="33">
        <v>4</v>
      </c>
      <c r="D42" s="18">
        <v>3</v>
      </c>
      <c r="E42" s="34">
        <v>15</v>
      </c>
      <c r="G42" s="99">
        <v>1</v>
      </c>
      <c r="H42" s="140">
        <v>15.343430237752408</v>
      </c>
      <c r="I42" s="143">
        <v>-0.34343023775240766</v>
      </c>
      <c r="J42" s="147">
        <v>-0.18613963434251155</v>
      </c>
      <c r="K42" s="139"/>
      <c r="L42" s="113">
        <v>3.4013605442176874E-2</v>
      </c>
      <c r="M42" s="100">
        <v>11</v>
      </c>
      <c r="N42" s="139"/>
      <c r="O42" s="139"/>
      <c r="Q42" s="47"/>
      <c r="R42" s="47"/>
      <c r="S42" s="47"/>
      <c r="T42" s="47"/>
    </row>
    <row r="43" spans="2:23" x14ac:dyDescent="0.25">
      <c r="B43" s="33">
        <f t="shared" si="1"/>
        <v>4</v>
      </c>
      <c r="C43" s="33">
        <v>2</v>
      </c>
      <c r="D43" s="18">
        <v>3</v>
      </c>
      <c r="E43" s="34">
        <v>15</v>
      </c>
      <c r="G43" s="99">
        <v>2</v>
      </c>
      <c r="H43" s="141">
        <v>21.958782578379022</v>
      </c>
      <c r="I43" s="113">
        <v>-1.9587825783790223</v>
      </c>
      <c r="J43" s="100">
        <v>-1.0616626983172424</v>
      </c>
      <c r="K43" s="139"/>
      <c r="L43" s="113">
        <v>0.10204081632653061</v>
      </c>
      <c r="M43" s="100">
        <v>11</v>
      </c>
      <c r="N43" s="139"/>
      <c r="O43" s="139"/>
      <c r="Q43" s="47"/>
      <c r="R43" s="47"/>
      <c r="S43" s="47"/>
      <c r="T43" s="47"/>
    </row>
    <row r="44" spans="2:23" x14ac:dyDescent="0.25">
      <c r="B44" s="33">
        <f t="shared" si="1"/>
        <v>16</v>
      </c>
      <c r="C44" s="33">
        <v>4</v>
      </c>
      <c r="D44" s="18">
        <v>4</v>
      </c>
      <c r="E44" s="34">
        <v>22</v>
      </c>
      <c r="G44" s="99">
        <v>3</v>
      </c>
      <c r="H44" s="141">
        <v>20.940444031854909</v>
      </c>
      <c r="I44" s="113">
        <v>1.0595559681450908</v>
      </c>
      <c r="J44" s="100">
        <v>0.57428070913819917</v>
      </c>
      <c r="K44" s="139"/>
      <c r="L44" s="113">
        <v>0.17006802721088438</v>
      </c>
      <c r="M44" s="100">
        <v>11</v>
      </c>
      <c r="N44" s="139"/>
      <c r="O44" s="139"/>
      <c r="Q44" s="47"/>
      <c r="R44" s="47"/>
      <c r="S44" s="47"/>
      <c r="T44" s="47"/>
    </row>
    <row r="45" spans="2:23" x14ac:dyDescent="0.25">
      <c r="B45" s="33">
        <f t="shared" si="1"/>
        <v>9</v>
      </c>
      <c r="C45" s="33">
        <v>3</v>
      </c>
      <c r="D45" s="18">
        <v>3</v>
      </c>
      <c r="E45" s="34">
        <v>19</v>
      </c>
      <c r="G45" s="99">
        <v>4</v>
      </c>
      <c r="H45" s="141">
        <v>12.235224195441972</v>
      </c>
      <c r="I45" s="113">
        <v>0.76477580455802752</v>
      </c>
      <c r="J45" s="100">
        <v>0.41450947809977262</v>
      </c>
      <c r="K45" s="139"/>
      <c r="L45" s="113">
        <v>0.23809523809523811</v>
      </c>
      <c r="M45" s="100">
        <v>11</v>
      </c>
      <c r="N45" s="139"/>
      <c r="O45" s="139"/>
      <c r="Q45" s="47"/>
      <c r="R45" s="47"/>
      <c r="S45" s="47"/>
      <c r="T45" s="47"/>
    </row>
    <row r="46" spans="2:23" x14ac:dyDescent="0.25">
      <c r="B46" s="33">
        <f t="shared" si="1"/>
        <v>1</v>
      </c>
      <c r="C46" s="33">
        <v>1</v>
      </c>
      <c r="D46" s="18">
        <v>4</v>
      </c>
      <c r="E46" s="34">
        <v>21</v>
      </c>
      <c r="G46" s="99">
        <v>5</v>
      </c>
      <c r="H46" s="141">
        <v>16.361768784276521</v>
      </c>
      <c r="I46" s="113">
        <v>-2.3617687842765207</v>
      </c>
      <c r="J46" s="100">
        <v>-1.2800817446474473</v>
      </c>
      <c r="K46" s="139"/>
      <c r="L46" s="113">
        <v>0.30612244897959184</v>
      </c>
      <c r="M46" s="100">
        <v>11</v>
      </c>
      <c r="N46" s="139"/>
      <c r="O46" s="139"/>
      <c r="Q46" s="47"/>
      <c r="R46" s="47"/>
      <c r="S46" s="47"/>
      <c r="T46" s="47"/>
    </row>
    <row r="47" spans="2:23" x14ac:dyDescent="0.25">
      <c r="B47" s="33">
        <f t="shared" si="1"/>
        <v>4</v>
      </c>
      <c r="C47" s="33">
        <v>2</v>
      </c>
      <c r="D47" s="18">
        <v>3</v>
      </c>
      <c r="E47" s="34">
        <v>14</v>
      </c>
      <c r="G47" s="99">
        <v>6</v>
      </c>
      <c r="H47" s="141">
        <v>15.343430237752408</v>
      </c>
      <c r="I47" s="113">
        <v>-2.3434302377524077</v>
      </c>
      <c r="J47" s="100">
        <v>-1.2701422286435231</v>
      </c>
      <c r="K47" s="139"/>
      <c r="L47" s="113">
        <v>0.37414965986394561</v>
      </c>
      <c r="M47" s="100">
        <v>11</v>
      </c>
      <c r="N47" s="139"/>
      <c r="O47" s="139"/>
    </row>
    <row r="48" spans="2:23" x14ac:dyDescent="0.25">
      <c r="B48" s="33">
        <f t="shared" si="1"/>
        <v>9</v>
      </c>
      <c r="C48" s="33">
        <v>3</v>
      </c>
      <c r="D48" s="18">
        <v>3</v>
      </c>
      <c r="E48" s="34">
        <v>17</v>
      </c>
      <c r="G48" s="99">
        <v>7</v>
      </c>
      <c r="H48" s="141">
        <v>16.361768784276521</v>
      </c>
      <c r="I48" s="113">
        <v>-2.3617687842765207</v>
      </c>
      <c r="J48" s="100">
        <v>-1.2800817446474473</v>
      </c>
      <c r="K48" s="139"/>
      <c r="L48" s="113">
        <v>0.44217687074829931</v>
      </c>
      <c r="M48" s="100">
        <v>11</v>
      </c>
      <c r="N48" s="139"/>
      <c r="O48" s="139"/>
    </row>
    <row r="49" spans="2:15" x14ac:dyDescent="0.25">
      <c r="B49" s="33">
        <f t="shared" si="1"/>
        <v>9</v>
      </c>
      <c r="C49" s="33">
        <v>3</v>
      </c>
      <c r="D49" s="18">
        <v>4</v>
      </c>
      <c r="E49" s="34">
        <v>20</v>
      </c>
      <c r="G49" s="99">
        <v>8</v>
      </c>
      <c r="H49" s="141">
        <v>16.361768784276521</v>
      </c>
      <c r="I49" s="113">
        <v>-0.36176878427652071</v>
      </c>
      <c r="J49" s="100">
        <v>-0.19607915034643572</v>
      </c>
      <c r="K49" s="139"/>
      <c r="L49" s="113">
        <v>0.51020408163265307</v>
      </c>
      <c r="M49" s="100">
        <v>11</v>
      </c>
      <c r="N49" s="139"/>
      <c r="O49" s="139"/>
    </row>
    <row r="50" spans="2:15" x14ac:dyDescent="0.25">
      <c r="B50" s="33">
        <f t="shared" si="1"/>
        <v>16</v>
      </c>
      <c r="C50" s="33">
        <v>4</v>
      </c>
      <c r="D50" s="18">
        <v>4</v>
      </c>
      <c r="E50" s="34">
        <v>21</v>
      </c>
      <c r="G50" s="99">
        <v>9</v>
      </c>
      <c r="H50" s="141">
        <v>12.235224195441972</v>
      </c>
      <c r="I50" s="113">
        <v>-0.23522419544197248</v>
      </c>
      <c r="J50" s="100">
        <v>-0.12749181905073317</v>
      </c>
      <c r="K50" s="139"/>
      <c r="L50" s="113">
        <v>0.57823129251700689</v>
      </c>
      <c r="M50" s="100">
        <v>11</v>
      </c>
      <c r="N50" s="139"/>
      <c r="O50" s="139"/>
    </row>
    <row r="51" spans="2:15" x14ac:dyDescent="0.25">
      <c r="B51" s="33">
        <f t="shared" si="1"/>
        <v>16</v>
      </c>
      <c r="C51" s="33">
        <v>4</v>
      </c>
      <c r="D51" s="18">
        <v>4</v>
      </c>
      <c r="E51" s="34">
        <v>22</v>
      </c>
      <c r="G51" s="99">
        <v>10</v>
      </c>
      <c r="H51" s="141">
        <v>12.235224195441972</v>
      </c>
      <c r="I51" s="113">
        <v>0.76477580455802752</v>
      </c>
      <c r="J51" s="100">
        <v>0.41450947809977262</v>
      </c>
      <c r="K51" s="139"/>
      <c r="L51" s="113">
        <v>0.6462585034013606</v>
      </c>
      <c r="M51" s="100">
        <v>11</v>
      </c>
      <c r="N51" s="139"/>
      <c r="O51" s="139"/>
    </row>
    <row r="52" spans="2:15" x14ac:dyDescent="0.25">
      <c r="B52" s="33">
        <f t="shared" si="1"/>
        <v>9</v>
      </c>
      <c r="C52" s="33">
        <v>3</v>
      </c>
      <c r="D52" s="18">
        <v>3</v>
      </c>
      <c r="E52" s="34">
        <v>13</v>
      </c>
      <c r="G52" s="99">
        <v>11</v>
      </c>
      <c r="H52" s="141">
        <v>12.235224195441972</v>
      </c>
      <c r="I52" s="113">
        <v>-0.23522419544197248</v>
      </c>
      <c r="J52" s="100">
        <v>-0.12749181905073317</v>
      </c>
      <c r="K52" s="139"/>
      <c r="L52" s="113">
        <v>0.71428571428571441</v>
      </c>
      <c r="M52" s="100">
        <v>11</v>
      </c>
      <c r="N52" s="139"/>
      <c r="O52" s="139"/>
    </row>
    <row r="53" spans="2:15" x14ac:dyDescent="0.25">
      <c r="B53" s="33">
        <f t="shared" si="1"/>
        <v>9</v>
      </c>
      <c r="C53" s="33">
        <v>3</v>
      </c>
      <c r="D53" s="18">
        <v>3</v>
      </c>
      <c r="E53" s="34">
        <v>14</v>
      </c>
      <c r="G53" s="99">
        <v>12</v>
      </c>
      <c r="H53" s="141">
        <v>19.564929168910062</v>
      </c>
      <c r="I53" s="113">
        <v>1.4350708310899378</v>
      </c>
      <c r="J53" s="100">
        <v>0.77781025195360065</v>
      </c>
      <c r="K53" s="139"/>
      <c r="L53" s="113">
        <v>0.78231292517006812</v>
      </c>
      <c r="M53" s="100">
        <v>11</v>
      </c>
      <c r="N53" s="139"/>
      <c r="O53" s="139"/>
    </row>
    <row r="54" spans="2:15" x14ac:dyDescent="0.25">
      <c r="B54" s="33">
        <f t="shared" si="1"/>
        <v>16</v>
      </c>
      <c r="C54" s="33">
        <v>4</v>
      </c>
      <c r="D54" s="18">
        <v>3</v>
      </c>
      <c r="E54" s="34">
        <v>19</v>
      </c>
      <c r="G54" s="99">
        <v>13</v>
      </c>
      <c r="H54" s="141">
        <v>16.361768784276521</v>
      </c>
      <c r="I54" s="113">
        <v>2.6382312157234793</v>
      </c>
      <c r="J54" s="100">
        <v>1.4299247411050817</v>
      </c>
      <c r="K54" s="139"/>
      <c r="L54" s="113">
        <v>0.85034013605442182</v>
      </c>
      <c r="M54" s="100">
        <v>11</v>
      </c>
      <c r="N54" s="139"/>
      <c r="O54" s="139"/>
    </row>
    <row r="55" spans="2:15" x14ac:dyDescent="0.25">
      <c r="B55" s="33">
        <f t="shared" si="1"/>
        <v>16</v>
      </c>
      <c r="C55" s="33">
        <v>4</v>
      </c>
      <c r="D55" s="18">
        <v>3</v>
      </c>
      <c r="E55" s="34">
        <v>18</v>
      </c>
      <c r="G55" s="99">
        <v>14</v>
      </c>
      <c r="H55" s="141">
        <v>15.343430237752408</v>
      </c>
      <c r="I55" s="113">
        <v>-2.3434302377524077</v>
      </c>
      <c r="J55" s="100">
        <v>-1.2701422286435231</v>
      </c>
      <c r="K55" s="139"/>
      <c r="L55" s="113">
        <v>0.91836734693877564</v>
      </c>
      <c r="M55" s="100">
        <v>11</v>
      </c>
      <c r="N55" s="139"/>
      <c r="O55" s="139"/>
    </row>
    <row r="56" spans="2:15" x14ac:dyDescent="0.25">
      <c r="B56" s="33">
        <f t="shared" si="1"/>
        <v>16</v>
      </c>
      <c r="C56" s="33">
        <v>4</v>
      </c>
      <c r="D56" s="18">
        <v>3</v>
      </c>
      <c r="E56" s="34">
        <v>17</v>
      </c>
      <c r="G56" s="99">
        <v>15</v>
      </c>
      <c r="H56" s="141">
        <v>12.235224195441972</v>
      </c>
      <c r="I56" s="113">
        <v>0.76477580455802752</v>
      </c>
      <c r="J56" s="100">
        <v>0.41450947809977262</v>
      </c>
      <c r="K56" s="139"/>
      <c r="L56" s="113">
        <v>0.98639455782312935</v>
      </c>
      <c r="M56" s="100">
        <v>11</v>
      </c>
      <c r="N56" s="139"/>
      <c r="O56" s="139"/>
    </row>
    <row r="57" spans="2:15" x14ac:dyDescent="0.25">
      <c r="B57" s="33">
        <f t="shared" si="1"/>
        <v>1</v>
      </c>
      <c r="C57" s="33">
        <v>1</v>
      </c>
      <c r="D57" s="18">
        <v>3</v>
      </c>
      <c r="E57" s="34">
        <v>11</v>
      </c>
      <c r="G57" s="99">
        <v>16</v>
      </c>
      <c r="H57" s="141">
        <v>15.343430237752408</v>
      </c>
      <c r="I57" s="113">
        <v>-1.3434302377524077</v>
      </c>
      <c r="J57" s="100">
        <v>-0.7281409314930174</v>
      </c>
      <c r="K57" s="139"/>
      <c r="L57" s="113">
        <v>1.0544217687074831</v>
      </c>
      <c r="M57" s="100">
        <v>11</v>
      </c>
      <c r="N57" s="139"/>
      <c r="O57" s="139"/>
    </row>
    <row r="58" spans="2:15" x14ac:dyDescent="0.25">
      <c r="B58" s="33">
        <f t="shared" si="1"/>
        <v>4</v>
      </c>
      <c r="C58" s="33">
        <v>2</v>
      </c>
      <c r="D58" s="18">
        <v>3</v>
      </c>
      <c r="E58" s="34">
        <v>16</v>
      </c>
      <c r="G58" s="99">
        <v>17</v>
      </c>
      <c r="H58" s="141">
        <v>13.967915374807559</v>
      </c>
      <c r="I58" s="113">
        <v>3.0320846251924412</v>
      </c>
      <c r="J58" s="100">
        <v>1.6433937999244081</v>
      </c>
      <c r="K58" s="139"/>
      <c r="L58" s="113">
        <v>1.1224489795918369</v>
      </c>
      <c r="M58" s="100">
        <v>11</v>
      </c>
      <c r="N58" s="139"/>
      <c r="O58" s="139"/>
    </row>
    <row r="59" spans="2:15" x14ac:dyDescent="0.25">
      <c r="B59" s="33">
        <f t="shared" si="1"/>
        <v>1</v>
      </c>
      <c r="C59" s="33">
        <v>1</v>
      </c>
      <c r="D59" s="18">
        <v>3</v>
      </c>
      <c r="E59" s="34">
        <v>11</v>
      </c>
      <c r="G59" s="99">
        <v>18</v>
      </c>
      <c r="H59" s="141">
        <v>15.343430237752408</v>
      </c>
      <c r="I59" s="113">
        <v>1.6565697622475923</v>
      </c>
      <c r="J59" s="100">
        <v>0.89786295995849996</v>
      </c>
      <c r="K59" s="139"/>
      <c r="L59" s="113">
        <v>1.1904761904761907</v>
      </c>
      <c r="M59" s="100">
        <v>11</v>
      </c>
      <c r="N59" s="139"/>
      <c r="O59" s="139"/>
    </row>
    <row r="60" spans="2:15" x14ac:dyDescent="0.25">
      <c r="B60" s="33">
        <f t="shared" si="1"/>
        <v>1</v>
      </c>
      <c r="C60" s="33">
        <v>1</v>
      </c>
      <c r="D60" s="18">
        <v>3</v>
      </c>
      <c r="E60" s="34">
        <v>11</v>
      </c>
      <c r="G60" s="99">
        <v>19</v>
      </c>
      <c r="H60" s="141">
        <v>12.235224195441972</v>
      </c>
      <c r="I60" s="113">
        <v>-0.23522419544197248</v>
      </c>
      <c r="J60" s="100">
        <v>-0.12749181905073317</v>
      </c>
      <c r="K60" s="139"/>
      <c r="L60" s="113">
        <v>1.2585034013605443</v>
      </c>
      <c r="M60" s="100">
        <v>11</v>
      </c>
      <c r="N60" s="139"/>
      <c r="O60" s="139"/>
    </row>
    <row r="61" spans="2:15" x14ac:dyDescent="0.25">
      <c r="B61" s="33">
        <f t="shared" si="1"/>
        <v>1</v>
      </c>
      <c r="C61" s="33">
        <v>1</v>
      </c>
      <c r="D61" s="18">
        <v>3</v>
      </c>
      <c r="E61" s="34">
        <v>11</v>
      </c>
      <c r="G61" s="99">
        <v>20</v>
      </c>
      <c r="H61" s="141">
        <v>12.235224195441972</v>
      </c>
      <c r="I61" s="113">
        <v>1.7647758045580275</v>
      </c>
      <c r="J61" s="100">
        <v>0.95651077525027839</v>
      </c>
      <c r="K61" s="139"/>
      <c r="L61" s="113">
        <v>1.3265306122448981</v>
      </c>
      <c r="M61" s="100">
        <v>11</v>
      </c>
      <c r="N61" s="139"/>
      <c r="O61" s="139"/>
    </row>
    <row r="62" spans="2:15" x14ac:dyDescent="0.25">
      <c r="B62" s="33">
        <f t="shared" si="1"/>
        <v>1</v>
      </c>
      <c r="C62" s="33">
        <v>1</v>
      </c>
      <c r="D62" s="18">
        <v>3</v>
      </c>
      <c r="E62" s="34">
        <v>11</v>
      </c>
      <c r="G62" s="99">
        <v>21</v>
      </c>
      <c r="H62" s="141">
        <v>16.361768784276521</v>
      </c>
      <c r="I62" s="113">
        <v>-2.3617687842765207</v>
      </c>
      <c r="J62" s="100">
        <v>-1.2800817446474473</v>
      </c>
      <c r="K62" s="139"/>
      <c r="L62" s="113">
        <v>1.3945578231292519</v>
      </c>
      <c r="M62" s="100">
        <v>11</v>
      </c>
      <c r="N62" s="139"/>
      <c r="O62" s="139"/>
    </row>
    <row r="63" spans="2:15" x14ac:dyDescent="0.25">
      <c r="B63" s="33">
        <f t="shared" si="1"/>
        <v>9</v>
      </c>
      <c r="C63" s="33">
        <v>3</v>
      </c>
      <c r="D63" s="18">
        <v>3</v>
      </c>
      <c r="E63" s="34">
        <v>19</v>
      </c>
      <c r="G63" s="99">
        <v>22</v>
      </c>
      <c r="H63" s="141">
        <v>12.235224195441972</v>
      </c>
      <c r="I63" s="113">
        <v>0.76477580455802752</v>
      </c>
      <c r="J63" s="100">
        <v>0.41450947809977262</v>
      </c>
      <c r="K63" s="139"/>
      <c r="L63" s="113">
        <v>1.4625850340136055</v>
      </c>
      <c r="M63" s="100">
        <v>11</v>
      </c>
      <c r="N63" s="139"/>
      <c r="O63" s="139"/>
    </row>
    <row r="64" spans="2:15" x14ac:dyDescent="0.25">
      <c r="B64" s="33">
        <f t="shared" si="1"/>
        <v>16</v>
      </c>
      <c r="C64" s="33">
        <v>4</v>
      </c>
      <c r="D64" s="18">
        <v>4</v>
      </c>
      <c r="E64" s="34">
        <v>21</v>
      </c>
      <c r="G64" s="99">
        <v>23</v>
      </c>
      <c r="H64" s="141">
        <v>12.235224195441972</v>
      </c>
      <c r="I64" s="113">
        <v>0.76477580455802752</v>
      </c>
      <c r="J64" s="100">
        <v>0.41450947809977262</v>
      </c>
      <c r="K64" s="139"/>
      <c r="L64" s="113">
        <v>1.5306122448979593</v>
      </c>
      <c r="M64" s="100">
        <v>11</v>
      </c>
      <c r="N64" s="139"/>
      <c r="O64" s="139"/>
    </row>
    <row r="65" spans="2:19" x14ac:dyDescent="0.25">
      <c r="B65" s="33">
        <f t="shared" si="1"/>
        <v>16</v>
      </c>
      <c r="C65" s="33">
        <v>4</v>
      </c>
      <c r="D65" s="18">
        <v>4</v>
      </c>
      <c r="E65" s="34">
        <v>24</v>
      </c>
      <c r="G65" s="99">
        <v>24</v>
      </c>
      <c r="H65" s="141">
        <v>16.361768784276521</v>
      </c>
      <c r="I65" s="113">
        <v>1.6382312157234793</v>
      </c>
      <c r="J65" s="100">
        <v>0.8879234439545759</v>
      </c>
      <c r="K65" s="139"/>
      <c r="L65" s="113">
        <v>1.5986394557823131</v>
      </c>
      <c r="M65" s="100">
        <v>11</v>
      </c>
      <c r="N65" s="139"/>
      <c r="O65" s="139"/>
    </row>
    <row r="66" spans="2:19" x14ac:dyDescent="0.25">
      <c r="B66" s="33">
        <f t="shared" si="1"/>
        <v>9</v>
      </c>
      <c r="C66" s="33">
        <v>3</v>
      </c>
      <c r="D66" s="18">
        <v>4</v>
      </c>
      <c r="E66" s="34">
        <v>22</v>
      </c>
      <c r="G66" s="99">
        <v>25</v>
      </c>
      <c r="H66" s="141">
        <v>16.361768784276521</v>
      </c>
      <c r="I66" s="113">
        <v>-2.3617687842765207</v>
      </c>
      <c r="J66" s="100">
        <v>-1.2800817446474473</v>
      </c>
      <c r="K66" s="139"/>
      <c r="L66" s="113">
        <v>1.6666666666666667</v>
      </c>
      <c r="M66" s="100">
        <v>11</v>
      </c>
      <c r="N66" s="139"/>
      <c r="O66" s="139"/>
    </row>
    <row r="67" spans="2:19" x14ac:dyDescent="0.25">
      <c r="B67" s="33">
        <f t="shared" si="1"/>
        <v>4</v>
      </c>
      <c r="C67" s="33">
        <v>2</v>
      </c>
      <c r="D67" s="18">
        <v>3</v>
      </c>
      <c r="E67" s="34">
        <v>12</v>
      </c>
      <c r="G67" s="99">
        <v>26</v>
      </c>
      <c r="H67" s="141">
        <v>16.361768784276521</v>
      </c>
      <c r="I67" s="113">
        <v>-1.3617687842765207</v>
      </c>
      <c r="J67" s="100">
        <v>-0.73808044749694146</v>
      </c>
      <c r="K67" s="139"/>
      <c r="L67" s="113">
        <v>1.7346938775510206</v>
      </c>
      <c r="M67" s="100">
        <v>11</v>
      </c>
      <c r="N67" s="139"/>
      <c r="O67" s="139"/>
    </row>
    <row r="68" spans="2:19" x14ac:dyDescent="0.25">
      <c r="B68" s="33">
        <f t="shared" si="1"/>
        <v>9</v>
      </c>
      <c r="C68" s="33">
        <v>3</v>
      </c>
      <c r="D68" s="18">
        <v>3</v>
      </c>
      <c r="E68" s="34">
        <v>13</v>
      </c>
      <c r="G68" s="99">
        <v>27</v>
      </c>
      <c r="H68" s="141">
        <v>13.967915374807559</v>
      </c>
      <c r="I68" s="113">
        <v>1.0320846251924412</v>
      </c>
      <c r="J68" s="100">
        <v>0.55939120562339673</v>
      </c>
      <c r="K68" s="139"/>
      <c r="L68" s="113">
        <v>1.8027210884353744</v>
      </c>
      <c r="M68" s="100">
        <v>11</v>
      </c>
      <c r="N68" s="139"/>
      <c r="O68" s="269" t="s">
        <v>210</v>
      </c>
      <c r="P68" s="270"/>
      <c r="Q68" s="270"/>
      <c r="R68" s="270"/>
      <c r="S68" s="271"/>
    </row>
    <row r="69" spans="2:19" x14ac:dyDescent="0.25">
      <c r="B69" s="33">
        <f t="shared" si="1"/>
        <v>16</v>
      </c>
      <c r="C69" s="33">
        <v>4</v>
      </c>
      <c r="D69" s="18">
        <v>3</v>
      </c>
      <c r="E69" s="34">
        <v>18</v>
      </c>
      <c r="G69" s="99">
        <v>28</v>
      </c>
      <c r="H69" s="141">
        <v>21.958782578379022</v>
      </c>
      <c r="I69" s="113">
        <v>4.1217421620977746E-2</v>
      </c>
      <c r="J69" s="100">
        <v>2.2339895983769242E-2</v>
      </c>
      <c r="K69" s="139"/>
      <c r="L69" s="113">
        <v>1.8707482993197282</v>
      </c>
      <c r="M69" s="100">
        <v>11</v>
      </c>
      <c r="N69" s="139"/>
      <c r="O69" s="272"/>
      <c r="P69" s="273"/>
      <c r="Q69" s="273"/>
      <c r="R69" s="273"/>
      <c r="S69" s="274"/>
    </row>
    <row r="70" spans="2:19" x14ac:dyDescent="0.25">
      <c r="B70" s="33">
        <f t="shared" si="1"/>
        <v>1</v>
      </c>
      <c r="C70" s="33">
        <v>1</v>
      </c>
      <c r="D70" s="18">
        <v>3</v>
      </c>
      <c r="E70" s="34">
        <v>12</v>
      </c>
      <c r="G70" s="99">
        <v>29</v>
      </c>
      <c r="H70" s="141">
        <v>15.343430237752408</v>
      </c>
      <c r="I70" s="113">
        <v>3.6565697622475923</v>
      </c>
      <c r="J70" s="100">
        <v>1.9818655542595116</v>
      </c>
      <c r="K70" s="139"/>
      <c r="L70" s="113">
        <v>1.9387755102040818</v>
      </c>
      <c r="M70" s="100">
        <v>11</v>
      </c>
      <c r="N70" s="139"/>
      <c r="O70" s="272"/>
      <c r="P70" s="273"/>
      <c r="Q70" s="273"/>
      <c r="R70" s="273"/>
      <c r="S70" s="274"/>
    </row>
    <row r="71" spans="2:19" x14ac:dyDescent="0.25">
      <c r="B71" s="33">
        <f t="shared" si="1"/>
        <v>9</v>
      </c>
      <c r="C71" s="33">
        <v>3</v>
      </c>
      <c r="D71" s="18">
        <v>3</v>
      </c>
      <c r="E71" s="34">
        <v>18</v>
      </c>
      <c r="G71" s="99">
        <v>30</v>
      </c>
      <c r="H71" s="141">
        <v>17.832237989544474</v>
      </c>
      <c r="I71" s="113">
        <v>3.167762010455526</v>
      </c>
      <c r="J71" s="100">
        <v>1.7169311187309892</v>
      </c>
      <c r="K71" s="139"/>
      <c r="L71" s="113">
        <v>2.0068027210884356</v>
      </c>
      <c r="M71" s="100">
        <v>11</v>
      </c>
      <c r="N71" s="139"/>
      <c r="O71" s="272"/>
      <c r="P71" s="273"/>
      <c r="Q71" s="273"/>
      <c r="R71" s="273"/>
      <c r="S71" s="274"/>
    </row>
    <row r="72" spans="2:19" x14ac:dyDescent="0.25">
      <c r="B72" s="33">
        <f t="shared" si="1"/>
        <v>9</v>
      </c>
      <c r="C72" s="33">
        <v>3</v>
      </c>
      <c r="D72" s="18">
        <v>3</v>
      </c>
      <c r="E72" s="34">
        <v>16</v>
      </c>
      <c r="G72" s="99">
        <v>31</v>
      </c>
      <c r="H72" s="141">
        <v>13.967915374807559</v>
      </c>
      <c r="I72" s="113">
        <v>3.2084625192441152E-2</v>
      </c>
      <c r="J72" s="100">
        <v>1.7389908472890899E-2</v>
      </c>
      <c r="K72" s="139"/>
      <c r="L72" s="113">
        <v>2.074829931972789</v>
      </c>
      <c r="M72" s="100">
        <v>11</v>
      </c>
      <c r="N72" s="139"/>
      <c r="O72" s="275"/>
      <c r="P72" s="276"/>
      <c r="Q72" s="276"/>
      <c r="R72" s="276"/>
      <c r="S72" s="277"/>
    </row>
    <row r="73" spans="2:19" x14ac:dyDescent="0.25">
      <c r="B73" s="33">
        <f t="shared" si="1"/>
        <v>9</v>
      </c>
      <c r="C73" s="33">
        <v>3</v>
      </c>
      <c r="D73" s="18">
        <v>3</v>
      </c>
      <c r="E73" s="34">
        <v>19</v>
      </c>
      <c r="G73" s="99">
        <v>32</v>
      </c>
      <c r="H73" s="141">
        <v>15.343430237752408</v>
      </c>
      <c r="I73" s="113">
        <v>1.6565697622475923</v>
      </c>
      <c r="J73" s="100">
        <v>0.89786295995849996</v>
      </c>
      <c r="K73" s="139"/>
      <c r="L73" s="113">
        <v>2.1428571428571428</v>
      </c>
      <c r="M73" s="100">
        <v>11</v>
      </c>
      <c r="N73" s="139"/>
      <c r="O73" s="139"/>
    </row>
    <row r="74" spans="2:19" x14ac:dyDescent="0.25">
      <c r="B74" s="33">
        <f t="shared" si="1"/>
        <v>16</v>
      </c>
      <c r="C74" s="33">
        <v>4</v>
      </c>
      <c r="D74" s="18">
        <v>3</v>
      </c>
      <c r="E74" s="34">
        <v>14</v>
      </c>
      <c r="G74" s="99">
        <v>33</v>
      </c>
      <c r="H74" s="141">
        <v>20.940444031854909</v>
      </c>
      <c r="I74" s="113">
        <v>-0.94044403185490921</v>
      </c>
      <c r="J74" s="100">
        <v>-0.50972188516281236</v>
      </c>
      <c r="K74" s="139"/>
      <c r="L74" s="113">
        <v>2.2108843537414966</v>
      </c>
      <c r="M74" s="100">
        <v>11</v>
      </c>
      <c r="N74" s="139"/>
      <c r="O74" s="139"/>
    </row>
    <row r="75" spans="2:19" x14ac:dyDescent="0.25">
      <c r="B75" s="33">
        <f t="shared" si="1"/>
        <v>4</v>
      </c>
      <c r="C75" s="33">
        <v>2</v>
      </c>
      <c r="D75" s="18">
        <v>3</v>
      </c>
      <c r="E75" s="34">
        <v>13</v>
      </c>
      <c r="G75" s="99">
        <v>34</v>
      </c>
      <c r="H75" s="141">
        <v>21.958782578379022</v>
      </c>
      <c r="I75" s="113">
        <v>-0.95878257837902225</v>
      </c>
      <c r="J75" s="100">
        <v>-0.51966140116673654</v>
      </c>
      <c r="K75" s="139"/>
      <c r="L75" s="113">
        <v>2.2789115646258504</v>
      </c>
      <c r="M75" s="100">
        <v>11</v>
      </c>
      <c r="N75" s="139"/>
      <c r="O75" s="139"/>
    </row>
    <row r="76" spans="2:19" x14ac:dyDescent="0.25">
      <c r="B76" s="33">
        <f t="shared" si="1"/>
        <v>9</v>
      </c>
      <c r="C76" s="33">
        <v>3</v>
      </c>
      <c r="D76" s="18">
        <v>4</v>
      </c>
      <c r="E76" s="34">
        <v>21</v>
      </c>
      <c r="G76" s="99">
        <v>35</v>
      </c>
      <c r="H76" s="141">
        <v>21.958782578379022</v>
      </c>
      <c r="I76" s="113">
        <v>4.1217421620977746E-2</v>
      </c>
      <c r="J76" s="100">
        <v>2.2339895983769242E-2</v>
      </c>
      <c r="K76" s="139"/>
      <c r="L76" s="113">
        <v>2.3469387755102042</v>
      </c>
      <c r="M76" s="100">
        <v>11</v>
      </c>
      <c r="N76" s="139"/>
      <c r="O76" s="139"/>
    </row>
    <row r="77" spans="2:19" x14ac:dyDescent="0.25">
      <c r="B77" s="33">
        <f t="shared" si="1"/>
        <v>16</v>
      </c>
      <c r="C77" s="33">
        <v>4</v>
      </c>
      <c r="D77" s="18">
        <v>4</v>
      </c>
      <c r="E77" s="34">
        <v>23</v>
      </c>
      <c r="G77" s="99">
        <v>36</v>
      </c>
      <c r="H77" s="141">
        <v>15.343430237752408</v>
      </c>
      <c r="I77" s="113">
        <v>-2.3434302377524077</v>
      </c>
      <c r="J77" s="100">
        <v>-1.2701422286435231</v>
      </c>
      <c r="K77" s="139"/>
      <c r="L77" s="113">
        <v>2.4149659863945581</v>
      </c>
      <c r="M77" s="100">
        <v>11</v>
      </c>
      <c r="N77" s="139"/>
      <c r="O77" s="139"/>
    </row>
    <row r="78" spans="2:19" x14ac:dyDescent="0.25">
      <c r="B78" s="33">
        <f t="shared" si="1"/>
        <v>16</v>
      </c>
      <c r="C78" s="33">
        <v>4</v>
      </c>
      <c r="D78" s="18">
        <v>3</v>
      </c>
      <c r="E78" s="34">
        <v>15</v>
      </c>
      <c r="G78" s="99">
        <v>37</v>
      </c>
      <c r="H78" s="141">
        <v>15.343430237752408</v>
      </c>
      <c r="I78" s="113">
        <v>-1.3434302377524077</v>
      </c>
      <c r="J78" s="100">
        <v>-0.7281409314930174</v>
      </c>
      <c r="K78" s="139"/>
      <c r="L78" s="113">
        <v>2.4829931972789114</v>
      </c>
      <c r="M78" s="100">
        <v>11</v>
      </c>
      <c r="N78" s="139"/>
      <c r="O78" s="139"/>
    </row>
    <row r="79" spans="2:19" x14ac:dyDescent="0.25">
      <c r="B79" s="33">
        <f t="shared" si="1"/>
        <v>9</v>
      </c>
      <c r="C79" s="33">
        <v>3</v>
      </c>
      <c r="D79" s="18">
        <v>3</v>
      </c>
      <c r="E79" s="34">
        <v>13</v>
      </c>
      <c r="G79" s="99">
        <v>38</v>
      </c>
      <c r="H79" s="141">
        <v>16.361768784276521</v>
      </c>
      <c r="I79" s="113">
        <v>2.6382312157234793</v>
      </c>
      <c r="J79" s="100">
        <v>1.4299247411050817</v>
      </c>
      <c r="K79" s="139"/>
      <c r="L79" s="113">
        <v>2.5510204081632653</v>
      </c>
      <c r="M79" s="100">
        <v>11</v>
      </c>
      <c r="N79" s="139"/>
      <c r="O79" s="139"/>
    </row>
    <row r="80" spans="2:19" x14ac:dyDescent="0.25">
      <c r="B80" s="33">
        <f t="shared" si="1"/>
        <v>9</v>
      </c>
      <c r="C80" s="33">
        <v>3</v>
      </c>
      <c r="D80" s="18">
        <v>3</v>
      </c>
      <c r="E80" s="34">
        <v>14</v>
      </c>
      <c r="G80" s="99">
        <v>39</v>
      </c>
      <c r="H80" s="141">
        <v>16.361768784276521</v>
      </c>
      <c r="I80" s="113">
        <v>1.6382312157234793</v>
      </c>
      <c r="J80" s="100">
        <v>0.8879234439545759</v>
      </c>
      <c r="K80" s="139"/>
      <c r="L80" s="113">
        <v>2.6190476190476191</v>
      </c>
      <c r="M80" s="100">
        <v>11</v>
      </c>
      <c r="N80" s="139"/>
      <c r="O80" s="139"/>
    </row>
    <row r="81" spans="2:15" x14ac:dyDescent="0.25">
      <c r="B81" s="33">
        <f t="shared" si="1"/>
        <v>4</v>
      </c>
      <c r="C81" s="33">
        <v>2</v>
      </c>
      <c r="D81" s="18">
        <v>3</v>
      </c>
      <c r="E81" s="34">
        <v>15</v>
      </c>
      <c r="G81" s="99">
        <v>40</v>
      </c>
      <c r="H81" s="141">
        <v>16.361768784276521</v>
      </c>
      <c r="I81" s="113">
        <v>0.63823121572347929</v>
      </c>
      <c r="J81" s="100">
        <v>0.34592214680407007</v>
      </c>
      <c r="K81" s="139"/>
      <c r="L81" s="113">
        <v>2.6870748299319729</v>
      </c>
      <c r="M81" s="100">
        <v>11</v>
      </c>
      <c r="N81" s="139"/>
      <c r="O81" s="139"/>
    </row>
    <row r="82" spans="2:15" x14ac:dyDescent="0.25">
      <c r="B82" s="33">
        <f t="shared" ref="B82:B145" si="3">C82^2</f>
        <v>9</v>
      </c>
      <c r="C82" s="33">
        <v>3</v>
      </c>
      <c r="D82" s="18">
        <v>3</v>
      </c>
      <c r="E82" s="34">
        <v>18</v>
      </c>
      <c r="G82" s="99">
        <v>41</v>
      </c>
      <c r="H82" s="141">
        <v>12.235224195441972</v>
      </c>
      <c r="I82" s="113">
        <v>-1.2352241954419725</v>
      </c>
      <c r="J82" s="100">
        <v>-0.66949311620123897</v>
      </c>
      <c r="K82" s="139"/>
      <c r="L82" s="113">
        <v>2.7551020408163267</v>
      </c>
      <c r="M82" s="100">
        <v>11</v>
      </c>
      <c r="N82" s="139"/>
      <c r="O82" s="139"/>
    </row>
    <row r="83" spans="2:15" x14ac:dyDescent="0.25">
      <c r="B83" s="33">
        <f t="shared" si="3"/>
        <v>16</v>
      </c>
      <c r="C83" s="33">
        <v>4</v>
      </c>
      <c r="D83" s="18">
        <v>4</v>
      </c>
      <c r="E83" s="34">
        <v>23</v>
      </c>
      <c r="G83" s="99">
        <v>42</v>
      </c>
      <c r="H83" s="141">
        <v>13.967915374807559</v>
      </c>
      <c r="I83" s="113">
        <v>2.0320846251924412</v>
      </c>
      <c r="J83" s="100">
        <v>1.1013925027739024</v>
      </c>
      <c r="K83" s="139"/>
      <c r="L83" s="113">
        <v>2.8231292517006805</v>
      </c>
      <c r="M83" s="100">
        <v>11</v>
      </c>
      <c r="N83" s="139"/>
      <c r="O83" s="139"/>
    </row>
    <row r="84" spans="2:15" x14ac:dyDescent="0.25">
      <c r="B84" s="33">
        <f t="shared" si="3"/>
        <v>4</v>
      </c>
      <c r="C84" s="33">
        <v>2</v>
      </c>
      <c r="D84" s="18">
        <v>3</v>
      </c>
      <c r="E84" s="34">
        <v>12</v>
      </c>
      <c r="G84" s="99">
        <v>43</v>
      </c>
      <c r="H84" s="141">
        <v>12.235224195441972</v>
      </c>
      <c r="I84" s="113">
        <v>-1.2352241954419725</v>
      </c>
      <c r="J84" s="100">
        <v>-0.66949311620123897</v>
      </c>
      <c r="K84" s="139"/>
      <c r="L84" s="113">
        <v>2.8911564625850339</v>
      </c>
      <c r="M84" s="100">
        <v>11</v>
      </c>
      <c r="N84" s="139"/>
      <c r="O84" s="139"/>
    </row>
    <row r="85" spans="2:15" x14ac:dyDescent="0.25">
      <c r="B85" s="33">
        <f t="shared" si="3"/>
        <v>9</v>
      </c>
      <c r="C85" s="33">
        <v>3</v>
      </c>
      <c r="D85" s="18">
        <v>4</v>
      </c>
      <c r="E85" s="34">
        <v>22</v>
      </c>
      <c r="G85" s="99">
        <v>44</v>
      </c>
      <c r="H85" s="141">
        <v>12.235224195441972</v>
      </c>
      <c r="I85" s="113">
        <v>-1.2352241954419725</v>
      </c>
      <c r="J85" s="100">
        <v>-0.66949311620123897</v>
      </c>
      <c r="K85" s="139"/>
      <c r="L85" s="113">
        <v>2.9591836734693877</v>
      </c>
      <c r="M85" s="100">
        <v>11</v>
      </c>
      <c r="N85" s="139"/>
      <c r="O85" s="139"/>
    </row>
    <row r="86" spans="2:15" x14ac:dyDescent="0.25">
      <c r="B86" s="33">
        <f t="shared" si="3"/>
        <v>1</v>
      </c>
      <c r="C86" s="33">
        <v>1</v>
      </c>
      <c r="D86" s="18">
        <v>3</v>
      </c>
      <c r="E86" s="34">
        <v>12</v>
      </c>
      <c r="G86" s="99">
        <v>45</v>
      </c>
      <c r="H86" s="141">
        <v>12.235224195441972</v>
      </c>
      <c r="I86" s="113">
        <v>-1.2352241954419725</v>
      </c>
      <c r="J86" s="100">
        <v>-0.66949311620123897</v>
      </c>
      <c r="K86" s="139"/>
      <c r="L86" s="113">
        <v>3.0272108843537415</v>
      </c>
      <c r="M86" s="100">
        <v>11</v>
      </c>
      <c r="N86" s="139"/>
      <c r="O86" s="139"/>
    </row>
    <row r="87" spans="2:15" x14ac:dyDescent="0.25">
      <c r="B87" s="33">
        <f t="shared" si="3"/>
        <v>16</v>
      </c>
      <c r="C87" s="33">
        <v>4</v>
      </c>
      <c r="D87" s="18">
        <v>4</v>
      </c>
      <c r="E87" s="34">
        <v>23</v>
      </c>
      <c r="G87" s="99">
        <v>46</v>
      </c>
      <c r="H87" s="141">
        <v>12.235224195441972</v>
      </c>
      <c r="I87" s="113">
        <v>-1.2352241954419725</v>
      </c>
      <c r="J87" s="100">
        <v>-0.66949311620123897</v>
      </c>
      <c r="K87" s="139"/>
      <c r="L87" s="113">
        <v>3.0952380952380953</v>
      </c>
      <c r="M87" s="100">
        <v>11</v>
      </c>
      <c r="N87" s="139"/>
      <c r="O87" s="139"/>
    </row>
    <row r="88" spans="2:15" x14ac:dyDescent="0.25">
      <c r="B88" s="33">
        <f t="shared" si="3"/>
        <v>1</v>
      </c>
      <c r="C88" s="33">
        <v>1</v>
      </c>
      <c r="D88" s="18">
        <v>3</v>
      </c>
      <c r="E88" s="34">
        <v>12</v>
      </c>
      <c r="G88" s="99">
        <v>47</v>
      </c>
      <c r="H88" s="141">
        <v>15.343430237752408</v>
      </c>
      <c r="I88" s="113">
        <v>3.6565697622475923</v>
      </c>
      <c r="J88" s="100">
        <v>1.9818655542595116</v>
      </c>
      <c r="K88" s="139"/>
      <c r="L88" s="113">
        <v>3.1632653061224492</v>
      </c>
      <c r="M88" s="100">
        <v>11</v>
      </c>
      <c r="N88" s="139"/>
      <c r="O88" s="139"/>
    </row>
    <row r="89" spans="2:15" x14ac:dyDescent="0.25">
      <c r="B89" s="33">
        <f t="shared" si="3"/>
        <v>1</v>
      </c>
      <c r="C89" s="33">
        <v>1</v>
      </c>
      <c r="D89" s="18">
        <v>3</v>
      </c>
      <c r="E89" s="34">
        <v>12</v>
      </c>
      <c r="G89" s="99">
        <v>48</v>
      </c>
      <c r="H89" s="141">
        <v>21.958782578379022</v>
      </c>
      <c r="I89" s="113">
        <v>-0.95878257837902225</v>
      </c>
      <c r="J89" s="100">
        <v>-0.51966140116673654</v>
      </c>
      <c r="K89" s="139"/>
      <c r="L89" s="113">
        <v>3.231292517006803</v>
      </c>
      <c r="M89" s="100">
        <v>11</v>
      </c>
      <c r="N89" s="139"/>
      <c r="O89" s="139"/>
    </row>
    <row r="90" spans="2:15" x14ac:dyDescent="0.25">
      <c r="B90" s="33">
        <f t="shared" si="3"/>
        <v>1</v>
      </c>
      <c r="C90" s="33">
        <v>1</v>
      </c>
      <c r="D90" s="18">
        <v>3</v>
      </c>
      <c r="E90" s="34">
        <v>13</v>
      </c>
      <c r="G90" s="99">
        <v>49</v>
      </c>
      <c r="H90" s="141">
        <v>21.958782578379022</v>
      </c>
      <c r="I90" s="113">
        <v>2.0412174216209777</v>
      </c>
      <c r="J90" s="100">
        <v>1.1063424902847807</v>
      </c>
      <c r="K90" s="139"/>
      <c r="L90" s="113">
        <v>3.2993197278911564</v>
      </c>
      <c r="M90" s="100">
        <v>11</v>
      </c>
      <c r="N90" s="139"/>
      <c r="O90" s="139"/>
    </row>
    <row r="91" spans="2:15" x14ac:dyDescent="0.25">
      <c r="B91" s="33">
        <f t="shared" si="3"/>
        <v>1</v>
      </c>
      <c r="C91" s="33">
        <v>1</v>
      </c>
      <c r="D91" s="18">
        <v>3</v>
      </c>
      <c r="E91" s="34">
        <v>11</v>
      </c>
      <c r="G91" s="99">
        <v>50</v>
      </c>
      <c r="H91" s="141">
        <v>20.940444031854909</v>
      </c>
      <c r="I91" s="113">
        <v>1.0595559681450908</v>
      </c>
      <c r="J91" s="100">
        <v>0.57428070913819917</v>
      </c>
      <c r="K91" s="139"/>
      <c r="L91" s="113">
        <v>3.3673469387755102</v>
      </c>
      <c r="M91" s="100">
        <v>11</v>
      </c>
      <c r="N91" s="139"/>
      <c r="O91" s="139"/>
    </row>
    <row r="92" spans="2:15" x14ac:dyDescent="0.25">
      <c r="B92" s="33">
        <f t="shared" si="3"/>
        <v>9</v>
      </c>
      <c r="C92" s="33">
        <v>3</v>
      </c>
      <c r="D92" s="18">
        <v>3</v>
      </c>
      <c r="E92" s="34">
        <v>12</v>
      </c>
      <c r="G92" s="99">
        <v>51</v>
      </c>
      <c r="H92" s="141">
        <v>13.967915374807559</v>
      </c>
      <c r="I92" s="113">
        <v>-1.9679153748075588</v>
      </c>
      <c r="J92" s="100">
        <v>-1.0666126858281206</v>
      </c>
      <c r="K92" s="139"/>
      <c r="L92" s="113">
        <v>3.435374149659864</v>
      </c>
      <c r="M92" s="100">
        <v>11</v>
      </c>
      <c r="N92" s="139"/>
      <c r="O92" s="139"/>
    </row>
    <row r="93" spans="2:15" x14ac:dyDescent="0.25">
      <c r="B93" s="33">
        <f t="shared" si="3"/>
        <v>4</v>
      </c>
      <c r="C93" s="33">
        <v>2</v>
      </c>
      <c r="D93" s="18">
        <v>3</v>
      </c>
      <c r="E93" s="34">
        <v>14</v>
      </c>
      <c r="G93" s="99">
        <v>52</v>
      </c>
      <c r="H93" s="141">
        <v>15.343430237752408</v>
      </c>
      <c r="I93" s="113">
        <v>-2.3434302377524077</v>
      </c>
      <c r="J93" s="100">
        <v>-1.2701422286435231</v>
      </c>
      <c r="K93" s="139"/>
      <c r="L93" s="113">
        <v>3.5034013605442178</v>
      </c>
      <c r="M93" s="100">
        <v>11</v>
      </c>
      <c r="N93" s="139"/>
      <c r="O93" s="139"/>
    </row>
    <row r="94" spans="2:15" x14ac:dyDescent="0.25">
      <c r="B94" s="33">
        <f t="shared" si="3"/>
        <v>4</v>
      </c>
      <c r="C94" s="33">
        <v>2</v>
      </c>
      <c r="D94" s="18">
        <v>3</v>
      </c>
      <c r="E94" s="34">
        <v>15</v>
      </c>
      <c r="G94" s="99">
        <v>53</v>
      </c>
      <c r="H94" s="141">
        <v>16.361768784276521</v>
      </c>
      <c r="I94" s="113">
        <v>1.6382312157234793</v>
      </c>
      <c r="J94" s="100">
        <v>0.8879234439545759</v>
      </c>
      <c r="K94" s="139"/>
      <c r="L94" s="113">
        <v>3.5714285714285716</v>
      </c>
      <c r="M94" s="100">
        <v>11</v>
      </c>
      <c r="N94" s="139"/>
      <c r="O94" s="139"/>
    </row>
    <row r="95" spans="2:15" x14ac:dyDescent="0.25">
      <c r="B95" s="33">
        <f t="shared" si="3"/>
        <v>1</v>
      </c>
      <c r="C95" s="33">
        <v>1</v>
      </c>
      <c r="D95" s="18">
        <v>3</v>
      </c>
      <c r="E95" s="34">
        <v>12</v>
      </c>
      <c r="G95" s="99">
        <v>54</v>
      </c>
      <c r="H95" s="141">
        <v>12.235224195441972</v>
      </c>
      <c r="I95" s="113">
        <v>-0.23522419544197248</v>
      </c>
      <c r="J95" s="100">
        <v>-0.12749181905073317</v>
      </c>
      <c r="K95" s="139"/>
      <c r="L95" s="113">
        <v>3.6394557823129254</v>
      </c>
      <c r="M95" s="100">
        <v>11</v>
      </c>
      <c r="N95" s="139"/>
      <c r="O95" s="139"/>
    </row>
    <row r="96" spans="2:15" x14ac:dyDescent="0.25">
      <c r="B96" s="33">
        <f t="shared" si="3"/>
        <v>16</v>
      </c>
      <c r="C96" s="33">
        <v>4</v>
      </c>
      <c r="D96" s="18">
        <v>3</v>
      </c>
      <c r="E96" s="34">
        <v>18</v>
      </c>
      <c r="G96" s="99">
        <v>55</v>
      </c>
      <c r="H96" s="141">
        <v>15.343430237752408</v>
      </c>
      <c r="I96" s="113">
        <v>2.6565697622475923</v>
      </c>
      <c r="J96" s="100">
        <v>1.4398642571090059</v>
      </c>
      <c r="K96" s="139"/>
      <c r="L96" s="113">
        <v>3.7074829931972793</v>
      </c>
      <c r="M96" s="100">
        <v>11</v>
      </c>
      <c r="N96" s="139"/>
      <c r="O96" s="139"/>
    </row>
    <row r="97" spans="2:15" x14ac:dyDescent="0.25">
      <c r="B97" s="33">
        <f t="shared" si="3"/>
        <v>9</v>
      </c>
      <c r="C97" s="33">
        <v>3</v>
      </c>
      <c r="D97" s="18">
        <v>3</v>
      </c>
      <c r="E97" s="34">
        <v>19</v>
      </c>
      <c r="G97" s="99">
        <v>56</v>
      </c>
      <c r="H97" s="141">
        <v>15.343430237752408</v>
      </c>
      <c r="I97" s="113">
        <v>0.65656976224759234</v>
      </c>
      <c r="J97" s="100">
        <v>0.35586166280799425</v>
      </c>
      <c r="K97" s="139"/>
      <c r="L97" s="113">
        <v>3.7755102040816326</v>
      </c>
      <c r="M97" s="100">
        <v>11</v>
      </c>
      <c r="N97" s="139"/>
      <c r="O97" s="139"/>
    </row>
    <row r="98" spans="2:15" x14ac:dyDescent="0.25">
      <c r="B98" s="33">
        <f t="shared" si="3"/>
        <v>16</v>
      </c>
      <c r="C98" s="33">
        <v>4</v>
      </c>
      <c r="D98" s="18">
        <v>4</v>
      </c>
      <c r="E98" s="34">
        <v>21</v>
      </c>
      <c r="G98" s="99">
        <v>57</v>
      </c>
      <c r="H98" s="141">
        <v>15.343430237752408</v>
      </c>
      <c r="I98" s="113">
        <v>3.6565697622475923</v>
      </c>
      <c r="J98" s="100">
        <v>1.9818655542595116</v>
      </c>
      <c r="K98" s="139"/>
      <c r="L98" s="113">
        <v>3.8435374149659864</v>
      </c>
      <c r="M98" s="100">
        <v>11</v>
      </c>
      <c r="N98" s="139"/>
      <c r="O98" s="139"/>
    </row>
    <row r="99" spans="2:15" x14ac:dyDescent="0.25">
      <c r="B99" s="33">
        <f t="shared" si="3"/>
        <v>16</v>
      </c>
      <c r="C99" s="33">
        <v>4</v>
      </c>
      <c r="D99" s="18">
        <v>3</v>
      </c>
      <c r="E99" s="34">
        <v>18</v>
      </c>
      <c r="G99" s="99">
        <v>58</v>
      </c>
      <c r="H99" s="141">
        <v>16.361768784276521</v>
      </c>
      <c r="I99" s="113">
        <v>-2.3617687842765207</v>
      </c>
      <c r="J99" s="100">
        <v>-1.2800817446474473</v>
      </c>
      <c r="K99" s="139"/>
      <c r="L99" s="113">
        <v>3.9115646258503403</v>
      </c>
      <c r="M99" s="100">
        <v>11</v>
      </c>
      <c r="N99" s="139"/>
      <c r="O99" s="139"/>
    </row>
    <row r="100" spans="2:15" x14ac:dyDescent="0.25">
      <c r="B100" s="33">
        <f t="shared" si="3"/>
        <v>1</v>
      </c>
      <c r="C100" s="33">
        <v>1</v>
      </c>
      <c r="D100" s="18">
        <v>3</v>
      </c>
      <c r="E100" s="34">
        <v>11</v>
      </c>
      <c r="G100" s="99">
        <v>59</v>
      </c>
      <c r="H100" s="141">
        <v>13.967915374807559</v>
      </c>
      <c r="I100" s="113">
        <v>-0.96791537480755885</v>
      </c>
      <c r="J100" s="100">
        <v>-0.52461138867761492</v>
      </c>
      <c r="K100" s="139"/>
      <c r="L100" s="113">
        <v>3.9795918367346941</v>
      </c>
      <c r="M100" s="100">
        <v>11</v>
      </c>
      <c r="N100" s="139"/>
      <c r="O100" s="139"/>
    </row>
    <row r="101" spans="2:15" x14ac:dyDescent="0.25">
      <c r="B101" s="33">
        <f t="shared" si="3"/>
        <v>4</v>
      </c>
      <c r="C101" s="33">
        <v>2</v>
      </c>
      <c r="D101" s="18">
        <v>3</v>
      </c>
      <c r="E101" s="34">
        <v>13</v>
      </c>
      <c r="G101" s="99">
        <v>60</v>
      </c>
      <c r="H101" s="141">
        <v>20.940444031854909</v>
      </c>
      <c r="I101" s="113">
        <v>5.9555968145090787E-2</v>
      </c>
      <c r="J101" s="100">
        <v>3.2279411987693407E-2</v>
      </c>
      <c r="K101" s="139"/>
      <c r="L101" s="113">
        <v>4.0476190476190483</v>
      </c>
      <c r="M101" s="100">
        <v>11</v>
      </c>
      <c r="N101" s="139"/>
      <c r="O101" s="139"/>
    </row>
    <row r="102" spans="2:15" x14ac:dyDescent="0.25">
      <c r="B102" s="33">
        <f t="shared" si="3"/>
        <v>16</v>
      </c>
      <c r="C102" s="33">
        <v>4</v>
      </c>
      <c r="D102" s="18">
        <v>3</v>
      </c>
      <c r="E102" s="34">
        <v>14</v>
      </c>
      <c r="G102" s="99">
        <v>61</v>
      </c>
      <c r="H102" s="141">
        <v>21.958782578379022</v>
      </c>
      <c r="I102" s="113">
        <v>1.0412174216209777</v>
      </c>
      <c r="J102" s="100">
        <v>0.564341193134275</v>
      </c>
      <c r="K102" s="139"/>
      <c r="L102" s="113">
        <v>4.1156462585034017</v>
      </c>
      <c r="M102" s="100">
        <v>11</v>
      </c>
      <c r="N102" s="139"/>
      <c r="O102" s="139"/>
    </row>
    <row r="103" spans="2:15" x14ac:dyDescent="0.25">
      <c r="B103" s="33">
        <f t="shared" si="3"/>
        <v>4</v>
      </c>
      <c r="C103" s="33">
        <v>2</v>
      </c>
      <c r="D103" s="18">
        <v>3</v>
      </c>
      <c r="E103" s="34">
        <v>17</v>
      </c>
      <c r="G103" s="99">
        <v>62</v>
      </c>
      <c r="H103" s="141">
        <v>16.361768784276521</v>
      </c>
      <c r="I103" s="113">
        <v>-1.3617687842765207</v>
      </c>
      <c r="J103" s="100">
        <v>-0.73808044749694146</v>
      </c>
      <c r="K103" s="139"/>
      <c r="L103" s="113">
        <v>4.183673469387756</v>
      </c>
      <c r="M103" s="100">
        <v>11</v>
      </c>
      <c r="N103" s="139"/>
      <c r="O103" s="139"/>
    </row>
    <row r="104" spans="2:15" x14ac:dyDescent="0.25">
      <c r="B104" s="33">
        <f t="shared" si="3"/>
        <v>4</v>
      </c>
      <c r="C104" s="33">
        <v>2</v>
      </c>
      <c r="D104" s="18">
        <v>3</v>
      </c>
      <c r="E104" s="34">
        <v>12</v>
      </c>
      <c r="G104" s="99">
        <v>63</v>
      </c>
      <c r="H104" s="141">
        <v>15.343430237752408</v>
      </c>
      <c r="I104" s="113">
        <v>-2.3434302377524077</v>
      </c>
      <c r="J104" s="100">
        <v>-1.2701422286435231</v>
      </c>
      <c r="K104" s="139"/>
      <c r="L104" s="113">
        <v>4.2517006802721093</v>
      </c>
      <c r="M104" s="100">
        <v>11</v>
      </c>
      <c r="N104" s="139"/>
      <c r="O104" s="139"/>
    </row>
    <row r="105" spans="2:15" x14ac:dyDescent="0.25">
      <c r="B105" s="33">
        <f t="shared" si="3"/>
        <v>9</v>
      </c>
      <c r="C105" s="33">
        <v>3</v>
      </c>
      <c r="D105" s="18">
        <v>4</v>
      </c>
      <c r="E105" s="34">
        <v>20</v>
      </c>
      <c r="G105" s="99">
        <v>64</v>
      </c>
      <c r="H105" s="141">
        <v>15.343430237752408</v>
      </c>
      <c r="I105" s="113">
        <v>-1.3434302377524077</v>
      </c>
      <c r="J105" s="100">
        <v>-0.7281409314930174</v>
      </c>
      <c r="K105" s="139"/>
      <c r="L105" s="113">
        <v>4.3197278911564636</v>
      </c>
      <c r="M105" s="100">
        <v>11</v>
      </c>
      <c r="N105" s="139"/>
      <c r="O105" s="139"/>
    </row>
    <row r="106" spans="2:15" x14ac:dyDescent="0.25">
      <c r="B106" s="33">
        <f t="shared" si="3"/>
        <v>9</v>
      </c>
      <c r="C106" s="33">
        <v>3</v>
      </c>
      <c r="D106" s="18">
        <v>3</v>
      </c>
      <c r="E106" s="34">
        <v>14</v>
      </c>
      <c r="G106" s="99">
        <v>65</v>
      </c>
      <c r="H106" s="141">
        <v>13.967915374807559</v>
      </c>
      <c r="I106" s="113">
        <v>1.0320846251924412</v>
      </c>
      <c r="J106" s="100">
        <v>0.55939120562339673</v>
      </c>
      <c r="K106" s="139"/>
      <c r="L106" s="113">
        <v>4.387755102040817</v>
      </c>
      <c r="M106" s="100">
        <v>11</v>
      </c>
      <c r="N106" s="139"/>
      <c r="O106" s="139"/>
    </row>
    <row r="107" spans="2:15" x14ac:dyDescent="0.25">
      <c r="B107" s="33">
        <f t="shared" si="3"/>
        <v>1</v>
      </c>
      <c r="C107" s="33">
        <v>1</v>
      </c>
      <c r="D107" s="18">
        <v>3</v>
      </c>
      <c r="E107" s="34">
        <v>11</v>
      </c>
      <c r="G107" s="99">
        <v>66</v>
      </c>
      <c r="H107" s="141">
        <v>15.343430237752408</v>
      </c>
      <c r="I107" s="113">
        <v>2.6565697622475923</v>
      </c>
      <c r="J107" s="100">
        <v>1.4398642571090059</v>
      </c>
      <c r="K107" s="139"/>
      <c r="L107" s="113">
        <v>4.4557823129251704</v>
      </c>
      <c r="M107" s="100">
        <v>11</v>
      </c>
      <c r="N107" s="139"/>
      <c r="O107" s="139"/>
    </row>
    <row r="108" spans="2:15" x14ac:dyDescent="0.25">
      <c r="B108" s="33">
        <f t="shared" si="3"/>
        <v>9</v>
      </c>
      <c r="C108" s="33">
        <v>3</v>
      </c>
      <c r="D108" s="18">
        <v>3</v>
      </c>
      <c r="E108" s="34">
        <v>18</v>
      </c>
      <c r="G108" s="99">
        <v>67</v>
      </c>
      <c r="H108" s="141">
        <v>21.958782578379022</v>
      </c>
      <c r="I108" s="113">
        <v>1.0412174216209777</v>
      </c>
      <c r="J108" s="100">
        <v>0.564341193134275</v>
      </c>
      <c r="K108" s="139"/>
      <c r="L108" s="113">
        <v>4.5238095238095246</v>
      </c>
      <c r="M108" s="100">
        <v>11</v>
      </c>
      <c r="N108" s="139"/>
      <c r="O108" s="139"/>
    </row>
    <row r="109" spans="2:15" x14ac:dyDescent="0.25">
      <c r="B109" s="33">
        <f t="shared" si="3"/>
        <v>16</v>
      </c>
      <c r="C109" s="33">
        <v>4</v>
      </c>
      <c r="D109" s="18">
        <v>3</v>
      </c>
      <c r="E109" s="34">
        <v>17</v>
      </c>
      <c r="G109" s="99">
        <v>68</v>
      </c>
      <c r="H109" s="141">
        <v>13.967915374807559</v>
      </c>
      <c r="I109" s="113">
        <v>-1.9679153748075588</v>
      </c>
      <c r="J109" s="100">
        <v>-1.0666126858281206</v>
      </c>
      <c r="K109" s="139"/>
      <c r="L109" s="113">
        <v>4.591836734693878</v>
      </c>
      <c r="M109" s="100">
        <v>11</v>
      </c>
      <c r="N109" s="139"/>
      <c r="O109" s="139"/>
    </row>
    <row r="110" spans="2:15" x14ac:dyDescent="0.25">
      <c r="B110" s="33">
        <f t="shared" si="3"/>
        <v>9</v>
      </c>
      <c r="C110" s="33">
        <v>3</v>
      </c>
      <c r="D110" s="18">
        <v>3</v>
      </c>
      <c r="E110" s="34">
        <v>14</v>
      </c>
      <c r="G110" s="99">
        <v>69</v>
      </c>
      <c r="H110" s="141">
        <v>20.940444031854909</v>
      </c>
      <c r="I110" s="113">
        <v>1.0595559681450908</v>
      </c>
      <c r="J110" s="100">
        <v>0.57428070913819917</v>
      </c>
      <c r="K110" s="139"/>
      <c r="L110" s="113">
        <v>4.6598639455782322</v>
      </c>
      <c r="M110" s="100">
        <v>11</v>
      </c>
      <c r="N110" s="139"/>
      <c r="O110" s="139"/>
    </row>
    <row r="111" spans="2:15" x14ac:dyDescent="0.25">
      <c r="B111" s="33">
        <f t="shared" si="3"/>
        <v>1</v>
      </c>
      <c r="C111" s="33">
        <v>1</v>
      </c>
      <c r="D111" s="18">
        <v>3</v>
      </c>
      <c r="E111" s="34">
        <v>11</v>
      </c>
      <c r="G111" s="99">
        <v>70</v>
      </c>
      <c r="H111" s="141">
        <v>12.235224195441972</v>
      </c>
      <c r="I111" s="113">
        <v>-0.23522419544197248</v>
      </c>
      <c r="J111" s="100">
        <v>-0.12749181905073317</v>
      </c>
      <c r="K111" s="139"/>
      <c r="L111" s="113">
        <v>4.7278911564625856</v>
      </c>
      <c r="M111" s="100">
        <v>11</v>
      </c>
      <c r="N111" s="139"/>
      <c r="O111" s="139"/>
    </row>
    <row r="112" spans="2:15" x14ac:dyDescent="0.25">
      <c r="B112" s="33">
        <f t="shared" si="3"/>
        <v>1</v>
      </c>
      <c r="C112" s="33">
        <v>1</v>
      </c>
      <c r="D112" s="18">
        <v>3</v>
      </c>
      <c r="E112" s="34">
        <v>11</v>
      </c>
      <c r="G112" s="99">
        <v>71</v>
      </c>
      <c r="H112" s="141">
        <v>21.958782578379022</v>
      </c>
      <c r="I112" s="113">
        <v>1.0412174216209777</v>
      </c>
      <c r="J112" s="100">
        <v>0.564341193134275</v>
      </c>
      <c r="K112" s="139"/>
      <c r="L112" s="113">
        <v>4.7959183673469399</v>
      </c>
      <c r="M112" s="100">
        <v>11</v>
      </c>
      <c r="N112" s="139"/>
      <c r="O112" s="139"/>
    </row>
    <row r="113" spans="2:15" x14ac:dyDescent="0.25">
      <c r="B113" s="33">
        <f t="shared" si="3"/>
        <v>9</v>
      </c>
      <c r="C113" s="33">
        <v>3</v>
      </c>
      <c r="D113" s="18">
        <v>3</v>
      </c>
      <c r="E113" s="34">
        <v>13</v>
      </c>
      <c r="G113" s="99">
        <v>72</v>
      </c>
      <c r="H113" s="141">
        <v>12.235224195441972</v>
      </c>
      <c r="I113" s="113">
        <v>-0.23522419544197248</v>
      </c>
      <c r="J113" s="100">
        <v>-0.12749181905073317</v>
      </c>
      <c r="K113" s="139"/>
      <c r="L113" s="113">
        <v>4.8639455782312933</v>
      </c>
      <c r="M113" s="100">
        <v>11</v>
      </c>
      <c r="N113" s="139"/>
      <c r="O113" s="139"/>
    </row>
    <row r="114" spans="2:15" x14ac:dyDescent="0.25">
      <c r="B114" s="33">
        <f t="shared" si="3"/>
        <v>1</v>
      </c>
      <c r="C114" s="33">
        <v>1</v>
      </c>
      <c r="D114" s="18">
        <v>3</v>
      </c>
      <c r="E114" s="34">
        <v>14</v>
      </c>
      <c r="G114" s="99">
        <v>73</v>
      </c>
      <c r="H114" s="141">
        <v>12.235224195441972</v>
      </c>
      <c r="I114" s="113">
        <v>-0.23522419544197248</v>
      </c>
      <c r="J114" s="100">
        <v>-0.12749181905073317</v>
      </c>
      <c r="K114" s="139"/>
      <c r="L114" s="113">
        <v>4.9319727891156466</v>
      </c>
      <c r="M114" s="100">
        <v>11</v>
      </c>
      <c r="N114" s="139"/>
      <c r="O114" s="139"/>
    </row>
    <row r="115" spans="2:15" x14ac:dyDescent="0.25">
      <c r="B115" s="33">
        <f t="shared" si="3"/>
        <v>16</v>
      </c>
      <c r="C115" s="33">
        <v>4</v>
      </c>
      <c r="D115" s="18">
        <v>4</v>
      </c>
      <c r="E115" s="34">
        <v>21</v>
      </c>
      <c r="G115" s="99">
        <v>74</v>
      </c>
      <c r="H115" s="141">
        <v>12.235224195441972</v>
      </c>
      <c r="I115" s="113">
        <v>0.76477580455802752</v>
      </c>
      <c r="J115" s="100">
        <v>0.41450947809977262</v>
      </c>
      <c r="K115" s="139"/>
      <c r="L115" s="113">
        <v>5.0000000000000009</v>
      </c>
      <c r="M115" s="100">
        <v>11</v>
      </c>
      <c r="N115" s="139"/>
      <c r="O115" s="139"/>
    </row>
    <row r="116" spans="2:15" x14ac:dyDescent="0.25">
      <c r="B116" s="33">
        <f t="shared" si="3"/>
        <v>4</v>
      </c>
      <c r="C116" s="33">
        <v>2</v>
      </c>
      <c r="D116" s="18">
        <v>3</v>
      </c>
      <c r="E116" s="34">
        <v>11</v>
      </c>
      <c r="G116" s="99">
        <v>75</v>
      </c>
      <c r="H116" s="141">
        <v>12.235224195441972</v>
      </c>
      <c r="I116" s="113">
        <v>-1.2352241954419725</v>
      </c>
      <c r="J116" s="100">
        <v>-0.66949311620123897</v>
      </c>
      <c r="K116" s="139"/>
      <c r="L116" s="113">
        <v>5.0680272108843543</v>
      </c>
      <c r="M116" s="100">
        <v>11</v>
      </c>
      <c r="N116" s="139"/>
      <c r="O116" s="139"/>
    </row>
    <row r="117" spans="2:15" x14ac:dyDescent="0.25">
      <c r="B117" s="33">
        <f t="shared" si="3"/>
        <v>1</v>
      </c>
      <c r="C117" s="33">
        <v>1</v>
      </c>
      <c r="D117" s="18">
        <v>3</v>
      </c>
      <c r="E117" s="34">
        <v>11</v>
      </c>
      <c r="G117" s="99">
        <v>76</v>
      </c>
      <c r="H117" s="141">
        <v>15.343430237752408</v>
      </c>
      <c r="I117" s="113">
        <v>-3.3434302377524077</v>
      </c>
      <c r="J117" s="100">
        <v>-1.8121435257940288</v>
      </c>
      <c r="K117" s="139"/>
      <c r="L117" s="113">
        <v>5.1360544217687085</v>
      </c>
      <c r="M117" s="100">
        <v>11</v>
      </c>
      <c r="N117" s="139"/>
      <c r="O117" s="139"/>
    </row>
    <row r="118" spans="2:15" x14ac:dyDescent="0.25">
      <c r="B118" s="33">
        <f t="shared" si="3"/>
        <v>9</v>
      </c>
      <c r="C118" s="33">
        <v>3</v>
      </c>
      <c r="D118" s="18">
        <v>3</v>
      </c>
      <c r="E118" s="34">
        <v>14</v>
      </c>
      <c r="G118" s="99">
        <v>77</v>
      </c>
      <c r="H118" s="141">
        <v>13.967915374807559</v>
      </c>
      <c r="I118" s="113">
        <v>3.2084625192441152E-2</v>
      </c>
      <c r="J118" s="100">
        <v>1.7389908472890899E-2</v>
      </c>
      <c r="K118" s="139"/>
      <c r="L118" s="113">
        <v>5.2040816326530619</v>
      </c>
      <c r="M118" s="100">
        <v>11</v>
      </c>
      <c r="N118" s="139"/>
      <c r="O118" s="139"/>
    </row>
    <row r="119" spans="2:15" x14ac:dyDescent="0.25">
      <c r="B119" s="33">
        <f t="shared" si="3"/>
        <v>16</v>
      </c>
      <c r="C119" s="33">
        <v>4</v>
      </c>
      <c r="D119" s="18">
        <v>4</v>
      </c>
      <c r="E119" s="34">
        <v>24</v>
      </c>
      <c r="G119" s="99">
        <v>78</v>
      </c>
      <c r="H119" s="141">
        <v>13.967915374807559</v>
      </c>
      <c r="I119" s="113">
        <v>1.0320846251924412</v>
      </c>
      <c r="J119" s="100">
        <v>0.55939120562339673</v>
      </c>
      <c r="K119" s="139"/>
      <c r="L119" s="113">
        <v>5.2721088435374153</v>
      </c>
      <c r="M119" s="100">
        <v>11</v>
      </c>
      <c r="N119" s="139"/>
      <c r="O119" s="139"/>
    </row>
    <row r="120" spans="2:15" x14ac:dyDescent="0.25">
      <c r="B120" s="33">
        <f t="shared" si="3"/>
        <v>9</v>
      </c>
      <c r="C120" s="33">
        <v>3</v>
      </c>
      <c r="D120" s="18">
        <v>3</v>
      </c>
      <c r="E120" s="34">
        <v>14</v>
      </c>
      <c r="G120" s="99">
        <v>79</v>
      </c>
      <c r="H120" s="141">
        <v>12.235224195441972</v>
      </c>
      <c r="I120" s="113">
        <v>-0.23522419544197248</v>
      </c>
      <c r="J120" s="100">
        <v>-0.12749181905073317</v>
      </c>
      <c r="K120" s="139"/>
      <c r="L120" s="113">
        <v>5.3401360544217695</v>
      </c>
      <c r="M120" s="100">
        <v>11</v>
      </c>
      <c r="N120" s="139"/>
      <c r="O120" s="139"/>
    </row>
    <row r="121" spans="2:15" x14ac:dyDescent="0.25">
      <c r="B121" s="33">
        <f t="shared" si="3"/>
        <v>1</v>
      </c>
      <c r="C121" s="33">
        <v>1</v>
      </c>
      <c r="D121" s="18">
        <v>3</v>
      </c>
      <c r="E121" s="34">
        <v>11</v>
      </c>
      <c r="G121" s="99">
        <v>80</v>
      </c>
      <c r="H121" s="141">
        <v>16.361768784276521</v>
      </c>
      <c r="I121" s="113">
        <v>1.6382312157234793</v>
      </c>
      <c r="J121" s="100">
        <v>0.8879234439545759</v>
      </c>
      <c r="K121" s="139"/>
      <c r="L121" s="113">
        <v>5.4081632653061229</v>
      </c>
      <c r="M121" s="100">
        <v>11</v>
      </c>
      <c r="N121" s="139"/>
      <c r="O121" s="139"/>
    </row>
    <row r="122" spans="2:15" x14ac:dyDescent="0.25">
      <c r="B122" s="33">
        <f t="shared" si="3"/>
        <v>9</v>
      </c>
      <c r="C122" s="33">
        <v>3</v>
      </c>
      <c r="D122" s="18">
        <v>3</v>
      </c>
      <c r="E122" s="34">
        <v>19</v>
      </c>
      <c r="G122" s="99">
        <v>81</v>
      </c>
      <c r="H122" s="141">
        <v>15.343430237752408</v>
      </c>
      <c r="I122" s="113">
        <v>3.6565697622475923</v>
      </c>
      <c r="J122" s="100">
        <v>1.9818655542595116</v>
      </c>
      <c r="K122" s="139"/>
      <c r="L122" s="113">
        <v>5.4761904761904772</v>
      </c>
      <c r="M122" s="100">
        <v>11</v>
      </c>
      <c r="N122" s="139"/>
      <c r="O122" s="139"/>
    </row>
    <row r="123" spans="2:15" x14ac:dyDescent="0.25">
      <c r="B123" s="33">
        <f t="shared" si="3"/>
        <v>1</v>
      </c>
      <c r="C123" s="33">
        <v>1</v>
      </c>
      <c r="D123" s="18">
        <v>3</v>
      </c>
      <c r="E123" s="34">
        <v>12</v>
      </c>
      <c r="G123" s="99">
        <v>82</v>
      </c>
      <c r="H123" s="141">
        <v>21.958782578379022</v>
      </c>
      <c r="I123" s="113">
        <v>-0.95878257837902225</v>
      </c>
      <c r="J123" s="100">
        <v>-0.51966140116673654</v>
      </c>
      <c r="K123" s="139"/>
      <c r="L123" s="113">
        <v>5.5442176870748305</v>
      </c>
      <c r="M123" s="100">
        <v>11</v>
      </c>
      <c r="N123" s="139"/>
      <c r="O123" s="139"/>
    </row>
    <row r="124" spans="2:15" x14ac:dyDescent="0.25">
      <c r="B124" s="33">
        <f t="shared" si="3"/>
        <v>16</v>
      </c>
      <c r="C124" s="33">
        <v>4</v>
      </c>
      <c r="D124" s="18">
        <v>3</v>
      </c>
      <c r="E124" s="34">
        <v>14</v>
      </c>
      <c r="G124" s="99">
        <v>83</v>
      </c>
      <c r="H124" s="141">
        <v>16.361768784276521</v>
      </c>
      <c r="I124" s="113">
        <v>1.6382312157234793</v>
      </c>
      <c r="J124" s="100">
        <v>0.8879234439545759</v>
      </c>
      <c r="K124" s="139"/>
      <c r="L124" s="113">
        <v>5.6122448979591848</v>
      </c>
      <c r="M124" s="100">
        <v>11</v>
      </c>
      <c r="N124" s="139"/>
      <c r="O124" s="139"/>
    </row>
    <row r="125" spans="2:15" x14ac:dyDescent="0.25">
      <c r="B125" s="33">
        <f t="shared" si="3"/>
        <v>1</v>
      </c>
      <c r="C125" s="33">
        <v>1</v>
      </c>
      <c r="D125" s="18">
        <v>3</v>
      </c>
      <c r="E125" s="34">
        <v>13</v>
      </c>
      <c r="G125" s="99">
        <v>84</v>
      </c>
      <c r="H125" s="141">
        <v>12.235224195441972</v>
      </c>
      <c r="I125" s="113">
        <v>-1.2352241954419725</v>
      </c>
      <c r="J125" s="100">
        <v>-0.66949311620123897</v>
      </c>
      <c r="K125" s="139"/>
      <c r="L125" s="113">
        <v>5.6802721088435382</v>
      </c>
      <c r="M125" s="100">
        <v>11</v>
      </c>
      <c r="N125" s="139"/>
      <c r="O125" s="139"/>
    </row>
    <row r="126" spans="2:15" x14ac:dyDescent="0.25">
      <c r="B126" s="33">
        <f t="shared" si="3"/>
        <v>16</v>
      </c>
      <c r="C126" s="33">
        <v>4</v>
      </c>
      <c r="D126" s="18">
        <v>4</v>
      </c>
      <c r="E126" s="34">
        <v>24</v>
      </c>
      <c r="G126" s="99">
        <v>85</v>
      </c>
      <c r="H126" s="141">
        <v>13.967915374807559</v>
      </c>
      <c r="I126" s="113">
        <v>-0.96791537480755885</v>
      </c>
      <c r="J126" s="100">
        <v>-0.52461138867761492</v>
      </c>
      <c r="K126" s="139"/>
      <c r="L126" s="113">
        <v>5.7482993197278915</v>
      </c>
      <c r="M126" s="100">
        <v>11</v>
      </c>
      <c r="N126" s="139"/>
      <c r="O126" s="139"/>
    </row>
    <row r="127" spans="2:15" x14ac:dyDescent="0.25">
      <c r="B127" s="33">
        <f t="shared" si="3"/>
        <v>16</v>
      </c>
      <c r="C127" s="33">
        <v>4</v>
      </c>
      <c r="D127" s="18">
        <v>3</v>
      </c>
      <c r="E127" s="34">
        <v>14</v>
      </c>
      <c r="G127" s="99">
        <v>86</v>
      </c>
      <c r="H127" s="141">
        <v>16.361768784276521</v>
      </c>
      <c r="I127" s="113">
        <v>-2.3617687842765207</v>
      </c>
      <c r="J127" s="100">
        <v>-1.2800817446474473</v>
      </c>
      <c r="K127" s="139"/>
      <c r="L127" s="113">
        <v>5.8163265306122458</v>
      </c>
      <c r="M127" s="100">
        <v>11</v>
      </c>
      <c r="N127" s="139"/>
      <c r="O127" s="139"/>
    </row>
    <row r="128" spans="2:15" x14ac:dyDescent="0.25">
      <c r="B128" s="33">
        <f t="shared" si="3"/>
        <v>9</v>
      </c>
      <c r="C128" s="33">
        <v>3</v>
      </c>
      <c r="D128" s="18">
        <v>4</v>
      </c>
      <c r="E128" s="34">
        <v>21</v>
      </c>
      <c r="G128" s="99">
        <v>87</v>
      </c>
      <c r="H128" s="141">
        <v>13.967915374807559</v>
      </c>
      <c r="I128" s="113">
        <v>3.0320846251924412</v>
      </c>
      <c r="J128" s="100">
        <v>1.6433937999244081</v>
      </c>
      <c r="K128" s="139"/>
      <c r="L128" s="113">
        <v>5.8843537414965992</v>
      </c>
      <c r="M128" s="100">
        <v>11</v>
      </c>
      <c r="N128" s="139"/>
      <c r="O128" s="139"/>
    </row>
    <row r="129" spans="2:15" x14ac:dyDescent="0.25">
      <c r="B129" s="33">
        <f t="shared" si="3"/>
        <v>16</v>
      </c>
      <c r="C129" s="33">
        <v>4</v>
      </c>
      <c r="D129" s="18">
        <v>3</v>
      </c>
      <c r="E129" s="34">
        <v>19</v>
      </c>
      <c r="G129" s="99">
        <v>88</v>
      </c>
      <c r="H129" s="141">
        <v>13.967915374807559</v>
      </c>
      <c r="I129" s="113">
        <v>-1.9679153748075588</v>
      </c>
      <c r="J129" s="100">
        <v>-1.0666126858281206</v>
      </c>
      <c r="K129" s="139"/>
      <c r="L129" s="113">
        <v>5.9523809523809534</v>
      </c>
      <c r="M129" s="100">
        <v>11</v>
      </c>
      <c r="N129" s="139"/>
      <c r="O129" s="139"/>
    </row>
    <row r="130" spans="2:15" x14ac:dyDescent="0.25">
      <c r="B130" s="33">
        <f t="shared" si="3"/>
        <v>4</v>
      </c>
      <c r="C130" s="33">
        <v>2</v>
      </c>
      <c r="D130" s="18">
        <v>3</v>
      </c>
      <c r="E130" s="34">
        <v>14</v>
      </c>
      <c r="G130" s="99">
        <v>89</v>
      </c>
      <c r="H130" s="141">
        <v>20.940444031854909</v>
      </c>
      <c r="I130" s="113">
        <v>-0.94044403185490921</v>
      </c>
      <c r="J130" s="100">
        <v>-0.50972188516281236</v>
      </c>
      <c r="K130" s="139"/>
      <c r="L130" s="113">
        <v>6.0204081632653068</v>
      </c>
      <c r="M130" s="100">
        <v>11</v>
      </c>
      <c r="N130" s="139"/>
      <c r="O130" s="139"/>
    </row>
    <row r="131" spans="2:15" x14ac:dyDescent="0.25">
      <c r="B131" s="33">
        <f t="shared" si="3"/>
        <v>4</v>
      </c>
      <c r="C131" s="33">
        <v>2</v>
      </c>
      <c r="D131" s="18">
        <v>3</v>
      </c>
      <c r="E131" s="34">
        <v>13</v>
      </c>
      <c r="G131" s="99">
        <v>90</v>
      </c>
      <c r="H131" s="141">
        <v>15.343430237752408</v>
      </c>
      <c r="I131" s="113">
        <v>-1.3434302377524077</v>
      </c>
      <c r="J131" s="100">
        <v>-0.7281409314930174</v>
      </c>
      <c r="K131" s="139"/>
      <c r="L131" s="113">
        <v>6.0884353741496611</v>
      </c>
      <c r="M131" s="100">
        <v>11</v>
      </c>
      <c r="N131" s="139"/>
      <c r="O131" s="139"/>
    </row>
    <row r="132" spans="2:15" x14ac:dyDescent="0.25">
      <c r="B132" s="33">
        <f t="shared" si="3"/>
        <v>9</v>
      </c>
      <c r="C132" s="33">
        <v>3</v>
      </c>
      <c r="D132" s="18">
        <v>3</v>
      </c>
      <c r="E132" s="34">
        <v>17</v>
      </c>
      <c r="G132" s="99">
        <v>91</v>
      </c>
      <c r="H132" s="141">
        <v>12.235224195441972</v>
      </c>
      <c r="I132" s="113">
        <v>-1.2352241954419725</v>
      </c>
      <c r="J132" s="100">
        <v>-0.66949311620123897</v>
      </c>
      <c r="K132" s="139"/>
      <c r="L132" s="113">
        <v>6.1564625850340144</v>
      </c>
      <c r="M132" s="100">
        <v>11</v>
      </c>
      <c r="N132" s="139"/>
      <c r="O132" s="139"/>
    </row>
    <row r="133" spans="2:15" x14ac:dyDescent="0.25">
      <c r="B133" s="33">
        <f t="shared" si="3"/>
        <v>16</v>
      </c>
      <c r="C133" s="33">
        <v>4</v>
      </c>
      <c r="D133" s="18">
        <v>4</v>
      </c>
      <c r="E133" s="34">
        <v>20</v>
      </c>
      <c r="G133" s="99">
        <v>92</v>
      </c>
      <c r="H133" s="141">
        <v>15.343430237752408</v>
      </c>
      <c r="I133" s="113">
        <v>2.6565697622475923</v>
      </c>
      <c r="J133" s="100">
        <v>1.4398642571090059</v>
      </c>
      <c r="K133" s="139"/>
      <c r="L133" s="113">
        <v>6.2244897959183678</v>
      </c>
      <c r="M133" s="100">
        <v>11</v>
      </c>
      <c r="N133" s="139"/>
      <c r="O133" s="139"/>
    </row>
    <row r="134" spans="2:15" x14ac:dyDescent="0.25">
      <c r="B134" s="33">
        <f t="shared" si="3"/>
        <v>9</v>
      </c>
      <c r="C134" s="33">
        <v>3</v>
      </c>
      <c r="D134" s="18">
        <v>3</v>
      </c>
      <c r="E134" s="34">
        <v>18</v>
      </c>
      <c r="G134" s="99">
        <v>93</v>
      </c>
      <c r="H134" s="141">
        <v>16.361768784276521</v>
      </c>
      <c r="I134" s="113">
        <v>0.63823121572347929</v>
      </c>
      <c r="J134" s="100">
        <v>0.34592214680407007</v>
      </c>
      <c r="K134" s="139"/>
      <c r="L134" s="113">
        <v>6.2925170068027221</v>
      </c>
      <c r="M134" s="100">
        <v>11</v>
      </c>
      <c r="N134" s="139"/>
      <c r="O134" s="139"/>
    </row>
    <row r="135" spans="2:15" x14ac:dyDescent="0.25">
      <c r="B135" s="33">
        <f t="shared" si="3"/>
        <v>4</v>
      </c>
      <c r="C135" s="33">
        <v>2</v>
      </c>
      <c r="D135" s="18">
        <v>3</v>
      </c>
      <c r="E135" s="34">
        <v>12</v>
      </c>
      <c r="G135" s="99">
        <v>94</v>
      </c>
      <c r="H135" s="141">
        <v>15.343430237752408</v>
      </c>
      <c r="I135" s="113">
        <v>-1.3434302377524077</v>
      </c>
      <c r="J135" s="100">
        <v>-0.7281409314930174</v>
      </c>
      <c r="K135" s="139"/>
      <c r="L135" s="113">
        <v>6.3605442176870755</v>
      </c>
      <c r="M135" s="100">
        <v>11</v>
      </c>
      <c r="N135" s="139"/>
      <c r="O135" s="139"/>
    </row>
    <row r="136" spans="2:15" x14ac:dyDescent="0.25">
      <c r="B136" s="33">
        <f t="shared" si="3"/>
        <v>4</v>
      </c>
      <c r="C136" s="33">
        <v>2</v>
      </c>
      <c r="D136" s="18">
        <v>3</v>
      </c>
      <c r="E136" s="34">
        <v>13</v>
      </c>
      <c r="G136" s="99">
        <v>95</v>
      </c>
      <c r="H136" s="141">
        <v>12.235224195441972</v>
      </c>
      <c r="I136" s="113">
        <v>-1.2352241954419725</v>
      </c>
      <c r="J136" s="100">
        <v>-0.66949311620123897</v>
      </c>
      <c r="K136" s="139"/>
      <c r="L136" s="113">
        <v>6.4285714285714297</v>
      </c>
      <c r="M136" s="100">
        <v>11</v>
      </c>
      <c r="N136" s="139"/>
      <c r="O136" s="139"/>
    </row>
    <row r="137" spans="2:15" x14ac:dyDescent="0.25">
      <c r="B137" s="33">
        <f t="shared" si="3"/>
        <v>9</v>
      </c>
      <c r="C137" s="33">
        <v>3</v>
      </c>
      <c r="D137" s="18">
        <v>3</v>
      </c>
      <c r="E137" s="34">
        <v>19</v>
      </c>
      <c r="G137" s="99">
        <v>96</v>
      </c>
      <c r="H137" s="141">
        <v>12.235224195441972</v>
      </c>
      <c r="I137" s="113">
        <v>-1.2352241954419725</v>
      </c>
      <c r="J137" s="100">
        <v>-0.66949311620123897</v>
      </c>
      <c r="K137" s="139"/>
      <c r="L137" s="113">
        <v>6.4965986394557831</v>
      </c>
      <c r="M137" s="100">
        <v>11</v>
      </c>
      <c r="N137" s="139"/>
      <c r="O137" s="139"/>
    </row>
    <row r="138" spans="2:15" x14ac:dyDescent="0.25">
      <c r="B138" s="33">
        <f t="shared" si="3"/>
        <v>16</v>
      </c>
      <c r="C138" s="33">
        <v>4</v>
      </c>
      <c r="D138" s="18">
        <v>3</v>
      </c>
      <c r="E138" s="34">
        <v>14</v>
      </c>
      <c r="G138" s="99">
        <v>97</v>
      </c>
      <c r="H138" s="141">
        <v>15.343430237752408</v>
      </c>
      <c r="I138" s="113">
        <v>-2.3434302377524077</v>
      </c>
      <c r="J138" s="100">
        <v>-1.2701422286435231</v>
      </c>
      <c r="K138" s="139"/>
      <c r="L138" s="113">
        <v>6.5646258503401365</v>
      </c>
      <c r="M138" s="100">
        <v>11</v>
      </c>
      <c r="N138" s="139"/>
      <c r="O138" s="139"/>
    </row>
    <row r="139" spans="2:15" x14ac:dyDescent="0.25">
      <c r="B139" s="33">
        <f t="shared" si="3"/>
        <v>9</v>
      </c>
      <c r="C139" s="33">
        <v>3</v>
      </c>
      <c r="D139" s="18">
        <v>4</v>
      </c>
      <c r="E139" s="34">
        <v>24</v>
      </c>
      <c r="G139" s="99">
        <v>98</v>
      </c>
      <c r="H139" s="141">
        <v>12.235224195441972</v>
      </c>
      <c r="I139" s="113">
        <v>1.7647758045580275</v>
      </c>
      <c r="J139" s="100">
        <v>0.95651077525027839</v>
      </c>
      <c r="K139" s="139"/>
      <c r="L139" s="113">
        <v>6.6326530612244907</v>
      </c>
      <c r="M139" s="100">
        <v>11</v>
      </c>
      <c r="N139" s="139"/>
      <c r="O139" s="139"/>
    </row>
    <row r="140" spans="2:15" x14ac:dyDescent="0.25">
      <c r="B140" s="33">
        <f t="shared" si="3"/>
        <v>4</v>
      </c>
      <c r="C140" s="33">
        <v>2</v>
      </c>
      <c r="D140" s="18">
        <v>3</v>
      </c>
      <c r="E140" s="34">
        <v>16</v>
      </c>
      <c r="G140" s="99">
        <v>99</v>
      </c>
      <c r="H140" s="141">
        <v>21.958782578379022</v>
      </c>
      <c r="I140" s="113">
        <v>-0.95878257837902225</v>
      </c>
      <c r="J140" s="100">
        <v>-0.51966140116673654</v>
      </c>
      <c r="K140" s="139"/>
      <c r="L140" s="113">
        <v>6.7006802721088441</v>
      </c>
      <c r="M140" s="100">
        <v>11</v>
      </c>
      <c r="N140" s="139"/>
      <c r="O140" s="139"/>
    </row>
    <row r="141" spans="2:15" x14ac:dyDescent="0.25">
      <c r="B141" s="33">
        <f t="shared" si="3"/>
        <v>4</v>
      </c>
      <c r="C141" s="33">
        <v>2</v>
      </c>
      <c r="D141" s="18">
        <v>4</v>
      </c>
      <c r="E141" s="34">
        <v>20</v>
      </c>
      <c r="G141" s="99">
        <v>100</v>
      </c>
      <c r="H141" s="141">
        <v>13.967915374807559</v>
      </c>
      <c r="I141" s="113">
        <v>-2.9679153748075588</v>
      </c>
      <c r="J141" s="100">
        <v>-1.6086139829786263</v>
      </c>
      <c r="K141" s="139"/>
      <c r="L141" s="113">
        <v>6.7687074829931984</v>
      </c>
      <c r="M141" s="100">
        <v>11</v>
      </c>
      <c r="N141" s="139"/>
      <c r="O141" s="139"/>
    </row>
    <row r="142" spans="2:15" x14ac:dyDescent="0.25">
      <c r="B142" s="33">
        <f t="shared" si="3"/>
        <v>16</v>
      </c>
      <c r="C142" s="33">
        <v>4</v>
      </c>
      <c r="D142" s="18">
        <v>3</v>
      </c>
      <c r="E142" s="34">
        <v>17</v>
      </c>
      <c r="G142" s="99">
        <v>101</v>
      </c>
      <c r="H142" s="141">
        <v>12.235224195441972</v>
      </c>
      <c r="I142" s="113">
        <v>-1.2352241954419725</v>
      </c>
      <c r="J142" s="100">
        <v>-0.66949311620123897</v>
      </c>
      <c r="K142" s="139"/>
      <c r="L142" s="113">
        <v>6.8367346938775517</v>
      </c>
      <c r="M142" s="100">
        <v>11</v>
      </c>
      <c r="N142" s="139"/>
      <c r="O142" s="139"/>
    </row>
    <row r="143" spans="2:15" x14ac:dyDescent="0.25">
      <c r="B143" s="33">
        <f t="shared" si="3"/>
        <v>16</v>
      </c>
      <c r="C143" s="33">
        <v>4</v>
      </c>
      <c r="D143" s="18">
        <v>3</v>
      </c>
      <c r="E143" s="34">
        <v>15</v>
      </c>
      <c r="G143" s="99">
        <v>102</v>
      </c>
      <c r="H143" s="141">
        <v>15.343430237752408</v>
      </c>
      <c r="I143" s="113">
        <v>-1.3434302377524077</v>
      </c>
      <c r="J143" s="100">
        <v>-0.7281409314930174</v>
      </c>
      <c r="K143" s="139"/>
      <c r="L143" s="113">
        <v>6.904761904761906</v>
      </c>
      <c r="M143" s="100">
        <v>11</v>
      </c>
      <c r="N143" s="139"/>
      <c r="O143" s="139"/>
    </row>
    <row r="144" spans="2:15" x14ac:dyDescent="0.25">
      <c r="B144" s="33">
        <f t="shared" si="3"/>
        <v>4</v>
      </c>
      <c r="C144" s="33">
        <v>2</v>
      </c>
      <c r="D144" s="18">
        <v>3</v>
      </c>
      <c r="E144" s="34">
        <v>15</v>
      </c>
      <c r="G144" s="99">
        <v>103</v>
      </c>
      <c r="H144" s="141">
        <v>21.958782578379022</v>
      </c>
      <c r="I144" s="113">
        <v>2.0412174216209777</v>
      </c>
      <c r="J144" s="100">
        <v>1.1063424902847807</v>
      </c>
      <c r="K144" s="139"/>
      <c r="L144" s="113">
        <v>6.9727891156462594</v>
      </c>
      <c r="M144" s="100">
        <v>11</v>
      </c>
      <c r="N144" s="139"/>
      <c r="O144" s="139"/>
    </row>
    <row r="145" spans="2:15" x14ac:dyDescent="0.25">
      <c r="B145" s="33">
        <f t="shared" si="3"/>
        <v>9</v>
      </c>
      <c r="C145" s="33">
        <v>3</v>
      </c>
      <c r="D145" s="18">
        <v>3</v>
      </c>
      <c r="E145" s="34">
        <v>13</v>
      </c>
      <c r="G145" s="99">
        <v>104</v>
      </c>
      <c r="H145" s="141">
        <v>15.343430237752408</v>
      </c>
      <c r="I145" s="113">
        <v>-1.3434302377524077</v>
      </c>
      <c r="J145" s="100">
        <v>-0.7281409314930174</v>
      </c>
      <c r="K145" s="139"/>
      <c r="L145" s="113">
        <v>7.0408163265306127</v>
      </c>
      <c r="M145" s="100">
        <v>11</v>
      </c>
      <c r="N145" s="139"/>
      <c r="O145" s="139"/>
    </row>
    <row r="146" spans="2:15" x14ac:dyDescent="0.25">
      <c r="B146" s="33">
        <f t="shared" ref="B146:B209" si="4">C146^2</f>
        <v>16</v>
      </c>
      <c r="C146" s="33">
        <v>4</v>
      </c>
      <c r="D146" s="18">
        <v>3</v>
      </c>
      <c r="E146" s="34">
        <v>18</v>
      </c>
      <c r="G146" s="99">
        <v>105</v>
      </c>
      <c r="H146" s="141">
        <v>12.235224195441972</v>
      </c>
      <c r="I146" s="113">
        <v>-1.2352241954419725</v>
      </c>
      <c r="J146" s="100">
        <v>-0.66949311620123897</v>
      </c>
      <c r="K146" s="139"/>
      <c r="L146" s="113">
        <v>7.108843537414967</v>
      </c>
      <c r="M146" s="100">
        <v>11</v>
      </c>
      <c r="N146" s="139"/>
      <c r="O146" s="139"/>
    </row>
    <row r="147" spans="2:15" x14ac:dyDescent="0.25">
      <c r="B147" s="33">
        <f t="shared" si="4"/>
        <v>4</v>
      </c>
      <c r="C147" s="33">
        <v>2</v>
      </c>
      <c r="D147" s="18">
        <v>3</v>
      </c>
      <c r="E147" s="34">
        <v>15</v>
      </c>
      <c r="G147" s="99">
        <v>106</v>
      </c>
      <c r="H147" s="141">
        <v>15.343430237752408</v>
      </c>
      <c r="I147" s="113">
        <v>3.6565697622475923</v>
      </c>
      <c r="J147" s="100">
        <v>1.9818655542595116</v>
      </c>
      <c r="K147" s="139"/>
      <c r="L147" s="113">
        <v>7.1768707482993204</v>
      </c>
      <c r="M147" s="100">
        <v>11</v>
      </c>
      <c r="N147" s="139"/>
      <c r="O147" s="139"/>
    </row>
    <row r="148" spans="2:15" x14ac:dyDescent="0.25">
      <c r="B148" s="33">
        <f t="shared" si="4"/>
        <v>1</v>
      </c>
      <c r="C148" s="33">
        <v>1</v>
      </c>
      <c r="D148" s="18">
        <v>3</v>
      </c>
      <c r="E148" s="34">
        <v>12</v>
      </c>
      <c r="G148" s="99">
        <v>107</v>
      </c>
      <c r="H148" s="141">
        <v>12.235224195441972</v>
      </c>
      <c r="I148" s="113">
        <v>-0.23522419544197248</v>
      </c>
      <c r="J148" s="100">
        <v>-0.12749181905073317</v>
      </c>
      <c r="K148" s="139"/>
      <c r="L148" s="113">
        <v>7.2448979591836746</v>
      </c>
      <c r="M148" s="100">
        <v>11</v>
      </c>
      <c r="N148" s="139"/>
      <c r="O148" s="139"/>
    </row>
    <row r="149" spans="2:15" x14ac:dyDescent="0.25">
      <c r="B149" s="33">
        <f t="shared" si="4"/>
        <v>9</v>
      </c>
      <c r="C149" s="33">
        <v>3</v>
      </c>
      <c r="D149" s="18">
        <v>3</v>
      </c>
      <c r="E149" s="34">
        <v>14</v>
      </c>
      <c r="G149" s="99">
        <v>108</v>
      </c>
      <c r="H149" s="141">
        <v>16.361768784276521</v>
      </c>
      <c r="I149" s="113">
        <v>-2.3617687842765207</v>
      </c>
      <c r="J149" s="100">
        <v>-1.2800817446474473</v>
      </c>
      <c r="K149" s="139"/>
      <c r="L149" s="113">
        <v>7.312925170068028</v>
      </c>
      <c r="M149" s="100">
        <v>11</v>
      </c>
      <c r="N149" s="139"/>
      <c r="O149" s="139"/>
    </row>
    <row r="150" spans="2:15" x14ac:dyDescent="0.25">
      <c r="B150" s="33">
        <f t="shared" si="4"/>
        <v>16</v>
      </c>
      <c r="C150" s="33">
        <v>4</v>
      </c>
      <c r="D150" s="18">
        <v>4</v>
      </c>
      <c r="E150" s="34">
        <v>22</v>
      </c>
      <c r="G150" s="99">
        <v>109</v>
      </c>
      <c r="H150" s="141">
        <v>12.235224195441972</v>
      </c>
      <c r="I150" s="113">
        <v>0.76477580455802752</v>
      </c>
      <c r="J150" s="100">
        <v>0.41450947809977262</v>
      </c>
      <c r="K150" s="139"/>
      <c r="L150" s="113">
        <v>7.3809523809523823</v>
      </c>
      <c r="M150" s="100">
        <v>11</v>
      </c>
      <c r="N150" s="139"/>
      <c r="O150" s="139"/>
    </row>
    <row r="151" spans="2:15" x14ac:dyDescent="0.25">
      <c r="B151" s="33">
        <f t="shared" si="4"/>
        <v>1</v>
      </c>
      <c r="C151" s="33">
        <v>1</v>
      </c>
      <c r="D151" s="18">
        <v>3</v>
      </c>
      <c r="E151" s="34">
        <v>13</v>
      </c>
      <c r="G151" s="99">
        <v>110</v>
      </c>
      <c r="H151" s="141">
        <v>21.958782578379022</v>
      </c>
      <c r="I151" s="113">
        <v>2.0412174216209777</v>
      </c>
      <c r="J151" s="100">
        <v>1.1063424902847807</v>
      </c>
      <c r="K151" s="139"/>
      <c r="L151" s="113">
        <v>7.4489795918367356</v>
      </c>
      <c r="M151" s="100">
        <v>11</v>
      </c>
      <c r="N151" s="139"/>
      <c r="O151" s="139"/>
    </row>
    <row r="152" spans="2:15" x14ac:dyDescent="0.25">
      <c r="B152" s="33">
        <f t="shared" si="4"/>
        <v>1</v>
      </c>
      <c r="C152" s="33">
        <v>1</v>
      </c>
      <c r="D152" s="18">
        <v>3</v>
      </c>
      <c r="E152" s="34">
        <v>13</v>
      </c>
      <c r="G152" s="99">
        <v>111</v>
      </c>
      <c r="H152" s="141">
        <v>16.361768784276521</v>
      </c>
      <c r="I152" s="113">
        <v>-2.3617687842765207</v>
      </c>
      <c r="J152" s="100">
        <v>-1.2800817446474473</v>
      </c>
      <c r="K152" s="139"/>
      <c r="L152" s="113">
        <v>7.517006802721089</v>
      </c>
      <c r="M152" s="100">
        <v>11</v>
      </c>
      <c r="N152" s="139"/>
      <c r="O152" s="139"/>
    </row>
    <row r="153" spans="2:15" x14ac:dyDescent="0.25">
      <c r="B153" s="33">
        <f t="shared" si="4"/>
        <v>4</v>
      </c>
      <c r="C153" s="33">
        <v>2</v>
      </c>
      <c r="D153" s="18">
        <v>3</v>
      </c>
      <c r="E153" s="34">
        <v>12</v>
      </c>
      <c r="G153" s="99">
        <v>112</v>
      </c>
      <c r="H153" s="141">
        <v>20.940444031854909</v>
      </c>
      <c r="I153" s="113">
        <v>5.9555968145090787E-2</v>
      </c>
      <c r="J153" s="100">
        <v>3.2279411987693407E-2</v>
      </c>
      <c r="K153" s="139"/>
      <c r="L153" s="113">
        <v>7.5850340136054433</v>
      </c>
      <c r="M153" s="100">
        <v>11</v>
      </c>
      <c r="N153" s="139"/>
      <c r="O153" s="139"/>
    </row>
    <row r="154" spans="2:15" x14ac:dyDescent="0.25">
      <c r="B154" s="33">
        <f t="shared" si="4"/>
        <v>16</v>
      </c>
      <c r="C154" s="33">
        <v>4</v>
      </c>
      <c r="D154" s="18">
        <v>3</v>
      </c>
      <c r="E154" s="34">
        <v>14</v>
      </c>
      <c r="G154" s="99">
        <v>113</v>
      </c>
      <c r="H154" s="141">
        <v>16.361768784276521</v>
      </c>
      <c r="I154" s="113">
        <v>2.6382312157234793</v>
      </c>
      <c r="J154" s="100">
        <v>1.4299247411050817</v>
      </c>
      <c r="K154" s="139"/>
      <c r="L154" s="113">
        <v>7.6530612244897966</v>
      </c>
      <c r="M154" s="100">
        <v>11</v>
      </c>
      <c r="N154" s="139"/>
      <c r="O154" s="139"/>
    </row>
    <row r="155" spans="2:15" x14ac:dyDescent="0.25">
      <c r="B155" s="33">
        <f t="shared" si="4"/>
        <v>4</v>
      </c>
      <c r="C155" s="33">
        <v>2</v>
      </c>
      <c r="D155" s="18">
        <v>3</v>
      </c>
      <c r="E155" s="34">
        <v>15</v>
      </c>
      <c r="G155" s="99">
        <v>114</v>
      </c>
      <c r="H155" s="141">
        <v>13.967915374807559</v>
      </c>
      <c r="I155" s="113">
        <v>3.2084625192441152E-2</v>
      </c>
      <c r="J155" s="100">
        <v>1.7389908472890899E-2</v>
      </c>
      <c r="K155" s="139"/>
      <c r="L155" s="113">
        <v>7.7210884353741509</v>
      </c>
      <c r="M155" s="100">
        <v>11</v>
      </c>
      <c r="N155" s="139"/>
      <c r="O155" s="139"/>
    </row>
    <row r="156" spans="2:15" x14ac:dyDescent="0.25">
      <c r="B156" s="33">
        <f t="shared" si="4"/>
        <v>9</v>
      </c>
      <c r="C156" s="33">
        <v>3</v>
      </c>
      <c r="D156" s="18">
        <v>3</v>
      </c>
      <c r="E156" s="34">
        <v>14</v>
      </c>
      <c r="G156" s="99">
        <v>115</v>
      </c>
      <c r="H156" s="141">
        <v>13.967915374807559</v>
      </c>
      <c r="I156" s="113">
        <v>-0.96791537480755885</v>
      </c>
      <c r="J156" s="100">
        <v>-0.52461138867761492</v>
      </c>
      <c r="K156" s="139"/>
      <c r="L156" s="113">
        <v>7.7891156462585043</v>
      </c>
      <c r="M156" s="100">
        <v>11</v>
      </c>
      <c r="N156" s="139"/>
      <c r="O156" s="139"/>
    </row>
    <row r="157" spans="2:15" x14ac:dyDescent="0.25">
      <c r="B157" s="33">
        <f t="shared" si="4"/>
        <v>16</v>
      </c>
      <c r="C157" s="33">
        <v>4</v>
      </c>
      <c r="D157" s="18">
        <v>3</v>
      </c>
      <c r="E157" s="34">
        <v>17</v>
      </c>
      <c r="G157" s="99">
        <v>116</v>
      </c>
      <c r="H157" s="141">
        <v>15.343430237752408</v>
      </c>
      <c r="I157" s="113">
        <v>1.6565697622475923</v>
      </c>
      <c r="J157" s="100">
        <v>0.89786295995849996</v>
      </c>
      <c r="K157" s="139"/>
      <c r="L157" s="113">
        <v>7.8571428571428585</v>
      </c>
      <c r="M157" s="100">
        <v>11</v>
      </c>
      <c r="N157" s="139"/>
      <c r="O157" s="139"/>
    </row>
    <row r="158" spans="2:15" x14ac:dyDescent="0.25">
      <c r="B158" s="33">
        <f t="shared" si="4"/>
        <v>4</v>
      </c>
      <c r="C158" s="33">
        <v>2</v>
      </c>
      <c r="D158" s="18">
        <v>3</v>
      </c>
      <c r="E158" s="34">
        <v>16</v>
      </c>
      <c r="G158" s="99">
        <v>117</v>
      </c>
      <c r="H158" s="141">
        <v>21.958782578379022</v>
      </c>
      <c r="I158" s="113">
        <v>-1.9587825783790223</v>
      </c>
      <c r="J158" s="100">
        <v>-1.0616626983172424</v>
      </c>
      <c r="K158" s="139"/>
      <c r="L158" s="113">
        <v>7.9251700680272119</v>
      </c>
      <c r="M158" s="100">
        <v>11</v>
      </c>
      <c r="N158" s="139"/>
      <c r="O158" s="139"/>
    </row>
    <row r="159" spans="2:15" x14ac:dyDescent="0.25">
      <c r="B159" s="33">
        <f t="shared" si="4"/>
        <v>16</v>
      </c>
      <c r="C159" s="33">
        <v>4</v>
      </c>
      <c r="D159" s="18">
        <v>3</v>
      </c>
      <c r="E159" s="34">
        <v>19</v>
      </c>
      <c r="G159" s="99">
        <v>118</v>
      </c>
      <c r="H159" s="141">
        <v>15.343430237752408</v>
      </c>
      <c r="I159" s="113">
        <v>2.6565697622475923</v>
      </c>
      <c r="J159" s="100">
        <v>1.4398642571090059</v>
      </c>
      <c r="K159" s="139"/>
      <c r="L159" s="113">
        <v>7.9931972789115653</v>
      </c>
      <c r="M159" s="100">
        <v>11</v>
      </c>
      <c r="N159" s="139"/>
      <c r="O159" s="139"/>
    </row>
    <row r="160" spans="2:15" x14ac:dyDescent="0.25">
      <c r="B160" s="33">
        <f t="shared" si="4"/>
        <v>4</v>
      </c>
      <c r="C160" s="33">
        <v>2</v>
      </c>
      <c r="D160" s="18">
        <v>3</v>
      </c>
      <c r="E160" s="34">
        <v>12</v>
      </c>
      <c r="G160" s="99">
        <v>119</v>
      </c>
      <c r="H160" s="141">
        <v>13.967915374807559</v>
      </c>
      <c r="I160" s="113">
        <v>-1.9679153748075588</v>
      </c>
      <c r="J160" s="100">
        <v>-1.0666126858281206</v>
      </c>
      <c r="K160" s="139"/>
      <c r="L160" s="113">
        <v>8.0612244897959187</v>
      </c>
      <c r="M160" s="100">
        <v>11</v>
      </c>
      <c r="N160" s="139"/>
      <c r="O160" s="139"/>
    </row>
    <row r="161" spans="2:15" x14ac:dyDescent="0.25">
      <c r="B161" s="33">
        <f t="shared" si="4"/>
        <v>1</v>
      </c>
      <c r="C161" s="33">
        <v>1</v>
      </c>
      <c r="D161" s="18">
        <v>3</v>
      </c>
      <c r="E161" s="34">
        <v>11</v>
      </c>
      <c r="G161" s="99">
        <v>120</v>
      </c>
      <c r="H161" s="141">
        <v>13.967915374807559</v>
      </c>
      <c r="I161" s="113">
        <v>-0.96791537480755885</v>
      </c>
      <c r="J161" s="100">
        <v>-0.52461138867761492</v>
      </c>
      <c r="K161" s="139"/>
      <c r="L161" s="113">
        <v>8.1292517006802729</v>
      </c>
      <c r="M161" s="100">
        <v>11</v>
      </c>
      <c r="N161" s="139"/>
      <c r="O161" s="139"/>
    </row>
    <row r="162" spans="2:15" x14ac:dyDescent="0.25">
      <c r="B162" s="33">
        <f t="shared" si="4"/>
        <v>1</v>
      </c>
      <c r="C162" s="33">
        <v>1</v>
      </c>
      <c r="D162" s="18">
        <v>3</v>
      </c>
      <c r="E162" s="34">
        <v>12</v>
      </c>
      <c r="G162" s="99">
        <v>121</v>
      </c>
      <c r="H162" s="141">
        <v>15.343430237752408</v>
      </c>
      <c r="I162" s="113">
        <v>3.6565697622475923</v>
      </c>
      <c r="J162" s="100">
        <v>1.9818655542595116</v>
      </c>
      <c r="K162" s="139"/>
      <c r="L162" s="113">
        <v>8.1972789115646254</v>
      </c>
      <c r="M162" s="100">
        <v>11</v>
      </c>
      <c r="N162" s="139"/>
      <c r="O162" s="139"/>
    </row>
    <row r="163" spans="2:15" x14ac:dyDescent="0.25">
      <c r="B163" s="33">
        <f t="shared" si="4"/>
        <v>1</v>
      </c>
      <c r="C163" s="33">
        <v>1</v>
      </c>
      <c r="D163" s="18">
        <v>3</v>
      </c>
      <c r="E163" s="34">
        <v>12</v>
      </c>
      <c r="G163" s="99">
        <v>122</v>
      </c>
      <c r="H163" s="141">
        <v>16.361768784276521</v>
      </c>
      <c r="I163" s="113">
        <v>-2.3617687842765207</v>
      </c>
      <c r="J163" s="100">
        <v>-1.2800817446474473</v>
      </c>
      <c r="K163" s="139"/>
      <c r="L163" s="113">
        <v>8.2653061224489797</v>
      </c>
      <c r="M163" s="100">
        <v>11</v>
      </c>
      <c r="N163" s="139"/>
      <c r="O163" s="139"/>
    </row>
    <row r="164" spans="2:15" x14ac:dyDescent="0.25">
      <c r="B164" s="33">
        <f t="shared" si="4"/>
        <v>1</v>
      </c>
      <c r="C164" s="33">
        <v>1</v>
      </c>
      <c r="D164" s="18">
        <v>3</v>
      </c>
      <c r="E164" s="34">
        <v>11</v>
      </c>
      <c r="G164" s="99">
        <v>123</v>
      </c>
      <c r="H164" s="141">
        <v>20.940444031854909</v>
      </c>
      <c r="I164" s="113">
        <v>3.0595559681450908</v>
      </c>
      <c r="J164" s="100">
        <v>1.6582833034392108</v>
      </c>
      <c r="K164" s="139"/>
      <c r="L164" s="113">
        <v>8.3333333333333339</v>
      </c>
      <c r="M164" s="100">
        <v>11</v>
      </c>
      <c r="N164" s="139"/>
      <c r="O164" s="139"/>
    </row>
    <row r="165" spans="2:15" x14ac:dyDescent="0.25">
      <c r="B165" s="33">
        <f t="shared" si="4"/>
        <v>9</v>
      </c>
      <c r="C165" s="33">
        <v>3</v>
      </c>
      <c r="D165" s="18">
        <v>3</v>
      </c>
      <c r="E165" s="34">
        <v>13</v>
      </c>
      <c r="G165" s="99">
        <v>124</v>
      </c>
      <c r="H165" s="141">
        <v>13.967915374807559</v>
      </c>
      <c r="I165" s="113">
        <v>2.0320846251924412</v>
      </c>
      <c r="J165" s="100">
        <v>1.1013925027739024</v>
      </c>
      <c r="K165" s="139"/>
      <c r="L165" s="113">
        <v>8.4013605442176864</v>
      </c>
      <c r="M165" s="100">
        <v>11</v>
      </c>
      <c r="N165" s="139"/>
      <c r="O165" s="139"/>
    </row>
    <row r="166" spans="2:15" x14ac:dyDescent="0.25">
      <c r="B166" s="33">
        <f t="shared" si="4"/>
        <v>9</v>
      </c>
      <c r="C166" s="33">
        <v>3</v>
      </c>
      <c r="D166" s="18">
        <v>3</v>
      </c>
      <c r="E166" s="34">
        <v>17</v>
      </c>
      <c r="G166" s="99">
        <v>125</v>
      </c>
      <c r="H166" s="141">
        <v>19.564929168910062</v>
      </c>
      <c r="I166" s="113">
        <v>0.43507083108993783</v>
      </c>
      <c r="J166" s="100">
        <v>0.23580895480309491</v>
      </c>
      <c r="K166" s="139"/>
      <c r="L166" s="113">
        <v>8.4693877551020407</v>
      </c>
      <c r="M166" s="100">
        <v>11</v>
      </c>
      <c r="N166" s="139"/>
      <c r="O166" s="139"/>
    </row>
    <row r="167" spans="2:15" x14ac:dyDescent="0.25">
      <c r="B167" s="33">
        <f t="shared" si="4"/>
        <v>4</v>
      </c>
      <c r="C167" s="33">
        <v>2</v>
      </c>
      <c r="D167" s="18">
        <v>3</v>
      </c>
      <c r="E167" s="34">
        <v>12</v>
      </c>
      <c r="G167" s="99">
        <v>126</v>
      </c>
      <c r="H167" s="141">
        <v>16.361768784276521</v>
      </c>
      <c r="I167" s="113">
        <v>0.63823121572347929</v>
      </c>
      <c r="J167" s="100">
        <v>0.34592214680407007</v>
      </c>
      <c r="K167" s="139"/>
      <c r="L167" s="113">
        <v>8.5374149659863949</v>
      </c>
      <c r="M167" s="100">
        <v>11</v>
      </c>
      <c r="N167" s="139"/>
      <c r="O167" s="139"/>
    </row>
    <row r="168" spans="2:15" x14ac:dyDescent="0.25">
      <c r="B168" s="33">
        <f t="shared" si="4"/>
        <v>4</v>
      </c>
      <c r="C168" s="33">
        <v>2</v>
      </c>
      <c r="D168" s="18">
        <v>3</v>
      </c>
      <c r="E168" s="34">
        <v>13</v>
      </c>
      <c r="G168" s="99">
        <v>127</v>
      </c>
      <c r="H168" s="141">
        <v>16.361768784276521</v>
      </c>
      <c r="I168" s="113">
        <v>-1.3617687842765207</v>
      </c>
      <c r="J168" s="100">
        <v>-0.73808044749694146</v>
      </c>
      <c r="K168" s="139"/>
      <c r="L168" s="113">
        <v>8.6054421768707492</v>
      </c>
      <c r="M168" s="100">
        <v>11</v>
      </c>
      <c r="N168" s="139"/>
      <c r="O168" s="139"/>
    </row>
    <row r="169" spans="2:15" x14ac:dyDescent="0.25">
      <c r="B169" s="33">
        <f t="shared" si="4"/>
        <v>16</v>
      </c>
      <c r="C169" s="33">
        <v>4</v>
      </c>
      <c r="D169" s="18">
        <v>3</v>
      </c>
      <c r="E169" s="34">
        <v>17</v>
      </c>
      <c r="G169" s="99">
        <v>128</v>
      </c>
      <c r="H169" s="141">
        <v>13.967915374807559</v>
      </c>
      <c r="I169" s="113">
        <v>1.0320846251924412</v>
      </c>
      <c r="J169" s="100">
        <v>0.55939120562339673</v>
      </c>
      <c r="K169" s="139"/>
      <c r="L169" s="113">
        <v>8.6734693877551017</v>
      </c>
      <c r="M169" s="100">
        <v>11</v>
      </c>
      <c r="N169" s="139"/>
      <c r="O169" s="139"/>
    </row>
    <row r="170" spans="2:15" x14ac:dyDescent="0.25">
      <c r="B170" s="33">
        <f t="shared" si="4"/>
        <v>9</v>
      </c>
      <c r="C170" s="33">
        <v>3</v>
      </c>
      <c r="D170" s="18">
        <v>3</v>
      </c>
      <c r="E170" s="34">
        <v>13</v>
      </c>
      <c r="G170" s="99">
        <v>129</v>
      </c>
      <c r="H170" s="141">
        <v>15.343430237752408</v>
      </c>
      <c r="I170" s="113">
        <v>-2.3434302377524077</v>
      </c>
      <c r="J170" s="100">
        <v>-1.2701422286435231</v>
      </c>
      <c r="K170" s="139"/>
      <c r="L170" s="113">
        <v>8.7414965986394559</v>
      </c>
      <c r="M170" s="100">
        <v>11</v>
      </c>
      <c r="N170" s="139"/>
      <c r="O170" s="139"/>
    </row>
    <row r="171" spans="2:15" x14ac:dyDescent="0.25">
      <c r="B171" s="33">
        <f t="shared" si="4"/>
        <v>4</v>
      </c>
      <c r="C171" s="33">
        <v>2</v>
      </c>
      <c r="D171" s="18">
        <v>3</v>
      </c>
      <c r="E171" s="34">
        <v>11</v>
      </c>
      <c r="G171" s="99">
        <v>130</v>
      </c>
      <c r="H171" s="141">
        <v>16.361768784276521</v>
      </c>
      <c r="I171" s="113">
        <v>1.6382312157234793</v>
      </c>
      <c r="J171" s="100">
        <v>0.8879234439545759</v>
      </c>
      <c r="K171" s="139"/>
      <c r="L171" s="113">
        <v>8.8095238095238102</v>
      </c>
      <c r="M171" s="100">
        <v>11</v>
      </c>
      <c r="N171" s="139"/>
      <c r="O171" s="139"/>
    </row>
    <row r="172" spans="2:15" x14ac:dyDescent="0.25">
      <c r="B172" s="33">
        <f t="shared" si="4"/>
        <v>1</v>
      </c>
      <c r="C172" s="33">
        <v>1</v>
      </c>
      <c r="D172" s="18">
        <v>3</v>
      </c>
      <c r="E172" s="34">
        <v>11</v>
      </c>
      <c r="G172" s="99">
        <v>131</v>
      </c>
      <c r="H172" s="141">
        <v>13.967915374807559</v>
      </c>
      <c r="I172" s="113">
        <v>1.0320846251924412</v>
      </c>
      <c r="J172" s="100">
        <v>0.55939120562339673</v>
      </c>
      <c r="K172" s="139"/>
      <c r="L172" s="113">
        <v>8.8775510204081627</v>
      </c>
      <c r="M172" s="100">
        <v>11</v>
      </c>
      <c r="N172" s="139"/>
      <c r="O172" s="139"/>
    </row>
    <row r="173" spans="2:15" x14ac:dyDescent="0.25">
      <c r="B173" s="33">
        <f t="shared" si="4"/>
        <v>1</v>
      </c>
      <c r="C173" s="33">
        <v>1</v>
      </c>
      <c r="D173" s="18">
        <v>3</v>
      </c>
      <c r="E173" s="34">
        <v>12</v>
      </c>
      <c r="G173" s="99">
        <v>132</v>
      </c>
      <c r="H173" s="141">
        <v>12.235224195441972</v>
      </c>
      <c r="I173" s="113">
        <v>-0.23522419544197248</v>
      </c>
      <c r="J173" s="100">
        <v>-0.12749181905073317</v>
      </c>
      <c r="K173" s="139"/>
      <c r="L173" s="113">
        <v>8.9455782312925169</v>
      </c>
      <c r="M173" s="100">
        <v>11</v>
      </c>
      <c r="N173" s="139"/>
      <c r="O173" s="139"/>
    </row>
    <row r="174" spans="2:15" x14ac:dyDescent="0.25">
      <c r="B174" s="33">
        <f t="shared" si="4"/>
        <v>9</v>
      </c>
      <c r="C174" s="33">
        <v>3</v>
      </c>
      <c r="D174" s="18">
        <v>3</v>
      </c>
      <c r="E174" s="34">
        <v>17</v>
      </c>
      <c r="G174" s="99">
        <v>133</v>
      </c>
      <c r="H174" s="141">
        <v>15.343430237752408</v>
      </c>
      <c r="I174" s="113">
        <v>-1.3434302377524077</v>
      </c>
      <c r="J174" s="100">
        <v>-0.7281409314930174</v>
      </c>
      <c r="K174" s="139"/>
      <c r="L174" s="113">
        <v>9.0136054421768712</v>
      </c>
      <c r="M174" s="100">
        <v>11</v>
      </c>
      <c r="N174" s="139"/>
      <c r="O174" s="139"/>
    </row>
    <row r="175" spans="2:15" x14ac:dyDescent="0.25">
      <c r="B175" s="33">
        <f t="shared" si="4"/>
        <v>1</v>
      </c>
      <c r="C175" s="33">
        <v>1</v>
      </c>
      <c r="D175" s="18">
        <v>3</v>
      </c>
      <c r="E175" s="34">
        <v>12</v>
      </c>
      <c r="G175" s="99">
        <v>134</v>
      </c>
      <c r="H175" s="141">
        <v>21.958782578379022</v>
      </c>
      <c r="I175" s="113">
        <v>4.1217421620977746E-2</v>
      </c>
      <c r="J175" s="100">
        <v>2.2339895983769242E-2</v>
      </c>
      <c r="K175" s="139"/>
      <c r="L175" s="113">
        <v>9.0816326530612255</v>
      </c>
      <c r="M175" s="100">
        <v>11</v>
      </c>
      <c r="N175" s="139"/>
      <c r="O175" s="139"/>
    </row>
    <row r="176" spans="2:15" x14ac:dyDescent="0.25">
      <c r="B176" s="33">
        <f t="shared" si="4"/>
        <v>9</v>
      </c>
      <c r="C176" s="33">
        <v>3</v>
      </c>
      <c r="D176" s="18">
        <v>4</v>
      </c>
      <c r="E176" s="34">
        <v>22</v>
      </c>
      <c r="G176" s="99">
        <v>135</v>
      </c>
      <c r="H176" s="141">
        <v>12.235224195441972</v>
      </c>
      <c r="I176" s="113">
        <v>0.76477580455802752</v>
      </c>
      <c r="J176" s="100">
        <v>0.41450947809977262</v>
      </c>
      <c r="K176" s="139"/>
      <c r="L176" s="113">
        <v>9.149659863945578</v>
      </c>
      <c r="M176" s="100">
        <v>11</v>
      </c>
      <c r="N176" s="139"/>
      <c r="O176" s="139"/>
    </row>
    <row r="177" spans="2:15" x14ac:dyDescent="0.25">
      <c r="B177" s="33">
        <f t="shared" si="4"/>
        <v>16</v>
      </c>
      <c r="C177" s="33">
        <v>4</v>
      </c>
      <c r="D177" s="18">
        <v>3</v>
      </c>
      <c r="E177" s="34">
        <v>14</v>
      </c>
      <c r="G177" s="99">
        <v>136</v>
      </c>
      <c r="H177" s="141">
        <v>12.235224195441972</v>
      </c>
      <c r="I177" s="113">
        <v>0.76477580455802752</v>
      </c>
      <c r="J177" s="100">
        <v>0.41450947809977262</v>
      </c>
      <c r="K177" s="139"/>
      <c r="L177" s="113">
        <v>9.2176870748299322</v>
      </c>
      <c r="M177" s="100">
        <v>11</v>
      </c>
      <c r="N177" s="139"/>
      <c r="O177" s="139"/>
    </row>
    <row r="178" spans="2:15" x14ac:dyDescent="0.25">
      <c r="B178" s="33">
        <f t="shared" si="4"/>
        <v>4</v>
      </c>
      <c r="C178" s="33">
        <v>2</v>
      </c>
      <c r="D178" s="18">
        <v>3</v>
      </c>
      <c r="E178" s="34">
        <v>16</v>
      </c>
      <c r="G178" s="99">
        <v>137</v>
      </c>
      <c r="H178" s="141">
        <v>13.967915374807559</v>
      </c>
      <c r="I178" s="113">
        <v>-1.9679153748075588</v>
      </c>
      <c r="J178" s="100">
        <v>-1.0666126858281206</v>
      </c>
      <c r="K178" s="139"/>
      <c r="L178" s="113">
        <v>9.2857142857142865</v>
      </c>
      <c r="M178" s="100">
        <v>11</v>
      </c>
      <c r="N178" s="139"/>
      <c r="O178" s="139"/>
    </row>
    <row r="179" spans="2:15" x14ac:dyDescent="0.25">
      <c r="B179" s="33">
        <f t="shared" si="4"/>
        <v>9</v>
      </c>
      <c r="C179" s="33">
        <v>3</v>
      </c>
      <c r="D179" s="18">
        <v>3</v>
      </c>
      <c r="E179" s="34">
        <v>14</v>
      </c>
      <c r="G179" s="99">
        <v>138</v>
      </c>
      <c r="H179" s="141">
        <v>16.361768784276521</v>
      </c>
      <c r="I179" s="113">
        <v>-2.3617687842765207</v>
      </c>
      <c r="J179" s="100">
        <v>-1.2800817446474473</v>
      </c>
      <c r="K179" s="139"/>
      <c r="L179" s="113">
        <v>9.353741496598639</v>
      </c>
      <c r="M179" s="100">
        <v>11</v>
      </c>
      <c r="N179" s="139"/>
      <c r="O179" s="139"/>
    </row>
    <row r="180" spans="2:15" x14ac:dyDescent="0.25">
      <c r="B180" s="33">
        <f t="shared" si="4"/>
        <v>9</v>
      </c>
      <c r="C180" s="33">
        <v>3</v>
      </c>
      <c r="D180" s="18">
        <v>4</v>
      </c>
      <c r="E180" s="34">
        <v>22</v>
      </c>
      <c r="G180" s="99">
        <v>139</v>
      </c>
      <c r="H180" s="141">
        <v>13.967915374807559</v>
      </c>
      <c r="I180" s="113">
        <v>1.0320846251924412</v>
      </c>
      <c r="J180" s="100">
        <v>0.55939120562339673</v>
      </c>
      <c r="K180" s="139"/>
      <c r="L180" s="113">
        <v>9.4217687074829932</v>
      </c>
      <c r="M180" s="100">
        <v>11</v>
      </c>
      <c r="N180" s="139"/>
      <c r="O180" s="139"/>
    </row>
    <row r="181" spans="2:15" x14ac:dyDescent="0.25">
      <c r="B181" s="33">
        <f t="shared" si="4"/>
        <v>16</v>
      </c>
      <c r="C181" s="33">
        <v>4</v>
      </c>
      <c r="D181" s="18">
        <v>3</v>
      </c>
      <c r="E181" s="34">
        <v>14</v>
      </c>
      <c r="G181" s="99">
        <v>140</v>
      </c>
      <c r="H181" s="141">
        <v>15.343430237752408</v>
      </c>
      <c r="I181" s="113">
        <v>-1.3434302377524077</v>
      </c>
      <c r="J181" s="100">
        <v>-0.7281409314930174</v>
      </c>
      <c r="K181" s="139"/>
      <c r="L181" s="113">
        <v>9.4897959183673475</v>
      </c>
      <c r="M181" s="100">
        <v>11</v>
      </c>
      <c r="N181" s="139"/>
      <c r="O181" s="139"/>
    </row>
    <row r="182" spans="2:15" x14ac:dyDescent="0.25">
      <c r="B182" s="33">
        <f t="shared" si="4"/>
        <v>16</v>
      </c>
      <c r="C182" s="33">
        <v>4</v>
      </c>
      <c r="D182" s="18">
        <v>3</v>
      </c>
      <c r="E182" s="34">
        <v>15</v>
      </c>
      <c r="G182" s="99">
        <v>141</v>
      </c>
      <c r="H182" s="141">
        <v>16.361768784276521</v>
      </c>
      <c r="I182" s="113">
        <v>0.63823121572347929</v>
      </c>
      <c r="J182" s="100">
        <v>0.34592214680407007</v>
      </c>
      <c r="K182" s="139"/>
      <c r="L182" s="113">
        <v>9.5578231292517017</v>
      </c>
      <c r="M182" s="100">
        <v>11</v>
      </c>
      <c r="N182" s="139"/>
      <c r="O182" s="139"/>
    </row>
    <row r="183" spans="2:15" x14ac:dyDescent="0.25">
      <c r="B183" s="33">
        <f t="shared" si="4"/>
        <v>16</v>
      </c>
      <c r="C183" s="33">
        <v>4</v>
      </c>
      <c r="D183" s="18">
        <v>3</v>
      </c>
      <c r="E183" s="34">
        <v>14</v>
      </c>
      <c r="G183" s="99">
        <v>142</v>
      </c>
      <c r="H183" s="141">
        <v>13.967915374807559</v>
      </c>
      <c r="I183" s="113">
        <v>2.0320846251924412</v>
      </c>
      <c r="J183" s="100">
        <v>1.1013925027739024</v>
      </c>
      <c r="K183" s="139"/>
      <c r="L183" s="113">
        <v>9.6258503401360542</v>
      </c>
      <c r="M183" s="100">
        <v>11</v>
      </c>
      <c r="N183" s="139"/>
      <c r="O183" s="139"/>
    </row>
    <row r="184" spans="2:15" x14ac:dyDescent="0.25">
      <c r="B184" s="33">
        <f t="shared" si="4"/>
        <v>1</v>
      </c>
      <c r="C184" s="33">
        <v>1</v>
      </c>
      <c r="D184" s="18">
        <v>3</v>
      </c>
      <c r="E184" s="34">
        <v>12</v>
      </c>
      <c r="G184" s="99">
        <v>143</v>
      </c>
      <c r="H184" s="141">
        <v>16.361768784276521</v>
      </c>
      <c r="I184" s="113">
        <v>2.6382312157234793</v>
      </c>
      <c r="J184" s="100">
        <v>1.4299247411050817</v>
      </c>
      <c r="K184" s="139"/>
      <c r="L184" s="113">
        <v>9.6938775510204085</v>
      </c>
      <c r="M184" s="100">
        <v>11</v>
      </c>
      <c r="N184" s="139"/>
      <c r="O184" s="139"/>
    </row>
    <row r="185" spans="2:15" x14ac:dyDescent="0.25">
      <c r="B185" s="33">
        <f t="shared" si="4"/>
        <v>4</v>
      </c>
      <c r="C185" s="33">
        <v>2</v>
      </c>
      <c r="D185" s="18">
        <v>3</v>
      </c>
      <c r="E185" s="34">
        <v>12</v>
      </c>
      <c r="G185" s="99">
        <v>144</v>
      </c>
      <c r="H185" s="141">
        <v>13.967915374807559</v>
      </c>
      <c r="I185" s="113">
        <v>-1.9679153748075588</v>
      </c>
      <c r="J185" s="100">
        <v>-1.0666126858281206</v>
      </c>
      <c r="K185" s="139"/>
      <c r="L185" s="113">
        <v>9.7619047619047628</v>
      </c>
      <c r="M185" s="100">
        <v>11</v>
      </c>
      <c r="N185" s="139"/>
      <c r="O185" s="139"/>
    </row>
    <row r="186" spans="2:15" x14ac:dyDescent="0.25">
      <c r="B186" s="33">
        <f t="shared" si="4"/>
        <v>1</v>
      </c>
      <c r="C186" s="33">
        <v>1</v>
      </c>
      <c r="D186" s="18">
        <v>3</v>
      </c>
      <c r="E186" s="34">
        <v>14</v>
      </c>
      <c r="G186" s="99">
        <v>145</v>
      </c>
      <c r="H186" s="141">
        <v>12.235224195441972</v>
      </c>
      <c r="I186" s="113">
        <v>-1.2352241954419725</v>
      </c>
      <c r="J186" s="100">
        <v>-0.66949311620123897</v>
      </c>
      <c r="K186" s="139"/>
      <c r="L186" s="113">
        <v>9.8299319727891152</v>
      </c>
      <c r="M186" s="100">
        <v>11</v>
      </c>
      <c r="N186" s="139"/>
      <c r="O186" s="139"/>
    </row>
    <row r="187" spans="2:15" x14ac:dyDescent="0.25">
      <c r="B187" s="33">
        <f t="shared" si="4"/>
        <v>9</v>
      </c>
      <c r="C187" s="33">
        <v>3</v>
      </c>
      <c r="D187" s="18">
        <v>4</v>
      </c>
      <c r="E187" s="34">
        <v>23</v>
      </c>
      <c r="G187" s="99">
        <v>146</v>
      </c>
      <c r="H187" s="141">
        <v>12.235224195441972</v>
      </c>
      <c r="I187" s="113">
        <v>-0.23522419544197248</v>
      </c>
      <c r="J187" s="100">
        <v>-0.12749181905073317</v>
      </c>
      <c r="K187" s="139"/>
      <c r="L187" s="113">
        <v>9.8979591836734695</v>
      </c>
      <c r="M187" s="100">
        <v>11</v>
      </c>
      <c r="N187" s="139"/>
      <c r="O187" s="139"/>
    </row>
    <row r="188" spans="2:15" x14ac:dyDescent="0.25">
      <c r="B188" s="33">
        <f t="shared" si="4"/>
        <v>1</v>
      </c>
      <c r="C188" s="33">
        <v>1</v>
      </c>
      <c r="D188" s="18">
        <v>3</v>
      </c>
      <c r="E188" s="34">
        <v>12</v>
      </c>
      <c r="G188" s="99">
        <v>147</v>
      </c>
      <c r="H188" s="141">
        <v>12.235224195441972</v>
      </c>
      <c r="I188" s="113">
        <v>-0.23522419544197248</v>
      </c>
      <c r="J188" s="100">
        <v>-0.12749181905073317</v>
      </c>
      <c r="K188" s="139"/>
      <c r="L188" s="113">
        <v>9.9659863945578238</v>
      </c>
      <c r="M188" s="100">
        <v>11</v>
      </c>
      <c r="N188" s="139"/>
      <c r="O188" s="139"/>
    </row>
    <row r="189" spans="2:15" x14ac:dyDescent="0.25">
      <c r="B189" s="33">
        <f t="shared" si="4"/>
        <v>9</v>
      </c>
      <c r="C189" s="33">
        <v>3</v>
      </c>
      <c r="D189" s="18">
        <v>3</v>
      </c>
      <c r="E189" s="34">
        <v>13</v>
      </c>
      <c r="G189" s="99">
        <v>148</v>
      </c>
      <c r="H189" s="141">
        <v>12.235224195441972</v>
      </c>
      <c r="I189" s="113">
        <v>-1.2352241954419725</v>
      </c>
      <c r="J189" s="100">
        <v>-0.66949311620123897</v>
      </c>
      <c r="K189" s="139"/>
      <c r="L189" s="113">
        <v>10.034013605442178</v>
      </c>
      <c r="M189" s="100">
        <v>11</v>
      </c>
      <c r="N189" s="139"/>
      <c r="O189" s="139"/>
    </row>
    <row r="190" spans="2:15" x14ac:dyDescent="0.25">
      <c r="B190" s="33">
        <f t="shared" si="4"/>
        <v>9</v>
      </c>
      <c r="C190" s="33">
        <v>3</v>
      </c>
      <c r="D190" s="18">
        <v>3</v>
      </c>
      <c r="E190" s="34">
        <v>13</v>
      </c>
      <c r="G190" s="99">
        <v>149</v>
      </c>
      <c r="H190" s="141">
        <v>15.343430237752408</v>
      </c>
      <c r="I190" s="113">
        <v>-2.3434302377524077</v>
      </c>
      <c r="J190" s="100">
        <v>-1.2701422286435231</v>
      </c>
      <c r="K190" s="139"/>
      <c r="L190" s="113">
        <v>10.102040816326531</v>
      </c>
      <c r="M190" s="100">
        <v>11</v>
      </c>
      <c r="N190" s="139"/>
      <c r="O190" s="139"/>
    </row>
    <row r="191" spans="2:15" x14ac:dyDescent="0.25">
      <c r="B191" s="33">
        <f t="shared" si="4"/>
        <v>1</v>
      </c>
      <c r="C191" s="33">
        <v>1</v>
      </c>
      <c r="D191" s="18">
        <v>3</v>
      </c>
      <c r="E191" s="34">
        <v>11</v>
      </c>
      <c r="G191" s="99">
        <v>150</v>
      </c>
      <c r="H191" s="141">
        <v>15.343430237752408</v>
      </c>
      <c r="I191" s="113">
        <v>1.6565697622475923</v>
      </c>
      <c r="J191" s="100">
        <v>0.89786295995849996</v>
      </c>
      <c r="K191" s="139"/>
      <c r="L191" s="113">
        <v>10.170068027210885</v>
      </c>
      <c r="M191" s="100">
        <v>11</v>
      </c>
      <c r="N191" s="139"/>
      <c r="O191" s="139"/>
    </row>
    <row r="192" spans="2:15" x14ac:dyDescent="0.25">
      <c r="B192" s="33">
        <f t="shared" si="4"/>
        <v>4</v>
      </c>
      <c r="C192" s="33">
        <v>2</v>
      </c>
      <c r="D192" s="18">
        <v>3</v>
      </c>
      <c r="E192" s="34">
        <v>13</v>
      </c>
      <c r="G192" s="99">
        <v>151</v>
      </c>
      <c r="H192" s="141">
        <v>13.967915374807559</v>
      </c>
      <c r="I192" s="113">
        <v>-1.9679153748075588</v>
      </c>
      <c r="J192" s="100">
        <v>-1.0666126858281206</v>
      </c>
      <c r="K192" s="139"/>
      <c r="L192" s="113">
        <v>10.238095238095239</v>
      </c>
      <c r="M192" s="100">
        <v>11</v>
      </c>
      <c r="N192" s="139"/>
      <c r="O192" s="139"/>
    </row>
    <row r="193" spans="2:15" x14ac:dyDescent="0.25">
      <c r="B193" s="33">
        <f t="shared" si="4"/>
        <v>1</v>
      </c>
      <c r="C193" s="33">
        <v>1</v>
      </c>
      <c r="D193" s="18">
        <v>3</v>
      </c>
      <c r="E193" s="34">
        <v>11</v>
      </c>
      <c r="G193" s="99">
        <v>152</v>
      </c>
      <c r="H193" s="141">
        <v>13.967915374807559</v>
      </c>
      <c r="I193" s="113">
        <v>-0.96791537480755885</v>
      </c>
      <c r="J193" s="100">
        <v>-0.52461138867761492</v>
      </c>
      <c r="K193" s="139"/>
      <c r="L193" s="113">
        <v>10.306122448979592</v>
      </c>
      <c r="M193" s="100">
        <v>11</v>
      </c>
      <c r="N193" s="139"/>
      <c r="O193" s="139"/>
    </row>
    <row r="194" spans="2:15" x14ac:dyDescent="0.25">
      <c r="B194" s="33">
        <f t="shared" si="4"/>
        <v>9</v>
      </c>
      <c r="C194" s="33">
        <v>3</v>
      </c>
      <c r="D194" s="18">
        <v>3</v>
      </c>
      <c r="E194" s="34">
        <v>14</v>
      </c>
      <c r="G194" s="99">
        <v>153</v>
      </c>
      <c r="H194" s="141">
        <v>16.361768784276521</v>
      </c>
      <c r="I194" s="113">
        <v>0.63823121572347929</v>
      </c>
      <c r="J194" s="100">
        <v>0.34592214680407007</v>
      </c>
      <c r="K194" s="139"/>
      <c r="L194" s="113">
        <v>10.374149659863946</v>
      </c>
      <c r="M194" s="100">
        <v>11</v>
      </c>
      <c r="N194" s="139"/>
      <c r="O194" s="139"/>
    </row>
    <row r="195" spans="2:15" x14ac:dyDescent="0.25">
      <c r="B195" s="33">
        <f t="shared" si="4"/>
        <v>9</v>
      </c>
      <c r="C195" s="33">
        <v>3</v>
      </c>
      <c r="D195" s="18">
        <v>3</v>
      </c>
      <c r="E195" s="34">
        <v>17</v>
      </c>
      <c r="G195" s="99">
        <v>154</v>
      </c>
      <c r="H195" s="141">
        <v>15.343430237752408</v>
      </c>
      <c r="I195" s="113">
        <v>-2.3434302377524077</v>
      </c>
      <c r="J195" s="100">
        <v>-1.2701422286435231</v>
      </c>
      <c r="K195" s="139"/>
      <c r="L195" s="113">
        <v>10.4421768707483</v>
      </c>
      <c r="M195" s="100">
        <v>11</v>
      </c>
      <c r="N195" s="139"/>
      <c r="O195" s="139"/>
    </row>
    <row r="196" spans="2:15" x14ac:dyDescent="0.25">
      <c r="B196" s="33">
        <f t="shared" si="4"/>
        <v>4</v>
      </c>
      <c r="C196" s="33">
        <v>2</v>
      </c>
      <c r="D196" s="18">
        <v>3</v>
      </c>
      <c r="E196" s="34">
        <v>18</v>
      </c>
      <c r="G196" s="99">
        <v>155</v>
      </c>
      <c r="H196" s="141">
        <v>13.967915374807559</v>
      </c>
      <c r="I196" s="113">
        <v>-2.9679153748075588</v>
      </c>
      <c r="J196" s="100">
        <v>-1.6086139829786263</v>
      </c>
      <c r="K196" s="139"/>
      <c r="L196" s="113">
        <v>10.510204081632653</v>
      </c>
      <c r="M196" s="100">
        <v>11</v>
      </c>
      <c r="N196" s="139"/>
      <c r="O196" s="139"/>
    </row>
    <row r="197" spans="2:15" x14ac:dyDescent="0.25">
      <c r="B197" s="33">
        <f t="shared" si="4"/>
        <v>4</v>
      </c>
      <c r="C197" s="33">
        <v>2</v>
      </c>
      <c r="D197" s="18">
        <v>3</v>
      </c>
      <c r="E197" s="34">
        <v>14</v>
      </c>
      <c r="G197" s="99">
        <v>156</v>
      </c>
      <c r="H197" s="141">
        <v>12.235224195441972</v>
      </c>
      <c r="I197" s="113">
        <v>-1.2352241954419725</v>
      </c>
      <c r="J197" s="100">
        <v>-0.66949311620123897</v>
      </c>
      <c r="K197" s="139"/>
      <c r="L197" s="113">
        <v>10.578231292517007</v>
      </c>
      <c r="M197" s="100">
        <v>11</v>
      </c>
      <c r="N197" s="139"/>
      <c r="O197" s="139"/>
    </row>
    <row r="198" spans="2:15" x14ac:dyDescent="0.25">
      <c r="B198" s="33">
        <f t="shared" si="4"/>
        <v>9</v>
      </c>
      <c r="C198" s="33">
        <v>3</v>
      </c>
      <c r="D198" s="18">
        <v>3</v>
      </c>
      <c r="E198" s="34">
        <v>18</v>
      </c>
      <c r="G198" s="99">
        <v>157</v>
      </c>
      <c r="H198" s="141">
        <v>12.235224195441972</v>
      </c>
      <c r="I198" s="113">
        <v>-0.23522419544197248</v>
      </c>
      <c r="J198" s="100">
        <v>-0.12749181905073317</v>
      </c>
      <c r="K198" s="139"/>
      <c r="L198" s="113">
        <v>10.646258503401361</v>
      </c>
      <c r="M198" s="100">
        <v>11</v>
      </c>
      <c r="N198" s="139"/>
      <c r="O198" s="139"/>
    </row>
    <row r="199" spans="2:15" x14ac:dyDescent="0.25">
      <c r="B199" s="33">
        <f t="shared" si="4"/>
        <v>4</v>
      </c>
      <c r="C199" s="33">
        <v>2</v>
      </c>
      <c r="D199" s="18">
        <v>3</v>
      </c>
      <c r="E199" s="34">
        <v>19</v>
      </c>
      <c r="G199" s="99">
        <v>158</v>
      </c>
      <c r="H199" s="141">
        <v>15.343430237752408</v>
      </c>
      <c r="I199" s="113">
        <v>1.6565697622475923</v>
      </c>
      <c r="J199" s="100">
        <v>0.89786295995849996</v>
      </c>
      <c r="K199" s="139"/>
      <c r="L199" s="113">
        <v>10.714285714285715</v>
      </c>
      <c r="M199" s="100">
        <v>11</v>
      </c>
      <c r="N199" s="139"/>
      <c r="O199" s="139"/>
    </row>
    <row r="200" spans="2:15" x14ac:dyDescent="0.25">
      <c r="B200" s="33">
        <f t="shared" si="4"/>
        <v>1</v>
      </c>
      <c r="C200" s="33">
        <v>1</v>
      </c>
      <c r="D200" s="18">
        <v>3</v>
      </c>
      <c r="E200" s="34">
        <v>12</v>
      </c>
      <c r="G200" s="99">
        <v>159</v>
      </c>
      <c r="H200" s="141">
        <v>12.235224195441972</v>
      </c>
      <c r="I200" s="113">
        <v>-0.23522419544197248</v>
      </c>
      <c r="J200" s="100">
        <v>-0.12749181905073317</v>
      </c>
      <c r="K200" s="139"/>
      <c r="L200" s="113">
        <v>10.782312925170068</v>
      </c>
      <c r="M200" s="100">
        <v>11</v>
      </c>
      <c r="N200" s="139"/>
      <c r="O200" s="139"/>
    </row>
    <row r="201" spans="2:15" x14ac:dyDescent="0.25">
      <c r="B201" s="33">
        <f t="shared" si="4"/>
        <v>1</v>
      </c>
      <c r="C201" s="33">
        <v>1</v>
      </c>
      <c r="D201" s="18">
        <v>3</v>
      </c>
      <c r="E201" s="34">
        <v>13</v>
      </c>
      <c r="G201" s="99">
        <v>160</v>
      </c>
      <c r="H201" s="141">
        <v>20.940444031854909</v>
      </c>
      <c r="I201" s="113">
        <v>1.0595559681450908</v>
      </c>
      <c r="J201" s="100">
        <v>0.57428070913819917</v>
      </c>
      <c r="K201" s="139"/>
      <c r="L201" s="113">
        <v>10.850340136054422</v>
      </c>
      <c r="M201" s="100">
        <v>11</v>
      </c>
      <c r="N201" s="139"/>
      <c r="O201" s="139"/>
    </row>
    <row r="202" spans="2:15" x14ac:dyDescent="0.25">
      <c r="B202" s="33">
        <f t="shared" si="4"/>
        <v>16</v>
      </c>
      <c r="C202" s="33">
        <v>4</v>
      </c>
      <c r="D202" s="18">
        <v>4</v>
      </c>
      <c r="E202" s="34">
        <v>21</v>
      </c>
      <c r="G202" s="99">
        <v>161</v>
      </c>
      <c r="H202" s="141">
        <v>16.361768784276521</v>
      </c>
      <c r="I202" s="113">
        <v>-2.3617687842765207</v>
      </c>
      <c r="J202" s="100">
        <v>-1.2800817446474473</v>
      </c>
      <c r="K202" s="139"/>
      <c r="L202" s="113">
        <v>10.918367346938776</v>
      </c>
      <c r="M202" s="100">
        <v>11</v>
      </c>
      <c r="N202" s="139"/>
      <c r="O202" s="139"/>
    </row>
    <row r="203" spans="2:15" x14ac:dyDescent="0.25">
      <c r="B203" s="33">
        <f t="shared" si="4"/>
        <v>9</v>
      </c>
      <c r="C203" s="33">
        <v>3</v>
      </c>
      <c r="D203" s="18">
        <v>3</v>
      </c>
      <c r="E203" s="34">
        <v>13</v>
      </c>
      <c r="G203" s="99">
        <v>162</v>
      </c>
      <c r="H203" s="141">
        <v>13.967915374807559</v>
      </c>
      <c r="I203" s="113">
        <v>2.0320846251924412</v>
      </c>
      <c r="J203" s="100">
        <v>1.1013925027739024</v>
      </c>
      <c r="K203" s="139"/>
      <c r="L203" s="113">
        <v>10.986394557823129</v>
      </c>
      <c r="M203" s="100">
        <v>11</v>
      </c>
      <c r="N203" s="139"/>
      <c r="O203" s="139"/>
    </row>
    <row r="204" spans="2:15" x14ac:dyDescent="0.25">
      <c r="B204" s="33">
        <f t="shared" si="4"/>
        <v>9</v>
      </c>
      <c r="C204" s="33">
        <v>3</v>
      </c>
      <c r="D204" s="18">
        <v>3</v>
      </c>
      <c r="E204" s="34">
        <v>16</v>
      </c>
      <c r="G204" s="99">
        <v>163</v>
      </c>
      <c r="H204" s="141">
        <v>15.343430237752408</v>
      </c>
      <c r="I204" s="113">
        <v>-1.3434302377524077</v>
      </c>
      <c r="J204" s="100">
        <v>-0.7281409314930174</v>
      </c>
      <c r="K204" s="139"/>
      <c r="L204" s="113">
        <v>11.054421768707483</v>
      </c>
      <c r="M204" s="100">
        <v>11</v>
      </c>
      <c r="N204" s="139"/>
      <c r="O204" s="139"/>
    </row>
    <row r="205" spans="2:15" x14ac:dyDescent="0.25">
      <c r="B205" s="33">
        <f t="shared" si="4"/>
        <v>16</v>
      </c>
      <c r="C205" s="33">
        <v>4</v>
      </c>
      <c r="D205" s="18">
        <v>4</v>
      </c>
      <c r="E205" s="34">
        <v>22</v>
      </c>
      <c r="G205" s="99">
        <v>164</v>
      </c>
      <c r="H205" s="141">
        <v>20.940444031854909</v>
      </c>
      <c r="I205" s="113">
        <v>1.0595559681450908</v>
      </c>
      <c r="J205" s="100">
        <v>0.57428070913819917</v>
      </c>
      <c r="K205" s="139"/>
      <c r="L205" s="113">
        <v>11.122448979591837</v>
      </c>
      <c r="M205" s="100">
        <v>11</v>
      </c>
      <c r="N205" s="139"/>
      <c r="O205" s="139"/>
    </row>
    <row r="206" spans="2:15" x14ac:dyDescent="0.25">
      <c r="B206" s="33">
        <f t="shared" si="4"/>
        <v>16</v>
      </c>
      <c r="C206" s="33">
        <v>4</v>
      </c>
      <c r="D206" s="18">
        <v>3</v>
      </c>
      <c r="E206" s="34">
        <v>18</v>
      </c>
      <c r="G206" s="99">
        <v>165</v>
      </c>
      <c r="H206" s="141">
        <v>16.361768784276521</v>
      </c>
      <c r="I206" s="113">
        <v>-2.3617687842765207</v>
      </c>
      <c r="J206" s="100">
        <v>-1.2800817446474473</v>
      </c>
      <c r="K206" s="139"/>
      <c r="L206" s="113">
        <v>11.190476190476192</v>
      </c>
      <c r="M206" s="100">
        <v>11</v>
      </c>
      <c r="N206" s="139"/>
      <c r="O206" s="139"/>
    </row>
    <row r="207" spans="2:15" x14ac:dyDescent="0.25">
      <c r="B207" s="33">
        <f t="shared" si="4"/>
        <v>1</v>
      </c>
      <c r="C207" s="33">
        <v>1</v>
      </c>
      <c r="D207" s="18">
        <v>3</v>
      </c>
      <c r="E207" s="34">
        <v>15</v>
      </c>
      <c r="G207" s="99">
        <v>166</v>
      </c>
      <c r="H207" s="141">
        <v>16.361768784276521</v>
      </c>
      <c r="I207" s="113">
        <v>-1.3617687842765207</v>
      </c>
      <c r="J207" s="100">
        <v>-0.73808044749694146</v>
      </c>
      <c r="K207" s="139"/>
      <c r="L207" s="113">
        <v>11.258503401360544</v>
      </c>
      <c r="M207" s="100">
        <v>11</v>
      </c>
      <c r="N207" s="139"/>
      <c r="O207" s="139"/>
    </row>
    <row r="208" spans="2:15" x14ac:dyDescent="0.25">
      <c r="B208" s="33">
        <f t="shared" si="4"/>
        <v>1</v>
      </c>
      <c r="C208" s="33">
        <v>1</v>
      </c>
      <c r="D208" s="18">
        <v>3</v>
      </c>
      <c r="E208" s="34">
        <v>12</v>
      </c>
      <c r="G208" s="99">
        <v>167</v>
      </c>
      <c r="H208" s="141">
        <v>16.361768784276521</v>
      </c>
      <c r="I208" s="113">
        <v>-2.3617687842765207</v>
      </c>
      <c r="J208" s="100">
        <v>-1.2800817446474473</v>
      </c>
      <c r="K208" s="139"/>
      <c r="L208" s="113">
        <v>11.326530612244898</v>
      </c>
      <c r="M208" s="100">
        <v>11</v>
      </c>
      <c r="N208" s="139"/>
      <c r="O208" s="139"/>
    </row>
    <row r="209" spans="2:15" x14ac:dyDescent="0.25">
      <c r="B209" s="33">
        <f t="shared" si="4"/>
        <v>4</v>
      </c>
      <c r="C209" s="33">
        <v>2</v>
      </c>
      <c r="D209" s="18">
        <v>3</v>
      </c>
      <c r="E209" s="34">
        <v>13</v>
      </c>
      <c r="G209" s="99">
        <v>168</v>
      </c>
      <c r="H209" s="141">
        <v>12.235224195441972</v>
      </c>
      <c r="I209" s="113">
        <v>-0.23522419544197248</v>
      </c>
      <c r="J209" s="100">
        <v>-0.12749181905073317</v>
      </c>
      <c r="K209" s="139"/>
      <c r="L209" s="113">
        <v>11.394557823129253</v>
      </c>
      <c r="M209" s="100">
        <v>11</v>
      </c>
      <c r="N209" s="139"/>
      <c r="O209" s="139"/>
    </row>
    <row r="210" spans="2:15" x14ac:dyDescent="0.25">
      <c r="B210" s="33">
        <f t="shared" ref="B210:B273" si="5">C210^2</f>
        <v>1</v>
      </c>
      <c r="C210" s="33">
        <v>1</v>
      </c>
      <c r="D210" s="18">
        <v>3</v>
      </c>
      <c r="E210" s="34">
        <v>11</v>
      </c>
      <c r="G210" s="99">
        <v>169</v>
      </c>
      <c r="H210" s="141">
        <v>13.967915374807559</v>
      </c>
      <c r="I210" s="113">
        <v>-1.9679153748075588</v>
      </c>
      <c r="J210" s="100">
        <v>-1.0666126858281206</v>
      </c>
      <c r="K210" s="139"/>
      <c r="L210" s="113">
        <v>11.462585034013605</v>
      </c>
      <c r="M210" s="100">
        <v>11</v>
      </c>
      <c r="N210" s="139"/>
      <c r="O210" s="139"/>
    </row>
    <row r="211" spans="2:15" x14ac:dyDescent="0.25">
      <c r="B211" s="33">
        <f t="shared" si="5"/>
        <v>9</v>
      </c>
      <c r="C211" s="33">
        <v>3</v>
      </c>
      <c r="D211" s="18">
        <v>3</v>
      </c>
      <c r="E211" s="34">
        <v>16</v>
      </c>
      <c r="G211" s="99">
        <v>170</v>
      </c>
      <c r="H211" s="141">
        <v>12.235224195441972</v>
      </c>
      <c r="I211" s="113">
        <v>1.7647758045580275</v>
      </c>
      <c r="J211" s="100">
        <v>0.95651077525027839</v>
      </c>
      <c r="K211" s="139"/>
      <c r="L211" s="113">
        <v>11.530612244897959</v>
      </c>
      <c r="M211" s="100">
        <v>11</v>
      </c>
      <c r="N211" s="139"/>
      <c r="O211" s="139"/>
    </row>
    <row r="212" spans="2:15" x14ac:dyDescent="0.25">
      <c r="B212" s="33">
        <f t="shared" si="5"/>
        <v>9</v>
      </c>
      <c r="C212" s="33">
        <v>3</v>
      </c>
      <c r="D212" s="18">
        <v>3</v>
      </c>
      <c r="E212" s="34">
        <v>19</v>
      </c>
      <c r="G212" s="99">
        <v>171</v>
      </c>
      <c r="H212" s="141">
        <v>20.940444031854909</v>
      </c>
      <c r="I212" s="113">
        <v>2.0595559681450908</v>
      </c>
      <c r="J212" s="100">
        <v>1.1162820062887049</v>
      </c>
      <c r="K212" s="139"/>
      <c r="L212" s="113">
        <v>11.598639455782314</v>
      </c>
      <c r="M212" s="100">
        <v>11</v>
      </c>
      <c r="N212" s="139"/>
      <c r="O212" s="139"/>
    </row>
    <row r="213" spans="2:15" x14ac:dyDescent="0.25">
      <c r="B213" s="33">
        <f t="shared" si="5"/>
        <v>4</v>
      </c>
      <c r="C213" s="33">
        <v>2</v>
      </c>
      <c r="D213" s="18">
        <v>3</v>
      </c>
      <c r="E213" s="34">
        <v>12</v>
      </c>
      <c r="G213" s="99">
        <v>172</v>
      </c>
      <c r="H213" s="141">
        <v>12.235224195441972</v>
      </c>
      <c r="I213" s="113">
        <v>-0.23522419544197248</v>
      </c>
      <c r="J213" s="100">
        <v>-0.12749181905073317</v>
      </c>
      <c r="K213" s="139"/>
      <c r="L213" s="113">
        <v>11.666666666666668</v>
      </c>
      <c r="M213" s="100">
        <v>11</v>
      </c>
      <c r="N213" s="139"/>
      <c r="O213" s="139"/>
    </row>
    <row r="214" spans="2:15" x14ac:dyDescent="0.25">
      <c r="B214" s="33">
        <f t="shared" si="5"/>
        <v>16</v>
      </c>
      <c r="C214" s="33">
        <v>4</v>
      </c>
      <c r="D214" s="18">
        <v>4</v>
      </c>
      <c r="E214" s="34">
        <v>20</v>
      </c>
      <c r="G214" s="99">
        <v>173</v>
      </c>
      <c r="H214" s="141">
        <v>15.343430237752408</v>
      </c>
      <c r="I214" s="113">
        <v>-2.3434302377524077</v>
      </c>
      <c r="J214" s="100">
        <v>-1.2701422286435231</v>
      </c>
      <c r="K214" s="139"/>
      <c r="L214" s="113">
        <v>11.73469387755102</v>
      </c>
      <c r="M214" s="100">
        <v>11</v>
      </c>
      <c r="N214" s="139"/>
      <c r="O214" s="139"/>
    </row>
    <row r="215" spans="2:15" x14ac:dyDescent="0.25">
      <c r="B215" s="33">
        <f t="shared" si="5"/>
        <v>4</v>
      </c>
      <c r="C215" s="33">
        <v>2</v>
      </c>
      <c r="D215" s="18">
        <v>3</v>
      </c>
      <c r="E215" s="34">
        <v>11</v>
      </c>
      <c r="G215" s="99">
        <v>174</v>
      </c>
      <c r="H215" s="141">
        <v>15.343430237752408</v>
      </c>
      <c r="I215" s="113">
        <v>-2.3434302377524077</v>
      </c>
      <c r="J215" s="100">
        <v>-1.2701422286435231</v>
      </c>
      <c r="K215" s="139"/>
      <c r="L215" s="113">
        <v>11.802721088435375</v>
      </c>
      <c r="M215" s="100">
        <v>11</v>
      </c>
      <c r="N215" s="139"/>
      <c r="O215" s="139"/>
    </row>
    <row r="216" spans="2:15" x14ac:dyDescent="0.25">
      <c r="B216" s="33">
        <f t="shared" si="5"/>
        <v>16</v>
      </c>
      <c r="C216" s="33">
        <v>4</v>
      </c>
      <c r="D216" s="18">
        <v>3</v>
      </c>
      <c r="E216" s="34">
        <v>16</v>
      </c>
      <c r="G216" s="99">
        <v>175</v>
      </c>
      <c r="H216" s="141">
        <v>12.235224195441972</v>
      </c>
      <c r="I216" s="113">
        <v>-1.2352241954419725</v>
      </c>
      <c r="J216" s="100">
        <v>-0.66949311620123897</v>
      </c>
      <c r="K216" s="139"/>
      <c r="L216" s="113">
        <v>11.870748299319729</v>
      </c>
      <c r="M216" s="100">
        <v>11</v>
      </c>
      <c r="N216" s="139"/>
      <c r="O216" s="139"/>
    </row>
    <row r="217" spans="2:15" x14ac:dyDescent="0.25">
      <c r="B217" s="33">
        <f t="shared" si="5"/>
        <v>1</v>
      </c>
      <c r="C217" s="33">
        <v>1</v>
      </c>
      <c r="D217" s="18">
        <v>3</v>
      </c>
      <c r="E217" s="34">
        <v>12</v>
      </c>
      <c r="G217" s="99">
        <v>176</v>
      </c>
      <c r="H217" s="141">
        <v>13.967915374807559</v>
      </c>
      <c r="I217" s="113">
        <v>-0.96791537480755885</v>
      </c>
      <c r="J217" s="100">
        <v>-0.52461138867761492</v>
      </c>
      <c r="K217" s="139"/>
      <c r="L217" s="113">
        <v>11.938775510204081</v>
      </c>
      <c r="M217" s="100">
        <v>11</v>
      </c>
      <c r="N217" s="139"/>
      <c r="O217" s="139"/>
    </row>
    <row r="218" spans="2:15" x14ac:dyDescent="0.25">
      <c r="B218" s="33">
        <f t="shared" si="5"/>
        <v>4</v>
      </c>
      <c r="C218" s="33">
        <v>2</v>
      </c>
      <c r="D218" s="18">
        <v>3</v>
      </c>
      <c r="E218" s="34">
        <v>11</v>
      </c>
      <c r="G218" s="99">
        <v>177</v>
      </c>
      <c r="H218" s="141">
        <v>12.235224195441972</v>
      </c>
      <c r="I218" s="113">
        <v>-1.2352241954419725</v>
      </c>
      <c r="J218" s="100">
        <v>-0.66949311620123897</v>
      </c>
      <c r="K218" s="139"/>
      <c r="L218" s="113">
        <v>12.006802721088436</v>
      </c>
      <c r="M218" s="100">
        <v>11</v>
      </c>
      <c r="N218" s="139"/>
      <c r="O218" s="139"/>
    </row>
    <row r="219" spans="2:15" x14ac:dyDescent="0.25">
      <c r="B219" s="33">
        <f t="shared" si="5"/>
        <v>4</v>
      </c>
      <c r="C219" s="33">
        <v>2</v>
      </c>
      <c r="D219" s="18">
        <v>3</v>
      </c>
      <c r="E219" s="34">
        <v>15</v>
      </c>
      <c r="G219" s="99">
        <v>178</v>
      </c>
      <c r="H219" s="141">
        <v>15.343430237752408</v>
      </c>
      <c r="I219" s="113">
        <v>-1.3434302377524077</v>
      </c>
      <c r="J219" s="100">
        <v>-0.7281409314930174</v>
      </c>
      <c r="K219" s="139"/>
      <c r="L219" s="113">
        <v>12.07482993197279</v>
      </c>
      <c r="M219" s="100">
        <v>11</v>
      </c>
      <c r="N219" s="139"/>
      <c r="O219" s="139"/>
    </row>
    <row r="220" spans="2:15" x14ac:dyDescent="0.25">
      <c r="B220" s="33">
        <f t="shared" si="5"/>
        <v>9</v>
      </c>
      <c r="C220" s="33">
        <v>3</v>
      </c>
      <c r="D220" s="18">
        <v>4</v>
      </c>
      <c r="E220" s="34">
        <v>21</v>
      </c>
      <c r="G220" s="99">
        <v>179</v>
      </c>
      <c r="H220" s="141">
        <v>15.343430237752408</v>
      </c>
      <c r="I220" s="113">
        <v>1.6565697622475923</v>
      </c>
      <c r="J220" s="100">
        <v>0.89786295995849996</v>
      </c>
      <c r="K220" s="139"/>
      <c r="L220" s="113">
        <v>12.142857142857144</v>
      </c>
      <c r="M220" s="100">
        <v>11</v>
      </c>
      <c r="N220" s="139"/>
      <c r="O220" s="139"/>
    </row>
    <row r="221" spans="2:15" x14ac:dyDescent="0.25">
      <c r="B221" s="33">
        <f t="shared" si="5"/>
        <v>16</v>
      </c>
      <c r="C221" s="33">
        <v>4</v>
      </c>
      <c r="D221" s="18">
        <v>3</v>
      </c>
      <c r="E221" s="34">
        <v>14</v>
      </c>
      <c r="G221" s="99">
        <v>180</v>
      </c>
      <c r="H221" s="141">
        <v>13.967915374807559</v>
      </c>
      <c r="I221" s="113">
        <v>4.0320846251924412</v>
      </c>
      <c r="J221" s="100">
        <v>2.1853950970749141</v>
      </c>
      <c r="K221" s="139"/>
      <c r="L221" s="113">
        <v>12.210884353741497</v>
      </c>
      <c r="M221" s="100">
        <v>11</v>
      </c>
      <c r="N221" s="139"/>
      <c r="O221" s="139"/>
    </row>
    <row r="222" spans="2:15" x14ac:dyDescent="0.25">
      <c r="B222" s="33">
        <f t="shared" si="5"/>
        <v>16</v>
      </c>
      <c r="C222" s="33">
        <v>4</v>
      </c>
      <c r="D222" s="18">
        <v>4</v>
      </c>
      <c r="E222" s="34">
        <v>20</v>
      </c>
      <c r="G222" s="99">
        <v>181</v>
      </c>
      <c r="H222" s="141">
        <v>13.967915374807559</v>
      </c>
      <c r="I222" s="113">
        <v>3.2084625192441152E-2</v>
      </c>
      <c r="J222" s="100">
        <v>1.7389908472890899E-2</v>
      </c>
      <c r="K222" s="139"/>
      <c r="L222" s="113">
        <v>12.278911564625851</v>
      </c>
      <c r="M222" s="100">
        <v>11</v>
      </c>
      <c r="N222" s="139"/>
      <c r="O222" s="139"/>
    </row>
    <row r="223" spans="2:15" x14ac:dyDescent="0.25">
      <c r="B223" s="33">
        <f t="shared" si="5"/>
        <v>1</v>
      </c>
      <c r="C223" s="33">
        <v>1</v>
      </c>
      <c r="D223" s="18">
        <v>3</v>
      </c>
      <c r="E223" s="34">
        <v>13</v>
      </c>
      <c r="G223" s="99">
        <v>182</v>
      </c>
      <c r="H223" s="141">
        <v>15.343430237752408</v>
      </c>
      <c r="I223" s="113">
        <v>2.6565697622475923</v>
      </c>
      <c r="J223" s="100">
        <v>1.4398642571090059</v>
      </c>
      <c r="K223" s="139"/>
      <c r="L223" s="113">
        <v>12.346938775510205</v>
      </c>
      <c r="M223" s="100">
        <v>11</v>
      </c>
      <c r="N223" s="139"/>
      <c r="O223" s="139"/>
    </row>
    <row r="224" spans="2:15" x14ac:dyDescent="0.25">
      <c r="B224" s="33">
        <f t="shared" si="5"/>
        <v>1</v>
      </c>
      <c r="C224" s="33">
        <v>1</v>
      </c>
      <c r="D224" s="18">
        <v>3</v>
      </c>
      <c r="E224" s="34">
        <v>13</v>
      </c>
      <c r="G224" s="99">
        <v>183</v>
      </c>
      <c r="H224" s="141">
        <v>13.967915374807559</v>
      </c>
      <c r="I224" s="113">
        <v>5.0320846251924412</v>
      </c>
      <c r="J224" s="100">
        <v>2.72739639422542</v>
      </c>
      <c r="K224" s="139"/>
      <c r="L224" s="113">
        <v>12.414965986394558</v>
      </c>
      <c r="M224" s="100">
        <v>11</v>
      </c>
      <c r="N224" s="139"/>
      <c r="O224" s="139"/>
    </row>
    <row r="225" spans="2:15" x14ac:dyDescent="0.25">
      <c r="B225" s="33">
        <f t="shared" si="5"/>
        <v>9</v>
      </c>
      <c r="C225" s="33">
        <v>3</v>
      </c>
      <c r="D225" s="18">
        <v>3</v>
      </c>
      <c r="E225" s="34">
        <v>16</v>
      </c>
      <c r="G225" s="99">
        <v>184</v>
      </c>
      <c r="H225" s="141">
        <v>12.235224195441972</v>
      </c>
      <c r="I225" s="113">
        <v>-0.23522419544197248</v>
      </c>
      <c r="J225" s="100">
        <v>-0.12749181905073317</v>
      </c>
      <c r="K225" s="139"/>
      <c r="L225" s="113">
        <v>12.482993197278912</v>
      </c>
      <c r="M225" s="100">
        <v>11</v>
      </c>
      <c r="N225" s="139"/>
      <c r="O225" s="139"/>
    </row>
    <row r="226" spans="2:15" x14ac:dyDescent="0.25">
      <c r="B226" s="33">
        <f t="shared" si="5"/>
        <v>16</v>
      </c>
      <c r="C226" s="33">
        <v>4</v>
      </c>
      <c r="D226" s="18">
        <v>3</v>
      </c>
      <c r="E226" s="34">
        <v>16</v>
      </c>
      <c r="G226" s="99">
        <v>185</v>
      </c>
      <c r="H226" s="141">
        <v>12.235224195441972</v>
      </c>
      <c r="I226" s="113">
        <v>0.76477580455802752</v>
      </c>
      <c r="J226" s="100">
        <v>0.41450947809977262</v>
      </c>
      <c r="K226" s="139"/>
      <c r="L226" s="113">
        <v>12.551020408163266</v>
      </c>
      <c r="M226" s="100">
        <v>11</v>
      </c>
      <c r="N226" s="139"/>
      <c r="O226" s="139"/>
    </row>
    <row r="227" spans="2:15" x14ac:dyDescent="0.25">
      <c r="B227" s="33">
        <f t="shared" si="5"/>
        <v>9</v>
      </c>
      <c r="C227" s="33">
        <v>3</v>
      </c>
      <c r="D227" s="18">
        <v>3</v>
      </c>
      <c r="E227" s="34">
        <v>16</v>
      </c>
      <c r="G227" s="99">
        <v>186</v>
      </c>
      <c r="H227" s="141">
        <v>21.958782578379022</v>
      </c>
      <c r="I227" s="113">
        <v>-0.95878257837902225</v>
      </c>
      <c r="J227" s="100">
        <v>-0.51966140116673654</v>
      </c>
      <c r="K227" s="139"/>
      <c r="L227" s="113">
        <v>12.61904761904762</v>
      </c>
      <c r="M227" s="100">
        <v>11</v>
      </c>
      <c r="N227" s="139"/>
      <c r="O227" s="139"/>
    </row>
    <row r="228" spans="2:15" x14ac:dyDescent="0.25">
      <c r="B228" s="33">
        <f t="shared" si="5"/>
        <v>1</v>
      </c>
      <c r="C228" s="33">
        <v>1</v>
      </c>
      <c r="D228" s="18">
        <v>3</v>
      </c>
      <c r="E228" s="34">
        <v>12</v>
      </c>
      <c r="G228" s="99">
        <v>187</v>
      </c>
      <c r="H228" s="141">
        <v>15.343430237752408</v>
      </c>
      <c r="I228" s="113">
        <v>-2.3434302377524077</v>
      </c>
      <c r="J228" s="100">
        <v>-1.2701422286435231</v>
      </c>
      <c r="K228" s="139"/>
      <c r="L228" s="113">
        <v>12.687074829931973</v>
      </c>
      <c r="M228" s="100">
        <v>11</v>
      </c>
      <c r="N228" s="139"/>
      <c r="O228" s="139"/>
    </row>
    <row r="229" spans="2:15" x14ac:dyDescent="0.25">
      <c r="B229" s="33">
        <f t="shared" si="5"/>
        <v>4</v>
      </c>
      <c r="C229" s="33">
        <v>2</v>
      </c>
      <c r="D229" s="18">
        <v>3</v>
      </c>
      <c r="E229" s="34">
        <v>13</v>
      </c>
      <c r="G229" s="99">
        <v>188</v>
      </c>
      <c r="H229" s="141">
        <v>15.343430237752408</v>
      </c>
      <c r="I229" s="113">
        <v>0.65656976224759234</v>
      </c>
      <c r="J229" s="100">
        <v>0.35586166280799425</v>
      </c>
      <c r="K229" s="139"/>
      <c r="L229" s="113">
        <v>12.755102040816327</v>
      </c>
      <c r="M229" s="100">
        <v>11</v>
      </c>
      <c r="N229" s="139"/>
      <c r="O229" s="139"/>
    </row>
    <row r="230" spans="2:15" x14ac:dyDescent="0.25">
      <c r="B230" s="33">
        <f t="shared" si="5"/>
        <v>4</v>
      </c>
      <c r="C230" s="33">
        <v>2</v>
      </c>
      <c r="D230" s="18">
        <v>3</v>
      </c>
      <c r="E230" s="34">
        <v>17</v>
      </c>
      <c r="G230" s="99">
        <v>189</v>
      </c>
      <c r="H230" s="141">
        <v>21.958782578379022</v>
      </c>
      <c r="I230" s="113">
        <v>4.1217421620977746E-2</v>
      </c>
      <c r="J230" s="100">
        <v>2.2339895983769242E-2</v>
      </c>
      <c r="K230" s="139"/>
      <c r="L230" s="113">
        <v>12.823129251700681</v>
      </c>
      <c r="M230" s="100">
        <v>11</v>
      </c>
      <c r="N230" s="139"/>
      <c r="O230" s="139"/>
    </row>
    <row r="231" spans="2:15" x14ac:dyDescent="0.25">
      <c r="B231" s="33">
        <f t="shared" si="5"/>
        <v>4</v>
      </c>
      <c r="C231" s="33">
        <v>2</v>
      </c>
      <c r="D231" s="18">
        <v>3</v>
      </c>
      <c r="E231" s="34">
        <v>13</v>
      </c>
      <c r="G231" s="99">
        <v>190</v>
      </c>
      <c r="H231" s="141">
        <v>16.361768784276521</v>
      </c>
      <c r="I231" s="113">
        <v>1.6382312157234793</v>
      </c>
      <c r="J231" s="100">
        <v>0.8879234439545759</v>
      </c>
      <c r="K231" s="139"/>
      <c r="L231" s="113">
        <v>12.891156462585034</v>
      </c>
      <c r="M231" s="100">
        <v>11</v>
      </c>
      <c r="N231" s="139"/>
      <c r="O231" s="139"/>
    </row>
    <row r="232" spans="2:15" x14ac:dyDescent="0.25">
      <c r="B232" s="33">
        <f t="shared" si="5"/>
        <v>16</v>
      </c>
      <c r="C232" s="33">
        <v>4</v>
      </c>
      <c r="D232" s="18">
        <v>3</v>
      </c>
      <c r="E232" s="34">
        <v>18</v>
      </c>
      <c r="G232" s="99">
        <v>191</v>
      </c>
      <c r="H232" s="141">
        <v>12.235224195441972</v>
      </c>
      <c r="I232" s="113">
        <v>2.7647758045580275</v>
      </c>
      <c r="J232" s="100">
        <v>1.4985120724007841</v>
      </c>
      <c r="K232" s="139"/>
      <c r="L232" s="113">
        <v>12.959183673469388</v>
      </c>
      <c r="M232" s="100">
        <v>11</v>
      </c>
      <c r="N232" s="139"/>
      <c r="O232" s="139"/>
    </row>
    <row r="233" spans="2:15" x14ac:dyDescent="0.25">
      <c r="B233" s="33">
        <f t="shared" si="5"/>
        <v>9</v>
      </c>
      <c r="C233" s="33">
        <v>3</v>
      </c>
      <c r="D233" s="18">
        <v>3</v>
      </c>
      <c r="E233" s="34">
        <v>16</v>
      </c>
      <c r="G233" s="99">
        <v>192</v>
      </c>
      <c r="H233" s="141">
        <v>12.235224195441972</v>
      </c>
      <c r="I233" s="113">
        <v>-0.23522419544197248</v>
      </c>
      <c r="J233" s="100">
        <v>-0.12749181905073317</v>
      </c>
      <c r="K233" s="139"/>
      <c r="L233" s="113">
        <v>13.027210884353742</v>
      </c>
      <c r="M233" s="100">
        <v>11</v>
      </c>
      <c r="N233" s="139"/>
      <c r="O233" s="139"/>
    </row>
    <row r="234" spans="2:15" x14ac:dyDescent="0.25">
      <c r="B234" s="33">
        <f t="shared" si="5"/>
        <v>4</v>
      </c>
      <c r="C234" s="33">
        <v>2</v>
      </c>
      <c r="D234" s="18">
        <v>3</v>
      </c>
      <c r="E234" s="34">
        <v>17</v>
      </c>
      <c r="G234" s="99">
        <v>193</v>
      </c>
      <c r="H234" s="141">
        <v>13.967915374807559</v>
      </c>
      <c r="I234" s="113">
        <v>-0.96791537480755885</v>
      </c>
      <c r="J234" s="100">
        <v>-0.52461138867761492</v>
      </c>
      <c r="K234" s="139"/>
      <c r="L234" s="113">
        <v>13.095238095238095</v>
      </c>
      <c r="M234" s="100">
        <v>11</v>
      </c>
      <c r="N234" s="139"/>
      <c r="O234" s="139"/>
    </row>
    <row r="235" spans="2:15" x14ac:dyDescent="0.25">
      <c r="B235" s="33">
        <f t="shared" si="5"/>
        <v>9</v>
      </c>
      <c r="C235" s="33">
        <v>3</v>
      </c>
      <c r="D235" s="18">
        <v>4</v>
      </c>
      <c r="E235" s="34">
        <v>22</v>
      </c>
      <c r="G235" s="99">
        <v>194</v>
      </c>
      <c r="H235" s="141">
        <v>12.235224195441972</v>
      </c>
      <c r="I235" s="113">
        <v>-1.2352241954419725</v>
      </c>
      <c r="J235" s="100">
        <v>-0.66949311620123897</v>
      </c>
      <c r="K235" s="139"/>
      <c r="L235" s="113">
        <v>13.163265306122449</v>
      </c>
      <c r="M235" s="100">
        <v>11</v>
      </c>
      <c r="N235" s="139"/>
      <c r="O235" s="139"/>
    </row>
    <row r="236" spans="2:15" x14ac:dyDescent="0.25">
      <c r="B236" s="33">
        <f t="shared" si="5"/>
        <v>1</v>
      </c>
      <c r="C236" s="33">
        <v>1</v>
      </c>
      <c r="D236" s="18">
        <v>3</v>
      </c>
      <c r="E236" s="34">
        <v>13</v>
      </c>
      <c r="G236" s="99">
        <v>195</v>
      </c>
      <c r="H236" s="141">
        <v>15.343430237752408</v>
      </c>
      <c r="I236" s="113">
        <v>0.65656976224759234</v>
      </c>
      <c r="J236" s="100">
        <v>0.35586166280799425</v>
      </c>
      <c r="K236" s="139"/>
      <c r="L236" s="113">
        <v>13.231292517006803</v>
      </c>
      <c r="M236" s="100">
        <v>11</v>
      </c>
      <c r="N236" s="139"/>
      <c r="O236" s="139"/>
    </row>
    <row r="237" spans="2:15" x14ac:dyDescent="0.25">
      <c r="B237" s="33">
        <f t="shared" si="5"/>
        <v>9</v>
      </c>
      <c r="C237" s="33">
        <v>3</v>
      </c>
      <c r="D237" s="18">
        <v>3</v>
      </c>
      <c r="E237" s="34">
        <v>17</v>
      </c>
      <c r="G237" s="99">
        <v>196</v>
      </c>
      <c r="H237" s="141">
        <v>15.343430237752408</v>
      </c>
      <c r="I237" s="113">
        <v>3.6565697622475923</v>
      </c>
      <c r="J237" s="100">
        <v>1.9818655542595116</v>
      </c>
      <c r="K237" s="139"/>
      <c r="L237" s="113">
        <v>13.299319727891158</v>
      </c>
      <c r="M237" s="100">
        <v>11</v>
      </c>
      <c r="N237" s="139"/>
      <c r="O237" s="139"/>
    </row>
    <row r="238" spans="2:15" x14ac:dyDescent="0.25">
      <c r="B238" s="33">
        <f t="shared" si="5"/>
        <v>9</v>
      </c>
      <c r="C238" s="33">
        <v>3</v>
      </c>
      <c r="D238" s="18">
        <v>3</v>
      </c>
      <c r="E238" s="34">
        <v>13</v>
      </c>
      <c r="G238" s="99">
        <v>197</v>
      </c>
      <c r="H238" s="141">
        <v>13.967915374807559</v>
      </c>
      <c r="I238" s="113">
        <v>-1.9679153748075588</v>
      </c>
      <c r="J238" s="100">
        <v>-1.0666126858281206</v>
      </c>
      <c r="K238" s="139"/>
      <c r="L238" s="113">
        <v>13.36734693877551</v>
      </c>
      <c r="M238" s="100">
        <v>11</v>
      </c>
      <c r="N238" s="139"/>
      <c r="O238" s="139"/>
    </row>
    <row r="239" spans="2:15" x14ac:dyDescent="0.25">
      <c r="B239" s="33">
        <f t="shared" si="5"/>
        <v>4</v>
      </c>
      <c r="C239" s="33">
        <v>2</v>
      </c>
      <c r="D239" s="18">
        <v>3</v>
      </c>
      <c r="E239" s="34">
        <v>11</v>
      </c>
      <c r="G239" s="99">
        <v>198</v>
      </c>
      <c r="H239" s="141">
        <v>21.958782578379022</v>
      </c>
      <c r="I239" s="113">
        <v>-1.9587825783790223</v>
      </c>
      <c r="J239" s="100">
        <v>-1.0616626983172424</v>
      </c>
      <c r="K239" s="139"/>
      <c r="L239" s="113">
        <v>13.435374149659864</v>
      </c>
      <c r="M239" s="100">
        <v>11</v>
      </c>
      <c r="N239" s="139"/>
      <c r="O239" s="139"/>
    </row>
    <row r="240" spans="2:15" x14ac:dyDescent="0.25">
      <c r="B240" s="33">
        <f t="shared" si="5"/>
        <v>16</v>
      </c>
      <c r="C240" s="33">
        <v>4</v>
      </c>
      <c r="D240" s="18">
        <v>4</v>
      </c>
      <c r="E240" s="34">
        <v>24</v>
      </c>
      <c r="G240" s="99">
        <v>199</v>
      </c>
      <c r="H240" s="141">
        <v>13.967915374807559</v>
      </c>
      <c r="I240" s="113">
        <v>-2.9679153748075588</v>
      </c>
      <c r="J240" s="100">
        <v>-1.6086139829786263</v>
      </c>
      <c r="K240" s="139"/>
      <c r="L240" s="113">
        <v>13.503401360544219</v>
      </c>
      <c r="M240" s="100">
        <v>11</v>
      </c>
      <c r="N240" s="139"/>
      <c r="O240" s="139"/>
    </row>
    <row r="241" spans="2:15" x14ac:dyDescent="0.25">
      <c r="B241" s="33">
        <f t="shared" si="5"/>
        <v>9</v>
      </c>
      <c r="C241" s="33">
        <v>3</v>
      </c>
      <c r="D241" s="18">
        <v>3</v>
      </c>
      <c r="E241" s="34">
        <v>19</v>
      </c>
      <c r="G241" s="99">
        <v>200</v>
      </c>
      <c r="H241" s="141">
        <v>16.361768784276521</v>
      </c>
      <c r="I241" s="113">
        <v>-0.36176878427652071</v>
      </c>
      <c r="J241" s="100">
        <v>-0.19607915034643572</v>
      </c>
      <c r="K241" s="139"/>
      <c r="L241" s="113">
        <v>13.571428571428571</v>
      </c>
      <c r="M241" s="100">
        <v>11</v>
      </c>
      <c r="N241" s="139"/>
      <c r="O241" s="139"/>
    </row>
    <row r="242" spans="2:15" x14ac:dyDescent="0.25">
      <c r="B242" s="33">
        <f t="shared" si="5"/>
        <v>1</v>
      </c>
      <c r="C242" s="33">
        <v>1</v>
      </c>
      <c r="D242" s="18">
        <v>3</v>
      </c>
      <c r="E242" s="34">
        <v>13</v>
      </c>
      <c r="G242" s="99">
        <v>201</v>
      </c>
      <c r="H242" s="141">
        <v>12.235224195441972</v>
      </c>
      <c r="I242" s="113">
        <v>-0.23522419544197248</v>
      </c>
      <c r="J242" s="100">
        <v>-0.12749181905073317</v>
      </c>
      <c r="K242" s="139"/>
      <c r="L242" s="113">
        <v>13.639455782312925</v>
      </c>
      <c r="M242" s="100">
        <v>11</v>
      </c>
      <c r="N242" s="139"/>
      <c r="O242" s="139"/>
    </row>
    <row r="243" spans="2:15" x14ac:dyDescent="0.25">
      <c r="B243" s="33">
        <f t="shared" si="5"/>
        <v>9</v>
      </c>
      <c r="C243" s="33">
        <v>3</v>
      </c>
      <c r="D243" s="18">
        <v>4</v>
      </c>
      <c r="E243" s="34">
        <v>23</v>
      </c>
      <c r="G243" s="99">
        <v>202</v>
      </c>
      <c r="H243" s="141">
        <v>13.967915374807559</v>
      </c>
      <c r="I243" s="113">
        <v>-2.9679153748075588</v>
      </c>
      <c r="J243" s="100">
        <v>-1.6086139829786263</v>
      </c>
      <c r="K243" s="139"/>
      <c r="L243" s="113">
        <v>13.70748299319728</v>
      </c>
      <c r="M243" s="100">
        <v>11</v>
      </c>
      <c r="N243" s="139"/>
      <c r="O243" s="139"/>
    </row>
    <row r="244" spans="2:15" x14ac:dyDescent="0.25">
      <c r="B244" s="33">
        <f t="shared" si="5"/>
        <v>9</v>
      </c>
      <c r="C244" s="33">
        <v>3</v>
      </c>
      <c r="D244" s="18">
        <v>3</v>
      </c>
      <c r="E244" s="34">
        <v>13</v>
      </c>
      <c r="G244" s="99">
        <v>203</v>
      </c>
      <c r="H244" s="141">
        <v>13.967915374807559</v>
      </c>
      <c r="I244" s="113">
        <v>1.0320846251924412</v>
      </c>
      <c r="J244" s="100">
        <v>0.55939120562339673</v>
      </c>
      <c r="K244" s="139"/>
      <c r="L244" s="113">
        <v>13.775510204081634</v>
      </c>
      <c r="M244" s="100">
        <v>11</v>
      </c>
      <c r="N244" s="139"/>
      <c r="O244" s="139"/>
    </row>
    <row r="245" spans="2:15" x14ac:dyDescent="0.25">
      <c r="B245" s="33">
        <f t="shared" si="5"/>
        <v>4</v>
      </c>
      <c r="C245" s="33">
        <v>2</v>
      </c>
      <c r="D245" s="18">
        <v>3</v>
      </c>
      <c r="E245" s="34">
        <v>15</v>
      </c>
      <c r="G245" s="99">
        <v>204</v>
      </c>
      <c r="H245" s="141">
        <v>20.940444031854909</v>
      </c>
      <c r="I245" s="113">
        <v>5.9555968145090787E-2</v>
      </c>
      <c r="J245" s="100">
        <v>3.2279411987693407E-2</v>
      </c>
      <c r="K245" s="139"/>
      <c r="L245" s="113">
        <v>13.843537414965986</v>
      </c>
      <c r="M245" s="100">
        <v>11</v>
      </c>
      <c r="N245" s="139"/>
      <c r="O245" s="139"/>
    </row>
    <row r="246" spans="2:15" x14ac:dyDescent="0.25">
      <c r="B246" s="33">
        <f t="shared" si="5"/>
        <v>4</v>
      </c>
      <c r="C246" s="33">
        <v>2</v>
      </c>
      <c r="D246" s="18">
        <v>3</v>
      </c>
      <c r="E246" s="34">
        <v>17</v>
      </c>
      <c r="G246" s="99">
        <v>205</v>
      </c>
      <c r="H246" s="141">
        <v>16.361768784276521</v>
      </c>
      <c r="I246" s="113">
        <v>-2.3617687842765207</v>
      </c>
      <c r="J246" s="100">
        <v>-1.2800817446474473</v>
      </c>
      <c r="K246" s="139"/>
      <c r="L246" s="113">
        <v>13.911564625850341</v>
      </c>
      <c r="M246" s="100">
        <v>11</v>
      </c>
      <c r="N246" s="139"/>
      <c r="O246" s="139"/>
    </row>
    <row r="247" spans="2:15" x14ac:dyDescent="0.25">
      <c r="B247" s="33">
        <f t="shared" si="5"/>
        <v>1</v>
      </c>
      <c r="C247" s="33">
        <v>1</v>
      </c>
      <c r="D247" s="18">
        <v>3</v>
      </c>
      <c r="E247" s="34">
        <v>11</v>
      </c>
      <c r="G247" s="99">
        <v>206</v>
      </c>
      <c r="H247" s="141">
        <v>21.958782578379022</v>
      </c>
      <c r="I247" s="113">
        <v>-1.9587825783790223</v>
      </c>
      <c r="J247" s="100">
        <v>-1.0616626983172424</v>
      </c>
      <c r="K247" s="139"/>
      <c r="L247" s="113">
        <v>13.979591836734695</v>
      </c>
      <c r="M247" s="100">
        <v>11</v>
      </c>
      <c r="N247" s="139"/>
      <c r="O247" s="139"/>
    </row>
    <row r="248" spans="2:15" x14ac:dyDescent="0.25">
      <c r="B248" s="33">
        <f t="shared" si="5"/>
        <v>4</v>
      </c>
      <c r="C248" s="33">
        <v>2</v>
      </c>
      <c r="D248" s="18">
        <v>3</v>
      </c>
      <c r="E248" s="34">
        <v>16</v>
      </c>
      <c r="G248" s="99">
        <v>207</v>
      </c>
      <c r="H248" s="141">
        <v>12.235224195441972</v>
      </c>
      <c r="I248" s="113">
        <v>0.76477580455802752</v>
      </c>
      <c r="J248" s="100">
        <v>0.41450947809977262</v>
      </c>
      <c r="K248" s="139"/>
      <c r="L248" s="113">
        <v>14.047619047619047</v>
      </c>
      <c r="M248" s="100">
        <v>11</v>
      </c>
      <c r="N248" s="139"/>
      <c r="O248" s="139"/>
    </row>
    <row r="249" spans="2:15" x14ac:dyDescent="0.25">
      <c r="B249" s="33">
        <f t="shared" si="5"/>
        <v>16</v>
      </c>
      <c r="C249" s="33">
        <v>4</v>
      </c>
      <c r="D249" s="18">
        <v>4</v>
      </c>
      <c r="E249" s="34">
        <v>25</v>
      </c>
      <c r="G249" s="99">
        <v>208</v>
      </c>
      <c r="H249" s="141">
        <v>12.235224195441972</v>
      </c>
      <c r="I249" s="113">
        <v>0.76477580455802752</v>
      </c>
      <c r="J249" s="100">
        <v>0.41450947809977262</v>
      </c>
      <c r="K249" s="139"/>
      <c r="L249" s="113">
        <v>14.115646258503402</v>
      </c>
      <c r="M249" s="100">
        <v>11</v>
      </c>
      <c r="N249" s="139"/>
      <c r="O249" s="139"/>
    </row>
    <row r="250" spans="2:15" x14ac:dyDescent="0.25">
      <c r="B250" s="33">
        <f t="shared" si="5"/>
        <v>1</v>
      </c>
      <c r="C250" s="33">
        <v>1</v>
      </c>
      <c r="D250" s="18">
        <v>3</v>
      </c>
      <c r="E250" s="34">
        <v>13</v>
      </c>
      <c r="G250" s="99">
        <v>209</v>
      </c>
      <c r="H250" s="141">
        <v>15.343430237752408</v>
      </c>
      <c r="I250" s="113">
        <v>0.65656976224759234</v>
      </c>
      <c r="J250" s="100">
        <v>0.35586166280799425</v>
      </c>
      <c r="K250" s="139"/>
      <c r="L250" s="113">
        <v>14.183673469387756</v>
      </c>
      <c r="M250" s="100">
        <v>11</v>
      </c>
      <c r="N250" s="139"/>
      <c r="O250" s="139"/>
    </row>
    <row r="251" spans="2:15" x14ac:dyDescent="0.25">
      <c r="B251" s="33">
        <f t="shared" si="5"/>
        <v>1</v>
      </c>
      <c r="C251" s="33">
        <v>1</v>
      </c>
      <c r="D251" s="18">
        <v>3</v>
      </c>
      <c r="E251" s="34">
        <v>12</v>
      </c>
      <c r="G251" s="99">
        <v>210</v>
      </c>
      <c r="H251" s="141">
        <v>16.361768784276521</v>
      </c>
      <c r="I251" s="113">
        <v>-0.36176878427652071</v>
      </c>
      <c r="J251" s="100">
        <v>-0.19607915034643572</v>
      </c>
      <c r="K251" s="139"/>
      <c r="L251" s="113">
        <v>14.25170068027211</v>
      </c>
      <c r="M251" s="100">
        <v>11</v>
      </c>
      <c r="N251" s="139"/>
      <c r="O251" s="139"/>
    </row>
    <row r="252" spans="2:15" x14ac:dyDescent="0.25">
      <c r="B252" s="33">
        <f t="shared" si="5"/>
        <v>4</v>
      </c>
      <c r="C252" s="33">
        <v>2</v>
      </c>
      <c r="D252" s="18">
        <v>3</v>
      </c>
      <c r="E252" s="34">
        <v>12</v>
      </c>
      <c r="G252" s="99">
        <v>211</v>
      </c>
      <c r="H252" s="141">
        <v>15.343430237752408</v>
      </c>
      <c r="I252" s="113">
        <v>0.65656976224759234</v>
      </c>
      <c r="J252" s="100">
        <v>0.35586166280799425</v>
      </c>
      <c r="K252" s="139"/>
      <c r="L252" s="113">
        <v>14.319727891156463</v>
      </c>
      <c r="M252" s="100">
        <v>12</v>
      </c>
      <c r="N252" s="139"/>
      <c r="O252" s="139"/>
    </row>
    <row r="253" spans="2:15" x14ac:dyDescent="0.25">
      <c r="B253" s="33">
        <f t="shared" si="5"/>
        <v>1</v>
      </c>
      <c r="C253" s="33">
        <v>1</v>
      </c>
      <c r="D253" s="18">
        <v>3</v>
      </c>
      <c r="E253" s="34">
        <v>14</v>
      </c>
      <c r="G253" s="99">
        <v>212</v>
      </c>
      <c r="H253" s="141">
        <v>12.235224195441972</v>
      </c>
      <c r="I253" s="113">
        <v>-0.23522419544197248</v>
      </c>
      <c r="J253" s="100">
        <v>-0.12749181905073317</v>
      </c>
      <c r="K253" s="139"/>
      <c r="L253" s="113">
        <v>14.387755102040817</v>
      </c>
      <c r="M253" s="100">
        <v>12</v>
      </c>
      <c r="N253" s="139"/>
      <c r="O253" s="139"/>
    </row>
    <row r="254" spans="2:15" x14ac:dyDescent="0.25">
      <c r="B254" s="33">
        <f t="shared" si="5"/>
        <v>16</v>
      </c>
      <c r="C254" s="33">
        <v>4</v>
      </c>
      <c r="D254" s="18">
        <v>4</v>
      </c>
      <c r="E254" s="34">
        <v>24</v>
      </c>
      <c r="G254" s="99">
        <v>213</v>
      </c>
      <c r="H254" s="141">
        <v>13.967915374807559</v>
      </c>
      <c r="I254" s="113">
        <v>-0.96791537480755885</v>
      </c>
      <c r="J254" s="100">
        <v>-0.52461138867761492</v>
      </c>
      <c r="K254" s="139"/>
      <c r="L254" s="113">
        <v>14.455782312925171</v>
      </c>
      <c r="M254" s="100">
        <v>12</v>
      </c>
      <c r="N254" s="139"/>
      <c r="O254" s="139"/>
    </row>
    <row r="255" spans="2:15" x14ac:dyDescent="0.25">
      <c r="B255" s="33">
        <f t="shared" si="5"/>
        <v>1</v>
      </c>
      <c r="C255" s="33">
        <v>1</v>
      </c>
      <c r="D255" s="18">
        <v>3</v>
      </c>
      <c r="E255" s="34">
        <v>11</v>
      </c>
      <c r="G255" s="99">
        <v>214</v>
      </c>
      <c r="H255" s="141">
        <v>13.967915374807559</v>
      </c>
      <c r="I255" s="113">
        <v>3.0320846251924412</v>
      </c>
      <c r="J255" s="100">
        <v>1.6433937999244081</v>
      </c>
      <c r="K255" s="139"/>
      <c r="L255" s="113">
        <v>14.523809523809524</v>
      </c>
      <c r="M255" s="100">
        <v>12</v>
      </c>
      <c r="N255" s="139"/>
      <c r="O255" s="139"/>
    </row>
    <row r="256" spans="2:15" x14ac:dyDescent="0.25">
      <c r="B256" s="33">
        <f t="shared" si="5"/>
        <v>4</v>
      </c>
      <c r="C256" s="33">
        <v>2</v>
      </c>
      <c r="D256" s="18">
        <v>3</v>
      </c>
      <c r="E256" s="34">
        <v>14</v>
      </c>
      <c r="G256" s="99">
        <v>215</v>
      </c>
      <c r="H256" s="141">
        <v>13.967915374807559</v>
      </c>
      <c r="I256" s="113">
        <v>-0.96791537480755885</v>
      </c>
      <c r="J256" s="100">
        <v>-0.52461138867761492</v>
      </c>
      <c r="K256" s="139"/>
      <c r="L256" s="113">
        <v>14.591836734693878</v>
      </c>
      <c r="M256" s="100">
        <v>12</v>
      </c>
      <c r="N256" s="139"/>
      <c r="O256" s="139"/>
    </row>
    <row r="257" spans="2:15" x14ac:dyDescent="0.25">
      <c r="B257" s="33">
        <f t="shared" si="5"/>
        <v>16</v>
      </c>
      <c r="C257" s="33">
        <v>4</v>
      </c>
      <c r="D257" s="18">
        <v>3</v>
      </c>
      <c r="E257" s="34">
        <v>19</v>
      </c>
      <c r="G257" s="99">
        <v>216</v>
      </c>
      <c r="H257" s="141">
        <v>16.361768784276521</v>
      </c>
      <c r="I257" s="113">
        <v>1.6382312157234793</v>
      </c>
      <c r="J257" s="100">
        <v>0.8879234439545759</v>
      </c>
      <c r="K257" s="139"/>
      <c r="L257" s="113">
        <v>14.659863945578232</v>
      </c>
      <c r="M257" s="100">
        <v>12</v>
      </c>
      <c r="N257" s="139"/>
      <c r="O257" s="139"/>
    </row>
    <row r="258" spans="2:15" x14ac:dyDescent="0.25">
      <c r="B258" s="33">
        <f t="shared" si="5"/>
        <v>1</v>
      </c>
      <c r="C258" s="33">
        <v>1</v>
      </c>
      <c r="D258" s="18">
        <v>3</v>
      </c>
      <c r="E258" s="34">
        <v>13</v>
      </c>
      <c r="G258" s="99">
        <v>217</v>
      </c>
      <c r="H258" s="141">
        <v>15.343430237752408</v>
      </c>
      <c r="I258" s="113">
        <v>0.65656976224759234</v>
      </c>
      <c r="J258" s="100">
        <v>0.35586166280799425</v>
      </c>
      <c r="K258" s="139"/>
      <c r="L258" s="113">
        <v>14.727891156462587</v>
      </c>
      <c r="M258" s="100">
        <v>12</v>
      </c>
      <c r="N258" s="139"/>
      <c r="O258" s="139"/>
    </row>
    <row r="259" spans="2:15" x14ac:dyDescent="0.25">
      <c r="B259" s="33">
        <f t="shared" si="5"/>
        <v>16</v>
      </c>
      <c r="C259" s="33">
        <v>4</v>
      </c>
      <c r="D259" s="18">
        <v>3</v>
      </c>
      <c r="E259" s="34">
        <v>19</v>
      </c>
      <c r="G259" s="99">
        <v>218</v>
      </c>
      <c r="H259" s="141">
        <v>13.967915374807559</v>
      </c>
      <c r="I259" s="113">
        <v>3.0320846251924412</v>
      </c>
      <c r="J259" s="100">
        <v>1.6433937999244081</v>
      </c>
      <c r="K259" s="139"/>
      <c r="L259" s="113">
        <v>14.795918367346939</v>
      </c>
      <c r="M259" s="100">
        <v>12</v>
      </c>
      <c r="N259" s="139"/>
      <c r="O259" s="139"/>
    </row>
    <row r="260" spans="2:15" x14ac:dyDescent="0.25">
      <c r="B260" s="33">
        <f t="shared" si="5"/>
        <v>16</v>
      </c>
      <c r="C260" s="33">
        <v>4</v>
      </c>
      <c r="D260" s="18">
        <v>3</v>
      </c>
      <c r="E260" s="34">
        <v>16</v>
      </c>
      <c r="G260" s="99">
        <v>219</v>
      </c>
      <c r="H260" s="141">
        <v>20.940444031854909</v>
      </c>
      <c r="I260" s="113">
        <v>1.0595559681450908</v>
      </c>
      <c r="J260" s="100">
        <v>0.57428070913819917</v>
      </c>
      <c r="K260" s="139"/>
      <c r="L260" s="113">
        <v>14.863945578231293</v>
      </c>
      <c r="M260" s="100">
        <v>12</v>
      </c>
      <c r="N260" s="139"/>
      <c r="O260" s="139"/>
    </row>
    <row r="261" spans="2:15" x14ac:dyDescent="0.25">
      <c r="B261" s="33">
        <f t="shared" si="5"/>
        <v>1</v>
      </c>
      <c r="C261" s="33">
        <v>1</v>
      </c>
      <c r="D261" s="18">
        <v>2</v>
      </c>
      <c r="E261" s="34">
        <v>11</v>
      </c>
      <c r="G261" s="99">
        <v>220</v>
      </c>
      <c r="H261" s="141">
        <v>12.235224195441972</v>
      </c>
      <c r="I261" s="113">
        <v>0.76477580455802752</v>
      </c>
      <c r="J261" s="100">
        <v>0.41450947809977262</v>
      </c>
      <c r="K261" s="139"/>
      <c r="L261" s="113">
        <v>14.931972789115648</v>
      </c>
      <c r="M261" s="100">
        <v>12</v>
      </c>
      <c r="N261" s="139"/>
      <c r="O261" s="139"/>
    </row>
    <row r="262" spans="2:15" x14ac:dyDescent="0.25">
      <c r="B262" s="33">
        <f t="shared" si="5"/>
        <v>1</v>
      </c>
      <c r="C262" s="33">
        <v>1</v>
      </c>
      <c r="D262" s="18">
        <v>3</v>
      </c>
      <c r="E262" s="34">
        <v>14</v>
      </c>
      <c r="G262" s="99">
        <v>221</v>
      </c>
      <c r="H262" s="141">
        <v>15.343430237752408</v>
      </c>
      <c r="I262" s="113">
        <v>1.6565697622475923</v>
      </c>
      <c r="J262" s="100">
        <v>0.89786295995849996</v>
      </c>
      <c r="K262" s="139"/>
      <c r="L262" s="113">
        <v>15</v>
      </c>
      <c r="M262" s="100">
        <v>12</v>
      </c>
      <c r="N262" s="139"/>
      <c r="O262" s="139"/>
    </row>
    <row r="263" spans="2:15" x14ac:dyDescent="0.25">
      <c r="B263" s="33">
        <f t="shared" si="5"/>
        <v>4</v>
      </c>
      <c r="C263" s="33">
        <v>2</v>
      </c>
      <c r="D263" s="18">
        <v>3</v>
      </c>
      <c r="E263" s="34">
        <v>17</v>
      </c>
      <c r="G263" s="99">
        <v>222</v>
      </c>
      <c r="H263" s="141">
        <v>15.343430237752408</v>
      </c>
      <c r="I263" s="113">
        <v>-2.3434302377524077</v>
      </c>
      <c r="J263" s="100">
        <v>-1.2701422286435231</v>
      </c>
      <c r="K263" s="139"/>
      <c r="L263" s="113">
        <v>15.068027210884354</v>
      </c>
      <c r="M263" s="100">
        <v>12</v>
      </c>
      <c r="N263" s="139"/>
      <c r="O263" s="139"/>
    </row>
    <row r="264" spans="2:15" x14ac:dyDescent="0.25">
      <c r="B264" s="33">
        <f t="shared" si="5"/>
        <v>16</v>
      </c>
      <c r="C264" s="33">
        <v>4</v>
      </c>
      <c r="D264" s="18">
        <v>3</v>
      </c>
      <c r="E264" s="34">
        <v>14</v>
      </c>
      <c r="G264" s="99">
        <v>223</v>
      </c>
      <c r="H264" s="141">
        <v>13.967915374807559</v>
      </c>
      <c r="I264" s="113">
        <v>-2.9679153748075588</v>
      </c>
      <c r="J264" s="100">
        <v>-1.6086139829786263</v>
      </c>
      <c r="K264" s="139"/>
      <c r="L264" s="113">
        <v>15.136054421768709</v>
      </c>
      <c r="M264" s="100">
        <v>12</v>
      </c>
      <c r="N264" s="139"/>
      <c r="O264" s="139"/>
    </row>
    <row r="265" spans="2:15" x14ac:dyDescent="0.25">
      <c r="B265" s="33">
        <f t="shared" si="5"/>
        <v>9</v>
      </c>
      <c r="C265" s="33">
        <v>3</v>
      </c>
      <c r="D265" s="18">
        <v>3</v>
      </c>
      <c r="E265" s="34">
        <v>15</v>
      </c>
      <c r="G265" s="99">
        <v>224</v>
      </c>
      <c r="H265" s="141">
        <v>21.958782578379022</v>
      </c>
      <c r="I265" s="113">
        <v>2.0412174216209777</v>
      </c>
      <c r="J265" s="100">
        <v>1.1063424902847807</v>
      </c>
      <c r="K265" s="139"/>
      <c r="L265" s="113">
        <v>15.204081632653063</v>
      </c>
      <c r="M265" s="100">
        <v>12</v>
      </c>
      <c r="N265" s="139"/>
      <c r="O265" s="139"/>
    </row>
    <row r="266" spans="2:15" x14ac:dyDescent="0.25">
      <c r="B266" s="33">
        <f t="shared" si="5"/>
        <v>16</v>
      </c>
      <c r="C266" s="33">
        <v>4</v>
      </c>
      <c r="D266" s="18">
        <v>3</v>
      </c>
      <c r="E266" s="34">
        <v>14</v>
      </c>
      <c r="G266" s="99">
        <v>225</v>
      </c>
      <c r="H266" s="141">
        <v>15.343430237752408</v>
      </c>
      <c r="I266" s="113">
        <v>3.6565697622475923</v>
      </c>
      <c r="J266" s="100">
        <v>1.9818655542595116</v>
      </c>
      <c r="K266" s="139"/>
      <c r="L266" s="113">
        <v>15.272108843537415</v>
      </c>
      <c r="M266" s="100">
        <v>12</v>
      </c>
      <c r="N266" s="139"/>
      <c r="O266" s="139"/>
    </row>
    <row r="267" spans="2:15" x14ac:dyDescent="0.25">
      <c r="B267" s="33">
        <f t="shared" si="5"/>
        <v>1</v>
      </c>
      <c r="C267" s="33">
        <v>1</v>
      </c>
      <c r="D267" s="18">
        <v>3</v>
      </c>
      <c r="E267" s="34">
        <v>13</v>
      </c>
      <c r="G267" s="99">
        <v>226</v>
      </c>
      <c r="H267" s="141">
        <v>12.235224195441972</v>
      </c>
      <c r="I267" s="113">
        <v>0.76477580455802752</v>
      </c>
      <c r="J267" s="100">
        <v>0.41450947809977262</v>
      </c>
      <c r="K267" s="139"/>
      <c r="L267" s="113">
        <v>15.34013605442177</v>
      </c>
      <c r="M267" s="100">
        <v>12</v>
      </c>
      <c r="N267" s="139"/>
      <c r="O267" s="139"/>
    </row>
    <row r="268" spans="2:15" x14ac:dyDescent="0.25">
      <c r="B268" s="33">
        <f t="shared" si="5"/>
        <v>1</v>
      </c>
      <c r="C268" s="33">
        <v>1</v>
      </c>
      <c r="D268" s="18">
        <v>3</v>
      </c>
      <c r="E268" s="34">
        <v>14</v>
      </c>
      <c r="G268" s="99">
        <v>227</v>
      </c>
      <c r="H268" s="141">
        <v>20.940444031854909</v>
      </c>
      <c r="I268" s="113">
        <v>2.0595559681450908</v>
      </c>
      <c r="J268" s="100">
        <v>1.1162820062887049</v>
      </c>
      <c r="K268" s="139"/>
      <c r="L268" s="113">
        <v>15.408163265306124</v>
      </c>
      <c r="M268" s="100">
        <v>12</v>
      </c>
      <c r="N268" s="139"/>
      <c r="O268" s="139"/>
    </row>
    <row r="269" spans="2:15" x14ac:dyDescent="0.25">
      <c r="B269" s="33">
        <f t="shared" si="5"/>
        <v>9</v>
      </c>
      <c r="C269" s="33">
        <v>3</v>
      </c>
      <c r="D269" s="18">
        <v>4</v>
      </c>
      <c r="E269" s="34">
        <v>20</v>
      </c>
      <c r="G269" s="99">
        <v>228</v>
      </c>
      <c r="H269" s="141">
        <v>15.343430237752408</v>
      </c>
      <c r="I269" s="113">
        <v>-2.3434302377524077</v>
      </c>
      <c r="J269" s="100">
        <v>-1.2701422286435231</v>
      </c>
      <c r="K269" s="139"/>
      <c r="L269" s="113">
        <v>15.476190476190476</v>
      </c>
      <c r="M269" s="100">
        <v>12</v>
      </c>
      <c r="N269" s="139"/>
      <c r="O269" s="139"/>
    </row>
    <row r="270" spans="2:15" x14ac:dyDescent="0.25">
      <c r="B270" s="33">
        <f t="shared" si="5"/>
        <v>9</v>
      </c>
      <c r="C270" s="33">
        <v>3</v>
      </c>
      <c r="D270" s="18">
        <v>3</v>
      </c>
      <c r="E270" s="34">
        <v>18</v>
      </c>
      <c r="G270" s="99">
        <v>229</v>
      </c>
      <c r="H270" s="141">
        <v>13.967915374807559</v>
      </c>
      <c r="I270" s="113">
        <v>1.0320846251924412</v>
      </c>
      <c r="J270" s="100">
        <v>0.55939120562339673</v>
      </c>
      <c r="K270" s="139"/>
      <c r="L270" s="113">
        <v>15.544217687074831</v>
      </c>
      <c r="M270" s="100">
        <v>12</v>
      </c>
      <c r="N270" s="139"/>
      <c r="O270" s="139"/>
    </row>
    <row r="271" spans="2:15" x14ac:dyDescent="0.25">
      <c r="B271" s="33">
        <f t="shared" si="5"/>
        <v>1</v>
      </c>
      <c r="C271" s="33">
        <v>1</v>
      </c>
      <c r="D271" s="18">
        <v>3</v>
      </c>
      <c r="E271" s="34">
        <v>12</v>
      </c>
      <c r="G271" s="99">
        <v>230</v>
      </c>
      <c r="H271" s="141">
        <v>13.967915374807559</v>
      </c>
      <c r="I271" s="113">
        <v>3.0320846251924412</v>
      </c>
      <c r="J271" s="100">
        <v>1.6433937999244081</v>
      </c>
      <c r="K271" s="139"/>
      <c r="L271" s="113">
        <v>15.612244897959185</v>
      </c>
      <c r="M271" s="100">
        <v>12</v>
      </c>
      <c r="N271" s="139"/>
      <c r="O271" s="139"/>
    </row>
    <row r="272" spans="2:15" x14ac:dyDescent="0.25">
      <c r="B272" s="33">
        <f t="shared" si="5"/>
        <v>9</v>
      </c>
      <c r="C272" s="33">
        <v>3</v>
      </c>
      <c r="D272" s="18">
        <v>3</v>
      </c>
      <c r="E272" s="34">
        <v>19</v>
      </c>
      <c r="G272" s="99">
        <v>231</v>
      </c>
      <c r="H272" s="141">
        <v>12.235224195441972</v>
      </c>
      <c r="I272" s="113">
        <v>-1.2352241954419725</v>
      </c>
      <c r="J272" s="100">
        <v>-0.66949311620123897</v>
      </c>
      <c r="K272" s="139"/>
      <c r="L272" s="113">
        <v>15.680272108843539</v>
      </c>
      <c r="M272" s="100">
        <v>12</v>
      </c>
      <c r="N272" s="139"/>
      <c r="O272" s="139"/>
    </row>
    <row r="273" spans="2:15" x14ac:dyDescent="0.25">
      <c r="B273" s="33">
        <f t="shared" si="5"/>
        <v>4</v>
      </c>
      <c r="C273" s="33">
        <v>2</v>
      </c>
      <c r="D273" s="18">
        <v>3</v>
      </c>
      <c r="E273" s="34">
        <v>13</v>
      </c>
      <c r="G273" s="99">
        <v>232</v>
      </c>
      <c r="H273" s="141">
        <v>13.967915374807559</v>
      </c>
      <c r="I273" s="113">
        <v>2.0320846251924412</v>
      </c>
      <c r="J273" s="100">
        <v>1.1013925027739024</v>
      </c>
      <c r="K273" s="139"/>
      <c r="L273" s="113">
        <v>15.748299319727892</v>
      </c>
      <c r="M273" s="100">
        <v>12</v>
      </c>
      <c r="N273" s="139"/>
      <c r="O273" s="139"/>
    </row>
    <row r="274" spans="2:15" x14ac:dyDescent="0.25">
      <c r="B274" s="33">
        <f t="shared" ref="B274:B337" si="6">C274^2</f>
        <v>9</v>
      </c>
      <c r="C274" s="33">
        <v>3</v>
      </c>
      <c r="D274" s="18">
        <v>3</v>
      </c>
      <c r="E274" s="34">
        <v>19</v>
      </c>
      <c r="G274" s="99">
        <v>233</v>
      </c>
      <c r="H274" s="141">
        <v>21.958782578379022</v>
      </c>
      <c r="I274" s="113">
        <v>3.0412174216209777</v>
      </c>
      <c r="J274" s="100">
        <v>1.6483437874352866</v>
      </c>
      <c r="K274" s="139"/>
      <c r="L274" s="113">
        <v>15.816326530612246</v>
      </c>
      <c r="M274" s="100">
        <v>12</v>
      </c>
      <c r="N274" s="139"/>
      <c r="O274" s="139"/>
    </row>
    <row r="275" spans="2:15" x14ac:dyDescent="0.25">
      <c r="B275" s="33">
        <f t="shared" si="6"/>
        <v>4</v>
      </c>
      <c r="C275" s="33">
        <v>2</v>
      </c>
      <c r="D275" s="18">
        <v>3</v>
      </c>
      <c r="E275" s="34">
        <v>17</v>
      </c>
      <c r="G275" s="99">
        <v>234</v>
      </c>
      <c r="H275" s="141">
        <v>12.235224195441972</v>
      </c>
      <c r="I275" s="113">
        <v>0.76477580455802752</v>
      </c>
      <c r="J275" s="100">
        <v>0.41450947809977262</v>
      </c>
      <c r="K275" s="139"/>
      <c r="L275" s="113">
        <v>15.8843537414966</v>
      </c>
      <c r="M275" s="100">
        <v>12</v>
      </c>
      <c r="N275" s="139"/>
      <c r="O275" s="139"/>
    </row>
    <row r="276" spans="2:15" x14ac:dyDescent="0.25">
      <c r="B276" s="33">
        <f t="shared" si="6"/>
        <v>1</v>
      </c>
      <c r="C276" s="33">
        <v>1</v>
      </c>
      <c r="D276" s="18">
        <v>3</v>
      </c>
      <c r="E276" s="34">
        <v>14</v>
      </c>
      <c r="G276" s="99">
        <v>235</v>
      </c>
      <c r="H276" s="141">
        <v>12.235224195441972</v>
      </c>
      <c r="I276" s="113">
        <v>-0.23522419544197248</v>
      </c>
      <c r="J276" s="100">
        <v>-0.12749181905073317</v>
      </c>
      <c r="K276" s="139"/>
      <c r="L276" s="113">
        <v>15.952380952380953</v>
      </c>
      <c r="M276" s="100">
        <v>12</v>
      </c>
      <c r="N276" s="139"/>
      <c r="O276" s="139"/>
    </row>
    <row r="277" spans="2:15" x14ac:dyDescent="0.25">
      <c r="B277" s="33">
        <f t="shared" si="6"/>
        <v>9</v>
      </c>
      <c r="C277" s="33">
        <v>3</v>
      </c>
      <c r="D277" s="18">
        <v>3</v>
      </c>
      <c r="E277" s="34">
        <v>19</v>
      </c>
      <c r="G277" s="99">
        <v>236</v>
      </c>
      <c r="H277" s="141">
        <v>13.967915374807559</v>
      </c>
      <c r="I277" s="113">
        <v>-1.9679153748075588</v>
      </c>
      <c r="J277" s="100">
        <v>-1.0666126858281206</v>
      </c>
      <c r="K277" s="139"/>
      <c r="L277" s="113">
        <v>16.020408163265309</v>
      </c>
      <c r="M277" s="100">
        <v>12</v>
      </c>
      <c r="N277" s="139"/>
      <c r="O277" s="139"/>
    </row>
    <row r="278" spans="2:15" x14ac:dyDescent="0.25">
      <c r="B278" s="33">
        <f t="shared" si="6"/>
        <v>4</v>
      </c>
      <c r="C278" s="33">
        <v>2</v>
      </c>
      <c r="D278" s="18">
        <v>3</v>
      </c>
      <c r="E278" s="34">
        <v>11</v>
      </c>
      <c r="G278" s="99">
        <v>237</v>
      </c>
      <c r="H278" s="141">
        <v>12.235224195441972</v>
      </c>
      <c r="I278" s="113">
        <v>1.7647758045580275</v>
      </c>
      <c r="J278" s="100">
        <v>0.95651077525027839</v>
      </c>
      <c r="K278" s="139"/>
      <c r="L278" s="113">
        <v>16.088435374149661</v>
      </c>
      <c r="M278" s="100">
        <v>12</v>
      </c>
      <c r="N278" s="139"/>
      <c r="O278" s="139"/>
    </row>
    <row r="279" spans="2:15" x14ac:dyDescent="0.25">
      <c r="B279" s="33">
        <f t="shared" si="6"/>
        <v>9</v>
      </c>
      <c r="C279" s="33">
        <v>3</v>
      </c>
      <c r="D279" s="18">
        <v>4</v>
      </c>
      <c r="E279" s="34">
        <v>24</v>
      </c>
      <c r="G279" s="99">
        <v>238</v>
      </c>
      <c r="H279" s="141">
        <v>21.958782578379022</v>
      </c>
      <c r="I279" s="113">
        <v>2.0412174216209777</v>
      </c>
      <c r="J279" s="100">
        <v>1.1063424902847807</v>
      </c>
      <c r="K279" s="139"/>
      <c r="L279" s="113">
        <v>16.156462585034014</v>
      </c>
      <c r="M279" s="100">
        <v>12</v>
      </c>
      <c r="N279" s="139"/>
      <c r="O279" s="139"/>
    </row>
    <row r="280" spans="2:15" x14ac:dyDescent="0.25">
      <c r="B280" s="33">
        <f t="shared" si="6"/>
        <v>1</v>
      </c>
      <c r="C280" s="33">
        <v>1</v>
      </c>
      <c r="D280" s="18">
        <v>3</v>
      </c>
      <c r="E280" s="34">
        <v>13</v>
      </c>
      <c r="G280" s="99">
        <v>239</v>
      </c>
      <c r="H280" s="141">
        <v>12.235224195441972</v>
      </c>
      <c r="I280" s="113">
        <v>-1.2352241954419725</v>
      </c>
      <c r="J280" s="100">
        <v>-0.66949311620123897</v>
      </c>
      <c r="K280" s="139"/>
      <c r="L280" s="113">
        <v>16.22448979591837</v>
      </c>
      <c r="M280" s="100">
        <v>12</v>
      </c>
      <c r="N280" s="139"/>
      <c r="O280" s="139"/>
    </row>
    <row r="281" spans="2:15" x14ac:dyDescent="0.25">
      <c r="B281" s="33">
        <f t="shared" si="6"/>
        <v>16</v>
      </c>
      <c r="C281" s="33">
        <v>4</v>
      </c>
      <c r="D281" s="18">
        <v>3</v>
      </c>
      <c r="E281" s="34">
        <v>14</v>
      </c>
      <c r="G281" s="99">
        <v>240</v>
      </c>
      <c r="H281" s="141">
        <v>13.967915374807559</v>
      </c>
      <c r="I281" s="113">
        <v>3.2084625192441152E-2</v>
      </c>
      <c r="J281" s="100">
        <v>1.7389908472890899E-2</v>
      </c>
      <c r="K281" s="139"/>
      <c r="L281" s="113">
        <v>16.292517006802722</v>
      </c>
      <c r="M281" s="100">
        <v>12</v>
      </c>
      <c r="N281" s="139"/>
      <c r="O281" s="139"/>
    </row>
    <row r="282" spans="2:15" x14ac:dyDescent="0.25">
      <c r="B282" s="33">
        <f t="shared" si="6"/>
        <v>9</v>
      </c>
      <c r="C282" s="33">
        <v>3</v>
      </c>
      <c r="D282" s="18">
        <v>3</v>
      </c>
      <c r="E282" s="34">
        <v>19</v>
      </c>
      <c r="G282" s="99">
        <v>241</v>
      </c>
      <c r="H282" s="141">
        <v>16.361768784276521</v>
      </c>
      <c r="I282" s="113">
        <v>2.6382312157234793</v>
      </c>
      <c r="J282" s="100">
        <v>1.4299247411050817</v>
      </c>
      <c r="K282" s="139"/>
      <c r="L282" s="113">
        <v>16.360544217687075</v>
      </c>
      <c r="M282" s="100">
        <v>12</v>
      </c>
      <c r="N282" s="139"/>
      <c r="O282" s="139"/>
    </row>
    <row r="283" spans="2:15" x14ac:dyDescent="0.25">
      <c r="B283" s="33">
        <f t="shared" si="6"/>
        <v>4</v>
      </c>
      <c r="C283" s="33">
        <v>2</v>
      </c>
      <c r="D283" s="18">
        <v>3</v>
      </c>
      <c r="E283" s="34">
        <v>14</v>
      </c>
      <c r="G283" s="99">
        <v>242</v>
      </c>
      <c r="H283" s="141">
        <v>12.235224195441972</v>
      </c>
      <c r="I283" s="113">
        <v>0.76477580455802752</v>
      </c>
      <c r="J283" s="100">
        <v>0.41450947809977262</v>
      </c>
      <c r="K283" s="139"/>
      <c r="L283" s="113">
        <v>16.428571428571431</v>
      </c>
      <c r="M283" s="100">
        <v>12</v>
      </c>
      <c r="N283" s="139"/>
      <c r="O283" s="139"/>
    </row>
    <row r="284" spans="2:15" x14ac:dyDescent="0.25">
      <c r="B284" s="33">
        <f t="shared" si="6"/>
        <v>4</v>
      </c>
      <c r="C284" s="33">
        <v>2</v>
      </c>
      <c r="D284" s="18">
        <v>3</v>
      </c>
      <c r="E284" s="34">
        <v>11</v>
      </c>
      <c r="G284" s="99">
        <v>243</v>
      </c>
      <c r="H284" s="141">
        <v>16.361768784276521</v>
      </c>
      <c r="I284" s="113">
        <v>2.6382312157234793</v>
      </c>
      <c r="J284" s="100">
        <v>1.4299247411050817</v>
      </c>
      <c r="K284" s="139"/>
      <c r="L284" s="113">
        <v>16.496598639455783</v>
      </c>
      <c r="M284" s="100">
        <v>12</v>
      </c>
      <c r="N284" s="139"/>
      <c r="O284" s="139"/>
    </row>
    <row r="285" spans="2:15" x14ac:dyDescent="0.25">
      <c r="B285" s="33">
        <f t="shared" si="6"/>
        <v>16</v>
      </c>
      <c r="C285" s="33">
        <v>4</v>
      </c>
      <c r="D285" s="18">
        <v>3</v>
      </c>
      <c r="E285" s="34">
        <v>15</v>
      </c>
      <c r="G285" s="99">
        <v>244</v>
      </c>
      <c r="H285" s="141">
        <v>16.361768784276521</v>
      </c>
      <c r="I285" s="113">
        <v>-0.36176878427652071</v>
      </c>
      <c r="J285" s="100">
        <v>-0.19607915034643572</v>
      </c>
      <c r="K285" s="139"/>
      <c r="L285" s="113">
        <v>16.564625850340136</v>
      </c>
      <c r="M285" s="100">
        <v>12</v>
      </c>
      <c r="N285" s="139"/>
      <c r="O285" s="139"/>
    </row>
    <row r="286" spans="2:15" x14ac:dyDescent="0.25">
      <c r="B286" s="33">
        <f t="shared" si="6"/>
        <v>9</v>
      </c>
      <c r="C286" s="33">
        <v>3</v>
      </c>
      <c r="D286" s="18">
        <v>3</v>
      </c>
      <c r="E286" s="34">
        <v>17</v>
      </c>
      <c r="G286" s="99">
        <v>245</v>
      </c>
      <c r="H286" s="141">
        <v>6.6382104013394709</v>
      </c>
      <c r="I286" s="113">
        <v>4.3617895986605291</v>
      </c>
      <c r="J286" s="100">
        <v>2.3640956203715908</v>
      </c>
      <c r="K286" s="139"/>
      <c r="L286" s="113">
        <v>16.632653061224492</v>
      </c>
      <c r="M286" s="100">
        <v>12</v>
      </c>
      <c r="N286" s="139"/>
      <c r="O286" s="139"/>
    </row>
    <row r="287" spans="2:15" x14ac:dyDescent="0.25">
      <c r="B287" s="33">
        <f t="shared" si="6"/>
        <v>1</v>
      </c>
      <c r="C287" s="33">
        <v>1</v>
      </c>
      <c r="D287" s="18">
        <v>3</v>
      </c>
      <c r="E287" s="34">
        <v>11</v>
      </c>
      <c r="G287" s="99">
        <v>246</v>
      </c>
      <c r="H287" s="141">
        <v>12.235224195441972</v>
      </c>
      <c r="I287" s="113">
        <v>1.7647758045580275</v>
      </c>
      <c r="J287" s="100">
        <v>0.95651077525027839</v>
      </c>
      <c r="K287" s="139"/>
      <c r="L287" s="113">
        <v>16.700680272108844</v>
      </c>
      <c r="M287" s="100">
        <v>12</v>
      </c>
      <c r="N287" s="139"/>
      <c r="O287" s="139"/>
    </row>
    <row r="288" spans="2:15" x14ac:dyDescent="0.25">
      <c r="B288" s="33">
        <f t="shared" si="6"/>
        <v>9</v>
      </c>
      <c r="C288" s="33">
        <v>3</v>
      </c>
      <c r="D288" s="18">
        <v>3</v>
      </c>
      <c r="E288" s="34">
        <v>19</v>
      </c>
      <c r="G288" s="99">
        <v>247</v>
      </c>
      <c r="H288" s="141">
        <v>13.967915374807559</v>
      </c>
      <c r="I288" s="113">
        <v>3.0320846251924412</v>
      </c>
      <c r="J288" s="100">
        <v>1.6433937999244081</v>
      </c>
      <c r="K288" s="139"/>
      <c r="L288" s="113">
        <v>16.768707482993197</v>
      </c>
      <c r="M288" s="100">
        <v>12</v>
      </c>
      <c r="N288" s="139"/>
      <c r="O288" s="139"/>
    </row>
    <row r="289" spans="2:15" x14ac:dyDescent="0.25">
      <c r="B289" s="33">
        <f t="shared" si="6"/>
        <v>4</v>
      </c>
      <c r="C289" s="33">
        <v>2</v>
      </c>
      <c r="D289" s="18">
        <v>3</v>
      </c>
      <c r="E289" s="34">
        <v>11</v>
      </c>
      <c r="G289" s="99">
        <v>248</v>
      </c>
      <c r="H289" s="141">
        <v>16.361768784276521</v>
      </c>
      <c r="I289" s="113">
        <v>-2.3617687842765207</v>
      </c>
      <c r="J289" s="100">
        <v>-1.2800817446474473</v>
      </c>
      <c r="K289" s="139"/>
      <c r="L289" s="113">
        <v>16.836734693877553</v>
      </c>
      <c r="M289" s="100">
        <v>12</v>
      </c>
      <c r="N289" s="139"/>
      <c r="O289" s="139"/>
    </row>
    <row r="290" spans="2:15" x14ac:dyDescent="0.25">
      <c r="B290" s="33">
        <f t="shared" si="6"/>
        <v>9</v>
      </c>
      <c r="C290" s="33">
        <v>3</v>
      </c>
      <c r="D290" s="18">
        <v>4</v>
      </c>
      <c r="E290" s="34">
        <v>20</v>
      </c>
      <c r="G290" s="99">
        <v>249</v>
      </c>
      <c r="H290" s="141">
        <v>15.343430237752408</v>
      </c>
      <c r="I290" s="113">
        <v>-0.34343023775240766</v>
      </c>
      <c r="J290" s="100">
        <v>-0.18613963434251155</v>
      </c>
      <c r="K290" s="139"/>
      <c r="L290" s="113">
        <v>16.904761904761905</v>
      </c>
      <c r="M290" s="100">
        <v>12</v>
      </c>
      <c r="N290" s="139"/>
      <c r="O290" s="139"/>
    </row>
    <row r="291" spans="2:15" x14ac:dyDescent="0.25">
      <c r="B291" s="33">
        <f t="shared" si="6"/>
        <v>9</v>
      </c>
      <c r="C291" s="33">
        <v>3</v>
      </c>
      <c r="D291" s="18">
        <v>3</v>
      </c>
      <c r="E291" s="34">
        <v>14</v>
      </c>
      <c r="G291" s="99">
        <v>250</v>
      </c>
      <c r="H291" s="141">
        <v>16.361768784276521</v>
      </c>
      <c r="I291" s="113">
        <v>-2.3617687842765207</v>
      </c>
      <c r="J291" s="100">
        <v>-1.2800817446474473</v>
      </c>
      <c r="K291" s="139"/>
      <c r="L291" s="113">
        <v>16.972789115646261</v>
      </c>
      <c r="M291" s="100">
        <v>12</v>
      </c>
      <c r="N291" s="139"/>
      <c r="O291" s="139"/>
    </row>
    <row r="292" spans="2:15" x14ac:dyDescent="0.25">
      <c r="B292" s="33">
        <f t="shared" si="6"/>
        <v>1</v>
      </c>
      <c r="C292" s="33">
        <v>1</v>
      </c>
      <c r="D292" s="18">
        <v>3</v>
      </c>
      <c r="E292" s="34">
        <v>11</v>
      </c>
      <c r="G292" s="99">
        <v>251</v>
      </c>
      <c r="H292" s="141">
        <v>12.235224195441972</v>
      </c>
      <c r="I292" s="113">
        <v>0.76477580455802752</v>
      </c>
      <c r="J292" s="100">
        <v>0.41450947809977262</v>
      </c>
      <c r="K292" s="139"/>
      <c r="L292" s="113">
        <v>17.040816326530614</v>
      </c>
      <c r="M292" s="100">
        <v>12</v>
      </c>
      <c r="N292" s="139"/>
      <c r="O292" s="139"/>
    </row>
    <row r="293" spans="2:15" x14ac:dyDescent="0.25">
      <c r="B293" s="33">
        <f t="shared" si="6"/>
        <v>1</v>
      </c>
      <c r="C293" s="33">
        <v>1</v>
      </c>
      <c r="D293" s="18">
        <v>3</v>
      </c>
      <c r="E293" s="34">
        <v>13</v>
      </c>
      <c r="G293" s="99">
        <v>252</v>
      </c>
      <c r="H293" s="141">
        <v>12.235224195441972</v>
      </c>
      <c r="I293" s="113">
        <v>1.7647758045580275</v>
      </c>
      <c r="J293" s="100">
        <v>0.95651077525027839</v>
      </c>
      <c r="K293" s="139"/>
      <c r="L293" s="113">
        <v>17.108843537414966</v>
      </c>
      <c r="M293" s="100">
        <v>12</v>
      </c>
      <c r="N293" s="139"/>
      <c r="O293" s="139"/>
    </row>
    <row r="294" spans="2:15" x14ac:dyDescent="0.25">
      <c r="B294" s="33">
        <f t="shared" si="6"/>
        <v>16</v>
      </c>
      <c r="C294" s="33">
        <v>4</v>
      </c>
      <c r="D294" s="18">
        <v>4</v>
      </c>
      <c r="E294" s="34">
        <v>25</v>
      </c>
      <c r="G294" s="99">
        <v>253</v>
      </c>
      <c r="H294" s="141">
        <v>20.940444031854909</v>
      </c>
      <c r="I294" s="113">
        <v>-0.94044403185490921</v>
      </c>
      <c r="J294" s="100">
        <v>-0.50972188516281236</v>
      </c>
      <c r="K294" s="139"/>
      <c r="L294" s="113">
        <v>17.176870748299322</v>
      </c>
      <c r="M294" s="100">
        <v>12</v>
      </c>
      <c r="N294" s="139"/>
      <c r="O294" s="139"/>
    </row>
    <row r="295" spans="2:15" x14ac:dyDescent="0.25">
      <c r="B295" s="33">
        <f t="shared" si="6"/>
        <v>16</v>
      </c>
      <c r="C295" s="33">
        <v>4</v>
      </c>
      <c r="D295" s="18">
        <v>3</v>
      </c>
      <c r="E295" s="34">
        <v>17</v>
      </c>
      <c r="G295" s="99">
        <v>254</v>
      </c>
      <c r="H295" s="141">
        <v>15.343430237752408</v>
      </c>
      <c r="I295" s="113">
        <v>2.6565697622475923</v>
      </c>
      <c r="J295" s="100">
        <v>1.4398642571090059</v>
      </c>
      <c r="K295" s="139"/>
      <c r="L295" s="113">
        <v>17.244897959183675</v>
      </c>
      <c r="M295" s="100">
        <v>12</v>
      </c>
      <c r="N295" s="139"/>
      <c r="O295" s="139"/>
    </row>
    <row r="296" spans="2:15" x14ac:dyDescent="0.25">
      <c r="B296" s="33">
        <f t="shared" si="6"/>
        <v>4</v>
      </c>
      <c r="C296" s="33">
        <v>2</v>
      </c>
      <c r="D296" s="18">
        <v>3</v>
      </c>
      <c r="E296" s="34">
        <v>12</v>
      </c>
      <c r="G296" s="99">
        <v>255</v>
      </c>
      <c r="H296" s="141">
        <v>12.235224195441972</v>
      </c>
      <c r="I296" s="113">
        <v>-0.23522419544197248</v>
      </c>
      <c r="J296" s="100">
        <v>-0.12749181905073317</v>
      </c>
      <c r="K296" s="139"/>
      <c r="L296" s="113">
        <v>17.312925170068027</v>
      </c>
      <c r="M296" s="100">
        <v>12</v>
      </c>
      <c r="N296" s="139"/>
      <c r="O296" s="139"/>
    </row>
    <row r="297" spans="2:15" x14ac:dyDescent="0.25">
      <c r="B297" s="33">
        <f t="shared" si="6"/>
        <v>9</v>
      </c>
      <c r="C297" s="33">
        <v>3</v>
      </c>
      <c r="D297" s="18">
        <v>4</v>
      </c>
      <c r="E297" s="34">
        <v>25</v>
      </c>
      <c r="G297" s="99">
        <v>256</v>
      </c>
      <c r="H297" s="141">
        <v>15.343430237752408</v>
      </c>
      <c r="I297" s="113">
        <v>3.6565697622475923</v>
      </c>
      <c r="J297" s="100">
        <v>1.9818655542595116</v>
      </c>
      <c r="K297" s="139"/>
      <c r="L297" s="113">
        <v>17.380952380952383</v>
      </c>
      <c r="M297" s="100">
        <v>12</v>
      </c>
      <c r="N297" s="139"/>
      <c r="O297" s="139"/>
    </row>
    <row r="298" spans="2:15" x14ac:dyDescent="0.25">
      <c r="B298" s="33">
        <f t="shared" si="6"/>
        <v>16</v>
      </c>
      <c r="C298" s="33">
        <v>4</v>
      </c>
      <c r="D298" s="18">
        <v>3</v>
      </c>
      <c r="E298" s="34">
        <v>17</v>
      </c>
      <c r="G298" s="99">
        <v>257</v>
      </c>
      <c r="H298" s="141">
        <v>13.967915374807559</v>
      </c>
      <c r="I298" s="113">
        <v>-0.96791537480755885</v>
      </c>
      <c r="J298" s="100">
        <v>-0.52461138867761492</v>
      </c>
      <c r="K298" s="139"/>
      <c r="L298" s="113">
        <v>17.448979591836736</v>
      </c>
      <c r="M298" s="100">
        <v>12</v>
      </c>
      <c r="N298" s="139"/>
      <c r="O298" s="139"/>
    </row>
    <row r="299" spans="2:15" x14ac:dyDescent="0.25">
      <c r="B299" s="33">
        <f t="shared" si="6"/>
        <v>16</v>
      </c>
      <c r="C299" s="33">
        <v>4</v>
      </c>
      <c r="D299" s="18">
        <v>4</v>
      </c>
      <c r="E299" s="34">
        <v>23</v>
      </c>
      <c r="G299" s="99">
        <v>258</v>
      </c>
      <c r="H299" s="141">
        <v>15.343430237752408</v>
      </c>
      <c r="I299" s="113">
        <v>3.6565697622475923</v>
      </c>
      <c r="J299" s="100">
        <v>1.9818655542595116</v>
      </c>
      <c r="K299" s="139"/>
      <c r="L299" s="113">
        <v>17.517006802721088</v>
      </c>
      <c r="M299" s="100">
        <v>12</v>
      </c>
      <c r="N299" s="139"/>
      <c r="O299" s="139"/>
    </row>
    <row r="300" spans="2:15" x14ac:dyDescent="0.25">
      <c r="B300" s="33">
        <f t="shared" si="6"/>
        <v>16</v>
      </c>
      <c r="C300" s="33">
        <v>4</v>
      </c>
      <c r="D300" s="18">
        <v>3</v>
      </c>
      <c r="E300" s="34">
        <v>18</v>
      </c>
      <c r="G300" s="99">
        <v>259</v>
      </c>
      <c r="H300" s="141">
        <v>13.967915374807559</v>
      </c>
      <c r="I300" s="113">
        <v>3.0320846251924412</v>
      </c>
      <c r="J300" s="100">
        <v>1.6433937999244081</v>
      </c>
      <c r="K300" s="139"/>
      <c r="L300" s="113">
        <v>17.585034013605444</v>
      </c>
      <c r="M300" s="100">
        <v>12</v>
      </c>
      <c r="N300" s="139"/>
      <c r="O300" s="139"/>
    </row>
    <row r="301" spans="2:15" x14ac:dyDescent="0.25">
      <c r="B301" s="33">
        <f t="shared" si="6"/>
        <v>9</v>
      </c>
      <c r="C301" s="33">
        <v>3</v>
      </c>
      <c r="D301" s="18">
        <v>3</v>
      </c>
      <c r="E301" s="34">
        <v>14</v>
      </c>
      <c r="G301" s="99">
        <v>260</v>
      </c>
      <c r="H301" s="141">
        <v>12.235224195441972</v>
      </c>
      <c r="I301" s="113">
        <v>1.7647758045580275</v>
      </c>
      <c r="J301" s="100">
        <v>0.95651077525027839</v>
      </c>
      <c r="K301" s="139"/>
      <c r="L301" s="113">
        <v>17.653061224489797</v>
      </c>
      <c r="M301" s="100">
        <v>12</v>
      </c>
      <c r="N301" s="139"/>
      <c r="O301" s="139"/>
    </row>
    <row r="302" spans="2:15" x14ac:dyDescent="0.25">
      <c r="B302" s="33">
        <f t="shared" si="6"/>
        <v>9</v>
      </c>
      <c r="C302" s="33">
        <v>3</v>
      </c>
      <c r="D302" s="18">
        <v>3</v>
      </c>
      <c r="E302" s="34">
        <v>15</v>
      </c>
      <c r="G302" s="99">
        <v>261</v>
      </c>
      <c r="H302" s="141">
        <v>15.343430237752408</v>
      </c>
      <c r="I302" s="113">
        <v>3.6565697622475923</v>
      </c>
      <c r="J302" s="100">
        <v>1.9818655542595116</v>
      </c>
      <c r="K302" s="139"/>
      <c r="L302" s="113">
        <v>17.721088435374149</v>
      </c>
      <c r="M302" s="100">
        <v>12</v>
      </c>
      <c r="N302" s="139"/>
      <c r="O302" s="139"/>
    </row>
    <row r="303" spans="2:15" x14ac:dyDescent="0.25">
      <c r="B303" s="33">
        <f t="shared" si="6"/>
        <v>1</v>
      </c>
      <c r="C303" s="33">
        <v>1</v>
      </c>
      <c r="D303" s="18">
        <v>3</v>
      </c>
      <c r="E303" s="34">
        <v>14</v>
      </c>
      <c r="G303" s="99">
        <v>262</v>
      </c>
      <c r="H303" s="141">
        <v>13.967915374807559</v>
      </c>
      <c r="I303" s="113">
        <v>-2.9679153748075588</v>
      </c>
      <c r="J303" s="100">
        <v>-1.6086139829786263</v>
      </c>
      <c r="K303" s="139"/>
      <c r="L303" s="113">
        <v>17.789115646258505</v>
      </c>
      <c r="M303" s="100">
        <v>12</v>
      </c>
      <c r="N303" s="139"/>
      <c r="O303" s="139"/>
    </row>
    <row r="304" spans="2:15" x14ac:dyDescent="0.25">
      <c r="B304" s="33">
        <f t="shared" si="6"/>
        <v>4</v>
      </c>
      <c r="C304" s="33">
        <v>2</v>
      </c>
      <c r="D304" s="18">
        <v>3</v>
      </c>
      <c r="E304" s="34">
        <v>12</v>
      </c>
      <c r="G304" s="99">
        <v>263</v>
      </c>
      <c r="H304" s="141">
        <v>20.940444031854909</v>
      </c>
      <c r="I304" s="113">
        <v>3.0595559681450908</v>
      </c>
      <c r="J304" s="100">
        <v>1.6582833034392108</v>
      </c>
      <c r="K304" s="139"/>
      <c r="L304" s="113">
        <v>17.857142857142858</v>
      </c>
      <c r="M304" s="100">
        <v>12</v>
      </c>
      <c r="N304" s="139"/>
      <c r="O304" s="139"/>
    </row>
    <row r="305" spans="2:15" x14ac:dyDescent="0.25">
      <c r="B305" s="33">
        <f t="shared" si="6"/>
        <v>4</v>
      </c>
      <c r="C305" s="33">
        <v>2</v>
      </c>
      <c r="D305" s="18">
        <v>3</v>
      </c>
      <c r="E305" s="34">
        <v>17</v>
      </c>
      <c r="G305" s="99">
        <v>264</v>
      </c>
      <c r="H305" s="141">
        <v>12.235224195441972</v>
      </c>
      <c r="I305" s="113">
        <v>0.76477580455802752</v>
      </c>
      <c r="J305" s="100">
        <v>0.41450947809977262</v>
      </c>
      <c r="K305" s="139"/>
      <c r="L305" s="113">
        <v>17.92517006802721</v>
      </c>
      <c r="M305" s="100">
        <v>12</v>
      </c>
      <c r="N305" s="139"/>
      <c r="O305" s="139"/>
    </row>
    <row r="306" spans="2:15" x14ac:dyDescent="0.25">
      <c r="B306" s="33">
        <f t="shared" si="6"/>
        <v>1</v>
      </c>
      <c r="C306" s="33">
        <v>1</v>
      </c>
      <c r="D306" s="18">
        <v>3</v>
      </c>
      <c r="E306" s="34">
        <v>12</v>
      </c>
      <c r="G306" s="99">
        <v>265</v>
      </c>
      <c r="H306" s="141">
        <v>16.361768784276521</v>
      </c>
      <c r="I306" s="113">
        <v>-2.3617687842765207</v>
      </c>
      <c r="J306" s="100">
        <v>-1.2800817446474473</v>
      </c>
      <c r="K306" s="139"/>
      <c r="L306" s="113">
        <v>17.993197278911566</v>
      </c>
      <c r="M306" s="100">
        <v>12</v>
      </c>
      <c r="N306" s="139"/>
      <c r="O306" s="139"/>
    </row>
    <row r="307" spans="2:15" x14ac:dyDescent="0.25">
      <c r="B307" s="33">
        <f t="shared" si="6"/>
        <v>4</v>
      </c>
      <c r="C307" s="33">
        <v>2</v>
      </c>
      <c r="D307" s="18">
        <v>3</v>
      </c>
      <c r="E307" s="34">
        <v>14</v>
      </c>
      <c r="G307" s="99">
        <v>266</v>
      </c>
      <c r="H307" s="141">
        <v>15.343430237752408</v>
      </c>
      <c r="I307" s="113">
        <v>3.6565697622475923</v>
      </c>
      <c r="J307" s="100">
        <v>1.9818655542595116</v>
      </c>
      <c r="K307" s="139"/>
      <c r="L307" s="113">
        <v>18.061224489795919</v>
      </c>
      <c r="M307" s="100">
        <v>12</v>
      </c>
      <c r="N307" s="139"/>
      <c r="O307" s="139"/>
    </row>
    <row r="308" spans="2:15" x14ac:dyDescent="0.25">
      <c r="B308" s="33">
        <f t="shared" si="6"/>
        <v>16</v>
      </c>
      <c r="C308" s="33">
        <v>4</v>
      </c>
      <c r="D308" s="18">
        <v>3</v>
      </c>
      <c r="E308" s="34">
        <v>17</v>
      </c>
      <c r="G308" s="99">
        <v>267</v>
      </c>
      <c r="H308" s="141">
        <v>13.967915374807559</v>
      </c>
      <c r="I308" s="113">
        <v>3.2084625192441152E-2</v>
      </c>
      <c r="J308" s="100">
        <v>1.7389908472890899E-2</v>
      </c>
      <c r="K308" s="139"/>
      <c r="L308" s="113">
        <v>18.129251700680275</v>
      </c>
      <c r="M308" s="100">
        <v>12</v>
      </c>
      <c r="N308" s="139"/>
      <c r="O308" s="139"/>
    </row>
    <row r="309" spans="2:15" x14ac:dyDescent="0.25">
      <c r="B309" s="33">
        <f t="shared" si="6"/>
        <v>16</v>
      </c>
      <c r="C309" s="33">
        <v>4</v>
      </c>
      <c r="D309" s="18">
        <v>3</v>
      </c>
      <c r="E309" s="34">
        <v>17</v>
      </c>
      <c r="G309" s="99">
        <v>268</v>
      </c>
      <c r="H309" s="141">
        <v>13.967915374807559</v>
      </c>
      <c r="I309" s="113">
        <v>-2.9679153748075588</v>
      </c>
      <c r="J309" s="100">
        <v>-1.6086139829786263</v>
      </c>
      <c r="K309" s="139"/>
      <c r="L309" s="113">
        <v>18.197278911564627</v>
      </c>
      <c r="M309" s="100">
        <v>12</v>
      </c>
      <c r="N309" s="139"/>
      <c r="O309" s="139"/>
    </row>
    <row r="310" spans="2:15" x14ac:dyDescent="0.25">
      <c r="B310" s="33">
        <f t="shared" si="6"/>
        <v>16</v>
      </c>
      <c r="C310" s="33">
        <v>4</v>
      </c>
      <c r="D310" s="18">
        <v>3</v>
      </c>
      <c r="E310" s="34">
        <v>18</v>
      </c>
      <c r="G310" s="99">
        <v>269</v>
      </c>
      <c r="H310" s="141">
        <v>16.361768784276521</v>
      </c>
      <c r="I310" s="113">
        <v>-1.3617687842765207</v>
      </c>
      <c r="J310" s="100">
        <v>-0.73808044749694146</v>
      </c>
      <c r="K310" s="139"/>
      <c r="L310" s="113">
        <v>18.26530612244898</v>
      </c>
      <c r="M310" s="100">
        <v>12</v>
      </c>
      <c r="N310" s="139"/>
      <c r="O310" s="139"/>
    </row>
    <row r="311" spans="2:15" x14ac:dyDescent="0.25">
      <c r="B311" s="33">
        <f t="shared" si="6"/>
        <v>4</v>
      </c>
      <c r="C311" s="33">
        <v>2</v>
      </c>
      <c r="D311" s="18">
        <v>3</v>
      </c>
      <c r="E311" s="34">
        <v>11</v>
      </c>
      <c r="G311" s="99">
        <v>270</v>
      </c>
      <c r="H311" s="141">
        <v>15.343430237752408</v>
      </c>
      <c r="I311" s="113">
        <v>1.6565697622475923</v>
      </c>
      <c r="J311" s="100">
        <v>0.89786295995849996</v>
      </c>
      <c r="K311" s="139"/>
      <c r="L311" s="113">
        <v>18.333333333333336</v>
      </c>
      <c r="M311" s="100">
        <v>12</v>
      </c>
      <c r="N311" s="139"/>
      <c r="O311" s="139"/>
    </row>
    <row r="312" spans="2:15" x14ac:dyDescent="0.25">
      <c r="B312" s="33">
        <f t="shared" si="6"/>
        <v>16</v>
      </c>
      <c r="C312" s="33">
        <v>4</v>
      </c>
      <c r="D312" s="18">
        <v>3</v>
      </c>
      <c r="E312" s="34">
        <v>15</v>
      </c>
      <c r="G312" s="99">
        <v>271</v>
      </c>
      <c r="H312" s="141">
        <v>12.235224195441972</v>
      </c>
      <c r="I312" s="113">
        <v>-1.2352241954419725</v>
      </c>
      <c r="J312" s="100">
        <v>-0.66949311620123897</v>
      </c>
      <c r="K312" s="139"/>
      <c r="L312" s="113">
        <v>18.401360544217688</v>
      </c>
      <c r="M312" s="100">
        <v>12</v>
      </c>
      <c r="N312" s="139"/>
      <c r="O312" s="139"/>
    </row>
    <row r="313" spans="2:15" x14ac:dyDescent="0.25">
      <c r="B313" s="33">
        <f t="shared" si="6"/>
        <v>16</v>
      </c>
      <c r="C313" s="33">
        <v>4</v>
      </c>
      <c r="D313" s="18">
        <v>4</v>
      </c>
      <c r="E313" s="34">
        <v>21</v>
      </c>
      <c r="G313" s="99">
        <v>272</v>
      </c>
      <c r="H313" s="141">
        <v>15.343430237752408</v>
      </c>
      <c r="I313" s="113">
        <v>3.6565697622475923</v>
      </c>
      <c r="J313" s="100">
        <v>1.9818655542595116</v>
      </c>
      <c r="K313" s="139"/>
      <c r="L313" s="113">
        <v>18.469387755102041</v>
      </c>
      <c r="M313" s="100">
        <v>12</v>
      </c>
      <c r="N313" s="139"/>
      <c r="O313" s="139"/>
    </row>
    <row r="314" spans="2:15" x14ac:dyDescent="0.25">
      <c r="B314" s="33">
        <f t="shared" si="6"/>
        <v>9</v>
      </c>
      <c r="C314" s="33">
        <v>3</v>
      </c>
      <c r="D314" s="18">
        <v>3</v>
      </c>
      <c r="E314" s="34">
        <v>14</v>
      </c>
      <c r="G314" s="99">
        <v>273</v>
      </c>
      <c r="H314" s="141">
        <v>13.967915374807559</v>
      </c>
      <c r="I314" s="113">
        <v>-2.9679153748075588</v>
      </c>
      <c r="J314" s="100">
        <v>-1.6086139829786263</v>
      </c>
      <c r="K314" s="139"/>
      <c r="L314" s="113">
        <v>18.537414965986397</v>
      </c>
      <c r="M314" s="100">
        <v>12</v>
      </c>
      <c r="N314" s="139"/>
      <c r="O314" s="139"/>
    </row>
    <row r="315" spans="2:15" x14ac:dyDescent="0.25">
      <c r="B315" s="33">
        <f t="shared" si="6"/>
        <v>16</v>
      </c>
      <c r="C315" s="33">
        <v>4</v>
      </c>
      <c r="D315" s="18">
        <v>3</v>
      </c>
      <c r="E315" s="34">
        <v>18</v>
      </c>
      <c r="G315" s="99">
        <v>274</v>
      </c>
      <c r="H315" s="141">
        <v>20.940444031854909</v>
      </c>
      <c r="I315" s="113">
        <v>-0.94044403185490921</v>
      </c>
      <c r="J315" s="100">
        <v>-0.50972188516281236</v>
      </c>
      <c r="K315" s="139"/>
      <c r="L315" s="113">
        <v>18.605442176870749</v>
      </c>
      <c r="M315" s="100">
        <v>12</v>
      </c>
      <c r="N315" s="139"/>
      <c r="O315" s="139"/>
    </row>
    <row r="316" spans="2:15" x14ac:dyDescent="0.25">
      <c r="B316" s="33">
        <f t="shared" si="6"/>
        <v>1</v>
      </c>
      <c r="C316" s="33">
        <v>1</v>
      </c>
      <c r="D316" s="18">
        <v>3</v>
      </c>
      <c r="E316" s="34">
        <v>12</v>
      </c>
      <c r="G316" s="99">
        <v>275</v>
      </c>
      <c r="H316" s="141">
        <v>15.343430237752408</v>
      </c>
      <c r="I316" s="113">
        <v>-1.3434302377524077</v>
      </c>
      <c r="J316" s="100">
        <v>-0.7281409314930174</v>
      </c>
      <c r="K316" s="139"/>
      <c r="L316" s="113">
        <v>18.673469387755102</v>
      </c>
      <c r="M316" s="100">
        <v>12</v>
      </c>
      <c r="N316" s="139"/>
      <c r="O316" s="139"/>
    </row>
    <row r="317" spans="2:15" x14ac:dyDescent="0.25">
      <c r="B317" s="33">
        <f t="shared" si="6"/>
        <v>1</v>
      </c>
      <c r="C317" s="33">
        <v>1</v>
      </c>
      <c r="D317" s="18">
        <v>3</v>
      </c>
      <c r="E317" s="34">
        <v>12</v>
      </c>
      <c r="G317" s="99">
        <v>276</v>
      </c>
      <c r="H317" s="141">
        <v>12.235224195441972</v>
      </c>
      <c r="I317" s="113">
        <v>-1.2352241954419725</v>
      </c>
      <c r="J317" s="100">
        <v>-0.66949311620123897</v>
      </c>
      <c r="K317" s="139"/>
      <c r="L317" s="113">
        <v>18.741496598639458</v>
      </c>
      <c r="M317" s="100">
        <v>12</v>
      </c>
      <c r="N317" s="139"/>
      <c r="O317" s="139"/>
    </row>
    <row r="318" spans="2:15" x14ac:dyDescent="0.25">
      <c r="B318" s="33">
        <f t="shared" si="6"/>
        <v>4</v>
      </c>
      <c r="C318" s="33">
        <v>2</v>
      </c>
      <c r="D318" s="18">
        <v>3</v>
      </c>
      <c r="E318" s="34">
        <v>12</v>
      </c>
      <c r="G318" s="99">
        <v>277</v>
      </c>
      <c r="H318" s="141">
        <v>12.235224195441972</v>
      </c>
      <c r="I318" s="113">
        <v>0.76477580455802752</v>
      </c>
      <c r="J318" s="100">
        <v>0.41450947809977262</v>
      </c>
      <c r="K318" s="139"/>
      <c r="L318" s="113">
        <v>18.80952380952381</v>
      </c>
      <c r="M318" s="100">
        <v>12</v>
      </c>
      <c r="N318" s="139"/>
      <c r="O318" s="139"/>
    </row>
    <row r="319" spans="2:15" x14ac:dyDescent="0.25">
      <c r="B319" s="33">
        <f t="shared" si="6"/>
        <v>9</v>
      </c>
      <c r="C319" s="33">
        <v>3</v>
      </c>
      <c r="D319" s="18">
        <v>3</v>
      </c>
      <c r="E319" s="34">
        <v>17</v>
      </c>
      <c r="G319" s="99">
        <v>278</v>
      </c>
      <c r="H319" s="141">
        <v>21.958782578379022</v>
      </c>
      <c r="I319" s="113">
        <v>3.0412174216209777</v>
      </c>
      <c r="J319" s="100">
        <v>1.6483437874352866</v>
      </c>
      <c r="K319" s="139"/>
      <c r="L319" s="113">
        <v>18.877551020408163</v>
      </c>
      <c r="M319" s="100">
        <v>12</v>
      </c>
      <c r="N319" s="139"/>
      <c r="O319" s="139"/>
    </row>
    <row r="320" spans="2:15" x14ac:dyDescent="0.25">
      <c r="B320" s="33">
        <f t="shared" si="6"/>
        <v>1</v>
      </c>
      <c r="C320" s="33">
        <v>1</v>
      </c>
      <c r="D320" s="18">
        <v>3</v>
      </c>
      <c r="E320" s="34">
        <v>11</v>
      </c>
      <c r="G320" s="99">
        <v>279</v>
      </c>
      <c r="H320" s="141">
        <v>16.361768784276521</v>
      </c>
      <c r="I320" s="113">
        <v>0.63823121572347929</v>
      </c>
      <c r="J320" s="100">
        <v>0.34592214680407007</v>
      </c>
      <c r="K320" s="139"/>
      <c r="L320" s="113">
        <v>18.945578231292519</v>
      </c>
      <c r="M320" s="100">
        <v>12</v>
      </c>
      <c r="N320" s="139"/>
      <c r="O320" s="139"/>
    </row>
    <row r="321" spans="2:15" x14ac:dyDescent="0.25">
      <c r="B321" s="33">
        <f t="shared" si="6"/>
        <v>9</v>
      </c>
      <c r="C321" s="33">
        <v>3</v>
      </c>
      <c r="D321" s="18">
        <v>3</v>
      </c>
      <c r="E321" s="34">
        <v>14</v>
      </c>
      <c r="G321" s="99">
        <v>280</v>
      </c>
      <c r="H321" s="141">
        <v>13.967915374807559</v>
      </c>
      <c r="I321" s="113">
        <v>-1.9679153748075588</v>
      </c>
      <c r="J321" s="100">
        <v>-1.0666126858281206</v>
      </c>
      <c r="K321" s="139"/>
      <c r="L321" s="113">
        <v>19.013605442176871</v>
      </c>
      <c r="M321" s="100">
        <v>12</v>
      </c>
      <c r="N321" s="139"/>
      <c r="O321" s="139"/>
    </row>
    <row r="322" spans="2:15" x14ac:dyDescent="0.25">
      <c r="B322" s="33">
        <f t="shared" si="6"/>
        <v>4</v>
      </c>
      <c r="C322" s="33">
        <v>2</v>
      </c>
      <c r="D322" s="18">
        <v>3</v>
      </c>
      <c r="E322" s="34">
        <v>12</v>
      </c>
      <c r="G322" s="99">
        <v>281</v>
      </c>
      <c r="H322" s="141">
        <v>20.940444031854909</v>
      </c>
      <c r="I322" s="113">
        <v>4.0595559681450908</v>
      </c>
      <c r="J322" s="100">
        <v>2.2002846005897165</v>
      </c>
      <c r="K322" s="139"/>
      <c r="L322" s="113">
        <v>19.081632653061227</v>
      </c>
      <c r="M322" s="100">
        <v>12</v>
      </c>
      <c r="N322" s="139"/>
      <c r="O322" s="139"/>
    </row>
    <row r="323" spans="2:15" x14ac:dyDescent="0.25">
      <c r="B323" s="33">
        <f t="shared" si="6"/>
        <v>1</v>
      </c>
      <c r="C323" s="33">
        <v>1</v>
      </c>
      <c r="D323" s="18">
        <v>2</v>
      </c>
      <c r="E323" s="34">
        <v>11</v>
      </c>
      <c r="G323" s="99">
        <v>282</v>
      </c>
      <c r="H323" s="141">
        <v>16.361768784276521</v>
      </c>
      <c r="I323" s="113">
        <v>0.63823121572347929</v>
      </c>
      <c r="J323" s="100">
        <v>0.34592214680407007</v>
      </c>
      <c r="K323" s="139"/>
      <c r="L323" s="113">
        <v>19.14965986394558</v>
      </c>
      <c r="M323" s="100">
        <v>12</v>
      </c>
      <c r="N323" s="139"/>
      <c r="O323" s="139"/>
    </row>
    <row r="324" spans="2:15" x14ac:dyDescent="0.25">
      <c r="B324" s="33">
        <f t="shared" si="6"/>
        <v>9</v>
      </c>
      <c r="C324" s="33">
        <v>3</v>
      </c>
      <c r="D324" s="18">
        <v>3</v>
      </c>
      <c r="E324" s="34">
        <v>18</v>
      </c>
      <c r="G324" s="99">
        <v>283</v>
      </c>
      <c r="H324" s="141">
        <v>21.958782578379022</v>
      </c>
      <c r="I324" s="113">
        <v>1.0412174216209777</v>
      </c>
      <c r="J324" s="100">
        <v>0.564341193134275</v>
      </c>
      <c r="K324" s="139"/>
      <c r="L324" s="113">
        <v>19.217687074829932</v>
      </c>
      <c r="M324" s="100">
        <v>12</v>
      </c>
      <c r="N324" s="139"/>
      <c r="O324" s="139"/>
    </row>
    <row r="325" spans="2:15" x14ac:dyDescent="0.25">
      <c r="B325" s="33">
        <f t="shared" si="6"/>
        <v>1</v>
      </c>
      <c r="C325" s="33">
        <v>1</v>
      </c>
      <c r="D325" s="18">
        <v>3</v>
      </c>
      <c r="E325" s="34">
        <v>11</v>
      </c>
      <c r="G325" s="99">
        <v>284</v>
      </c>
      <c r="H325" s="141">
        <v>16.361768784276521</v>
      </c>
      <c r="I325" s="113">
        <v>1.6382312157234793</v>
      </c>
      <c r="J325" s="100">
        <v>0.8879234439545759</v>
      </c>
      <c r="K325" s="139"/>
      <c r="L325" s="113">
        <v>19.285714285714288</v>
      </c>
      <c r="M325" s="100">
        <v>12</v>
      </c>
      <c r="N325" s="139"/>
      <c r="O325" s="139"/>
    </row>
    <row r="326" spans="2:15" x14ac:dyDescent="0.25">
      <c r="B326" s="33">
        <f t="shared" si="6"/>
        <v>16</v>
      </c>
      <c r="C326" s="33">
        <v>4</v>
      </c>
      <c r="D326" s="18">
        <v>4</v>
      </c>
      <c r="E326" s="34">
        <v>22</v>
      </c>
      <c r="G326" s="99">
        <v>285</v>
      </c>
      <c r="H326" s="141">
        <v>15.343430237752408</v>
      </c>
      <c r="I326" s="113">
        <v>-1.3434302377524077</v>
      </c>
      <c r="J326" s="100">
        <v>-0.7281409314930174</v>
      </c>
      <c r="K326" s="139"/>
      <c r="L326" s="113">
        <v>19.353741496598641</v>
      </c>
      <c r="M326" s="100">
        <v>12</v>
      </c>
      <c r="N326" s="139"/>
      <c r="O326" s="139"/>
    </row>
    <row r="327" spans="2:15" x14ac:dyDescent="0.25">
      <c r="B327" s="33">
        <f t="shared" si="6"/>
        <v>1</v>
      </c>
      <c r="C327" s="33">
        <v>1</v>
      </c>
      <c r="D327" s="18">
        <v>3</v>
      </c>
      <c r="E327" s="34">
        <v>12</v>
      </c>
      <c r="G327" s="99">
        <v>286</v>
      </c>
      <c r="H327" s="141">
        <v>15.343430237752408</v>
      </c>
      <c r="I327" s="113">
        <v>-0.34343023775240766</v>
      </c>
      <c r="J327" s="100">
        <v>-0.18613963434251155</v>
      </c>
      <c r="K327" s="139"/>
      <c r="L327" s="113">
        <v>19.421768707482993</v>
      </c>
      <c r="M327" s="100">
        <v>12</v>
      </c>
      <c r="N327" s="139"/>
      <c r="O327" s="139"/>
    </row>
    <row r="328" spans="2:15" x14ac:dyDescent="0.25">
      <c r="B328" s="33">
        <f t="shared" si="6"/>
        <v>1</v>
      </c>
      <c r="C328" s="33">
        <v>1</v>
      </c>
      <c r="D328" s="18">
        <v>3</v>
      </c>
      <c r="E328" s="34">
        <v>13</v>
      </c>
      <c r="G328" s="99">
        <v>287</v>
      </c>
      <c r="H328" s="141">
        <v>12.235224195441972</v>
      </c>
      <c r="I328" s="113">
        <v>1.7647758045580275</v>
      </c>
      <c r="J328" s="100">
        <v>0.95651077525027839</v>
      </c>
      <c r="K328" s="139"/>
      <c r="L328" s="113">
        <v>19.489795918367349</v>
      </c>
      <c r="M328" s="100">
        <v>12</v>
      </c>
      <c r="N328" s="139"/>
      <c r="O328" s="139"/>
    </row>
    <row r="329" spans="2:15" x14ac:dyDescent="0.25">
      <c r="B329" s="33">
        <f t="shared" si="6"/>
        <v>9</v>
      </c>
      <c r="C329" s="33">
        <v>3</v>
      </c>
      <c r="D329" s="18">
        <v>3</v>
      </c>
      <c r="E329" s="34">
        <v>14</v>
      </c>
      <c r="G329" s="99">
        <v>288</v>
      </c>
      <c r="H329" s="141">
        <v>13.967915374807559</v>
      </c>
      <c r="I329" s="113">
        <v>-1.9679153748075588</v>
      </c>
      <c r="J329" s="100">
        <v>-1.0666126858281206</v>
      </c>
      <c r="K329" s="139"/>
      <c r="L329" s="113">
        <v>19.557823129251702</v>
      </c>
      <c r="M329" s="100">
        <v>12</v>
      </c>
      <c r="N329" s="139"/>
      <c r="O329" s="139"/>
    </row>
    <row r="330" spans="2:15" x14ac:dyDescent="0.25">
      <c r="B330" s="33">
        <f t="shared" si="6"/>
        <v>1</v>
      </c>
      <c r="C330" s="33">
        <v>1</v>
      </c>
      <c r="D330" s="18">
        <v>3</v>
      </c>
      <c r="E330" s="34">
        <v>13</v>
      </c>
      <c r="G330" s="99">
        <v>289</v>
      </c>
      <c r="H330" s="141">
        <v>13.967915374807559</v>
      </c>
      <c r="I330" s="113">
        <v>3.0320846251924412</v>
      </c>
      <c r="J330" s="100">
        <v>1.6433937999244081</v>
      </c>
      <c r="K330" s="139"/>
      <c r="L330" s="113">
        <v>19.625850340136054</v>
      </c>
      <c r="M330" s="100">
        <v>12</v>
      </c>
      <c r="N330" s="139"/>
      <c r="O330" s="139"/>
    </row>
    <row r="331" spans="2:15" x14ac:dyDescent="0.25">
      <c r="B331" s="33">
        <f t="shared" si="6"/>
        <v>9</v>
      </c>
      <c r="C331" s="33">
        <v>3</v>
      </c>
      <c r="D331" s="18">
        <v>3</v>
      </c>
      <c r="E331" s="34">
        <v>13</v>
      </c>
      <c r="G331" s="99">
        <v>290</v>
      </c>
      <c r="H331" s="141">
        <v>12.235224195441972</v>
      </c>
      <c r="I331" s="113">
        <v>-0.23522419544197248</v>
      </c>
      <c r="J331" s="100">
        <v>-0.12749181905073317</v>
      </c>
      <c r="K331" s="139"/>
      <c r="L331" s="113">
        <v>19.69387755102041</v>
      </c>
      <c r="M331" s="100">
        <v>12</v>
      </c>
      <c r="N331" s="139"/>
      <c r="O331" s="139"/>
    </row>
    <row r="332" spans="2:15" x14ac:dyDescent="0.25">
      <c r="B332" s="33">
        <f t="shared" si="6"/>
        <v>16</v>
      </c>
      <c r="C332" s="33">
        <v>4</v>
      </c>
      <c r="D332" s="18">
        <v>3</v>
      </c>
      <c r="E332" s="34">
        <v>19</v>
      </c>
      <c r="G332" s="99">
        <v>291</v>
      </c>
      <c r="H332" s="141">
        <v>13.967915374807559</v>
      </c>
      <c r="I332" s="113">
        <v>3.2084625192441152E-2</v>
      </c>
      <c r="J332" s="100">
        <v>1.7389908472890899E-2</v>
      </c>
      <c r="K332" s="139"/>
      <c r="L332" s="113">
        <v>19.761904761904763</v>
      </c>
      <c r="M332" s="100">
        <v>12</v>
      </c>
      <c r="N332" s="139"/>
      <c r="O332" s="139"/>
    </row>
    <row r="333" spans="2:15" x14ac:dyDescent="0.25">
      <c r="B333" s="33">
        <f t="shared" si="6"/>
        <v>1</v>
      </c>
      <c r="C333" s="33">
        <v>1</v>
      </c>
      <c r="D333" s="18">
        <v>3</v>
      </c>
      <c r="E333" s="34">
        <v>15</v>
      </c>
      <c r="G333" s="99">
        <v>292</v>
      </c>
      <c r="H333" s="141">
        <v>16.361768784276521</v>
      </c>
      <c r="I333" s="113">
        <v>0.63823121572347929</v>
      </c>
      <c r="J333" s="100">
        <v>0.34592214680407007</v>
      </c>
      <c r="K333" s="139"/>
      <c r="L333" s="113">
        <v>19.829931972789115</v>
      </c>
      <c r="M333" s="100">
        <v>12</v>
      </c>
      <c r="N333" s="139"/>
      <c r="O333" s="139"/>
    </row>
    <row r="334" spans="2:15" x14ac:dyDescent="0.25">
      <c r="B334" s="33">
        <f t="shared" si="6"/>
        <v>1</v>
      </c>
      <c r="C334" s="33">
        <v>1</v>
      </c>
      <c r="D334" s="18">
        <v>3</v>
      </c>
      <c r="E334" s="34">
        <v>13</v>
      </c>
      <c r="G334" s="99">
        <v>293</v>
      </c>
      <c r="H334" s="141">
        <v>16.361768784276521</v>
      </c>
      <c r="I334" s="113">
        <v>0.63823121572347929</v>
      </c>
      <c r="J334" s="100">
        <v>0.34592214680407007</v>
      </c>
      <c r="K334" s="139"/>
      <c r="L334" s="113">
        <v>19.897959183673471</v>
      </c>
      <c r="M334" s="100">
        <v>12</v>
      </c>
      <c r="N334" s="139"/>
      <c r="O334" s="139"/>
    </row>
    <row r="335" spans="2:15" x14ac:dyDescent="0.25">
      <c r="B335" s="33">
        <f t="shared" si="6"/>
        <v>9</v>
      </c>
      <c r="C335" s="33">
        <v>3</v>
      </c>
      <c r="D335" s="18">
        <v>3</v>
      </c>
      <c r="E335" s="34">
        <v>13</v>
      </c>
      <c r="G335" s="99">
        <v>294</v>
      </c>
      <c r="H335" s="141">
        <v>16.361768784276521</v>
      </c>
      <c r="I335" s="113">
        <v>1.6382312157234793</v>
      </c>
      <c r="J335" s="100">
        <v>0.8879234439545759</v>
      </c>
      <c r="K335" s="139"/>
      <c r="L335" s="113">
        <v>19.965986394557824</v>
      </c>
      <c r="M335" s="100">
        <v>12</v>
      </c>
      <c r="N335" s="139"/>
      <c r="O335" s="139"/>
    </row>
    <row r="336" spans="2:15" x14ac:dyDescent="0.25">
      <c r="B336" s="33">
        <f t="shared" si="6"/>
        <v>4</v>
      </c>
      <c r="C336" s="33">
        <v>2</v>
      </c>
      <c r="D336" s="18">
        <v>4</v>
      </c>
      <c r="E336" s="34">
        <v>22</v>
      </c>
      <c r="G336" s="99">
        <v>295</v>
      </c>
      <c r="H336" s="141">
        <v>13.967915374807559</v>
      </c>
      <c r="I336" s="113">
        <v>-2.9679153748075588</v>
      </c>
      <c r="J336" s="100">
        <v>-1.6086139829786263</v>
      </c>
      <c r="K336" s="139"/>
      <c r="L336" s="113">
        <v>20.03401360544218</v>
      </c>
      <c r="M336" s="100">
        <v>12</v>
      </c>
      <c r="N336" s="139"/>
      <c r="O336" s="139"/>
    </row>
    <row r="337" spans="2:15" x14ac:dyDescent="0.25">
      <c r="B337" s="33">
        <f t="shared" si="6"/>
        <v>4</v>
      </c>
      <c r="C337" s="33">
        <v>2</v>
      </c>
      <c r="D337" s="18">
        <v>3</v>
      </c>
      <c r="E337" s="34">
        <v>15</v>
      </c>
      <c r="G337" s="99">
        <v>296</v>
      </c>
      <c r="H337" s="141">
        <v>16.361768784276521</v>
      </c>
      <c r="I337" s="113">
        <v>-1.3617687842765207</v>
      </c>
      <c r="J337" s="100">
        <v>-0.73808044749694146</v>
      </c>
      <c r="K337" s="139"/>
      <c r="L337" s="113">
        <v>20.102040816326532</v>
      </c>
      <c r="M337" s="100">
        <v>12</v>
      </c>
      <c r="N337" s="139"/>
      <c r="O337" s="139"/>
    </row>
    <row r="338" spans="2:15" x14ac:dyDescent="0.25">
      <c r="B338" s="33">
        <f t="shared" ref="B338:B401" si="7">C338^2</f>
        <v>16</v>
      </c>
      <c r="C338" s="33">
        <v>4</v>
      </c>
      <c r="D338" s="18">
        <v>4</v>
      </c>
      <c r="E338" s="34">
        <v>23</v>
      </c>
      <c r="G338" s="99">
        <v>297</v>
      </c>
      <c r="H338" s="141">
        <v>21.958782578379022</v>
      </c>
      <c r="I338" s="113">
        <v>-0.95878257837902225</v>
      </c>
      <c r="J338" s="100">
        <v>-0.51966140116673654</v>
      </c>
      <c r="K338" s="139"/>
      <c r="L338" s="113">
        <v>20.170068027210885</v>
      </c>
      <c r="M338" s="100">
        <v>12</v>
      </c>
      <c r="N338" s="139"/>
      <c r="O338" s="139"/>
    </row>
    <row r="339" spans="2:15" x14ac:dyDescent="0.25">
      <c r="B339" s="33">
        <f t="shared" si="7"/>
        <v>9</v>
      </c>
      <c r="C339" s="33">
        <v>3</v>
      </c>
      <c r="D339" s="18">
        <v>4</v>
      </c>
      <c r="E339" s="34">
        <v>21</v>
      </c>
      <c r="G339" s="99">
        <v>298</v>
      </c>
      <c r="H339" s="141">
        <v>15.343430237752408</v>
      </c>
      <c r="I339" s="113">
        <v>-1.3434302377524077</v>
      </c>
      <c r="J339" s="100">
        <v>-0.7281409314930174</v>
      </c>
      <c r="K339" s="139"/>
      <c r="L339" s="113">
        <v>20.238095238095241</v>
      </c>
      <c r="M339" s="100">
        <v>12</v>
      </c>
      <c r="N339" s="139"/>
      <c r="O339" s="139"/>
    </row>
    <row r="340" spans="2:15" x14ac:dyDescent="0.25">
      <c r="B340" s="33">
        <f t="shared" si="7"/>
        <v>4</v>
      </c>
      <c r="C340" s="33">
        <v>2</v>
      </c>
      <c r="D340" s="18">
        <v>3</v>
      </c>
      <c r="E340" s="34">
        <v>12</v>
      </c>
      <c r="G340" s="99">
        <v>299</v>
      </c>
      <c r="H340" s="141">
        <v>16.361768784276521</v>
      </c>
      <c r="I340" s="113">
        <v>1.6382312157234793</v>
      </c>
      <c r="J340" s="100">
        <v>0.8879234439545759</v>
      </c>
      <c r="K340" s="139"/>
      <c r="L340" s="113">
        <v>20.306122448979593</v>
      </c>
      <c r="M340" s="100">
        <v>12</v>
      </c>
      <c r="N340" s="139"/>
      <c r="O340" s="139"/>
    </row>
    <row r="341" spans="2:15" x14ac:dyDescent="0.25">
      <c r="B341" s="33">
        <f t="shared" si="7"/>
        <v>16</v>
      </c>
      <c r="C341" s="33">
        <v>4</v>
      </c>
      <c r="D341" s="18">
        <v>4</v>
      </c>
      <c r="E341" s="34">
        <v>22</v>
      </c>
      <c r="G341" s="99">
        <v>300</v>
      </c>
      <c r="H341" s="141">
        <v>12.235224195441972</v>
      </c>
      <c r="I341" s="113">
        <v>-0.23522419544197248</v>
      </c>
      <c r="J341" s="100">
        <v>-0.12749181905073317</v>
      </c>
      <c r="K341" s="139"/>
      <c r="L341" s="113">
        <v>20.374149659863946</v>
      </c>
      <c r="M341" s="100">
        <v>12</v>
      </c>
      <c r="N341" s="139"/>
      <c r="O341" s="139"/>
    </row>
    <row r="342" spans="2:15" x14ac:dyDescent="0.25">
      <c r="B342" s="33">
        <f t="shared" si="7"/>
        <v>16</v>
      </c>
      <c r="C342" s="33">
        <v>4</v>
      </c>
      <c r="D342" s="18">
        <v>4</v>
      </c>
      <c r="E342" s="34">
        <v>21</v>
      </c>
      <c r="G342" s="99">
        <v>301</v>
      </c>
      <c r="H342" s="141">
        <v>12.235224195441972</v>
      </c>
      <c r="I342" s="113">
        <v>-0.23522419544197248</v>
      </c>
      <c r="J342" s="100">
        <v>-0.12749181905073317</v>
      </c>
      <c r="K342" s="139"/>
      <c r="L342" s="113">
        <v>20.442176870748302</v>
      </c>
      <c r="M342" s="100">
        <v>12</v>
      </c>
      <c r="N342" s="139"/>
      <c r="O342" s="139"/>
    </row>
    <row r="343" spans="2:15" x14ac:dyDescent="0.25">
      <c r="B343" s="33">
        <f t="shared" si="7"/>
        <v>1</v>
      </c>
      <c r="C343" s="33">
        <v>1</v>
      </c>
      <c r="D343" s="18">
        <v>3</v>
      </c>
      <c r="E343" s="34">
        <v>11</v>
      </c>
      <c r="G343" s="99">
        <v>302</v>
      </c>
      <c r="H343" s="141">
        <v>13.967915374807559</v>
      </c>
      <c r="I343" s="113">
        <v>-1.9679153748075588</v>
      </c>
      <c r="J343" s="100">
        <v>-1.0666126858281206</v>
      </c>
      <c r="K343" s="139"/>
      <c r="L343" s="113">
        <v>20.510204081632654</v>
      </c>
      <c r="M343" s="100">
        <v>12</v>
      </c>
      <c r="N343" s="139"/>
      <c r="O343" s="139"/>
    </row>
    <row r="344" spans="2:15" x14ac:dyDescent="0.25">
      <c r="B344" s="33">
        <f t="shared" si="7"/>
        <v>9</v>
      </c>
      <c r="C344" s="33">
        <v>3</v>
      </c>
      <c r="D344" s="18">
        <v>3</v>
      </c>
      <c r="E344" s="34">
        <v>12</v>
      </c>
      <c r="G344" s="99">
        <v>303</v>
      </c>
      <c r="H344" s="141">
        <v>15.343430237752408</v>
      </c>
      <c r="I344" s="113">
        <v>1.6565697622475923</v>
      </c>
      <c r="J344" s="100">
        <v>0.89786295995849996</v>
      </c>
      <c r="K344" s="139"/>
      <c r="L344" s="113">
        <v>20.578231292517007</v>
      </c>
      <c r="M344" s="100">
        <v>12</v>
      </c>
      <c r="N344" s="139"/>
      <c r="O344" s="139"/>
    </row>
    <row r="345" spans="2:15" x14ac:dyDescent="0.25">
      <c r="B345" s="33">
        <f t="shared" si="7"/>
        <v>1</v>
      </c>
      <c r="C345" s="33">
        <v>1</v>
      </c>
      <c r="D345" s="18">
        <v>3</v>
      </c>
      <c r="E345" s="34">
        <v>11</v>
      </c>
      <c r="G345" s="99">
        <v>304</v>
      </c>
      <c r="H345" s="141">
        <v>12.235224195441972</v>
      </c>
      <c r="I345" s="113">
        <v>-1.2352241954419725</v>
      </c>
      <c r="J345" s="100">
        <v>-0.66949311620123897</v>
      </c>
      <c r="K345" s="139"/>
      <c r="L345" s="113">
        <v>20.646258503401363</v>
      </c>
      <c r="M345" s="100">
        <v>12</v>
      </c>
      <c r="N345" s="139"/>
      <c r="O345" s="139"/>
    </row>
    <row r="346" spans="2:15" x14ac:dyDescent="0.25">
      <c r="B346" s="33">
        <f t="shared" si="7"/>
        <v>1</v>
      </c>
      <c r="C346" s="33">
        <v>1</v>
      </c>
      <c r="D346" s="18">
        <v>3</v>
      </c>
      <c r="E346" s="34">
        <v>11</v>
      </c>
      <c r="G346" s="99">
        <v>305</v>
      </c>
      <c r="H346" s="141">
        <v>15.343430237752408</v>
      </c>
      <c r="I346" s="113">
        <v>-1.3434302377524077</v>
      </c>
      <c r="J346" s="100">
        <v>-0.7281409314930174</v>
      </c>
      <c r="K346" s="139"/>
      <c r="L346" s="113">
        <v>20.714285714285715</v>
      </c>
      <c r="M346" s="100">
        <v>12</v>
      </c>
      <c r="N346" s="139"/>
      <c r="O346" s="139"/>
    </row>
    <row r="347" spans="2:15" x14ac:dyDescent="0.25">
      <c r="B347" s="33">
        <f t="shared" si="7"/>
        <v>4</v>
      </c>
      <c r="C347" s="33">
        <v>2</v>
      </c>
      <c r="D347" s="18">
        <v>4</v>
      </c>
      <c r="E347" s="34">
        <v>20</v>
      </c>
      <c r="G347" s="99">
        <v>306</v>
      </c>
      <c r="H347" s="141">
        <v>13.967915374807559</v>
      </c>
      <c r="I347" s="113">
        <v>-1.9679153748075588</v>
      </c>
      <c r="J347" s="100">
        <v>-1.0666126858281206</v>
      </c>
      <c r="K347" s="139"/>
      <c r="L347" s="113">
        <v>20.782312925170068</v>
      </c>
      <c r="M347" s="100">
        <v>12</v>
      </c>
      <c r="N347" s="139"/>
      <c r="O347" s="139"/>
    </row>
    <row r="348" spans="2:15" x14ac:dyDescent="0.25">
      <c r="B348" s="33">
        <f t="shared" si="7"/>
        <v>16</v>
      </c>
      <c r="C348" s="33">
        <v>4</v>
      </c>
      <c r="D348" s="18">
        <v>3</v>
      </c>
      <c r="E348" s="34">
        <v>15</v>
      </c>
      <c r="G348" s="99">
        <v>307</v>
      </c>
      <c r="H348" s="141">
        <v>6.6382104013394709</v>
      </c>
      <c r="I348" s="113">
        <v>4.3617895986605291</v>
      </c>
      <c r="J348" s="100">
        <v>2.3640956203715908</v>
      </c>
      <c r="K348" s="139"/>
      <c r="L348" s="113">
        <v>20.850340136054424</v>
      </c>
      <c r="M348" s="100">
        <v>12</v>
      </c>
      <c r="N348" s="139"/>
      <c r="O348" s="139"/>
    </row>
    <row r="349" spans="2:15" x14ac:dyDescent="0.25">
      <c r="B349" s="33">
        <f t="shared" si="7"/>
        <v>9</v>
      </c>
      <c r="C349" s="33">
        <v>3</v>
      </c>
      <c r="D349" s="18">
        <v>3</v>
      </c>
      <c r="E349" s="34">
        <v>18</v>
      </c>
      <c r="G349" s="99">
        <v>308</v>
      </c>
      <c r="H349" s="141">
        <v>15.343430237752408</v>
      </c>
      <c r="I349" s="113">
        <v>2.6565697622475923</v>
      </c>
      <c r="J349" s="100">
        <v>1.4398642571090059</v>
      </c>
      <c r="K349" s="139"/>
      <c r="L349" s="113">
        <v>20.918367346938776</v>
      </c>
      <c r="M349" s="100">
        <v>12</v>
      </c>
      <c r="N349" s="139"/>
      <c r="O349" s="139"/>
    </row>
    <row r="350" spans="2:15" x14ac:dyDescent="0.25">
      <c r="B350" s="33">
        <f t="shared" si="7"/>
        <v>9</v>
      </c>
      <c r="C350" s="33">
        <v>3</v>
      </c>
      <c r="D350" s="18">
        <v>4</v>
      </c>
      <c r="E350" s="34">
        <v>20</v>
      </c>
      <c r="G350" s="99">
        <v>309</v>
      </c>
      <c r="H350" s="141">
        <v>12.235224195441972</v>
      </c>
      <c r="I350" s="113">
        <v>-1.2352241954419725</v>
      </c>
      <c r="J350" s="100">
        <v>-0.66949311620123897</v>
      </c>
      <c r="K350" s="139"/>
      <c r="L350" s="113">
        <v>20.986394557823129</v>
      </c>
      <c r="M350" s="100">
        <v>12</v>
      </c>
      <c r="N350" s="139"/>
      <c r="O350" s="139"/>
    </row>
    <row r="351" spans="2:15" x14ac:dyDescent="0.25">
      <c r="B351" s="33">
        <f t="shared" si="7"/>
        <v>1</v>
      </c>
      <c r="C351" s="33">
        <v>1</v>
      </c>
      <c r="D351" s="18">
        <v>3</v>
      </c>
      <c r="E351" s="34">
        <v>14</v>
      </c>
      <c r="G351" s="99">
        <v>310</v>
      </c>
      <c r="H351" s="141">
        <v>21.958782578379022</v>
      </c>
      <c r="I351" s="113">
        <v>4.1217421620977746E-2</v>
      </c>
      <c r="J351" s="100">
        <v>2.2339895983769242E-2</v>
      </c>
      <c r="K351" s="139"/>
      <c r="L351" s="113">
        <v>21.054421768707485</v>
      </c>
      <c r="M351" s="100">
        <v>12</v>
      </c>
      <c r="N351" s="139"/>
      <c r="O351" s="139"/>
    </row>
    <row r="352" spans="2:15" x14ac:dyDescent="0.25">
      <c r="B352" s="33">
        <f t="shared" si="7"/>
        <v>16</v>
      </c>
      <c r="C352" s="33">
        <v>4</v>
      </c>
      <c r="D352" s="18">
        <v>4</v>
      </c>
      <c r="E352" s="34">
        <v>24</v>
      </c>
      <c r="G352" s="99">
        <v>311</v>
      </c>
      <c r="H352" s="141">
        <v>12.235224195441972</v>
      </c>
      <c r="I352" s="113">
        <v>-0.23522419544197248</v>
      </c>
      <c r="J352" s="100">
        <v>-0.12749181905073317</v>
      </c>
      <c r="K352" s="139"/>
      <c r="L352" s="113">
        <v>21.122448979591837</v>
      </c>
      <c r="M352" s="100">
        <v>12</v>
      </c>
      <c r="N352" s="139"/>
      <c r="O352" s="139"/>
    </row>
    <row r="353" spans="2:15" x14ac:dyDescent="0.25">
      <c r="B353" s="33">
        <f t="shared" si="7"/>
        <v>9</v>
      </c>
      <c r="C353" s="33">
        <v>3</v>
      </c>
      <c r="D353" s="18">
        <v>3</v>
      </c>
      <c r="E353" s="34">
        <v>18</v>
      </c>
      <c r="G353" s="99">
        <v>312</v>
      </c>
      <c r="H353" s="141">
        <v>12.235224195441972</v>
      </c>
      <c r="I353" s="113">
        <v>0.76477580455802752</v>
      </c>
      <c r="J353" s="100">
        <v>0.41450947809977262</v>
      </c>
      <c r="K353" s="139"/>
      <c r="L353" s="113">
        <v>21.190476190476193</v>
      </c>
      <c r="M353" s="100">
        <v>12</v>
      </c>
      <c r="N353" s="139"/>
      <c r="O353" s="139"/>
    </row>
    <row r="354" spans="2:15" x14ac:dyDescent="0.25">
      <c r="B354" s="33">
        <f t="shared" si="7"/>
        <v>1</v>
      </c>
      <c r="C354" s="33">
        <v>1</v>
      </c>
      <c r="D354" s="18">
        <v>3</v>
      </c>
      <c r="E354" s="34">
        <v>11</v>
      </c>
      <c r="G354" s="99">
        <v>313</v>
      </c>
      <c r="H354" s="141">
        <v>15.343430237752408</v>
      </c>
      <c r="I354" s="113">
        <v>-1.3434302377524077</v>
      </c>
      <c r="J354" s="100">
        <v>-0.7281409314930174</v>
      </c>
      <c r="K354" s="139"/>
      <c r="L354" s="113">
        <v>21.258503401360546</v>
      </c>
      <c r="M354" s="100">
        <v>12</v>
      </c>
      <c r="N354" s="139"/>
      <c r="O354" s="139"/>
    </row>
    <row r="355" spans="2:15" x14ac:dyDescent="0.25">
      <c r="B355" s="33">
        <f t="shared" si="7"/>
        <v>4</v>
      </c>
      <c r="C355" s="33">
        <v>2</v>
      </c>
      <c r="D355" s="18">
        <v>3</v>
      </c>
      <c r="E355" s="34">
        <v>16</v>
      </c>
      <c r="G355" s="99">
        <v>314</v>
      </c>
      <c r="H355" s="141">
        <v>12.235224195441972</v>
      </c>
      <c r="I355" s="113">
        <v>0.76477580455802752</v>
      </c>
      <c r="J355" s="100">
        <v>0.41450947809977262</v>
      </c>
      <c r="K355" s="139"/>
      <c r="L355" s="113">
        <v>21.326530612244898</v>
      </c>
      <c r="M355" s="100">
        <v>12</v>
      </c>
      <c r="N355" s="139"/>
      <c r="O355" s="139"/>
    </row>
    <row r="356" spans="2:15" x14ac:dyDescent="0.25">
      <c r="B356" s="33">
        <f t="shared" si="7"/>
        <v>16</v>
      </c>
      <c r="C356" s="33">
        <v>4</v>
      </c>
      <c r="D356" s="18">
        <v>3</v>
      </c>
      <c r="E356" s="34">
        <v>18</v>
      </c>
      <c r="G356" s="99">
        <v>315</v>
      </c>
      <c r="H356" s="141">
        <v>15.343430237752408</v>
      </c>
      <c r="I356" s="113">
        <v>-2.3434302377524077</v>
      </c>
      <c r="J356" s="100">
        <v>-1.2701422286435231</v>
      </c>
      <c r="K356" s="139"/>
      <c r="L356" s="113">
        <v>21.394557823129254</v>
      </c>
      <c r="M356" s="100">
        <v>12</v>
      </c>
      <c r="N356" s="139"/>
      <c r="O356" s="139"/>
    </row>
    <row r="357" spans="2:15" x14ac:dyDescent="0.25">
      <c r="B357" s="33">
        <f t="shared" si="7"/>
        <v>1</v>
      </c>
      <c r="C357" s="33">
        <v>1</v>
      </c>
      <c r="D357" s="18">
        <v>2</v>
      </c>
      <c r="E357" s="34">
        <v>12</v>
      </c>
      <c r="G357" s="99">
        <v>316</v>
      </c>
      <c r="H357" s="141">
        <v>16.361768784276521</v>
      </c>
      <c r="I357" s="113">
        <v>2.6382312157234793</v>
      </c>
      <c r="J357" s="100">
        <v>1.4299247411050817</v>
      </c>
      <c r="K357" s="139"/>
      <c r="L357" s="113">
        <v>21.462585034013607</v>
      </c>
      <c r="M357" s="100">
        <v>12</v>
      </c>
      <c r="N357" s="139"/>
      <c r="O357" s="139"/>
    </row>
    <row r="358" spans="2:15" x14ac:dyDescent="0.25">
      <c r="B358" s="33">
        <f t="shared" si="7"/>
        <v>16</v>
      </c>
      <c r="C358" s="33">
        <v>4</v>
      </c>
      <c r="D358" s="18">
        <v>4</v>
      </c>
      <c r="E358" s="34">
        <v>23</v>
      </c>
      <c r="G358" s="99">
        <v>317</v>
      </c>
      <c r="H358" s="141">
        <v>12.235224195441972</v>
      </c>
      <c r="I358" s="113">
        <v>2.7647758045580275</v>
      </c>
      <c r="J358" s="100">
        <v>1.4985120724007841</v>
      </c>
      <c r="K358" s="139"/>
      <c r="L358" s="113">
        <v>21.530612244897959</v>
      </c>
      <c r="M358" s="100">
        <v>12</v>
      </c>
      <c r="N358" s="139"/>
      <c r="O358" s="139"/>
    </row>
    <row r="359" spans="2:15" x14ac:dyDescent="0.25">
      <c r="B359" s="33">
        <f t="shared" si="7"/>
        <v>4</v>
      </c>
      <c r="C359" s="33">
        <v>2</v>
      </c>
      <c r="D359" s="18">
        <v>3</v>
      </c>
      <c r="E359" s="34">
        <v>15</v>
      </c>
      <c r="G359" s="99">
        <v>318</v>
      </c>
      <c r="H359" s="141">
        <v>12.235224195441972</v>
      </c>
      <c r="I359" s="113">
        <v>0.76477580455802752</v>
      </c>
      <c r="J359" s="100">
        <v>0.41450947809977262</v>
      </c>
      <c r="K359" s="139"/>
      <c r="L359" s="113">
        <v>21.598639455782315</v>
      </c>
      <c r="M359" s="100">
        <v>12</v>
      </c>
      <c r="N359" s="139"/>
      <c r="O359" s="139"/>
    </row>
    <row r="360" spans="2:15" x14ac:dyDescent="0.25">
      <c r="B360" s="33">
        <f t="shared" si="7"/>
        <v>9</v>
      </c>
      <c r="C360" s="33">
        <v>3</v>
      </c>
      <c r="D360" s="18">
        <v>3</v>
      </c>
      <c r="E360" s="34">
        <v>15</v>
      </c>
      <c r="G360" s="99">
        <v>319</v>
      </c>
      <c r="H360" s="141">
        <v>15.343430237752408</v>
      </c>
      <c r="I360" s="113">
        <v>-2.3434302377524077</v>
      </c>
      <c r="J360" s="100">
        <v>-1.2701422286435231</v>
      </c>
      <c r="K360" s="139"/>
      <c r="L360" s="113">
        <v>21.666666666666668</v>
      </c>
      <c r="M360" s="100">
        <v>12</v>
      </c>
      <c r="N360" s="139"/>
      <c r="O360" s="139"/>
    </row>
    <row r="361" spans="2:15" x14ac:dyDescent="0.25">
      <c r="B361" s="33">
        <f t="shared" si="7"/>
        <v>1</v>
      </c>
      <c r="C361" s="33">
        <v>1</v>
      </c>
      <c r="D361" s="18">
        <v>2</v>
      </c>
      <c r="E361" s="34">
        <v>11</v>
      </c>
      <c r="G361" s="99">
        <v>320</v>
      </c>
      <c r="H361" s="141">
        <v>19.564929168910062</v>
      </c>
      <c r="I361" s="113">
        <v>2.4350708310899378</v>
      </c>
      <c r="J361" s="100">
        <v>1.3198115491041065</v>
      </c>
      <c r="K361" s="139"/>
      <c r="L361" s="113">
        <v>21.73469387755102</v>
      </c>
      <c r="M361" s="100">
        <v>12</v>
      </c>
      <c r="N361" s="139"/>
      <c r="O361" s="139"/>
    </row>
    <row r="362" spans="2:15" x14ac:dyDescent="0.25">
      <c r="B362" s="33">
        <f t="shared" si="7"/>
        <v>4</v>
      </c>
      <c r="C362" s="33">
        <v>2</v>
      </c>
      <c r="D362" s="18">
        <v>3</v>
      </c>
      <c r="E362" s="34">
        <v>11</v>
      </c>
      <c r="G362" s="99">
        <v>321</v>
      </c>
      <c r="H362" s="141">
        <v>13.967915374807559</v>
      </c>
      <c r="I362" s="113">
        <v>1.0320846251924412</v>
      </c>
      <c r="J362" s="100">
        <v>0.55939120562339673</v>
      </c>
      <c r="K362" s="139"/>
      <c r="L362" s="113">
        <v>21.802721088435376</v>
      </c>
      <c r="M362" s="100">
        <v>12</v>
      </c>
      <c r="N362" s="139"/>
      <c r="O362" s="139"/>
    </row>
    <row r="363" spans="2:15" x14ac:dyDescent="0.25">
      <c r="B363" s="33">
        <f t="shared" si="7"/>
        <v>9</v>
      </c>
      <c r="C363" s="33">
        <v>3</v>
      </c>
      <c r="D363" s="18">
        <v>3</v>
      </c>
      <c r="E363" s="34">
        <v>19</v>
      </c>
      <c r="G363" s="99">
        <v>322</v>
      </c>
      <c r="H363" s="141">
        <v>21.958782578379022</v>
      </c>
      <c r="I363" s="113">
        <v>1.0412174216209777</v>
      </c>
      <c r="J363" s="100">
        <v>0.564341193134275</v>
      </c>
      <c r="K363" s="139"/>
      <c r="L363" s="113">
        <v>21.870748299319729</v>
      </c>
      <c r="M363" s="100">
        <v>12</v>
      </c>
      <c r="N363" s="139"/>
      <c r="O363" s="139"/>
    </row>
    <row r="364" spans="2:15" x14ac:dyDescent="0.25">
      <c r="B364" s="33">
        <f t="shared" si="7"/>
        <v>16</v>
      </c>
      <c r="C364" s="33">
        <v>4</v>
      </c>
      <c r="D364" s="18">
        <v>3</v>
      </c>
      <c r="E364" s="34">
        <v>15</v>
      </c>
      <c r="G364" s="99">
        <v>323</v>
      </c>
      <c r="H364" s="141">
        <v>20.940444031854909</v>
      </c>
      <c r="I364" s="113">
        <v>5.9555968145090787E-2</v>
      </c>
      <c r="J364" s="100">
        <v>3.2279411987693407E-2</v>
      </c>
      <c r="K364" s="139"/>
      <c r="L364" s="113">
        <v>21.938775510204081</v>
      </c>
      <c r="M364" s="100">
        <v>12</v>
      </c>
      <c r="N364" s="139"/>
      <c r="O364" s="139"/>
    </row>
    <row r="365" spans="2:15" x14ac:dyDescent="0.25">
      <c r="B365" s="33">
        <f t="shared" si="7"/>
        <v>4</v>
      </c>
      <c r="C365" s="33">
        <v>2</v>
      </c>
      <c r="D365" s="18">
        <v>3</v>
      </c>
      <c r="E365" s="34">
        <v>16</v>
      </c>
      <c r="G365" s="99">
        <v>324</v>
      </c>
      <c r="H365" s="141">
        <v>13.967915374807559</v>
      </c>
      <c r="I365" s="113">
        <v>-1.9679153748075588</v>
      </c>
      <c r="J365" s="100">
        <v>-1.0666126858281206</v>
      </c>
      <c r="K365" s="139"/>
      <c r="L365" s="113">
        <v>22.006802721088437</v>
      </c>
      <c r="M365" s="100">
        <v>12</v>
      </c>
      <c r="N365" s="139"/>
      <c r="O365" s="139"/>
    </row>
    <row r="366" spans="2:15" x14ac:dyDescent="0.25">
      <c r="B366" s="33">
        <f t="shared" si="7"/>
        <v>16</v>
      </c>
      <c r="C366" s="33">
        <v>4</v>
      </c>
      <c r="D366" s="18">
        <v>3</v>
      </c>
      <c r="E366" s="34">
        <v>14</v>
      </c>
      <c r="G366" s="99">
        <v>325</v>
      </c>
      <c r="H366" s="141">
        <v>21.958782578379022</v>
      </c>
      <c r="I366" s="113">
        <v>4.1217421620977746E-2</v>
      </c>
      <c r="J366" s="100">
        <v>2.2339895983769242E-2</v>
      </c>
      <c r="K366" s="139"/>
      <c r="L366" s="113">
        <v>22.07482993197279</v>
      </c>
      <c r="M366" s="100">
        <v>12</v>
      </c>
      <c r="N366" s="139"/>
      <c r="O366" s="139"/>
    </row>
    <row r="367" spans="2:15" x14ac:dyDescent="0.25">
      <c r="B367" s="33">
        <f t="shared" si="7"/>
        <v>4</v>
      </c>
      <c r="C367" s="33">
        <v>2</v>
      </c>
      <c r="D367" s="18">
        <v>3</v>
      </c>
      <c r="E367" s="34">
        <v>16</v>
      </c>
      <c r="G367" s="99">
        <v>326</v>
      </c>
      <c r="H367" s="141">
        <v>21.958782578379022</v>
      </c>
      <c r="I367" s="113">
        <v>-0.95878257837902225</v>
      </c>
      <c r="J367" s="100">
        <v>-0.51966140116673654</v>
      </c>
      <c r="K367" s="139"/>
      <c r="L367" s="113">
        <v>22.142857142857146</v>
      </c>
      <c r="M367" s="100">
        <v>12</v>
      </c>
      <c r="N367" s="139"/>
      <c r="O367" s="139"/>
    </row>
    <row r="368" spans="2:15" x14ac:dyDescent="0.25">
      <c r="B368" s="33">
        <f t="shared" si="7"/>
        <v>1</v>
      </c>
      <c r="C368" s="33">
        <v>1</v>
      </c>
      <c r="D368" s="18">
        <v>2</v>
      </c>
      <c r="E368" s="34">
        <v>11</v>
      </c>
      <c r="G368" s="99">
        <v>327</v>
      </c>
      <c r="H368" s="141">
        <v>12.235224195441972</v>
      </c>
      <c r="I368" s="113">
        <v>-1.2352241954419725</v>
      </c>
      <c r="J368" s="100">
        <v>-0.66949311620123897</v>
      </c>
      <c r="K368" s="139"/>
      <c r="L368" s="113">
        <v>22.210884353741498</v>
      </c>
      <c r="M368" s="100">
        <v>12</v>
      </c>
      <c r="N368" s="139"/>
      <c r="O368" s="139"/>
    </row>
    <row r="369" spans="2:15" x14ac:dyDescent="0.25">
      <c r="B369" s="33">
        <f t="shared" si="7"/>
        <v>9</v>
      </c>
      <c r="C369" s="33">
        <v>3</v>
      </c>
      <c r="D369" s="18">
        <v>3</v>
      </c>
      <c r="E369" s="34">
        <v>14</v>
      </c>
      <c r="G369" s="99">
        <v>328</v>
      </c>
      <c r="H369" s="141">
        <v>15.343430237752408</v>
      </c>
      <c r="I369" s="113">
        <v>-3.3434302377524077</v>
      </c>
      <c r="J369" s="100">
        <v>-1.8121435257940288</v>
      </c>
      <c r="K369" s="139"/>
      <c r="L369" s="113">
        <v>22.278911564625851</v>
      </c>
      <c r="M369" s="100">
        <v>12</v>
      </c>
      <c r="N369" s="139"/>
      <c r="O369" s="139"/>
    </row>
    <row r="370" spans="2:15" x14ac:dyDescent="0.25">
      <c r="B370" s="33">
        <f t="shared" si="7"/>
        <v>1</v>
      </c>
      <c r="C370" s="33">
        <v>1</v>
      </c>
      <c r="D370" s="18">
        <v>3</v>
      </c>
      <c r="E370" s="34">
        <v>14</v>
      </c>
      <c r="G370" s="99">
        <v>329</v>
      </c>
      <c r="H370" s="141">
        <v>12.235224195441972</v>
      </c>
      <c r="I370" s="113">
        <v>-1.2352241954419725</v>
      </c>
      <c r="J370" s="100">
        <v>-0.66949311620123897</v>
      </c>
      <c r="K370" s="139"/>
      <c r="L370" s="113">
        <v>22.346938775510207</v>
      </c>
      <c r="M370" s="100">
        <v>12</v>
      </c>
      <c r="N370" s="139"/>
      <c r="O370" s="139"/>
    </row>
    <row r="371" spans="2:15" x14ac:dyDescent="0.25">
      <c r="B371" s="33">
        <f t="shared" si="7"/>
        <v>4</v>
      </c>
      <c r="C371" s="33">
        <v>2</v>
      </c>
      <c r="D371" s="18">
        <v>4</v>
      </c>
      <c r="E371" s="34">
        <v>21</v>
      </c>
      <c r="G371" s="99">
        <v>330</v>
      </c>
      <c r="H371" s="141">
        <v>12.235224195441972</v>
      </c>
      <c r="I371" s="113">
        <v>-1.2352241954419725</v>
      </c>
      <c r="J371" s="100">
        <v>-0.66949311620123897</v>
      </c>
      <c r="K371" s="139"/>
      <c r="L371" s="113">
        <v>22.414965986394559</v>
      </c>
      <c r="M371" s="100">
        <v>12</v>
      </c>
      <c r="N371" s="139"/>
      <c r="O371" s="139"/>
    </row>
    <row r="372" spans="2:15" x14ac:dyDescent="0.25">
      <c r="B372" s="33">
        <f t="shared" si="7"/>
        <v>16</v>
      </c>
      <c r="C372" s="33">
        <v>4</v>
      </c>
      <c r="D372" s="18">
        <v>3</v>
      </c>
      <c r="E372" s="34">
        <v>15</v>
      </c>
      <c r="G372" s="99">
        <v>331</v>
      </c>
      <c r="H372" s="141">
        <v>19.564929168910062</v>
      </c>
      <c r="I372" s="113">
        <v>0.43507083108993783</v>
      </c>
      <c r="J372" s="100">
        <v>0.23580895480309491</v>
      </c>
      <c r="K372" s="139"/>
      <c r="L372" s="113">
        <v>22.482993197278912</v>
      </c>
      <c r="M372" s="100">
        <v>12</v>
      </c>
      <c r="N372" s="139"/>
      <c r="O372" s="139"/>
    </row>
    <row r="373" spans="2:15" x14ac:dyDescent="0.25">
      <c r="B373" s="33">
        <f t="shared" si="7"/>
        <v>9</v>
      </c>
      <c r="C373" s="33">
        <v>3</v>
      </c>
      <c r="D373" s="18">
        <v>3</v>
      </c>
      <c r="E373" s="34">
        <v>17</v>
      </c>
      <c r="G373" s="99">
        <v>332</v>
      </c>
      <c r="H373" s="141">
        <v>16.361768784276521</v>
      </c>
      <c r="I373" s="113">
        <v>-1.3617687842765207</v>
      </c>
      <c r="J373" s="100">
        <v>-0.73808044749694146</v>
      </c>
      <c r="K373" s="139"/>
      <c r="L373" s="113">
        <v>22.551020408163268</v>
      </c>
      <c r="M373" s="100">
        <v>12</v>
      </c>
      <c r="N373" s="139"/>
      <c r="O373" s="139"/>
    </row>
    <row r="374" spans="2:15" x14ac:dyDescent="0.25">
      <c r="B374" s="33">
        <f t="shared" si="7"/>
        <v>9</v>
      </c>
      <c r="C374" s="33">
        <v>3</v>
      </c>
      <c r="D374" s="18">
        <v>3</v>
      </c>
      <c r="E374" s="34">
        <v>14</v>
      </c>
      <c r="G374" s="99">
        <v>333</v>
      </c>
      <c r="H374" s="141">
        <v>15.343430237752408</v>
      </c>
      <c r="I374" s="113">
        <v>2.6565697622475923</v>
      </c>
      <c r="J374" s="100">
        <v>1.4398642571090059</v>
      </c>
      <c r="K374" s="139"/>
      <c r="L374" s="113">
        <v>22.61904761904762</v>
      </c>
      <c r="M374" s="100">
        <v>12</v>
      </c>
      <c r="N374" s="139"/>
      <c r="O374" s="139"/>
    </row>
    <row r="375" spans="2:15" x14ac:dyDescent="0.25">
      <c r="B375" s="33">
        <f t="shared" si="7"/>
        <v>9</v>
      </c>
      <c r="C375" s="33">
        <v>3</v>
      </c>
      <c r="D375" s="18">
        <v>3</v>
      </c>
      <c r="E375" s="34">
        <v>14</v>
      </c>
      <c r="G375" s="99">
        <v>334</v>
      </c>
      <c r="H375" s="141">
        <v>20.940444031854909</v>
      </c>
      <c r="I375" s="113">
        <v>-0.94044403185490921</v>
      </c>
      <c r="J375" s="100">
        <v>-0.50972188516281236</v>
      </c>
      <c r="K375" s="139"/>
      <c r="L375" s="113">
        <v>22.687074829931973</v>
      </c>
      <c r="M375" s="100">
        <v>12</v>
      </c>
      <c r="N375" s="139"/>
      <c r="O375" s="139"/>
    </row>
    <row r="376" spans="2:15" x14ac:dyDescent="0.25">
      <c r="B376" s="33">
        <f t="shared" si="7"/>
        <v>16</v>
      </c>
      <c r="C376" s="33">
        <v>4</v>
      </c>
      <c r="D376" s="18">
        <v>3</v>
      </c>
      <c r="E376" s="34">
        <v>18</v>
      </c>
      <c r="G376" s="99">
        <v>335</v>
      </c>
      <c r="H376" s="141">
        <v>12.235224195441972</v>
      </c>
      <c r="I376" s="113">
        <v>1.7647758045580275</v>
      </c>
      <c r="J376" s="100">
        <v>0.95651077525027839</v>
      </c>
      <c r="K376" s="139"/>
      <c r="L376" s="113">
        <v>22.755102040816329</v>
      </c>
      <c r="M376" s="100">
        <v>12</v>
      </c>
      <c r="N376" s="139"/>
      <c r="O376" s="139"/>
    </row>
    <row r="377" spans="2:15" x14ac:dyDescent="0.25">
      <c r="B377" s="33">
        <f t="shared" si="7"/>
        <v>1</v>
      </c>
      <c r="C377" s="33">
        <v>1</v>
      </c>
      <c r="D377" s="18">
        <v>3</v>
      </c>
      <c r="E377" s="34">
        <v>12</v>
      </c>
      <c r="G377" s="99">
        <v>336</v>
      </c>
      <c r="H377" s="141">
        <v>21.958782578379022</v>
      </c>
      <c r="I377" s="113">
        <v>2.0412174216209777</v>
      </c>
      <c r="J377" s="100">
        <v>1.1063424902847807</v>
      </c>
      <c r="K377" s="139"/>
      <c r="L377" s="113">
        <v>22.823129251700681</v>
      </c>
      <c r="M377" s="100">
        <v>12</v>
      </c>
      <c r="N377" s="139"/>
      <c r="O377" s="139"/>
    </row>
    <row r="378" spans="2:15" x14ac:dyDescent="0.25">
      <c r="B378" s="33">
        <f t="shared" si="7"/>
        <v>1</v>
      </c>
      <c r="C378" s="33">
        <v>1</v>
      </c>
      <c r="D378" s="18">
        <v>3</v>
      </c>
      <c r="E378" s="34">
        <v>13</v>
      </c>
      <c r="G378" s="99">
        <v>337</v>
      </c>
      <c r="H378" s="141">
        <v>15.343430237752408</v>
      </c>
      <c r="I378" s="113">
        <v>2.6565697622475923</v>
      </c>
      <c r="J378" s="100">
        <v>1.4398642571090059</v>
      </c>
      <c r="K378" s="139"/>
      <c r="L378" s="113">
        <v>22.891156462585034</v>
      </c>
      <c r="M378" s="100">
        <v>12</v>
      </c>
      <c r="N378" s="139"/>
      <c r="O378" s="139"/>
    </row>
    <row r="379" spans="2:15" x14ac:dyDescent="0.25">
      <c r="B379" s="33">
        <f t="shared" si="7"/>
        <v>9</v>
      </c>
      <c r="C379" s="33">
        <v>3</v>
      </c>
      <c r="D379" s="18">
        <v>3</v>
      </c>
      <c r="E379" s="34">
        <v>17</v>
      </c>
      <c r="G379" s="99">
        <v>338</v>
      </c>
      <c r="H379" s="141">
        <v>12.235224195441972</v>
      </c>
      <c r="I379" s="113">
        <v>-1.2352241954419725</v>
      </c>
      <c r="J379" s="100">
        <v>-0.66949311620123897</v>
      </c>
      <c r="K379" s="139"/>
      <c r="L379" s="113">
        <v>22.95918367346939</v>
      </c>
      <c r="M379" s="100">
        <v>12</v>
      </c>
      <c r="N379" s="139"/>
      <c r="O379" s="139"/>
    </row>
    <row r="380" spans="2:15" x14ac:dyDescent="0.25">
      <c r="B380" s="33">
        <f t="shared" si="7"/>
        <v>1</v>
      </c>
      <c r="C380" s="33">
        <v>1</v>
      </c>
      <c r="D380" s="18">
        <v>3</v>
      </c>
      <c r="E380" s="34">
        <v>13</v>
      </c>
      <c r="G380" s="99">
        <v>339</v>
      </c>
      <c r="H380" s="141">
        <v>13.967915374807559</v>
      </c>
      <c r="I380" s="113">
        <v>2.0320846251924412</v>
      </c>
      <c r="J380" s="100">
        <v>1.1013925027739024</v>
      </c>
      <c r="K380" s="139"/>
      <c r="L380" s="113">
        <v>23.027210884353742</v>
      </c>
      <c r="M380" s="100">
        <v>12</v>
      </c>
      <c r="N380" s="139"/>
      <c r="O380" s="139"/>
    </row>
    <row r="381" spans="2:15" x14ac:dyDescent="0.25">
      <c r="B381" s="33">
        <f t="shared" si="7"/>
        <v>16</v>
      </c>
      <c r="C381" s="33">
        <v>4</v>
      </c>
      <c r="D381" s="18">
        <v>3</v>
      </c>
      <c r="E381" s="34">
        <v>14</v>
      </c>
      <c r="G381" s="99">
        <v>340</v>
      </c>
      <c r="H381" s="141">
        <v>16.361768784276521</v>
      </c>
      <c r="I381" s="113">
        <v>1.6382312157234793</v>
      </c>
      <c r="J381" s="100">
        <v>0.8879234439545759</v>
      </c>
      <c r="K381" s="139"/>
      <c r="L381" s="113">
        <v>23.095238095238098</v>
      </c>
      <c r="M381" s="100">
        <v>12</v>
      </c>
      <c r="N381" s="139"/>
      <c r="O381" s="139"/>
    </row>
    <row r="382" spans="2:15" x14ac:dyDescent="0.25">
      <c r="B382" s="33">
        <f t="shared" si="7"/>
        <v>9</v>
      </c>
      <c r="C382" s="33">
        <v>3</v>
      </c>
      <c r="D382" s="18">
        <v>3</v>
      </c>
      <c r="E382" s="34">
        <v>12</v>
      </c>
      <c r="G382" s="99">
        <v>341</v>
      </c>
      <c r="H382" s="141">
        <v>6.6382104013394709</v>
      </c>
      <c r="I382" s="113">
        <v>5.3617895986605291</v>
      </c>
      <c r="J382" s="100">
        <v>2.9060969175220968</v>
      </c>
      <c r="K382" s="139"/>
      <c r="L382" s="113">
        <v>23.163265306122451</v>
      </c>
      <c r="M382" s="100">
        <v>12</v>
      </c>
      <c r="N382" s="139"/>
      <c r="O382" s="139"/>
    </row>
    <row r="383" spans="2:15" x14ac:dyDescent="0.25">
      <c r="B383" s="33">
        <f t="shared" si="7"/>
        <v>1</v>
      </c>
      <c r="C383" s="33">
        <v>1</v>
      </c>
      <c r="D383" s="18">
        <v>3</v>
      </c>
      <c r="E383" s="34">
        <v>13</v>
      </c>
      <c r="G383" s="99">
        <v>342</v>
      </c>
      <c r="H383" s="141">
        <v>21.958782578379022</v>
      </c>
      <c r="I383" s="113">
        <v>1.0412174216209777</v>
      </c>
      <c r="J383" s="100">
        <v>0.564341193134275</v>
      </c>
      <c r="K383" s="139"/>
      <c r="L383" s="113">
        <v>23.231292517006803</v>
      </c>
      <c r="M383" s="100">
        <v>12</v>
      </c>
      <c r="N383" s="139"/>
      <c r="O383" s="139"/>
    </row>
    <row r="384" spans="2:15" x14ac:dyDescent="0.25">
      <c r="B384" s="33">
        <f t="shared" si="7"/>
        <v>16</v>
      </c>
      <c r="C384" s="33">
        <v>4</v>
      </c>
      <c r="D384" s="18">
        <v>4</v>
      </c>
      <c r="E384" s="34">
        <v>23</v>
      </c>
      <c r="G384" s="99">
        <v>343</v>
      </c>
      <c r="H384" s="141">
        <v>13.967915374807559</v>
      </c>
      <c r="I384" s="113">
        <v>1.0320846251924412</v>
      </c>
      <c r="J384" s="100">
        <v>0.55939120562339673</v>
      </c>
      <c r="K384" s="139"/>
      <c r="L384" s="113">
        <v>23.299319727891159</v>
      </c>
      <c r="M384" s="100">
        <v>12</v>
      </c>
      <c r="N384" s="139"/>
      <c r="O384" s="139"/>
    </row>
    <row r="385" spans="2:15" x14ac:dyDescent="0.25">
      <c r="B385" s="33">
        <f t="shared" si="7"/>
        <v>9</v>
      </c>
      <c r="C385" s="33">
        <v>3</v>
      </c>
      <c r="D385" s="18">
        <v>3</v>
      </c>
      <c r="E385" s="34">
        <v>17</v>
      </c>
      <c r="G385" s="99">
        <v>344</v>
      </c>
      <c r="H385" s="141">
        <v>15.343430237752408</v>
      </c>
      <c r="I385" s="113">
        <v>-0.34343023775240766</v>
      </c>
      <c r="J385" s="100">
        <v>-0.18613963434251155</v>
      </c>
      <c r="K385" s="139"/>
      <c r="L385" s="113">
        <v>23.367346938775512</v>
      </c>
      <c r="M385" s="100">
        <v>12</v>
      </c>
      <c r="N385" s="139"/>
      <c r="O385" s="139"/>
    </row>
    <row r="386" spans="2:15" x14ac:dyDescent="0.25">
      <c r="B386" s="33">
        <f t="shared" si="7"/>
        <v>16</v>
      </c>
      <c r="C386" s="33">
        <v>4</v>
      </c>
      <c r="D386" s="18">
        <v>3</v>
      </c>
      <c r="E386" s="34">
        <v>18</v>
      </c>
      <c r="G386" s="99">
        <v>345</v>
      </c>
      <c r="H386" s="141">
        <v>6.6382104013394709</v>
      </c>
      <c r="I386" s="113">
        <v>4.3617895986605291</v>
      </c>
      <c r="J386" s="100">
        <v>2.3640956203715908</v>
      </c>
      <c r="K386" s="139"/>
      <c r="L386" s="113">
        <v>23.435374149659864</v>
      </c>
      <c r="M386" s="100">
        <v>12</v>
      </c>
      <c r="N386" s="139"/>
      <c r="O386" s="139"/>
    </row>
    <row r="387" spans="2:15" x14ac:dyDescent="0.25">
      <c r="B387" s="33">
        <f t="shared" si="7"/>
        <v>16</v>
      </c>
      <c r="C387" s="33">
        <v>4</v>
      </c>
      <c r="D387" s="18">
        <v>3</v>
      </c>
      <c r="E387" s="34">
        <v>14</v>
      </c>
      <c r="G387" s="99">
        <v>346</v>
      </c>
      <c r="H387" s="141">
        <v>13.967915374807559</v>
      </c>
      <c r="I387" s="113">
        <v>-2.9679153748075588</v>
      </c>
      <c r="J387" s="100">
        <v>-1.6086139829786263</v>
      </c>
      <c r="K387" s="139"/>
      <c r="L387" s="113">
        <v>23.50340136054422</v>
      </c>
      <c r="M387" s="100">
        <v>12</v>
      </c>
      <c r="N387" s="139"/>
      <c r="O387" s="139"/>
    </row>
    <row r="388" spans="2:15" x14ac:dyDescent="0.25">
      <c r="B388" s="33">
        <f t="shared" si="7"/>
        <v>4</v>
      </c>
      <c r="C388" s="33">
        <v>2</v>
      </c>
      <c r="D388" s="18">
        <v>3</v>
      </c>
      <c r="E388" s="34">
        <v>13</v>
      </c>
      <c r="G388" s="99">
        <v>347</v>
      </c>
      <c r="H388" s="141">
        <v>15.343430237752408</v>
      </c>
      <c r="I388" s="113">
        <v>3.6565697622475923</v>
      </c>
      <c r="J388" s="100">
        <v>1.9818655542595116</v>
      </c>
      <c r="K388" s="139"/>
      <c r="L388" s="113">
        <v>23.571428571428573</v>
      </c>
      <c r="M388" s="100">
        <v>12</v>
      </c>
      <c r="N388" s="139"/>
      <c r="O388" s="139"/>
    </row>
    <row r="389" spans="2:15" x14ac:dyDescent="0.25">
      <c r="B389" s="33">
        <f t="shared" si="7"/>
        <v>1</v>
      </c>
      <c r="C389" s="33">
        <v>1</v>
      </c>
      <c r="D389" s="18">
        <v>3</v>
      </c>
      <c r="E389" s="34">
        <v>11</v>
      </c>
      <c r="G389" s="99">
        <v>348</v>
      </c>
      <c r="H389" s="141">
        <v>16.361768784276521</v>
      </c>
      <c r="I389" s="113">
        <v>-1.3617687842765207</v>
      </c>
      <c r="J389" s="100">
        <v>-0.73808044749694146</v>
      </c>
      <c r="K389" s="139"/>
      <c r="L389" s="113">
        <v>23.639455782312925</v>
      </c>
      <c r="M389" s="100">
        <v>12</v>
      </c>
      <c r="N389" s="139"/>
      <c r="O389" s="139"/>
    </row>
    <row r="390" spans="2:15" x14ac:dyDescent="0.25">
      <c r="B390" s="33">
        <f t="shared" si="7"/>
        <v>4</v>
      </c>
      <c r="C390" s="33">
        <v>2</v>
      </c>
      <c r="D390" s="18">
        <v>3</v>
      </c>
      <c r="E390" s="34">
        <v>11</v>
      </c>
      <c r="G390" s="99">
        <v>349</v>
      </c>
      <c r="H390" s="141">
        <v>13.967915374807559</v>
      </c>
      <c r="I390" s="113">
        <v>2.0320846251924412</v>
      </c>
      <c r="J390" s="100">
        <v>1.1013925027739024</v>
      </c>
      <c r="K390" s="139"/>
      <c r="L390" s="113">
        <v>23.707482993197281</v>
      </c>
      <c r="M390" s="100">
        <v>12</v>
      </c>
      <c r="N390" s="139"/>
      <c r="O390" s="139"/>
    </row>
    <row r="391" spans="2:15" x14ac:dyDescent="0.25">
      <c r="B391" s="33">
        <f t="shared" si="7"/>
        <v>1</v>
      </c>
      <c r="C391" s="33">
        <v>1</v>
      </c>
      <c r="D391" s="18">
        <v>3</v>
      </c>
      <c r="E391" s="34">
        <v>12</v>
      </c>
      <c r="G391" s="99">
        <v>350</v>
      </c>
      <c r="H391" s="141">
        <v>16.361768784276521</v>
      </c>
      <c r="I391" s="113">
        <v>-2.3617687842765207</v>
      </c>
      <c r="J391" s="100">
        <v>-1.2800817446474473</v>
      </c>
      <c r="K391" s="139"/>
      <c r="L391" s="113">
        <v>23.775510204081634</v>
      </c>
      <c r="M391" s="100">
        <v>12</v>
      </c>
      <c r="N391" s="139"/>
      <c r="O391" s="139"/>
    </row>
    <row r="392" spans="2:15" x14ac:dyDescent="0.25">
      <c r="B392" s="33">
        <f t="shared" si="7"/>
        <v>1</v>
      </c>
      <c r="C392" s="33">
        <v>1</v>
      </c>
      <c r="D392" s="18">
        <v>3</v>
      </c>
      <c r="E392" s="34">
        <v>12</v>
      </c>
      <c r="G392" s="99">
        <v>351</v>
      </c>
      <c r="H392" s="141">
        <v>13.967915374807559</v>
      </c>
      <c r="I392" s="113">
        <v>2.0320846251924412</v>
      </c>
      <c r="J392" s="100">
        <v>1.1013925027739024</v>
      </c>
      <c r="K392" s="139"/>
      <c r="L392" s="113">
        <v>23.843537414965986</v>
      </c>
      <c r="M392" s="100">
        <v>12</v>
      </c>
      <c r="N392" s="139"/>
      <c r="O392" s="139"/>
    </row>
    <row r="393" spans="2:15" x14ac:dyDescent="0.25">
      <c r="B393" s="33">
        <f t="shared" si="7"/>
        <v>1</v>
      </c>
      <c r="C393" s="33">
        <v>1</v>
      </c>
      <c r="D393" s="18">
        <v>3</v>
      </c>
      <c r="E393" s="34">
        <v>12</v>
      </c>
      <c r="G393" s="99">
        <v>352</v>
      </c>
      <c r="H393" s="141">
        <v>6.6382104013394709</v>
      </c>
      <c r="I393" s="113">
        <v>4.3617895986605291</v>
      </c>
      <c r="J393" s="100">
        <v>2.3640956203715908</v>
      </c>
      <c r="K393" s="139"/>
      <c r="L393" s="113">
        <v>23.911564625850342</v>
      </c>
      <c r="M393" s="100">
        <v>12</v>
      </c>
      <c r="N393" s="139"/>
      <c r="O393" s="139"/>
    </row>
    <row r="394" spans="2:15" x14ac:dyDescent="0.25">
      <c r="B394" s="33">
        <f t="shared" si="7"/>
        <v>16</v>
      </c>
      <c r="C394" s="33">
        <v>4</v>
      </c>
      <c r="D394" s="18">
        <v>3</v>
      </c>
      <c r="E394" s="34">
        <v>18</v>
      </c>
      <c r="G394" s="99">
        <v>353</v>
      </c>
      <c r="H394" s="141">
        <v>15.343430237752408</v>
      </c>
      <c r="I394" s="113">
        <v>-1.3434302377524077</v>
      </c>
      <c r="J394" s="100">
        <v>-0.7281409314930174</v>
      </c>
      <c r="K394" s="139"/>
      <c r="L394" s="113">
        <v>23.979591836734695</v>
      </c>
      <c r="M394" s="100">
        <v>12</v>
      </c>
      <c r="N394" s="139"/>
      <c r="O394" s="139"/>
    </row>
    <row r="395" spans="2:15" x14ac:dyDescent="0.25">
      <c r="B395" s="33">
        <f t="shared" si="7"/>
        <v>4</v>
      </c>
      <c r="C395" s="33">
        <v>2</v>
      </c>
      <c r="D395" s="18">
        <v>3</v>
      </c>
      <c r="E395" s="34">
        <v>15</v>
      </c>
      <c r="G395" s="99">
        <v>354</v>
      </c>
      <c r="H395" s="141">
        <v>12.235224195441972</v>
      </c>
      <c r="I395" s="113">
        <v>1.7647758045580275</v>
      </c>
      <c r="J395" s="100">
        <v>0.95651077525027839</v>
      </c>
      <c r="K395" s="139"/>
      <c r="L395" s="113">
        <v>24.047619047619047</v>
      </c>
      <c r="M395" s="100">
        <v>12</v>
      </c>
      <c r="N395" s="139"/>
      <c r="O395" s="139"/>
    </row>
    <row r="396" spans="2:15" x14ac:dyDescent="0.25">
      <c r="B396" s="33">
        <f t="shared" si="7"/>
        <v>1</v>
      </c>
      <c r="C396" s="33">
        <v>1</v>
      </c>
      <c r="D396" s="18">
        <v>3</v>
      </c>
      <c r="E396" s="34">
        <v>13</v>
      </c>
      <c r="G396" s="99">
        <v>355</v>
      </c>
      <c r="H396" s="141">
        <v>19.564929168910062</v>
      </c>
      <c r="I396" s="113">
        <v>1.4350708310899378</v>
      </c>
      <c r="J396" s="100">
        <v>0.77781025195360065</v>
      </c>
      <c r="K396" s="139"/>
      <c r="L396" s="113">
        <v>24.115646258503403</v>
      </c>
      <c r="M396" s="100">
        <v>12</v>
      </c>
      <c r="N396" s="139"/>
      <c r="O396" s="139"/>
    </row>
    <row r="397" spans="2:15" x14ac:dyDescent="0.25">
      <c r="B397" s="33">
        <f t="shared" si="7"/>
        <v>1</v>
      </c>
      <c r="C397" s="33">
        <v>1</v>
      </c>
      <c r="D397" s="18">
        <v>3</v>
      </c>
      <c r="E397" s="34">
        <v>11</v>
      </c>
      <c r="G397" s="99">
        <v>356</v>
      </c>
      <c r="H397" s="141">
        <v>16.361768784276521</v>
      </c>
      <c r="I397" s="113">
        <v>-1.3617687842765207</v>
      </c>
      <c r="J397" s="100">
        <v>-0.73808044749694146</v>
      </c>
      <c r="K397" s="139"/>
      <c r="L397" s="113">
        <v>24.183673469387756</v>
      </c>
      <c r="M397" s="100">
        <v>12</v>
      </c>
      <c r="N397" s="139"/>
      <c r="O397" s="139"/>
    </row>
    <row r="398" spans="2:15" x14ac:dyDescent="0.25">
      <c r="B398" s="33">
        <f t="shared" si="7"/>
        <v>16</v>
      </c>
      <c r="C398" s="33">
        <v>4</v>
      </c>
      <c r="D398" s="18">
        <v>3</v>
      </c>
      <c r="E398" s="34">
        <v>17</v>
      </c>
      <c r="G398" s="99">
        <v>357</v>
      </c>
      <c r="H398" s="141">
        <v>15.343430237752408</v>
      </c>
      <c r="I398" s="113">
        <v>1.6565697622475923</v>
      </c>
      <c r="J398" s="100">
        <v>0.89786295995849996</v>
      </c>
      <c r="K398" s="139"/>
      <c r="L398" s="113">
        <v>24.251700680272112</v>
      </c>
      <c r="M398" s="100">
        <v>12</v>
      </c>
      <c r="N398" s="139"/>
      <c r="O398" s="139"/>
    </row>
    <row r="399" spans="2:15" x14ac:dyDescent="0.25">
      <c r="B399" s="33">
        <f t="shared" si="7"/>
        <v>16</v>
      </c>
      <c r="C399" s="33">
        <v>4</v>
      </c>
      <c r="D399" s="18">
        <v>3</v>
      </c>
      <c r="E399" s="34">
        <v>16</v>
      </c>
      <c r="G399" s="99">
        <v>358</v>
      </c>
      <c r="H399" s="141">
        <v>15.343430237752408</v>
      </c>
      <c r="I399" s="113">
        <v>-1.3434302377524077</v>
      </c>
      <c r="J399" s="100">
        <v>-0.7281409314930174</v>
      </c>
      <c r="K399" s="139"/>
      <c r="L399" s="113">
        <v>24.319727891156464</v>
      </c>
      <c r="M399" s="100">
        <v>12</v>
      </c>
      <c r="N399" s="139"/>
      <c r="O399" s="139"/>
    </row>
    <row r="400" spans="2:15" x14ac:dyDescent="0.25">
      <c r="B400" s="33">
        <f t="shared" si="7"/>
        <v>1</v>
      </c>
      <c r="C400" s="33">
        <v>1</v>
      </c>
      <c r="D400" s="18">
        <v>3</v>
      </c>
      <c r="E400" s="34">
        <v>12</v>
      </c>
      <c r="G400" s="99">
        <v>359</v>
      </c>
      <c r="H400" s="141">
        <v>15.343430237752408</v>
      </c>
      <c r="I400" s="113">
        <v>-1.3434302377524077</v>
      </c>
      <c r="J400" s="100">
        <v>-0.7281409314930174</v>
      </c>
      <c r="K400" s="139"/>
      <c r="L400" s="113">
        <v>24.387755102040817</v>
      </c>
      <c r="M400" s="100">
        <v>12</v>
      </c>
      <c r="N400" s="139"/>
      <c r="O400" s="139"/>
    </row>
    <row r="401" spans="2:15" x14ac:dyDescent="0.25">
      <c r="B401" s="33">
        <f t="shared" si="7"/>
        <v>1</v>
      </c>
      <c r="C401" s="33">
        <v>1</v>
      </c>
      <c r="D401" s="18">
        <v>3</v>
      </c>
      <c r="E401" s="34">
        <v>11</v>
      </c>
      <c r="G401" s="99">
        <v>360</v>
      </c>
      <c r="H401" s="141">
        <v>16.361768784276521</v>
      </c>
      <c r="I401" s="113">
        <v>1.6382312157234793</v>
      </c>
      <c r="J401" s="100">
        <v>0.8879234439545759</v>
      </c>
      <c r="K401" s="139"/>
      <c r="L401" s="113">
        <v>24.455782312925173</v>
      </c>
      <c r="M401" s="100">
        <v>12</v>
      </c>
      <c r="N401" s="139"/>
      <c r="O401" s="139"/>
    </row>
    <row r="402" spans="2:15" x14ac:dyDescent="0.25">
      <c r="B402" s="33">
        <f t="shared" ref="B402:B465" si="8">C402^2</f>
        <v>1</v>
      </c>
      <c r="C402" s="33">
        <v>1</v>
      </c>
      <c r="D402" s="18">
        <v>3</v>
      </c>
      <c r="E402" s="34">
        <v>12</v>
      </c>
      <c r="G402" s="99">
        <v>361</v>
      </c>
      <c r="H402" s="141">
        <v>12.235224195441972</v>
      </c>
      <c r="I402" s="113">
        <v>-0.23522419544197248</v>
      </c>
      <c r="J402" s="100">
        <v>-0.12749181905073317</v>
      </c>
      <c r="K402" s="139"/>
      <c r="L402" s="113">
        <v>24.523809523809526</v>
      </c>
      <c r="M402" s="100">
        <v>12</v>
      </c>
      <c r="N402" s="139"/>
      <c r="O402" s="139"/>
    </row>
    <row r="403" spans="2:15" x14ac:dyDescent="0.25">
      <c r="B403" s="33">
        <f t="shared" si="8"/>
        <v>4</v>
      </c>
      <c r="C403" s="33">
        <v>2</v>
      </c>
      <c r="D403" s="18">
        <v>3</v>
      </c>
      <c r="E403" s="34">
        <v>11</v>
      </c>
      <c r="G403" s="99">
        <v>362</v>
      </c>
      <c r="H403" s="141">
        <v>12.235224195441972</v>
      </c>
      <c r="I403" s="113">
        <v>0.76477580455802752</v>
      </c>
      <c r="J403" s="100">
        <v>0.41450947809977262</v>
      </c>
      <c r="K403" s="139"/>
      <c r="L403" s="113">
        <v>24.591836734693878</v>
      </c>
      <c r="M403" s="100">
        <v>12</v>
      </c>
      <c r="N403" s="139"/>
      <c r="O403" s="139"/>
    </row>
    <row r="404" spans="2:15" x14ac:dyDescent="0.25">
      <c r="B404" s="33">
        <f t="shared" si="8"/>
        <v>1</v>
      </c>
      <c r="C404" s="33">
        <v>1</v>
      </c>
      <c r="D404" s="18">
        <v>3</v>
      </c>
      <c r="E404" s="34">
        <v>11</v>
      </c>
      <c r="G404" s="99">
        <v>363</v>
      </c>
      <c r="H404" s="141">
        <v>15.343430237752408</v>
      </c>
      <c r="I404" s="113">
        <v>1.6565697622475923</v>
      </c>
      <c r="J404" s="100">
        <v>0.89786295995849996</v>
      </c>
      <c r="K404" s="139"/>
      <c r="L404" s="113">
        <v>24.659863945578234</v>
      </c>
      <c r="M404" s="100">
        <v>12</v>
      </c>
      <c r="N404" s="139"/>
      <c r="O404" s="139"/>
    </row>
    <row r="405" spans="2:15" x14ac:dyDescent="0.25">
      <c r="B405" s="33">
        <f t="shared" si="8"/>
        <v>16</v>
      </c>
      <c r="C405" s="33">
        <v>4</v>
      </c>
      <c r="D405" s="18">
        <v>4</v>
      </c>
      <c r="E405" s="34">
        <v>24</v>
      </c>
      <c r="G405" s="99">
        <v>364</v>
      </c>
      <c r="H405" s="141">
        <v>12.235224195441972</v>
      </c>
      <c r="I405" s="113">
        <v>0.76477580455802752</v>
      </c>
      <c r="J405" s="100">
        <v>0.41450947809977262</v>
      </c>
      <c r="K405" s="139"/>
      <c r="L405" s="113">
        <v>24.727891156462587</v>
      </c>
      <c r="M405" s="100">
        <v>12</v>
      </c>
      <c r="N405" s="139"/>
      <c r="O405" s="139"/>
    </row>
    <row r="406" spans="2:15" x14ac:dyDescent="0.25">
      <c r="B406" s="33">
        <f t="shared" si="8"/>
        <v>4</v>
      </c>
      <c r="C406" s="33">
        <v>2</v>
      </c>
      <c r="D406" s="18">
        <v>3</v>
      </c>
      <c r="E406" s="34">
        <v>16</v>
      </c>
      <c r="G406" s="99">
        <v>365</v>
      </c>
      <c r="H406" s="141">
        <v>16.361768784276521</v>
      </c>
      <c r="I406" s="113">
        <v>-2.3617687842765207</v>
      </c>
      <c r="J406" s="100">
        <v>-1.2800817446474473</v>
      </c>
      <c r="K406" s="139"/>
      <c r="L406" s="113">
        <v>24.795918367346939</v>
      </c>
      <c r="M406" s="100">
        <v>12</v>
      </c>
      <c r="N406" s="139"/>
      <c r="O406" s="139"/>
    </row>
    <row r="407" spans="2:15" x14ac:dyDescent="0.25">
      <c r="B407" s="33">
        <f t="shared" si="8"/>
        <v>16</v>
      </c>
      <c r="C407" s="33">
        <v>4</v>
      </c>
      <c r="D407" s="18">
        <v>3</v>
      </c>
      <c r="E407" s="34">
        <v>16</v>
      </c>
      <c r="G407" s="99">
        <v>366</v>
      </c>
      <c r="H407" s="141">
        <v>15.343430237752408</v>
      </c>
      <c r="I407" s="113">
        <v>-3.3434302377524077</v>
      </c>
      <c r="J407" s="100">
        <v>-1.8121435257940288</v>
      </c>
      <c r="K407" s="139"/>
      <c r="L407" s="113">
        <v>24.863945578231295</v>
      </c>
      <c r="M407" s="100">
        <v>12</v>
      </c>
      <c r="N407" s="139"/>
      <c r="O407" s="139"/>
    </row>
    <row r="408" spans="2:15" x14ac:dyDescent="0.25">
      <c r="B408" s="33">
        <f t="shared" si="8"/>
        <v>4</v>
      </c>
      <c r="C408" s="33">
        <v>2</v>
      </c>
      <c r="D408" s="18">
        <v>3</v>
      </c>
      <c r="E408" s="34">
        <v>11</v>
      </c>
      <c r="G408" s="99">
        <v>367</v>
      </c>
      <c r="H408" s="141">
        <v>12.235224195441972</v>
      </c>
      <c r="I408" s="113">
        <v>0.76477580455802752</v>
      </c>
      <c r="J408" s="100">
        <v>0.41450947809977262</v>
      </c>
      <c r="K408" s="139"/>
      <c r="L408" s="113">
        <v>24.931972789115648</v>
      </c>
      <c r="M408" s="100">
        <v>12</v>
      </c>
      <c r="N408" s="139"/>
      <c r="O408" s="139"/>
    </row>
    <row r="409" spans="2:15" x14ac:dyDescent="0.25">
      <c r="B409" s="33">
        <f t="shared" si="8"/>
        <v>16</v>
      </c>
      <c r="C409" s="33">
        <v>4</v>
      </c>
      <c r="D409" s="18">
        <v>4</v>
      </c>
      <c r="E409" s="34">
        <v>24</v>
      </c>
      <c r="G409" s="99">
        <v>368</v>
      </c>
      <c r="H409" s="141">
        <v>21.958782578379022</v>
      </c>
      <c r="I409" s="113">
        <v>1.0412174216209777</v>
      </c>
      <c r="J409" s="100">
        <v>0.564341193134275</v>
      </c>
      <c r="K409" s="139"/>
      <c r="L409" s="113">
        <v>25</v>
      </c>
      <c r="M409" s="100">
        <v>12</v>
      </c>
      <c r="N409" s="139"/>
      <c r="O409" s="139"/>
    </row>
    <row r="410" spans="2:15" x14ac:dyDescent="0.25">
      <c r="B410" s="33">
        <f t="shared" si="8"/>
        <v>9</v>
      </c>
      <c r="C410" s="33">
        <v>3</v>
      </c>
      <c r="D410" s="18">
        <v>3</v>
      </c>
      <c r="E410" s="34">
        <v>13</v>
      </c>
      <c r="G410" s="99">
        <v>369</v>
      </c>
      <c r="H410" s="141">
        <v>15.343430237752408</v>
      </c>
      <c r="I410" s="113">
        <v>1.6565697622475923</v>
      </c>
      <c r="J410" s="100">
        <v>0.89786295995849996</v>
      </c>
      <c r="K410" s="139"/>
      <c r="L410" s="113">
        <v>25.068027210884356</v>
      </c>
      <c r="M410" s="100">
        <v>12</v>
      </c>
      <c r="N410" s="139"/>
      <c r="O410" s="139"/>
    </row>
    <row r="411" spans="2:15" x14ac:dyDescent="0.25">
      <c r="B411" s="33">
        <f t="shared" si="8"/>
        <v>1</v>
      </c>
      <c r="C411" s="33">
        <v>1</v>
      </c>
      <c r="D411" s="18">
        <v>3</v>
      </c>
      <c r="E411" s="34">
        <v>13</v>
      </c>
      <c r="G411" s="99">
        <v>370</v>
      </c>
      <c r="H411" s="141">
        <v>16.361768784276521</v>
      </c>
      <c r="I411" s="113">
        <v>1.6382312157234793</v>
      </c>
      <c r="J411" s="100">
        <v>0.8879234439545759</v>
      </c>
      <c r="K411" s="139"/>
      <c r="L411" s="113">
        <v>25.136054421768709</v>
      </c>
      <c r="M411" s="100">
        <v>12</v>
      </c>
      <c r="N411" s="139"/>
      <c r="O411" s="139"/>
    </row>
    <row r="412" spans="2:15" x14ac:dyDescent="0.25">
      <c r="B412" s="33">
        <f t="shared" si="8"/>
        <v>1</v>
      </c>
      <c r="C412" s="33">
        <v>1</v>
      </c>
      <c r="D412" s="18">
        <v>3</v>
      </c>
      <c r="E412" s="34">
        <v>12</v>
      </c>
      <c r="G412" s="99">
        <v>371</v>
      </c>
      <c r="H412" s="141">
        <v>16.361768784276521</v>
      </c>
      <c r="I412" s="113">
        <v>-2.3617687842765207</v>
      </c>
      <c r="J412" s="100">
        <v>-1.2800817446474473</v>
      </c>
      <c r="K412" s="139"/>
      <c r="L412" s="113">
        <v>25.204081632653065</v>
      </c>
      <c r="M412" s="100">
        <v>12</v>
      </c>
      <c r="N412" s="139"/>
      <c r="O412" s="139"/>
    </row>
    <row r="413" spans="2:15" x14ac:dyDescent="0.25">
      <c r="B413" s="33">
        <f t="shared" si="8"/>
        <v>4</v>
      </c>
      <c r="C413" s="33">
        <v>2</v>
      </c>
      <c r="D413" s="18">
        <v>3</v>
      </c>
      <c r="E413" s="34">
        <v>16</v>
      </c>
      <c r="G413" s="99">
        <v>372</v>
      </c>
      <c r="H413" s="141">
        <v>13.967915374807559</v>
      </c>
      <c r="I413" s="113">
        <v>-0.96791537480755885</v>
      </c>
      <c r="J413" s="100">
        <v>-0.52461138867761492</v>
      </c>
      <c r="K413" s="139"/>
      <c r="L413" s="113">
        <v>25.272108843537417</v>
      </c>
      <c r="M413" s="100">
        <v>12</v>
      </c>
      <c r="N413" s="139"/>
      <c r="O413" s="139"/>
    </row>
    <row r="414" spans="2:15" x14ac:dyDescent="0.25">
      <c r="B414" s="33">
        <f t="shared" si="8"/>
        <v>1</v>
      </c>
      <c r="C414" s="33">
        <v>1</v>
      </c>
      <c r="D414" s="18">
        <v>3</v>
      </c>
      <c r="E414" s="34">
        <v>11</v>
      </c>
      <c r="G414" s="99">
        <v>373</v>
      </c>
      <c r="H414" s="141">
        <v>12.235224195441972</v>
      </c>
      <c r="I414" s="113">
        <v>-1.2352241954419725</v>
      </c>
      <c r="J414" s="100">
        <v>-0.66949311620123897</v>
      </c>
      <c r="K414" s="139"/>
      <c r="L414" s="113">
        <v>25.34013605442177</v>
      </c>
      <c r="M414" s="100">
        <v>12</v>
      </c>
      <c r="N414" s="139"/>
      <c r="O414" s="139"/>
    </row>
    <row r="415" spans="2:15" x14ac:dyDescent="0.25">
      <c r="B415" s="33">
        <f t="shared" si="8"/>
        <v>9</v>
      </c>
      <c r="C415" s="33">
        <v>3</v>
      </c>
      <c r="D415" s="18">
        <v>3</v>
      </c>
      <c r="E415" s="34">
        <v>15</v>
      </c>
      <c r="G415" s="99">
        <v>374</v>
      </c>
      <c r="H415" s="141">
        <v>13.967915374807559</v>
      </c>
      <c r="I415" s="113">
        <v>-2.9679153748075588</v>
      </c>
      <c r="J415" s="100">
        <v>-1.6086139829786263</v>
      </c>
      <c r="K415" s="139"/>
      <c r="L415" s="113">
        <v>25.408163265306126</v>
      </c>
      <c r="M415" s="100">
        <v>12</v>
      </c>
      <c r="N415" s="139"/>
      <c r="O415" s="139"/>
    </row>
    <row r="416" spans="2:15" x14ac:dyDescent="0.25">
      <c r="B416" s="33">
        <f t="shared" si="8"/>
        <v>16</v>
      </c>
      <c r="C416" s="33">
        <v>4</v>
      </c>
      <c r="D416" s="18">
        <v>4</v>
      </c>
      <c r="E416" s="34">
        <v>20</v>
      </c>
      <c r="G416" s="99">
        <v>375</v>
      </c>
      <c r="H416" s="141">
        <v>12.235224195441972</v>
      </c>
      <c r="I416" s="113">
        <v>-0.23522419544197248</v>
      </c>
      <c r="J416" s="100">
        <v>-0.12749181905073317</v>
      </c>
      <c r="K416" s="139"/>
      <c r="L416" s="113">
        <v>25.476190476190478</v>
      </c>
      <c r="M416" s="100">
        <v>12</v>
      </c>
      <c r="N416" s="139"/>
      <c r="O416" s="139"/>
    </row>
    <row r="417" spans="2:15" x14ac:dyDescent="0.25">
      <c r="B417" s="33">
        <f t="shared" si="8"/>
        <v>9</v>
      </c>
      <c r="C417" s="33">
        <v>3</v>
      </c>
      <c r="D417" s="18">
        <v>3</v>
      </c>
      <c r="E417" s="34">
        <v>14</v>
      </c>
      <c r="G417" s="99">
        <v>376</v>
      </c>
      <c r="H417" s="141">
        <v>12.235224195441972</v>
      </c>
      <c r="I417" s="113">
        <v>-0.23522419544197248</v>
      </c>
      <c r="J417" s="100">
        <v>-0.12749181905073317</v>
      </c>
      <c r="K417" s="139"/>
      <c r="L417" s="113">
        <v>25.544217687074831</v>
      </c>
      <c r="M417" s="100">
        <v>12</v>
      </c>
      <c r="N417" s="139"/>
      <c r="O417" s="139"/>
    </row>
    <row r="418" spans="2:15" x14ac:dyDescent="0.25">
      <c r="B418" s="33">
        <f t="shared" si="8"/>
        <v>1</v>
      </c>
      <c r="C418" s="33">
        <v>1</v>
      </c>
      <c r="D418" s="18">
        <v>3</v>
      </c>
      <c r="E418" s="34">
        <v>12</v>
      </c>
      <c r="G418" s="99">
        <v>377</v>
      </c>
      <c r="H418" s="141">
        <v>12.235224195441972</v>
      </c>
      <c r="I418" s="113">
        <v>-0.23522419544197248</v>
      </c>
      <c r="J418" s="100">
        <v>-0.12749181905073317</v>
      </c>
      <c r="K418" s="139"/>
      <c r="L418" s="113">
        <v>25.612244897959187</v>
      </c>
      <c r="M418" s="100">
        <v>12</v>
      </c>
      <c r="N418" s="139"/>
      <c r="O418" s="139"/>
    </row>
    <row r="419" spans="2:15" x14ac:dyDescent="0.25">
      <c r="B419" s="33">
        <f t="shared" si="8"/>
        <v>1</v>
      </c>
      <c r="C419" s="33">
        <v>1</v>
      </c>
      <c r="D419" s="18">
        <v>3</v>
      </c>
      <c r="E419" s="34">
        <v>13</v>
      </c>
      <c r="G419" s="99">
        <v>378</v>
      </c>
      <c r="H419" s="141">
        <v>16.361768784276521</v>
      </c>
      <c r="I419" s="113">
        <v>1.6382312157234793</v>
      </c>
      <c r="J419" s="100">
        <v>0.8879234439545759</v>
      </c>
      <c r="K419" s="139"/>
      <c r="L419" s="113">
        <v>25.680272108843539</v>
      </c>
      <c r="M419" s="100">
        <v>12</v>
      </c>
      <c r="N419" s="139"/>
      <c r="O419" s="139"/>
    </row>
    <row r="420" spans="2:15" x14ac:dyDescent="0.25">
      <c r="B420" s="33">
        <f t="shared" si="8"/>
        <v>16</v>
      </c>
      <c r="C420" s="33">
        <v>4</v>
      </c>
      <c r="D420" s="18">
        <v>4</v>
      </c>
      <c r="E420" s="34">
        <v>21</v>
      </c>
      <c r="G420" s="99">
        <v>379</v>
      </c>
      <c r="H420" s="141">
        <v>13.967915374807559</v>
      </c>
      <c r="I420" s="113">
        <v>1.0320846251924412</v>
      </c>
      <c r="J420" s="100">
        <v>0.55939120562339673</v>
      </c>
      <c r="K420" s="139"/>
      <c r="L420" s="113">
        <v>25.748299319727892</v>
      </c>
      <c r="M420" s="100">
        <v>12</v>
      </c>
      <c r="N420" s="139"/>
      <c r="O420" s="139"/>
    </row>
    <row r="421" spans="2:15" x14ac:dyDescent="0.25">
      <c r="B421" s="33">
        <f t="shared" si="8"/>
        <v>1</v>
      </c>
      <c r="C421" s="33">
        <v>1</v>
      </c>
      <c r="D421" s="18">
        <v>3</v>
      </c>
      <c r="E421" s="34">
        <v>13</v>
      </c>
      <c r="G421" s="99">
        <v>380</v>
      </c>
      <c r="H421" s="141">
        <v>12.235224195441972</v>
      </c>
      <c r="I421" s="113">
        <v>0.76477580455802752</v>
      </c>
      <c r="J421" s="100">
        <v>0.41450947809977262</v>
      </c>
      <c r="K421" s="139"/>
      <c r="L421" s="113">
        <v>25.816326530612248</v>
      </c>
      <c r="M421" s="100">
        <v>12</v>
      </c>
      <c r="N421" s="139"/>
      <c r="O421" s="139"/>
    </row>
    <row r="422" spans="2:15" x14ac:dyDescent="0.25">
      <c r="B422" s="33">
        <f t="shared" si="8"/>
        <v>9</v>
      </c>
      <c r="C422" s="33">
        <v>3</v>
      </c>
      <c r="D422" s="18">
        <v>3</v>
      </c>
      <c r="E422" s="34">
        <v>16</v>
      </c>
      <c r="G422" s="99">
        <v>381</v>
      </c>
      <c r="H422" s="141">
        <v>12.235224195441972</v>
      </c>
      <c r="I422" s="113">
        <v>-1.2352241954419725</v>
      </c>
      <c r="J422" s="100">
        <v>-0.66949311620123897</v>
      </c>
      <c r="K422" s="139"/>
      <c r="L422" s="113">
        <v>25.8843537414966</v>
      </c>
      <c r="M422" s="100">
        <v>12</v>
      </c>
      <c r="N422" s="139"/>
      <c r="O422" s="139"/>
    </row>
    <row r="423" spans="2:15" x14ac:dyDescent="0.25">
      <c r="B423" s="33">
        <f t="shared" si="8"/>
        <v>16</v>
      </c>
      <c r="C423" s="33">
        <v>4</v>
      </c>
      <c r="D423" s="18">
        <v>4</v>
      </c>
      <c r="E423" s="34">
        <v>22</v>
      </c>
      <c r="G423" s="99">
        <v>382</v>
      </c>
      <c r="H423" s="141">
        <v>16.361768784276521</v>
      </c>
      <c r="I423" s="113">
        <v>0.63823121572347929</v>
      </c>
      <c r="J423" s="100">
        <v>0.34592214680407007</v>
      </c>
      <c r="K423" s="139"/>
      <c r="L423" s="113">
        <v>25.952380952380953</v>
      </c>
      <c r="M423" s="100">
        <v>12</v>
      </c>
      <c r="N423" s="139"/>
      <c r="O423" s="139"/>
    </row>
    <row r="424" spans="2:15" x14ac:dyDescent="0.25">
      <c r="B424" s="33">
        <f t="shared" si="8"/>
        <v>9</v>
      </c>
      <c r="C424" s="33">
        <v>3</v>
      </c>
      <c r="D424" s="18">
        <v>3</v>
      </c>
      <c r="E424" s="34">
        <v>18</v>
      </c>
      <c r="G424" s="99">
        <v>383</v>
      </c>
      <c r="H424" s="141">
        <v>16.361768784276521</v>
      </c>
      <c r="I424" s="113">
        <v>-0.36176878427652071</v>
      </c>
      <c r="J424" s="100">
        <v>-0.19607915034643572</v>
      </c>
      <c r="K424" s="139"/>
      <c r="L424" s="113">
        <v>26.020408163265309</v>
      </c>
      <c r="M424" s="100">
        <v>12</v>
      </c>
      <c r="N424" s="139"/>
      <c r="O424" s="139"/>
    </row>
    <row r="425" spans="2:15" x14ac:dyDescent="0.25">
      <c r="B425" s="33">
        <f t="shared" si="8"/>
        <v>4</v>
      </c>
      <c r="C425" s="33">
        <v>2</v>
      </c>
      <c r="D425" s="18">
        <v>3</v>
      </c>
      <c r="E425" s="34">
        <v>16</v>
      </c>
      <c r="G425" s="99">
        <v>384</v>
      </c>
      <c r="H425" s="141">
        <v>12.235224195441972</v>
      </c>
      <c r="I425" s="113">
        <v>-0.23522419544197248</v>
      </c>
      <c r="J425" s="100">
        <v>-0.12749181905073317</v>
      </c>
      <c r="K425" s="139"/>
      <c r="L425" s="113">
        <v>26.088435374149661</v>
      </c>
      <c r="M425" s="100">
        <v>12</v>
      </c>
      <c r="N425" s="139"/>
      <c r="O425" s="139"/>
    </row>
    <row r="426" spans="2:15" x14ac:dyDescent="0.25">
      <c r="B426" s="33">
        <f t="shared" si="8"/>
        <v>9</v>
      </c>
      <c r="C426" s="33">
        <v>3</v>
      </c>
      <c r="D426" s="18">
        <v>3</v>
      </c>
      <c r="E426" s="34">
        <v>13</v>
      </c>
      <c r="G426" s="99">
        <v>385</v>
      </c>
      <c r="H426" s="141">
        <v>12.235224195441972</v>
      </c>
      <c r="I426" s="113">
        <v>-1.2352241954419725</v>
      </c>
      <c r="J426" s="100">
        <v>-0.66949311620123897</v>
      </c>
      <c r="K426" s="139"/>
      <c r="L426" s="113">
        <v>26.156462585034014</v>
      </c>
      <c r="M426" s="100">
        <v>12</v>
      </c>
      <c r="N426" s="139"/>
      <c r="O426" s="139"/>
    </row>
    <row r="427" spans="2:15" x14ac:dyDescent="0.25">
      <c r="B427" s="33">
        <f t="shared" si="8"/>
        <v>16</v>
      </c>
      <c r="C427" s="33">
        <v>4</v>
      </c>
      <c r="D427" s="18">
        <v>3</v>
      </c>
      <c r="E427" s="34">
        <v>19</v>
      </c>
      <c r="G427" s="99">
        <v>386</v>
      </c>
      <c r="H427" s="141">
        <v>12.235224195441972</v>
      </c>
      <c r="I427" s="113">
        <v>-0.23522419544197248</v>
      </c>
      <c r="J427" s="100">
        <v>-0.12749181905073317</v>
      </c>
      <c r="K427" s="139"/>
      <c r="L427" s="113">
        <v>26.22448979591837</v>
      </c>
      <c r="M427" s="100">
        <v>12</v>
      </c>
      <c r="N427" s="139"/>
      <c r="O427" s="139"/>
    </row>
    <row r="428" spans="2:15" x14ac:dyDescent="0.25">
      <c r="B428" s="33">
        <f t="shared" si="8"/>
        <v>4</v>
      </c>
      <c r="C428" s="33">
        <v>2</v>
      </c>
      <c r="D428" s="18">
        <v>3</v>
      </c>
      <c r="E428" s="34">
        <v>14</v>
      </c>
      <c r="G428" s="99">
        <v>387</v>
      </c>
      <c r="H428" s="141">
        <v>13.967915374807559</v>
      </c>
      <c r="I428" s="113">
        <v>-2.9679153748075588</v>
      </c>
      <c r="J428" s="100">
        <v>-1.6086139829786263</v>
      </c>
      <c r="K428" s="139"/>
      <c r="L428" s="113">
        <v>26.292517006802722</v>
      </c>
      <c r="M428" s="100">
        <v>12</v>
      </c>
      <c r="N428" s="139"/>
      <c r="O428" s="139"/>
    </row>
    <row r="429" spans="2:15" x14ac:dyDescent="0.25">
      <c r="B429" s="33">
        <f t="shared" si="8"/>
        <v>1</v>
      </c>
      <c r="C429" s="33">
        <v>1</v>
      </c>
      <c r="D429" s="18">
        <v>3</v>
      </c>
      <c r="E429" s="34">
        <v>15</v>
      </c>
      <c r="G429" s="99">
        <v>388</v>
      </c>
      <c r="H429" s="141">
        <v>12.235224195441972</v>
      </c>
      <c r="I429" s="113">
        <v>-1.2352241954419725</v>
      </c>
      <c r="J429" s="100">
        <v>-0.66949311620123897</v>
      </c>
      <c r="K429" s="139"/>
      <c r="L429" s="113">
        <v>26.360544217687078</v>
      </c>
      <c r="M429" s="100">
        <v>12</v>
      </c>
      <c r="N429" s="139"/>
      <c r="O429" s="139"/>
    </row>
    <row r="430" spans="2:15" x14ac:dyDescent="0.25">
      <c r="B430" s="33">
        <f t="shared" si="8"/>
        <v>9</v>
      </c>
      <c r="C430" s="33">
        <v>3</v>
      </c>
      <c r="D430" s="18">
        <v>3</v>
      </c>
      <c r="E430" s="34">
        <v>17</v>
      </c>
      <c r="G430" s="99">
        <v>389</v>
      </c>
      <c r="H430" s="141">
        <v>21.958782578379022</v>
      </c>
      <c r="I430" s="113">
        <v>2.0412174216209777</v>
      </c>
      <c r="J430" s="100">
        <v>1.1063424902847807</v>
      </c>
      <c r="K430" s="139"/>
      <c r="L430" s="113">
        <v>26.428571428571431</v>
      </c>
      <c r="M430" s="100">
        <v>12</v>
      </c>
      <c r="N430" s="139"/>
      <c r="O430" s="139"/>
    </row>
    <row r="431" spans="2:15" x14ac:dyDescent="0.25">
      <c r="B431" s="33">
        <f t="shared" si="8"/>
        <v>9</v>
      </c>
      <c r="C431" s="33">
        <v>3</v>
      </c>
      <c r="D431" s="18">
        <v>3</v>
      </c>
      <c r="E431" s="34">
        <v>16</v>
      </c>
      <c r="G431" s="99">
        <v>390</v>
      </c>
      <c r="H431" s="141">
        <v>13.967915374807559</v>
      </c>
      <c r="I431" s="113">
        <v>2.0320846251924412</v>
      </c>
      <c r="J431" s="100">
        <v>1.1013925027739024</v>
      </c>
      <c r="K431" s="139"/>
      <c r="L431" s="113">
        <v>26.496598639455783</v>
      </c>
      <c r="M431" s="100">
        <v>12</v>
      </c>
      <c r="N431" s="139"/>
      <c r="O431" s="139"/>
    </row>
    <row r="432" spans="2:15" x14ac:dyDescent="0.25">
      <c r="B432" s="33">
        <f t="shared" si="8"/>
        <v>1</v>
      </c>
      <c r="C432" s="33">
        <v>1</v>
      </c>
      <c r="D432" s="18">
        <v>3</v>
      </c>
      <c r="E432" s="34">
        <v>12</v>
      </c>
      <c r="G432" s="99">
        <v>391</v>
      </c>
      <c r="H432" s="141">
        <v>16.361768784276521</v>
      </c>
      <c r="I432" s="113">
        <v>-0.36176878427652071</v>
      </c>
      <c r="J432" s="100">
        <v>-0.19607915034643572</v>
      </c>
      <c r="K432" s="139"/>
      <c r="L432" s="113">
        <v>26.564625850340139</v>
      </c>
      <c r="M432" s="100">
        <v>12</v>
      </c>
      <c r="N432" s="139"/>
      <c r="O432" s="139"/>
    </row>
    <row r="433" spans="2:15" x14ac:dyDescent="0.25">
      <c r="B433" s="33">
        <f t="shared" si="8"/>
        <v>1</v>
      </c>
      <c r="C433" s="33">
        <v>1</v>
      </c>
      <c r="D433" s="18">
        <v>3</v>
      </c>
      <c r="E433" s="34">
        <v>11</v>
      </c>
      <c r="G433" s="99">
        <v>392</v>
      </c>
      <c r="H433" s="141">
        <v>13.967915374807559</v>
      </c>
      <c r="I433" s="113">
        <v>-2.9679153748075588</v>
      </c>
      <c r="J433" s="100">
        <v>-1.6086139829786263</v>
      </c>
      <c r="K433" s="139"/>
      <c r="L433" s="113">
        <v>26.632653061224492</v>
      </c>
      <c r="M433" s="100">
        <v>12</v>
      </c>
      <c r="N433" s="139"/>
      <c r="O433" s="139"/>
    </row>
    <row r="434" spans="2:15" x14ac:dyDescent="0.25">
      <c r="B434" s="33">
        <f t="shared" si="8"/>
        <v>4</v>
      </c>
      <c r="C434" s="33">
        <v>2</v>
      </c>
      <c r="D434" s="18">
        <v>3</v>
      </c>
      <c r="E434" s="34">
        <v>12</v>
      </c>
      <c r="G434" s="99">
        <v>393</v>
      </c>
      <c r="H434" s="141">
        <v>21.958782578379022</v>
      </c>
      <c r="I434" s="113">
        <v>2.0412174216209777</v>
      </c>
      <c r="J434" s="100">
        <v>1.1063424902847807</v>
      </c>
      <c r="K434" s="139"/>
      <c r="L434" s="113">
        <v>26.700680272108844</v>
      </c>
      <c r="M434" s="100">
        <v>12</v>
      </c>
      <c r="N434" s="139"/>
      <c r="O434" s="139"/>
    </row>
    <row r="435" spans="2:15" x14ac:dyDescent="0.25">
      <c r="B435" s="33">
        <f t="shared" si="8"/>
        <v>1</v>
      </c>
      <c r="C435" s="33">
        <v>1</v>
      </c>
      <c r="D435" s="18">
        <v>3</v>
      </c>
      <c r="E435" s="34">
        <v>13</v>
      </c>
      <c r="G435" s="99">
        <v>394</v>
      </c>
      <c r="H435" s="141">
        <v>15.343430237752408</v>
      </c>
      <c r="I435" s="113">
        <v>-2.3434302377524077</v>
      </c>
      <c r="J435" s="100">
        <v>-1.2701422286435231</v>
      </c>
      <c r="K435" s="139"/>
      <c r="L435" s="113">
        <v>26.7687074829932</v>
      </c>
      <c r="M435" s="100">
        <v>12</v>
      </c>
      <c r="N435" s="139"/>
      <c r="O435" s="139"/>
    </row>
    <row r="436" spans="2:15" x14ac:dyDescent="0.25">
      <c r="B436" s="33">
        <f t="shared" si="8"/>
        <v>16</v>
      </c>
      <c r="C436" s="33">
        <v>4</v>
      </c>
      <c r="D436" s="18">
        <v>3</v>
      </c>
      <c r="E436" s="34">
        <v>14</v>
      </c>
      <c r="G436" s="99">
        <v>395</v>
      </c>
      <c r="H436" s="141">
        <v>12.235224195441972</v>
      </c>
      <c r="I436" s="113">
        <v>0.76477580455802752</v>
      </c>
      <c r="J436" s="100">
        <v>0.41450947809977262</v>
      </c>
      <c r="K436" s="139"/>
      <c r="L436" s="113">
        <v>26.836734693877553</v>
      </c>
      <c r="M436" s="100">
        <v>12</v>
      </c>
      <c r="N436" s="139"/>
      <c r="O436" s="139"/>
    </row>
    <row r="437" spans="2:15" x14ac:dyDescent="0.25">
      <c r="B437" s="33">
        <f t="shared" si="8"/>
        <v>1</v>
      </c>
      <c r="C437" s="33">
        <v>1</v>
      </c>
      <c r="D437" s="18">
        <v>3</v>
      </c>
      <c r="E437" s="34">
        <v>13</v>
      </c>
      <c r="G437" s="99">
        <v>396</v>
      </c>
      <c r="H437" s="141">
        <v>12.235224195441972</v>
      </c>
      <c r="I437" s="113">
        <v>-0.23522419544197248</v>
      </c>
      <c r="J437" s="100">
        <v>-0.12749181905073317</v>
      </c>
      <c r="K437" s="139"/>
      <c r="L437" s="113">
        <v>26.904761904761905</v>
      </c>
      <c r="M437" s="100">
        <v>12</v>
      </c>
      <c r="N437" s="139"/>
      <c r="O437" s="139"/>
    </row>
    <row r="438" spans="2:15" x14ac:dyDescent="0.25">
      <c r="B438" s="33">
        <f t="shared" si="8"/>
        <v>1</v>
      </c>
      <c r="C438" s="33">
        <v>1</v>
      </c>
      <c r="D438" s="18">
        <v>3</v>
      </c>
      <c r="E438" s="34">
        <v>11</v>
      </c>
      <c r="G438" s="99">
        <v>397</v>
      </c>
      <c r="H438" s="141">
        <v>13.967915374807559</v>
      </c>
      <c r="I438" s="113">
        <v>2.0320846251924412</v>
      </c>
      <c r="J438" s="100">
        <v>1.1013925027739024</v>
      </c>
      <c r="K438" s="139"/>
      <c r="L438" s="113">
        <v>26.972789115646261</v>
      </c>
      <c r="M438" s="100">
        <v>12</v>
      </c>
      <c r="N438" s="139"/>
      <c r="O438" s="139"/>
    </row>
    <row r="439" spans="2:15" x14ac:dyDescent="0.25">
      <c r="B439" s="33">
        <f t="shared" si="8"/>
        <v>4</v>
      </c>
      <c r="C439" s="33">
        <v>2</v>
      </c>
      <c r="D439" s="18">
        <v>3</v>
      </c>
      <c r="E439" s="34">
        <v>11</v>
      </c>
      <c r="G439" s="99">
        <v>398</v>
      </c>
      <c r="H439" s="141">
        <v>12.235224195441972</v>
      </c>
      <c r="I439" s="113">
        <v>-1.2352241954419725</v>
      </c>
      <c r="J439" s="100">
        <v>-0.66949311620123897</v>
      </c>
      <c r="K439" s="139"/>
      <c r="L439" s="113">
        <v>27.040816326530614</v>
      </c>
      <c r="M439" s="100">
        <v>12</v>
      </c>
      <c r="N439" s="139"/>
      <c r="O439" s="139"/>
    </row>
    <row r="440" spans="2:15" x14ac:dyDescent="0.25">
      <c r="B440" s="33">
        <f t="shared" si="8"/>
        <v>9</v>
      </c>
      <c r="C440" s="33">
        <v>3</v>
      </c>
      <c r="D440" s="18">
        <v>3</v>
      </c>
      <c r="E440" s="34">
        <v>18</v>
      </c>
      <c r="G440" s="99">
        <v>399</v>
      </c>
      <c r="H440" s="141">
        <v>15.343430237752408</v>
      </c>
      <c r="I440" s="113">
        <v>-0.34343023775240766</v>
      </c>
      <c r="J440" s="100">
        <v>-0.18613963434251155</v>
      </c>
      <c r="K440" s="139"/>
      <c r="L440" s="113">
        <v>27.108843537414966</v>
      </c>
      <c r="M440" s="100">
        <v>12</v>
      </c>
      <c r="N440" s="139"/>
      <c r="O440" s="139"/>
    </row>
    <row r="441" spans="2:15" x14ac:dyDescent="0.25">
      <c r="B441" s="33">
        <f t="shared" si="8"/>
        <v>1</v>
      </c>
      <c r="C441" s="33">
        <v>1</v>
      </c>
      <c r="D441" s="18">
        <v>3</v>
      </c>
      <c r="E441" s="34">
        <v>11</v>
      </c>
      <c r="G441" s="99">
        <v>400</v>
      </c>
      <c r="H441" s="141">
        <v>21.958782578379022</v>
      </c>
      <c r="I441" s="113">
        <v>-1.9587825783790223</v>
      </c>
      <c r="J441" s="100">
        <v>-1.0616626983172424</v>
      </c>
      <c r="K441" s="139"/>
      <c r="L441" s="113">
        <v>27.176870748299322</v>
      </c>
      <c r="M441" s="100">
        <v>12</v>
      </c>
      <c r="N441" s="139"/>
      <c r="O441" s="139"/>
    </row>
    <row r="442" spans="2:15" x14ac:dyDescent="0.25">
      <c r="B442" s="33">
        <f t="shared" si="8"/>
        <v>1</v>
      </c>
      <c r="C442" s="33">
        <v>1</v>
      </c>
      <c r="D442" s="18">
        <v>3</v>
      </c>
      <c r="E442" s="34">
        <v>12</v>
      </c>
      <c r="G442" s="99">
        <v>401</v>
      </c>
      <c r="H442" s="141">
        <v>15.343430237752408</v>
      </c>
      <c r="I442" s="113">
        <v>-1.3434302377524077</v>
      </c>
      <c r="J442" s="100">
        <v>-0.7281409314930174</v>
      </c>
      <c r="K442" s="139"/>
      <c r="L442" s="113">
        <v>27.244897959183675</v>
      </c>
      <c r="M442" s="100">
        <v>12</v>
      </c>
      <c r="N442" s="139"/>
      <c r="O442" s="139"/>
    </row>
    <row r="443" spans="2:15" x14ac:dyDescent="0.25">
      <c r="B443" s="33">
        <f t="shared" si="8"/>
        <v>9</v>
      </c>
      <c r="C443" s="33">
        <v>3</v>
      </c>
      <c r="D443" s="18">
        <v>4</v>
      </c>
      <c r="E443" s="34">
        <v>20</v>
      </c>
      <c r="G443" s="99">
        <v>402</v>
      </c>
      <c r="H443" s="141">
        <v>12.235224195441972</v>
      </c>
      <c r="I443" s="113">
        <v>-0.23522419544197248</v>
      </c>
      <c r="J443" s="100">
        <v>-0.12749181905073317</v>
      </c>
      <c r="K443" s="139"/>
      <c r="L443" s="113">
        <v>27.312925170068031</v>
      </c>
      <c r="M443" s="100">
        <v>12</v>
      </c>
      <c r="N443" s="139"/>
      <c r="O443" s="139"/>
    </row>
    <row r="444" spans="2:15" x14ac:dyDescent="0.25">
      <c r="B444" s="33">
        <f t="shared" si="8"/>
        <v>1</v>
      </c>
      <c r="C444" s="33">
        <v>1</v>
      </c>
      <c r="D444" s="18">
        <v>3</v>
      </c>
      <c r="E444" s="34">
        <v>13</v>
      </c>
      <c r="G444" s="99">
        <v>403</v>
      </c>
      <c r="H444" s="141">
        <v>12.235224195441972</v>
      </c>
      <c r="I444" s="113">
        <v>0.76477580455802752</v>
      </c>
      <c r="J444" s="100">
        <v>0.41450947809977262</v>
      </c>
      <c r="K444" s="139"/>
      <c r="L444" s="113">
        <v>27.380952380952383</v>
      </c>
      <c r="M444" s="100">
        <v>12</v>
      </c>
      <c r="N444" s="139"/>
      <c r="O444" s="139"/>
    </row>
    <row r="445" spans="2:15" x14ac:dyDescent="0.25">
      <c r="B445" s="33">
        <f t="shared" si="8"/>
        <v>4</v>
      </c>
      <c r="C445" s="33">
        <v>2</v>
      </c>
      <c r="D445" s="18">
        <v>3</v>
      </c>
      <c r="E445" s="34">
        <v>11</v>
      </c>
      <c r="G445" s="99">
        <v>404</v>
      </c>
      <c r="H445" s="141">
        <v>21.958782578379022</v>
      </c>
      <c r="I445" s="113">
        <v>-0.95878257837902225</v>
      </c>
      <c r="J445" s="100">
        <v>-0.51966140116673654</v>
      </c>
      <c r="K445" s="139"/>
      <c r="L445" s="113">
        <v>27.448979591836736</v>
      </c>
      <c r="M445" s="100">
        <v>12</v>
      </c>
      <c r="N445" s="139"/>
      <c r="O445" s="139"/>
    </row>
    <row r="446" spans="2:15" x14ac:dyDescent="0.25">
      <c r="B446" s="33">
        <f t="shared" si="8"/>
        <v>121</v>
      </c>
      <c r="C446" s="33">
        <v>11</v>
      </c>
      <c r="D446" s="18">
        <v>3</v>
      </c>
      <c r="E446" s="34">
        <v>13</v>
      </c>
      <c r="G446" s="99">
        <v>405</v>
      </c>
      <c r="H446" s="141">
        <v>12.235224195441972</v>
      </c>
      <c r="I446" s="113">
        <v>0.76477580455802752</v>
      </c>
      <c r="J446" s="100">
        <v>0.41450947809977262</v>
      </c>
      <c r="K446" s="139"/>
      <c r="L446" s="113">
        <v>27.517006802721092</v>
      </c>
      <c r="M446" s="100">
        <v>12</v>
      </c>
      <c r="N446" s="139"/>
      <c r="O446" s="139"/>
    </row>
    <row r="447" spans="2:15" x14ac:dyDescent="0.25">
      <c r="B447" s="33">
        <f t="shared" si="8"/>
        <v>9</v>
      </c>
      <c r="C447" s="33">
        <v>3</v>
      </c>
      <c r="D447" s="18">
        <v>3</v>
      </c>
      <c r="E447" s="34">
        <v>16</v>
      </c>
      <c r="G447" s="99">
        <v>406</v>
      </c>
      <c r="H447" s="141">
        <v>15.343430237752408</v>
      </c>
      <c r="I447" s="113">
        <v>0.65656976224759234</v>
      </c>
      <c r="J447" s="100">
        <v>0.35586166280799425</v>
      </c>
      <c r="K447" s="139"/>
      <c r="L447" s="113">
        <v>27.585034013605444</v>
      </c>
      <c r="M447" s="100">
        <v>12</v>
      </c>
      <c r="N447" s="139"/>
      <c r="O447" s="139"/>
    </row>
    <row r="448" spans="2:15" x14ac:dyDescent="0.25">
      <c r="B448" s="33">
        <f t="shared" si="8"/>
        <v>9</v>
      </c>
      <c r="C448" s="33">
        <v>3</v>
      </c>
      <c r="D448" s="18">
        <v>4</v>
      </c>
      <c r="E448" s="34">
        <v>22</v>
      </c>
      <c r="G448" s="99">
        <v>407</v>
      </c>
      <c r="H448" s="141">
        <v>21.958782578379022</v>
      </c>
      <c r="I448" s="113">
        <v>4.1217421620977746E-2</v>
      </c>
      <c r="J448" s="100">
        <v>2.2339895983769242E-2</v>
      </c>
      <c r="K448" s="139"/>
      <c r="L448" s="113">
        <v>27.653061224489797</v>
      </c>
      <c r="M448" s="100">
        <v>12</v>
      </c>
      <c r="N448" s="139"/>
      <c r="O448" s="139"/>
    </row>
    <row r="449" spans="2:15" x14ac:dyDescent="0.25">
      <c r="B449" s="33">
        <f t="shared" si="8"/>
        <v>4</v>
      </c>
      <c r="C449" s="33">
        <v>2</v>
      </c>
      <c r="D449" s="18">
        <v>3</v>
      </c>
      <c r="E449" s="34">
        <v>12</v>
      </c>
      <c r="G449" s="99">
        <v>408</v>
      </c>
      <c r="H449" s="141">
        <v>15.343430237752408</v>
      </c>
      <c r="I449" s="113">
        <v>2.6565697622475923</v>
      </c>
      <c r="J449" s="100">
        <v>1.4398642571090059</v>
      </c>
      <c r="K449" s="139"/>
      <c r="L449" s="113">
        <v>27.721088435374153</v>
      </c>
      <c r="M449" s="100">
        <v>12</v>
      </c>
      <c r="N449" s="139"/>
      <c r="O449" s="139"/>
    </row>
    <row r="450" spans="2:15" x14ac:dyDescent="0.25">
      <c r="B450" s="33">
        <f t="shared" si="8"/>
        <v>9</v>
      </c>
      <c r="C450" s="33">
        <v>3</v>
      </c>
      <c r="D450" s="18">
        <v>3</v>
      </c>
      <c r="E450" s="34">
        <v>14</v>
      </c>
      <c r="G450" s="99">
        <v>409</v>
      </c>
      <c r="H450" s="141">
        <v>13.967915374807559</v>
      </c>
      <c r="I450" s="113">
        <v>2.0320846251924412</v>
      </c>
      <c r="J450" s="100">
        <v>1.1013925027739024</v>
      </c>
      <c r="K450" s="139"/>
      <c r="L450" s="113">
        <v>27.789115646258505</v>
      </c>
      <c r="M450" s="100">
        <v>13</v>
      </c>
      <c r="N450" s="139"/>
      <c r="O450" s="139"/>
    </row>
    <row r="451" spans="2:15" x14ac:dyDescent="0.25">
      <c r="B451" s="33">
        <f t="shared" si="8"/>
        <v>1</v>
      </c>
      <c r="C451" s="33">
        <v>1</v>
      </c>
      <c r="D451" s="18">
        <v>3</v>
      </c>
      <c r="E451" s="34">
        <v>14</v>
      </c>
      <c r="G451" s="99">
        <v>410</v>
      </c>
      <c r="H451" s="141">
        <v>15.343430237752408</v>
      </c>
      <c r="I451" s="113">
        <v>-2.3434302377524077</v>
      </c>
      <c r="J451" s="100">
        <v>-1.2701422286435231</v>
      </c>
      <c r="K451" s="139"/>
      <c r="L451" s="113">
        <v>27.857142857142858</v>
      </c>
      <c r="M451" s="100">
        <v>13</v>
      </c>
      <c r="N451" s="139"/>
      <c r="O451" s="139"/>
    </row>
    <row r="452" spans="2:15" x14ac:dyDescent="0.25">
      <c r="B452" s="33">
        <f t="shared" si="8"/>
        <v>4</v>
      </c>
      <c r="C452" s="33">
        <v>2</v>
      </c>
      <c r="D452" s="18">
        <v>3</v>
      </c>
      <c r="E452" s="34">
        <v>15</v>
      </c>
      <c r="G452" s="99">
        <v>411</v>
      </c>
      <c r="H452" s="141">
        <v>16.361768784276521</v>
      </c>
      <c r="I452" s="113">
        <v>2.6382312157234793</v>
      </c>
      <c r="J452" s="100">
        <v>1.4299247411050817</v>
      </c>
      <c r="K452" s="139"/>
      <c r="L452" s="113">
        <v>27.925170068027214</v>
      </c>
      <c r="M452" s="100">
        <v>13</v>
      </c>
      <c r="N452" s="139"/>
      <c r="O452" s="139"/>
    </row>
    <row r="453" spans="2:15" x14ac:dyDescent="0.25">
      <c r="B453" s="33">
        <f t="shared" si="8"/>
        <v>9</v>
      </c>
      <c r="C453" s="33">
        <v>3</v>
      </c>
      <c r="D453" s="18">
        <v>3</v>
      </c>
      <c r="E453" s="34">
        <v>14</v>
      </c>
      <c r="G453" s="99">
        <v>412</v>
      </c>
      <c r="H453" s="141">
        <v>13.967915374807559</v>
      </c>
      <c r="I453" s="113">
        <v>3.2084625192441152E-2</v>
      </c>
      <c r="J453" s="100">
        <v>1.7389908472890899E-2</v>
      </c>
      <c r="K453" s="139"/>
      <c r="L453" s="113">
        <v>27.993197278911566</v>
      </c>
      <c r="M453" s="100">
        <v>13</v>
      </c>
      <c r="N453" s="139"/>
      <c r="O453" s="139"/>
    </row>
    <row r="454" spans="2:15" x14ac:dyDescent="0.25">
      <c r="B454" s="33">
        <f t="shared" si="8"/>
        <v>1</v>
      </c>
      <c r="C454" s="33">
        <v>1</v>
      </c>
      <c r="D454" s="18">
        <v>3</v>
      </c>
      <c r="E454" s="34">
        <v>12</v>
      </c>
      <c r="G454" s="99">
        <v>413</v>
      </c>
      <c r="H454" s="141">
        <v>12.235224195441972</v>
      </c>
      <c r="I454" s="113">
        <v>2.7647758045580275</v>
      </c>
      <c r="J454" s="100">
        <v>1.4985120724007841</v>
      </c>
      <c r="K454" s="139"/>
      <c r="L454" s="113">
        <v>28.061224489795919</v>
      </c>
      <c r="M454" s="100">
        <v>13</v>
      </c>
      <c r="N454" s="139"/>
      <c r="O454" s="139"/>
    </row>
    <row r="455" spans="2:15" x14ac:dyDescent="0.25">
      <c r="B455" s="33">
        <f t="shared" si="8"/>
        <v>9</v>
      </c>
      <c r="C455" s="33">
        <v>3</v>
      </c>
      <c r="D455" s="18">
        <v>3</v>
      </c>
      <c r="E455" s="34">
        <v>12</v>
      </c>
      <c r="G455" s="99">
        <v>414</v>
      </c>
      <c r="H455" s="141">
        <v>15.343430237752408</v>
      </c>
      <c r="I455" s="113">
        <v>1.6565697622475923</v>
      </c>
      <c r="J455" s="100">
        <v>0.89786295995849996</v>
      </c>
      <c r="K455" s="139"/>
      <c r="L455" s="113">
        <v>28.129251700680275</v>
      </c>
      <c r="M455" s="100">
        <v>13</v>
      </c>
      <c r="N455" s="139"/>
      <c r="O455" s="139"/>
    </row>
    <row r="456" spans="2:15" x14ac:dyDescent="0.25">
      <c r="B456" s="33">
        <f t="shared" si="8"/>
        <v>16</v>
      </c>
      <c r="C456" s="33">
        <v>4</v>
      </c>
      <c r="D456" s="18">
        <v>3</v>
      </c>
      <c r="E456" s="34">
        <v>18</v>
      </c>
      <c r="G456" s="99">
        <v>415</v>
      </c>
      <c r="H456" s="141">
        <v>15.343430237752408</v>
      </c>
      <c r="I456" s="113">
        <v>0.65656976224759234</v>
      </c>
      <c r="J456" s="100">
        <v>0.35586166280799425</v>
      </c>
      <c r="K456" s="139"/>
      <c r="L456" s="113">
        <v>28.197278911564627</v>
      </c>
      <c r="M456" s="100">
        <v>13</v>
      </c>
      <c r="N456" s="139"/>
      <c r="O456" s="139"/>
    </row>
    <row r="457" spans="2:15" x14ac:dyDescent="0.25">
      <c r="B457" s="33">
        <f t="shared" si="8"/>
        <v>16</v>
      </c>
      <c r="C457" s="33">
        <v>4</v>
      </c>
      <c r="D457" s="18">
        <v>4</v>
      </c>
      <c r="E457" s="34">
        <v>20</v>
      </c>
      <c r="G457" s="99">
        <v>416</v>
      </c>
      <c r="H457" s="141">
        <v>12.235224195441972</v>
      </c>
      <c r="I457" s="113">
        <v>-0.23522419544197248</v>
      </c>
      <c r="J457" s="100">
        <v>-0.12749181905073317</v>
      </c>
      <c r="K457" s="139"/>
      <c r="L457" s="113">
        <v>28.265306122448983</v>
      </c>
      <c r="M457" s="100">
        <v>13</v>
      </c>
      <c r="N457" s="139"/>
      <c r="O457" s="139"/>
    </row>
    <row r="458" spans="2:15" x14ac:dyDescent="0.25">
      <c r="B458" s="33">
        <f t="shared" si="8"/>
        <v>4</v>
      </c>
      <c r="C458" s="33">
        <v>2</v>
      </c>
      <c r="D458" s="18">
        <v>3</v>
      </c>
      <c r="E458" s="34">
        <v>14</v>
      </c>
      <c r="G458" s="99">
        <v>417</v>
      </c>
      <c r="H458" s="141">
        <v>12.235224195441972</v>
      </c>
      <c r="I458" s="113">
        <v>-1.2352241954419725</v>
      </c>
      <c r="J458" s="100">
        <v>-0.66949311620123897</v>
      </c>
      <c r="K458" s="139"/>
      <c r="L458" s="113">
        <v>28.333333333333336</v>
      </c>
      <c r="M458" s="100">
        <v>13</v>
      </c>
      <c r="N458" s="139"/>
      <c r="O458" s="139"/>
    </row>
    <row r="459" spans="2:15" x14ac:dyDescent="0.25">
      <c r="B459" s="33">
        <f t="shared" si="8"/>
        <v>16</v>
      </c>
      <c r="C459" s="33">
        <v>4</v>
      </c>
      <c r="D459" s="18">
        <v>3</v>
      </c>
      <c r="E459" s="34">
        <v>17</v>
      </c>
      <c r="G459" s="99">
        <v>418</v>
      </c>
      <c r="H459" s="141">
        <v>13.967915374807559</v>
      </c>
      <c r="I459" s="113">
        <v>-1.9679153748075588</v>
      </c>
      <c r="J459" s="100">
        <v>-1.0666126858281206</v>
      </c>
      <c r="K459" s="139"/>
      <c r="L459" s="113">
        <v>28.401360544217688</v>
      </c>
      <c r="M459" s="100">
        <v>13</v>
      </c>
      <c r="N459" s="139"/>
      <c r="O459" s="139"/>
    </row>
    <row r="460" spans="2:15" x14ac:dyDescent="0.25">
      <c r="B460" s="33">
        <f t="shared" si="8"/>
        <v>9</v>
      </c>
      <c r="C460" s="33">
        <v>3</v>
      </c>
      <c r="D460" s="18">
        <v>3</v>
      </c>
      <c r="E460" s="34">
        <v>18</v>
      </c>
      <c r="G460" s="99">
        <v>419</v>
      </c>
      <c r="H460" s="141">
        <v>12.235224195441972</v>
      </c>
      <c r="I460" s="113">
        <v>0.76477580455802752</v>
      </c>
      <c r="J460" s="100">
        <v>0.41450947809977262</v>
      </c>
      <c r="K460" s="139"/>
      <c r="L460" s="113">
        <v>28.469387755102044</v>
      </c>
      <c r="M460" s="100">
        <v>13</v>
      </c>
      <c r="N460" s="139"/>
      <c r="O460" s="139"/>
    </row>
    <row r="461" spans="2:15" x14ac:dyDescent="0.25">
      <c r="B461" s="33">
        <f t="shared" si="8"/>
        <v>1</v>
      </c>
      <c r="C461" s="33">
        <v>1</v>
      </c>
      <c r="D461" s="18">
        <v>3</v>
      </c>
      <c r="E461" s="34">
        <v>13</v>
      </c>
      <c r="G461" s="99">
        <v>420</v>
      </c>
      <c r="H461" s="141">
        <v>16.361768784276521</v>
      </c>
      <c r="I461" s="113">
        <v>-2.3617687842765207</v>
      </c>
      <c r="J461" s="100">
        <v>-1.2800817446474473</v>
      </c>
      <c r="K461" s="139"/>
      <c r="L461" s="113">
        <v>28.537414965986397</v>
      </c>
      <c r="M461" s="100">
        <v>13</v>
      </c>
      <c r="N461" s="139"/>
      <c r="O461" s="139"/>
    </row>
    <row r="462" spans="2:15" x14ac:dyDescent="0.25">
      <c r="B462" s="33">
        <f t="shared" si="8"/>
        <v>16</v>
      </c>
      <c r="C462" s="33">
        <v>4</v>
      </c>
      <c r="D462" s="18">
        <v>3</v>
      </c>
      <c r="E462" s="34">
        <v>14</v>
      </c>
      <c r="G462" s="99">
        <v>421</v>
      </c>
      <c r="H462" s="141">
        <v>12.235224195441972</v>
      </c>
      <c r="I462" s="113">
        <v>0.76477580455802752</v>
      </c>
      <c r="J462" s="100">
        <v>0.41450947809977262</v>
      </c>
      <c r="K462" s="139"/>
      <c r="L462" s="113">
        <v>28.605442176870749</v>
      </c>
      <c r="M462" s="100">
        <v>13</v>
      </c>
      <c r="N462" s="139"/>
      <c r="O462" s="139"/>
    </row>
    <row r="463" spans="2:15" x14ac:dyDescent="0.25">
      <c r="B463" s="33">
        <f t="shared" si="8"/>
        <v>16</v>
      </c>
      <c r="C463" s="33">
        <v>4</v>
      </c>
      <c r="D463" s="18">
        <v>3</v>
      </c>
      <c r="E463" s="34">
        <v>16</v>
      </c>
      <c r="G463" s="99">
        <v>422</v>
      </c>
      <c r="H463" s="141">
        <v>12.235224195441972</v>
      </c>
      <c r="I463" s="113">
        <v>-1.2352241954419725</v>
      </c>
      <c r="J463" s="100">
        <v>-0.66949311620123897</v>
      </c>
      <c r="K463" s="139"/>
      <c r="L463" s="113">
        <v>28.673469387755105</v>
      </c>
      <c r="M463" s="100">
        <v>13</v>
      </c>
      <c r="N463" s="139"/>
      <c r="O463" s="139"/>
    </row>
    <row r="464" spans="2:15" x14ac:dyDescent="0.25">
      <c r="B464" s="33">
        <f t="shared" si="8"/>
        <v>16</v>
      </c>
      <c r="C464" s="33">
        <v>4</v>
      </c>
      <c r="D464" s="18">
        <v>3</v>
      </c>
      <c r="E464" s="34">
        <v>19</v>
      </c>
      <c r="G464" s="99">
        <v>423</v>
      </c>
      <c r="H464" s="141">
        <v>13.967915374807559</v>
      </c>
      <c r="I464" s="113">
        <v>-2.9679153748075588</v>
      </c>
      <c r="J464" s="100">
        <v>-1.6086139829786263</v>
      </c>
      <c r="K464" s="139"/>
      <c r="L464" s="113">
        <v>28.741496598639458</v>
      </c>
      <c r="M464" s="100">
        <v>13</v>
      </c>
      <c r="N464" s="139"/>
      <c r="O464" s="139"/>
    </row>
    <row r="465" spans="2:15" x14ac:dyDescent="0.25">
      <c r="B465" s="33">
        <f t="shared" si="8"/>
        <v>16</v>
      </c>
      <c r="C465" s="33">
        <v>4</v>
      </c>
      <c r="D465" s="18">
        <v>3</v>
      </c>
      <c r="E465" s="34">
        <v>16</v>
      </c>
      <c r="G465" s="99">
        <v>424</v>
      </c>
      <c r="H465" s="141">
        <v>15.343430237752408</v>
      </c>
      <c r="I465" s="113">
        <v>2.6565697622475923</v>
      </c>
      <c r="J465" s="100">
        <v>1.4398642571090059</v>
      </c>
      <c r="K465" s="139"/>
      <c r="L465" s="113">
        <v>28.80952380952381</v>
      </c>
      <c r="M465" s="100">
        <v>13</v>
      </c>
      <c r="N465" s="139"/>
      <c r="O465" s="139"/>
    </row>
    <row r="466" spans="2:15" x14ac:dyDescent="0.25">
      <c r="B466" s="33">
        <f t="shared" ref="B466:B529" si="9">C466^2</f>
        <v>9</v>
      </c>
      <c r="C466" s="33">
        <v>3</v>
      </c>
      <c r="D466" s="18">
        <v>4</v>
      </c>
      <c r="E466" s="34">
        <v>21</v>
      </c>
      <c r="G466" s="99">
        <v>425</v>
      </c>
      <c r="H466" s="141">
        <v>12.235224195441972</v>
      </c>
      <c r="I466" s="113">
        <v>-1.2352241954419725</v>
      </c>
      <c r="J466" s="100">
        <v>-0.66949311620123897</v>
      </c>
      <c r="K466" s="139"/>
      <c r="L466" s="113">
        <v>28.877551020408166</v>
      </c>
      <c r="M466" s="100">
        <v>13</v>
      </c>
      <c r="N466" s="139"/>
      <c r="O466" s="139"/>
    </row>
    <row r="467" spans="2:15" x14ac:dyDescent="0.25">
      <c r="B467" s="33">
        <f t="shared" si="9"/>
        <v>9</v>
      </c>
      <c r="C467" s="33">
        <v>3</v>
      </c>
      <c r="D467" s="18">
        <v>3</v>
      </c>
      <c r="E467" s="34">
        <v>17</v>
      </c>
      <c r="G467" s="99">
        <v>426</v>
      </c>
      <c r="H467" s="141">
        <v>12.235224195441972</v>
      </c>
      <c r="I467" s="113">
        <v>-0.23522419544197248</v>
      </c>
      <c r="J467" s="100">
        <v>-0.12749181905073317</v>
      </c>
      <c r="K467" s="139"/>
      <c r="L467" s="113">
        <v>28.945578231292519</v>
      </c>
      <c r="M467" s="100">
        <v>13</v>
      </c>
      <c r="N467" s="139"/>
      <c r="O467" s="139"/>
    </row>
    <row r="468" spans="2:15" x14ac:dyDescent="0.25">
      <c r="B468" s="33">
        <f t="shared" si="9"/>
        <v>9</v>
      </c>
      <c r="C468" s="33">
        <v>3</v>
      </c>
      <c r="D468" s="18">
        <v>4</v>
      </c>
      <c r="E468" s="34">
        <v>20</v>
      </c>
      <c r="G468" s="99">
        <v>427</v>
      </c>
      <c r="H468" s="141">
        <v>20.940444031854909</v>
      </c>
      <c r="I468" s="113">
        <v>-0.94044403185490921</v>
      </c>
      <c r="J468" s="100">
        <v>-0.50972188516281236</v>
      </c>
      <c r="K468" s="139"/>
      <c r="L468" s="113">
        <v>29.013605442176871</v>
      </c>
      <c r="M468" s="100">
        <v>13</v>
      </c>
      <c r="N468" s="139"/>
      <c r="O468" s="139"/>
    </row>
    <row r="469" spans="2:15" x14ac:dyDescent="0.25">
      <c r="B469" s="33">
        <f t="shared" si="9"/>
        <v>4</v>
      </c>
      <c r="C469" s="33">
        <v>2</v>
      </c>
      <c r="D469" s="18">
        <v>3</v>
      </c>
      <c r="E469" s="34">
        <v>15</v>
      </c>
      <c r="G469" s="99">
        <v>428</v>
      </c>
      <c r="H469" s="141">
        <v>12.235224195441972</v>
      </c>
      <c r="I469" s="113">
        <v>0.76477580455802752</v>
      </c>
      <c r="J469" s="100">
        <v>0.41450947809977262</v>
      </c>
      <c r="K469" s="139"/>
      <c r="L469" s="113">
        <v>29.081632653061227</v>
      </c>
      <c r="M469" s="100">
        <v>13</v>
      </c>
      <c r="N469" s="139"/>
      <c r="O469" s="139"/>
    </row>
    <row r="470" spans="2:15" x14ac:dyDescent="0.25">
      <c r="B470" s="33">
        <f t="shared" si="9"/>
        <v>9</v>
      </c>
      <c r="C470" s="33">
        <v>3</v>
      </c>
      <c r="D470" s="18">
        <v>3</v>
      </c>
      <c r="E470" s="34">
        <v>13</v>
      </c>
      <c r="G470" s="99">
        <v>429</v>
      </c>
      <c r="H470" s="141">
        <v>13.967915374807559</v>
      </c>
      <c r="I470" s="113">
        <v>-2.9679153748075588</v>
      </c>
      <c r="J470" s="100">
        <v>-1.6086139829786263</v>
      </c>
      <c r="K470" s="139"/>
      <c r="L470" s="113">
        <v>29.14965986394558</v>
      </c>
      <c r="M470" s="100">
        <v>13</v>
      </c>
      <c r="N470" s="139"/>
      <c r="O470" s="139"/>
    </row>
    <row r="471" spans="2:15" x14ac:dyDescent="0.25">
      <c r="B471" s="33">
        <f t="shared" si="9"/>
        <v>9</v>
      </c>
      <c r="C471" s="33">
        <v>3</v>
      </c>
      <c r="D471" s="18">
        <v>3</v>
      </c>
      <c r="E471" s="34">
        <v>17</v>
      </c>
      <c r="G471" s="99">
        <v>430</v>
      </c>
      <c r="H471" s="141">
        <v>13.489201750164654</v>
      </c>
      <c r="I471" s="113">
        <v>-0.4892017501646535</v>
      </c>
      <c r="J471" s="100">
        <v>-0.26514798315753985</v>
      </c>
      <c r="K471" s="139"/>
      <c r="L471" s="113">
        <v>29.217687074829932</v>
      </c>
      <c r="M471" s="100">
        <v>13</v>
      </c>
      <c r="N471" s="139"/>
      <c r="O471" s="139"/>
    </row>
    <row r="472" spans="2:15" x14ac:dyDescent="0.25">
      <c r="B472" s="33">
        <f t="shared" si="9"/>
        <v>4</v>
      </c>
      <c r="C472" s="33">
        <v>2</v>
      </c>
      <c r="D472" s="18">
        <v>3</v>
      </c>
      <c r="E472" s="34">
        <v>13</v>
      </c>
      <c r="G472" s="99">
        <v>431</v>
      </c>
      <c r="H472" s="141">
        <v>15.343430237752408</v>
      </c>
      <c r="I472" s="113">
        <v>0.65656976224759234</v>
      </c>
      <c r="J472" s="100">
        <v>0.35586166280799425</v>
      </c>
      <c r="K472" s="139"/>
      <c r="L472" s="113">
        <v>29.285714285714288</v>
      </c>
      <c r="M472" s="100">
        <v>13</v>
      </c>
      <c r="N472" s="139"/>
      <c r="O472" s="139"/>
    </row>
    <row r="473" spans="2:15" x14ac:dyDescent="0.25">
      <c r="B473" s="33">
        <f t="shared" si="9"/>
        <v>16</v>
      </c>
      <c r="C473" s="33">
        <v>4</v>
      </c>
      <c r="D473" s="18">
        <v>3</v>
      </c>
      <c r="E473" s="34">
        <v>16</v>
      </c>
      <c r="G473" s="99">
        <v>432</v>
      </c>
      <c r="H473" s="141">
        <v>20.940444031854909</v>
      </c>
      <c r="I473" s="113">
        <v>1.0595559681450908</v>
      </c>
      <c r="J473" s="100">
        <v>0.57428070913819917</v>
      </c>
      <c r="K473" s="139"/>
      <c r="L473" s="113">
        <v>29.353741496598641</v>
      </c>
      <c r="M473" s="100">
        <v>13</v>
      </c>
      <c r="N473" s="139"/>
      <c r="O473" s="139"/>
    </row>
    <row r="474" spans="2:15" x14ac:dyDescent="0.25">
      <c r="B474" s="33">
        <f t="shared" si="9"/>
        <v>16</v>
      </c>
      <c r="C474" s="33">
        <v>4</v>
      </c>
      <c r="D474" s="18">
        <v>3</v>
      </c>
      <c r="E474" s="34">
        <v>19</v>
      </c>
      <c r="G474" s="99">
        <v>433</v>
      </c>
      <c r="H474" s="141">
        <v>13.967915374807559</v>
      </c>
      <c r="I474" s="113">
        <v>-1.9679153748075588</v>
      </c>
      <c r="J474" s="100">
        <v>-1.0666126858281206</v>
      </c>
      <c r="K474" s="139"/>
      <c r="L474" s="113">
        <v>29.421768707482997</v>
      </c>
      <c r="M474" s="100">
        <v>13</v>
      </c>
      <c r="N474" s="139"/>
      <c r="O474" s="139"/>
    </row>
    <row r="475" spans="2:15" x14ac:dyDescent="0.25">
      <c r="B475" s="33">
        <f t="shared" si="9"/>
        <v>4</v>
      </c>
      <c r="C475" s="33">
        <v>2</v>
      </c>
      <c r="D475" s="18">
        <v>3</v>
      </c>
      <c r="E475" s="34">
        <v>12</v>
      </c>
      <c r="G475" s="99">
        <v>434</v>
      </c>
      <c r="H475" s="141">
        <v>15.343430237752408</v>
      </c>
      <c r="I475" s="113">
        <v>-1.3434302377524077</v>
      </c>
      <c r="J475" s="100">
        <v>-0.7281409314930174</v>
      </c>
      <c r="K475" s="139"/>
      <c r="L475" s="113">
        <v>29.489795918367349</v>
      </c>
      <c r="M475" s="100">
        <v>13</v>
      </c>
      <c r="N475" s="139"/>
      <c r="O475" s="139"/>
    </row>
    <row r="476" spans="2:15" x14ac:dyDescent="0.25">
      <c r="B476" s="33">
        <f t="shared" si="9"/>
        <v>1</v>
      </c>
      <c r="C476" s="33">
        <v>1</v>
      </c>
      <c r="D476" s="18">
        <v>3</v>
      </c>
      <c r="E476" s="34">
        <v>11</v>
      </c>
      <c r="G476" s="99">
        <v>435</v>
      </c>
      <c r="H476" s="141">
        <v>12.235224195441972</v>
      </c>
      <c r="I476" s="113">
        <v>1.7647758045580275</v>
      </c>
      <c r="J476" s="100">
        <v>0.95651077525027839</v>
      </c>
      <c r="K476" s="139"/>
      <c r="L476" s="113">
        <v>29.557823129251702</v>
      </c>
      <c r="M476" s="100">
        <v>13</v>
      </c>
      <c r="N476" s="139"/>
      <c r="O476" s="139"/>
    </row>
    <row r="477" spans="2:15" x14ac:dyDescent="0.25">
      <c r="B477" s="33">
        <f t="shared" si="9"/>
        <v>16</v>
      </c>
      <c r="C477" s="33">
        <v>4</v>
      </c>
      <c r="D477" s="18">
        <v>3</v>
      </c>
      <c r="E477" s="34">
        <v>18</v>
      </c>
      <c r="G477" s="99">
        <v>436</v>
      </c>
      <c r="H477" s="141">
        <v>13.967915374807559</v>
      </c>
      <c r="I477" s="113">
        <v>1.0320846251924412</v>
      </c>
      <c r="J477" s="100">
        <v>0.55939120562339673</v>
      </c>
      <c r="K477" s="139"/>
      <c r="L477" s="113">
        <v>29.625850340136058</v>
      </c>
      <c r="M477" s="100">
        <v>13</v>
      </c>
      <c r="N477" s="139"/>
      <c r="O477" s="139"/>
    </row>
    <row r="478" spans="2:15" x14ac:dyDescent="0.25">
      <c r="B478" s="33">
        <f t="shared" si="9"/>
        <v>16</v>
      </c>
      <c r="C478" s="33">
        <v>4</v>
      </c>
      <c r="D478" s="18">
        <v>4</v>
      </c>
      <c r="E478" s="34">
        <v>22</v>
      </c>
      <c r="G478" s="99">
        <v>437</v>
      </c>
      <c r="H478" s="141">
        <v>15.343430237752408</v>
      </c>
      <c r="I478" s="113">
        <v>-1.3434302377524077</v>
      </c>
      <c r="J478" s="100">
        <v>-0.7281409314930174</v>
      </c>
      <c r="K478" s="139"/>
      <c r="L478" s="113">
        <v>29.69387755102041</v>
      </c>
      <c r="M478" s="100">
        <v>13</v>
      </c>
      <c r="N478" s="139"/>
      <c r="O478" s="139"/>
    </row>
    <row r="479" spans="2:15" x14ac:dyDescent="0.25">
      <c r="B479" s="33">
        <f t="shared" si="9"/>
        <v>16</v>
      </c>
      <c r="C479" s="33">
        <v>4</v>
      </c>
      <c r="D479" s="18">
        <v>4</v>
      </c>
      <c r="E479" s="34">
        <v>24</v>
      </c>
      <c r="G479" s="99">
        <v>438</v>
      </c>
      <c r="H479" s="141">
        <v>12.235224195441972</v>
      </c>
      <c r="I479" s="113">
        <v>-0.23522419544197248</v>
      </c>
      <c r="J479" s="100">
        <v>-0.12749181905073317</v>
      </c>
      <c r="K479" s="139"/>
      <c r="L479" s="113">
        <v>29.761904761904763</v>
      </c>
      <c r="M479" s="100">
        <v>13</v>
      </c>
      <c r="N479" s="139"/>
      <c r="O479" s="139"/>
    </row>
    <row r="480" spans="2:15" x14ac:dyDescent="0.25">
      <c r="B480" s="33">
        <f t="shared" si="9"/>
        <v>4</v>
      </c>
      <c r="C480" s="33">
        <v>2</v>
      </c>
      <c r="D480" s="18">
        <v>3</v>
      </c>
      <c r="E480" s="34">
        <v>19</v>
      </c>
      <c r="G480" s="99">
        <v>439</v>
      </c>
      <c r="H480" s="141">
        <v>15.343430237752408</v>
      </c>
      <c r="I480" s="113">
        <v>-3.3434302377524077</v>
      </c>
      <c r="J480" s="100">
        <v>-1.8121435257940288</v>
      </c>
      <c r="K480" s="139"/>
      <c r="L480" s="113">
        <v>29.829931972789119</v>
      </c>
      <c r="M480" s="100">
        <v>13</v>
      </c>
      <c r="N480" s="139"/>
      <c r="O480" s="139"/>
    </row>
    <row r="481" spans="2:15" x14ac:dyDescent="0.25">
      <c r="B481" s="33">
        <f t="shared" si="9"/>
        <v>1</v>
      </c>
      <c r="C481" s="33">
        <v>1</v>
      </c>
      <c r="D481" s="18">
        <v>3</v>
      </c>
      <c r="E481" s="34">
        <v>12</v>
      </c>
      <c r="G481" s="99">
        <v>440</v>
      </c>
      <c r="H481" s="141">
        <v>16.361768784276521</v>
      </c>
      <c r="I481" s="113">
        <v>1.6382312157234793</v>
      </c>
      <c r="J481" s="100">
        <v>0.8879234439545759</v>
      </c>
      <c r="K481" s="139"/>
      <c r="L481" s="113">
        <v>29.897959183673471</v>
      </c>
      <c r="M481" s="100">
        <v>13</v>
      </c>
      <c r="N481" s="139"/>
      <c r="O481" s="139"/>
    </row>
    <row r="482" spans="2:15" x14ac:dyDescent="0.25">
      <c r="B482" s="33">
        <f t="shared" si="9"/>
        <v>16</v>
      </c>
      <c r="C482" s="33">
        <v>4</v>
      </c>
      <c r="D482" s="18">
        <v>3</v>
      </c>
      <c r="E482" s="34">
        <v>16</v>
      </c>
      <c r="G482" s="99">
        <v>441</v>
      </c>
      <c r="H482" s="141">
        <v>21.958782578379022</v>
      </c>
      <c r="I482" s="113">
        <v>-1.9587825783790223</v>
      </c>
      <c r="J482" s="100">
        <v>-1.0616626983172424</v>
      </c>
      <c r="K482" s="139"/>
      <c r="L482" s="113">
        <v>29.965986394557824</v>
      </c>
      <c r="M482" s="100">
        <v>13</v>
      </c>
      <c r="N482" s="139"/>
      <c r="O482" s="139"/>
    </row>
    <row r="483" spans="2:15" x14ac:dyDescent="0.25">
      <c r="B483" s="33">
        <f t="shared" si="9"/>
        <v>16</v>
      </c>
      <c r="C483" s="33">
        <v>4</v>
      </c>
      <c r="D483" s="18">
        <v>3</v>
      </c>
      <c r="E483" s="34">
        <v>17</v>
      </c>
      <c r="G483" s="99">
        <v>442</v>
      </c>
      <c r="H483" s="141">
        <v>13.967915374807559</v>
      </c>
      <c r="I483" s="113">
        <v>3.2084625192441152E-2</v>
      </c>
      <c r="J483" s="100">
        <v>1.7389908472890899E-2</v>
      </c>
      <c r="K483" s="139"/>
      <c r="L483" s="113">
        <v>30.03401360544218</v>
      </c>
      <c r="M483" s="100">
        <v>13</v>
      </c>
      <c r="N483" s="139"/>
      <c r="O483" s="139"/>
    </row>
    <row r="484" spans="2:15" x14ac:dyDescent="0.25">
      <c r="B484" s="33">
        <f t="shared" si="9"/>
        <v>9</v>
      </c>
      <c r="C484" s="33">
        <v>3</v>
      </c>
      <c r="D484" s="18">
        <v>3</v>
      </c>
      <c r="E484" s="34">
        <v>19</v>
      </c>
      <c r="G484" s="99">
        <v>443</v>
      </c>
      <c r="H484" s="141">
        <v>16.361768784276521</v>
      </c>
      <c r="I484" s="113">
        <v>0.63823121572347929</v>
      </c>
      <c r="J484" s="100">
        <v>0.34592214680407007</v>
      </c>
      <c r="K484" s="139"/>
      <c r="L484" s="113">
        <v>30.102040816326532</v>
      </c>
      <c r="M484" s="100">
        <v>13</v>
      </c>
      <c r="N484" s="139"/>
      <c r="O484" s="139"/>
    </row>
    <row r="485" spans="2:15" x14ac:dyDescent="0.25">
      <c r="B485" s="33">
        <f t="shared" si="9"/>
        <v>9</v>
      </c>
      <c r="C485" s="33">
        <v>3</v>
      </c>
      <c r="D485" s="18">
        <v>3</v>
      </c>
      <c r="E485" s="34">
        <v>19</v>
      </c>
      <c r="G485" s="99">
        <v>444</v>
      </c>
      <c r="H485" s="141">
        <v>15.343430237752408</v>
      </c>
      <c r="I485" s="113">
        <v>2.6565697622475923</v>
      </c>
      <c r="J485" s="100">
        <v>1.4398642571090059</v>
      </c>
      <c r="K485" s="139"/>
      <c r="L485" s="113">
        <v>30.170068027210885</v>
      </c>
      <c r="M485" s="100">
        <v>13</v>
      </c>
      <c r="N485" s="139"/>
      <c r="O485" s="139"/>
    </row>
    <row r="486" spans="2:15" x14ac:dyDescent="0.25">
      <c r="B486" s="33">
        <f t="shared" si="9"/>
        <v>1</v>
      </c>
      <c r="C486" s="33">
        <v>1</v>
      </c>
      <c r="D486" s="18">
        <v>3</v>
      </c>
      <c r="E486" s="34">
        <v>13</v>
      </c>
      <c r="G486" s="99">
        <v>445</v>
      </c>
      <c r="H486" s="141">
        <v>12.235224195441972</v>
      </c>
      <c r="I486" s="113">
        <v>0.76477580455802752</v>
      </c>
      <c r="J486" s="100">
        <v>0.41450947809977262</v>
      </c>
      <c r="K486" s="139"/>
      <c r="L486" s="113">
        <v>30.238095238095241</v>
      </c>
      <c r="M486" s="100">
        <v>13</v>
      </c>
      <c r="N486" s="139"/>
      <c r="O486" s="139"/>
    </row>
    <row r="487" spans="2:15" x14ac:dyDescent="0.25">
      <c r="B487" s="33">
        <f t="shared" si="9"/>
        <v>16</v>
      </c>
      <c r="C487" s="33">
        <v>4</v>
      </c>
      <c r="D487" s="18">
        <v>3</v>
      </c>
      <c r="E487" s="34">
        <v>14</v>
      </c>
      <c r="G487" s="99">
        <v>446</v>
      </c>
      <c r="H487" s="141">
        <v>16.361768784276521</v>
      </c>
      <c r="I487" s="113">
        <v>-2.3617687842765207</v>
      </c>
      <c r="J487" s="100">
        <v>-1.2800817446474473</v>
      </c>
      <c r="K487" s="139"/>
      <c r="L487" s="113">
        <v>30.306122448979593</v>
      </c>
      <c r="M487" s="100">
        <v>13</v>
      </c>
      <c r="N487" s="139"/>
      <c r="O487" s="139"/>
    </row>
    <row r="488" spans="2:15" x14ac:dyDescent="0.25">
      <c r="B488" s="33">
        <f t="shared" si="9"/>
        <v>9</v>
      </c>
      <c r="C488" s="33">
        <v>3</v>
      </c>
      <c r="D488" s="18">
        <v>3</v>
      </c>
      <c r="E488" s="34">
        <v>13</v>
      </c>
      <c r="G488" s="99">
        <v>447</v>
      </c>
      <c r="H488" s="141">
        <v>16.361768784276521</v>
      </c>
      <c r="I488" s="113">
        <v>-0.36176878427652071</v>
      </c>
      <c r="J488" s="100">
        <v>-0.19607915034643572</v>
      </c>
      <c r="K488" s="139"/>
      <c r="L488" s="113">
        <v>30.374149659863949</v>
      </c>
      <c r="M488" s="100">
        <v>13</v>
      </c>
      <c r="N488" s="139"/>
      <c r="O488" s="139"/>
    </row>
    <row r="489" spans="2:15" x14ac:dyDescent="0.25">
      <c r="B489" s="33">
        <f t="shared" si="9"/>
        <v>16</v>
      </c>
      <c r="C489" s="33">
        <v>4</v>
      </c>
      <c r="D489" s="18">
        <v>3</v>
      </c>
      <c r="E489" s="34">
        <v>18</v>
      </c>
      <c r="G489" s="99">
        <v>448</v>
      </c>
      <c r="H489" s="141">
        <v>16.361768784276521</v>
      </c>
      <c r="I489" s="113">
        <v>2.6382312157234793</v>
      </c>
      <c r="J489" s="100">
        <v>1.4299247411050817</v>
      </c>
      <c r="K489" s="139"/>
      <c r="L489" s="113">
        <v>30.442176870748302</v>
      </c>
      <c r="M489" s="100">
        <v>13</v>
      </c>
      <c r="N489" s="139"/>
      <c r="O489" s="139"/>
    </row>
    <row r="490" spans="2:15" x14ac:dyDescent="0.25">
      <c r="B490" s="33">
        <f t="shared" si="9"/>
        <v>9</v>
      </c>
      <c r="C490" s="33">
        <v>3</v>
      </c>
      <c r="D490" s="18">
        <v>3</v>
      </c>
      <c r="E490" s="34">
        <v>19</v>
      </c>
      <c r="G490" s="99">
        <v>449</v>
      </c>
      <c r="H490" s="141">
        <v>16.361768784276521</v>
      </c>
      <c r="I490" s="113">
        <v>-0.36176878427652071</v>
      </c>
      <c r="J490" s="100">
        <v>-0.19607915034643572</v>
      </c>
      <c r="K490" s="139"/>
      <c r="L490" s="113">
        <v>30.510204081632654</v>
      </c>
      <c r="M490" s="100">
        <v>13</v>
      </c>
      <c r="N490" s="139"/>
      <c r="O490" s="139"/>
    </row>
    <row r="491" spans="2:15" x14ac:dyDescent="0.25">
      <c r="B491" s="33">
        <f t="shared" si="9"/>
        <v>9</v>
      </c>
      <c r="C491" s="33">
        <v>3</v>
      </c>
      <c r="D491" s="18">
        <v>3</v>
      </c>
      <c r="E491" s="34">
        <v>18</v>
      </c>
      <c r="G491" s="99">
        <v>450</v>
      </c>
      <c r="H491" s="141">
        <v>20.940444031854909</v>
      </c>
      <c r="I491" s="113">
        <v>5.9555968145090787E-2</v>
      </c>
      <c r="J491" s="100">
        <v>3.2279411987693407E-2</v>
      </c>
      <c r="K491" s="139"/>
      <c r="L491" s="113">
        <v>30.57823129251701</v>
      </c>
      <c r="M491" s="100">
        <v>13</v>
      </c>
      <c r="N491" s="139"/>
      <c r="O491" s="139"/>
    </row>
    <row r="492" spans="2:15" x14ac:dyDescent="0.25">
      <c r="B492" s="33">
        <f t="shared" si="9"/>
        <v>16</v>
      </c>
      <c r="C492" s="33">
        <v>4</v>
      </c>
      <c r="D492" s="18">
        <v>4</v>
      </c>
      <c r="E492" s="34">
        <v>21</v>
      </c>
      <c r="G492" s="99">
        <v>451</v>
      </c>
      <c r="H492" s="141">
        <v>15.343430237752408</v>
      </c>
      <c r="I492" s="113">
        <v>1.6565697622475923</v>
      </c>
      <c r="J492" s="100">
        <v>0.89786295995849996</v>
      </c>
      <c r="K492" s="139"/>
      <c r="L492" s="113">
        <v>30.646258503401363</v>
      </c>
      <c r="M492" s="100">
        <v>13</v>
      </c>
      <c r="N492" s="139"/>
      <c r="O492" s="139"/>
    </row>
    <row r="493" spans="2:15" x14ac:dyDescent="0.25">
      <c r="B493" s="33">
        <f t="shared" si="9"/>
        <v>1</v>
      </c>
      <c r="C493" s="33">
        <v>1</v>
      </c>
      <c r="D493" s="18">
        <v>3</v>
      </c>
      <c r="E493" s="34">
        <v>11</v>
      </c>
      <c r="G493" s="99">
        <v>452</v>
      </c>
      <c r="H493" s="141">
        <v>20.940444031854909</v>
      </c>
      <c r="I493" s="113">
        <v>-0.94044403185490921</v>
      </c>
      <c r="J493" s="100">
        <v>-0.50972188516281236</v>
      </c>
      <c r="K493" s="139"/>
      <c r="L493" s="113">
        <v>30.714285714285715</v>
      </c>
      <c r="M493" s="100">
        <v>13</v>
      </c>
      <c r="N493" s="139"/>
      <c r="O493" s="139"/>
    </row>
    <row r="494" spans="2:15" x14ac:dyDescent="0.25">
      <c r="B494" s="33">
        <f t="shared" si="9"/>
        <v>16</v>
      </c>
      <c r="C494" s="33">
        <v>4</v>
      </c>
      <c r="D494" s="18">
        <v>3</v>
      </c>
      <c r="E494" s="34">
        <v>18</v>
      </c>
      <c r="G494" s="99">
        <v>453</v>
      </c>
      <c r="H494" s="141">
        <v>13.967915374807559</v>
      </c>
      <c r="I494" s="113">
        <v>1.0320846251924412</v>
      </c>
      <c r="J494" s="100">
        <v>0.55939120562339673</v>
      </c>
      <c r="K494" s="139"/>
      <c r="L494" s="113">
        <v>30.782312925170071</v>
      </c>
      <c r="M494" s="100">
        <v>13</v>
      </c>
      <c r="N494" s="139"/>
      <c r="O494" s="139"/>
    </row>
    <row r="495" spans="2:15" x14ac:dyDescent="0.25">
      <c r="B495" s="33">
        <f t="shared" si="9"/>
        <v>9</v>
      </c>
      <c r="C495" s="33">
        <v>3</v>
      </c>
      <c r="D495" s="18">
        <v>3</v>
      </c>
      <c r="E495" s="34">
        <v>16</v>
      </c>
      <c r="G495" s="99">
        <v>454</v>
      </c>
      <c r="H495" s="141">
        <v>15.343430237752408</v>
      </c>
      <c r="I495" s="113">
        <v>-2.3434302377524077</v>
      </c>
      <c r="J495" s="100">
        <v>-1.2701422286435231</v>
      </c>
      <c r="K495" s="139"/>
      <c r="L495" s="113">
        <v>30.850340136054424</v>
      </c>
      <c r="M495" s="100">
        <v>13</v>
      </c>
      <c r="N495" s="139"/>
      <c r="O495" s="139"/>
    </row>
    <row r="496" spans="2:15" x14ac:dyDescent="0.25">
      <c r="B496" s="33">
        <f t="shared" si="9"/>
        <v>16</v>
      </c>
      <c r="C496" s="33">
        <v>4</v>
      </c>
      <c r="D496" s="18">
        <v>4</v>
      </c>
      <c r="E496" s="34">
        <v>22</v>
      </c>
      <c r="G496" s="99">
        <v>455</v>
      </c>
      <c r="H496" s="141">
        <v>15.343430237752408</v>
      </c>
      <c r="I496" s="113">
        <v>1.6565697622475923</v>
      </c>
      <c r="J496" s="100">
        <v>0.89786295995849996</v>
      </c>
      <c r="K496" s="139"/>
      <c r="L496" s="113">
        <v>30.918367346938776</v>
      </c>
      <c r="M496" s="100">
        <v>13</v>
      </c>
      <c r="N496" s="139"/>
      <c r="O496" s="139"/>
    </row>
    <row r="497" spans="2:15" x14ac:dyDescent="0.25">
      <c r="B497" s="33">
        <f t="shared" si="9"/>
        <v>16</v>
      </c>
      <c r="C497" s="33">
        <v>4</v>
      </c>
      <c r="D497" s="18">
        <v>3</v>
      </c>
      <c r="E497" s="34">
        <v>18</v>
      </c>
      <c r="G497" s="99">
        <v>456</v>
      </c>
      <c r="H497" s="141">
        <v>13.967915374807559</v>
      </c>
      <c r="I497" s="113">
        <v>-0.96791537480755885</v>
      </c>
      <c r="J497" s="100">
        <v>-0.52461138867761492</v>
      </c>
      <c r="K497" s="139"/>
      <c r="L497" s="113">
        <v>30.986394557823132</v>
      </c>
      <c r="M497" s="100">
        <v>13</v>
      </c>
      <c r="N497" s="139"/>
      <c r="O497" s="139"/>
    </row>
    <row r="498" spans="2:15" x14ac:dyDescent="0.25">
      <c r="B498" s="33">
        <f t="shared" si="9"/>
        <v>4</v>
      </c>
      <c r="C498" s="33">
        <v>2</v>
      </c>
      <c r="D498" s="18">
        <v>3</v>
      </c>
      <c r="E498" s="34">
        <v>14</v>
      </c>
      <c r="G498" s="99">
        <v>457</v>
      </c>
      <c r="H498" s="141">
        <v>16.361768784276521</v>
      </c>
      <c r="I498" s="113">
        <v>-0.36176878427652071</v>
      </c>
      <c r="J498" s="100">
        <v>-0.19607915034643572</v>
      </c>
      <c r="K498" s="139"/>
      <c r="L498" s="113">
        <v>31.054421768707485</v>
      </c>
      <c r="M498" s="100">
        <v>13</v>
      </c>
      <c r="N498" s="139"/>
      <c r="O498" s="139"/>
    </row>
    <row r="499" spans="2:15" x14ac:dyDescent="0.25">
      <c r="B499" s="33">
        <f t="shared" si="9"/>
        <v>1</v>
      </c>
      <c r="C499" s="33">
        <v>1</v>
      </c>
      <c r="D499" s="18">
        <v>3</v>
      </c>
      <c r="E499" s="34">
        <v>11</v>
      </c>
      <c r="G499" s="99">
        <v>458</v>
      </c>
      <c r="H499" s="141">
        <v>16.361768784276521</v>
      </c>
      <c r="I499" s="113">
        <v>2.6382312157234793</v>
      </c>
      <c r="J499" s="100">
        <v>1.4299247411050817</v>
      </c>
      <c r="K499" s="139"/>
      <c r="L499" s="113">
        <v>31.122448979591837</v>
      </c>
      <c r="M499" s="100">
        <v>13</v>
      </c>
      <c r="N499" s="139"/>
      <c r="O499" s="139"/>
    </row>
    <row r="500" spans="2:15" x14ac:dyDescent="0.25">
      <c r="B500" s="33">
        <f t="shared" si="9"/>
        <v>9</v>
      </c>
      <c r="C500" s="33">
        <v>3</v>
      </c>
      <c r="D500" s="18">
        <v>3</v>
      </c>
      <c r="E500" s="34">
        <v>15</v>
      </c>
      <c r="G500" s="99">
        <v>459</v>
      </c>
      <c r="H500" s="141">
        <v>13.967915374807559</v>
      </c>
      <c r="I500" s="113">
        <v>-1.9679153748075588</v>
      </c>
      <c r="J500" s="100">
        <v>-1.0666126858281206</v>
      </c>
      <c r="K500" s="139"/>
      <c r="L500" s="113">
        <v>31.190476190476193</v>
      </c>
      <c r="M500" s="100">
        <v>13</v>
      </c>
      <c r="N500" s="139"/>
      <c r="O500" s="139"/>
    </row>
    <row r="501" spans="2:15" x14ac:dyDescent="0.25">
      <c r="B501" s="33">
        <f t="shared" si="9"/>
        <v>16</v>
      </c>
      <c r="C501" s="33">
        <v>4</v>
      </c>
      <c r="D501" s="18">
        <v>4</v>
      </c>
      <c r="E501" s="34">
        <v>24</v>
      </c>
      <c r="G501" s="99">
        <v>460</v>
      </c>
      <c r="H501" s="141">
        <v>12.235224195441972</v>
      </c>
      <c r="I501" s="113">
        <v>-1.2352241954419725</v>
      </c>
      <c r="J501" s="100">
        <v>-0.66949311620123897</v>
      </c>
      <c r="K501" s="139"/>
      <c r="L501" s="113">
        <v>31.258503401360546</v>
      </c>
      <c r="M501" s="100">
        <v>13</v>
      </c>
      <c r="N501" s="139"/>
      <c r="O501" s="139"/>
    </row>
    <row r="502" spans="2:15" x14ac:dyDescent="0.25">
      <c r="B502" s="33">
        <f t="shared" si="9"/>
        <v>4</v>
      </c>
      <c r="C502" s="33">
        <v>2</v>
      </c>
      <c r="D502" s="18">
        <v>3</v>
      </c>
      <c r="E502" s="34">
        <v>17</v>
      </c>
      <c r="G502" s="99">
        <v>461</v>
      </c>
      <c r="H502" s="141">
        <v>16.361768784276521</v>
      </c>
      <c r="I502" s="113">
        <v>1.6382312157234793</v>
      </c>
      <c r="J502" s="100">
        <v>0.8879234439545759</v>
      </c>
      <c r="K502" s="139"/>
      <c r="L502" s="113">
        <v>31.326530612244902</v>
      </c>
      <c r="M502" s="100">
        <v>13</v>
      </c>
      <c r="N502" s="139"/>
      <c r="O502" s="139"/>
    </row>
    <row r="503" spans="2:15" x14ac:dyDescent="0.25">
      <c r="B503" s="33">
        <f t="shared" si="9"/>
        <v>9</v>
      </c>
      <c r="C503" s="33">
        <v>3</v>
      </c>
      <c r="D503" s="18">
        <v>3</v>
      </c>
      <c r="E503" s="34">
        <v>13</v>
      </c>
      <c r="G503" s="99">
        <v>462</v>
      </c>
      <c r="H503" s="141">
        <v>21.958782578379022</v>
      </c>
      <c r="I503" s="113">
        <v>4.1217421620977746E-2</v>
      </c>
      <c r="J503" s="100">
        <v>2.2339895983769242E-2</v>
      </c>
      <c r="K503" s="139"/>
      <c r="L503" s="113">
        <v>31.394557823129254</v>
      </c>
      <c r="M503" s="100">
        <v>13</v>
      </c>
      <c r="N503" s="139"/>
      <c r="O503" s="139"/>
    </row>
    <row r="504" spans="2:15" x14ac:dyDescent="0.25">
      <c r="B504" s="33">
        <f t="shared" si="9"/>
        <v>9</v>
      </c>
      <c r="C504" s="33">
        <v>3</v>
      </c>
      <c r="D504" s="18">
        <v>3</v>
      </c>
      <c r="E504" s="34">
        <v>14</v>
      </c>
      <c r="G504" s="99">
        <v>463</v>
      </c>
      <c r="H504" s="141">
        <v>21.958782578379022</v>
      </c>
      <c r="I504" s="113">
        <v>2.0412174216209777</v>
      </c>
      <c r="J504" s="100">
        <v>1.1063424902847807</v>
      </c>
      <c r="K504" s="139"/>
      <c r="L504" s="113">
        <v>31.462585034013607</v>
      </c>
      <c r="M504" s="100">
        <v>13</v>
      </c>
      <c r="N504" s="139"/>
      <c r="O504" s="139"/>
    </row>
    <row r="505" spans="2:15" x14ac:dyDescent="0.25">
      <c r="B505" s="33">
        <f t="shared" si="9"/>
        <v>16</v>
      </c>
      <c r="C505" s="33">
        <v>4</v>
      </c>
      <c r="D505" s="18">
        <v>3</v>
      </c>
      <c r="E505" s="34">
        <v>18</v>
      </c>
      <c r="G505" s="99">
        <v>464</v>
      </c>
      <c r="H505" s="141">
        <v>13.967915374807559</v>
      </c>
      <c r="I505" s="113">
        <v>5.0320846251924412</v>
      </c>
      <c r="J505" s="100">
        <v>2.72739639422542</v>
      </c>
      <c r="K505" s="139"/>
      <c r="L505" s="113">
        <v>31.530612244897963</v>
      </c>
      <c r="M505" s="100">
        <v>13</v>
      </c>
      <c r="N505" s="139"/>
      <c r="O505" s="139"/>
    </row>
    <row r="506" spans="2:15" x14ac:dyDescent="0.25">
      <c r="B506" s="33">
        <f t="shared" si="9"/>
        <v>16</v>
      </c>
      <c r="C506" s="33">
        <v>4</v>
      </c>
      <c r="D506" s="18">
        <v>4</v>
      </c>
      <c r="E506" s="34">
        <v>20</v>
      </c>
      <c r="G506" s="99">
        <v>465</v>
      </c>
      <c r="H506" s="141">
        <v>12.235224195441972</v>
      </c>
      <c r="I506" s="113">
        <v>-0.23522419544197248</v>
      </c>
      <c r="J506" s="100">
        <v>-0.12749181905073317</v>
      </c>
      <c r="K506" s="139"/>
      <c r="L506" s="113">
        <v>31.598639455782315</v>
      </c>
      <c r="M506" s="100">
        <v>13</v>
      </c>
      <c r="N506" s="139"/>
      <c r="O506" s="139"/>
    </row>
    <row r="507" spans="2:15" x14ac:dyDescent="0.25">
      <c r="B507" s="33">
        <f t="shared" si="9"/>
        <v>16</v>
      </c>
      <c r="C507" s="33">
        <v>4</v>
      </c>
      <c r="D507" s="18">
        <v>3</v>
      </c>
      <c r="E507" s="34">
        <v>18</v>
      </c>
      <c r="G507" s="99">
        <v>466</v>
      </c>
      <c r="H507" s="141">
        <v>16.361768784276521</v>
      </c>
      <c r="I507" s="113">
        <v>-0.36176878427652071</v>
      </c>
      <c r="J507" s="100">
        <v>-0.19607915034643572</v>
      </c>
      <c r="K507" s="139"/>
      <c r="L507" s="113">
        <v>31.666666666666668</v>
      </c>
      <c r="M507" s="100">
        <v>13</v>
      </c>
      <c r="N507" s="139"/>
      <c r="O507" s="139"/>
    </row>
    <row r="508" spans="2:15" x14ac:dyDescent="0.25">
      <c r="B508" s="33">
        <f t="shared" si="9"/>
        <v>16</v>
      </c>
      <c r="C508" s="33">
        <v>4</v>
      </c>
      <c r="D508" s="18">
        <v>3</v>
      </c>
      <c r="E508" s="34">
        <v>19</v>
      </c>
      <c r="G508" s="99">
        <v>467</v>
      </c>
      <c r="H508" s="141">
        <v>16.361768784276521</v>
      </c>
      <c r="I508" s="113">
        <v>0.63823121572347929</v>
      </c>
      <c r="J508" s="100">
        <v>0.34592214680407007</v>
      </c>
      <c r="K508" s="139"/>
      <c r="L508" s="113">
        <v>31.734693877551024</v>
      </c>
      <c r="M508" s="100">
        <v>13</v>
      </c>
      <c r="N508" s="139"/>
      <c r="O508" s="139"/>
    </row>
    <row r="509" spans="2:15" x14ac:dyDescent="0.25">
      <c r="B509" s="33">
        <f t="shared" si="9"/>
        <v>1</v>
      </c>
      <c r="C509" s="33">
        <v>1</v>
      </c>
      <c r="D509" s="18">
        <v>3</v>
      </c>
      <c r="E509" s="34">
        <v>14</v>
      </c>
      <c r="G509" s="99">
        <v>468</v>
      </c>
      <c r="H509" s="141">
        <v>15.343430237752408</v>
      </c>
      <c r="I509" s="113">
        <v>3.6565697622475923</v>
      </c>
      <c r="J509" s="100">
        <v>1.9818655542595116</v>
      </c>
      <c r="K509" s="139"/>
      <c r="L509" s="113">
        <v>31.802721088435376</v>
      </c>
      <c r="M509" s="100">
        <v>13</v>
      </c>
      <c r="N509" s="139"/>
      <c r="O509" s="139"/>
    </row>
    <row r="510" spans="2:15" x14ac:dyDescent="0.25">
      <c r="B510" s="33">
        <f t="shared" si="9"/>
        <v>9</v>
      </c>
      <c r="C510" s="33">
        <v>3</v>
      </c>
      <c r="D510" s="18">
        <v>3</v>
      </c>
      <c r="E510" s="34">
        <v>16</v>
      </c>
      <c r="G510" s="99">
        <v>469</v>
      </c>
      <c r="H510" s="141">
        <v>15.343430237752408</v>
      </c>
      <c r="I510" s="113">
        <v>3.6565697622475923</v>
      </c>
      <c r="J510" s="100">
        <v>1.9818655542595116</v>
      </c>
      <c r="K510" s="139"/>
      <c r="L510" s="113">
        <v>31.870748299319729</v>
      </c>
      <c r="M510" s="100">
        <v>13</v>
      </c>
      <c r="N510" s="139"/>
      <c r="O510" s="139"/>
    </row>
    <row r="511" spans="2:15" x14ac:dyDescent="0.25">
      <c r="B511" s="33">
        <f t="shared" si="9"/>
        <v>16</v>
      </c>
      <c r="C511" s="33">
        <v>4</v>
      </c>
      <c r="D511" s="18">
        <v>3</v>
      </c>
      <c r="E511" s="34">
        <v>17</v>
      </c>
      <c r="G511" s="99">
        <v>470</v>
      </c>
      <c r="H511" s="141">
        <v>12.235224195441972</v>
      </c>
      <c r="I511" s="113">
        <v>0.76477580455802752</v>
      </c>
      <c r="J511" s="100">
        <v>0.41450947809977262</v>
      </c>
      <c r="K511" s="139"/>
      <c r="L511" s="113">
        <v>31.938775510204085</v>
      </c>
      <c r="M511" s="100">
        <v>13</v>
      </c>
      <c r="N511" s="139"/>
      <c r="O511" s="139"/>
    </row>
    <row r="512" spans="2:15" x14ac:dyDescent="0.25">
      <c r="B512" s="33">
        <f t="shared" si="9"/>
        <v>16</v>
      </c>
      <c r="C512" s="33">
        <v>4</v>
      </c>
      <c r="D512" s="18">
        <v>3</v>
      </c>
      <c r="E512" s="34">
        <v>14</v>
      </c>
      <c r="G512" s="99">
        <v>471</v>
      </c>
      <c r="H512" s="141">
        <v>16.361768784276521</v>
      </c>
      <c r="I512" s="113">
        <v>-2.3617687842765207</v>
      </c>
      <c r="J512" s="100">
        <v>-1.2800817446474473</v>
      </c>
      <c r="K512" s="139"/>
      <c r="L512" s="113">
        <v>32.006802721088441</v>
      </c>
      <c r="M512" s="100">
        <v>13</v>
      </c>
      <c r="N512" s="139"/>
      <c r="O512" s="139"/>
    </row>
    <row r="513" spans="2:15" x14ac:dyDescent="0.25">
      <c r="B513" s="33">
        <f t="shared" si="9"/>
        <v>4</v>
      </c>
      <c r="C513" s="33">
        <v>2</v>
      </c>
      <c r="D513" s="18">
        <v>3</v>
      </c>
      <c r="E513" s="34">
        <v>15</v>
      </c>
      <c r="G513" s="99">
        <v>472</v>
      </c>
      <c r="H513" s="141">
        <v>15.343430237752408</v>
      </c>
      <c r="I513" s="113">
        <v>-2.3434302377524077</v>
      </c>
      <c r="J513" s="100">
        <v>-1.2701422286435231</v>
      </c>
      <c r="K513" s="139"/>
      <c r="L513" s="113">
        <v>32.074829931972793</v>
      </c>
      <c r="M513" s="100">
        <v>13</v>
      </c>
      <c r="N513" s="139"/>
      <c r="O513" s="139"/>
    </row>
    <row r="514" spans="2:15" x14ac:dyDescent="0.25">
      <c r="B514" s="33">
        <f t="shared" si="9"/>
        <v>9</v>
      </c>
      <c r="C514" s="33">
        <v>3</v>
      </c>
      <c r="D514" s="18">
        <v>3</v>
      </c>
      <c r="E514" s="34">
        <v>19</v>
      </c>
      <c r="G514" s="99">
        <v>473</v>
      </c>
      <c r="H514" s="141">
        <v>16.361768784276521</v>
      </c>
      <c r="I514" s="113">
        <v>1.6382312157234793</v>
      </c>
      <c r="J514" s="100">
        <v>0.8879234439545759</v>
      </c>
      <c r="K514" s="139"/>
      <c r="L514" s="113">
        <v>32.142857142857146</v>
      </c>
      <c r="M514" s="100">
        <v>13</v>
      </c>
      <c r="N514" s="139"/>
      <c r="O514" s="139"/>
    </row>
    <row r="515" spans="2:15" x14ac:dyDescent="0.25">
      <c r="B515" s="33">
        <f t="shared" si="9"/>
        <v>4</v>
      </c>
      <c r="C515" s="33">
        <v>2</v>
      </c>
      <c r="D515" s="18">
        <v>3</v>
      </c>
      <c r="E515" s="34">
        <v>18</v>
      </c>
      <c r="G515" s="99">
        <v>474</v>
      </c>
      <c r="H515" s="141">
        <v>15.343430237752408</v>
      </c>
      <c r="I515" s="113">
        <v>3.6565697622475923</v>
      </c>
      <c r="J515" s="100">
        <v>1.9818655542595116</v>
      </c>
      <c r="K515" s="139"/>
      <c r="L515" s="113">
        <v>32.210884353741498</v>
      </c>
      <c r="M515" s="100">
        <v>13</v>
      </c>
      <c r="N515" s="139"/>
      <c r="O515" s="139"/>
    </row>
    <row r="516" spans="2:15" x14ac:dyDescent="0.25">
      <c r="B516" s="33">
        <f t="shared" si="9"/>
        <v>16</v>
      </c>
      <c r="C516" s="33">
        <v>4</v>
      </c>
      <c r="D516" s="18">
        <v>3</v>
      </c>
      <c r="E516" s="34">
        <v>15</v>
      </c>
      <c r="G516" s="99">
        <v>475</v>
      </c>
      <c r="H516" s="141">
        <v>15.343430237752408</v>
      </c>
      <c r="I516" s="113">
        <v>2.6565697622475923</v>
      </c>
      <c r="J516" s="100">
        <v>1.4398642571090059</v>
      </c>
      <c r="K516" s="139"/>
      <c r="L516" s="113">
        <v>32.278911564625851</v>
      </c>
      <c r="M516" s="100">
        <v>13</v>
      </c>
      <c r="N516" s="139"/>
      <c r="O516" s="139"/>
    </row>
    <row r="517" spans="2:15" x14ac:dyDescent="0.25">
      <c r="B517" s="33">
        <f t="shared" si="9"/>
        <v>9</v>
      </c>
      <c r="C517" s="33">
        <v>3</v>
      </c>
      <c r="D517" s="18">
        <v>3</v>
      </c>
      <c r="E517" s="34">
        <v>16</v>
      </c>
      <c r="G517" s="99">
        <v>476</v>
      </c>
      <c r="H517" s="141">
        <v>21.958782578379022</v>
      </c>
      <c r="I517" s="113">
        <v>-0.95878257837902225</v>
      </c>
      <c r="J517" s="100">
        <v>-0.51966140116673654</v>
      </c>
      <c r="K517" s="139"/>
      <c r="L517" s="113">
        <v>32.346938775510203</v>
      </c>
      <c r="M517" s="100">
        <v>13</v>
      </c>
      <c r="N517" s="139"/>
      <c r="O517" s="139"/>
    </row>
    <row r="518" spans="2:15" x14ac:dyDescent="0.25">
      <c r="B518" s="33">
        <f t="shared" si="9"/>
        <v>16</v>
      </c>
      <c r="C518" s="33">
        <v>4</v>
      </c>
      <c r="D518" s="18">
        <v>3</v>
      </c>
      <c r="E518" s="34">
        <v>17</v>
      </c>
      <c r="G518" s="99">
        <v>477</v>
      </c>
      <c r="H518" s="141">
        <v>12.235224195441972</v>
      </c>
      <c r="I518" s="113">
        <v>-1.2352241954419725</v>
      </c>
      <c r="J518" s="100">
        <v>-0.66949311620123897</v>
      </c>
      <c r="K518" s="139"/>
      <c r="L518" s="113">
        <v>32.414965986394563</v>
      </c>
      <c r="M518" s="100">
        <v>13</v>
      </c>
      <c r="N518" s="139"/>
      <c r="O518" s="139"/>
    </row>
    <row r="519" spans="2:15" x14ac:dyDescent="0.25">
      <c r="B519" s="33">
        <f t="shared" si="9"/>
        <v>16</v>
      </c>
      <c r="C519" s="33">
        <v>4</v>
      </c>
      <c r="D519" s="18">
        <v>4</v>
      </c>
      <c r="E519" s="34">
        <v>20</v>
      </c>
      <c r="G519" s="99">
        <v>478</v>
      </c>
      <c r="H519" s="141">
        <v>16.361768784276521</v>
      </c>
      <c r="I519" s="113">
        <v>1.6382312157234793</v>
      </c>
      <c r="J519" s="100">
        <v>0.8879234439545759</v>
      </c>
      <c r="K519" s="139"/>
      <c r="L519" s="113">
        <v>32.482993197278915</v>
      </c>
      <c r="M519" s="100">
        <v>13</v>
      </c>
      <c r="N519" s="139"/>
      <c r="O519" s="139"/>
    </row>
    <row r="520" spans="2:15" x14ac:dyDescent="0.25">
      <c r="B520" s="33">
        <f t="shared" si="9"/>
        <v>4</v>
      </c>
      <c r="C520" s="33">
        <v>2</v>
      </c>
      <c r="D520" s="18">
        <v>3</v>
      </c>
      <c r="E520" s="34">
        <v>17</v>
      </c>
      <c r="G520" s="99">
        <v>479</v>
      </c>
      <c r="H520" s="141">
        <v>15.343430237752408</v>
      </c>
      <c r="I520" s="113">
        <v>0.65656976224759234</v>
      </c>
      <c r="J520" s="100">
        <v>0.35586166280799425</v>
      </c>
      <c r="K520" s="139"/>
      <c r="L520" s="113">
        <v>32.551020408163268</v>
      </c>
      <c r="M520" s="100">
        <v>13</v>
      </c>
      <c r="N520" s="139"/>
      <c r="O520" s="139"/>
    </row>
    <row r="521" spans="2:15" x14ac:dyDescent="0.25">
      <c r="B521" s="33">
        <f t="shared" si="9"/>
        <v>4</v>
      </c>
      <c r="C521" s="33">
        <v>2</v>
      </c>
      <c r="D521" s="18">
        <v>3</v>
      </c>
      <c r="E521" s="34">
        <v>11</v>
      </c>
      <c r="G521" s="99">
        <v>480</v>
      </c>
      <c r="H521" s="141">
        <v>21.958782578379022</v>
      </c>
      <c r="I521" s="113">
        <v>4.1217421620977746E-2</v>
      </c>
      <c r="J521" s="100">
        <v>2.2339895983769242E-2</v>
      </c>
      <c r="K521" s="139"/>
      <c r="L521" s="113">
        <v>32.61904761904762</v>
      </c>
      <c r="M521" s="100">
        <v>13</v>
      </c>
      <c r="N521" s="139"/>
      <c r="O521" s="139"/>
    </row>
    <row r="522" spans="2:15" x14ac:dyDescent="0.25">
      <c r="B522" s="33">
        <f t="shared" si="9"/>
        <v>1</v>
      </c>
      <c r="C522" s="33">
        <v>1</v>
      </c>
      <c r="D522" s="18">
        <v>3</v>
      </c>
      <c r="E522" s="34">
        <v>12</v>
      </c>
      <c r="G522" s="99">
        <v>481</v>
      </c>
      <c r="H522" s="141">
        <v>16.361768784276521</v>
      </c>
      <c r="I522" s="113">
        <v>1.6382312157234793</v>
      </c>
      <c r="J522" s="100">
        <v>0.8879234439545759</v>
      </c>
      <c r="K522" s="139"/>
      <c r="L522" s="113">
        <v>32.687074829931973</v>
      </c>
      <c r="M522" s="100">
        <v>13</v>
      </c>
      <c r="N522" s="139"/>
      <c r="O522" s="139"/>
    </row>
    <row r="523" spans="2:15" x14ac:dyDescent="0.25">
      <c r="B523" s="33">
        <f t="shared" si="9"/>
        <v>1</v>
      </c>
      <c r="C523" s="33">
        <v>1</v>
      </c>
      <c r="D523" s="18">
        <v>3</v>
      </c>
      <c r="E523" s="34">
        <v>11</v>
      </c>
      <c r="G523" s="99">
        <v>482</v>
      </c>
      <c r="H523" s="141">
        <v>13.967915374807559</v>
      </c>
      <c r="I523" s="113">
        <v>3.2084625192441152E-2</v>
      </c>
      <c r="J523" s="100">
        <v>1.7389908472890899E-2</v>
      </c>
      <c r="K523" s="139"/>
      <c r="L523" s="113">
        <v>32.755102040816325</v>
      </c>
      <c r="M523" s="100">
        <v>13</v>
      </c>
      <c r="N523" s="139"/>
      <c r="O523" s="139"/>
    </row>
    <row r="524" spans="2:15" x14ac:dyDescent="0.25">
      <c r="B524" s="33">
        <f t="shared" si="9"/>
        <v>1</v>
      </c>
      <c r="C524" s="33">
        <v>1</v>
      </c>
      <c r="D524" s="18">
        <v>3</v>
      </c>
      <c r="E524" s="34">
        <v>11</v>
      </c>
      <c r="G524" s="99">
        <v>483</v>
      </c>
      <c r="H524" s="141">
        <v>12.235224195441972</v>
      </c>
      <c r="I524" s="113">
        <v>-1.2352241954419725</v>
      </c>
      <c r="J524" s="100">
        <v>-0.66949311620123897</v>
      </c>
      <c r="K524" s="139"/>
      <c r="L524" s="113">
        <v>32.823129251700685</v>
      </c>
      <c r="M524" s="100">
        <v>13</v>
      </c>
      <c r="N524" s="139"/>
      <c r="O524" s="139"/>
    </row>
    <row r="525" spans="2:15" x14ac:dyDescent="0.25">
      <c r="B525" s="33">
        <f t="shared" si="9"/>
        <v>9</v>
      </c>
      <c r="C525" s="33">
        <v>3</v>
      </c>
      <c r="D525" s="18">
        <v>3</v>
      </c>
      <c r="E525" s="34">
        <v>17</v>
      </c>
      <c r="G525" s="99">
        <v>484</v>
      </c>
      <c r="H525" s="141">
        <v>15.343430237752408</v>
      </c>
      <c r="I525" s="113">
        <v>-0.34343023775240766</v>
      </c>
      <c r="J525" s="100">
        <v>-0.18613963434251155</v>
      </c>
      <c r="K525" s="139"/>
      <c r="L525" s="113">
        <v>32.891156462585037</v>
      </c>
      <c r="M525" s="100">
        <v>13</v>
      </c>
      <c r="N525" s="139"/>
      <c r="O525" s="139"/>
    </row>
    <row r="526" spans="2:15" x14ac:dyDescent="0.25">
      <c r="B526" s="33">
        <f t="shared" si="9"/>
        <v>1</v>
      </c>
      <c r="C526" s="33">
        <v>1</v>
      </c>
      <c r="D526" s="18">
        <v>3</v>
      </c>
      <c r="E526" s="34">
        <v>12</v>
      </c>
      <c r="G526" s="99">
        <v>485</v>
      </c>
      <c r="H526" s="141">
        <v>21.958782578379022</v>
      </c>
      <c r="I526" s="113">
        <v>2.0412174216209777</v>
      </c>
      <c r="J526" s="100">
        <v>1.1063424902847807</v>
      </c>
      <c r="K526" s="139"/>
      <c r="L526" s="113">
        <v>32.95918367346939</v>
      </c>
      <c r="M526" s="100">
        <v>13</v>
      </c>
      <c r="N526" s="139"/>
      <c r="O526" s="139"/>
    </row>
    <row r="527" spans="2:15" x14ac:dyDescent="0.25">
      <c r="B527" s="33">
        <f t="shared" si="9"/>
        <v>1</v>
      </c>
      <c r="C527" s="33">
        <v>1</v>
      </c>
      <c r="D527" s="18">
        <v>3</v>
      </c>
      <c r="E527" s="34">
        <v>13</v>
      </c>
      <c r="G527" s="99">
        <v>486</v>
      </c>
      <c r="H527" s="141">
        <v>13.967915374807559</v>
      </c>
      <c r="I527" s="113">
        <v>3.0320846251924412</v>
      </c>
      <c r="J527" s="100">
        <v>1.6433937999244081</v>
      </c>
      <c r="K527" s="139"/>
      <c r="L527" s="113">
        <v>33.027210884353742</v>
      </c>
      <c r="M527" s="100">
        <v>13</v>
      </c>
      <c r="N527" s="139"/>
      <c r="O527" s="139"/>
    </row>
    <row r="528" spans="2:15" x14ac:dyDescent="0.25">
      <c r="B528" s="33">
        <f t="shared" si="9"/>
        <v>9</v>
      </c>
      <c r="C528" s="33">
        <v>3</v>
      </c>
      <c r="D528" s="18">
        <v>3</v>
      </c>
      <c r="E528" s="34">
        <v>13</v>
      </c>
      <c r="G528" s="99">
        <v>487</v>
      </c>
      <c r="H528" s="141">
        <v>15.343430237752408</v>
      </c>
      <c r="I528" s="113">
        <v>-2.3434302377524077</v>
      </c>
      <c r="J528" s="100">
        <v>-1.2701422286435231</v>
      </c>
      <c r="K528" s="139"/>
      <c r="L528" s="113">
        <v>33.095238095238095</v>
      </c>
      <c r="M528" s="100">
        <v>13</v>
      </c>
      <c r="N528" s="139"/>
      <c r="O528" s="139"/>
    </row>
    <row r="529" spans="2:15" x14ac:dyDescent="0.25">
      <c r="B529" s="33">
        <f t="shared" si="9"/>
        <v>1</v>
      </c>
      <c r="C529" s="33">
        <v>1</v>
      </c>
      <c r="D529" s="18">
        <v>3</v>
      </c>
      <c r="E529" s="34">
        <v>13</v>
      </c>
      <c r="G529" s="99">
        <v>488</v>
      </c>
      <c r="H529" s="141">
        <v>15.343430237752408</v>
      </c>
      <c r="I529" s="113">
        <v>-1.3434302377524077</v>
      </c>
      <c r="J529" s="100">
        <v>-0.7281409314930174</v>
      </c>
      <c r="K529" s="139"/>
      <c r="L529" s="113">
        <v>33.163265306122454</v>
      </c>
      <c r="M529" s="100">
        <v>13</v>
      </c>
      <c r="N529" s="139"/>
      <c r="O529" s="139"/>
    </row>
    <row r="530" spans="2:15" x14ac:dyDescent="0.25">
      <c r="B530" s="33">
        <f t="shared" ref="B530:B593" si="10">C530^2</f>
        <v>1</v>
      </c>
      <c r="C530" s="33">
        <v>1</v>
      </c>
      <c r="D530" s="18">
        <v>3</v>
      </c>
      <c r="E530" s="34">
        <v>13</v>
      </c>
      <c r="G530" s="99">
        <v>489</v>
      </c>
      <c r="H530" s="141">
        <v>16.361768784276521</v>
      </c>
      <c r="I530" s="113">
        <v>1.6382312157234793</v>
      </c>
      <c r="J530" s="100">
        <v>0.8879234439545759</v>
      </c>
      <c r="K530" s="139"/>
      <c r="L530" s="113">
        <v>33.231292517006807</v>
      </c>
      <c r="M530" s="100">
        <v>13</v>
      </c>
      <c r="N530" s="139"/>
      <c r="O530" s="139"/>
    </row>
    <row r="531" spans="2:15" x14ac:dyDescent="0.25">
      <c r="B531" s="33">
        <f t="shared" si="10"/>
        <v>9</v>
      </c>
      <c r="C531" s="33">
        <v>3</v>
      </c>
      <c r="D531" s="18">
        <v>3</v>
      </c>
      <c r="E531" s="34">
        <v>19</v>
      </c>
      <c r="G531" s="99">
        <v>490</v>
      </c>
      <c r="H531" s="141">
        <v>21.958782578379022</v>
      </c>
      <c r="I531" s="113">
        <v>-1.9587825783790223</v>
      </c>
      <c r="J531" s="100">
        <v>-1.0616626983172424</v>
      </c>
      <c r="K531" s="139"/>
      <c r="L531" s="113">
        <v>33.299319727891159</v>
      </c>
      <c r="M531" s="100">
        <v>13</v>
      </c>
      <c r="N531" s="139"/>
      <c r="O531" s="139"/>
    </row>
    <row r="532" spans="2:15" x14ac:dyDescent="0.25">
      <c r="B532" s="33">
        <f t="shared" si="10"/>
        <v>9</v>
      </c>
      <c r="C532" s="33">
        <v>3</v>
      </c>
      <c r="D532" s="18">
        <v>3</v>
      </c>
      <c r="E532" s="34">
        <v>12</v>
      </c>
      <c r="G532" s="99">
        <v>491</v>
      </c>
      <c r="H532" s="141">
        <v>16.361768784276521</v>
      </c>
      <c r="I532" s="113">
        <v>1.6382312157234793</v>
      </c>
      <c r="J532" s="100">
        <v>0.8879234439545759</v>
      </c>
      <c r="K532" s="139"/>
      <c r="L532" s="113">
        <v>33.367346938775512</v>
      </c>
      <c r="M532" s="100">
        <v>13</v>
      </c>
      <c r="N532" s="139"/>
      <c r="O532" s="139"/>
    </row>
    <row r="533" spans="2:15" x14ac:dyDescent="0.25">
      <c r="B533" s="33">
        <f t="shared" si="10"/>
        <v>16</v>
      </c>
      <c r="C533" s="33">
        <v>4</v>
      </c>
      <c r="D533" s="18">
        <v>4</v>
      </c>
      <c r="E533" s="34">
        <v>22</v>
      </c>
      <c r="G533" s="99">
        <v>492</v>
      </c>
      <c r="H533" s="141">
        <v>16.361768784276521</v>
      </c>
      <c r="I533" s="113">
        <v>2.6382312157234793</v>
      </c>
      <c r="J533" s="100">
        <v>1.4299247411050817</v>
      </c>
      <c r="K533" s="139"/>
      <c r="L533" s="113">
        <v>33.435374149659864</v>
      </c>
      <c r="M533" s="100">
        <v>13</v>
      </c>
      <c r="N533" s="139"/>
      <c r="O533" s="139"/>
    </row>
    <row r="534" spans="2:15" x14ac:dyDescent="0.25">
      <c r="B534" s="33">
        <f t="shared" si="10"/>
        <v>4</v>
      </c>
      <c r="C534" s="33">
        <v>2</v>
      </c>
      <c r="D534" s="18">
        <v>3</v>
      </c>
      <c r="E534" s="34">
        <v>11</v>
      </c>
      <c r="G534" s="99">
        <v>493</v>
      </c>
      <c r="H534" s="141">
        <v>12.235224195441972</v>
      </c>
      <c r="I534" s="113">
        <v>1.7647758045580275</v>
      </c>
      <c r="J534" s="100">
        <v>0.95651077525027839</v>
      </c>
      <c r="K534" s="139"/>
      <c r="L534" s="113">
        <v>33.503401360544217</v>
      </c>
      <c r="M534" s="100">
        <v>13</v>
      </c>
      <c r="N534" s="139"/>
      <c r="O534" s="139"/>
    </row>
    <row r="535" spans="2:15" x14ac:dyDescent="0.25">
      <c r="B535" s="33">
        <f t="shared" si="10"/>
        <v>9</v>
      </c>
      <c r="C535" s="33">
        <v>3</v>
      </c>
      <c r="D535" s="18">
        <v>4</v>
      </c>
      <c r="E535" s="34">
        <v>20</v>
      </c>
      <c r="G535" s="99">
        <v>494</v>
      </c>
      <c r="H535" s="141">
        <v>15.343430237752408</v>
      </c>
      <c r="I535" s="113">
        <v>0.65656976224759234</v>
      </c>
      <c r="J535" s="100">
        <v>0.35586166280799425</v>
      </c>
      <c r="K535" s="139"/>
      <c r="L535" s="113">
        <v>33.571428571428577</v>
      </c>
      <c r="M535" s="100">
        <v>13</v>
      </c>
      <c r="N535" s="139"/>
      <c r="O535" s="139"/>
    </row>
    <row r="536" spans="2:15" x14ac:dyDescent="0.25">
      <c r="B536" s="33">
        <f t="shared" si="10"/>
        <v>1</v>
      </c>
      <c r="C536" s="33">
        <v>1</v>
      </c>
      <c r="D536" s="18">
        <v>3</v>
      </c>
      <c r="E536" s="34">
        <v>11</v>
      </c>
      <c r="G536" s="99">
        <v>495</v>
      </c>
      <c r="H536" s="141">
        <v>16.361768784276521</v>
      </c>
      <c r="I536" s="113">
        <v>0.63823121572347929</v>
      </c>
      <c r="J536" s="100">
        <v>0.34592214680407007</v>
      </c>
      <c r="K536" s="139"/>
      <c r="L536" s="113">
        <v>33.639455782312929</v>
      </c>
      <c r="M536" s="100">
        <v>13</v>
      </c>
      <c r="N536" s="139"/>
      <c r="O536" s="139"/>
    </row>
    <row r="537" spans="2:15" x14ac:dyDescent="0.25">
      <c r="B537" s="33">
        <f t="shared" si="10"/>
        <v>16</v>
      </c>
      <c r="C537" s="33">
        <v>4</v>
      </c>
      <c r="D537" s="18">
        <v>3</v>
      </c>
      <c r="E537" s="34">
        <v>15</v>
      </c>
      <c r="G537" s="99">
        <v>496</v>
      </c>
      <c r="H537" s="141">
        <v>16.361768784276521</v>
      </c>
      <c r="I537" s="113">
        <v>-2.3617687842765207</v>
      </c>
      <c r="J537" s="100">
        <v>-1.2800817446474473</v>
      </c>
      <c r="K537" s="139"/>
      <c r="L537" s="113">
        <v>33.707482993197281</v>
      </c>
      <c r="M537" s="100">
        <v>13</v>
      </c>
      <c r="N537" s="139"/>
      <c r="O537" s="139"/>
    </row>
    <row r="538" spans="2:15" x14ac:dyDescent="0.25">
      <c r="B538" s="33">
        <f t="shared" si="10"/>
        <v>9</v>
      </c>
      <c r="C538" s="33">
        <v>3</v>
      </c>
      <c r="D538" s="18">
        <v>4</v>
      </c>
      <c r="E538" s="34">
        <v>20</v>
      </c>
      <c r="G538" s="99">
        <v>497</v>
      </c>
      <c r="H538" s="141">
        <v>13.967915374807559</v>
      </c>
      <c r="I538" s="113">
        <v>1.0320846251924412</v>
      </c>
      <c r="J538" s="100">
        <v>0.55939120562339673</v>
      </c>
      <c r="K538" s="139"/>
      <c r="L538" s="113">
        <v>33.775510204081634</v>
      </c>
      <c r="M538" s="100">
        <v>13</v>
      </c>
      <c r="N538" s="139"/>
      <c r="O538" s="139"/>
    </row>
    <row r="539" spans="2:15" x14ac:dyDescent="0.25">
      <c r="B539" s="33">
        <f t="shared" si="10"/>
        <v>1</v>
      </c>
      <c r="C539" s="33">
        <v>1</v>
      </c>
      <c r="D539" s="18">
        <v>3</v>
      </c>
      <c r="E539" s="34">
        <v>12</v>
      </c>
      <c r="G539" s="99">
        <v>498</v>
      </c>
      <c r="H539" s="141">
        <v>15.343430237752408</v>
      </c>
      <c r="I539" s="113">
        <v>3.6565697622475923</v>
      </c>
      <c r="J539" s="100">
        <v>1.9818655542595116</v>
      </c>
      <c r="K539" s="139"/>
      <c r="L539" s="113">
        <v>33.843537414965986</v>
      </c>
      <c r="M539" s="100">
        <v>13</v>
      </c>
      <c r="N539" s="139"/>
      <c r="O539" s="139"/>
    </row>
    <row r="540" spans="2:15" x14ac:dyDescent="0.25">
      <c r="B540" s="33">
        <f t="shared" si="10"/>
        <v>1</v>
      </c>
      <c r="C540" s="33">
        <v>1</v>
      </c>
      <c r="D540" s="18">
        <v>3</v>
      </c>
      <c r="E540" s="34">
        <v>11</v>
      </c>
      <c r="G540" s="99">
        <v>499</v>
      </c>
      <c r="H540" s="141">
        <v>13.967915374807559</v>
      </c>
      <c r="I540" s="113">
        <v>4.0320846251924412</v>
      </c>
      <c r="J540" s="100">
        <v>2.1853950970749141</v>
      </c>
      <c r="K540" s="139"/>
      <c r="L540" s="113">
        <v>33.911564625850346</v>
      </c>
      <c r="M540" s="100">
        <v>13</v>
      </c>
      <c r="N540" s="139"/>
      <c r="O540" s="139"/>
    </row>
    <row r="541" spans="2:15" x14ac:dyDescent="0.25">
      <c r="B541" s="33">
        <f t="shared" si="10"/>
        <v>9</v>
      </c>
      <c r="C541" s="33">
        <v>3</v>
      </c>
      <c r="D541" s="18">
        <v>3</v>
      </c>
      <c r="E541" s="34">
        <v>14</v>
      </c>
      <c r="G541" s="99">
        <v>500</v>
      </c>
      <c r="H541" s="141">
        <v>16.361768784276521</v>
      </c>
      <c r="I541" s="113">
        <v>-1.3617687842765207</v>
      </c>
      <c r="J541" s="100">
        <v>-0.73808044749694146</v>
      </c>
      <c r="K541" s="139"/>
      <c r="L541" s="113">
        <v>33.979591836734699</v>
      </c>
      <c r="M541" s="100">
        <v>13</v>
      </c>
      <c r="N541" s="139"/>
      <c r="O541" s="139"/>
    </row>
    <row r="542" spans="2:15" x14ac:dyDescent="0.25">
      <c r="B542" s="33">
        <f t="shared" si="10"/>
        <v>1</v>
      </c>
      <c r="C542" s="33">
        <v>1</v>
      </c>
      <c r="D542" s="18">
        <v>3</v>
      </c>
      <c r="E542" s="34">
        <v>12</v>
      </c>
      <c r="G542" s="99">
        <v>501</v>
      </c>
      <c r="H542" s="141">
        <v>15.343430237752408</v>
      </c>
      <c r="I542" s="113">
        <v>0.65656976224759234</v>
      </c>
      <c r="J542" s="100">
        <v>0.35586166280799425</v>
      </c>
      <c r="K542" s="139"/>
      <c r="L542" s="113">
        <v>34.047619047619051</v>
      </c>
      <c r="M542" s="100">
        <v>13</v>
      </c>
      <c r="N542" s="139"/>
      <c r="O542" s="139"/>
    </row>
    <row r="543" spans="2:15" x14ac:dyDescent="0.25">
      <c r="B543" s="33">
        <f t="shared" si="10"/>
        <v>1</v>
      </c>
      <c r="C543" s="33">
        <v>1</v>
      </c>
      <c r="D543" s="18">
        <v>3</v>
      </c>
      <c r="E543" s="34">
        <v>11</v>
      </c>
      <c r="G543" s="99">
        <v>502</v>
      </c>
      <c r="H543" s="141">
        <v>16.361768784276521</v>
      </c>
      <c r="I543" s="113">
        <v>0.63823121572347929</v>
      </c>
      <c r="J543" s="100">
        <v>0.34592214680407007</v>
      </c>
      <c r="K543" s="139"/>
      <c r="L543" s="113">
        <v>34.115646258503403</v>
      </c>
      <c r="M543" s="100">
        <v>13</v>
      </c>
      <c r="N543" s="139"/>
      <c r="O543" s="139"/>
    </row>
    <row r="544" spans="2:15" x14ac:dyDescent="0.25">
      <c r="B544" s="33">
        <f t="shared" si="10"/>
        <v>9</v>
      </c>
      <c r="C544" s="33">
        <v>3</v>
      </c>
      <c r="D544" s="18">
        <v>3</v>
      </c>
      <c r="E544" s="34">
        <v>18</v>
      </c>
      <c r="G544" s="99">
        <v>503</v>
      </c>
      <c r="H544" s="141">
        <v>21.958782578379022</v>
      </c>
      <c r="I544" s="113">
        <v>-1.9587825783790223</v>
      </c>
      <c r="J544" s="100">
        <v>-1.0616626983172424</v>
      </c>
      <c r="K544" s="139"/>
      <c r="L544" s="113">
        <v>34.183673469387756</v>
      </c>
      <c r="M544" s="100">
        <v>13</v>
      </c>
      <c r="N544" s="139"/>
      <c r="O544" s="139"/>
    </row>
    <row r="545" spans="2:15" x14ac:dyDescent="0.25">
      <c r="B545" s="33">
        <f t="shared" si="10"/>
        <v>1</v>
      </c>
      <c r="C545" s="33">
        <v>1</v>
      </c>
      <c r="D545" s="18">
        <v>3</v>
      </c>
      <c r="E545" s="34">
        <v>12</v>
      </c>
      <c r="G545" s="99">
        <v>504</v>
      </c>
      <c r="H545" s="141">
        <v>13.967915374807559</v>
      </c>
      <c r="I545" s="113">
        <v>3.0320846251924412</v>
      </c>
      <c r="J545" s="100">
        <v>1.6433937999244081</v>
      </c>
      <c r="K545" s="139"/>
      <c r="L545" s="113">
        <v>34.251700680272108</v>
      </c>
      <c r="M545" s="100">
        <v>13</v>
      </c>
      <c r="N545" s="139"/>
      <c r="O545" s="139"/>
    </row>
    <row r="546" spans="2:15" x14ac:dyDescent="0.25">
      <c r="B546" s="33">
        <f t="shared" si="10"/>
        <v>1</v>
      </c>
      <c r="C546" s="33">
        <v>1</v>
      </c>
      <c r="D546" s="18">
        <v>3</v>
      </c>
      <c r="E546" s="34">
        <v>13</v>
      </c>
      <c r="G546" s="99">
        <v>505</v>
      </c>
      <c r="H546" s="141">
        <v>13.967915374807559</v>
      </c>
      <c r="I546" s="113">
        <v>-2.9679153748075588</v>
      </c>
      <c r="J546" s="100">
        <v>-1.6086139829786263</v>
      </c>
      <c r="K546" s="139"/>
      <c r="L546" s="113">
        <v>34.319727891156468</v>
      </c>
      <c r="M546" s="100">
        <v>13</v>
      </c>
      <c r="N546" s="139"/>
      <c r="O546" s="139"/>
    </row>
    <row r="547" spans="2:15" x14ac:dyDescent="0.25">
      <c r="B547" s="33">
        <f t="shared" si="10"/>
        <v>1</v>
      </c>
      <c r="C547" s="33">
        <v>1</v>
      </c>
      <c r="D547" s="18">
        <v>3</v>
      </c>
      <c r="E547" s="34">
        <v>12</v>
      </c>
      <c r="G547" s="99">
        <v>506</v>
      </c>
      <c r="H547" s="141">
        <v>12.235224195441972</v>
      </c>
      <c r="I547" s="113">
        <v>-0.23522419544197248</v>
      </c>
      <c r="J547" s="100">
        <v>-0.12749181905073317</v>
      </c>
      <c r="K547" s="139"/>
      <c r="L547" s="113">
        <v>34.387755102040821</v>
      </c>
      <c r="M547" s="100">
        <v>13</v>
      </c>
      <c r="N547" s="139"/>
      <c r="O547" s="139"/>
    </row>
    <row r="548" spans="2:15" x14ac:dyDescent="0.25">
      <c r="B548" s="33">
        <f t="shared" si="10"/>
        <v>1</v>
      </c>
      <c r="C548" s="33">
        <v>1</v>
      </c>
      <c r="D548" s="18">
        <v>3</v>
      </c>
      <c r="E548" s="34">
        <v>11</v>
      </c>
      <c r="G548" s="99">
        <v>507</v>
      </c>
      <c r="H548" s="141">
        <v>12.235224195441972</v>
      </c>
      <c r="I548" s="113">
        <v>-1.2352241954419725</v>
      </c>
      <c r="J548" s="100">
        <v>-0.66949311620123897</v>
      </c>
      <c r="K548" s="139"/>
      <c r="L548" s="113">
        <v>34.455782312925173</v>
      </c>
      <c r="M548" s="100">
        <v>13</v>
      </c>
      <c r="N548" s="139"/>
      <c r="O548" s="139"/>
    </row>
    <row r="549" spans="2:15" x14ac:dyDescent="0.25">
      <c r="B549" s="33">
        <f t="shared" si="10"/>
        <v>4</v>
      </c>
      <c r="C549" s="33">
        <v>2</v>
      </c>
      <c r="D549" s="18">
        <v>3</v>
      </c>
      <c r="E549" s="34">
        <v>13</v>
      </c>
      <c r="G549" s="99">
        <v>508</v>
      </c>
      <c r="H549" s="141">
        <v>12.235224195441972</v>
      </c>
      <c r="I549" s="113">
        <v>-1.2352241954419725</v>
      </c>
      <c r="J549" s="100">
        <v>-0.66949311620123897</v>
      </c>
      <c r="K549" s="139"/>
      <c r="L549" s="113">
        <v>34.523809523809526</v>
      </c>
      <c r="M549" s="100">
        <v>13</v>
      </c>
      <c r="N549" s="139"/>
      <c r="O549" s="139"/>
    </row>
    <row r="550" spans="2:15" x14ac:dyDescent="0.25">
      <c r="B550" s="33">
        <f t="shared" si="10"/>
        <v>4</v>
      </c>
      <c r="C550" s="33">
        <v>2</v>
      </c>
      <c r="D550" s="18">
        <v>3</v>
      </c>
      <c r="E550" s="34">
        <v>11</v>
      </c>
      <c r="G550" s="99">
        <v>509</v>
      </c>
      <c r="H550" s="141">
        <v>15.343430237752408</v>
      </c>
      <c r="I550" s="113">
        <v>1.6565697622475923</v>
      </c>
      <c r="J550" s="100">
        <v>0.89786295995849996</v>
      </c>
      <c r="K550" s="139"/>
      <c r="L550" s="113">
        <v>34.591836734693878</v>
      </c>
      <c r="M550" s="100">
        <v>13</v>
      </c>
      <c r="N550" s="139"/>
      <c r="O550" s="139"/>
    </row>
    <row r="551" spans="2:15" x14ac:dyDescent="0.25">
      <c r="B551" s="33">
        <f t="shared" si="10"/>
        <v>1</v>
      </c>
      <c r="C551" s="33">
        <v>1</v>
      </c>
      <c r="D551" s="18">
        <v>3</v>
      </c>
      <c r="E551" s="34">
        <v>12</v>
      </c>
      <c r="G551" s="99">
        <v>510</v>
      </c>
      <c r="H551" s="141">
        <v>12.235224195441972</v>
      </c>
      <c r="I551" s="113">
        <v>-0.23522419544197248</v>
      </c>
      <c r="J551" s="100">
        <v>-0.12749181905073317</v>
      </c>
      <c r="K551" s="139"/>
      <c r="L551" s="113">
        <v>34.65986394557823</v>
      </c>
      <c r="M551" s="100">
        <v>13</v>
      </c>
      <c r="N551" s="139"/>
      <c r="O551" s="139"/>
    </row>
    <row r="552" spans="2:15" x14ac:dyDescent="0.25">
      <c r="B552" s="33">
        <f t="shared" si="10"/>
        <v>9</v>
      </c>
      <c r="C552" s="33">
        <v>3</v>
      </c>
      <c r="D552" s="18">
        <v>3</v>
      </c>
      <c r="E552" s="34">
        <v>16</v>
      </c>
      <c r="G552" s="99">
        <v>511</v>
      </c>
      <c r="H552" s="141">
        <v>12.235224195441972</v>
      </c>
      <c r="I552" s="113">
        <v>0.76477580455802752</v>
      </c>
      <c r="J552" s="100">
        <v>0.41450947809977262</v>
      </c>
      <c r="K552" s="139"/>
      <c r="L552" s="113">
        <v>34.72789115646259</v>
      </c>
      <c r="M552" s="100">
        <v>13</v>
      </c>
      <c r="N552" s="139"/>
      <c r="O552" s="139"/>
    </row>
    <row r="553" spans="2:15" x14ac:dyDescent="0.25">
      <c r="B553" s="33">
        <f t="shared" si="10"/>
        <v>1</v>
      </c>
      <c r="C553" s="33">
        <v>1</v>
      </c>
      <c r="D553" s="18">
        <v>3</v>
      </c>
      <c r="E553" s="34">
        <v>11</v>
      </c>
      <c r="G553" s="99">
        <v>512</v>
      </c>
      <c r="H553" s="141">
        <v>15.343430237752408</v>
      </c>
      <c r="I553" s="113">
        <v>-2.3434302377524077</v>
      </c>
      <c r="J553" s="100">
        <v>-1.2701422286435231</v>
      </c>
      <c r="K553" s="139"/>
      <c r="L553" s="113">
        <v>34.795918367346943</v>
      </c>
      <c r="M553" s="100">
        <v>13</v>
      </c>
      <c r="N553" s="139"/>
      <c r="O553" s="139"/>
    </row>
    <row r="554" spans="2:15" x14ac:dyDescent="0.25">
      <c r="B554" s="33">
        <f t="shared" si="10"/>
        <v>9</v>
      </c>
      <c r="C554" s="33">
        <v>3</v>
      </c>
      <c r="D554" s="18">
        <v>4</v>
      </c>
      <c r="E554" s="34">
        <v>22</v>
      </c>
      <c r="G554" s="99">
        <v>513</v>
      </c>
      <c r="H554" s="141">
        <v>12.235224195441972</v>
      </c>
      <c r="I554" s="113">
        <v>0.76477580455802752</v>
      </c>
      <c r="J554" s="100">
        <v>0.41450947809977262</v>
      </c>
      <c r="K554" s="139"/>
      <c r="L554" s="113">
        <v>34.863945578231295</v>
      </c>
      <c r="M554" s="100">
        <v>13</v>
      </c>
      <c r="N554" s="139"/>
      <c r="O554" s="139"/>
    </row>
    <row r="555" spans="2:15" x14ac:dyDescent="0.25">
      <c r="B555" s="33">
        <f t="shared" si="10"/>
        <v>4</v>
      </c>
      <c r="C555" s="33">
        <v>2</v>
      </c>
      <c r="D555" s="18">
        <v>3</v>
      </c>
      <c r="E555" s="34">
        <v>16</v>
      </c>
      <c r="G555" s="99">
        <v>514</v>
      </c>
      <c r="H555" s="141">
        <v>12.235224195441972</v>
      </c>
      <c r="I555" s="113">
        <v>0.76477580455802752</v>
      </c>
      <c r="J555" s="100">
        <v>0.41450947809977262</v>
      </c>
      <c r="K555" s="139"/>
      <c r="L555" s="113">
        <v>34.931972789115648</v>
      </c>
      <c r="M555" s="100">
        <v>13</v>
      </c>
      <c r="N555" s="139"/>
      <c r="O555" s="139"/>
    </row>
    <row r="556" spans="2:15" x14ac:dyDescent="0.25">
      <c r="B556" s="33">
        <f t="shared" si="10"/>
        <v>16</v>
      </c>
      <c r="C556" s="33">
        <v>4</v>
      </c>
      <c r="D556" s="18">
        <v>4</v>
      </c>
      <c r="E556" s="34">
        <v>20</v>
      </c>
      <c r="G556" s="99">
        <v>515</v>
      </c>
      <c r="H556" s="141">
        <v>15.343430237752408</v>
      </c>
      <c r="I556" s="113">
        <v>3.6565697622475923</v>
      </c>
      <c r="J556" s="100">
        <v>1.9818655542595116</v>
      </c>
      <c r="K556" s="139"/>
      <c r="L556" s="113">
        <v>35</v>
      </c>
      <c r="M556" s="100">
        <v>13</v>
      </c>
      <c r="N556" s="139"/>
      <c r="O556" s="139"/>
    </row>
    <row r="557" spans="2:15" x14ac:dyDescent="0.25">
      <c r="B557" s="33">
        <f t="shared" si="10"/>
        <v>9</v>
      </c>
      <c r="C557" s="33">
        <v>3</v>
      </c>
      <c r="D557" s="18">
        <v>3</v>
      </c>
      <c r="E557" s="34">
        <v>18</v>
      </c>
      <c r="G557" s="99">
        <v>516</v>
      </c>
      <c r="H557" s="141">
        <v>15.343430237752408</v>
      </c>
      <c r="I557" s="113">
        <v>-3.3434302377524077</v>
      </c>
      <c r="J557" s="100">
        <v>-1.8121435257940288</v>
      </c>
      <c r="K557" s="139"/>
      <c r="L557" s="113">
        <v>35.06802721088436</v>
      </c>
      <c r="M557" s="100">
        <v>13</v>
      </c>
      <c r="N557" s="139"/>
      <c r="O557" s="139"/>
    </row>
    <row r="558" spans="2:15" x14ac:dyDescent="0.25">
      <c r="B558" s="33">
        <f t="shared" si="10"/>
        <v>4</v>
      </c>
      <c r="C558" s="33">
        <v>2</v>
      </c>
      <c r="D558" s="18">
        <v>3</v>
      </c>
      <c r="E558" s="34">
        <v>11</v>
      </c>
      <c r="G558" s="99">
        <v>517</v>
      </c>
      <c r="H558" s="141">
        <v>21.958782578379022</v>
      </c>
      <c r="I558" s="113">
        <v>4.1217421620977746E-2</v>
      </c>
      <c r="J558" s="100">
        <v>2.2339895983769242E-2</v>
      </c>
      <c r="K558" s="139"/>
      <c r="L558" s="113">
        <v>35.136054421768712</v>
      </c>
      <c r="M558" s="100">
        <v>13</v>
      </c>
      <c r="N558" s="139"/>
      <c r="O558" s="139"/>
    </row>
    <row r="559" spans="2:15" x14ac:dyDescent="0.25">
      <c r="B559" s="33">
        <f t="shared" si="10"/>
        <v>9</v>
      </c>
      <c r="C559" s="33">
        <v>3</v>
      </c>
      <c r="D559" s="18">
        <v>3</v>
      </c>
      <c r="E559" s="34">
        <v>15</v>
      </c>
      <c r="G559" s="99">
        <v>518</v>
      </c>
      <c r="H559" s="141">
        <v>13.967915374807559</v>
      </c>
      <c r="I559" s="113">
        <v>-2.9679153748075588</v>
      </c>
      <c r="J559" s="100">
        <v>-1.6086139829786263</v>
      </c>
      <c r="K559" s="139"/>
      <c r="L559" s="113">
        <v>35.204081632653065</v>
      </c>
      <c r="M559" s="100">
        <v>13</v>
      </c>
      <c r="N559" s="139"/>
      <c r="O559" s="139"/>
    </row>
    <row r="560" spans="2:15" x14ac:dyDescent="0.25">
      <c r="B560" s="33">
        <f t="shared" si="10"/>
        <v>4</v>
      </c>
      <c r="C560" s="33">
        <v>2</v>
      </c>
      <c r="D560" s="18">
        <v>3</v>
      </c>
      <c r="E560" s="34">
        <v>11</v>
      </c>
      <c r="G560" s="99">
        <v>519</v>
      </c>
      <c r="H560" s="141">
        <v>20.940444031854909</v>
      </c>
      <c r="I560" s="113">
        <v>-0.94044403185490921</v>
      </c>
      <c r="J560" s="100">
        <v>-0.50972188516281236</v>
      </c>
      <c r="K560" s="139"/>
      <c r="L560" s="113">
        <v>35.272108843537417</v>
      </c>
      <c r="M560" s="100">
        <v>13</v>
      </c>
      <c r="N560" s="139"/>
      <c r="O560" s="139"/>
    </row>
    <row r="561" spans="2:15" x14ac:dyDescent="0.25">
      <c r="B561" s="33">
        <f t="shared" si="10"/>
        <v>16</v>
      </c>
      <c r="C561" s="33">
        <v>4</v>
      </c>
      <c r="D561" s="18">
        <v>3</v>
      </c>
      <c r="E561" s="34">
        <v>14</v>
      </c>
      <c r="G561" s="99">
        <v>520</v>
      </c>
      <c r="H561" s="141">
        <v>12.235224195441972</v>
      </c>
      <c r="I561" s="113">
        <v>-1.2352241954419725</v>
      </c>
      <c r="J561" s="100">
        <v>-0.66949311620123897</v>
      </c>
      <c r="K561" s="139"/>
      <c r="L561" s="113">
        <v>35.34013605442177</v>
      </c>
      <c r="M561" s="100">
        <v>13</v>
      </c>
      <c r="N561" s="139"/>
      <c r="O561" s="139"/>
    </row>
    <row r="562" spans="2:15" x14ac:dyDescent="0.25">
      <c r="B562" s="33">
        <f t="shared" si="10"/>
        <v>4</v>
      </c>
      <c r="C562" s="33">
        <v>2</v>
      </c>
      <c r="D562" s="18">
        <v>3</v>
      </c>
      <c r="E562" s="34">
        <v>13</v>
      </c>
      <c r="G562" s="99">
        <v>521</v>
      </c>
      <c r="H562" s="141">
        <v>16.361768784276521</v>
      </c>
      <c r="I562" s="113">
        <v>-1.3617687842765207</v>
      </c>
      <c r="J562" s="100">
        <v>-0.73808044749694146</v>
      </c>
      <c r="K562" s="139"/>
      <c r="L562" s="113">
        <v>35.408163265306122</v>
      </c>
      <c r="M562" s="100">
        <v>13</v>
      </c>
      <c r="N562" s="139"/>
      <c r="O562" s="139"/>
    </row>
    <row r="563" spans="2:15" x14ac:dyDescent="0.25">
      <c r="B563" s="33">
        <f t="shared" si="10"/>
        <v>4</v>
      </c>
      <c r="C563" s="33">
        <v>2</v>
      </c>
      <c r="D563" s="18">
        <v>3</v>
      </c>
      <c r="E563" s="34">
        <v>11</v>
      </c>
      <c r="G563" s="99">
        <v>522</v>
      </c>
      <c r="H563" s="141">
        <v>20.940444031854909</v>
      </c>
      <c r="I563" s="113">
        <v>-0.94044403185490921</v>
      </c>
      <c r="J563" s="100">
        <v>-0.50972188516281236</v>
      </c>
      <c r="K563" s="139"/>
      <c r="L563" s="113">
        <v>35.476190476190482</v>
      </c>
      <c r="M563" s="100">
        <v>13</v>
      </c>
      <c r="N563" s="139"/>
      <c r="O563" s="139"/>
    </row>
    <row r="564" spans="2:15" x14ac:dyDescent="0.25">
      <c r="B564" s="33">
        <f t="shared" si="10"/>
        <v>1</v>
      </c>
      <c r="C564" s="33">
        <v>1</v>
      </c>
      <c r="D564" s="18">
        <v>3</v>
      </c>
      <c r="E564" s="34">
        <v>11</v>
      </c>
      <c r="G564" s="99">
        <v>523</v>
      </c>
      <c r="H564" s="141">
        <v>12.235224195441972</v>
      </c>
      <c r="I564" s="113">
        <v>-0.23522419544197248</v>
      </c>
      <c r="J564" s="100">
        <v>-0.12749181905073317</v>
      </c>
      <c r="K564" s="139"/>
      <c r="L564" s="113">
        <v>35.544217687074834</v>
      </c>
      <c r="M564" s="100">
        <v>13</v>
      </c>
      <c r="N564" s="139"/>
      <c r="O564" s="139"/>
    </row>
    <row r="565" spans="2:15" x14ac:dyDescent="0.25">
      <c r="B565" s="33">
        <f t="shared" si="10"/>
        <v>9</v>
      </c>
      <c r="C565" s="33">
        <v>3</v>
      </c>
      <c r="D565" s="18">
        <v>3</v>
      </c>
      <c r="E565" s="34">
        <v>13</v>
      </c>
      <c r="G565" s="99">
        <v>524</v>
      </c>
      <c r="H565" s="141">
        <v>12.235224195441972</v>
      </c>
      <c r="I565" s="113">
        <v>-1.2352241954419725</v>
      </c>
      <c r="J565" s="100">
        <v>-0.66949311620123897</v>
      </c>
      <c r="K565" s="139"/>
      <c r="L565" s="113">
        <v>35.612244897959187</v>
      </c>
      <c r="M565" s="100">
        <v>13</v>
      </c>
      <c r="N565" s="139"/>
      <c r="O565" s="139"/>
    </row>
    <row r="566" spans="2:15" x14ac:dyDescent="0.25">
      <c r="B566" s="33">
        <f t="shared" si="10"/>
        <v>9</v>
      </c>
      <c r="C566" s="33">
        <v>3</v>
      </c>
      <c r="D566" s="18">
        <v>3</v>
      </c>
      <c r="E566" s="34">
        <v>18</v>
      </c>
      <c r="G566" s="99">
        <v>525</v>
      </c>
      <c r="H566" s="141">
        <v>15.343430237752408</v>
      </c>
      <c r="I566" s="113">
        <v>-1.3434302377524077</v>
      </c>
      <c r="J566" s="100">
        <v>-0.7281409314930174</v>
      </c>
      <c r="K566" s="139"/>
      <c r="L566" s="113">
        <v>35.680272108843539</v>
      </c>
      <c r="M566" s="100">
        <v>13</v>
      </c>
      <c r="N566" s="139"/>
      <c r="O566" s="139"/>
    </row>
    <row r="567" spans="2:15" x14ac:dyDescent="0.25">
      <c r="B567" s="33">
        <f t="shared" si="10"/>
        <v>1</v>
      </c>
      <c r="C567" s="33">
        <v>1</v>
      </c>
      <c r="D567" s="18">
        <v>3</v>
      </c>
      <c r="E567" s="34">
        <v>11</v>
      </c>
      <c r="G567" s="99">
        <v>526</v>
      </c>
      <c r="H567" s="141">
        <v>12.235224195441972</v>
      </c>
      <c r="I567" s="113">
        <v>-0.23522419544197248</v>
      </c>
      <c r="J567" s="100">
        <v>-0.12749181905073317</v>
      </c>
      <c r="K567" s="139"/>
      <c r="L567" s="113">
        <v>35.748299319727892</v>
      </c>
      <c r="M567" s="100">
        <v>13</v>
      </c>
      <c r="N567" s="139"/>
      <c r="O567" s="139"/>
    </row>
    <row r="568" spans="2:15" x14ac:dyDescent="0.25">
      <c r="B568" s="33">
        <f t="shared" si="10"/>
        <v>1</v>
      </c>
      <c r="C568" s="33">
        <v>1</v>
      </c>
      <c r="D568" s="18">
        <v>3</v>
      </c>
      <c r="E568" s="34">
        <v>11</v>
      </c>
      <c r="G568" s="99">
        <v>527</v>
      </c>
      <c r="H568" s="141">
        <v>12.235224195441972</v>
      </c>
      <c r="I568" s="113">
        <v>-1.2352241954419725</v>
      </c>
      <c r="J568" s="100">
        <v>-0.66949311620123897</v>
      </c>
      <c r="K568" s="139"/>
      <c r="L568" s="113">
        <v>35.816326530612244</v>
      </c>
      <c r="M568" s="100">
        <v>13</v>
      </c>
      <c r="N568" s="139"/>
      <c r="O568" s="139"/>
    </row>
    <row r="569" spans="2:15" x14ac:dyDescent="0.25">
      <c r="B569" s="33">
        <f t="shared" si="10"/>
        <v>1</v>
      </c>
      <c r="C569" s="33">
        <v>1</v>
      </c>
      <c r="D569" s="18">
        <v>3</v>
      </c>
      <c r="E569" s="34">
        <v>14</v>
      </c>
      <c r="G569" s="99">
        <v>528</v>
      </c>
      <c r="H569" s="141">
        <v>15.343430237752408</v>
      </c>
      <c r="I569" s="113">
        <v>2.6565697622475923</v>
      </c>
      <c r="J569" s="100">
        <v>1.4398642571090059</v>
      </c>
      <c r="K569" s="139"/>
      <c r="L569" s="113">
        <v>35.884353741496604</v>
      </c>
      <c r="M569" s="100">
        <v>13</v>
      </c>
      <c r="N569" s="139"/>
      <c r="O569" s="139"/>
    </row>
    <row r="570" spans="2:15" x14ac:dyDescent="0.25">
      <c r="B570" s="33">
        <f t="shared" si="10"/>
        <v>4</v>
      </c>
      <c r="C570" s="33">
        <v>2</v>
      </c>
      <c r="D570" s="18">
        <v>3</v>
      </c>
      <c r="E570" s="34">
        <v>11</v>
      </c>
      <c r="G570" s="99">
        <v>529</v>
      </c>
      <c r="H570" s="141">
        <v>12.235224195441972</v>
      </c>
      <c r="I570" s="113">
        <v>-0.23522419544197248</v>
      </c>
      <c r="J570" s="100">
        <v>-0.12749181905073317</v>
      </c>
      <c r="K570" s="139"/>
      <c r="L570" s="113">
        <v>35.952380952380956</v>
      </c>
      <c r="M570" s="100">
        <v>13</v>
      </c>
      <c r="N570" s="139"/>
      <c r="O570" s="139"/>
    </row>
    <row r="571" spans="2:15" x14ac:dyDescent="0.25">
      <c r="B571" s="33">
        <f t="shared" si="10"/>
        <v>1</v>
      </c>
      <c r="C571" s="33">
        <v>1</v>
      </c>
      <c r="D571" s="18">
        <v>3</v>
      </c>
      <c r="E571" s="34">
        <v>13</v>
      </c>
      <c r="G571" s="99">
        <v>530</v>
      </c>
      <c r="H571" s="141">
        <v>12.235224195441972</v>
      </c>
      <c r="I571" s="113">
        <v>0.76477580455802752</v>
      </c>
      <c r="J571" s="100">
        <v>0.41450947809977262</v>
      </c>
      <c r="K571" s="139"/>
      <c r="L571" s="113">
        <v>36.020408163265309</v>
      </c>
      <c r="M571" s="100">
        <v>13</v>
      </c>
      <c r="N571" s="139"/>
      <c r="O571" s="139"/>
    </row>
    <row r="572" spans="2:15" x14ac:dyDescent="0.25">
      <c r="B572" s="33">
        <f t="shared" si="10"/>
        <v>1</v>
      </c>
      <c r="C572" s="33">
        <v>1</v>
      </c>
      <c r="D572" s="18">
        <v>3</v>
      </c>
      <c r="E572" s="34">
        <v>12</v>
      </c>
      <c r="G572" s="99">
        <v>531</v>
      </c>
      <c r="H572" s="141">
        <v>12.235224195441972</v>
      </c>
      <c r="I572" s="113">
        <v>-0.23522419544197248</v>
      </c>
      <c r="J572" s="100">
        <v>-0.12749181905073317</v>
      </c>
      <c r="K572" s="139"/>
      <c r="L572" s="113">
        <v>36.088435374149661</v>
      </c>
      <c r="M572" s="100">
        <v>13</v>
      </c>
      <c r="N572" s="139"/>
      <c r="O572" s="139"/>
    </row>
    <row r="573" spans="2:15" x14ac:dyDescent="0.25">
      <c r="B573" s="33">
        <f t="shared" si="10"/>
        <v>16</v>
      </c>
      <c r="C573" s="33">
        <v>4</v>
      </c>
      <c r="D573" s="18">
        <v>4</v>
      </c>
      <c r="E573" s="34">
        <v>22</v>
      </c>
      <c r="G573" s="99">
        <v>532</v>
      </c>
      <c r="H573" s="141">
        <v>12.235224195441972</v>
      </c>
      <c r="I573" s="113">
        <v>-1.2352241954419725</v>
      </c>
      <c r="J573" s="100">
        <v>-0.66949311620123897</v>
      </c>
      <c r="K573" s="139"/>
      <c r="L573" s="113">
        <v>36.156462585034014</v>
      </c>
      <c r="M573" s="100">
        <v>13</v>
      </c>
      <c r="N573" s="139"/>
      <c r="O573" s="139"/>
    </row>
    <row r="574" spans="2:15" x14ac:dyDescent="0.25">
      <c r="B574" s="33">
        <f t="shared" si="10"/>
        <v>1</v>
      </c>
      <c r="C574" s="33">
        <v>1</v>
      </c>
      <c r="D574" s="18">
        <v>3</v>
      </c>
      <c r="E574" s="34">
        <v>12</v>
      </c>
      <c r="G574" s="99">
        <v>533</v>
      </c>
      <c r="H574" s="141">
        <v>13.967915374807559</v>
      </c>
      <c r="I574" s="113">
        <v>-0.96791537480755885</v>
      </c>
      <c r="J574" s="100">
        <v>-0.52461138867761492</v>
      </c>
      <c r="K574" s="139"/>
      <c r="L574" s="113">
        <v>36.224489795918373</v>
      </c>
      <c r="M574" s="100">
        <v>13</v>
      </c>
      <c r="N574" s="139"/>
      <c r="O574" s="139"/>
    </row>
    <row r="575" spans="2:15" x14ac:dyDescent="0.25">
      <c r="B575" s="33">
        <f t="shared" si="10"/>
        <v>9</v>
      </c>
      <c r="C575" s="33">
        <v>3</v>
      </c>
      <c r="D575" s="18">
        <v>3</v>
      </c>
      <c r="E575" s="34">
        <v>18</v>
      </c>
      <c r="G575" s="99">
        <v>534</v>
      </c>
      <c r="H575" s="141">
        <v>13.967915374807559</v>
      </c>
      <c r="I575" s="113">
        <v>-2.9679153748075588</v>
      </c>
      <c r="J575" s="100">
        <v>-1.6086139829786263</v>
      </c>
      <c r="K575" s="139"/>
      <c r="L575" s="113">
        <v>36.292517006802726</v>
      </c>
      <c r="M575" s="100">
        <v>13</v>
      </c>
      <c r="N575" s="139"/>
      <c r="O575" s="139"/>
    </row>
    <row r="576" spans="2:15" x14ac:dyDescent="0.25">
      <c r="B576" s="33">
        <f t="shared" si="10"/>
        <v>1</v>
      </c>
      <c r="C576" s="33">
        <v>1</v>
      </c>
      <c r="D576" s="18">
        <v>3</v>
      </c>
      <c r="E576" s="34">
        <v>13</v>
      </c>
      <c r="G576" s="99">
        <v>535</v>
      </c>
      <c r="H576" s="141">
        <v>12.235224195441972</v>
      </c>
      <c r="I576" s="113">
        <v>-0.23522419544197248</v>
      </c>
      <c r="J576" s="100">
        <v>-0.12749181905073317</v>
      </c>
      <c r="K576" s="139"/>
      <c r="L576" s="113">
        <v>36.360544217687078</v>
      </c>
      <c r="M576" s="100">
        <v>13</v>
      </c>
      <c r="N576" s="139"/>
      <c r="O576" s="139"/>
    </row>
    <row r="577" spans="2:15" x14ac:dyDescent="0.25">
      <c r="B577" s="33">
        <f t="shared" si="10"/>
        <v>1</v>
      </c>
      <c r="C577" s="33">
        <v>1</v>
      </c>
      <c r="D577" s="18">
        <v>3</v>
      </c>
      <c r="E577" s="34">
        <v>11</v>
      </c>
      <c r="G577" s="99">
        <v>536</v>
      </c>
      <c r="H577" s="141">
        <v>15.343430237752408</v>
      </c>
      <c r="I577" s="113">
        <v>0.65656976224759234</v>
      </c>
      <c r="J577" s="100">
        <v>0.35586166280799425</v>
      </c>
      <c r="K577" s="139"/>
      <c r="L577" s="113">
        <v>36.428571428571431</v>
      </c>
      <c r="M577" s="100">
        <v>13</v>
      </c>
      <c r="N577" s="139"/>
      <c r="O577" s="139"/>
    </row>
    <row r="578" spans="2:15" x14ac:dyDescent="0.25">
      <c r="B578" s="33">
        <f t="shared" si="10"/>
        <v>9</v>
      </c>
      <c r="C578" s="33">
        <v>3</v>
      </c>
      <c r="D578" s="18">
        <v>3</v>
      </c>
      <c r="E578" s="34">
        <v>15</v>
      </c>
      <c r="G578" s="99">
        <v>537</v>
      </c>
      <c r="H578" s="141">
        <v>12.235224195441972</v>
      </c>
      <c r="I578" s="113">
        <v>-1.2352241954419725</v>
      </c>
      <c r="J578" s="100">
        <v>-0.66949311620123897</v>
      </c>
      <c r="K578" s="139"/>
      <c r="L578" s="113">
        <v>36.496598639455783</v>
      </c>
      <c r="M578" s="100">
        <v>13</v>
      </c>
      <c r="N578" s="139"/>
      <c r="O578" s="139"/>
    </row>
    <row r="579" spans="2:15" x14ac:dyDescent="0.25">
      <c r="B579" s="33">
        <f t="shared" si="10"/>
        <v>9</v>
      </c>
      <c r="C579" s="33">
        <v>3</v>
      </c>
      <c r="D579" s="18">
        <v>3</v>
      </c>
      <c r="E579" s="34">
        <v>14</v>
      </c>
      <c r="G579" s="99">
        <v>538</v>
      </c>
      <c r="H579" s="141">
        <v>20.940444031854909</v>
      </c>
      <c r="I579" s="113">
        <v>1.0595559681450908</v>
      </c>
      <c r="J579" s="100">
        <v>0.57428070913819917</v>
      </c>
      <c r="K579" s="139"/>
      <c r="L579" s="113">
        <v>36.564625850340136</v>
      </c>
      <c r="M579" s="100">
        <v>13</v>
      </c>
      <c r="N579" s="139"/>
      <c r="O579" s="139"/>
    </row>
    <row r="580" spans="2:15" x14ac:dyDescent="0.25">
      <c r="B580" s="33">
        <f t="shared" si="10"/>
        <v>9</v>
      </c>
      <c r="C580" s="33">
        <v>3</v>
      </c>
      <c r="D580" s="18">
        <v>3</v>
      </c>
      <c r="E580" s="34">
        <v>14</v>
      </c>
      <c r="G580" s="99">
        <v>539</v>
      </c>
      <c r="H580" s="141">
        <v>13.967915374807559</v>
      </c>
      <c r="I580" s="113">
        <v>2.0320846251924412</v>
      </c>
      <c r="J580" s="100">
        <v>1.1013925027739024</v>
      </c>
      <c r="K580" s="139"/>
      <c r="L580" s="113">
        <v>36.632653061224495</v>
      </c>
      <c r="M580" s="100">
        <v>13</v>
      </c>
      <c r="N580" s="139"/>
      <c r="O580" s="139"/>
    </row>
    <row r="581" spans="2:15" x14ac:dyDescent="0.25">
      <c r="B581" s="33">
        <f t="shared" si="10"/>
        <v>4</v>
      </c>
      <c r="C581" s="33">
        <v>2</v>
      </c>
      <c r="D581" s="18">
        <v>3</v>
      </c>
      <c r="E581" s="34">
        <v>13</v>
      </c>
      <c r="G581" s="99">
        <v>540</v>
      </c>
      <c r="H581" s="141">
        <v>21.958782578379022</v>
      </c>
      <c r="I581" s="113">
        <v>-1.9587825783790223</v>
      </c>
      <c r="J581" s="100">
        <v>-1.0616626983172424</v>
      </c>
      <c r="K581" s="139"/>
      <c r="L581" s="113">
        <v>36.700680272108848</v>
      </c>
      <c r="M581" s="100">
        <v>13</v>
      </c>
      <c r="N581" s="139"/>
      <c r="O581" s="139"/>
    </row>
    <row r="582" spans="2:15" x14ac:dyDescent="0.25">
      <c r="B582" s="33">
        <f t="shared" si="10"/>
        <v>9</v>
      </c>
      <c r="C582" s="33">
        <v>3</v>
      </c>
      <c r="D582" s="18">
        <v>3</v>
      </c>
      <c r="E582" s="34">
        <v>15</v>
      </c>
      <c r="G582" s="99">
        <v>541</v>
      </c>
      <c r="H582" s="141">
        <v>15.343430237752408</v>
      </c>
      <c r="I582" s="113">
        <v>2.6565697622475923</v>
      </c>
      <c r="J582" s="100">
        <v>1.4398642571090059</v>
      </c>
      <c r="K582" s="139"/>
      <c r="L582" s="113">
        <v>36.7687074829932</v>
      </c>
      <c r="M582" s="100">
        <v>13</v>
      </c>
      <c r="N582" s="139"/>
      <c r="O582" s="139"/>
    </row>
    <row r="583" spans="2:15" x14ac:dyDescent="0.25">
      <c r="B583" s="33">
        <f t="shared" si="10"/>
        <v>9</v>
      </c>
      <c r="C583" s="33">
        <v>3</v>
      </c>
      <c r="D583" s="18">
        <v>3</v>
      </c>
      <c r="E583" s="34">
        <v>18</v>
      </c>
      <c r="G583" s="99">
        <v>542</v>
      </c>
      <c r="H583" s="141">
        <v>13.967915374807559</v>
      </c>
      <c r="I583" s="113">
        <v>-2.9679153748075588</v>
      </c>
      <c r="J583" s="100">
        <v>-1.6086139829786263</v>
      </c>
      <c r="K583" s="139"/>
      <c r="L583" s="113">
        <v>36.836734693877553</v>
      </c>
      <c r="M583" s="100">
        <v>13</v>
      </c>
      <c r="N583" s="139"/>
      <c r="O583" s="139"/>
    </row>
    <row r="584" spans="2:15" x14ac:dyDescent="0.25">
      <c r="B584" s="33">
        <f t="shared" si="10"/>
        <v>9</v>
      </c>
      <c r="C584" s="33">
        <v>3</v>
      </c>
      <c r="D584" s="18">
        <v>3</v>
      </c>
      <c r="E584" s="34">
        <v>16</v>
      </c>
      <c r="G584" s="99">
        <v>543</v>
      </c>
      <c r="H584" s="141">
        <v>15.343430237752408</v>
      </c>
      <c r="I584" s="113">
        <v>-0.34343023775240766</v>
      </c>
      <c r="J584" s="100">
        <v>-0.18613963434251155</v>
      </c>
      <c r="K584" s="139"/>
      <c r="L584" s="113">
        <v>36.904761904761905</v>
      </c>
      <c r="M584" s="100">
        <v>13</v>
      </c>
      <c r="N584" s="139"/>
      <c r="O584" s="139"/>
    </row>
    <row r="585" spans="2:15" x14ac:dyDescent="0.25">
      <c r="B585" s="33">
        <f t="shared" si="10"/>
        <v>1</v>
      </c>
      <c r="C585" s="33">
        <v>1</v>
      </c>
      <c r="D585" s="18">
        <v>3</v>
      </c>
      <c r="E585" s="34">
        <v>14</v>
      </c>
      <c r="G585" s="99">
        <v>544</v>
      </c>
      <c r="H585" s="141">
        <v>13.967915374807559</v>
      </c>
      <c r="I585" s="113">
        <v>-2.9679153748075588</v>
      </c>
      <c r="J585" s="100">
        <v>-1.6086139829786263</v>
      </c>
      <c r="K585" s="139"/>
      <c r="L585" s="113">
        <v>36.972789115646265</v>
      </c>
      <c r="M585" s="100">
        <v>13</v>
      </c>
      <c r="N585" s="139"/>
      <c r="O585" s="139"/>
    </row>
    <row r="586" spans="2:15" x14ac:dyDescent="0.25">
      <c r="B586" s="33">
        <f t="shared" si="10"/>
        <v>16</v>
      </c>
      <c r="C586" s="33">
        <v>4</v>
      </c>
      <c r="D586" s="18">
        <v>4</v>
      </c>
      <c r="E586" s="34">
        <v>25</v>
      </c>
      <c r="G586" s="99">
        <v>545</v>
      </c>
      <c r="H586" s="141">
        <v>16.361768784276521</v>
      </c>
      <c r="I586" s="113">
        <v>-2.3617687842765207</v>
      </c>
      <c r="J586" s="100">
        <v>-1.2800817446474473</v>
      </c>
      <c r="K586" s="139"/>
      <c r="L586" s="113">
        <v>37.040816326530617</v>
      </c>
      <c r="M586" s="100">
        <v>13</v>
      </c>
      <c r="N586" s="139"/>
      <c r="O586" s="139"/>
    </row>
    <row r="587" spans="2:15" x14ac:dyDescent="0.25">
      <c r="B587" s="33">
        <f t="shared" si="10"/>
        <v>4</v>
      </c>
      <c r="C587" s="33">
        <v>2</v>
      </c>
      <c r="D587" s="18">
        <v>3</v>
      </c>
      <c r="E587" s="34">
        <v>13</v>
      </c>
      <c r="G587" s="99">
        <v>546</v>
      </c>
      <c r="H587" s="141">
        <v>13.967915374807559</v>
      </c>
      <c r="I587" s="113">
        <v>-0.96791537480755885</v>
      </c>
      <c r="J587" s="100">
        <v>-0.52461138867761492</v>
      </c>
      <c r="K587" s="139"/>
      <c r="L587" s="113">
        <v>37.10884353741497</v>
      </c>
      <c r="M587" s="100">
        <v>13</v>
      </c>
      <c r="N587" s="139"/>
      <c r="O587" s="139"/>
    </row>
    <row r="588" spans="2:15" x14ac:dyDescent="0.25">
      <c r="B588" s="33">
        <f t="shared" si="10"/>
        <v>16</v>
      </c>
      <c r="C588" s="33">
        <v>4</v>
      </c>
      <c r="D588" s="18">
        <v>4</v>
      </c>
      <c r="E588" s="34">
        <v>25</v>
      </c>
      <c r="G588" s="99">
        <v>547</v>
      </c>
      <c r="H588" s="141">
        <v>13.967915374807559</v>
      </c>
      <c r="I588" s="113">
        <v>-2.9679153748075588</v>
      </c>
      <c r="J588" s="100">
        <v>-1.6086139829786263</v>
      </c>
      <c r="K588" s="139"/>
      <c r="L588" s="113">
        <v>37.176870748299322</v>
      </c>
      <c r="M588" s="100">
        <v>13</v>
      </c>
      <c r="N588" s="139"/>
      <c r="O588" s="139"/>
    </row>
    <row r="589" spans="2:15" x14ac:dyDescent="0.25">
      <c r="B589" s="33">
        <f t="shared" si="10"/>
        <v>4</v>
      </c>
      <c r="C589" s="33">
        <v>2</v>
      </c>
      <c r="D589" s="18">
        <v>3</v>
      </c>
      <c r="E589" s="34">
        <v>12</v>
      </c>
      <c r="G589" s="99">
        <v>548</v>
      </c>
      <c r="H589" s="141">
        <v>12.235224195441972</v>
      </c>
      <c r="I589" s="113">
        <v>-1.2352241954419725</v>
      </c>
      <c r="J589" s="100">
        <v>-0.66949311620123897</v>
      </c>
      <c r="K589" s="139"/>
      <c r="L589" s="113">
        <v>37.244897959183675</v>
      </c>
      <c r="M589" s="100">
        <v>13</v>
      </c>
      <c r="N589" s="139"/>
      <c r="O589" s="139"/>
    </row>
    <row r="590" spans="2:15" x14ac:dyDescent="0.25">
      <c r="B590" s="33">
        <f t="shared" si="10"/>
        <v>16</v>
      </c>
      <c r="C590" s="33">
        <v>4</v>
      </c>
      <c r="D590" s="18">
        <v>3</v>
      </c>
      <c r="E590" s="34">
        <v>18</v>
      </c>
      <c r="G590" s="99">
        <v>549</v>
      </c>
      <c r="H590" s="141">
        <v>15.343430237752408</v>
      </c>
      <c r="I590" s="113">
        <v>-2.3434302377524077</v>
      </c>
      <c r="J590" s="100">
        <v>-1.2701422286435231</v>
      </c>
      <c r="K590" s="139"/>
      <c r="L590" s="113">
        <v>37.312925170068027</v>
      </c>
      <c r="M590" s="100">
        <v>13</v>
      </c>
      <c r="N590" s="139"/>
      <c r="O590" s="139"/>
    </row>
    <row r="591" spans="2:15" x14ac:dyDescent="0.25">
      <c r="B591" s="33">
        <f t="shared" si="10"/>
        <v>16</v>
      </c>
      <c r="C591" s="33">
        <v>4</v>
      </c>
      <c r="D591" s="18">
        <v>4</v>
      </c>
      <c r="E591" s="34">
        <v>21</v>
      </c>
      <c r="G591" s="99">
        <v>550</v>
      </c>
      <c r="H591" s="141">
        <v>15.343430237752408</v>
      </c>
      <c r="I591" s="113">
        <v>2.6565697622475923</v>
      </c>
      <c r="J591" s="100">
        <v>1.4398642571090059</v>
      </c>
      <c r="K591" s="139"/>
      <c r="L591" s="113">
        <v>37.380952380952387</v>
      </c>
      <c r="M591" s="100">
        <v>13</v>
      </c>
      <c r="N591" s="139"/>
      <c r="O591" s="139"/>
    </row>
    <row r="592" spans="2:15" x14ac:dyDescent="0.25">
      <c r="B592" s="33">
        <f t="shared" si="10"/>
        <v>1</v>
      </c>
      <c r="C592" s="33">
        <v>1</v>
      </c>
      <c r="D592" s="18">
        <v>3</v>
      </c>
      <c r="E592" s="34">
        <v>13</v>
      </c>
      <c r="G592" s="99">
        <v>551</v>
      </c>
      <c r="H592" s="141">
        <v>12.235224195441972</v>
      </c>
      <c r="I592" s="113">
        <v>-1.2352241954419725</v>
      </c>
      <c r="J592" s="100">
        <v>-0.66949311620123897</v>
      </c>
      <c r="K592" s="139"/>
      <c r="L592" s="113">
        <v>37.448979591836739</v>
      </c>
      <c r="M592" s="100">
        <v>13</v>
      </c>
      <c r="N592" s="139"/>
      <c r="O592" s="139"/>
    </row>
    <row r="593" spans="2:15" x14ac:dyDescent="0.25">
      <c r="B593" s="33">
        <f t="shared" si="10"/>
        <v>4</v>
      </c>
      <c r="C593" s="33">
        <v>2</v>
      </c>
      <c r="D593" s="18">
        <v>3</v>
      </c>
      <c r="E593" s="34">
        <v>12</v>
      </c>
      <c r="G593" s="99">
        <v>552</v>
      </c>
      <c r="H593" s="141">
        <v>12.235224195441972</v>
      </c>
      <c r="I593" s="113">
        <v>-1.2352241954419725</v>
      </c>
      <c r="J593" s="100">
        <v>-0.66949311620123897</v>
      </c>
      <c r="K593" s="139"/>
      <c r="L593" s="113">
        <v>37.517006802721092</v>
      </c>
      <c r="M593" s="100">
        <v>13</v>
      </c>
      <c r="N593" s="139"/>
      <c r="O593" s="139"/>
    </row>
    <row r="594" spans="2:15" x14ac:dyDescent="0.25">
      <c r="B594" s="33">
        <f t="shared" ref="B594:B657" si="11">C594^2</f>
        <v>4</v>
      </c>
      <c r="C594" s="33">
        <v>2</v>
      </c>
      <c r="D594" s="18">
        <v>3</v>
      </c>
      <c r="E594" s="34">
        <v>11</v>
      </c>
      <c r="G594" s="99">
        <v>553</v>
      </c>
      <c r="H594" s="141">
        <v>12.235224195441972</v>
      </c>
      <c r="I594" s="113">
        <v>1.7647758045580275</v>
      </c>
      <c r="J594" s="100">
        <v>0.95651077525027839</v>
      </c>
      <c r="K594" s="139"/>
      <c r="L594" s="113">
        <v>37.585034013605444</v>
      </c>
      <c r="M594" s="100">
        <v>13</v>
      </c>
      <c r="N594" s="139"/>
      <c r="O594" s="139"/>
    </row>
    <row r="595" spans="2:15" x14ac:dyDescent="0.25">
      <c r="B595" s="33">
        <f t="shared" si="11"/>
        <v>1</v>
      </c>
      <c r="C595" s="33">
        <v>1</v>
      </c>
      <c r="D595" s="18">
        <v>3</v>
      </c>
      <c r="E595" s="34">
        <v>12</v>
      </c>
      <c r="G595" s="99">
        <v>554</v>
      </c>
      <c r="H595" s="141">
        <v>13.967915374807559</v>
      </c>
      <c r="I595" s="113">
        <v>-2.9679153748075588</v>
      </c>
      <c r="J595" s="100">
        <v>-1.6086139829786263</v>
      </c>
      <c r="K595" s="139"/>
      <c r="L595" s="113">
        <v>37.653061224489797</v>
      </c>
      <c r="M595" s="100">
        <v>13</v>
      </c>
      <c r="N595" s="139"/>
      <c r="O595" s="139"/>
    </row>
    <row r="596" spans="2:15" x14ac:dyDescent="0.25">
      <c r="B596" s="33">
        <f t="shared" si="11"/>
        <v>16</v>
      </c>
      <c r="C596" s="33">
        <v>4</v>
      </c>
      <c r="D596" s="18">
        <v>3</v>
      </c>
      <c r="E596" s="34">
        <v>17</v>
      </c>
      <c r="G596" s="99">
        <v>555</v>
      </c>
      <c r="H596" s="141">
        <v>12.235224195441972</v>
      </c>
      <c r="I596" s="113">
        <v>0.76477580455802752</v>
      </c>
      <c r="J596" s="100">
        <v>0.41450947809977262</v>
      </c>
      <c r="K596" s="139"/>
      <c r="L596" s="113">
        <v>37.721088435374149</v>
      </c>
      <c r="M596" s="100">
        <v>13</v>
      </c>
      <c r="N596" s="139"/>
      <c r="O596" s="139"/>
    </row>
    <row r="597" spans="2:15" x14ac:dyDescent="0.25">
      <c r="B597" s="33">
        <f t="shared" si="11"/>
        <v>4</v>
      </c>
      <c r="C597" s="33">
        <v>2</v>
      </c>
      <c r="D597" s="18">
        <v>3</v>
      </c>
      <c r="E597" s="34">
        <v>12</v>
      </c>
      <c r="G597" s="99">
        <v>556</v>
      </c>
      <c r="H597" s="141">
        <v>12.235224195441972</v>
      </c>
      <c r="I597" s="113">
        <v>-0.23522419544197248</v>
      </c>
      <c r="J597" s="100">
        <v>-0.12749181905073317</v>
      </c>
      <c r="K597" s="139"/>
      <c r="L597" s="113">
        <v>37.789115646258509</v>
      </c>
      <c r="M597" s="100">
        <v>13</v>
      </c>
      <c r="N597" s="139"/>
      <c r="O597" s="139"/>
    </row>
    <row r="598" spans="2:15" x14ac:dyDescent="0.25">
      <c r="B598" s="33">
        <f t="shared" si="11"/>
        <v>9</v>
      </c>
      <c r="C598" s="33">
        <v>3</v>
      </c>
      <c r="D598" s="18">
        <v>3</v>
      </c>
      <c r="E598" s="34">
        <v>16</v>
      </c>
      <c r="G598" s="99">
        <v>557</v>
      </c>
      <c r="H598" s="141">
        <v>21.958782578379022</v>
      </c>
      <c r="I598" s="113">
        <v>4.1217421620977746E-2</v>
      </c>
      <c r="J598" s="100">
        <v>2.2339895983769242E-2</v>
      </c>
      <c r="K598" s="139"/>
      <c r="L598" s="113">
        <v>37.857142857142861</v>
      </c>
      <c r="M598" s="100">
        <v>13</v>
      </c>
      <c r="N598" s="139"/>
      <c r="O598" s="139"/>
    </row>
    <row r="599" spans="2:15" x14ac:dyDescent="0.25">
      <c r="B599" s="33">
        <f t="shared" si="11"/>
        <v>9</v>
      </c>
      <c r="C599" s="33">
        <v>3</v>
      </c>
      <c r="D599" s="18">
        <v>3</v>
      </c>
      <c r="E599" s="34">
        <v>16</v>
      </c>
      <c r="G599" s="99">
        <v>558</v>
      </c>
      <c r="H599" s="141">
        <v>12.235224195441972</v>
      </c>
      <c r="I599" s="113">
        <v>-0.23522419544197248</v>
      </c>
      <c r="J599" s="100">
        <v>-0.12749181905073317</v>
      </c>
      <c r="K599" s="139"/>
      <c r="L599" s="113">
        <v>37.925170068027214</v>
      </c>
      <c r="M599" s="100">
        <v>13</v>
      </c>
      <c r="N599" s="139"/>
      <c r="O599" s="139"/>
    </row>
    <row r="600" spans="2:15" x14ac:dyDescent="0.25">
      <c r="B600" s="33">
        <f t="shared" si="11"/>
        <v>1</v>
      </c>
      <c r="C600" s="33">
        <v>1</v>
      </c>
      <c r="D600" s="18">
        <v>3</v>
      </c>
      <c r="E600" s="34">
        <v>13</v>
      </c>
      <c r="G600" s="99">
        <v>559</v>
      </c>
      <c r="H600" s="141">
        <v>15.343430237752408</v>
      </c>
      <c r="I600" s="113">
        <v>2.6565697622475923</v>
      </c>
      <c r="J600" s="100">
        <v>1.4398642571090059</v>
      </c>
      <c r="K600" s="139"/>
      <c r="L600" s="113">
        <v>37.993197278911566</v>
      </c>
      <c r="M600" s="100">
        <v>13</v>
      </c>
      <c r="N600" s="139"/>
      <c r="O600" s="139"/>
    </row>
    <row r="601" spans="2:15" x14ac:dyDescent="0.25">
      <c r="B601" s="33">
        <f t="shared" si="11"/>
        <v>9</v>
      </c>
      <c r="C601" s="33">
        <v>3</v>
      </c>
      <c r="D601" s="18">
        <v>3</v>
      </c>
      <c r="E601" s="34">
        <v>14</v>
      </c>
      <c r="G601" s="99">
        <v>560</v>
      </c>
      <c r="H601" s="141">
        <v>12.235224195441972</v>
      </c>
      <c r="I601" s="113">
        <v>0.76477580455802752</v>
      </c>
      <c r="J601" s="100">
        <v>0.41450947809977262</v>
      </c>
      <c r="K601" s="139"/>
      <c r="L601" s="113">
        <v>38.061224489795919</v>
      </c>
      <c r="M601" s="100">
        <v>13</v>
      </c>
      <c r="N601" s="139"/>
      <c r="O601" s="139"/>
    </row>
    <row r="602" spans="2:15" x14ac:dyDescent="0.25">
      <c r="B602" s="33">
        <f t="shared" si="11"/>
        <v>9</v>
      </c>
      <c r="C602" s="33">
        <v>3</v>
      </c>
      <c r="D602" s="18">
        <v>3</v>
      </c>
      <c r="E602" s="34">
        <v>14</v>
      </c>
      <c r="G602" s="99">
        <v>561</v>
      </c>
      <c r="H602" s="141">
        <v>12.235224195441972</v>
      </c>
      <c r="I602" s="113">
        <v>-1.2352241954419725</v>
      </c>
      <c r="J602" s="100">
        <v>-0.66949311620123897</v>
      </c>
      <c r="K602" s="139"/>
      <c r="L602" s="113">
        <v>38.129251700680278</v>
      </c>
      <c r="M602" s="100">
        <v>13</v>
      </c>
      <c r="N602" s="139"/>
      <c r="O602" s="139"/>
    </row>
    <row r="603" spans="2:15" x14ac:dyDescent="0.25">
      <c r="B603" s="33">
        <f t="shared" si="11"/>
        <v>16</v>
      </c>
      <c r="C603" s="33">
        <v>4</v>
      </c>
      <c r="D603" s="18">
        <v>3</v>
      </c>
      <c r="E603" s="34">
        <v>17</v>
      </c>
      <c r="G603" s="99">
        <v>562</v>
      </c>
      <c r="H603" s="141">
        <v>15.343430237752408</v>
      </c>
      <c r="I603" s="113">
        <v>-0.34343023775240766</v>
      </c>
      <c r="J603" s="100">
        <v>-0.18613963434251155</v>
      </c>
      <c r="K603" s="139"/>
      <c r="L603" s="113">
        <v>38.197278911564631</v>
      </c>
      <c r="M603" s="100">
        <v>13</v>
      </c>
      <c r="N603" s="139"/>
      <c r="O603" s="139"/>
    </row>
    <row r="604" spans="2:15" x14ac:dyDescent="0.25">
      <c r="B604" s="33">
        <f t="shared" si="11"/>
        <v>1</v>
      </c>
      <c r="C604" s="33">
        <v>1</v>
      </c>
      <c r="D604" s="18">
        <v>3</v>
      </c>
      <c r="E604" s="34">
        <v>13</v>
      </c>
      <c r="G604" s="99">
        <v>563</v>
      </c>
      <c r="H604" s="141">
        <v>15.343430237752408</v>
      </c>
      <c r="I604" s="113">
        <v>-1.3434302377524077</v>
      </c>
      <c r="J604" s="100">
        <v>-0.7281409314930174</v>
      </c>
      <c r="K604" s="139"/>
      <c r="L604" s="113">
        <v>38.265306122448983</v>
      </c>
      <c r="M604" s="100">
        <v>13</v>
      </c>
      <c r="N604" s="139"/>
      <c r="O604" s="139"/>
    </row>
    <row r="605" spans="2:15" x14ac:dyDescent="0.25">
      <c r="B605" s="33">
        <f t="shared" si="11"/>
        <v>4</v>
      </c>
      <c r="C605" s="33">
        <v>2</v>
      </c>
      <c r="D605" s="18">
        <v>3</v>
      </c>
      <c r="E605" s="34">
        <v>12</v>
      </c>
      <c r="G605" s="99">
        <v>564</v>
      </c>
      <c r="H605" s="141">
        <v>15.343430237752408</v>
      </c>
      <c r="I605" s="113">
        <v>-1.3434302377524077</v>
      </c>
      <c r="J605" s="100">
        <v>-0.7281409314930174</v>
      </c>
      <c r="K605" s="139"/>
      <c r="L605" s="113">
        <v>38.333333333333336</v>
      </c>
      <c r="M605" s="100">
        <v>13</v>
      </c>
      <c r="N605" s="139"/>
      <c r="O605" s="139"/>
    </row>
    <row r="606" spans="2:15" x14ac:dyDescent="0.25">
      <c r="B606" s="33">
        <f t="shared" si="11"/>
        <v>16</v>
      </c>
      <c r="C606" s="33">
        <v>4</v>
      </c>
      <c r="D606" s="18">
        <v>3</v>
      </c>
      <c r="E606" s="34">
        <v>18</v>
      </c>
      <c r="G606" s="99">
        <v>565</v>
      </c>
      <c r="H606" s="141">
        <v>13.967915374807559</v>
      </c>
      <c r="I606" s="113">
        <v>-0.96791537480755885</v>
      </c>
      <c r="J606" s="100">
        <v>-0.52461138867761492</v>
      </c>
      <c r="K606" s="139"/>
      <c r="L606" s="113">
        <v>38.401360544217688</v>
      </c>
      <c r="M606" s="100">
        <v>13</v>
      </c>
      <c r="N606" s="139"/>
      <c r="O606" s="139"/>
    </row>
    <row r="607" spans="2:15" x14ac:dyDescent="0.25">
      <c r="B607" s="33">
        <f t="shared" si="11"/>
        <v>1</v>
      </c>
      <c r="C607" s="33">
        <v>1</v>
      </c>
      <c r="D607" s="18">
        <v>3</v>
      </c>
      <c r="E607" s="34">
        <v>11</v>
      </c>
      <c r="G607" s="99">
        <v>566</v>
      </c>
      <c r="H607" s="141">
        <v>15.343430237752408</v>
      </c>
      <c r="I607" s="113">
        <v>-0.34343023775240766</v>
      </c>
      <c r="J607" s="100">
        <v>-0.18613963434251155</v>
      </c>
      <c r="K607" s="139"/>
      <c r="L607" s="113">
        <v>38.469387755102041</v>
      </c>
      <c r="M607" s="100">
        <v>13</v>
      </c>
      <c r="N607" s="139"/>
      <c r="O607" s="139"/>
    </row>
    <row r="608" spans="2:15" x14ac:dyDescent="0.25">
      <c r="B608" s="33">
        <f t="shared" si="11"/>
        <v>9</v>
      </c>
      <c r="C608" s="33">
        <v>3</v>
      </c>
      <c r="D608" s="18">
        <v>3</v>
      </c>
      <c r="E608" s="34">
        <v>13</v>
      </c>
      <c r="G608" s="99">
        <v>567</v>
      </c>
      <c r="H608" s="141">
        <v>15.343430237752408</v>
      </c>
      <c r="I608" s="113">
        <v>2.6565697622475923</v>
      </c>
      <c r="J608" s="100">
        <v>1.4398642571090059</v>
      </c>
      <c r="K608" s="139"/>
      <c r="L608" s="113">
        <v>38.5374149659864</v>
      </c>
      <c r="M608" s="100">
        <v>13</v>
      </c>
      <c r="N608" s="139"/>
      <c r="O608" s="139"/>
    </row>
    <row r="609" spans="2:15" x14ac:dyDescent="0.25">
      <c r="B609" s="33">
        <f t="shared" si="11"/>
        <v>16</v>
      </c>
      <c r="C609" s="33">
        <v>4</v>
      </c>
      <c r="D609" s="18">
        <v>3</v>
      </c>
      <c r="E609" s="34">
        <v>15</v>
      </c>
      <c r="G609" s="99">
        <v>568</v>
      </c>
      <c r="H609" s="141">
        <v>15.343430237752408</v>
      </c>
      <c r="I609" s="113">
        <v>0.65656976224759234</v>
      </c>
      <c r="J609" s="100">
        <v>0.35586166280799425</v>
      </c>
      <c r="K609" s="139"/>
      <c r="L609" s="113">
        <v>38.605442176870753</v>
      </c>
      <c r="M609" s="100">
        <v>13</v>
      </c>
      <c r="N609" s="139"/>
      <c r="O609" s="139"/>
    </row>
    <row r="610" spans="2:15" x14ac:dyDescent="0.25">
      <c r="B610" s="33">
        <f t="shared" si="11"/>
        <v>16</v>
      </c>
      <c r="C610" s="33">
        <v>4</v>
      </c>
      <c r="D610" s="18">
        <v>4</v>
      </c>
      <c r="E610" s="34">
        <v>25</v>
      </c>
      <c r="G610" s="99">
        <v>569</v>
      </c>
      <c r="H610" s="141">
        <v>12.235224195441972</v>
      </c>
      <c r="I610" s="113">
        <v>1.7647758045580275</v>
      </c>
      <c r="J610" s="100">
        <v>0.95651077525027839</v>
      </c>
      <c r="K610" s="139"/>
      <c r="L610" s="113">
        <v>38.673469387755105</v>
      </c>
      <c r="M610" s="100">
        <v>13</v>
      </c>
      <c r="N610" s="139"/>
      <c r="O610" s="139"/>
    </row>
    <row r="611" spans="2:15" x14ac:dyDescent="0.25">
      <c r="B611" s="33">
        <f t="shared" si="11"/>
        <v>16</v>
      </c>
      <c r="C611" s="33">
        <v>4</v>
      </c>
      <c r="D611" s="18">
        <v>3</v>
      </c>
      <c r="E611" s="34">
        <v>14</v>
      </c>
      <c r="G611" s="99">
        <v>570</v>
      </c>
      <c r="H611" s="141">
        <v>21.958782578379022</v>
      </c>
      <c r="I611" s="113">
        <v>3.0412174216209777</v>
      </c>
      <c r="J611" s="100">
        <v>1.6483437874352866</v>
      </c>
      <c r="K611" s="139"/>
      <c r="L611" s="113">
        <v>38.741496598639458</v>
      </c>
      <c r="M611" s="100">
        <v>13</v>
      </c>
      <c r="N611" s="139"/>
      <c r="O611" s="139"/>
    </row>
    <row r="612" spans="2:15" x14ac:dyDescent="0.25">
      <c r="B612" s="33">
        <f t="shared" si="11"/>
        <v>9</v>
      </c>
      <c r="C612" s="33">
        <v>3</v>
      </c>
      <c r="D612" s="18">
        <v>3</v>
      </c>
      <c r="E612" s="34">
        <v>17</v>
      </c>
      <c r="G612" s="99">
        <v>571</v>
      </c>
      <c r="H612" s="141">
        <v>13.967915374807559</v>
      </c>
      <c r="I612" s="113">
        <v>-0.96791537480755885</v>
      </c>
      <c r="J612" s="100">
        <v>-0.52461138867761492</v>
      </c>
      <c r="K612" s="139"/>
      <c r="L612" s="113">
        <v>38.80952380952381</v>
      </c>
      <c r="M612" s="100">
        <v>13</v>
      </c>
      <c r="N612" s="139"/>
      <c r="O612" s="139"/>
    </row>
    <row r="613" spans="2:15" x14ac:dyDescent="0.25">
      <c r="B613" s="33">
        <f t="shared" si="11"/>
        <v>1</v>
      </c>
      <c r="C613" s="33">
        <v>1</v>
      </c>
      <c r="D613" s="18">
        <v>3</v>
      </c>
      <c r="E613" s="34">
        <v>13</v>
      </c>
      <c r="G613" s="99">
        <v>572</v>
      </c>
      <c r="H613" s="141">
        <v>21.958782578379022</v>
      </c>
      <c r="I613" s="113">
        <v>3.0412174216209777</v>
      </c>
      <c r="J613" s="100">
        <v>1.6483437874352866</v>
      </c>
      <c r="K613" s="139"/>
      <c r="L613" s="113">
        <v>38.877551020408163</v>
      </c>
      <c r="M613" s="100">
        <v>13</v>
      </c>
      <c r="N613" s="139"/>
      <c r="O613" s="139"/>
    </row>
    <row r="614" spans="2:15" x14ac:dyDescent="0.25">
      <c r="B614" s="33">
        <f t="shared" si="11"/>
        <v>1</v>
      </c>
      <c r="C614" s="33">
        <v>1</v>
      </c>
      <c r="D614" s="18">
        <v>3</v>
      </c>
      <c r="E614" s="34">
        <v>14</v>
      </c>
      <c r="G614" s="99">
        <v>573</v>
      </c>
      <c r="H614" s="141">
        <v>13.967915374807559</v>
      </c>
      <c r="I614" s="113">
        <v>-1.9679153748075588</v>
      </c>
      <c r="J614" s="100">
        <v>-1.0666126858281206</v>
      </c>
      <c r="K614" s="139"/>
      <c r="L614" s="113">
        <v>38.945578231292522</v>
      </c>
      <c r="M614" s="100">
        <v>13</v>
      </c>
      <c r="N614" s="139"/>
      <c r="O614" s="139"/>
    </row>
    <row r="615" spans="2:15" x14ac:dyDescent="0.25">
      <c r="B615" s="33">
        <f t="shared" si="11"/>
        <v>4</v>
      </c>
      <c r="C615" s="33">
        <v>2</v>
      </c>
      <c r="D615" s="18">
        <v>3</v>
      </c>
      <c r="E615" s="34">
        <v>11</v>
      </c>
      <c r="G615" s="99">
        <v>574</v>
      </c>
      <c r="H615" s="141">
        <v>16.361768784276521</v>
      </c>
      <c r="I615" s="113">
        <v>1.6382312157234793</v>
      </c>
      <c r="J615" s="100">
        <v>0.8879234439545759</v>
      </c>
      <c r="K615" s="139"/>
      <c r="L615" s="113">
        <v>39.013605442176875</v>
      </c>
      <c r="M615" s="100">
        <v>13</v>
      </c>
      <c r="N615" s="139"/>
      <c r="O615" s="139"/>
    </row>
    <row r="616" spans="2:15" x14ac:dyDescent="0.25">
      <c r="B616" s="33">
        <f t="shared" si="11"/>
        <v>1</v>
      </c>
      <c r="C616" s="33">
        <v>1</v>
      </c>
      <c r="D616" s="18">
        <v>3</v>
      </c>
      <c r="E616" s="34">
        <v>12</v>
      </c>
      <c r="G616" s="99">
        <v>575</v>
      </c>
      <c r="H616" s="141">
        <v>21.958782578379022</v>
      </c>
      <c r="I616" s="113">
        <v>-0.95878257837902225</v>
      </c>
      <c r="J616" s="100">
        <v>-0.51966140116673654</v>
      </c>
      <c r="K616" s="139"/>
      <c r="L616" s="113">
        <v>39.081632653061227</v>
      </c>
      <c r="M616" s="100">
        <v>13</v>
      </c>
      <c r="N616" s="139"/>
      <c r="O616" s="139"/>
    </row>
    <row r="617" spans="2:15" x14ac:dyDescent="0.25">
      <c r="B617" s="33">
        <f t="shared" si="11"/>
        <v>4</v>
      </c>
      <c r="C617" s="33">
        <v>2</v>
      </c>
      <c r="D617" s="18">
        <v>3</v>
      </c>
      <c r="E617" s="34">
        <v>16</v>
      </c>
      <c r="G617" s="99">
        <v>576</v>
      </c>
      <c r="H617" s="141">
        <v>12.235224195441972</v>
      </c>
      <c r="I617" s="113">
        <v>0.76477580455802752</v>
      </c>
      <c r="J617" s="100">
        <v>0.41450947809977262</v>
      </c>
      <c r="K617" s="139"/>
      <c r="L617" s="113">
        <v>39.14965986394558</v>
      </c>
      <c r="M617" s="100">
        <v>13</v>
      </c>
      <c r="N617" s="139"/>
      <c r="O617" s="139"/>
    </row>
    <row r="618" spans="2:15" x14ac:dyDescent="0.25">
      <c r="B618" s="33">
        <f t="shared" si="11"/>
        <v>9</v>
      </c>
      <c r="C618" s="33">
        <v>3</v>
      </c>
      <c r="D618" s="18">
        <v>3</v>
      </c>
      <c r="E618" s="34">
        <v>19</v>
      </c>
      <c r="G618" s="99">
        <v>577</v>
      </c>
      <c r="H618" s="141">
        <v>13.967915374807559</v>
      </c>
      <c r="I618" s="113">
        <v>-1.9679153748075588</v>
      </c>
      <c r="J618" s="100">
        <v>-1.0666126858281206</v>
      </c>
      <c r="K618" s="139"/>
      <c r="L618" s="113">
        <v>39.217687074829932</v>
      </c>
      <c r="M618" s="100">
        <v>13</v>
      </c>
      <c r="N618" s="139"/>
      <c r="O618" s="139"/>
    </row>
    <row r="619" spans="2:15" x14ac:dyDescent="0.25">
      <c r="B619" s="33">
        <f t="shared" si="11"/>
        <v>9</v>
      </c>
      <c r="C619" s="33">
        <v>3</v>
      </c>
      <c r="D619" s="18">
        <v>3</v>
      </c>
      <c r="E619" s="34">
        <v>15</v>
      </c>
      <c r="G619" s="99">
        <v>578</v>
      </c>
      <c r="H619" s="141">
        <v>13.967915374807559</v>
      </c>
      <c r="I619" s="113">
        <v>-2.9679153748075588</v>
      </c>
      <c r="J619" s="100">
        <v>-1.6086139829786263</v>
      </c>
      <c r="K619" s="139"/>
      <c r="L619" s="113">
        <v>39.285714285714292</v>
      </c>
      <c r="M619" s="100">
        <v>13</v>
      </c>
      <c r="N619" s="139"/>
      <c r="O619" s="139"/>
    </row>
    <row r="620" spans="2:15" x14ac:dyDescent="0.25">
      <c r="B620" s="33">
        <f t="shared" si="11"/>
        <v>16</v>
      </c>
      <c r="C620" s="33">
        <v>4</v>
      </c>
      <c r="D620" s="18">
        <v>3</v>
      </c>
      <c r="E620" s="34">
        <v>14</v>
      </c>
      <c r="G620" s="99">
        <v>579</v>
      </c>
      <c r="H620" s="141">
        <v>12.235224195441972</v>
      </c>
      <c r="I620" s="113">
        <v>-0.23522419544197248</v>
      </c>
      <c r="J620" s="100">
        <v>-0.12749181905073317</v>
      </c>
      <c r="K620" s="139"/>
      <c r="L620" s="113">
        <v>39.353741496598644</v>
      </c>
      <c r="M620" s="100">
        <v>13</v>
      </c>
      <c r="N620" s="139"/>
      <c r="O620" s="139"/>
    </row>
    <row r="621" spans="2:15" x14ac:dyDescent="0.25">
      <c r="B621" s="33">
        <f t="shared" si="11"/>
        <v>4</v>
      </c>
      <c r="C621" s="33">
        <v>2</v>
      </c>
      <c r="D621" s="18">
        <v>3</v>
      </c>
      <c r="E621" s="34">
        <v>16</v>
      </c>
      <c r="G621" s="99">
        <v>580</v>
      </c>
      <c r="H621" s="141">
        <v>16.361768784276521</v>
      </c>
      <c r="I621" s="113">
        <v>0.63823121572347929</v>
      </c>
      <c r="J621" s="100">
        <v>0.34592214680407007</v>
      </c>
      <c r="K621" s="139"/>
      <c r="L621" s="113">
        <v>39.421768707482997</v>
      </c>
      <c r="M621" s="100">
        <v>13</v>
      </c>
      <c r="N621" s="139"/>
      <c r="O621" s="139"/>
    </row>
    <row r="622" spans="2:15" x14ac:dyDescent="0.25">
      <c r="B622" s="33">
        <f t="shared" si="11"/>
        <v>4</v>
      </c>
      <c r="C622" s="33">
        <v>2</v>
      </c>
      <c r="D622" s="18">
        <v>3</v>
      </c>
      <c r="E622" s="34">
        <v>14</v>
      </c>
      <c r="G622" s="99">
        <v>581</v>
      </c>
      <c r="H622" s="141">
        <v>13.967915374807559</v>
      </c>
      <c r="I622" s="113">
        <v>-1.9679153748075588</v>
      </c>
      <c r="J622" s="100">
        <v>-1.0666126858281206</v>
      </c>
      <c r="K622" s="139"/>
      <c r="L622" s="113">
        <v>39.489795918367349</v>
      </c>
      <c r="M622" s="100">
        <v>13</v>
      </c>
      <c r="N622" s="139"/>
      <c r="O622" s="139"/>
    </row>
    <row r="623" spans="2:15" x14ac:dyDescent="0.25">
      <c r="B623" s="33">
        <f t="shared" si="11"/>
        <v>1</v>
      </c>
      <c r="C623" s="33">
        <v>1</v>
      </c>
      <c r="D623" s="18">
        <v>3</v>
      </c>
      <c r="E623" s="34">
        <v>11</v>
      </c>
      <c r="G623" s="99">
        <v>582</v>
      </c>
      <c r="H623" s="141">
        <v>15.343430237752408</v>
      </c>
      <c r="I623" s="113">
        <v>0.65656976224759234</v>
      </c>
      <c r="J623" s="100">
        <v>0.35586166280799425</v>
      </c>
      <c r="K623" s="139"/>
      <c r="L623" s="113">
        <v>39.557823129251702</v>
      </c>
      <c r="M623" s="100">
        <v>13</v>
      </c>
      <c r="N623" s="139"/>
      <c r="O623" s="139"/>
    </row>
    <row r="624" spans="2:15" x14ac:dyDescent="0.25">
      <c r="B624" s="33">
        <f t="shared" si="11"/>
        <v>9</v>
      </c>
      <c r="C624" s="33">
        <v>3</v>
      </c>
      <c r="D624" s="18">
        <v>3</v>
      </c>
      <c r="E624" s="34">
        <v>14</v>
      </c>
      <c r="G624" s="99">
        <v>583</v>
      </c>
      <c r="H624" s="141">
        <v>15.343430237752408</v>
      </c>
      <c r="I624" s="113">
        <v>0.65656976224759234</v>
      </c>
      <c r="J624" s="100">
        <v>0.35586166280799425</v>
      </c>
      <c r="K624" s="139"/>
      <c r="L624" s="113">
        <v>39.625850340136054</v>
      </c>
      <c r="M624" s="100">
        <v>13</v>
      </c>
      <c r="N624" s="139"/>
      <c r="O624" s="139"/>
    </row>
    <row r="625" spans="2:15" x14ac:dyDescent="0.25">
      <c r="B625" s="33">
        <f t="shared" si="11"/>
        <v>16</v>
      </c>
      <c r="C625" s="33">
        <v>4</v>
      </c>
      <c r="D625" s="18">
        <v>3</v>
      </c>
      <c r="E625" s="34">
        <v>18</v>
      </c>
      <c r="G625" s="99">
        <v>584</v>
      </c>
      <c r="H625" s="141">
        <v>12.235224195441972</v>
      </c>
      <c r="I625" s="113">
        <v>0.76477580455802752</v>
      </c>
      <c r="J625" s="100">
        <v>0.41450947809977262</v>
      </c>
      <c r="K625" s="139"/>
      <c r="L625" s="113">
        <v>39.693877551020414</v>
      </c>
      <c r="M625" s="100">
        <v>13</v>
      </c>
      <c r="N625" s="139"/>
      <c r="O625" s="139"/>
    </row>
    <row r="626" spans="2:15" x14ac:dyDescent="0.25">
      <c r="B626" s="33">
        <f t="shared" si="11"/>
        <v>4</v>
      </c>
      <c r="C626" s="33">
        <v>2</v>
      </c>
      <c r="D626" s="18">
        <v>3</v>
      </c>
      <c r="E626" s="34">
        <v>12</v>
      </c>
      <c r="G626" s="99">
        <v>585</v>
      </c>
      <c r="H626" s="141">
        <v>15.343430237752408</v>
      </c>
      <c r="I626" s="113">
        <v>-1.3434302377524077</v>
      </c>
      <c r="J626" s="100">
        <v>-0.7281409314930174</v>
      </c>
      <c r="K626" s="139"/>
      <c r="L626" s="113">
        <v>39.761904761904766</v>
      </c>
      <c r="M626" s="100">
        <v>13</v>
      </c>
      <c r="N626" s="139"/>
      <c r="O626" s="139"/>
    </row>
    <row r="627" spans="2:15" x14ac:dyDescent="0.25">
      <c r="B627" s="33">
        <f t="shared" si="11"/>
        <v>16</v>
      </c>
      <c r="C627" s="33">
        <v>4</v>
      </c>
      <c r="D627" s="18">
        <v>4</v>
      </c>
      <c r="E627" s="34">
        <v>21</v>
      </c>
      <c r="G627" s="99">
        <v>586</v>
      </c>
      <c r="H627" s="141">
        <v>15.343430237752408</v>
      </c>
      <c r="I627" s="113">
        <v>-1.3434302377524077</v>
      </c>
      <c r="J627" s="100">
        <v>-0.7281409314930174</v>
      </c>
      <c r="K627" s="139"/>
      <c r="L627" s="113">
        <v>39.829931972789119</v>
      </c>
      <c r="M627" s="100">
        <v>13</v>
      </c>
      <c r="N627" s="139"/>
      <c r="O627" s="139"/>
    </row>
    <row r="628" spans="2:15" x14ac:dyDescent="0.25">
      <c r="B628" s="33">
        <f t="shared" si="11"/>
        <v>9</v>
      </c>
      <c r="C628" s="33">
        <v>3</v>
      </c>
      <c r="D628" s="18">
        <v>3</v>
      </c>
      <c r="E628" s="34">
        <v>15</v>
      </c>
      <c r="G628" s="99">
        <v>587</v>
      </c>
      <c r="H628" s="141">
        <v>16.361768784276521</v>
      </c>
      <c r="I628" s="113">
        <v>0.63823121572347929</v>
      </c>
      <c r="J628" s="100">
        <v>0.34592214680407007</v>
      </c>
      <c r="K628" s="139"/>
      <c r="L628" s="113">
        <v>39.897959183673471</v>
      </c>
      <c r="M628" s="100">
        <v>13</v>
      </c>
      <c r="N628" s="139"/>
      <c r="O628" s="139"/>
    </row>
    <row r="629" spans="2:15" x14ac:dyDescent="0.25">
      <c r="B629" s="33">
        <f t="shared" si="11"/>
        <v>9</v>
      </c>
      <c r="C629" s="33">
        <v>3</v>
      </c>
      <c r="D629" s="18">
        <v>3</v>
      </c>
      <c r="E629" s="34">
        <v>13</v>
      </c>
      <c r="G629" s="99">
        <v>588</v>
      </c>
      <c r="H629" s="141">
        <v>12.235224195441972</v>
      </c>
      <c r="I629" s="113">
        <v>0.76477580455802752</v>
      </c>
      <c r="J629" s="100">
        <v>0.41450947809977262</v>
      </c>
      <c r="K629" s="139"/>
      <c r="L629" s="113">
        <v>39.965986394557824</v>
      </c>
      <c r="M629" s="100">
        <v>13</v>
      </c>
      <c r="N629" s="139"/>
      <c r="O629" s="139"/>
    </row>
    <row r="630" spans="2:15" x14ac:dyDescent="0.25">
      <c r="B630" s="33">
        <f t="shared" si="11"/>
        <v>9</v>
      </c>
      <c r="C630" s="33">
        <v>3</v>
      </c>
      <c r="D630" s="18">
        <v>3</v>
      </c>
      <c r="E630" s="34">
        <v>14</v>
      </c>
      <c r="G630" s="99">
        <v>589</v>
      </c>
      <c r="H630" s="141">
        <v>13.967915374807559</v>
      </c>
      <c r="I630" s="113">
        <v>-1.9679153748075588</v>
      </c>
      <c r="J630" s="100">
        <v>-1.0666126858281206</v>
      </c>
      <c r="K630" s="139"/>
      <c r="L630" s="113">
        <v>40.034013605442183</v>
      </c>
      <c r="M630" s="100">
        <v>13</v>
      </c>
      <c r="N630" s="139"/>
      <c r="O630" s="139"/>
    </row>
    <row r="631" spans="2:15" x14ac:dyDescent="0.25">
      <c r="B631" s="33">
        <f t="shared" si="11"/>
        <v>9</v>
      </c>
      <c r="C631" s="33">
        <v>3</v>
      </c>
      <c r="D631" s="18">
        <v>3</v>
      </c>
      <c r="E631" s="34">
        <v>19</v>
      </c>
      <c r="G631" s="99">
        <v>590</v>
      </c>
      <c r="H631" s="141">
        <v>16.361768784276521</v>
      </c>
      <c r="I631" s="113">
        <v>1.6382312157234793</v>
      </c>
      <c r="J631" s="100">
        <v>0.8879234439545759</v>
      </c>
      <c r="K631" s="139"/>
      <c r="L631" s="113">
        <v>40.102040816326536</v>
      </c>
      <c r="M631" s="100">
        <v>13</v>
      </c>
      <c r="N631" s="139"/>
      <c r="O631" s="139"/>
    </row>
    <row r="632" spans="2:15" x14ac:dyDescent="0.25">
      <c r="B632" s="33">
        <f t="shared" si="11"/>
        <v>1</v>
      </c>
      <c r="C632" s="33">
        <v>1</v>
      </c>
      <c r="D632" s="18">
        <v>3</v>
      </c>
      <c r="E632" s="34">
        <v>13</v>
      </c>
      <c r="G632" s="99">
        <v>591</v>
      </c>
      <c r="H632" s="141">
        <v>12.235224195441972</v>
      </c>
      <c r="I632" s="113">
        <v>-1.2352241954419725</v>
      </c>
      <c r="J632" s="100">
        <v>-0.66949311620123897</v>
      </c>
      <c r="K632" s="139"/>
      <c r="L632" s="113">
        <v>40.170068027210888</v>
      </c>
      <c r="M632" s="100">
        <v>13</v>
      </c>
      <c r="N632" s="139"/>
      <c r="O632" s="139"/>
    </row>
    <row r="633" spans="2:15" x14ac:dyDescent="0.25">
      <c r="B633" s="33">
        <f t="shared" si="11"/>
        <v>1</v>
      </c>
      <c r="C633" s="33">
        <v>1</v>
      </c>
      <c r="D633" s="18">
        <v>3</v>
      </c>
      <c r="E633" s="34">
        <v>13</v>
      </c>
      <c r="G633" s="99">
        <v>592</v>
      </c>
      <c r="H633" s="141">
        <v>15.343430237752408</v>
      </c>
      <c r="I633" s="113">
        <v>-2.3434302377524077</v>
      </c>
      <c r="J633" s="100">
        <v>-1.2701422286435231</v>
      </c>
      <c r="K633" s="139"/>
      <c r="L633" s="113">
        <v>40.238095238095241</v>
      </c>
      <c r="M633" s="100">
        <v>13</v>
      </c>
      <c r="N633" s="139"/>
      <c r="O633" s="139"/>
    </row>
    <row r="634" spans="2:15" x14ac:dyDescent="0.25">
      <c r="B634" s="33">
        <f t="shared" si="11"/>
        <v>4</v>
      </c>
      <c r="C634" s="33">
        <v>2</v>
      </c>
      <c r="D634" s="18">
        <v>3</v>
      </c>
      <c r="E634" s="34">
        <v>13</v>
      </c>
      <c r="G634" s="99">
        <v>593</v>
      </c>
      <c r="H634" s="141">
        <v>16.361768784276521</v>
      </c>
      <c r="I634" s="113">
        <v>-1.3617687842765207</v>
      </c>
      <c r="J634" s="100">
        <v>-0.73808044749694146</v>
      </c>
      <c r="K634" s="139"/>
      <c r="L634" s="113">
        <v>40.306122448979593</v>
      </c>
      <c r="M634" s="100">
        <v>13</v>
      </c>
      <c r="N634" s="139"/>
      <c r="O634" s="139"/>
    </row>
    <row r="635" spans="2:15" x14ac:dyDescent="0.25">
      <c r="B635" s="33">
        <f t="shared" si="11"/>
        <v>16</v>
      </c>
      <c r="C635" s="33">
        <v>4</v>
      </c>
      <c r="D635" s="18">
        <v>3</v>
      </c>
      <c r="E635" s="34">
        <v>14</v>
      </c>
      <c r="G635" s="99">
        <v>594</v>
      </c>
      <c r="H635" s="141">
        <v>21.958782578379022</v>
      </c>
      <c r="I635" s="113">
        <v>3.0412174216209777</v>
      </c>
      <c r="J635" s="100">
        <v>1.6483437874352866</v>
      </c>
      <c r="K635" s="139"/>
      <c r="L635" s="113">
        <v>40.374149659863946</v>
      </c>
      <c r="M635" s="100">
        <v>13</v>
      </c>
      <c r="N635" s="139"/>
      <c r="O635" s="139"/>
    </row>
    <row r="636" spans="2:15" x14ac:dyDescent="0.25">
      <c r="B636" s="33">
        <f t="shared" si="11"/>
        <v>1</v>
      </c>
      <c r="C636" s="33">
        <v>1</v>
      </c>
      <c r="D636" s="18">
        <v>3</v>
      </c>
      <c r="E636" s="34">
        <v>11</v>
      </c>
      <c r="G636" s="99">
        <v>595</v>
      </c>
      <c r="H636" s="141">
        <v>16.361768784276521</v>
      </c>
      <c r="I636" s="113">
        <v>-2.3617687842765207</v>
      </c>
      <c r="J636" s="100">
        <v>-1.2800817446474473</v>
      </c>
      <c r="K636" s="139"/>
      <c r="L636" s="113">
        <v>40.442176870748305</v>
      </c>
      <c r="M636" s="100">
        <v>13</v>
      </c>
      <c r="N636" s="139"/>
      <c r="O636" s="139"/>
    </row>
    <row r="637" spans="2:15" x14ac:dyDescent="0.25">
      <c r="B637" s="33">
        <f t="shared" si="11"/>
        <v>9</v>
      </c>
      <c r="C637" s="33">
        <v>3</v>
      </c>
      <c r="D637" s="18">
        <v>3</v>
      </c>
      <c r="E637" s="34">
        <v>19</v>
      </c>
      <c r="G637" s="99">
        <v>596</v>
      </c>
      <c r="H637" s="141">
        <v>15.343430237752408</v>
      </c>
      <c r="I637" s="113">
        <v>1.6565697622475923</v>
      </c>
      <c r="J637" s="100">
        <v>0.89786295995849996</v>
      </c>
      <c r="K637" s="139"/>
      <c r="L637" s="113">
        <v>40.510204081632658</v>
      </c>
      <c r="M637" s="100">
        <v>13</v>
      </c>
      <c r="N637" s="139"/>
      <c r="O637" s="139"/>
    </row>
    <row r="638" spans="2:15" x14ac:dyDescent="0.25">
      <c r="B638" s="33">
        <f t="shared" si="11"/>
        <v>1</v>
      </c>
      <c r="C638" s="33">
        <v>1</v>
      </c>
      <c r="D638" s="18">
        <v>3</v>
      </c>
      <c r="E638" s="34">
        <v>11</v>
      </c>
      <c r="G638" s="99">
        <v>597</v>
      </c>
      <c r="H638" s="141">
        <v>12.235224195441972</v>
      </c>
      <c r="I638" s="113">
        <v>0.76477580455802752</v>
      </c>
      <c r="J638" s="100">
        <v>0.41450947809977262</v>
      </c>
      <c r="K638" s="139"/>
      <c r="L638" s="113">
        <v>40.57823129251701</v>
      </c>
      <c r="M638" s="100">
        <v>13</v>
      </c>
      <c r="N638" s="139"/>
      <c r="O638" s="139"/>
    </row>
    <row r="639" spans="2:15" x14ac:dyDescent="0.25">
      <c r="B639" s="33">
        <f t="shared" si="11"/>
        <v>4</v>
      </c>
      <c r="C639" s="33">
        <v>2</v>
      </c>
      <c r="D639" s="18">
        <v>3</v>
      </c>
      <c r="E639" s="34">
        <v>13</v>
      </c>
      <c r="G639" s="99">
        <v>598</v>
      </c>
      <c r="H639" s="141">
        <v>12.235224195441972</v>
      </c>
      <c r="I639" s="113">
        <v>1.7647758045580275</v>
      </c>
      <c r="J639" s="100">
        <v>0.95651077525027839</v>
      </c>
      <c r="K639" s="139"/>
      <c r="L639" s="113">
        <v>40.646258503401363</v>
      </c>
      <c r="M639" s="100">
        <v>13</v>
      </c>
      <c r="N639" s="139"/>
      <c r="O639" s="139"/>
    </row>
    <row r="640" spans="2:15" x14ac:dyDescent="0.25">
      <c r="B640" s="33">
        <f t="shared" si="11"/>
        <v>1</v>
      </c>
      <c r="C640" s="33">
        <v>1</v>
      </c>
      <c r="D640" s="18">
        <v>3</v>
      </c>
      <c r="E640" s="34">
        <v>12</v>
      </c>
      <c r="G640" s="99">
        <v>599</v>
      </c>
      <c r="H640" s="141">
        <v>13.967915374807559</v>
      </c>
      <c r="I640" s="113">
        <v>-2.9679153748075588</v>
      </c>
      <c r="J640" s="100">
        <v>-1.6086139829786263</v>
      </c>
      <c r="K640" s="139"/>
      <c r="L640" s="113">
        <v>40.714285714285715</v>
      </c>
      <c r="M640" s="100">
        <v>13</v>
      </c>
      <c r="N640" s="139"/>
      <c r="O640" s="139"/>
    </row>
    <row r="641" spans="2:15" x14ac:dyDescent="0.25">
      <c r="B641" s="33">
        <f t="shared" si="11"/>
        <v>9</v>
      </c>
      <c r="C641" s="33">
        <v>3</v>
      </c>
      <c r="D641" s="18">
        <v>4</v>
      </c>
      <c r="E641" s="34">
        <v>20</v>
      </c>
      <c r="G641" s="99">
        <v>600</v>
      </c>
      <c r="H641" s="141">
        <v>12.235224195441972</v>
      </c>
      <c r="I641" s="113">
        <v>-0.23522419544197248</v>
      </c>
      <c r="J641" s="100">
        <v>-0.12749181905073317</v>
      </c>
      <c r="K641" s="139"/>
      <c r="L641" s="113">
        <v>40.782312925170068</v>
      </c>
      <c r="M641" s="100">
        <v>13</v>
      </c>
      <c r="N641" s="139"/>
      <c r="O641" s="139"/>
    </row>
    <row r="642" spans="2:15" x14ac:dyDescent="0.25">
      <c r="B642" s="33">
        <f t="shared" si="11"/>
        <v>1</v>
      </c>
      <c r="C642" s="33">
        <v>1</v>
      </c>
      <c r="D642" s="18">
        <v>3</v>
      </c>
      <c r="E642" s="34">
        <v>12</v>
      </c>
      <c r="G642" s="99">
        <v>601</v>
      </c>
      <c r="H642" s="141">
        <v>13.967915374807559</v>
      </c>
      <c r="I642" s="113">
        <v>2.0320846251924412</v>
      </c>
      <c r="J642" s="100">
        <v>1.1013925027739024</v>
      </c>
      <c r="K642" s="139"/>
      <c r="L642" s="113">
        <v>40.850340136054427</v>
      </c>
      <c r="M642" s="100">
        <v>13</v>
      </c>
      <c r="N642" s="139"/>
      <c r="O642" s="139"/>
    </row>
    <row r="643" spans="2:15" x14ac:dyDescent="0.25">
      <c r="B643" s="33">
        <f t="shared" si="11"/>
        <v>1</v>
      </c>
      <c r="C643" s="33">
        <v>1</v>
      </c>
      <c r="D643" s="18">
        <v>3</v>
      </c>
      <c r="E643" s="34">
        <v>11</v>
      </c>
      <c r="G643" s="99">
        <v>602</v>
      </c>
      <c r="H643" s="141">
        <v>15.343430237752408</v>
      </c>
      <c r="I643" s="113">
        <v>3.6565697622475923</v>
      </c>
      <c r="J643" s="100">
        <v>1.9818655542595116</v>
      </c>
      <c r="K643" s="139"/>
      <c r="L643" s="113">
        <v>40.91836734693878</v>
      </c>
      <c r="M643" s="100">
        <v>13</v>
      </c>
      <c r="N643" s="139"/>
      <c r="O643" s="139"/>
    </row>
    <row r="644" spans="2:15" x14ac:dyDescent="0.25">
      <c r="B644" s="33">
        <f t="shared" si="11"/>
        <v>4</v>
      </c>
      <c r="C644" s="33">
        <v>2</v>
      </c>
      <c r="D644" s="18">
        <v>3</v>
      </c>
      <c r="E644" s="34">
        <v>14</v>
      </c>
      <c r="G644" s="99">
        <v>603</v>
      </c>
      <c r="H644" s="141">
        <v>15.343430237752408</v>
      </c>
      <c r="I644" s="113">
        <v>-0.34343023775240766</v>
      </c>
      <c r="J644" s="100">
        <v>-0.18613963434251155</v>
      </c>
      <c r="K644" s="139"/>
      <c r="L644" s="113">
        <v>40.986394557823132</v>
      </c>
      <c r="M644" s="100">
        <v>13</v>
      </c>
      <c r="N644" s="139"/>
      <c r="O644" s="139"/>
    </row>
    <row r="645" spans="2:15" x14ac:dyDescent="0.25">
      <c r="B645" s="33">
        <f t="shared" si="11"/>
        <v>4</v>
      </c>
      <c r="C645" s="33">
        <v>2</v>
      </c>
      <c r="D645" s="18">
        <v>3</v>
      </c>
      <c r="E645" s="34">
        <v>15</v>
      </c>
      <c r="G645" s="99">
        <v>604</v>
      </c>
      <c r="H645" s="141">
        <v>16.361768784276521</v>
      </c>
      <c r="I645" s="113">
        <v>-2.3617687842765207</v>
      </c>
      <c r="J645" s="100">
        <v>-1.2800817446474473</v>
      </c>
      <c r="K645" s="139"/>
      <c r="L645" s="113">
        <v>41.054421768707485</v>
      </c>
      <c r="M645" s="100">
        <v>13</v>
      </c>
      <c r="N645" s="139"/>
      <c r="O645" s="139"/>
    </row>
    <row r="646" spans="2:15" x14ac:dyDescent="0.25">
      <c r="B646" s="33">
        <f t="shared" si="11"/>
        <v>1</v>
      </c>
      <c r="C646" s="33">
        <v>1</v>
      </c>
      <c r="D646" s="18">
        <v>3</v>
      </c>
      <c r="E646" s="34">
        <v>13</v>
      </c>
      <c r="G646" s="99">
        <v>605</v>
      </c>
      <c r="H646" s="141">
        <v>13.967915374807559</v>
      </c>
      <c r="I646" s="113">
        <v>2.0320846251924412</v>
      </c>
      <c r="J646" s="100">
        <v>1.1013925027739024</v>
      </c>
      <c r="K646" s="139"/>
      <c r="L646" s="113">
        <v>41.122448979591837</v>
      </c>
      <c r="M646" s="100">
        <v>13</v>
      </c>
      <c r="N646" s="139"/>
      <c r="O646" s="139"/>
    </row>
    <row r="647" spans="2:15" x14ac:dyDescent="0.25">
      <c r="B647" s="33">
        <f t="shared" si="11"/>
        <v>4</v>
      </c>
      <c r="C647" s="33">
        <v>2</v>
      </c>
      <c r="D647" s="18">
        <v>3</v>
      </c>
      <c r="E647" s="34">
        <v>12</v>
      </c>
      <c r="G647" s="99">
        <v>606</v>
      </c>
      <c r="H647" s="141">
        <v>13.967915374807559</v>
      </c>
      <c r="I647" s="113">
        <v>3.2084625192441152E-2</v>
      </c>
      <c r="J647" s="100">
        <v>1.7389908472890899E-2</v>
      </c>
      <c r="K647" s="139"/>
      <c r="L647" s="113">
        <v>41.190476190476197</v>
      </c>
      <c r="M647" s="100">
        <v>13</v>
      </c>
      <c r="N647" s="139"/>
      <c r="O647" s="139"/>
    </row>
    <row r="648" spans="2:15" x14ac:dyDescent="0.25">
      <c r="B648" s="33">
        <f t="shared" si="11"/>
        <v>1</v>
      </c>
      <c r="C648" s="33">
        <v>1</v>
      </c>
      <c r="D648" s="18">
        <v>3</v>
      </c>
      <c r="E648" s="34">
        <v>14</v>
      </c>
      <c r="G648" s="99">
        <v>607</v>
      </c>
      <c r="H648" s="141">
        <v>12.235224195441972</v>
      </c>
      <c r="I648" s="113">
        <v>-1.2352241954419725</v>
      </c>
      <c r="J648" s="100">
        <v>-0.66949311620123897</v>
      </c>
      <c r="K648" s="139"/>
      <c r="L648" s="113">
        <v>41.258503401360549</v>
      </c>
      <c r="M648" s="100">
        <v>13</v>
      </c>
      <c r="N648" s="139"/>
      <c r="O648" s="139"/>
    </row>
    <row r="649" spans="2:15" x14ac:dyDescent="0.25">
      <c r="B649" s="33">
        <f t="shared" si="11"/>
        <v>16</v>
      </c>
      <c r="C649" s="33">
        <v>4</v>
      </c>
      <c r="D649" s="18">
        <v>4</v>
      </c>
      <c r="E649" s="34">
        <v>25</v>
      </c>
      <c r="G649" s="99">
        <v>608</v>
      </c>
      <c r="H649" s="141">
        <v>15.343430237752408</v>
      </c>
      <c r="I649" s="113">
        <v>-1.3434302377524077</v>
      </c>
      <c r="J649" s="100">
        <v>-0.7281409314930174</v>
      </c>
      <c r="K649" s="139"/>
      <c r="L649" s="113">
        <v>41.326530612244902</v>
      </c>
      <c r="M649" s="100">
        <v>13</v>
      </c>
      <c r="N649" s="139"/>
      <c r="O649" s="139"/>
    </row>
    <row r="650" spans="2:15" x14ac:dyDescent="0.25">
      <c r="B650" s="33">
        <f t="shared" si="11"/>
        <v>16</v>
      </c>
      <c r="C650" s="33">
        <v>4</v>
      </c>
      <c r="D650" s="18">
        <v>4</v>
      </c>
      <c r="E650" s="34">
        <v>20</v>
      </c>
      <c r="G650" s="99">
        <v>609</v>
      </c>
      <c r="H650" s="141">
        <v>16.361768784276521</v>
      </c>
      <c r="I650" s="113">
        <v>1.6382312157234793</v>
      </c>
      <c r="J650" s="100">
        <v>0.8879234439545759</v>
      </c>
      <c r="K650" s="139"/>
      <c r="L650" s="113">
        <v>41.394557823129254</v>
      </c>
      <c r="M650" s="100">
        <v>13</v>
      </c>
      <c r="N650" s="139"/>
      <c r="O650" s="139"/>
    </row>
    <row r="651" spans="2:15" x14ac:dyDescent="0.25">
      <c r="B651" s="33">
        <f t="shared" si="11"/>
        <v>9</v>
      </c>
      <c r="C651" s="33">
        <v>3</v>
      </c>
      <c r="D651" s="18">
        <v>3</v>
      </c>
      <c r="E651" s="34">
        <v>14</v>
      </c>
      <c r="G651" s="99">
        <v>610</v>
      </c>
      <c r="H651" s="141">
        <v>13.967915374807559</v>
      </c>
      <c r="I651" s="113">
        <v>-1.9679153748075588</v>
      </c>
      <c r="J651" s="100">
        <v>-1.0666126858281206</v>
      </c>
      <c r="K651" s="139"/>
      <c r="L651" s="113">
        <v>41.462585034013607</v>
      </c>
      <c r="M651" s="100">
        <v>13</v>
      </c>
      <c r="N651" s="139"/>
      <c r="O651" s="139"/>
    </row>
    <row r="652" spans="2:15" x14ac:dyDescent="0.25">
      <c r="B652" s="33">
        <f t="shared" si="11"/>
        <v>4</v>
      </c>
      <c r="C652" s="33">
        <v>2</v>
      </c>
      <c r="D652" s="18">
        <v>3</v>
      </c>
      <c r="E652" s="34">
        <v>15</v>
      </c>
      <c r="G652" s="99">
        <v>611</v>
      </c>
      <c r="H652" s="141">
        <v>21.958782578379022</v>
      </c>
      <c r="I652" s="113">
        <v>-0.95878257837902225</v>
      </c>
      <c r="J652" s="100">
        <v>-0.51966140116673654</v>
      </c>
      <c r="K652" s="139"/>
      <c r="L652" s="113">
        <v>41.530612244897959</v>
      </c>
      <c r="M652" s="100">
        <v>13</v>
      </c>
      <c r="N652" s="139"/>
      <c r="O652" s="139"/>
    </row>
    <row r="653" spans="2:15" x14ac:dyDescent="0.25">
      <c r="B653" s="33">
        <f t="shared" si="11"/>
        <v>1</v>
      </c>
      <c r="C653" s="33">
        <v>1</v>
      </c>
      <c r="D653" s="18">
        <v>3</v>
      </c>
      <c r="E653" s="34">
        <v>12</v>
      </c>
      <c r="G653" s="99">
        <v>612</v>
      </c>
      <c r="H653" s="141">
        <v>15.343430237752408</v>
      </c>
      <c r="I653" s="113">
        <v>-0.34343023775240766</v>
      </c>
      <c r="J653" s="100">
        <v>-0.18613963434251155</v>
      </c>
      <c r="K653" s="139"/>
      <c r="L653" s="113">
        <v>41.598639455782319</v>
      </c>
      <c r="M653" s="100">
        <v>13</v>
      </c>
      <c r="N653" s="139"/>
      <c r="O653" s="139"/>
    </row>
    <row r="654" spans="2:15" x14ac:dyDescent="0.25">
      <c r="B654" s="33">
        <f t="shared" si="11"/>
        <v>16</v>
      </c>
      <c r="C654" s="33">
        <v>4</v>
      </c>
      <c r="D654" s="18">
        <v>3</v>
      </c>
      <c r="E654" s="34">
        <v>15</v>
      </c>
      <c r="G654" s="99">
        <v>613</v>
      </c>
      <c r="H654" s="141">
        <v>15.343430237752408</v>
      </c>
      <c r="I654" s="113">
        <v>-2.3434302377524077</v>
      </c>
      <c r="J654" s="100">
        <v>-1.2701422286435231</v>
      </c>
      <c r="K654" s="139"/>
      <c r="L654" s="113">
        <v>41.666666666666671</v>
      </c>
      <c r="M654" s="100">
        <v>13</v>
      </c>
      <c r="N654" s="139"/>
      <c r="O654" s="139"/>
    </row>
    <row r="655" spans="2:15" x14ac:dyDescent="0.25">
      <c r="B655" s="33">
        <f t="shared" si="11"/>
        <v>4</v>
      </c>
      <c r="C655" s="33">
        <v>2</v>
      </c>
      <c r="D655" s="18">
        <v>3</v>
      </c>
      <c r="E655" s="34">
        <v>12</v>
      </c>
      <c r="G655" s="99">
        <v>614</v>
      </c>
      <c r="H655" s="141">
        <v>15.343430237752408</v>
      </c>
      <c r="I655" s="113">
        <v>-1.3434302377524077</v>
      </c>
      <c r="J655" s="100">
        <v>-0.7281409314930174</v>
      </c>
      <c r="K655" s="139"/>
      <c r="L655" s="113">
        <v>41.734693877551024</v>
      </c>
      <c r="M655" s="100">
        <v>13</v>
      </c>
      <c r="N655" s="139"/>
      <c r="O655" s="139"/>
    </row>
    <row r="656" spans="2:15" x14ac:dyDescent="0.25">
      <c r="B656" s="33">
        <f t="shared" si="11"/>
        <v>16</v>
      </c>
      <c r="C656" s="33">
        <v>4</v>
      </c>
      <c r="D656" s="18">
        <v>3</v>
      </c>
      <c r="E656" s="34">
        <v>14</v>
      </c>
      <c r="G656" s="99">
        <v>615</v>
      </c>
      <c r="H656" s="141">
        <v>15.343430237752408</v>
      </c>
      <c r="I656" s="113">
        <v>3.6565697622475923</v>
      </c>
      <c r="J656" s="100">
        <v>1.9818655542595116</v>
      </c>
      <c r="K656" s="139"/>
      <c r="L656" s="113">
        <v>41.802721088435376</v>
      </c>
      <c r="M656" s="100">
        <v>13</v>
      </c>
      <c r="N656" s="139"/>
      <c r="O656" s="139"/>
    </row>
    <row r="657" spans="2:15" x14ac:dyDescent="0.25">
      <c r="B657" s="33">
        <f t="shared" si="11"/>
        <v>16</v>
      </c>
      <c r="C657" s="33">
        <v>4</v>
      </c>
      <c r="D657" s="18">
        <v>4</v>
      </c>
      <c r="E657" s="34">
        <v>20</v>
      </c>
      <c r="G657" s="99">
        <v>616</v>
      </c>
      <c r="H657" s="141">
        <v>12.235224195441972</v>
      </c>
      <c r="I657" s="113">
        <v>0.76477580455802752</v>
      </c>
      <c r="J657" s="100">
        <v>0.41450947809977262</v>
      </c>
      <c r="K657" s="139"/>
      <c r="L657" s="113">
        <v>41.870748299319729</v>
      </c>
      <c r="M657" s="100">
        <v>13</v>
      </c>
      <c r="N657" s="139"/>
      <c r="O657" s="139"/>
    </row>
    <row r="658" spans="2:15" x14ac:dyDescent="0.25">
      <c r="B658" s="33">
        <f t="shared" ref="B658:B721" si="12">C658^2</f>
        <v>1</v>
      </c>
      <c r="C658" s="33">
        <v>1</v>
      </c>
      <c r="D658" s="18">
        <v>3</v>
      </c>
      <c r="E658" s="34">
        <v>14</v>
      </c>
      <c r="G658" s="99">
        <v>617</v>
      </c>
      <c r="H658" s="141">
        <v>12.235224195441972</v>
      </c>
      <c r="I658" s="113">
        <v>0.76477580455802752</v>
      </c>
      <c r="J658" s="100">
        <v>0.41450947809977262</v>
      </c>
      <c r="K658" s="139"/>
      <c r="L658" s="113">
        <v>41.938775510204081</v>
      </c>
      <c r="M658" s="100">
        <v>13</v>
      </c>
      <c r="N658" s="139"/>
      <c r="O658" s="139"/>
    </row>
    <row r="659" spans="2:15" x14ac:dyDescent="0.25">
      <c r="B659" s="33">
        <f t="shared" si="12"/>
        <v>4</v>
      </c>
      <c r="C659" s="33">
        <v>2</v>
      </c>
      <c r="D659" s="18">
        <v>3</v>
      </c>
      <c r="E659" s="34">
        <v>11</v>
      </c>
      <c r="G659" s="99">
        <v>618</v>
      </c>
      <c r="H659" s="141">
        <v>13.967915374807559</v>
      </c>
      <c r="I659" s="113">
        <v>-0.96791537480755885</v>
      </c>
      <c r="J659" s="100">
        <v>-0.52461138867761492</v>
      </c>
      <c r="K659" s="139"/>
      <c r="L659" s="113">
        <v>42.006802721088441</v>
      </c>
      <c r="M659" s="100">
        <v>14</v>
      </c>
      <c r="N659" s="139"/>
      <c r="O659" s="139"/>
    </row>
    <row r="660" spans="2:15" x14ac:dyDescent="0.25">
      <c r="B660" s="33">
        <f t="shared" si="12"/>
        <v>16</v>
      </c>
      <c r="C660" s="33">
        <v>4</v>
      </c>
      <c r="D660" s="18">
        <v>4</v>
      </c>
      <c r="E660" s="34">
        <v>23</v>
      </c>
      <c r="G660" s="99">
        <v>619</v>
      </c>
      <c r="H660" s="141">
        <v>16.361768784276521</v>
      </c>
      <c r="I660" s="113">
        <v>-2.3617687842765207</v>
      </c>
      <c r="J660" s="100">
        <v>-1.2800817446474473</v>
      </c>
      <c r="K660" s="139"/>
      <c r="L660" s="113">
        <v>42.074829931972793</v>
      </c>
      <c r="M660" s="100">
        <v>14</v>
      </c>
      <c r="N660" s="139"/>
      <c r="O660" s="139"/>
    </row>
    <row r="661" spans="2:15" x14ac:dyDescent="0.25">
      <c r="B661" s="33">
        <f t="shared" si="12"/>
        <v>16</v>
      </c>
      <c r="C661" s="33">
        <v>4</v>
      </c>
      <c r="D661" s="18">
        <v>3</v>
      </c>
      <c r="E661" s="34">
        <v>16</v>
      </c>
      <c r="G661" s="99">
        <v>620</v>
      </c>
      <c r="H661" s="141">
        <v>12.235224195441972</v>
      </c>
      <c r="I661" s="113">
        <v>-1.2352241954419725</v>
      </c>
      <c r="J661" s="100">
        <v>-0.66949311620123897</v>
      </c>
      <c r="K661" s="139"/>
      <c r="L661" s="113">
        <v>42.142857142857146</v>
      </c>
      <c r="M661" s="100">
        <v>14</v>
      </c>
      <c r="N661" s="139"/>
      <c r="O661" s="139"/>
    </row>
    <row r="662" spans="2:15" x14ac:dyDescent="0.25">
      <c r="B662" s="33">
        <f t="shared" si="12"/>
        <v>4</v>
      </c>
      <c r="C662" s="33">
        <v>2</v>
      </c>
      <c r="D662" s="18">
        <v>3</v>
      </c>
      <c r="E662" s="34">
        <v>16</v>
      </c>
      <c r="G662" s="99">
        <v>621</v>
      </c>
      <c r="H662" s="141">
        <v>15.343430237752408</v>
      </c>
      <c r="I662" s="113">
        <v>3.6565697622475923</v>
      </c>
      <c r="J662" s="100">
        <v>1.9818655542595116</v>
      </c>
      <c r="K662" s="139"/>
      <c r="L662" s="113">
        <v>42.210884353741498</v>
      </c>
      <c r="M662" s="100">
        <v>14</v>
      </c>
      <c r="N662" s="139"/>
      <c r="O662" s="139"/>
    </row>
    <row r="663" spans="2:15" x14ac:dyDescent="0.25">
      <c r="B663" s="33">
        <f t="shared" si="12"/>
        <v>1</v>
      </c>
      <c r="C663" s="33">
        <v>1</v>
      </c>
      <c r="D663" s="18">
        <v>3</v>
      </c>
      <c r="E663" s="34">
        <v>11</v>
      </c>
      <c r="G663" s="99">
        <v>622</v>
      </c>
      <c r="H663" s="141">
        <v>12.235224195441972</v>
      </c>
      <c r="I663" s="113">
        <v>-1.2352241954419725</v>
      </c>
      <c r="J663" s="100">
        <v>-0.66949311620123897</v>
      </c>
      <c r="K663" s="139"/>
      <c r="L663" s="113">
        <v>42.278911564625851</v>
      </c>
      <c r="M663" s="100">
        <v>14</v>
      </c>
      <c r="N663" s="139"/>
      <c r="O663" s="139"/>
    </row>
    <row r="664" spans="2:15" x14ac:dyDescent="0.25">
      <c r="B664" s="33">
        <f t="shared" si="12"/>
        <v>1</v>
      </c>
      <c r="C664" s="33">
        <v>1</v>
      </c>
      <c r="D664" s="18">
        <v>3</v>
      </c>
      <c r="E664" s="34">
        <v>12</v>
      </c>
      <c r="G664" s="99">
        <v>623</v>
      </c>
      <c r="H664" s="141">
        <v>13.967915374807559</v>
      </c>
      <c r="I664" s="113">
        <v>-0.96791537480755885</v>
      </c>
      <c r="J664" s="100">
        <v>-0.52461138867761492</v>
      </c>
      <c r="K664" s="139"/>
      <c r="L664" s="113">
        <v>42.34693877551021</v>
      </c>
      <c r="M664" s="100">
        <v>14</v>
      </c>
      <c r="N664" s="139"/>
      <c r="O664" s="139"/>
    </row>
    <row r="665" spans="2:15" x14ac:dyDescent="0.25">
      <c r="B665" s="33">
        <f t="shared" si="12"/>
        <v>1</v>
      </c>
      <c r="C665" s="33">
        <v>1</v>
      </c>
      <c r="D665" s="18">
        <v>3</v>
      </c>
      <c r="E665" s="34">
        <v>12</v>
      </c>
      <c r="G665" s="99">
        <v>624</v>
      </c>
      <c r="H665" s="141">
        <v>12.235224195441972</v>
      </c>
      <c r="I665" s="113">
        <v>-0.23522419544197248</v>
      </c>
      <c r="J665" s="100">
        <v>-0.12749181905073317</v>
      </c>
      <c r="K665" s="139"/>
      <c r="L665" s="113">
        <v>42.414965986394563</v>
      </c>
      <c r="M665" s="100">
        <v>14</v>
      </c>
      <c r="N665" s="139"/>
      <c r="O665" s="139"/>
    </row>
    <row r="666" spans="2:15" x14ac:dyDescent="0.25">
      <c r="B666" s="33">
        <f t="shared" si="12"/>
        <v>1</v>
      </c>
      <c r="C666" s="33">
        <v>1</v>
      </c>
      <c r="D666" s="18">
        <v>3</v>
      </c>
      <c r="E666" s="34">
        <v>12</v>
      </c>
      <c r="G666" s="99">
        <v>625</v>
      </c>
      <c r="H666" s="141">
        <v>20.940444031854909</v>
      </c>
      <c r="I666" s="113">
        <v>-0.94044403185490921</v>
      </c>
      <c r="J666" s="100">
        <v>-0.50972188516281236</v>
      </c>
      <c r="K666" s="139"/>
      <c r="L666" s="113">
        <v>42.482993197278915</v>
      </c>
      <c r="M666" s="100">
        <v>14</v>
      </c>
      <c r="N666" s="139"/>
      <c r="O666" s="139"/>
    </row>
    <row r="667" spans="2:15" x14ac:dyDescent="0.25">
      <c r="B667" s="33">
        <f t="shared" si="12"/>
        <v>9</v>
      </c>
      <c r="C667" s="33">
        <v>3</v>
      </c>
      <c r="D667" s="18">
        <v>3</v>
      </c>
      <c r="E667" s="34">
        <v>19</v>
      </c>
      <c r="G667" s="99">
        <v>626</v>
      </c>
      <c r="H667" s="141">
        <v>12.235224195441972</v>
      </c>
      <c r="I667" s="113">
        <v>-0.23522419544197248</v>
      </c>
      <c r="J667" s="100">
        <v>-0.12749181905073317</v>
      </c>
      <c r="K667" s="139"/>
      <c r="L667" s="113">
        <v>42.551020408163268</v>
      </c>
      <c r="M667" s="100">
        <v>14</v>
      </c>
      <c r="N667" s="139"/>
      <c r="O667" s="139"/>
    </row>
    <row r="668" spans="2:15" x14ac:dyDescent="0.25">
      <c r="B668" s="33">
        <f t="shared" si="12"/>
        <v>16</v>
      </c>
      <c r="C668" s="33">
        <v>4</v>
      </c>
      <c r="D668" s="18">
        <v>3</v>
      </c>
      <c r="E668" s="34">
        <v>19</v>
      </c>
      <c r="G668" s="99">
        <v>627</v>
      </c>
      <c r="H668" s="141">
        <v>12.235224195441972</v>
      </c>
      <c r="I668" s="113">
        <v>-1.2352241954419725</v>
      </c>
      <c r="J668" s="100">
        <v>-0.66949311620123897</v>
      </c>
      <c r="K668" s="139"/>
      <c r="L668" s="113">
        <v>42.61904761904762</v>
      </c>
      <c r="M668" s="100">
        <v>14</v>
      </c>
      <c r="N668" s="139"/>
      <c r="O668" s="139"/>
    </row>
    <row r="669" spans="2:15" x14ac:dyDescent="0.25">
      <c r="B669" s="33">
        <f t="shared" si="12"/>
        <v>1</v>
      </c>
      <c r="C669" s="33">
        <v>1</v>
      </c>
      <c r="D669" s="18">
        <v>3</v>
      </c>
      <c r="E669" s="34">
        <v>13</v>
      </c>
      <c r="G669" s="99">
        <v>628</v>
      </c>
      <c r="H669" s="141">
        <v>13.967915374807559</v>
      </c>
      <c r="I669" s="113">
        <v>3.2084625192441152E-2</v>
      </c>
      <c r="J669" s="100">
        <v>1.7389908472890899E-2</v>
      </c>
      <c r="K669" s="139"/>
      <c r="L669" s="113">
        <v>42.687074829931973</v>
      </c>
      <c r="M669" s="100">
        <v>14</v>
      </c>
      <c r="N669" s="139"/>
      <c r="O669" s="139"/>
    </row>
    <row r="670" spans="2:15" x14ac:dyDescent="0.25">
      <c r="B670" s="33">
        <f t="shared" si="12"/>
        <v>1</v>
      </c>
      <c r="C670" s="33">
        <v>1</v>
      </c>
      <c r="D670" s="18">
        <v>3</v>
      </c>
      <c r="E670" s="34">
        <v>13</v>
      </c>
      <c r="G670" s="99">
        <v>629</v>
      </c>
      <c r="H670" s="141">
        <v>13.967915374807559</v>
      </c>
      <c r="I670" s="113">
        <v>1.0320846251924412</v>
      </c>
      <c r="J670" s="100">
        <v>0.55939120562339673</v>
      </c>
      <c r="K670" s="139"/>
      <c r="L670" s="113">
        <v>42.755102040816332</v>
      </c>
      <c r="M670" s="100">
        <v>14</v>
      </c>
      <c r="N670" s="139"/>
      <c r="O670" s="139"/>
    </row>
    <row r="671" spans="2:15" x14ac:dyDescent="0.25">
      <c r="B671" s="33">
        <f t="shared" si="12"/>
        <v>4</v>
      </c>
      <c r="C671" s="33">
        <v>2</v>
      </c>
      <c r="D671" s="18">
        <v>3</v>
      </c>
      <c r="E671" s="34">
        <v>11</v>
      </c>
      <c r="G671" s="99">
        <v>630</v>
      </c>
      <c r="H671" s="141">
        <v>12.235224195441972</v>
      </c>
      <c r="I671" s="113">
        <v>0.76477580455802752</v>
      </c>
      <c r="J671" s="100">
        <v>0.41450947809977262</v>
      </c>
      <c r="K671" s="139"/>
      <c r="L671" s="113">
        <v>42.823129251700685</v>
      </c>
      <c r="M671" s="100">
        <v>14</v>
      </c>
      <c r="N671" s="139"/>
      <c r="O671" s="139"/>
    </row>
    <row r="672" spans="2:15" x14ac:dyDescent="0.25">
      <c r="B672" s="33">
        <f t="shared" si="12"/>
        <v>9</v>
      </c>
      <c r="C672" s="33">
        <v>3</v>
      </c>
      <c r="D672" s="18">
        <v>3</v>
      </c>
      <c r="E672" s="34">
        <v>19</v>
      </c>
      <c r="G672" s="99">
        <v>631</v>
      </c>
      <c r="H672" s="141">
        <v>13.967915374807559</v>
      </c>
      <c r="I672" s="113">
        <v>-1.9679153748075588</v>
      </c>
      <c r="J672" s="100">
        <v>-1.0666126858281206</v>
      </c>
      <c r="K672" s="139"/>
      <c r="L672" s="113">
        <v>42.891156462585037</v>
      </c>
      <c r="M672" s="100">
        <v>14</v>
      </c>
      <c r="N672" s="139"/>
      <c r="O672" s="139"/>
    </row>
    <row r="673" spans="2:15" x14ac:dyDescent="0.25">
      <c r="B673" s="33">
        <f t="shared" si="12"/>
        <v>1</v>
      </c>
      <c r="C673" s="33">
        <v>1</v>
      </c>
      <c r="D673" s="18">
        <v>3</v>
      </c>
      <c r="E673" s="34">
        <v>13</v>
      </c>
      <c r="G673" s="99">
        <v>632</v>
      </c>
      <c r="H673" s="141">
        <v>12.235224195441972</v>
      </c>
      <c r="I673" s="113">
        <v>1.7647758045580275</v>
      </c>
      <c r="J673" s="100">
        <v>0.95651077525027839</v>
      </c>
      <c r="K673" s="139"/>
      <c r="L673" s="113">
        <v>42.95918367346939</v>
      </c>
      <c r="M673" s="100">
        <v>14</v>
      </c>
      <c r="N673" s="139"/>
      <c r="O673" s="139"/>
    </row>
    <row r="674" spans="2:15" x14ac:dyDescent="0.25">
      <c r="B674" s="33">
        <f t="shared" si="12"/>
        <v>9</v>
      </c>
      <c r="C674" s="33">
        <v>3</v>
      </c>
      <c r="D674" s="18">
        <v>3</v>
      </c>
      <c r="E674" s="34">
        <v>19</v>
      </c>
      <c r="G674" s="99">
        <v>633</v>
      </c>
      <c r="H674" s="141">
        <v>21.958782578379022</v>
      </c>
      <c r="I674" s="113">
        <v>3.0412174216209777</v>
      </c>
      <c r="J674" s="100">
        <v>1.6483437874352866</v>
      </c>
      <c r="K674" s="139"/>
      <c r="L674" s="113">
        <v>43.027210884353742</v>
      </c>
      <c r="M674" s="100">
        <v>14</v>
      </c>
      <c r="N674" s="139"/>
      <c r="O674" s="139"/>
    </row>
    <row r="675" spans="2:15" x14ac:dyDescent="0.25">
      <c r="B675" s="33">
        <f t="shared" si="12"/>
        <v>9</v>
      </c>
      <c r="C675" s="33">
        <v>3</v>
      </c>
      <c r="D675" s="18">
        <v>3</v>
      </c>
      <c r="E675" s="34">
        <v>19</v>
      </c>
      <c r="G675" s="99">
        <v>634</v>
      </c>
      <c r="H675" s="141">
        <v>21.958782578379022</v>
      </c>
      <c r="I675" s="113">
        <v>-1.9587825783790223</v>
      </c>
      <c r="J675" s="100">
        <v>-1.0616626983172424</v>
      </c>
      <c r="K675" s="139"/>
      <c r="L675" s="113">
        <v>43.095238095238102</v>
      </c>
      <c r="M675" s="100">
        <v>14</v>
      </c>
      <c r="N675" s="139"/>
      <c r="O675" s="139"/>
    </row>
    <row r="676" spans="2:15" x14ac:dyDescent="0.25">
      <c r="B676" s="33">
        <f t="shared" si="12"/>
        <v>1</v>
      </c>
      <c r="C676" s="33">
        <v>1</v>
      </c>
      <c r="D676" s="18">
        <v>3</v>
      </c>
      <c r="E676" s="34">
        <v>11</v>
      </c>
      <c r="G676" s="99">
        <v>635</v>
      </c>
      <c r="H676" s="141">
        <v>15.343430237752408</v>
      </c>
      <c r="I676" s="113">
        <v>-1.3434302377524077</v>
      </c>
      <c r="J676" s="100">
        <v>-0.7281409314930174</v>
      </c>
      <c r="K676" s="139"/>
      <c r="L676" s="113">
        <v>43.163265306122454</v>
      </c>
      <c r="M676" s="100">
        <v>14</v>
      </c>
      <c r="N676" s="139"/>
      <c r="O676" s="139"/>
    </row>
    <row r="677" spans="2:15" x14ac:dyDescent="0.25">
      <c r="B677" s="33">
        <f t="shared" si="12"/>
        <v>9</v>
      </c>
      <c r="C677" s="33">
        <v>3</v>
      </c>
      <c r="D677" s="18">
        <v>3</v>
      </c>
      <c r="E677" s="34">
        <v>12</v>
      </c>
      <c r="G677" s="99">
        <v>636</v>
      </c>
      <c r="H677" s="141">
        <v>13.967915374807559</v>
      </c>
      <c r="I677" s="113">
        <v>1.0320846251924412</v>
      </c>
      <c r="J677" s="100">
        <v>0.55939120562339673</v>
      </c>
      <c r="K677" s="139"/>
      <c r="L677" s="113">
        <v>43.231292517006807</v>
      </c>
      <c r="M677" s="100">
        <v>14</v>
      </c>
      <c r="N677" s="139"/>
      <c r="O677" s="139"/>
    </row>
    <row r="678" spans="2:15" x14ac:dyDescent="0.25">
      <c r="B678" s="33">
        <f t="shared" si="12"/>
        <v>4</v>
      </c>
      <c r="C678" s="33">
        <v>2</v>
      </c>
      <c r="D678" s="18">
        <v>3</v>
      </c>
      <c r="E678" s="34">
        <v>13</v>
      </c>
      <c r="G678" s="99">
        <v>637</v>
      </c>
      <c r="H678" s="141">
        <v>12.235224195441972</v>
      </c>
      <c r="I678" s="113">
        <v>-0.23522419544197248</v>
      </c>
      <c r="J678" s="100">
        <v>-0.12749181905073317</v>
      </c>
      <c r="K678" s="139"/>
      <c r="L678" s="113">
        <v>43.299319727891159</v>
      </c>
      <c r="M678" s="100">
        <v>14</v>
      </c>
      <c r="N678" s="139"/>
      <c r="O678" s="139"/>
    </row>
    <row r="679" spans="2:15" x14ac:dyDescent="0.25">
      <c r="B679" s="33">
        <f t="shared" si="12"/>
        <v>4</v>
      </c>
      <c r="C679" s="33">
        <v>2</v>
      </c>
      <c r="D679" s="18">
        <v>3</v>
      </c>
      <c r="E679" s="34">
        <v>14</v>
      </c>
      <c r="G679" s="99">
        <v>638</v>
      </c>
      <c r="H679" s="141">
        <v>16.361768784276521</v>
      </c>
      <c r="I679" s="113">
        <v>-1.3617687842765207</v>
      </c>
      <c r="J679" s="100">
        <v>-0.73808044749694146</v>
      </c>
      <c r="K679" s="139"/>
      <c r="L679" s="113">
        <v>43.367346938775512</v>
      </c>
      <c r="M679" s="100">
        <v>14</v>
      </c>
      <c r="N679" s="139"/>
      <c r="O679" s="139"/>
    </row>
    <row r="680" spans="2:15" x14ac:dyDescent="0.25">
      <c r="B680" s="33">
        <f t="shared" si="12"/>
        <v>1</v>
      </c>
      <c r="C680" s="33">
        <v>1</v>
      </c>
      <c r="D680" s="18">
        <v>3</v>
      </c>
      <c r="E680" s="34">
        <v>11</v>
      </c>
      <c r="G680" s="99">
        <v>639</v>
      </c>
      <c r="H680" s="141">
        <v>13.967915374807559</v>
      </c>
      <c r="I680" s="113">
        <v>-1.9679153748075588</v>
      </c>
      <c r="J680" s="100">
        <v>-1.0666126858281206</v>
      </c>
      <c r="K680" s="139"/>
      <c r="L680" s="113">
        <v>43.435374149659864</v>
      </c>
      <c r="M680" s="100">
        <v>14</v>
      </c>
      <c r="N680" s="139"/>
      <c r="O680" s="139"/>
    </row>
    <row r="681" spans="2:15" x14ac:dyDescent="0.25">
      <c r="B681" s="33">
        <f t="shared" si="12"/>
        <v>4</v>
      </c>
      <c r="C681" s="33">
        <v>2</v>
      </c>
      <c r="D681" s="18">
        <v>3</v>
      </c>
      <c r="E681" s="34">
        <v>13</v>
      </c>
      <c r="G681" s="99">
        <v>640</v>
      </c>
      <c r="H681" s="141">
        <v>16.361768784276521</v>
      </c>
      <c r="I681" s="113">
        <v>-2.3617687842765207</v>
      </c>
      <c r="J681" s="100">
        <v>-1.2800817446474473</v>
      </c>
      <c r="K681" s="139"/>
      <c r="L681" s="113">
        <v>43.503401360544224</v>
      </c>
      <c r="M681" s="100">
        <v>14</v>
      </c>
      <c r="N681" s="139"/>
      <c r="O681" s="139"/>
    </row>
    <row r="682" spans="2:15" x14ac:dyDescent="0.25">
      <c r="B682" s="33">
        <f t="shared" si="12"/>
        <v>16</v>
      </c>
      <c r="C682" s="33">
        <v>4</v>
      </c>
      <c r="D682" s="18">
        <v>3</v>
      </c>
      <c r="E682" s="34">
        <v>14</v>
      </c>
      <c r="G682" s="99">
        <v>641</v>
      </c>
      <c r="H682" s="141">
        <v>21.958782578379022</v>
      </c>
      <c r="I682" s="113">
        <v>-1.9587825783790223</v>
      </c>
      <c r="J682" s="100">
        <v>-1.0616626983172424</v>
      </c>
      <c r="K682" s="139"/>
      <c r="L682" s="113">
        <v>43.571428571428577</v>
      </c>
      <c r="M682" s="100">
        <v>14</v>
      </c>
      <c r="N682" s="139"/>
      <c r="O682" s="139"/>
    </row>
    <row r="683" spans="2:15" x14ac:dyDescent="0.25">
      <c r="B683" s="33">
        <f t="shared" si="12"/>
        <v>1</v>
      </c>
      <c r="C683" s="33">
        <v>1</v>
      </c>
      <c r="D683" s="18">
        <v>3</v>
      </c>
      <c r="E683" s="34">
        <v>14</v>
      </c>
      <c r="G683" s="99">
        <v>642</v>
      </c>
      <c r="H683" s="141">
        <v>12.235224195441972</v>
      </c>
      <c r="I683" s="113">
        <v>1.7647758045580275</v>
      </c>
      <c r="J683" s="100">
        <v>0.95651077525027839</v>
      </c>
      <c r="K683" s="139"/>
      <c r="L683" s="113">
        <v>43.639455782312929</v>
      </c>
      <c r="M683" s="100">
        <v>14</v>
      </c>
      <c r="N683" s="139"/>
      <c r="O683" s="139"/>
    </row>
    <row r="684" spans="2:15" x14ac:dyDescent="0.25">
      <c r="B684" s="33">
        <f t="shared" si="12"/>
        <v>9</v>
      </c>
      <c r="C684" s="33">
        <v>3</v>
      </c>
      <c r="D684" s="18">
        <v>3</v>
      </c>
      <c r="E684" s="34">
        <v>14</v>
      </c>
      <c r="G684" s="99">
        <v>643</v>
      </c>
      <c r="H684" s="141">
        <v>13.967915374807559</v>
      </c>
      <c r="I684" s="113">
        <v>-2.9679153748075588</v>
      </c>
      <c r="J684" s="100">
        <v>-1.6086139829786263</v>
      </c>
      <c r="K684" s="139"/>
      <c r="L684" s="113">
        <v>43.707482993197281</v>
      </c>
      <c r="M684" s="100">
        <v>14</v>
      </c>
      <c r="N684" s="139"/>
      <c r="O684" s="139"/>
    </row>
    <row r="685" spans="2:15" x14ac:dyDescent="0.25">
      <c r="B685" s="33">
        <f t="shared" si="12"/>
        <v>9</v>
      </c>
      <c r="C685" s="33">
        <v>3</v>
      </c>
      <c r="D685" s="18">
        <v>3</v>
      </c>
      <c r="E685" s="34">
        <v>14</v>
      </c>
      <c r="G685" s="99">
        <v>644</v>
      </c>
      <c r="H685" s="141">
        <v>21.958782578379022</v>
      </c>
      <c r="I685" s="113">
        <v>1.0412174216209777</v>
      </c>
      <c r="J685" s="100">
        <v>0.564341193134275</v>
      </c>
      <c r="K685" s="139"/>
      <c r="L685" s="113">
        <v>43.775510204081634</v>
      </c>
      <c r="M685" s="100">
        <v>14</v>
      </c>
      <c r="N685" s="139"/>
      <c r="O685" s="139"/>
    </row>
    <row r="686" spans="2:15" x14ac:dyDescent="0.25">
      <c r="B686" s="33">
        <f t="shared" si="12"/>
        <v>1</v>
      </c>
      <c r="C686" s="33">
        <v>1</v>
      </c>
      <c r="D686" s="18">
        <v>3</v>
      </c>
      <c r="E686" s="34">
        <v>13</v>
      </c>
      <c r="G686" s="99">
        <v>645</v>
      </c>
      <c r="H686" s="141">
        <v>16.361768784276521</v>
      </c>
      <c r="I686" s="113">
        <v>-0.36176878427652071</v>
      </c>
      <c r="J686" s="100">
        <v>-0.19607915034643572</v>
      </c>
      <c r="K686" s="139"/>
      <c r="L686" s="113">
        <v>43.843537414965986</v>
      </c>
      <c r="M686" s="100">
        <v>14</v>
      </c>
      <c r="N686" s="139"/>
      <c r="O686" s="139"/>
    </row>
    <row r="687" spans="2:15" x14ac:dyDescent="0.25">
      <c r="B687" s="33">
        <f t="shared" si="12"/>
        <v>9</v>
      </c>
      <c r="C687" s="33">
        <v>3</v>
      </c>
      <c r="D687" s="18">
        <v>3</v>
      </c>
      <c r="E687" s="34">
        <v>18</v>
      </c>
      <c r="G687" s="99">
        <v>646</v>
      </c>
      <c r="H687" s="141">
        <v>13.967915374807559</v>
      </c>
      <c r="I687" s="113">
        <v>2.0320846251924412</v>
      </c>
      <c r="J687" s="100">
        <v>1.1013925027739024</v>
      </c>
      <c r="K687" s="139"/>
      <c r="L687" s="113">
        <v>43.911564625850346</v>
      </c>
      <c r="M687" s="100">
        <v>14</v>
      </c>
      <c r="N687" s="139"/>
      <c r="O687" s="139"/>
    </row>
    <row r="688" spans="2:15" x14ac:dyDescent="0.25">
      <c r="B688" s="33">
        <f t="shared" si="12"/>
        <v>16</v>
      </c>
      <c r="C688" s="33">
        <v>4</v>
      </c>
      <c r="D688" s="18">
        <v>3</v>
      </c>
      <c r="E688" s="34">
        <v>17</v>
      </c>
      <c r="G688" s="99">
        <v>647</v>
      </c>
      <c r="H688" s="141">
        <v>12.235224195441972</v>
      </c>
      <c r="I688" s="113">
        <v>-1.2352241954419725</v>
      </c>
      <c r="J688" s="100">
        <v>-0.66949311620123897</v>
      </c>
      <c r="K688" s="139"/>
      <c r="L688" s="113">
        <v>43.979591836734699</v>
      </c>
      <c r="M688" s="100">
        <v>14</v>
      </c>
      <c r="N688" s="139"/>
      <c r="O688" s="139"/>
    </row>
    <row r="689" spans="2:15" x14ac:dyDescent="0.25">
      <c r="B689" s="33">
        <f t="shared" si="12"/>
        <v>16</v>
      </c>
      <c r="C689" s="33">
        <v>4</v>
      </c>
      <c r="D689" s="18">
        <v>4</v>
      </c>
      <c r="E689" s="34">
        <v>20</v>
      </c>
      <c r="G689" s="99">
        <v>648</v>
      </c>
      <c r="H689" s="141">
        <v>12.235224195441972</v>
      </c>
      <c r="I689" s="113">
        <v>-0.23522419544197248</v>
      </c>
      <c r="J689" s="100">
        <v>-0.12749181905073317</v>
      </c>
      <c r="K689" s="139"/>
      <c r="L689" s="113">
        <v>44.047619047619051</v>
      </c>
      <c r="M689" s="100">
        <v>14</v>
      </c>
      <c r="N689" s="139"/>
      <c r="O689" s="139"/>
    </row>
    <row r="690" spans="2:15" x14ac:dyDescent="0.25">
      <c r="B690" s="33">
        <f t="shared" si="12"/>
        <v>16</v>
      </c>
      <c r="C690" s="33">
        <v>4</v>
      </c>
      <c r="D690" s="18">
        <v>4</v>
      </c>
      <c r="E690" s="34">
        <v>23</v>
      </c>
      <c r="G690" s="99">
        <v>649</v>
      </c>
      <c r="H690" s="141">
        <v>12.235224195441972</v>
      </c>
      <c r="I690" s="113">
        <v>-0.23522419544197248</v>
      </c>
      <c r="J690" s="100">
        <v>-0.12749181905073317</v>
      </c>
      <c r="K690" s="139"/>
      <c r="L690" s="113">
        <v>44.115646258503403</v>
      </c>
      <c r="M690" s="100">
        <v>14</v>
      </c>
      <c r="N690" s="139"/>
      <c r="O690" s="139"/>
    </row>
    <row r="691" spans="2:15" x14ac:dyDescent="0.25">
      <c r="B691" s="33">
        <f t="shared" si="12"/>
        <v>1</v>
      </c>
      <c r="C691" s="33">
        <v>1</v>
      </c>
      <c r="D691" s="18">
        <v>3</v>
      </c>
      <c r="E691" s="34">
        <v>12</v>
      </c>
      <c r="G691" s="99">
        <v>650</v>
      </c>
      <c r="H691" s="141">
        <v>12.235224195441972</v>
      </c>
      <c r="I691" s="113">
        <v>-0.23522419544197248</v>
      </c>
      <c r="J691" s="100">
        <v>-0.12749181905073317</v>
      </c>
      <c r="K691" s="139"/>
      <c r="L691" s="113">
        <v>44.183673469387756</v>
      </c>
      <c r="M691" s="100">
        <v>14</v>
      </c>
      <c r="N691" s="139"/>
      <c r="O691" s="139"/>
    </row>
    <row r="692" spans="2:15" x14ac:dyDescent="0.25">
      <c r="B692" s="33">
        <f t="shared" si="12"/>
        <v>16</v>
      </c>
      <c r="C692" s="33">
        <v>4</v>
      </c>
      <c r="D692" s="18">
        <v>3</v>
      </c>
      <c r="E692" s="34">
        <v>19</v>
      </c>
      <c r="G692" s="99">
        <v>651</v>
      </c>
      <c r="H692" s="141">
        <v>15.343430237752408</v>
      </c>
      <c r="I692" s="113">
        <v>3.6565697622475923</v>
      </c>
      <c r="J692" s="100">
        <v>1.9818655542595116</v>
      </c>
      <c r="K692" s="139"/>
      <c r="L692" s="113">
        <v>44.251700680272116</v>
      </c>
      <c r="M692" s="100">
        <v>14</v>
      </c>
      <c r="N692" s="139"/>
      <c r="O692" s="139"/>
    </row>
    <row r="693" spans="2:15" x14ac:dyDescent="0.25">
      <c r="B693" s="33">
        <f t="shared" si="12"/>
        <v>16</v>
      </c>
      <c r="C693" s="33">
        <v>4</v>
      </c>
      <c r="D693" s="18">
        <v>4</v>
      </c>
      <c r="E693" s="34">
        <v>21</v>
      </c>
      <c r="G693" s="99">
        <v>652</v>
      </c>
      <c r="H693" s="141">
        <v>16.361768784276521</v>
      </c>
      <c r="I693" s="113">
        <v>2.6382312157234793</v>
      </c>
      <c r="J693" s="100">
        <v>1.4299247411050817</v>
      </c>
      <c r="K693" s="139"/>
      <c r="L693" s="113">
        <v>44.319727891156468</v>
      </c>
      <c r="M693" s="100">
        <v>14</v>
      </c>
      <c r="N693" s="139"/>
      <c r="O693" s="139"/>
    </row>
    <row r="694" spans="2:15" x14ac:dyDescent="0.25">
      <c r="B694" s="33">
        <f t="shared" si="12"/>
        <v>1</v>
      </c>
      <c r="C694" s="33">
        <v>1</v>
      </c>
      <c r="D694" s="18">
        <v>2</v>
      </c>
      <c r="E694" s="34">
        <v>11</v>
      </c>
      <c r="G694" s="99">
        <v>653</v>
      </c>
      <c r="H694" s="141">
        <v>12.235224195441972</v>
      </c>
      <c r="I694" s="113">
        <v>0.76477580455802752</v>
      </c>
      <c r="J694" s="100">
        <v>0.41450947809977262</v>
      </c>
      <c r="K694" s="139"/>
      <c r="L694" s="113">
        <v>44.387755102040821</v>
      </c>
      <c r="M694" s="100">
        <v>14</v>
      </c>
      <c r="N694" s="139"/>
      <c r="O694" s="139"/>
    </row>
    <row r="695" spans="2:15" x14ac:dyDescent="0.25">
      <c r="B695" s="33">
        <f t="shared" si="12"/>
        <v>9</v>
      </c>
      <c r="C695" s="33">
        <v>3</v>
      </c>
      <c r="D695" s="18">
        <v>3</v>
      </c>
      <c r="E695" s="34">
        <v>12</v>
      </c>
      <c r="G695" s="99">
        <v>654</v>
      </c>
      <c r="H695" s="141">
        <v>12.235224195441972</v>
      </c>
      <c r="I695" s="113">
        <v>0.76477580455802752</v>
      </c>
      <c r="J695" s="100">
        <v>0.41450947809977262</v>
      </c>
      <c r="K695" s="139"/>
      <c r="L695" s="113">
        <v>44.455782312925173</v>
      </c>
      <c r="M695" s="100">
        <v>14</v>
      </c>
      <c r="N695" s="139"/>
      <c r="O695" s="139"/>
    </row>
    <row r="696" spans="2:15" x14ac:dyDescent="0.25">
      <c r="B696" s="33">
        <f t="shared" si="12"/>
        <v>1</v>
      </c>
      <c r="C696" s="33">
        <v>1</v>
      </c>
      <c r="D696" s="18">
        <v>3</v>
      </c>
      <c r="E696" s="34">
        <v>11</v>
      </c>
      <c r="G696" s="99">
        <v>655</v>
      </c>
      <c r="H696" s="141">
        <v>13.967915374807559</v>
      </c>
      <c r="I696" s="113">
        <v>-2.9679153748075588</v>
      </c>
      <c r="J696" s="100">
        <v>-1.6086139829786263</v>
      </c>
      <c r="K696" s="139"/>
      <c r="L696" s="113">
        <v>44.523809523809526</v>
      </c>
      <c r="M696" s="100">
        <v>14</v>
      </c>
      <c r="N696" s="139"/>
      <c r="O696" s="139"/>
    </row>
    <row r="697" spans="2:15" x14ac:dyDescent="0.25">
      <c r="B697" s="33">
        <f t="shared" si="12"/>
        <v>4</v>
      </c>
      <c r="C697" s="33">
        <v>2</v>
      </c>
      <c r="D697" s="18">
        <v>4</v>
      </c>
      <c r="E697" s="34">
        <v>22</v>
      </c>
      <c r="G697" s="99">
        <v>656</v>
      </c>
      <c r="H697" s="141">
        <v>15.343430237752408</v>
      </c>
      <c r="I697" s="113">
        <v>3.6565697622475923</v>
      </c>
      <c r="J697" s="100">
        <v>1.9818655542595116</v>
      </c>
      <c r="K697" s="139"/>
      <c r="L697" s="113">
        <v>44.591836734693878</v>
      </c>
      <c r="M697" s="100">
        <v>14</v>
      </c>
      <c r="N697" s="139"/>
      <c r="O697" s="139"/>
    </row>
    <row r="698" spans="2:15" x14ac:dyDescent="0.25">
      <c r="B698" s="33">
        <f t="shared" si="12"/>
        <v>1</v>
      </c>
      <c r="C698" s="33">
        <v>1</v>
      </c>
      <c r="D698" s="18">
        <v>2</v>
      </c>
      <c r="E698" s="34">
        <v>12</v>
      </c>
      <c r="G698" s="99">
        <v>657</v>
      </c>
      <c r="H698" s="141">
        <v>12.235224195441972</v>
      </c>
      <c r="I698" s="113">
        <v>0.76477580455802752</v>
      </c>
      <c r="J698" s="100">
        <v>0.41450947809977262</v>
      </c>
      <c r="K698" s="139"/>
      <c r="L698" s="113">
        <v>44.659863945578238</v>
      </c>
      <c r="M698" s="100">
        <v>14</v>
      </c>
      <c r="N698" s="139"/>
      <c r="O698" s="139"/>
    </row>
    <row r="699" spans="2:15" x14ac:dyDescent="0.25">
      <c r="B699" s="33">
        <f t="shared" si="12"/>
        <v>4</v>
      </c>
      <c r="C699" s="33">
        <v>2</v>
      </c>
      <c r="D699" s="18">
        <v>3</v>
      </c>
      <c r="E699" s="34">
        <v>19</v>
      </c>
      <c r="G699" s="99">
        <v>658</v>
      </c>
      <c r="H699" s="141">
        <v>15.343430237752408</v>
      </c>
      <c r="I699" s="113">
        <v>3.6565697622475923</v>
      </c>
      <c r="J699" s="100">
        <v>1.9818655542595116</v>
      </c>
      <c r="K699" s="139"/>
      <c r="L699" s="113">
        <v>44.72789115646259</v>
      </c>
      <c r="M699" s="100">
        <v>14</v>
      </c>
      <c r="N699" s="139"/>
      <c r="O699" s="139"/>
    </row>
    <row r="700" spans="2:15" x14ac:dyDescent="0.25">
      <c r="B700" s="33">
        <f t="shared" si="12"/>
        <v>1</v>
      </c>
      <c r="C700" s="33">
        <v>1</v>
      </c>
      <c r="D700" s="18">
        <v>3</v>
      </c>
      <c r="E700" s="34">
        <v>12</v>
      </c>
      <c r="G700" s="99">
        <v>659</v>
      </c>
      <c r="H700" s="141">
        <v>15.343430237752408</v>
      </c>
      <c r="I700" s="113">
        <v>3.6565697622475923</v>
      </c>
      <c r="J700" s="100">
        <v>1.9818655542595116</v>
      </c>
      <c r="K700" s="139"/>
      <c r="L700" s="113">
        <v>44.795918367346943</v>
      </c>
      <c r="M700" s="100">
        <v>14</v>
      </c>
      <c r="N700" s="139"/>
      <c r="O700" s="139"/>
    </row>
    <row r="701" spans="2:15" x14ac:dyDescent="0.25">
      <c r="B701" s="33">
        <f t="shared" si="12"/>
        <v>4</v>
      </c>
      <c r="C701" s="33">
        <v>2</v>
      </c>
      <c r="D701" s="18">
        <v>2</v>
      </c>
      <c r="E701" s="34">
        <v>12</v>
      </c>
      <c r="G701" s="99">
        <v>660</v>
      </c>
      <c r="H701" s="141">
        <v>12.235224195441972</v>
      </c>
      <c r="I701" s="113">
        <v>-1.2352241954419725</v>
      </c>
      <c r="J701" s="100">
        <v>-0.66949311620123897</v>
      </c>
      <c r="K701" s="139"/>
      <c r="L701" s="113">
        <v>44.863945578231295</v>
      </c>
      <c r="M701" s="100">
        <v>14</v>
      </c>
      <c r="N701" s="139"/>
      <c r="O701" s="139"/>
    </row>
    <row r="702" spans="2:15" x14ac:dyDescent="0.25">
      <c r="B702" s="33">
        <f t="shared" si="12"/>
        <v>1</v>
      </c>
      <c r="C702" s="33">
        <v>1</v>
      </c>
      <c r="D702" s="18">
        <v>3</v>
      </c>
      <c r="E702" s="34">
        <v>12</v>
      </c>
      <c r="G702" s="99">
        <v>661</v>
      </c>
      <c r="H702" s="141">
        <v>15.343430237752408</v>
      </c>
      <c r="I702" s="113">
        <v>-3.3434302377524077</v>
      </c>
      <c r="J702" s="100">
        <v>-1.8121435257940288</v>
      </c>
      <c r="K702" s="139"/>
      <c r="L702" s="113">
        <v>44.931972789115648</v>
      </c>
      <c r="M702" s="100">
        <v>14</v>
      </c>
      <c r="N702" s="139"/>
      <c r="O702" s="139"/>
    </row>
    <row r="703" spans="2:15" x14ac:dyDescent="0.25">
      <c r="B703" s="33">
        <f t="shared" si="12"/>
        <v>1</v>
      </c>
      <c r="C703" s="33">
        <v>1</v>
      </c>
      <c r="D703" s="18">
        <v>3</v>
      </c>
      <c r="E703" s="34">
        <v>13</v>
      </c>
      <c r="G703" s="99">
        <v>662</v>
      </c>
      <c r="H703" s="141">
        <v>13.967915374807559</v>
      </c>
      <c r="I703" s="113">
        <v>-0.96791537480755885</v>
      </c>
      <c r="J703" s="100">
        <v>-0.52461138867761492</v>
      </c>
      <c r="K703" s="139"/>
      <c r="L703" s="113">
        <v>45</v>
      </c>
      <c r="M703" s="100">
        <v>14</v>
      </c>
      <c r="N703" s="139"/>
      <c r="O703" s="139"/>
    </row>
    <row r="704" spans="2:15" x14ac:dyDescent="0.25">
      <c r="B704" s="33">
        <f t="shared" si="12"/>
        <v>9</v>
      </c>
      <c r="C704" s="33">
        <v>3</v>
      </c>
      <c r="D704" s="18">
        <v>3</v>
      </c>
      <c r="E704" s="34">
        <v>18</v>
      </c>
      <c r="G704" s="99">
        <v>663</v>
      </c>
      <c r="H704" s="141">
        <v>13.967915374807559</v>
      </c>
      <c r="I704" s="113">
        <v>3.2084625192441152E-2</v>
      </c>
      <c r="J704" s="100">
        <v>1.7389908472890899E-2</v>
      </c>
      <c r="K704" s="139"/>
      <c r="L704" s="113">
        <v>45.06802721088436</v>
      </c>
      <c r="M704" s="100">
        <v>14</v>
      </c>
      <c r="N704" s="139"/>
      <c r="O704" s="139"/>
    </row>
    <row r="705" spans="2:15" x14ac:dyDescent="0.25">
      <c r="B705" s="33">
        <f t="shared" si="12"/>
        <v>16</v>
      </c>
      <c r="C705" s="33">
        <v>4</v>
      </c>
      <c r="D705" s="18">
        <v>3</v>
      </c>
      <c r="E705" s="34">
        <v>16</v>
      </c>
      <c r="G705" s="99">
        <v>664</v>
      </c>
      <c r="H705" s="141">
        <v>12.235224195441972</v>
      </c>
      <c r="I705" s="113">
        <v>-1.2352241954419725</v>
      </c>
      <c r="J705" s="100">
        <v>-0.66949311620123897</v>
      </c>
      <c r="K705" s="139"/>
      <c r="L705" s="113">
        <v>45.136054421768712</v>
      </c>
      <c r="M705" s="100">
        <v>14</v>
      </c>
      <c r="N705" s="139"/>
      <c r="O705" s="139"/>
    </row>
    <row r="706" spans="2:15" x14ac:dyDescent="0.25">
      <c r="B706" s="33">
        <f t="shared" si="12"/>
        <v>16</v>
      </c>
      <c r="C706" s="33">
        <v>4</v>
      </c>
      <c r="D706" s="18">
        <v>4</v>
      </c>
      <c r="E706" s="34">
        <v>22</v>
      </c>
      <c r="G706" s="99">
        <v>665</v>
      </c>
      <c r="H706" s="141">
        <v>13.967915374807559</v>
      </c>
      <c r="I706" s="113">
        <v>-0.96791537480755885</v>
      </c>
      <c r="J706" s="100">
        <v>-0.52461138867761492</v>
      </c>
      <c r="K706" s="139"/>
      <c r="L706" s="113">
        <v>45.204081632653065</v>
      </c>
      <c r="M706" s="100">
        <v>14</v>
      </c>
      <c r="N706" s="139"/>
      <c r="O706" s="139"/>
    </row>
    <row r="707" spans="2:15" x14ac:dyDescent="0.25">
      <c r="B707" s="33">
        <f t="shared" si="12"/>
        <v>9</v>
      </c>
      <c r="C707" s="33">
        <v>3</v>
      </c>
      <c r="D707" s="18">
        <v>4</v>
      </c>
      <c r="E707" s="34">
        <v>22</v>
      </c>
      <c r="G707" s="99">
        <v>666</v>
      </c>
      <c r="H707" s="141">
        <v>16.361768784276521</v>
      </c>
      <c r="I707" s="113">
        <v>-2.3617687842765207</v>
      </c>
      <c r="J707" s="100">
        <v>-1.2800817446474473</v>
      </c>
      <c r="K707" s="139"/>
      <c r="L707" s="113">
        <v>45.272108843537417</v>
      </c>
      <c r="M707" s="100">
        <v>14</v>
      </c>
      <c r="N707" s="139"/>
      <c r="O707" s="139"/>
    </row>
    <row r="708" spans="2:15" x14ac:dyDescent="0.25">
      <c r="B708" s="33">
        <f t="shared" si="12"/>
        <v>9</v>
      </c>
      <c r="C708" s="33">
        <v>3</v>
      </c>
      <c r="D708" s="18">
        <v>3</v>
      </c>
      <c r="E708" s="34">
        <v>16</v>
      </c>
      <c r="G708" s="99">
        <v>667</v>
      </c>
      <c r="H708" s="141">
        <v>12.235224195441972</v>
      </c>
      <c r="I708" s="113">
        <v>1.7647758045580275</v>
      </c>
      <c r="J708" s="100">
        <v>0.95651077525027839</v>
      </c>
      <c r="K708" s="139"/>
      <c r="L708" s="113">
        <v>45.34013605442177</v>
      </c>
      <c r="M708" s="100">
        <v>14</v>
      </c>
      <c r="N708" s="139"/>
      <c r="O708" s="139"/>
    </row>
    <row r="709" spans="2:15" x14ac:dyDescent="0.25">
      <c r="B709" s="33">
        <f t="shared" si="12"/>
        <v>9</v>
      </c>
      <c r="C709" s="33">
        <v>3</v>
      </c>
      <c r="D709" s="18">
        <v>3</v>
      </c>
      <c r="E709" s="34">
        <v>17</v>
      </c>
      <c r="G709" s="99">
        <v>668</v>
      </c>
      <c r="H709" s="141">
        <v>15.343430237752408</v>
      </c>
      <c r="I709" s="113">
        <v>-1.3434302377524077</v>
      </c>
      <c r="J709" s="100">
        <v>-0.7281409314930174</v>
      </c>
      <c r="K709" s="139"/>
      <c r="L709" s="113">
        <v>45.408163265306129</v>
      </c>
      <c r="M709" s="100">
        <v>14</v>
      </c>
      <c r="N709" s="139"/>
      <c r="O709" s="139"/>
    </row>
    <row r="710" spans="2:15" x14ac:dyDescent="0.25">
      <c r="B710" s="33">
        <f t="shared" si="12"/>
        <v>1</v>
      </c>
      <c r="C710" s="33">
        <v>1</v>
      </c>
      <c r="D710" s="18">
        <v>3</v>
      </c>
      <c r="E710" s="34">
        <v>15</v>
      </c>
      <c r="G710" s="99">
        <v>669</v>
      </c>
      <c r="H710" s="141">
        <v>15.343430237752408</v>
      </c>
      <c r="I710" s="113">
        <v>-1.3434302377524077</v>
      </c>
      <c r="J710" s="100">
        <v>-0.7281409314930174</v>
      </c>
      <c r="K710" s="139"/>
      <c r="L710" s="113">
        <v>45.476190476190482</v>
      </c>
      <c r="M710" s="100">
        <v>14</v>
      </c>
      <c r="N710" s="139"/>
      <c r="O710" s="139"/>
    </row>
    <row r="711" spans="2:15" x14ac:dyDescent="0.25">
      <c r="B711" s="33">
        <f t="shared" si="12"/>
        <v>1</v>
      </c>
      <c r="C711" s="33">
        <v>1</v>
      </c>
      <c r="D711" s="18">
        <v>3</v>
      </c>
      <c r="E711" s="34">
        <v>13</v>
      </c>
      <c r="G711" s="99">
        <v>670</v>
      </c>
      <c r="H711" s="141">
        <v>12.235224195441972</v>
      </c>
      <c r="I711" s="113">
        <v>0.76477580455802752</v>
      </c>
      <c r="J711" s="100">
        <v>0.41450947809977262</v>
      </c>
      <c r="K711" s="139"/>
      <c r="L711" s="113">
        <v>45.544217687074834</v>
      </c>
      <c r="M711" s="100">
        <v>14</v>
      </c>
      <c r="N711" s="139"/>
      <c r="O711" s="139"/>
    </row>
    <row r="712" spans="2:15" x14ac:dyDescent="0.25">
      <c r="B712" s="33">
        <f t="shared" si="12"/>
        <v>4</v>
      </c>
      <c r="C712" s="33">
        <v>2</v>
      </c>
      <c r="D712" s="18">
        <v>2</v>
      </c>
      <c r="E712" s="34">
        <v>11</v>
      </c>
      <c r="G712" s="99">
        <v>671</v>
      </c>
      <c r="H712" s="141">
        <v>15.343430237752408</v>
      </c>
      <c r="I712" s="113">
        <v>2.6565697622475923</v>
      </c>
      <c r="J712" s="100">
        <v>1.4398642571090059</v>
      </c>
      <c r="K712" s="139"/>
      <c r="L712" s="113">
        <v>45.612244897959187</v>
      </c>
      <c r="M712" s="100">
        <v>14</v>
      </c>
      <c r="N712" s="139"/>
      <c r="O712" s="139"/>
    </row>
    <row r="713" spans="2:15" x14ac:dyDescent="0.25">
      <c r="B713" s="33">
        <f t="shared" si="12"/>
        <v>1</v>
      </c>
      <c r="C713" s="33">
        <v>1</v>
      </c>
      <c r="D713" s="18">
        <v>2</v>
      </c>
      <c r="E713" s="34">
        <v>12</v>
      </c>
      <c r="G713" s="99">
        <v>672</v>
      </c>
      <c r="H713" s="141">
        <v>16.361768784276521</v>
      </c>
      <c r="I713" s="113">
        <v>0.63823121572347929</v>
      </c>
      <c r="J713" s="100">
        <v>0.34592214680407007</v>
      </c>
      <c r="K713" s="139"/>
      <c r="L713" s="113">
        <v>45.680272108843539</v>
      </c>
      <c r="M713" s="100">
        <v>14</v>
      </c>
      <c r="N713" s="139"/>
      <c r="O713" s="139"/>
    </row>
    <row r="714" spans="2:15" x14ac:dyDescent="0.25">
      <c r="B714" s="33">
        <f t="shared" si="12"/>
        <v>9</v>
      </c>
      <c r="C714" s="33">
        <v>3</v>
      </c>
      <c r="D714" s="18">
        <v>3</v>
      </c>
      <c r="E714" s="34">
        <v>16</v>
      </c>
      <c r="G714" s="99">
        <v>673</v>
      </c>
      <c r="H714" s="141">
        <v>21.958782578379022</v>
      </c>
      <c r="I714" s="113">
        <v>-1.9587825783790223</v>
      </c>
      <c r="J714" s="100">
        <v>-1.0616626983172424</v>
      </c>
      <c r="K714" s="139"/>
      <c r="L714" s="113">
        <v>45.748299319727892</v>
      </c>
      <c r="M714" s="100">
        <v>14</v>
      </c>
      <c r="N714" s="139"/>
      <c r="O714" s="139"/>
    </row>
    <row r="715" spans="2:15" x14ac:dyDescent="0.25">
      <c r="B715" s="33">
        <f t="shared" si="12"/>
        <v>1</v>
      </c>
      <c r="C715" s="33">
        <v>1</v>
      </c>
      <c r="D715" s="18">
        <v>3</v>
      </c>
      <c r="E715" s="34">
        <v>13</v>
      </c>
      <c r="G715" s="99">
        <v>674</v>
      </c>
      <c r="H715" s="141">
        <v>21.958782578379022</v>
      </c>
      <c r="I715" s="113">
        <v>1.0412174216209777</v>
      </c>
      <c r="J715" s="100">
        <v>0.564341193134275</v>
      </c>
      <c r="K715" s="139"/>
      <c r="L715" s="113">
        <v>45.816326530612251</v>
      </c>
      <c r="M715" s="100">
        <v>14</v>
      </c>
      <c r="N715" s="139"/>
      <c r="O715" s="139"/>
    </row>
    <row r="716" spans="2:15" x14ac:dyDescent="0.25">
      <c r="B716" s="33">
        <f t="shared" si="12"/>
        <v>16</v>
      </c>
      <c r="C716" s="33">
        <v>4</v>
      </c>
      <c r="D716" s="18">
        <v>4</v>
      </c>
      <c r="E716" s="34">
        <v>21</v>
      </c>
      <c r="G716" s="99">
        <v>675</v>
      </c>
      <c r="H716" s="141">
        <v>12.235224195441972</v>
      </c>
      <c r="I716" s="113">
        <v>-0.23522419544197248</v>
      </c>
      <c r="J716" s="100">
        <v>-0.12749181905073317</v>
      </c>
      <c r="K716" s="139"/>
      <c r="L716" s="113">
        <v>45.884353741496604</v>
      </c>
      <c r="M716" s="100">
        <v>14</v>
      </c>
      <c r="N716" s="139"/>
      <c r="O716" s="139"/>
    </row>
    <row r="717" spans="2:15" x14ac:dyDescent="0.25">
      <c r="B717" s="33">
        <f t="shared" si="12"/>
        <v>9</v>
      </c>
      <c r="C717" s="33">
        <v>3</v>
      </c>
      <c r="D717" s="18">
        <v>3</v>
      </c>
      <c r="E717" s="34">
        <v>19</v>
      </c>
      <c r="G717" s="99">
        <v>676</v>
      </c>
      <c r="H717" s="141">
        <v>16.361768784276521</v>
      </c>
      <c r="I717" s="113">
        <v>2.6382312157234793</v>
      </c>
      <c r="J717" s="100">
        <v>1.4299247411050817</v>
      </c>
      <c r="K717" s="139"/>
      <c r="L717" s="113">
        <v>45.952380952380956</v>
      </c>
      <c r="M717" s="100">
        <v>14</v>
      </c>
      <c r="N717" s="139"/>
      <c r="O717" s="139"/>
    </row>
    <row r="718" spans="2:15" x14ac:dyDescent="0.25">
      <c r="B718" s="33">
        <f t="shared" si="12"/>
        <v>9</v>
      </c>
      <c r="C718" s="33">
        <v>3</v>
      </c>
      <c r="D718" s="18">
        <v>3</v>
      </c>
      <c r="E718" s="34">
        <v>13</v>
      </c>
      <c r="G718" s="99">
        <v>677</v>
      </c>
      <c r="H718" s="141">
        <v>21.958782578379022</v>
      </c>
      <c r="I718" s="113">
        <v>-0.95878257837902225</v>
      </c>
      <c r="J718" s="100">
        <v>-0.51966140116673654</v>
      </c>
      <c r="K718" s="139"/>
      <c r="L718" s="113">
        <v>46.020408163265309</v>
      </c>
      <c r="M718" s="100">
        <v>14</v>
      </c>
      <c r="N718" s="139"/>
      <c r="O718" s="139"/>
    </row>
    <row r="719" spans="2:15" x14ac:dyDescent="0.25">
      <c r="B719" s="33">
        <f t="shared" si="12"/>
        <v>4</v>
      </c>
      <c r="C719" s="33">
        <v>2</v>
      </c>
      <c r="D719" s="18">
        <v>3</v>
      </c>
      <c r="E719" s="34">
        <v>12</v>
      </c>
      <c r="G719" s="99">
        <v>678</v>
      </c>
      <c r="H719" s="141">
        <v>6.6382104013394709</v>
      </c>
      <c r="I719" s="113">
        <v>4.3617895986605291</v>
      </c>
      <c r="J719" s="100">
        <v>2.3640956203715908</v>
      </c>
      <c r="K719" s="139"/>
      <c r="L719" s="113">
        <v>46.088435374149661</v>
      </c>
      <c r="M719" s="100">
        <v>14</v>
      </c>
      <c r="N719" s="139"/>
      <c r="O719" s="139"/>
    </row>
    <row r="720" spans="2:15" x14ac:dyDescent="0.25">
      <c r="B720" s="33">
        <f t="shared" si="12"/>
        <v>9</v>
      </c>
      <c r="C720" s="33">
        <v>3</v>
      </c>
      <c r="D720" s="18">
        <v>3</v>
      </c>
      <c r="E720" s="34">
        <v>12</v>
      </c>
      <c r="G720" s="99">
        <v>679</v>
      </c>
      <c r="H720" s="141">
        <v>15.343430237752408</v>
      </c>
      <c r="I720" s="113">
        <v>-3.3434302377524077</v>
      </c>
      <c r="J720" s="100">
        <v>-1.8121435257940288</v>
      </c>
      <c r="K720" s="139"/>
      <c r="L720" s="113">
        <v>46.156462585034021</v>
      </c>
      <c r="M720" s="100">
        <v>14</v>
      </c>
      <c r="N720" s="139"/>
      <c r="O720" s="139"/>
    </row>
    <row r="721" spans="2:15" x14ac:dyDescent="0.25">
      <c r="B721" s="33">
        <f t="shared" si="12"/>
        <v>16</v>
      </c>
      <c r="C721" s="33">
        <v>4</v>
      </c>
      <c r="D721" s="18">
        <v>4</v>
      </c>
      <c r="E721" s="34">
        <v>22</v>
      </c>
      <c r="G721" s="99">
        <v>680</v>
      </c>
      <c r="H721" s="141">
        <v>12.235224195441972</v>
      </c>
      <c r="I721" s="113">
        <v>-1.2352241954419725</v>
      </c>
      <c r="J721" s="100">
        <v>-0.66949311620123897</v>
      </c>
      <c r="K721" s="139"/>
      <c r="L721" s="113">
        <v>46.224489795918373</v>
      </c>
      <c r="M721" s="100">
        <v>14</v>
      </c>
      <c r="N721" s="139"/>
      <c r="O721" s="139"/>
    </row>
    <row r="722" spans="2:15" x14ac:dyDescent="0.25">
      <c r="B722" s="33">
        <f t="shared" ref="B722:B785" si="13">C722^2</f>
        <v>9</v>
      </c>
      <c r="C722" s="33">
        <v>3</v>
      </c>
      <c r="D722" s="18">
        <v>3</v>
      </c>
      <c r="E722" s="34">
        <v>14</v>
      </c>
      <c r="G722" s="99">
        <v>681</v>
      </c>
      <c r="H722" s="141">
        <v>19.564929168910062</v>
      </c>
      <c r="I722" s="113">
        <v>2.4350708310899378</v>
      </c>
      <c r="J722" s="100">
        <v>1.3198115491041065</v>
      </c>
      <c r="K722" s="139"/>
      <c r="L722" s="113">
        <v>46.292517006802726</v>
      </c>
      <c r="M722" s="100">
        <v>14</v>
      </c>
      <c r="N722" s="139"/>
      <c r="O722" s="139"/>
    </row>
    <row r="723" spans="2:15" x14ac:dyDescent="0.25">
      <c r="B723" s="33">
        <f t="shared" si="13"/>
        <v>16</v>
      </c>
      <c r="C723" s="33">
        <v>4</v>
      </c>
      <c r="D723" s="18">
        <v>3</v>
      </c>
      <c r="E723" s="34">
        <v>15</v>
      </c>
      <c r="G723" s="99">
        <v>682</v>
      </c>
      <c r="H723" s="141">
        <v>6.6382104013394709</v>
      </c>
      <c r="I723" s="113">
        <v>5.3617895986605291</v>
      </c>
      <c r="J723" s="100">
        <v>2.9060969175220968</v>
      </c>
      <c r="K723" s="139"/>
      <c r="L723" s="113">
        <v>46.360544217687078</v>
      </c>
      <c r="M723" s="100">
        <v>14</v>
      </c>
      <c r="N723" s="139"/>
      <c r="O723" s="139"/>
    </row>
    <row r="724" spans="2:15" x14ac:dyDescent="0.25">
      <c r="B724" s="33">
        <f t="shared" si="13"/>
        <v>4</v>
      </c>
      <c r="C724" s="33">
        <v>2</v>
      </c>
      <c r="D724" s="18">
        <v>3</v>
      </c>
      <c r="E724" s="34">
        <v>16</v>
      </c>
      <c r="G724" s="99">
        <v>683</v>
      </c>
      <c r="H724" s="141">
        <v>13.967915374807559</v>
      </c>
      <c r="I724" s="113">
        <v>5.0320846251924412</v>
      </c>
      <c r="J724" s="100">
        <v>2.72739639422542</v>
      </c>
      <c r="K724" s="139"/>
      <c r="L724" s="113">
        <v>46.428571428571431</v>
      </c>
      <c r="M724" s="100">
        <v>14</v>
      </c>
      <c r="N724" s="139"/>
      <c r="O724" s="139"/>
    </row>
    <row r="725" spans="2:15" x14ac:dyDescent="0.25">
      <c r="B725" s="33">
        <f t="shared" si="13"/>
        <v>16</v>
      </c>
      <c r="C725" s="33">
        <v>4</v>
      </c>
      <c r="D725" s="18">
        <v>3</v>
      </c>
      <c r="E725" s="34">
        <v>15</v>
      </c>
      <c r="G725" s="99">
        <v>684</v>
      </c>
      <c r="H725" s="141">
        <v>12.235224195441972</v>
      </c>
      <c r="I725" s="113">
        <v>-0.23522419544197248</v>
      </c>
      <c r="J725" s="100">
        <v>-0.12749181905073317</v>
      </c>
      <c r="K725" s="139"/>
      <c r="L725" s="113">
        <v>46.496598639455783</v>
      </c>
      <c r="M725" s="100">
        <v>14</v>
      </c>
      <c r="N725" s="139"/>
      <c r="O725" s="139"/>
    </row>
    <row r="726" spans="2:15" x14ac:dyDescent="0.25">
      <c r="B726" s="33">
        <f t="shared" si="13"/>
        <v>1</v>
      </c>
      <c r="C726" s="33">
        <v>1</v>
      </c>
      <c r="D726" s="18">
        <v>3</v>
      </c>
      <c r="E726" s="34">
        <v>12</v>
      </c>
      <c r="G726" s="99">
        <v>685</v>
      </c>
      <c r="H726" s="141">
        <v>8.3709015807050573</v>
      </c>
      <c r="I726" s="113">
        <v>3.6290984192949427</v>
      </c>
      <c r="J726" s="100">
        <v>1.9669760507447092</v>
      </c>
      <c r="K726" s="139"/>
      <c r="L726" s="113">
        <v>46.564625850340143</v>
      </c>
      <c r="M726" s="100">
        <v>14</v>
      </c>
      <c r="N726" s="139"/>
      <c r="O726" s="139"/>
    </row>
    <row r="727" spans="2:15" x14ac:dyDescent="0.25">
      <c r="B727" s="33">
        <f t="shared" si="13"/>
        <v>1</v>
      </c>
      <c r="C727" s="33">
        <v>1</v>
      </c>
      <c r="D727" s="18">
        <v>3</v>
      </c>
      <c r="E727" s="34">
        <v>13</v>
      </c>
      <c r="G727" s="99">
        <v>686</v>
      </c>
      <c r="H727" s="141">
        <v>12.235224195441972</v>
      </c>
      <c r="I727" s="113">
        <v>-0.23522419544197248</v>
      </c>
      <c r="J727" s="100">
        <v>-0.12749181905073317</v>
      </c>
      <c r="K727" s="139"/>
      <c r="L727" s="113">
        <v>46.632653061224495</v>
      </c>
      <c r="M727" s="100">
        <v>14</v>
      </c>
      <c r="N727" s="139"/>
      <c r="O727" s="139"/>
    </row>
    <row r="728" spans="2:15" x14ac:dyDescent="0.25">
      <c r="B728" s="33">
        <f t="shared" si="13"/>
        <v>16</v>
      </c>
      <c r="C728" s="33">
        <v>4</v>
      </c>
      <c r="D728" s="18">
        <v>3</v>
      </c>
      <c r="E728" s="34">
        <v>14</v>
      </c>
      <c r="G728" s="99">
        <v>687</v>
      </c>
      <c r="H728" s="141">
        <v>12.235224195441972</v>
      </c>
      <c r="I728" s="113">
        <v>0.76477580455802752</v>
      </c>
      <c r="J728" s="100">
        <v>0.41450947809977262</v>
      </c>
      <c r="K728" s="139"/>
      <c r="L728" s="113">
        <v>46.700680272108848</v>
      </c>
      <c r="M728" s="100">
        <v>14</v>
      </c>
      <c r="N728" s="139"/>
      <c r="O728" s="139"/>
    </row>
    <row r="729" spans="2:15" x14ac:dyDescent="0.25">
      <c r="B729" s="33">
        <f t="shared" si="13"/>
        <v>16</v>
      </c>
      <c r="C729" s="33">
        <v>4</v>
      </c>
      <c r="D729" s="18">
        <v>3</v>
      </c>
      <c r="E729" s="34">
        <v>14</v>
      </c>
      <c r="G729" s="99">
        <v>688</v>
      </c>
      <c r="H729" s="141">
        <v>15.343430237752408</v>
      </c>
      <c r="I729" s="113">
        <v>2.6565697622475923</v>
      </c>
      <c r="J729" s="100">
        <v>1.4398642571090059</v>
      </c>
      <c r="K729" s="139"/>
      <c r="L729" s="113">
        <v>46.7687074829932</v>
      </c>
      <c r="M729" s="100">
        <v>14</v>
      </c>
      <c r="N729" s="139"/>
      <c r="O729" s="139"/>
    </row>
    <row r="730" spans="2:15" x14ac:dyDescent="0.25">
      <c r="B730" s="33">
        <f t="shared" si="13"/>
        <v>1</v>
      </c>
      <c r="C730" s="33">
        <v>1</v>
      </c>
      <c r="D730" s="18">
        <v>3</v>
      </c>
      <c r="E730" s="34">
        <v>11</v>
      </c>
      <c r="G730" s="99">
        <v>689</v>
      </c>
      <c r="H730" s="141">
        <v>16.361768784276521</v>
      </c>
      <c r="I730" s="113">
        <v>-0.36176878427652071</v>
      </c>
      <c r="J730" s="100">
        <v>-0.19607915034643572</v>
      </c>
      <c r="K730" s="139"/>
      <c r="L730" s="113">
        <v>46.836734693877553</v>
      </c>
      <c r="M730" s="100">
        <v>14</v>
      </c>
      <c r="N730" s="139"/>
      <c r="O730" s="139"/>
    </row>
    <row r="731" spans="2:15" x14ac:dyDescent="0.25">
      <c r="B731" s="33">
        <f t="shared" si="13"/>
        <v>16</v>
      </c>
      <c r="C731" s="33">
        <v>4</v>
      </c>
      <c r="D731" s="18">
        <v>4</v>
      </c>
      <c r="E731" s="34">
        <v>20</v>
      </c>
      <c r="G731" s="99">
        <v>690</v>
      </c>
      <c r="H731" s="141">
        <v>21.958782578379022</v>
      </c>
      <c r="I731" s="113">
        <v>4.1217421620977746E-2</v>
      </c>
      <c r="J731" s="100">
        <v>2.2339895983769242E-2</v>
      </c>
      <c r="K731" s="139"/>
      <c r="L731" s="113">
        <v>46.904761904761905</v>
      </c>
      <c r="M731" s="100">
        <v>14</v>
      </c>
      <c r="N731" s="139"/>
      <c r="O731" s="139"/>
    </row>
    <row r="732" spans="2:15" x14ac:dyDescent="0.25">
      <c r="B732" s="33">
        <f t="shared" si="13"/>
        <v>9</v>
      </c>
      <c r="C732" s="33">
        <v>3</v>
      </c>
      <c r="D732" s="18">
        <v>3</v>
      </c>
      <c r="E732" s="34">
        <v>16</v>
      </c>
      <c r="G732" s="99">
        <v>691</v>
      </c>
      <c r="H732" s="141">
        <v>20.940444031854909</v>
      </c>
      <c r="I732" s="113">
        <v>1.0595559681450908</v>
      </c>
      <c r="J732" s="100">
        <v>0.57428070913819917</v>
      </c>
      <c r="K732" s="139"/>
      <c r="L732" s="113">
        <v>46.972789115646265</v>
      </c>
      <c r="M732" s="100">
        <v>14</v>
      </c>
      <c r="N732" s="139"/>
      <c r="O732" s="139"/>
    </row>
    <row r="733" spans="2:15" x14ac:dyDescent="0.25">
      <c r="B733" s="33">
        <f t="shared" si="13"/>
        <v>1</v>
      </c>
      <c r="C733" s="33">
        <v>1</v>
      </c>
      <c r="D733" s="18">
        <v>3</v>
      </c>
      <c r="E733" s="34">
        <v>12</v>
      </c>
      <c r="G733" s="99">
        <v>692</v>
      </c>
      <c r="H733" s="141">
        <v>15.343430237752408</v>
      </c>
      <c r="I733" s="113">
        <v>0.65656976224759234</v>
      </c>
      <c r="J733" s="100">
        <v>0.35586166280799425</v>
      </c>
      <c r="K733" s="139"/>
      <c r="L733" s="113">
        <v>47.040816326530617</v>
      </c>
      <c r="M733" s="100">
        <v>14</v>
      </c>
      <c r="N733" s="139"/>
      <c r="O733" s="139"/>
    </row>
    <row r="734" spans="2:15" x14ac:dyDescent="0.25">
      <c r="B734" s="33">
        <f t="shared" si="13"/>
        <v>1</v>
      </c>
      <c r="C734" s="33">
        <v>1</v>
      </c>
      <c r="D734" s="18">
        <v>3</v>
      </c>
      <c r="E734" s="34">
        <v>11</v>
      </c>
      <c r="G734" s="99">
        <v>693</v>
      </c>
      <c r="H734" s="141">
        <v>15.343430237752408</v>
      </c>
      <c r="I734" s="113">
        <v>1.6565697622475923</v>
      </c>
      <c r="J734" s="100">
        <v>0.89786295995849996</v>
      </c>
      <c r="K734" s="139"/>
      <c r="L734" s="113">
        <v>47.10884353741497</v>
      </c>
      <c r="M734" s="100">
        <v>14</v>
      </c>
      <c r="N734" s="139"/>
      <c r="O734" s="139"/>
    </row>
    <row r="735" spans="2:15" x14ac:dyDescent="0.25">
      <c r="B735" s="33">
        <f t="shared" si="13"/>
        <v>9</v>
      </c>
      <c r="C735" s="33">
        <v>3</v>
      </c>
      <c r="D735" s="18">
        <v>3</v>
      </c>
      <c r="E735" s="34">
        <v>14</v>
      </c>
      <c r="G735" s="99">
        <v>694</v>
      </c>
      <c r="H735" s="141">
        <v>12.235224195441972</v>
      </c>
      <c r="I735" s="113">
        <v>2.7647758045580275</v>
      </c>
      <c r="J735" s="100">
        <v>1.4985120724007841</v>
      </c>
      <c r="K735" s="139"/>
      <c r="L735" s="113">
        <v>47.176870748299322</v>
      </c>
      <c r="M735" s="100">
        <v>14</v>
      </c>
      <c r="N735" s="139"/>
      <c r="O735" s="139"/>
    </row>
    <row r="736" spans="2:15" x14ac:dyDescent="0.25">
      <c r="B736" s="33">
        <f t="shared" si="13"/>
        <v>1</v>
      </c>
      <c r="C736" s="33">
        <v>1</v>
      </c>
      <c r="D736" s="18">
        <v>3</v>
      </c>
      <c r="E736" s="34">
        <v>14</v>
      </c>
      <c r="G736" s="99">
        <v>695</v>
      </c>
      <c r="H736" s="141">
        <v>12.235224195441972</v>
      </c>
      <c r="I736" s="113">
        <v>0.76477580455802752</v>
      </c>
      <c r="J736" s="100">
        <v>0.41450947809977262</v>
      </c>
      <c r="K736" s="139"/>
      <c r="L736" s="113">
        <v>47.244897959183675</v>
      </c>
      <c r="M736" s="100">
        <v>14</v>
      </c>
      <c r="N736" s="139"/>
      <c r="O736" s="139"/>
    </row>
    <row r="737" spans="2:15" x14ac:dyDescent="0.25">
      <c r="B737" s="33">
        <f t="shared" si="13"/>
        <v>4</v>
      </c>
      <c r="C737" s="33">
        <v>2</v>
      </c>
      <c r="D737" s="18">
        <v>3</v>
      </c>
      <c r="E737" s="34">
        <v>15</v>
      </c>
      <c r="G737" s="99">
        <v>696</v>
      </c>
      <c r="H737" s="141">
        <v>8.3709015807050573</v>
      </c>
      <c r="I737" s="113">
        <v>2.6290984192949427</v>
      </c>
      <c r="J737" s="100">
        <v>1.4249747535942032</v>
      </c>
      <c r="K737" s="139"/>
      <c r="L737" s="113">
        <v>47.312925170068034</v>
      </c>
      <c r="M737" s="100">
        <v>14</v>
      </c>
      <c r="N737" s="139"/>
      <c r="O737" s="139"/>
    </row>
    <row r="738" spans="2:15" x14ac:dyDescent="0.25">
      <c r="B738" s="33">
        <f t="shared" si="13"/>
        <v>16</v>
      </c>
      <c r="C738" s="33">
        <v>4</v>
      </c>
      <c r="D738" s="18">
        <v>3</v>
      </c>
      <c r="E738" s="34">
        <v>18</v>
      </c>
      <c r="G738" s="99">
        <v>697</v>
      </c>
      <c r="H738" s="141">
        <v>6.6382104013394709</v>
      </c>
      <c r="I738" s="113">
        <v>5.3617895986605291</v>
      </c>
      <c r="J738" s="100">
        <v>2.9060969175220968</v>
      </c>
      <c r="K738" s="139"/>
      <c r="L738" s="113">
        <v>47.380952380952387</v>
      </c>
      <c r="M738" s="100">
        <v>14</v>
      </c>
      <c r="N738" s="139"/>
      <c r="O738" s="139"/>
    </row>
    <row r="739" spans="2:15" x14ac:dyDescent="0.25">
      <c r="B739" s="33">
        <f t="shared" si="13"/>
        <v>9</v>
      </c>
      <c r="C739" s="33">
        <v>3</v>
      </c>
      <c r="D739" s="18">
        <v>3</v>
      </c>
      <c r="E739" s="34">
        <v>17</v>
      </c>
      <c r="G739" s="99">
        <v>698</v>
      </c>
      <c r="H739" s="141">
        <v>15.343430237752408</v>
      </c>
      <c r="I739" s="113">
        <v>0.65656976224759234</v>
      </c>
      <c r="J739" s="100">
        <v>0.35586166280799425</v>
      </c>
      <c r="K739" s="139"/>
      <c r="L739" s="113">
        <v>47.448979591836739</v>
      </c>
      <c r="M739" s="100">
        <v>14</v>
      </c>
      <c r="N739" s="139"/>
      <c r="O739" s="139"/>
    </row>
    <row r="740" spans="2:15" x14ac:dyDescent="0.25">
      <c r="B740" s="33">
        <f t="shared" si="13"/>
        <v>1</v>
      </c>
      <c r="C740" s="33">
        <v>1</v>
      </c>
      <c r="D740" s="18">
        <v>3</v>
      </c>
      <c r="E740" s="34">
        <v>11</v>
      </c>
      <c r="G740" s="99">
        <v>699</v>
      </c>
      <c r="H740" s="141">
        <v>12.235224195441972</v>
      </c>
      <c r="I740" s="113">
        <v>0.76477580455802752</v>
      </c>
      <c r="J740" s="100">
        <v>0.41450947809977262</v>
      </c>
      <c r="K740" s="139"/>
      <c r="L740" s="113">
        <v>47.517006802721092</v>
      </c>
      <c r="M740" s="100">
        <v>14</v>
      </c>
      <c r="N740" s="139"/>
      <c r="O740" s="139"/>
    </row>
    <row r="741" spans="2:15" x14ac:dyDescent="0.25">
      <c r="B741" s="33">
        <f t="shared" si="13"/>
        <v>1</v>
      </c>
      <c r="C741" s="33">
        <v>1</v>
      </c>
      <c r="D741" s="18">
        <v>3</v>
      </c>
      <c r="E741" s="34">
        <v>13</v>
      </c>
      <c r="G741" s="99">
        <v>700</v>
      </c>
      <c r="H741" s="141">
        <v>21.958782578379022</v>
      </c>
      <c r="I741" s="113">
        <v>-0.95878257837902225</v>
      </c>
      <c r="J741" s="100">
        <v>-0.51966140116673654</v>
      </c>
      <c r="K741" s="139"/>
      <c r="L741" s="113">
        <v>47.585034013605444</v>
      </c>
      <c r="M741" s="100">
        <v>14</v>
      </c>
      <c r="N741" s="139"/>
      <c r="O741" s="139"/>
    </row>
    <row r="742" spans="2:15" x14ac:dyDescent="0.25">
      <c r="B742" s="33">
        <f t="shared" si="13"/>
        <v>9</v>
      </c>
      <c r="C742" s="33">
        <v>3</v>
      </c>
      <c r="D742" s="18">
        <v>3</v>
      </c>
      <c r="E742" s="34">
        <v>16</v>
      </c>
      <c r="G742" s="99">
        <v>701</v>
      </c>
      <c r="H742" s="141">
        <v>15.343430237752408</v>
      </c>
      <c r="I742" s="113">
        <v>3.6565697622475923</v>
      </c>
      <c r="J742" s="100">
        <v>1.9818655542595116</v>
      </c>
      <c r="K742" s="139"/>
      <c r="L742" s="113">
        <v>47.653061224489797</v>
      </c>
      <c r="M742" s="100">
        <v>14</v>
      </c>
      <c r="N742" s="139"/>
      <c r="O742" s="139"/>
    </row>
    <row r="743" spans="2:15" x14ac:dyDescent="0.25">
      <c r="B743" s="33">
        <f t="shared" si="13"/>
        <v>1</v>
      </c>
      <c r="C743" s="33">
        <v>1</v>
      </c>
      <c r="D743" s="18">
        <v>3</v>
      </c>
      <c r="E743" s="34">
        <v>13</v>
      </c>
      <c r="G743" s="99">
        <v>702</v>
      </c>
      <c r="H743" s="141">
        <v>15.343430237752408</v>
      </c>
      <c r="I743" s="113">
        <v>-2.3434302377524077</v>
      </c>
      <c r="J743" s="100">
        <v>-1.2701422286435231</v>
      </c>
      <c r="K743" s="139"/>
      <c r="L743" s="113">
        <v>47.721088435374156</v>
      </c>
      <c r="M743" s="100">
        <v>14</v>
      </c>
      <c r="N743" s="139"/>
      <c r="O743" s="139"/>
    </row>
    <row r="744" spans="2:15" x14ac:dyDescent="0.25">
      <c r="B744" s="33">
        <f t="shared" si="13"/>
        <v>4</v>
      </c>
      <c r="C744" s="33">
        <v>2</v>
      </c>
      <c r="D744" s="18">
        <v>3</v>
      </c>
      <c r="E744" s="34">
        <v>15</v>
      </c>
      <c r="G744" s="99">
        <v>703</v>
      </c>
      <c r="H744" s="141">
        <v>13.967915374807559</v>
      </c>
      <c r="I744" s="113">
        <v>-1.9679153748075588</v>
      </c>
      <c r="J744" s="100">
        <v>-1.0666126858281206</v>
      </c>
      <c r="K744" s="139"/>
      <c r="L744" s="113">
        <v>47.789115646258509</v>
      </c>
      <c r="M744" s="100">
        <v>14</v>
      </c>
      <c r="N744" s="139"/>
      <c r="O744" s="139"/>
    </row>
    <row r="745" spans="2:15" x14ac:dyDescent="0.25">
      <c r="B745" s="33">
        <f t="shared" si="13"/>
        <v>1</v>
      </c>
      <c r="C745" s="33">
        <v>1</v>
      </c>
      <c r="D745" s="18">
        <v>3</v>
      </c>
      <c r="E745" s="34">
        <v>13</v>
      </c>
      <c r="G745" s="99">
        <v>704</v>
      </c>
      <c r="H745" s="141">
        <v>15.343430237752408</v>
      </c>
      <c r="I745" s="113">
        <v>-3.3434302377524077</v>
      </c>
      <c r="J745" s="100">
        <v>-1.8121435257940288</v>
      </c>
      <c r="K745" s="139"/>
      <c r="L745" s="113">
        <v>47.857142857142861</v>
      </c>
      <c r="M745" s="100">
        <v>14</v>
      </c>
      <c r="N745" s="139"/>
      <c r="O745" s="139"/>
    </row>
    <row r="746" spans="2:15" x14ac:dyDescent="0.25">
      <c r="B746" s="33">
        <f t="shared" si="13"/>
        <v>1</v>
      </c>
      <c r="C746" s="33">
        <v>1</v>
      </c>
      <c r="D746" s="18">
        <v>3</v>
      </c>
      <c r="E746" s="34">
        <v>12</v>
      </c>
      <c r="G746" s="99">
        <v>705</v>
      </c>
      <c r="H746" s="141">
        <v>21.958782578379022</v>
      </c>
      <c r="I746" s="113">
        <v>4.1217421620977746E-2</v>
      </c>
      <c r="J746" s="100">
        <v>2.2339895983769242E-2</v>
      </c>
      <c r="K746" s="139"/>
      <c r="L746" s="113">
        <v>47.925170068027214</v>
      </c>
      <c r="M746" s="100">
        <v>14</v>
      </c>
      <c r="N746" s="139"/>
      <c r="O746" s="139"/>
    </row>
    <row r="747" spans="2:15" x14ac:dyDescent="0.25">
      <c r="B747" s="33">
        <f t="shared" si="13"/>
        <v>9</v>
      </c>
      <c r="C747" s="33">
        <v>3</v>
      </c>
      <c r="D747" s="18">
        <v>3</v>
      </c>
      <c r="E747" s="34">
        <v>18</v>
      </c>
      <c r="G747" s="99">
        <v>706</v>
      </c>
      <c r="H747" s="141">
        <v>15.343430237752408</v>
      </c>
      <c r="I747" s="113">
        <v>-1.3434302377524077</v>
      </c>
      <c r="J747" s="100">
        <v>-0.7281409314930174</v>
      </c>
      <c r="K747" s="139"/>
      <c r="L747" s="113">
        <v>47.993197278911566</v>
      </c>
      <c r="M747" s="100">
        <v>14</v>
      </c>
      <c r="N747" s="139"/>
      <c r="O747" s="139"/>
    </row>
    <row r="748" spans="2:15" x14ac:dyDescent="0.25">
      <c r="B748" s="33">
        <f t="shared" si="13"/>
        <v>1</v>
      </c>
      <c r="C748" s="33">
        <v>1</v>
      </c>
      <c r="D748" s="18">
        <v>3</v>
      </c>
      <c r="E748" s="34">
        <v>13</v>
      </c>
      <c r="G748" s="99">
        <v>707</v>
      </c>
      <c r="H748" s="141">
        <v>16.361768784276521</v>
      </c>
      <c r="I748" s="113">
        <v>-1.3617687842765207</v>
      </c>
      <c r="J748" s="100">
        <v>-0.73808044749694146</v>
      </c>
      <c r="K748" s="139"/>
      <c r="L748" s="113">
        <v>48.061224489795919</v>
      </c>
      <c r="M748" s="100">
        <v>14</v>
      </c>
      <c r="N748" s="139"/>
      <c r="O748" s="139"/>
    </row>
    <row r="749" spans="2:15" x14ac:dyDescent="0.25">
      <c r="B749" s="33">
        <f t="shared" si="13"/>
        <v>4</v>
      </c>
      <c r="C749" s="33">
        <v>2</v>
      </c>
      <c r="D749" s="18">
        <v>3</v>
      </c>
      <c r="E749" s="34">
        <v>11</v>
      </c>
      <c r="G749" s="99">
        <v>708</v>
      </c>
      <c r="H749" s="141">
        <v>13.967915374807559</v>
      </c>
      <c r="I749" s="113">
        <v>2.0320846251924412</v>
      </c>
      <c r="J749" s="100">
        <v>1.1013925027739024</v>
      </c>
      <c r="K749" s="139"/>
      <c r="L749" s="113">
        <v>48.129251700680278</v>
      </c>
      <c r="M749" s="100">
        <v>14</v>
      </c>
      <c r="N749" s="139"/>
      <c r="O749" s="139"/>
    </row>
    <row r="750" spans="2:15" x14ac:dyDescent="0.25">
      <c r="B750" s="33">
        <f t="shared" si="13"/>
        <v>16</v>
      </c>
      <c r="C750" s="33">
        <v>4</v>
      </c>
      <c r="D750" s="18">
        <v>3</v>
      </c>
      <c r="E750" s="34">
        <v>14</v>
      </c>
      <c r="G750" s="99">
        <v>709</v>
      </c>
      <c r="H750" s="141">
        <v>16.361768784276521</v>
      </c>
      <c r="I750" s="113">
        <v>-1.3617687842765207</v>
      </c>
      <c r="J750" s="100">
        <v>-0.73808044749694146</v>
      </c>
      <c r="K750" s="139"/>
      <c r="L750" s="113">
        <v>48.197278911564631</v>
      </c>
      <c r="M750" s="100">
        <v>14</v>
      </c>
      <c r="N750" s="139"/>
      <c r="O750" s="139"/>
    </row>
    <row r="751" spans="2:15" x14ac:dyDescent="0.25">
      <c r="B751" s="33">
        <f t="shared" si="13"/>
        <v>1</v>
      </c>
      <c r="C751" s="33">
        <v>1</v>
      </c>
      <c r="D751" s="18">
        <v>3</v>
      </c>
      <c r="E751" s="34">
        <v>13</v>
      </c>
      <c r="G751" s="99">
        <v>710</v>
      </c>
      <c r="H751" s="141">
        <v>12.235224195441972</v>
      </c>
      <c r="I751" s="113">
        <v>-0.23522419544197248</v>
      </c>
      <c r="J751" s="100">
        <v>-0.12749181905073317</v>
      </c>
      <c r="K751" s="139"/>
      <c r="L751" s="113">
        <v>48.265306122448983</v>
      </c>
      <c r="M751" s="100">
        <v>14</v>
      </c>
      <c r="N751" s="139"/>
      <c r="O751" s="139"/>
    </row>
    <row r="752" spans="2:15" x14ac:dyDescent="0.25">
      <c r="B752" s="33">
        <f t="shared" si="13"/>
        <v>16</v>
      </c>
      <c r="C752" s="33">
        <v>4</v>
      </c>
      <c r="D752" s="18">
        <v>3</v>
      </c>
      <c r="E752" s="34">
        <v>14</v>
      </c>
      <c r="G752" s="99">
        <v>711</v>
      </c>
      <c r="H752" s="141">
        <v>12.235224195441972</v>
      </c>
      <c r="I752" s="113">
        <v>0.76477580455802752</v>
      </c>
      <c r="J752" s="100">
        <v>0.41450947809977262</v>
      </c>
      <c r="K752" s="139"/>
      <c r="L752" s="113">
        <v>48.333333333333336</v>
      </c>
      <c r="M752" s="100">
        <v>14</v>
      </c>
      <c r="N752" s="139"/>
      <c r="O752" s="139"/>
    </row>
    <row r="753" spans="2:15" x14ac:dyDescent="0.25">
      <c r="B753" s="33">
        <f t="shared" si="13"/>
        <v>1</v>
      </c>
      <c r="C753" s="33">
        <v>1</v>
      </c>
      <c r="D753" s="18">
        <v>3</v>
      </c>
      <c r="E753" s="34">
        <v>12</v>
      </c>
      <c r="G753" s="99">
        <v>712</v>
      </c>
      <c r="H753" s="141">
        <v>16.361768784276521</v>
      </c>
      <c r="I753" s="113">
        <v>-2.3617687842765207</v>
      </c>
      <c r="J753" s="100">
        <v>-1.2800817446474473</v>
      </c>
      <c r="K753" s="139"/>
      <c r="L753" s="113">
        <v>48.401360544217688</v>
      </c>
      <c r="M753" s="100">
        <v>14</v>
      </c>
      <c r="N753" s="139"/>
      <c r="O753" s="139"/>
    </row>
    <row r="754" spans="2:15" x14ac:dyDescent="0.25">
      <c r="B754" s="33">
        <f t="shared" si="13"/>
        <v>4</v>
      </c>
      <c r="C754" s="33">
        <v>2</v>
      </c>
      <c r="D754" s="18">
        <v>3</v>
      </c>
      <c r="E754" s="34">
        <v>15</v>
      </c>
      <c r="G754" s="99">
        <v>713</v>
      </c>
      <c r="H754" s="141">
        <v>16.361768784276521</v>
      </c>
      <c r="I754" s="113">
        <v>-2.3617687842765207</v>
      </c>
      <c r="J754" s="100">
        <v>-1.2800817446474473</v>
      </c>
      <c r="K754" s="139"/>
      <c r="L754" s="113">
        <v>48.469387755102048</v>
      </c>
      <c r="M754" s="100">
        <v>14</v>
      </c>
      <c r="N754" s="139"/>
      <c r="O754" s="139"/>
    </row>
    <row r="755" spans="2:15" x14ac:dyDescent="0.25">
      <c r="B755" s="33">
        <f t="shared" si="13"/>
        <v>1</v>
      </c>
      <c r="C755" s="33">
        <v>1</v>
      </c>
      <c r="D755" s="18">
        <v>3</v>
      </c>
      <c r="E755" s="34">
        <v>13</v>
      </c>
      <c r="G755" s="99">
        <v>714</v>
      </c>
      <c r="H755" s="141">
        <v>12.235224195441972</v>
      </c>
      <c r="I755" s="113">
        <v>-1.2352241954419725</v>
      </c>
      <c r="J755" s="100">
        <v>-0.66949311620123897</v>
      </c>
      <c r="K755" s="139"/>
      <c r="L755" s="113">
        <v>48.5374149659864</v>
      </c>
      <c r="M755" s="100">
        <v>14</v>
      </c>
      <c r="N755" s="139"/>
      <c r="O755" s="139"/>
    </row>
    <row r="756" spans="2:15" x14ac:dyDescent="0.25">
      <c r="B756" s="33">
        <f t="shared" si="13"/>
        <v>1</v>
      </c>
      <c r="C756" s="33">
        <v>1</v>
      </c>
      <c r="D756" s="18">
        <v>3</v>
      </c>
      <c r="E756" s="34">
        <v>13</v>
      </c>
      <c r="G756" s="99">
        <v>715</v>
      </c>
      <c r="H756" s="141">
        <v>21.958782578379022</v>
      </c>
      <c r="I756" s="113">
        <v>-1.9587825783790223</v>
      </c>
      <c r="J756" s="100">
        <v>-1.0616626983172424</v>
      </c>
      <c r="K756" s="139"/>
      <c r="L756" s="113">
        <v>48.605442176870753</v>
      </c>
      <c r="M756" s="100">
        <v>14</v>
      </c>
      <c r="N756" s="139"/>
      <c r="O756" s="139"/>
    </row>
    <row r="757" spans="2:15" x14ac:dyDescent="0.25">
      <c r="B757" s="33">
        <f t="shared" si="13"/>
        <v>4</v>
      </c>
      <c r="C757" s="33">
        <v>2</v>
      </c>
      <c r="D757" s="18">
        <v>3</v>
      </c>
      <c r="E757" s="34">
        <v>16</v>
      </c>
      <c r="G757" s="99">
        <v>716</v>
      </c>
      <c r="H757" s="141">
        <v>15.343430237752408</v>
      </c>
      <c r="I757" s="113">
        <v>0.65656976224759234</v>
      </c>
      <c r="J757" s="100">
        <v>0.35586166280799425</v>
      </c>
      <c r="K757" s="139"/>
      <c r="L757" s="113">
        <v>48.673469387755105</v>
      </c>
      <c r="M757" s="100">
        <v>14</v>
      </c>
      <c r="N757" s="139"/>
      <c r="O757" s="139"/>
    </row>
    <row r="758" spans="2:15" x14ac:dyDescent="0.25">
      <c r="B758" s="33">
        <f t="shared" si="13"/>
        <v>4</v>
      </c>
      <c r="C758" s="33">
        <v>2</v>
      </c>
      <c r="D758" s="18">
        <v>3</v>
      </c>
      <c r="E758" s="34">
        <v>15</v>
      </c>
      <c r="G758" s="99">
        <v>717</v>
      </c>
      <c r="H758" s="141">
        <v>12.235224195441972</v>
      </c>
      <c r="I758" s="113">
        <v>-0.23522419544197248</v>
      </c>
      <c r="J758" s="100">
        <v>-0.12749181905073317</v>
      </c>
      <c r="K758" s="139"/>
      <c r="L758" s="113">
        <v>48.741496598639458</v>
      </c>
      <c r="M758" s="100">
        <v>14</v>
      </c>
      <c r="N758" s="139"/>
      <c r="O758" s="139"/>
    </row>
    <row r="759" spans="2:15" x14ac:dyDescent="0.25">
      <c r="B759" s="33">
        <f t="shared" si="13"/>
        <v>9</v>
      </c>
      <c r="C759" s="33">
        <v>3</v>
      </c>
      <c r="D759" s="18">
        <v>3</v>
      </c>
      <c r="E759" s="34">
        <v>13</v>
      </c>
      <c r="G759" s="99">
        <v>718</v>
      </c>
      <c r="H759" s="141">
        <v>12.235224195441972</v>
      </c>
      <c r="I759" s="113">
        <v>-1.2352241954419725</v>
      </c>
      <c r="J759" s="100">
        <v>-0.66949311620123897</v>
      </c>
      <c r="K759" s="139"/>
      <c r="L759" s="113">
        <v>48.80952380952381</v>
      </c>
      <c r="M759" s="100">
        <v>14</v>
      </c>
      <c r="N759" s="139"/>
      <c r="O759" s="139"/>
    </row>
    <row r="760" spans="2:15" x14ac:dyDescent="0.25">
      <c r="B760" s="33">
        <f t="shared" si="13"/>
        <v>4</v>
      </c>
      <c r="C760" s="33">
        <v>2</v>
      </c>
      <c r="D760" s="18">
        <v>3</v>
      </c>
      <c r="E760" s="34">
        <v>16</v>
      </c>
      <c r="G760" s="99">
        <v>719</v>
      </c>
      <c r="H760" s="141">
        <v>15.343430237752408</v>
      </c>
      <c r="I760" s="113">
        <v>-1.3434302377524077</v>
      </c>
      <c r="J760" s="100">
        <v>-0.7281409314930174</v>
      </c>
      <c r="K760" s="139"/>
      <c r="L760" s="113">
        <v>48.87755102040817</v>
      </c>
      <c r="M760" s="100">
        <v>14</v>
      </c>
      <c r="N760" s="139"/>
      <c r="O760" s="139"/>
    </row>
    <row r="761" spans="2:15" x14ac:dyDescent="0.25">
      <c r="B761" s="33">
        <f t="shared" si="13"/>
        <v>4</v>
      </c>
      <c r="C761" s="33">
        <v>2</v>
      </c>
      <c r="D761" s="18">
        <v>3</v>
      </c>
      <c r="E761" s="34">
        <v>17</v>
      </c>
      <c r="G761" s="99">
        <v>720</v>
      </c>
      <c r="H761" s="141">
        <v>12.235224195441972</v>
      </c>
      <c r="I761" s="113">
        <v>1.7647758045580275</v>
      </c>
      <c r="J761" s="100">
        <v>0.95651077525027839</v>
      </c>
      <c r="K761" s="139"/>
      <c r="L761" s="113">
        <v>48.945578231292522</v>
      </c>
      <c r="M761" s="100">
        <v>14</v>
      </c>
      <c r="N761" s="139"/>
      <c r="O761" s="139"/>
    </row>
    <row r="762" spans="2:15" x14ac:dyDescent="0.25">
      <c r="B762" s="33">
        <f t="shared" si="13"/>
        <v>4</v>
      </c>
      <c r="C762" s="33">
        <v>2</v>
      </c>
      <c r="D762" s="18">
        <v>4</v>
      </c>
      <c r="E762" s="34">
        <v>22</v>
      </c>
      <c r="G762" s="99">
        <v>721</v>
      </c>
      <c r="H762" s="141">
        <v>13.967915374807559</v>
      </c>
      <c r="I762" s="113">
        <v>1.0320846251924412</v>
      </c>
      <c r="J762" s="100">
        <v>0.55939120562339673</v>
      </c>
      <c r="K762" s="139"/>
      <c r="L762" s="113">
        <v>49.013605442176875</v>
      </c>
      <c r="M762" s="100">
        <v>14</v>
      </c>
      <c r="N762" s="139"/>
      <c r="O762" s="139"/>
    </row>
    <row r="763" spans="2:15" x14ac:dyDescent="0.25">
      <c r="B763" s="33">
        <f t="shared" si="13"/>
        <v>9</v>
      </c>
      <c r="C763" s="33">
        <v>3</v>
      </c>
      <c r="D763" s="18">
        <v>3</v>
      </c>
      <c r="E763" s="34">
        <v>18</v>
      </c>
      <c r="G763" s="99">
        <v>722</v>
      </c>
      <c r="H763" s="141">
        <v>16.361768784276521</v>
      </c>
      <c r="I763" s="113">
        <v>1.6382312157234793</v>
      </c>
      <c r="J763" s="100">
        <v>0.8879234439545759</v>
      </c>
      <c r="K763" s="139"/>
      <c r="L763" s="113">
        <v>49.081632653061227</v>
      </c>
      <c r="M763" s="100">
        <v>14</v>
      </c>
      <c r="N763" s="139"/>
      <c r="O763" s="139"/>
    </row>
    <row r="764" spans="2:15" x14ac:dyDescent="0.25">
      <c r="B764" s="33">
        <f t="shared" si="13"/>
        <v>9</v>
      </c>
      <c r="C764" s="33">
        <v>3</v>
      </c>
      <c r="D764" s="18">
        <v>3</v>
      </c>
      <c r="E764" s="34">
        <v>13</v>
      </c>
      <c r="G764" s="99">
        <v>723</v>
      </c>
      <c r="H764" s="141">
        <v>15.343430237752408</v>
      </c>
      <c r="I764" s="113">
        <v>1.6565697622475923</v>
      </c>
      <c r="J764" s="100">
        <v>0.89786295995849996</v>
      </c>
      <c r="K764" s="139"/>
      <c r="L764" s="113">
        <v>49.14965986394558</v>
      </c>
      <c r="M764" s="100">
        <v>14</v>
      </c>
      <c r="N764" s="139"/>
      <c r="O764" s="139"/>
    </row>
    <row r="765" spans="2:15" x14ac:dyDescent="0.25">
      <c r="B765" s="33">
        <f t="shared" si="13"/>
        <v>9</v>
      </c>
      <c r="C765" s="33">
        <v>3</v>
      </c>
      <c r="D765" s="18">
        <v>3</v>
      </c>
      <c r="E765" s="34">
        <v>19</v>
      </c>
      <c r="G765" s="99">
        <v>724</v>
      </c>
      <c r="H765" s="141">
        <v>12.235224195441972</v>
      </c>
      <c r="I765" s="113">
        <v>-1.2352241954419725</v>
      </c>
      <c r="J765" s="100">
        <v>-0.66949311620123897</v>
      </c>
      <c r="K765" s="139"/>
      <c r="L765" s="113">
        <v>49.217687074829939</v>
      </c>
      <c r="M765" s="100">
        <v>14</v>
      </c>
      <c r="N765" s="139"/>
      <c r="O765" s="139"/>
    </row>
    <row r="766" spans="2:15" x14ac:dyDescent="0.25">
      <c r="B766" s="33">
        <f t="shared" si="13"/>
        <v>1</v>
      </c>
      <c r="C766" s="33">
        <v>1</v>
      </c>
      <c r="D766" s="18">
        <v>3</v>
      </c>
      <c r="E766" s="34">
        <v>11</v>
      </c>
      <c r="G766" s="99">
        <v>725</v>
      </c>
      <c r="H766" s="141">
        <v>12.235224195441972</v>
      </c>
      <c r="I766" s="113">
        <v>0.76477580455802752</v>
      </c>
      <c r="J766" s="100">
        <v>0.41450947809977262</v>
      </c>
      <c r="K766" s="139"/>
      <c r="L766" s="113">
        <v>49.285714285714292</v>
      </c>
      <c r="M766" s="100">
        <v>14</v>
      </c>
      <c r="N766" s="139"/>
      <c r="O766" s="139"/>
    </row>
    <row r="767" spans="2:15" x14ac:dyDescent="0.25">
      <c r="B767" s="33">
        <f t="shared" si="13"/>
        <v>4</v>
      </c>
      <c r="C767" s="33">
        <v>2</v>
      </c>
      <c r="D767" s="18">
        <v>3</v>
      </c>
      <c r="E767" s="34">
        <v>16</v>
      </c>
      <c r="G767" s="99">
        <v>726</v>
      </c>
      <c r="H767" s="141">
        <v>15.343430237752408</v>
      </c>
      <c r="I767" s="113">
        <v>0.65656976224759234</v>
      </c>
      <c r="J767" s="100">
        <v>0.35586166280799425</v>
      </c>
      <c r="K767" s="139"/>
      <c r="L767" s="113">
        <v>49.353741496598644</v>
      </c>
      <c r="M767" s="100">
        <v>14</v>
      </c>
      <c r="N767" s="139"/>
      <c r="O767" s="139"/>
    </row>
    <row r="768" spans="2:15" x14ac:dyDescent="0.25">
      <c r="B768" s="33">
        <f t="shared" si="13"/>
        <v>16</v>
      </c>
      <c r="C768" s="33">
        <v>4</v>
      </c>
      <c r="D768" s="18">
        <v>3</v>
      </c>
      <c r="E768" s="34">
        <v>14</v>
      </c>
      <c r="G768" s="99">
        <v>727</v>
      </c>
      <c r="H768" s="141">
        <v>12.235224195441972</v>
      </c>
      <c r="I768" s="113">
        <v>0.76477580455802752</v>
      </c>
      <c r="J768" s="100">
        <v>0.41450947809977262</v>
      </c>
      <c r="K768" s="139"/>
      <c r="L768" s="113">
        <v>49.421768707482997</v>
      </c>
      <c r="M768" s="100">
        <v>14</v>
      </c>
      <c r="N768" s="139"/>
      <c r="O768" s="139"/>
    </row>
    <row r="769" spans="2:15" x14ac:dyDescent="0.25">
      <c r="B769" s="33">
        <f t="shared" si="13"/>
        <v>1</v>
      </c>
      <c r="C769" s="33">
        <v>1</v>
      </c>
      <c r="D769" s="18">
        <v>3</v>
      </c>
      <c r="E769" s="34">
        <v>11</v>
      </c>
      <c r="G769" s="99">
        <v>728</v>
      </c>
      <c r="H769" s="141">
        <v>13.967915374807559</v>
      </c>
      <c r="I769" s="113">
        <v>1.0320846251924412</v>
      </c>
      <c r="J769" s="100">
        <v>0.55939120562339673</v>
      </c>
      <c r="K769" s="139"/>
      <c r="L769" s="113">
        <v>49.489795918367349</v>
      </c>
      <c r="M769" s="100">
        <v>14</v>
      </c>
      <c r="N769" s="139"/>
      <c r="O769" s="139"/>
    </row>
    <row r="770" spans="2:15" x14ac:dyDescent="0.25">
      <c r="B770" s="33">
        <f t="shared" si="13"/>
        <v>4</v>
      </c>
      <c r="C770" s="33">
        <v>2</v>
      </c>
      <c r="D770" s="18">
        <v>3</v>
      </c>
      <c r="E770" s="34">
        <v>14</v>
      </c>
      <c r="G770" s="99">
        <v>729</v>
      </c>
      <c r="H770" s="141">
        <v>12.235224195441972</v>
      </c>
      <c r="I770" s="113">
        <v>0.76477580455802752</v>
      </c>
      <c r="J770" s="100">
        <v>0.41450947809977262</v>
      </c>
      <c r="K770" s="139"/>
      <c r="L770" s="113">
        <v>49.557823129251702</v>
      </c>
      <c r="M770" s="100">
        <v>14</v>
      </c>
      <c r="N770" s="139"/>
      <c r="O770" s="139"/>
    </row>
    <row r="771" spans="2:15" x14ac:dyDescent="0.25">
      <c r="B771" s="33">
        <f t="shared" si="13"/>
        <v>16</v>
      </c>
      <c r="C771" s="33">
        <v>4</v>
      </c>
      <c r="D771" s="18">
        <v>3</v>
      </c>
      <c r="E771" s="34">
        <v>17</v>
      </c>
      <c r="G771" s="99">
        <v>730</v>
      </c>
      <c r="H771" s="141">
        <v>12.235224195441972</v>
      </c>
      <c r="I771" s="113">
        <v>-0.23522419544197248</v>
      </c>
      <c r="J771" s="100">
        <v>-0.12749181905073317</v>
      </c>
      <c r="K771" s="139"/>
      <c r="L771" s="113">
        <v>49.625850340136061</v>
      </c>
      <c r="M771" s="100">
        <v>14</v>
      </c>
      <c r="N771" s="139"/>
      <c r="O771" s="139"/>
    </row>
    <row r="772" spans="2:15" x14ac:dyDescent="0.25">
      <c r="B772" s="33">
        <f t="shared" si="13"/>
        <v>1</v>
      </c>
      <c r="C772" s="33">
        <v>1</v>
      </c>
      <c r="D772" s="18">
        <v>3</v>
      </c>
      <c r="E772" s="34">
        <v>11</v>
      </c>
      <c r="G772" s="99">
        <v>731</v>
      </c>
      <c r="H772" s="141">
        <v>15.343430237752408</v>
      </c>
      <c r="I772" s="113">
        <v>2.6565697622475923</v>
      </c>
      <c r="J772" s="100">
        <v>1.4398642571090059</v>
      </c>
      <c r="K772" s="139"/>
      <c r="L772" s="113">
        <v>49.693877551020414</v>
      </c>
      <c r="M772" s="100">
        <v>14</v>
      </c>
      <c r="N772" s="139"/>
      <c r="O772" s="139"/>
    </row>
    <row r="773" spans="2:15" x14ac:dyDescent="0.25">
      <c r="B773" s="33">
        <f t="shared" si="13"/>
        <v>4</v>
      </c>
      <c r="C773" s="33">
        <v>2</v>
      </c>
      <c r="D773" s="18">
        <v>3</v>
      </c>
      <c r="E773" s="34">
        <v>11</v>
      </c>
      <c r="G773" s="99">
        <v>732</v>
      </c>
      <c r="H773" s="141">
        <v>12.235224195441972</v>
      </c>
      <c r="I773" s="113">
        <v>0.76477580455802752</v>
      </c>
      <c r="J773" s="100">
        <v>0.41450947809977262</v>
      </c>
      <c r="K773" s="139"/>
      <c r="L773" s="113">
        <v>49.761904761904766</v>
      </c>
      <c r="M773" s="100">
        <v>14</v>
      </c>
      <c r="N773" s="139"/>
      <c r="O773" s="139"/>
    </row>
    <row r="774" spans="2:15" x14ac:dyDescent="0.25">
      <c r="B774" s="33">
        <f t="shared" si="13"/>
        <v>1</v>
      </c>
      <c r="C774" s="33">
        <v>1</v>
      </c>
      <c r="D774" s="18">
        <v>3</v>
      </c>
      <c r="E774" s="34">
        <v>12</v>
      </c>
      <c r="G774" s="99">
        <v>733</v>
      </c>
      <c r="H774" s="141">
        <v>13.967915374807559</v>
      </c>
      <c r="I774" s="113">
        <v>-2.9679153748075588</v>
      </c>
      <c r="J774" s="100">
        <v>-1.6086139829786263</v>
      </c>
      <c r="K774" s="139"/>
      <c r="L774" s="113">
        <v>49.829931972789119</v>
      </c>
      <c r="M774" s="100">
        <v>14</v>
      </c>
      <c r="N774" s="139"/>
      <c r="O774" s="139"/>
    </row>
    <row r="775" spans="2:15" x14ac:dyDescent="0.25">
      <c r="B775" s="33">
        <f t="shared" si="13"/>
        <v>16</v>
      </c>
      <c r="C775" s="33">
        <v>4</v>
      </c>
      <c r="D775" s="18">
        <v>4</v>
      </c>
      <c r="E775" s="34">
        <v>20</v>
      </c>
      <c r="G775" s="99">
        <v>734</v>
      </c>
      <c r="H775" s="141">
        <v>16.361768784276521</v>
      </c>
      <c r="I775" s="113">
        <v>-2.3617687842765207</v>
      </c>
      <c r="J775" s="100">
        <v>-1.2800817446474473</v>
      </c>
      <c r="K775" s="139"/>
      <c r="L775" s="113">
        <v>49.897959183673471</v>
      </c>
      <c r="M775" s="100">
        <v>14</v>
      </c>
      <c r="N775" s="139"/>
      <c r="O775" s="139"/>
    </row>
    <row r="776" spans="2:15" x14ac:dyDescent="0.25">
      <c r="B776" s="33">
        <f t="shared" si="13"/>
        <v>1</v>
      </c>
      <c r="C776" s="33">
        <v>1</v>
      </c>
      <c r="D776" s="18">
        <v>3</v>
      </c>
      <c r="E776" s="34">
        <v>14</v>
      </c>
      <c r="G776" s="99">
        <v>735</v>
      </c>
      <c r="H776" s="141">
        <v>12.235224195441972</v>
      </c>
      <c r="I776" s="113">
        <v>0.76477580455802752</v>
      </c>
      <c r="J776" s="100">
        <v>0.41450947809977262</v>
      </c>
      <c r="K776" s="139"/>
      <c r="L776" s="113">
        <v>49.965986394557824</v>
      </c>
      <c r="M776" s="100">
        <v>14</v>
      </c>
      <c r="N776" s="139"/>
      <c r="O776" s="139"/>
    </row>
    <row r="777" spans="2:15" x14ac:dyDescent="0.25">
      <c r="B777" s="33">
        <f t="shared" si="13"/>
        <v>1</v>
      </c>
      <c r="C777" s="33">
        <v>1</v>
      </c>
      <c r="D777" s="18">
        <v>3</v>
      </c>
      <c r="E777" s="34">
        <v>12</v>
      </c>
      <c r="G777" s="99">
        <v>736</v>
      </c>
      <c r="H777" s="141">
        <v>16.361768784276521</v>
      </c>
      <c r="I777" s="113">
        <v>-2.3617687842765207</v>
      </c>
      <c r="J777" s="100">
        <v>-1.2800817446474473</v>
      </c>
      <c r="K777" s="139"/>
      <c r="L777" s="113">
        <v>50.034013605442183</v>
      </c>
      <c r="M777" s="100">
        <v>14</v>
      </c>
      <c r="N777" s="139"/>
      <c r="O777" s="139"/>
    </row>
    <row r="778" spans="2:15" x14ac:dyDescent="0.25">
      <c r="B778" s="33">
        <f t="shared" si="13"/>
        <v>1</v>
      </c>
      <c r="C778" s="33">
        <v>1</v>
      </c>
      <c r="D778" s="18">
        <v>3</v>
      </c>
      <c r="E778" s="34">
        <v>14</v>
      </c>
      <c r="G778" s="99">
        <v>737</v>
      </c>
      <c r="H778" s="141">
        <v>12.235224195441972</v>
      </c>
      <c r="I778" s="113">
        <v>-0.23522419544197248</v>
      </c>
      <c r="J778" s="100">
        <v>-0.12749181905073317</v>
      </c>
      <c r="K778" s="139"/>
      <c r="L778" s="113">
        <v>50.102040816326536</v>
      </c>
      <c r="M778" s="100">
        <v>14</v>
      </c>
      <c r="N778" s="139"/>
      <c r="O778" s="139"/>
    </row>
    <row r="779" spans="2:15" x14ac:dyDescent="0.25">
      <c r="B779" s="33">
        <f t="shared" si="13"/>
        <v>4</v>
      </c>
      <c r="C779" s="33">
        <v>2</v>
      </c>
      <c r="D779" s="18">
        <v>3</v>
      </c>
      <c r="E779" s="34">
        <v>11</v>
      </c>
      <c r="G779" s="99">
        <v>738</v>
      </c>
      <c r="H779" s="141">
        <v>13.967915374807559</v>
      </c>
      <c r="I779" s="113">
        <v>1.0320846251924412</v>
      </c>
      <c r="J779" s="100">
        <v>0.55939120562339673</v>
      </c>
      <c r="K779" s="139"/>
      <c r="L779" s="113">
        <v>50.170068027210888</v>
      </c>
      <c r="M779" s="100">
        <v>14</v>
      </c>
      <c r="N779" s="139"/>
      <c r="O779" s="139"/>
    </row>
    <row r="780" spans="2:15" x14ac:dyDescent="0.25">
      <c r="B780" s="33">
        <f t="shared" si="13"/>
        <v>9</v>
      </c>
      <c r="C780" s="33">
        <v>3</v>
      </c>
      <c r="D780" s="18">
        <v>4</v>
      </c>
      <c r="E780" s="34">
        <v>21</v>
      </c>
      <c r="G780" s="99">
        <v>739</v>
      </c>
      <c r="H780" s="141">
        <v>12.235224195441972</v>
      </c>
      <c r="I780" s="113">
        <v>0.76477580455802752</v>
      </c>
      <c r="J780" s="100">
        <v>0.41450947809977262</v>
      </c>
      <c r="K780" s="139"/>
      <c r="L780" s="113">
        <v>50.238095238095241</v>
      </c>
      <c r="M780" s="100">
        <v>14</v>
      </c>
      <c r="N780" s="139"/>
      <c r="O780" s="139"/>
    </row>
    <row r="781" spans="2:15" x14ac:dyDescent="0.25">
      <c r="B781" s="33">
        <f t="shared" si="13"/>
        <v>9</v>
      </c>
      <c r="C781" s="33">
        <v>3</v>
      </c>
      <c r="D781" s="18">
        <v>3</v>
      </c>
      <c r="E781" s="34">
        <v>14</v>
      </c>
      <c r="G781" s="99">
        <v>740</v>
      </c>
      <c r="H781" s="141">
        <v>12.235224195441972</v>
      </c>
      <c r="I781" s="113">
        <v>0.76477580455802752</v>
      </c>
      <c r="J781" s="100">
        <v>0.41450947809977262</v>
      </c>
      <c r="K781" s="139"/>
      <c r="L781" s="113">
        <v>50.306122448979593</v>
      </c>
      <c r="M781" s="100">
        <v>14</v>
      </c>
      <c r="N781" s="139"/>
      <c r="O781" s="139"/>
    </row>
    <row r="782" spans="2:15" x14ac:dyDescent="0.25">
      <c r="B782" s="33">
        <f t="shared" si="13"/>
        <v>4</v>
      </c>
      <c r="C782" s="33">
        <v>2</v>
      </c>
      <c r="D782" s="18">
        <v>3</v>
      </c>
      <c r="E782" s="34">
        <v>13</v>
      </c>
      <c r="G782" s="99">
        <v>741</v>
      </c>
      <c r="H782" s="141">
        <v>13.967915374807559</v>
      </c>
      <c r="I782" s="113">
        <v>2.0320846251924412</v>
      </c>
      <c r="J782" s="100">
        <v>1.1013925027739024</v>
      </c>
      <c r="K782" s="139"/>
      <c r="L782" s="113">
        <v>50.374149659863953</v>
      </c>
      <c r="M782" s="100">
        <v>14</v>
      </c>
      <c r="N782" s="139"/>
      <c r="O782" s="139"/>
    </row>
    <row r="783" spans="2:15" x14ac:dyDescent="0.25">
      <c r="B783" s="33">
        <f t="shared" si="13"/>
        <v>9</v>
      </c>
      <c r="C783" s="33">
        <v>3</v>
      </c>
      <c r="D783" s="18">
        <v>4</v>
      </c>
      <c r="E783" s="34">
        <v>23</v>
      </c>
      <c r="G783" s="99">
        <v>742</v>
      </c>
      <c r="H783" s="141">
        <v>13.967915374807559</v>
      </c>
      <c r="I783" s="113">
        <v>1.0320846251924412</v>
      </c>
      <c r="J783" s="100">
        <v>0.55939120562339673</v>
      </c>
      <c r="K783" s="139"/>
      <c r="L783" s="113">
        <v>50.442176870748305</v>
      </c>
      <c r="M783" s="100">
        <v>14</v>
      </c>
      <c r="N783" s="139"/>
      <c r="O783" s="139"/>
    </row>
    <row r="784" spans="2:15" x14ac:dyDescent="0.25">
      <c r="B784" s="33">
        <f t="shared" si="13"/>
        <v>4</v>
      </c>
      <c r="C784" s="33">
        <v>2</v>
      </c>
      <c r="D784" s="18">
        <v>3</v>
      </c>
      <c r="E784" s="34">
        <v>11</v>
      </c>
      <c r="G784" s="99">
        <v>743</v>
      </c>
      <c r="H784" s="141">
        <v>15.343430237752408</v>
      </c>
      <c r="I784" s="113">
        <v>-2.3434302377524077</v>
      </c>
      <c r="J784" s="100">
        <v>-1.2701422286435231</v>
      </c>
      <c r="K784" s="139"/>
      <c r="L784" s="113">
        <v>50.510204081632658</v>
      </c>
      <c r="M784" s="100">
        <v>14</v>
      </c>
      <c r="N784" s="139"/>
      <c r="O784" s="139"/>
    </row>
    <row r="785" spans="2:15" x14ac:dyDescent="0.25">
      <c r="B785" s="33">
        <f t="shared" si="13"/>
        <v>16</v>
      </c>
      <c r="C785" s="33">
        <v>4</v>
      </c>
      <c r="D785" s="18">
        <v>4</v>
      </c>
      <c r="E785" s="34">
        <v>21</v>
      </c>
      <c r="G785" s="99">
        <v>744</v>
      </c>
      <c r="H785" s="141">
        <v>13.967915374807559</v>
      </c>
      <c r="I785" s="113">
        <v>2.0320846251924412</v>
      </c>
      <c r="J785" s="100">
        <v>1.1013925027739024</v>
      </c>
      <c r="K785" s="139"/>
      <c r="L785" s="113">
        <v>50.57823129251701</v>
      </c>
      <c r="M785" s="100">
        <v>14</v>
      </c>
      <c r="N785" s="139"/>
      <c r="O785" s="139"/>
    </row>
    <row r="786" spans="2:15" x14ac:dyDescent="0.25">
      <c r="B786" s="33">
        <f t="shared" ref="B786:B849" si="14">C786^2</f>
        <v>9</v>
      </c>
      <c r="C786" s="33">
        <v>3</v>
      </c>
      <c r="D786" s="18">
        <v>3</v>
      </c>
      <c r="E786" s="34">
        <v>17</v>
      </c>
      <c r="G786" s="99">
        <v>745</v>
      </c>
      <c r="H786" s="141">
        <v>13.967915374807559</v>
      </c>
      <c r="I786" s="113">
        <v>3.0320846251924412</v>
      </c>
      <c r="J786" s="100">
        <v>1.6433937999244081</v>
      </c>
      <c r="K786" s="139"/>
      <c r="L786" s="113">
        <v>50.646258503401363</v>
      </c>
      <c r="M786" s="100">
        <v>14</v>
      </c>
      <c r="N786" s="139"/>
      <c r="O786" s="139"/>
    </row>
    <row r="787" spans="2:15" x14ac:dyDescent="0.25">
      <c r="B787" s="33">
        <f t="shared" si="14"/>
        <v>16</v>
      </c>
      <c r="C787" s="33">
        <v>4</v>
      </c>
      <c r="D787" s="18">
        <v>3</v>
      </c>
      <c r="E787" s="34">
        <v>13</v>
      </c>
      <c r="G787" s="99">
        <v>746</v>
      </c>
      <c r="H787" s="141">
        <v>19.564929168910062</v>
      </c>
      <c r="I787" s="113">
        <v>2.4350708310899378</v>
      </c>
      <c r="J787" s="100">
        <v>1.3198115491041065</v>
      </c>
      <c r="K787" s="139"/>
      <c r="L787" s="113">
        <v>50.714285714285715</v>
      </c>
      <c r="M787" s="100">
        <v>14</v>
      </c>
      <c r="N787" s="139"/>
      <c r="O787" s="139"/>
    </row>
    <row r="788" spans="2:15" x14ac:dyDescent="0.25">
      <c r="B788" s="33">
        <f t="shared" si="14"/>
        <v>4</v>
      </c>
      <c r="C788" s="33">
        <v>2</v>
      </c>
      <c r="D788" s="18">
        <v>3</v>
      </c>
      <c r="E788" s="34">
        <v>11</v>
      </c>
      <c r="G788" s="99">
        <v>747</v>
      </c>
      <c r="H788" s="141">
        <v>15.343430237752408</v>
      </c>
      <c r="I788" s="113">
        <v>2.6565697622475923</v>
      </c>
      <c r="J788" s="100">
        <v>1.4398642571090059</v>
      </c>
      <c r="K788" s="139"/>
      <c r="L788" s="113">
        <v>50.782312925170075</v>
      </c>
      <c r="M788" s="100">
        <v>14</v>
      </c>
      <c r="N788" s="139"/>
      <c r="O788" s="139"/>
    </row>
    <row r="789" spans="2:15" x14ac:dyDescent="0.25">
      <c r="B789" s="33">
        <f t="shared" si="14"/>
        <v>9</v>
      </c>
      <c r="C789" s="33">
        <v>3</v>
      </c>
      <c r="D789" s="18">
        <v>4</v>
      </c>
      <c r="E789" s="34">
        <v>22</v>
      </c>
      <c r="G789" s="99">
        <v>748</v>
      </c>
      <c r="H789" s="141">
        <v>15.343430237752408</v>
      </c>
      <c r="I789" s="113">
        <v>-2.3434302377524077</v>
      </c>
      <c r="J789" s="100">
        <v>-1.2701422286435231</v>
      </c>
      <c r="K789" s="139"/>
      <c r="L789" s="113">
        <v>50.850340136054427</v>
      </c>
      <c r="M789" s="100">
        <v>14</v>
      </c>
      <c r="N789" s="139"/>
      <c r="O789" s="139"/>
    </row>
    <row r="790" spans="2:15" x14ac:dyDescent="0.25">
      <c r="B790" s="33">
        <f t="shared" si="14"/>
        <v>16</v>
      </c>
      <c r="C790" s="33">
        <v>4</v>
      </c>
      <c r="D790" s="18">
        <v>3</v>
      </c>
      <c r="E790" s="34">
        <v>15</v>
      </c>
      <c r="G790" s="99">
        <v>749</v>
      </c>
      <c r="H790" s="141">
        <v>15.343430237752408</v>
      </c>
      <c r="I790" s="113">
        <v>3.6565697622475923</v>
      </c>
      <c r="J790" s="100">
        <v>1.9818655542595116</v>
      </c>
      <c r="K790" s="139"/>
      <c r="L790" s="113">
        <v>50.91836734693878</v>
      </c>
      <c r="M790" s="100">
        <v>14</v>
      </c>
      <c r="N790" s="139"/>
      <c r="O790" s="139"/>
    </row>
    <row r="791" spans="2:15" x14ac:dyDescent="0.25">
      <c r="B791" s="33">
        <f t="shared" si="14"/>
        <v>16</v>
      </c>
      <c r="C791" s="33">
        <v>4</v>
      </c>
      <c r="D791" s="18">
        <v>3</v>
      </c>
      <c r="E791" s="34">
        <v>14</v>
      </c>
      <c r="G791" s="99">
        <v>750</v>
      </c>
      <c r="H791" s="141">
        <v>12.235224195441972</v>
      </c>
      <c r="I791" s="113">
        <v>-1.2352241954419725</v>
      </c>
      <c r="J791" s="100">
        <v>-0.66949311620123897</v>
      </c>
      <c r="K791" s="139"/>
      <c r="L791" s="113">
        <v>50.986394557823132</v>
      </c>
      <c r="M791" s="100">
        <v>14</v>
      </c>
      <c r="N791" s="139"/>
      <c r="O791" s="139"/>
    </row>
    <row r="792" spans="2:15" x14ac:dyDescent="0.25">
      <c r="B792" s="33">
        <f t="shared" si="14"/>
        <v>9</v>
      </c>
      <c r="C792" s="33">
        <v>3</v>
      </c>
      <c r="D792" s="18">
        <v>3</v>
      </c>
      <c r="E792" s="34">
        <v>16</v>
      </c>
      <c r="G792" s="99">
        <v>751</v>
      </c>
      <c r="H792" s="141">
        <v>13.967915374807559</v>
      </c>
      <c r="I792" s="113">
        <v>2.0320846251924412</v>
      </c>
      <c r="J792" s="100">
        <v>1.1013925027739024</v>
      </c>
      <c r="K792" s="139"/>
      <c r="L792" s="113">
        <v>51.054421768707485</v>
      </c>
      <c r="M792" s="100">
        <v>14</v>
      </c>
      <c r="N792" s="139"/>
      <c r="O792" s="139"/>
    </row>
    <row r="793" spans="2:15" x14ac:dyDescent="0.25">
      <c r="B793" s="33">
        <f t="shared" si="14"/>
        <v>9</v>
      </c>
      <c r="C793" s="33">
        <v>3</v>
      </c>
      <c r="D793" s="18">
        <v>3</v>
      </c>
      <c r="E793" s="34">
        <v>17</v>
      </c>
      <c r="G793" s="99">
        <v>752</v>
      </c>
      <c r="H793" s="141">
        <v>16.361768784276521</v>
      </c>
      <c r="I793" s="113">
        <v>-2.3617687842765207</v>
      </c>
      <c r="J793" s="100">
        <v>-1.2800817446474473</v>
      </c>
      <c r="K793" s="139"/>
      <c r="L793" s="113">
        <v>51.122448979591837</v>
      </c>
      <c r="M793" s="100">
        <v>14</v>
      </c>
      <c r="N793" s="139"/>
      <c r="O793" s="139"/>
    </row>
    <row r="794" spans="2:15" x14ac:dyDescent="0.25">
      <c r="B794" s="33">
        <f t="shared" si="14"/>
        <v>9</v>
      </c>
      <c r="C794" s="33">
        <v>3</v>
      </c>
      <c r="D794" s="18">
        <v>3</v>
      </c>
      <c r="E794" s="34">
        <v>13</v>
      </c>
      <c r="G794" s="99">
        <v>753</v>
      </c>
      <c r="H794" s="141">
        <v>12.235224195441972</v>
      </c>
      <c r="I794" s="113">
        <v>-1.2352241954419725</v>
      </c>
      <c r="J794" s="100">
        <v>-0.66949311620123897</v>
      </c>
      <c r="K794" s="139"/>
      <c r="L794" s="113">
        <v>51.190476190476197</v>
      </c>
      <c r="M794" s="100">
        <v>14</v>
      </c>
      <c r="N794" s="139"/>
      <c r="O794" s="139"/>
    </row>
    <row r="795" spans="2:15" x14ac:dyDescent="0.25">
      <c r="B795" s="33">
        <f t="shared" si="14"/>
        <v>9</v>
      </c>
      <c r="C795" s="33">
        <v>3</v>
      </c>
      <c r="D795" s="18">
        <v>4</v>
      </c>
      <c r="E795" s="34">
        <v>22</v>
      </c>
      <c r="G795" s="99">
        <v>754</v>
      </c>
      <c r="H795" s="141">
        <v>13.967915374807559</v>
      </c>
      <c r="I795" s="113">
        <v>3.2084625192441152E-2</v>
      </c>
      <c r="J795" s="100">
        <v>1.7389908472890899E-2</v>
      </c>
      <c r="K795" s="139"/>
      <c r="L795" s="113">
        <v>51.258503401360549</v>
      </c>
      <c r="M795" s="100">
        <v>14</v>
      </c>
      <c r="N795" s="139"/>
      <c r="O795" s="139"/>
    </row>
    <row r="796" spans="2:15" x14ac:dyDescent="0.25">
      <c r="B796" s="33">
        <f t="shared" si="14"/>
        <v>16</v>
      </c>
      <c r="C796" s="33">
        <v>4</v>
      </c>
      <c r="D796" s="18">
        <v>4</v>
      </c>
      <c r="E796" s="34">
        <v>20</v>
      </c>
      <c r="G796" s="99">
        <v>755</v>
      </c>
      <c r="H796" s="141">
        <v>16.361768784276521</v>
      </c>
      <c r="I796" s="113">
        <v>0.63823121572347929</v>
      </c>
      <c r="J796" s="100">
        <v>0.34592214680407007</v>
      </c>
      <c r="K796" s="139"/>
      <c r="L796" s="113">
        <v>51.326530612244902</v>
      </c>
      <c r="M796" s="100">
        <v>14</v>
      </c>
      <c r="N796" s="139"/>
      <c r="O796" s="139"/>
    </row>
    <row r="797" spans="2:15" x14ac:dyDescent="0.25">
      <c r="B797" s="33">
        <f t="shared" si="14"/>
        <v>4</v>
      </c>
      <c r="C797" s="33">
        <v>2</v>
      </c>
      <c r="D797" s="18">
        <v>3</v>
      </c>
      <c r="E797" s="34">
        <v>12</v>
      </c>
      <c r="G797" s="99">
        <v>756</v>
      </c>
      <c r="H797" s="141">
        <v>12.235224195441972</v>
      </c>
      <c r="I797" s="113">
        <v>-1.2352241954419725</v>
      </c>
      <c r="J797" s="100">
        <v>-0.66949311620123897</v>
      </c>
      <c r="K797" s="139"/>
      <c r="L797" s="113">
        <v>51.394557823129254</v>
      </c>
      <c r="M797" s="100">
        <v>14</v>
      </c>
      <c r="N797" s="139"/>
      <c r="O797" s="139"/>
    </row>
    <row r="798" spans="2:15" x14ac:dyDescent="0.25">
      <c r="B798" s="33">
        <f t="shared" si="14"/>
        <v>1</v>
      </c>
      <c r="C798" s="33">
        <v>1</v>
      </c>
      <c r="D798" s="18">
        <v>3</v>
      </c>
      <c r="E798" s="34">
        <v>11</v>
      </c>
      <c r="G798" s="99">
        <v>757</v>
      </c>
      <c r="H798" s="141">
        <v>13.967915374807559</v>
      </c>
      <c r="I798" s="113">
        <v>-2.9679153748075588</v>
      </c>
      <c r="J798" s="100">
        <v>-1.6086139829786263</v>
      </c>
      <c r="K798" s="139"/>
      <c r="L798" s="113">
        <v>51.462585034013607</v>
      </c>
      <c r="M798" s="100">
        <v>14</v>
      </c>
      <c r="N798" s="139"/>
      <c r="O798" s="139"/>
    </row>
    <row r="799" spans="2:15" x14ac:dyDescent="0.25">
      <c r="B799" s="33">
        <f t="shared" si="14"/>
        <v>9</v>
      </c>
      <c r="C799" s="33">
        <v>3</v>
      </c>
      <c r="D799" s="18">
        <v>4</v>
      </c>
      <c r="E799" s="34">
        <v>21</v>
      </c>
      <c r="G799" s="99">
        <v>758</v>
      </c>
      <c r="H799" s="141">
        <v>12.235224195441972</v>
      </c>
      <c r="I799" s="113">
        <v>-0.23522419544197248</v>
      </c>
      <c r="J799" s="100">
        <v>-0.12749181905073317</v>
      </c>
      <c r="K799" s="139"/>
      <c r="L799" s="113">
        <v>51.530612244897966</v>
      </c>
      <c r="M799" s="100">
        <v>14</v>
      </c>
      <c r="N799" s="139"/>
      <c r="O799" s="139"/>
    </row>
    <row r="800" spans="2:15" x14ac:dyDescent="0.25">
      <c r="B800" s="33">
        <f t="shared" si="14"/>
        <v>16</v>
      </c>
      <c r="C800" s="33">
        <v>4</v>
      </c>
      <c r="D800" s="18">
        <v>3</v>
      </c>
      <c r="E800" s="34">
        <v>17</v>
      </c>
      <c r="G800" s="99">
        <v>759</v>
      </c>
      <c r="H800" s="141">
        <v>21.958782578379022</v>
      </c>
      <c r="I800" s="113">
        <v>-1.9587825783790223</v>
      </c>
      <c r="J800" s="100">
        <v>-1.0616626983172424</v>
      </c>
      <c r="K800" s="139"/>
      <c r="L800" s="113">
        <v>51.598639455782319</v>
      </c>
      <c r="M800" s="100">
        <v>14</v>
      </c>
      <c r="N800" s="139"/>
      <c r="O800" s="139"/>
    </row>
    <row r="801" spans="2:15" x14ac:dyDescent="0.25">
      <c r="B801" s="33">
        <f t="shared" si="14"/>
        <v>4</v>
      </c>
      <c r="C801" s="33">
        <v>2</v>
      </c>
      <c r="D801" s="18">
        <v>3</v>
      </c>
      <c r="E801" s="34">
        <v>15</v>
      </c>
      <c r="G801" s="99">
        <v>760</v>
      </c>
      <c r="H801" s="141">
        <v>12.235224195441972</v>
      </c>
      <c r="I801" s="113">
        <v>1.7647758045580275</v>
      </c>
      <c r="J801" s="100">
        <v>0.95651077525027839</v>
      </c>
      <c r="K801" s="139"/>
      <c r="L801" s="113">
        <v>51.666666666666671</v>
      </c>
      <c r="M801" s="100">
        <v>14</v>
      </c>
      <c r="N801" s="139"/>
      <c r="O801" s="139"/>
    </row>
    <row r="802" spans="2:15" x14ac:dyDescent="0.25">
      <c r="B802" s="33">
        <f t="shared" si="14"/>
        <v>16</v>
      </c>
      <c r="C802" s="33">
        <v>4</v>
      </c>
      <c r="D802" s="18">
        <v>3</v>
      </c>
      <c r="E802" s="34">
        <v>17</v>
      </c>
      <c r="G802" s="99">
        <v>761</v>
      </c>
      <c r="H802" s="141">
        <v>12.235224195441972</v>
      </c>
      <c r="I802" s="113">
        <v>-0.23522419544197248</v>
      </c>
      <c r="J802" s="100">
        <v>-0.12749181905073317</v>
      </c>
      <c r="K802" s="139"/>
      <c r="L802" s="113">
        <v>51.734693877551024</v>
      </c>
      <c r="M802" s="100">
        <v>14</v>
      </c>
      <c r="N802" s="139"/>
      <c r="O802" s="139"/>
    </row>
    <row r="803" spans="2:15" x14ac:dyDescent="0.25">
      <c r="B803" s="33">
        <f t="shared" si="14"/>
        <v>1</v>
      </c>
      <c r="C803" s="33">
        <v>1</v>
      </c>
      <c r="D803" s="18">
        <v>3</v>
      </c>
      <c r="E803" s="34">
        <v>13</v>
      </c>
      <c r="G803" s="99">
        <v>762</v>
      </c>
      <c r="H803" s="141">
        <v>12.235224195441972</v>
      </c>
      <c r="I803" s="113">
        <v>1.7647758045580275</v>
      </c>
      <c r="J803" s="100">
        <v>0.95651077525027839</v>
      </c>
      <c r="K803" s="139"/>
      <c r="L803" s="113">
        <v>51.802721088435376</v>
      </c>
      <c r="M803" s="100">
        <v>14</v>
      </c>
      <c r="N803" s="139"/>
      <c r="O803" s="139"/>
    </row>
    <row r="804" spans="2:15" x14ac:dyDescent="0.25">
      <c r="B804" s="33">
        <f t="shared" si="14"/>
        <v>9</v>
      </c>
      <c r="C804" s="33">
        <v>3</v>
      </c>
      <c r="D804" s="18">
        <v>4</v>
      </c>
      <c r="E804" s="34">
        <v>22</v>
      </c>
      <c r="G804" s="99">
        <v>763</v>
      </c>
      <c r="H804" s="141">
        <v>13.967915374807559</v>
      </c>
      <c r="I804" s="113">
        <v>-2.9679153748075588</v>
      </c>
      <c r="J804" s="100">
        <v>-1.6086139829786263</v>
      </c>
      <c r="K804" s="139"/>
      <c r="L804" s="113">
        <v>51.870748299319729</v>
      </c>
      <c r="M804" s="100">
        <v>14</v>
      </c>
      <c r="N804" s="139"/>
      <c r="O804" s="139"/>
    </row>
    <row r="805" spans="2:15" x14ac:dyDescent="0.25">
      <c r="B805" s="33">
        <f t="shared" si="14"/>
        <v>1</v>
      </c>
      <c r="C805" s="33">
        <v>1</v>
      </c>
      <c r="D805" s="18">
        <v>3</v>
      </c>
      <c r="E805" s="34">
        <v>13</v>
      </c>
      <c r="G805" s="99">
        <v>764</v>
      </c>
      <c r="H805" s="141">
        <v>20.940444031854909</v>
      </c>
      <c r="I805" s="113">
        <v>5.9555968145090787E-2</v>
      </c>
      <c r="J805" s="100">
        <v>3.2279411987693407E-2</v>
      </c>
      <c r="K805" s="139"/>
      <c r="L805" s="113">
        <v>51.938775510204088</v>
      </c>
      <c r="M805" s="100">
        <v>14</v>
      </c>
      <c r="N805" s="139"/>
      <c r="O805" s="139"/>
    </row>
    <row r="806" spans="2:15" x14ac:dyDescent="0.25">
      <c r="B806" s="33">
        <f t="shared" si="14"/>
        <v>16</v>
      </c>
      <c r="C806" s="33">
        <v>4</v>
      </c>
      <c r="D806" s="18">
        <v>4</v>
      </c>
      <c r="E806" s="34">
        <v>22</v>
      </c>
      <c r="G806" s="99">
        <v>765</v>
      </c>
      <c r="H806" s="141">
        <v>15.343430237752408</v>
      </c>
      <c r="I806" s="113">
        <v>-1.3434302377524077</v>
      </c>
      <c r="J806" s="100">
        <v>-0.7281409314930174</v>
      </c>
      <c r="K806" s="139"/>
      <c r="L806" s="113">
        <v>52.006802721088441</v>
      </c>
      <c r="M806" s="100">
        <v>14</v>
      </c>
      <c r="N806" s="139"/>
      <c r="O806" s="139"/>
    </row>
    <row r="807" spans="2:15" x14ac:dyDescent="0.25">
      <c r="B807" s="33">
        <f t="shared" si="14"/>
        <v>4</v>
      </c>
      <c r="C807" s="33">
        <v>2</v>
      </c>
      <c r="D807" s="18">
        <v>3</v>
      </c>
      <c r="E807" s="34">
        <v>11</v>
      </c>
      <c r="G807" s="99">
        <v>766</v>
      </c>
      <c r="H807" s="141">
        <v>13.967915374807559</v>
      </c>
      <c r="I807" s="113">
        <v>-0.96791537480755885</v>
      </c>
      <c r="J807" s="100">
        <v>-0.52461138867761492</v>
      </c>
      <c r="K807" s="139"/>
      <c r="L807" s="113">
        <v>52.074829931972793</v>
      </c>
      <c r="M807" s="100">
        <v>14</v>
      </c>
      <c r="N807" s="139"/>
      <c r="O807" s="139"/>
    </row>
    <row r="808" spans="2:15" x14ac:dyDescent="0.25">
      <c r="B808" s="33">
        <f t="shared" si="14"/>
        <v>4</v>
      </c>
      <c r="C808" s="33">
        <v>2</v>
      </c>
      <c r="D808" s="18">
        <v>3</v>
      </c>
      <c r="E808" s="34">
        <v>16</v>
      </c>
      <c r="G808" s="99">
        <v>767</v>
      </c>
      <c r="H808" s="141">
        <v>20.940444031854909</v>
      </c>
      <c r="I808" s="113">
        <v>2.0595559681450908</v>
      </c>
      <c r="J808" s="100">
        <v>1.1162820062887049</v>
      </c>
      <c r="K808" s="139"/>
      <c r="L808" s="113">
        <v>52.142857142857146</v>
      </c>
      <c r="M808" s="100">
        <v>14</v>
      </c>
      <c r="N808" s="139"/>
      <c r="O808" s="139"/>
    </row>
    <row r="809" spans="2:15" x14ac:dyDescent="0.25">
      <c r="B809" s="33">
        <f t="shared" si="14"/>
        <v>9</v>
      </c>
      <c r="C809" s="33">
        <v>3</v>
      </c>
      <c r="D809" s="18">
        <v>3</v>
      </c>
      <c r="E809" s="34">
        <v>14</v>
      </c>
      <c r="G809" s="99">
        <v>768</v>
      </c>
      <c r="H809" s="141">
        <v>13.967915374807559</v>
      </c>
      <c r="I809" s="113">
        <v>-2.9679153748075588</v>
      </c>
      <c r="J809" s="100">
        <v>-1.6086139829786263</v>
      </c>
      <c r="K809" s="139"/>
      <c r="L809" s="113">
        <v>52.210884353741498</v>
      </c>
      <c r="M809" s="100">
        <v>14</v>
      </c>
      <c r="N809" s="139"/>
      <c r="O809" s="139"/>
    </row>
    <row r="810" spans="2:15" x14ac:dyDescent="0.25">
      <c r="B810" s="33">
        <f t="shared" si="14"/>
        <v>1</v>
      </c>
      <c r="C810" s="33">
        <v>1</v>
      </c>
      <c r="D810" s="18">
        <v>3</v>
      </c>
      <c r="E810" s="34">
        <v>12</v>
      </c>
      <c r="G810" s="99">
        <v>769</v>
      </c>
      <c r="H810" s="141">
        <v>21.958782578379022</v>
      </c>
      <c r="I810" s="113">
        <v>-0.95878257837902225</v>
      </c>
      <c r="J810" s="100">
        <v>-0.51966140116673654</v>
      </c>
      <c r="K810" s="139"/>
      <c r="L810" s="113">
        <v>52.278911564625851</v>
      </c>
      <c r="M810" s="100">
        <v>14</v>
      </c>
      <c r="N810" s="139"/>
      <c r="O810" s="139"/>
    </row>
    <row r="811" spans="2:15" x14ac:dyDescent="0.25">
      <c r="B811" s="33">
        <f t="shared" si="14"/>
        <v>4</v>
      </c>
      <c r="C811" s="33">
        <v>2</v>
      </c>
      <c r="D811" s="18">
        <v>3</v>
      </c>
      <c r="E811" s="34">
        <v>11</v>
      </c>
      <c r="G811" s="99">
        <v>770</v>
      </c>
      <c r="H811" s="141">
        <v>15.343430237752408</v>
      </c>
      <c r="I811" s="113">
        <v>1.6565697622475923</v>
      </c>
      <c r="J811" s="100">
        <v>0.89786295995849996</v>
      </c>
      <c r="K811" s="139"/>
      <c r="L811" s="113">
        <v>52.34693877551021</v>
      </c>
      <c r="M811" s="100">
        <v>14</v>
      </c>
      <c r="N811" s="139"/>
      <c r="O811" s="139"/>
    </row>
    <row r="812" spans="2:15" x14ac:dyDescent="0.25">
      <c r="B812" s="33">
        <f t="shared" si="14"/>
        <v>1</v>
      </c>
      <c r="C812" s="33">
        <v>1</v>
      </c>
      <c r="D812" s="18">
        <v>3</v>
      </c>
      <c r="E812" s="34">
        <v>12</v>
      </c>
      <c r="G812" s="99">
        <v>771</v>
      </c>
      <c r="H812" s="141">
        <v>16.361768784276521</v>
      </c>
      <c r="I812" s="113">
        <v>-3.3617687842765207</v>
      </c>
      <c r="J812" s="100">
        <v>-1.822083041797953</v>
      </c>
      <c r="K812" s="139"/>
      <c r="L812" s="113">
        <v>52.414965986394563</v>
      </c>
      <c r="M812" s="100">
        <v>14</v>
      </c>
      <c r="N812" s="139"/>
      <c r="O812" s="139"/>
    </row>
    <row r="813" spans="2:15" x14ac:dyDescent="0.25">
      <c r="B813" s="33">
        <f t="shared" si="14"/>
        <v>1</v>
      </c>
      <c r="C813" s="33">
        <v>1</v>
      </c>
      <c r="D813" s="18">
        <v>3</v>
      </c>
      <c r="E813" s="34">
        <v>11</v>
      </c>
      <c r="G813" s="99">
        <v>772</v>
      </c>
      <c r="H813" s="141">
        <v>13.967915374807559</v>
      </c>
      <c r="I813" s="113">
        <v>-2.9679153748075588</v>
      </c>
      <c r="J813" s="100">
        <v>-1.6086139829786263</v>
      </c>
      <c r="K813" s="139"/>
      <c r="L813" s="113">
        <v>52.482993197278915</v>
      </c>
      <c r="M813" s="100">
        <v>14</v>
      </c>
      <c r="N813" s="139"/>
      <c r="O813" s="139"/>
    </row>
    <row r="814" spans="2:15" x14ac:dyDescent="0.25">
      <c r="B814" s="33">
        <f t="shared" si="14"/>
        <v>16</v>
      </c>
      <c r="C814" s="33">
        <v>4</v>
      </c>
      <c r="D814" s="18">
        <v>3</v>
      </c>
      <c r="E814" s="34">
        <v>17</v>
      </c>
      <c r="G814" s="99">
        <v>773</v>
      </c>
      <c r="H814" s="141">
        <v>20.940444031854909</v>
      </c>
      <c r="I814" s="113">
        <v>1.0595559681450908</v>
      </c>
      <c r="J814" s="100">
        <v>0.57428070913819917</v>
      </c>
      <c r="K814" s="139"/>
      <c r="L814" s="113">
        <v>52.551020408163268</v>
      </c>
      <c r="M814" s="100">
        <v>14</v>
      </c>
      <c r="N814" s="139"/>
      <c r="O814" s="139"/>
    </row>
    <row r="815" spans="2:15" x14ac:dyDescent="0.25">
      <c r="B815" s="33">
        <f t="shared" si="14"/>
        <v>16</v>
      </c>
      <c r="C815" s="33">
        <v>4</v>
      </c>
      <c r="D815" s="18">
        <v>4</v>
      </c>
      <c r="E815" s="34">
        <v>22</v>
      </c>
      <c r="G815" s="99">
        <v>774</v>
      </c>
      <c r="H815" s="141">
        <v>16.361768784276521</v>
      </c>
      <c r="I815" s="113">
        <v>-1.3617687842765207</v>
      </c>
      <c r="J815" s="100">
        <v>-0.73808044749694146</v>
      </c>
      <c r="K815" s="139"/>
      <c r="L815" s="113">
        <v>52.61904761904762</v>
      </c>
      <c r="M815" s="100">
        <v>14</v>
      </c>
      <c r="N815" s="139"/>
      <c r="O815" s="139"/>
    </row>
    <row r="816" spans="2:15" x14ac:dyDescent="0.25">
      <c r="B816" s="33">
        <f t="shared" si="14"/>
        <v>9</v>
      </c>
      <c r="C816" s="33">
        <v>3</v>
      </c>
      <c r="D816" s="18">
        <v>4</v>
      </c>
      <c r="E816" s="34">
        <v>22</v>
      </c>
      <c r="G816" s="99">
        <v>775</v>
      </c>
      <c r="H816" s="141">
        <v>16.361768784276521</v>
      </c>
      <c r="I816" s="113">
        <v>-2.3617687842765207</v>
      </c>
      <c r="J816" s="100">
        <v>-1.2800817446474473</v>
      </c>
      <c r="K816" s="139"/>
      <c r="L816" s="113">
        <v>52.68707482993198</v>
      </c>
      <c r="M816" s="100">
        <v>14</v>
      </c>
      <c r="N816" s="139"/>
      <c r="O816" s="139"/>
    </row>
    <row r="817" spans="2:15" x14ac:dyDescent="0.25">
      <c r="B817" s="33">
        <f t="shared" si="14"/>
        <v>1</v>
      </c>
      <c r="C817" s="33">
        <v>1</v>
      </c>
      <c r="D817" s="18">
        <v>3</v>
      </c>
      <c r="E817" s="34">
        <v>12</v>
      </c>
      <c r="G817" s="99">
        <v>776</v>
      </c>
      <c r="H817" s="141">
        <v>15.343430237752408</v>
      </c>
      <c r="I817" s="113">
        <v>0.65656976224759234</v>
      </c>
      <c r="J817" s="100">
        <v>0.35586166280799425</v>
      </c>
      <c r="K817" s="139"/>
      <c r="L817" s="113">
        <v>52.755102040816332</v>
      </c>
      <c r="M817" s="100">
        <v>14</v>
      </c>
      <c r="N817" s="139"/>
      <c r="O817" s="139"/>
    </row>
    <row r="818" spans="2:15" x14ac:dyDescent="0.25">
      <c r="B818" s="33">
        <f t="shared" si="14"/>
        <v>1</v>
      </c>
      <c r="C818" s="33">
        <v>1</v>
      </c>
      <c r="D818" s="18">
        <v>3</v>
      </c>
      <c r="E818" s="34">
        <v>12</v>
      </c>
      <c r="G818" s="99">
        <v>777</v>
      </c>
      <c r="H818" s="141">
        <v>15.343430237752408</v>
      </c>
      <c r="I818" s="113">
        <v>1.6565697622475923</v>
      </c>
      <c r="J818" s="100">
        <v>0.89786295995849996</v>
      </c>
      <c r="K818" s="139"/>
      <c r="L818" s="113">
        <v>52.823129251700685</v>
      </c>
      <c r="M818" s="100">
        <v>14</v>
      </c>
      <c r="N818" s="139"/>
      <c r="O818" s="139"/>
    </row>
    <row r="819" spans="2:15" x14ac:dyDescent="0.25">
      <c r="B819" s="33">
        <f t="shared" si="14"/>
        <v>1</v>
      </c>
      <c r="C819" s="33">
        <v>1</v>
      </c>
      <c r="D819" s="18">
        <v>3</v>
      </c>
      <c r="E819" s="34">
        <v>13</v>
      </c>
      <c r="G819" s="99">
        <v>778</v>
      </c>
      <c r="H819" s="141">
        <v>15.343430237752408</v>
      </c>
      <c r="I819" s="113">
        <v>-2.3434302377524077</v>
      </c>
      <c r="J819" s="100">
        <v>-1.2701422286435231</v>
      </c>
      <c r="K819" s="139"/>
      <c r="L819" s="113">
        <v>52.891156462585037</v>
      </c>
      <c r="M819" s="100">
        <v>14</v>
      </c>
      <c r="N819" s="139"/>
      <c r="O819" s="139"/>
    </row>
    <row r="820" spans="2:15" x14ac:dyDescent="0.25">
      <c r="B820" s="33">
        <f t="shared" si="14"/>
        <v>9</v>
      </c>
      <c r="C820" s="33">
        <v>3</v>
      </c>
      <c r="D820" s="18">
        <v>3</v>
      </c>
      <c r="E820" s="34">
        <v>15</v>
      </c>
      <c r="G820" s="99">
        <v>779</v>
      </c>
      <c r="H820" s="141">
        <v>20.940444031854909</v>
      </c>
      <c r="I820" s="113">
        <v>1.0595559681450908</v>
      </c>
      <c r="J820" s="100">
        <v>0.57428070913819917</v>
      </c>
      <c r="K820" s="139"/>
      <c r="L820" s="113">
        <v>52.95918367346939</v>
      </c>
      <c r="M820" s="100">
        <v>14</v>
      </c>
      <c r="N820" s="139"/>
      <c r="O820" s="139"/>
    </row>
    <row r="821" spans="2:15" x14ac:dyDescent="0.25">
      <c r="B821" s="33">
        <f t="shared" si="14"/>
        <v>9</v>
      </c>
      <c r="C821" s="33">
        <v>3</v>
      </c>
      <c r="D821" s="18">
        <v>3</v>
      </c>
      <c r="E821" s="34">
        <v>14</v>
      </c>
      <c r="G821" s="99">
        <v>780</v>
      </c>
      <c r="H821" s="141">
        <v>21.958782578379022</v>
      </c>
      <c r="I821" s="113">
        <v>-1.9587825783790223</v>
      </c>
      <c r="J821" s="100">
        <v>-1.0616626983172424</v>
      </c>
      <c r="K821" s="139"/>
      <c r="L821" s="113">
        <v>53.027210884353742</v>
      </c>
      <c r="M821" s="100">
        <v>14</v>
      </c>
      <c r="N821" s="139"/>
      <c r="O821" s="139"/>
    </row>
    <row r="822" spans="2:15" x14ac:dyDescent="0.25">
      <c r="B822" s="33">
        <f t="shared" si="14"/>
        <v>1</v>
      </c>
      <c r="C822" s="33">
        <v>1</v>
      </c>
      <c r="D822" s="18">
        <v>3</v>
      </c>
      <c r="E822" s="34">
        <v>12</v>
      </c>
      <c r="G822" s="99">
        <v>781</v>
      </c>
      <c r="H822" s="141">
        <v>13.967915374807559</v>
      </c>
      <c r="I822" s="113">
        <v>-1.9679153748075588</v>
      </c>
      <c r="J822" s="100">
        <v>-1.0666126858281206</v>
      </c>
      <c r="K822" s="139"/>
      <c r="L822" s="113">
        <v>53.095238095238102</v>
      </c>
      <c r="M822" s="100">
        <v>14</v>
      </c>
      <c r="N822" s="139"/>
      <c r="O822" s="139"/>
    </row>
    <row r="823" spans="2:15" x14ac:dyDescent="0.25">
      <c r="B823" s="33">
        <f t="shared" si="14"/>
        <v>4</v>
      </c>
      <c r="C823" s="33">
        <v>2</v>
      </c>
      <c r="D823" s="18">
        <v>3</v>
      </c>
      <c r="E823" s="34">
        <v>13</v>
      </c>
      <c r="G823" s="99">
        <v>782</v>
      </c>
      <c r="H823" s="141">
        <v>12.235224195441972</v>
      </c>
      <c r="I823" s="113">
        <v>-1.2352241954419725</v>
      </c>
      <c r="J823" s="100">
        <v>-0.66949311620123897</v>
      </c>
      <c r="K823" s="139"/>
      <c r="L823" s="113">
        <v>53.163265306122454</v>
      </c>
      <c r="M823" s="100">
        <v>14</v>
      </c>
      <c r="N823" s="139"/>
      <c r="O823" s="139"/>
    </row>
    <row r="824" spans="2:15" x14ac:dyDescent="0.25">
      <c r="B824" s="33">
        <f t="shared" si="14"/>
        <v>1</v>
      </c>
      <c r="C824" s="33">
        <v>1</v>
      </c>
      <c r="D824" s="18">
        <v>3</v>
      </c>
      <c r="E824" s="34">
        <v>12</v>
      </c>
      <c r="G824" s="99">
        <v>783</v>
      </c>
      <c r="H824" s="141">
        <v>20.940444031854909</v>
      </c>
      <c r="I824" s="113">
        <v>5.9555968145090787E-2</v>
      </c>
      <c r="J824" s="100">
        <v>3.2279411987693407E-2</v>
      </c>
      <c r="K824" s="139"/>
      <c r="L824" s="113">
        <v>53.231292517006807</v>
      </c>
      <c r="M824" s="100">
        <v>14</v>
      </c>
      <c r="N824" s="139"/>
      <c r="O824" s="139"/>
    </row>
    <row r="825" spans="2:15" x14ac:dyDescent="0.25">
      <c r="B825" s="33">
        <f t="shared" si="14"/>
        <v>1</v>
      </c>
      <c r="C825" s="33">
        <v>1</v>
      </c>
      <c r="D825" s="18">
        <v>3</v>
      </c>
      <c r="E825" s="34">
        <v>11</v>
      </c>
      <c r="G825" s="99">
        <v>784</v>
      </c>
      <c r="H825" s="141">
        <v>16.361768784276521</v>
      </c>
      <c r="I825" s="113">
        <v>0.63823121572347929</v>
      </c>
      <c r="J825" s="100">
        <v>0.34592214680407007</v>
      </c>
      <c r="K825" s="139"/>
      <c r="L825" s="113">
        <v>53.299319727891159</v>
      </c>
      <c r="M825" s="100">
        <v>14</v>
      </c>
      <c r="N825" s="139"/>
      <c r="O825" s="139"/>
    </row>
    <row r="826" spans="2:15" x14ac:dyDescent="0.25">
      <c r="B826" s="33">
        <f t="shared" si="14"/>
        <v>4</v>
      </c>
      <c r="C826" s="33">
        <v>2</v>
      </c>
      <c r="D826" s="18">
        <v>3</v>
      </c>
      <c r="E826" s="34">
        <v>13</v>
      </c>
      <c r="G826" s="99">
        <v>785</v>
      </c>
      <c r="H826" s="141">
        <v>13.967915374807559</v>
      </c>
      <c r="I826" s="113">
        <v>1.0320846251924412</v>
      </c>
      <c r="J826" s="100">
        <v>0.55939120562339673</v>
      </c>
      <c r="K826" s="139"/>
      <c r="L826" s="113">
        <v>53.367346938775512</v>
      </c>
      <c r="M826" s="100">
        <v>14</v>
      </c>
      <c r="N826" s="139"/>
      <c r="O826" s="139"/>
    </row>
    <row r="827" spans="2:15" x14ac:dyDescent="0.25">
      <c r="B827" s="33">
        <f t="shared" si="14"/>
        <v>16</v>
      </c>
      <c r="C827" s="33">
        <v>4</v>
      </c>
      <c r="D827" s="18">
        <v>4</v>
      </c>
      <c r="E827" s="34">
        <v>23</v>
      </c>
      <c r="G827" s="99">
        <v>786</v>
      </c>
      <c r="H827" s="141">
        <v>16.361768784276521</v>
      </c>
      <c r="I827" s="113">
        <v>0.63823121572347929</v>
      </c>
      <c r="J827" s="100">
        <v>0.34592214680407007</v>
      </c>
      <c r="K827" s="139"/>
      <c r="L827" s="113">
        <v>53.435374149659872</v>
      </c>
      <c r="M827" s="100">
        <v>14</v>
      </c>
      <c r="N827" s="139"/>
      <c r="O827" s="139"/>
    </row>
    <row r="828" spans="2:15" x14ac:dyDescent="0.25">
      <c r="B828" s="33">
        <f t="shared" si="14"/>
        <v>4</v>
      </c>
      <c r="C828" s="33">
        <v>2</v>
      </c>
      <c r="D828" s="18">
        <v>3</v>
      </c>
      <c r="E828" s="34">
        <v>17</v>
      </c>
      <c r="G828" s="99">
        <v>787</v>
      </c>
      <c r="H828" s="141">
        <v>12.235224195441972</v>
      </c>
      <c r="I828" s="113">
        <v>0.76477580455802752</v>
      </c>
      <c r="J828" s="100">
        <v>0.41450947809977262</v>
      </c>
      <c r="K828" s="139"/>
      <c r="L828" s="113">
        <v>53.503401360544224</v>
      </c>
      <c r="M828" s="100">
        <v>14</v>
      </c>
      <c r="N828" s="139"/>
      <c r="O828" s="139"/>
    </row>
    <row r="829" spans="2:15" x14ac:dyDescent="0.25">
      <c r="B829" s="33">
        <f t="shared" si="14"/>
        <v>9</v>
      </c>
      <c r="C829" s="33">
        <v>3</v>
      </c>
      <c r="D829" s="18">
        <v>3</v>
      </c>
      <c r="E829" s="34">
        <v>18</v>
      </c>
      <c r="G829" s="99">
        <v>788</v>
      </c>
      <c r="H829" s="141">
        <v>20.940444031854909</v>
      </c>
      <c r="I829" s="113">
        <v>1.0595559681450908</v>
      </c>
      <c r="J829" s="100">
        <v>0.57428070913819917</v>
      </c>
      <c r="K829" s="139"/>
      <c r="L829" s="113">
        <v>53.571428571428577</v>
      </c>
      <c r="M829" s="100">
        <v>14</v>
      </c>
      <c r="N829" s="139"/>
      <c r="O829" s="139"/>
    </row>
    <row r="830" spans="2:15" x14ac:dyDescent="0.25">
      <c r="B830" s="33">
        <f t="shared" si="14"/>
        <v>1</v>
      </c>
      <c r="C830" s="33">
        <v>1</v>
      </c>
      <c r="D830" s="18">
        <v>2</v>
      </c>
      <c r="E830" s="34">
        <v>11</v>
      </c>
      <c r="G830" s="99">
        <v>789</v>
      </c>
      <c r="H830" s="141">
        <v>12.235224195441972</v>
      </c>
      <c r="I830" s="113">
        <v>0.76477580455802752</v>
      </c>
      <c r="J830" s="100">
        <v>0.41450947809977262</v>
      </c>
      <c r="K830" s="139"/>
      <c r="L830" s="113">
        <v>53.639455782312929</v>
      </c>
      <c r="M830" s="100">
        <v>14</v>
      </c>
      <c r="N830" s="139"/>
      <c r="O830" s="139"/>
    </row>
    <row r="831" spans="2:15" x14ac:dyDescent="0.25">
      <c r="B831" s="33">
        <f t="shared" si="14"/>
        <v>9</v>
      </c>
      <c r="C831" s="33">
        <v>3</v>
      </c>
      <c r="D831" s="18">
        <v>3</v>
      </c>
      <c r="E831" s="34">
        <v>15</v>
      </c>
      <c r="G831" s="99">
        <v>790</v>
      </c>
      <c r="H831" s="141">
        <v>21.958782578379022</v>
      </c>
      <c r="I831" s="113">
        <v>4.1217421620977746E-2</v>
      </c>
      <c r="J831" s="100">
        <v>2.2339895983769242E-2</v>
      </c>
      <c r="K831" s="139"/>
      <c r="L831" s="113">
        <v>53.707482993197281</v>
      </c>
      <c r="M831" s="100">
        <v>14</v>
      </c>
      <c r="N831" s="139"/>
      <c r="O831" s="139"/>
    </row>
    <row r="832" spans="2:15" x14ac:dyDescent="0.25">
      <c r="B832" s="33">
        <f t="shared" si="14"/>
        <v>4</v>
      </c>
      <c r="C832" s="33">
        <v>2</v>
      </c>
      <c r="D832" s="18">
        <v>3</v>
      </c>
      <c r="E832" s="34">
        <v>11</v>
      </c>
      <c r="G832" s="99">
        <v>791</v>
      </c>
      <c r="H832" s="141">
        <v>13.967915374807559</v>
      </c>
      <c r="I832" s="113">
        <v>-2.9679153748075588</v>
      </c>
      <c r="J832" s="100">
        <v>-1.6086139829786263</v>
      </c>
      <c r="K832" s="139"/>
      <c r="L832" s="113">
        <v>53.775510204081634</v>
      </c>
      <c r="M832" s="100">
        <v>14</v>
      </c>
      <c r="N832" s="139"/>
      <c r="O832" s="139"/>
    </row>
    <row r="833" spans="2:15" x14ac:dyDescent="0.25">
      <c r="B833" s="33">
        <f t="shared" si="14"/>
        <v>9</v>
      </c>
      <c r="C833" s="33">
        <v>3</v>
      </c>
      <c r="D833" s="18">
        <v>3</v>
      </c>
      <c r="E833" s="34">
        <v>18</v>
      </c>
      <c r="G833" s="99">
        <v>792</v>
      </c>
      <c r="H833" s="141">
        <v>13.967915374807559</v>
      </c>
      <c r="I833" s="113">
        <v>2.0320846251924412</v>
      </c>
      <c r="J833" s="100">
        <v>1.1013925027739024</v>
      </c>
      <c r="K833" s="139"/>
      <c r="L833" s="113">
        <v>53.843537414965994</v>
      </c>
      <c r="M833" s="100">
        <v>14</v>
      </c>
      <c r="N833" s="139"/>
      <c r="O833" s="139"/>
    </row>
    <row r="834" spans="2:15" x14ac:dyDescent="0.25">
      <c r="B834" s="33">
        <f t="shared" si="14"/>
        <v>9</v>
      </c>
      <c r="C834" s="33">
        <v>3</v>
      </c>
      <c r="D834" s="18">
        <v>3</v>
      </c>
      <c r="E834" s="34">
        <v>19</v>
      </c>
      <c r="G834" s="99">
        <v>793</v>
      </c>
      <c r="H834" s="141">
        <v>15.343430237752408</v>
      </c>
      <c r="I834" s="113">
        <v>-1.3434302377524077</v>
      </c>
      <c r="J834" s="100">
        <v>-0.7281409314930174</v>
      </c>
      <c r="K834" s="139"/>
      <c r="L834" s="113">
        <v>53.911564625850346</v>
      </c>
      <c r="M834" s="100">
        <v>14</v>
      </c>
      <c r="N834" s="139"/>
      <c r="O834" s="139"/>
    </row>
    <row r="835" spans="2:15" x14ac:dyDescent="0.25">
      <c r="B835" s="33">
        <f t="shared" si="14"/>
        <v>16</v>
      </c>
      <c r="C835" s="33">
        <v>4</v>
      </c>
      <c r="D835" s="18">
        <v>4</v>
      </c>
      <c r="E835" s="34">
        <v>22</v>
      </c>
      <c r="G835" s="99">
        <v>794</v>
      </c>
      <c r="H835" s="141">
        <v>12.235224195441972</v>
      </c>
      <c r="I835" s="113">
        <v>-0.23522419544197248</v>
      </c>
      <c r="J835" s="100">
        <v>-0.12749181905073317</v>
      </c>
      <c r="K835" s="139"/>
      <c r="L835" s="113">
        <v>53.979591836734699</v>
      </c>
      <c r="M835" s="100">
        <v>14</v>
      </c>
      <c r="N835" s="139"/>
      <c r="O835" s="139"/>
    </row>
    <row r="836" spans="2:15" x14ac:dyDescent="0.25">
      <c r="B836" s="33">
        <f t="shared" si="14"/>
        <v>9</v>
      </c>
      <c r="C836" s="33">
        <v>3</v>
      </c>
      <c r="D836" s="18">
        <v>3</v>
      </c>
      <c r="E836" s="34">
        <v>14</v>
      </c>
      <c r="G836" s="99">
        <v>795</v>
      </c>
      <c r="H836" s="141">
        <v>13.967915374807559</v>
      </c>
      <c r="I836" s="113">
        <v>-2.9679153748075588</v>
      </c>
      <c r="J836" s="100">
        <v>-1.6086139829786263</v>
      </c>
      <c r="K836" s="139"/>
      <c r="L836" s="113">
        <v>54.047619047619051</v>
      </c>
      <c r="M836" s="100">
        <v>14</v>
      </c>
      <c r="N836" s="139"/>
      <c r="O836" s="139"/>
    </row>
    <row r="837" spans="2:15" x14ac:dyDescent="0.25">
      <c r="B837" s="33">
        <f t="shared" si="14"/>
        <v>4</v>
      </c>
      <c r="C837" s="33">
        <v>2</v>
      </c>
      <c r="D837" s="18">
        <v>3</v>
      </c>
      <c r="E837" s="34">
        <v>15</v>
      </c>
      <c r="G837" s="99">
        <v>796</v>
      </c>
      <c r="H837" s="141">
        <v>12.235224195441972</v>
      </c>
      <c r="I837" s="113">
        <v>-0.23522419544197248</v>
      </c>
      <c r="J837" s="100">
        <v>-0.12749181905073317</v>
      </c>
      <c r="K837" s="139"/>
      <c r="L837" s="113">
        <v>54.115646258503403</v>
      </c>
      <c r="M837" s="100">
        <v>14</v>
      </c>
      <c r="N837" s="139"/>
      <c r="O837" s="139"/>
    </row>
    <row r="838" spans="2:15" x14ac:dyDescent="0.25">
      <c r="B838" s="33">
        <f t="shared" si="14"/>
        <v>9</v>
      </c>
      <c r="C838" s="33">
        <v>3</v>
      </c>
      <c r="D838" s="18">
        <v>4</v>
      </c>
      <c r="E838" s="34">
        <v>20</v>
      </c>
      <c r="G838" s="99">
        <v>797</v>
      </c>
      <c r="H838" s="141">
        <v>12.235224195441972</v>
      </c>
      <c r="I838" s="113">
        <v>-1.2352241954419725</v>
      </c>
      <c r="J838" s="100">
        <v>-0.66949311620123897</v>
      </c>
      <c r="K838" s="139"/>
      <c r="L838" s="113">
        <v>54.183673469387756</v>
      </c>
      <c r="M838" s="100">
        <v>14</v>
      </c>
      <c r="N838" s="139"/>
      <c r="O838" s="139"/>
    </row>
    <row r="839" spans="2:15" x14ac:dyDescent="0.25">
      <c r="B839" s="33">
        <f t="shared" si="14"/>
        <v>1</v>
      </c>
      <c r="C839" s="33">
        <v>1</v>
      </c>
      <c r="D839" s="18">
        <v>3</v>
      </c>
      <c r="E839" s="34">
        <v>11</v>
      </c>
      <c r="G839" s="99">
        <v>798</v>
      </c>
      <c r="H839" s="141">
        <v>16.361768784276521</v>
      </c>
      <c r="I839" s="113">
        <v>0.63823121572347929</v>
      </c>
      <c r="J839" s="100">
        <v>0.34592214680407007</v>
      </c>
      <c r="K839" s="139"/>
      <c r="L839" s="113">
        <v>54.251700680272116</v>
      </c>
      <c r="M839" s="100">
        <v>14</v>
      </c>
      <c r="N839" s="139"/>
      <c r="O839" s="139"/>
    </row>
    <row r="840" spans="2:15" x14ac:dyDescent="0.25">
      <c r="B840" s="33">
        <f t="shared" si="14"/>
        <v>16</v>
      </c>
      <c r="C840" s="33">
        <v>4</v>
      </c>
      <c r="D840" s="18">
        <v>3</v>
      </c>
      <c r="E840" s="34">
        <v>14</v>
      </c>
      <c r="G840" s="99">
        <v>799</v>
      </c>
      <c r="H840" s="141">
        <v>21.958782578379022</v>
      </c>
      <c r="I840" s="113">
        <v>4.1217421620977746E-2</v>
      </c>
      <c r="J840" s="100">
        <v>2.2339895983769242E-2</v>
      </c>
      <c r="K840" s="139"/>
      <c r="L840" s="113">
        <v>54.319727891156468</v>
      </c>
      <c r="M840" s="100">
        <v>14</v>
      </c>
      <c r="N840" s="139"/>
      <c r="O840" s="139"/>
    </row>
    <row r="841" spans="2:15" x14ac:dyDescent="0.25">
      <c r="B841" s="33">
        <f t="shared" si="14"/>
        <v>16</v>
      </c>
      <c r="C841" s="33">
        <v>4</v>
      </c>
      <c r="D841" s="18">
        <v>4</v>
      </c>
      <c r="E841" s="34">
        <v>22</v>
      </c>
      <c r="G841" s="99">
        <v>800</v>
      </c>
      <c r="H841" s="141">
        <v>20.940444031854909</v>
      </c>
      <c r="I841" s="113">
        <v>1.0595559681450908</v>
      </c>
      <c r="J841" s="100">
        <v>0.57428070913819917</v>
      </c>
      <c r="K841" s="139"/>
      <c r="L841" s="113">
        <v>54.387755102040821</v>
      </c>
      <c r="M841" s="100">
        <v>14</v>
      </c>
      <c r="N841" s="139"/>
      <c r="O841" s="139"/>
    </row>
    <row r="842" spans="2:15" x14ac:dyDescent="0.25">
      <c r="B842" s="33">
        <f t="shared" si="14"/>
        <v>4</v>
      </c>
      <c r="C842" s="33">
        <v>2</v>
      </c>
      <c r="D842" s="18">
        <v>3</v>
      </c>
      <c r="E842" s="34">
        <v>12</v>
      </c>
      <c r="G842" s="99">
        <v>801</v>
      </c>
      <c r="H842" s="141">
        <v>12.235224195441972</v>
      </c>
      <c r="I842" s="113">
        <v>-0.23522419544197248</v>
      </c>
      <c r="J842" s="100">
        <v>-0.12749181905073317</v>
      </c>
      <c r="K842" s="139"/>
      <c r="L842" s="113">
        <v>54.455782312925173</v>
      </c>
      <c r="M842" s="100">
        <v>14</v>
      </c>
      <c r="N842" s="139"/>
      <c r="O842" s="139"/>
    </row>
    <row r="843" spans="2:15" x14ac:dyDescent="0.25">
      <c r="B843" s="33">
        <f t="shared" si="14"/>
        <v>1</v>
      </c>
      <c r="C843" s="33">
        <v>1</v>
      </c>
      <c r="D843" s="18">
        <v>3</v>
      </c>
      <c r="E843" s="34">
        <v>13</v>
      </c>
      <c r="G843" s="99">
        <v>802</v>
      </c>
      <c r="H843" s="141">
        <v>12.235224195441972</v>
      </c>
      <c r="I843" s="113">
        <v>-0.23522419544197248</v>
      </c>
      <c r="J843" s="100">
        <v>-0.12749181905073317</v>
      </c>
      <c r="K843" s="139"/>
      <c r="L843" s="113">
        <v>54.523809523809526</v>
      </c>
      <c r="M843" s="100">
        <v>14</v>
      </c>
      <c r="N843" s="139"/>
      <c r="O843" s="139"/>
    </row>
    <row r="844" spans="2:15" x14ac:dyDescent="0.25">
      <c r="B844" s="33">
        <f t="shared" si="14"/>
        <v>4</v>
      </c>
      <c r="C844" s="33">
        <v>2</v>
      </c>
      <c r="D844" s="18">
        <v>2</v>
      </c>
      <c r="E844" s="34">
        <v>11</v>
      </c>
      <c r="G844" s="99">
        <v>803</v>
      </c>
      <c r="H844" s="141">
        <v>12.235224195441972</v>
      </c>
      <c r="I844" s="113">
        <v>0.76477580455802752</v>
      </c>
      <c r="J844" s="100">
        <v>0.41450947809977262</v>
      </c>
      <c r="K844" s="139"/>
      <c r="L844" s="113">
        <v>54.591836734693885</v>
      </c>
      <c r="M844" s="100">
        <v>14</v>
      </c>
      <c r="N844" s="139"/>
      <c r="O844" s="139"/>
    </row>
    <row r="845" spans="2:15" x14ac:dyDescent="0.25">
      <c r="B845" s="33">
        <f t="shared" si="14"/>
        <v>16</v>
      </c>
      <c r="C845" s="33">
        <v>4</v>
      </c>
      <c r="D845" s="18">
        <v>3</v>
      </c>
      <c r="E845" s="34">
        <v>14</v>
      </c>
      <c r="G845" s="99">
        <v>804</v>
      </c>
      <c r="H845" s="141">
        <v>15.343430237752408</v>
      </c>
      <c r="I845" s="113">
        <v>-0.34343023775240766</v>
      </c>
      <c r="J845" s="100">
        <v>-0.18613963434251155</v>
      </c>
      <c r="K845" s="139"/>
      <c r="L845" s="113">
        <v>54.659863945578238</v>
      </c>
      <c r="M845" s="100">
        <v>14</v>
      </c>
      <c r="N845" s="139"/>
      <c r="O845" s="139"/>
    </row>
    <row r="846" spans="2:15" x14ac:dyDescent="0.25">
      <c r="B846" s="33">
        <f t="shared" si="14"/>
        <v>4</v>
      </c>
      <c r="C846" s="33">
        <v>2</v>
      </c>
      <c r="D846" s="18">
        <v>3</v>
      </c>
      <c r="E846" s="34">
        <v>14</v>
      </c>
      <c r="G846" s="99">
        <v>805</v>
      </c>
      <c r="H846" s="141">
        <v>15.343430237752408</v>
      </c>
      <c r="I846" s="113">
        <v>-1.3434302377524077</v>
      </c>
      <c r="J846" s="100">
        <v>-0.7281409314930174</v>
      </c>
      <c r="K846" s="139"/>
      <c r="L846" s="113">
        <v>54.72789115646259</v>
      </c>
      <c r="M846" s="100">
        <v>14</v>
      </c>
      <c r="N846" s="139"/>
      <c r="O846" s="139"/>
    </row>
    <row r="847" spans="2:15" x14ac:dyDescent="0.25">
      <c r="B847" s="33">
        <f t="shared" si="14"/>
        <v>4</v>
      </c>
      <c r="C847" s="33">
        <v>2</v>
      </c>
      <c r="D847" s="18">
        <v>3</v>
      </c>
      <c r="E847" s="34">
        <v>14</v>
      </c>
      <c r="G847" s="99">
        <v>806</v>
      </c>
      <c r="H847" s="141">
        <v>12.235224195441972</v>
      </c>
      <c r="I847" s="113">
        <v>-0.23522419544197248</v>
      </c>
      <c r="J847" s="100">
        <v>-0.12749181905073317</v>
      </c>
      <c r="K847" s="139"/>
      <c r="L847" s="113">
        <v>54.795918367346943</v>
      </c>
      <c r="M847" s="100">
        <v>14</v>
      </c>
      <c r="N847" s="139"/>
      <c r="O847" s="139"/>
    </row>
    <row r="848" spans="2:15" x14ac:dyDescent="0.25">
      <c r="B848" s="33">
        <f t="shared" si="14"/>
        <v>1</v>
      </c>
      <c r="C848" s="33">
        <v>1</v>
      </c>
      <c r="D848" s="18">
        <v>3</v>
      </c>
      <c r="E848" s="34">
        <v>11</v>
      </c>
      <c r="G848" s="99">
        <v>807</v>
      </c>
      <c r="H848" s="141">
        <v>13.967915374807559</v>
      </c>
      <c r="I848" s="113">
        <v>-0.96791537480755885</v>
      </c>
      <c r="J848" s="100">
        <v>-0.52461138867761492</v>
      </c>
      <c r="K848" s="139"/>
      <c r="L848" s="113">
        <v>54.863945578231295</v>
      </c>
      <c r="M848" s="100">
        <v>14</v>
      </c>
      <c r="N848" s="139"/>
      <c r="O848" s="139"/>
    </row>
    <row r="849" spans="2:15" x14ac:dyDescent="0.25">
      <c r="B849" s="33">
        <f t="shared" si="14"/>
        <v>4</v>
      </c>
      <c r="C849" s="33">
        <v>2</v>
      </c>
      <c r="D849" s="18">
        <v>3</v>
      </c>
      <c r="E849" s="34">
        <v>13</v>
      </c>
      <c r="G849" s="99">
        <v>808</v>
      </c>
      <c r="H849" s="141">
        <v>12.235224195441972</v>
      </c>
      <c r="I849" s="113">
        <v>-0.23522419544197248</v>
      </c>
      <c r="J849" s="100">
        <v>-0.12749181905073317</v>
      </c>
      <c r="K849" s="139"/>
      <c r="L849" s="113">
        <v>54.931972789115648</v>
      </c>
      <c r="M849" s="100">
        <v>14</v>
      </c>
      <c r="N849" s="139"/>
      <c r="O849" s="139"/>
    </row>
    <row r="850" spans="2:15" x14ac:dyDescent="0.25">
      <c r="B850" s="33">
        <f t="shared" ref="B850:B913" si="15">C850^2</f>
        <v>4</v>
      </c>
      <c r="C850" s="33">
        <v>2</v>
      </c>
      <c r="D850" s="18">
        <v>3</v>
      </c>
      <c r="E850" s="34">
        <v>15</v>
      </c>
      <c r="G850" s="99">
        <v>809</v>
      </c>
      <c r="H850" s="141">
        <v>12.235224195441972</v>
      </c>
      <c r="I850" s="113">
        <v>-1.2352241954419725</v>
      </c>
      <c r="J850" s="100">
        <v>-0.66949311620123897</v>
      </c>
      <c r="K850" s="139"/>
      <c r="L850" s="113">
        <v>55.000000000000007</v>
      </c>
      <c r="M850" s="100">
        <v>14</v>
      </c>
      <c r="N850" s="139"/>
      <c r="O850" s="139"/>
    </row>
    <row r="851" spans="2:15" x14ac:dyDescent="0.25">
      <c r="B851" s="33">
        <f t="shared" si="15"/>
        <v>16</v>
      </c>
      <c r="C851" s="33">
        <v>4</v>
      </c>
      <c r="D851" s="18">
        <v>4</v>
      </c>
      <c r="E851" s="34">
        <v>20</v>
      </c>
      <c r="G851" s="99">
        <v>810</v>
      </c>
      <c r="H851" s="141">
        <v>13.967915374807559</v>
      </c>
      <c r="I851" s="113">
        <v>-0.96791537480755885</v>
      </c>
      <c r="J851" s="100">
        <v>-0.52461138867761492</v>
      </c>
      <c r="K851" s="139"/>
      <c r="L851" s="113">
        <v>55.06802721088436</v>
      </c>
      <c r="M851" s="100">
        <v>14</v>
      </c>
      <c r="N851" s="139"/>
      <c r="O851" s="139"/>
    </row>
    <row r="852" spans="2:15" x14ac:dyDescent="0.25">
      <c r="B852" s="33">
        <f t="shared" si="15"/>
        <v>1</v>
      </c>
      <c r="C852" s="33">
        <v>1</v>
      </c>
      <c r="D852" s="18">
        <v>3</v>
      </c>
      <c r="E852" s="34">
        <v>12</v>
      </c>
      <c r="G852" s="99">
        <v>811</v>
      </c>
      <c r="H852" s="141">
        <v>21.958782578379022</v>
      </c>
      <c r="I852" s="113">
        <v>1.0412174216209777</v>
      </c>
      <c r="J852" s="100">
        <v>0.564341193134275</v>
      </c>
      <c r="K852" s="139"/>
      <c r="L852" s="113">
        <v>55.136054421768712</v>
      </c>
      <c r="M852" s="100">
        <v>14</v>
      </c>
      <c r="N852" s="139"/>
      <c r="O852" s="139"/>
    </row>
    <row r="853" spans="2:15" x14ac:dyDescent="0.25">
      <c r="B853" s="33">
        <f t="shared" si="15"/>
        <v>1</v>
      </c>
      <c r="C853" s="33">
        <v>1</v>
      </c>
      <c r="D853" s="18">
        <v>3</v>
      </c>
      <c r="E853" s="34">
        <v>13</v>
      </c>
      <c r="G853" s="99">
        <v>812</v>
      </c>
      <c r="H853" s="141">
        <v>13.967915374807559</v>
      </c>
      <c r="I853" s="113">
        <v>3.0320846251924412</v>
      </c>
      <c r="J853" s="100">
        <v>1.6433937999244081</v>
      </c>
      <c r="K853" s="139"/>
      <c r="L853" s="113">
        <v>55.204081632653065</v>
      </c>
      <c r="M853" s="100">
        <v>14</v>
      </c>
      <c r="N853" s="139"/>
      <c r="O853" s="139"/>
    </row>
    <row r="854" spans="2:15" x14ac:dyDescent="0.25">
      <c r="B854" s="33">
        <f t="shared" si="15"/>
        <v>16</v>
      </c>
      <c r="C854" s="33">
        <v>4</v>
      </c>
      <c r="D854" s="18">
        <v>4</v>
      </c>
      <c r="E854" s="34">
        <v>22</v>
      </c>
      <c r="G854" s="99">
        <v>813</v>
      </c>
      <c r="H854" s="141">
        <v>15.343430237752408</v>
      </c>
      <c r="I854" s="113">
        <v>2.6565697622475923</v>
      </c>
      <c r="J854" s="100">
        <v>1.4398642571090059</v>
      </c>
      <c r="K854" s="139"/>
      <c r="L854" s="113">
        <v>55.272108843537417</v>
      </c>
      <c r="M854" s="100">
        <v>14</v>
      </c>
      <c r="N854" s="139"/>
      <c r="O854" s="139"/>
    </row>
    <row r="855" spans="2:15" x14ac:dyDescent="0.25">
      <c r="B855" s="33">
        <f t="shared" si="15"/>
        <v>4</v>
      </c>
      <c r="C855" s="33">
        <v>2</v>
      </c>
      <c r="D855" s="18">
        <v>3</v>
      </c>
      <c r="E855" s="34">
        <v>12</v>
      </c>
      <c r="G855" s="99">
        <v>814</v>
      </c>
      <c r="H855" s="141">
        <v>6.6382104013394709</v>
      </c>
      <c r="I855" s="113">
        <v>4.3617895986605291</v>
      </c>
      <c r="J855" s="100">
        <v>2.3640956203715908</v>
      </c>
      <c r="K855" s="139"/>
      <c r="L855" s="113">
        <v>55.34013605442177</v>
      </c>
      <c r="M855" s="100">
        <v>14</v>
      </c>
      <c r="N855" s="139"/>
      <c r="O855" s="139"/>
    </row>
    <row r="856" spans="2:15" x14ac:dyDescent="0.25">
      <c r="B856" s="33">
        <f t="shared" si="15"/>
        <v>1</v>
      </c>
      <c r="C856" s="33">
        <v>1</v>
      </c>
      <c r="D856" s="18">
        <v>3</v>
      </c>
      <c r="E856" s="34">
        <v>11</v>
      </c>
      <c r="G856" s="99">
        <v>815</v>
      </c>
      <c r="H856" s="141">
        <v>15.343430237752408</v>
      </c>
      <c r="I856" s="113">
        <v>-0.34343023775240766</v>
      </c>
      <c r="J856" s="100">
        <v>-0.18613963434251155</v>
      </c>
      <c r="K856" s="139"/>
      <c r="L856" s="113">
        <v>55.408163265306129</v>
      </c>
      <c r="M856" s="100">
        <v>14</v>
      </c>
      <c r="N856" s="139"/>
      <c r="O856" s="139"/>
    </row>
    <row r="857" spans="2:15" x14ac:dyDescent="0.25">
      <c r="B857" s="33">
        <f t="shared" si="15"/>
        <v>1</v>
      </c>
      <c r="C857" s="33">
        <v>1</v>
      </c>
      <c r="D857" s="18">
        <v>3</v>
      </c>
      <c r="E857" s="34">
        <v>11</v>
      </c>
      <c r="G857" s="99">
        <v>816</v>
      </c>
      <c r="H857" s="141">
        <v>13.967915374807559</v>
      </c>
      <c r="I857" s="113">
        <v>-2.9679153748075588</v>
      </c>
      <c r="J857" s="100">
        <v>-1.6086139829786263</v>
      </c>
      <c r="K857" s="139"/>
      <c r="L857" s="113">
        <v>55.476190476190482</v>
      </c>
      <c r="M857" s="100">
        <v>14</v>
      </c>
      <c r="N857" s="139"/>
      <c r="O857" s="139"/>
    </row>
    <row r="858" spans="2:15" x14ac:dyDescent="0.25">
      <c r="B858" s="33">
        <f t="shared" si="15"/>
        <v>9</v>
      </c>
      <c r="C858" s="33">
        <v>3</v>
      </c>
      <c r="D858" s="18">
        <v>3</v>
      </c>
      <c r="E858" s="34">
        <v>14</v>
      </c>
      <c r="G858" s="99">
        <v>817</v>
      </c>
      <c r="H858" s="141">
        <v>15.343430237752408</v>
      </c>
      <c r="I858" s="113">
        <v>2.6565697622475923</v>
      </c>
      <c r="J858" s="100">
        <v>1.4398642571090059</v>
      </c>
      <c r="K858" s="139"/>
      <c r="L858" s="113">
        <v>55.544217687074834</v>
      </c>
      <c r="M858" s="100">
        <v>14</v>
      </c>
      <c r="N858" s="139"/>
      <c r="O858" s="139"/>
    </row>
    <row r="859" spans="2:15" x14ac:dyDescent="0.25">
      <c r="B859" s="33">
        <f t="shared" si="15"/>
        <v>1</v>
      </c>
      <c r="C859" s="33">
        <v>1</v>
      </c>
      <c r="D859" s="18">
        <v>3</v>
      </c>
      <c r="E859" s="34">
        <v>11</v>
      </c>
      <c r="G859" s="99">
        <v>818</v>
      </c>
      <c r="H859" s="141">
        <v>15.343430237752408</v>
      </c>
      <c r="I859" s="113">
        <v>3.6565697622475923</v>
      </c>
      <c r="J859" s="100">
        <v>1.9818655542595116</v>
      </c>
      <c r="K859" s="139"/>
      <c r="L859" s="113">
        <v>55.612244897959187</v>
      </c>
      <c r="M859" s="100">
        <v>14</v>
      </c>
      <c r="N859" s="139"/>
      <c r="O859" s="139"/>
    </row>
    <row r="860" spans="2:15" x14ac:dyDescent="0.25">
      <c r="B860" s="33">
        <f t="shared" si="15"/>
        <v>16</v>
      </c>
      <c r="C860" s="33">
        <v>4</v>
      </c>
      <c r="D860" s="18">
        <v>4</v>
      </c>
      <c r="E860" s="34">
        <v>20</v>
      </c>
      <c r="G860" s="99">
        <v>819</v>
      </c>
      <c r="H860" s="141">
        <v>21.958782578379022</v>
      </c>
      <c r="I860" s="113">
        <v>4.1217421620977746E-2</v>
      </c>
      <c r="J860" s="100">
        <v>2.2339895983769242E-2</v>
      </c>
      <c r="K860" s="139"/>
      <c r="L860" s="113">
        <v>55.680272108843539</v>
      </c>
      <c r="M860" s="100">
        <v>15</v>
      </c>
      <c r="N860" s="139"/>
      <c r="O860" s="139"/>
    </row>
    <row r="861" spans="2:15" x14ac:dyDescent="0.25">
      <c r="B861" s="33">
        <f t="shared" si="15"/>
        <v>9</v>
      </c>
      <c r="C861" s="33">
        <v>3</v>
      </c>
      <c r="D861" s="18">
        <v>3</v>
      </c>
      <c r="E861" s="34">
        <v>15</v>
      </c>
      <c r="G861" s="99">
        <v>820</v>
      </c>
      <c r="H861" s="141">
        <v>15.343430237752408</v>
      </c>
      <c r="I861" s="113">
        <v>-1.3434302377524077</v>
      </c>
      <c r="J861" s="100">
        <v>-0.7281409314930174</v>
      </c>
      <c r="K861" s="139"/>
      <c r="L861" s="113">
        <v>55.748299319727899</v>
      </c>
      <c r="M861" s="100">
        <v>15</v>
      </c>
      <c r="N861" s="139"/>
      <c r="O861" s="139"/>
    </row>
    <row r="862" spans="2:15" x14ac:dyDescent="0.25">
      <c r="B862" s="33">
        <f t="shared" si="15"/>
        <v>16</v>
      </c>
      <c r="C862" s="33">
        <v>4</v>
      </c>
      <c r="D862" s="18">
        <v>4</v>
      </c>
      <c r="E862" s="34">
        <v>21</v>
      </c>
      <c r="G862" s="99">
        <v>821</v>
      </c>
      <c r="H862" s="141">
        <v>13.967915374807559</v>
      </c>
      <c r="I862" s="113">
        <v>1.0320846251924412</v>
      </c>
      <c r="J862" s="100">
        <v>0.55939120562339673</v>
      </c>
      <c r="K862" s="139"/>
      <c r="L862" s="113">
        <v>55.816326530612251</v>
      </c>
      <c r="M862" s="100">
        <v>15</v>
      </c>
      <c r="N862" s="139"/>
      <c r="O862" s="139"/>
    </row>
    <row r="863" spans="2:15" x14ac:dyDescent="0.25">
      <c r="B863" s="33">
        <f t="shared" si="15"/>
        <v>9</v>
      </c>
      <c r="C863" s="33">
        <v>3</v>
      </c>
      <c r="D863" s="18">
        <v>3</v>
      </c>
      <c r="E863" s="34">
        <v>16</v>
      </c>
      <c r="G863" s="99">
        <v>822</v>
      </c>
      <c r="H863" s="141">
        <v>20.940444031854909</v>
      </c>
      <c r="I863" s="113">
        <v>-0.94044403185490921</v>
      </c>
      <c r="J863" s="100">
        <v>-0.50972188516281236</v>
      </c>
      <c r="K863" s="139"/>
      <c r="L863" s="113">
        <v>55.884353741496604</v>
      </c>
      <c r="M863" s="100">
        <v>15</v>
      </c>
      <c r="N863" s="139"/>
      <c r="O863" s="139"/>
    </row>
    <row r="864" spans="2:15" x14ac:dyDescent="0.25">
      <c r="B864" s="33">
        <f t="shared" si="15"/>
        <v>4</v>
      </c>
      <c r="C864" s="33">
        <v>2</v>
      </c>
      <c r="D864" s="18">
        <v>3</v>
      </c>
      <c r="E864" s="34">
        <v>11</v>
      </c>
      <c r="G864" s="99">
        <v>823</v>
      </c>
      <c r="H864" s="141">
        <v>12.235224195441972</v>
      </c>
      <c r="I864" s="113">
        <v>-1.2352241954419725</v>
      </c>
      <c r="J864" s="100">
        <v>-0.66949311620123897</v>
      </c>
      <c r="K864" s="139"/>
      <c r="L864" s="113">
        <v>55.952380952380956</v>
      </c>
      <c r="M864" s="100">
        <v>15</v>
      </c>
      <c r="N864" s="139"/>
      <c r="O864" s="139"/>
    </row>
    <row r="865" spans="2:15" x14ac:dyDescent="0.25">
      <c r="B865" s="33">
        <f t="shared" si="15"/>
        <v>1</v>
      </c>
      <c r="C865" s="33">
        <v>1</v>
      </c>
      <c r="D865" s="18">
        <v>3</v>
      </c>
      <c r="E865" s="34">
        <v>12</v>
      </c>
      <c r="G865" s="99">
        <v>824</v>
      </c>
      <c r="H865" s="141">
        <v>16.361768784276521</v>
      </c>
      <c r="I865" s="113">
        <v>-2.3617687842765207</v>
      </c>
      <c r="J865" s="100">
        <v>-1.2800817446474473</v>
      </c>
      <c r="K865" s="139"/>
      <c r="L865" s="113">
        <v>56.020408163265309</v>
      </c>
      <c r="M865" s="100">
        <v>15</v>
      </c>
      <c r="N865" s="139"/>
      <c r="O865" s="139"/>
    </row>
    <row r="866" spans="2:15" x14ac:dyDescent="0.25">
      <c r="B866" s="33">
        <f t="shared" si="15"/>
        <v>4</v>
      </c>
      <c r="C866" s="33">
        <v>2</v>
      </c>
      <c r="D866" s="18">
        <v>3</v>
      </c>
      <c r="E866" s="34">
        <v>12</v>
      </c>
      <c r="G866" s="99">
        <v>825</v>
      </c>
      <c r="H866" s="141">
        <v>21.958782578379022</v>
      </c>
      <c r="I866" s="113">
        <v>4.1217421620977746E-2</v>
      </c>
      <c r="J866" s="100">
        <v>2.2339895983769242E-2</v>
      </c>
      <c r="K866" s="139"/>
      <c r="L866" s="113">
        <v>56.088435374149661</v>
      </c>
      <c r="M866" s="100">
        <v>15</v>
      </c>
      <c r="N866" s="139"/>
      <c r="O866" s="139"/>
    </row>
    <row r="867" spans="2:15" x14ac:dyDescent="0.25">
      <c r="B867" s="33">
        <f t="shared" si="15"/>
        <v>1</v>
      </c>
      <c r="C867" s="33">
        <v>1</v>
      </c>
      <c r="D867" s="18">
        <v>3</v>
      </c>
      <c r="E867" s="34">
        <v>12</v>
      </c>
      <c r="G867" s="99">
        <v>826</v>
      </c>
      <c r="H867" s="141">
        <v>13.967915374807559</v>
      </c>
      <c r="I867" s="113">
        <v>-1.9679153748075588</v>
      </c>
      <c r="J867" s="100">
        <v>-1.0666126858281206</v>
      </c>
      <c r="K867" s="139"/>
      <c r="L867" s="113">
        <v>56.156462585034021</v>
      </c>
      <c r="M867" s="100">
        <v>15</v>
      </c>
      <c r="N867" s="139"/>
      <c r="O867" s="139"/>
    </row>
    <row r="868" spans="2:15" x14ac:dyDescent="0.25">
      <c r="B868" s="33">
        <f t="shared" si="15"/>
        <v>1</v>
      </c>
      <c r="C868" s="33">
        <v>1</v>
      </c>
      <c r="D868" s="18">
        <v>3</v>
      </c>
      <c r="E868" s="34">
        <v>12</v>
      </c>
      <c r="G868" s="99">
        <v>827</v>
      </c>
      <c r="H868" s="141">
        <v>12.235224195441972</v>
      </c>
      <c r="I868" s="113">
        <v>0.76477580455802752</v>
      </c>
      <c r="J868" s="100">
        <v>0.41450947809977262</v>
      </c>
      <c r="K868" s="139"/>
      <c r="L868" s="113">
        <v>56.224489795918373</v>
      </c>
      <c r="M868" s="100">
        <v>15</v>
      </c>
      <c r="N868" s="139"/>
      <c r="O868" s="139"/>
    </row>
    <row r="869" spans="2:15" x14ac:dyDescent="0.25">
      <c r="B869" s="33">
        <f t="shared" si="15"/>
        <v>16</v>
      </c>
      <c r="C869" s="33">
        <v>4</v>
      </c>
      <c r="D869" s="18">
        <v>4</v>
      </c>
      <c r="E869" s="34">
        <v>21</v>
      </c>
      <c r="G869" s="99">
        <v>828</v>
      </c>
      <c r="H869" s="141">
        <v>8.3709015807050573</v>
      </c>
      <c r="I869" s="113">
        <v>2.6290984192949427</v>
      </c>
      <c r="J869" s="100">
        <v>1.4249747535942032</v>
      </c>
      <c r="K869" s="139"/>
      <c r="L869" s="113">
        <v>56.292517006802726</v>
      </c>
      <c r="M869" s="100">
        <v>15</v>
      </c>
      <c r="N869" s="139"/>
      <c r="O869" s="139"/>
    </row>
    <row r="870" spans="2:15" x14ac:dyDescent="0.25">
      <c r="B870" s="33">
        <f t="shared" si="15"/>
        <v>16</v>
      </c>
      <c r="C870" s="33">
        <v>4</v>
      </c>
      <c r="D870" s="18">
        <v>3</v>
      </c>
      <c r="E870" s="34">
        <v>19</v>
      </c>
      <c r="G870" s="99">
        <v>829</v>
      </c>
      <c r="H870" s="141">
        <v>16.361768784276521</v>
      </c>
      <c r="I870" s="113">
        <v>-2.3617687842765207</v>
      </c>
      <c r="J870" s="100">
        <v>-1.2800817446474473</v>
      </c>
      <c r="K870" s="139"/>
      <c r="L870" s="113">
        <v>56.360544217687078</v>
      </c>
      <c r="M870" s="100">
        <v>15</v>
      </c>
      <c r="N870" s="139"/>
      <c r="O870" s="139"/>
    </row>
    <row r="871" spans="2:15" x14ac:dyDescent="0.25">
      <c r="B871" s="33">
        <f t="shared" si="15"/>
        <v>16</v>
      </c>
      <c r="C871" s="33">
        <v>4</v>
      </c>
      <c r="D871" s="18">
        <v>3</v>
      </c>
      <c r="E871" s="34">
        <v>15</v>
      </c>
      <c r="G871" s="99">
        <v>830</v>
      </c>
      <c r="H871" s="141">
        <v>13.967915374807559</v>
      </c>
      <c r="I871" s="113">
        <v>3.2084625192441152E-2</v>
      </c>
      <c r="J871" s="100">
        <v>1.7389908472890899E-2</v>
      </c>
      <c r="K871" s="139"/>
      <c r="L871" s="113">
        <v>56.428571428571431</v>
      </c>
      <c r="M871" s="100">
        <v>15</v>
      </c>
      <c r="N871" s="139"/>
      <c r="O871" s="139"/>
    </row>
    <row r="872" spans="2:15" x14ac:dyDescent="0.25">
      <c r="B872" s="33">
        <f t="shared" si="15"/>
        <v>1</v>
      </c>
      <c r="C872" s="33">
        <v>1</v>
      </c>
      <c r="D872" s="18">
        <v>3</v>
      </c>
      <c r="E872" s="34">
        <v>11</v>
      </c>
      <c r="G872" s="99">
        <v>831</v>
      </c>
      <c r="H872" s="141">
        <v>13.967915374807559</v>
      </c>
      <c r="I872" s="113">
        <v>3.2084625192441152E-2</v>
      </c>
      <c r="J872" s="100">
        <v>1.7389908472890899E-2</v>
      </c>
      <c r="K872" s="139"/>
      <c r="L872" s="113">
        <v>56.49659863945579</v>
      </c>
      <c r="M872" s="100">
        <v>15</v>
      </c>
      <c r="N872" s="139"/>
      <c r="O872" s="139"/>
    </row>
    <row r="873" spans="2:15" x14ac:dyDescent="0.25">
      <c r="B873" s="33">
        <f t="shared" si="15"/>
        <v>9</v>
      </c>
      <c r="C873" s="33">
        <v>3</v>
      </c>
      <c r="D873" s="18">
        <v>3</v>
      </c>
      <c r="E873" s="34">
        <v>17</v>
      </c>
      <c r="G873" s="99">
        <v>832</v>
      </c>
      <c r="H873" s="141">
        <v>12.235224195441972</v>
      </c>
      <c r="I873" s="113">
        <v>-1.2352241954419725</v>
      </c>
      <c r="J873" s="100">
        <v>-0.66949311620123897</v>
      </c>
      <c r="K873" s="139"/>
      <c r="L873" s="113">
        <v>56.564625850340143</v>
      </c>
      <c r="M873" s="100">
        <v>15</v>
      </c>
      <c r="N873" s="139"/>
      <c r="O873" s="139"/>
    </row>
    <row r="874" spans="2:15" x14ac:dyDescent="0.25">
      <c r="B874" s="33">
        <f t="shared" si="15"/>
        <v>4</v>
      </c>
      <c r="C874" s="33">
        <v>2</v>
      </c>
      <c r="D874" s="18">
        <v>3</v>
      </c>
      <c r="E874" s="34">
        <v>11</v>
      </c>
      <c r="G874" s="99">
        <v>833</v>
      </c>
      <c r="H874" s="141">
        <v>13.967915374807559</v>
      </c>
      <c r="I874" s="113">
        <v>-0.96791537480755885</v>
      </c>
      <c r="J874" s="100">
        <v>-0.52461138867761492</v>
      </c>
      <c r="K874" s="139"/>
      <c r="L874" s="113">
        <v>56.632653061224495</v>
      </c>
      <c r="M874" s="100">
        <v>15</v>
      </c>
      <c r="N874" s="139"/>
      <c r="O874" s="139"/>
    </row>
    <row r="875" spans="2:15" x14ac:dyDescent="0.25">
      <c r="B875" s="33">
        <f t="shared" si="15"/>
        <v>16</v>
      </c>
      <c r="C875" s="33">
        <v>4</v>
      </c>
      <c r="D875" s="18">
        <v>4</v>
      </c>
      <c r="E875" s="34">
        <v>22</v>
      </c>
      <c r="G875" s="99">
        <v>834</v>
      </c>
      <c r="H875" s="141">
        <v>13.967915374807559</v>
      </c>
      <c r="I875" s="113">
        <v>1.0320846251924412</v>
      </c>
      <c r="J875" s="100">
        <v>0.55939120562339673</v>
      </c>
      <c r="K875" s="139"/>
      <c r="L875" s="113">
        <v>56.700680272108848</v>
      </c>
      <c r="M875" s="100">
        <v>15</v>
      </c>
      <c r="N875" s="139"/>
      <c r="O875" s="139"/>
    </row>
    <row r="876" spans="2:15" x14ac:dyDescent="0.25">
      <c r="B876" s="33">
        <f t="shared" si="15"/>
        <v>16</v>
      </c>
      <c r="C876" s="33">
        <v>4</v>
      </c>
      <c r="D876" s="18">
        <v>3</v>
      </c>
      <c r="E876" s="34">
        <v>14</v>
      </c>
      <c r="G876" s="99">
        <v>835</v>
      </c>
      <c r="H876" s="141">
        <v>21.958782578379022</v>
      </c>
      <c r="I876" s="113">
        <v>-1.9587825783790223</v>
      </c>
      <c r="J876" s="100">
        <v>-1.0616626983172424</v>
      </c>
      <c r="K876" s="139"/>
      <c r="L876" s="113">
        <v>56.7687074829932</v>
      </c>
      <c r="M876" s="100">
        <v>15</v>
      </c>
      <c r="N876" s="139"/>
      <c r="O876" s="139"/>
    </row>
    <row r="877" spans="2:15" x14ac:dyDescent="0.25">
      <c r="B877" s="33">
        <f t="shared" si="15"/>
        <v>4</v>
      </c>
      <c r="C877" s="33">
        <v>2</v>
      </c>
      <c r="D877" s="18">
        <v>3</v>
      </c>
      <c r="E877" s="34">
        <v>11</v>
      </c>
      <c r="G877" s="99">
        <v>836</v>
      </c>
      <c r="H877" s="141">
        <v>12.235224195441972</v>
      </c>
      <c r="I877" s="113">
        <v>-0.23522419544197248</v>
      </c>
      <c r="J877" s="100">
        <v>-0.12749181905073317</v>
      </c>
      <c r="K877" s="139"/>
      <c r="L877" s="113">
        <v>56.836734693877553</v>
      </c>
      <c r="M877" s="100">
        <v>15</v>
      </c>
      <c r="N877" s="139"/>
      <c r="O877" s="139"/>
    </row>
    <row r="878" spans="2:15" x14ac:dyDescent="0.25">
      <c r="B878" s="33">
        <f t="shared" si="15"/>
        <v>9</v>
      </c>
      <c r="C878" s="33">
        <v>3</v>
      </c>
      <c r="D878" s="18">
        <v>3</v>
      </c>
      <c r="E878" s="34">
        <v>19</v>
      </c>
      <c r="G878" s="99">
        <v>837</v>
      </c>
      <c r="H878" s="141">
        <v>12.235224195441972</v>
      </c>
      <c r="I878" s="113">
        <v>0.76477580455802752</v>
      </c>
      <c r="J878" s="100">
        <v>0.41450947809977262</v>
      </c>
      <c r="K878" s="139"/>
      <c r="L878" s="113">
        <v>56.904761904761912</v>
      </c>
      <c r="M878" s="100">
        <v>15</v>
      </c>
      <c r="N878" s="139"/>
      <c r="O878" s="139"/>
    </row>
    <row r="879" spans="2:15" x14ac:dyDescent="0.25">
      <c r="B879" s="33">
        <f t="shared" si="15"/>
        <v>16</v>
      </c>
      <c r="C879" s="33">
        <v>4</v>
      </c>
      <c r="D879" s="18">
        <v>4</v>
      </c>
      <c r="E879" s="34">
        <v>22</v>
      </c>
      <c r="G879" s="99">
        <v>838</v>
      </c>
      <c r="H879" s="141">
        <v>21.958782578379022</v>
      </c>
      <c r="I879" s="113">
        <v>4.1217421620977746E-2</v>
      </c>
      <c r="J879" s="100">
        <v>2.2339895983769242E-2</v>
      </c>
      <c r="K879" s="139"/>
      <c r="L879" s="113">
        <v>56.972789115646265</v>
      </c>
      <c r="M879" s="100">
        <v>15</v>
      </c>
      <c r="N879" s="139"/>
      <c r="O879" s="139"/>
    </row>
    <row r="880" spans="2:15" x14ac:dyDescent="0.25">
      <c r="B880" s="33">
        <f t="shared" si="15"/>
        <v>4</v>
      </c>
      <c r="C880" s="33">
        <v>2</v>
      </c>
      <c r="D880" s="18">
        <v>3</v>
      </c>
      <c r="E880" s="34">
        <v>15</v>
      </c>
      <c r="G880" s="99">
        <v>839</v>
      </c>
      <c r="H880" s="141">
        <v>13.967915374807559</v>
      </c>
      <c r="I880" s="113">
        <v>-1.9679153748075588</v>
      </c>
      <c r="J880" s="100">
        <v>-1.0666126858281206</v>
      </c>
      <c r="K880" s="139"/>
      <c r="L880" s="113">
        <v>57.040816326530617</v>
      </c>
      <c r="M880" s="100">
        <v>15</v>
      </c>
      <c r="N880" s="139"/>
      <c r="O880" s="139"/>
    </row>
    <row r="881" spans="2:15" x14ac:dyDescent="0.25">
      <c r="B881" s="33">
        <f t="shared" si="15"/>
        <v>9</v>
      </c>
      <c r="C881" s="33">
        <v>3</v>
      </c>
      <c r="D881" s="18">
        <v>3</v>
      </c>
      <c r="E881" s="34">
        <v>17</v>
      </c>
      <c r="G881" s="99">
        <v>840</v>
      </c>
      <c r="H881" s="141">
        <v>12.235224195441972</v>
      </c>
      <c r="I881" s="113">
        <v>-1.2352241954419725</v>
      </c>
      <c r="J881" s="100">
        <v>-0.66949311620123897</v>
      </c>
      <c r="K881" s="139"/>
      <c r="L881" s="113">
        <v>57.10884353741497</v>
      </c>
      <c r="M881" s="100">
        <v>15</v>
      </c>
      <c r="N881" s="139"/>
      <c r="O881" s="139"/>
    </row>
    <row r="882" spans="2:15" x14ac:dyDescent="0.25">
      <c r="B882" s="33">
        <f t="shared" si="15"/>
        <v>1</v>
      </c>
      <c r="C882" s="33">
        <v>1</v>
      </c>
      <c r="D882" s="18">
        <v>3</v>
      </c>
      <c r="E882" s="34">
        <v>13</v>
      </c>
      <c r="G882" s="99">
        <v>841</v>
      </c>
      <c r="H882" s="141">
        <v>12.235224195441972</v>
      </c>
      <c r="I882" s="113">
        <v>-1.2352241954419725</v>
      </c>
      <c r="J882" s="100">
        <v>-0.66949311620123897</v>
      </c>
      <c r="K882" s="139"/>
      <c r="L882" s="113">
        <v>57.176870748299322</v>
      </c>
      <c r="M882" s="100">
        <v>15</v>
      </c>
      <c r="N882" s="139"/>
      <c r="O882" s="139"/>
    </row>
    <row r="883" spans="2:15" x14ac:dyDescent="0.25">
      <c r="B883" s="33">
        <f t="shared" si="15"/>
        <v>4</v>
      </c>
      <c r="C883" s="33">
        <v>2</v>
      </c>
      <c r="D883" s="18">
        <v>3</v>
      </c>
      <c r="E883" s="34">
        <v>11</v>
      </c>
      <c r="G883" s="99">
        <v>842</v>
      </c>
      <c r="H883" s="141">
        <v>15.343430237752408</v>
      </c>
      <c r="I883" s="113">
        <v>-1.3434302377524077</v>
      </c>
      <c r="J883" s="100">
        <v>-0.7281409314930174</v>
      </c>
      <c r="K883" s="139"/>
      <c r="L883" s="113">
        <v>57.244897959183675</v>
      </c>
      <c r="M883" s="100">
        <v>15</v>
      </c>
      <c r="N883" s="139"/>
      <c r="O883" s="139"/>
    </row>
    <row r="884" spans="2:15" x14ac:dyDescent="0.25">
      <c r="B884" s="33">
        <f t="shared" si="15"/>
        <v>16</v>
      </c>
      <c r="C884" s="33">
        <v>4</v>
      </c>
      <c r="D884" s="18">
        <v>3</v>
      </c>
      <c r="E884" s="34">
        <v>18</v>
      </c>
      <c r="G884" s="99">
        <v>843</v>
      </c>
      <c r="H884" s="141">
        <v>12.235224195441972</v>
      </c>
      <c r="I884" s="113">
        <v>-1.2352241954419725</v>
      </c>
      <c r="J884" s="100">
        <v>-0.66949311620123897</v>
      </c>
      <c r="K884" s="139"/>
      <c r="L884" s="113">
        <v>57.312925170068034</v>
      </c>
      <c r="M884" s="100">
        <v>15</v>
      </c>
      <c r="N884" s="139"/>
      <c r="O884" s="139"/>
    </row>
    <row r="885" spans="2:15" x14ac:dyDescent="0.25">
      <c r="B885" s="33">
        <f t="shared" si="15"/>
        <v>9</v>
      </c>
      <c r="C885" s="33">
        <v>3</v>
      </c>
      <c r="D885" s="18">
        <v>3</v>
      </c>
      <c r="E885" s="34">
        <v>13</v>
      </c>
      <c r="G885" s="99">
        <v>844</v>
      </c>
      <c r="H885" s="141">
        <v>21.958782578379022</v>
      </c>
      <c r="I885" s="113">
        <v>-1.9587825783790223</v>
      </c>
      <c r="J885" s="100">
        <v>-1.0616626983172424</v>
      </c>
      <c r="K885" s="139"/>
      <c r="L885" s="113">
        <v>57.380952380952387</v>
      </c>
      <c r="M885" s="100">
        <v>15</v>
      </c>
      <c r="N885" s="139"/>
      <c r="O885" s="139"/>
    </row>
    <row r="886" spans="2:15" x14ac:dyDescent="0.25">
      <c r="B886" s="33">
        <f t="shared" si="15"/>
        <v>9</v>
      </c>
      <c r="C886" s="33">
        <v>3</v>
      </c>
      <c r="D886" s="18">
        <v>3</v>
      </c>
      <c r="E886" s="34">
        <v>17</v>
      </c>
      <c r="G886" s="99">
        <v>845</v>
      </c>
      <c r="H886" s="141">
        <v>15.343430237752408</v>
      </c>
      <c r="I886" s="113">
        <v>-0.34343023775240766</v>
      </c>
      <c r="J886" s="100">
        <v>-0.18613963434251155</v>
      </c>
      <c r="K886" s="139"/>
      <c r="L886" s="113">
        <v>57.448979591836739</v>
      </c>
      <c r="M886" s="100">
        <v>15</v>
      </c>
      <c r="N886" s="139"/>
      <c r="O886" s="139"/>
    </row>
    <row r="887" spans="2:15" x14ac:dyDescent="0.25">
      <c r="B887" s="33">
        <f t="shared" si="15"/>
        <v>4</v>
      </c>
      <c r="C887" s="33">
        <v>2</v>
      </c>
      <c r="D887" s="18">
        <v>3</v>
      </c>
      <c r="E887" s="34">
        <v>14</v>
      </c>
      <c r="G887" s="99">
        <v>846</v>
      </c>
      <c r="H887" s="141">
        <v>21.958782578379022</v>
      </c>
      <c r="I887" s="113">
        <v>-0.95878257837902225</v>
      </c>
      <c r="J887" s="100">
        <v>-0.51966140116673654</v>
      </c>
      <c r="K887" s="139"/>
      <c r="L887" s="113">
        <v>57.517006802721092</v>
      </c>
      <c r="M887" s="100">
        <v>15</v>
      </c>
      <c r="N887" s="139"/>
      <c r="O887" s="139"/>
    </row>
    <row r="888" spans="2:15" x14ac:dyDescent="0.25">
      <c r="B888" s="33">
        <f t="shared" si="15"/>
        <v>9</v>
      </c>
      <c r="C888" s="33">
        <v>3</v>
      </c>
      <c r="D888" s="18">
        <v>3</v>
      </c>
      <c r="E888" s="34">
        <v>18</v>
      </c>
      <c r="G888" s="99">
        <v>847</v>
      </c>
      <c r="H888" s="141">
        <v>15.343430237752408</v>
      </c>
      <c r="I888" s="113">
        <v>0.65656976224759234</v>
      </c>
      <c r="J888" s="100">
        <v>0.35586166280799425</v>
      </c>
      <c r="K888" s="139"/>
      <c r="L888" s="113">
        <v>57.585034013605444</v>
      </c>
      <c r="M888" s="100">
        <v>15</v>
      </c>
      <c r="N888" s="139"/>
      <c r="O888" s="139"/>
    </row>
    <row r="889" spans="2:15" x14ac:dyDescent="0.25">
      <c r="B889" s="33">
        <f t="shared" si="15"/>
        <v>9</v>
      </c>
      <c r="C889" s="33">
        <v>3</v>
      </c>
      <c r="D889" s="18">
        <v>3</v>
      </c>
      <c r="E889" s="34">
        <v>18</v>
      </c>
      <c r="G889" s="99">
        <v>848</v>
      </c>
      <c r="H889" s="141">
        <v>13.967915374807559</v>
      </c>
      <c r="I889" s="113">
        <v>-2.9679153748075588</v>
      </c>
      <c r="J889" s="100">
        <v>-1.6086139829786263</v>
      </c>
      <c r="K889" s="139"/>
      <c r="L889" s="113">
        <v>57.653061224489804</v>
      </c>
      <c r="M889" s="100">
        <v>15</v>
      </c>
      <c r="N889" s="139"/>
      <c r="O889" s="139"/>
    </row>
    <row r="890" spans="2:15" x14ac:dyDescent="0.25">
      <c r="B890" s="33">
        <f t="shared" si="15"/>
        <v>4</v>
      </c>
      <c r="C890" s="33">
        <v>2</v>
      </c>
      <c r="D890" s="18">
        <v>3</v>
      </c>
      <c r="E890" s="34">
        <v>12</v>
      </c>
      <c r="G890" s="99">
        <v>849</v>
      </c>
      <c r="H890" s="141">
        <v>12.235224195441972</v>
      </c>
      <c r="I890" s="113">
        <v>-0.23522419544197248</v>
      </c>
      <c r="J890" s="100">
        <v>-0.12749181905073317</v>
      </c>
      <c r="K890" s="139"/>
      <c r="L890" s="113">
        <v>57.721088435374156</v>
      </c>
      <c r="M890" s="100">
        <v>15</v>
      </c>
      <c r="N890" s="139"/>
      <c r="O890" s="139"/>
    </row>
    <row r="891" spans="2:15" x14ac:dyDescent="0.25">
      <c r="B891" s="33">
        <f t="shared" si="15"/>
        <v>9</v>
      </c>
      <c r="C891" s="33">
        <v>3</v>
      </c>
      <c r="D891" s="18">
        <v>4</v>
      </c>
      <c r="E891" s="34">
        <v>20</v>
      </c>
      <c r="G891" s="99">
        <v>850</v>
      </c>
      <c r="H891" s="141">
        <v>13.967915374807559</v>
      </c>
      <c r="I891" s="113">
        <v>-1.9679153748075588</v>
      </c>
      <c r="J891" s="100">
        <v>-1.0666126858281206</v>
      </c>
      <c r="K891" s="139"/>
      <c r="L891" s="113">
        <v>57.789115646258509</v>
      </c>
      <c r="M891" s="100">
        <v>15</v>
      </c>
      <c r="N891" s="139"/>
      <c r="O891" s="139"/>
    </row>
    <row r="892" spans="2:15" x14ac:dyDescent="0.25">
      <c r="B892" s="33">
        <f t="shared" si="15"/>
        <v>1</v>
      </c>
      <c r="C892" s="33">
        <v>1</v>
      </c>
      <c r="D892" s="18">
        <v>3</v>
      </c>
      <c r="E892" s="34">
        <v>12</v>
      </c>
      <c r="G892" s="99">
        <v>851</v>
      </c>
      <c r="H892" s="141">
        <v>12.235224195441972</v>
      </c>
      <c r="I892" s="113">
        <v>-0.23522419544197248</v>
      </c>
      <c r="J892" s="100">
        <v>-0.12749181905073317</v>
      </c>
      <c r="K892" s="139"/>
      <c r="L892" s="113">
        <v>57.857142857142861</v>
      </c>
      <c r="M892" s="100">
        <v>15</v>
      </c>
      <c r="N892" s="139"/>
      <c r="O892" s="139"/>
    </row>
    <row r="893" spans="2:15" x14ac:dyDescent="0.25">
      <c r="B893" s="33">
        <f t="shared" si="15"/>
        <v>9</v>
      </c>
      <c r="C893" s="33">
        <v>3</v>
      </c>
      <c r="D893" s="18">
        <v>3</v>
      </c>
      <c r="E893" s="34">
        <v>15</v>
      </c>
      <c r="G893" s="99">
        <v>852</v>
      </c>
      <c r="H893" s="141">
        <v>12.235224195441972</v>
      </c>
      <c r="I893" s="113">
        <v>-0.23522419544197248</v>
      </c>
      <c r="J893" s="100">
        <v>-0.12749181905073317</v>
      </c>
      <c r="K893" s="139"/>
      <c r="L893" s="113">
        <v>57.925170068027214</v>
      </c>
      <c r="M893" s="100">
        <v>15</v>
      </c>
      <c r="N893" s="139"/>
      <c r="O893" s="139"/>
    </row>
    <row r="894" spans="2:15" x14ac:dyDescent="0.25">
      <c r="B894" s="33">
        <f t="shared" si="15"/>
        <v>1</v>
      </c>
      <c r="C894" s="33">
        <v>1</v>
      </c>
      <c r="D894" s="18">
        <v>3</v>
      </c>
      <c r="E894" s="34">
        <v>13</v>
      </c>
      <c r="G894" s="99">
        <v>853</v>
      </c>
      <c r="H894" s="141">
        <v>21.958782578379022</v>
      </c>
      <c r="I894" s="113">
        <v>-0.95878257837902225</v>
      </c>
      <c r="J894" s="100">
        <v>-0.51966140116673654</v>
      </c>
      <c r="K894" s="139"/>
      <c r="L894" s="113">
        <v>57.993197278911566</v>
      </c>
      <c r="M894" s="100">
        <v>15</v>
      </c>
      <c r="N894" s="139"/>
      <c r="O894" s="139"/>
    </row>
    <row r="895" spans="2:15" x14ac:dyDescent="0.25">
      <c r="B895" s="33">
        <f t="shared" si="15"/>
        <v>9</v>
      </c>
      <c r="C895" s="33">
        <v>3</v>
      </c>
      <c r="D895" s="18">
        <v>4</v>
      </c>
      <c r="E895" s="34">
        <v>21</v>
      </c>
      <c r="G895" s="99">
        <v>854</v>
      </c>
      <c r="H895" s="141">
        <v>16.361768784276521</v>
      </c>
      <c r="I895" s="113">
        <v>2.6382312157234793</v>
      </c>
      <c r="J895" s="100">
        <v>1.4299247411050817</v>
      </c>
      <c r="K895" s="139"/>
      <c r="L895" s="113">
        <v>58.061224489795926</v>
      </c>
      <c r="M895" s="100">
        <v>15</v>
      </c>
      <c r="N895" s="139"/>
      <c r="O895" s="139"/>
    </row>
    <row r="896" spans="2:15" x14ac:dyDescent="0.25">
      <c r="B896" s="33">
        <f t="shared" si="15"/>
        <v>1</v>
      </c>
      <c r="C896" s="33">
        <v>1</v>
      </c>
      <c r="D896" s="18">
        <v>3</v>
      </c>
      <c r="E896" s="34">
        <v>13</v>
      </c>
      <c r="G896" s="99">
        <v>855</v>
      </c>
      <c r="H896" s="141">
        <v>16.361768784276521</v>
      </c>
      <c r="I896" s="113">
        <v>-1.3617687842765207</v>
      </c>
      <c r="J896" s="100">
        <v>-0.73808044749694146</v>
      </c>
      <c r="K896" s="139"/>
      <c r="L896" s="113">
        <v>58.129251700680278</v>
      </c>
      <c r="M896" s="100">
        <v>15</v>
      </c>
      <c r="N896" s="139"/>
      <c r="O896" s="139"/>
    </row>
    <row r="897" spans="2:15" x14ac:dyDescent="0.25">
      <c r="B897" s="33">
        <f t="shared" si="15"/>
        <v>4</v>
      </c>
      <c r="C897" s="33">
        <v>2</v>
      </c>
      <c r="D897" s="18">
        <v>3</v>
      </c>
      <c r="E897" s="34">
        <v>16</v>
      </c>
      <c r="G897" s="99">
        <v>856</v>
      </c>
      <c r="H897" s="141">
        <v>12.235224195441972</v>
      </c>
      <c r="I897" s="113">
        <v>-1.2352241954419725</v>
      </c>
      <c r="J897" s="100">
        <v>-0.66949311620123897</v>
      </c>
      <c r="K897" s="139"/>
      <c r="L897" s="113">
        <v>58.197278911564631</v>
      </c>
      <c r="M897" s="100">
        <v>15</v>
      </c>
      <c r="N897" s="139"/>
      <c r="O897" s="139"/>
    </row>
    <row r="898" spans="2:15" x14ac:dyDescent="0.25">
      <c r="B898" s="33">
        <f t="shared" si="15"/>
        <v>16</v>
      </c>
      <c r="C898" s="33">
        <v>4</v>
      </c>
      <c r="D898" s="18">
        <v>3</v>
      </c>
      <c r="E898" s="34">
        <v>16</v>
      </c>
      <c r="G898" s="99">
        <v>857</v>
      </c>
      <c r="H898" s="141">
        <v>15.343430237752408</v>
      </c>
      <c r="I898" s="113">
        <v>1.6565697622475923</v>
      </c>
      <c r="J898" s="100">
        <v>0.89786295995849996</v>
      </c>
      <c r="K898" s="139"/>
      <c r="L898" s="113">
        <v>58.265306122448983</v>
      </c>
      <c r="M898" s="100">
        <v>15</v>
      </c>
      <c r="N898" s="139"/>
      <c r="O898" s="139"/>
    </row>
    <row r="899" spans="2:15" x14ac:dyDescent="0.25">
      <c r="B899" s="33">
        <f t="shared" si="15"/>
        <v>1</v>
      </c>
      <c r="C899" s="33">
        <v>1</v>
      </c>
      <c r="D899" s="18">
        <v>3</v>
      </c>
      <c r="E899" s="34">
        <v>12</v>
      </c>
      <c r="G899" s="99">
        <v>858</v>
      </c>
      <c r="H899" s="141">
        <v>13.967915374807559</v>
      </c>
      <c r="I899" s="113">
        <v>-2.9679153748075588</v>
      </c>
      <c r="J899" s="100">
        <v>-1.6086139829786263</v>
      </c>
      <c r="K899" s="139"/>
      <c r="L899" s="113">
        <v>58.333333333333336</v>
      </c>
      <c r="M899" s="100">
        <v>15</v>
      </c>
      <c r="N899" s="139"/>
      <c r="O899" s="139"/>
    </row>
    <row r="900" spans="2:15" x14ac:dyDescent="0.25">
      <c r="B900" s="33">
        <f t="shared" si="15"/>
        <v>4</v>
      </c>
      <c r="C900" s="33">
        <v>2</v>
      </c>
      <c r="D900" s="18">
        <v>3</v>
      </c>
      <c r="E900" s="34">
        <v>17</v>
      </c>
      <c r="G900" s="99">
        <v>859</v>
      </c>
      <c r="H900" s="141">
        <v>21.958782578379022</v>
      </c>
      <c r="I900" s="113">
        <v>4.1217421620977746E-2</v>
      </c>
      <c r="J900" s="100">
        <v>2.2339895983769242E-2</v>
      </c>
      <c r="K900" s="139"/>
      <c r="L900" s="113">
        <v>58.401360544217688</v>
      </c>
      <c r="M900" s="100">
        <v>15</v>
      </c>
      <c r="N900" s="139"/>
      <c r="O900" s="139"/>
    </row>
    <row r="901" spans="2:15" x14ac:dyDescent="0.25">
      <c r="B901" s="33">
        <f t="shared" si="15"/>
        <v>9</v>
      </c>
      <c r="C901" s="33">
        <v>3</v>
      </c>
      <c r="D901" s="18">
        <v>3</v>
      </c>
      <c r="E901" s="34">
        <v>18</v>
      </c>
      <c r="G901" s="99">
        <v>860</v>
      </c>
      <c r="H901" s="141">
        <v>16.361768784276521</v>
      </c>
      <c r="I901" s="113">
        <v>-2.3617687842765207</v>
      </c>
      <c r="J901" s="100">
        <v>-1.2800817446474473</v>
      </c>
      <c r="K901" s="139"/>
      <c r="L901" s="113">
        <v>58.469387755102048</v>
      </c>
      <c r="M901" s="100">
        <v>15</v>
      </c>
      <c r="N901" s="139"/>
      <c r="O901" s="139"/>
    </row>
    <row r="902" spans="2:15" x14ac:dyDescent="0.25">
      <c r="B902" s="33">
        <f t="shared" si="15"/>
        <v>4</v>
      </c>
      <c r="C902" s="33">
        <v>2</v>
      </c>
      <c r="D902" s="18">
        <v>3</v>
      </c>
      <c r="E902" s="34">
        <v>11</v>
      </c>
      <c r="G902" s="99">
        <v>861</v>
      </c>
      <c r="H902" s="141">
        <v>13.967915374807559</v>
      </c>
      <c r="I902" s="113">
        <v>-2.9679153748075588</v>
      </c>
      <c r="J902" s="100">
        <v>-1.6086139829786263</v>
      </c>
      <c r="K902" s="139"/>
      <c r="L902" s="113">
        <v>58.5374149659864</v>
      </c>
      <c r="M902" s="100">
        <v>15</v>
      </c>
      <c r="N902" s="139"/>
      <c r="O902" s="139"/>
    </row>
    <row r="903" spans="2:15" x14ac:dyDescent="0.25">
      <c r="B903" s="33">
        <f t="shared" si="15"/>
        <v>9</v>
      </c>
      <c r="C903" s="33">
        <v>3</v>
      </c>
      <c r="D903" s="18">
        <v>3</v>
      </c>
      <c r="E903" s="34">
        <v>17</v>
      </c>
      <c r="G903" s="99">
        <v>862</v>
      </c>
      <c r="H903" s="141">
        <v>15.343430237752408</v>
      </c>
      <c r="I903" s="113">
        <v>3.6565697622475923</v>
      </c>
      <c r="J903" s="100">
        <v>1.9818655542595116</v>
      </c>
      <c r="K903" s="139"/>
      <c r="L903" s="113">
        <v>58.605442176870753</v>
      </c>
      <c r="M903" s="100">
        <v>15</v>
      </c>
      <c r="N903" s="139"/>
      <c r="O903" s="139"/>
    </row>
    <row r="904" spans="2:15" x14ac:dyDescent="0.25">
      <c r="B904" s="33">
        <f t="shared" si="15"/>
        <v>1</v>
      </c>
      <c r="C904" s="33">
        <v>1</v>
      </c>
      <c r="D904" s="18">
        <v>3</v>
      </c>
      <c r="E904" s="34">
        <v>14</v>
      </c>
      <c r="G904" s="99">
        <v>863</v>
      </c>
      <c r="H904" s="141">
        <v>21.958782578379022</v>
      </c>
      <c r="I904" s="113">
        <v>4.1217421620977746E-2</v>
      </c>
      <c r="J904" s="100">
        <v>2.2339895983769242E-2</v>
      </c>
      <c r="K904" s="139"/>
      <c r="L904" s="113">
        <v>58.673469387755105</v>
      </c>
      <c r="M904" s="100">
        <v>15</v>
      </c>
      <c r="N904" s="139"/>
      <c r="O904" s="139"/>
    </row>
    <row r="905" spans="2:15" x14ac:dyDescent="0.25">
      <c r="B905" s="33">
        <f t="shared" si="15"/>
        <v>16</v>
      </c>
      <c r="C905" s="33">
        <v>4</v>
      </c>
      <c r="D905" s="18">
        <v>4</v>
      </c>
      <c r="E905" s="34">
        <v>20</v>
      </c>
      <c r="G905" s="99">
        <v>864</v>
      </c>
      <c r="H905" s="141">
        <v>13.967915374807559</v>
      </c>
      <c r="I905" s="113">
        <v>1.0320846251924412</v>
      </c>
      <c r="J905" s="100">
        <v>0.55939120562339673</v>
      </c>
      <c r="K905" s="139"/>
      <c r="L905" s="113">
        <v>58.741496598639458</v>
      </c>
      <c r="M905" s="100">
        <v>15</v>
      </c>
      <c r="N905" s="139"/>
      <c r="O905" s="139"/>
    </row>
    <row r="906" spans="2:15" x14ac:dyDescent="0.25">
      <c r="B906" s="33">
        <f t="shared" si="15"/>
        <v>1</v>
      </c>
      <c r="C906" s="33">
        <v>1</v>
      </c>
      <c r="D906" s="18">
        <v>3</v>
      </c>
      <c r="E906" s="34">
        <v>12</v>
      </c>
      <c r="G906" s="99">
        <v>865</v>
      </c>
      <c r="H906" s="141">
        <v>15.343430237752408</v>
      </c>
      <c r="I906" s="113">
        <v>1.6565697622475923</v>
      </c>
      <c r="J906" s="100">
        <v>0.89786295995849996</v>
      </c>
      <c r="K906" s="139"/>
      <c r="L906" s="113">
        <v>58.809523809523817</v>
      </c>
      <c r="M906" s="100">
        <v>15</v>
      </c>
      <c r="N906" s="139"/>
      <c r="O906" s="139"/>
    </row>
    <row r="907" spans="2:15" x14ac:dyDescent="0.25">
      <c r="B907" s="33">
        <f t="shared" si="15"/>
        <v>16</v>
      </c>
      <c r="C907" s="33">
        <v>4</v>
      </c>
      <c r="D907" s="18">
        <v>3</v>
      </c>
      <c r="E907" s="34">
        <v>19</v>
      </c>
      <c r="G907" s="99">
        <v>866</v>
      </c>
      <c r="H907" s="141">
        <v>12.235224195441972</v>
      </c>
      <c r="I907" s="113">
        <v>0.76477580455802752</v>
      </c>
      <c r="J907" s="100">
        <v>0.41450947809977262</v>
      </c>
      <c r="K907" s="139"/>
      <c r="L907" s="113">
        <v>58.87755102040817</v>
      </c>
      <c r="M907" s="100">
        <v>15</v>
      </c>
      <c r="N907" s="139"/>
      <c r="O907" s="139"/>
    </row>
    <row r="908" spans="2:15" x14ac:dyDescent="0.25">
      <c r="B908" s="33">
        <f t="shared" si="15"/>
        <v>4</v>
      </c>
      <c r="C908" s="33">
        <v>2</v>
      </c>
      <c r="D908" s="18">
        <v>3</v>
      </c>
      <c r="E908" s="34">
        <v>15</v>
      </c>
      <c r="G908" s="99">
        <v>867</v>
      </c>
      <c r="H908" s="141">
        <v>13.967915374807559</v>
      </c>
      <c r="I908" s="113">
        <v>-2.9679153748075588</v>
      </c>
      <c r="J908" s="100">
        <v>-1.6086139829786263</v>
      </c>
      <c r="K908" s="139"/>
      <c r="L908" s="113">
        <v>58.945578231292522</v>
      </c>
      <c r="M908" s="100">
        <v>15</v>
      </c>
      <c r="N908" s="139"/>
      <c r="O908" s="139"/>
    </row>
    <row r="909" spans="2:15" x14ac:dyDescent="0.25">
      <c r="B909" s="33">
        <f t="shared" si="15"/>
        <v>4</v>
      </c>
      <c r="C909" s="33">
        <v>2</v>
      </c>
      <c r="D909" s="18">
        <v>3</v>
      </c>
      <c r="E909" s="34">
        <v>12</v>
      </c>
      <c r="G909" s="99">
        <v>868</v>
      </c>
      <c r="H909" s="141">
        <v>16.361768784276521</v>
      </c>
      <c r="I909" s="113">
        <v>1.6382312157234793</v>
      </c>
      <c r="J909" s="100">
        <v>0.8879234439545759</v>
      </c>
      <c r="K909" s="139"/>
      <c r="L909" s="113">
        <v>59.013605442176875</v>
      </c>
      <c r="M909" s="100">
        <v>15</v>
      </c>
      <c r="N909" s="139"/>
      <c r="O909" s="139"/>
    </row>
    <row r="910" spans="2:15" x14ac:dyDescent="0.25">
      <c r="B910" s="33">
        <f t="shared" si="15"/>
        <v>4</v>
      </c>
      <c r="C910" s="33">
        <v>2</v>
      </c>
      <c r="D910" s="18">
        <v>3</v>
      </c>
      <c r="E910" s="34">
        <v>12</v>
      </c>
      <c r="G910" s="99">
        <v>869</v>
      </c>
      <c r="H910" s="141">
        <v>15.343430237752408</v>
      </c>
      <c r="I910" s="113">
        <v>-2.3434302377524077</v>
      </c>
      <c r="J910" s="100">
        <v>-1.2701422286435231</v>
      </c>
      <c r="K910" s="139"/>
      <c r="L910" s="113">
        <v>59.081632653061227</v>
      </c>
      <c r="M910" s="100">
        <v>15</v>
      </c>
      <c r="N910" s="139"/>
      <c r="O910" s="139"/>
    </row>
    <row r="911" spans="2:15" x14ac:dyDescent="0.25">
      <c r="B911" s="33">
        <f t="shared" si="15"/>
        <v>9</v>
      </c>
      <c r="C911" s="33">
        <v>3</v>
      </c>
      <c r="D911" s="18">
        <v>3</v>
      </c>
      <c r="E911" s="34">
        <v>19</v>
      </c>
      <c r="G911" s="99">
        <v>870</v>
      </c>
      <c r="H911" s="141">
        <v>15.343430237752408</v>
      </c>
      <c r="I911" s="113">
        <v>1.6565697622475923</v>
      </c>
      <c r="J911" s="100">
        <v>0.89786295995849996</v>
      </c>
      <c r="K911" s="139"/>
      <c r="L911" s="113">
        <v>59.14965986394558</v>
      </c>
      <c r="M911" s="100">
        <v>15</v>
      </c>
      <c r="N911" s="139"/>
      <c r="O911" s="139"/>
    </row>
    <row r="912" spans="2:15" x14ac:dyDescent="0.25">
      <c r="B912" s="33">
        <f t="shared" si="15"/>
        <v>4</v>
      </c>
      <c r="C912" s="33">
        <v>2</v>
      </c>
      <c r="D912" s="18">
        <v>3</v>
      </c>
      <c r="E912" s="34">
        <v>11</v>
      </c>
      <c r="G912" s="99">
        <v>871</v>
      </c>
      <c r="H912" s="141">
        <v>13.967915374807559</v>
      </c>
      <c r="I912" s="113">
        <v>3.2084625192441152E-2</v>
      </c>
      <c r="J912" s="100">
        <v>1.7389908472890899E-2</v>
      </c>
      <c r="K912" s="139"/>
      <c r="L912" s="113">
        <v>59.217687074829939</v>
      </c>
      <c r="M912" s="100">
        <v>15</v>
      </c>
      <c r="N912" s="139"/>
      <c r="O912" s="139"/>
    </row>
    <row r="913" spans="2:15" x14ac:dyDescent="0.25">
      <c r="B913" s="33">
        <f t="shared" si="15"/>
        <v>9</v>
      </c>
      <c r="C913" s="33">
        <v>3</v>
      </c>
      <c r="D913" s="18">
        <v>4</v>
      </c>
      <c r="E913" s="34">
        <v>21</v>
      </c>
      <c r="G913" s="99">
        <v>872</v>
      </c>
      <c r="H913" s="141">
        <v>15.343430237752408</v>
      </c>
      <c r="I913" s="113">
        <v>2.6565697622475923</v>
      </c>
      <c r="J913" s="100">
        <v>1.4398642571090059</v>
      </c>
      <c r="K913" s="139"/>
      <c r="L913" s="113">
        <v>59.285714285714292</v>
      </c>
      <c r="M913" s="100">
        <v>15</v>
      </c>
      <c r="N913" s="139"/>
      <c r="O913" s="139"/>
    </row>
    <row r="914" spans="2:15" x14ac:dyDescent="0.25">
      <c r="B914" s="33">
        <f t="shared" ref="B914:B977" si="16">C914^2</f>
        <v>16</v>
      </c>
      <c r="C914" s="33">
        <v>4</v>
      </c>
      <c r="D914" s="18">
        <v>4</v>
      </c>
      <c r="E914" s="34">
        <v>20</v>
      </c>
      <c r="G914" s="99">
        <v>873</v>
      </c>
      <c r="H914" s="141">
        <v>15.343430237752408</v>
      </c>
      <c r="I914" s="113">
        <v>2.6565697622475923</v>
      </c>
      <c r="J914" s="100">
        <v>1.4398642571090059</v>
      </c>
      <c r="K914" s="139"/>
      <c r="L914" s="113">
        <v>59.353741496598644</v>
      </c>
      <c r="M914" s="100">
        <v>15</v>
      </c>
      <c r="N914" s="139"/>
      <c r="O914" s="139"/>
    </row>
    <row r="915" spans="2:15" x14ac:dyDescent="0.25">
      <c r="B915" s="33">
        <f t="shared" si="16"/>
        <v>1</v>
      </c>
      <c r="C915" s="33">
        <v>1</v>
      </c>
      <c r="D915" s="18">
        <v>3</v>
      </c>
      <c r="E915" s="34">
        <v>11</v>
      </c>
      <c r="G915" s="99">
        <v>874</v>
      </c>
      <c r="H915" s="141">
        <v>13.967915374807559</v>
      </c>
      <c r="I915" s="113">
        <v>-1.9679153748075588</v>
      </c>
      <c r="J915" s="100">
        <v>-1.0666126858281206</v>
      </c>
      <c r="K915" s="139"/>
      <c r="L915" s="113">
        <v>59.421768707482997</v>
      </c>
      <c r="M915" s="100">
        <v>15</v>
      </c>
      <c r="N915" s="139"/>
      <c r="O915" s="139"/>
    </row>
    <row r="916" spans="2:15" x14ac:dyDescent="0.25">
      <c r="B916" s="33">
        <f t="shared" si="16"/>
        <v>16</v>
      </c>
      <c r="C916" s="33">
        <v>4</v>
      </c>
      <c r="D916" s="18">
        <v>3</v>
      </c>
      <c r="E916" s="34">
        <v>14</v>
      </c>
      <c r="G916" s="99">
        <v>875</v>
      </c>
      <c r="H916" s="141">
        <v>20.940444031854909</v>
      </c>
      <c r="I916" s="113">
        <v>-0.94044403185490921</v>
      </c>
      <c r="J916" s="100">
        <v>-0.50972188516281236</v>
      </c>
      <c r="K916" s="139"/>
      <c r="L916" s="113">
        <v>59.489795918367349</v>
      </c>
      <c r="M916" s="100">
        <v>15</v>
      </c>
      <c r="N916" s="139"/>
      <c r="O916" s="139"/>
    </row>
    <row r="917" spans="2:15" x14ac:dyDescent="0.25">
      <c r="B917" s="33">
        <f t="shared" si="16"/>
        <v>16</v>
      </c>
      <c r="C917" s="33">
        <v>4</v>
      </c>
      <c r="D917" s="18">
        <v>4</v>
      </c>
      <c r="E917" s="34">
        <v>20</v>
      </c>
      <c r="G917" s="99">
        <v>876</v>
      </c>
      <c r="H917" s="141">
        <v>12.235224195441972</v>
      </c>
      <c r="I917" s="113">
        <v>-0.23522419544197248</v>
      </c>
      <c r="J917" s="100">
        <v>-0.12749181905073317</v>
      </c>
      <c r="K917" s="139"/>
      <c r="L917" s="113">
        <v>59.557823129251709</v>
      </c>
      <c r="M917" s="100">
        <v>15</v>
      </c>
      <c r="N917" s="139"/>
      <c r="O917" s="139"/>
    </row>
    <row r="918" spans="2:15" x14ac:dyDescent="0.25">
      <c r="B918" s="33">
        <f t="shared" si="16"/>
        <v>1</v>
      </c>
      <c r="C918" s="33">
        <v>1</v>
      </c>
      <c r="D918" s="18">
        <v>3</v>
      </c>
      <c r="E918" s="34">
        <v>11</v>
      </c>
      <c r="G918" s="99">
        <v>877</v>
      </c>
      <c r="H918" s="141">
        <v>15.343430237752408</v>
      </c>
      <c r="I918" s="113">
        <v>-0.34343023775240766</v>
      </c>
      <c r="J918" s="100">
        <v>-0.18613963434251155</v>
      </c>
      <c r="K918" s="139"/>
      <c r="L918" s="113">
        <v>59.625850340136061</v>
      </c>
      <c r="M918" s="100">
        <v>15</v>
      </c>
      <c r="N918" s="139"/>
      <c r="O918" s="139"/>
    </row>
    <row r="919" spans="2:15" x14ac:dyDescent="0.25">
      <c r="B919" s="33">
        <f t="shared" si="16"/>
        <v>9</v>
      </c>
      <c r="C919" s="33">
        <v>3</v>
      </c>
      <c r="D919" s="18">
        <v>3</v>
      </c>
      <c r="E919" s="34">
        <v>16</v>
      </c>
      <c r="G919" s="99">
        <v>878</v>
      </c>
      <c r="H919" s="141">
        <v>12.235224195441972</v>
      </c>
      <c r="I919" s="113">
        <v>0.76477580455802752</v>
      </c>
      <c r="J919" s="100">
        <v>0.41450947809977262</v>
      </c>
      <c r="K919" s="139"/>
      <c r="L919" s="113">
        <v>59.693877551020414</v>
      </c>
      <c r="M919" s="100">
        <v>15</v>
      </c>
      <c r="N919" s="139"/>
      <c r="O919" s="139"/>
    </row>
    <row r="920" spans="2:15" x14ac:dyDescent="0.25">
      <c r="B920" s="33">
        <f t="shared" si="16"/>
        <v>1</v>
      </c>
      <c r="C920" s="33">
        <v>1</v>
      </c>
      <c r="D920" s="18">
        <v>3</v>
      </c>
      <c r="E920" s="34">
        <v>12</v>
      </c>
      <c r="G920" s="99">
        <v>879</v>
      </c>
      <c r="H920" s="141">
        <v>20.940444031854909</v>
      </c>
      <c r="I920" s="113">
        <v>5.9555968145090787E-2</v>
      </c>
      <c r="J920" s="100">
        <v>3.2279411987693407E-2</v>
      </c>
      <c r="K920" s="139"/>
      <c r="L920" s="113">
        <v>59.761904761904766</v>
      </c>
      <c r="M920" s="100">
        <v>15</v>
      </c>
      <c r="N920" s="139"/>
      <c r="O920" s="139"/>
    </row>
    <row r="921" spans="2:15" x14ac:dyDescent="0.25">
      <c r="B921" s="33">
        <f t="shared" si="16"/>
        <v>16</v>
      </c>
      <c r="C921" s="33">
        <v>4</v>
      </c>
      <c r="D921" s="18">
        <v>3</v>
      </c>
      <c r="E921" s="34">
        <v>14</v>
      </c>
      <c r="G921" s="99">
        <v>880</v>
      </c>
      <c r="H921" s="141">
        <v>12.235224195441972</v>
      </c>
      <c r="I921" s="113">
        <v>0.76477580455802752</v>
      </c>
      <c r="J921" s="100">
        <v>0.41450947809977262</v>
      </c>
      <c r="K921" s="139"/>
      <c r="L921" s="113">
        <v>59.829931972789119</v>
      </c>
      <c r="M921" s="100">
        <v>15</v>
      </c>
      <c r="N921" s="139"/>
      <c r="O921" s="139"/>
    </row>
    <row r="922" spans="2:15" x14ac:dyDescent="0.25">
      <c r="B922" s="33">
        <f t="shared" si="16"/>
        <v>9</v>
      </c>
      <c r="C922" s="33">
        <v>3</v>
      </c>
      <c r="D922" s="18">
        <v>4</v>
      </c>
      <c r="E922" s="34">
        <v>21</v>
      </c>
      <c r="G922" s="99">
        <v>881</v>
      </c>
      <c r="H922" s="141">
        <v>13.967915374807559</v>
      </c>
      <c r="I922" s="113">
        <v>2.0320846251924412</v>
      </c>
      <c r="J922" s="100">
        <v>1.1013925027739024</v>
      </c>
      <c r="K922" s="139"/>
      <c r="L922" s="113">
        <v>59.897959183673471</v>
      </c>
      <c r="M922" s="100">
        <v>15</v>
      </c>
      <c r="N922" s="139"/>
      <c r="O922" s="139"/>
    </row>
    <row r="923" spans="2:15" x14ac:dyDescent="0.25">
      <c r="B923" s="33">
        <f t="shared" si="16"/>
        <v>9</v>
      </c>
      <c r="C923" s="33">
        <v>3</v>
      </c>
      <c r="D923" s="18">
        <v>3</v>
      </c>
      <c r="E923" s="34">
        <v>14</v>
      </c>
      <c r="G923" s="99">
        <v>882</v>
      </c>
      <c r="H923" s="141">
        <v>16.361768784276521</v>
      </c>
      <c r="I923" s="113">
        <v>-0.36176878427652071</v>
      </c>
      <c r="J923" s="100">
        <v>-0.19607915034643572</v>
      </c>
      <c r="K923" s="139"/>
      <c r="L923" s="113">
        <v>59.965986394557831</v>
      </c>
      <c r="M923" s="100">
        <v>15</v>
      </c>
      <c r="N923" s="139"/>
      <c r="O923" s="139"/>
    </row>
    <row r="924" spans="2:15" x14ac:dyDescent="0.25">
      <c r="B924" s="33">
        <f t="shared" si="16"/>
        <v>16</v>
      </c>
      <c r="C924" s="33">
        <v>4</v>
      </c>
      <c r="D924" s="18">
        <v>3</v>
      </c>
      <c r="E924" s="34">
        <v>15</v>
      </c>
      <c r="G924" s="99">
        <v>883</v>
      </c>
      <c r="H924" s="141">
        <v>12.235224195441972</v>
      </c>
      <c r="I924" s="113">
        <v>-0.23522419544197248</v>
      </c>
      <c r="J924" s="100">
        <v>-0.12749181905073317</v>
      </c>
      <c r="K924" s="139"/>
      <c r="L924" s="113">
        <v>60.034013605442183</v>
      </c>
      <c r="M924" s="100">
        <v>15</v>
      </c>
      <c r="N924" s="139"/>
      <c r="O924" s="139"/>
    </row>
    <row r="925" spans="2:15" x14ac:dyDescent="0.25">
      <c r="B925" s="33">
        <f t="shared" si="16"/>
        <v>16</v>
      </c>
      <c r="C925" s="33">
        <v>4</v>
      </c>
      <c r="D925" s="18">
        <v>4</v>
      </c>
      <c r="E925" s="34">
        <v>22</v>
      </c>
      <c r="G925" s="99">
        <v>884</v>
      </c>
      <c r="H925" s="141">
        <v>13.967915374807559</v>
      </c>
      <c r="I925" s="113">
        <v>3.0320846251924412</v>
      </c>
      <c r="J925" s="100">
        <v>1.6433937999244081</v>
      </c>
      <c r="K925" s="139"/>
      <c r="L925" s="113">
        <v>60.102040816326536</v>
      </c>
      <c r="M925" s="100">
        <v>15</v>
      </c>
      <c r="N925" s="139"/>
      <c r="O925" s="139"/>
    </row>
    <row r="926" spans="2:15" x14ac:dyDescent="0.25">
      <c r="B926" s="33">
        <f t="shared" si="16"/>
        <v>4</v>
      </c>
      <c r="C926" s="33">
        <v>2</v>
      </c>
      <c r="D926" s="18">
        <v>3</v>
      </c>
      <c r="E926" s="34">
        <v>11</v>
      </c>
      <c r="G926" s="99">
        <v>885</v>
      </c>
      <c r="H926" s="141">
        <v>15.343430237752408</v>
      </c>
      <c r="I926" s="113">
        <v>2.6565697622475923</v>
      </c>
      <c r="J926" s="100">
        <v>1.4398642571090059</v>
      </c>
      <c r="K926" s="139"/>
      <c r="L926" s="113">
        <v>60.170068027210888</v>
      </c>
      <c r="M926" s="100">
        <v>15</v>
      </c>
      <c r="N926" s="139"/>
      <c r="O926" s="139"/>
    </row>
    <row r="927" spans="2:15" x14ac:dyDescent="0.25">
      <c r="B927" s="33">
        <f t="shared" si="16"/>
        <v>1</v>
      </c>
      <c r="C927" s="33">
        <v>1</v>
      </c>
      <c r="D927" s="18">
        <v>3</v>
      </c>
      <c r="E927" s="34">
        <v>14</v>
      </c>
      <c r="G927" s="99">
        <v>886</v>
      </c>
      <c r="H927" s="141">
        <v>13.967915374807559</v>
      </c>
      <c r="I927" s="113">
        <v>-2.9679153748075588</v>
      </c>
      <c r="J927" s="100">
        <v>-1.6086139829786263</v>
      </c>
      <c r="K927" s="139"/>
      <c r="L927" s="113">
        <v>60.238095238095241</v>
      </c>
      <c r="M927" s="100">
        <v>15</v>
      </c>
      <c r="N927" s="139"/>
      <c r="O927" s="139"/>
    </row>
    <row r="928" spans="2:15" x14ac:dyDescent="0.25">
      <c r="B928" s="33">
        <f t="shared" si="16"/>
        <v>9</v>
      </c>
      <c r="C928" s="33">
        <v>3</v>
      </c>
      <c r="D928" s="18">
        <v>3</v>
      </c>
      <c r="E928" s="34">
        <v>19</v>
      </c>
      <c r="G928" s="99">
        <v>887</v>
      </c>
      <c r="H928" s="141">
        <v>15.343430237752408</v>
      </c>
      <c r="I928" s="113">
        <v>1.6565697622475923</v>
      </c>
      <c r="J928" s="100">
        <v>0.89786295995849996</v>
      </c>
      <c r="K928" s="139"/>
      <c r="L928" s="113">
        <v>60.306122448979593</v>
      </c>
      <c r="M928" s="100">
        <v>15</v>
      </c>
      <c r="N928" s="139"/>
      <c r="O928" s="139"/>
    </row>
    <row r="929" spans="2:15" x14ac:dyDescent="0.25">
      <c r="B929" s="33">
        <f t="shared" si="16"/>
        <v>1</v>
      </c>
      <c r="C929" s="33">
        <v>1</v>
      </c>
      <c r="D929" s="18">
        <v>3</v>
      </c>
      <c r="E929" s="34">
        <v>12</v>
      </c>
      <c r="G929" s="99">
        <v>888</v>
      </c>
      <c r="H929" s="141">
        <v>12.235224195441972</v>
      </c>
      <c r="I929" s="113">
        <v>1.7647758045580275</v>
      </c>
      <c r="J929" s="100">
        <v>0.95651077525027839</v>
      </c>
      <c r="K929" s="139"/>
      <c r="L929" s="113">
        <v>60.374149659863953</v>
      </c>
      <c r="M929" s="100">
        <v>15</v>
      </c>
      <c r="N929" s="139"/>
      <c r="O929" s="139"/>
    </row>
    <row r="930" spans="2:15" x14ac:dyDescent="0.25">
      <c r="B930" s="33">
        <f t="shared" si="16"/>
        <v>9</v>
      </c>
      <c r="C930" s="33">
        <v>3</v>
      </c>
      <c r="D930" s="18">
        <v>4</v>
      </c>
      <c r="E930" s="34">
        <v>20</v>
      </c>
      <c r="G930" s="99">
        <v>889</v>
      </c>
      <c r="H930" s="141">
        <v>21.958782578379022</v>
      </c>
      <c r="I930" s="113">
        <v>-1.9587825783790223</v>
      </c>
      <c r="J930" s="100">
        <v>-1.0616626983172424</v>
      </c>
      <c r="K930" s="139"/>
      <c r="L930" s="113">
        <v>60.442176870748305</v>
      </c>
      <c r="M930" s="100">
        <v>15</v>
      </c>
      <c r="N930" s="139"/>
      <c r="O930" s="139"/>
    </row>
    <row r="931" spans="2:15" x14ac:dyDescent="0.25">
      <c r="B931" s="33">
        <f t="shared" si="16"/>
        <v>9</v>
      </c>
      <c r="C931" s="33">
        <v>3</v>
      </c>
      <c r="D931" s="18">
        <v>3</v>
      </c>
      <c r="E931" s="34">
        <v>18</v>
      </c>
      <c r="G931" s="99">
        <v>890</v>
      </c>
      <c r="H931" s="141">
        <v>12.235224195441972</v>
      </c>
      <c r="I931" s="113">
        <v>-0.23522419544197248</v>
      </c>
      <c r="J931" s="100">
        <v>-0.12749181905073317</v>
      </c>
      <c r="K931" s="139"/>
      <c r="L931" s="113">
        <v>60.510204081632658</v>
      </c>
      <c r="M931" s="100">
        <v>15</v>
      </c>
      <c r="N931" s="139"/>
      <c r="O931" s="139"/>
    </row>
    <row r="932" spans="2:15" x14ac:dyDescent="0.25">
      <c r="B932" s="33">
        <f t="shared" si="16"/>
        <v>4</v>
      </c>
      <c r="C932" s="33">
        <v>2</v>
      </c>
      <c r="D932" s="18">
        <v>3</v>
      </c>
      <c r="E932" s="34">
        <v>13</v>
      </c>
      <c r="G932" s="99">
        <v>891</v>
      </c>
      <c r="H932" s="141">
        <v>16.361768784276521</v>
      </c>
      <c r="I932" s="113">
        <v>2.6382312157234793</v>
      </c>
      <c r="J932" s="100">
        <v>1.4299247411050817</v>
      </c>
      <c r="K932" s="139"/>
      <c r="L932" s="113">
        <v>60.57823129251701</v>
      </c>
      <c r="M932" s="100">
        <v>15</v>
      </c>
      <c r="N932" s="139"/>
      <c r="O932" s="139"/>
    </row>
    <row r="933" spans="2:15" x14ac:dyDescent="0.25">
      <c r="B933" s="33">
        <f t="shared" si="16"/>
        <v>1</v>
      </c>
      <c r="C933" s="33">
        <v>1</v>
      </c>
      <c r="D933" s="18">
        <v>3</v>
      </c>
      <c r="E933" s="34">
        <v>13</v>
      </c>
      <c r="G933" s="99">
        <v>892</v>
      </c>
      <c r="H933" s="141">
        <v>13.967915374807559</v>
      </c>
      <c r="I933" s="113">
        <v>1.0320846251924412</v>
      </c>
      <c r="J933" s="100">
        <v>0.55939120562339673</v>
      </c>
      <c r="K933" s="139"/>
      <c r="L933" s="113">
        <v>60.646258503401363</v>
      </c>
      <c r="M933" s="100">
        <v>15</v>
      </c>
      <c r="N933" s="139"/>
      <c r="O933" s="139"/>
    </row>
    <row r="934" spans="2:15" x14ac:dyDescent="0.25">
      <c r="B934" s="33">
        <f t="shared" si="16"/>
        <v>16</v>
      </c>
      <c r="C934" s="33">
        <v>4</v>
      </c>
      <c r="D934" s="18">
        <v>3</v>
      </c>
      <c r="E934" s="34">
        <v>19</v>
      </c>
      <c r="G934" s="99">
        <v>893</v>
      </c>
      <c r="H934" s="141">
        <v>13.967915374807559</v>
      </c>
      <c r="I934" s="113">
        <v>-1.9679153748075588</v>
      </c>
      <c r="J934" s="100">
        <v>-1.0666126858281206</v>
      </c>
      <c r="K934" s="139"/>
      <c r="L934" s="113">
        <v>60.714285714285722</v>
      </c>
      <c r="M934" s="100">
        <v>15</v>
      </c>
      <c r="N934" s="139"/>
      <c r="O934" s="139"/>
    </row>
    <row r="935" spans="2:15" x14ac:dyDescent="0.25">
      <c r="B935" s="33">
        <f t="shared" si="16"/>
        <v>4</v>
      </c>
      <c r="C935" s="33">
        <v>2</v>
      </c>
      <c r="D935" s="18">
        <v>4</v>
      </c>
      <c r="E935" s="34">
        <v>20</v>
      </c>
      <c r="G935" s="99">
        <v>894</v>
      </c>
      <c r="H935" s="141">
        <v>13.967915374807559</v>
      </c>
      <c r="I935" s="113">
        <v>-1.9679153748075588</v>
      </c>
      <c r="J935" s="100">
        <v>-1.0666126858281206</v>
      </c>
      <c r="K935" s="139"/>
      <c r="L935" s="113">
        <v>60.782312925170075</v>
      </c>
      <c r="M935" s="100">
        <v>15</v>
      </c>
      <c r="N935" s="139"/>
      <c r="O935" s="139"/>
    </row>
    <row r="936" spans="2:15" x14ac:dyDescent="0.25">
      <c r="B936" s="33">
        <f t="shared" si="16"/>
        <v>16</v>
      </c>
      <c r="C936" s="33">
        <v>4</v>
      </c>
      <c r="D936" s="18">
        <v>3</v>
      </c>
      <c r="E936" s="34">
        <v>16</v>
      </c>
      <c r="G936" s="99">
        <v>895</v>
      </c>
      <c r="H936" s="141">
        <v>15.343430237752408</v>
      </c>
      <c r="I936" s="113">
        <v>3.6565697622475923</v>
      </c>
      <c r="J936" s="100">
        <v>1.9818655542595116</v>
      </c>
      <c r="K936" s="139"/>
      <c r="L936" s="113">
        <v>60.850340136054427</v>
      </c>
      <c r="M936" s="100">
        <v>15</v>
      </c>
      <c r="N936" s="139"/>
      <c r="O936" s="139"/>
    </row>
    <row r="937" spans="2:15" x14ac:dyDescent="0.25">
      <c r="B937" s="33">
        <f t="shared" si="16"/>
        <v>1</v>
      </c>
      <c r="C937" s="33">
        <v>1</v>
      </c>
      <c r="D937" s="18">
        <v>3</v>
      </c>
      <c r="E937" s="34">
        <v>11</v>
      </c>
      <c r="G937" s="99">
        <v>896</v>
      </c>
      <c r="H937" s="141">
        <v>13.967915374807559</v>
      </c>
      <c r="I937" s="113">
        <v>-2.9679153748075588</v>
      </c>
      <c r="J937" s="100">
        <v>-1.6086139829786263</v>
      </c>
      <c r="K937" s="139"/>
      <c r="L937" s="113">
        <v>60.91836734693878</v>
      </c>
      <c r="M937" s="100">
        <v>15</v>
      </c>
      <c r="N937" s="139"/>
      <c r="O937" s="139"/>
    </row>
    <row r="938" spans="2:15" x14ac:dyDescent="0.25">
      <c r="B938" s="33">
        <f t="shared" si="16"/>
        <v>1</v>
      </c>
      <c r="C938" s="33">
        <v>1</v>
      </c>
      <c r="D938" s="18">
        <v>3</v>
      </c>
      <c r="E938" s="34">
        <v>13</v>
      </c>
      <c r="G938" s="99">
        <v>897</v>
      </c>
      <c r="H938" s="141">
        <v>20.940444031854909</v>
      </c>
      <c r="I938" s="113">
        <v>5.9555968145090787E-2</v>
      </c>
      <c r="J938" s="100">
        <v>3.2279411987693407E-2</v>
      </c>
      <c r="K938" s="139"/>
      <c r="L938" s="113">
        <v>60.986394557823132</v>
      </c>
      <c r="M938" s="100">
        <v>15</v>
      </c>
      <c r="N938" s="139"/>
      <c r="O938" s="139"/>
    </row>
    <row r="939" spans="2:15" x14ac:dyDescent="0.25">
      <c r="B939" s="33">
        <f t="shared" si="16"/>
        <v>16</v>
      </c>
      <c r="C939" s="33">
        <v>4</v>
      </c>
      <c r="D939" s="18">
        <v>3</v>
      </c>
      <c r="E939" s="34">
        <v>17</v>
      </c>
      <c r="G939" s="99">
        <v>898</v>
      </c>
      <c r="H939" s="141">
        <v>21.958782578379022</v>
      </c>
      <c r="I939" s="113">
        <v>-1.9587825783790223</v>
      </c>
      <c r="J939" s="100">
        <v>-1.0616626983172424</v>
      </c>
      <c r="K939" s="139"/>
      <c r="L939" s="113">
        <v>61.054421768707485</v>
      </c>
      <c r="M939" s="100">
        <v>15</v>
      </c>
      <c r="N939" s="139"/>
      <c r="O939" s="139"/>
    </row>
    <row r="940" spans="2:15" x14ac:dyDescent="0.25">
      <c r="B940" s="33">
        <f t="shared" si="16"/>
        <v>4</v>
      </c>
      <c r="C940" s="33">
        <v>2</v>
      </c>
      <c r="D940" s="18">
        <v>3</v>
      </c>
      <c r="E940" s="34">
        <v>13</v>
      </c>
      <c r="G940" s="99">
        <v>899</v>
      </c>
      <c r="H940" s="141">
        <v>12.235224195441972</v>
      </c>
      <c r="I940" s="113">
        <v>-1.2352241954419725</v>
      </c>
      <c r="J940" s="100">
        <v>-0.66949311620123897</v>
      </c>
      <c r="K940" s="139"/>
      <c r="L940" s="113">
        <v>61.122448979591844</v>
      </c>
      <c r="M940" s="100">
        <v>15</v>
      </c>
      <c r="N940" s="139"/>
      <c r="O940" s="139"/>
    </row>
    <row r="941" spans="2:15" x14ac:dyDescent="0.25">
      <c r="B941" s="33">
        <f t="shared" si="16"/>
        <v>4</v>
      </c>
      <c r="C941" s="33">
        <v>2</v>
      </c>
      <c r="D941" s="18">
        <v>3</v>
      </c>
      <c r="E941" s="34">
        <v>12</v>
      </c>
      <c r="G941" s="99">
        <v>900</v>
      </c>
      <c r="H941" s="141">
        <v>16.361768784276521</v>
      </c>
      <c r="I941" s="113">
        <v>-2.3617687842765207</v>
      </c>
      <c r="J941" s="100">
        <v>-1.2800817446474473</v>
      </c>
      <c r="K941" s="139"/>
      <c r="L941" s="113">
        <v>61.190476190476197</v>
      </c>
      <c r="M941" s="100">
        <v>15</v>
      </c>
      <c r="N941" s="139"/>
      <c r="O941" s="139"/>
    </row>
    <row r="942" spans="2:15" x14ac:dyDescent="0.25">
      <c r="B942" s="33">
        <f t="shared" si="16"/>
        <v>1</v>
      </c>
      <c r="C942" s="33">
        <v>1</v>
      </c>
      <c r="D942" s="18">
        <v>3</v>
      </c>
      <c r="E942" s="34">
        <v>11</v>
      </c>
      <c r="G942" s="99">
        <v>901</v>
      </c>
      <c r="H942" s="141">
        <v>21.958782578379022</v>
      </c>
      <c r="I942" s="113">
        <v>-1.9587825783790223</v>
      </c>
      <c r="J942" s="100">
        <v>-1.0616626983172424</v>
      </c>
      <c r="K942" s="139"/>
      <c r="L942" s="113">
        <v>61.258503401360549</v>
      </c>
      <c r="M942" s="100">
        <v>15</v>
      </c>
      <c r="N942" s="139"/>
      <c r="O942" s="139"/>
    </row>
    <row r="943" spans="2:15" x14ac:dyDescent="0.25">
      <c r="B943" s="33">
        <f t="shared" si="16"/>
        <v>4</v>
      </c>
      <c r="C943" s="33">
        <v>2</v>
      </c>
      <c r="D943" s="18">
        <v>3</v>
      </c>
      <c r="E943" s="34">
        <v>11</v>
      </c>
      <c r="G943" s="99">
        <v>902</v>
      </c>
      <c r="H943" s="141">
        <v>12.235224195441972</v>
      </c>
      <c r="I943" s="113">
        <v>-1.2352241954419725</v>
      </c>
      <c r="J943" s="100">
        <v>-0.66949311620123897</v>
      </c>
      <c r="K943" s="139"/>
      <c r="L943" s="113">
        <v>61.326530612244902</v>
      </c>
      <c r="M943" s="100">
        <v>15</v>
      </c>
      <c r="N943" s="139"/>
      <c r="O943" s="139"/>
    </row>
    <row r="944" spans="2:15" x14ac:dyDescent="0.25">
      <c r="B944" s="33">
        <f t="shared" si="16"/>
        <v>1</v>
      </c>
      <c r="C944" s="33">
        <v>1</v>
      </c>
      <c r="D944" s="18">
        <v>3</v>
      </c>
      <c r="E944" s="34">
        <v>13</v>
      </c>
      <c r="G944" s="99">
        <v>903</v>
      </c>
      <c r="H944" s="141">
        <v>15.343430237752408</v>
      </c>
      <c r="I944" s="113">
        <v>0.65656976224759234</v>
      </c>
      <c r="J944" s="100">
        <v>0.35586166280799425</v>
      </c>
      <c r="K944" s="139"/>
      <c r="L944" s="113">
        <v>61.394557823129254</v>
      </c>
      <c r="M944" s="100">
        <v>15</v>
      </c>
      <c r="N944" s="139"/>
      <c r="O944" s="139"/>
    </row>
    <row r="945" spans="2:15" x14ac:dyDescent="0.25">
      <c r="B945" s="33">
        <f t="shared" si="16"/>
        <v>16</v>
      </c>
      <c r="C945" s="33">
        <v>4</v>
      </c>
      <c r="D945" s="18">
        <v>4</v>
      </c>
      <c r="E945" s="34">
        <v>20</v>
      </c>
      <c r="G945" s="99">
        <v>904</v>
      </c>
      <c r="H945" s="141">
        <v>12.235224195441972</v>
      </c>
      <c r="I945" s="113">
        <v>-0.23522419544197248</v>
      </c>
      <c r="J945" s="100">
        <v>-0.12749181905073317</v>
      </c>
      <c r="K945" s="139"/>
      <c r="L945" s="113">
        <v>61.462585034013607</v>
      </c>
      <c r="M945" s="100">
        <v>15</v>
      </c>
      <c r="N945" s="139"/>
      <c r="O945" s="139"/>
    </row>
    <row r="946" spans="2:15" x14ac:dyDescent="0.25">
      <c r="B946" s="33">
        <f t="shared" si="16"/>
        <v>16</v>
      </c>
      <c r="C946" s="33">
        <v>4</v>
      </c>
      <c r="D946" s="18">
        <v>4</v>
      </c>
      <c r="E946" s="34">
        <v>23</v>
      </c>
      <c r="G946" s="99">
        <v>905</v>
      </c>
      <c r="H946" s="141">
        <v>16.361768784276521</v>
      </c>
      <c r="I946" s="113">
        <v>-2.3617687842765207</v>
      </c>
      <c r="J946" s="100">
        <v>-1.2800817446474473</v>
      </c>
      <c r="K946" s="139"/>
      <c r="L946" s="113">
        <v>61.530612244897966</v>
      </c>
      <c r="M946" s="100">
        <v>15</v>
      </c>
      <c r="N946" s="139"/>
      <c r="O946" s="139"/>
    </row>
    <row r="947" spans="2:15" x14ac:dyDescent="0.25">
      <c r="B947" s="33">
        <f t="shared" si="16"/>
        <v>16</v>
      </c>
      <c r="C947" s="33">
        <v>4</v>
      </c>
      <c r="D947" s="18">
        <v>4</v>
      </c>
      <c r="E947" s="34">
        <v>22</v>
      </c>
      <c r="G947" s="99">
        <v>906</v>
      </c>
      <c r="H947" s="141">
        <v>20.940444031854909</v>
      </c>
      <c r="I947" s="113">
        <v>5.9555968145090787E-2</v>
      </c>
      <c r="J947" s="100">
        <v>3.2279411987693407E-2</v>
      </c>
      <c r="K947" s="139"/>
      <c r="L947" s="113">
        <v>61.598639455782319</v>
      </c>
      <c r="M947" s="100">
        <v>15</v>
      </c>
      <c r="N947" s="139"/>
      <c r="O947" s="139"/>
    </row>
    <row r="948" spans="2:15" x14ac:dyDescent="0.25">
      <c r="B948" s="33">
        <f t="shared" si="16"/>
        <v>1</v>
      </c>
      <c r="C948" s="33">
        <v>1</v>
      </c>
      <c r="D948" s="18">
        <v>3</v>
      </c>
      <c r="E948" s="34">
        <v>11</v>
      </c>
      <c r="G948" s="99">
        <v>907</v>
      </c>
      <c r="H948" s="141">
        <v>15.343430237752408</v>
      </c>
      <c r="I948" s="113">
        <v>-1.3434302377524077</v>
      </c>
      <c r="J948" s="100">
        <v>-0.7281409314930174</v>
      </c>
      <c r="K948" s="139"/>
      <c r="L948" s="113">
        <v>61.666666666666671</v>
      </c>
      <c r="M948" s="100">
        <v>15</v>
      </c>
      <c r="N948" s="139"/>
      <c r="O948" s="139"/>
    </row>
    <row r="949" spans="2:15" x14ac:dyDescent="0.25">
      <c r="B949" s="33">
        <f t="shared" si="16"/>
        <v>9</v>
      </c>
      <c r="C949" s="33">
        <v>3</v>
      </c>
      <c r="D949" s="18">
        <v>4</v>
      </c>
      <c r="E949" s="34">
        <v>21</v>
      </c>
      <c r="G949" s="99">
        <v>908</v>
      </c>
      <c r="H949" s="141">
        <v>16.361768784276521</v>
      </c>
      <c r="I949" s="113">
        <v>-1.3617687842765207</v>
      </c>
      <c r="J949" s="100">
        <v>-0.73808044749694146</v>
      </c>
      <c r="K949" s="139"/>
      <c r="L949" s="113">
        <v>61.734693877551024</v>
      </c>
      <c r="M949" s="100">
        <v>15</v>
      </c>
      <c r="N949" s="139"/>
      <c r="O949" s="139"/>
    </row>
    <row r="950" spans="2:15" x14ac:dyDescent="0.25">
      <c r="B950" s="33">
        <f t="shared" si="16"/>
        <v>1</v>
      </c>
      <c r="C950" s="33">
        <v>1</v>
      </c>
      <c r="D950" s="18">
        <v>3</v>
      </c>
      <c r="E950" s="34">
        <v>11</v>
      </c>
      <c r="G950" s="99">
        <v>909</v>
      </c>
      <c r="H950" s="141">
        <v>21.958782578379022</v>
      </c>
      <c r="I950" s="113">
        <v>4.1217421620977746E-2</v>
      </c>
      <c r="J950" s="100">
        <v>2.2339895983769242E-2</v>
      </c>
      <c r="K950" s="139"/>
      <c r="L950" s="113">
        <v>61.802721088435376</v>
      </c>
      <c r="M950" s="100">
        <v>15</v>
      </c>
      <c r="N950" s="139"/>
      <c r="O950" s="139"/>
    </row>
    <row r="951" spans="2:15" x14ac:dyDescent="0.25">
      <c r="B951" s="33">
        <f t="shared" si="16"/>
        <v>4</v>
      </c>
      <c r="C951" s="33">
        <v>2</v>
      </c>
      <c r="D951" s="18">
        <v>3</v>
      </c>
      <c r="E951" s="34">
        <v>13</v>
      </c>
      <c r="G951" s="99">
        <v>910</v>
      </c>
      <c r="H951" s="141">
        <v>13.967915374807559</v>
      </c>
      <c r="I951" s="113">
        <v>-2.9679153748075588</v>
      </c>
      <c r="J951" s="100">
        <v>-1.6086139829786263</v>
      </c>
      <c r="K951" s="139"/>
      <c r="L951" s="113">
        <v>61.870748299319736</v>
      </c>
      <c r="M951" s="100">
        <v>15</v>
      </c>
      <c r="N951" s="139"/>
      <c r="O951" s="139"/>
    </row>
    <row r="952" spans="2:15" x14ac:dyDescent="0.25">
      <c r="B952" s="33">
        <f t="shared" si="16"/>
        <v>16</v>
      </c>
      <c r="C952" s="33">
        <v>4</v>
      </c>
      <c r="D952" s="18">
        <v>4</v>
      </c>
      <c r="E952" s="34">
        <v>22</v>
      </c>
      <c r="G952" s="99">
        <v>911</v>
      </c>
      <c r="H952" s="141">
        <v>12.235224195441972</v>
      </c>
      <c r="I952" s="113">
        <v>1.7647758045580275</v>
      </c>
      <c r="J952" s="100">
        <v>0.95651077525027839</v>
      </c>
      <c r="K952" s="139"/>
      <c r="L952" s="113">
        <v>61.938775510204088</v>
      </c>
      <c r="M952" s="100">
        <v>15</v>
      </c>
      <c r="N952" s="139"/>
      <c r="O952" s="139"/>
    </row>
    <row r="953" spans="2:15" x14ac:dyDescent="0.25">
      <c r="B953" s="33">
        <f t="shared" si="16"/>
        <v>4</v>
      </c>
      <c r="C953" s="33">
        <v>2</v>
      </c>
      <c r="D953" s="18">
        <v>3</v>
      </c>
      <c r="E953" s="34">
        <v>14</v>
      </c>
      <c r="G953" s="99">
        <v>912</v>
      </c>
      <c r="H953" s="141">
        <v>15.343430237752408</v>
      </c>
      <c r="I953" s="113">
        <v>3.6565697622475923</v>
      </c>
      <c r="J953" s="100">
        <v>1.9818655542595116</v>
      </c>
      <c r="K953" s="139"/>
      <c r="L953" s="113">
        <v>62.006802721088441</v>
      </c>
      <c r="M953" s="100">
        <v>15</v>
      </c>
      <c r="N953" s="139"/>
      <c r="O953" s="139"/>
    </row>
    <row r="954" spans="2:15" x14ac:dyDescent="0.25">
      <c r="B954" s="33">
        <f t="shared" si="16"/>
        <v>9</v>
      </c>
      <c r="C954" s="33">
        <v>3</v>
      </c>
      <c r="D954" s="18">
        <v>4</v>
      </c>
      <c r="E954" s="34">
        <v>20</v>
      </c>
      <c r="G954" s="99">
        <v>913</v>
      </c>
      <c r="H954" s="141">
        <v>12.235224195441972</v>
      </c>
      <c r="I954" s="113">
        <v>-0.23522419544197248</v>
      </c>
      <c r="J954" s="100">
        <v>-0.12749181905073317</v>
      </c>
      <c r="K954" s="139"/>
      <c r="L954" s="113">
        <v>62.074829931972793</v>
      </c>
      <c r="M954" s="100">
        <v>15</v>
      </c>
      <c r="N954" s="139"/>
      <c r="O954" s="139"/>
    </row>
    <row r="955" spans="2:15" x14ac:dyDescent="0.25">
      <c r="B955" s="33">
        <f t="shared" si="16"/>
        <v>1</v>
      </c>
      <c r="C955" s="33">
        <v>1</v>
      </c>
      <c r="D955" s="18">
        <v>3</v>
      </c>
      <c r="E955" s="34">
        <v>12</v>
      </c>
      <c r="G955" s="99">
        <v>914</v>
      </c>
      <c r="H955" s="141">
        <v>20.940444031854909</v>
      </c>
      <c r="I955" s="113">
        <v>-0.94044403185490921</v>
      </c>
      <c r="J955" s="100">
        <v>-0.50972188516281236</v>
      </c>
      <c r="K955" s="139"/>
      <c r="L955" s="113">
        <v>62.142857142857146</v>
      </c>
      <c r="M955" s="100">
        <v>15</v>
      </c>
      <c r="N955" s="139"/>
      <c r="O955" s="139"/>
    </row>
    <row r="956" spans="2:15" x14ac:dyDescent="0.25">
      <c r="B956" s="33">
        <f t="shared" si="16"/>
        <v>1</v>
      </c>
      <c r="C956" s="33">
        <v>1</v>
      </c>
      <c r="D956" s="18">
        <v>3</v>
      </c>
      <c r="E956" s="34">
        <v>13</v>
      </c>
      <c r="G956" s="99">
        <v>915</v>
      </c>
      <c r="H956" s="141">
        <v>15.343430237752408</v>
      </c>
      <c r="I956" s="113">
        <v>2.6565697622475923</v>
      </c>
      <c r="J956" s="100">
        <v>1.4398642571090059</v>
      </c>
      <c r="K956" s="139"/>
      <c r="L956" s="113">
        <v>62.210884353741498</v>
      </c>
      <c r="M956" s="100">
        <v>15</v>
      </c>
      <c r="N956" s="139"/>
      <c r="O956" s="139"/>
    </row>
    <row r="957" spans="2:15" x14ac:dyDescent="0.25">
      <c r="B957" s="33">
        <f t="shared" si="16"/>
        <v>1</v>
      </c>
      <c r="C957" s="33">
        <v>1</v>
      </c>
      <c r="D957" s="18">
        <v>3</v>
      </c>
      <c r="E957" s="34">
        <v>12</v>
      </c>
      <c r="G957" s="99">
        <v>916</v>
      </c>
      <c r="H957" s="141">
        <v>13.967915374807559</v>
      </c>
      <c r="I957" s="113">
        <v>-0.96791537480755885</v>
      </c>
      <c r="J957" s="100">
        <v>-0.52461138867761492</v>
      </c>
      <c r="K957" s="139"/>
      <c r="L957" s="113">
        <v>62.278911564625858</v>
      </c>
      <c r="M957" s="100">
        <v>15</v>
      </c>
      <c r="N957" s="139"/>
      <c r="O957" s="139"/>
    </row>
    <row r="958" spans="2:15" x14ac:dyDescent="0.25">
      <c r="B958" s="33">
        <f t="shared" si="16"/>
        <v>16</v>
      </c>
      <c r="C958" s="33">
        <v>4</v>
      </c>
      <c r="D958" s="18">
        <v>4</v>
      </c>
      <c r="E958" s="34">
        <v>20</v>
      </c>
      <c r="G958" s="99">
        <v>917</v>
      </c>
      <c r="H958" s="141">
        <v>12.235224195441972</v>
      </c>
      <c r="I958" s="113">
        <v>0.76477580455802752</v>
      </c>
      <c r="J958" s="100">
        <v>0.41450947809977262</v>
      </c>
      <c r="K958" s="139"/>
      <c r="L958" s="113">
        <v>62.34693877551021</v>
      </c>
      <c r="M958" s="100">
        <v>15</v>
      </c>
      <c r="N958" s="139"/>
      <c r="O958" s="139"/>
    </row>
    <row r="959" spans="2:15" x14ac:dyDescent="0.25">
      <c r="B959" s="33">
        <f t="shared" si="16"/>
        <v>1</v>
      </c>
      <c r="C959" s="33">
        <v>1</v>
      </c>
      <c r="D959" s="18">
        <v>3</v>
      </c>
      <c r="E959" s="34">
        <v>12</v>
      </c>
      <c r="G959" s="99">
        <v>918</v>
      </c>
      <c r="H959" s="141">
        <v>16.361768784276521</v>
      </c>
      <c r="I959" s="113">
        <v>2.6382312157234793</v>
      </c>
      <c r="J959" s="100">
        <v>1.4299247411050817</v>
      </c>
      <c r="K959" s="139"/>
      <c r="L959" s="113">
        <v>62.414965986394563</v>
      </c>
      <c r="M959" s="100">
        <v>15</v>
      </c>
      <c r="N959" s="139"/>
      <c r="O959" s="139"/>
    </row>
    <row r="960" spans="2:15" x14ac:dyDescent="0.25">
      <c r="B960" s="33">
        <f t="shared" si="16"/>
        <v>9</v>
      </c>
      <c r="C960" s="33">
        <v>3</v>
      </c>
      <c r="D960" s="18">
        <v>3</v>
      </c>
      <c r="E960" s="34">
        <v>14</v>
      </c>
      <c r="G960" s="99">
        <v>919</v>
      </c>
      <c r="H960" s="141">
        <v>19.564929168910062</v>
      </c>
      <c r="I960" s="113">
        <v>0.43507083108993783</v>
      </c>
      <c r="J960" s="100">
        <v>0.23580895480309491</v>
      </c>
      <c r="K960" s="139"/>
      <c r="L960" s="113">
        <v>62.482993197278915</v>
      </c>
      <c r="M960" s="100">
        <v>15</v>
      </c>
      <c r="N960" s="139"/>
      <c r="O960" s="139"/>
    </row>
    <row r="961" spans="2:15" x14ac:dyDescent="0.25">
      <c r="B961" s="33">
        <f t="shared" si="16"/>
        <v>1</v>
      </c>
      <c r="C961" s="33">
        <v>1</v>
      </c>
      <c r="D961" s="18">
        <v>3</v>
      </c>
      <c r="E961" s="34">
        <v>14</v>
      </c>
      <c r="G961" s="99">
        <v>920</v>
      </c>
      <c r="H961" s="141">
        <v>16.361768784276521</v>
      </c>
      <c r="I961" s="113">
        <v>-0.36176878427652071</v>
      </c>
      <c r="J961" s="100">
        <v>-0.19607915034643572</v>
      </c>
      <c r="K961" s="139"/>
      <c r="L961" s="113">
        <v>62.551020408163268</v>
      </c>
      <c r="M961" s="100">
        <v>16</v>
      </c>
      <c r="N961" s="139"/>
      <c r="O961" s="139"/>
    </row>
    <row r="962" spans="2:15" x14ac:dyDescent="0.25">
      <c r="B962" s="33">
        <f t="shared" si="16"/>
        <v>4</v>
      </c>
      <c r="C962" s="33">
        <v>2</v>
      </c>
      <c r="D962" s="18">
        <v>3</v>
      </c>
      <c r="E962" s="34">
        <v>13</v>
      </c>
      <c r="G962" s="99">
        <v>921</v>
      </c>
      <c r="H962" s="141">
        <v>12.235224195441972</v>
      </c>
      <c r="I962" s="113">
        <v>-1.2352241954419725</v>
      </c>
      <c r="J962" s="100">
        <v>-0.66949311620123897</v>
      </c>
      <c r="K962" s="139"/>
      <c r="L962" s="113">
        <v>62.619047619047628</v>
      </c>
      <c r="M962" s="100">
        <v>16</v>
      </c>
      <c r="N962" s="139"/>
      <c r="O962" s="139"/>
    </row>
    <row r="963" spans="2:15" x14ac:dyDescent="0.25">
      <c r="B963" s="33">
        <f t="shared" si="16"/>
        <v>16</v>
      </c>
      <c r="C963" s="33">
        <v>4</v>
      </c>
      <c r="D963" s="18">
        <v>4</v>
      </c>
      <c r="E963" s="34">
        <v>25</v>
      </c>
      <c r="G963" s="99">
        <v>922</v>
      </c>
      <c r="H963" s="141">
        <v>12.235224195441972</v>
      </c>
      <c r="I963" s="113">
        <v>0.76477580455802752</v>
      </c>
      <c r="J963" s="100">
        <v>0.41450947809977262</v>
      </c>
      <c r="K963" s="139"/>
      <c r="L963" s="113">
        <v>62.68707482993198</v>
      </c>
      <c r="M963" s="100">
        <v>16</v>
      </c>
      <c r="N963" s="139"/>
      <c r="O963" s="139"/>
    </row>
    <row r="964" spans="2:15" x14ac:dyDescent="0.25">
      <c r="B964" s="33">
        <f t="shared" si="16"/>
        <v>1</v>
      </c>
      <c r="C964" s="33">
        <v>1</v>
      </c>
      <c r="D964" s="18">
        <v>3</v>
      </c>
      <c r="E964" s="34">
        <v>11</v>
      </c>
      <c r="G964" s="99">
        <v>923</v>
      </c>
      <c r="H964" s="141">
        <v>16.361768784276521</v>
      </c>
      <c r="I964" s="113">
        <v>0.63823121572347929</v>
      </c>
      <c r="J964" s="100">
        <v>0.34592214680407007</v>
      </c>
      <c r="K964" s="139"/>
      <c r="L964" s="113">
        <v>62.755102040816332</v>
      </c>
      <c r="M964" s="100">
        <v>16</v>
      </c>
      <c r="N964" s="139"/>
      <c r="O964" s="139"/>
    </row>
    <row r="965" spans="2:15" x14ac:dyDescent="0.25">
      <c r="B965" s="33">
        <f t="shared" si="16"/>
        <v>4</v>
      </c>
      <c r="C965" s="33">
        <v>2</v>
      </c>
      <c r="D965" s="18">
        <v>3</v>
      </c>
      <c r="E965" s="34">
        <v>11</v>
      </c>
      <c r="G965" s="99">
        <v>924</v>
      </c>
      <c r="H965" s="141">
        <v>13.967915374807559</v>
      </c>
      <c r="I965" s="113">
        <v>-0.96791537480755885</v>
      </c>
      <c r="J965" s="100">
        <v>-0.52461138867761492</v>
      </c>
      <c r="K965" s="139"/>
      <c r="L965" s="113">
        <v>62.823129251700685</v>
      </c>
      <c r="M965" s="100">
        <v>16</v>
      </c>
      <c r="N965" s="139"/>
      <c r="O965" s="139"/>
    </row>
    <row r="966" spans="2:15" x14ac:dyDescent="0.25">
      <c r="B966" s="33">
        <f t="shared" si="16"/>
        <v>16</v>
      </c>
      <c r="C966" s="33">
        <v>4</v>
      </c>
      <c r="D966" s="18">
        <v>3</v>
      </c>
      <c r="E966" s="34">
        <v>14</v>
      </c>
      <c r="G966" s="99">
        <v>925</v>
      </c>
      <c r="H966" s="141">
        <v>13.967915374807559</v>
      </c>
      <c r="I966" s="113">
        <v>-1.9679153748075588</v>
      </c>
      <c r="J966" s="100">
        <v>-1.0666126858281206</v>
      </c>
      <c r="K966" s="139"/>
      <c r="L966" s="113">
        <v>62.891156462585037</v>
      </c>
      <c r="M966" s="100">
        <v>16</v>
      </c>
      <c r="N966" s="139"/>
      <c r="O966" s="139"/>
    </row>
    <row r="967" spans="2:15" x14ac:dyDescent="0.25">
      <c r="B967" s="33">
        <f t="shared" si="16"/>
        <v>16</v>
      </c>
      <c r="C967" s="33">
        <v>4</v>
      </c>
      <c r="D967" s="18">
        <v>4</v>
      </c>
      <c r="E967" s="34">
        <v>21</v>
      </c>
      <c r="G967" s="99">
        <v>926</v>
      </c>
      <c r="H967" s="141">
        <v>12.235224195441972</v>
      </c>
      <c r="I967" s="113">
        <v>-1.2352241954419725</v>
      </c>
      <c r="J967" s="100">
        <v>-0.66949311620123897</v>
      </c>
      <c r="K967" s="139"/>
      <c r="L967" s="113">
        <v>62.95918367346939</v>
      </c>
      <c r="M967" s="100">
        <v>16</v>
      </c>
      <c r="N967" s="139"/>
      <c r="O967" s="139"/>
    </row>
    <row r="968" spans="2:15" x14ac:dyDescent="0.25">
      <c r="B968" s="33">
        <f t="shared" si="16"/>
        <v>1</v>
      </c>
      <c r="C968" s="33">
        <v>1</v>
      </c>
      <c r="D968" s="18">
        <v>3</v>
      </c>
      <c r="E968" s="34">
        <v>13</v>
      </c>
      <c r="G968" s="99">
        <v>927</v>
      </c>
      <c r="H968" s="141">
        <v>13.967915374807559</v>
      </c>
      <c r="I968" s="113">
        <v>-2.9679153748075588</v>
      </c>
      <c r="J968" s="100">
        <v>-1.6086139829786263</v>
      </c>
      <c r="K968" s="139"/>
      <c r="L968" s="113">
        <v>63.02721088435375</v>
      </c>
      <c r="M968" s="100">
        <v>16</v>
      </c>
      <c r="N968" s="139"/>
      <c r="O968" s="139"/>
    </row>
    <row r="969" spans="2:15" x14ac:dyDescent="0.25">
      <c r="B969" s="33">
        <f t="shared" si="16"/>
        <v>16</v>
      </c>
      <c r="C969" s="33">
        <v>4</v>
      </c>
      <c r="D969" s="18">
        <v>4</v>
      </c>
      <c r="E969" s="34">
        <v>25</v>
      </c>
      <c r="G969" s="99">
        <v>928</v>
      </c>
      <c r="H969" s="141">
        <v>12.235224195441972</v>
      </c>
      <c r="I969" s="113">
        <v>0.76477580455802752</v>
      </c>
      <c r="J969" s="100">
        <v>0.41450947809977262</v>
      </c>
      <c r="K969" s="139"/>
      <c r="L969" s="113">
        <v>63.095238095238102</v>
      </c>
      <c r="M969" s="100">
        <v>16</v>
      </c>
      <c r="N969" s="139"/>
      <c r="O969" s="139"/>
    </row>
    <row r="970" spans="2:15" x14ac:dyDescent="0.25">
      <c r="B970" s="33">
        <f t="shared" si="16"/>
        <v>1</v>
      </c>
      <c r="C970" s="33">
        <v>1</v>
      </c>
      <c r="D970" s="18">
        <v>2</v>
      </c>
      <c r="E970" s="34">
        <v>11</v>
      </c>
      <c r="G970" s="99">
        <v>929</v>
      </c>
      <c r="H970" s="141">
        <v>21.958782578379022</v>
      </c>
      <c r="I970" s="113">
        <v>-1.9587825783790223</v>
      </c>
      <c r="J970" s="100">
        <v>-1.0616626983172424</v>
      </c>
      <c r="K970" s="139"/>
      <c r="L970" s="113">
        <v>63.163265306122454</v>
      </c>
      <c r="M970" s="100">
        <v>16</v>
      </c>
      <c r="N970" s="139"/>
      <c r="O970" s="139"/>
    </row>
    <row r="971" spans="2:15" x14ac:dyDescent="0.25">
      <c r="B971" s="33">
        <f t="shared" si="16"/>
        <v>4</v>
      </c>
      <c r="C971" s="33">
        <v>2</v>
      </c>
      <c r="D971" s="18">
        <v>3</v>
      </c>
      <c r="E971" s="34">
        <v>11</v>
      </c>
      <c r="G971" s="99">
        <v>930</v>
      </c>
      <c r="H971" s="141">
        <v>21.958782578379022</v>
      </c>
      <c r="I971" s="113">
        <v>1.0412174216209777</v>
      </c>
      <c r="J971" s="100">
        <v>0.564341193134275</v>
      </c>
      <c r="K971" s="139"/>
      <c r="L971" s="113">
        <v>63.231292517006807</v>
      </c>
      <c r="M971" s="100">
        <v>16</v>
      </c>
      <c r="N971" s="139"/>
      <c r="O971" s="139"/>
    </row>
    <row r="972" spans="2:15" x14ac:dyDescent="0.25">
      <c r="B972" s="33">
        <f t="shared" si="16"/>
        <v>4</v>
      </c>
      <c r="C972" s="33">
        <v>2</v>
      </c>
      <c r="D972" s="18">
        <v>3</v>
      </c>
      <c r="E972" s="34">
        <v>13</v>
      </c>
      <c r="G972" s="99">
        <v>931</v>
      </c>
      <c r="H972" s="141">
        <v>21.958782578379022</v>
      </c>
      <c r="I972" s="113">
        <v>4.1217421620977746E-2</v>
      </c>
      <c r="J972" s="100">
        <v>2.2339895983769242E-2</v>
      </c>
      <c r="K972" s="139"/>
      <c r="L972" s="113">
        <v>63.299319727891159</v>
      </c>
      <c r="M972" s="100">
        <v>16</v>
      </c>
      <c r="N972" s="139"/>
      <c r="O972" s="139"/>
    </row>
    <row r="973" spans="2:15" x14ac:dyDescent="0.25">
      <c r="B973" s="33">
        <f t="shared" si="16"/>
        <v>1</v>
      </c>
      <c r="C973" s="33">
        <v>1</v>
      </c>
      <c r="D973" s="18">
        <v>3</v>
      </c>
      <c r="E973" s="34">
        <v>12</v>
      </c>
      <c r="G973" s="99">
        <v>932</v>
      </c>
      <c r="H973" s="141">
        <v>12.235224195441972</v>
      </c>
      <c r="I973" s="113">
        <v>-1.2352241954419725</v>
      </c>
      <c r="J973" s="100">
        <v>-0.66949311620123897</v>
      </c>
      <c r="K973" s="139"/>
      <c r="L973" s="113">
        <v>63.367346938775512</v>
      </c>
      <c r="M973" s="100">
        <v>16</v>
      </c>
      <c r="N973" s="139"/>
      <c r="O973" s="139"/>
    </row>
    <row r="974" spans="2:15" x14ac:dyDescent="0.25">
      <c r="B974" s="33">
        <f t="shared" si="16"/>
        <v>9</v>
      </c>
      <c r="C974" s="33">
        <v>3</v>
      </c>
      <c r="D974" s="18">
        <v>3</v>
      </c>
      <c r="E974" s="34">
        <v>15</v>
      </c>
      <c r="G974" s="99">
        <v>933</v>
      </c>
      <c r="H974" s="141">
        <v>20.940444031854909</v>
      </c>
      <c r="I974" s="113">
        <v>5.9555968145090787E-2</v>
      </c>
      <c r="J974" s="100">
        <v>3.2279411987693407E-2</v>
      </c>
      <c r="K974" s="139"/>
      <c r="L974" s="113">
        <v>63.435374149659872</v>
      </c>
      <c r="M974" s="100">
        <v>16</v>
      </c>
      <c r="N974" s="139"/>
      <c r="O974" s="139"/>
    </row>
    <row r="975" spans="2:15" x14ac:dyDescent="0.25">
      <c r="B975" s="33">
        <f t="shared" si="16"/>
        <v>16</v>
      </c>
      <c r="C975" s="33">
        <v>4</v>
      </c>
      <c r="D975" s="18">
        <v>3</v>
      </c>
      <c r="E975" s="34">
        <v>15</v>
      </c>
      <c r="G975" s="99">
        <v>934</v>
      </c>
      <c r="H975" s="141">
        <v>12.235224195441972</v>
      </c>
      <c r="I975" s="113">
        <v>-1.2352241954419725</v>
      </c>
      <c r="J975" s="100">
        <v>-0.66949311620123897</v>
      </c>
      <c r="K975" s="139"/>
      <c r="L975" s="113">
        <v>63.503401360544224</v>
      </c>
      <c r="M975" s="100">
        <v>16</v>
      </c>
      <c r="N975" s="139"/>
      <c r="O975" s="139"/>
    </row>
    <row r="976" spans="2:15" x14ac:dyDescent="0.25">
      <c r="B976" s="33">
        <f t="shared" si="16"/>
        <v>16</v>
      </c>
      <c r="C976" s="33">
        <v>4</v>
      </c>
      <c r="D976" s="18">
        <v>3</v>
      </c>
      <c r="E976" s="34">
        <v>19</v>
      </c>
      <c r="G976" s="99">
        <v>935</v>
      </c>
      <c r="H976" s="141">
        <v>13.967915374807559</v>
      </c>
      <c r="I976" s="113">
        <v>-0.96791537480755885</v>
      </c>
      <c r="J976" s="100">
        <v>-0.52461138867761492</v>
      </c>
      <c r="K976" s="139"/>
      <c r="L976" s="113">
        <v>63.571428571428577</v>
      </c>
      <c r="M976" s="100">
        <v>16</v>
      </c>
      <c r="N976" s="139"/>
      <c r="O976" s="139"/>
    </row>
    <row r="977" spans="2:15" x14ac:dyDescent="0.25">
      <c r="B977" s="33">
        <f t="shared" si="16"/>
        <v>1</v>
      </c>
      <c r="C977" s="33">
        <v>1</v>
      </c>
      <c r="D977" s="18">
        <v>3</v>
      </c>
      <c r="E977" s="34">
        <v>11</v>
      </c>
      <c r="G977" s="99">
        <v>936</v>
      </c>
      <c r="H977" s="141">
        <v>21.958782578379022</v>
      </c>
      <c r="I977" s="113">
        <v>4.1217421620977746E-2</v>
      </c>
      <c r="J977" s="100">
        <v>2.2339895983769242E-2</v>
      </c>
      <c r="K977" s="139"/>
      <c r="L977" s="113">
        <v>63.639455782312929</v>
      </c>
      <c r="M977" s="100">
        <v>16</v>
      </c>
      <c r="N977" s="139"/>
      <c r="O977" s="139"/>
    </row>
    <row r="978" spans="2:15" x14ac:dyDescent="0.25">
      <c r="B978" s="33">
        <f t="shared" ref="B978:B1041" si="17">C978^2</f>
        <v>9</v>
      </c>
      <c r="C978" s="33">
        <v>3</v>
      </c>
      <c r="D978" s="18">
        <v>3</v>
      </c>
      <c r="E978" s="34">
        <v>14</v>
      </c>
      <c r="G978" s="99">
        <v>937</v>
      </c>
      <c r="H978" s="141">
        <v>13.967915374807559</v>
      </c>
      <c r="I978" s="113">
        <v>3.2084625192441152E-2</v>
      </c>
      <c r="J978" s="100">
        <v>1.7389908472890899E-2</v>
      </c>
      <c r="K978" s="139"/>
      <c r="L978" s="113">
        <v>63.707482993197281</v>
      </c>
      <c r="M978" s="100">
        <v>16</v>
      </c>
      <c r="N978" s="139"/>
      <c r="O978" s="139"/>
    </row>
    <row r="979" spans="2:15" x14ac:dyDescent="0.25">
      <c r="B979" s="33">
        <f t="shared" si="17"/>
        <v>16</v>
      </c>
      <c r="C979" s="33">
        <v>4</v>
      </c>
      <c r="D979" s="18">
        <v>4</v>
      </c>
      <c r="E979" s="34">
        <v>22</v>
      </c>
      <c r="G979" s="99">
        <v>938</v>
      </c>
      <c r="H979" s="141">
        <v>20.940444031854909</v>
      </c>
      <c r="I979" s="113">
        <v>-0.94044403185490921</v>
      </c>
      <c r="J979" s="100">
        <v>-0.50972188516281236</v>
      </c>
      <c r="K979" s="139"/>
      <c r="L979" s="113">
        <v>63.775510204081641</v>
      </c>
      <c r="M979" s="100">
        <v>16</v>
      </c>
      <c r="N979" s="139"/>
      <c r="O979" s="139"/>
    </row>
    <row r="980" spans="2:15" x14ac:dyDescent="0.25">
      <c r="B980" s="33">
        <f t="shared" si="17"/>
        <v>1</v>
      </c>
      <c r="C980" s="33">
        <v>1</v>
      </c>
      <c r="D980" s="18">
        <v>3</v>
      </c>
      <c r="E980" s="34">
        <v>11</v>
      </c>
      <c r="G980" s="99">
        <v>939</v>
      </c>
      <c r="H980" s="141">
        <v>12.235224195441972</v>
      </c>
      <c r="I980" s="113">
        <v>-0.23522419544197248</v>
      </c>
      <c r="J980" s="100">
        <v>-0.12749181905073317</v>
      </c>
      <c r="K980" s="139"/>
      <c r="L980" s="113">
        <v>63.843537414965994</v>
      </c>
      <c r="M980" s="100">
        <v>16</v>
      </c>
      <c r="N980" s="139"/>
      <c r="O980" s="139"/>
    </row>
    <row r="981" spans="2:15" x14ac:dyDescent="0.25">
      <c r="B981" s="33">
        <f t="shared" si="17"/>
        <v>16</v>
      </c>
      <c r="C981" s="33">
        <v>4</v>
      </c>
      <c r="D981" s="18">
        <v>4</v>
      </c>
      <c r="E981" s="34">
        <v>25</v>
      </c>
      <c r="G981" s="99">
        <v>940</v>
      </c>
      <c r="H981" s="141">
        <v>12.235224195441972</v>
      </c>
      <c r="I981" s="113">
        <v>0.76477580455802752</v>
      </c>
      <c r="J981" s="100">
        <v>0.41450947809977262</v>
      </c>
      <c r="K981" s="139"/>
      <c r="L981" s="113">
        <v>63.911564625850346</v>
      </c>
      <c r="M981" s="100">
        <v>16</v>
      </c>
      <c r="N981" s="139"/>
      <c r="O981" s="139"/>
    </row>
    <row r="982" spans="2:15" x14ac:dyDescent="0.25">
      <c r="B982" s="33">
        <f t="shared" si="17"/>
        <v>16</v>
      </c>
      <c r="C982" s="33">
        <v>4</v>
      </c>
      <c r="D982" s="18">
        <v>3</v>
      </c>
      <c r="E982" s="34">
        <v>16</v>
      </c>
      <c r="G982" s="99">
        <v>941</v>
      </c>
      <c r="H982" s="141">
        <v>12.235224195441972</v>
      </c>
      <c r="I982" s="113">
        <v>-0.23522419544197248</v>
      </c>
      <c r="J982" s="100">
        <v>-0.12749181905073317</v>
      </c>
      <c r="K982" s="139"/>
      <c r="L982" s="113">
        <v>63.979591836734699</v>
      </c>
      <c r="M982" s="100">
        <v>16</v>
      </c>
      <c r="N982" s="139"/>
      <c r="O982" s="139"/>
    </row>
    <row r="983" spans="2:15" x14ac:dyDescent="0.25">
      <c r="B983" s="33">
        <f t="shared" si="17"/>
        <v>1</v>
      </c>
      <c r="C983" s="33">
        <v>1</v>
      </c>
      <c r="D983" s="18">
        <v>3</v>
      </c>
      <c r="E983" s="34">
        <v>13</v>
      </c>
      <c r="G983" s="99">
        <v>942</v>
      </c>
      <c r="H983" s="141">
        <v>21.958782578379022</v>
      </c>
      <c r="I983" s="113">
        <v>-1.9587825783790223</v>
      </c>
      <c r="J983" s="100">
        <v>-1.0616626983172424</v>
      </c>
      <c r="K983" s="139"/>
      <c r="L983" s="113">
        <v>64.047619047619065</v>
      </c>
      <c r="M983" s="100">
        <v>16</v>
      </c>
      <c r="N983" s="139"/>
      <c r="O983" s="139"/>
    </row>
    <row r="984" spans="2:15" x14ac:dyDescent="0.25">
      <c r="B984" s="33">
        <f t="shared" si="17"/>
        <v>9</v>
      </c>
      <c r="C984" s="33">
        <v>3</v>
      </c>
      <c r="D984" s="18">
        <v>3</v>
      </c>
      <c r="E984" s="34">
        <v>13</v>
      </c>
      <c r="G984" s="99">
        <v>943</v>
      </c>
      <c r="H984" s="141">
        <v>12.235224195441972</v>
      </c>
      <c r="I984" s="113">
        <v>-0.23522419544197248</v>
      </c>
      <c r="J984" s="100">
        <v>-0.12749181905073317</v>
      </c>
      <c r="K984" s="139"/>
      <c r="L984" s="113">
        <v>64.115646258503418</v>
      </c>
      <c r="M984" s="100">
        <v>16</v>
      </c>
      <c r="N984" s="139"/>
      <c r="O984" s="139"/>
    </row>
    <row r="985" spans="2:15" x14ac:dyDescent="0.25">
      <c r="B985" s="33">
        <f t="shared" si="17"/>
        <v>1</v>
      </c>
      <c r="C985" s="33">
        <v>1</v>
      </c>
      <c r="D985" s="18">
        <v>3</v>
      </c>
      <c r="E985" s="34">
        <v>14</v>
      </c>
      <c r="G985" s="99">
        <v>944</v>
      </c>
      <c r="H985" s="141">
        <v>15.343430237752408</v>
      </c>
      <c r="I985" s="113">
        <v>-1.3434302377524077</v>
      </c>
      <c r="J985" s="100">
        <v>-0.7281409314930174</v>
      </c>
      <c r="K985" s="139"/>
      <c r="L985" s="113">
        <v>64.18367346938777</v>
      </c>
      <c r="M985" s="100">
        <v>16</v>
      </c>
      <c r="N985" s="139"/>
      <c r="O985" s="139"/>
    </row>
    <row r="986" spans="2:15" x14ac:dyDescent="0.25">
      <c r="B986" s="33">
        <f t="shared" si="17"/>
        <v>4</v>
      </c>
      <c r="C986" s="33">
        <v>2</v>
      </c>
      <c r="D986" s="18">
        <v>3</v>
      </c>
      <c r="E986" s="34">
        <v>17</v>
      </c>
      <c r="G986" s="99">
        <v>945</v>
      </c>
      <c r="H986" s="141">
        <v>12.235224195441972</v>
      </c>
      <c r="I986" s="113">
        <v>1.7647758045580275</v>
      </c>
      <c r="J986" s="100">
        <v>0.95651077525027839</v>
      </c>
      <c r="K986" s="139"/>
      <c r="L986" s="113">
        <v>64.251700680272123</v>
      </c>
      <c r="M986" s="100">
        <v>16</v>
      </c>
      <c r="N986" s="139"/>
      <c r="O986" s="139"/>
    </row>
    <row r="987" spans="2:15" x14ac:dyDescent="0.25">
      <c r="B987" s="33">
        <f t="shared" si="17"/>
        <v>9</v>
      </c>
      <c r="C987" s="33">
        <v>3</v>
      </c>
      <c r="D987" s="18">
        <v>3</v>
      </c>
      <c r="E987" s="34">
        <v>19</v>
      </c>
      <c r="G987" s="99">
        <v>946</v>
      </c>
      <c r="H987" s="141">
        <v>13.967915374807559</v>
      </c>
      <c r="I987" s="113">
        <v>-0.96791537480755885</v>
      </c>
      <c r="J987" s="100">
        <v>-0.52461138867761492</v>
      </c>
      <c r="K987" s="139"/>
      <c r="L987" s="113">
        <v>64.319727891156475</v>
      </c>
      <c r="M987" s="100">
        <v>16</v>
      </c>
      <c r="N987" s="139"/>
      <c r="O987" s="139"/>
    </row>
    <row r="988" spans="2:15" x14ac:dyDescent="0.25">
      <c r="B988" s="33">
        <f t="shared" si="17"/>
        <v>9</v>
      </c>
      <c r="C988" s="33">
        <v>3</v>
      </c>
      <c r="D988" s="18">
        <v>3</v>
      </c>
      <c r="E988" s="34">
        <v>13</v>
      </c>
      <c r="G988" s="99">
        <v>947</v>
      </c>
      <c r="H988" s="141">
        <v>21.958782578379022</v>
      </c>
      <c r="I988" s="113">
        <v>3.0412174216209777</v>
      </c>
      <c r="J988" s="100">
        <v>1.6483437874352866</v>
      </c>
      <c r="K988" s="139"/>
      <c r="L988" s="113">
        <v>64.387755102040828</v>
      </c>
      <c r="M988" s="100">
        <v>16</v>
      </c>
      <c r="N988" s="139"/>
      <c r="O988" s="139"/>
    </row>
    <row r="989" spans="2:15" x14ac:dyDescent="0.25">
      <c r="B989" s="33">
        <f t="shared" si="17"/>
        <v>1</v>
      </c>
      <c r="C989" s="33">
        <v>1</v>
      </c>
      <c r="D989" s="18">
        <v>3</v>
      </c>
      <c r="E989" s="34">
        <v>12</v>
      </c>
      <c r="G989" s="99">
        <v>948</v>
      </c>
      <c r="H989" s="141">
        <v>12.235224195441972</v>
      </c>
      <c r="I989" s="113">
        <v>-1.2352241954419725</v>
      </c>
      <c r="J989" s="100">
        <v>-0.66949311620123897</v>
      </c>
      <c r="K989" s="139"/>
      <c r="L989" s="113">
        <v>64.45578231292518</v>
      </c>
      <c r="M989" s="100">
        <v>16</v>
      </c>
      <c r="N989" s="139"/>
      <c r="O989" s="139"/>
    </row>
    <row r="990" spans="2:15" x14ac:dyDescent="0.25">
      <c r="B990" s="33">
        <f t="shared" si="17"/>
        <v>1</v>
      </c>
      <c r="C990" s="33">
        <v>1</v>
      </c>
      <c r="D990" s="18">
        <v>3</v>
      </c>
      <c r="E990" s="34">
        <v>11</v>
      </c>
      <c r="G990" s="99">
        <v>949</v>
      </c>
      <c r="H990" s="141">
        <v>13.967915374807559</v>
      </c>
      <c r="I990" s="113">
        <v>-2.9679153748075588</v>
      </c>
      <c r="J990" s="100">
        <v>-1.6086139829786263</v>
      </c>
      <c r="K990" s="139"/>
      <c r="L990" s="113">
        <v>64.523809523809533</v>
      </c>
      <c r="M990" s="100">
        <v>16</v>
      </c>
      <c r="N990" s="139"/>
      <c r="O990" s="139"/>
    </row>
    <row r="991" spans="2:15" x14ac:dyDescent="0.25">
      <c r="B991" s="33">
        <f t="shared" si="17"/>
        <v>4</v>
      </c>
      <c r="C991" s="33">
        <v>2</v>
      </c>
      <c r="D991" s="18">
        <v>3</v>
      </c>
      <c r="E991" s="34">
        <v>14</v>
      </c>
      <c r="G991" s="99">
        <v>950</v>
      </c>
      <c r="H991" s="141">
        <v>16.361768784276521</v>
      </c>
      <c r="I991" s="113">
        <v>-2.3617687842765207</v>
      </c>
      <c r="J991" s="100">
        <v>-1.2800817446474473</v>
      </c>
      <c r="K991" s="139"/>
      <c r="L991" s="113">
        <v>64.591836734693885</v>
      </c>
      <c r="M991" s="100">
        <v>16</v>
      </c>
      <c r="N991" s="139"/>
      <c r="O991" s="139"/>
    </row>
    <row r="992" spans="2:15" x14ac:dyDescent="0.25">
      <c r="B992" s="33">
        <f t="shared" si="17"/>
        <v>1</v>
      </c>
      <c r="C992" s="33">
        <v>1</v>
      </c>
      <c r="D992" s="18">
        <v>3</v>
      </c>
      <c r="E992" s="34">
        <v>13</v>
      </c>
      <c r="G992" s="99">
        <v>951</v>
      </c>
      <c r="H992" s="141">
        <v>21.958782578379022</v>
      </c>
      <c r="I992" s="113">
        <v>-0.95878257837902225</v>
      </c>
      <c r="J992" s="100">
        <v>-0.51966140116673654</v>
      </c>
      <c r="K992" s="139"/>
      <c r="L992" s="113">
        <v>64.659863945578238</v>
      </c>
      <c r="M992" s="100">
        <v>16</v>
      </c>
      <c r="N992" s="139"/>
      <c r="O992" s="139"/>
    </row>
    <row r="993" spans="2:15" x14ac:dyDescent="0.25">
      <c r="B993" s="33">
        <f t="shared" si="17"/>
        <v>1</v>
      </c>
      <c r="C993" s="33">
        <v>1</v>
      </c>
      <c r="D993" s="18">
        <v>3</v>
      </c>
      <c r="E993" s="34">
        <v>13</v>
      </c>
      <c r="G993" s="99">
        <v>952</v>
      </c>
      <c r="H993" s="141">
        <v>12.235224195441972</v>
      </c>
      <c r="I993" s="113">
        <v>0.76477580455802752</v>
      </c>
      <c r="J993" s="100">
        <v>0.41450947809977262</v>
      </c>
      <c r="K993" s="139"/>
      <c r="L993" s="113">
        <v>64.727891156462604</v>
      </c>
      <c r="M993" s="100">
        <v>16</v>
      </c>
      <c r="N993" s="139"/>
      <c r="O993" s="139"/>
    </row>
    <row r="994" spans="2:15" x14ac:dyDescent="0.25">
      <c r="B994" s="33">
        <f t="shared" si="17"/>
        <v>16</v>
      </c>
      <c r="C994" s="33">
        <v>4</v>
      </c>
      <c r="D994" s="18">
        <v>4</v>
      </c>
      <c r="E994" s="34">
        <v>21</v>
      </c>
      <c r="G994" s="99">
        <v>953</v>
      </c>
      <c r="H994" s="141">
        <v>21.958782578379022</v>
      </c>
      <c r="I994" s="113">
        <v>3.0412174216209777</v>
      </c>
      <c r="J994" s="100">
        <v>1.6483437874352866</v>
      </c>
      <c r="K994" s="139"/>
      <c r="L994" s="113">
        <v>64.795918367346957</v>
      </c>
      <c r="M994" s="100">
        <v>16</v>
      </c>
      <c r="N994" s="139"/>
      <c r="O994" s="139"/>
    </row>
    <row r="995" spans="2:15" x14ac:dyDescent="0.25">
      <c r="B995" s="33">
        <f t="shared" si="17"/>
        <v>4</v>
      </c>
      <c r="C995" s="33">
        <v>2</v>
      </c>
      <c r="D995" s="18">
        <v>3</v>
      </c>
      <c r="E995" s="34">
        <v>11</v>
      </c>
      <c r="G995" s="99">
        <v>954</v>
      </c>
      <c r="H995" s="141">
        <v>6.6382104013394709</v>
      </c>
      <c r="I995" s="113">
        <v>4.3617895986605291</v>
      </c>
      <c r="J995" s="100">
        <v>2.3640956203715908</v>
      </c>
      <c r="K995" s="139"/>
      <c r="L995" s="113">
        <v>64.863945578231309</v>
      </c>
      <c r="M995" s="100">
        <v>16</v>
      </c>
      <c r="N995" s="139"/>
      <c r="O995" s="139"/>
    </row>
    <row r="996" spans="2:15" x14ac:dyDescent="0.25">
      <c r="B996" s="33">
        <f t="shared" si="17"/>
        <v>1</v>
      </c>
      <c r="C996" s="33">
        <v>1</v>
      </c>
      <c r="D996" s="18">
        <v>3</v>
      </c>
      <c r="E996" s="34">
        <v>14</v>
      </c>
      <c r="G996" s="99">
        <v>955</v>
      </c>
      <c r="H996" s="141">
        <v>13.967915374807559</v>
      </c>
      <c r="I996" s="113">
        <v>-2.9679153748075588</v>
      </c>
      <c r="J996" s="100">
        <v>-1.6086139829786263</v>
      </c>
      <c r="K996" s="139"/>
      <c r="L996" s="113">
        <v>64.931972789115662</v>
      </c>
      <c r="M996" s="100">
        <v>16</v>
      </c>
      <c r="N996" s="139"/>
      <c r="O996" s="139"/>
    </row>
    <row r="997" spans="2:15" x14ac:dyDescent="0.25">
      <c r="B997" s="33">
        <f t="shared" si="17"/>
        <v>4</v>
      </c>
      <c r="C997" s="33">
        <v>2</v>
      </c>
      <c r="D997" s="18">
        <v>3</v>
      </c>
      <c r="E997" s="34">
        <v>11</v>
      </c>
      <c r="G997" s="99">
        <v>956</v>
      </c>
      <c r="H997" s="141">
        <v>13.967915374807559</v>
      </c>
      <c r="I997" s="113">
        <v>-0.96791537480755885</v>
      </c>
      <c r="J997" s="100">
        <v>-0.52461138867761492</v>
      </c>
      <c r="K997" s="139"/>
      <c r="L997" s="113">
        <v>65.000000000000014</v>
      </c>
      <c r="M997" s="100">
        <v>16</v>
      </c>
      <c r="N997" s="139"/>
      <c r="O997" s="139"/>
    </row>
    <row r="998" spans="2:15" x14ac:dyDescent="0.25">
      <c r="B998" s="33">
        <f t="shared" si="17"/>
        <v>1</v>
      </c>
      <c r="C998" s="33">
        <v>1</v>
      </c>
      <c r="D998" s="18">
        <v>3</v>
      </c>
      <c r="E998" s="34">
        <v>12</v>
      </c>
      <c r="G998" s="99">
        <v>957</v>
      </c>
      <c r="H998" s="141">
        <v>12.235224195441972</v>
      </c>
      <c r="I998" s="113">
        <v>-0.23522419544197248</v>
      </c>
      <c r="J998" s="100">
        <v>-0.12749181905073317</v>
      </c>
      <c r="K998" s="139"/>
      <c r="L998" s="113">
        <v>65.068027210884367</v>
      </c>
      <c r="M998" s="100">
        <v>16</v>
      </c>
      <c r="N998" s="139"/>
      <c r="O998" s="139"/>
    </row>
    <row r="999" spans="2:15" x14ac:dyDescent="0.25">
      <c r="B999" s="33">
        <f t="shared" si="17"/>
        <v>16</v>
      </c>
      <c r="C999" s="33">
        <v>4</v>
      </c>
      <c r="D999" s="18">
        <v>3</v>
      </c>
      <c r="E999" s="34">
        <v>19</v>
      </c>
      <c r="G999" s="99">
        <v>958</v>
      </c>
      <c r="H999" s="141">
        <v>15.343430237752408</v>
      </c>
      <c r="I999" s="113">
        <v>-0.34343023775240766</v>
      </c>
      <c r="J999" s="100">
        <v>-0.18613963434251155</v>
      </c>
      <c r="K999" s="139"/>
      <c r="L999" s="113">
        <v>65.136054421768719</v>
      </c>
      <c r="M999" s="100">
        <v>16</v>
      </c>
      <c r="N999" s="139"/>
      <c r="O999" s="139"/>
    </row>
    <row r="1000" spans="2:15" x14ac:dyDescent="0.25">
      <c r="B1000" s="33">
        <f t="shared" si="17"/>
        <v>1</v>
      </c>
      <c r="C1000" s="33">
        <v>1</v>
      </c>
      <c r="D1000" s="18">
        <v>3</v>
      </c>
      <c r="E1000" s="34">
        <v>11</v>
      </c>
      <c r="G1000" s="99">
        <v>959</v>
      </c>
      <c r="H1000" s="141">
        <v>16.361768784276521</v>
      </c>
      <c r="I1000" s="113">
        <v>-1.3617687842765207</v>
      </c>
      <c r="J1000" s="100">
        <v>-0.73808044749694146</v>
      </c>
      <c r="K1000" s="139"/>
      <c r="L1000" s="113">
        <v>65.204081632653072</v>
      </c>
      <c r="M1000" s="100">
        <v>16</v>
      </c>
      <c r="N1000" s="139"/>
      <c r="O1000" s="139"/>
    </row>
    <row r="1001" spans="2:15" x14ac:dyDescent="0.25">
      <c r="B1001" s="33">
        <f t="shared" si="17"/>
        <v>4</v>
      </c>
      <c r="C1001" s="33">
        <v>2</v>
      </c>
      <c r="D1001" s="18">
        <v>3</v>
      </c>
      <c r="E1001" s="34">
        <v>14</v>
      </c>
      <c r="G1001" s="99">
        <v>960</v>
      </c>
      <c r="H1001" s="141">
        <v>16.361768784276521</v>
      </c>
      <c r="I1001" s="113">
        <v>2.6382312157234793</v>
      </c>
      <c r="J1001" s="100">
        <v>1.4299247411050817</v>
      </c>
      <c r="K1001" s="139"/>
      <c r="L1001" s="113">
        <v>65.272108843537424</v>
      </c>
      <c r="M1001" s="100">
        <v>16</v>
      </c>
      <c r="N1001" s="139"/>
      <c r="O1001" s="139"/>
    </row>
    <row r="1002" spans="2:15" x14ac:dyDescent="0.25">
      <c r="B1002" s="33">
        <f t="shared" si="17"/>
        <v>16</v>
      </c>
      <c r="C1002" s="33">
        <v>4</v>
      </c>
      <c r="D1002" s="18">
        <v>4</v>
      </c>
      <c r="E1002" s="34">
        <v>23</v>
      </c>
      <c r="G1002" s="99">
        <v>961</v>
      </c>
      <c r="H1002" s="141">
        <v>12.235224195441972</v>
      </c>
      <c r="I1002" s="113">
        <v>-1.2352241954419725</v>
      </c>
      <c r="J1002" s="100">
        <v>-0.66949311620123897</v>
      </c>
      <c r="K1002" s="139"/>
      <c r="L1002" s="113">
        <v>65.340136054421777</v>
      </c>
      <c r="M1002" s="100">
        <v>16</v>
      </c>
      <c r="N1002" s="139"/>
      <c r="O1002" s="139"/>
    </row>
    <row r="1003" spans="2:15" x14ac:dyDescent="0.25">
      <c r="B1003" s="33">
        <f t="shared" si="17"/>
        <v>4</v>
      </c>
      <c r="C1003" s="33">
        <v>2</v>
      </c>
      <c r="D1003" s="18">
        <v>3</v>
      </c>
      <c r="E1003" s="34">
        <v>11</v>
      </c>
      <c r="G1003" s="99">
        <v>962</v>
      </c>
      <c r="H1003" s="141">
        <v>15.343430237752408</v>
      </c>
      <c r="I1003" s="113">
        <v>-1.3434302377524077</v>
      </c>
      <c r="J1003" s="100">
        <v>-0.7281409314930174</v>
      </c>
      <c r="K1003" s="139"/>
      <c r="L1003" s="113">
        <v>65.408163265306129</v>
      </c>
      <c r="M1003" s="100">
        <v>16</v>
      </c>
      <c r="N1003" s="139"/>
      <c r="O1003" s="139"/>
    </row>
    <row r="1004" spans="2:15" x14ac:dyDescent="0.25">
      <c r="B1004" s="33">
        <f t="shared" si="17"/>
        <v>1</v>
      </c>
      <c r="C1004" s="33">
        <v>1</v>
      </c>
      <c r="D1004" s="18">
        <v>3</v>
      </c>
      <c r="E1004" s="34">
        <v>13</v>
      </c>
      <c r="G1004" s="99">
        <v>963</v>
      </c>
      <c r="H1004" s="141">
        <v>21.958782578379022</v>
      </c>
      <c r="I1004" s="113">
        <v>4.1217421620977746E-2</v>
      </c>
      <c r="J1004" s="100">
        <v>2.2339895983769242E-2</v>
      </c>
      <c r="K1004" s="139"/>
      <c r="L1004" s="113">
        <v>65.476190476190482</v>
      </c>
      <c r="M1004" s="100">
        <v>16</v>
      </c>
      <c r="N1004" s="139"/>
      <c r="O1004" s="139"/>
    </row>
    <row r="1005" spans="2:15" x14ac:dyDescent="0.25">
      <c r="B1005" s="33">
        <f t="shared" si="17"/>
        <v>9</v>
      </c>
      <c r="C1005" s="33">
        <v>3</v>
      </c>
      <c r="D1005" s="18">
        <v>4</v>
      </c>
      <c r="E1005" s="34">
        <v>21</v>
      </c>
      <c r="G1005" s="99">
        <v>964</v>
      </c>
      <c r="H1005" s="141">
        <v>12.235224195441972</v>
      </c>
      <c r="I1005" s="113">
        <v>-1.2352241954419725</v>
      </c>
      <c r="J1005" s="100">
        <v>-0.66949311620123897</v>
      </c>
      <c r="K1005" s="139"/>
      <c r="L1005" s="113">
        <v>65.544217687074848</v>
      </c>
      <c r="M1005" s="100">
        <v>16</v>
      </c>
      <c r="N1005" s="139"/>
      <c r="O1005" s="139"/>
    </row>
    <row r="1006" spans="2:15" x14ac:dyDescent="0.25">
      <c r="B1006" s="33">
        <f t="shared" si="17"/>
        <v>9</v>
      </c>
      <c r="C1006" s="33">
        <v>3</v>
      </c>
      <c r="D1006" s="18">
        <v>3</v>
      </c>
      <c r="E1006" s="34">
        <v>13</v>
      </c>
      <c r="G1006" s="99">
        <v>965</v>
      </c>
      <c r="H1006" s="141">
        <v>21.958782578379022</v>
      </c>
      <c r="I1006" s="113">
        <v>3.0412174216209777</v>
      </c>
      <c r="J1006" s="100">
        <v>1.6483437874352866</v>
      </c>
      <c r="K1006" s="139"/>
      <c r="L1006" s="113">
        <v>65.612244897959201</v>
      </c>
      <c r="M1006" s="100">
        <v>16</v>
      </c>
      <c r="N1006" s="139"/>
      <c r="O1006" s="139"/>
    </row>
    <row r="1007" spans="2:15" x14ac:dyDescent="0.25">
      <c r="B1007" s="33">
        <f t="shared" si="17"/>
        <v>4</v>
      </c>
      <c r="C1007" s="33">
        <v>2</v>
      </c>
      <c r="D1007" s="18">
        <v>3</v>
      </c>
      <c r="E1007" s="34">
        <v>11</v>
      </c>
      <c r="G1007" s="99">
        <v>966</v>
      </c>
      <c r="H1007" s="141">
        <v>16.361768784276521</v>
      </c>
      <c r="I1007" s="113">
        <v>-0.36176878427652071</v>
      </c>
      <c r="J1007" s="100">
        <v>-0.19607915034643572</v>
      </c>
      <c r="K1007" s="139"/>
      <c r="L1007" s="113">
        <v>65.680272108843553</v>
      </c>
      <c r="M1007" s="100">
        <v>16</v>
      </c>
      <c r="N1007" s="139"/>
      <c r="O1007" s="139"/>
    </row>
    <row r="1008" spans="2:15" x14ac:dyDescent="0.25">
      <c r="B1008" s="33">
        <f t="shared" si="17"/>
        <v>16</v>
      </c>
      <c r="C1008" s="33">
        <v>4</v>
      </c>
      <c r="D1008" s="18">
        <v>4</v>
      </c>
      <c r="E1008" s="34">
        <v>22</v>
      </c>
      <c r="G1008" s="99">
        <v>967</v>
      </c>
      <c r="H1008" s="141">
        <v>12.235224195441972</v>
      </c>
      <c r="I1008" s="113">
        <v>0.76477580455802752</v>
      </c>
      <c r="J1008" s="100">
        <v>0.41450947809977262</v>
      </c>
      <c r="K1008" s="139"/>
      <c r="L1008" s="113">
        <v>65.748299319727906</v>
      </c>
      <c r="M1008" s="100">
        <v>16</v>
      </c>
      <c r="N1008" s="139"/>
      <c r="O1008" s="139"/>
    </row>
    <row r="1009" spans="2:15" x14ac:dyDescent="0.25">
      <c r="B1009" s="33">
        <f t="shared" si="17"/>
        <v>16</v>
      </c>
      <c r="C1009" s="33">
        <v>4</v>
      </c>
      <c r="D1009" s="18">
        <v>4</v>
      </c>
      <c r="E1009" s="34">
        <v>23</v>
      </c>
      <c r="G1009" s="99">
        <v>968</v>
      </c>
      <c r="H1009" s="141">
        <v>15.343430237752408</v>
      </c>
      <c r="I1009" s="113">
        <v>-2.3434302377524077</v>
      </c>
      <c r="J1009" s="100">
        <v>-1.2701422286435231</v>
      </c>
      <c r="K1009" s="139"/>
      <c r="L1009" s="113">
        <v>65.816326530612258</v>
      </c>
      <c r="M1009" s="100">
        <v>16</v>
      </c>
      <c r="N1009" s="139"/>
      <c r="O1009" s="139"/>
    </row>
    <row r="1010" spans="2:15" x14ac:dyDescent="0.25">
      <c r="B1010" s="33">
        <f t="shared" si="17"/>
        <v>16</v>
      </c>
      <c r="C1010" s="33">
        <v>4</v>
      </c>
      <c r="D1010" s="18">
        <v>4</v>
      </c>
      <c r="E1010" s="34">
        <v>22</v>
      </c>
      <c r="G1010" s="99">
        <v>969</v>
      </c>
      <c r="H1010" s="141">
        <v>12.235224195441972</v>
      </c>
      <c r="I1010" s="113">
        <v>1.7647758045580275</v>
      </c>
      <c r="J1010" s="100">
        <v>0.95651077525027839</v>
      </c>
      <c r="K1010" s="139"/>
      <c r="L1010" s="113">
        <v>65.884353741496611</v>
      </c>
      <c r="M1010" s="100">
        <v>16</v>
      </c>
      <c r="N1010" s="139"/>
      <c r="O1010" s="139"/>
    </row>
    <row r="1011" spans="2:15" x14ac:dyDescent="0.25">
      <c r="B1011" s="33">
        <f t="shared" si="17"/>
        <v>16</v>
      </c>
      <c r="C1011" s="33">
        <v>4</v>
      </c>
      <c r="D1011" s="18">
        <v>4</v>
      </c>
      <c r="E1011" s="34">
        <v>24</v>
      </c>
      <c r="G1011" s="99">
        <v>970</v>
      </c>
      <c r="H1011" s="141">
        <v>13.967915374807559</v>
      </c>
      <c r="I1011" s="113">
        <v>3.0320846251924412</v>
      </c>
      <c r="J1011" s="100">
        <v>1.6433937999244081</v>
      </c>
      <c r="K1011" s="139"/>
      <c r="L1011" s="113">
        <v>65.952380952380963</v>
      </c>
      <c r="M1011" s="100">
        <v>16</v>
      </c>
      <c r="N1011" s="139"/>
      <c r="O1011" s="139"/>
    </row>
    <row r="1012" spans="2:15" x14ac:dyDescent="0.25">
      <c r="B1012" s="33">
        <f t="shared" si="17"/>
        <v>16</v>
      </c>
      <c r="C1012" s="33">
        <v>4</v>
      </c>
      <c r="D1012" s="18">
        <v>3</v>
      </c>
      <c r="E1012" s="34">
        <v>14</v>
      </c>
      <c r="G1012" s="99">
        <v>971</v>
      </c>
      <c r="H1012" s="141">
        <v>15.343430237752408</v>
      </c>
      <c r="I1012" s="113">
        <v>3.6565697622475923</v>
      </c>
      <c r="J1012" s="100">
        <v>1.9818655542595116</v>
      </c>
      <c r="K1012" s="139"/>
      <c r="L1012" s="113">
        <v>66.020408163265316</v>
      </c>
      <c r="M1012" s="100">
        <v>16</v>
      </c>
      <c r="N1012" s="139"/>
      <c r="O1012" s="139"/>
    </row>
    <row r="1013" spans="2:15" x14ac:dyDescent="0.25">
      <c r="B1013" s="33">
        <f t="shared" si="17"/>
        <v>16</v>
      </c>
      <c r="C1013" s="33">
        <v>4</v>
      </c>
      <c r="D1013" s="18">
        <v>4</v>
      </c>
      <c r="E1013" s="34">
        <v>25</v>
      </c>
      <c r="G1013" s="99">
        <v>972</v>
      </c>
      <c r="H1013" s="141">
        <v>15.343430237752408</v>
      </c>
      <c r="I1013" s="113">
        <v>-2.3434302377524077</v>
      </c>
      <c r="J1013" s="100">
        <v>-1.2701422286435231</v>
      </c>
      <c r="K1013" s="139"/>
      <c r="L1013" s="113">
        <v>66.088435374149668</v>
      </c>
      <c r="M1013" s="100">
        <v>16</v>
      </c>
      <c r="N1013" s="139"/>
      <c r="O1013" s="139"/>
    </row>
    <row r="1014" spans="2:15" x14ac:dyDescent="0.25">
      <c r="B1014" s="33">
        <f t="shared" si="17"/>
        <v>4</v>
      </c>
      <c r="C1014" s="33">
        <v>2</v>
      </c>
      <c r="D1014" s="18">
        <v>3</v>
      </c>
      <c r="E1014" s="34">
        <v>13</v>
      </c>
      <c r="G1014" s="99">
        <v>973</v>
      </c>
      <c r="H1014" s="141">
        <v>12.235224195441972</v>
      </c>
      <c r="I1014" s="113">
        <v>-0.23522419544197248</v>
      </c>
      <c r="J1014" s="100">
        <v>-0.12749181905073317</v>
      </c>
      <c r="K1014" s="139"/>
      <c r="L1014" s="113">
        <v>66.156462585034021</v>
      </c>
      <c r="M1014" s="100">
        <v>16</v>
      </c>
      <c r="N1014" s="139"/>
      <c r="O1014" s="139"/>
    </row>
    <row r="1015" spans="2:15" x14ac:dyDescent="0.25">
      <c r="B1015" s="33">
        <f t="shared" si="17"/>
        <v>9</v>
      </c>
      <c r="C1015" s="33">
        <v>3</v>
      </c>
      <c r="D1015" s="18">
        <v>3</v>
      </c>
      <c r="E1015" s="34">
        <v>18</v>
      </c>
      <c r="G1015" s="99">
        <v>974</v>
      </c>
      <c r="H1015" s="141">
        <v>12.235224195441972</v>
      </c>
      <c r="I1015" s="113">
        <v>-1.2352241954419725</v>
      </c>
      <c r="J1015" s="100">
        <v>-0.66949311620123897</v>
      </c>
      <c r="K1015" s="139"/>
      <c r="L1015" s="113">
        <v>66.224489795918373</v>
      </c>
      <c r="M1015" s="100">
        <v>16</v>
      </c>
      <c r="N1015" s="139"/>
      <c r="O1015" s="139"/>
    </row>
    <row r="1016" spans="2:15" x14ac:dyDescent="0.25">
      <c r="B1016" s="33">
        <f t="shared" si="17"/>
        <v>9</v>
      </c>
      <c r="C1016" s="33">
        <v>3</v>
      </c>
      <c r="D1016" s="18">
        <v>3</v>
      </c>
      <c r="E1016" s="34">
        <v>13</v>
      </c>
      <c r="G1016" s="99">
        <v>975</v>
      </c>
      <c r="H1016" s="141">
        <v>13.967915374807559</v>
      </c>
      <c r="I1016" s="113">
        <v>3.2084625192441152E-2</v>
      </c>
      <c r="J1016" s="100">
        <v>1.7389908472890899E-2</v>
      </c>
      <c r="K1016" s="139"/>
      <c r="L1016" s="113">
        <v>66.29251700680274</v>
      </c>
      <c r="M1016" s="100">
        <v>16</v>
      </c>
      <c r="N1016" s="139"/>
      <c r="O1016" s="139"/>
    </row>
    <row r="1017" spans="2:15" x14ac:dyDescent="0.25">
      <c r="B1017" s="33">
        <f t="shared" si="17"/>
        <v>16</v>
      </c>
      <c r="C1017" s="33">
        <v>4</v>
      </c>
      <c r="D1017" s="18">
        <v>4</v>
      </c>
      <c r="E1017" s="34">
        <v>23</v>
      </c>
      <c r="G1017" s="99">
        <v>976</v>
      </c>
      <c r="H1017" s="141">
        <v>12.235224195441972</v>
      </c>
      <c r="I1017" s="113">
        <v>0.76477580455802752</v>
      </c>
      <c r="J1017" s="100">
        <v>0.41450947809977262</v>
      </c>
      <c r="K1017" s="139"/>
      <c r="L1017" s="113">
        <v>66.360544217687092</v>
      </c>
      <c r="M1017" s="100">
        <v>16</v>
      </c>
      <c r="N1017" s="139"/>
      <c r="O1017" s="139"/>
    </row>
    <row r="1018" spans="2:15" x14ac:dyDescent="0.25">
      <c r="B1018" s="33">
        <f t="shared" si="17"/>
        <v>16</v>
      </c>
      <c r="C1018" s="33">
        <v>4</v>
      </c>
      <c r="D1018" s="18">
        <v>3</v>
      </c>
      <c r="E1018" s="34">
        <v>17</v>
      </c>
      <c r="G1018" s="99">
        <v>977</v>
      </c>
      <c r="H1018" s="141">
        <v>12.235224195441972</v>
      </c>
      <c r="I1018" s="113">
        <v>0.76477580455802752</v>
      </c>
      <c r="J1018" s="100">
        <v>0.41450947809977262</v>
      </c>
      <c r="K1018" s="139"/>
      <c r="L1018" s="113">
        <v>66.428571428571445</v>
      </c>
      <c r="M1018" s="100">
        <v>16</v>
      </c>
      <c r="N1018" s="139"/>
      <c r="O1018" s="139"/>
    </row>
    <row r="1019" spans="2:15" x14ac:dyDescent="0.25">
      <c r="B1019" s="33">
        <f t="shared" si="17"/>
        <v>4</v>
      </c>
      <c r="C1019" s="33">
        <v>2</v>
      </c>
      <c r="D1019" s="18">
        <v>3</v>
      </c>
      <c r="E1019" s="34">
        <v>11</v>
      </c>
      <c r="G1019" s="99">
        <v>978</v>
      </c>
      <c r="H1019" s="141">
        <v>21.958782578379022</v>
      </c>
      <c r="I1019" s="113">
        <v>-0.95878257837902225</v>
      </c>
      <c r="J1019" s="100">
        <v>-0.51966140116673654</v>
      </c>
      <c r="K1019" s="139"/>
      <c r="L1019" s="113">
        <v>66.496598639455797</v>
      </c>
      <c r="M1019" s="100">
        <v>16</v>
      </c>
      <c r="N1019" s="139"/>
      <c r="O1019" s="139"/>
    </row>
    <row r="1020" spans="2:15" x14ac:dyDescent="0.25">
      <c r="B1020" s="33">
        <f t="shared" si="17"/>
        <v>9</v>
      </c>
      <c r="C1020" s="33">
        <v>3</v>
      </c>
      <c r="D1020" s="18">
        <v>4</v>
      </c>
      <c r="E1020" s="34">
        <v>20</v>
      </c>
      <c r="G1020" s="99">
        <v>979</v>
      </c>
      <c r="H1020" s="141">
        <v>13.967915374807559</v>
      </c>
      <c r="I1020" s="113">
        <v>-2.9679153748075588</v>
      </c>
      <c r="J1020" s="100">
        <v>-1.6086139829786263</v>
      </c>
      <c r="K1020" s="139"/>
      <c r="L1020" s="113">
        <v>66.56462585034015</v>
      </c>
      <c r="M1020" s="100">
        <v>16</v>
      </c>
      <c r="N1020" s="139"/>
      <c r="O1020" s="139"/>
    </row>
    <row r="1021" spans="2:15" x14ac:dyDescent="0.25">
      <c r="B1021" s="33">
        <f t="shared" si="17"/>
        <v>9</v>
      </c>
      <c r="C1021" s="33">
        <v>3</v>
      </c>
      <c r="D1021" s="18">
        <v>3</v>
      </c>
      <c r="E1021" s="34">
        <v>13</v>
      </c>
      <c r="G1021" s="99">
        <v>980</v>
      </c>
      <c r="H1021" s="141">
        <v>12.235224195441972</v>
      </c>
      <c r="I1021" s="113">
        <v>1.7647758045580275</v>
      </c>
      <c r="J1021" s="100">
        <v>0.95651077525027839</v>
      </c>
      <c r="K1021" s="139"/>
      <c r="L1021" s="113">
        <v>66.632653061224502</v>
      </c>
      <c r="M1021" s="100">
        <v>16</v>
      </c>
      <c r="N1021" s="139"/>
      <c r="O1021" s="139"/>
    </row>
    <row r="1022" spans="2:15" x14ac:dyDescent="0.25">
      <c r="B1022" s="33">
        <f t="shared" si="17"/>
        <v>4</v>
      </c>
      <c r="C1022" s="33">
        <v>2</v>
      </c>
      <c r="D1022" s="18">
        <v>3</v>
      </c>
      <c r="E1022" s="34">
        <v>12</v>
      </c>
      <c r="G1022" s="99">
        <v>981</v>
      </c>
      <c r="H1022" s="141">
        <v>13.967915374807559</v>
      </c>
      <c r="I1022" s="113">
        <v>-2.9679153748075588</v>
      </c>
      <c r="J1022" s="100">
        <v>-1.6086139829786263</v>
      </c>
      <c r="K1022" s="139"/>
      <c r="L1022" s="113">
        <v>66.700680272108855</v>
      </c>
      <c r="M1022" s="100">
        <v>16</v>
      </c>
      <c r="N1022" s="139"/>
      <c r="O1022" s="139"/>
    </row>
    <row r="1023" spans="2:15" x14ac:dyDescent="0.25">
      <c r="B1023" s="33">
        <f t="shared" si="17"/>
        <v>4</v>
      </c>
      <c r="C1023" s="33">
        <v>2</v>
      </c>
      <c r="D1023" s="18">
        <v>3</v>
      </c>
      <c r="E1023" s="34">
        <v>13</v>
      </c>
      <c r="G1023" s="99">
        <v>982</v>
      </c>
      <c r="H1023" s="141">
        <v>12.235224195441972</v>
      </c>
      <c r="I1023" s="113">
        <v>-0.23522419544197248</v>
      </c>
      <c r="J1023" s="100">
        <v>-0.12749181905073317</v>
      </c>
      <c r="K1023" s="139"/>
      <c r="L1023" s="113">
        <v>66.768707482993207</v>
      </c>
      <c r="M1023" s="100">
        <v>16</v>
      </c>
      <c r="N1023" s="139"/>
      <c r="O1023" s="139"/>
    </row>
    <row r="1024" spans="2:15" x14ac:dyDescent="0.25">
      <c r="B1024" s="33">
        <f t="shared" si="17"/>
        <v>4</v>
      </c>
      <c r="C1024" s="33">
        <v>2</v>
      </c>
      <c r="D1024" s="18">
        <v>3</v>
      </c>
      <c r="E1024" s="34">
        <v>18</v>
      </c>
      <c r="G1024" s="99">
        <v>983</v>
      </c>
      <c r="H1024" s="141">
        <v>16.361768784276521</v>
      </c>
      <c r="I1024" s="113">
        <v>2.6382312157234793</v>
      </c>
      <c r="J1024" s="100">
        <v>1.4299247411050817</v>
      </c>
      <c r="K1024" s="139"/>
      <c r="L1024" s="113">
        <v>66.83673469387756</v>
      </c>
      <c r="M1024" s="100">
        <v>16</v>
      </c>
      <c r="N1024" s="139"/>
      <c r="O1024" s="139"/>
    </row>
    <row r="1025" spans="2:15" x14ac:dyDescent="0.25">
      <c r="B1025" s="33">
        <f t="shared" si="17"/>
        <v>4</v>
      </c>
      <c r="C1025" s="33">
        <v>2</v>
      </c>
      <c r="D1025" s="18">
        <v>3</v>
      </c>
      <c r="E1025" s="34">
        <v>16</v>
      </c>
      <c r="G1025" s="99">
        <v>984</v>
      </c>
      <c r="H1025" s="141">
        <v>12.235224195441972</v>
      </c>
      <c r="I1025" s="113">
        <v>-1.2352241954419725</v>
      </c>
      <c r="J1025" s="100">
        <v>-0.66949311620123897</v>
      </c>
      <c r="K1025" s="139"/>
      <c r="L1025" s="113">
        <v>66.904761904761912</v>
      </c>
      <c r="M1025" s="100">
        <v>16</v>
      </c>
      <c r="N1025" s="139"/>
      <c r="O1025" s="139"/>
    </row>
    <row r="1026" spans="2:15" x14ac:dyDescent="0.25">
      <c r="B1026" s="33">
        <f t="shared" si="17"/>
        <v>1</v>
      </c>
      <c r="C1026" s="33">
        <v>1</v>
      </c>
      <c r="D1026" s="18">
        <v>2</v>
      </c>
      <c r="E1026" s="34">
        <v>12</v>
      </c>
      <c r="G1026" s="99">
        <v>985</v>
      </c>
      <c r="H1026" s="141">
        <v>13.967915374807559</v>
      </c>
      <c r="I1026" s="113">
        <v>3.2084625192441152E-2</v>
      </c>
      <c r="J1026" s="100">
        <v>1.7389908472890899E-2</v>
      </c>
      <c r="K1026" s="139"/>
      <c r="L1026" s="113">
        <v>66.972789115646265</v>
      </c>
      <c r="M1026" s="100">
        <v>16</v>
      </c>
      <c r="N1026" s="139"/>
      <c r="O1026" s="139"/>
    </row>
    <row r="1027" spans="2:15" x14ac:dyDescent="0.25">
      <c r="B1027" s="33">
        <f t="shared" si="17"/>
        <v>16</v>
      </c>
      <c r="C1027" s="33">
        <v>4</v>
      </c>
      <c r="D1027" s="18">
        <v>3</v>
      </c>
      <c r="E1027" s="34">
        <v>18</v>
      </c>
      <c r="G1027" s="99">
        <v>986</v>
      </c>
      <c r="H1027" s="141">
        <v>21.958782578379022</v>
      </c>
      <c r="I1027" s="113">
        <v>1.0412174216209777</v>
      </c>
      <c r="J1027" s="100">
        <v>0.564341193134275</v>
      </c>
      <c r="K1027" s="139"/>
      <c r="L1027" s="113">
        <v>67.040816326530631</v>
      </c>
      <c r="M1027" s="100">
        <v>16</v>
      </c>
      <c r="N1027" s="139"/>
      <c r="O1027" s="139"/>
    </row>
    <row r="1028" spans="2:15" x14ac:dyDescent="0.25">
      <c r="B1028" s="33">
        <f t="shared" si="17"/>
        <v>16</v>
      </c>
      <c r="C1028" s="33">
        <v>4</v>
      </c>
      <c r="D1028" s="18">
        <v>3</v>
      </c>
      <c r="E1028" s="34">
        <v>15</v>
      </c>
      <c r="G1028" s="99">
        <v>987</v>
      </c>
      <c r="H1028" s="141">
        <v>13.967915374807559</v>
      </c>
      <c r="I1028" s="113">
        <v>-2.9679153748075588</v>
      </c>
      <c r="J1028" s="100">
        <v>-1.6086139829786263</v>
      </c>
      <c r="K1028" s="139"/>
      <c r="L1028" s="113">
        <v>67.108843537414984</v>
      </c>
      <c r="M1028" s="100">
        <v>16</v>
      </c>
      <c r="N1028" s="139"/>
      <c r="O1028" s="139"/>
    </row>
    <row r="1029" spans="2:15" x14ac:dyDescent="0.25">
      <c r="B1029" s="33">
        <f t="shared" si="17"/>
        <v>9</v>
      </c>
      <c r="C1029" s="33">
        <v>3</v>
      </c>
      <c r="D1029" s="18">
        <v>3</v>
      </c>
      <c r="E1029" s="34">
        <v>14</v>
      </c>
      <c r="G1029" s="99">
        <v>988</v>
      </c>
      <c r="H1029" s="141">
        <v>12.235224195441972</v>
      </c>
      <c r="I1029" s="113">
        <v>0.76477580455802752</v>
      </c>
      <c r="J1029" s="100">
        <v>0.41450947809977262</v>
      </c>
      <c r="K1029" s="139"/>
      <c r="L1029" s="113">
        <v>67.176870748299336</v>
      </c>
      <c r="M1029" s="100">
        <v>16</v>
      </c>
      <c r="N1029" s="139"/>
      <c r="O1029" s="139"/>
    </row>
    <row r="1030" spans="2:15" x14ac:dyDescent="0.25">
      <c r="B1030" s="33">
        <f t="shared" si="17"/>
        <v>1</v>
      </c>
      <c r="C1030" s="33">
        <v>1</v>
      </c>
      <c r="D1030" s="18">
        <v>2</v>
      </c>
      <c r="E1030" s="34">
        <v>12</v>
      </c>
      <c r="G1030" s="99">
        <v>989</v>
      </c>
      <c r="H1030" s="141">
        <v>20.940444031854909</v>
      </c>
      <c r="I1030" s="113">
        <v>5.9555968145090787E-2</v>
      </c>
      <c r="J1030" s="100">
        <v>3.2279411987693407E-2</v>
      </c>
      <c r="K1030" s="139"/>
      <c r="L1030" s="113">
        <v>67.244897959183689</v>
      </c>
      <c r="M1030" s="100">
        <v>16</v>
      </c>
      <c r="N1030" s="139"/>
      <c r="O1030" s="139"/>
    </row>
    <row r="1031" spans="2:15" x14ac:dyDescent="0.25">
      <c r="B1031" s="33">
        <f t="shared" si="17"/>
        <v>9</v>
      </c>
      <c r="C1031" s="33">
        <v>3</v>
      </c>
      <c r="D1031" s="18">
        <v>3</v>
      </c>
      <c r="E1031" s="34">
        <v>14</v>
      </c>
      <c r="G1031" s="99">
        <v>990</v>
      </c>
      <c r="H1031" s="141">
        <v>15.343430237752408</v>
      </c>
      <c r="I1031" s="113">
        <v>-2.3434302377524077</v>
      </c>
      <c r="J1031" s="100">
        <v>-1.2701422286435231</v>
      </c>
      <c r="K1031" s="139"/>
      <c r="L1031" s="113">
        <v>67.312925170068041</v>
      </c>
      <c r="M1031" s="100">
        <v>16</v>
      </c>
      <c r="N1031" s="139"/>
      <c r="O1031" s="139"/>
    </row>
    <row r="1032" spans="2:15" x14ac:dyDescent="0.25">
      <c r="B1032" s="33">
        <f t="shared" si="17"/>
        <v>16</v>
      </c>
      <c r="C1032" s="33">
        <v>4</v>
      </c>
      <c r="D1032" s="18">
        <v>4</v>
      </c>
      <c r="E1032" s="34">
        <v>20</v>
      </c>
      <c r="G1032" s="99">
        <v>991</v>
      </c>
      <c r="H1032" s="141">
        <v>13.967915374807559</v>
      </c>
      <c r="I1032" s="113">
        <v>-2.9679153748075588</v>
      </c>
      <c r="J1032" s="100">
        <v>-1.6086139829786263</v>
      </c>
      <c r="K1032" s="139"/>
      <c r="L1032" s="113">
        <v>67.380952380952394</v>
      </c>
      <c r="M1032" s="100">
        <v>16</v>
      </c>
      <c r="N1032" s="139"/>
      <c r="O1032" s="139"/>
    </row>
    <row r="1033" spans="2:15" x14ac:dyDescent="0.25">
      <c r="B1033" s="33">
        <f t="shared" si="17"/>
        <v>9</v>
      </c>
      <c r="C1033" s="33">
        <v>3</v>
      </c>
      <c r="D1033" s="18">
        <v>3</v>
      </c>
      <c r="E1033" s="34">
        <v>18</v>
      </c>
      <c r="G1033" s="99">
        <v>992</v>
      </c>
      <c r="H1033" s="141">
        <v>21.958782578379022</v>
      </c>
      <c r="I1033" s="113">
        <v>4.1217421620977746E-2</v>
      </c>
      <c r="J1033" s="100">
        <v>2.2339895983769242E-2</v>
      </c>
      <c r="K1033" s="139"/>
      <c r="L1033" s="113">
        <v>67.448979591836746</v>
      </c>
      <c r="M1033" s="100">
        <v>16</v>
      </c>
      <c r="N1033" s="139"/>
      <c r="O1033" s="139"/>
    </row>
    <row r="1034" spans="2:15" x14ac:dyDescent="0.25">
      <c r="B1034" s="33">
        <f t="shared" si="17"/>
        <v>9</v>
      </c>
      <c r="C1034" s="33">
        <v>3</v>
      </c>
      <c r="D1034" s="18">
        <v>3</v>
      </c>
      <c r="E1034" s="34">
        <v>19</v>
      </c>
      <c r="G1034" s="99">
        <v>993</v>
      </c>
      <c r="H1034" s="141">
        <v>21.958782578379022</v>
      </c>
      <c r="I1034" s="113">
        <v>1.0412174216209777</v>
      </c>
      <c r="J1034" s="100">
        <v>0.564341193134275</v>
      </c>
      <c r="K1034" s="139"/>
      <c r="L1034" s="113">
        <v>67.517006802721099</v>
      </c>
      <c r="M1034" s="100">
        <v>16</v>
      </c>
      <c r="N1034" s="139"/>
      <c r="O1034" s="139"/>
    </row>
    <row r="1035" spans="2:15" x14ac:dyDescent="0.25">
      <c r="B1035" s="33">
        <f t="shared" si="17"/>
        <v>16</v>
      </c>
      <c r="C1035" s="33">
        <v>4</v>
      </c>
      <c r="D1035" s="18">
        <v>3</v>
      </c>
      <c r="E1035" s="34">
        <v>18</v>
      </c>
      <c r="G1035" s="99">
        <v>994</v>
      </c>
      <c r="H1035" s="141">
        <v>21.958782578379022</v>
      </c>
      <c r="I1035" s="113">
        <v>4.1217421620977746E-2</v>
      </c>
      <c r="J1035" s="100">
        <v>2.2339895983769242E-2</v>
      </c>
      <c r="K1035" s="139"/>
      <c r="L1035" s="113">
        <v>67.585034013605451</v>
      </c>
      <c r="M1035" s="100">
        <v>16</v>
      </c>
      <c r="N1035" s="139"/>
      <c r="O1035" s="139"/>
    </row>
    <row r="1036" spans="2:15" x14ac:dyDescent="0.25">
      <c r="B1036" s="33">
        <f t="shared" si="17"/>
        <v>4</v>
      </c>
      <c r="C1036" s="33">
        <v>2</v>
      </c>
      <c r="D1036" s="18">
        <v>3</v>
      </c>
      <c r="E1036" s="34">
        <v>12</v>
      </c>
      <c r="G1036" s="99">
        <v>995</v>
      </c>
      <c r="H1036" s="141">
        <v>21.958782578379022</v>
      </c>
      <c r="I1036" s="113">
        <v>2.0412174216209777</v>
      </c>
      <c r="J1036" s="100">
        <v>1.1063424902847807</v>
      </c>
      <c r="K1036" s="139"/>
      <c r="L1036" s="113">
        <v>67.653061224489804</v>
      </c>
      <c r="M1036" s="100">
        <v>16</v>
      </c>
      <c r="N1036" s="139"/>
      <c r="O1036" s="139"/>
    </row>
    <row r="1037" spans="2:15" x14ac:dyDescent="0.25">
      <c r="B1037" s="33">
        <f t="shared" si="17"/>
        <v>16</v>
      </c>
      <c r="C1037" s="33">
        <v>4</v>
      </c>
      <c r="D1037" s="18">
        <v>3</v>
      </c>
      <c r="E1037" s="34">
        <v>14</v>
      </c>
      <c r="G1037" s="99">
        <v>996</v>
      </c>
      <c r="H1037" s="141">
        <v>16.361768784276521</v>
      </c>
      <c r="I1037" s="113">
        <v>-2.3617687842765207</v>
      </c>
      <c r="J1037" s="100">
        <v>-1.2800817446474473</v>
      </c>
      <c r="K1037" s="139"/>
      <c r="L1037" s="113">
        <v>67.721088435374156</v>
      </c>
      <c r="M1037" s="100">
        <v>16</v>
      </c>
      <c r="N1037" s="139"/>
      <c r="O1037" s="139"/>
    </row>
    <row r="1038" spans="2:15" x14ac:dyDescent="0.25">
      <c r="B1038" s="33">
        <f t="shared" si="17"/>
        <v>4</v>
      </c>
      <c r="C1038" s="33">
        <v>2</v>
      </c>
      <c r="D1038" s="18">
        <v>3</v>
      </c>
      <c r="E1038" s="34">
        <v>12</v>
      </c>
      <c r="G1038" s="99">
        <v>997</v>
      </c>
      <c r="H1038" s="141">
        <v>21.958782578379022</v>
      </c>
      <c r="I1038" s="113">
        <v>3.0412174216209777</v>
      </c>
      <c r="J1038" s="100">
        <v>1.6483437874352866</v>
      </c>
      <c r="K1038" s="139"/>
      <c r="L1038" s="113">
        <v>67.789115646258523</v>
      </c>
      <c r="M1038" s="100">
        <v>16</v>
      </c>
      <c r="N1038" s="139"/>
      <c r="O1038" s="139"/>
    </row>
    <row r="1039" spans="2:15" x14ac:dyDescent="0.25">
      <c r="B1039" s="33">
        <f t="shared" si="17"/>
        <v>9</v>
      </c>
      <c r="C1039" s="33">
        <v>3</v>
      </c>
      <c r="D1039" s="18">
        <v>3</v>
      </c>
      <c r="E1039" s="34">
        <v>18</v>
      </c>
      <c r="G1039" s="99">
        <v>998</v>
      </c>
      <c r="H1039" s="141">
        <v>13.967915374807559</v>
      </c>
      <c r="I1039" s="113">
        <v>-0.96791537480755885</v>
      </c>
      <c r="J1039" s="100">
        <v>-0.52461138867761492</v>
      </c>
      <c r="K1039" s="139"/>
      <c r="L1039" s="113">
        <v>67.857142857142875</v>
      </c>
      <c r="M1039" s="100">
        <v>17</v>
      </c>
      <c r="N1039" s="139"/>
      <c r="O1039" s="139"/>
    </row>
    <row r="1040" spans="2:15" x14ac:dyDescent="0.25">
      <c r="B1040" s="33">
        <f t="shared" si="17"/>
        <v>16</v>
      </c>
      <c r="C1040" s="33">
        <v>4</v>
      </c>
      <c r="D1040" s="18">
        <v>3</v>
      </c>
      <c r="E1040" s="34">
        <v>18</v>
      </c>
      <c r="G1040" s="99">
        <v>999</v>
      </c>
      <c r="H1040" s="141">
        <v>15.343430237752408</v>
      </c>
      <c r="I1040" s="113">
        <v>2.6565697622475923</v>
      </c>
      <c r="J1040" s="100">
        <v>1.4398642571090059</v>
      </c>
      <c r="K1040" s="139"/>
      <c r="L1040" s="113">
        <v>67.925170068027228</v>
      </c>
      <c r="M1040" s="100">
        <v>17</v>
      </c>
      <c r="N1040" s="139"/>
      <c r="O1040" s="139"/>
    </row>
    <row r="1041" spans="2:15" x14ac:dyDescent="0.25">
      <c r="B1041" s="33">
        <f t="shared" si="17"/>
        <v>16</v>
      </c>
      <c r="C1041" s="33">
        <v>4</v>
      </c>
      <c r="D1041" s="18">
        <v>3</v>
      </c>
      <c r="E1041" s="34">
        <v>19</v>
      </c>
      <c r="G1041" s="99">
        <v>1000</v>
      </c>
      <c r="H1041" s="141">
        <v>15.343430237752408</v>
      </c>
      <c r="I1041" s="113">
        <v>-2.3434302377524077</v>
      </c>
      <c r="J1041" s="100">
        <v>-1.2701422286435231</v>
      </c>
      <c r="K1041" s="139"/>
      <c r="L1041" s="113">
        <v>67.99319727891158</v>
      </c>
      <c r="M1041" s="100">
        <v>17</v>
      </c>
      <c r="N1041" s="139"/>
      <c r="O1041" s="139"/>
    </row>
    <row r="1042" spans="2:15" x14ac:dyDescent="0.25">
      <c r="B1042" s="33">
        <f t="shared" ref="B1042:B1105" si="18">C1042^2</f>
        <v>1</v>
      </c>
      <c r="C1042" s="33">
        <v>1</v>
      </c>
      <c r="D1042" s="18">
        <v>3</v>
      </c>
      <c r="E1042" s="34">
        <v>12</v>
      </c>
      <c r="G1042" s="99">
        <v>1001</v>
      </c>
      <c r="H1042" s="141">
        <v>21.958782578379022</v>
      </c>
      <c r="I1042" s="113">
        <v>1.0412174216209777</v>
      </c>
      <c r="J1042" s="100">
        <v>0.564341193134275</v>
      </c>
      <c r="K1042" s="139"/>
      <c r="L1042" s="113">
        <v>68.061224489795933</v>
      </c>
      <c r="M1042" s="100">
        <v>17</v>
      </c>
      <c r="N1042" s="139"/>
      <c r="O1042" s="139"/>
    </row>
    <row r="1043" spans="2:15" x14ac:dyDescent="0.25">
      <c r="B1043" s="33">
        <f t="shared" si="18"/>
        <v>1</v>
      </c>
      <c r="C1043" s="33">
        <v>1</v>
      </c>
      <c r="D1043" s="18">
        <v>3</v>
      </c>
      <c r="E1043" s="34">
        <v>11</v>
      </c>
      <c r="G1043" s="99">
        <v>1002</v>
      </c>
      <c r="H1043" s="141">
        <v>16.361768784276521</v>
      </c>
      <c r="I1043" s="113">
        <v>0.63823121572347929</v>
      </c>
      <c r="J1043" s="100">
        <v>0.34592214680407007</v>
      </c>
      <c r="K1043" s="139"/>
      <c r="L1043" s="113">
        <v>68.129251700680285</v>
      </c>
      <c r="M1043" s="100">
        <v>17</v>
      </c>
      <c r="N1043" s="139"/>
      <c r="O1043" s="139"/>
    </row>
    <row r="1044" spans="2:15" x14ac:dyDescent="0.25">
      <c r="B1044" s="33">
        <f t="shared" si="18"/>
        <v>16</v>
      </c>
      <c r="C1044" s="33">
        <v>4</v>
      </c>
      <c r="D1044" s="18">
        <v>3</v>
      </c>
      <c r="E1044" s="34">
        <v>19</v>
      </c>
      <c r="G1044" s="99">
        <v>1003</v>
      </c>
      <c r="H1044" s="141">
        <v>13.967915374807559</v>
      </c>
      <c r="I1044" s="113">
        <v>-2.9679153748075588</v>
      </c>
      <c r="J1044" s="100">
        <v>-1.6086139829786263</v>
      </c>
      <c r="K1044" s="139"/>
      <c r="L1044" s="113">
        <v>68.197278911564638</v>
      </c>
      <c r="M1044" s="100">
        <v>17</v>
      </c>
      <c r="N1044" s="139"/>
      <c r="O1044" s="139"/>
    </row>
    <row r="1045" spans="2:15" x14ac:dyDescent="0.25">
      <c r="B1045" s="33">
        <f t="shared" si="18"/>
        <v>1</v>
      </c>
      <c r="C1045" s="33">
        <v>1</v>
      </c>
      <c r="D1045" s="18">
        <v>3</v>
      </c>
      <c r="E1045" s="34">
        <v>12</v>
      </c>
      <c r="G1045" s="99">
        <v>1004</v>
      </c>
      <c r="H1045" s="141">
        <v>20.940444031854909</v>
      </c>
      <c r="I1045" s="113">
        <v>-0.94044403185490921</v>
      </c>
      <c r="J1045" s="100">
        <v>-0.50972188516281236</v>
      </c>
      <c r="K1045" s="139"/>
      <c r="L1045" s="113">
        <v>68.26530612244899</v>
      </c>
      <c r="M1045" s="100">
        <v>17</v>
      </c>
      <c r="N1045" s="139"/>
      <c r="O1045" s="139"/>
    </row>
    <row r="1046" spans="2:15" x14ac:dyDescent="0.25">
      <c r="B1046" s="33">
        <f t="shared" si="18"/>
        <v>16</v>
      </c>
      <c r="C1046" s="33">
        <v>4</v>
      </c>
      <c r="D1046" s="18">
        <v>3</v>
      </c>
      <c r="E1046" s="34">
        <v>16</v>
      </c>
      <c r="G1046" s="99">
        <v>1005</v>
      </c>
      <c r="H1046" s="141">
        <v>15.343430237752408</v>
      </c>
      <c r="I1046" s="113">
        <v>-2.3434302377524077</v>
      </c>
      <c r="J1046" s="100">
        <v>-1.2701422286435231</v>
      </c>
      <c r="K1046" s="139"/>
      <c r="L1046" s="113">
        <v>68.333333333333343</v>
      </c>
      <c r="M1046" s="100">
        <v>17</v>
      </c>
      <c r="N1046" s="139"/>
      <c r="O1046" s="139"/>
    </row>
    <row r="1047" spans="2:15" x14ac:dyDescent="0.25">
      <c r="B1047" s="33">
        <f t="shared" si="18"/>
        <v>16</v>
      </c>
      <c r="C1047" s="33">
        <v>4</v>
      </c>
      <c r="D1047" s="18">
        <v>3</v>
      </c>
      <c r="E1047" s="34">
        <v>14</v>
      </c>
      <c r="G1047" s="99">
        <v>1006</v>
      </c>
      <c r="H1047" s="141">
        <v>13.967915374807559</v>
      </c>
      <c r="I1047" s="113">
        <v>-1.9679153748075588</v>
      </c>
      <c r="J1047" s="100">
        <v>-1.0666126858281206</v>
      </c>
      <c r="K1047" s="139"/>
      <c r="L1047" s="113">
        <v>68.401360544217695</v>
      </c>
      <c r="M1047" s="100">
        <v>17</v>
      </c>
      <c r="N1047" s="139"/>
      <c r="O1047" s="139"/>
    </row>
    <row r="1048" spans="2:15" x14ac:dyDescent="0.25">
      <c r="B1048" s="33">
        <f t="shared" si="18"/>
        <v>1</v>
      </c>
      <c r="C1048" s="33">
        <v>1</v>
      </c>
      <c r="D1048" s="18">
        <v>3</v>
      </c>
      <c r="E1048" s="34">
        <v>11</v>
      </c>
      <c r="G1048" s="99">
        <v>1007</v>
      </c>
      <c r="H1048" s="141">
        <v>13.967915374807559</v>
      </c>
      <c r="I1048" s="113">
        <v>-0.96791537480755885</v>
      </c>
      <c r="J1048" s="100">
        <v>-0.52461138867761492</v>
      </c>
      <c r="K1048" s="139"/>
      <c r="L1048" s="113">
        <v>68.469387755102048</v>
      </c>
      <c r="M1048" s="100">
        <v>17</v>
      </c>
      <c r="N1048" s="139"/>
      <c r="O1048" s="139"/>
    </row>
    <row r="1049" spans="2:15" x14ac:dyDescent="0.25">
      <c r="B1049" s="33">
        <f t="shared" si="18"/>
        <v>1</v>
      </c>
      <c r="C1049" s="33">
        <v>1</v>
      </c>
      <c r="D1049" s="18">
        <v>3</v>
      </c>
      <c r="E1049" s="34">
        <v>11</v>
      </c>
      <c r="G1049" s="99">
        <v>1008</v>
      </c>
      <c r="H1049" s="141">
        <v>13.967915374807559</v>
      </c>
      <c r="I1049" s="113">
        <v>4.0320846251924412</v>
      </c>
      <c r="J1049" s="100">
        <v>2.1853950970749141</v>
      </c>
      <c r="K1049" s="139"/>
      <c r="L1049" s="113">
        <v>68.5374149659864</v>
      </c>
      <c r="M1049" s="100">
        <v>17</v>
      </c>
      <c r="N1049" s="139"/>
      <c r="O1049" s="139"/>
    </row>
    <row r="1050" spans="2:15" x14ac:dyDescent="0.25">
      <c r="B1050" s="33">
        <f t="shared" si="18"/>
        <v>4</v>
      </c>
      <c r="C1050" s="33">
        <v>2</v>
      </c>
      <c r="D1050" s="18">
        <v>3</v>
      </c>
      <c r="E1050" s="34">
        <v>18</v>
      </c>
      <c r="G1050" s="99">
        <v>1009</v>
      </c>
      <c r="H1050" s="141">
        <v>13.967915374807559</v>
      </c>
      <c r="I1050" s="113">
        <v>2.0320846251924412</v>
      </c>
      <c r="J1050" s="100">
        <v>1.1013925027739024</v>
      </c>
      <c r="K1050" s="139"/>
      <c r="L1050" s="113">
        <v>68.605442176870767</v>
      </c>
      <c r="M1050" s="100">
        <v>17</v>
      </c>
      <c r="N1050" s="139"/>
      <c r="O1050" s="139"/>
    </row>
    <row r="1051" spans="2:15" x14ac:dyDescent="0.25">
      <c r="B1051" s="33">
        <f t="shared" si="18"/>
        <v>4</v>
      </c>
      <c r="C1051" s="33">
        <v>2</v>
      </c>
      <c r="D1051" s="18">
        <v>3</v>
      </c>
      <c r="E1051" s="34">
        <v>14</v>
      </c>
      <c r="G1051" s="99">
        <v>1010</v>
      </c>
      <c r="H1051" s="141">
        <v>6.6382104013394709</v>
      </c>
      <c r="I1051" s="113">
        <v>5.3617895986605291</v>
      </c>
      <c r="J1051" s="100">
        <v>2.9060969175220968</v>
      </c>
      <c r="K1051" s="139"/>
      <c r="L1051" s="113">
        <v>68.673469387755119</v>
      </c>
      <c r="M1051" s="100">
        <v>17</v>
      </c>
      <c r="N1051" s="139"/>
      <c r="O1051" s="139"/>
    </row>
    <row r="1052" spans="2:15" x14ac:dyDescent="0.25">
      <c r="B1052" s="33">
        <f t="shared" si="18"/>
        <v>1</v>
      </c>
      <c r="C1052" s="33">
        <v>1</v>
      </c>
      <c r="D1052" s="18">
        <v>3</v>
      </c>
      <c r="E1052" s="34">
        <v>13</v>
      </c>
      <c r="G1052" s="99">
        <v>1011</v>
      </c>
      <c r="H1052" s="141">
        <v>16.361768784276521</v>
      </c>
      <c r="I1052" s="113">
        <v>1.6382312157234793</v>
      </c>
      <c r="J1052" s="100">
        <v>0.8879234439545759</v>
      </c>
      <c r="K1052" s="139"/>
      <c r="L1052" s="113">
        <v>68.741496598639472</v>
      </c>
      <c r="M1052" s="100">
        <v>17</v>
      </c>
      <c r="N1052" s="139"/>
      <c r="O1052" s="139"/>
    </row>
    <row r="1053" spans="2:15" x14ac:dyDescent="0.25">
      <c r="B1053" s="33">
        <f t="shared" si="18"/>
        <v>9</v>
      </c>
      <c r="C1053" s="33">
        <v>3</v>
      </c>
      <c r="D1053" s="18">
        <v>3</v>
      </c>
      <c r="E1053" s="34">
        <v>17</v>
      </c>
      <c r="G1053" s="99">
        <v>1012</v>
      </c>
      <c r="H1053" s="141">
        <v>16.361768784276521</v>
      </c>
      <c r="I1053" s="113">
        <v>-1.3617687842765207</v>
      </c>
      <c r="J1053" s="100">
        <v>-0.73808044749694146</v>
      </c>
      <c r="K1053" s="139"/>
      <c r="L1053" s="113">
        <v>68.809523809523824</v>
      </c>
      <c r="M1053" s="100">
        <v>17</v>
      </c>
      <c r="N1053" s="139"/>
      <c r="O1053" s="139"/>
    </row>
    <row r="1054" spans="2:15" x14ac:dyDescent="0.25">
      <c r="B1054" s="33">
        <f t="shared" si="18"/>
        <v>9</v>
      </c>
      <c r="C1054" s="33">
        <v>3</v>
      </c>
      <c r="D1054" s="18">
        <v>3</v>
      </c>
      <c r="E1054" s="34">
        <v>13</v>
      </c>
      <c r="G1054" s="99">
        <v>1013</v>
      </c>
      <c r="H1054" s="141">
        <v>15.343430237752408</v>
      </c>
      <c r="I1054" s="113">
        <v>-1.3434302377524077</v>
      </c>
      <c r="J1054" s="100">
        <v>-0.7281409314930174</v>
      </c>
      <c r="K1054" s="139"/>
      <c r="L1054" s="113">
        <v>68.877551020408177</v>
      </c>
      <c r="M1054" s="100">
        <v>17</v>
      </c>
      <c r="N1054" s="139"/>
      <c r="O1054" s="139"/>
    </row>
    <row r="1055" spans="2:15" x14ac:dyDescent="0.25">
      <c r="B1055" s="33">
        <f t="shared" si="18"/>
        <v>9</v>
      </c>
      <c r="C1055" s="33">
        <v>3</v>
      </c>
      <c r="D1055" s="18">
        <v>3</v>
      </c>
      <c r="E1055" s="34">
        <v>18</v>
      </c>
      <c r="G1055" s="99">
        <v>1014</v>
      </c>
      <c r="H1055" s="141">
        <v>6.6382104013394709</v>
      </c>
      <c r="I1055" s="113">
        <v>5.3617895986605291</v>
      </c>
      <c r="J1055" s="100">
        <v>2.9060969175220968</v>
      </c>
      <c r="K1055" s="139"/>
      <c r="L1055" s="113">
        <v>68.945578231292529</v>
      </c>
      <c r="M1055" s="100">
        <v>17</v>
      </c>
      <c r="N1055" s="139"/>
      <c r="O1055" s="139"/>
    </row>
    <row r="1056" spans="2:15" x14ac:dyDescent="0.25">
      <c r="B1056" s="33">
        <f t="shared" si="18"/>
        <v>1</v>
      </c>
      <c r="C1056" s="33">
        <v>1</v>
      </c>
      <c r="D1056" s="18">
        <v>3</v>
      </c>
      <c r="E1056" s="34">
        <v>11</v>
      </c>
      <c r="G1056" s="99">
        <v>1015</v>
      </c>
      <c r="H1056" s="141">
        <v>15.343430237752408</v>
      </c>
      <c r="I1056" s="113">
        <v>-1.3434302377524077</v>
      </c>
      <c r="J1056" s="100">
        <v>-0.7281409314930174</v>
      </c>
      <c r="K1056" s="139"/>
      <c r="L1056" s="113">
        <v>69.013605442176882</v>
      </c>
      <c r="M1056" s="100">
        <v>17</v>
      </c>
      <c r="N1056" s="139"/>
      <c r="O1056" s="139"/>
    </row>
    <row r="1057" spans="2:15" x14ac:dyDescent="0.25">
      <c r="B1057" s="33">
        <f t="shared" si="18"/>
        <v>1</v>
      </c>
      <c r="C1057" s="33">
        <v>1</v>
      </c>
      <c r="D1057" s="18">
        <v>3</v>
      </c>
      <c r="E1057" s="34">
        <v>12</v>
      </c>
      <c r="G1057" s="99">
        <v>1016</v>
      </c>
      <c r="H1057" s="141">
        <v>21.958782578379022</v>
      </c>
      <c r="I1057" s="113">
        <v>-1.9587825783790223</v>
      </c>
      <c r="J1057" s="100">
        <v>-1.0616626983172424</v>
      </c>
      <c r="K1057" s="139"/>
      <c r="L1057" s="113">
        <v>69.081632653061234</v>
      </c>
      <c r="M1057" s="100">
        <v>17</v>
      </c>
      <c r="N1057" s="139"/>
      <c r="O1057" s="139"/>
    </row>
    <row r="1058" spans="2:15" x14ac:dyDescent="0.25">
      <c r="B1058" s="33">
        <f t="shared" si="18"/>
        <v>1</v>
      </c>
      <c r="C1058" s="33">
        <v>1</v>
      </c>
      <c r="D1058" s="18">
        <v>3</v>
      </c>
      <c r="E1058" s="34">
        <v>11</v>
      </c>
      <c r="G1058" s="99">
        <v>1017</v>
      </c>
      <c r="H1058" s="141">
        <v>15.343430237752408</v>
      </c>
      <c r="I1058" s="113">
        <v>2.6565697622475923</v>
      </c>
      <c r="J1058" s="100">
        <v>1.4398642571090059</v>
      </c>
      <c r="K1058" s="139"/>
      <c r="L1058" s="113">
        <v>69.149659863945587</v>
      </c>
      <c r="M1058" s="100">
        <v>17</v>
      </c>
      <c r="N1058" s="139"/>
      <c r="O1058" s="139"/>
    </row>
    <row r="1059" spans="2:15" x14ac:dyDescent="0.25">
      <c r="B1059" s="33">
        <f t="shared" si="18"/>
        <v>4</v>
      </c>
      <c r="C1059" s="33">
        <v>2</v>
      </c>
      <c r="D1059" s="18">
        <v>3</v>
      </c>
      <c r="E1059" s="34">
        <v>16</v>
      </c>
      <c r="G1059" s="99">
        <v>1018</v>
      </c>
      <c r="H1059" s="141">
        <v>15.343430237752408</v>
      </c>
      <c r="I1059" s="113">
        <v>3.6565697622475923</v>
      </c>
      <c r="J1059" s="100">
        <v>1.9818655542595116</v>
      </c>
      <c r="K1059" s="139"/>
      <c r="L1059" s="113">
        <v>69.217687074829939</v>
      </c>
      <c r="M1059" s="100">
        <v>17</v>
      </c>
      <c r="N1059" s="139"/>
      <c r="O1059" s="139"/>
    </row>
    <row r="1060" spans="2:15" x14ac:dyDescent="0.25">
      <c r="B1060" s="33">
        <f t="shared" si="18"/>
        <v>9</v>
      </c>
      <c r="C1060" s="33">
        <v>3</v>
      </c>
      <c r="D1060" s="18">
        <v>3</v>
      </c>
      <c r="E1060" s="34">
        <v>14</v>
      </c>
      <c r="G1060" s="99">
        <v>1019</v>
      </c>
      <c r="H1060" s="141">
        <v>16.361768784276521</v>
      </c>
      <c r="I1060" s="113">
        <v>1.6382312157234793</v>
      </c>
      <c r="J1060" s="100">
        <v>0.8879234439545759</v>
      </c>
      <c r="K1060" s="139"/>
      <c r="L1060" s="113">
        <v>69.285714285714292</v>
      </c>
      <c r="M1060" s="100">
        <v>17</v>
      </c>
      <c r="N1060" s="139"/>
      <c r="O1060" s="139"/>
    </row>
    <row r="1061" spans="2:15" x14ac:dyDescent="0.25">
      <c r="B1061" s="33">
        <f t="shared" si="18"/>
        <v>16</v>
      </c>
      <c r="C1061" s="33">
        <v>4</v>
      </c>
      <c r="D1061" s="18">
        <v>3</v>
      </c>
      <c r="E1061" s="34">
        <v>14</v>
      </c>
      <c r="G1061" s="99">
        <v>1020</v>
      </c>
      <c r="H1061" s="141">
        <v>13.967915374807559</v>
      </c>
      <c r="I1061" s="113">
        <v>-1.9679153748075588</v>
      </c>
      <c r="J1061" s="100">
        <v>-1.0666126858281206</v>
      </c>
      <c r="K1061" s="139"/>
      <c r="L1061" s="113">
        <v>69.353741496598659</v>
      </c>
      <c r="M1061" s="100">
        <v>17</v>
      </c>
      <c r="N1061" s="139"/>
      <c r="O1061" s="139"/>
    </row>
    <row r="1062" spans="2:15" x14ac:dyDescent="0.25">
      <c r="B1062" s="33">
        <f t="shared" si="18"/>
        <v>1</v>
      </c>
      <c r="C1062" s="33">
        <v>1</v>
      </c>
      <c r="D1062" s="18">
        <v>3</v>
      </c>
      <c r="E1062" s="34">
        <v>12</v>
      </c>
      <c r="G1062" s="99">
        <v>1021</v>
      </c>
      <c r="H1062" s="141">
        <v>16.361768784276521</v>
      </c>
      <c r="I1062" s="113">
        <v>-2.3617687842765207</v>
      </c>
      <c r="J1062" s="100">
        <v>-1.2800817446474473</v>
      </c>
      <c r="K1062" s="139"/>
      <c r="L1062" s="113">
        <v>69.421768707483011</v>
      </c>
      <c r="M1062" s="100">
        <v>17</v>
      </c>
      <c r="N1062" s="139"/>
      <c r="O1062" s="139"/>
    </row>
    <row r="1063" spans="2:15" x14ac:dyDescent="0.25">
      <c r="B1063" s="33">
        <f t="shared" si="18"/>
        <v>16</v>
      </c>
      <c r="C1063" s="33">
        <v>4</v>
      </c>
      <c r="D1063" s="18">
        <v>3</v>
      </c>
      <c r="E1063" s="34">
        <v>14</v>
      </c>
      <c r="G1063" s="99">
        <v>1022</v>
      </c>
      <c r="H1063" s="141">
        <v>13.967915374807559</v>
      </c>
      <c r="I1063" s="113">
        <v>-1.9679153748075588</v>
      </c>
      <c r="J1063" s="100">
        <v>-1.0666126858281206</v>
      </c>
      <c r="K1063" s="139"/>
      <c r="L1063" s="113">
        <v>69.489795918367363</v>
      </c>
      <c r="M1063" s="100">
        <v>17</v>
      </c>
      <c r="N1063" s="139"/>
      <c r="O1063" s="139"/>
    </row>
    <row r="1064" spans="2:15" x14ac:dyDescent="0.25">
      <c r="B1064" s="33">
        <f t="shared" si="18"/>
        <v>9</v>
      </c>
      <c r="C1064" s="33">
        <v>3</v>
      </c>
      <c r="D1064" s="18">
        <v>3</v>
      </c>
      <c r="E1064" s="34">
        <v>19</v>
      </c>
      <c r="G1064" s="99">
        <v>1023</v>
      </c>
      <c r="H1064" s="141">
        <v>15.343430237752408</v>
      </c>
      <c r="I1064" s="113">
        <v>2.6565697622475923</v>
      </c>
      <c r="J1064" s="100">
        <v>1.4398642571090059</v>
      </c>
      <c r="K1064" s="139"/>
      <c r="L1064" s="113">
        <v>69.557823129251716</v>
      </c>
      <c r="M1064" s="100">
        <v>17</v>
      </c>
      <c r="N1064" s="139"/>
      <c r="O1064" s="139"/>
    </row>
    <row r="1065" spans="2:15" x14ac:dyDescent="0.25">
      <c r="B1065" s="33">
        <f t="shared" si="18"/>
        <v>4</v>
      </c>
      <c r="C1065" s="33">
        <v>2</v>
      </c>
      <c r="D1065" s="18">
        <v>3</v>
      </c>
      <c r="E1065" s="34">
        <v>11</v>
      </c>
      <c r="G1065" s="99">
        <v>1024</v>
      </c>
      <c r="H1065" s="141">
        <v>16.361768784276521</v>
      </c>
      <c r="I1065" s="113">
        <v>1.6382312157234793</v>
      </c>
      <c r="J1065" s="100">
        <v>0.8879234439545759</v>
      </c>
      <c r="K1065" s="139"/>
      <c r="L1065" s="113">
        <v>69.625850340136068</v>
      </c>
      <c r="M1065" s="100">
        <v>17</v>
      </c>
      <c r="N1065" s="139"/>
      <c r="O1065" s="139"/>
    </row>
    <row r="1066" spans="2:15" x14ac:dyDescent="0.25">
      <c r="B1066" s="33">
        <f t="shared" si="18"/>
        <v>9</v>
      </c>
      <c r="C1066" s="33">
        <v>3</v>
      </c>
      <c r="D1066" s="18">
        <v>3</v>
      </c>
      <c r="E1066" s="34">
        <v>17</v>
      </c>
      <c r="G1066" s="99">
        <v>1025</v>
      </c>
      <c r="H1066" s="141">
        <v>16.361768784276521</v>
      </c>
      <c r="I1066" s="113">
        <v>2.6382312157234793</v>
      </c>
      <c r="J1066" s="100">
        <v>1.4299247411050817</v>
      </c>
      <c r="K1066" s="139"/>
      <c r="L1066" s="113">
        <v>69.693877551020421</v>
      </c>
      <c r="M1066" s="100">
        <v>17</v>
      </c>
      <c r="N1066" s="139"/>
      <c r="O1066" s="139"/>
    </row>
    <row r="1067" spans="2:15" x14ac:dyDescent="0.25">
      <c r="B1067" s="33">
        <f t="shared" si="18"/>
        <v>1</v>
      </c>
      <c r="C1067" s="33">
        <v>1</v>
      </c>
      <c r="D1067" s="18">
        <v>3</v>
      </c>
      <c r="E1067" s="34">
        <v>12</v>
      </c>
      <c r="G1067" s="99">
        <v>1026</v>
      </c>
      <c r="H1067" s="141">
        <v>12.235224195441972</v>
      </c>
      <c r="I1067" s="113">
        <v>-0.23522419544197248</v>
      </c>
      <c r="J1067" s="100">
        <v>-0.12749181905073317</v>
      </c>
      <c r="K1067" s="139"/>
      <c r="L1067" s="113">
        <v>69.761904761904773</v>
      </c>
      <c r="M1067" s="100">
        <v>17</v>
      </c>
      <c r="N1067" s="139"/>
      <c r="O1067" s="139"/>
    </row>
    <row r="1068" spans="2:15" x14ac:dyDescent="0.25">
      <c r="B1068" s="33">
        <f t="shared" si="18"/>
        <v>16</v>
      </c>
      <c r="C1068" s="33">
        <v>4</v>
      </c>
      <c r="D1068" s="18">
        <v>4</v>
      </c>
      <c r="E1068" s="34">
        <v>22</v>
      </c>
      <c r="G1068" s="99">
        <v>1027</v>
      </c>
      <c r="H1068" s="141">
        <v>12.235224195441972</v>
      </c>
      <c r="I1068" s="113">
        <v>-1.2352241954419725</v>
      </c>
      <c r="J1068" s="100">
        <v>-0.66949311620123897</v>
      </c>
      <c r="K1068" s="139"/>
      <c r="L1068" s="113">
        <v>69.829931972789126</v>
      </c>
      <c r="M1068" s="100">
        <v>17</v>
      </c>
      <c r="N1068" s="139"/>
      <c r="O1068" s="139"/>
    </row>
    <row r="1069" spans="2:15" x14ac:dyDescent="0.25">
      <c r="B1069" s="33">
        <f t="shared" si="18"/>
        <v>9</v>
      </c>
      <c r="C1069" s="33">
        <v>3</v>
      </c>
      <c r="D1069" s="18">
        <v>3</v>
      </c>
      <c r="E1069" s="34">
        <v>13</v>
      </c>
      <c r="G1069" s="99">
        <v>1028</v>
      </c>
      <c r="H1069" s="141">
        <v>16.361768784276521</v>
      </c>
      <c r="I1069" s="113">
        <v>2.6382312157234793</v>
      </c>
      <c r="J1069" s="100">
        <v>1.4299247411050817</v>
      </c>
      <c r="K1069" s="139"/>
      <c r="L1069" s="113">
        <v>69.897959183673478</v>
      </c>
      <c r="M1069" s="100">
        <v>17</v>
      </c>
      <c r="N1069" s="139"/>
      <c r="O1069" s="139"/>
    </row>
    <row r="1070" spans="2:15" x14ac:dyDescent="0.25">
      <c r="B1070" s="33">
        <f t="shared" si="18"/>
        <v>16</v>
      </c>
      <c r="C1070" s="33">
        <v>4</v>
      </c>
      <c r="D1070" s="18">
        <v>4</v>
      </c>
      <c r="E1070" s="34">
        <v>20</v>
      </c>
      <c r="G1070" s="99">
        <v>1029</v>
      </c>
      <c r="H1070" s="141">
        <v>12.235224195441972</v>
      </c>
      <c r="I1070" s="113">
        <v>-0.23522419544197248</v>
      </c>
      <c r="J1070" s="100">
        <v>-0.12749181905073317</v>
      </c>
      <c r="K1070" s="139"/>
      <c r="L1070" s="113">
        <v>69.965986394557831</v>
      </c>
      <c r="M1070" s="100">
        <v>17</v>
      </c>
      <c r="N1070" s="139"/>
      <c r="O1070" s="139"/>
    </row>
    <row r="1071" spans="2:15" x14ac:dyDescent="0.25">
      <c r="B1071" s="33">
        <f t="shared" si="18"/>
        <v>9</v>
      </c>
      <c r="C1071" s="33">
        <v>3</v>
      </c>
      <c r="D1071" s="18">
        <v>3</v>
      </c>
      <c r="E1071" s="34">
        <v>15</v>
      </c>
      <c r="G1071" s="99">
        <v>1030</v>
      </c>
      <c r="H1071" s="141">
        <v>16.361768784276521</v>
      </c>
      <c r="I1071" s="113">
        <v>-0.36176878427652071</v>
      </c>
      <c r="J1071" s="100">
        <v>-0.19607915034643572</v>
      </c>
      <c r="K1071" s="139"/>
      <c r="L1071" s="113">
        <v>70.034013605442183</v>
      </c>
      <c r="M1071" s="100">
        <v>17</v>
      </c>
      <c r="N1071" s="139"/>
      <c r="O1071" s="139"/>
    </row>
    <row r="1072" spans="2:15" x14ac:dyDescent="0.25">
      <c r="B1072" s="33">
        <f t="shared" si="18"/>
        <v>4</v>
      </c>
      <c r="C1072" s="33">
        <v>2</v>
      </c>
      <c r="D1072" s="18">
        <v>3</v>
      </c>
      <c r="E1072" s="34">
        <v>15</v>
      </c>
      <c r="G1072" s="99">
        <v>1031</v>
      </c>
      <c r="H1072" s="141">
        <v>16.361768784276521</v>
      </c>
      <c r="I1072" s="113">
        <v>-2.3617687842765207</v>
      </c>
      <c r="J1072" s="100">
        <v>-1.2800817446474473</v>
      </c>
      <c r="K1072" s="139"/>
      <c r="L1072" s="113">
        <v>70.10204081632655</v>
      </c>
      <c r="M1072" s="100">
        <v>17</v>
      </c>
      <c r="N1072" s="139"/>
      <c r="O1072" s="139"/>
    </row>
    <row r="1073" spans="2:15" x14ac:dyDescent="0.25">
      <c r="B1073" s="33">
        <f t="shared" si="18"/>
        <v>16</v>
      </c>
      <c r="C1073" s="33">
        <v>4</v>
      </c>
      <c r="D1073" s="18">
        <v>4</v>
      </c>
      <c r="E1073" s="34">
        <v>20</v>
      </c>
      <c r="G1073" s="99">
        <v>1032</v>
      </c>
      <c r="H1073" s="141">
        <v>12.235224195441972</v>
      </c>
      <c r="I1073" s="113">
        <v>-1.2352241954419725</v>
      </c>
      <c r="J1073" s="100">
        <v>-0.66949311620123897</v>
      </c>
      <c r="K1073" s="139"/>
      <c r="L1073" s="113">
        <v>70.170068027210903</v>
      </c>
      <c r="M1073" s="100">
        <v>17</v>
      </c>
      <c r="N1073" s="139"/>
      <c r="O1073" s="139"/>
    </row>
    <row r="1074" spans="2:15" x14ac:dyDescent="0.25">
      <c r="B1074" s="33">
        <f t="shared" si="18"/>
        <v>16</v>
      </c>
      <c r="C1074" s="33">
        <v>4</v>
      </c>
      <c r="D1074" s="18">
        <v>3</v>
      </c>
      <c r="E1074" s="34">
        <v>18</v>
      </c>
      <c r="G1074" s="99">
        <v>1033</v>
      </c>
      <c r="H1074" s="141">
        <v>12.235224195441972</v>
      </c>
      <c r="I1074" s="113">
        <v>-1.2352241954419725</v>
      </c>
      <c r="J1074" s="100">
        <v>-0.66949311620123897</v>
      </c>
      <c r="K1074" s="139"/>
      <c r="L1074" s="113">
        <v>70.238095238095255</v>
      </c>
      <c r="M1074" s="100">
        <v>17</v>
      </c>
      <c r="N1074" s="139"/>
      <c r="O1074" s="139"/>
    </row>
    <row r="1075" spans="2:15" x14ac:dyDescent="0.25">
      <c r="B1075" s="33">
        <f t="shared" si="18"/>
        <v>4</v>
      </c>
      <c r="C1075" s="33">
        <v>2</v>
      </c>
      <c r="D1075" s="18">
        <v>3</v>
      </c>
      <c r="E1075" s="34">
        <v>14</v>
      </c>
      <c r="G1075" s="99">
        <v>1034</v>
      </c>
      <c r="H1075" s="141">
        <v>13.967915374807559</v>
      </c>
      <c r="I1075" s="113">
        <v>4.0320846251924412</v>
      </c>
      <c r="J1075" s="100">
        <v>2.1853950970749141</v>
      </c>
      <c r="K1075" s="139"/>
      <c r="L1075" s="113">
        <v>70.306122448979607</v>
      </c>
      <c r="M1075" s="100">
        <v>17</v>
      </c>
      <c r="N1075" s="139"/>
      <c r="O1075" s="139"/>
    </row>
    <row r="1076" spans="2:15" x14ac:dyDescent="0.25">
      <c r="B1076" s="33">
        <f t="shared" si="18"/>
        <v>4</v>
      </c>
      <c r="C1076" s="33">
        <v>2</v>
      </c>
      <c r="D1076" s="18">
        <v>3</v>
      </c>
      <c r="E1076" s="34">
        <v>11</v>
      </c>
      <c r="G1076" s="99">
        <v>1035</v>
      </c>
      <c r="H1076" s="141">
        <v>13.967915374807559</v>
      </c>
      <c r="I1076" s="113">
        <v>3.2084625192441152E-2</v>
      </c>
      <c r="J1076" s="100">
        <v>1.7389908472890899E-2</v>
      </c>
      <c r="K1076" s="139"/>
      <c r="L1076" s="113">
        <v>70.37414965986396</v>
      </c>
      <c r="M1076" s="100">
        <v>17</v>
      </c>
      <c r="N1076" s="139"/>
      <c r="O1076" s="139"/>
    </row>
    <row r="1077" spans="2:15" x14ac:dyDescent="0.25">
      <c r="B1077" s="33">
        <f t="shared" si="18"/>
        <v>1</v>
      </c>
      <c r="C1077" s="33">
        <v>1</v>
      </c>
      <c r="D1077" s="18">
        <v>3</v>
      </c>
      <c r="E1077" s="34">
        <v>12</v>
      </c>
      <c r="G1077" s="99">
        <v>1036</v>
      </c>
      <c r="H1077" s="141">
        <v>12.235224195441972</v>
      </c>
      <c r="I1077" s="113">
        <v>0.76477580455802752</v>
      </c>
      <c r="J1077" s="100">
        <v>0.41450947809977262</v>
      </c>
      <c r="K1077" s="139"/>
      <c r="L1077" s="113">
        <v>70.442176870748312</v>
      </c>
      <c r="M1077" s="100">
        <v>17</v>
      </c>
      <c r="N1077" s="139"/>
      <c r="O1077" s="139"/>
    </row>
    <row r="1078" spans="2:15" x14ac:dyDescent="0.25">
      <c r="B1078" s="33">
        <f t="shared" si="18"/>
        <v>1</v>
      </c>
      <c r="C1078" s="33">
        <v>1</v>
      </c>
      <c r="D1078" s="18">
        <v>3</v>
      </c>
      <c r="E1078" s="34">
        <v>13</v>
      </c>
      <c r="G1078" s="99">
        <v>1037</v>
      </c>
      <c r="H1078" s="141">
        <v>15.343430237752408</v>
      </c>
      <c r="I1078" s="113">
        <v>1.6565697622475923</v>
      </c>
      <c r="J1078" s="100">
        <v>0.89786295995849996</v>
      </c>
      <c r="K1078" s="139"/>
      <c r="L1078" s="113">
        <v>70.510204081632665</v>
      </c>
      <c r="M1078" s="100">
        <v>17</v>
      </c>
      <c r="N1078" s="139"/>
      <c r="O1078" s="139"/>
    </row>
    <row r="1079" spans="2:15" x14ac:dyDescent="0.25">
      <c r="B1079" s="33">
        <f t="shared" si="18"/>
        <v>1</v>
      </c>
      <c r="C1079" s="33">
        <v>1</v>
      </c>
      <c r="D1079" s="18">
        <v>3</v>
      </c>
      <c r="E1079" s="34">
        <v>11</v>
      </c>
      <c r="G1079" s="99">
        <v>1038</v>
      </c>
      <c r="H1079" s="141">
        <v>15.343430237752408</v>
      </c>
      <c r="I1079" s="113">
        <v>-2.3434302377524077</v>
      </c>
      <c r="J1079" s="100">
        <v>-1.2701422286435231</v>
      </c>
      <c r="K1079" s="139"/>
      <c r="L1079" s="113">
        <v>70.578231292517017</v>
      </c>
      <c r="M1079" s="100">
        <v>17</v>
      </c>
      <c r="N1079" s="139"/>
      <c r="O1079" s="139"/>
    </row>
    <row r="1080" spans="2:15" x14ac:dyDescent="0.25">
      <c r="B1080" s="33">
        <f t="shared" si="18"/>
        <v>16</v>
      </c>
      <c r="C1080" s="33">
        <v>4</v>
      </c>
      <c r="D1080" s="18">
        <v>3</v>
      </c>
      <c r="E1080" s="34">
        <v>15</v>
      </c>
      <c r="G1080" s="99">
        <v>1039</v>
      </c>
      <c r="H1080" s="141">
        <v>15.343430237752408</v>
      </c>
      <c r="I1080" s="113">
        <v>2.6565697622475923</v>
      </c>
      <c r="J1080" s="100">
        <v>1.4398642571090059</v>
      </c>
      <c r="K1080" s="139"/>
      <c r="L1080" s="113">
        <v>70.64625850340137</v>
      </c>
      <c r="M1080" s="100">
        <v>17</v>
      </c>
      <c r="N1080" s="139"/>
      <c r="O1080" s="139"/>
    </row>
    <row r="1081" spans="2:15" x14ac:dyDescent="0.25">
      <c r="B1081" s="33">
        <f t="shared" si="18"/>
        <v>1</v>
      </c>
      <c r="C1081" s="33">
        <v>1</v>
      </c>
      <c r="D1081" s="18">
        <v>3</v>
      </c>
      <c r="E1081" s="34">
        <v>12</v>
      </c>
      <c r="G1081" s="99">
        <v>1040</v>
      </c>
      <c r="H1081" s="141">
        <v>12.235224195441972</v>
      </c>
      <c r="I1081" s="113">
        <v>-1.2352241954419725</v>
      </c>
      <c r="J1081" s="100">
        <v>-0.66949311620123897</v>
      </c>
      <c r="K1081" s="139"/>
      <c r="L1081" s="113">
        <v>70.714285714285722</v>
      </c>
      <c r="M1081" s="100">
        <v>17</v>
      </c>
      <c r="N1081" s="139"/>
      <c r="O1081" s="139"/>
    </row>
    <row r="1082" spans="2:15" x14ac:dyDescent="0.25">
      <c r="B1082" s="33">
        <f t="shared" si="18"/>
        <v>16</v>
      </c>
      <c r="C1082" s="33">
        <v>4</v>
      </c>
      <c r="D1082" s="18">
        <v>4</v>
      </c>
      <c r="E1082" s="34">
        <v>21</v>
      </c>
      <c r="G1082" s="99">
        <v>1041</v>
      </c>
      <c r="H1082" s="141">
        <v>12.235224195441972</v>
      </c>
      <c r="I1082" s="113">
        <v>-0.23522419544197248</v>
      </c>
      <c r="J1082" s="100">
        <v>-0.12749181905073317</v>
      </c>
      <c r="K1082" s="139"/>
      <c r="L1082" s="113">
        <v>70.782312925170075</v>
      </c>
      <c r="M1082" s="100">
        <v>17</v>
      </c>
      <c r="N1082" s="139"/>
      <c r="O1082" s="139"/>
    </row>
    <row r="1083" spans="2:15" x14ac:dyDescent="0.25">
      <c r="B1083" s="33">
        <f t="shared" si="18"/>
        <v>1</v>
      </c>
      <c r="C1083" s="33">
        <v>1</v>
      </c>
      <c r="D1083" s="18">
        <v>3</v>
      </c>
      <c r="E1083" s="34">
        <v>12</v>
      </c>
      <c r="G1083" s="99">
        <v>1042</v>
      </c>
      <c r="H1083" s="141">
        <v>12.235224195441972</v>
      </c>
      <c r="I1083" s="113">
        <v>-1.2352241954419725</v>
      </c>
      <c r="J1083" s="100">
        <v>-0.66949311620123897</v>
      </c>
      <c r="K1083" s="139"/>
      <c r="L1083" s="113">
        <v>70.850340136054442</v>
      </c>
      <c r="M1083" s="100">
        <v>17</v>
      </c>
      <c r="N1083" s="139"/>
      <c r="O1083" s="139"/>
    </row>
    <row r="1084" spans="2:15" x14ac:dyDescent="0.25">
      <c r="B1084" s="33">
        <f t="shared" si="18"/>
        <v>4</v>
      </c>
      <c r="C1084" s="33">
        <v>2</v>
      </c>
      <c r="D1084" s="18">
        <v>3</v>
      </c>
      <c r="E1084" s="34">
        <v>13</v>
      </c>
      <c r="G1084" s="99">
        <v>1043</v>
      </c>
      <c r="H1084" s="141">
        <v>13.967915374807559</v>
      </c>
      <c r="I1084" s="113">
        <v>2.0320846251924412</v>
      </c>
      <c r="J1084" s="100">
        <v>1.1013925027739024</v>
      </c>
      <c r="K1084" s="139"/>
      <c r="L1084" s="113">
        <v>70.918367346938794</v>
      </c>
      <c r="M1084" s="100">
        <v>17</v>
      </c>
      <c r="N1084" s="139"/>
      <c r="O1084" s="139"/>
    </row>
    <row r="1085" spans="2:15" x14ac:dyDescent="0.25">
      <c r="B1085" s="33">
        <f t="shared" si="18"/>
        <v>1</v>
      </c>
      <c r="C1085" s="33">
        <v>1</v>
      </c>
      <c r="D1085" s="18">
        <v>3</v>
      </c>
      <c r="E1085" s="34">
        <v>14</v>
      </c>
      <c r="G1085" s="99">
        <v>1044</v>
      </c>
      <c r="H1085" s="141">
        <v>15.343430237752408</v>
      </c>
      <c r="I1085" s="113">
        <v>-1.3434302377524077</v>
      </c>
      <c r="J1085" s="100">
        <v>-0.7281409314930174</v>
      </c>
      <c r="K1085" s="139"/>
      <c r="L1085" s="113">
        <v>70.986394557823147</v>
      </c>
      <c r="M1085" s="100">
        <v>17</v>
      </c>
      <c r="N1085" s="139"/>
      <c r="O1085" s="139"/>
    </row>
    <row r="1086" spans="2:15" x14ac:dyDescent="0.25">
      <c r="B1086" s="33">
        <f t="shared" si="18"/>
        <v>16</v>
      </c>
      <c r="C1086" s="33">
        <v>4</v>
      </c>
      <c r="D1086" s="18">
        <v>4</v>
      </c>
      <c r="E1086" s="34">
        <v>23</v>
      </c>
      <c r="G1086" s="99">
        <v>1045</v>
      </c>
      <c r="H1086" s="141">
        <v>16.361768784276521</v>
      </c>
      <c r="I1086" s="113">
        <v>-2.3617687842765207</v>
      </c>
      <c r="J1086" s="100">
        <v>-1.2800817446474473</v>
      </c>
      <c r="K1086" s="139"/>
      <c r="L1086" s="113">
        <v>71.054421768707499</v>
      </c>
      <c r="M1086" s="100">
        <v>17</v>
      </c>
      <c r="N1086" s="139"/>
      <c r="O1086" s="139"/>
    </row>
    <row r="1087" spans="2:15" x14ac:dyDescent="0.25">
      <c r="B1087" s="33">
        <f t="shared" si="18"/>
        <v>1</v>
      </c>
      <c r="C1087" s="33">
        <v>1</v>
      </c>
      <c r="D1087" s="18">
        <v>3</v>
      </c>
      <c r="E1087" s="34">
        <v>11</v>
      </c>
      <c r="G1087" s="99">
        <v>1046</v>
      </c>
      <c r="H1087" s="141">
        <v>12.235224195441972</v>
      </c>
      <c r="I1087" s="113">
        <v>-0.23522419544197248</v>
      </c>
      <c r="J1087" s="100">
        <v>-0.12749181905073317</v>
      </c>
      <c r="K1087" s="139"/>
      <c r="L1087" s="113">
        <v>71.122448979591852</v>
      </c>
      <c r="M1087" s="100">
        <v>17</v>
      </c>
      <c r="N1087" s="139"/>
      <c r="O1087" s="139"/>
    </row>
    <row r="1088" spans="2:15" x14ac:dyDescent="0.25">
      <c r="B1088" s="33">
        <f t="shared" si="18"/>
        <v>9</v>
      </c>
      <c r="C1088" s="33">
        <v>3</v>
      </c>
      <c r="D1088" s="18">
        <v>3</v>
      </c>
      <c r="E1088" s="34">
        <v>13</v>
      </c>
      <c r="G1088" s="99">
        <v>1047</v>
      </c>
      <c r="H1088" s="141">
        <v>16.361768784276521</v>
      </c>
      <c r="I1088" s="113">
        <v>-2.3617687842765207</v>
      </c>
      <c r="J1088" s="100">
        <v>-1.2800817446474473</v>
      </c>
      <c r="K1088" s="139"/>
      <c r="L1088" s="113">
        <v>71.190476190476204</v>
      </c>
      <c r="M1088" s="100">
        <v>17</v>
      </c>
      <c r="N1088" s="139"/>
      <c r="O1088" s="139"/>
    </row>
    <row r="1089" spans="2:15" x14ac:dyDescent="0.25">
      <c r="B1089" s="33">
        <f t="shared" si="18"/>
        <v>4</v>
      </c>
      <c r="C1089" s="33">
        <v>2</v>
      </c>
      <c r="D1089" s="18">
        <v>3</v>
      </c>
      <c r="E1089" s="34">
        <v>15</v>
      </c>
      <c r="G1089" s="99">
        <v>1048</v>
      </c>
      <c r="H1089" s="141">
        <v>15.343430237752408</v>
      </c>
      <c r="I1089" s="113">
        <v>3.6565697622475923</v>
      </c>
      <c r="J1089" s="100">
        <v>1.9818655542595116</v>
      </c>
      <c r="K1089" s="139"/>
      <c r="L1089" s="113">
        <v>71.258503401360556</v>
      </c>
      <c r="M1089" s="100">
        <v>17</v>
      </c>
      <c r="N1089" s="139"/>
      <c r="O1089" s="139"/>
    </row>
    <row r="1090" spans="2:15" x14ac:dyDescent="0.25">
      <c r="B1090" s="33">
        <f t="shared" si="18"/>
        <v>1</v>
      </c>
      <c r="C1090" s="33">
        <v>1</v>
      </c>
      <c r="D1090" s="18">
        <v>3</v>
      </c>
      <c r="E1090" s="34">
        <v>12</v>
      </c>
      <c r="G1090" s="99">
        <v>1049</v>
      </c>
      <c r="H1090" s="141">
        <v>13.967915374807559</v>
      </c>
      <c r="I1090" s="113">
        <v>-2.9679153748075588</v>
      </c>
      <c r="J1090" s="100">
        <v>-1.6086139829786263</v>
      </c>
      <c r="K1090" s="139"/>
      <c r="L1090" s="113">
        <v>71.326530612244909</v>
      </c>
      <c r="M1090" s="100">
        <v>17</v>
      </c>
      <c r="N1090" s="139"/>
      <c r="O1090" s="139"/>
    </row>
    <row r="1091" spans="2:15" x14ac:dyDescent="0.25">
      <c r="B1091" s="33">
        <f t="shared" si="18"/>
        <v>1</v>
      </c>
      <c r="C1091" s="33">
        <v>1</v>
      </c>
      <c r="D1091" s="18">
        <v>3</v>
      </c>
      <c r="E1091" s="34">
        <v>12</v>
      </c>
      <c r="G1091" s="99">
        <v>1050</v>
      </c>
      <c r="H1091" s="141">
        <v>15.343430237752408</v>
      </c>
      <c r="I1091" s="113">
        <v>1.6565697622475923</v>
      </c>
      <c r="J1091" s="100">
        <v>0.89786295995849996</v>
      </c>
      <c r="K1091" s="139"/>
      <c r="L1091" s="113">
        <v>71.394557823129261</v>
      </c>
      <c r="M1091" s="100">
        <v>17</v>
      </c>
      <c r="N1091" s="139"/>
      <c r="O1091" s="139"/>
    </row>
    <row r="1092" spans="2:15" x14ac:dyDescent="0.25">
      <c r="B1092" s="33">
        <f t="shared" si="18"/>
        <v>16</v>
      </c>
      <c r="C1092" s="33">
        <v>4</v>
      </c>
      <c r="D1092" s="18">
        <v>4</v>
      </c>
      <c r="E1092" s="34">
        <v>24</v>
      </c>
      <c r="G1092" s="99">
        <v>1051</v>
      </c>
      <c r="H1092" s="141">
        <v>12.235224195441972</v>
      </c>
      <c r="I1092" s="113">
        <v>-0.23522419544197248</v>
      </c>
      <c r="J1092" s="100">
        <v>-0.12749181905073317</v>
      </c>
      <c r="K1092" s="139"/>
      <c r="L1092" s="113">
        <v>71.462585034013614</v>
      </c>
      <c r="M1092" s="100">
        <v>17</v>
      </c>
      <c r="N1092" s="139"/>
      <c r="O1092" s="139"/>
    </row>
    <row r="1093" spans="2:15" x14ac:dyDescent="0.25">
      <c r="B1093" s="33">
        <f t="shared" si="18"/>
        <v>1</v>
      </c>
      <c r="C1093" s="33">
        <v>1</v>
      </c>
      <c r="D1093" s="18">
        <v>3</v>
      </c>
      <c r="E1093" s="34">
        <v>13</v>
      </c>
      <c r="G1093" s="99">
        <v>1052</v>
      </c>
      <c r="H1093" s="141">
        <v>21.958782578379022</v>
      </c>
      <c r="I1093" s="113">
        <v>4.1217421620977746E-2</v>
      </c>
      <c r="J1093" s="100">
        <v>2.2339895983769242E-2</v>
      </c>
      <c r="K1093" s="139"/>
      <c r="L1093" s="113">
        <v>71.530612244897966</v>
      </c>
      <c r="M1093" s="100">
        <v>17</v>
      </c>
      <c r="N1093" s="139"/>
      <c r="O1093" s="139"/>
    </row>
    <row r="1094" spans="2:15" x14ac:dyDescent="0.25">
      <c r="B1094" s="33">
        <f t="shared" si="18"/>
        <v>4</v>
      </c>
      <c r="C1094" s="33">
        <v>2</v>
      </c>
      <c r="D1094" s="18">
        <v>3</v>
      </c>
      <c r="E1094" s="34">
        <v>15</v>
      </c>
      <c r="G1094" s="99">
        <v>1053</v>
      </c>
      <c r="H1094" s="141">
        <v>15.343430237752408</v>
      </c>
      <c r="I1094" s="113">
        <v>-2.3434302377524077</v>
      </c>
      <c r="J1094" s="100">
        <v>-1.2701422286435231</v>
      </c>
      <c r="K1094" s="139"/>
      <c r="L1094" s="113">
        <v>71.598639455782319</v>
      </c>
      <c r="M1094" s="100">
        <v>17</v>
      </c>
      <c r="N1094" s="139"/>
      <c r="O1094" s="139"/>
    </row>
    <row r="1095" spans="2:15" x14ac:dyDescent="0.25">
      <c r="B1095" s="33">
        <f t="shared" si="18"/>
        <v>16</v>
      </c>
      <c r="C1095" s="33">
        <v>4</v>
      </c>
      <c r="D1095" s="18">
        <v>4</v>
      </c>
      <c r="E1095" s="34">
        <v>24</v>
      </c>
      <c r="G1095" s="99">
        <v>1054</v>
      </c>
      <c r="H1095" s="141">
        <v>21.958782578379022</v>
      </c>
      <c r="I1095" s="113">
        <v>-1.9587825783790223</v>
      </c>
      <c r="J1095" s="100">
        <v>-1.0616626983172424</v>
      </c>
      <c r="K1095" s="139"/>
      <c r="L1095" s="113">
        <v>71.666666666666686</v>
      </c>
      <c r="M1095" s="100">
        <v>17</v>
      </c>
      <c r="N1095" s="139"/>
      <c r="O1095" s="139"/>
    </row>
    <row r="1096" spans="2:15" x14ac:dyDescent="0.25">
      <c r="B1096" s="33">
        <f t="shared" si="18"/>
        <v>16</v>
      </c>
      <c r="C1096" s="33">
        <v>4</v>
      </c>
      <c r="D1096" s="18">
        <v>3</v>
      </c>
      <c r="E1096" s="34">
        <v>16</v>
      </c>
      <c r="G1096" s="99">
        <v>1055</v>
      </c>
      <c r="H1096" s="141">
        <v>15.343430237752408</v>
      </c>
      <c r="I1096" s="113">
        <v>-0.34343023775240766</v>
      </c>
      <c r="J1096" s="100">
        <v>-0.18613963434251155</v>
      </c>
      <c r="K1096" s="139"/>
      <c r="L1096" s="113">
        <v>71.734693877551038</v>
      </c>
      <c r="M1096" s="100">
        <v>17</v>
      </c>
      <c r="N1096" s="139"/>
      <c r="O1096" s="139"/>
    </row>
    <row r="1097" spans="2:15" x14ac:dyDescent="0.25">
      <c r="B1097" s="33">
        <f t="shared" si="18"/>
        <v>9</v>
      </c>
      <c r="C1097" s="33">
        <v>3</v>
      </c>
      <c r="D1097" s="18">
        <v>4</v>
      </c>
      <c r="E1097" s="34">
        <v>20</v>
      </c>
      <c r="G1097" s="99">
        <v>1056</v>
      </c>
      <c r="H1097" s="141">
        <v>13.967915374807559</v>
      </c>
      <c r="I1097" s="113">
        <v>1.0320846251924412</v>
      </c>
      <c r="J1097" s="100">
        <v>0.55939120562339673</v>
      </c>
      <c r="K1097" s="139"/>
      <c r="L1097" s="113">
        <v>71.802721088435391</v>
      </c>
      <c r="M1097" s="100">
        <v>17</v>
      </c>
      <c r="N1097" s="139"/>
      <c r="O1097" s="139"/>
    </row>
    <row r="1098" spans="2:15" x14ac:dyDescent="0.25">
      <c r="B1098" s="33">
        <f t="shared" si="18"/>
        <v>9</v>
      </c>
      <c r="C1098" s="33">
        <v>3</v>
      </c>
      <c r="D1098" s="18">
        <v>3</v>
      </c>
      <c r="E1098" s="34">
        <v>14</v>
      </c>
      <c r="G1098" s="99">
        <v>1057</v>
      </c>
      <c r="H1098" s="141">
        <v>21.958782578379022</v>
      </c>
      <c r="I1098" s="113">
        <v>-1.9587825783790223</v>
      </c>
      <c r="J1098" s="100">
        <v>-1.0616626983172424</v>
      </c>
      <c r="K1098" s="139"/>
      <c r="L1098" s="113">
        <v>71.870748299319743</v>
      </c>
      <c r="M1098" s="100">
        <v>17</v>
      </c>
      <c r="N1098" s="139"/>
      <c r="O1098" s="139"/>
    </row>
    <row r="1099" spans="2:15" x14ac:dyDescent="0.25">
      <c r="B1099" s="33">
        <f t="shared" si="18"/>
        <v>1</v>
      </c>
      <c r="C1099" s="33">
        <v>1</v>
      </c>
      <c r="D1099" s="18">
        <v>3</v>
      </c>
      <c r="E1099" s="34">
        <v>13</v>
      </c>
      <c r="G1099" s="99">
        <v>1058</v>
      </c>
      <c r="H1099" s="141">
        <v>16.361768784276521</v>
      </c>
      <c r="I1099" s="113">
        <v>1.6382312157234793</v>
      </c>
      <c r="J1099" s="100">
        <v>0.8879234439545759</v>
      </c>
      <c r="K1099" s="139"/>
      <c r="L1099" s="113">
        <v>71.938775510204096</v>
      </c>
      <c r="M1099" s="100">
        <v>17</v>
      </c>
      <c r="N1099" s="139"/>
      <c r="O1099" s="139"/>
    </row>
    <row r="1100" spans="2:15" x14ac:dyDescent="0.25">
      <c r="B1100" s="33">
        <f t="shared" si="18"/>
        <v>1</v>
      </c>
      <c r="C1100" s="33">
        <v>1</v>
      </c>
      <c r="D1100" s="18">
        <v>3</v>
      </c>
      <c r="E1100" s="34">
        <v>13</v>
      </c>
      <c r="G1100" s="99">
        <v>1059</v>
      </c>
      <c r="H1100" s="141">
        <v>13.967915374807559</v>
      </c>
      <c r="I1100" s="113">
        <v>3.2084625192441152E-2</v>
      </c>
      <c r="J1100" s="100">
        <v>1.7389908472890899E-2</v>
      </c>
      <c r="K1100" s="139"/>
      <c r="L1100" s="113">
        <v>72.006802721088448</v>
      </c>
      <c r="M1100" s="100">
        <v>17</v>
      </c>
      <c r="N1100" s="139"/>
      <c r="O1100" s="139"/>
    </row>
    <row r="1101" spans="2:15" x14ac:dyDescent="0.25">
      <c r="B1101" s="33">
        <f t="shared" si="18"/>
        <v>9</v>
      </c>
      <c r="C1101" s="33">
        <v>3</v>
      </c>
      <c r="D1101" s="18">
        <v>3</v>
      </c>
      <c r="E1101" s="34">
        <v>15</v>
      </c>
      <c r="G1101" s="99">
        <v>1060</v>
      </c>
      <c r="H1101" s="141">
        <v>13.967915374807559</v>
      </c>
      <c r="I1101" s="113">
        <v>-2.9679153748075588</v>
      </c>
      <c r="J1101" s="100">
        <v>-1.6086139829786263</v>
      </c>
      <c r="K1101" s="139"/>
      <c r="L1101" s="113">
        <v>72.074829931972801</v>
      </c>
      <c r="M1101" s="100">
        <v>17</v>
      </c>
      <c r="N1101" s="139"/>
      <c r="O1101" s="139"/>
    </row>
    <row r="1102" spans="2:15" x14ac:dyDescent="0.25">
      <c r="B1102" s="33">
        <f t="shared" si="18"/>
        <v>1</v>
      </c>
      <c r="C1102" s="33">
        <v>1</v>
      </c>
      <c r="D1102" s="18">
        <v>3</v>
      </c>
      <c r="E1102" s="34">
        <v>12</v>
      </c>
      <c r="G1102" s="99">
        <v>1061</v>
      </c>
      <c r="H1102" s="141">
        <v>12.235224195441972</v>
      </c>
      <c r="I1102" s="113">
        <v>-0.23522419544197248</v>
      </c>
      <c r="J1102" s="100">
        <v>-0.12749181905073317</v>
      </c>
      <c r="K1102" s="139"/>
      <c r="L1102" s="113">
        <v>72.142857142857153</v>
      </c>
      <c r="M1102" s="100">
        <v>17</v>
      </c>
      <c r="N1102" s="139"/>
      <c r="O1102" s="139"/>
    </row>
    <row r="1103" spans="2:15" x14ac:dyDescent="0.25">
      <c r="B1103" s="33">
        <f t="shared" si="18"/>
        <v>1</v>
      </c>
      <c r="C1103" s="33">
        <v>1</v>
      </c>
      <c r="D1103" s="18">
        <v>3</v>
      </c>
      <c r="E1103" s="34">
        <v>11</v>
      </c>
      <c r="G1103" s="99">
        <v>1062</v>
      </c>
      <c r="H1103" s="141">
        <v>12.235224195441972</v>
      </c>
      <c r="I1103" s="113">
        <v>0.76477580455802752</v>
      </c>
      <c r="J1103" s="100">
        <v>0.41450947809977262</v>
      </c>
      <c r="K1103" s="139"/>
      <c r="L1103" s="113">
        <v>72.210884353741505</v>
      </c>
      <c r="M1103" s="100">
        <v>17</v>
      </c>
      <c r="N1103" s="139"/>
      <c r="O1103" s="139"/>
    </row>
    <row r="1104" spans="2:15" x14ac:dyDescent="0.25">
      <c r="B1104" s="33">
        <f t="shared" si="18"/>
        <v>1</v>
      </c>
      <c r="C1104" s="33">
        <v>1</v>
      </c>
      <c r="D1104" s="18">
        <v>3</v>
      </c>
      <c r="E1104" s="34">
        <v>12</v>
      </c>
      <c r="G1104" s="99">
        <v>1063</v>
      </c>
      <c r="H1104" s="141">
        <v>12.235224195441972</v>
      </c>
      <c r="I1104" s="113">
        <v>-1.2352241954419725</v>
      </c>
      <c r="J1104" s="100">
        <v>-0.66949311620123897</v>
      </c>
      <c r="K1104" s="139"/>
      <c r="L1104" s="113">
        <v>72.278911564625858</v>
      </c>
      <c r="M1104" s="100">
        <v>17</v>
      </c>
      <c r="N1104" s="139"/>
      <c r="O1104" s="139"/>
    </row>
    <row r="1105" spans="2:15" x14ac:dyDescent="0.25">
      <c r="B1105" s="33">
        <f t="shared" si="18"/>
        <v>1</v>
      </c>
      <c r="C1105" s="33">
        <v>1</v>
      </c>
      <c r="D1105" s="18">
        <v>3</v>
      </c>
      <c r="E1105" s="34">
        <v>11</v>
      </c>
      <c r="G1105" s="99">
        <v>1064</v>
      </c>
      <c r="H1105" s="141">
        <v>16.361768784276521</v>
      </c>
      <c r="I1105" s="113">
        <v>-1.3617687842765207</v>
      </c>
      <c r="J1105" s="100">
        <v>-0.73808044749694146</v>
      </c>
      <c r="K1105" s="139"/>
      <c r="L1105" s="113">
        <v>72.34693877551021</v>
      </c>
      <c r="M1105" s="100">
        <v>17</v>
      </c>
      <c r="N1105" s="139"/>
      <c r="O1105" s="139"/>
    </row>
    <row r="1106" spans="2:15" x14ac:dyDescent="0.25">
      <c r="B1106" s="33">
        <f t="shared" ref="B1106:B1169" si="19">C1106^2</f>
        <v>4</v>
      </c>
      <c r="C1106" s="33">
        <v>2</v>
      </c>
      <c r="D1106" s="18">
        <v>3</v>
      </c>
      <c r="E1106" s="34">
        <v>12</v>
      </c>
      <c r="G1106" s="99">
        <v>1065</v>
      </c>
      <c r="H1106" s="141">
        <v>12.235224195441972</v>
      </c>
      <c r="I1106" s="113">
        <v>-0.23522419544197248</v>
      </c>
      <c r="J1106" s="100">
        <v>-0.12749181905073317</v>
      </c>
      <c r="K1106" s="139"/>
      <c r="L1106" s="113">
        <v>72.414965986394577</v>
      </c>
      <c r="M1106" s="100">
        <v>17</v>
      </c>
      <c r="N1106" s="139"/>
      <c r="O1106" s="139"/>
    </row>
    <row r="1107" spans="2:15" x14ac:dyDescent="0.25">
      <c r="B1107" s="33">
        <f t="shared" si="19"/>
        <v>9</v>
      </c>
      <c r="C1107" s="33">
        <v>3</v>
      </c>
      <c r="D1107" s="18">
        <v>3</v>
      </c>
      <c r="E1107" s="34">
        <v>18</v>
      </c>
      <c r="G1107" s="99">
        <v>1066</v>
      </c>
      <c r="H1107" s="141">
        <v>21.958782578379022</v>
      </c>
      <c r="I1107" s="113">
        <v>-0.95878257837902225</v>
      </c>
      <c r="J1107" s="100">
        <v>-0.51966140116673654</v>
      </c>
      <c r="K1107" s="139"/>
      <c r="L1107" s="113">
        <v>72.48299319727893</v>
      </c>
      <c r="M1107" s="100">
        <v>17</v>
      </c>
      <c r="N1107" s="139"/>
      <c r="O1107" s="139"/>
    </row>
    <row r="1108" spans="2:15" x14ac:dyDescent="0.25">
      <c r="B1108" s="33">
        <f t="shared" si="19"/>
        <v>1</v>
      </c>
      <c r="C1108" s="33">
        <v>1</v>
      </c>
      <c r="D1108" s="18">
        <v>3</v>
      </c>
      <c r="E1108" s="34">
        <v>13</v>
      </c>
      <c r="G1108" s="99">
        <v>1067</v>
      </c>
      <c r="H1108" s="141">
        <v>12.235224195441972</v>
      </c>
      <c r="I1108" s="113">
        <v>-0.23522419544197248</v>
      </c>
      <c r="J1108" s="100">
        <v>-0.12749181905073317</v>
      </c>
      <c r="K1108" s="139"/>
      <c r="L1108" s="113">
        <v>72.551020408163282</v>
      </c>
      <c r="M1108" s="100">
        <v>17</v>
      </c>
      <c r="N1108" s="139"/>
      <c r="O1108" s="139"/>
    </row>
    <row r="1109" spans="2:15" x14ac:dyDescent="0.25">
      <c r="B1109" s="33">
        <f t="shared" si="19"/>
        <v>9</v>
      </c>
      <c r="C1109" s="33">
        <v>3</v>
      </c>
      <c r="D1109" s="18">
        <v>3</v>
      </c>
      <c r="E1109" s="34">
        <v>13</v>
      </c>
      <c r="G1109" s="99">
        <v>1068</v>
      </c>
      <c r="H1109" s="141">
        <v>13.967915374807559</v>
      </c>
      <c r="I1109" s="113">
        <v>-0.96791537480755885</v>
      </c>
      <c r="J1109" s="100">
        <v>-0.52461138867761492</v>
      </c>
      <c r="K1109" s="139"/>
      <c r="L1109" s="113">
        <v>72.619047619047635</v>
      </c>
      <c r="M1109" s="100">
        <v>17</v>
      </c>
      <c r="N1109" s="139"/>
      <c r="O1109" s="139"/>
    </row>
    <row r="1110" spans="2:15" x14ac:dyDescent="0.25">
      <c r="B1110" s="33">
        <f t="shared" si="19"/>
        <v>4</v>
      </c>
      <c r="C1110" s="33">
        <v>2</v>
      </c>
      <c r="D1110" s="18">
        <v>3</v>
      </c>
      <c r="E1110" s="34">
        <v>11</v>
      </c>
      <c r="G1110" s="99">
        <v>1069</v>
      </c>
      <c r="H1110" s="141">
        <v>12.235224195441972</v>
      </c>
      <c r="I1110" s="113">
        <v>1.7647758045580275</v>
      </c>
      <c r="J1110" s="100">
        <v>0.95651077525027839</v>
      </c>
      <c r="K1110" s="139"/>
      <c r="L1110" s="113">
        <v>72.687074829931987</v>
      </c>
      <c r="M1110" s="100">
        <v>17</v>
      </c>
      <c r="N1110" s="139"/>
      <c r="O1110" s="139"/>
    </row>
    <row r="1111" spans="2:15" x14ac:dyDescent="0.25">
      <c r="B1111" s="33">
        <f t="shared" si="19"/>
        <v>1</v>
      </c>
      <c r="C1111" s="33">
        <v>1</v>
      </c>
      <c r="D1111" s="18">
        <v>3</v>
      </c>
      <c r="E1111" s="34">
        <v>12</v>
      </c>
      <c r="G1111" s="99">
        <v>1070</v>
      </c>
      <c r="H1111" s="141">
        <v>21.958782578379022</v>
      </c>
      <c r="I1111" s="113">
        <v>1.0412174216209777</v>
      </c>
      <c r="J1111" s="100">
        <v>0.564341193134275</v>
      </c>
      <c r="K1111" s="139"/>
      <c r="L1111" s="113">
        <v>72.75510204081634</v>
      </c>
      <c r="M1111" s="100">
        <v>17</v>
      </c>
      <c r="N1111" s="139"/>
      <c r="O1111" s="139"/>
    </row>
    <row r="1112" spans="2:15" x14ac:dyDescent="0.25">
      <c r="B1112" s="33">
        <f t="shared" si="19"/>
        <v>1</v>
      </c>
      <c r="C1112" s="33">
        <v>1</v>
      </c>
      <c r="D1112" s="18">
        <v>3</v>
      </c>
      <c r="E1112" s="34">
        <v>12</v>
      </c>
      <c r="G1112" s="99">
        <v>1071</v>
      </c>
      <c r="H1112" s="141">
        <v>12.235224195441972</v>
      </c>
      <c r="I1112" s="113">
        <v>-1.2352241954419725</v>
      </c>
      <c r="J1112" s="100">
        <v>-0.66949311620123897</v>
      </c>
      <c r="K1112" s="139"/>
      <c r="L1112" s="113">
        <v>72.823129251700692</v>
      </c>
      <c r="M1112" s="100">
        <v>17</v>
      </c>
      <c r="N1112" s="139"/>
      <c r="O1112" s="139"/>
    </row>
    <row r="1113" spans="2:15" x14ac:dyDescent="0.25">
      <c r="B1113" s="33">
        <f t="shared" si="19"/>
        <v>4</v>
      </c>
      <c r="C1113" s="33">
        <v>2</v>
      </c>
      <c r="D1113" s="18">
        <v>3</v>
      </c>
      <c r="E1113" s="34">
        <v>14</v>
      </c>
      <c r="G1113" s="99">
        <v>1072</v>
      </c>
      <c r="H1113" s="141">
        <v>15.343430237752408</v>
      </c>
      <c r="I1113" s="113">
        <v>-2.3434302377524077</v>
      </c>
      <c r="J1113" s="100">
        <v>-1.2701422286435231</v>
      </c>
      <c r="K1113" s="139"/>
      <c r="L1113" s="113">
        <v>72.891156462585045</v>
      </c>
      <c r="M1113" s="100">
        <v>17</v>
      </c>
      <c r="N1113" s="139"/>
      <c r="O1113" s="139"/>
    </row>
    <row r="1114" spans="2:15" x14ac:dyDescent="0.25">
      <c r="B1114" s="33">
        <f t="shared" si="19"/>
        <v>1</v>
      </c>
      <c r="C1114" s="33">
        <v>1</v>
      </c>
      <c r="D1114" s="18">
        <v>3</v>
      </c>
      <c r="E1114" s="34">
        <v>12</v>
      </c>
      <c r="G1114" s="99">
        <v>1073</v>
      </c>
      <c r="H1114" s="141">
        <v>13.967915374807559</v>
      </c>
      <c r="I1114" s="113">
        <v>1.0320846251924412</v>
      </c>
      <c r="J1114" s="100">
        <v>0.55939120562339673</v>
      </c>
      <c r="K1114" s="139"/>
      <c r="L1114" s="113">
        <v>72.959183673469397</v>
      </c>
      <c r="M1114" s="100">
        <v>17</v>
      </c>
      <c r="N1114" s="139"/>
      <c r="O1114" s="139"/>
    </row>
    <row r="1115" spans="2:15" x14ac:dyDescent="0.25">
      <c r="B1115" s="33">
        <f t="shared" si="19"/>
        <v>4</v>
      </c>
      <c r="C1115" s="33">
        <v>2</v>
      </c>
      <c r="D1115" s="18">
        <v>3</v>
      </c>
      <c r="E1115" s="34">
        <v>12</v>
      </c>
      <c r="G1115" s="99">
        <v>1074</v>
      </c>
      <c r="H1115" s="141">
        <v>12.235224195441972</v>
      </c>
      <c r="I1115" s="113">
        <v>-0.23522419544197248</v>
      </c>
      <c r="J1115" s="100">
        <v>-0.12749181905073317</v>
      </c>
      <c r="K1115" s="139"/>
      <c r="L1115" s="113">
        <v>73.02721088435375</v>
      </c>
      <c r="M1115" s="100">
        <v>17</v>
      </c>
      <c r="N1115" s="139"/>
      <c r="O1115" s="139"/>
    </row>
    <row r="1116" spans="2:15" x14ac:dyDescent="0.25">
      <c r="B1116" s="33">
        <f t="shared" si="19"/>
        <v>4</v>
      </c>
      <c r="C1116" s="33">
        <v>2</v>
      </c>
      <c r="D1116" s="18">
        <v>3</v>
      </c>
      <c r="E1116" s="34">
        <v>12</v>
      </c>
      <c r="G1116" s="99">
        <v>1075</v>
      </c>
      <c r="H1116" s="141">
        <v>12.235224195441972</v>
      </c>
      <c r="I1116" s="113">
        <v>-0.23522419544197248</v>
      </c>
      <c r="J1116" s="100">
        <v>-0.12749181905073317</v>
      </c>
      <c r="K1116" s="139"/>
      <c r="L1116" s="113">
        <v>73.095238095238102</v>
      </c>
      <c r="M1116" s="100">
        <v>17</v>
      </c>
      <c r="N1116" s="139"/>
      <c r="O1116" s="139"/>
    </row>
    <row r="1117" spans="2:15" x14ac:dyDescent="0.25">
      <c r="B1117" s="33">
        <f t="shared" si="19"/>
        <v>1</v>
      </c>
      <c r="C1117" s="33">
        <v>1</v>
      </c>
      <c r="D1117" s="18">
        <v>3</v>
      </c>
      <c r="E1117" s="34">
        <v>14</v>
      </c>
      <c r="G1117" s="99">
        <v>1076</v>
      </c>
      <c r="H1117" s="141">
        <v>21.958782578379022</v>
      </c>
      <c r="I1117" s="113">
        <v>2.0412174216209777</v>
      </c>
      <c r="J1117" s="100">
        <v>1.1063424902847807</v>
      </c>
      <c r="K1117" s="139"/>
      <c r="L1117" s="113">
        <v>73.163265306122469</v>
      </c>
      <c r="M1117" s="100">
        <v>17</v>
      </c>
      <c r="N1117" s="139"/>
      <c r="O1117" s="139"/>
    </row>
    <row r="1118" spans="2:15" x14ac:dyDescent="0.25">
      <c r="B1118" s="33">
        <f t="shared" si="19"/>
        <v>1</v>
      </c>
      <c r="C1118" s="33">
        <v>1</v>
      </c>
      <c r="D1118" s="18">
        <v>3</v>
      </c>
      <c r="E1118" s="34">
        <v>15</v>
      </c>
      <c r="G1118" s="99">
        <v>1077</v>
      </c>
      <c r="H1118" s="141">
        <v>12.235224195441972</v>
      </c>
      <c r="I1118" s="113">
        <v>0.76477580455802752</v>
      </c>
      <c r="J1118" s="100">
        <v>0.41450947809977262</v>
      </c>
      <c r="K1118" s="139"/>
      <c r="L1118" s="113">
        <v>73.231292517006821</v>
      </c>
      <c r="M1118" s="100">
        <v>17</v>
      </c>
      <c r="N1118" s="139"/>
      <c r="O1118" s="139"/>
    </row>
    <row r="1119" spans="2:15" x14ac:dyDescent="0.25">
      <c r="B1119" s="33">
        <f t="shared" si="19"/>
        <v>1</v>
      </c>
      <c r="C1119" s="33">
        <v>1</v>
      </c>
      <c r="D1119" s="18">
        <v>3</v>
      </c>
      <c r="E1119" s="34">
        <v>12</v>
      </c>
      <c r="G1119" s="99">
        <v>1078</v>
      </c>
      <c r="H1119" s="141">
        <v>13.967915374807559</v>
      </c>
      <c r="I1119" s="113">
        <v>1.0320846251924412</v>
      </c>
      <c r="J1119" s="100">
        <v>0.55939120562339673</v>
      </c>
      <c r="K1119" s="139"/>
      <c r="L1119" s="113">
        <v>73.299319727891174</v>
      </c>
      <c r="M1119" s="100">
        <v>17</v>
      </c>
      <c r="N1119" s="139"/>
      <c r="O1119" s="139"/>
    </row>
    <row r="1120" spans="2:15" x14ac:dyDescent="0.25">
      <c r="B1120" s="33">
        <f t="shared" si="19"/>
        <v>9</v>
      </c>
      <c r="C1120" s="33">
        <v>3</v>
      </c>
      <c r="D1120" s="18">
        <v>3</v>
      </c>
      <c r="E1120" s="34">
        <v>13</v>
      </c>
      <c r="G1120" s="99">
        <v>1079</v>
      </c>
      <c r="H1120" s="141">
        <v>21.958782578379022</v>
      </c>
      <c r="I1120" s="113">
        <v>2.0412174216209777</v>
      </c>
      <c r="J1120" s="100">
        <v>1.1063424902847807</v>
      </c>
      <c r="K1120" s="139"/>
      <c r="L1120" s="113">
        <v>73.367346938775526</v>
      </c>
      <c r="M1120" s="100">
        <v>17</v>
      </c>
      <c r="N1120" s="139"/>
      <c r="O1120" s="139"/>
    </row>
    <row r="1121" spans="2:15" x14ac:dyDescent="0.25">
      <c r="B1121" s="33">
        <f t="shared" si="19"/>
        <v>16</v>
      </c>
      <c r="C1121" s="33">
        <v>4</v>
      </c>
      <c r="D1121" s="18">
        <v>4</v>
      </c>
      <c r="E1121" s="34">
        <v>22</v>
      </c>
      <c r="G1121" s="99">
        <v>1080</v>
      </c>
      <c r="H1121" s="141">
        <v>16.361768784276521</v>
      </c>
      <c r="I1121" s="113">
        <v>-0.36176878427652071</v>
      </c>
      <c r="J1121" s="100">
        <v>-0.19607915034643572</v>
      </c>
      <c r="K1121" s="139"/>
      <c r="L1121" s="113">
        <v>73.435374149659879</v>
      </c>
      <c r="M1121" s="100">
        <v>18</v>
      </c>
      <c r="N1121" s="139"/>
      <c r="O1121" s="139"/>
    </row>
    <row r="1122" spans="2:15" x14ac:dyDescent="0.25">
      <c r="B1122" s="33">
        <f t="shared" si="19"/>
        <v>9</v>
      </c>
      <c r="C1122" s="33">
        <v>3</v>
      </c>
      <c r="D1122" s="18">
        <v>4</v>
      </c>
      <c r="E1122" s="34">
        <v>22</v>
      </c>
      <c r="G1122" s="99">
        <v>1081</v>
      </c>
      <c r="H1122" s="141">
        <v>20.940444031854909</v>
      </c>
      <c r="I1122" s="113">
        <v>-0.94044403185490921</v>
      </c>
      <c r="J1122" s="100">
        <v>-0.50972188516281236</v>
      </c>
      <c r="K1122" s="139"/>
      <c r="L1122" s="113">
        <v>73.503401360544231</v>
      </c>
      <c r="M1122" s="100">
        <v>18</v>
      </c>
      <c r="N1122" s="139"/>
      <c r="O1122" s="139"/>
    </row>
    <row r="1123" spans="2:15" x14ac:dyDescent="0.25">
      <c r="B1123" s="33">
        <f t="shared" si="19"/>
        <v>16</v>
      </c>
      <c r="C1123" s="33">
        <v>4</v>
      </c>
      <c r="D1123" s="18">
        <v>3</v>
      </c>
      <c r="E1123" s="34">
        <v>15</v>
      </c>
      <c r="G1123" s="99">
        <v>1082</v>
      </c>
      <c r="H1123" s="141">
        <v>15.343430237752408</v>
      </c>
      <c r="I1123" s="113">
        <v>-1.3434302377524077</v>
      </c>
      <c r="J1123" s="100">
        <v>-0.7281409314930174</v>
      </c>
      <c r="K1123" s="139"/>
      <c r="L1123" s="113">
        <v>73.571428571428584</v>
      </c>
      <c r="M1123" s="100">
        <v>18</v>
      </c>
      <c r="N1123" s="139"/>
      <c r="O1123" s="139"/>
    </row>
    <row r="1124" spans="2:15" x14ac:dyDescent="0.25">
      <c r="B1124" s="33">
        <f t="shared" si="19"/>
        <v>9</v>
      </c>
      <c r="C1124" s="33">
        <v>3</v>
      </c>
      <c r="D1124" s="18">
        <v>3</v>
      </c>
      <c r="E1124" s="34">
        <v>14</v>
      </c>
      <c r="G1124" s="99">
        <v>1083</v>
      </c>
      <c r="H1124" s="141">
        <v>12.235224195441972</v>
      </c>
      <c r="I1124" s="113">
        <v>0.76477580455802752</v>
      </c>
      <c r="J1124" s="100">
        <v>0.41450947809977262</v>
      </c>
      <c r="K1124" s="139"/>
      <c r="L1124" s="113">
        <v>73.639455782312936</v>
      </c>
      <c r="M1124" s="100">
        <v>18</v>
      </c>
      <c r="N1124" s="139"/>
      <c r="O1124" s="139"/>
    </row>
    <row r="1125" spans="2:15" x14ac:dyDescent="0.25">
      <c r="B1125" s="33">
        <f t="shared" si="19"/>
        <v>4</v>
      </c>
      <c r="C1125" s="33">
        <v>2</v>
      </c>
      <c r="D1125" s="18">
        <v>3</v>
      </c>
      <c r="E1125" s="34">
        <v>17</v>
      </c>
      <c r="G1125" s="99">
        <v>1084</v>
      </c>
      <c r="H1125" s="141">
        <v>12.235224195441972</v>
      </c>
      <c r="I1125" s="113">
        <v>0.76477580455802752</v>
      </c>
      <c r="J1125" s="100">
        <v>0.41450947809977262</v>
      </c>
      <c r="K1125" s="139"/>
      <c r="L1125" s="113">
        <v>73.707482993197289</v>
      </c>
      <c r="M1125" s="100">
        <v>18</v>
      </c>
      <c r="N1125" s="139"/>
      <c r="O1125" s="139"/>
    </row>
    <row r="1126" spans="2:15" x14ac:dyDescent="0.25">
      <c r="B1126" s="33">
        <f t="shared" si="19"/>
        <v>1</v>
      </c>
      <c r="C1126" s="33">
        <v>1</v>
      </c>
      <c r="D1126" s="18">
        <v>3</v>
      </c>
      <c r="E1126" s="34">
        <v>11</v>
      </c>
      <c r="G1126" s="99">
        <v>1085</v>
      </c>
      <c r="H1126" s="141">
        <v>15.343430237752408</v>
      </c>
      <c r="I1126" s="113">
        <v>-0.34343023775240766</v>
      </c>
      <c r="J1126" s="100">
        <v>-0.18613963434251155</v>
      </c>
      <c r="K1126" s="139"/>
      <c r="L1126" s="113">
        <v>73.775510204081641</v>
      </c>
      <c r="M1126" s="100">
        <v>18</v>
      </c>
      <c r="N1126" s="139"/>
      <c r="O1126" s="139"/>
    </row>
    <row r="1127" spans="2:15" x14ac:dyDescent="0.25">
      <c r="B1127" s="33">
        <f t="shared" si="19"/>
        <v>1</v>
      </c>
      <c r="C1127" s="33">
        <v>1</v>
      </c>
      <c r="D1127" s="18">
        <v>3</v>
      </c>
      <c r="E1127" s="34">
        <v>11</v>
      </c>
      <c r="G1127" s="99">
        <v>1086</v>
      </c>
      <c r="H1127" s="141">
        <v>12.235224195441972</v>
      </c>
      <c r="I1127" s="113">
        <v>-0.23522419544197248</v>
      </c>
      <c r="J1127" s="100">
        <v>-0.12749181905073317</v>
      </c>
      <c r="K1127" s="139"/>
      <c r="L1127" s="113">
        <v>73.843537414965994</v>
      </c>
      <c r="M1127" s="100">
        <v>18</v>
      </c>
      <c r="N1127" s="139"/>
      <c r="O1127" s="139"/>
    </row>
    <row r="1128" spans="2:15" x14ac:dyDescent="0.25">
      <c r="B1128" s="33">
        <f t="shared" si="19"/>
        <v>9</v>
      </c>
      <c r="C1128" s="33">
        <v>3</v>
      </c>
      <c r="D1128" s="18">
        <v>3</v>
      </c>
      <c r="E1128" s="34">
        <v>14</v>
      </c>
      <c r="G1128" s="99">
        <v>1087</v>
      </c>
      <c r="H1128" s="141">
        <v>12.235224195441972</v>
      </c>
      <c r="I1128" s="113">
        <v>-1.2352241954419725</v>
      </c>
      <c r="J1128" s="100">
        <v>-0.66949311620123897</v>
      </c>
      <c r="K1128" s="139"/>
      <c r="L1128" s="113">
        <v>73.91156462585036</v>
      </c>
      <c r="M1128" s="100">
        <v>18</v>
      </c>
      <c r="N1128" s="139"/>
      <c r="O1128" s="139"/>
    </row>
    <row r="1129" spans="2:15" x14ac:dyDescent="0.25">
      <c r="B1129" s="33">
        <f t="shared" si="19"/>
        <v>16</v>
      </c>
      <c r="C1129" s="33">
        <v>4</v>
      </c>
      <c r="D1129" s="18">
        <v>3</v>
      </c>
      <c r="E1129" s="34">
        <v>15</v>
      </c>
      <c r="G1129" s="99">
        <v>1088</v>
      </c>
      <c r="H1129" s="141">
        <v>12.235224195441972</v>
      </c>
      <c r="I1129" s="113">
        <v>-0.23522419544197248</v>
      </c>
      <c r="J1129" s="100">
        <v>-0.12749181905073317</v>
      </c>
      <c r="K1129" s="139"/>
      <c r="L1129" s="113">
        <v>73.979591836734713</v>
      </c>
      <c r="M1129" s="100">
        <v>18</v>
      </c>
      <c r="N1129" s="139"/>
      <c r="O1129" s="139"/>
    </row>
    <row r="1130" spans="2:15" x14ac:dyDescent="0.25">
      <c r="B1130" s="33">
        <f t="shared" si="19"/>
        <v>9</v>
      </c>
      <c r="C1130" s="33">
        <v>3</v>
      </c>
      <c r="D1130" s="18">
        <v>3</v>
      </c>
      <c r="E1130" s="34">
        <v>17</v>
      </c>
      <c r="G1130" s="99">
        <v>1089</v>
      </c>
      <c r="H1130" s="141">
        <v>12.235224195441972</v>
      </c>
      <c r="I1130" s="113">
        <v>-1.2352241954419725</v>
      </c>
      <c r="J1130" s="100">
        <v>-0.66949311620123897</v>
      </c>
      <c r="K1130" s="139"/>
      <c r="L1130" s="113">
        <v>74.047619047619065</v>
      </c>
      <c r="M1130" s="100">
        <v>18</v>
      </c>
      <c r="N1130" s="139"/>
      <c r="O1130" s="139"/>
    </row>
    <row r="1131" spans="2:15" x14ac:dyDescent="0.25">
      <c r="B1131" s="33">
        <f t="shared" si="19"/>
        <v>16</v>
      </c>
      <c r="C1131" s="33">
        <v>4</v>
      </c>
      <c r="D1131" s="18">
        <v>4</v>
      </c>
      <c r="E1131" s="34">
        <v>22</v>
      </c>
      <c r="G1131" s="99">
        <v>1090</v>
      </c>
      <c r="H1131" s="141">
        <v>13.967915374807559</v>
      </c>
      <c r="I1131" s="113">
        <v>-1.9679153748075588</v>
      </c>
      <c r="J1131" s="100">
        <v>-1.0666126858281206</v>
      </c>
      <c r="K1131" s="139"/>
      <c r="L1131" s="113">
        <v>74.115646258503418</v>
      </c>
      <c r="M1131" s="100">
        <v>18</v>
      </c>
      <c r="N1131" s="139"/>
      <c r="O1131" s="139"/>
    </row>
    <row r="1132" spans="2:15" x14ac:dyDescent="0.25">
      <c r="B1132" s="33">
        <f t="shared" si="19"/>
        <v>9</v>
      </c>
      <c r="C1132" s="33">
        <v>3</v>
      </c>
      <c r="D1132" s="18">
        <v>3</v>
      </c>
      <c r="E1132" s="34">
        <v>18</v>
      </c>
      <c r="G1132" s="99">
        <v>1091</v>
      </c>
      <c r="H1132" s="141">
        <v>15.343430237752408</v>
      </c>
      <c r="I1132" s="113">
        <v>2.6565697622475923</v>
      </c>
      <c r="J1132" s="100">
        <v>1.4398642571090059</v>
      </c>
      <c r="K1132" s="139"/>
      <c r="L1132" s="113">
        <v>74.18367346938777</v>
      </c>
      <c r="M1132" s="100">
        <v>18</v>
      </c>
      <c r="N1132" s="139"/>
      <c r="O1132" s="139"/>
    </row>
    <row r="1133" spans="2:15" x14ac:dyDescent="0.25">
      <c r="B1133" s="33">
        <f t="shared" si="19"/>
        <v>9</v>
      </c>
      <c r="C1133" s="33">
        <v>3</v>
      </c>
      <c r="D1133" s="18">
        <v>3</v>
      </c>
      <c r="E1133" s="34">
        <v>18</v>
      </c>
      <c r="G1133" s="99">
        <v>1092</v>
      </c>
      <c r="H1133" s="141">
        <v>12.235224195441972</v>
      </c>
      <c r="I1133" s="113">
        <v>0.76477580455802752</v>
      </c>
      <c r="J1133" s="100">
        <v>0.41450947809977262</v>
      </c>
      <c r="K1133" s="139"/>
      <c r="L1133" s="113">
        <v>74.251700680272123</v>
      </c>
      <c r="M1133" s="100">
        <v>18</v>
      </c>
      <c r="N1133" s="139"/>
      <c r="O1133" s="139"/>
    </row>
    <row r="1134" spans="2:15" x14ac:dyDescent="0.25">
      <c r="B1134" s="33">
        <f t="shared" si="19"/>
        <v>4</v>
      </c>
      <c r="C1134" s="33">
        <v>2</v>
      </c>
      <c r="D1134" s="18">
        <v>3</v>
      </c>
      <c r="E1134" s="34">
        <v>15</v>
      </c>
      <c r="G1134" s="99">
        <v>1093</v>
      </c>
      <c r="H1134" s="141">
        <v>15.343430237752408</v>
      </c>
      <c r="I1134" s="113">
        <v>-2.3434302377524077</v>
      </c>
      <c r="J1134" s="100">
        <v>-1.2701422286435231</v>
      </c>
      <c r="K1134" s="139"/>
      <c r="L1134" s="113">
        <v>74.319727891156475</v>
      </c>
      <c r="M1134" s="100">
        <v>18</v>
      </c>
      <c r="N1134" s="139"/>
      <c r="O1134" s="139"/>
    </row>
    <row r="1135" spans="2:15" x14ac:dyDescent="0.25">
      <c r="B1135" s="33">
        <f t="shared" si="19"/>
        <v>1</v>
      </c>
      <c r="C1135" s="33">
        <v>1</v>
      </c>
      <c r="D1135" s="18">
        <v>3</v>
      </c>
      <c r="E1135" s="34">
        <v>12</v>
      </c>
      <c r="G1135" s="99">
        <v>1094</v>
      </c>
      <c r="H1135" s="141">
        <v>13.967915374807559</v>
      </c>
      <c r="I1135" s="113">
        <v>-2.9679153748075588</v>
      </c>
      <c r="J1135" s="100">
        <v>-1.6086139829786263</v>
      </c>
      <c r="K1135" s="139"/>
      <c r="L1135" s="113">
        <v>74.387755102040828</v>
      </c>
      <c r="M1135" s="100">
        <v>18</v>
      </c>
      <c r="N1135" s="139"/>
      <c r="O1135" s="139"/>
    </row>
    <row r="1136" spans="2:15" x14ac:dyDescent="0.25">
      <c r="B1136" s="33">
        <f t="shared" si="19"/>
        <v>9</v>
      </c>
      <c r="C1136" s="33">
        <v>3</v>
      </c>
      <c r="D1136" s="18">
        <v>3</v>
      </c>
      <c r="E1136" s="34">
        <v>14</v>
      </c>
      <c r="G1136" s="99">
        <v>1095</v>
      </c>
      <c r="H1136" s="141">
        <v>12.235224195441972</v>
      </c>
      <c r="I1136" s="113">
        <v>-0.23522419544197248</v>
      </c>
      <c r="J1136" s="100">
        <v>-0.12749181905073317</v>
      </c>
      <c r="K1136" s="139"/>
      <c r="L1136" s="113">
        <v>74.45578231292518</v>
      </c>
      <c r="M1136" s="100">
        <v>18</v>
      </c>
      <c r="N1136" s="139"/>
      <c r="O1136" s="139"/>
    </row>
    <row r="1137" spans="2:15" x14ac:dyDescent="0.25">
      <c r="B1137" s="33">
        <f t="shared" si="19"/>
        <v>9</v>
      </c>
      <c r="C1137" s="33">
        <v>3</v>
      </c>
      <c r="D1137" s="18">
        <v>3</v>
      </c>
      <c r="E1137" s="34">
        <v>13</v>
      </c>
      <c r="G1137" s="99">
        <v>1096</v>
      </c>
      <c r="H1137" s="141">
        <v>12.235224195441972</v>
      </c>
      <c r="I1137" s="113">
        <v>-0.23522419544197248</v>
      </c>
      <c r="J1137" s="100">
        <v>-0.12749181905073317</v>
      </c>
      <c r="K1137" s="139"/>
      <c r="L1137" s="113">
        <v>74.523809523809533</v>
      </c>
      <c r="M1137" s="100">
        <v>18</v>
      </c>
      <c r="N1137" s="139"/>
      <c r="O1137" s="139"/>
    </row>
    <row r="1138" spans="2:15" x14ac:dyDescent="0.25">
      <c r="B1138" s="33">
        <f t="shared" si="19"/>
        <v>16</v>
      </c>
      <c r="C1138" s="33">
        <v>4</v>
      </c>
      <c r="D1138" s="18">
        <v>3</v>
      </c>
      <c r="E1138" s="34">
        <v>18</v>
      </c>
      <c r="G1138" s="99">
        <v>1097</v>
      </c>
      <c r="H1138" s="141">
        <v>13.967915374807559</v>
      </c>
      <c r="I1138" s="113">
        <v>3.2084625192441152E-2</v>
      </c>
      <c r="J1138" s="100">
        <v>1.7389908472890899E-2</v>
      </c>
      <c r="K1138" s="139"/>
      <c r="L1138" s="113">
        <v>74.591836734693885</v>
      </c>
      <c r="M1138" s="100">
        <v>18</v>
      </c>
      <c r="N1138" s="139"/>
      <c r="O1138" s="139"/>
    </row>
    <row r="1139" spans="2:15" x14ac:dyDescent="0.25">
      <c r="B1139" s="33">
        <f t="shared" si="19"/>
        <v>9</v>
      </c>
      <c r="C1139" s="33">
        <v>3</v>
      </c>
      <c r="D1139" s="18">
        <v>3</v>
      </c>
      <c r="E1139" s="34">
        <v>14</v>
      </c>
      <c r="G1139" s="99">
        <v>1098</v>
      </c>
      <c r="H1139" s="141">
        <v>12.235224195441972</v>
      </c>
      <c r="I1139" s="113">
        <v>-0.23522419544197248</v>
      </c>
      <c r="J1139" s="100">
        <v>-0.12749181905073317</v>
      </c>
      <c r="K1139" s="139"/>
      <c r="L1139" s="113">
        <v>74.659863945578238</v>
      </c>
      <c r="M1139" s="100">
        <v>18</v>
      </c>
      <c r="N1139" s="139"/>
      <c r="O1139" s="139"/>
    </row>
    <row r="1140" spans="2:15" x14ac:dyDescent="0.25">
      <c r="B1140" s="33">
        <f t="shared" si="19"/>
        <v>16</v>
      </c>
      <c r="C1140" s="33">
        <v>4</v>
      </c>
      <c r="D1140" s="18">
        <v>4</v>
      </c>
      <c r="E1140" s="34">
        <v>21</v>
      </c>
      <c r="G1140" s="99">
        <v>1099</v>
      </c>
      <c r="H1140" s="141">
        <v>13.967915374807559</v>
      </c>
      <c r="I1140" s="113">
        <v>-1.9679153748075588</v>
      </c>
      <c r="J1140" s="100">
        <v>-1.0666126858281206</v>
      </c>
      <c r="K1140" s="139"/>
      <c r="L1140" s="113">
        <v>74.727891156462604</v>
      </c>
      <c r="M1140" s="100">
        <v>18</v>
      </c>
      <c r="N1140" s="139"/>
      <c r="O1140" s="139"/>
    </row>
    <row r="1141" spans="2:15" x14ac:dyDescent="0.25">
      <c r="B1141" s="33">
        <f t="shared" si="19"/>
        <v>1</v>
      </c>
      <c r="C1141" s="33">
        <v>1</v>
      </c>
      <c r="D1141" s="18">
        <v>3</v>
      </c>
      <c r="E1141" s="34">
        <v>14</v>
      </c>
      <c r="G1141" s="99">
        <v>1100</v>
      </c>
      <c r="H1141" s="141">
        <v>13.967915374807559</v>
      </c>
      <c r="I1141" s="113">
        <v>-1.9679153748075588</v>
      </c>
      <c r="J1141" s="100">
        <v>-1.0666126858281206</v>
      </c>
      <c r="K1141" s="139"/>
      <c r="L1141" s="113">
        <v>74.795918367346957</v>
      </c>
      <c r="M1141" s="100">
        <v>18</v>
      </c>
      <c r="N1141" s="139"/>
      <c r="O1141" s="139"/>
    </row>
    <row r="1142" spans="2:15" x14ac:dyDescent="0.25">
      <c r="B1142" s="33">
        <f t="shared" si="19"/>
        <v>16</v>
      </c>
      <c r="C1142" s="33">
        <v>4</v>
      </c>
      <c r="D1142" s="18">
        <v>3</v>
      </c>
      <c r="E1142" s="34">
        <v>14</v>
      </c>
      <c r="G1142" s="99">
        <v>1101</v>
      </c>
      <c r="H1142" s="141">
        <v>12.235224195441972</v>
      </c>
      <c r="I1142" s="113">
        <v>1.7647758045580275</v>
      </c>
      <c r="J1142" s="100">
        <v>0.95651077525027839</v>
      </c>
      <c r="K1142" s="139"/>
      <c r="L1142" s="113">
        <v>74.863945578231309</v>
      </c>
      <c r="M1142" s="100">
        <v>18</v>
      </c>
      <c r="N1142" s="139"/>
      <c r="O1142" s="139"/>
    </row>
    <row r="1143" spans="2:15" x14ac:dyDescent="0.25">
      <c r="B1143" s="33">
        <f t="shared" si="19"/>
        <v>16</v>
      </c>
      <c r="C1143" s="33">
        <v>4</v>
      </c>
      <c r="D1143" s="18">
        <v>3</v>
      </c>
      <c r="E1143" s="34">
        <v>14</v>
      </c>
      <c r="G1143" s="99">
        <v>1102</v>
      </c>
      <c r="H1143" s="141">
        <v>12.235224195441972</v>
      </c>
      <c r="I1143" s="113">
        <v>2.7647758045580275</v>
      </c>
      <c r="J1143" s="100">
        <v>1.4985120724007841</v>
      </c>
      <c r="K1143" s="139"/>
      <c r="L1143" s="113">
        <v>74.931972789115662</v>
      </c>
      <c r="M1143" s="100">
        <v>18</v>
      </c>
      <c r="N1143" s="139"/>
      <c r="O1143" s="139"/>
    </row>
    <row r="1144" spans="2:15" x14ac:dyDescent="0.25">
      <c r="B1144" s="33">
        <f t="shared" si="19"/>
        <v>1</v>
      </c>
      <c r="C1144" s="33">
        <v>1</v>
      </c>
      <c r="D1144" s="18">
        <v>3</v>
      </c>
      <c r="E1144" s="34">
        <v>12</v>
      </c>
      <c r="G1144" s="99">
        <v>1103</v>
      </c>
      <c r="H1144" s="141">
        <v>12.235224195441972</v>
      </c>
      <c r="I1144" s="113">
        <v>-0.23522419544197248</v>
      </c>
      <c r="J1144" s="100">
        <v>-0.12749181905073317</v>
      </c>
      <c r="K1144" s="139"/>
      <c r="L1144" s="113">
        <v>75.000000000000014</v>
      </c>
      <c r="M1144" s="100">
        <v>18</v>
      </c>
      <c r="N1144" s="139"/>
      <c r="O1144" s="139"/>
    </row>
    <row r="1145" spans="2:15" x14ac:dyDescent="0.25">
      <c r="B1145" s="33">
        <f t="shared" si="19"/>
        <v>16</v>
      </c>
      <c r="C1145" s="33">
        <v>4</v>
      </c>
      <c r="D1145" s="18">
        <v>3</v>
      </c>
      <c r="E1145" s="34">
        <v>14</v>
      </c>
      <c r="G1145" s="99">
        <v>1104</v>
      </c>
      <c r="H1145" s="141">
        <v>15.343430237752408</v>
      </c>
      <c r="I1145" s="113">
        <v>-2.3434302377524077</v>
      </c>
      <c r="J1145" s="100">
        <v>-1.2701422286435231</v>
      </c>
      <c r="K1145" s="139"/>
      <c r="L1145" s="113">
        <v>75.068027210884367</v>
      </c>
      <c r="M1145" s="100">
        <v>18</v>
      </c>
      <c r="N1145" s="139"/>
      <c r="O1145" s="139"/>
    </row>
    <row r="1146" spans="2:15" x14ac:dyDescent="0.25">
      <c r="B1146" s="33">
        <f t="shared" si="19"/>
        <v>1</v>
      </c>
      <c r="C1146" s="33">
        <v>1</v>
      </c>
      <c r="D1146" s="18">
        <v>3</v>
      </c>
      <c r="E1146" s="34">
        <v>11</v>
      </c>
      <c r="G1146" s="99">
        <v>1105</v>
      </c>
      <c r="H1146" s="141">
        <v>21.958782578379022</v>
      </c>
      <c r="I1146" s="113">
        <v>4.1217421620977746E-2</v>
      </c>
      <c r="J1146" s="100">
        <v>2.2339895983769242E-2</v>
      </c>
      <c r="K1146" s="139"/>
      <c r="L1146" s="113">
        <v>75.136054421768719</v>
      </c>
      <c r="M1146" s="100">
        <v>18</v>
      </c>
      <c r="N1146" s="139"/>
      <c r="O1146" s="139"/>
    </row>
    <row r="1147" spans="2:15" x14ac:dyDescent="0.25">
      <c r="B1147" s="33">
        <f t="shared" si="19"/>
        <v>9</v>
      </c>
      <c r="C1147" s="33">
        <v>3</v>
      </c>
      <c r="D1147" s="18">
        <v>3</v>
      </c>
      <c r="E1147" s="34">
        <v>13</v>
      </c>
      <c r="G1147" s="99">
        <v>1106</v>
      </c>
      <c r="H1147" s="141">
        <v>20.940444031854909</v>
      </c>
      <c r="I1147" s="113">
        <v>1.0595559681450908</v>
      </c>
      <c r="J1147" s="100">
        <v>0.57428070913819917</v>
      </c>
      <c r="K1147" s="139"/>
      <c r="L1147" s="113">
        <v>75.204081632653072</v>
      </c>
      <c r="M1147" s="100">
        <v>18</v>
      </c>
      <c r="N1147" s="139"/>
      <c r="O1147" s="139"/>
    </row>
    <row r="1148" spans="2:15" x14ac:dyDescent="0.25">
      <c r="B1148" s="33">
        <f t="shared" si="19"/>
        <v>16</v>
      </c>
      <c r="C1148" s="33">
        <v>4</v>
      </c>
      <c r="D1148" s="18">
        <v>3</v>
      </c>
      <c r="E1148" s="34">
        <v>15</v>
      </c>
      <c r="G1148" s="99">
        <v>1107</v>
      </c>
      <c r="H1148" s="141">
        <v>16.361768784276521</v>
      </c>
      <c r="I1148" s="113">
        <v>-1.3617687842765207</v>
      </c>
      <c r="J1148" s="100">
        <v>-0.73808044749694146</v>
      </c>
      <c r="K1148" s="139"/>
      <c r="L1148" s="113">
        <v>75.272108843537424</v>
      </c>
      <c r="M1148" s="100">
        <v>18</v>
      </c>
      <c r="N1148" s="139"/>
      <c r="O1148" s="139"/>
    </row>
    <row r="1149" spans="2:15" x14ac:dyDescent="0.25">
      <c r="B1149" s="33">
        <f t="shared" si="19"/>
        <v>4</v>
      </c>
      <c r="C1149" s="33">
        <v>2</v>
      </c>
      <c r="D1149" s="18">
        <v>3</v>
      </c>
      <c r="E1149" s="34">
        <v>12</v>
      </c>
      <c r="G1149" s="99">
        <v>1108</v>
      </c>
      <c r="H1149" s="141">
        <v>15.343430237752408</v>
      </c>
      <c r="I1149" s="113">
        <v>-1.3434302377524077</v>
      </c>
      <c r="J1149" s="100">
        <v>-0.7281409314930174</v>
      </c>
      <c r="K1149" s="139"/>
      <c r="L1149" s="113">
        <v>75.340136054421777</v>
      </c>
      <c r="M1149" s="100">
        <v>18</v>
      </c>
      <c r="N1149" s="139"/>
      <c r="O1149" s="139"/>
    </row>
    <row r="1150" spans="2:15" x14ac:dyDescent="0.25">
      <c r="B1150" s="33">
        <f t="shared" si="19"/>
        <v>4</v>
      </c>
      <c r="C1150" s="33">
        <v>2</v>
      </c>
      <c r="D1150" s="18">
        <v>3</v>
      </c>
      <c r="E1150" s="34">
        <v>19</v>
      </c>
      <c r="G1150" s="99">
        <v>1109</v>
      </c>
      <c r="H1150" s="141">
        <v>13.967915374807559</v>
      </c>
      <c r="I1150" s="113">
        <v>3.0320846251924412</v>
      </c>
      <c r="J1150" s="100">
        <v>1.6433937999244081</v>
      </c>
      <c r="K1150" s="139"/>
      <c r="L1150" s="113">
        <v>75.408163265306129</v>
      </c>
      <c r="M1150" s="100">
        <v>18</v>
      </c>
      <c r="N1150" s="139"/>
      <c r="O1150" s="139"/>
    </row>
    <row r="1151" spans="2:15" x14ac:dyDescent="0.25">
      <c r="B1151" s="33">
        <f t="shared" si="19"/>
        <v>1</v>
      </c>
      <c r="C1151" s="33">
        <v>1</v>
      </c>
      <c r="D1151" s="18">
        <v>3</v>
      </c>
      <c r="E1151" s="34">
        <v>11</v>
      </c>
      <c r="G1151" s="99">
        <v>1110</v>
      </c>
      <c r="H1151" s="141">
        <v>12.235224195441972</v>
      </c>
      <c r="I1151" s="113">
        <v>-1.2352241954419725</v>
      </c>
      <c r="J1151" s="100">
        <v>-0.66949311620123897</v>
      </c>
      <c r="K1151" s="139"/>
      <c r="L1151" s="113">
        <v>75.476190476190496</v>
      </c>
      <c r="M1151" s="100">
        <v>18</v>
      </c>
      <c r="N1151" s="139"/>
      <c r="O1151" s="139"/>
    </row>
    <row r="1152" spans="2:15" x14ac:dyDescent="0.25">
      <c r="B1152" s="33">
        <f t="shared" si="19"/>
        <v>1</v>
      </c>
      <c r="C1152" s="33">
        <v>1</v>
      </c>
      <c r="D1152" s="18">
        <v>3</v>
      </c>
      <c r="E1152" s="34">
        <v>11</v>
      </c>
      <c r="G1152" s="99">
        <v>1111</v>
      </c>
      <c r="H1152" s="141">
        <v>12.235224195441972</v>
      </c>
      <c r="I1152" s="113">
        <v>-1.2352241954419725</v>
      </c>
      <c r="J1152" s="100">
        <v>-0.66949311620123897</v>
      </c>
      <c r="K1152" s="139"/>
      <c r="L1152" s="113">
        <v>75.544217687074848</v>
      </c>
      <c r="M1152" s="100">
        <v>18</v>
      </c>
      <c r="N1152" s="139"/>
      <c r="O1152" s="139"/>
    </row>
    <row r="1153" spans="2:15" x14ac:dyDescent="0.25">
      <c r="B1153" s="33">
        <f t="shared" si="19"/>
        <v>4</v>
      </c>
      <c r="C1153" s="33">
        <v>2</v>
      </c>
      <c r="D1153" s="18">
        <v>3</v>
      </c>
      <c r="E1153" s="34">
        <v>15</v>
      </c>
      <c r="G1153" s="99">
        <v>1112</v>
      </c>
      <c r="H1153" s="141">
        <v>15.343430237752408</v>
      </c>
      <c r="I1153" s="113">
        <v>-1.3434302377524077</v>
      </c>
      <c r="J1153" s="100">
        <v>-0.7281409314930174</v>
      </c>
      <c r="K1153" s="139"/>
      <c r="L1153" s="113">
        <v>75.612244897959201</v>
      </c>
      <c r="M1153" s="100">
        <v>18</v>
      </c>
      <c r="N1153" s="139"/>
      <c r="O1153" s="139"/>
    </row>
    <row r="1154" spans="2:15" x14ac:dyDescent="0.25">
      <c r="B1154" s="33">
        <f t="shared" si="19"/>
        <v>9</v>
      </c>
      <c r="C1154" s="33">
        <v>3</v>
      </c>
      <c r="D1154" s="18">
        <v>3</v>
      </c>
      <c r="E1154" s="34">
        <v>16</v>
      </c>
      <c r="G1154" s="99">
        <v>1113</v>
      </c>
      <c r="H1154" s="141">
        <v>16.361768784276521</v>
      </c>
      <c r="I1154" s="113">
        <v>-1.3617687842765207</v>
      </c>
      <c r="J1154" s="100">
        <v>-0.73808044749694146</v>
      </c>
      <c r="K1154" s="139"/>
      <c r="L1154" s="113">
        <v>75.680272108843553</v>
      </c>
      <c r="M1154" s="100">
        <v>18</v>
      </c>
      <c r="N1154" s="139"/>
      <c r="O1154" s="139"/>
    </row>
    <row r="1155" spans="2:15" x14ac:dyDescent="0.25">
      <c r="B1155" s="33">
        <f t="shared" si="19"/>
        <v>1</v>
      </c>
      <c r="C1155" s="33">
        <v>1</v>
      </c>
      <c r="D1155" s="18">
        <v>3</v>
      </c>
      <c r="E1155" s="34">
        <v>12</v>
      </c>
      <c r="G1155" s="99">
        <v>1114</v>
      </c>
      <c r="H1155" s="141">
        <v>15.343430237752408</v>
      </c>
      <c r="I1155" s="113">
        <v>1.6565697622475923</v>
      </c>
      <c r="J1155" s="100">
        <v>0.89786295995849996</v>
      </c>
      <c r="K1155" s="139"/>
      <c r="L1155" s="113">
        <v>75.748299319727906</v>
      </c>
      <c r="M1155" s="100">
        <v>18</v>
      </c>
      <c r="N1155" s="139"/>
      <c r="O1155" s="139"/>
    </row>
    <row r="1156" spans="2:15" x14ac:dyDescent="0.25">
      <c r="B1156" s="33">
        <f t="shared" si="19"/>
        <v>9</v>
      </c>
      <c r="C1156" s="33">
        <v>3</v>
      </c>
      <c r="D1156" s="18">
        <v>3</v>
      </c>
      <c r="E1156" s="34">
        <v>17</v>
      </c>
      <c r="G1156" s="99">
        <v>1115</v>
      </c>
      <c r="H1156" s="141">
        <v>21.958782578379022</v>
      </c>
      <c r="I1156" s="113">
        <v>4.1217421620977746E-2</v>
      </c>
      <c r="J1156" s="100">
        <v>2.2339895983769242E-2</v>
      </c>
      <c r="K1156" s="139"/>
      <c r="L1156" s="113">
        <v>75.816326530612258</v>
      </c>
      <c r="M1156" s="100">
        <v>18</v>
      </c>
      <c r="N1156" s="139"/>
      <c r="O1156" s="139"/>
    </row>
    <row r="1157" spans="2:15" x14ac:dyDescent="0.25">
      <c r="B1157" s="33">
        <f t="shared" si="19"/>
        <v>9</v>
      </c>
      <c r="C1157" s="33">
        <v>3</v>
      </c>
      <c r="D1157" s="18">
        <v>3</v>
      </c>
      <c r="E1157" s="34">
        <v>13</v>
      </c>
      <c r="G1157" s="99">
        <v>1116</v>
      </c>
      <c r="H1157" s="141">
        <v>15.343430237752408</v>
      </c>
      <c r="I1157" s="113">
        <v>2.6565697622475923</v>
      </c>
      <c r="J1157" s="100">
        <v>1.4398642571090059</v>
      </c>
      <c r="K1157" s="139"/>
      <c r="L1157" s="113">
        <v>75.884353741496611</v>
      </c>
      <c r="M1157" s="100">
        <v>18</v>
      </c>
      <c r="N1157" s="139"/>
      <c r="O1157" s="139"/>
    </row>
    <row r="1158" spans="2:15" x14ac:dyDescent="0.25">
      <c r="B1158" s="33">
        <f t="shared" si="19"/>
        <v>9</v>
      </c>
      <c r="C1158" s="33">
        <v>3</v>
      </c>
      <c r="D1158" s="18">
        <v>3</v>
      </c>
      <c r="E1158" s="34">
        <v>14</v>
      </c>
      <c r="G1158" s="99">
        <v>1117</v>
      </c>
      <c r="H1158" s="141">
        <v>15.343430237752408</v>
      </c>
      <c r="I1158" s="113">
        <v>2.6565697622475923</v>
      </c>
      <c r="J1158" s="100">
        <v>1.4398642571090059</v>
      </c>
      <c r="K1158" s="139"/>
      <c r="L1158" s="113">
        <v>75.952380952380963</v>
      </c>
      <c r="M1158" s="100">
        <v>18</v>
      </c>
      <c r="N1158" s="139"/>
      <c r="O1158" s="139"/>
    </row>
    <row r="1159" spans="2:15" x14ac:dyDescent="0.25">
      <c r="B1159" s="33">
        <f t="shared" si="19"/>
        <v>1</v>
      </c>
      <c r="C1159" s="33">
        <v>1</v>
      </c>
      <c r="D1159" s="18">
        <v>3</v>
      </c>
      <c r="E1159" s="34">
        <v>14</v>
      </c>
      <c r="G1159" s="99">
        <v>1118</v>
      </c>
      <c r="H1159" s="141">
        <v>13.967915374807559</v>
      </c>
      <c r="I1159" s="113">
        <v>1.0320846251924412</v>
      </c>
      <c r="J1159" s="100">
        <v>0.55939120562339673</v>
      </c>
      <c r="K1159" s="139"/>
      <c r="L1159" s="113">
        <v>76.020408163265316</v>
      </c>
      <c r="M1159" s="100">
        <v>18</v>
      </c>
      <c r="N1159" s="139"/>
      <c r="O1159" s="139"/>
    </row>
    <row r="1160" spans="2:15" x14ac:dyDescent="0.25">
      <c r="B1160" s="33">
        <f t="shared" si="19"/>
        <v>1</v>
      </c>
      <c r="C1160" s="33">
        <v>1</v>
      </c>
      <c r="D1160" s="18">
        <v>3</v>
      </c>
      <c r="E1160" s="34">
        <v>12</v>
      </c>
      <c r="G1160" s="99">
        <v>1119</v>
      </c>
      <c r="H1160" s="141">
        <v>12.235224195441972</v>
      </c>
      <c r="I1160" s="113">
        <v>-0.23522419544197248</v>
      </c>
      <c r="J1160" s="100">
        <v>-0.12749181905073317</v>
      </c>
      <c r="K1160" s="139"/>
      <c r="L1160" s="113">
        <v>76.088435374149668</v>
      </c>
      <c r="M1160" s="100">
        <v>18</v>
      </c>
      <c r="N1160" s="139"/>
      <c r="O1160" s="139"/>
    </row>
    <row r="1161" spans="2:15" x14ac:dyDescent="0.25">
      <c r="B1161" s="33">
        <f t="shared" si="19"/>
        <v>1</v>
      </c>
      <c r="C1161" s="33">
        <v>1</v>
      </c>
      <c r="D1161" s="18">
        <v>3</v>
      </c>
      <c r="E1161" s="34">
        <v>12</v>
      </c>
      <c r="G1161" s="99">
        <v>1120</v>
      </c>
      <c r="H1161" s="141">
        <v>15.343430237752408</v>
      </c>
      <c r="I1161" s="113">
        <v>-1.3434302377524077</v>
      </c>
      <c r="J1161" s="100">
        <v>-0.7281409314930174</v>
      </c>
      <c r="K1161" s="139"/>
      <c r="L1161" s="113">
        <v>76.156462585034021</v>
      </c>
      <c r="M1161" s="100">
        <v>18</v>
      </c>
      <c r="N1161" s="139"/>
      <c r="O1161" s="139"/>
    </row>
    <row r="1162" spans="2:15" x14ac:dyDescent="0.25">
      <c r="B1162" s="33">
        <f t="shared" si="19"/>
        <v>16</v>
      </c>
      <c r="C1162" s="33">
        <v>4</v>
      </c>
      <c r="D1162" s="18">
        <v>3</v>
      </c>
      <c r="E1162" s="34">
        <v>19</v>
      </c>
      <c r="G1162" s="99">
        <v>1121</v>
      </c>
      <c r="H1162" s="141">
        <v>15.343430237752408</v>
      </c>
      <c r="I1162" s="113">
        <v>-2.3434302377524077</v>
      </c>
      <c r="J1162" s="100">
        <v>-1.2701422286435231</v>
      </c>
      <c r="K1162" s="139"/>
      <c r="L1162" s="113">
        <v>76.224489795918387</v>
      </c>
      <c r="M1162" s="100">
        <v>18</v>
      </c>
      <c r="N1162" s="139"/>
      <c r="O1162" s="139"/>
    </row>
    <row r="1163" spans="2:15" x14ac:dyDescent="0.25">
      <c r="B1163" s="33">
        <f t="shared" si="19"/>
        <v>1</v>
      </c>
      <c r="C1163" s="33">
        <v>1</v>
      </c>
      <c r="D1163" s="18">
        <v>3</v>
      </c>
      <c r="E1163" s="34">
        <v>13</v>
      </c>
      <c r="G1163" s="99">
        <v>1122</v>
      </c>
      <c r="H1163" s="141">
        <v>16.361768784276521</v>
      </c>
      <c r="I1163" s="113">
        <v>1.6382312157234793</v>
      </c>
      <c r="J1163" s="100">
        <v>0.8879234439545759</v>
      </c>
      <c r="K1163" s="139"/>
      <c r="L1163" s="113">
        <v>76.29251700680274</v>
      </c>
      <c r="M1163" s="100">
        <v>18</v>
      </c>
      <c r="N1163" s="139"/>
      <c r="O1163" s="139"/>
    </row>
    <row r="1164" spans="2:15" x14ac:dyDescent="0.25">
      <c r="B1164" s="33">
        <f t="shared" si="19"/>
        <v>1</v>
      </c>
      <c r="C1164" s="33">
        <v>1</v>
      </c>
      <c r="D1164" s="18">
        <v>3</v>
      </c>
      <c r="E1164" s="34">
        <v>11</v>
      </c>
      <c r="G1164" s="99">
        <v>1123</v>
      </c>
      <c r="H1164" s="141">
        <v>15.343430237752408</v>
      </c>
      <c r="I1164" s="113">
        <v>-1.3434302377524077</v>
      </c>
      <c r="J1164" s="100">
        <v>-0.7281409314930174</v>
      </c>
      <c r="K1164" s="139"/>
      <c r="L1164" s="113">
        <v>76.360544217687092</v>
      </c>
      <c r="M1164" s="100">
        <v>18</v>
      </c>
      <c r="N1164" s="139"/>
      <c r="O1164" s="139"/>
    </row>
    <row r="1165" spans="2:15" x14ac:dyDescent="0.25">
      <c r="B1165" s="33">
        <f t="shared" si="19"/>
        <v>16</v>
      </c>
      <c r="C1165" s="33">
        <v>4</v>
      </c>
      <c r="D1165" s="18">
        <v>3</v>
      </c>
      <c r="E1165" s="34">
        <v>18</v>
      </c>
      <c r="G1165" s="99">
        <v>1124</v>
      </c>
      <c r="H1165" s="141">
        <v>21.958782578379022</v>
      </c>
      <c r="I1165" s="113">
        <v>-0.95878257837902225</v>
      </c>
      <c r="J1165" s="100">
        <v>-0.51966140116673654</v>
      </c>
      <c r="K1165" s="139"/>
      <c r="L1165" s="113">
        <v>76.428571428571445</v>
      </c>
      <c r="M1165" s="100">
        <v>18</v>
      </c>
      <c r="N1165" s="139"/>
      <c r="O1165" s="139"/>
    </row>
    <row r="1166" spans="2:15" x14ac:dyDescent="0.25">
      <c r="B1166" s="33">
        <f t="shared" si="19"/>
        <v>1</v>
      </c>
      <c r="C1166" s="33">
        <v>1</v>
      </c>
      <c r="D1166" s="18">
        <v>3</v>
      </c>
      <c r="E1166" s="34">
        <v>11</v>
      </c>
      <c r="G1166" s="99">
        <v>1125</v>
      </c>
      <c r="H1166" s="141">
        <v>12.235224195441972</v>
      </c>
      <c r="I1166" s="113">
        <v>1.7647758045580275</v>
      </c>
      <c r="J1166" s="100">
        <v>0.95651077525027839</v>
      </c>
      <c r="K1166" s="139"/>
      <c r="L1166" s="113">
        <v>76.496598639455797</v>
      </c>
      <c r="M1166" s="100">
        <v>18</v>
      </c>
      <c r="N1166" s="139"/>
      <c r="O1166" s="139"/>
    </row>
    <row r="1167" spans="2:15" x14ac:dyDescent="0.25">
      <c r="B1167" s="33">
        <f t="shared" si="19"/>
        <v>9</v>
      </c>
      <c r="C1167" s="33">
        <v>3</v>
      </c>
      <c r="D1167" s="18">
        <v>3</v>
      </c>
      <c r="E1167" s="34">
        <v>18</v>
      </c>
      <c r="G1167" s="99">
        <v>1126</v>
      </c>
      <c r="H1167" s="141">
        <v>16.361768784276521</v>
      </c>
      <c r="I1167" s="113">
        <v>-2.3617687842765207</v>
      </c>
      <c r="J1167" s="100">
        <v>-1.2800817446474473</v>
      </c>
      <c r="K1167" s="139"/>
      <c r="L1167" s="113">
        <v>76.56462585034015</v>
      </c>
      <c r="M1167" s="100">
        <v>18</v>
      </c>
      <c r="N1167" s="139"/>
      <c r="O1167" s="139"/>
    </row>
    <row r="1168" spans="2:15" x14ac:dyDescent="0.25">
      <c r="B1168" s="33">
        <f t="shared" si="19"/>
        <v>4</v>
      </c>
      <c r="C1168" s="33">
        <v>2</v>
      </c>
      <c r="D1168" s="18">
        <v>3</v>
      </c>
      <c r="E1168" s="34">
        <v>14</v>
      </c>
      <c r="G1168" s="99">
        <v>1127</v>
      </c>
      <c r="H1168" s="141">
        <v>16.361768784276521</v>
      </c>
      <c r="I1168" s="113">
        <v>-2.3617687842765207</v>
      </c>
      <c r="J1168" s="100">
        <v>-1.2800817446474473</v>
      </c>
      <c r="K1168" s="139"/>
      <c r="L1168" s="113">
        <v>76.632653061224502</v>
      </c>
      <c r="M1168" s="100">
        <v>18</v>
      </c>
      <c r="N1168" s="139"/>
      <c r="O1168" s="139"/>
    </row>
    <row r="1169" spans="2:15" x14ac:dyDescent="0.25">
      <c r="B1169" s="33">
        <f t="shared" si="19"/>
        <v>9</v>
      </c>
      <c r="C1169" s="33">
        <v>3</v>
      </c>
      <c r="D1169" s="18">
        <v>3</v>
      </c>
      <c r="E1169" s="34">
        <v>14</v>
      </c>
      <c r="G1169" s="99">
        <v>1128</v>
      </c>
      <c r="H1169" s="141">
        <v>12.235224195441972</v>
      </c>
      <c r="I1169" s="113">
        <v>-0.23522419544197248</v>
      </c>
      <c r="J1169" s="100">
        <v>-0.12749181905073317</v>
      </c>
      <c r="K1169" s="139"/>
      <c r="L1169" s="113">
        <v>76.700680272108855</v>
      </c>
      <c r="M1169" s="100">
        <v>18</v>
      </c>
      <c r="N1169" s="139"/>
      <c r="O1169" s="139"/>
    </row>
    <row r="1170" spans="2:15" x14ac:dyDescent="0.25">
      <c r="B1170" s="33">
        <f t="shared" ref="B1170:B1233" si="20">C1170^2</f>
        <v>1</v>
      </c>
      <c r="C1170" s="33">
        <v>1</v>
      </c>
      <c r="D1170" s="18">
        <v>3</v>
      </c>
      <c r="E1170" s="34">
        <v>13</v>
      </c>
      <c r="G1170" s="99">
        <v>1129</v>
      </c>
      <c r="H1170" s="141">
        <v>16.361768784276521</v>
      </c>
      <c r="I1170" s="113">
        <v>-2.3617687842765207</v>
      </c>
      <c r="J1170" s="100">
        <v>-1.2800817446474473</v>
      </c>
      <c r="K1170" s="139"/>
      <c r="L1170" s="113">
        <v>76.768707482993207</v>
      </c>
      <c r="M1170" s="100">
        <v>18</v>
      </c>
      <c r="N1170" s="139"/>
      <c r="O1170" s="139"/>
    </row>
    <row r="1171" spans="2:15" x14ac:dyDescent="0.25">
      <c r="B1171" s="33">
        <f t="shared" si="20"/>
        <v>1</v>
      </c>
      <c r="C1171" s="33">
        <v>1</v>
      </c>
      <c r="D1171" s="18">
        <v>3</v>
      </c>
      <c r="E1171" s="34">
        <v>13</v>
      </c>
      <c r="G1171" s="99">
        <v>1130</v>
      </c>
      <c r="H1171" s="141">
        <v>12.235224195441972</v>
      </c>
      <c r="I1171" s="113">
        <v>-1.2352241954419725</v>
      </c>
      <c r="J1171" s="100">
        <v>-0.66949311620123897</v>
      </c>
      <c r="K1171" s="139"/>
      <c r="L1171" s="113">
        <v>76.83673469387756</v>
      </c>
      <c r="M1171" s="100">
        <v>18</v>
      </c>
      <c r="N1171" s="139"/>
      <c r="O1171" s="139"/>
    </row>
    <row r="1172" spans="2:15" x14ac:dyDescent="0.25">
      <c r="B1172" s="33">
        <f t="shared" si="20"/>
        <v>16</v>
      </c>
      <c r="C1172" s="33">
        <v>4</v>
      </c>
      <c r="D1172" s="18">
        <v>4</v>
      </c>
      <c r="E1172" s="34">
        <v>21</v>
      </c>
      <c r="G1172" s="99">
        <v>1131</v>
      </c>
      <c r="H1172" s="141">
        <v>15.343430237752408</v>
      </c>
      <c r="I1172" s="113">
        <v>-2.3434302377524077</v>
      </c>
      <c r="J1172" s="100">
        <v>-1.2701422286435231</v>
      </c>
      <c r="K1172" s="139"/>
      <c r="L1172" s="113">
        <v>76.904761904761912</v>
      </c>
      <c r="M1172" s="100">
        <v>18</v>
      </c>
      <c r="N1172" s="139"/>
      <c r="O1172" s="139"/>
    </row>
    <row r="1173" spans="2:15" x14ac:dyDescent="0.25">
      <c r="B1173" s="33">
        <f t="shared" si="20"/>
        <v>9</v>
      </c>
      <c r="C1173" s="33">
        <v>3</v>
      </c>
      <c r="D1173" s="18">
        <v>3</v>
      </c>
      <c r="E1173" s="34">
        <v>14</v>
      </c>
      <c r="G1173" s="99">
        <v>1132</v>
      </c>
      <c r="H1173" s="141">
        <v>16.361768784276521</v>
      </c>
      <c r="I1173" s="113">
        <v>-1.3617687842765207</v>
      </c>
      <c r="J1173" s="100">
        <v>-0.73808044749694146</v>
      </c>
      <c r="K1173" s="139"/>
      <c r="L1173" s="113">
        <v>76.972789115646279</v>
      </c>
      <c r="M1173" s="100">
        <v>18</v>
      </c>
      <c r="N1173" s="139"/>
      <c r="O1173" s="139"/>
    </row>
    <row r="1174" spans="2:15" x14ac:dyDescent="0.25">
      <c r="B1174" s="33">
        <f t="shared" si="20"/>
        <v>16</v>
      </c>
      <c r="C1174" s="33">
        <v>4</v>
      </c>
      <c r="D1174" s="18">
        <v>3</v>
      </c>
      <c r="E1174" s="34">
        <v>16</v>
      </c>
      <c r="G1174" s="99">
        <v>1133</v>
      </c>
      <c r="H1174" s="141">
        <v>13.967915374807559</v>
      </c>
      <c r="I1174" s="113">
        <v>-1.9679153748075588</v>
      </c>
      <c r="J1174" s="100">
        <v>-1.0666126858281206</v>
      </c>
      <c r="K1174" s="139"/>
      <c r="L1174" s="113">
        <v>77.040816326530631</v>
      </c>
      <c r="M1174" s="100">
        <v>18</v>
      </c>
      <c r="N1174" s="139"/>
      <c r="O1174" s="139"/>
    </row>
    <row r="1175" spans="2:15" x14ac:dyDescent="0.25">
      <c r="B1175" s="33">
        <f t="shared" si="20"/>
        <v>16</v>
      </c>
      <c r="C1175" s="33">
        <v>4</v>
      </c>
      <c r="D1175" s="18">
        <v>3</v>
      </c>
      <c r="E1175" s="34">
        <v>14</v>
      </c>
      <c r="G1175" s="99">
        <v>1134</v>
      </c>
      <c r="H1175" s="141">
        <v>13.967915374807559</v>
      </c>
      <c r="I1175" s="113">
        <v>5.0320846251924412</v>
      </c>
      <c r="J1175" s="100">
        <v>2.72739639422542</v>
      </c>
      <c r="K1175" s="139"/>
      <c r="L1175" s="113">
        <v>77.108843537414984</v>
      </c>
      <c r="M1175" s="100">
        <v>18</v>
      </c>
      <c r="N1175" s="139"/>
      <c r="O1175" s="139"/>
    </row>
    <row r="1176" spans="2:15" x14ac:dyDescent="0.25">
      <c r="B1176" s="33">
        <f t="shared" si="20"/>
        <v>1</v>
      </c>
      <c r="C1176" s="33">
        <v>1</v>
      </c>
      <c r="D1176" s="18">
        <v>3</v>
      </c>
      <c r="E1176" s="34">
        <v>14</v>
      </c>
      <c r="G1176" s="99">
        <v>1135</v>
      </c>
      <c r="H1176" s="141">
        <v>12.235224195441972</v>
      </c>
      <c r="I1176" s="113">
        <v>-1.2352241954419725</v>
      </c>
      <c r="J1176" s="100">
        <v>-0.66949311620123897</v>
      </c>
      <c r="K1176" s="139"/>
      <c r="L1176" s="113">
        <v>77.176870748299336</v>
      </c>
      <c r="M1176" s="100">
        <v>18</v>
      </c>
      <c r="N1176" s="139"/>
      <c r="O1176" s="139"/>
    </row>
    <row r="1177" spans="2:15" x14ac:dyDescent="0.25">
      <c r="B1177" s="33">
        <f t="shared" si="20"/>
        <v>4</v>
      </c>
      <c r="C1177" s="33">
        <v>2</v>
      </c>
      <c r="D1177" s="18">
        <v>3</v>
      </c>
      <c r="E1177" s="34">
        <v>15</v>
      </c>
      <c r="G1177" s="99">
        <v>1136</v>
      </c>
      <c r="H1177" s="141">
        <v>12.235224195441972</v>
      </c>
      <c r="I1177" s="113">
        <v>-1.2352241954419725</v>
      </c>
      <c r="J1177" s="100">
        <v>-0.66949311620123897</v>
      </c>
      <c r="K1177" s="139"/>
      <c r="L1177" s="113">
        <v>77.244897959183689</v>
      </c>
      <c r="M1177" s="100">
        <v>18</v>
      </c>
      <c r="N1177" s="139"/>
      <c r="O1177" s="139"/>
    </row>
    <row r="1178" spans="2:15" x14ac:dyDescent="0.25">
      <c r="B1178" s="33">
        <f t="shared" si="20"/>
        <v>16</v>
      </c>
      <c r="C1178" s="33">
        <v>4</v>
      </c>
      <c r="D1178" s="18">
        <v>3</v>
      </c>
      <c r="E1178" s="34">
        <v>13</v>
      </c>
      <c r="G1178" s="99">
        <v>1137</v>
      </c>
      <c r="H1178" s="141">
        <v>13.967915374807559</v>
      </c>
      <c r="I1178" s="113">
        <v>1.0320846251924412</v>
      </c>
      <c r="J1178" s="100">
        <v>0.55939120562339673</v>
      </c>
      <c r="K1178" s="139"/>
      <c r="L1178" s="113">
        <v>77.312925170068041</v>
      </c>
      <c r="M1178" s="100">
        <v>18</v>
      </c>
      <c r="N1178" s="139"/>
      <c r="O1178" s="139"/>
    </row>
    <row r="1179" spans="2:15" x14ac:dyDescent="0.25">
      <c r="B1179" s="33">
        <f t="shared" si="20"/>
        <v>1</v>
      </c>
      <c r="C1179" s="33">
        <v>1</v>
      </c>
      <c r="D1179" s="18">
        <v>3</v>
      </c>
      <c r="E1179" s="34">
        <v>13</v>
      </c>
      <c r="G1179" s="99">
        <v>1138</v>
      </c>
      <c r="H1179" s="141">
        <v>15.343430237752408</v>
      </c>
      <c r="I1179" s="113">
        <v>0.65656976224759234</v>
      </c>
      <c r="J1179" s="100">
        <v>0.35586166280799425</v>
      </c>
      <c r="K1179" s="139"/>
      <c r="L1179" s="113">
        <v>77.380952380952394</v>
      </c>
      <c r="M1179" s="100">
        <v>18</v>
      </c>
      <c r="N1179" s="139"/>
      <c r="O1179" s="139"/>
    </row>
    <row r="1180" spans="2:15" x14ac:dyDescent="0.25">
      <c r="B1180" s="33">
        <f t="shared" si="20"/>
        <v>1</v>
      </c>
      <c r="C1180" s="33">
        <v>1</v>
      </c>
      <c r="D1180" s="18">
        <v>3</v>
      </c>
      <c r="E1180" s="34">
        <v>11</v>
      </c>
      <c r="G1180" s="99">
        <v>1139</v>
      </c>
      <c r="H1180" s="141">
        <v>12.235224195441972</v>
      </c>
      <c r="I1180" s="113">
        <v>-0.23522419544197248</v>
      </c>
      <c r="J1180" s="100">
        <v>-0.12749181905073317</v>
      </c>
      <c r="K1180" s="139"/>
      <c r="L1180" s="113">
        <v>77.448979591836746</v>
      </c>
      <c r="M1180" s="100">
        <v>18</v>
      </c>
      <c r="N1180" s="139"/>
      <c r="O1180" s="139"/>
    </row>
    <row r="1181" spans="2:15" x14ac:dyDescent="0.25">
      <c r="B1181" s="33">
        <f t="shared" si="20"/>
        <v>16</v>
      </c>
      <c r="C1181" s="33">
        <v>4</v>
      </c>
      <c r="D1181" s="18">
        <v>3</v>
      </c>
      <c r="E1181" s="34">
        <v>19</v>
      </c>
      <c r="G1181" s="99">
        <v>1140</v>
      </c>
      <c r="H1181" s="141">
        <v>15.343430237752408</v>
      </c>
      <c r="I1181" s="113">
        <v>1.6565697622475923</v>
      </c>
      <c r="J1181" s="100">
        <v>0.89786295995849996</v>
      </c>
      <c r="K1181" s="139"/>
      <c r="L1181" s="113">
        <v>77.517006802721099</v>
      </c>
      <c r="M1181" s="100">
        <v>18</v>
      </c>
      <c r="N1181" s="139"/>
      <c r="O1181" s="139"/>
    </row>
    <row r="1182" spans="2:15" x14ac:dyDescent="0.25">
      <c r="B1182" s="33">
        <f t="shared" si="20"/>
        <v>1</v>
      </c>
      <c r="C1182" s="33">
        <v>1</v>
      </c>
      <c r="D1182" s="18">
        <v>3</v>
      </c>
      <c r="E1182" s="34">
        <v>11</v>
      </c>
      <c r="G1182" s="99">
        <v>1141</v>
      </c>
      <c r="H1182" s="141">
        <v>15.343430237752408</v>
      </c>
      <c r="I1182" s="113">
        <v>-2.3434302377524077</v>
      </c>
      <c r="J1182" s="100">
        <v>-1.2701422286435231</v>
      </c>
      <c r="K1182" s="139"/>
      <c r="L1182" s="113">
        <v>77.585034013605451</v>
      </c>
      <c r="M1182" s="100">
        <v>18</v>
      </c>
      <c r="N1182" s="139"/>
      <c r="O1182" s="139"/>
    </row>
    <row r="1183" spans="2:15" x14ac:dyDescent="0.25">
      <c r="B1183" s="33">
        <f t="shared" si="20"/>
        <v>9</v>
      </c>
      <c r="C1183" s="33">
        <v>3</v>
      </c>
      <c r="D1183" s="18">
        <v>3</v>
      </c>
      <c r="E1183" s="34">
        <v>17</v>
      </c>
      <c r="G1183" s="99">
        <v>1142</v>
      </c>
      <c r="H1183" s="141">
        <v>15.343430237752408</v>
      </c>
      <c r="I1183" s="113">
        <v>-1.3434302377524077</v>
      </c>
      <c r="J1183" s="100">
        <v>-0.7281409314930174</v>
      </c>
      <c r="K1183" s="139"/>
      <c r="L1183" s="113">
        <v>77.653061224489804</v>
      </c>
      <c r="M1183" s="100">
        <v>18</v>
      </c>
      <c r="N1183" s="139"/>
      <c r="O1183" s="139"/>
    </row>
    <row r="1184" spans="2:15" x14ac:dyDescent="0.25">
      <c r="B1184" s="33">
        <f t="shared" si="20"/>
        <v>9</v>
      </c>
      <c r="C1184" s="33">
        <v>3</v>
      </c>
      <c r="D1184" s="18">
        <v>3</v>
      </c>
      <c r="E1184" s="34">
        <v>14</v>
      </c>
      <c r="G1184" s="99">
        <v>1143</v>
      </c>
      <c r="H1184" s="141">
        <v>12.235224195441972</v>
      </c>
      <c r="I1184" s="113">
        <v>1.7647758045580275</v>
      </c>
      <c r="J1184" s="100">
        <v>0.95651077525027839</v>
      </c>
      <c r="K1184" s="139"/>
      <c r="L1184" s="113">
        <v>77.721088435374156</v>
      </c>
      <c r="M1184" s="100">
        <v>18</v>
      </c>
      <c r="N1184" s="139"/>
      <c r="O1184" s="139"/>
    </row>
    <row r="1185" spans="2:15" x14ac:dyDescent="0.25">
      <c r="B1185" s="33">
        <f t="shared" si="20"/>
        <v>1</v>
      </c>
      <c r="C1185" s="33">
        <v>1</v>
      </c>
      <c r="D1185" s="18">
        <v>3</v>
      </c>
      <c r="E1185" s="34">
        <v>11</v>
      </c>
      <c r="G1185" s="99">
        <v>1144</v>
      </c>
      <c r="H1185" s="141">
        <v>12.235224195441972</v>
      </c>
      <c r="I1185" s="113">
        <v>-0.23522419544197248</v>
      </c>
      <c r="J1185" s="100">
        <v>-0.12749181905073317</v>
      </c>
      <c r="K1185" s="139"/>
      <c r="L1185" s="113">
        <v>77.789115646258523</v>
      </c>
      <c r="M1185" s="100">
        <v>18</v>
      </c>
      <c r="N1185" s="139"/>
      <c r="O1185" s="139"/>
    </row>
    <row r="1186" spans="2:15" x14ac:dyDescent="0.25">
      <c r="B1186" s="33">
        <f t="shared" si="20"/>
        <v>16</v>
      </c>
      <c r="C1186" s="33">
        <v>4</v>
      </c>
      <c r="D1186" s="18">
        <v>4</v>
      </c>
      <c r="E1186" s="34">
        <v>20</v>
      </c>
      <c r="G1186" s="99">
        <v>1145</v>
      </c>
      <c r="H1186" s="141">
        <v>12.235224195441972</v>
      </c>
      <c r="I1186" s="113">
        <v>-0.23522419544197248</v>
      </c>
      <c r="J1186" s="100">
        <v>-0.12749181905073317</v>
      </c>
      <c r="K1186" s="139"/>
      <c r="L1186" s="113">
        <v>77.857142857142875</v>
      </c>
      <c r="M1186" s="100">
        <v>18</v>
      </c>
      <c r="N1186" s="139"/>
      <c r="O1186" s="139"/>
    </row>
    <row r="1187" spans="2:15" x14ac:dyDescent="0.25">
      <c r="B1187" s="33">
        <f t="shared" si="20"/>
        <v>16</v>
      </c>
      <c r="C1187" s="33">
        <v>4</v>
      </c>
      <c r="D1187" s="18">
        <v>3</v>
      </c>
      <c r="E1187" s="34">
        <v>19</v>
      </c>
      <c r="G1187" s="99">
        <v>1146</v>
      </c>
      <c r="H1187" s="141">
        <v>16.361768784276521</v>
      </c>
      <c r="I1187" s="113">
        <v>2.6382312157234793</v>
      </c>
      <c r="J1187" s="100">
        <v>1.4299247411050817</v>
      </c>
      <c r="K1187" s="139"/>
      <c r="L1187" s="113">
        <v>77.925170068027228</v>
      </c>
      <c r="M1187" s="100">
        <v>18</v>
      </c>
      <c r="N1187" s="139"/>
      <c r="O1187" s="139"/>
    </row>
    <row r="1188" spans="2:15" x14ac:dyDescent="0.25">
      <c r="B1188" s="33">
        <f t="shared" si="20"/>
        <v>16</v>
      </c>
      <c r="C1188" s="33">
        <v>4</v>
      </c>
      <c r="D1188" s="18">
        <v>3</v>
      </c>
      <c r="E1188" s="34">
        <v>15</v>
      </c>
      <c r="G1188" s="99">
        <v>1147</v>
      </c>
      <c r="H1188" s="141">
        <v>12.235224195441972</v>
      </c>
      <c r="I1188" s="113">
        <v>0.76477580455802752</v>
      </c>
      <c r="J1188" s="100">
        <v>0.41450947809977262</v>
      </c>
      <c r="K1188" s="139"/>
      <c r="L1188" s="113">
        <v>77.99319727891158</v>
      </c>
      <c r="M1188" s="100">
        <v>18</v>
      </c>
      <c r="N1188" s="139"/>
      <c r="O1188" s="139"/>
    </row>
    <row r="1189" spans="2:15" x14ac:dyDescent="0.25">
      <c r="B1189" s="33">
        <f t="shared" si="20"/>
        <v>4</v>
      </c>
      <c r="C1189" s="33">
        <v>2</v>
      </c>
      <c r="D1189" s="18">
        <v>3</v>
      </c>
      <c r="E1189" s="34">
        <v>14</v>
      </c>
      <c r="G1189" s="99">
        <v>1148</v>
      </c>
      <c r="H1189" s="141">
        <v>12.235224195441972</v>
      </c>
      <c r="I1189" s="113">
        <v>-1.2352241954419725</v>
      </c>
      <c r="J1189" s="100">
        <v>-0.66949311620123897</v>
      </c>
      <c r="K1189" s="139"/>
      <c r="L1189" s="113">
        <v>78.061224489795933</v>
      </c>
      <c r="M1189" s="100">
        <v>18</v>
      </c>
      <c r="N1189" s="139"/>
      <c r="O1189" s="139"/>
    </row>
    <row r="1190" spans="2:15" x14ac:dyDescent="0.25">
      <c r="B1190" s="33">
        <f t="shared" si="20"/>
        <v>9</v>
      </c>
      <c r="C1190" s="33">
        <v>3</v>
      </c>
      <c r="D1190" s="18">
        <v>3</v>
      </c>
      <c r="E1190" s="34">
        <v>16</v>
      </c>
      <c r="G1190" s="99">
        <v>1149</v>
      </c>
      <c r="H1190" s="141">
        <v>16.361768784276521</v>
      </c>
      <c r="I1190" s="113">
        <v>1.6382312157234793</v>
      </c>
      <c r="J1190" s="100">
        <v>0.8879234439545759</v>
      </c>
      <c r="K1190" s="139"/>
      <c r="L1190" s="113">
        <v>78.129251700680285</v>
      </c>
      <c r="M1190" s="100">
        <v>18</v>
      </c>
      <c r="N1190" s="139"/>
      <c r="O1190" s="139"/>
    </row>
    <row r="1191" spans="2:15" x14ac:dyDescent="0.25">
      <c r="B1191" s="33">
        <f t="shared" si="20"/>
        <v>4</v>
      </c>
      <c r="C1191" s="33">
        <v>2</v>
      </c>
      <c r="D1191" s="18">
        <v>3</v>
      </c>
      <c r="E1191" s="34">
        <v>16</v>
      </c>
      <c r="G1191" s="99">
        <v>1150</v>
      </c>
      <c r="H1191" s="141">
        <v>12.235224195441972</v>
      </c>
      <c r="I1191" s="113">
        <v>-1.2352241954419725</v>
      </c>
      <c r="J1191" s="100">
        <v>-0.66949311620123897</v>
      </c>
      <c r="K1191" s="139"/>
      <c r="L1191" s="113">
        <v>78.197278911564638</v>
      </c>
      <c r="M1191" s="100">
        <v>18</v>
      </c>
      <c r="N1191" s="139"/>
      <c r="O1191" s="139"/>
    </row>
    <row r="1192" spans="2:15" x14ac:dyDescent="0.25">
      <c r="B1192" s="33">
        <f t="shared" si="20"/>
        <v>1</v>
      </c>
      <c r="C1192" s="33">
        <v>1</v>
      </c>
      <c r="D1192" s="18">
        <v>3</v>
      </c>
      <c r="E1192" s="34">
        <v>11</v>
      </c>
      <c r="G1192" s="99">
        <v>1151</v>
      </c>
      <c r="H1192" s="141">
        <v>15.343430237752408</v>
      </c>
      <c r="I1192" s="113">
        <v>2.6565697622475923</v>
      </c>
      <c r="J1192" s="100">
        <v>1.4398642571090059</v>
      </c>
      <c r="K1192" s="139"/>
      <c r="L1192" s="113">
        <v>78.26530612244899</v>
      </c>
      <c r="M1192" s="100">
        <v>18</v>
      </c>
      <c r="N1192" s="139"/>
      <c r="O1192" s="139"/>
    </row>
    <row r="1193" spans="2:15" x14ac:dyDescent="0.25">
      <c r="B1193" s="33">
        <f t="shared" si="20"/>
        <v>4</v>
      </c>
      <c r="C1193" s="33">
        <v>2</v>
      </c>
      <c r="D1193" s="18">
        <v>3</v>
      </c>
      <c r="E1193" s="34">
        <v>15</v>
      </c>
      <c r="G1193" s="99">
        <v>1152</v>
      </c>
      <c r="H1193" s="141">
        <v>13.967915374807559</v>
      </c>
      <c r="I1193" s="113">
        <v>3.2084625192441152E-2</v>
      </c>
      <c r="J1193" s="100">
        <v>1.7389908472890899E-2</v>
      </c>
      <c r="K1193" s="139"/>
      <c r="L1193" s="113">
        <v>78.333333333333343</v>
      </c>
      <c r="M1193" s="100">
        <v>18</v>
      </c>
      <c r="N1193" s="139"/>
      <c r="O1193" s="139"/>
    </row>
    <row r="1194" spans="2:15" x14ac:dyDescent="0.25">
      <c r="B1194" s="33">
        <f t="shared" si="20"/>
        <v>4</v>
      </c>
      <c r="C1194" s="33">
        <v>2</v>
      </c>
      <c r="D1194" s="18">
        <v>3</v>
      </c>
      <c r="E1194" s="34">
        <v>14</v>
      </c>
      <c r="G1194" s="99">
        <v>1153</v>
      </c>
      <c r="H1194" s="141">
        <v>15.343430237752408</v>
      </c>
      <c r="I1194" s="113">
        <v>-1.3434302377524077</v>
      </c>
      <c r="J1194" s="100">
        <v>-0.7281409314930174</v>
      </c>
      <c r="K1194" s="139"/>
      <c r="L1194" s="113">
        <v>78.401360544217695</v>
      </c>
      <c r="M1194" s="100">
        <v>18</v>
      </c>
      <c r="N1194" s="139"/>
      <c r="O1194" s="139"/>
    </row>
    <row r="1195" spans="2:15" x14ac:dyDescent="0.25">
      <c r="B1195" s="33">
        <f t="shared" si="20"/>
        <v>1</v>
      </c>
      <c r="C1195" s="33">
        <v>1</v>
      </c>
      <c r="D1195" s="18">
        <v>3</v>
      </c>
      <c r="E1195" s="34">
        <v>13</v>
      </c>
      <c r="G1195" s="99">
        <v>1154</v>
      </c>
      <c r="H1195" s="141">
        <v>12.235224195441972</v>
      </c>
      <c r="I1195" s="113">
        <v>0.76477580455802752</v>
      </c>
      <c r="J1195" s="100">
        <v>0.41450947809977262</v>
      </c>
      <c r="K1195" s="139"/>
      <c r="L1195" s="113">
        <v>78.469387755102048</v>
      </c>
      <c r="M1195" s="100">
        <v>18</v>
      </c>
      <c r="N1195" s="139"/>
      <c r="O1195" s="139"/>
    </row>
    <row r="1196" spans="2:15" x14ac:dyDescent="0.25">
      <c r="B1196" s="33">
        <f t="shared" si="20"/>
        <v>16</v>
      </c>
      <c r="C1196" s="33">
        <v>4</v>
      </c>
      <c r="D1196" s="18">
        <v>3</v>
      </c>
      <c r="E1196" s="34">
        <v>14</v>
      </c>
      <c r="G1196" s="99">
        <v>1155</v>
      </c>
      <c r="H1196" s="141">
        <v>12.235224195441972</v>
      </c>
      <c r="I1196" s="113">
        <v>0.76477580455802752</v>
      </c>
      <c r="J1196" s="100">
        <v>0.41450947809977262</v>
      </c>
      <c r="K1196" s="139"/>
      <c r="L1196" s="113">
        <v>78.537414965986414</v>
      </c>
      <c r="M1196" s="100">
        <v>18</v>
      </c>
      <c r="N1196" s="139"/>
      <c r="O1196" s="139"/>
    </row>
    <row r="1197" spans="2:15" x14ac:dyDescent="0.25">
      <c r="B1197" s="33">
        <f t="shared" si="20"/>
        <v>16</v>
      </c>
      <c r="C1197" s="33">
        <v>4</v>
      </c>
      <c r="D1197" s="18">
        <v>3</v>
      </c>
      <c r="E1197" s="34">
        <v>18</v>
      </c>
      <c r="G1197" s="99">
        <v>1156</v>
      </c>
      <c r="H1197" s="141">
        <v>21.958782578379022</v>
      </c>
      <c r="I1197" s="113">
        <v>-0.95878257837902225</v>
      </c>
      <c r="J1197" s="100">
        <v>-0.51966140116673654</v>
      </c>
      <c r="K1197" s="139"/>
      <c r="L1197" s="113">
        <v>78.605442176870767</v>
      </c>
      <c r="M1197" s="100">
        <v>18</v>
      </c>
      <c r="N1197" s="139"/>
      <c r="O1197" s="139"/>
    </row>
    <row r="1198" spans="2:15" x14ac:dyDescent="0.25">
      <c r="B1198" s="33">
        <f t="shared" si="20"/>
        <v>16</v>
      </c>
      <c r="C1198" s="33">
        <v>4</v>
      </c>
      <c r="D1198" s="18">
        <v>3</v>
      </c>
      <c r="E1198" s="34">
        <v>14</v>
      </c>
      <c r="G1198" s="99">
        <v>1157</v>
      </c>
      <c r="H1198" s="141">
        <v>15.343430237752408</v>
      </c>
      <c r="I1198" s="113">
        <v>-1.3434302377524077</v>
      </c>
      <c r="J1198" s="100">
        <v>-0.7281409314930174</v>
      </c>
      <c r="K1198" s="139"/>
      <c r="L1198" s="113">
        <v>78.673469387755119</v>
      </c>
      <c r="M1198" s="100">
        <v>18</v>
      </c>
      <c r="N1198" s="139"/>
      <c r="O1198" s="139"/>
    </row>
    <row r="1199" spans="2:15" x14ac:dyDescent="0.25">
      <c r="B1199" s="33">
        <f t="shared" si="20"/>
        <v>9</v>
      </c>
      <c r="C1199" s="33">
        <v>3</v>
      </c>
      <c r="D1199" s="18">
        <v>3</v>
      </c>
      <c r="E1199" s="34">
        <v>14</v>
      </c>
      <c r="G1199" s="99">
        <v>1158</v>
      </c>
      <c r="H1199" s="141">
        <v>16.361768784276521</v>
      </c>
      <c r="I1199" s="113">
        <v>-0.36176878427652071</v>
      </c>
      <c r="J1199" s="100">
        <v>-0.19607915034643572</v>
      </c>
      <c r="K1199" s="139"/>
      <c r="L1199" s="113">
        <v>78.741496598639472</v>
      </c>
      <c r="M1199" s="100">
        <v>18</v>
      </c>
      <c r="N1199" s="139"/>
      <c r="O1199" s="139"/>
    </row>
    <row r="1200" spans="2:15" x14ac:dyDescent="0.25">
      <c r="B1200" s="33">
        <f t="shared" si="20"/>
        <v>9</v>
      </c>
      <c r="C1200" s="33">
        <v>3</v>
      </c>
      <c r="D1200" s="18">
        <v>4</v>
      </c>
      <c r="E1200" s="34">
        <v>22</v>
      </c>
      <c r="G1200" s="99">
        <v>1159</v>
      </c>
      <c r="H1200" s="141">
        <v>16.361768784276521</v>
      </c>
      <c r="I1200" s="113">
        <v>-2.3617687842765207</v>
      </c>
      <c r="J1200" s="100">
        <v>-1.2800817446474473</v>
      </c>
      <c r="K1200" s="139"/>
      <c r="L1200" s="113">
        <v>78.809523809523824</v>
      </c>
      <c r="M1200" s="100">
        <v>18</v>
      </c>
      <c r="N1200" s="139"/>
      <c r="O1200" s="139"/>
    </row>
    <row r="1201" spans="2:15" x14ac:dyDescent="0.25">
      <c r="B1201" s="33">
        <f t="shared" si="20"/>
        <v>9</v>
      </c>
      <c r="C1201" s="33">
        <v>3</v>
      </c>
      <c r="D1201" s="18">
        <v>4</v>
      </c>
      <c r="E1201" s="34">
        <v>22</v>
      </c>
      <c r="G1201" s="99">
        <v>1160</v>
      </c>
      <c r="H1201" s="141">
        <v>12.235224195441972</v>
      </c>
      <c r="I1201" s="113">
        <v>1.7647758045580275</v>
      </c>
      <c r="J1201" s="100">
        <v>0.95651077525027839</v>
      </c>
      <c r="K1201" s="139"/>
      <c r="L1201" s="113">
        <v>78.877551020408177</v>
      </c>
      <c r="M1201" s="100">
        <v>18</v>
      </c>
      <c r="N1201" s="139"/>
      <c r="O1201" s="139"/>
    </row>
    <row r="1202" spans="2:15" x14ac:dyDescent="0.25">
      <c r="B1202" s="33">
        <f t="shared" si="20"/>
        <v>16</v>
      </c>
      <c r="C1202" s="33">
        <v>4</v>
      </c>
      <c r="D1202" s="18">
        <v>4</v>
      </c>
      <c r="E1202" s="34">
        <v>20</v>
      </c>
      <c r="G1202" s="99">
        <v>1161</v>
      </c>
      <c r="H1202" s="141">
        <v>13.967915374807559</v>
      </c>
      <c r="I1202" s="113">
        <v>1.0320846251924412</v>
      </c>
      <c r="J1202" s="100">
        <v>0.55939120562339673</v>
      </c>
      <c r="K1202" s="139"/>
      <c r="L1202" s="113">
        <v>78.945578231292529</v>
      </c>
      <c r="M1202" s="100">
        <v>18</v>
      </c>
      <c r="N1202" s="139"/>
      <c r="O1202" s="139"/>
    </row>
    <row r="1203" spans="2:15" x14ac:dyDescent="0.25">
      <c r="B1203" s="33">
        <f t="shared" si="20"/>
        <v>4</v>
      </c>
      <c r="C1203" s="33">
        <v>2</v>
      </c>
      <c r="D1203" s="18">
        <v>4</v>
      </c>
      <c r="E1203" s="34">
        <v>21</v>
      </c>
      <c r="G1203" s="99">
        <v>1162</v>
      </c>
      <c r="H1203" s="141">
        <v>16.361768784276521</v>
      </c>
      <c r="I1203" s="113">
        <v>-3.3617687842765207</v>
      </c>
      <c r="J1203" s="100">
        <v>-1.822083041797953</v>
      </c>
      <c r="K1203" s="139"/>
      <c r="L1203" s="113">
        <v>79.013605442176882</v>
      </c>
      <c r="M1203" s="100">
        <v>18</v>
      </c>
      <c r="N1203" s="139"/>
      <c r="O1203" s="139"/>
    </row>
    <row r="1204" spans="2:15" x14ac:dyDescent="0.25">
      <c r="B1204" s="33">
        <f t="shared" si="20"/>
        <v>1</v>
      </c>
      <c r="C1204" s="33">
        <v>1</v>
      </c>
      <c r="D1204" s="18">
        <v>3</v>
      </c>
      <c r="E1204" s="34">
        <v>11</v>
      </c>
      <c r="G1204" s="99">
        <v>1163</v>
      </c>
      <c r="H1204" s="141">
        <v>12.235224195441972</v>
      </c>
      <c r="I1204" s="113">
        <v>0.76477580455802752</v>
      </c>
      <c r="J1204" s="100">
        <v>0.41450947809977262</v>
      </c>
      <c r="K1204" s="139"/>
      <c r="L1204" s="113">
        <v>79.081632653061234</v>
      </c>
      <c r="M1204" s="100">
        <v>18</v>
      </c>
      <c r="N1204" s="139"/>
      <c r="O1204" s="139"/>
    </row>
    <row r="1205" spans="2:15" x14ac:dyDescent="0.25">
      <c r="B1205" s="33">
        <f t="shared" si="20"/>
        <v>9</v>
      </c>
      <c r="C1205" s="33">
        <v>3</v>
      </c>
      <c r="D1205" s="18">
        <v>3</v>
      </c>
      <c r="E1205" s="34">
        <v>14</v>
      </c>
      <c r="G1205" s="99">
        <v>1164</v>
      </c>
      <c r="H1205" s="141">
        <v>12.235224195441972</v>
      </c>
      <c r="I1205" s="113">
        <v>-1.2352241954419725</v>
      </c>
      <c r="J1205" s="100">
        <v>-0.66949311620123897</v>
      </c>
      <c r="K1205" s="139"/>
      <c r="L1205" s="113">
        <v>79.149659863945587</v>
      </c>
      <c r="M1205" s="100">
        <v>18</v>
      </c>
      <c r="N1205" s="139"/>
      <c r="O1205" s="139"/>
    </row>
    <row r="1206" spans="2:15" x14ac:dyDescent="0.25">
      <c r="B1206" s="33">
        <f t="shared" si="20"/>
        <v>1</v>
      </c>
      <c r="C1206" s="33">
        <v>1</v>
      </c>
      <c r="D1206" s="18">
        <v>3</v>
      </c>
      <c r="E1206" s="34">
        <v>13</v>
      </c>
      <c r="G1206" s="99">
        <v>1165</v>
      </c>
      <c r="H1206" s="141">
        <v>16.361768784276521</v>
      </c>
      <c r="I1206" s="113">
        <v>2.6382312157234793</v>
      </c>
      <c r="J1206" s="100">
        <v>1.4299247411050817</v>
      </c>
      <c r="K1206" s="139"/>
      <c r="L1206" s="113">
        <v>79.217687074829939</v>
      </c>
      <c r="M1206" s="100">
        <v>18</v>
      </c>
      <c r="N1206" s="139"/>
      <c r="O1206" s="139"/>
    </row>
    <row r="1207" spans="2:15" x14ac:dyDescent="0.25">
      <c r="B1207" s="33">
        <f t="shared" si="20"/>
        <v>16</v>
      </c>
      <c r="C1207" s="33">
        <v>4</v>
      </c>
      <c r="D1207" s="18">
        <v>3</v>
      </c>
      <c r="E1207" s="34">
        <v>18</v>
      </c>
      <c r="G1207" s="99">
        <v>1166</v>
      </c>
      <c r="H1207" s="141">
        <v>12.235224195441972</v>
      </c>
      <c r="I1207" s="113">
        <v>-1.2352241954419725</v>
      </c>
      <c r="J1207" s="100">
        <v>-0.66949311620123897</v>
      </c>
      <c r="K1207" s="139"/>
      <c r="L1207" s="113">
        <v>79.285714285714306</v>
      </c>
      <c r="M1207" s="100">
        <v>18</v>
      </c>
      <c r="N1207" s="139"/>
      <c r="O1207" s="139"/>
    </row>
    <row r="1208" spans="2:15" x14ac:dyDescent="0.25">
      <c r="B1208" s="33">
        <f t="shared" si="20"/>
        <v>1</v>
      </c>
      <c r="C1208" s="33">
        <v>1</v>
      </c>
      <c r="D1208" s="18">
        <v>3</v>
      </c>
      <c r="E1208" s="34">
        <v>12</v>
      </c>
      <c r="G1208" s="99">
        <v>1167</v>
      </c>
      <c r="H1208" s="141">
        <v>15.343430237752408</v>
      </c>
      <c r="I1208" s="113">
        <v>1.6565697622475923</v>
      </c>
      <c r="J1208" s="100">
        <v>0.89786295995849996</v>
      </c>
      <c r="K1208" s="139"/>
      <c r="L1208" s="113">
        <v>79.353741496598659</v>
      </c>
      <c r="M1208" s="100">
        <v>18</v>
      </c>
      <c r="N1208" s="139"/>
      <c r="O1208" s="139"/>
    </row>
    <row r="1209" spans="2:15" x14ac:dyDescent="0.25">
      <c r="B1209" s="33">
        <f t="shared" si="20"/>
        <v>9</v>
      </c>
      <c r="C1209" s="33">
        <v>3</v>
      </c>
      <c r="D1209" s="18">
        <v>3</v>
      </c>
      <c r="E1209" s="34">
        <v>18</v>
      </c>
      <c r="G1209" s="99">
        <v>1168</v>
      </c>
      <c r="H1209" s="141">
        <v>15.343430237752408</v>
      </c>
      <c r="I1209" s="113">
        <v>-1.3434302377524077</v>
      </c>
      <c r="J1209" s="100">
        <v>-0.7281409314930174</v>
      </c>
      <c r="K1209" s="139"/>
      <c r="L1209" s="113">
        <v>79.421768707483011</v>
      </c>
      <c r="M1209" s="100">
        <v>18</v>
      </c>
      <c r="N1209" s="139"/>
      <c r="O1209" s="139"/>
    </row>
    <row r="1210" spans="2:15" x14ac:dyDescent="0.25">
      <c r="B1210" s="33">
        <f t="shared" si="20"/>
        <v>9</v>
      </c>
      <c r="C1210" s="33">
        <v>3</v>
      </c>
      <c r="D1210" s="18">
        <v>3</v>
      </c>
      <c r="E1210" s="34">
        <v>18</v>
      </c>
      <c r="G1210" s="99">
        <v>1169</v>
      </c>
      <c r="H1210" s="141">
        <v>12.235224195441972</v>
      </c>
      <c r="I1210" s="113">
        <v>-1.2352241954419725</v>
      </c>
      <c r="J1210" s="100">
        <v>-0.66949311620123897</v>
      </c>
      <c r="K1210" s="139"/>
      <c r="L1210" s="113">
        <v>79.489795918367363</v>
      </c>
      <c r="M1210" s="100">
        <v>19</v>
      </c>
      <c r="N1210" s="139"/>
      <c r="O1210" s="139"/>
    </row>
    <row r="1211" spans="2:15" x14ac:dyDescent="0.25">
      <c r="B1211" s="33">
        <f t="shared" si="20"/>
        <v>1</v>
      </c>
      <c r="C1211" s="33">
        <v>1</v>
      </c>
      <c r="D1211" s="18">
        <v>3</v>
      </c>
      <c r="E1211" s="34">
        <v>13</v>
      </c>
      <c r="G1211" s="99">
        <v>1170</v>
      </c>
      <c r="H1211" s="141">
        <v>21.958782578379022</v>
      </c>
      <c r="I1211" s="113">
        <v>-1.9587825783790223</v>
      </c>
      <c r="J1211" s="100">
        <v>-1.0616626983172424</v>
      </c>
      <c r="K1211" s="139"/>
      <c r="L1211" s="113">
        <v>79.557823129251716</v>
      </c>
      <c r="M1211" s="100">
        <v>19</v>
      </c>
      <c r="N1211" s="139"/>
      <c r="O1211" s="139"/>
    </row>
    <row r="1212" spans="2:15" x14ac:dyDescent="0.25">
      <c r="B1212" s="33">
        <f t="shared" si="20"/>
        <v>16</v>
      </c>
      <c r="C1212" s="33">
        <v>4</v>
      </c>
      <c r="D1212" s="18">
        <v>3</v>
      </c>
      <c r="E1212" s="34">
        <v>14</v>
      </c>
      <c r="G1212" s="99">
        <v>1171</v>
      </c>
      <c r="H1212" s="141">
        <v>16.361768784276521</v>
      </c>
      <c r="I1212" s="113">
        <v>2.6382312157234793</v>
      </c>
      <c r="J1212" s="100">
        <v>1.4299247411050817</v>
      </c>
      <c r="K1212" s="139"/>
      <c r="L1212" s="113">
        <v>79.625850340136068</v>
      </c>
      <c r="M1212" s="100">
        <v>19</v>
      </c>
      <c r="N1212" s="139"/>
      <c r="O1212" s="139"/>
    </row>
    <row r="1213" spans="2:15" x14ac:dyDescent="0.25">
      <c r="B1213" s="33">
        <f t="shared" si="20"/>
        <v>1</v>
      </c>
      <c r="C1213" s="33">
        <v>1</v>
      </c>
      <c r="D1213" s="18">
        <v>3</v>
      </c>
      <c r="E1213" s="34">
        <v>11</v>
      </c>
      <c r="G1213" s="99">
        <v>1172</v>
      </c>
      <c r="H1213" s="141">
        <v>16.361768784276521</v>
      </c>
      <c r="I1213" s="113">
        <v>-1.3617687842765207</v>
      </c>
      <c r="J1213" s="100">
        <v>-0.73808044749694146</v>
      </c>
      <c r="K1213" s="139"/>
      <c r="L1213" s="113">
        <v>79.693877551020421</v>
      </c>
      <c r="M1213" s="100">
        <v>19</v>
      </c>
      <c r="N1213" s="139"/>
      <c r="O1213" s="139"/>
    </row>
    <row r="1214" spans="2:15" x14ac:dyDescent="0.25">
      <c r="B1214" s="33">
        <f t="shared" si="20"/>
        <v>9</v>
      </c>
      <c r="C1214" s="33">
        <v>3</v>
      </c>
      <c r="D1214" s="18">
        <v>4</v>
      </c>
      <c r="E1214" s="34">
        <v>20</v>
      </c>
      <c r="G1214" s="99">
        <v>1173</v>
      </c>
      <c r="H1214" s="141">
        <v>13.967915374807559</v>
      </c>
      <c r="I1214" s="113">
        <v>3.2084625192441152E-2</v>
      </c>
      <c r="J1214" s="100">
        <v>1.7389908472890899E-2</v>
      </c>
      <c r="K1214" s="139"/>
      <c r="L1214" s="113">
        <v>79.761904761904773</v>
      </c>
      <c r="M1214" s="100">
        <v>19</v>
      </c>
      <c r="N1214" s="139"/>
      <c r="O1214" s="139"/>
    </row>
    <row r="1215" spans="2:15" x14ac:dyDescent="0.25">
      <c r="B1215" s="33">
        <f t="shared" si="20"/>
        <v>9</v>
      </c>
      <c r="C1215" s="33">
        <v>3</v>
      </c>
      <c r="D1215" s="18">
        <v>4</v>
      </c>
      <c r="E1215" s="34">
        <v>20</v>
      </c>
      <c r="G1215" s="99">
        <v>1174</v>
      </c>
      <c r="H1215" s="141">
        <v>15.343430237752408</v>
      </c>
      <c r="I1215" s="113">
        <v>0.65656976224759234</v>
      </c>
      <c r="J1215" s="100">
        <v>0.35586166280799425</v>
      </c>
      <c r="K1215" s="139"/>
      <c r="L1215" s="113">
        <v>79.829931972789126</v>
      </c>
      <c r="M1215" s="100">
        <v>19</v>
      </c>
      <c r="N1215" s="139"/>
      <c r="O1215" s="139"/>
    </row>
    <row r="1216" spans="2:15" x14ac:dyDescent="0.25">
      <c r="B1216" s="33">
        <f t="shared" si="20"/>
        <v>9</v>
      </c>
      <c r="C1216" s="33">
        <v>3</v>
      </c>
      <c r="D1216" s="18">
        <v>3</v>
      </c>
      <c r="E1216" s="34">
        <v>19</v>
      </c>
      <c r="G1216" s="99">
        <v>1175</v>
      </c>
      <c r="H1216" s="141">
        <v>13.967915374807559</v>
      </c>
      <c r="I1216" s="113">
        <v>2.0320846251924412</v>
      </c>
      <c r="J1216" s="100">
        <v>1.1013925027739024</v>
      </c>
      <c r="K1216" s="139"/>
      <c r="L1216" s="113">
        <v>79.897959183673478</v>
      </c>
      <c r="M1216" s="100">
        <v>19</v>
      </c>
      <c r="N1216" s="139"/>
      <c r="O1216" s="139"/>
    </row>
    <row r="1217" spans="2:15" x14ac:dyDescent="0.25">
      <c r="B1217" s="33">
        <f t="shared" si="20"/>
        <v>1</v>
      </c>
      <c r="C1217" s="33">
        <v>1</v>
      </c>
      <c r="D1217" s="18">
        <v>3</v>
      </c>
      <c r="E1217" s="34">
        <v>13</v>
      </c>
      <c r="G1217" s="99">
        <v>1176</v>
      </c>
      <c r="H1217" s="141">
        <v>12.235224195441972</v>
      </c>
      <c r="I1217" s="113">
        <v>-1.2352241954419725</v>
      </c>
      <c r="J1217" s="100">
        <v>-0.66949311620123897</v>
      </c>
      <c r="K1217" s="139"/>
      <c r="L1217" s="113">
        <v>79.965986394557831</v>
      </c>
      <c r="M1217" s="100">
        <v>19</v>
      </c>
      <c r="N1217" s="139"/>
      <c r="O1217" s="139"/>
    </row>
    <row r="1218" spans="2:15" x14ac:dyDescent="0.25">
      <c r="B1218" s="33">
        <f t="shared" si="20"/>
        <v>1</v>
      </c>
      <c r="C1218" s="33">
        <v>1</v>
      </c>
      <c r="D1218" s="18">
        <v>3</v>
      </c>
      <c r="E1218" s="34">
        <v>13</v>
      </c>
      <c r="G1218" s="99">
        <v>1177</v>
      </c>
      <c r="H1218" s="141">
        <v>13.967915374807559</v>
      </c>
      <c r="I1218" s="113">
        <v>1.0320846251924412</v>
      </c>
      <c r="J1218" s="100">
        <v>0.55939120562339673</v>
      </c>
      <c r="K1218" s="139"/>
      <c r="L1218" s="113">
        <v>80.034013605442198</v>
      </c>
      <c r="M1218" s="100">
        <v>19</v>
      </c>
      <c r="N1218" s="139"/>
      <c r="O1218" s="139"/>
    </row>
    <row r="1219" spans="2:15" x14ac:dyDescent="0.25">
      <c r="B1219" s="33">
        <f t="shared" si="20"/>
        <v>16</v>
      </c>
      <c r="C1219" s="33">
        <v>4</v>
      </c>
      <c r="D1219" s="18">
        <v>3</v>
      </c>
      <c r="E1219" s="34">
        <v>19</v>
      </c>
      <c r="G1219" s="99">
        <v>1178</v>
      </c>
      <c r="H1219" s="141">
        <v>13.967915374807559</v>
      </c>
      <c r="I1219" s="113">
        <v>3.2084625192441152E-2</v>
      </c>
      <c r="J1219" s="100">
        <v>1.7389908472890899E-2</v>
      </c>
      <c r="K1219" s="139"/>
      <c r="L1219" s="113">
        <v>80.10204081632655</v>
      </c>
      <c r="M1219" s="100">
        <v>19</v>
      </c>
      <c r="N1219" s="139"/>
      <c r="O1219" s="139"/>
    </row>
    <row r="1220" spans="2:15" x14ac:dyDescent="0.25">
      <c r="B1220" s="33">
        <f t="shared" si="20"/>
        <v>16</v>
      </c>
      <c r="C1220" s="33">
        <v>4</v>
      </c>
      <c r="D1220" s="18">
        <v>4</v>
      </c>
      <c r="E1220" s="34">
        <v>23</v>
      </c>
      <c r="G1220" s="99">
        <v>1179</v>
      </c>
      <c r="H1220" s="141">
        <v>12.235224195441972</v>
      </c>
      <c r="I1220" s="113">
        <v>0.76477580455802752</v>
      </c>
      <c r="J1220" s="100">
        <v>0.41450947809977262</v>
      </c>
      <c r="K1220" s="139"/>
      <c r="L1220" s="113">
        <v>80.170068027210903</v>
      </c>
      <c r="M1220" s="100">
        <v>19</v>
      </c>
      <c r="N1220" s="139"/>
      <c r="O1220" s="139"/>
    </row>
    <row r="1221" spans="2:15" x14ac:dyDescent="0.25">
      <c r="B1221" s="33">
        <f t="shared" si="20"/>
        <v>9</v>
      </c>
      <c r="C1221" s="33">
        <v>3</v>
      </c>
      <c r="D1221" s="18">
        <v>4</v>
      </c>
      <c r="E1221" s="34">
        <v>21</v>
      </c>
      <c r="G1221" s="99">
        <v>1180</v>
      </c>
      <c r="H1221" s="141">
        <v>16.361768784276521</v>
      </c>
      <c r="I1221" s="113">
        <v>-2.3617687842765207</v>
      </c>
      <c r="J1221" s="100">
        <v>-1.2800817446474473</v>
      </c>
      <c r="K1221" s="139"/>
      <c r="L1221" s="113">
        <v>80.238095238095255</v>
      </c>
      <c r="M1221" s="100">
        <v>19</v>
      </c>
      <c r="N1221" s="139"/>
      <c r="O1221" s="139"/>
    </row>
    <row r="1222" spans="2:15" x14ac:dyDescent="0.25">
      <c r="B1222" s="33">
        <f t="shared" si="20"/>
        <v>1</v>
      </c>
      <c r="C1222" s="33">
        <v>1</v>
      </c>
      <c r="D1222" s="18">
        <v>3</v>
      </c>
      <c r="E1222" s="34">
        <v>11</v>
      </c>
      <c r="G1222" s="99">
        <v>1181</v>
      </c>
      <c r="H1222" s="141">
        <v>16.361768784276521</v>
      </c>
      <c r="I1222" s="113">
        <v>1.6382312157234793</v>
      </c>
      <c r="J1222" s="100">
        <v>0.8879234439545759</v>
      </c>
      <c r="K1222" s="139"/>
      <c r="L1222" s="113">
        <v>80.306122448979607</v>
      </c>
      <c r="M1222" s="100">
        <v>19</v>
      </c>
      <c r="N1222" s="139"/>
      <c r="O1222" s="139"/>
    </row>
    <row r="1223" spans="2:15" x14ac:dyDescent="0.25">
      <c r="B1223" s="33">
        <f t="shared" si="20"/>
        <v>1</v>
      </c>
      <c r="C1223" s="33">
        <v>1</v>
      </c>
      <c r="D1223" s="18">
        <v>3</v>
      </c>
      <c r="E1223" s="34">
        <v>15</v>
      </c>
      <c r="G1223" s="99">
        <v>1182</v>
      </c>
      <c r="H1223" s="141">
        <v>16.361768784276521</v>
      </c>
      <c r="I1223" s="113">
        <v>-2.3617687842765207</v>
      </c>
      <c r="J1223" s="100">
        <v>-1.2800817446474473</v>
      </c>
      <c r="K1223" s="139"/>
      <c r="L1223" s="113">
        <v>80.37414965986396</v>
      </c>
      <c r="M1223" s="100">
        <v>19</v>
      </c>
      <c r="N1223" s="139"/>
      <c r="O1223" s="139"/>
    </row>
    <row r="1224" spans="2:15" x14ac:dyDescent="0.25">
      <c r="B1224" s="33">
        <f t="shared" si="20"/>
        <v>16</v>
      </c>
      <c r="C1224" s="33">
        <v>4</v>
      </c>
      <c r="D1224" s="18">
        <v>3</v>
      </c>
      <c r="E1224" s="34">
        <v>16</v>
      </c>
      <c r="G1224" s="99">
        <v>1183</v>
      </c>
      <c r="H1224" s="141">
        <v>15.343430237752408</v>
      </c>
      <c r="I1224" s="113">
        <v>-1.3434302377524077</v>
      </c>
      <c r="J1224" s="100">
        <v>-0.7281409314930174</v>
      </c>
      <c r="K1224" s="139"/>
      <c r="L1224" s="113">
        <v>80.442176870748312</v>
      </c>
      <c r="M1224" s="100">
        <v>19</v>
      </c>
      <c r="N1224" s="139"/>
      <c r="O1224" s="139"/>
    </row>
    <row r="1225" spans="2:15" x14ac:dyDescent="0.25">
      <c r="B1225" s="33">
        <f t="shared" si="20"/>
        <v>9</v>
      </c>
      <c r="C1225" s="33">
        <v>3</v>
      </c>
      <c r="D1225" s="18">
        <v>3</v>
      </c>
      <c r="E1225" s="34">
        <v>15</v>
      </c>
      <c r="G1225" s="99">
        <v>1184</v>
      </c>
      <c r="H1225" s="141">
        <v>20.940444031854909</v>
      </c>
      <c r="I1225" s="113">
        <v>1.0595559681450908</v>
      </c>
      <c r="J1225" s="100">
        <v>0.57428070913819917</v>
      </c>
      <c r="K1225" s="139"/>
      <c r="L1225" s="113">
        <v>80.510204081632665</v>
      </c>
      <c r="M1225" s="100">
        <v>19</v>
      </c>
      <c r="N1225" s="139"/>
      <c r="O1225" s="139"/>
    </row>
    <row r="1226" spans="2:15" x14ac:dyDescent="0.25">
      <c r="B1226" s="33">
        <f t="shared" si="20"/>
        <v>16</v>
      </c>
      <c r="C1226" s="33">
        <v>4</v>
      </c>
      <c r="D1226" s="18">
        <v>4</v>
      </c>
      <c r="E1226" s="34">
        <v>23</v>
      </c>
      <c r="G1226" s="99">
        <v>1185</v>
      </c>
      <c r="H1226" s="141">
        <v>20.940444031854909</v>
      </c>
      <c r="I1226" s="113">
        <v>1.0595559681450908</v>
      </c>
      <c r="J1226" s="100">
        <v>0.57428070913819917</v>
      </c>
      <c r="K1226" s="139"/>
      <c r="L1226" s="113">
        <v>80.578231292517017</v>
      </c>
      <c r="M1226" s="100">
        <v>19</v>
      </c>
      <c r="N1226" s="139"/>
      <c r="O1226" s="139"/>
    </row>
    <row r="1227" spans="2:15" x14ac:dyDescent="0.25">
      <c r="B1227" s="33">
        <f t="shared" si="20"/>
        <v>16</v>
      </c>
      <c r="C1227" s="33">
        <v>4</v>
      </c>
      <c r="D1227" s="18">
        <v>4</v>
      </c>
      <c r="E1227" s="34">
        <v>22</v>
      </c>
      <c r="G1227" s="99">
        <v>1186</v>
      </c>
      <c r="H1227" s="141">
        <v>21.958782578379022</v>
      </c>
      <c r="I1227" s="113">
        <v>-1.9587825783790223</v>
      </c>
      <c r="J1227" s="100">
        <v>-1.0616626983172424</v>
      </c>
      <c r="K1227" s="139"/>
      <c r="L1227" s="113">
        <v>80.64625850340137</v>
      </c>
      <c r="M1227" s="100">
        <v>19</v>
      </c>
      <c r="N1227" s="139"/>
      <c r="O1227" s="139"/>
    </row>
    <row r="1228" spans="2:15" x14ac:dyDescent="0.25">
      <c r="B1228" s="33">
        <f t="shared" si="20"/>
        <v>16</v>
      </c>
      <c r="C1228" s="33">
        <v>4</v>
      </c>
      <c r="D1228" s="18">
        <v>4</v>
      </c>
      <c r="E1228" s="34">
        <v>22</v>
      </c>
      <c r="G1228" s="99">
        <v>1187</v>
      </c>
      <c r="H1228" s="141">
        <v>19.564929168910062</v>
      </c>
      <c r="I1228" s="113">
        <v>1.4350708310899378</v>
      </c>
      <c r="J1228" s="100">
        <v>0.77781025195360065</v>
      </c>
      <c r="K1228" s="139"/>
      <c r="L1228" s="113">
        <v>80.714285714285722</v>
      </c>
      <c r="M1228" s="100">
        <v>19</v>
      </c>
      <c r="N1228" s="139"/>
      <c r="O1228" s="139"/>
    </row>
    <row r="1229" spans="2:15" x14ac:dyDescent="0.25">
      <c r="B1229" s="33">
        <f t="shared" si="20"/>
        <v>1</v>
      </c>
      <c r="C1229" s="33">
        <v>1</v>
      </c>
      <c r="D1229" s="18">
        <v>3</v>
      </c>
      <c r="E1229" s="34">
        <v>12</v>
      </c>
      <c r="G1229" s="99">
        <v>1188</v>
      </c>
      <c r="H1229" s="141">
        <v>12.235224195441972</v>
      </c>
      <c r="I1229" s="113">
        <v>-1.2352241954419725</v>
      </c>
      <c r="J1229" s="100">
        <v>-0.66949311620123897</v>
      </c>
      <c r="K1229" s="139"/>
      <c r="L1229" s="113">
        <v>80.782312925170075</v>
      </c>
      <c r="M1229" s="100">
        <v>19</v>
      </c>
      <c r="N1229" s="139"/>
      <c r="O1229" s="139"/>
    </row>
    <row r="1230" spans="2:15" x14ac:dyDescent="0.25">
      <c r="B1230" s="33">
        <f t="shared" si="20"/>
        <v>16</v>
      </c>
      <c r="C1230" s="33">
        <v>4</v>
      </c>
      <c r="D1230" s="18">
        <v>3</v>
      </c>
      <c r="E1230" s="34">
        <v>16</v>
      </c>
      <c r="G1230" s="99">
        <v>1189</v>
      </c>
      <c r="H1230" s="141">
        <v>15.343430237752408</v>
      </c>
      <c r="I1230" s="113">
        <v>-1.3434302377524077</v>
      </c>
      <c r="J1230" s="100">
        <v>-0.7281409314930174</v>
      </c>
      <c r="K1230" s="139"/>
      <c r="L1230" s="113">
        <v>80.850340136054442</v>
      </c>
      <c r="M1230" s="100">
        <v>19</v>
      </c>
      <c r="N1230" s="139"/>
      <c r="O1230" s="139"/>
    </row>
    <row r="1231" spans="2:15" x14ac:dyDescent="0.25">
      <c r="B1231" s="33">
        <f t="shared" si="20"/>
        <v>4</v>
      </c>
      <c r="C1231" s="33">
        <v>2</v>
      </c>
      <c r="D1231" s="18">
        <v>3</v>
      </c>
      <c r="E1231" s="34">
        <v>12</v>
      </c>
      <c r="G1231" s="99">
        <v>1190</v>
      </c>
      <c r="H1231" s="141">
        <v>12.235224195441972</v>
      </c>
      <c r="I1231" s="113">
        <v>0.76477580455802752</v>
      </c>
      <c r="J1231" s="100">
        <v>0.41450947809977262</v>
      </c>
      <c r="K1231" s="139"/>
      <c r="L1231" s="113">
        <v>80.918367346938794</v>
      </c>
      <c r="M1231" s="100">
        <v>19</v>
      </c>
      <c r="N1231" s="139"/>
      <c r="O1231" s="139"/>
    </row>
    <row r="1232" spans="2:15" x14ac:dyDescent="0.25">
      <c r="B1232" s="33">
        <f t="shared" si="20"/>
        <v>9</v>
      </c>
      <c r="C1232" s="33">
        <v>3</v>
      </c>
      <c r="D1232" s="18">
        <v>3</v>
      </c>
      <c r="E1232" s="34">
        <v>16</v>
      </c>
      <c r="G1232" s="99">
        <v>1191</v>
      </c>
      <c r="H1232" s="141">
        <v>16.361768784276521</v>
      </c>
      <c r="I1232" s="113">
        <v>1.6382312157234793</v>
      </c>
      <c r="J1232" s="100">
        <v>0.8879234439545759</v>
      </c>
      <c r="K1232" s="139"/>
      <c r="L1232" s="113">
        <v>80.986394557823147</v>
      </c>
      <c r="M1232" s="100">
        <v>19</v>
      </c>
      <c r="N1232" s="139"/>
      <c r="O1232" s="139"/>
    </row>
    <row r="1233" spans="2:15" x14ac:dyDescent="0.25">
      <c r="B1233" s="33">
        <f t="shared" si="20"/>
        <v>4</v>
      </c>
      <c r="C1233" s="33">
        <v>2</v>
      </c>
      <c r="D1233" s="18">
        <v>3</v>
      </c>
      <c r="E1233" s="34">
        <v>13</v>
      </c>
      <c r="G1233" s="99">
        <v>1192</v>
      </c>
      <c r="H1233" s="141">
        <v>12.235224195441972</v>
      </c>
      <c r="I1233" s="113">
        <v>-0.23522419544197248</v>
      </c>
      <c r="J1233" s="100">
        <v>-0.12749181905073317</v>
      </c>
      <c r="K1233" s="139"/>
      <c r="L1233" s="113">
        <v>81.054421768707499</v>
      </c>
      <c r="M1233" s="100">
        <v>19</v>
      </c>
      <c r="N1233" s="139"/>
      <c r="O1233" s="139"/>
    </row>
    <row r="1234" spans="2:15" x14ac:dyDescent="0.25">
      <c r="B1234" s="33">
        <f t="shared" ref="B1234:B1297" si="21">C1234^2</f>
        <v>16</v>
      </c>
      <c r="C1234" s="33">
        <v>4</v>
      </c>
      <c r="D1234" s="18">
        <v>3</v>
      </c>
      <c r="E1234" s="34">
        <v>14</v>
      </c>
      <c r="G1234" s="99">
        <v>1193</v>
      </c>
      <c r="H1234" s="141">
        <v>15.343430237752408</v>
      </c>
      <c r="I1234" s="113">
        <v>2.6565697622475923</v>
      </c>
      <c r="J1234" s="100">
        <v>1.4398642571090059</v>
      </c>
      <c r="K1234" s="139"/>
      <c r="L1234" s="113">
        <v>81.122448979591852</v>
      </c>
      <c r="M1234" s="100">
        <v>19</v>
      </c>
      <c r="N1234" s="139"/>
      <c r="O1234" s="139"/>
    </row>
    <row r="1235" spans="2:15" x14ac:dyDescent="0.25">
      <c r="B1235" s="33">
        <f t="shared" si="21"/>
        <v>1</v>
      </c>
      <c r="C1235" s="33">
        <v>1</v>
      </c>
      <c r="D1235" s="18">
        <v>3</v>
      </c>
      <c r="E1235" s="34">
        <v>12</v>
      </c>
      <c r="G1235" s="99">
        <v>1194</v>
      </c>
      <c r="H1235" s="141">
        <v>15.343430237752408</v>
      </c>
      <c r="I1235" s="113">
        <v>2.6565697622475923</v>
      </c>
      <c r="J1235" s="100">
        <v>1.4398642571090059</v>
      </c>
      <c r="K1235" s="139"/>
      <c r="L1235" s="113">
        <v>81.190476190476204</v>
      </c>
      <c r="M1235" s="100">
        <v>19</v>
      </c>
      <c r="N1235" s="139"/>
      <c r="O1235" s="139"/>
    </row>
    <row r="1236" spans="2:15" x14ac:dyDescent="0.25">
      <c r="B1236" s="33">
        <f t="shared" si="21"/>
        <v>9</v>
      </c>
      <c r="C1236" s="33">
        <v>3</v>
      </c>
      <c r="D1236" s="18">
        <v>3</v>
      </c>
      <c r="E1236" s="34">
        <v>14</v>
      </c>
      <c r="G1236" s="99">
        <v>1195</v>
      </c>
      <c r="H1236" s="141">
        <v>12.235224195441972</v>
      </c>
      <c r="I1236" s="113">
        <v>0.76477580455802752</v>
      </c>
      <c r="J1236" s="100">
        <v>0.41450947809977262</v>
      </c>
      <c r="K1236" s="139"/>
      <c r="L1236" s="113">
        <v>81.258503401360556</v>
      </c>
      <c r="M1236" s="100">
        <v>19</v>
      </c>
      <c r="N1236" s="139"/>
      <c r="O1236" s="139"/>
    </row>
    <row r="1237" spans="2:15" x14ac:dyDescent="0.25">
      <c r="B1237" s="33">
        <f t="shared" si="21"/>
        <v>16</v>
      </c>
      <c r="C1237" s="33">
        <v>4</v>
      </c>
      <c r="D1237" s="18">
        <v>4</v>
      </c>
      <c r="E1237" s="34">
        <v>23</v>
      </c>
      <c r="G1237" s="99">
        <v>1196</v>
      </c>
      <c r="H1237" s="141">
        <v>16.361768784276521</v>
      </c>
      <c r="I1237" s="113">
        <v>-2.3617687842765207</v>
      </c>
      <c r="J1237" s="100">
        <v>-1.2800817446474473</v>
      </c>
      <c r="K1237" s="139"/>
      <c r="L1237" s="113">
        <v>81.326530612244909</v>
      </c>
      <c r="M1237" s="100">
        <v>19</v>
      </c>
      <c r="N1237" s="139"/>
      <c r="O1237" s="139"/>
    </row>
    <row r="1238" spans="2:15" x14ac:dyDescent="0.25">
      <c r="B1238" s="33">
        <f t="shared" si="21"/>
        <v>1</v>
      </c>
      <c r="C1238" s="33">
        <v>1</v>
      </c>
      <c r="D1238" s="18">
        <v>3</v>
      </c>
      <c r="E1238" s="34">
        <v>11</v>
      </c>
      <c r="G1238" s="99">
        <v>1197</v>
      </c>
      <c r="H1238" s="141">
        <v>12.235224195441972</v>
      </c>
      <c r="I1238" s="113">
        <v>-1.2352241954419725</v>
      </c>
      <c r="J1238" s="100">
        <v>-0.66949311620123897</v>
      </c>
      <c r="K1238" s="139"/>
      <c r="L1238" s="113">
        <v>81.394557823129261</v>
      </c>
      <c r="M1238" s="100">
        <v>19</v>
      </c>
      <c r="N1238" s="139"/>
      <c r="O1238" s="139"/>
    </row>
    <row r="1239" spans="2:15" x14ac:dyDescent="0.25">
      <c r="B1239" s="33">
        <f t="shared" si="21"/>
        <v>9</v>
      </c>
      <c r="C1239" s="33">
        <v>3</v>
      </c>
      <c r="D1239" s="18">
        <v>4</v>
      </c>
      <c r="E1239" s="34">
        <v>22</v>
      </c>
      <c r="G1239" s="99">
        <v>1198</v>
      </c>
      <c r="H1239" s="141">
        <v>20.940444031854909</v>
      </c>
      <c r="I1239" s="113">
        <v>-0.94044403185490921</v>
      </c>
      <c r="J1239" s="100">
        <v>-0.50972188516281236</v>
      </c>
      <c r="K1239" s="139"/>
      <c r="L1239" s="113">
        <v>81.462585034013614</v>
      </c>
      <c r="M1239" s="100">
        <v>19</v>
      </c>
      <c r="N1239" s="139"/>
      <c r="O1239" s="139"/>
    </row>
    <row r="1240" spans="2:15" x14ac:dyDescent="0.25">
      <c r="B1240" s="33">
        <f t="shared" si="21"/>
        <v>16</v>
      </c>
      <c r="C1240" s="33">
        <v>4</v>
      </c>
      <c r="D1240" s="18">
        <v>3</v>
      </c>
      <c r="E1240" s="34">
        <v>14</v>
      </c>
      <c r="G1240" s="99">
        <v>1199</v>
      </c>
      <c r="H1240" s="141">
        <v>20.940444031854909</v>
      </c>
      <c r="I1240" s="113">
        <v>-0.94044403185490921</v>
      </c>
      <c r="J1240" s="100">
        <v>-0.50972188516281236</v>
      </c>
      <c r="K1240" s="139"/>
      <c r="L1240" s="113">
        <v>81.530612244897966</v>
      </c>
      <c r="M1240" s="100">
        <v>19</v>
      </c>
      <c r="N1240" s="139"/>
      <c r="O1240" s="139"/>
    </row>
    <row r="1241" spans="2:15" x14ac:dyDescent="0.25">
      <c r="B1241" s="33">
        <f t="shared" si="21"/>
        <v>16</v>
      </c>
      <c r="C1241" s="33">
        <v>4</v>
      </c>
      <c r="D1241" s="18">
        <v>3</v>
      </c>
      <c r="E1241" s="34">
        <v>17</v>
      </c>
      <c r="G1241" s="99">
        <v>1200</v>
      </c>
      <c r="H1241" s="141">
        <v>15.343430237752408</v>
      </c>
      <c r="I1241" s="113">
        <v>3.6565697622475923</v>
      </c>
      <c r="J1241" s="100">
        <v>1.9818655542595116</v>
      </c>
      <c r="K1241" s="139"/>
      <c r="L1241" s="113">
        <v>81.598639455782333</v>
      </c>
      <c r="M1241" s="100">
        <v>19</v>
      </c>
      <c r="N1241" s="139"/>
      <c r="O1241" s="139"/>
    </row>
    <row r="1242" spans="2:15" x14ac:dyDescent="0.25">
      <c r="B1242" s="33">
        <f t="shared" si="21"/>
        <v>16</v>
      </c>
      <c r="C1242" s="33">
        <v>4</v>
      </c>
      <c r="D1242" s="18">
        <v>3</v>
      </c>
      <c r="E1242" s="34">
        <v>17</v>
      </c>
      <c r="G1242" s="99">
        <v>1201</v>
      </c>
      <c r="H1242" s="141">
        <v>12.235224195441972</v>
      </c>
      <c r="I1242" s="113">
        <v>0.76477580455802752</v>
      </c>
      <c r="J1242" s="100">
        <v>0.41450947809977262</v>
      </c>
      <c r="K1242" s="139"/>
      <c r="L1242" s="113">
        <v>81.666666666666686</v>
      </c>
      <c r="M1242" s="100">
        <v>19</v>
      </c>
      <c r="N1242" s="139"/>
      <c r="O1242" s="139"/>
    </row>
    <row r="1243" spans="2:15" x14ac:dyDescent="0.25">
      <c r="B1243" s="33">
        <f t="shared" si="21"/>
        <v>4</v>
      </c>
      <c r="C1243" s="33">
        <v>2</v>
      </c>
      <c r="D1243" s="18">
        <v>3</v>
      </c>
      <c r="E1243" s="34">
        <v>15</v>
      </c>
      <c r="G1243" s="99">
        <v>1202</v>
      </c>
      <c r="H1243" s="141">
        <v>12.235224195441972</v>
      </c>
      <c r="I1243" s="113">
        <v>0.76477580455802752</v>
      </c>
      <c r="J1243" s="100">
        <v>0.41450947809977262</v>
      </c>
      <c r="K1243" s="139"/>
      <c r="L1243" s="113">
        <v>81.734693877551038</v>
      </c>
      <c r="M1243" s="100">
        <v>19</v>
      </c>
      <c r="N1243" s="139"/>
      <c r="O1243" s="139"/>
    </row>
    <row r="1244" spans="2:15" x14ac:dyDescent="0.25">
      <c r="B1244" s="33">
        <f t="shared" si="21"/>
        <v>9</v>
      </c>
      <c r="C1244" s="33">
        <v>3</v>
      </c>
      <c r="D1244" s="18">
        <v>3</v>
      </c>
      <c r="E1244" s="34">
        <v>14</v>
      </c>
      <c r="G1244" s="99">
        <v>1203</v>
      </c>
      <c r="H1244" s="141">
        <v>16.361768784276521</v>
      </c>
      <c r="I1244" s="113">
        <v>2.6382312157234793</v>
      </c>
      <c r="J1244" s="100">
        <v>1.4299247411050817</v>
      </c>
      <c r="K1244" s="139"/>
      <c r="L1244" s="113">
        <v>81.802721088435391</v>
      </c>
      <c r="M1244" s="100">
        <v>19</v>
      </c>
      <c r="N1244" s="139"/>
      <c r="O1244" s="139"/>
    </row>
    <row r="1245" spans="2:15" x14ac:dyDescent="0.25">
      <c r="B1245" s="33">
        <f t="shared" si="21"/>
        <v>4</v>
      </c>
      <c r="C1245" s="33">
        <v>2</v>
      </c>
      <c r="D1245" s="18">
        <v>3</v>
      </c>
      <c r="E1245" s="34">
        <v>17</v>
      </c>
      <c r="G1245" s="99">
        <v>1204</v>
      </c>
      <c r="H1245" s="141">
        <v>21.958782578379022</v>
      </c>
      <c r="I1245" s="113">
        <v>1.0412174216209777</v>
      </c>
      <c r="J1245" s="100">
        <v>0.564341193134275</v>
      </c>
      <c r="K1245" s="139"/>
      <c r="L1245" s="113">
        <v>81.870748299319743</v>
      </c>
      <c r="M1245" s="100">
        <v>19</v>
      </c>
      <c r="N1245" s="139"/>
      <c r="O1245" s="139"/>
    </row>
    <row r="1246" spans="2:15" x14ac:dyDescent="0.25">
      <c r="B1246" s="33">
        <f t="shared" si="21"/>
        <v>1</v>
      </c>
      <c r="C1246" s="33">
        <v>1</v>
      </c>
      <c r="D1246" s="18">
        <v>3</v>
      </c>
      <c r="E1246" s="34">
        <v>13</v>
      </c>
      <c r="G1246" s="99">
        <v>1205</v>
      </c>
      <c r="H1246" s="141">
        <v>20.940444031854909</v>
      </c>
      <c r="I1246" s="113">
        <v>5.9555968145090787E-2</v>
      </c>
      <c r="J1246" s="100">
        <v>3.2279411987693407E-2</v>
      </c>
      <c r="K1246" s="139"/>
      <c r="L1246" s="113">
        <v>81.938775510204096</v>
      </c>
      <c r="M1246" s="100">
        <v>19</v>
      </c>
      <c r="N1246" s="139"/>
      <c r="O1246" s="139"/>
    </row>
    <row r="1247" spans="2:15" x14ac:dyDescent="0.25">
      <c r="B1247" s="33">
        <f t="shared" si="21"/>
        <v>9</v>
      </c>
      <c r="C1247" s="33">
        <v>3</v>
      </c>
      <c r="D1247" s="18">
        <v>3</v>
      </c>
      <c r="E1247" s="34">
        <v>14</v>
      </c>
      <c r="G1247" s="99">
        <v>1206</v>
      </c>
      <c r="H1247" s="141">
        <v>12.235224195441972</v>
      </c>
      <c r="I1247" s="113">
        <v>-1.2352241954419725</v>
      </c>
      <c r="J1247" s="100">
        <v>-0.66949311620123897</v>
      </c>
      <c r="K1247" s="139"/>
      <c r="L1247" s="113">
        <v>82.006802721088448</v>
      </c>
      <c r="M1247" s="100">
        <v>19</v>
      </c>
      <c r="N1247" s="139"/>
      <c r="O1247" s="139"/>
    </row>
    <row r="1248" spans="2:15" x14ac:dyDescent="0.25">
      <c r="B1248" s="33">
        <f t="shared" si="21"/>
        <v>1</v>
      </c>
      <c r="C1248" s="33">
        <v>1</v>
      </c>
      <c r="D1248" s="18">
        <v>3</v>
      </c>
      <c r="E1248" s="34">
        <v>11</v>
      </c>
      <c r="G1248" s="99">
        <v>1207</v>
      </c>
      <c r="H1248" s="141">
        <v>12.235224195441972</v>
      </c>
      <c r="I1248" s="113">
        <v>2.7647758045580275</v>
      </c>
      <c r="J1248" s="100">
        <v>1.4985120724007841</v>
      </c>
      <c r="K1248" s="139"/>
      <c r="L1248" s="113">
        <v>82.074829931972801</v>
      </c>
      <c r="M1248" s="100">
        <v>19</v>
      </c>
      <c r="N1248" s="139"/>
      <c r="O1248" s="139"/>
    </row>
    <row r="1249" spans="2:15" x14ac:dyDescent="0.25">
      <c r="B1249" s="33">
        <f t="shared" si="21"/>
        <v>1</v>
      </c>
      <c r="C1249" s="33">
        <v>1</v>
      </c>
      <c r="D1249" s="18">
        <v>3</v>
      </c>
      <c r="E1249" s="34">
        <v>11</v>
      </c>
      <c r="G1249" s="99">
        <v>1208</v>
      </c>
      <c r="H1249" s="141">
        <v>16.361768784276521</v>
      </c>
      <c r="I1249" s="113">
        <v>-0.36176878427652071</v>
      </c>
      <c r="J1249" s="100">
        <v>-0.19607915034643572</v>
      </c>
      <c r="K1249" s="139"/>
      <c r="L1249" s="113">
        <v>82.142857142857153</v>
      </c>
      <c r="M1249" s="100">
        <v>19</v>
      </c>
      <c r="N1249" s="139"/>
      <c r="O1249" s="139"/>
    </row>
    <row r="1250" spans="2:15" x14ac:dyDescent="0.25">
      <c r="B1250" s="33">
        <f t="shared" si="21"/>
        <v>16</v>
      </c>
      <c r="C1250" s="33">
        <v>4</v>
      </c>
      <c r="D1250" s="18">
        <v>4</v>
      </c>
      <c r="E1250" s="34">
        <v>25</v>
      </c>
      <c r="G1250" s="99">
        <v>1209</v>
      </c>
      <c r="H1250" s="141">
        <v>15.343430237752408</v>
      </c>
      <c r="I1250" s="113">
        <v>-0.34343023775240766</v>
      </c>
      <c r="J1250" s="100">
        <v>-0.18613963434251155</v>
      </c>
      <c r="K1250" s="139"/>
      <c r="L1250" s="113">
        <v>82.210884353741505</v>
      </c>
      <c r="M1250" s="100">
        <v>19</v>
      </c>
      <c r="N1250" s="139"/>
      <c r="O1250" s="139"/>
    </row>
    <row r="1251" spans="2:15" x14ac:dyDescent="0.25">
      <c r="B1251" s="33">
        <f t="shared" si="21"/>
        <v>1</v>
      </c>
      <c r="C1251" s="33">
        <v>1</v>
      </c>
      <c r="D1251" s="18">
        <v>3</v>
      </c>
      <c r="E1251" s="34">
        <v>11</v>
      </c>
      <c r="G1251" s="99">
        <v>1210</v>
      </c>
      <c r="H1251" s="141">
        <v>21.958782578379022</v>
      </c>
      <c r="I1251" s="113">
        <v>1.0412174216209777</v>
      </c>
      <c r="J1251" s="100">
        <v>0.564341193134275</v>
      </c>
      <c r="K1251" s="139"/>
      <c r="L1251" s="113">
        <v>82.278911564625858</v>
      </c>
      <c r="M1251" s="100">
        <v>19</v>
      </c>
      <c r="N1251" s="139"/>
      <c r="O1251" s="139"/>
    </row>
    <row r="1252" spans="2:15" x14ac:dyDescent="0.25">
      <c r="B1252" s="33">
        <f t="shared" si="21"/>
        <v>1</v>
      </c>
      <c r="C1252" s="33">
        <v>1</v>
      </c>
      <c r="D1252" s="18">
        <v>3</v>
      </c>
      <c r="E1252" s="34">
        <v>11</v>
      </c>
      <c r="G1252" s="99">
        <v>1211</v>
      </c>
      <c r="H1252" s="141">
        <v>21.958782578379022</v>
      </c>
      <c r="I1252" s="113">
        <v>4.1217421620977746E-2</v>
      </c>
      <c r="J1252" s="100">
        <v>2.2339895983769242E-2</v>
      </c>
      <c r="K1252" s="139"/>
      <c r="L1252" s="113">
        <v>82.346938775510225</v>
      </c>
      <c r="M1252" s="100">
        <v>19</v>
      </c>
      <c r="N1252" s="139"/>
      <c r="O1252" s="139"/>
    </row>
    <row r="1253" spans="2:15" x14ac:dyDescent="0.25">
      <c r="B1253" s="33">
        <f t="shared" si="21"/>
        <v>16</v>
      </c>
      <c r="C1253" s="33">
        <v>4</v>
      </c>
      <c r="D1253" s="18">
        <v>3</v>
      </c>
      <c r="E1253" s="34">
        <v>15</v>
      </c>
      <c r="G1253" s="99">
        <v>1212</v>
      </c>
      <c r="H1253" s="141">
        <v>21.958782578379022</v>
      </c>
      <c r="I1253" s="113">
        <v>4.1217421620977746E-2</v>
      </c>
      <c r="J1253" s="100">
        <v>2.2339895983769242E-2</v>
      </c>
      <c r="K1253" s="139"/>
      <c r="L1253" s="113">
        <v>82.414965986394577</v>
      </c>
      <c r="M1253" s="100">
        <v>19</v>
      </c>
      <c r="N1253" s="139"/>
      <c r="O1253" s="139"/>
    </row>
    <row r="1254" spans="2:15" x14ac:dyDescent="0.25">
      <c r="B1254" s="33">
        <f t="shared" si="21"/>
        <v>4</v>
      </c>
      <c r="C1254" s="33">
        <v>2</v>
      </c>
      <c r="D1254" s="18">
        <v>3</v>
      </c>
      <c r="E1254" s="34">
        <v>13</v>
      </c>
      <c r="G1254" s="99">
        <v>1213</v>
      </c>
      <c r="H1254" s="141">
        <v>12.235224195441972</v>
      </c>
      <c r="I1254" s="113">
        <v>-0.23522419544197248</v>
      </c>
      <c r="J1254" s="100">
        <v>-0.12749181905073317</v>
      </c>
      <c r="K1254" s="139"/>
      <c r="L1254" s="113">
        <v>82.48299319727893</v>
      </c>
      <c r="M1254" s="100">
        <v>19</v>
      </c>
      <c r="N1254" s="139"/>
      <c r="O1254" s="139"/>
    </row>
    <row r="1255" spans="2:15" x14ac:dyDescent="0.25">
      <c r="B1255" s="33">
        <f t="shared" si="21"/>
        <v>16</v>
      </c>
      <c r="C1255" s="33">
        <v>4</v>
      </c>
      <c r="D1255" s="18">
        <v>3</v>
      </c>
      <c r="E1255" s="34">
        <v>18</v>
      </c>
      <c r="G1255" s="99">
        <v>1214</v>
      </c>
      <c r="H1255" s="141">
        <v>16.361768784276521</v>
      </c>
      <c r="I1255" s="113">
        <v>-0.36176878427652071</v>
      </c>
      <c r="J1255" s="100">
        <v>-0.19607915034643572</v>
      </c>
      <c r="K1255" s="139"/>
      <c r="L1255" s="113">
        <v>82.551020408163282</v>
      </c>
      <c r="M1255" s="100">
        <v>19</v>
      </c>
      <c r="N1255" s="139"/>
      <c r="O1255" s="139"/>
    </row>
    <row r="1256" spans="2:15" x14ac:dyDescent="0.25">
      <c r="B1256" s="33">
        <f t="shared" si="21"/>
        <v>16</v>
      </c>
      <c r="C1256" s="33">
        <v>4</v>
      </c>
      <c r="D1256" s="18">
        <v>3</v>
      </c>
      <c r="E1256" s="34">
        <v>16</v>
      </c>
      <c r="G1256" s="99">
        <v>1215</v>
      </c>
      <c r="H1256" s="141">
        <v>13.967915374807559</v>
      </c>
      <c r="I1256" s="113">
        <v>-1.9679153748075588</v>
      </c>
      <c r="J1256" s="100">
        <v>-1.0666126858281206</v>
      </c>
      <c r="K1256" s="139"/>
      <c r="L1256" s="113">
        <v>82.619047619047635</v>
      </c>
      <c r="M1256" s="100">
        <v>19</v>
      </c>
      <c r="N1256" s="139"/>
      <c r="O1256" s="139"/>
    </row>
    <row r="1257" spans="2:15" x14ac:dyDescent="0.25">
      <c r="B1257" s="33">
        <f t="shared" si="21"/>
        <v>16</v>
      </c>
      <c r="C1257" s="33">
        <v>4</v>
      </c>
      <c r="D1257" s="18">
        <v>4</v>
      </c>
      <c r="E1257" s="34">
        <v>22</v>
      </c>
      <c r="G1257" s="99">
        <v>1216</v>
      </c>
      <c r="H1257" s="141">
        <v>15.343430237752408</v>
      </c>
      <c r="I1257" s="113">
        <v>0.65656976224759234</v>
      </c>
      <c r="J1257" s="100">
        <v>0.35586166280799425</v>
      </c>
      <c r="K1257" s="139"/>
      <c r="L1257" s="113">
        <v>82.687074829931987</v>
      </c>
      <c r="M1257" s="100">
        <v>19</v>
      </c>
      <c r="N1257" s="139"/>
      <c r="O1257" s="139"/>
    </row>
    <row r="1258" spans="2:15" x14ac:dyDescent="0.25">
      <c r="B1258" s="33">
        <f t="shared" si="21"/>
        <v>16</v>
      </c>
      <c r="C1258" s="33">
        <v>4</v>
      </c>
      <c r="D1258" s="18">
        <v>4</v>
      </c>
      <c r="E1258" s="34">
        <v>22</v>
      </c>
      <c r="G1258" s="99">
        <v>1217</v>
      </c>
      <c r="H1258" s="141">
        <v>13.967915374807559</v>
      </c>
      <c r="I1258" s="113">
        <v>-0.96791537480755885</v>
      </c>
      <c r="J1258" s="100">
        <v>-0.52461138867761492</v>
      </c>
      <c r="K1258" s="139"/>
      <c r="L1258" s="113">
        <v>82.75510204081634</v>
      </c>
      <c r="M1258" s="100">
        <v>19</v>
      </c>
      <c r="N1258" s="139"/>
      <c r="O1258" s="139"/>
    </row>
    <row r="1259" spans="2:15" x14ac:dyDescent="0.25">
      <c r="B1259" s="33">
        <f t="shared" si="21"/>
        <v>4</v>
      </c>
      <c r="C1259" s="33">
        <v>2</v>
      </c>
      <c r="D1259" s="18">
        <v>3</v>
      </c>
      <c r="E1259" s="34">
        <v>14</v>
      </c>
      <c r="G1259" s="99">
        <v>1218</v>
      </c>
      <c r="H1259" s="141">
        <v>16.361768784276521</v>
      </c>
      <c r="I1259" s="113">
        <v>-2.3617687842765207</v>
      </c>
      <c r="J1259" s="100">
        <v>-1.2800817446474473</v>
      </c>
      <c r="K1259" s="139"/>
      <c r="L1259" s="113">
        <v>82.823129251700692</v>
      </c>
      <c r="M1259" s="100">
        <v>19</v>
      </c>
      <c r="N1259" s="139"/>
      <c r="O1259" s="139"/>
    </row>
    <row r="1260" spans="2:15" x14ac:dyDescent="0.25">
      <c r="B1260" s="33">
        <f t="shared" si="21"/>
        <v>16</v>
      </c>
      <c r="C1260" s="33">
        <v>4</v>
      </c>
      <c r="D1260" s="18">
        <v>3</v>
      </c>
      <c r="E1260" s="34">
        <v>17</v>
      </c>
      <c r="G1260" s="99">
        <v>1219</v>
      </c>
      <c r="H1260" s="141">
        <v>12.235224195441972</v>
      </c>
      <c r="I1260" s="113">
        <v>-0.23522419544197248</v>
      </c>
      <c r="J1260" s="100">
        <v>-0.12749181905073317</v>
      </c>
      <c r="K1260" s="139"/>
      <c r="L1260" s="113">
        <v>82.891156462585045</v>
      </c>
      <c r="M1260" s="100">
        <v>19</v>
      </c>
      <c r="N1260" s="139"/>
      <c r="O1260" s="139"/>
    </row>
    <row r="1261" spans="2:15" x14ac:dyDescent="0.25">
      <c r="B1261" s="33">
        <f t="shared" si="21"/>
        <v>9</v>
      </c>
      <c r="C1261" s="33">
        <v>3</v>
      </c>
      <c r="D1261" s="18">
        <v>3</v>
      </c>
      <c r="E1261" s="34">
        <v>13</v>
      </c>
      <c r="G1261" s="99">
        <v>1220</v>
      </c>
      <c r="H1261" s="141">
        <v>15.343430237752408</v>
      </c>
      <c r="I1261" s="113">
        <v>-1.3434302377524077</v>
      </c>
      <c r="J1261" s="100">
        <v>-0.7281409314930174</v>
      </c>
      <c r="K1261" s="139"/>
      <c r="L1261" s="113">
        <v>82.959183673469397</v>
      </c>
      <c r="M1261" s="100">
        <v>19</v>
      </c>
      <c r="N1261" s="139"/>
      <c r="O1261" s="139"/>
    </row>
    <row r="1262" spans="2:15" x14ac:dyDescent="0.25">
      <c r="B1262" s="33">
        <f t="shared" si="21"/>
        <v>9</v>
      </c>
      <c r="C1262" s="33">
        <v>3</v>
      </c>
      <c r="D1262" s="18">
        <v>4</v>
      </c>
      <c r="E1262" s="34">
        <v>21</v>
      </c>
      <c r="G1262" s="99">
        <v>1221</v>
      </c>
      <c r="H1262" s="141">
        <v>21.958782578379022</v>
      </c>
      <c r="I1262" s="113">
        <v>1.0412174216209777</v>
      </c>
      <c r="J1262" s="100">
        <v>0.564341193134275</v>
      </c>
      <c r="K1262" s="139"/>
      <c r="L1262" s="113">
        <v>83.02721088435375</v>
      </c>
      <c r="M1262" s="100">
        <v>19</v>
      </c>
      <c r="N1262" s="139"/>
      <c r="O1262" s="139"/>
    </row>
    <row r="1263" spans="2:15" x14ac:dyDescent="0.25">
      <c r="B1263" s="33">
        <f t="shared" si="21"/>
        <v>16</v>
      </c>
      <c r="C1263" s="33">
        <v>4</v>
      </c>
      <c r="D1263" s="18">
        <v>3</v>
      </c>
      <c r="E1263" s="34">
        <v>15</v>
      </c>
      <c r="G1263" s="99">
        <v>1222</v>
      </c>
      <c r="H1263" s="141">
        <v>12.235224195441972</v>
      </c>
      <c r="I1263" s="113">
        <v>-1.2352241954419725</v>
      </c>
      <c r="J1263" s="100">
        <v>-0.66949311620123897</v>
      </c>
      <c r="K1263" s="139"/>
      <c r="L1263" s="113">
        <v>83.095238095238116</v>
      </c>
      <c r="M1263" s="100">
        <v>19</v>
      </c>
      <c r="N1263" s="139"/>
      <c r="O1263" s="139"/>
    </row>
    <row r="1264" spans="2:15" x14ac:dyDescent="0.25">
      <c r="B1264" s="33">
        <f t="shared" si="21"/>
        <v>4</v>
      </c>
      <c r="C1264" s="33">
        <v>2</v>
      </c>
      <c r="D1264" s="18">
        <v>3</v>
      </c>
      <c r="E1264" s="34">
        <v>11</v>
      </c>
      <c r="G1264" s="99">
        <v>1223</v>
      </c>
      <c r="H1264" s="141">
        <v>20.940444031854909</v>
      </c>
      <c r="I1264" s="113">
        <v>1.0595559681450908</v>
      </c>
      <c r="J1264" s="100">
        <v>0.57428070913819917</v>
      </c>
      <c r="K1264" s="139"/>
      <c r="L1264" s="113">
        <v>83.163265306122469</v>
      </c>
      <c r="M1264" s="100">
        <v>19</v>
      </c>
      <c r="N1264" s="139"/>
      <c r="O1264" s="139"/>
    </row>
    <row r="1265" spans="2:15" x14ac:dyDescent="0.25">
      <c r="B1265" s="33">
        <f t="shared" si="21"/>
        <v>1</v>
      </c>
      <c r="C1265" s="33">
        <v>1</v>
      </c>
      <c r="D1265" s="18">
        <v>3</v>
      </c>
      <c r="E1265" s="34">
        <v>15</v>
      </c>
      <c r="G1265" s="99">
        <v>1224</v>
      </c>
      <c r="H1265" s="141">
        <v>16.361768784276521</v>
      </c>
      <c r="I1265" s="113">
        <v>-2.3617687842765207</v>
      </c>
      <c r="J1265" s="100">
        <v>-1.2800817446474473</v>
      </c>
      <c r="K1265" s="139"/>
      <c r="L1265" s="113">
        <v>83.231292517006821</v>
      </c>
      <c r="M1265" s="100">
        <v>19</v>
      </c>
      <c r="N1265" s="139"/>
      <c r="O1265" s="139"/>
    </row>
    <row r="1266" spans="2:15" x14ac:dyDescent="0.25">
      <c r="B1266" s="33">
        <f t="shared" si="21"/>
        <v>1</v>
      </c>
      <c r="C1266" s="33">
        <v>1</v>
      </c>
      <c r="D1266" s="18">
        <v>3</v>
      </c>
      <c r="E1266" s="34">
        <v>11</v>
      </c>
      <c r="G1266" s="99">
        <v>1225</v>
      </c>
      <c r="H1266" s="141">
        <v>16.361768784276521</v>
      </c>
      <c r="I1266" s="113">
        <v>0.63823121572347929</v>
      </c>
      <c r="J1266" s="100">
        <v>0.34592214680407007</v>
      </c>
      <c r="K1266" s="139"/>
      <c r="L1266" s="113">
        <v>83.299319727891174</v>
      </c>
      <c r="M1266" s="100">
        <v>19</v>
      </c>
      <c r="N1266" s="139"/>
      <c r="O1266" s="139"/>
    </row>
    <row r="1267" spans="2:15" x14ac:dyDescent="0.25">
      <c r="B1267" s="33">
        <f t="shared" si="21"/>
        <v>4</v>
      </c>
      <c r="C1267" s="33">
        <v>2</v>
      </c>
      <c r="D1267" s="18">
        <v>3</v>
      </c>
      <c r="E1267" s="34">
        <v>17</v>
      </c>
      <c r="G1267" s="99">
        <v>1226</v>
      </c>
      <c r="H1267" s="141">
        <v>16.361768784276521</v>
      </c>
      <c r="I1267" s="113">
        <v>0.63823121572347929</v>
      </c>
      <c r="J1267" s="100">
        <v>0.34592214680407007</v>
      </c>
      <c r="K1267" s="139"/>
      <c r="L1267" s="113">
        <v>83.367346938775526</v>
      </c>
      <c r="M1267" s="100">
        <v>19</v>
      </c>
      <c r="N1267" s="139"/>
      <c r="O1267" s="139"/>
    </row>
    <row r="1268" spans="2:15" x14ac:dyDescent="0.25">
      <c r="B1268" s="33">
        <f t="shared" si="21"/>
        <v>1</v>
      </c>
      <c r="C1268" s="33">
        <v>1</v>
      </c>
      <c r="D1268" s="18">
        <v>3</v>
      </c>
      <c r="E1268" s="34">
        <v>13</v>
      </c>
      <c r="G1268" s="99">
        <v>1227</v>
      </c>
      <c r="H1268" s="141">
        <v>13.967915374807559</v>
      </c>
      <c r="I1268" s="113">
        <v>1.0320846251924412</v>
      </c>
      <c r="J1268" s="100">
        <v>0.55939120562339673</v>
      </c>
      <c r="K1268" s="139"/>
      <c r="L1268" s="113">
        <v>83.435374149659879</v>
      </c>
      <c r="M1268" s="100">
        <v>19</v>
      </c>
      <c r="N1268" s="139"/>
      <c r="O1268" s="139"/>
    </row>
    <row r="1269" spans="2:15" x14ac:dyDescent="0.25">
      <c r="B1269" s="33">
        <f t="shared" si="21"/>
        <v>1</v>
      </c>
      <c r="C1269" s="33">
        <v>1</v>
      </c>
      <c r="D1269" s="18">
        <v>3</v>
      </c>
      <c r="E1269" s="34">
        <v>13</v>
      </c>
      <c r="G1269" s="99">
        <v>1228</v>
      </c>
      <c r="H1269" s="141">
        <v>15.343430237752408</v>
      </c>
      <c r="I1269" s="113">
        <v>-1.3434302377524077</v>
      </c>
      <c r="J1269" s="100">
        <v>-0.7281409314930174</v>
      </c>
      <c r="K1269" s="139"/>
      <c r="L1269" s="113">
        <v>83.503401360544231</v>
      </c>
      <c r="M1269" s="100">
        <v>19</v>
      </c>
      <c r="N1269" s="139"/>
      <c r="O1269" s="139"/>
    </row>
    <row r="1270" spans="2:15" x14ac:dyDescent="0.25">
      <c r="B1270" s="33">
        <f t="shared" si="21"/>
        <v>1</v>
      </c>
      <c r="C1270" s="33">
        <v>1</v>
      </c>
      <c r="D1270" s="18">
        <v>3</v>
      </c>
      <c r="E1270" s="34">
        <v>13</v>
      </c>
      <c r="G1270" s="99">
        <v>1229</v>
      </c>
      <c r="H1270" s="141">
        <v>13.967915374807559</v>
      </c>
      <c r="I1270" s="113">
        <v>3.0320846251924412</v>
      </c>
      <c r="J1270" s="100">
        <v>1.6433937999244081</v>
      </c>
      <c r="K1270" s="139"/>
      <c r="L1270" s="113">
        <v>83.571428571428584</v>
      </c>
      <c r="M1270" s="100">
        <v>19</v>
      </c>
      <c r="N1270" s="139"/>
      <c r="O1270" s="139"/>
    </row>
    <row r="1271" spans="2:15" x14ac:dyDescent="0.25">
      <c r="B1271" s="33">
        <f t="shared" si="21"/>
        <v>9</v>
      </c>
      <c r="C1271" s="33">
        <v>3</v>
      </c>
      <c r="D1271" s="18">
        <v>3</v>
      </c>
      <c r="E1271" s="34">
        <v>14</v>
      </c>
      <c r="G1271" s="99">
        <v>1230</v>
      </c>
      <c r="H1271" s="141">
        <v>12.235224195441972</v>
      </c>
      <c r="I1271" s="113">
        <v>0.76477580455802752</v>
      </c>
      <c r="J1271" s="100">
        <v>0.41450947809977262</v>
      </c>
      <c r="K1271" s="139"/>
      <c r="L1271" s="113">
        <v>83.639455782312936</v>
      </c>
      <c r="M1271" s="100">
        <v>19</v>
      </c>
      <c r="N1271" s="139"/>
      <c r="O1271" s="139"/>
    </row>
    <row r="1272" spans="2:15" x14ac:dyDescent="0.25">
      <c r="B1272" s="33">
        <f t="shared" si="21"/>
        <v>4</v>
      </c>
      <c r="C1272" s="33">
        <v>2</v>
      </c>
      <c r="D1272" s="18">
        <v>3</v>
      </c>
      <c r="E1272" s="34">
        <v>13</v>
      </c>
      <c r="G1272" s="99">
        <v>1231</v>
      </c>
      <c r="H1272" s="141">
        <v>15.343430237752408</v>
      </c>
      <c r="I1272" s="113">
        <v>-1.3434302377524077</v>
      </c>
      <c r="J1272" s="100">
        <v>-0.7281409314930174</v>
      </c>
      <c r="K1272" s="139"/>
      <c r="L1272" s="113">
        <v>83.707482993197289</v>
      </c>
      <c r="M1272" s="100">
        <v>19</v>
      </c>
      <c r="N1272" s="139"/>
      <c r="O1272" s="139"/>
    </row>
    <row r="1273" spans="2:15" x14ac:dyDescent="0.25">
      <c r="B1273" s="33">
        <f t="shared" si="21"/>
        <v>1</v>
      </c>
      <c r="C1273" s="33">
        <v>1</v>
      </c>
      <c r="D1273" s="18">
        <v>3</v>
      </c>
      <c r="E1273" s="34">
        <v>11</v>
      </c>
      <c r="G1273" s="99">
        <v>1232</v>
      </c>
      <c r="H1273" s="141">
        <v>12.235224195441972</v>
      </c>
      <c r="I1273" s="113">
        <v>-1.2352241954419725</v>
      </c>
      <c r="J1273" s="100">
        <v>-0.66949311620123897</v>
      </c>
      <c r="K1273" s="139"/>
      <c r="L1273" s="113">
        <v>83.775510204081641</v>
      </c>
      <c r="M1273" s="100">
        <v>19</v>
      </c>
      <c r="N1273" s="139"/>
      <c r="O1273" s="139"/>
    </row>
    <row r="1274" spans="2:15" x14ac:dyDescent="0.25">
      <c r="B1274" s="33">
        <f t="shared" si="21"/>
        <v>9</v>
      </c>
      <c r="C1274" s="33">
        <v>3</v>
      </c>
      <c r="D1274" s="18">
        <v>3</v>
      </c>
      <c r="E1274" s="34">
        <v>19</v>
      </c>
      <c r="G1274" s="99">
        <v>1233</v>
      </c>
      <c r="H1274" s="141">
        <v>12.235224195441972</v>
      </c>
      <c r="I1274" s="113">
        <v>-1.2352241954419725</v>
      </c>
      <c r="J1274" s="100">
        <v>-0.66949311620123897</v>
      </c>
      <c r="K1274" s="139"/>
      <c r="L1274" s="113">
        <v>83.843537414965994</v>
      </c>
      <c r="M1274" s="100">
        <v>19</v>
      </c>
      <c r="N1274" s="139"/>
      <c r="O1274" s="139"/>
    </row>
    <row r="1275" spans="2:15" x14ac:dyDescent="0.25">
      <c r="B1275" s="33">
        <f t="shared" si="21"/>
        <v>9</v>
      </c>
      <c r="C1275" s="33">
        <v>3</v>
      </c>
      <c r="D1275" s="18">
        <v>3</v>
      </c>
      <c r="E1275" s="34">
        <v>13</v>
      </c>
      <c r="G1275" s="99">
        <v>1234</v>
      </c>
      <c r="H1275" s="141">
        <v>21.958782578379022</v>
      </c>
      <c r="I1275" s="113">
        <v>3.0412174216209777</v>
      </c>
      <c r="J1275" s="100">
        <v>1.6483437874352866</v>
      </c>
      <c r="K1275" s="139"/>
      <c r="L1275" s="113">
        <v>83.91156462585036</v>
      </c>
      <c r="M1275" s="100">
        <v>19</v>
      </c>
      <c r="N1275" s="139"/>
      <c r="O1275" s="139"/>
    </row>
    <row r="1276" spans="2:15" x14ac:dyDescent="0.25">
      <c r="B1276" s="33">
        <f t="shared" si="21"/>
        <v>1</v>
      </c>
      <c r="C1276" s="33">
        <v>1</v>
      </c>
      <c r="D1276" s="18">
        <v>3</v>
      </c>
      <c r="E1276" s="34">
        <v>13</v>
      </c>
      <c r="G1276" s="99">
        <v>1235</v>
      </c>
      <c r="H1276" s="141">
        <v>12.235224195441972</v>
      </c>
      <c r="I1276" s="113">
        <v>-1.2352241954419725</v>
      </c>
      <c r="J1276" s="100">
        <v>-0.66949311620123897</v>
      </c>
      <c r="K1276" s="139"/>
      <c r="L1276" s="113">
        <v>83.979591836734713</v>
      </c>
      <c r="M1276" s="100">
        <v>19</v>
      </c>
      <c r="N1276" s="139"/>
      <c r="O1276" s="139"/>
    </row>
    <row r="1277" spans="2:15" x14ac:dyDescent="0.25">
      <c r="B1277" s="33">
        <f t="shared" si="21"/>
        <v>1</v>
      </c>
      <c r="C1277" s="33">
        <v>1</v>
      </c>
      <c r="D1277" s="18">
        <v>3</v>
      </c>
      <c r="E1277" s="34">
        <v>12</v>
      </c>
      <c r="G1277" s="99">
        <v>1236</v>
      </c>
      <c r="H1277" s="141">
        <v>12.235224195441972</v>
      </c>
      <c r="I1277" s="113">
        <v>-1.2352241954419725</v>
      </c>
      <c r="J1277" s="100">
        <v>-0.66949311620123897</v>
      </c>
      <c r="K1277" s="139"/>
      <c r="L1277" s="113">
        <v>84.047619047619065</v>
      </c>
      <c r="M1277" s="100">
        <v>19</v>
      </c>
      <c r="N1277" s="139"/>
      <c r="O1277" s="139"/>
    </row>
    <row r="1278" spans="2:15" x14ac:dyDescent="0.25">
      <c r="B1278" s="33">
        <f t="shared" si="21"/>
        <v>16</v>
      </c>
      <c r="C1278" s="33">
        <v>4</v>
      </c>
      <c r="D1278" s="18">
        <v>4</v>
      </c>
      <c r="E1278" s="34">
        <v>21</v>
      </c>
      <c r="G1278" s="99">
        <v>1237</v>
      </c>
      <c r="H1278" s="141">
        <v>16.361768784276521</v>
      </c>
      <c r="I1278" s="113">
        <v>-1.3617687842765207</v>
      </c>
      <c r="J1278" s="100">
        <v>-0.73808044749694146</v>
      </c>
      <c r="K1278" s="139"/>
      <c r="L1278" s="113">
        <v>84.115646258503418</v>
      </c>
      <c r="M1278" s="100">
        <v>19</v>
      </c>
      <c r="N1278" s="139"/>
      <c r="O1278" s="139"/>
    </row>
    <row r="1279" spans="2:15" x14ac:dyDescent="0.25">
      <c r="B1279" s="33">
        <f t="shared" si="21"/>
        <v>4</v>
      </c>
      <c r="C1279" s="33">
        <v>2</v>
      </c>
      <c r="D1279" s="18">
        <v>3</v>
      </c>
      <c r="E1279" s="34">
        <v>11</v>
      </c>
      <c r="G1279" s="99">
        <v>1238</v>
      </c>
      <c r="H1279" s="141">
        <v>13.967915374807559</v>
      </c>
      <c r="I1279" s="113">
        <v>-0.96791537480755885</v>
      </c>
      <c r="J1279" s="100">
        <v>-0.52461138867761492</v>
      </c>
      <c r="K1279" s="139"/>
      <c r="L1279" s="113">
        <v>84.18367346938777</v>
      </c>
      <c r="M1279" s="100">
        <v>19</v>
      </c>
      <c r="N1279" s="139"/>
      <c r="O1279" s="139"/>
    </row>
    <row r="1280" spans="2:15" x14ac:dyDescent="0.25">
      <c r="B1280" s="33">
        <f t="shared" si="21"/>
        <v>4</v>
      </c>
      <c r="C1280" s="33">
        <v>2</v>
      </c>
      <c r="D1280" s="18">
        <v>3</v>
      </c>
      <c r="E1280" s="34">
        <v>11</v>
      </c>
      <c r="G1280" s="99">
        <v>1239</v>
      </c>
      <c r="H1280" s="141">
        <v>16.361768784276521</v>
      </c>
      <c r="I1280" s="113">
        <v>1.6382312157234793</v>
      </c>
      <c r="J1280" s="100">
        <v>0.8879234439545759</v>
      </c>
      <c r="K1280" s="139"/>
      <c r="L1280" s="113">
        <v>84.251700680272123</v>
      </c>
      <c r="M1280" s="100">
        <v>19</v>
      </c>
      <c r="N1280" s="139"/>
      <c r="O1280" s="139"/>
    </row>
    <row r="1281" spans="2:15" x14ac:dyDescent="0.25">
      <c r="B1281" s="33">
        <f t="shared" si="21"/>
        <v>4</v>
      </c>
      <c r="C1281" s="33">
        <v>2</v>
      </c>
      <c r="D1281" s="18">
        <v>3</v>
      </c>
      <c r="E1281" s="34">
        <v>12</v>
      </c>
      <c r="G1281" s="99">
        <v>1240</v>
      </c>
      <c r="H1281" s="141">
        <v>16.361768784276521</v>
      </c>
      <c r="I1281" s="113">
        <v>-0.36176878427652071</v>
      </c>
      <c r="J1281" s="100">
        <v>-0.19607915034643572</v>
      </c>
      <c r="K1281" s="139"/>
      <c r="L1281" s="113">
        <v>84.319727891156475</v>
      </c>
      <c r="M1281" s="100">
        <v>19</v>
      </c>
      <c r="N1281" s="139"/>
      <c r="O1281" s="139"/>
    </row>
    <row r="1282" spans="2:15" x14ac:dyDescent="0.25">
      <c r="B1282" s="33">
        <f t="shared" si="21"/>
        <v>1</v>
      </c>
      <c r="C1282" s="33">
        <v>1</v>
      </c>
      <c r="D1282" s="18">
        <v>3</v>
      </c>
      <c r="E1282" s="34">
        <v>14</v>
      </c>
      <c r="G1282" s="99">
        <v>1241</v>
      </c>
      <c r="H1282" s="141">
        <v>21.958782578379022</v>
      </c>
      <c r="I1282" s="113">
        <v>4.1217421620977746E-2</v>
      </c>
      <c r="J1282" s="100">
        <v>2.2339895983769242E-2</v>
      </c>
      <c r="K1282" s="139"/>
      <c r="L1282" s="113">
        <v>84.387755102040828</v>
      </c>
      <c r="M1282" s="100">
        <v>19</v>
      </c>
      <c r="N1282" s="139"/>
      <c r="O1282" s="139"/>
    </row>
    <row r="1283" spans="2:15" x14ac:dyDescent="0.25">
      <c r="B1283" s="33">
        <f t="shared" si="21"/>
        <v>9</v>
      </c>
      <c r="C1283" s="33">
        <v>3</v>
      </c>
      <c r="D1283" s="18">
        <v>3</v>
      </c>
      <c r="E1283" s="34">
        <v>19</v>
      </c>
      <c r="G1283" s="99">
        <v>1242</v>
      </c>
      <c r="H1283" s="141">
        <v>21.958782578379022</v>
      </c>
      <c r="I1283" s="113">
        <v>4.1217421620977746E-2</v>
      </c>
      <c r="J1283" s="100">
        <v>2.2339895983769242E-2</v>
      </c>
      <c r="K1283" s="139"/>
      <c r="L1283" s="113">
        <v>84.45578231292518</v>
      </c>
      <c r="M1283" s="100">
        <v>19</v>
      </c>
      <c r="N1283" s="139"/>
      <c r="O1283" s="139"/>
    </row>
    <row r="1284" spans="2:15" x14ac:dyDescent="0.25">
      <c r="B1284" s="33">
        <f t="shared" si="21"/>
        <v>16</v>
      </c>
      <c r="C1284" s="33">
        <v>4</v>
      </c>
      <c r="D1284" s="18">
        <v>3</v>
      </c>
      <c r="E1284" s="34">
        <v>17</v>
      </c>
      <c r="G1284" s="99">
        <v>1243</v>
      </c>
      <c r="H1284" s="141">
        <v>13.967915374807559</v>
      </c>
      <c r="I1284" s="113">
        <v>3.2084625192441152E-2</v>
      </c>
      <c r="J1284" s="100">
        <v>1.7389908472890899E-2</v>
      </c>
      <c r="K1284" s="139"/>
      <c r="L1284" s="113">
        <v>84.523809523809533</v>
      </c>
      <c r="M1284" s="100">
        <v>19</v>
      </c>
      <c r="N1284" s="139"/>
      <c r="O1284" s="139"/>
    </row>
    <row r="1285" spans="2:15" x14ac:dyDescent="0.25">
      <c r="B1285" s="33">
        <f t="shared" si="21"/>
        <v>16</v>
      </c>
      <c r="C1285" s="33">
        <v>4</v>
      </c>
      <c r="D1285" s="18">
        <v>3</v>
      </c>
      <c r="E1285" s="34">
        <v>14</v>
      </c>
      <c r="G1285" s="99">
        <v>1244</v>
      </c>
      <c r="H1285" s="141">
        <v>16.361768784276521</v>
      </c>
      <c r="I1285" s="113">
        <v>0.63823121572347929</v>
      </c>
      <c r="J1285" s="100">
        <v>0.34592214680407007</v>
      </c>
      <c r="K1285" s="139"/>
      <c r="L1285" s="113">
        <v>84.591836734693885</v>
      </c>
      <c r="M1285" s="100">
        <v>19</v>
      </c>
      <c r="N1285" s="139"/>
      <c r="O1285" s="139"/>
    </row>
    <row r="1286" spans="2:15" x14ac:dyDescent="0.25">
      <c r="B1286" s="33">
        <f t="shared" si="21"/>
        <v>4</v>
      </c>
      <c r="C1286" s="33">
        <v>2</v>
      </c>
      <c r="D1286" s="18">
        <v>3</v>
      </c>
      <c r="E1286" s="34">
        <v>12</v>
      </c>
      <c r="G1286" s="99">
        <v>1245</v>
      </c>
      <c r="H1286" s="141">
        <v>15.343430237752408</v>
      </c>
      <c r="I1286" s="113">
        <v>-2.3434302377524077</v>
      </c>
      <c r="J1286" s="100">
        <v>-1.2701422286435231</v>
      </c>
      <c r="K1286" s="139"/>
      <c r="L1286" s="113">
        <v>84.659863945578252</v>
      </c>
      <c r="M1286" s="100">
        <v>20</v>
      </c>
      <c r="N1286" s="139"/>
      <c r="O1286" s="139"/>
    </row>
    <row r="1287" spans="2:15" x14ac:dyDescent="0.25">
      <c r="B1287" s="33">
        <f t="shared" si="21"/>
        <v>1</v>
      </c>
      <c r="C1287" s="33">
        <v>1</v>
      </c>
      <c r="D1287" s="18">
        <v>3</v>
      </c>
      <c r="E1287" s="34">
        <v>11</v>
      </c>
      <c r="G1287" s="99">
        <v>1246</v>
      </c>
      <c r="H1287" s="141">
        <v>20.940444031854909</v>
      </c>
      <c r="I1287" s="113">
        <v>5.9555968145090787E-2</v>
      </c>
      <c r="J1287" s="100">
        <v>3.2279411987693407E-2</v>
      </c>
      <c r="K1287" s="139"/>
      <c r="L1287" s="113">
        <v>84.727891156462604</v>
      </c>
      <c r="M1287" s="100">
        <v>20</v>
      </c>
      <c r="N1287" s="139"/>
      <c r="O1287" s="139"/>
    </row>
    <row r="1288" spans="2:15" x14ac:dyDescent="0.25">
      <c r="B1288" s="33">
        <f t="shared" si="21"/>
        <v>4</v>
      </c>
      <c r="C1288" s="33">
        <v>2</v>
      </c>
      <c r="D1288" s="18">
        <v>3</v>
      </c>
      <c r="E1288" s="34">
        <v>11</v>
      </c>
      <c r="G1288" s="99">
        <v>1247</v>
      </c>
      <c r="H1288" s="141">
        <v>16.361768784276521</v>
      </c>
      <c r="I1288" s="113">
        <v>-1.3617687842765207</v>
      </c>
      <c r="J1288" s="100">
        <v>-0.73808044749694146</v>
      </c>
      <c r="K1288" s="139"/>
      <c r="L1288" s="113">
        <v>84.795918367346957</v>
      </c>
      <c r="M1288" s="100">
        <v>20</v>
      </c>
      <c r="N1288" s="139"/>
      <c r="O1288" s="139"/>
    </row>
    <row r="1289" spans="2:15" x14ac:dyDescent="0.25">
      <c r="B1289" s="33">
        <f t="shared" si="21"/>
        <v>9</v>
      </c>
      <c r="C1289" s="33">
        <v>3</v>
      </c>
      <c r="D1289" s="18">
        <v>3</v>
      </c>
      <c r="E1289" s="34">
        <v>15</v>
      </c>
      <c r="G1289" s="99">
        <v>1248</v>
      </c>
      <c r="H1289" s="141">
        <v>13.967915374807559</v>
      </c>
      <c r="I1289" s="113">
        <v>-2.9679153748075588</v>
      </c>
      <c r="J1289" s="100">
        <v>-1.6086139829786263</v>
      </c>
      <c r="K1289" s="139"/>
      <c r="L1289" s="113">
        <v>84.863945578231309</v>
      </c>
      <c r="M1289" s="100">
        <v>20</v>
      </c>
      <c r="N1289" s="139"/>
      <c r="O1289" s="139"/>
    </row>
    <row r="1290" spans="2:15" x14ac:dyDescent="0.25">
      <c r="B1290" s="33">
        <f t="shared" si="21"/>
        <v>9</v>
      </c>
      <c r="C1290" s="33">
        <v>3</v>
      </c>
      <c r="D1290" s="18">
        <v>3</v>
      </c>
      <c r="E1290" s="34">
        <v>15</v>
      </c>
      <c r="G1290" s="99">
        <v>1249</v>
      </c>
      <c r="H1290" s="141">
        <v>12.235224195441972</v>
      </c>
      <c r="I1290" s="113">
        <v>2.7647758045580275</v>
      </c>
      <c r="J1290" s="100">
        <v>1.4985120724007841</v>
      </c>
      <c r="K1290" s="139"/>
      <c r="L1290" s="113">
        <v>84.931972789115662</v>
      </c>
      <c r="M1290" s="100">
        <v>20</v>
      </c>
      <c r="N1290" s="139"/>
      <c r="O1290" s="139"/>
    </row>
    <row r="1291" spans="2:15" x14ac:dyDescent="0.25">
      <c r="B1291" s="33">
        <f t="shared" si="21"/>
        <v>4</v>
      </c>
      <c r="C1291" s="33">
        <v>2</v>
      </c>
      <c r="D1291" s="18">
        <v>3</v>
      </c>
      <c r="E1291" s="34">
        <v>12</v>
      </c>
      <c r="G1291" s="99">
        <v>1250</v>
      </c>
      <c r="H1291" s="141">
        <v>12.235224195441972</v>
      </c>
      <c r="I1291" s="113">
        <v>-1.2352241954419725</v>
      </c>
      <c r="J1291" s="100">
        <v>-0.66949311620123897</v>
      </c>
      <c r="K1291" s="139"/>
      <c r="L1291" s="113">
        <v>85.000000000000014</v>
      </c>
      <c r="M1291" s="100">
        <v>20</v>
      </c>
      <c r="N1291" s="139"/>
      <c r="O1291" s="139"/>
    </row>
    <row r="1292" spans="2:15" x14ac:dyDescent="0.25">
      <c r="B1292" s="33">
        <f t="shared" si="21"/>
        <v>16</v>
      </c>
      <c r="C1292" s="33">
        <v>4</v>
      </c>
      <c r="D1292" s="18">
        <v>4</v>
      </c>
      <c r="E1292" s="34">
        <v>25</v>
      </c>
      <c r="G1292" s="99">
        <v>1251</v>
      </c>
      <c r="H1292" s="141">
        <v>13.967915374807559</v>
      </c>
      <c r="I1292" s="113">
        <v>3.0320846251924412</v>
      </c>
      <c r="J1292" s="100">
        <v>1.6433937999244081</v>
      </c>
      <c r="K1292" s="139"/>
      <c r="L1292" s="113">
        <v>85.068027210884367</v>
      </c>
      <c r="M1292" s="100">
        <v>20</v>
      </c>
      <c r="N1292" s="139"/>
      <c r="O1292" s="139"/>
    </row>
    <row r="1293" spans="2:15" x14ac:dyDescent="0.25">
      <c r="B1293" s="33">
        <f t="shared" si="21"/>
        <v>9</v>
      </c>
      <c r="C1293" s="33">
        <v>3</v>
      </c>
      <c r="D1293" s="18">
        <v>3</v>
      </c>
      <c r="E1293" s="34">
        <v>12</v>
      </c>
      <c r="G1293" s="99">
        <v>1252</v>
      </c>
      <c r="H1293" s="141">
        <v>12.235224195441972</v>
      </c>
      <c r="I1293" s="113">
        <v>0.76477580455802752</v>
      </c>
      <c r="J1293" s="100">
        <v>0.41450947809977262</v>
      </c>
      <c r="K1293" s="139"/>
      <c r="L1293" s="113">
        <v>85.136054421768719</v>
      </c>
      <c r="M1293" s="100">
        <v>20</v>
      </c>
      <c r="N1293" s="139"/>
      <c r="O1293" s="139"/>
    </row>
    <row r="1294" spans="2:15" x14ac:dyDescent="0.25">
      <c r="B1294" s="33">
        <f t="shared" si="21"/>
        <v>16</v>
      </c>
      <c r="C1294" s="33">
        <v>4</v>
      </c>
      <c r="D1294" s="18">
        <v>3</v>
      </c>
      <c r="E1294" s="34">
        <v>15</v>
      </c>
      <c r="G1294" s="99">
        <v>1253</v>
      </c>
      <c r="H1294" s="141">
        <v>12.235224195441972</v>
      </c>
      <c r="I1294" s="113">
        <v>0.76477580455802752</v>
      </c>
      <c r="J1294" s="100">
        <v>0.41450947809977262</v>
      </c>
      <c r="K1294" s="139"/>
      <c r="L1294" s="113">
        <v>85.204081632653072</v>
      </c>
      <c r="M1294" s="100">
        <v>20</v>
      </c>
      <c r="N1294" s="139"/>
      <c r="O1294" s="139"/>
    </row>
    <row r="1295" spans="2:15" x14ac:dyDescent="0.25">
      <c r="B1295" s="33">
        <f t="shared" si="21"/>
        <v>4</v>
      </c>
      <c r="C1295" s="33">
        <v>2</v>
      </c>
      <c r="D1295" s="18">
        <v>3</v>
      </c>
      <c r="E1295" s="34">
        <v>14</v>
      </c>
      <c r="G1295" s="99">
        <v>1254</v>
      </c>
      <c r="H1295" s="141">
        <v>12.235224195441972</v>
      </c>
      <c r="I1295" s="113">
        <v>0.76477580455802752</v>
      </c>
      <c r="J1295" s="100">
        <v>0.41450947809977262</v>
      </c>
      <c r="K1295" s="139"/>
      <c r="L1295" s="113">
        <v>85.272108843537424</v>
      </c>
      <c r="M1295" s="100">
        <v>20</v>
      </c>
      <c r="N1295" s="139"/>
      <c r="O1295" s="139"/>
    </row>
    <row r="1296" spans="2:15" x14ac:dyDescent="0.25">
      <c r="B1296" s="33">
        <f t="shared" si="21"/>
        <v>4</v>
      </c>
      <c r="C1296" s="33">
        <v>2</v>
      </c>
      <c r="D1296" s="18">
        <v>3</v>
      </c>
      <c r="E1296" s="34">
        <v>15</v>
      </c>
      <c r="G1296" s="99">
        <v>1255</v>
      </c>
      <c r="H1296" s="141">
        <v>15.343430237752408</v>
      </c>
      <c r="I1296" s="113">
        <v>-1.3434302377524077</v>
      </c>
      <c r="J1296" s="100">
        <v>-0.7281409314930174</v>
      </c>
      <c r="K1296" s="139"/>
      <c r="L1296" s="113">
        <v>85.340136054421777</v>
      </c>
      <c r="M1296" s="100">
        <v>20</v>
      </c>
      <c r="N1296" s="139"/>
      <c r="O1296" s="139"/>
    </row>
    <row r="1297" spans="2:15" x14ac:dyDescent="0.25">
      <c r="B1297" s="33">
        <f t="shared" si="21"/>
        <v>1</v>
      </c>
      <c r="C1297" s="33">
        <v>1</v>
      </c>
      <c r="D1297" s="18">
        <v>3</v>
      </c>
      <c r="E1297" s="34">
        <v>13</v>
      </c>
      <c r="G1297" s="99">
        <v>1256</v>
      </c>
      <c r="H1297" s="141">
        <v>13.967915374807559</v>
      </c>
      <c r="I1297" s="113">
        <v>-0.96791537480755885</v>
      </c>
      <c r="J1297" s="100">
        <v>-0.52461138867761492</v>
      </c>
      <c r="K1297" s="139"/>
      <c r="L1297" s="113">
        <v>85.408163265306143</v>
      </c>
      <c r="M1297" s="100">
        <v>20</v>
      </c>
      <c r="N1297" s="139"/>
      <c r="O1297" s="139"/>
    </row>
    <row r="1298" spans="2:15" x14ac:dyDescent="0.25">
      <c r="B1298" s="33">
        <f t="shared" ref="B1298:B1361" si="22">C1298^2</f>
        <v>16</v>
      </c>
      <c r="C1298" s="33">
        <v>4</v>
      </c>
      <c r="D1298" s="18">
        <v>3</v>
      </c>
      <c r="E1298" s="34">
        <v>19</v>
      </c>
      <c r="G1298" s="99">
        <v>1257</v>
      </c>
      <c r="H1298" s="141">
        <v>12.235224195441972</v>
      </c>
      <c r="I1298" s="113">
        <v>-1.2352241954419725</v>
      </c>
      <c r="J1298" s="100">
        <v>-0.66949311620123897</v>
      </c>
      <c r="K1298" s="139"/>
      <c r="L1298" s="113">
        <v>85.476190476190496</v>
      </c>
      <c r="M1298" s="100">
        <v>20</v>
      </c>
      <c r="N1298" s="139"/>
      <c r="O1298" s="139"/>
    </row>
    <row r="1299" spans="2:15" x14ac:dyDescent="0.25">
      <c r="B1299" s="33">
        <f t="shared" si="22"/>
        <v>9</v>
      </c>
      <c r="C1299" s="33">
        <v>3</v>
      </c>
      <c r="D1299" s="18">
        <v>4</v>
      </c>
      <c r="E1299" s="34">
        <v>21</v>
      </c>
      <c r="G1299" s="99">
        <v>1258</v>
      </c>
      <c r="H1299" s="141">
        <v>15.343430237752408</v>
      </c>
      <c r="I1299" s="113">
        <v>3.6565697622475923</v>
      </c>
      <c r="J1299" s="100">
        <v>1.9818655542595116</v>
      </c>
      <c r="K1299" s="139"/>
      <c r="L1299" s="113">
        <v>85.544217687074848</v>
      </c>
      <c r="M1299" s="100">
        <v>20</v>
      </c>
      <c r="N1299" s="139"/>
      <c r="O1299" s="139"/>
    </row>
    <row r="1300" spans="2:15" x14ac:dyDescent="0.25">
      <c r="B1300" s="33">
        <f t="shared" si="22"/>
        <v>1</v>
      </c>
      <c r="C1300" s="33">
        <v>1</v>
      </c>
      <c r="D1300" s="18">
        <v>3</v>
      </c>
      <c r="E1300" s="34">
        <v>13</v>
      </c>
      <c r="G1300" s="99">
        <v>1259</v>
      </c>
      <c r="H1300" s="141">
        <v>15.343430237752408</v>
      </c>
      <c r="I1300" s="113">
        <v>-2.3434302377524077</v>
      </c>
      <c r="J1300" s="100">
        <v>-1.2701422286435231</v>
      </c>
      <c r="K1300" s="139"/>
      <c r="L1300" s="113">
        <v>85.612244897959201</v>
      </c>
      <c r="M1300" s="100">
        <v>20</v>
      </c>
      <c r="N1300" s="139"/>
      <c r="O1300" s="139"/>
    </row>
    <row r="1301" spans="2:15" x14ac:dyDescent="0.25">
      <c r="B1301" s="33">
        <f t="shared" si="22"/>
        <v>16</v>
      </c>
      <c r="C1301" s="33">
        <v>4</v>
      </c>
      <c r="D1301" s="18">
        <v>3</v>
      </c>
      <c r="E1301" s="34">
        <v>14</v>
      </c>
      <c r="G1301" s="99">
        <v>1260</v>
      </c>
      <c r="H1301" s="141">
        <v>12.235224195441972</v>
      </c>
      <c r="I1301" s="113">
        <v>0.76477580455802752</v>
      </c>
      <c r="J1301" s="100">
        <v>0.41450947809977262</v>
      </c>
      <c r="K1301" s="139"/>
      <c r="L1301" s="113">
        <v>85.680272108843553</v>
      </c>
      <c r="M1301" s="100">
        <v>20</v>
      </c>
      <c r="N1301" s="139"/>
      <c r="O1301" s="139"/>
    </row>
    <row r="1302" spans="2:15" x14ac:dyDescent="0.25">
      <c r="B1302" s="33">
        <f t="shared" si="22"/>
        <v>9</v>
      </c>
      <c r="C1302" s="33">
        <v>3</v>
      </c>
      <c r="D1302" s="18">
        <v>4</v>
      </c>
      <c r="E1302" s="34">
        <v>21</v>
      </c>
      <c r="G1302" s="99">
        <v>1261</v>
      </c>
      <c r="H1302" s="141">
        <v>12.235224195441972</v>
      </c>
      <c r="I1302" s="113">
        <v>-0.23522419544197248</v>
      </c>
      <c r="J1302" s="100">
        <v>-0.12749181905073317</v>
      </c>
      <c r="K1302" s="139"/>
      <c r="L1302" s="113">
        <v>85.748299319727906</v>
      </c>
      <c r="M1302" s="100">
        <v>20</v>
      </c>
      <c r="N1302" s="139"/>
      <c r="O1302" s="139"/>
    </row>
    <row r="1303" spans="2:15" x14ac:dyDescent="0.25">
      <c r="B1303" s="33">
        <f t="shared" si="22"/>
        <v>4</v>
      </c>
      <c r="C1303" s="33">
        <v>2</v>
      </c>
      <c r="D1303" s="18">
        <v>3</v>
      </c>
      <c r="E1303" s="34">
        <v>11</v>
      </c>
      <c r="G1303" s="99">
        <v>1262</v>
      </c>
      <c r="H1303" s="141">
        <v>21.958782578379022</v>
      </c>
      <c r="I1303" s="113">
        <v>-0.95878257837902225</v>
      </c>
      <c r="J1303" s="100">
        <v>-0.51966140116673654</v>
      </c>
      <c r="K1303" s="139"/>
      <c r="L1303" s="113">
        <v>85.816326530612258</v>
      </c>
      <c r="M1303" s="100">
        <v>20</v>
      </c>
      <c r="N1303" s="139"/>
      <c r="O1303" s="139"/>
    </row>
    <row r="1304" spans="2:15" x14ac:dyDescent="0.25">
      <c r="B1304" s="33">
        <f t="shared" si="22"/>
        <v>1</v>
      </c>
      <c r="C1304" s="33">
        <v>1</v>
      </c>
      <c r="D1304" s="18">
        <v>3</v>
      </c>
      <c r="E1304" s="34">
        <v>13</v>
      </c>
      <c r="G1304" s="99">
        <v>1263</v>
      </c>
      <c r="H1304" s="141">
        <v>13.967915374807559</v>
      </c>
      <c r="I1304" s="113">
        <v>-2.9679153748075588</v>
      </c>
      <c r="J1304" s="100">
        <v>-1.6086139829786263</v>
      </c>
      <c r="K1304" s="139"/>
      <c r="L1304" s="113">
        <v>85.884353741496611</v>
      </c>
      <c r="M1304" s="100">
        <v>20</v>
      </c>
      <c r="N1304" s="139"/>
      <c r="O1304" s="139"/>
    </row>
    <row r="1305" spans="2:15" x14ac:dyDescent="0.25">
      <c r="B1305" s="33">
        <f t="shared" si="22"/>
        <v>16</v>
      </c>
      <c r="C1305" s="33">
        <v>4</v>
      </c>
      <c r="D1305" s="18">
        <v>4</v>
      </c>
      <c r="E1305" s="34">
        <v>21</v>
      </c>
      <c r="G1305" s="99">
        <v>1264</v>
      </c>
      <c r="H1305" s="141">
        <v>13.967915374807559</v>
      </c>
      <c r="I1305" s="113">
        <v>-2.9679153748075588</v>
      </c>
      <c r="J1305" s="100">
        <v>-1.6086139829786263</v>
      </c>
      <c r="K1305" s="139"/>
      <c r="L1305" s="113">
        <v>85.952380952380963</v>
      </c>
      <c r="M1305" s="100">
        <v>20</v>
      </c>
      <c r="N1305" s="139"/>
      <c r="O1305" s="139"/>
    </row>
    <row r="1306" spans="2:15" x14ac:dyDescent="0.25">
      <c r="B1306" s="33">
        <f t="shared" si="22"/>
        <v>16</v>
      </c>
      <c r="C1306" s="33">
        <v>4</v>
      </c>
      <c r="D1306" s="18">
        <v>4</v>
      </c>
      <c r="E1306" s="34">
        <v>21</v>
      </c>
      <c r="G1306" s="99">
        <v>1265</v>
      </c>
      <c r="H1306" s="141">
        <v>13.967915374807559</v>
      </c>
      <c r="I1306" s="113">
        <v>-1.9679153748075588</v>
      </c>
      <c r="J1306" s="100">
        <v>-1.0666126858281206</v>
      </c>
      <c r="K1306" s="139"/>
      <c r="L1306" s="113">
        <v>86.020408163265316</v>
      </c>
      <c r="M1306" s="100">
        <v>20</v>
      </c>
      <c r="N1306" s="139"/>
      <c r="O1306" s="139"/>
    </row>
    <row r="1307" spans="2:15" x14ac:dyDescent="0.25">
      <c r="B1307" s="33">
        <f t="shared" si="22"/>
        <v>1</v>
      </c>
      <c r="C1307" s="33">
        <v>1</v>
      </c>
      <c r="D1307" s="18">
        <v>3</v>
      </c>
      <c r="E1307" s="34">
        <v>11</v>
      </c>
      <c r="G1307" s="99">
        <v>1266</v>
      </c>
      <c r="H1307" s="141">
        <v>12.235224195441972</v>
      </c>
      <c r="I1307" s="113">
        <v>1.7647758045580275</v>
      </c>
      <c r="J1307" s="100">
        <v>0.95651077525027839</v>
      </c>
      <c r="K1307" s="139"/>
      <c r="L1307" s="113">
        <v>86.088435374149668</v>
      </c>
      <c r="M1307" s="100">
        <v>20</v>
      </c>
      <c r="N1307" s="139"/>
      <c r="O1307" s="139"/>
    </row>
    <row r="1308" spans="2:15" x14ac:dyDescent="0.25">
      <c r="B1308" s="33">
        <f t="shared" si="22"/>
        <v>1</v>
      </c>
      <c r="C1308" s="33">
        <v>1</v>
      </c>
      <c r="D1308" s="18">
        <v>3</v>
      </c>
      <c r="E1308" s="34">
        <v>12</v>
      </c>
      <c r="G1308" s="99">
        <v>1267</v>
      </c>
      <c r="H1308" s="141">
        <v>15.343430237752408</v>
      </c>
      <c r="I1308" s="113">
        <v>3.6565697622475923</v>
      </c>
      <c r="J1308" s="100">
        <v>1.9818655542595116</v>
      </c>
      <c r="K1308" s="139"/>
      <c r="L1308" s="113">
        <v>86.156462585034035</v>
      </c>
      <c r="M1308" s="100">
        <v>20</v>
      </c>
      <c r="N1308" s="139"/>
      <c r="O1308" s="139"/>
    </row>
    <row r="1309" spans="2:15" x14ac:dyDescent="0.25">
      <c r="B1309" s="33">
        <f t="shared" si="22"/>
        <v>4</v>
      </c>
      <c r="C1309" s="33">
        <v>2</v>
      </c>
      <c r="D1309" s="18">
        <v>3</v>
      </c>
      <c r="E1309" s="34">
        <v>14</v>
      </c>
      <c r="G1309" s="99">
        <v>1268</v>
      </c>
      <c r="H1309" s="141">
        <v>16.361768784276521</v>
      </c>
      <c r="I1309" s="113">
        <v>0.63823121572347929</v>
      </c>
      <c r="J1309" s="100">
        <v>0.34592214680407007</v>
      </c>
      <c r="K1309" s="139"/>
      <c r="L1309" s="113">
        <v>86.224489795918387</v>
      </c>
      <c r="M1309" s="100">
        <v>20</v>
      </c>
      <c r="N1309" s="139"/>
      <c r="O1309" s="139"/>
    </row>
    <row r="1310" spans="2:15" x14ac:dyDescent="0.25">
      <c r="B1310" s="33">
        <f t="shared" si="22"/>
        <v>4</v>
      </c>
      <c r="C1310" s="33">
        <v>2</v>
      </c>
      <c r="D1310" s="18">
        <v>3</v>
      </c>
      <c r="E1310" s="34">
        <v>13</v>
      </c>
      <c r="G1310" s="99">
        <v>1269</v>
      </c>
      <c r="H1310" s="141">
        <v>16.361768784276521</v>
      </c>
      <c r="I1310" s="113">
        <v>-2.3617687842765207</v>
      </c>
      <c r="J1310" s="100">
        <v>-1.2800817446474473</v>
      </c>
      <c r="K1310" s="139"/>
      <c r="L1310" s="113">
        <v>86.29251700680274</v>
      </c>
      <c r="M1310" s="100">
        <v>20</v>
      </c>
      <c r="N1310" s="139"/>
      <c r="O1310" s="139"/>
    </row>
    <row r="1311" spans="2:15" x14ac:dyDescent="0.25">
      <c r="B1311" s="33">
        <f t="shared" si="22"/>
        <v>4</v>
      </c>
      <c r="C1311" s="33">
        <v>2</v>
      </c>
      <c r="D1311" s="18">
        <v>3</v>
      </c>
      <c r="E1311" s="34">
        <v>18</v>
      </c>
      <c r="G1311" s="99">
        <v>1270</v>
      </c>
      <c r="H1311" s="141">
        <v>13.967915374807559</v>
      </c>
      <c r="I1311" s="113">
        <v>-1.9679153748075588</v>
      </c>
      <c r="J1311" s="100">
        <v>-1.0666126858281206</v>
      </c>
      <c r="K1311" s="139"/>
      <c r="L1311" s="113">
        <v>86.360544217687092</v>
      </c>
      <c r="M1311" s="100">
        <v>20</v>
      </c>
      <c r="N1311" s="139"/>
      <c r="O1311" s="139"/>
    </row>
    <row r="1312" spans="2:15" x14ac:dyDescent="0.25">
      <c r="B1312" s="33">
        <f t="shared" si="22"/>
        <v>16</v>
      </c>
      <c r="C1312" s="33">
        <v>4</v>
      </c>
      <c r="D1312" s="18">
        <v>3</v>
      </c>
      <c r="E1312" s="34">
        <v>15</v>
      </c>
      <c r="G1312" s="99">
        <v>1271</v>
      </c>
      <c r="H1312" s="141">
        <v>12.235224195441972</v>
      </c>
      <c r="I1312" s="113">
        <v>-1.2352241954419725</v>
      </c>
      <c r="J1312" s="100">
        <v>-0.66949311620123897</v>
      </c>
      <c r="K1312" s="139"/>
      <c r="L1312" s="113">
        <v>86.428571428571445</v>
      </c>
      <c r="M1312" s="100">
        <v>20</v>
      </c>
      <c r="N1312" s="139"/>
      <c r="O1312" s="139"/>
    </row>
    <row r="1313" spans="2:15" x14ac:dyDescent="0.25">
      <c r="B1313" s="33">
        <f t="shared" si="22"/>
        <v>1</v>
      </c>
      <c r="C1313" s="33">
        <v>1</v>
      </c>
      <c r="D1313" s="18">
        <v>3</v>
      </c>
      <c r="E1313" s="34">
        <v>11</v>
      </c>
      <c r="G1313" s="99">
        <v>1272</v>
      </c>
      <c r="H1313" s="141">
        <v>13.967915374807559</v>
      </c>
      <c r="I1313" s="113">
        <v>-2.9679153748075588</v>
      </c>
      <c r="J1313" s="100">
        <v>-1.6086139829786263</v>
      </c>
      <c r="K1313" s="139"/>
      <c r="L1313" s="113">
        <v>86.496598639455797</v>
      </c>
      <c r="M1313" s="100">
        <v>20</v>
      </c>
      <c r="N1313" s="139"/>
      <c r="O1313" s="139"/>
    </row>
    <row r="1314" spans="2:15" x14ac:dyDescent="0.25">
      <c r="B1314" s="33">
        <f t="shared" si="22"/>
        <v>1</v>
      </c>
      <c r="C1314" s="33">
        <v>1</v>
      </c>
      <c r="D1314" s="18">
        <v>3</v>
      </c>
      <c r="E1314" s="34">
        <v>13</v>
      </c>
      <c r="G1314" s="99">
        <v>1273</v>
      </c>
      <c r="H1314" s="141">
        <v>15.343430237752408</v>
      </c>
      <c r="I1314" s="113">
        <v>-0.34343023775240766</v>
      </c>
      <c r="J1314" s="100">
        <v>-0.18613963434251155</v>
      </c>
      <c r="K1314" s="139"/>
      <c r="L1314" s="113">
        <v>86.56462585034015</v>
      </c>
      <c r="M1314" s="100">
        <v>20</v>
      </c>
      <c r="N1314" s="139"/>
      <c r="O1314" s="139"/>
    </row>
    <row r="1315" spans="2:15" x14ac:dyDescent="0.25">
      <c r="B1315" s="33">
        <f t="shared" si="22"/>
        <v>16</v>
      </c>
      <c r="C1315" s="33">
        <v>4</v>
      </c>
      <c r="D1315" s="18">
        <v>3</v>
      </c>
      <c r="E1315" s="34">
        <v>19</v>
      </c>
      <c r="G1315" s="99">
        <v>1274</v>
      </c>
      <c r="H1315" s="141">
        <v>15.343430237752408</v>
      </c>
      <c r="I1315" s="113">
        <v>-0.34343023775240766</v>
      </c>
      <c r="J1315" s="100">
        <v>-0.18613963434251155</v>
      </c>
      <c r="K1315" s="139"/>
      <c r="L1315" s="113">
        <v>86.632653061224502</v>
      </c>
      <c r="M1315" s="100">
        <v>20</v>
      </c>
      <c r="N1315" s="139"/>
      <c r="O1315" s="139"/>
    </row>
    <row r="1316" spans="2:15" x14ac:dyDescent="0.25">
      <c r="B1316" s="33">
        <f t="shared" si="22"/>
        <v>4</v>
      </c>
      <c r="C1316" s="33">
        <v>2</v>
      </c>
      <c r="D1316" s="18">
        <v>3</v>
      </c>
      <c r="E1316" s="34">
        <v>18</v>
      </c>
      <c r="G1316" s="99">
        <v>1275</v>
      </c>
      <c r="H1316" s="141">
        <v>13.967915374807559</v>
      </c>
      <c r="I1316" s="113">
        <v>-1.9679153748075588</v>
      </c>
      <c r="J1316" s="100">
        <v>-1.0666126858281206</v>
      </c>
      <c r="K1316" s="139"/>
      <c r="L1316" s="113">
        <v>86.700680272108855</v>
      </c>
      <c r="M1316" s="100">
        <v>20</v>
      </c>
      <c r="N1316" s="139"/>
      <c r="O1316" s="139"/>
    </row>
    <row r="1317" spans="2:15" x14ac:dyDescent="0.25">
      <c r="B1317" s="33">
        <f t="shared" si="22"/>
        <v>1</v>
      </c>
      <c r="C1317" s="33">
        <v>1</v>
      </c>
      <c r="D1317" s="18">
        <v>3</v>
      </c>
      <c r="E1317" s="34">
        <v>12</v>
      </c>
      <c r="G1317" s="99">
        <v>1276</v>
      </c>
      <c r="H1317" s="141">
        <v>21.958782578379022</v>
      </c>
      <c r="I1317" s="113">
        <v>3.0412174216209777</v>
      </c>
      <c r="J1317" s="100">
        <v>1.6483437874352866</v>
      </c>
      <c r="K1317" s="139"/>
      <c r="L1317" s="113">
        <v>86.768707482993207</v>
      </c>
      <c r="M1317" s="100">
        <v>20</v>
      </c>
      <c r="N1317" s="139"/>
      <c r="O1317" s="139"/>
    </row>
    <row r="1318" spans="2:15" x14ac:dyDescent="0.25">
      <c r="B1318" s="33">
        <f t="shared" si="22"/>
        <v>1</v>
      </c>
      <c r="C1318" s="33">
        <v>1</v>
      </c>
      <c r="D1318" s="18">
        <v>3</v>
      </c>
      <c r="E1318" s="34">
        <v>11</v>
      </c>
      <c r="G1318" s="99">
        <v>1277</v>
      </c>
      <c r="H1318" s="141">
        <v>15.343430237752408</v>
      </c>
      <c r="I1318" s="113">
        <v>-3.3434302377524077</v>
      </c>
      <c r="J1318" s="100">
        <v>-1.8121435257940288</v>
      </c>
      <c r="K1318" s="139"/>
      <c r="L1318" s="113">
        <v>86.83673469387756</v>
      </c>
      <c r="M1318" s="100">
        <v>20</v>
      </c>
      <c r="N1318" s="139"/>
      <c r="O1318" s="139"/>
    </row>
    <row r="1319" spans="2:15" x14ac:dyDescent="0.25">
      <c r="B1319" s="33">
        <f t="shared" si="22"/>
        <v>9</v>
      </c>
      <c r="C1319" s="33">
        <v>3</v>
      </c>
      <c r="D1319" s="18">
        <v>3</v>
      </c>
      <c r="E1319" s="34">
        <v>17</v>
      </c>
      <c r="G1319" s="99">
        <v>1278</v>
      </c>
      <c r="H1319" s="141">
        <v>16.361768784276521</v>
      </c>
      <c r="I1319" s="113">
        <v>-1.3617687842765207</v>
      </c>
      <c r="J1319" s="100">
        <v>-0.73808044749694146</v>
      </c>
      <c r="K1319" s="139"/>
      <c r="L1319" s="113">
        <v>86.904761904761912</v>
      </c>
      <c r="M1319" s="100">
        <v>20</v>
      </c>
      <c r="N1319" s="139"/>
      <c r="O1319" s="139"/>
    </row>
    <row r="1320" spans="2:15" x14ac:dyDescent="0.25">
      <c r="B1320" s="33">
        <f t="shared" si="22"/>
        <v>4</v>
      </c>
      <c r="C1320" s="33">
        <v>2</v>
      </c>
      <c r="D1320" s="18">
        <v>3</v>
      </c>
      <c r="E1320" s="34">
        <v>16</v>
      </c>
      <c r="G1320" s="99">
        <v>1279</v>
      </c>
      <c r="H1320" s="141">
        <v>13.967915374807559</v>
      </c>
      <c r="I1320" s="113">
        <v>3.2084625192441152E-2</v>
      </c>
      <c r="J1320" s="100">
        <v>1.7389908472890899E-2</v>
      </c>
      <c r="K1320" s="139"/>
      <c r="L1320" s="113">
        <v>86.972789115646279</v>
      </c>
      <c r="M1320" s="100">
        <v>20</v>
      </c>
      <c r="N1320" s="139"/>
      <c r="O1320" s="139"/>
    </row>
    <row r="1321" spans="2:15" x14ac:dyDescent="0.25">
      <c r="B1321" s="33">
        <f t="shared" si="22"/>
        <v>1</v>
      </c>
      <c r="C1321" s="33">
        <v>1</v>
      </c>
      <c r="D1321" s="18">
        <v>3</v>
      </c>
      <c r="E1321" s="34">
        <v>13</v>
      </c>
      <c r="G1321" s="99">
        <v>1280</v>
      </c>
      <c r="H1321" s="141">
        <v>13.967915374807559</v>
      </c>
      <c r="I1321" s="113">
        <v>1.0320846251924412</v>
      </c>
      <c r="J1321" s="100">
        <v>0.55939120562339673</v>
      </c>
      <c r="K1321" s="139"/>
      <c r="L1321" s="113">
        <v>87.040816326530631</v>
      </c>
      <c r="M1321" s="100">
        <v>20</v>
      </c>
      <c r="N1321" s="139"/>
      <c r="O1321" s="139"/>
    </row>
    <row r="1322" spans="2:15" x14ac:dyDescent="0.25">
      <c r="B1322" s="33">
        <f t="shared" si="22"/>
        <v>4</v>
      </c>
      <c r="C1322" s="33">
        <v>2</v>
      </c>
      <c r="D1322" s="18">
        <v>3</v>
      </c>
      <c r="E1322" s="34">
        <v>15</v>
      </c>
      <c r="G1322" s="99">
        <v>1281</v>
      </c>
      <c r="H1322" s="141">
        <v>12.235224195441972</v>
      </c>
      <c r="I1322" s="113">
        <v>0.76477580455802752</v>
      </c>
      <c r="J1322" s="100">
        <v>0.41450947809977262</v>
      </c>
      <c r="K1322" s="139"/>
      <c r="L1322" s="113">
        <v>87.108843537414984</v>
      </c>
      <c r="M1322" s="100">
        <v>20</v>
      </c>
      <c r="N1322" s="139"/>
      <c r="O1322" s="139"/>
    </row>
    <row r="1323" spans="2:15" x14ac:dyDescent="0.25">
      <c r="B1323" s="33">
        <f t="shared" si="22"/>
        <v>9</v>
      </c>
      <c r="C1323" s="33">
        <v>3</v>
      </c>
      <c r="D1323" s="18">
        <v>3</v>
      </c>
      <c r="E1323" s="34">
        <v>18</v>
      </c>
      <c r="G1323" s="99">
        <v>1282</v>
      </c>
      <c r="H1323" s="141">
        <v>16.361768784276521</v>
      </c>
      <c r="I1323" s="113">
        <v>2.6382312157234793</v>
      </c>
      <c r="J1323" s="100">
        <v>1.4299247411050817</v>
      </c>
      <c r="K1323" s="139"/>
      <c r="L1323" s="113">
        <v>87.176870748299336</v>
      </c>
      <c r="M1323" s="100">
        <v>20</v>
      </c>
      <c r="N1323" s="139"/>
      <c r="O1323" s="139"/>
    </row>
    <row r="1324" spans="2:15" x14ac:dyDescent="0.25">
      <c r="B1324" s="33">
        <f t="shared" si="22"/>
        <v>1</v>
      </c>
      <c r="C1324" s="33">
        <v>1</v>
      </c>
      <c r="D1324" s="18">
        <v>3</v>
      </c>
      <c r="E1324" s="34">
        <v>14</v>
      </c>
      <c r="G1324" s="99">
        <v>1283</v>
      </c>
      <c r="H1324" s="141">
        <v>20.940444031854909</v>
      </c>
      <c r="I1324" s="113">
        <v>5.9555968145090787E-2</v>
      </c>
      <c r="J1324" s="100">
        <v>3.2279411987693407E-2</v>
      </c>
      <c r="K1324" s="139"/>
      <c r="L1324" s="113">
        <v>87.244897959183689</v>
      </c>
      <c r="M1324" s="100">
        <v>20</v>
      </c>
      <c r="N1324" s="139"/>
      <c r="O1324" s="139"/>
    </row>
    <row r="1325" spans="2:15" x14ac:dyDescent="0.25">
      <c r="B1325" s="33">
        <f t="shared" si="22"/>
        <v>16</v>
      </c>
      <c r="C1325" s="33">
        <v>4</v>
      </c>
      <c r="D1325" s="18">
        <v>4</v>
      </c>
      <c r="E1325" s="34">
        <v>24</v>
      </c>
      <c r="G1325" s="99">
        <v>1284</v>
      </c>
      <c r="H1325" s="141">
        <v>12.235224195441972</v>
      </c>
      <c r="I1325" s="113">
        <v>0.76477580455802752</v>
      </c>
      <c r="J1325" s="100">
        <v>0.41450947809977262</v>
      </c>
      <c r="K1325" s="139"/>
      <c r="L1325" s="113">
        <v>87.312925170068041</v>
      </c>
      <c r="M1325" s="100">
        <v>20</v>
      </c>
      <c r="N1325" s="139"/>
      <c r="O1325" s="139"/>
    </row>
    <row r="1326" spans="2:15" x14ac:dyDescent="0.25">
      <c r="B1326" s="33">
        <f t="shared" si="22"/>
        <v>16</v>
      </c>
      <c r="C1326" s="33">
        <v>4</v>
      </c>
      <c r="D1326" s="18">
        <v>3</v>
      </c>
      <c r="E1326" s="34">
        <v>15</v>
      </c>
      <c r="G1326" s="99">
        <v>1285</v>
      </c>
      <c r="H1326" s="141">
        <v>16.361768784276521</v>
      </c>
      <c r="I1326" s="113">
        <v>-2.3617687842765207</v>
      </c>
      <c r="J1326" s="100">
        <v>-1.2800817446474473</v>
      </c>
      <c r="K1326" s="139"/>
      <c r="L1326" s="113">
        <v>87.380952380952394</v>
      </c>
      <c r="M1326" s="100">
        <v>20</v>
      </c>
      <c r="N1326" s="139"/>
      <c r="O1326" s="139"/>
    </row>
    <row r="1327" spans="2:15" x14ac:dyDescent="0.25">
      <c r="B1327" s="33">
        <f t="shared" si="22"/>
        <v>16</v>
      </c>
      <c r="C1327" s="33">
        <v>4</v>
      </c>
      <c r="D1327" s="18">
        <v>3</v>
      </c>
      <c r="E1327" s="34">
        <v>14</v>
      </c>
      <c r="G1327" s="99">
        <v>1286</v>
      </c>
      <c r="H1327" s="141">
        <v>20.940444031854909</v>
      </c>
      <c r="I1327" s="113">
        <v>5.9555968145090787E-2</v>
      </c>
      <c r="J1327" s="100">
        <v>3.2279411987693407E-2</v>
      </c>
      <c r="K1327" s="139"/>
      <c r="L1327" s="113">
        <v>87.448979591836746</v>
      </c>
      <c r="M1327" s="100">
        <v>20</v>
      </c>
      <c r="N1327" s="139"/>
      <c r="O1327" s="139"/>
    </row>
    <row r="1328" spans="2:15" x14ac:dyDescent="0.25">
      <c r="B1328" s="33">
        <f t="shared" si="22"/>
        <v>9</v>
      </c>
      <c r="C1328" s="33">
        <v>3</v>
      </c>
      <c r="D1328" s="18">
        <v>3</v>
      </c>
      <c r="E1328" s="34">
        <v>13</v>
      </c>
      <c r="G1328" s="99">
        <v>1287</v>
      </c>
      <c r="H1328" s="141">
        <v>13.967915374807559</v>
      </c>
      <c r="I1328" s="113">
        <v>-2.9679153748075588</v>
      </c>
      <c r="J1328" s="100">
        <v>-1.6086139829786263</v>
      </c>
      <c r="K1328" s="139"/>
      <c r="L1328" s="113">
        <v>87.517006802721099</v>
      </c>
      <c r="M1328" s="100">
        <v>20</v>
      </c>
      <c r="N1328" s="139"/>
      <c r="O1328" s="139"/>
    </row>
    <row r="1329" spans="2:15" x14ac:dyDescent="0.25">
      <c r="B1329" s="33">
        <f t="shared" si="22"/>
        <v>16</v>
      </c>
      <c r="C1329" s="33">
        <v>4</v>
      </c>
      <c r="D1329" s="18">
        <v>3</v>
      </c>
      <c r="E1329" s="34">
        <v>14</v>
      </c>
      <c r="G1329" s="99">
        <v>1288</v>
      </c>
      <c r="H1329" s="141">
        <v>12.235224195441972</v>
      </c>
      <c r="I1329" s="113">
        <v>0.76477580455802752</v>
      </c>
      <c r="J1329" s="100">
        <v>0.41450947809977262</v>
      </c>
      <c r="K1329" s="139"/>
      <c r="L1329" s="113">
        <v>87.585034013605451</v>
      </c>
      <c r="M1329" s="100">
        <v>20</v>
      </c>
      <c r="N1329" s="139"/>
      <c r="O1329" s="139"/>
    </row>
    <row r="1330" spans="2:15" x14ac:dyDescent="0.25">
      <c r="B1330" s="33">
        <f t="shared" si="22"/>
        <v>1</v>
      </c>
      <c r="C1330" s="33">
        <v>1</v>
      </c>
      <c r="D1330" s="18">
        <v>3</v>
      </c>
      <c r="E1330" s="34">
        <v>11</v>
      </c>
      <c r="G1330" s="99">
        <v>1289</v>
      </c>
      <c r="H1330" s="141">
        <v>21.958782578379022</v>
      </c>
      <c r="I1330" s="113">
        <v>-0.95878257837902225</v>
      </c>
      <c r="J1330" s="100">
        <v>-0.51966140116673654</v>
      </c>
      <c r="K1330" s="139"/>
      <c r="L1330" s="113">
        <v>87.653061224489804</v>
      </c>
      <c r="M1330" s="100">
        <v>20</v>
      </c>
      <c r="N1330" s="139"/>
      <c r="O1330" s="139"/>
    </row>
    <row r="1331" spans="2:15" x14ac:dyDescent="0.25">
      <c r="B1331" s="33">
        <f t="shared" si="22"/>
        <v>9</v>
      </c>
      <c r="C1331" s="33">
        <v>3</v>
      </c>
      <c r="D1331" s="18">
        <v>3</v>
      </c>
      <c r="E1331" s="34">
        <v>13</v>
      </c>
      <c r="G1331" s="99">
        <v>1290</v>
      </c>
      <c r="H1331" s="141">
        <v>21.958782578379022</v>
      </c>
      <c r="I1331" s="113">
        <v>-0.95878257837902225</v>
      </c>
      <c r="J1331" s="100">
        <v>-0.51966140116673654</v>
      </c>
      <c r="K1331" s="139"/>
      <c r="L1331" s="113">
        <v>87.72108843537417</v>
      </c>
      <c r="M1331" s="100">
        <v>20</v>
      </c>
      <c r="N1331" s="139"/>
      <c r="O1331" s="139"/>
    </row>
    <row r="1332" spans="2:15" x14ac:dyDescent="0.25">
      <c r="B1332" s="33">
        <f t="shared" si="22"/>
        <v>16</v>
      </c>
      <c r="C1332" s="33">
        <v>4</v>
      </c>
      <c r="D1332" s="18">
        <v>4</v>
      </c>
      <c r="E1332" s="34">
        <v>23</v>
      </c>
      <c r="G1332" s="99">
        <v>1291</v>
      </c>
      <c r="H1332" s="141">
        <v>12.235224195441972</v>
      </c>
      <c r="I1332" s="113">
        <v>-1.2352241954419725</v>
      </c>
      <c r="J1332" s="100">
        <v>-0.66949311620123897</v>
      </c>
      <c r="K1332" s="139"/>
      <c r="L1332" s="113">
        <v>87.789115646258523</v>
      </c>
      <c r="M1332" s="100">
        <v>20</v>
      </c>
      <c r="N1332" s="139"/>
      <c r="O1332" s="139"/>
    </row>
    <row r="1333" spans="2:15" x14ac:dyDescent="0.25">
      <c r="B1333" s="33">
        <f t="shared" si="22"/>
        <v>9</v>
      </c>
      <c r="C1333" s="33">
        <v>3</v>
      </c>
      <c r="D1333" s="18">
        <v>3</v>
      </c>
      <c r="E1333" s="34">
        <v>11</v>
      </c>
      <c r="G1333" s="99">
        <v>1292</v>
      </c>
      <c r="H1333" s="141">
        <v>12.235224195441972</v>
      </c>
      <c r="I1333" s="113">
        <v>-0.23522419544197248</v>
      </c>
      <c r="J1333" s="100">
        <v>-0.12749181905073317</v>
      </c>
      <c r="K1333" s="139"/>
      <c r="L1333" s="113">
        <v>87.857142857142875</v>
      </c>
      <c r="M1333" s="100">
        <v>20</v>
      </c>
      <c r="N1333" s="139"/>
      <c r="O1333" s="139"/>
    </row>
    <row r="1334" spans="2:15" x14ac:dyDescent="0.25">
      <c r="B1334" s="33">
        <f t="shared" si="22"/>
        <v>16</v>
      </c>
      <c r="C1334" s="33">
        <v>4</v>
      </c>
      <c r="D1334" s="18">
        <v>4</v>
      </c>
      <c r="E1334" s="34">
        <v>21</v>
      </c>
      <c r="G1334" s="99">
        <v>1293</v>
      </c>
      <c r="H1334" s="141">
        <v>13.967915374807559</v>
      </c>
      <c r="I1334" s="113">
        <v>3.2084625192441152E-2</v>
      </c>
      <c r="J1334" s="100">
        <v>1.7389908472890899E-2</v>
      </c>
      <c r="K1334" s="139"/>
      <c r="L1334" s="113">
        <v>87.925170068027228</v>
      </c>
      <c r="M1334" s="100">
        <v>20</v>
      </c>
      <c r="N1334" s="139"/>
      <c r="O1334" s="139"/>
    </row>
    <row r="1335" spans="2:15" x14ac:dyDescent="0.25">
      <c r="B1335" s="33">
        <f t="shared" si="22"/>
        <v>1</v>
      </c>
      <c r="C1335" s="33">
        <v>1</v>
      </c>
      <c r="D1335" s="18">
        <v>3</v>
      </c>
      <c r="E1335" s="34">
        <v>12</v>
      </c>
      <c r="G1335" s="99">
        <v>1294</v>
      </c>
      <c r="H1335" s="141">
        <v>13.967915374807559</v>
      </c>
      <c r="I1335" s="113">
        <v>-0.96791537480755885</v>
      </c>
      <c r="J1335" s="100">
        <v>-0.52461138867761492</v>
      </c>
      <c r="K1335" s="139"/>
      <c r="L1335" s="113">
        <v>87.99319727891158</v>
      </c>
      <c r="M1335" s="100">
        <v>20</v>
      </c>
      <c r="N1335" s="139"/>
      <c r="O1335" s="139"/>
    </row>
    <row r="1336" spans="2:15" x14ac:dyDescent="0.25">
      <c r="B1336" s="33">
        <f t="shared" si="22"/>
        <v>9</v>
      </c>
      <c r="C1336" s="33">
        <v>3</v>
      </c>
      <c r="D1336" s="18">
        <v>3</v>
      </c>
      <c r="E1336" s="34">
        <v>17</v>
      </c>
      <c r="G1336" s="99">
        <v>1295</v>
      </c>
      <c r="H1336" s="141">
        <v>13.967915374807559</v>
      </c>
      <c r="I1336" s="113">
        <v>4.0320846251924412</v>
      </c>
      <c r="J1336" s="100">
        <v>2.1853950970749141</v>
      </c>
      <c r="K1336" s="139"/>
      <c r="L1336" s="113">
        <v>88.061224489795933</v>
      </c>
      <c r="M1336" s="100">
        <v>20</v>
      </c>
      <c r="N1336" s="139"/>
      <c r="O1336" s="139"/>
    </row>
    <row r="1337" spans="2:15" x14ac:dyDescent="0.25">
      <c r="B1337" s="33">
        <f t="shared" si="22"/>
        <v>1</v>
      </c>
      <c r="C1337" s="33">
        <v>1</v>
      </c>
      <c r="D1337" s="18">
        <v>3</v>
      </c>
      <c r="E1337" s="34">
        <v>12</v>
      </c>
      <c r="G1337" s="99">
        <v>1296</v>
      </c>
      <c r="H1337" s="141">
        <v>16.361768784276521</v>
      </c>
      <c r="I1337" s="113">
        <v>-1.3617687842765207</v>
      </c>
      <c r="J1337" s="100">
        <v>-0.73808044749694146</v>
      </c>
      <c r="K1337" s="139"/>
      <c r="L1337" s="113">
        <v>88.129251700680285</v>
      </c>
      <c r="M1337" s="100">
        <v>20</v>
      </c>
      <c r="N1337" s="139"/>
      <c r="O1337" s="139"/>
    </row>
    <row r="1338" spans="2:15" x14ac:dyDescent="0.25">
      <c r="B1338" s="33">
        <f t="shared" si="22"/>
        <v>16</v>
      </c>
      <c r="C1338" s="33">
        <v>4</v>
      </c>
      <c r="D1338" s="18">
        <v>3</v>
      </c>
      <c r="E1338" s="34">
        <v>13</v>
      </c>
      <c r="G1338" s="99">
        <v>1297</v>
      </c>
      <c r="H1338" s="141">
        <v>12.235224195441972</v>
      </c>
      <c r="I1338" s="113">
        <v>-1.2352241954419725</v>
      </c>
      <c r="J1338" s="100">
        <v>-0.66949311620123897</v>
      </c>
      <c r="K1338" s="139"/>
      <c r="L1338" s="113">
        <v>88.197278911564638</v>
      </c>
      <c r="M1338" s="100">
        <v>20</v>
      </c>
      <c r="N1338" s="139"/>
      <c r="O1338" s="139"/>
    </row>
    <row r="1339" spans="2:15" x14ac:dyDescent="0.25">
      <c r="B1339" s="33">
        <f t="shared" si="22"/>
        <v>1</v>
      </c>
      <c r="C1339" s="33">
        <v>1</v>
      </c>
      <c r="D1339" s="18">
        <v>3</v>
      </c>
      <c r="E1339" s="34">
        <v>11</v>
      </c>
      <c r="G1339" s="99">
        <v>1298</v>
      </c>
      <c r="H1339" s="141">
        <v>12.235224195441972</v>
      </c>
      <c r="I1339" s="113">
        <v>0.76477580455802752</v>
      </c>
      <c r="J1339" s="100">
        <v>0.41450947809977262</v>
      </c>
      <c r="K1339" s="139"/>
      <c r="L1339" s="113">
        <v>88.26530612244899</v>
      </c>
      <c r="M1339" s="100">
        <v>20</v>
      </c>
      <c r="N1339" s="139"/>
      <c r="O1339" s="139"/>
    </row>
    <row r="1340" spans="2:15" x14ac:dyDescent="0.25">
      <c r="B1340" s="33">
        <f t="shared" si="22"/>
        <v>16</v>
      </c>
      <c r="C1340" s="33">
        <v>4</v>
      </c>
      <c r="D1340" s="18">
        <v>3</v>
      </c>
      <c r="E1340" s="34">
        <v>18</v>
      </c>
      <c r="G1340" s="99">
        <v>1299</v>
      </c>
      <c r="H1340" s="141">
        <v>16.361768784276521</v>
      </c>
      <c r="I1340" s="113">
        <v>2.6382312157234793</v>
      </c>
      <c r="J1340" s="100">
        <v>1.4299247411050817</v>
      </c>
      <c r="K1340" s="139"/>
      <c r="L1340" s="113">
        <v>88.333333333333343</v>
      </c>
      <c r="M1340" s="100">
        <v>20</v>
      </c>
      <c r="N1340" s="139"/>
      <c r="O1340" s="139"/>
    </row>
    <row r="1341" spans="2:15" x14ac:dyDescent="0.25">
      <c r="B1341" s="33">
        <f t="shared" si="22"/>
        <v>4</v>
      </c>
      <c r="C1341" s="33">
        <v>2</v>
      </c>
      <c r="D1341" s="18">
        <v>3</v>
      </c>
      <c r="E1341" s="34">
        <v>11</v>
      </c>
      <c r="G1341" s="99">
        <v>1300</v>
      </c>
      <c r="H1341" s="141">
        <v>13.967915374807559</v>
      </c>
      <c r="I1341" s="113">
        <v>4.0320846251924412</v>
      </c>
      <c r="J1341" s="100">
        <v>2.1853950970749141</v>
      </c>
      <c r="K1341" s="139"/>
      <c r="L1341" s="113">
        <v>88.401360544217695</v>
      </c>
      <c r="M1341" s="100">
        <v>21</v>
      </c>
      <c r="N1341" s="139"/>
      <c r="O1341" s="139"/>
    </row>
    <row r="1342" spans="2:15" x14ac:dyDescent="0.25">
      <c r="B1342" s="33">
        <f t="shared" si="22"/>
        <v>1</v>
      </c>
      <c r="C1342" s="33">
        <v>1</v>
      </c>
      <c r="D1342" s="18">
        <v>3</v>
      </c>
      <c r="E1342" s="34">
        <v>13</v>
      </c>
      <c r="G1342" s="99">
        <v>1301</v>
      </c>
      <c r="H1342" s="141">
        <v>12.235224195441972</v>
      </c>
      <c r="I1342" s="113">
        <v>-0.23522419544197248</v>
      </c>
      <c r="J1342" s="100">
        <v>-0.12749181905073317</v>
      </c>
      <c r="K1342" s="139"/>
      <c r="L1342" s="113">
        <v>88.469387755102062</v>
      </c>
      <c r="M1342" s="100">
        <v>21</v>
      </c>
      <c r="N1342" s="139"/>
      <c r="O1342" s="139"/>
    </row>
    <row r="1343" spans="2:15" x14ac:dyDescent="0.25">
      <c r="B1343" s="33">
        <f t="shared" si="22"/>
        <v>9</v>
      </c>
      <c r="C1343" s="33">
        <v>3</v>
      </c>
      <c r="D1343" s="18">
        <v>3</v>
      </c>
      <c r="E1343" s="34">
        <v>18</v>
      </c>
      <c r="G1343" s="99">
        <v>1302</v>
      </c>
      <c r="H1343" s="141">
        <v>12.235224195441972</v>
      </c>
      <c r="I1343" s="113">
        <v>-1.2352241954419725</v>
      </c>
      <c r="J1343" s="100">
        <v>-0.66949311620123897</v>
      </c>
      <c r="K1343" s="139"/>
      <c r="L1343" s="113">
        <v>88.537414965986414</v>
      </c>
      <c r="M1343" s="100">
        <v>21</v>
      </c>
      <c r="N1343" s="139"/>
      <c r="O1343" s="139"/>
    </row>
    <row r="1344" spans="2:15" x14ac:dyDescent="0.25">
      <c r="B1344" s="33">
        <f t="shared" si="22"/>
        <v>4</v>
      </c>
      <c r="C1344" s="33">
        <v>2</v>
      </c>
      <c r="D1344" s="18">
        <v>3</v>
      </c>
      <c r="E1344" s="34">
        <v>12</v>
      </c>
      <c r="G1344" s="99">
        <v>1303</v>
      </c>
      <c r="H1344" s="141">
        <v>15.343430237752408</v>
      </c>
      <c r="I1344" s="113">
        <v>1.6565697622475923</v>
      </c>
      <c r="J1344" s="100">
        <v>0.89786295995849996</v>
      </c>
      <c r="K1344" s="139"/>
      <c r="L1344" s="113">
        <v>88.605442176870767</v>
      </c>
      <c r="M1344" s="100">
        <v>21</v>
      </c>
      <c r="N1344" s="139"/>
      <c r="O1344" s="139"/>
    </row>
    <row r="1345" spans="2:15" x14ac:dyDescent="0.25">
      <c r="B1345" s="33">
        <f t="shared" si="22"/>
        <v>16</v>
      </c>
      <c r="C1345" s="33">
        <v>4</v>
      </c>
      <c r="D1345" s="18">
        <v>4</v>
      </c>
      <c r="E1345" s="34">
        <v>20</v>
      </c>
      <c r="G1345" s="99">
        <v>1304</v>
      </c>
      <c r="H1345" s="141">
        <v>13.967915374807559</v>
      </c>
      <c r="I1345" s="113">
        <v>2.0320846251924412</v>
      </c>
      <c r="J1345" s="100">
        <v>1.1013925027739024</v>
      </c>
      <c r="K1345" s="139"/>
      <c r="L1345" s="113">
        <v>88.673469387755119</v>
      </c>
      <c r="M1345" s="100">
        <v>21</v>
      </c>
      <c r="N1345" s="139"/>
      <c r="O1345" s="139"/>
    </row>
    <row r="1346" spans="2:15" x14ac:dyDescent="0.25">
      <c r="B1346" s="33">
        <f t="shared" si="22"/>
        <v>1</v>
      </c>
      <c r="C1346" s="33">
        <v>1</v>
      </c>
      <c r="D1346" s="18">
        <v>3</v>
      </c>
      <c r="E1346" s="34">
        <v>12</v>
      </c>
      <c r="G1346" s="99">
        <v>1305</v>
      </c>
      <c r="H1346" s="141">
        <v>12.235224195441972</v>
      </c>
      <c r="I1346" s="113">
        <v>0.76477580455802752</v>
      </c>
      <c r="J1346" s="100">
        <v>0.41450947809977262</v>
      </c>
      <c r="K1346" s="139"/>
      <c r="L1346" s="113">
        <v>88.741496598639472</v>
      </c>
      <c r="M1346" s="100">
        <v>21</v>
      </c>
      <c r="N1346" s="139"/>
      <c r="O1346" s="139"/>
    </row>
    <row r="1347" spans="2:15" x14ac:dyDescent="0.25">
      <c r="B1347" s="33">
        <f t="shared" si="22"/>
        <v>16</v>
      </c>
      <c r="C1347" s="33">
        <v>4</v>
      </c>
      <c r="D1347" s="18">
        <v>4</v>
      </c>
      <c r="E1347" s="34">
        <v>20</v>
      </c>
      <c r="G1347" s="99">
        <v>1306</v>
      </c>
      <c r="H1347" s="141">
        <v>13.967915374807559</v>
      </c>
      <c r="I1347" s="113">
        <v>1.0320846251924412</v>
      </c>
      <c r="J1347" s="100">
        <v>0.55939120562339673</v>
      </c>
      <c r="K1347" s="139"/>
      <c r="L1347" s="113">
        <v>88.809523809523824</v>
      </c>
      <c r="M1347" s="100">
        <v>21</v>
      </c>
      <c r="N1347" s="139"/>
      <c r="O1347" s="139"/>
    </row>
    <row r="1348" spans="2:15" x14ac:dyDescent="0.25">
      <c r="B1348" s="33">
        <f t="shared" si="22"/>
        <v>9</v>
      </c>
      <c r="C1348" s="33">
        <v>3</v>
      </c>
      <c r="D1348" s="18">
        <v>4</v>
      </c>
      <c r="E1348" s="34">
        <v>21</v>
      </c>
      <c r="G1348" s="99">
        <v>1307</v>
      </c>
      <c r="H1348" s="141">
        <v>15.343430237752408</v>
      </c>
      <c r="I1348" s="113">
        <v>2.6565697622475923</v>
      </c>
      <c r="J1348" s="100">
        <v>1.4398642571090059</v>
      </c>
      <c r="K1348" s="139"/>
      <c r="L1348" s="113">
        <v>88.877551020408177</v>
      </c>
      <c r="M1348" s="100">
        <v>21</v>
      </c>
      <c r="N1348" s="139"/>
      <c r="O1348" s="139"/>
    </row>
    <row r="1349" spans="2:15" x14ac:dyDescent="0.25">
      <c r="B1349" s="33">
        <f t="shared" si="22"/>
        <v>16</v>
      </c>
      <c r="C1349" s="33">
        <v>4</v>
      </c>
      <c r="D1349" s="18">
        <v>3</v>
      </c>
      <c r="E1349" s="34">
        <v>14</v>
      </c>
      <c r="G1349" s="99">
        <v>1308</v>
      </c>
      <c r="H1349" s="141">
        <v>12.235224195441972</v>
      </c>
      <c r="I1349" s="113">
        <v>1.7647758045580275</v>
      </c>
      <c r="J1349" s="100">
        <v>0.95651077525027839</v>
      </c>
      <c r="K1349" s="139"/>
      <c r="L1349" s="113">
        <v>88.945578231292529</v>
      </c>
      <c r="M1349" s="100">
        <v>21</v>
      </c>
      <c r="N1349" s="139"/>
      <c r="O1349" s="139"/>
    </row>
    <row r="1350" spans="2:15" x14ac:dyDescent="0.25">
      <c r="B1350" s="33">
        <f t="shared" si="22"/>
        <v>16</v>
      </c>
      <c r="C1350" s="33">
        <v>4</v>
      </c>
      <c r="D1350" s="18">
        <v>3</v>
      </c>
      <c r="E1350" s="34">
        <v>19</v>
      </c>
      <c r="G1350" s="99">
        <v>1309</v>
      </c>
      <c r="H1350" s="141">
        <v>21.958782578379022</v>
      </c>
      <c r="I1350" s="113">
        <v>2.0412174216209777</v>
      </c>
      <c r="J1350" s="100">
        <v>1.1063424902847807</v>
      </c>
      <c r="K1350" s="139"/>
      <c r="L1350" s="113">
        <v>89.013605442176882</v>
      </c>
      <c r="M1350" s="100">
        <v>21</v>
      </c>
      <c r="N1350" s="139"/>
      <c r="O1350" s="139"/>
    </row>
    <row r="1351" spans="2:15" x14ac:dyDescent="0.25">
      <c r="B1351" s="33">
        <f t="shared" si="22"/>
        <v>4</v>
      </c>
      <c r="C1351" s="33">
        <v>2</v>
      </c>
      <c r="D1351" s="18">
        <v>3</v>
      </c>
      <c r="E1351" s="34">
        <v>11</v>
      </c>
      <c r="G1351" s="99">
        <v>1310</v>
      </c>
      <c r="H1351" s="141">
        <v>16.361768784276521</v>
      </c>
      <c r="I1351" s="113">
        <v>-1.3617687842765207</v>
      </c>
      <c r="J1351" s="100">
        <v>-0.73808044749694146</v>
      </c>
      <c r="K1351" s="139"/>
      <c r="L1351" s="113">
        <v>89.081632653061234</v>
      </c>
      <c r="M1351" s="100">
        <v>21</v>
      </c>
      <c r="N1351" s="139"/>
      <c r="O1351" s="139"/>
    </row>
    <row r="1352" spans="2:15" x14ac:dyDescent="0.25">
      <c r="B1352" s="33">
        <f t="shared" si="22"/>
        <v>4</v>
      </c>
      <c r="C1352" s="33">
        <v>2</v>
      </c>
      <c r="D1352" s="18">
        <v>3</v>
      </c>
      <c r="E1352" s="34">
        <v>15</v>
      </c>
      <c r="G1352" s="99">
        <v>1311</v>
      </c>
      <c r="H1352" s="141">
        <v>16.361768784276521</v>
      </c>
      <c r="I1352" s="113">
        <v>-2.3617687842765207</v>
      </c>
      <c r="J1352" s="100">
        <v>-1.2800817446474473</v>
      </c>
      <c r="K1352" s="139"/>
      <c r="L1352" s="113">
        <v>89.149659863945587</v>
      </c>
      <c r="M1352" s="100">
        <v>21</v>
      </c>
      <c r="N1352" s="139"/>
      <c r="O1352" s="139"/>
    </row>
    <row r="1353" spans="2:15" x14ac:dyDescent="0.25">
      <c r="B1353" s="33">
        <f t="shared" si="22"/>
        <v>1</v>
      </c>
      <c r="C1353" s="33">
        <v>1</v>
      </c>
      <c r="D1353" s="18">
        <v>3</v>
      </c>
      <c r="E1353" s="34">
        <v>14</v>
      </c>
      <c r="G1353" s="99">
        <v>1312</v>
      </c>
      <c r="H1353" s="141">
        <v>15.343430237752408</v>
      </c>
      <c r="I1353" s="113">
        <v>-2.3434302377524077</v>
      </c>
      <c r="J1353" s="100">
        <v>-1.2701422286435231</v>
      </c>
      <c r="K1353" s="139"/>
      <c r="L1353" s="113">
        <v>89.217687074829954</v>
      </c>
      <c r="M1353" s="100">
        <v>21</v>
      </c>
      <c r="N1353" s="139"/>
      <c r="O1353" s="139"/>
    </row>
    <row r="1354" spans="2:15" x14ac:dyDescent="0.25">
      <c r="B1354" s="33">
        <f t="shared" si="22"/>
        <v>4</v>
      </c>
      <c r="C1354" s="33">
        <v>2</v>
      </c>
      <c r="D1354" s="18">
        <v>3</v>
      </c>
      <c r="E1354" s="34">
        <v>11</v>
      </c>
      <c r="G1354" s="99">
        <v>1313</v>
      </c>
      <c r="H1354" s="141">
        <v>16.361768784276521</v>
      </c>
      <c r="I1354" s="113">
        <v>-2.3617687842765207</v>
      </c>
      <c r="J1354" s="100">
        <v>-1.2800817446474473</v>
      </c>
      <c r="K1354" s="139"/>
      <c r="L1354" s="113">
        <v>89.285714285714306</v>
      </c>
      <c r="M1354" s="100">
        <v>21</v>
      </c>
      <c r="N1354" s="139"/>
      <c r="O1354" s="139"/>
    </row>
    <row r="1355" spans="2:15" x14ac:dyDescent="0.25">
      <c r="B1355" s="33">
        <f t="shared" si="22"/>
        <v>4</v>
      </c>
      <c r="C1355" s="33">
        <v>2</v>
      </c>
      <c r="D1355" s="18">
        <v>3</v>
      </c>
      <c r="E1355" s="34">
        <v>13</v>
      </c>
      <c r="G1355" s="99">
        <v>1314</v>
      </c>
      <c r="H1355" s="141">
        <v>12.235224195441972</v>
      </c>
      <c r="I1355" s="113">
        <v>-1.2352241954419725</v>
      </c>
      <c r="J1355" s="100">
        <v>-0.66949311620123897</v>
      </c>
      <c r="K1355" s="139"/>
      <c r="L1355" s="113">
        <v>89.353741496598659</v>
      </c>
      <c r="M1355" s="100">
        <v>21</v>
      </c>
      <c r="N1355" s="139"/>
      <c r="O1355" s="139"/>
    </row>
    <row r="1356" spans="2:15" x14ac:dyDescent="0.25">
      <c r="B1356" s="33">
        <f t="shared" si="22"/>
        <v>9</v>
      </c>
      <c r="C1356" s="33">
        <v>3</v>
      </c>
      <c r="D1356" s="18">
        <v>3</v>
      </c>
      <c r="E1356" s="34">
        <v>14</v>
      </c>
      <c r="G1356" s="99">
        <v>1315</v>
      </c>
      <c r="H1356" s="141">
        <v>15.343430237752408</v>
      </c>
      <c r="I1356" s="113">
        <v>-2.3434302377524077</v>
      </c>
      <c r="J1356" s="100">
        <v>-1.2701422286435231</v>
      </c>
      <c r="K1356" s="139"/>
      <c r="L1356" s="113">
        <v>89.421768707483011</v>
      </c>
      <c r="M1356" s="100">
        <v>21</v>
      </c>
      <c r="N1356" s="139"/>
      <c r="O1356" s="139"/>
    </row>
    <row r="1357" spans="2:15" x14ac:dyDescent="0.25">
      <c r="B1357" s="33">
        <f t="shared" si="22"/>
        <v>4</v>
      </c>
      <c r="C1357" s="33">
        <v>2</v>
      </c>
      <c r="D1357" s="18">
        <v>3</v>
      </c>
      <c r="E1357" s="34">
        <v>11</v>
      </c>
      <c r="G1357" s="99">
        <v>1316</v>
      </c>
      <c r="H1357" s="141">
        <v>21.958782578379022</v>
      </c>
      <c r="I1357" s="113">
        <v>1.0412174216209777</v>
      </c>
      <c r="J1357" s="100">
        <v>0.564341193134275</v>
      </c>
      <c r="K1357" s="139"/>
      <c r="L1357" s="113">
        <v>89.489795918367363</v>
      </c>
      <c r="M1357" s="100">
        <v>21</v>
      </c>
      <c r="N1357" s="139"/>
      <c r="O1357" s="139"/>
    </row>
    <row r="1358" spans="2:15" x14ac:dyDescent="0.25">
      <c r="B1358" s="33">
        <f t="shared" si="22"/>
        <v>1</v>
      </c>
      <c r="C1358" s="33">
        <v>1</v>
      </c>
      <c r="D1358" s="18">
        <v>3</v>
      </c>
      <c r="E1358" s="34">
        <v>14</v>
      </c>
      <c r="G1358" s="99">
        <v>1317</v>
      </c>
      <c r="H1358" s="141">
        <v>15.343430237752408</v>
      </c>
      <c r="I1358" s="113">
        <v>-4.3434302377524077</v>
      </c>
      <c r="J1358" s="100">
        <v>-2.3541448229445345</v>
      </c>
      <c r="K1358" s="139"/>
      <c r="L1358" s="113">
        <v>89.557823129251716</v>
      </c>
      <c r="M1358" s="100">
        <v>21</v>
      </c>
      <c r="N1358" s="139"/>
      <c r="O1358" s="139"/>
    </row>
    <row r="1359" spans="2:15" x14ac:dyDescent="0.25">
      <c r="B1359" s="33">
        <f t="shared" si="22"/>
        <v>1</v>
      </c>
      <c r="C1359" s="33">
        <v>1</v>
      </c>
      <c r="D1359" s="18">
        <v>3</v>
      </c>
      <c r="E1359" s="34">
        <v>11</v>
      </c>
      <c r="G1359" s="99">
        <v>1318</v>
      </c>
      <c r="H1359" s="141">
        <v>21.958782578379022</v>
      </c>
      <c r="I1359" s="113">
        <v>-0.95878257837902225</v>
      </c>
      <c r="J1359" s="100">
        <v>-0.51966140116673654</v>
      </c>
      <c r="K1359" s="139"/>
      <c r="L1359" s="113">
        <v>89.625850340136068</v>
      </c>
      <c r="M1359" s="100">
        <v>21</v>
      </c>
      <c r="N1359" s="139"/>
      <c r="O1359" s="139"/>
    </row>
    <row r="1360" spans="2:15" x14ac:dyDescent="0.25">
      <c r="B1360" s="33">
        <f t="shared" si="22"/>
        <v>1</v>
      </c>
      <c r="C1360" s="33">
        <v>1</v>
      </c>
      <c r="D1360" s="18">
        <v>3</v>
      </c>
      <c r="E1360" s="34">
        <v>13</v>
      </c>
      <c r="G1360" s="99">
        <v>1319</v>
      </c>
      <c r="H1360" s="141">
        <v>12.235224195441972</v>
      </c>
      <c r="I1360" s="113">
        <v>-0.23522419544197248</v>
      </c>
      <c r="J1360" s="100">
        <v>-0.12749181905073317</v>
      </c>
      <c r="K1360" s="139"/>
      <c r="L1360" s="113">
        <v>89.693877551020421</v>
      </c>
      <c r="M1360" s="100">
        <v>21</v>
      </c>
      <c r="N1360" s="139"/>
      <c r="O1360" s="139"/>
    </row>
    <row r="1361" spans="2:15" x14ac:dyDescent="0.25">
      <c r="B1361" s="33">
        <f t="shared" si="22"/>
        <v>16</v>
      </c>
      <c r="C1361" s="33">
        <v>4</v>
      </c>
      <c r="D1361" s="18">
        <v>3</v>
      </c>
      <c r="E1361" s="34">
        <v>18</v>
      </c>
      <c r="G1361" s="99">
        <v>1320</v>
      </c>
      <c r="H1361" s="141">
        <v>15.343430237752408</v>
      </c>
      <c r="I1361" s="113">
        <v>1.6565697622475923</v>
      </c>
      <c r="J1361" s="100">
        <v>0.89786295995849996</v>
      </c>
      <c r="K1361" s="139"/>
      <c r="L1361" s="113">
        <v>89.761904761904773</v>
      </c>
      <c r="M1361" s="100">
        <v>21</v>
      </c>
      <c r="N1361" s="139"/>
      <c r="O1361" s="139"/>
    </row>
    <row r="1362" spans="2:15" x14ac:dyDescent="0.25">
      <c r="B1362" s="33">
        <f t="shared" ref="B1362:B1425" si="23">C1362^2</f>
        <v>1</v>
      </c>
      <c r="C1362" s="33">
        <v>1</v>
      </c>
      <c r="D1362" s="18">
        <v>3</v>
      </c>
      <c r="E1362" s="34">
        <v>13</v>
      </c>
      <c r="G1362" s="99">
        <v>1321</v>
      </c>
      <c r="H1362" s="141">
        <v>12.235224195441972</v>
      </c>
      <c r="I1362" s="113">
        <v>-0.23522419544197248</v>
      </c>
      <c r="J1362" s="100">
        <v>-0.12749181905073317</v>
      </c>
      <c r="K1362" s="139"/>
      <c r="L1362" s="113">
        <v>89.829931972789126</v>
      </c>
      <c r="M1362" s="100">
        <v>21</v>
      </c>
      <c r="N1362" s="139"/>
      <c r="O1362" s="139"/>
    </row>
    <row r="1363" spans="2:15" x14ac:dyDescent="0.25">
      <c r="B1363" s="33">
        <f t="shared" si="23"/>
        <v>16</v>
      </c>
      <c r="C1363" s="33">
        <v>4</v>
      </c>
      <c r="D1363" s="18">
        <v>4</v>
      </c>
      <c r="E1363" s="34">
        <v>24</v>
      </c>
      <c r="G1363" s="99">
        <v>1322</v>
      </c>
      <c r="H1363" s="141">
        <v>16.361768784276521</v>
      </c>
      <c r="I1363" s="113">
        <v>-3.3617687842765207</v>
      </c>
      <c r="J1363" s="100">
        <v>-1.822083041797953</v>
      </c>
      <c r="K1363" s="139"/>
      <c r="L1363" s="113">
        <v>89.897959183673478</v>
      </c>
      <c r="M1363" s="100">
        <v>21</v>
      </c>
      <c r="N1363" s="139"/>
      <c r="O1363" s="139"/>
    </row>
    <row r="1364" spans="2:15" x14ac:dyDescent="0.25">
      <c r="B1364" s="33">
        <f t="shared" si="23"/>
        <v>16</v>
      </c>
      <c r="C1364" s="33">
        <v>4</v>
      </c>
      <c r="D1364" s="18">
        <v>4</v>
      </c>
      <c r="E1364" s="34">
        <v>23</v>
      </c>
      <c r="G1364" s="99">
        <v>1323</v>
      </c>
      <c r="H1364" s="141">
        <v>12.235224195441972</v>
      </c>
      <c r="I1364" s="113">
        <v>-1.2352241954419725</v>
      </c>
      <c r="J1364" s="100">
        <v>-0.66949311620123897</v>
      </c>
      <c r="K1364" s="139"/>
      <c r="L1364" s="113">
        <v>89.965986394557831</v>
      </c>
      <c r="M1364" s="100">
        <v>21</v>
      </c>
      <c r="N1364" s="139"/>
      <c r="O1364" s="139"/>
    </row>
    <row r="1365" spans="2:15" x14ac:dyDescent="0.25">
      <c r="B1365" s="33">
        <f t="shared" si="23"/>
        <v>16</v>
      </c>
      <c r="C1365" s="33">
        <v>4</v>
      </c>
      <c r="D1365" s="18">
        <v>4</v>
      </c>
      <c r="E1365" s="34">
        <v>20</v>
      </c>
      <c r="G1365" s="99">
        <v>1324</v>
      </c>
      <c r="H1365" s="141">
        <v>16.361768784276521</v>
      </c>
      <c r="I1365" s="113">
        <v>1.6382312157234793</v>
      </c>
      <c r="J1365" s="100">
        <v>0.8879234439545759</v>
      </c>
      <c r="K1365" s="139"/>
      <c r="L1365" s="113">
        <v>90.034013605442198</v>
      </c>
      <c r="M1365" s="100">
        <v>21</v>
      </c>
      <c r="N1365" s="139"/>
      <c r="O1365" s="139"/>
    </row>
    <row r="1366" spans="2:15" x14ac:dyDescent="0.25">
      <c r="B1366" s="33">
        <f t="shared" si="23"/>
        <v>9</v>
      </c>
      <c r="C1366" s="33">
        <v>3</v>
      </c>
      <c r="D1366" s="18">
        <v>3</v>
      </c>
      <c r="E1366" s="34">
        <v>14</v>
      </c>
      <c r="G1366" s="99">
        <v>1325</v>
      </c>
      <c r="H1366" s="141">
        <v>13.967915374807559</v>
      </c>
      <c r="I1366" s="113">
        <v>-2.9679153748075588</v>
      </c>
      <c r="J1366" s="100">
        <v>-1.6086139829786263</v>
      </c>
      <c r="K1366" s="139"/>
      <c r="L1366" s="113">
        <v>90.10204081632655</v>
      </c>
      <c r="M1366" s="100">
        <v>21</v>
      </c>
      <c r="N1366" s="139"/>
      <c r="O1366" s="139"/>
    </row>
    <row r="1367" spans="2:15" x14ac:dyDescent="0.25">
      <c r="B1367" s="33">
        <f t="shared" si="23"/>
        <v>16</v>
      </c>
      <c r="C1367" s="33">
        <v>4</v>
      </c>
      <c r="D1367" s="18">
        <v>3</v>
      </c>
      <c r="E1367" s="34">
        <v>18</v>
      </c>
      <c r="G1367" s="99">
        <v>1326</v>
      </c>
      <c r="H1367" s="141">
        <v>12.235224195441972</v>
      </c>
      <c r="I1367" s="113">
        <v>0.76477580455802752</v>
      </c>
      <c r="J1367" s="100">
        <v>0.41450947809977262</v>
      </c>
      <c r="K1367" s="139"/>
      <c r="L1367" s="113">
        <v>90.170068027210903</v>
      </c>
      <c r="M1367" s="100">
        <v>21</v>
      </c>
      <c r="N1367" s="139"/>
      <c r="O1367" s="139"/>
    </row>
    <row r="1368" spans="2:15" x14ac:dyDescent="0.25">
      <c r="B1368" s="33">
        <f t="shared" si="23"/>
        <v>9</v>
      </c>
      <c r="C1368" s="33">
        <v>3</v>
      </c>
      <c r="D1368" s="18">
        <v>3</v>
      </c>
      <c r="E1368" s="34">
        <v>17</v>
      </c>
      <c r="G1368" s="99">
        <v>1327</v>
      </c>
      <c r="H1368" s="141">
        <v>15.343430237752408</v>
      </c>
      <c r="I1368" s="113">
        <v>2.6565697622475923</v>
      </c>
      <c r="J1368" s="100">
        <v>1.4398642571090059</v>
      </c>
      <c r="K1368" s="139"/>
      <c r="L1368" s="113">
        <v>90.238095238095255</v>
      </c>
      <c r="M1368" s="100">
        <v>21</v>
      </c>
      <c r="N1368" s="139"/>
      <c r="O1368" s="139"/>
    </row>
    <row r="1369" spans="2:15" x14ac:dyDescent="0.25">
      <c r="B1369" s="33">
        <f t="shared" si="23"/>
        <v>16</v>
      </c>
      <c r="C1369" s="33">
        <v>4</v>
      </c>
      <c r="D1369" s="18">
        <v>4</v>
      </c>
      <c r="E1369" s="34">
        <v>24</v>
      </c>
      <c r="G1369" s="99">
        <v>1328</v>
      </c>
      <c r="H1369" s="141">
        <v>13.967915374807559</v>
      </c>
      <c r="I1369" s="113">
        <v>-1.9679153748075588</v>
      </c>
      <c r="J1369" s="100">
        <v>-1.0666126858281206</v>
      </c>
      <c r="K1369" s="139"/>
      <c r="L1369" s="113">
        <v>90.306122448979607</v>
      </c>
      <c r="M1369" s="100">
        <v>21</v>
      </c>
      <c r="N1369" s="139"/>
      <c r="O1369" s="139"/>
    </row>
    <row r="1370" spans="2:15" x14ac:dyDescent="0.25">
      <c r="B1370" s="33">
        <f t="shared" si="23"/>
        <v>1</v>
      </c>
      <c r="C1370" s="33">
        <v>1</v>
      </c>
      <c r="D1370" s="18">
        <v>3</v>
      </c>
      <c r="E1370" s="34">
        <v>12</v>
      </c>
      <c r="G1370" s="99">
        <v>1329</v>
      </c>
      <c r="H1370" s="141">
        <v>21.958782578379022</v>
      </c>
      <c r="I1370" s="113">
        <v>-1.9587825783790223</v>
      </c>
      <c r="J1370" s="100">
        <v>-1.0616626983172424</v>
      </c>
      <c r="K1370" s="139"/>
      <c r="L1370" s="113">
        <v>90.37414965986396</v>
      </c>
      <c r="M1370" s="100">
        <v>21</v>
      </c>
      <c r="N1370" s="139"/>
      <c r="O1370" s="139"/>
    </row>
    <row r="1371" spans="2:15" x14ac:dyDescent="0.25">
      <c r="B1371" s="33">
        <f t="shared" si="23"/>
        <v>16</v>
      </c>
      <c r="C1371" s="33">
        <v>4</v>
      </c>
      <c r="D1371" s="18">
        <v>3</v>
      </c>
      <c r="E1371" s="34">
        <v>17</v>
      </c>
      <c r="G1371" s="99">
        <v>1330</v>
      </c>
      <c r="H1371" s="141">
        <v>12.235224195441972</v>
      </c>
      <c r="I1371" s="113">
        <v>-0.23522419544197248</v>
      </c>
      <c r="J1371" s="100">
        <v>-0.12749181905073317</v>
      </c>
      <c r="K1371" s="139"/>
      <c r="L1371" s="113">
        <v>90.442176870748312</v>
      </c>
      <c r="M1371" s="100">
        <v>21</v>
      </c>
      <c r="N1371" s="139"/>
      <c r="O1371" s="139"/>
    </row>
    <row r="1372" spans="2:15" x14ac:dyDescent="0.25">
      <c r="B1372" s="33">
        <f t="shared" si="23"/>
        <v>9</v>
      </c>
      <c r="C1372" s="33">
        <v>3</v>
      </c>
      <c r="D1372" s="18">
        <v>4</v>
      </c>
      <c r="E1372" s="34">
        <v>22</v>
      </c>
      <c r="G1372" s="99">
        <v>1331</v>
      </c>
      <c r="H1372" s="141">
        <v>21.958782578379022</v>
      </c>
      <c r="I1372" s="113">
        <v>-1.9587825783790223</v>
      </c>
      <c r="J1372" s="100">
        <v>-1.0616626983172424</v>
      </c>
      <c r="K1372" s="139"/>
      <c r="L1372" s="113">
        <v>90.510204081632665</v>
      </c>
      <c r="M1372" s="100">
        <v>21</v>
      </c>
      <c r="N1372" s="139"/>
      <c r="O1372" s="139"/>
    </row>
    <row r="1373" spans="2:15" x14ac:dyDescent="0.25">
      <c r="B1373" s="33">
        <f t="shared" si="23"/>
        <v>9</v>
      </c>
      <c r="C1373" s="33">
        <v>3</v>
      </c>
      <c r="D1373" s="18">
        <v>3</v>
      </c>
      <c r="E1373" s="34">
        <v>13</v>
      </c>
      <c r="G1373" s="99">
        <v>1332</v>
      </c>
      <c r="H1373" s="141">
        <v>20.940444031854909</v>
      </c>
      <c r="I1373" s="113">
        <v>5.9555968145090787E-2</v>
      </c>
      <c r="J1373" s="100">
        <v>3.2279411987693407E-2</v>
      </c>
      <c r="K1373" s="139"/>
      <c r="L1373" s="113">
        <v>90.578231292517017</v>
      </c>
      <c r="M1373" s="100">
        <v>21</v>
      </c>
      <c r="N1373" s="139"/>
      <c r="O1373" s="139"/>
    </row>
    <row r="1374" spans="2:15" x14ac:dyDescent="0.25">
      <c r="B1374" s="33">
        <f t="shared" si="23"/>
        <v>9</v>
      </c>
      <c r="C1374" s="33">
        <v>3</v>
      </c>
      <c r="D1374" s="18">
        <v>3</v>
      </c>
      <c r="E1374" s="34">
        <v>17</v>
      </c>
      <c r="G1374" s="99">
        <v>1333</v>
      </c>
      <c r="H1374" s="141">
        <v>16.361768784276521</v>
      </c>
      <c r="I1374" s="113">
        <v>-2.3617687842765207</v>
      </c>
      <c r="J1374" s="100">
        <v>-1.2800817446474473</v>
      </c>
      <c r="K1374" s="139"/>
      <c r="L1374" s="113">
        <v>90.64625850340137</v>
      </c>
      <c r="M1374" s="100">
        <v>21</v>
      </c>
      <c r="N1374" s="139"/>
      <c r="O1374" s="139"/>
    </row>
    <row r="1375" spans="2:15" x14ac:dyDescent="0.25">
      <c r="B1375" s="33">
        <f t="shared" si="23"/>
        <v>9</v>
      </c>
      <c r="C1375" s="33">
        <v>3</v>
      </c>
      <c r="D1375" s="18">
        <v>3</v>
      </c>
      <c r="E1375" s="34">
        <v>18</v>
      </c>
      <c r="G1375" s="99">
        <v>1334</v>
      </c>
      <c r="H1375" s="141">
        <v>16.361768784276521</v>
      </c>
      <c r="I1375" s="113">
        <v>2.6382312157234793</v>
      </c>
      <c r="J1375" s="100">
        <v>1.4299247411050817</v>
      </c>
      <c r="K1375" s="139"/>
      <c r="L1375" s="113">
        <v>90.714285714285722</v>
      </c>
      <c r="M1375" s="100">
        <v>21</v>
      </c>
      <c r="N1375" s="139"/>
      <c r="O1375" s="139"/>
    </row>
    <row r="1376" spans="2:15" x14ac:dyDescent="0.25">
      <c r="B1376" s="33">
        <f t="shared" si="23"/>
        <v>1</v>
      </c>
      <c r="C1376" s="33">
        <v>1</v>
      </c>
      <c r="D1376" s="18">
        <v>3</v>
      </c>
      <c r="E1376" s="34">
        <v>12</v>
      </c>
      <c r="G1376" s="99">
        <v>1335</v>
      </c>
      <c r="H1376" s="141">
        <v>13.967915374807559</v>
      </c>
      <c r="I1376" s="113">
        <v>-2.9679153748075588</v>
      </c>
      <c r="J1376" s="100">
        <v>-1.6086139829786263</v>
      </c>
      <c r="K1376" s="139"/>
      <c r="L1376" s="113">
        <v>90.782312925170089</v>
      </c>
      <c r="M1376" s="100">
        <v>21</v>
      </c>
      <c r="N1376" s="139"/>
      <c r="O1376" s="139"/>
    </row>
    <row r="1377" spans="2:15" x14ac:dyDescent="0.25">
      <c r="B1377" s="33">
        <f t="shared" si="23"/>
        <v>4</v>
      </c>
      <c r="C1377" s="33">
        <v>2</v>
      </c>
      <c r="D1377" s="18">
        <v>3</v>
      </c>
      <c r="E1377" s="34">
        <v>11</v>
      </c>
      <c r="G1377" s="99">
        <v>1336</v>
      </c>
      <c r="H1377" s="141">
        <v>13.967915374807559</v>
      </c>
      <c r="I1377" s="113">
        <v>1.0320846251924412</v>
      </c>
      <c r="J1377" s="100">
        <v>0.55939120562339673</v>
      </c>
      <c r="K1377" s="139"/>
      <c r="L1377" s="113">
        <v>90.850340136054442</v>
      </c>
      <c r="M1377" s="100">
        <v>21</v>
      </c>
      <c r="N1377" s="139"/>
      <c r="O1377" s="139"/>
    </row>
    <row r="1378" spans="2:15" x14ac:dyDescent="0.25">
      <c r="B1378" s="33">
        <f t="shared" si="23"/>
        <v>1</v>
      </c>
      <c r="C1378" s="33">
        <v>1</v>
      </c>
      <c r="D1378" s="18">
        <v>3</v>
      </c>
      <c r="E1378" s="34">
        <v>11</v>
      </c>
      <c r="G1378" s="99">
        <v>1337</v>
      </c>
      <c r="H1378" s="141">
        <v>12.235224195441972</v>
      </c>
      <c r="I1378" s="113">
        <v>1.7647758045580275</v>
      </c>
      <c r="J1378" s="100">
        <v>0.95651077525027839</v>
      </c>
      <c r="K1378" s="139"/>
      <c r="L1378" s="113">
        <v>90.918367346938794</v>
      </c>
      <c r="M1378" s="100">
        <v>21</v>
      </c>
      <c r="N1378" s="139"/>
      <c r="O1378" s="139"/>
    </row>
    <row r="1379" spans="2:15" x14ac:dyDescent="0.25">
      <c r="B1379" s="33">
        <f t="shared" si="23"/>
        <v>1</v>
      </c>
      <c r="C1379" s="33">
        <v>1</v>
      </c>
      <c r="D1379" s="18">
        <v>3</v>
      </c>
      <c r="E1379" s="34">
        <v>11</v>
      </c>
      <c r="G1379" s="99">
        <v>1338</v>
      </c>
      <c r="H1379" s="141">
        <v>13.967915374807559</v>
      </c>
      <c r="I1379" s="113">
        <v>-2.9679153748075588</v>
      </c>
      <c r="J1379" s="100">
        <v>-1.6086139829786263</v>
      </c>
      <c r="K1379" s="139"/>
      <c r="L1379" s="113">
        <v>90.986394557823147</v>
      </c>
      <c r="M1379" s="100">
        <v>21</v>
      </c>
      <c r="N1379" s="139"/>
      <c r="O1379" s="139"/>
    </row>
    <row r="1380" spans="2:15" x14ac:dyDescent="0.25">
      <c r="B1380" s="33">
        <f t="shared" si="23"/>
        <v>16</v>
      </c>
      <c r="C1380" s="33">
        <v>4</v>
      </c>
      <c r="D1380" s="18">
        <v>3</v>
      </c>
      <c r="E1380" s="34">
        <v>19</v>
      </c>
      <c r="G1380" s="99">
        <v>1339</v>
      </c>
      <c r="H1380" s="141">
        <v>13.967915374807559</v>
      </c>
      <c r="I1380" s="113">
        <v>-0.96791537480755885</v>
      </c>
      <c r="J1380" s="100">
        <v>-0.52461138867761492</v>
      </c>
      <c r="K1380" s="139"/>
      <c r="L1380" s="113">
        <v>91.054421768707499</v>
      </c>
      <c r="M1380" s="100">
        <v>21</v>
      </c>
      <c r="N1380" s="139"/>
      <c r="O1380" s="139"/>
    </row>
    <row r="1381" spans="2:15" x14ac:dyDescent="0.25">
      <c r="B1381" s="33">
        <f t="shared" si="23"/>
        <v>9</v>
      </c>
      <c r="C1381" s="33">
        <v>3</v>
      </c>
      <c r="D1381" s="18">
        <v>3</v>
      </c>
      <c r="E1381" s="34">
        <v>13</v>
      </c>
      <c r="G1381" s="99">
        <v>1340</v>
      </c>
      <c r="H1381" s="141">
        <v>15.343430237752408</v>
      </c>
      <c r="I1381" s="113">
        <v>-1.3434302377524077</v>
      </c>
      <c r="J1381" s="100">
        <v>-0.7281409314930174</v>
      </c>
      <c r="K1381" s="139"/>
      <c r="L1381" s="113">
        <v>91.122448979591852</v>
      </c>
      <c r="M1381" s="100">
        <v>21</v>
      </c>
      <c r="N1381" s="139"/>
      <c r="O1381" s="139"/>
    </row>
    <row r="1382" spans="2:15" x14ac:dyDescent="0.25">
      <c r="B1382" s="33">
        <f t="shared" si="23"/>
        <v>1</v>
      </c>
      <c r="C1382" s="33">
        <v>1</v>
      </c>
      <c r="D1382" s="18">
        <v>3</v>
      </c>
      <c r="E1382" s="34">
        <v>12</v>
      </c>
      <c r="G1382" s="99">
        <v>1341</v>
      </c>
      <c r="H1382" s="141">
        <v>13.967915374807559</v>
      </c>
      <c r="I1382" s="113">
        <v>-2.9679153748075588</v>
      </c>
      <c r="J1382" s="100">
        <v>-1.6086139829786263</v>
      </c>
      <c r="K1382" s="139"/>
      <c r="L1382" s="113">
        <v>91.190476190476204</v>
      </c>
      <c r="M1382" s="100">
        <v>21</v>
      </c>
      <c r="N1382" s="139"/>
      <c r="O1382" s="139"/>
    </row>
    <row r="1383" spans="2:15" x14ac:dyDescent="0.25">
      <c r="B1383" s="33">
        <f t="shared" si="23"/>
        <v>1</v>
      </c>
      <c r="C1383" s="33">
        <v>1</v>
      </c>
      <c r="D1383" s="18">
        <v>3</v>
      </c>
      <c r="E1383" s="34">
        <v>12</v>
      </c>
      <c r="G1383" s="99">
        <v>1342</v>
      </c>
      <c r="H1383" s="141">
        <v>12.235224195441972</v>
      </c>
      <c r="I1383" s="113">
        <v>1.7647758045580275</v>
      </c>
      <c r="J1383" s="100">
        <v>0.95651077525027839</v>
      </c>
      <c r="K1383" s="139"/>
      <c r="L1383" s="113">
        <v>91.258503401360556</v>
      </c>
      <c r="M1383" s="100">
        <v>21</v>
      </c>
      <c r="N1383" s="139"/>
      <c r="O1383" s="139"/>
    </row>
    <row r="1384" spans="2:15" x14ac:dyDescent="0.25">
      <c r="B1384" s="33">
        <f t="shared" si="23"/>
        <v>1</v>
      </c>
      <c r="C1384" s="33">
        <v>1</v>
      </c>
      <c r="D1384" s="18">
        <v>3</v>
      </c>
      <c r="E1384" s="34">
        <v>12</v>
      </c>
      <c r="G1384" s="99">
        <v>1343</v>
      </c>
      <c r="H1384" s="141">
        <v>12.235224195441972</v>
      </c>
      <c r="I1384" s="113">
        <v>-1.2352241954419725</v>
      </c>
      <c r="J1384" s="100">
        <v>-0.66949311620123897</v>
      </c>
      <c r="K1384" s="139"/>
      <c r="L1384" s="113">
        <v>91.326530612244909</v>
      </c>
      <c r="M1384" s="100">
        <v>21</v>
      </c>
      <c r="N1384" s="139"/>
      <c r="O1384" s="139"/>
    </row>
    <row r="1385" spans="2:15" x14ac:dyDescent="0.25">
      <c r="B1385" s="33">
        <f t="shared" si="23"/>
        <v>16</v>
      </c>
      <c r="C1385" s="33">
        <v>4</v>
      </c>
      <c r="D1385" s="18">
        <v>3</v>
      </c>
      <c r="E1385" s="34">
        <v>14</v>
      </c>
      <c r="G1385" s="99">
        <v>1344</v>
      </c>
      <c r="H1385" s="141">
        <v>12.235224195441972</v>
      </c>
      <c r="I1385" s="113">
        <v>0.76477580455802752</v>
      </c>
      <c r="J1385" s="100">
        <v>0.41450947809977262</v>
      </c>
      <c r="K1385" s="139"/>
      <c r="L1385" s="113">
        <v>91.394557823129261</v>
      </c>
      <c r="M1385" s="100">
        <v>21</v>
      </c>
      <c r="N1385" s="139"/>
      <c r="O1385" s="139"/>
    </row>
    <row r="1386" spans="2:15" x14ac:dyDescent="0.25">
      <c r="B1386" s="33">
        <f t="shared" si="23"/>
        <v>1</v>
      </c>
      <c r="C1386" s="33">
        <v>1</v>
      </c>
      <c r="D1386" s="18">
        <v>3</v>
      </c>
      <c r="E1386" s="34">
        <v>14</v>
      </c>
      <c r="G1386" s="99">
        <v>1345</v>
      </c>
      <c r="H1386" s="141">
        <v>16.361768784276521</v>
      </c>
      <c r="I1386" s="113">
        <v>1.6382312157234793</v>
      </c>
      <c r="J1386" s="100">
        <v>0.8879234439545759</v>
      </c>
      <c r="K1386" s="139"/>
      <c r="L1386" s="113">
        <v>91.462585034013614</v>
      </c>
      <c r="M1386" s="100">
        <v>21</v>
      </c>
      <c r="N1386" s="139"/>
      <c r="O1386" s="139"/>
    </row>
    <row r="1387" spans="2:15" x14ac:dyDescent="0.25">
      <c r="B1387" s="33">
        <f t="shared" si="23"/>
        <v>9</v>
      </c>
      <c r="C1387" s="33">
        <v>3</v>
      </c>
      <c r="D1387" s="18">
        <v>3</v>
      </c>
      <c r="E1387" s="34">
        <v>19</v>
      </c>
      <c r="G1387" s="99">
        <v>1346</v>
      </c>
      <c r="H1387" s="141">
        <v>12.235224195441972</v>
      </c>
      <c r="I1387" s="113">
        <v>0.76477580455802752</v>
      </c>
      <c r="J1387" s="100">
        <v>0.41450947809977262</v>
      </c>
      <c r="K1387" s="139"/>
      <c r="L1387" s="113">
        <v>91.530612244897981</v>
      </c>
      <c r="M1387" s="100">
        <v>21</v>
      </c>
      <c r="N1387" s="139"/>
      <c r="O1387" s="139"/>
    </row>
    <row r="1388" spans="2:15" x14ac:dyDescent="0.25">
      <c r="B1388" s="33">
        <f t="shared" si="23"/>
        <v>16</v>
      </c>
      <c r="C1388" s="33">
        <v>4</v>
      </c>
      <c r="D1388" s="18">
        <v>3</v>
      </c>
      <c r="E1388" s="34">
        <v>17</v>
      </c>
      <c r="G1388" s="99">
        <v>1347</v>
      </c>
      <c r="H1388" s="141">
        <v>21.958782578379022</v>
      </c>
      <c r="I1388" s="113">
        <v>2.0412174216209777</v>
      </c>
      <c r="J1388" s="100">
        <v>1.1063424902847807</v>
      </c>
      <c r="K1388" s="139"/>
      <c r="L1388" s="113">
        <v>91.598639455782333</v>
      </c>
      <c r="M1388" s="100">
        <v>21</v>
      </c>
      <c r="N1388" s="139"/>
      <c r="O1388" s="139"/>
    </row>
    <row r="1389" spans="2:15" x14ac:dyDescent="0.25">
      <c r="B1389" s="33">
        <f t="shared" si="23"/>
        <v>16</v>
      </c>
      <c r="C1389" s="33">
        <v>4</v>
      </c>
      <c r="D1389" s="18">
        <v>3</v>
      </c>
      <c r="E1389" s="34">
        <v>14</v>
      </c>
      <c r="G1389" s="99">
        <v>1348</v>
      </c>
      <c r="H1389" s="141">
        <v>21.958782578379022</v>
      </c>
      <c r="I1389" s="113">
        <v>1.0412174216209777</v>
      </c>
      <c r="J1389" s="100">
        <v>0.564341193134275</v>
      </c>
      <c r="K1389" s="139"/>
      <c r="L1389" s="113">
        <v>91.666666666666686</v>
      </c>
      <c r="M1389" s="100">
        <v>22</v>
      </c>
      <c r="N1389" s="139"/>
      <c r="O1389" s="139"/>
    </row>
    <row r="1390" spans="2:15" x14ac:dyDescent="0.25">
      <c r="B1390" s="33">
        <f t="shared" si="23"/>
        <v>4</v>
      </c>
      <c r="C1390" s="33">
        <v>2</v>
      </c>
      <c r="D1390" s="18">
        <v>3</v>
      </c>
      <c r="E1390" s="34">
        <v>11</v>
      </c>
      <c r="G1390" s="99">
        <v>1349</v>
      </c>
      <c r="H1390" s="141">
        <v>21.958782578379022</v>
      </c>
      <c r="I1390" s="113">
        <v>-1.9587825783790223</v>
      </c>
      <c r="J1390" s="100">
        <v>-1.0616626983172424</v>
      </c>
      <c r="K1390" s="139"/>
      <c r="L1390" s="113">
        <v>91.734693877551038</v>
      </c>
      <c r="M1390" s="100">
        <v>22</v>
      </c>
      <c r="N1390" s="139"/>
      <c r="O1390" s="139"/>
    </row>
    <row r="1391" spans="2:15" x14ac:dyDescent="0.25">
      <c r="B1391" s="33">
        <f t="shared" si="23"/>
        <v>1</v>
      </c>
      <c r="C1391" s="33">
        <v>1</v>
      </c>
      <c r="D1391" s="18">
        <v>3</v>
      </c>
      <c r="E1391" s="34">
        <v>12</v>
      </c>
      <c r="G1391" s="99">
        <v>1350</v>
      </c>
      <c r="H1391" s="141">
        <v>15.343430237752408</v>
      </c>
      <c r="I1391" s="113">
        <v>-1.3434302377524077</v>
      </c>
      <c r="J1391" s="100">
        <v>-0.7281409314930174</v>
      </c>
      <c r="K1391" s="139"/>
      <c r="L1391" s="113">
        <v>91.802721088435391</v>
      </c>
      <c r="M1391" s="100">
        <v>22</v>
      </c>
      <c r="N1391" s="139"/>
      <c r="O1391" s="139"/>
    </row>
    <row r="1392" spans="2:15" x14ac:dyDescent="0.25">
      <c r="B1392" s="33">
        <f t="shared" si="23"/>
        <v>9</v>
      </c>
      <c r="C1392" s="33">
        <v>3</v>
      </c>
      <c r="D1392" s="18">
        <v>3</v>
      </c>
      <c r="E1392" s="34">
        <v>15</v>
      </c>
      <c r="G1392" s="99">
        <v>1351</v>
      </c>
      <c r="H1392" s="141">
        <v>16.361768784276521</v>
      </c>
      <c r="I1392" s="113">
        <v>1.6382312157234793</v>
      </c>
      <c r="J1392" s="100">
        <v>0.8879234439545759</v>
      </c>
      <c r="K1392" s="139"/>
      <c r="L1392" s="113">
        <v>91.870748299319743</v>
      </c>
      <c r="M1392" s="100">
        <v>22</v>
      </c>
      <c r="N1392" s="139"/>
      <c r="O1392" s="139"/>
    </row>
    <row r="1393" spans="2:15" x14ac:dyDescent="0.25">
      <c r="B1393" s="33">
        <f t="shared" si="23"/>
        <v>4</v>
      </c>
      <c r="C1393" s="33">
        <v>2</v>
      </c>
      <c r="D1393" s="18">
        <v>3</v>
      </c>
      <c r="E1393" s="34">
        <v>16</v>
      </c>
      <c r="G1393" s="99">
        <v>1352</v>
      </c>
      <c r="H1393" s="141">
        <v>15.343430237752408</v>
      </c>
      <c r="I1393" s="113">
        <v>1.6565697622475923</v>
      </c>
      <c r="J1393" s="100">
        <v>0.89786295995849996</v>
      </c>
      <c r="K1393" s="139"/>
      <c r="L1393" s="113">
        <v>91.938775510204096</v>
      </c>
      <c r="M1393" s="100">
        <v>22</v>
      </c>
      <c r="N1393" s="139"/>
      <c r="O1393" s="139"/>
    </row>
    <row r="1394" spans="2:15" x14ac:dyDescent="0.25">
      <c r="B1394" s="33">
        <f t="shared" si="23"/>
        <v>9</v>
      </c>
      <c r="C1394" s="33">
        <v>3</v>
      </c>
      <c r="D1394" s="18">
        <v>3</v>
      </c>
      <c r="E1394" s="34">
        <v>19</v>
      </c>
      <c r="G1394" s="99">
        <v>1353</v>
      </c>
      <c r="H1394" s="141">
        <v>21.958782578379022</v>
      </c>
      <c r="I1394" s="113">
        <v>2.0412174216209777</v>
      </c>
      <c r="J1394" s="100">
        <v>1.1063424902847807</v>
      </c>
      <c r="K1394" s="139"/>
      <c r="L1394" s="113">
        <v>92.006802721088448</v>
      </c>
      <c r="M1394" s="100">
        <v>22</v>
      </c>
      <c r="N1394" s="139"/>
      <c r="O1394" s="139"/>
    </row>
    <row r="1395" spans="2:15" x14ac:dyDescent="0.25">
      <c r="B1395" s="33">
        <f t="shared" si="23"/>
        <v>1</v>
      </c>
      <c r="C1395" s="33">
        <v>1</v>
      </c>
      <c r="D1395" s="18">
        <v>3</v>
      </c>
      <c r="E1395" s="34">
        <v>11</v>
      </c>
      <c r="G1395" s="99">
        <v>1354</v>
      </c>
      <c r="H1395" s="141">
        <v>12.235224195441972</v>
      </c>
      <c r="I1395" s="113">
        <v>-0.23522419544197248</v>
      </c>
      <c r="J1395" s="100">
        <v>-0.12749181905073317</v>
      </c>
      <c r="K1395" s="139"/>
      <c r="L1395" s="113">
        <v>92.074829931972801</v>
      </c>
      <c r="M1395" s="100">
        <v>22</v>
      </c>
      <c r="N1395" s="139"/>
      <c r="O1395" s="139"/>
    </row>
    <row r="1396" spans="2:15" x14ac:dyDescent="0.25">
      <c r="B1396" s="33">
        <f t="shared" si="23"/>
        <v>16</v>
      </c>
      <c r="C1396" s="33">
        <v>4</v>
      </c>
      <c r="D1396" s="18">
        <v>4</v>
      </c>
      <c r="E1396" s="34">
        <v>20</v>
      </c>
      <c r="G1396" s="99">
        <v>1355</v>
      </c>
      <c r="H1396" s="141">
        <v>16.361768784276521</v>
      </c>
      <c r="I1396" s="113">
        <v>0.63823121572347929</v>
      </c>
      <c r="J1396" s="100">
        <v>0.34592214680407007</v>
      </c>
      <c r="K1396" s="139"/>
      <c r="L1396" s="113">
        <v>92.142857142857153</v>
      </c>
      <c r="M1396" s="100">
        <v>22</v>
      </c>
      <c r="N1396" s="139"/>
      <c r="O1396" s="139"/>
    </row>
    <row r="1397" spans="2:15" x14ac:dyDescent="0.25">
      <c r="B1397" s="33">
        <f t="shared" si="23"/>
        <v>9</v>
      </c>
      <c r="C1397" s="33">
        <v>3</v>
      </c>
      <c r="D1397" s="18">
        <v>3</v>
      </c>
      <c r="E1397" s="34">
        <v>13</v>
      </c>
      <c r="G1397" s="99">
        <v>1356</v>
      </c>
      <c r="H1397" s="141">
        <v>20.940444031854909</v>
      </c>
      <c r="I1397" s="113">
        <v>1.0595559681450908</v>
      </c>
      <c r="J1397" s="100">
        <v>0.57428070913819917</v>
      </c>
      <c r="K1397" s="139"/>
      <c r="L1397" s="113">
        <v>92.210884353741505</v>
      </c>
      <c r="M1397" s="100">
        <v>22</v>
      </c>
      <c r="N1397" s="139"/>
      <c r="O1397" s="139"/>
    </row>
    <row r="1398" spans="2:15" x14ac:dyDescent="0.25">
      <c r="B1398" s="33">
        <f t="shared" si="23"/>
        <v>1</v>
      </c>
      <c r="C1398" s="33">
        <v>1</v>
      </c>
      <c r="D1398" s="18">
        <v>3</v>
      </c>
      <c r="E1398" s="34">
        <v>13</v>
      </c>
      <c r="G1398" s="99">
        <v>1357</v>
      </c>
      <c r="H1398" s="141">
        <v>15.343430237752408</v>
      </c>
      <c r="I1398" s="113">
        <v>-2.3434302377524077</v>
      </c>
      <c r="J1398" s="100">
        <v>-1.2701422286435231</v>
      </c>
      <c r="K1398" s="139"/>
      <c r="L1398" s="113">
        <v>92.278911564625872</v>
      </c>
      <c r="M1398" s="100">
        <v>22</v>
      </c>
      <c r="N1398" s="139"/>
      <c r="O1398" s="139"/>
    </row>
    <row r="1399" spans="2:15" x14ac:dyDescent="0.25">
      <c r="B1399" s="33">
        <f t="shared" si="23"/>
        <v>4</v>
      </c>
      <c r="C1399" s="33">
        <v>2</v>
      </c>
      <c r="D1399" s="18">
        <v>3</v>
      </c>
      <c r="E1399" s="34">
        <v>12</v>
      </c>
      <c r="G1399" s="99">
        <v>1358</v>
      </c>
      <c r="H1399" s="141">
        <v>15.343430237752408</v>
      </c>
      <c r="I1399" s="113">
        <v>1.6565697622475923</v>
      </c>
      <c r="J1399" s="100">
        <v>0.89786295995849996</v>
      </c>
      <c r="K1399" s="139"/>
      <c r="L1399" s="113">
        <v>92.346938775510225</v>
      </c>
      <c r="M1399" s="100">
        <v>22</v>
      </c>
      <c r="N1399" s="139"/>
      <c r="O1399" s="139"/>
    </row>
    <row r="1400" spans="2:15" x14ac:dyDescent="0.25">
      <c r="B1400" s="33">
        <f t="shared" si="23"/>
        <v>4</v>
      </c>
      <c r="C1400" s="33">
        <v>2</v>
      </c>
      <c r="D1400" s="18">
        <v>3</v>
      </c>
      <c r="E1400" s="34">
        <v>16</v>
      </c>
      <c r="G1400" s="99">
        <v>1359</v>
      </c>
      <c r="H1400" s="141">
        <v>15.343430237752408</v>
      </c>
      <c r="I1400" s="113">
        <v>2.6565697622475923</v>
      </c>
      <c r="J1400" s="100">
        <v>1.4398642571090059</v>
      </c>
      <c r="K1400" s="139"/>
      <c r="L1400" s="113">
        <v>92.414965986394577</v>
      </c>
      <c r="M1400" s="100">
        <v>22</v>
      </c>
      <c r="N1400" s="139"/>
      <c r="O1400" s="139"/>
    </row>
    <row r="1401" spans="2:15" x14ac:dyDescent="0.25">
      <c r="B1401" s="33">
        <f t="shared" si="23"/>
        <v>16</v>
      </c>
      <c r="C1401" s="33">
        <v>4</v>
      </c>
      <c r="D1401" s="18">
        <v>4</v>
      </c>
      <c r="E1401" s="34">
        <v>24</v>
      </c>
      <c r="G1401" s="99">
        <v>1360</v>
      </c>
      <c r="H1401" s="141">
        <v>12.235224195441972</v>
      </c>
      <c r="I1401" s="113">
        <v>-0.23522419544197248</v>
      </c>
      <c r="J1401" s="100">
        <v>-0.12749181905073317</v>
      </c>
      <c r="K1401" s="139"/>
      <c r="L1401" s="113">
        <v>92.48299319727893</v>
      </c>
      <c r="M1401" s="100">
        <v>22</v>
      </c>
      <c r="N1401" s="139"/>
      <c r="O1401" s="139"/>
    </row>
    <row r="1402" spans="2:15" x14ac:dyDescent="0.25">
      <c r="B1402" s="33">
        <f t="shared" si="23"/>
        <v>16</v>
      </c>
      <c r="C1402" s="33">
        <v>4</v>
      </c>
      <c r="D1402" s="18">
        <v>4</v>
      </c>
      <c r="E1402" s="34">
        <v>25</v>
      </c>
      <c r="G1402" s="99">
        <v>1361</v>
      </c>
      <c r="H1402" s="141">
        <v>13.967915374807559</v>
      </c>
      <c r="I1402" s="113">
        <v>-2.9679153748075588</v>
      </c>
      <c r="J1402" s="100">
        <v>-1.6086139829786263</v>
      </c>
      <c r="K1402" s="139"/>
      <c r="L1402" s="113">
        <v>92.551020408163282</v>
      </c>
      <c r="M1402" s="100">
        <v>22</v>
      </c>
      <c r="N1402" s="139"/>
      <c r="O1402" s="139"/>
    </row>
    <row r="1403" spans="2:15" x14ac:dyDescent="0.25">
      <c r="B1403" s="33">
        <f t="shared" si="23"/>
        <v>9</v>
      </c>
      <c r="C1403" s="33">
        <v>3</v>
      </c>
      <c r="D1403" s="18">
        <v>4</v>
      </c>
      <c r="E1403" s="34">
        <v>24</v>
      </c>
      <c r="G1403" s="99">
        <v>1362</v>
      </c>
      <c r="H1403" s="141">
        <v>12.235224195441972</v>
      </c>
      <c r="I1403" s="113">
        <v>-1.2352241954419725</v>
      </c>
      <c r="J1403" s="100">
        <v>-0.66949311620123897</v>
      </c>
      <c r="K1403" s="139"/>
      <c r="L1403" s="113">
        <v>92.619047619047635</v>
      </c>
      <c r="M1403" s="100">
        <v>22</v>
      </c>
      <c r="N1403" s="139"/>
      <c r="O1403" s="139"/>
    </row>
    <row r="1404" spans="2:15" x14ac:dyDescent="0.25">
      <c r="B1404" s="33">
        <f t="shared" si="23"/>
        <v>16</v>
      </c>
      <c r="C1404" s="33">
        <v>4</v>
      </c>
      <c r="D1404" s="18">
        <v>3</v>
      </c>
      <c r="E1404" s="34">
        <v>14</v>
      </c>
      <c r="G1404" s="99">
        <v>1363</v>
      </c>
      <c r="H1404" s="141">
        <v>12.235224195441972</v>
      </c>
      <c r="I1404" s="113">
        <v>-1.2352241954419725</v>
      </c>
      <c r="J1404" s="100">
        <v>-0.66949311620123897</v>
      </c>
      <c r="K1404" s="139"/>
      <c r="L1404" s="113">
        <v>92.687074829931987</v>
      </c>
      <c r="M1404" s="100">
        <v>22</v>
      </c>
      <c r="N1404" s="139"/>
      <c r="O1404" s="139"/>
    </row>
    <row r="1405" spans="2:15" x14ac:dyDescent="0.25">
      <c r="B1405" s="33">
        <f t="shared" si="23"/>
        <v>4</v>
      </c>
      <c r="C1405" s="33">
        <v>2</v>
      </c>
      <c r="D1405" s="18">
        <v>3</v>
      </c>
      <c r="E1405" s="34">
        <v>13</v>
      </c>
      <c r="G1405" s="99">
        <v>1364</v>
      </c>
      <c r="H1405" s="141">
        <v>16.361768784276521</v>
      </c>
      <c r="I1405" s="113">
        <v>2.6382312157234793</v>
      </c>
      <c r="J1405" s="100">
        <v>1.4299247411050817</v>
      </c>
      <c r="K1405" s="139"/>
      <c r="L1405" s="113">
        <v>92.75510204081634</v>
      </c>
      <c r="M1405" s="100">
        <v>22</v>
      </c>
      <c r="N1405" s="139"/>
      <c r="O1405" s="139"/>
    </row>
    <row r="1406" spans="2:15" x14ac:dyDescent="0.25">
      <c r="B1406" s="33">
        <f t="shared" si="23"/>
        <v>4</v>
      </c>
      <c r="C1406" s="33">
        <v>2</v>
      </c>
      <c r="D1406" s="18">
        <v>3</v>
      </c>
      <c r="E1406" s="34">
        <v>12</v>
      </c>
      <c r="G1406" s="99">
        <v>1365</v>
      </c>
      <c r="H1406" s="141">
        <v>15.343430237752408</v>
      </c>
      <c r="I1406" s="113">
        <v>-2.3434302377524077</v>
      </c>
      <c r="J1406" s="100">
        <v>-1.2701422286435231</v>
      </c>
      <c r="K1406" s="139"/>
      <c r="L1406" s="113">
        <v>92.823129251700692</v>
      </c>
      <c r="M1406" s="100">
        <v>22</v>
      </c>
      <c r="N1406" s="139"/>
      <c r="O1406" s="139"/>
    </row>
    <row r="1407" spans="2:15" x14ac:dyDescent="0.25">
      <c r="B1407" s="33">
        <f t="shared" si="23"/>
        <v>16</v>
      </c>
      <c r="C1407" s="33">
        <v>4</v>
      </c>
      <c r="D1407" s="18">
        <v>3</v>
      </c>
      <c r="E1407" s="34">
        <v>15</v>
      </c>
      <c r="G1407" s="99">
        <v>1366</v>
      </c>
      <c r="H1407" s="141">
        <v>12.235224195441972</v>
      </c>
      <c r="I1407" s="113">
        <v>-0.23522419544197248</v>
      </c>
      <c r="J1407" s="100">
        <v>-0.12749181905073317</v>
      </c>
      <c r="K1407" s="139"/>
      <c r="L1407" s="113">
        <v>92.891156462585045</v>
      </c>
      <c r="M1407" s="100">
        <v>22</v>
      </c>
      <c r="N1407" s="139"/>
      <c r="O1407" s="139"/>
    </row>
    <row r="1408" spans="2:15" x14ac:dyDescent="0.25">
      <c r="B1408" s="33">
        <f t="shared" si="23"/>
        <v>16</v>
      </c>
      <c r="C1408" s="33">
        <v>4</v>
      </c>
      <c r="D1408" s="18">
        <v>3</v>
      </c>
      <c r="E1408" s="34">
        <v>19</v>
      </c>
      <c r="G1408" s="99">
        <v>1367</v>
      </c>
      <c r="H1408" s="141">
        <v>12.235224195441972</v>
      </c>
      <c r="I1408" s="113">
        <v>-0.23522419544197248</v>
      </c>
      <c r="J1408" s="100">
        <v>-0.12749181905073317</v>
      </c>
      <c r="K1408" s="139"/>
      <c r="L1408" s="113">
        <v>92.959183673469397</v>
      </c>
      <c r="M1408" s="100">
        <v>22</v>
      </c>
      <c r="N1408" s="139"/>
      <c r="O1408" s="139"/>
    </row>
    <row r="1409" spans="2:15" x14ac:dyDescent="0.25">
      <c r="B1409" s="33">
        <f t="shared" si="23"/>
        <v>1</v>
      </c>
      <c r="C1409" s="33">
        <v>1</v>
      </c>
      <c r="D1409" s="18">
        <v>3</v>
      </c>
      <c r="E1409" s="34">
        <v>12</v>
      </c>
      <c r="G1409" s="99">
        <v>1368</v>
      </c>
      <c r="H1409" s="141">
        <v>12.235224195441972</v>
      </c>
      <c r="I1409" s="113">
        <v>-0.23522419544197248</v>
      </c>
      <c r="J1409" s="100">
        <v>-0.12749181905073317</v>
      </c>
      <c r="K1409" s="139"/>
      <c r="L1409" s="113">
        <v>93.02721088435375</v>
      </c>
      <c r="M1409" s="100">
        <v>22</v>
      </c>
      <c r="N1409" s="139"/>
      <c r="O1409" s="139"/>
    </row>
    <row r="1410" spans="2:15" x14ac:dyDescent="0.25">
      <c r="B1410" s="33">
        <f t="shared" si="23"/>
        <v>1</v>
      </c>
      <c r="C1410" s="33">
        <v>1</v>
      </c>
      <c r="D1410" s="18">
        <v>3</v>
      </c>
      <c r="E1410" s="34">
        <v>14</v>
      </c>
      <c r="G1410" s="99">
        <v>1369</v>
      </c>
      <c r="H1410" s="141">
        <v>16.361768784276521</v>
      </c>
      <c r="I1410" s="113">
        <v>-2.3617687842765207</v>
      </c>
      <c r="J1410" s="100">
        <v>-1.2800817446474473</v>
      </c>
      <c r="K1410" s="139"/>
      <c r="L1410" s="113">
        <v>93.095238095238116</v>
      </c>
      <c r="M1410" s="100">
        <v>22</v>
      </c>
      <c r="N1410" s="139"/>
      <c r="O1410" s="139"/>
    </row>
    <row r="1411" spans="2:15" x14ac:dyDescent="0.25">
      <c r="B1411" s="33">
        <f t="shared" si="23"/>
        <v>9</v>
      </c>
      <c r="C1411" s="33">
        <v>3</v>
      </c>
      <c r="D1411" s="18">
        <v>3</v>
      </c>
      <c r="E1411" s="34">
        <v>14</v>
      </c>
      <c r="G1411" s="99">
        <v>1370</v>
      </c>
      <c r="H1411" s="141">
        <v>12.235224195441972</v>
      </c>
      <c r="I1411" s="113">
        <v>1.7647758045580275</v>
      </c>
      <c r="J1411" s="100">
        <v>0.95651077525027839</v>
      </c>
      <c r="K1411" s="139"/>
      <c r="L1411" s="113">
        <v>93.163265306122469</v>
      </c>
      <c r="M1411" s="100">
        <v>22</v>
      </c>
      <c r="N1411" s="139"/>
      <c r="O1411" s="139"/>
    </row>
    <row r="1412" spans="2:15" x14ac:dyDescent="0.25">
      <c r="B1412" s="33">
        <f t="shared" si="23"/>
        <v>1</v>
      </c>
      <c r="C1412" s="33">
        <v>1</v>
      </c>
      <c r="D1412" s="18">
        <v>3</v>
      </c>
      <c r="E1412" s="34">
        <v>11</v>
      </c>
      <c r="G1412" s="99">
        <v>1371</v>
      </c>
      <c r="H1412" s="141">
        <v>15.343430237752408</v>
      </c>
      <c r="I1412" s="113">
        <v>3.6565697622475923</v>
      </c>
      <c r="J1412" s="100">
        <v>1.9818655542595116</v>
      </c>
      <c r="K1412" s="139"/>
      <c r="L1412" s="113">
        <v>93.231292517006821</v>
      </c>
      <c r="M1412" s="100">
        <v>22</v>
      </c>
      <c r="N1412" s="139"/>
      <c r="O1412" s="139"/>
    </row>
    <row r="1413" spans="2:15" x14ac:dyDescent="0.25">
      <c r="B1413" s="33">
        <f t="shared" si="23"/>
        <v>4</v>
      </c>
      <c r="C1413" s="33">
        <v>2</v>
      </c>
      <c r="D1413" s="18">
        <v>3</v>
      </c>
      <c r="E1413" s="34">
        <v>16</v>
      </c>
      <c r="G1413" s="99">
        <v>1372</v>
      </c>
      <c r="H1413" s="141">
        <v>16.361768784276521</v>
      </c>
      <c r="I1413" s="113">
        <v>0.63823121572347929</v>
      </c>
      <c r="J1413" s="100">
        <v>0.34592214680407007</v>
      </c>
      <c r="K1413" s="139"/>
      <c r="L1413" s="113">
        <v>93.299319727891174</v>
      </c>
      <c r="M1413" s="100">
        <v>22</v>
      </c>
      <c r="N1413" s="139"/>
      <c r="O1413" s="139"/>
    </row>
    <row r="1414" spans="2:15" x14ac:dyDescent="0.25">
      <c r="B1414" s="33">
        <f t="shared" si="23"/>
        <v>9</v>
      </c>
      <c r="C1414" s="33">
        <v>3</v>
      </c>
      <c r="D1414" s="18">
        <v>3</v>
      </c>
      <c r="E1414" s="34">
        <v>15</v>
      </c>
      <c r="G1414" s="99">
        <v>1373</v>
      </c>
      <c r="H1414" s="141">
        <v>16.361768784276521</v>
      </c>
      <c r="I1414" s="113">
        <v>-2.3617687842765207</v>
      </c>
      <c r="J1414" s="100">
        <v>-1.2800817446474473</v>
      </c>
      <c r="K1414" s="139"/>
      <c r="L1414" s="113">
        <v>93.367346938775526</v>
      </c>
      <c r="M1414" s="100">
        <v>22</v>
      </c>
      <c r="N1414" s="139"/>
      <c r="O1414" s="139"/>
    </row>
    <row r="1415" spans="2:15" x14ac:dyDescent="0.25">
      <c r="B1415" s="33">
        <f t="shared" si="23"/>
        <v>1</v>
      </c>
      <c r="C1415" s="33">
        <v>1</v>
      </c>
      <c r="D1415" s="18">
        <v>3</v>
      </c>
      <c r="E1415" s="34">
        <v>13</v>
      </c>
      <c r="G1415" s="99">
        <v>1374</v>
      </c>
      <c r="H1415" s="141">
        <v>13.967915374807559</v>
      </c>
      <c r="I1415" s="113">
        <v>-2.9679153748075588</v>
      </c>
      <c r="J1415" s="100">
        <v>-1.6086139829786263</v>
      </c>
      <c r="K1415" s="139"/>
      <c r="L1415" s="113">
        <v>93.435374149659879</v>
      </c>
      <c r="M1415" s="100">
        <v>22</v>
      </c>
      <c r="N1415" s="139"/>
      <c r="O1415" s="139"/>
    </row>
    <row r="1416" spans="2:15" x14ac:dyDescent="0.25">
      <c r="B1416" s="33">
        <f t="shared" si="23"/>
        <v>16</v>
      </c>
      <c r="C1416" s="33">
        <v>4</v>
      </c>
      <c r="D1416" s="18">
        <v>4</v>
      </c>
      <c r="E1416" s="34">
        <v>23</v>
      </c>
      <c r="G1416" s="99">
        <v>1375</v>
      </c>
      <c r="H1416" s="141">
        <v>12.235224195441972</v>
      </c>
      <c r="I1416" s="113">
        <v>-0.23522419544197248</v>
      </c>
      <c r="J1416" s="100">
        <v>-0.12749181905073317</v>
      </c>
      <c r="K1416" s="139"/>
      <c r="L1416" s="113">
        <v>93.503401360544231</v>
      </c>
      <c r="M1416" s="100">
        <v>22</v>
      </c>
      <c r="N1416" s="139"/>
      <c r="O1416" s="139"/>
    </row>
    <row r="1417" spans="2:15" x14ac:dyDescent="0.25">
      <c r="B1417" s="33">
        <f t="shared" si="23"/>
        <v>9</v>
      </c>
      <c r="C1417" s="33">
        <v>3</v>
      </c>
      <c r="D1417" s="18">
        <v>3</v>
      </c>
      <c r="E1417" s="34">
        <v>18</v>
      </c>
      <c r="G1417" s="99">
        <v>1376</v>
      </c>
      <c r="H1417" s="141">
        <v>15.343430237752408</v>
      </c>
      <c r="I1417" s="113">
        <v>-0.34343023775240766</v>
      </c>
      <c r="J1417" s="100">
        <v>-0.18613963434251155</v>
      </c>
      <c r="K1417" s="139"/>
      <c r="L1417" s="113">
        <v>93.571428571428584</v>
      </c>
      <c r="M1417" s="100">
        <v>22</v>
      </c>
      <c r="N1417" s="139"/>
      <c r="O1417" s="139"/>
    </row>
    <row r="1418" spans="2:15" x14ac:dyDescent="0.25">
      <c r="B1418" s="33">
        <f t="shared" si="23"/>
        <v>9</v>
      </c>
      <c r="C1418" s="33">
        <v>3</v>
      </c>
      <c r="D1418" s="18">
        <v>3</v>
      </c>
      <c r="E1418" s="34">
        <v>14</v>
      </c>
      <c r="G1418" s="99">
        <v>1377</v>
      </c>
      <c r="H1418" s="141">
        <v>13.967915374807559</v>
      </c>
      <c r="I1418" s="113">
        <v>2.0320846251924412</v>
      </c>
      <c r="J1418" s="100">
        <v>1.1013925027739024</v>
      </c>
      <c r="K1418" s="139"/>
      <c r="L1418" s="113">
        <v>93.639455782312936</v>
      </c>
      <c r="M1418" s="100">
        <v>22</v>
      </c>
      <c r="N1418" s="139"/>
      <c r="O1418" s="139"/>
    </row>
    <row r="1419" spans="2:15" x14ac:dyDescent="0.25">
      <c r="B1419" s="33">
        <f t="shared" si="23"/>
        <v>16</v>
      </c>
      <c r="C1419" s="33">
        <v>4</v>
      </c>
      <c r="D1419" s="18">
        <v>3</v>
      </c>
      <c r="E1419" s="34">
        <v>18</v>
      </c>
      <c r="G1419" s="99">
        <v>1378</v>
      </c>
      <c r="H1419" s="141">
        <v>15.343430237752408</v>
      </c>
      <c r="I1419" s="113">
        <v>3.6565697622475923</v>
      </c>
      <c r="J1419" s="100">
        <v>1.9818655542595116</v>
      </c>
      <c r="K1419" s="139"/>
      <c r="L1419" s="113">
        <v>93.707482993197289</v>
      </c>
      <c r="M1419" s="100">
        <v>22</v>
      </c>
      <c r="N1419" s="139"/>
      <c r="O1419" s="139"/>
    </row>
    <row r="1420" spans="2:15" x14ac:dyDescent="0.25">
      <c r="B1420" s="33">
        <f t="shared" si="23"/>
        <v>16</v>
      </c>
      <c r="C1420" s="33">
        <v>4</v>
      </c>
      <c r="D1420" s="18">
        <v>4</v>
      </c>
      <c r="E1420" s="34">
        <v>25</v>
      </c>
      <c r="G1420" s="99">
        <v>1379</v>
      </c>
      <c r="H1420" s="141">
        <v>12.235224195441972</v>
      </c>
      <c r="I1420" s="113">
        <v>-1.2352241954419725</v>
      </c>
      <c r="J1420" s="100">
        <v>-0.66949311620123897</v>
      </c>
      <c r="K1420" s="139"/>
      <c r="L1420" s="113">
        <v>93.775510204081641</v>
      </c>
      <c r="M1420" s="100">
        <v>22</v>
      </c>
      <c r="N1420" s="139"/>
      <c r="O1420" s="139"/>
    </row>
    <row r="1421" spans="2:15" x14ac:dyDescent="0.25">
      <c r="B1421" s="33">
        <f t="shared" si="23"/>
        <v>9</v>
      </c>
      <c r="C1421" s="33">
        <v>3</v>
      </c>
      <c r="D1421" s="18">
        <v>4</v>
      </c>
      <c r="E1421" s="34">
        <v>20</v>
      </c>
      <c r="G1421" s="99">
        <v>1380</v>
      </c>
      <c r="H1421" s="141">
        <v>21.958782578379022</v>
      </c>
      <c r="I1421" s="113">
        <v>-1.9587825783790223</v>
      </c>
      <c r="J1421" s="100">
        <v>-1.0616626983172424</v>
      </c>
      <c r="K1421" s="139"/>
      <c r="L1421" s="113">
        <v>93.843537414966008</v>
      </c>
      <c r="M1421" s="100">
        <v>22</v>
      </c>
      <c r="N1421" s="139"/>
      <c r="O1421" s="139"/>
    </row>
    <row r="1422" spans="2:15" x14ac:dyDescent="0.25">
      <c r="B1422" s="33">
        <f t="shared" si="23"/>
        <v>1</v>
      </c>
      <c r="C1422" s="33">
        <v>1</v>
      </c>
      <c r="D1422" s="18">
        <v>3</v>
      </c>
      <c r="E1422" s="34">
        <v>11</v>
      </c>
      <c r="G1422" s="99">
        <v>1381</v>
      </c>
      <c r="H1422" s="141">
        <v>15.343430237752408</v>
      </c>
      <c r="I1422" s="113">
        <v>-2.3434302377524077</v>
      </c>
      <c r="J1422" s="100">
        <v>-1.2701422286435231</v>
      </c>
      <c r="K1422" s="139"/>
      <c r="L1422" s="113">
        <v>93.91156462585036</v>
      </c>
      <c r="M1422" s="100">
        <v>22</v>
      </c>
      <c r="N1422" s="139"/>
      <c r="O1422" s="139"/>
    </row>
    <row r="1423" spans="2:15" x14ac:dyDescent="0.25">
      <c r="B1423" s="33">
        <f t="shared" si="23"/>
        <v>4</v>
      </c>
      <c r="C1423" s="33">
        <v>2</v>
      </c>
      <c r="D1423" s="18">
        <v>3</v>
      </c>
      <c r="E1423" s="34">
        <v>12</v>
      </c>
      <c r="G1423" s="99">
        <v>1382</v>
      </c>
      <c r="H1423" s="141">
        <v>12.235224195441972</v>
      </c>
      <c r="I1423" s="113">
        <v>0.76477580455802752</v>
      </c>
      <c r="J1423" s="100">
        <v>0.41450947809977262</v>
      </c>
      <c r="K1423" s="139"/>
      <c r="L1423" s="113">
        <v>93.979591836734713</v>
      </c>
      <c r="M1423" s="100">
        <v>22</v>
      </c>
      <c r="N1423" s="139"/>
      <c r="O1423" s="139"/>
    </row>
    <row r="1424" spans="2:15" x14ac:dyDescent="0.25">
      <c r="B1424" s="33">
        <f t="shared" si="23"/>
        <v>4</v>
      </c>
      <c r="C1424" s="33">
        <v>2</v>
      </c>
      <c r="D1424" s="18">
        <v>3</v>
      </c>
      <c r="E1424" s="34">
        <v>15</v>
      </c>
      <c r="G1424" s="99">
        <v>1383</v>
      </c>
      <c r="H1424" s="141">
        <v>13.967915374807559</v>
      </c>
      <c r="I1424" s="113">
        <v>-1.9679153748075588</v>
      </c>
      <c r="J1424" s="100">
        <v>-1.0666126858281206</v>
      </c>
      <c r="K1424" s="139"/>
      <c r="L1424" s="113">
        <v>94.047619047619065</v>
      </c>
      <c r="M1424" s="100">
        <v>22</v>
      </c>
      <c r="N1424" s="139"/>
      <c r="O1424" s="139"/>
    </row>
    <row r="1425" spans="2:15" x14ac:dyDescent="0.25">
      <c r="B1425" s="33">
        <f t="shared" si="23"/>
        <v>9</v>
      </c>
      <c r="C1425" s="33">
        <v>3</v>
      </c>
      <c r="D1425" s="18">
        <v>3</v>
      </c>
      <c r="E1425" s="34">
        <v>19</v>
      </c>
      <c r="G1425" s="99">
        <v>1384</v>
      </c>
      <c r="H1425" s="141">
        <v>13.967915374807559</v>
      </c>
      <c r="I1425" s="113">
        <v>2.0320846251924412</v>
      </c>
      <c r="J1425" s="100">
        <v>1.1013925027739024</v>
      </c>
      <c r="K1425" s="139"/>
      <c r="L1425" s="113">
        <v>94.115646258503418</v>
      </c>
      <c r="M1425" s="100">
        <v>22</v>
      </c>
      <c r="N1425" s="139"/>
      <c r="O1425" s="139"/>
    </row>
    <row r="1426" spans="2:15" x14ac:dyDescent="0.25">
      <c r="B1426" s="33">
        <f t="shared" ref="B1426:B1486" si="24">C1426^2</f>
        <v>16</v>
      </c>
      <c r="C1426" s="33">
        <v>4</v>
      </c>
      <c r="D1426" s="18">
        <v>3</v>
      </c>
      <c r="E1426" s="34">
        <v>15</v>
      </c>
      <c r="G1426" s="99">
        <v>1385</v>
      </c>
      <c r="H1426" s="141">
        <v>21.958782578379022</v>
      </c>
      <c r="I1426" s="113">
        <v>2.0412174216209777</v>
      </c>
      <c r="J1426" s="100">
        <v>1.1063424902847807</v>
      </c>
      <c r="K1426" s="139"/>
      <c r="L1426" s="113">
        <v>94.18367346938777</v>
      </c>
      <c r="M1426" s="100">
        <v>22</v>
      </c>
      <c r="N1426" s="139"/>
      <c r="O1426" s="139"/>
    </row>
    <row r="1427" spans="2:15" x14ac:dyDescent="0.25">
      <c r="B1427" s="33">
        <f t="shared" si="24"/>
        <v>9</v>
      </c>
      <c r="C1427" s="33">
        <v>3</v>
      </c>
      <c r="D1427" s="18">
        <v>3</v>
      </c>
      <c r="E1427" s="34">
        <v>18</v>
      </c>
      <c r="G1427" s="99">
        <v>1386</v>
      </c>
      <c r="H1427" s="141">
        <v>21.958782578379022</v>
      </c>
      <c r="I1427" s="113">
        <v>3.0412174216209777</v>
      </c>
      <c r="J1427" s="100">
        <v>1.6483437874352866</v>
      </c>
      <c r="K1427" s="139"/>
      <c r="L1427" s="113">
        <v>94.251700680272123</v>
      </c>
      <c r="M1427" s="100">
        <v>22</v>
      </c>
      <c r="N1427" s="139"/>
      <c r="O1427" s="139"/>
    </row>
    <row r="1428" spans="2:15" x14ac:dyDescent="0.25">
      <c r="B1428" s="33">
        <f t="shared" si="24"/>
        <v>4</v>
      </c>
      <c r="C1428" s="33">
        <v>2</v>
      </c>
      <c r="D1428" s="18">
        <v>3</v>
      </c>
      <c r="E1428" s="34">
        <v>12</v>
      </c>
      <c r="G1428" s="99">
        <v>1387</v>
      </c>
      <c r="H1428" s="141">
        <v>20.940444031854909</v>
      </c>
      <c r="I1428" s="113">
        <v>3.0595559681450908</v>
      </c>
      <c r="J1428" s="100">
        <v>1.6582833034392108</v>
      </c>
      <c r="K1428" s="139"/>
      <c r="L1428" s="113">
        <v>94.319727891156475</v>
      </c>
      <c r="M1428" s="100">
        <v>22</v>
      </c>
      <c r="N1428" s="139"/>
      <c r="O1428" s="139"/>
    </row>
    <row r="1429" spans="2:15" x14ac:dyDescent="0.25">
      <c r="B1429" s="33">
        <f t="shared" si="24"/>
        <v>4</v>
      </c>
      <c r="C1429" s="33">
        <v>2</v>
      </c>
      <c r="D1429" s="18">
        <v>3</v>
      </c>
      <c r="E1429" s="34">
        <v>16</v>
      </c>
      <c r="G1429" s="99">
        <v>1388</v>
      </c>
      <c r="H1429" s="141">
        <v>16.361768784276521</v>
      </c>
      <c r="I1429" s="113">
        <v>-2.3617687842765207</v>
      </c>
      <c r="J1429" s="100">
        <v>-1.2800817446474473</v>
      </c>
      <c r="K1429" s="139"/>
      <c r="L1429" s="113">
        <v>94.387755102040828</v>
      </c>
      <c r="M1429" s="100">
        <v>22</v>
      </c>
      <c r="N1429" s="139"/>
      <c r="O1429" s="139"/>
    </row>
    <row r="1430" spans="2:15" x14ac:dyDescent="0.25">
      <c r="B1430" s="33">
        <f t="shared" si="24"/>
        <v>16</v>
      </c>
      <c r="C1430" s="33">
        <v>4</v>
      </c>
      <c r="D1430" s="18">
        <v>4</v>
      </c>
      <c r="E1430" s="34">
        <v>25</v>
      </c>
      <c r="G1430" s="99">
        <v>1389</v>
      </c>
      <c r="H1430" s="141">
        <v>13.967915374807559</v>
      </c>
      <c r="I1430" s="113">
        <v>-0.96791537480755885</v>
      </c>
      <c r="J1430" s="100">
        <v>-0.52461138867761492</v>
      </c>
      <c r="K1430" s="139"/>
      <c r="L1430" s="113">
        <v>94.45578231292518</v>
      </c>
      <c r="M1430" s="100">
        <v>22</v>
      </c>
      <c r="N1430" s="139"/>
      <c r="O1430" s="139"/>
    </row>
    <row r="1431" spans="2:15" x14ac:dyDescent="0.25">
      <c r="B1431" s="33">
        <f t="shared" si="24"/>
        <v>16</v>
      </c>
      <c r="C1431" s="33">
        <v>4</v>
      </c>
      <c r="D1431" s="18">
        <v>4</v>
      </c>
      <c r="E1431" s="34">
        <v>20</v>
      </c>
      <c r="G1431" s="99">
        <v>1390</v>
      </c>
      <c r="H1431" s="141">
        <v>13.967915374807559</v>
      </c>
      <c r="I1431" s="113">
        <v>-1.9679153748075588</v>
      </c>
      <c r="J1431" s="100">
        <v>-1.0666126858281206</v>
      </c>
      <c r="K1431" s="139"/>
      <c r="L1431" s="113">
        <v>94.523809523809533</v>
      </c>
      <c r="M1431" s="100">
        <v>22</v>
      </c>
      <c r="N1431" s="139"/>
      <c r="O1431" s="139"/>
    </row>
    <row r="1432" spans="2:15" x14ac:dyDescent="0.25">
      <c r="B1432" s="33">
        <f t="shared" si="24"/>
        <v>1</v>
      </c>
      <c r="C1432" s="33">
        <v>1</v>
      </c>
      <c r="D1432" s="18">
        <v>3</v>
      </c>
      <c r="E1432" s="34">
        <v>12</v>
      </c>
      <c r="G1432" s="99">
        <v>1391</v>
      </c>
      <c r="H1432" s="141">
        <v>16.361768784276521</v>
      </c>
      <c r="I1432" s="113">
        <v>-1.3617687842765207</v>
      </c>
      <c r="J1432" s="100">
        <v>-0.73808044749694146</v>
      </c>
      <c r="K1432" s="139"/>
      <c r="L1432" s="113">
        <v>94.591836734693899</v>
      </c>
      <c r="M1432" s="100">
        <v>22</v>
      </c>
      <c r="N1432" s="139"/>
      <c r="O1432" s="139"/>
    </row>
    <row r="1433" spans="2:15" x14ac:dyDescent="0.25">
      <c r="B1433" s="33">
        <f t="shared" si="24"/>
        <v>1</v>
      </c>
      <c r="C1433" s="33">
        <v>1</v>
      </c>
      <c r="D1433" s="18">
        <v>3</v>
      </c>
      <c r="E1433" s="34">
        <v>12</v>
      </c>
      <c r="G1433" s="99">
        <v>1392</v>
      </c>
      <c r="H1433" s="141">
        <v>16.361768784276521</v>
      </c>
      <c r="I1433" s="113">
        <v>2.6382312157234793</v>
      </c>
      <c r="J1433" s="100">
        <v>1.4299247411050817</v>
      </c>
      <c r="K1433" s="139"/>
      <c r="L1433" s="113">
        <v>94.659863945578252</v>
      </c>
      <c r="M1433" s="100">
        <v>22</v>
      </c>
      <c r="N1433" s="139"/>
      <c r="O1433" s="139"/>
    </row>
    <row r="1434" spans="2:15" x14ac:dyDescent="0.25">
      <c r="B1434" s="33">
        <f t="shared" si="24"/>
        <v>4</v>
      </c>
      <c r="C1434" s="33">
        <v>2</v>
      </c>
      <c r="D1434" s="18">
        <v>3</v>
      </c>
      <c r="E1434" s="34">
        <v>11</v>
      </c>
      <c r="G1434" s="99">
        <v>1393</v>
      </c>
      <c r="H1434" s="141">
        <v>12.235224195441972</v>
      </c>
      <c r="I1434" s="113">
        <v>-0.23522419544197248</v>
      </c>
      <c r="J1434" s="100">
        <v>-0.12749181905073317</v>
      </c>
      <c r="K1434" s="139"/>
      <c r="L1434" s="113">
        <v>94.727891156462604</v>
      </c>
      <c r="M1434" s="100">
        <v>22</v>
      </c>
      <c r="N1434" s="139"/>
      <c r="O1434" s="139"/>
    </row>
    <row r="1435" spans="2:15" x14ac:dyDescent="0.25">
      <c r="B1435" s="33">
        <f t="shared" si="24"/>
        <v>1</v>
      </c>
      <c r="C1435" s="33">
        <v>1</v>
      </c>
      <c r="D1435" s="18">
        <v>3</v>
      </c>
      <c r="E1435" s="34">
        <v>13</v>
      </c>
      <c r="G1435" s="99">
        <v>1394</v>
      </c>
      <c r="H1435" s="141">
        <v>12.235224195441972</v>
      </c>
      <c r="I1435" s="113">
        <v>1.7647758045580275</v>
      </c>
      <c r="J1435" s="100">
        <v>0.95651077525027839</v>
      </c>
      <c r="K1435" s="139"/>
      <c r="L1435" s="113">
        <v>94.795918367346957</v>
      </c>
      <c r="M1435" s="100">
        <v>22</v>
      </c>
      <c r="N1435" s="139"/>
      <c r="O1435" s="139"/>
    </row>
    <row r="1436" spans="2:15" x14ac:dyDescent="0.25">
      <c r="B1436" s="33">
        <f t="shared" si="24"/>
        <v>4</v>
      </c>
      <c r="C1436" s="33">
        <v>2</v>
      </c>
      <c r="D1436" s="18">
        <v>3</v>
      </c>
      <c r="E1436" s="34">
        <v>12</v>
      </c>
      <c r="G1436" s="99">
        <v>1395</v>
      </c>
      <c r="H1436" s="141">
        <v>15.343430237752408</v>
      </c>
      <c r="I1436" s="113">
        <v>-1.3434302377524077</v>
      </c>
      <c r="J1436" s="100">
        <v>-0.7281409314930174</v>
      </c>
      <c r="K1436" s="139"/>
      <c r="L1436" s="113">
        <v>94.863945578231309</v>
      </c>
      <c r="M1436" s="100">
        <v>22</v>
      </c>
      <c r="N1436" s="139"/>
      <c r="O1436" s="139"/>
    </row>
    <row r="1437" spans="2:15" x14ac:dyDescent="0.25">
      <c r="B1437" s="33">
        <f t="shared" si="24"/>
        <v>4</v>
      </c>
      <c r="C1437" s="33">
        <v>2</v>
      </c>
      <c r="D1437" s="18">
        <v>3</v>
      </c>
      <c r="E1437" s="34">
        <v>17</v>
      </c>
      <c r="G1437" s="99">
        <v>1396</v>
      </c>
      <c r="H1437" s="141">
        <v>12.235224195441972</v>
      </c>
      <c r="I1437" s="113">
        <v>-1.2352241954419725</v>
      </c>
      <c r="J1437" s="100">
        <v>-0.66949311620123897</v>
      </c>
      <c r="K1437" s="139"/>
      <c r="L1437" s="113">
        <v>94.931972789115662</v>
      </c>
      <c r="M1437" s="100">
        <v>22</v>
      </c>
      <c r="N1437" s="139"/>
      <c r="O1437" s="139"/>
    </row>
    <row r="1438" spans="2:15" x14ac:dyDescent="0.25">
      <c r="B1438" s="33">
        <f t="shared" si="24"/>
        <v>9</v>
      </c>
      <c r="C1438" s="33">
        <v>3</v>
      </c>
      <c r="D1438" s="18">
        <v>3</v>
      </c>
      <c r="E1438" s="34">
        <v>13</v>
      </c>
      <c r="G1438" s="99">
        <v>1397</v>
      </c>
      <c r="H1438" s="141">
        <v>13.967915374807559</v>
      </c>
      <c r="I1438" s="113">
        <v>2.0320846251924412</v>
      </c>
      <c r="J1438" s="100">
        <v>1.1013925027739024</v>
      </c>
      <c r="K1438" s="139"/>
      <c r="L1438" s="113">
        <v>95.000000000000014</v>
      </c>
      <c r="M1438" s="100">
        <v>22</v>
      </c>
      <c r="N1438" s="139"/>
      <c r="O1438" s="139"/>
    </row>
    <row r="1439" spans="2:15" x14ac:dyDescent="0.25">
      <c r="B1439" s="33">
        <f t="shared" si="24"/>
        <v>9</v>
      </c>
      <c r="C1439" s="33">
        <v>3</v>
      </c>
      <c r="D1439" s="18">
        <v>4</v>
      </c>
      <c r="E1439" s="34">
        <v>21</v>
      </c>
      <c r="G1439" s="99">
        <v>1398</v>
      </c>
      <c r="H1439" s="141">
        <v>15.343430237752408</v>
      </c>
      <c r="I1439" s="113">
        <v>-0.34343023775240766</v>
      </c>
      <c r="J1439" s="100">
        <v>-0.18613963434251155</v>
      </c>
      <c r="K1439" s="139"/>
      <c r="L1439" s="113">
        <v>95.068027210884367</v>
      </c>
      <c r="M1439" s="100">
        <v>22</v>
      </c>
      <c r="N1439" s="139"/>
      <c r="O1439" s="139"/>
    </row>
    <row r="1440" spans="2:15" x14ac:dyDescent="0.25">
      <c r="B1440" s="33">
        <f t="shared" si="24"/>
        <v>16</v>
      </c>
      <c r="C1440" s="33">
        <v>4</v>
      </c>
      <c r="D1440" s="18">
        <v>4</v>
      </c>
      <c r="E1440" s="34">
        <v>24</v>
      </c>
      <c r="G1440" s="99">
        <v>1399</v>
      </c>
      <c r="H1440" s="141">
        <v>12.235224195441972</v>
      </c>
      <c r="I1440" s="113">
        <v>0.76477580455802752</v>
      </c>
      <c r="J1440" s="100">
        <v>0.41450947809977262</v>
      </c>
      <c r="K1440" s="139"/>
      <c r="L1440" s="113">
        <v>95.136054421768719</v>
      </c>
      <c r="M1440" s="100">
        <v>22</v>
      </c>
      <c r="N1440" s="139"/>
      <c r="O1440" s="139"/>
    </row>
    <row r="1441" spans="2:15" x14ac:dyDescent="0.25">
      <c r="B1441" s="33">
        <f t="shared" si="24"/>
        <v>9</v>
      </c>
      <c r="C1441" s="33">
        <v>3</v>
      </c>
      <c r="D1441" s="18">
        <v>3</v>
      </c>
      <c r="E1441" s="34">
        <v>11</v>
      </c>
      <c r="G1441" s="99">
        <v>1400</v>
      </c>
      <c r="H1441" s="141">
        <v>21.958782578379022</v>
      </c>
      <c r="I1441" s="113">
        <v>1.0412174216209777</v>
      </c>
      <c r="J1441" s="100">
        <v>0.564341193134275</v>
      </c>
      <c r="K1441" s="139"/>
      <c r="L1441" s="113">
        <v>95.204081632653072</v>
      </c>
      <c r="M1441" s="100">
        <v>22</v>
      </c>
      <c r="N1441" s="139"/>
      <c r="O1441" s="139"/>
    </row>
    <row r="1442" spans="2:15" x14ac:dyDescent="0.25">
      <c r="B1442" s="33">
        <f t="shared" si="24"/>
        <v>1</v>
      </c>
      <c r="C1442" s="33">
        <v>1</v>
      </c>
      <c r="D1442" s="18">
        <v>3</v>
      </c>
      <c r="E1442" s="34">
        <v>14</v>
      </c>
      <c r="G1442" s="99">
        <v>1401</v>
      </c>
      <c r="H1442" s="141">
        <v>15.343430237752408</v>
      </c>
      <c r="I1442" s="113">
        <v>2.6565697622475923</v>
      </c>
      <c r="J1442" s="100">
        <v>1.4398642571090059</v>
      </c>
      <c r="K1442" s="139"/>
      <c r="L1442" s="113">
        <v>95.272108843537424</v>
      </c>
      <c r="M1442" s="100">
        <v>22</v>
      </c>
      <c r="N1442" s="139"/>
      <c r="O1442" s="139"/>
    </row>
    <row r="1443" spans="2:15" x14ac:dyDescent="0.25">
      <c r="B1443" s="33">
        <f t="shared" si="24"/>
        <v>9</v>
      </c>
      <c r="C1443" s="33">
        <v>3</v>
      </c>
      <c r="D1443" s="18">
        <v>3</v>
      </c>
      <c r="E1443" s="34">
        <v>14</v>
      </c>
      <c r="G1443" s="99">
        <v>1402</v>
      </c>
      <c r="H1443" s="141">
        <v>15.343430237752408</v>
      </c>
      <c r="I1443" s="113">
        <v>-1.3434302377524077</v>
      </c>
      <c r="J1443" s="100">
        <v>-0.7281409314930174</v>
      </c>
      <c r="K1443" s="139"/>
      <c r="L1443" s="113">
        <v>95.340136054421791</v>
      </c>
      <c r="M1443" s="100">
        <v>22</v>
      </c>
      <c r="N1443" s="139"/>
      <c r="O1443" s="139"/>
    </row>
    <row r="1444" spans="2:15" x14ac:dyDescent="0.25">
      <c r="B1444" s="33">
        <f t="shared" si="24"/>
        <v>16</v>
      </c>
      <c r="C1444" s="33">
        <v>4</v>
      </c>
      <c r="D1444" s="18">
        <v>4</v>
      </c>
      <c r="E1444" s="34">
        <v>25</v>
      </c>
      <c r="G1444" s="99">
        <v>1403</v>
      </c>
      <c r="H1444" s="141">
        <v>16.361768784276521</v>
      </c>
      <c r="I1444" s="113">
        <v>1.6382312157234793</v>
      </c>
      <c r="J1444" s="100">
        <v>0.8879234439545759</v>
      </c>
      <c r="K1444" s="139"/>
      <c r="L1444" s="113">
        <v>95.408163265306143</v>
      </c>
      <c r="M1444" s="100">
        <v>22</v>
      </c>
      <c r="N1444" s="139"/>
      <c r="O1444" s="139"/>
    </row>
    <row r="1445" spans="2:15" x14ac:dyDescent="0.25">
      <c r="B1445" s="33">
        <f t="shared" si="24"/>
        <v>16</v>
      </c>
      <c r="C1445" s="33">
        <v>4</v>
      </c>
      <c r="D1445" s="18">
        <v>4</v>
      </c>
      <c r="E1445" s="34">
        <v>22</v>
      </c>
      <c r="G1445" s="99">
        <v>1404</v>
      </c>
      <c r="H1445" s="141">
        <v>21.958782578379022</v>
      </c>
      <c r="I1445" s="113">
        <v>3.0412174216209777</v>
      </c>
      <c r="J1445" s="100">
        <v>1.6483437874352866</v>
      </c>
      <c r="K1445" s="139"/>
      <c r="L1445" s="113">
        <v>95.476190476190496</v>
      </c>
      <c r="M1445" s="100">
        <v>23</v>
      </c>
      <c r="N1445" s="139"/>
      <c r="O1445" s="139"/>
    </row>
    <row r="1446" spans="2:15" x14ac:dyDescent="0.25">
      <c r="B1446" s="33">
        <f t="shared" si="24"/>
        <v>1</v>
      </c>
      <c r="C1446" s="33">
        <v>1</v>
      </c>
      <c r="D1446" s="18">
        <v>3</v>
      </c>
      <c r="E1446" s="34">
        <v>11</v>
      </c>
      <c r="G1446" s="99">
        <v>1405</v>
      </c>
      <c r="H1446" s="141">
        <v>20.940444031854909</v>
      </c>
      <c r="I1446" s="113">
        <v>-0.94044403185490921</v>
      </c>
      <c r="J1446" s="100">
        <v>-0.50972188516281236</v>
      </c>
      <c r="K1446" s="139"/>
      <c r="L1446" s="113">
        <v>95.544217687074848</v>
      </c>
      <c r="M1446" s="100">
        <v>23</v>
      </c>
      <c r="N1446" s="139"/>
      <c r="O1446" s="139"/>
    </row>
    <row r="1447" spans="2:15" x14ac:dyDescent="0.25">
      <c r="B1447" s="33">
        <f t="shared" si="24"/>
        <v>16</v>
      </c>
      <c r="C1447" s="33">
        <v>4</v>
      </c>
      <c r="D1447" s="18">
        <v>3</v>
      </c>
      <c r="E1447" s="34">
        <v>19</v>
      </c>
      <c r="G1447" s="99">
        <v>1406</v>
      </c>
      <c r="H1447" s="141">
        <v>12.235224195441972</v>
      </c>
      <c r="I1447" s="113">
        <v>-1.2352241954419725</v>
      </c>
      <c r="J1447" s="100">
        <v>-0.66949311620123897</v>
      </c>
      <c r="K1447" s="139"/>
      <c r="L1447" s="113">
        <v>95.612244897959201</v>
      </c>
      <c r="M1447" s="100">
        <v>23</v>
      </c>
      <c r="N1447" s="139"/>
      <c r="O1447" s="139"/>
    </row>
    <row r="1448" spans="2:15" x14ac:dyDescent="0.25">
      <c r="B1448" s="33">
        <f t="shared" si="24"/>
        <v>4</v>
      </c>
      <c r="C1448" s="33">
        <v>2</v>
      </c>
      <c r="D1448" s="18">
        <v>4</v>
      </c>
      <c r="E1448" s="34">
        <v>21</v>
      </c>
      <c r="G1448" s="99">
        <v>1407</v>
      </c>
      <c r="H1448" s="141">
        <v>13.967915374807559</v>
      </c>
      <c r="I1448" s="113">
        <v>-1.9679153748075588</v>
      </c>
      <c r="J1448" s="100">
        <v>-1.0666126858281206</v>
      </c>
      <c r="K1448" s="139"/>
      <c r="L1448" s="113">
        <v>95.680272108843553</v>
      </c>
      <c r="M1448" s="100">
        <v>23</v>
      </c>
      <c r="N1448" s="139"/>
      <c r="O1448" s="139"/>
    </row>
    <row r="1449" spans="2:15" x14ac:dyDescent="0.25">
      <c r="B1449" s="33">
        <f t="shared" si="24"/>
        <v>4</v>
      </c>
      <c r="C1449" s="33">
        <v>2</v>
      </c>
      <c r="D1449" s="18">
        <v>3</v>
      </c>
      <c r="E1449" s="34">
        <v>12</v>
      </c>
      <c r="G1449" s="99">
        <v>1408</v>
      </c>
      <c r="H1449" s="141">
        <v>13.967915374807559</v>
      </c>
      <c r="I1449" s="113">
        <v>1.0320846251924412</v>
      </c>
      <c r="J1449" s="100">
        <v>0.55939120562339673</v>
      </c>
      <c r="K1449" s="139"/>
      <c r="L1449" s="113">
        <v>95.748299319727906</v>
      </c>
      <c r="M1449" s="100">
        <v>23</v>
      </c>
      <c r="N1449" s="139"/>
      <c r="O1449" s="139"/>
    </row>
    <row r="1450" spans="2:15" x14ac:dyDescent="0.25">
      <c r="B1450" s="33">
        <f t="shared" si="24"/>
        <v>1</v>
      </c>
      <c r="C1450" s="33">
        <v>1</v>
      </c>
      <c r="D1450" s="18">
        <v>3</v>
      </c>
      <c r="E1450" s="34">
        <v>13</v>
      </c>
      <c r="G1450" s="99">
        <v>1409</v>
      </c>
      <c r="H1450" s="141">
        <v>15.343430237752408</v>
      </c>
      <c r="I1450" s="113">
        <v>3.6565697622475923</v>
      </c>
      <c r="J1450" s="100">
        <v>1.9818655542595116</v>
      </c>
      <c r="K1450" s="139"/>
      <c r="L1450" s="113">
        <v>95.816326530612258</v>
      </c>
      <c r="M1450" s="100">
        <v>23</v>
      </c>
      <c r="N1450" s="139"/>
      <c r="O1450" s="139"/>
    </row>
    <row r="1451" spans="2:15" x14ac:dyDescent="0.25">
      <c r="B1451" s="33">
        <f t="shared" si="24"/>
        <v>9</v>
      </c>
      <c r="C1451" s="33">
        <v>3</v>
      </c>
      <c r="D1451" s="18">
        <v>3</v>
      </c>
      <c r="E1451" s="34">
        <v>13</v>
      </c>
      <c r="G1451" s="99">
        <v>1410</v>
      </c>
      <c r="H1451" s="141">
        <v>16.361768784276521</v>
      </c>
      <c r="I1451" s="113">
        <v>-1.3617687842765207</v>
      </c>
      <c r="J1451" s="100">
        <v>-0.73808044749694146</v>
      </c>
      <c r="K1451" s="139"/>
      <c r="L1451" s="113">
        <v>95.884353741496611</v>
      </c>
      <c r="M1451" s="100">
        <v>23</v>
      </c>
      <c r="N1451" s="139"/>
      <c r="O1451" s="139"/>
    </row>
    <row r="1452" spans="2:15" x14ac:dyDescent="0.25">
      <c r="B1452" s="33">
        <f t="shared" si="24"/>
        <v>4</v>
      </c>
      <c r="C1452" s="33">
        <v>2</v>
      </c>
      <c r="D1452" s="18">
        <v>3</v>
      </c>
      <c r="E1452" s="34">
        <v>16</v>
      </c>
      <c r="G1452" s="99">
        <v>1411</v>
      </c>
      <c r="H1452" s="141">
        <v>15.343430237752408</v>
      </c>
      <c r="I1452" s="113">
        <v>2.6565697622475923</v>
      </c>
      <c r="J1452" s="100">
        <v>1.4398642571090059</v>
      </c>
      <c r="K1452" s="139"/>
      <c r="L1452" s="113">
        <v>95.952380952380963</v>
      </c>
      <c r="M1452" s="100">
        <v>23</v>
      </c>
      <c r="N1452" s="139"/>
      <c r="O1452" s="139"/>
    </row>
    <row r="1453" spans="2:15" x14ac:dyDescent="0.25">
      <c r="B1453" s="33">
        <f t="shared" si="24"/>
        <v>16</v>
      </c>
      <c r="C1453" s="33">
        <v>4</v>
      </c>
      <c r="D1453" s="18">
        <v>4</v>
      </c>
      <c r="E1453" s="34">
        <v>23</v>
      </c>
      <c r="G1453" s="99">
        <v>1412</v>
      </c>
      <c r="H1453" s="141">
        <v>13.967915374807559</v>
      </c>
      <c r="I1453" s="113">
        <v>-1.9679153748075588</v>
      </c>
      <c r="J1453" s="100">
        <v>-1.0666126858281206</v>
      </c>
      <c r="K1453" s="139"/>
      <c r="L1453" s="113">
        <v>96.020408163265316</v>
      </c>
      <c r="M1453" s="100">
        <v>23</v>
      </c>
      <c r="N1453" s="139"/>
      <c r="O1453" s="139"/>
    </row>
    <row r="1454" spans="2:15" x14ac:dyDescent="0.25">
      <c r="B1454" s="33">
        <f t="shared" si="24"/>
        <v>4</v>
      </c>
      <c r="C1454" s="33">
        <v>2</v>
      </c>
      <c r="D1454" s="18">
        <v>3</v>
      </c>
      <c r="E1454" s="34">
        <v>15</v>
      </c>
      <c r="G1454" s="99">
        <v>1413</v>
      </c>
      <c r="H1454" s="141">
        <v>13.967915374807559</v>
      </c>
      <c r="I1454" s="113">
        <v>2.0320846251924412</v>
      </c>
      <c r="J1454" s="100">
        <v>1.1013925027739024</v>
      </c>
      <c r="K1454" s="139"/>
      <c r="L1454" s="113">
        <v>96.088435374149668</v>
      </c>
      <c r="M1454" s="100">
        <v>23</v>
      </c>
      <c r="N1454" s="139"/>
      <c r="O1454" s="139"/>
    </row>
    <row r="1455" spans="2:15" x14ac:dyDescent="0.25">
      <c r="B1455" s="33">
        <f t="shared" si="24"/>
        <v>1</v>
      </c>
      <c r="C1455" s="33">
        <v>1</v>
      </c>
      <c r="D1455" s="18">
        <v>3</v>
      </c>
      <c r="E1455" s="34">
        <v>12</v>
      </c>
      <c r="G1455" s="99">
        <v>1414</v>
      </c>
      <c r="H1455" s="141">
        <v>21.958782578379022</v>
      </c>
      <c r="I1455" s="113">
        <v>3.0412174216209777</v>
      </c>
      <c r="J1455" s="100">
        <v>1.6483437874352866</v>
      </c>
      <c r="K1455" s="139"/>
      <c r="L1455" s="113">
        <v>96.156462585034035</v>
      </c>
      <c r="M1455" s="100">
        <v>23</v>
      </c>
      <c r="N1455" s="139"/>
      <c r="O1455" s="139"/>
    </row>
    <row r="1456" spans="2:15" x14ac:dyDescent="0.25">
      <c r="B1456" s="33">
        <f t="shared" si="24"/>
        <v>9</v>
      </c>
      <c r="C1456" s="33">
        <v>3</v>
      </c>
      <c r="D1456" s="18">
        <v>3</v>
      </c>
      <c r="E1456" s="34">
        <v>13</v>
      </c>
      <c r="G1456" s="99">
        <v>1415</v>
      </c>
      <c r="H1456" s="141">
        <v>21.958782578379022</v>
      </c>
      <c r="I1456" s="113">
        <v>-1.9587825783790223</v>
      </c>
      <c r="J1456" s="100">
        <v>-1.0616626983172424</v>
      </c>
      <c r="K1456" s="139"/>
      <c r="L1456" s="113">
        <v>96.224489795918387</v>
      </c>
      <c r="M1456" s="100">
        <v>23</v>
      </c>
      <c r="N1456" s="139"/>
      <c r="O1456" s="139"/>
    </row>
    <row r="1457" spans="2:15" x14ac:dyDescent="0.25">
      <c r="B1457" s="33">
        <f t="shared" si="24"/>
        <v>1</v>
      </c>
      <c r="C1457" s="33">
        <v>1</v>
      </c>
      <c r="D1457" s="18">
        <v>3</v>
      </c>
      <c r="E1457" s="34">
        <v>11</v>
      </c>
      <c r="G1457" s="99">
        <v>1416</v>
      </c>
      <c r="H1457" s="141">
        <v>12.235224195441972</v>
      </c>
      <c r="I1457" s="113">
        <v>-0.23522419544197248</v>
      </c>
      <c r="J1457" s="100">
        <v>-0.12749181905073317</v>
      </c>
      <c r="K1457" s="139"/>
      <c r="L1457" s="113">
        <v>96.29251700680274</v>
      </c>
      <c r="M1457" s="100">
        <v>23</v>
      </c>
      <c r="N1457" s="139"/>
      <c r="O1457" s="139"/>
    </row>
    <row r="1458" spans="2:15" x14ac:dyDescent="0.25">
      <c r="B1458" s="33">
        <f t="shared" si="24"/>
        <v>16</v>
      </c>
      <c r="C1458" s="33">
        <v>4</v>
      </c>
      <c r="D1458" s="18">
        <v>3</v>
      </c>
      <c r="E1458" s="34">
        <v>14</v>
      </c>
      <c r="G1458" s="99">
        <v>1417</v>
      </c>
      <c r="H1458" s="141">
        <v>12.235224195441972</v>
      </c>
      <c r="I1458" s="113">
        <v>-0.23522419544197248</v>
      </c>
      <c r="J1458" s="100">
        <v>-0.12749181905073317</v>
      </c>
      <c r="K1458" s="139"/>
      <c r="L1458" s="113">
        <v>96.360544217687092</v>
      </c>
      <c r="M1458" s="100">
        <v>23</v>
      </c>
      <c r="N1458" s="139"/>
      <c r="O1458" s="139"/>
    </row>
    <row r="1459" spans="2:15" x14ac:dyDescent="0.25">
      <c r="B1459" s="33">
        <f t="shared" si="24"/>
        <v>9</v>
      </c>
      <c r="C1459" s="33">
        <v>3</v>
      </c>
      <c r="D1459" s="18">
        <v>4</v>
      </c>
      <c r="E1459" s="34">
        <v>20</v>
      </c>
      <c r="G1459" s="99">
        <v>1418</v>
      </c>
      <c r="H1459" s="141">
        <v>13.967915374807559</v>
      </c>
      <c r="I1459" s="113">
        <v>-2.9679153748075588</v>
      </c>
      <c r="J1459" s="100">
        <v>-1.6086139829786263</v>
      </c>
      <c r="K1459" s="139"/>
      <c r="L1459" s="113">
        <v>96.428571428571445</v>
      </c>
      <c r="M1459" s="100">
        <v>23</v>
      </c>
      <c r="N1459" s="139"/>
      <c r="O1459" s="139"/>
    </row>
    <row r="1460" spans="2:15" x14ac:dyDescent="0.25">
      <c r="B1460" s="33">
        <f t="shared" si="24"/>
        <v>16</v>
      </c>
      <c r="C1460" s="33">
        <v>4</v>
      </c>
      <c r="D1460" s="18">
        <v>3</v>
      </c>
      <c r="E1460" s="34">
        <v>15</v>
      </c>
      <c r="G1460" s="99">
        <v>1419</v>
      </c>
      <c r="H1460" s="141">
        <v>12.235224195441972</v>
      </c>
      <c r="I1460" s="113">
        <v>0.76477580455802752</v>
      </c>
      <c r="J1460" s="100">
        <v>0.41450947809977262</v>
      </c>
      <c r="K1460" s="139"/>
      <c r="L1460" s="113">
        <v>96.496598639455797</v>
      </c>
      <c r="M1460" s="100">
        <v>23</v>
      </c>
      <c r="N1460" s="139"/>
      <c r="O1460" s="139"/>
    </row>
    <row r="1461" spans="2:15" x14ac:dyDescent="0.25">
      <c r="B1461" s="33">
        <f t="shared" si="24"/>
        <v>4</v>
      </c>
      <c r="C1461" s="33">
        <v>2</v>
      </c>
      <c r="D1461" s="18">
        <v>3</v>
      </c>
      <c r="E1461" s="34">
        <v>11</v>
      </c>
      <c r="G1461" s="99">
        <v>1420</v>
      </c>
      <c r="H1461" s="141">
        <v>13.967915374807559</v>
      </c>
      <c r="I1461" s="113">
        <v>-1.9679153748075588</v>
      </c>
      <c r="J1461" s="100">
        <v>-1.0666126858281206</v>
      </c>
      <c r="K1461" s="139"/>
      <c r="L1461" s="113">
        <v>96.56462585034015</v>
      </c>
      <c r="M1461" s="100">
        <v>23</v>
      </c>
      <c r="N1461" s="139"/>
      <c r="O1461" s="139"/>
    </row>
    <row r="1462" spans="2:15" x14ac:dyDescent="0.25">
      <c r="B1462" s="33">
        <f t="shared" si="24"/>
        <v>4</v>
      </c>
      <c r="C1462" s="33">
        <v>2</v>
      </c>
      <c r="D1462" s="18">
        <v>3</v>
      </c>
      <c r="E1462" s="34">
        <v>12</v>
      </c>
      <c r="G1462" s="99">
        <v>1421</v>
      </c>
      <c r="H1462" s="141">
        <v>13.967915374807559</v>
      </c>
      <c r="I1462" s="113">
        <v>3.0320846251924412</v>
      </c>
      <c r="J1462" s="100">
        <v>1.6433937999244081</v>
      </c>
      <c r="K1462" s="139"/>
      <c r="L1462" s="113">
        <v>96.632653061224502</v>
      </c>
      <c r="M1462" s="100">
        <v>23</v>
      </c>
      <c r="N1462" s="139"/>
      <c r="O1462" s="139"/>
    </row>
    <row r="1463" spans="2:15" x14ac:dyDescent="0.25">
      <c r="B1463" s="33">
        <f t="shared" si="24"/>
        <v>9</v>
      </c>
      <c r="C1463" s="33">
        <v>3</v>
      </c>
      <c r="D1463" s="18">
        <v>3</v>
      </c>
      <c r="E1463" s="34">
        <v>14</v>
      </c>
      <c r="G1463" s="99">
        <v>1422</v>
      </c>
      <c r="H1463" s="141">
        <v>15.343430237752408</v>
      </c>
      <c r="I1463" s="113">
        <v>-2.3434302377524077</v>
      </c>
      <c r="J1463" s="100">
        <v>-1.2701422286435231</v>
      </c>
      <c r="K1463" s="139"/>
      <c r="L1463" s="113">
        <v>96.700680272108855</v>
      </c>
      <c r="M1463" s="100">
        <v>23</v>
      </c>
      <c r="N1463" s="139"/>
      <c r="O1463" s="139"/>
    </row>
    <row r="1464" spans="2:15" x14ac:dyDescent="0.25">
      <c r="B1464" s="33">
        <f t="shared" si="24"/>
        <v>1</v>
      </c>
      <c r="C1464" s="33">
        <v>1</v>
      </c>
      <c r="D1464" s="18">
        <v>3</v>
      </c>
      <c r="E1464" s="34">
        <v>13</v>
      </c>
      <c r="G1464" s="99">
        <v>1423</v>
      </c>
      <c r="H1464" s="141">
        <v>20.940444031854909</v>
      </c>
      <c r="I1464" s="113">
        <v>5.9555968145090787E-2</v>
      </c>
      <c r="J1464" s="100">
        <v>3.2279411987693407E-2</v>
      </c>
      <c r="K1464" s="139"/>
      <c r="L1464" s="113">
        <v>96.768707482993207</v>
      </c>
      <c r="M1464" s="100">
        <v>23</v>
      </c>
      <c r="N1464" s="139"/>
      <c r="O1464" s="139"/>
    </row>
    <row r="1465" spans="2:15" x14ac:dyDescent="0.25">
      <c r="B1465" s="33">
        <f t="shared" si="24"/>
        <v>16</v>
      </c>
      <c r="C1465" s="33">
        <v>4</v>
      </c>
      <c r="D1465" s="18">
        <v>4</v>
      </c>
      <c r="E1465" s="34">
        <v>23</v>
      </c>
      <c r="G1465" s="99">
        <v>1424</v>
      </c>
      <c r="H1465" s="141">
        <v>21.958782578379022</v>
      </c>
      <c r="I1465" s="113">
        <v>2.0412174216209777</v>
      </c>
      <c r="J1465" s="100">
        <v>1.1063424902847807</v>
      </c>
      <c r="K1465" s="139"/>
      <c r="L1465" s="113">
        <v>96.83673469387756</v>
      </c>
      <c r="M1465" s="100">
        <v>23</v>
      </c>
      <c r="N1465" s="139"/>
      <c r="O1465" s="139"/>
    </row>
    <row r="1466" spans="2:15" x14ac:dyDescent="0.25">
      <c r="B1466" s="33">
        <f t="shared" si="24"/>
        <v>1</v>
      </c>
      <c r="C1466" s="33">
        <v>1</v>
      </c>
      <c r="D1466" s="18">
        <v>3</v>
      </c>
      <c r="E1466" s="34">
        <v>12</v>
      </c>
      <c r="G1466" s="99">
        <v>1425</v>
      </c>
      <c r="H1466" s="141">
        <v>15.343430237752408</v>
      </c>
      <c r="I1466" s="113">
        <v>-4.3434302377524077</v>
      </c>
      <c r="J1466" s="100">
        <v>-2.3541448229445345</v>
      </c>
      <c r="K1466" s="139"/>
      <c r="L1466" s="113">
        <v>96.904761904761926</v>
      </c>
      <c r="M1466" s="100">
        <v>23</v>
      </c>
      <c r="N1466" s="139"/>
      <c r="O1466" s="139"/>
    </row>
    <row r="1467" spans="2:15" x14ac:dyDescent="0.25">
      <c r="B1467" s="33">
        <f t="shared" si="24"/>
        <v>4</v>
      </c>
      <c r="C1467" s="33">
        <v>2</v>
      </c>
      <c r="D1467" s="18">
        <v>3</v>
      </c>
      <c r="E1467" s="34">
        <v>11</v>
      </c>
      <c r="G1467" s="99">
        <v>1426</v>
      </c>
      <c r="H1467" s="141">
        <v>12.235224195441972</v>
      </c>
      <c r="I1467" s="113">
        <v>1.7647758045580275</v>
      </c>
      <c r="J1467" s="100">
        <v>0.95651077525027839</v>
      </c>
      <c r="K1467" s="139"/>
      <c r="L1467" s="113">
        <v>96.972789115646279</v>
      </c>
      <c r="M1467" s="100">
        <v>23</v>
      </c>
      <c r="N1467" s="139"/>
      <c r="O1467" s="139"/>
    </row>
    <row r="1468" spans="2:15" x14ac:dyDescent="0.25">
      <c r="B1468" s="33">
        <f t="shared" si="24"/>
        <v>9</v>
      </c>
      <c r="C1468" s="33">
        <v>3</v>
      </c>
      <c r="D1468" s="18">
        <v>3</v>
      </c>
      <c r="E1468" s="34">
        <v>14</v>
      </c>
      <c r="G1468" s="99">
        <v>1427</v>
      </c>
      <c r="H1468" s="141">
        <v>15.343430237752408</v>
      </c>
      <c r="I1468" s="113">
        <v>-1.3434302377524077</v>
      </c>
      <c r="J1468" s="100">
        <v>-0.7281409314930174</v>
      </c>
      <c r="K1468" s="139"/>
      <c r="L1468" s="113">
        <v>97.040816326530631</v>
      </c>
      <c r="M1468" s="100">
        <v>23</v>
      </c>
      <c r="N1468" s="139"/>
      <c r="O1468" s="139"/>
    </row>
    <row r="1469" spans="2:15" x14ac:dyDescent="0.25">
      <c r="B1469" s="33">
        <f t="shared" si="24"/>
        <v>4</v>
      </c>
      <c r="C1469" s="33">
        <v>2</v>
      </c>
      <c r="D1469" s="18">
        <v>3</v>
      </c>
      <c r="E1469" s="34">
        <v>12</v>
      </c>
      <c r="G1469" s="99">
        <v>1428</v>
      </c>
      <c r="H1469" s="141">
        <v>21.958782578379022</v>
      </c>
      <c r="I1469" s="113">
        <v>3.0412174216209777</v>
      </c>
      <c r="J1469" s="100">
        <v>1.6483437874352866</v>
      </c>
      <c r="K1469" s="139"/>
      <c r="L1469" s="113">
        <v>97.108843537414984</v>
      </c>
      <c r="M1469" s="100">
        <v>23</v>
      </c>
      <c r="N1469" s="139"/>
      <c r="O1469" s="139"/>
    </row>
    <row r="1470" spans="2:15" x14ac:dyDescent="0.25">
      <c r="B1470" s="33">
        <f t="shared" si="24"/>
        <v>9</v>
      </c>
      <c r="C1470" s="33">
        <v>3</v>
      </c>
      <c r="D1470" s="18">
        <v>4</v>
      </c>
      <c r="E1470" s="34">
        <v>23</v>
      </c>
      <c r="G1470" s="99">
        <v>1429</v>
      </c>
      <c r="H1470" s="141">
        <v>21.958782578379022</v>
      </c>
      <c r="I1470" s="113">
        <v>4.1217421620977746E-2</v>
      </c>
      <c r="J1470" s="100">
        <v>2.2339895983769242E-2</v>
      </c>
      <c r="K1470" s="139"/>
      <c r="L1470" s="113">
        <v>97.176870748299336</v>
      </c>
      <c r="M1470" s="100">
        <v>23</v>
      </c>
      <c r="N1470" s="139"/>
      <c r="O1470" s="139"/>
    </row>
    <row r="1471" spans="2:15" x14ac:dyDescent="0.25">
      <c r="B1471" s="33">
        <f t="shared" si="24"/>
        <v>1</v>
      </c>
      <c r="C1471" s="33">
        <v>1</v>
      </c>
      <c r="D1471" s="18">
        <v>3</v>
      </c>
      <c r="E1471" s="34">
        <v>11</v>
      </c>
      <c r="G1471" s="99">
        <v>1430</v>
      </c>
      <c r="H1471" s="141">
        <v>12.235224195441972</v>
      </c>
      <c r="I1471" s="113">
        <v>-1.2352241954419725</v>
      </c>
      <c r="J1471" s="100">
        <v>-0.66949311620123897</v>
      </c>
      <c r="K1471" s="139"/>
      <c r="L1471" s="113">
        <v>97.244897959183689</v>
      </c>
      <c r="M1471" s="100">
        <v>23</v>
      </c>
      <c r="N1471" s="139"/>
      <c r="O1471" s="139"/>
    </row>
    <row r="1472" spans="2:15" x14ac:dyDescent="0.25">
      <c r="B1472" s="33">
        <f t="shared" si="24"/>
        <v>9</v>
      </c>
      <c r="C1472" s="33">
        <v>3</v>
      </c>
      <c r="D1472" s="18">
        <v>3</v>
      </c>
      <c r="E1472" s="34">
        <v>13</v>
      </c>
      <c r="G1472" s="99">
        <v>1431</v>
      </c>
      <c r="H1472" s="141">
        <v>16.361768784276521</v>
      </c>
      <c r="I1472" s="113">
        <v>2.6382312157234793</v>
      </c>
      <c r="J1472" s="100">
        <v>1.4299247411050817</v>
      </c>
      <c r="K1472" s="139"/>
      <c r="L1472" s="113">
        <v>97.312925170068041</v>
      </c>
      <c r="M1472" s="100">
        <v>23</v>
      </c>
      <c r="N1472" s="139"/>
      <c r="O1472" s="139"/>
    </row>
    <row r="1473" spans="2:15" x14ac:dyDescent="0.25">
      <c r="B1473" s="33">
        <f t="shared" si="24"/>
        <v>9</v>
      </c>
      <c r="C1473" s="33">
        <v>3</v>
      </c>
      <c r="D1473" s="18">
        <v>4</v>
      </c>
      <c r="E1473" s="34">
        <v>23</v>
      </c>
      <c r="G1473" s="99">
        <v>1432</v>
      </c>
      <c r="H1473" s="141">
        <v>19.564929168910062</v>
      </c>
      <c r="I1473" s="113">
        <v>1.4350708310899378</v>
      </c>
      <c r="J1473" s="100">
        <v>0.77781025195360065</v>
      </c>
      <c r="K1473" s="139"/>
      <c r="L1473" s="113">
        <v>97.380952380952394</v>
      </c>
      <c r="M1473" s="100">
        <v>24</v>
      </c>
      <c r="N1473" s="139"/>
      <c r="O1473" s="139"/>
    </row>
    <row r="1474" spans="2:15" x14ac:dyDescent="0.25">
      <c r="B1474" s="33">
        <f t="shared" si="24"/>
        <v>1</v>
      </c>
      <c r="C1474" s="33">
        <v>1</v>
      </c>
      <c r="D1474" s="18">
        <v>2</v>
      </c>
      <c r="E1474" s="34">
        <v>11</v>
      </c>
      <c r="G1474" s="99">
        <v>1433</v>
      </c>
      <c r="H1474" s="141">
        <v>13.967915374807559</v>
      </c>
      <c r="I1474" s="113">
        <v>-1.9679153748075588</v>
      </c>
      <c r="J1474" s="100">
        <v>-1.0666126858281206</v>
      </c>
      <c r="K1474" s="139"/>
      <c r="L1474" s="113">
        <v>97.448979591836746</v>
      </c>
      <c r="M1474" s="100">
        <v>24</v>
      </c>
      <c r="N1474" s="139"/>
      <c r="O1474" s="139"/>
    </row>
    <row r="1475" spans="2:15" x14ac:dyDescent="0.25">
      <c r="B1475" s="33">
        <f t="shared" si="24"/>
        <v>16</v>
      </c>
      <c r="C1475" s="33">
        <v>4</v>
      </c>
      <c r="D1475" s="18">
        <v>4</v>
      </c>
      <c r="E1475" s="34">
        <v>25</v>
      </c>
      <c r="G1475" s="99">
        <v>1434</v>
      </c>
      <c r="H1475" s="141">
        <v>12.235224195441972</v>
      </c>
      <c r="I1475" s="113">
        <v>0.76477580455802752</v>
      </c>
      <c r="J1475" s="100">
        <v>0.41450947809977262</v>
      </c>
      <c r="K1475" s="139"/>
      <c r="L1475" s="113">
        <v>97.517006802721099</v>
      </c>
      <c r="M1475" s="100">
        <v>24</v>
      </c>
      <c r="N1475" s="139"/>
      <c r="O1475" s="139"/>
    </row>
    <row r="1476" spans="2:15" x14ac:dyDescent="0.25">
      <c r="B1476" s="33">
        <f t="shared" si="24"/>
        <v>16</v>
      </c>
      <c r="C1476" s="33">
        <v>4</v>
      </c>
      <c r="D1476" s="18">
        <v>3</v>
      </c>
      <c r="E1476" s="34">
        <v>16</v>
      </c>
      <c r="G1476" s="99">
        <v>1435</v>
      </c>
      <c r="H1476" s="141">
        <v>15.343430237752408</v>
      </c>
      <c r="I1476" s="113">
        <v>-2.3434302377524077</v>
      </c>
      <c r="J1476" s="100">
        <v>-1.2701422286435231</v>
      </c>
      <c r="K1476" s="139"/>
      <c r="L1476" s="113">
        <v>97.585034013605451</v>
      </c>
      <c r="M1476" s="100">
        <v>24</v>
      </c>
      <c r="N1476" s="139"/>
      <c r="O1476" s="139"/>
    </row>
    <row r="1477" spans="2:15" x14ac:dyDescent="0.25">
      <c r="B1477" s="33">
        <f t="shared" si="24"/>
        <v>9</v>
      </c>
      <c r="C1477" s="33">
        <v>3</v>
      </c>
      <c r="D1477" s="18">
        <v>3</v>
      </c>
      <c r="E1477" s="34">
        <v>17</v>
      </c>
      <c r="G1477" s="99">
        <v>1436</v>
      </c>
      <c r="H1477" s="141">
        <v>13.967915374807559</v>
      </c>
      <c r="I1477" s="113">
        <v>2.0320846251924412</v>
      </c>
      <c r="J1477" s="100">
        <v>1.1013925027739024</v>
      </c>
      <c r="K1477" s="139"/>
      <c r="L1477" s="113">
        <v>97.653061224489818</v>
      </c>
      <c r="M1477" s="100">
        <v>24</v>
      </c>
      <c r="N1477" s="139"/>
      <c r="O1477" s="139"/>
    </row>
    <row r="1478" spans="2:15" x14ac:dyDescent="0.25">
      <c r="B1478" s="33">
        <f t="shared" si="24"/>
        <v>9</v>
      </c>
      <c r="C1478" s="33">
        <v>3</v>
      </c>
      <c r="D1478" s="18">
        <v>4</v>
      </c>
      <c r="E1478" s="34">
        <v>22</v>
      </c>
      <c r="G1478" s="99">
        <v>1437</v>
      </c>
      <c r="H1478" s="141">
        <v>21.958782578379022</v>
      </c>
      <c r="I1478" s="113">
        <v>1.0412174216209777</v>
      </c>
      <c r="J1478" s="100">
        <v>0.564341193134275</v>
      </c>
      <c r="K1478" s="139"/>
      <c r="L1478" s="113">
        <v>97.72108843537417</v>
      </c>
      <c r="M1478" s="100">
        <v>24</v>
      </c>
      <c r="N1478" s="139"/>
      <c r="O1478" s="139"/>
    </row>
    <row r="1479" spans="2:15" x14ac:dyDescent="0.25">
      <c r="B1479" s="33">
        <f t="shared" si="24"/>
        <v>4</v>
      </c>
      <c r="C1479" s="33">
        <v>2</v>
      </c>
      <c r="D1479" s="18">
        <v>3</v>
      </c>
      <c r="E1479" s="34">
        <v>12</v>
      </c>
      <c r="G1479" s="99">
        <v>1438</v>
      </c>
      <c r="H1479" s="141">
        <v>13.967915374807559</v>
      </c>
      <c r="I1479" s="113">
        <v>1.0320846251924412</v>
      </c>
      <c r="J1479" s="100">
        <v>0.55939120562339673</v>
      </c>
      <c r="K1479" s="139"/>
      <c r="L1479" s="113">
        <v>97.789115646258523</v>
      </c>
      <c r="M1479" s="100">
        <v>24</v>
      </c>
      <c r="N1479" s="139"/>
      <c r="O1479" s="139"/>
    </row>
    <row r="1480" spans="2:15" x14ac:dyDescent="0.25">
      <c r="B1480" s="33">
        <f t="shared" si="24"/>
        <v>1</v>
      </c>
      <c r="C1480" s="33">
        <v>1</v>
      </c>
      <c r="D1480" s="18">
        <v>3</v>
      </c>
      <c r="E1480" s="34">
        <v>12</v>
      </c>
      <c r="G1480" s="99">
        <v>1439</v>
      </c>
      <c r="H1480" s="141">
        <v>12.235224195441972</v>
      </c>
      <c r="I1480" s="113">
        <v>-0.23522419544197248</v>
      </c>
      <c r="J1480" s="100">
        <v>-0.12749181905073317</v>
      </c>
      <c r="K1480" s="139"/>
      <c r="L1480" s="113">
        <v>97.857142857142875</v>
      </c>
      <c r="M1480" s="100">
        <v>24</v>
      </c>
      <c r="N1480" s="139"/>
      <c r="O1480" s="139"/>
    </row>
    <row r="1481" spans="2:15" x14ac:dyDescent="0.25">
      <c r="B1481" s="33">
        <f t="shared" si="24"/>
        <v>1</v>
      </c>
      <c r="C1481" s="33">
        <v>1</v>
      </c>
      <c r="D1481" s="18">
        <v>3</v>
      </c>
      <c r="E1481" s="34">
        <v>11</v>
      </c>
      <c r="G1481" s="99">
        <v>1440</v>
      </c>
      <c r="H1481" s="141">
        <v>15.343430237752408</v>
      </c>
      <c r="I1481" s="113">
        <v>-2.3434302377524077</v>
      </c>
      <c r="J1481" s="100">
        <v>-1.2701422286435231</v>
      </c>
      <c r="K1481" s="139"/>
      <c r="L1481" s="113">
        <v>97.925170068027228</v>
      </c>
      <c r="M1481" s="100">
        <v>24</v>
      </c>
      <c r="N1481" s="139"/>
      <c r="O1481" s="139"/>
    </row>
    <row r="1482" spans="2:15" x14ac:dyDescent="0.25">
      <c r="B1482" s="33">
        <f t="shared" si="24"/>
        <v>9</v>
      </c>
      <c r="C1482" s="33">
        <v>3</v>
      </c>
      <c r="D1482" s="18">
        <v>3</v>
      </c>
      <c r="E1482" s="34">
        <v>19</v>
      </c>
      <c r="G1482" s="99">
        <v>1441</v>
      </c>
      <c r="H1482" s="141">
        <v>12.235224195441972</v>
      </c>
      <c r="I1482" s="113">
        <v>-1.2352241954419725</v>
      </c>
      <c r="J1482" s="100">
        <v>-0.66949311620123897</v>
      </c>
      <c r="K1482" s="139"/>
      <c r="L1482" s="113">
        <v>97.99319727891158</v>
      </c>
      <c r="M1482" s="100">
        <v>24</v>
      </c>
      <c r="N1482" s="139"/>
      <c r="O1482" s="139"/>
    </row>
    <row r="1483" spans="2:15" x14ac:dyDescent="0.25">
      <c r="B1483" s="33">
        <f t="shared" si="24"/>
        <v>1</v>
      </c>
      <c r="C1483" s="33">
        <v>1</v>
      </c>
      <c r="D1483" s="18">
        <v>3</v>
      </c>
      <c r="E1483" s="34">
        <v>12</v>
      </c>
      <c r="G1483" s="99">
        <v>1442</v>
      </c>
      <c r="H1483" s="141">
        <v>16.361768784276521</v>
      </c>
      <c r="I1483" s="113">
        <v>-2.3617687842765207</v>
      </c>
      <c r="J1483" s="100">
        <v>-1.2800817446474473</v>
      </c>
      <c r="K1483" s="139"/>
      <c r="L1483" s="113">
        <v>98.061224489795933</v>
      </c>
      <c r="M1483" s="100">
        <v>24</v>
      </c>
      <c r="N1483" s="139"/>
      <c r="O1483" s="139"/>
    </row>
    <row r="1484" spans="2:15" x14ac:dyDescent="0.25">
      <c r="B1484" s="33">
        <f t="shared" si="24"/>
        <v>1</v>
      </c>
      <c r="C1484" s="33">
        <v>1</v>
      </c>
      <c r="D1484" s="18">
        <v>3</v>
      </c>
      <c r="E1484" s="34">
        <v>11</v>
      </c>
      <c r="G1484" s="99">
        <v>1443</v>
      </c>
      <c r="H1484" s="141">
        <v>20.940444031854909</v>
      </c>
      <c r="I1484" s="113">
        <v>-0.94044403185490921</v>
      </c>
      <c r="J1484" s="100">
        <v>-0.50972188516281236</v>
      </c>
      <c r="K1484" s="139"/>
      <c r="L1484" s="113">
        <v>98.129251700680285</v>
      </c>
      <c r="M1484" s="100">
        <v>24</v>
      </c>
      <c r="N1484" s="139"/>
      <c r="O1484" s="139"/>
    </row>
    <row r="1485" spans="2:15" x14ac:dyDescent="0.25">
      <c r="B1485" s="33">
        <f t="shared" si="24"/>
        <v>9</v>
      </c>
      <c r="C1485" s="33">
        <v>3</v>
      </c>
      <c r="D1485" s="18">
        <v>3</v>
      </c>
      <c r="E1485" s="34">
        <v>13</v>
      </c>
      <c r="G1485" s="99">
        <v>1444</v>
      </c>
      <c r="H1485" s="141">
        <v>16.361768784276521</v>
      </c>
      <c r="I1485" s="113">
        <v>-1.3617687842765207</v>
      </c>
      <c r="J1485" s="100">
        <v>-0.73808044749694146</v>
      </c>
      <c r="K1485" s="139"/>
      <c r="L1485" s="113">
        <v>98.197278911564638</v>
      </c>
      <c r="M1485" s="100">
        <v>24</v>
      </c>
      <c r="N1485" s="139"/>
      <c r="O1485" s="139"/>
    </row>
    <row r="1486" spans="2:15" x14ac:dyDescent="0.25">
      <c r="B1486" s="153">
        <f t="shared" si="24"/>
        <v>9</v>
      </c>
      <c r="C1486" s="153">
        <v>3</v>
      </c>
      <c r="D1486" s="19">
        <v>3</v>
      </c>
      <c r="E1486" s="154">
        <v>14</v>
      </c>
      <c r="G1486" s="99">
        <v>1445</v>
      </c>
      <c r="H1486" s="141">
        <v>13.967915374807559</v>
      </c>
      <c r="I1486" s="113">
        <v>-2.9679153748075588</v>
      </c>
      <c r="J1486" s="100">
        <v>-1.6086139829786263</v>
      </c>
      <c r="K1486" s="139"/>
      <c r="L1486" s="113">
        <v>98.26530612244899</v>
      </c>
      <c r="M1486" s="100">
        <v>24</v>
      </c>
      <c r="N1486" s="139"/>
      <c r="O1486" s="139"/>
    </row>
    <row r="1487" spans="2:15" x14ac:dyDescent="0.25">
      <c r="G1487" s="99">
        <v>1446</v>
      </c>
      <c r="H1487" s="141">
        <v>13.967915374807559</v>
      </c>
      <c r="I1487" s="113">
        <v>-1.9679153748075588</v>
      </c>
      <c r="J1487" s="100">
        <v>-1.0666126858281206</v>
      </c>
      <c r="K1487" s="139"/>
      <c r="L1487" s="113">
        <v>98.333333333333343</v>
      </c>
      <c r="M1487" s="100">
        <v>24</v>
      </c>
      <c r="N1487" s="139"/>
      <c r="O1487" s="139"/>
    </row>
    <row r="1488" spans="2:15" x14ac:dyDescent="0.25">
      <c r="G1488" s="99">
        <v>1447</v>
      </c>
      <c r="H1488" s="141">
        <v>15.343430237752408</v>
      </c>
      <c r="I1488" s="113">
        <v>-1.3434302377524077</v>
      </c>
      <c r="J1488" s="100">
        <v>-0.7281409314930174</v>
      </c>
      <c r="K1488" s="139"/>
      <c r="L1488" s="113">
        <v>98.40136054421771</v>
      </c>
      <c r="M1488" s="100">
        <v>24</v>
      </c>
      <c r="N1488" s="139"/>
      <c r="O1488" s="139"/>
    </row>
    <row r="1489" spans="7:15" x14ac:dyDescent="0.25">
      <c r="G1489" s="99">
        <v>1448</v>
      </c>
      <c r="H1489" s="141">
        <v>12.235224195441972</v>
      </c>
      <c r="I1489" s="113">
        <v>0.76477580455802752</v>
      </c>
      <c r="J1489" s="100">
        <v>0.41450947809977262</v>
      </c>
      <c r="K1489" s="139"/>
      <c r="L1489" s="113">
        <v>98.469387755102062</v>
      </c>
      <c r="M1489" s="100">
        <v>24</v>
      </c>
      <c r="N1489" s="139"/>
      <c r="O1489" s="139"/>
    </row>
    <row r="1490" spans="7:15" x14ac:dyDescent="0.25">
      <c r="G1490" s="99">
        <v>1449</v>
      </c>
      <c r="H1490" s="141">
        <v>21.958782578379022</v>
      </c>
      <c r="I1490" s="113">
        <v>1.0412174216209777</v>
      </c>
      <c r="J1490" s="100">
        <v>0.564341193134275</v>
      </c>
      <c r="K1490" s="139"/>
      <c r="L1490" s="113">
        <v>98.537414965986414</v>
      </c>
      <c r="M1490" s="100">
        <v>24</v>
      </c>
      <c r="N1490" s="139"/>
      <c r="O1490" s="139"/>
    </row>
    <row r="1491" spans="7:15" x14ac:dyDescent="0.25">
      <c r="G1491" s="99">
        <v>1450</v>
      </c>
      <c r="H1491" s="141">
        <v>12.235224195441972</v>
      </c>
      <c r="I1491" s="113">
        <v>-0.23522419544197248</v>
      </c>
      <c r="J1491" s="100">
        <v>-0.12749181905073317</v>
      </c>
      <c r="K1491" s="139"/>
      <c r="L1491" s="113">
        <v>98.605442176870767</v>
      </c>
      <c r="M1491" s="100">
        <v>24</v>
      </c>
      <c r="N1491" s="139"/>
      <c r="O1491" s="139"/>
    </row>
    <row r="1492" spans="7:15" x14ac:dyDescent="0.25">
      <c r="G1492" s="99">
        <v>1451</v>
      </c>
      <c r="H1492" s="141">
        <v>13.967915374807559</v>
      </c>
      <c r="I1492" s="113">
        <v>-2.9679153748075588</v>
      </c>
      <c r="J1492" s="100">
        <v>-1.6086139829786263</v>
      </c>
      <c r="K1492" s="139"/>
      <c r="L1492" s="113">
        <v>98.673469387755119</v>
      </c>
      <c r="M1492" s="100">
        <v>24</v>
      </c>
      <c r="N1492" s="139"/>
      <c r="O1492" s="139"/>
    </row>
    <row r="1493" spans="7:15" x14ac:dyDescent="0.25">
      <c r="G1493" s="99">
        <v>1452</v>
      </c>
      <c r="H1493" s="141">
        <v>15.343430237752408</v>
      </c>
      <c r="I1493" s="113">
        <v>-1.3434302377524077</v>
      </c>
      <c r="J1493" s="100">
        <v>-0.7281409314930174</v>
      </c>
      <c r="K1493" s="139"/>
      <c r="L1493" s="113">
        <v>98.741496598639472</v>
      </c>
      <c r="M1493" s="100">
        <v>24</v>
      </c>
      <c r="N1493" s="139"/>
      <c r="O1493" s="139"/>
    </row>
    <row r="1494" spans="7:15" x14ac:dyDescent="0.25">
      <c r="G1494" s="99">
        <v>1453</v>
      </c>
      <c r="H1494" s="141">
        <v>13.967915374807559</v>
      </c>
      <c r="I1494" s="113">
        <v>-1.9679153748075588</v>
      </c>
      <c r="J1494" s="100">
        <v>-1.0666126858281206</v>
      </c>
      <c r="K1494" s="139"/>
      <c r="L1494" s="113">
        <v>98.809523809523824</v>
      </c>
      <c r="M1494" s="100">
        <v>25</v>
      </c>
      <c r="N1494" s="139"/>
      <c r="O1494" s="139"/>
    </row>
    <row r="1495" spans="7:15" x14ac:dyDescent="0.25">
      <c r="G1495" s="99">
        <v>1454</v>
      </c>
      <c r="H1495" s="141">
        <v>20.940444031854909</v>
      </c>
      <c r="I1495" s="113">
        <v>2.0595559681450908</v>
      </c>
      <c r="J1495" s="100">
        <v>1.1162820062887049</v>
      </c>
      <c r="K1495" s="139"/>
      <c r="L1495" s="113">
        <v>98.877551020408177</v>
      </c>
      <c r="M1495" s="100">
        <v>25</v>
      </c>
      <c r="N1495" s="139"/>
      <c r="O1495" s="139"/>
    </row>
    <row r="1496" spans="7:15" x14ac:dyDescent="0.25">
      <c r="G1496" s="99">
        <v>1455</v>
      </c>
      <c r="H1496" s="141">
        <v>12.235224195441972</v>
      </c>
      <c r="I1496" s="113">
        <v>-1.2352241954419725</v>
      </c>
      <c r="J1496" s="100">
        <v>-0.66949311620123897</v>
      </c>
      <c r="K1496" s="139"/>
      <c r="L1496" s="113">
        <v>98.945578231292529</v>
      </c>
      <c r="M1496" s="100">
        <v>25</v>
      </c>
      <c r="N1496" s="139"/>
      <c r="O1496" s="139"/>
    </row>
    <row r="1497" spans="7:15" x14ac:dyDescent="0.25">
      <c r="G1497" s="99">
        <v>1456</v>
      </c>
      <c r="H1497" s="141">
        <v>15.343430237752408</v>
      </c>
      <c r="I1497" s="113">
        <v>-2.3434302377524077</v>
      </c>
      <c r="J1497" s="100">
        <v>-1.2701422286435231</v>
      </c>
      <c r="K1497" s="139"/>
      <c r="L1497" s="113">
        <v>99.013605442176882</v>
      </c>
      <c r="M1497" s="100">
        <v>25</v>
      </c>
      <c r="N1497" s="139"/>
      <c r="O1497" s="139"/>
    </row>
    <row r="1498" spans="7:15" x14ac:dyDescent="0.25">
      <c r="G1498" s="99">
        <v>1457</v>
      </c>
      <c r="H1498" s="141">
        <v>20.940444031854909</v>
      </c>
      <c r="I1498" s="113">
        <v>2.0595559681450908</v>
      </c>
      <c r="J1498" s="100">
        <v>1.1162820062887049</v>
      </c>
      <c r="K1498" s="139"/>
      <c r="L1498" s="113">
        <v>99.081632653061234</v>
      </c>
      <c r="M1498" s="100">
        <v>25</v>
      </c>
      <c r="N1498" s="139"/>
      <c r="O1498" s="139"/>
    </row>
    <row r="1499" spans="7:15" x14ac:dyDescent="0.25">
      <c r="G1499" s="99">
        <v>1458</v>
      </c>
      <c r="H1499" s="141">
        <v>6.6382104013394709</v>
      </c>
      <c r="I1499" s="113">
        <v>4.3617895986605291</v>
      </c>
      <c r="J1499" s="100">
        <v>2.3640956203715908</v>
      </c>
      <c r="K1499" s="139"/>
      <c r="L1499" s="113">
        <v>99.149659863945587</v>
      </c>
      <c r="M1499" s="100">
        <v>25</v>
      </c>
      <c r="N1499" s="139"/>
      <c r="O1499" s="139"/>
    </row>
    <row r="1500" spans="7:15" x14ac:dyDescent="0.25">
      <c r="G1500" s="99">
        <v>1459</v>
      </c>
      <c r="H1500" s="141">
        <v>21.958782578379022</v>
      </c>
      <c r="I1500" s="113">
        <v>3.0412174216209777</v>
      </c>
      <c r="J1500" s="100">
        <v>1.6483437874352866</v>
      </c>
      <c r="K1500" s="139"/>
      <c r="L1500" s="113">
        <v>99.217687074829954</v>
      </c>
      <c r="M1500" s="100">
        <v>25</v>
      </c>
      <c r="N1500" s="139"/>
      <c r="O1500" s="139"/>
    </row>
    <row r="1501" spans="7:15" x14ac:dyDescent="0.25">
      <c r="G1501" s="99">
        <v>1460</v>
      </c>
      <c r="H1501" s="141">
        <v>16.361768784276521</v>
      </c>
      <c r="I1501" s="113">
        <v>-0.36176878427652071</v>
      </c>
      <c r="J1501" s="100">
        <v>-0.19607915034643572</v>
      </c>
      <c r="K1501" s="139"/>
      <c r="L1501" s="113">
        <v>99.285714285714306</v>
      </c>
      <c r="M1501" s="100">
        <v>25</v>
      </c>
      <c r="N1501" s="139"/>
      <c r="O1501" s="139"/>
    </row>
    <row r="1502" spans="7:15" x14ac:dyDescent="0.25">
      <c r="G1502" s="99">
        <v>1461</v>
      </c>
      <c r="H1502" s="141">
        <v>15.343430237752408</v>
      </c>
      <c r="I1502" s="113">
        <v>1.6565697622475923</v>
      </c>
      <c r="J1502" s="100">
        <v>0.89786295995849996</v>
      </c>
      <c r="K1502" s="139"/>
      <c r="L1502" s="113">
        <v>99.353741496598659</v>
      </c>
      <c r="M1502" s="100">
        <v>25</v>
      </c>
      <c r="N1502" s="139"/>
      <c r="O1502" s="139"/>
    </row>
    <row r="1503" spans="7:15" x14ac:dyDescent="0.25">
      <c r="G1503" s="99">
        <v>1462</v>
      </c>
      <c r="H1503" s="141">
        <v>20.940444031854909</v>
      </c>
      <c r="I1503" s="113">
        <v>1.0595559681450908</v>
      </c>
      <c r="J1503" s="100">
        <v>0.57428070913819917</v>
      </c>
      <c r="K1503" s="139"/>
      <c r="L1503" s="113">
        <v>99.421768707483011</v>
      </c>
      <c r="M1503" s="100">
        <v>25</v>
      </c>
      <c r="N1503" s="139"/>
      <c r="O1503" s="139"/>
    </row>
    <row r="1504" spans="7:15" x14ac:dyDescent="0.25">
      <c r="G1504" s="99">
        <v>1463</v>
      </c>
      <c r="H1504" s="141">
        <v>13.967915374807559</v>
      </c>
      <c r="I1504" s="113">
        <v>-1.9679153748075588</v>
      </c>
      <c r="J1504" s="100">
        <v>-1.0666126858281206</v>
      </c>
      <c r="K1504" s="139"/>
      <c r="L1504" s="113">
        <v>99.489795918367363</v>
      </c>
      <c r="M1504" s="100">
        <v>25</v>
      </c>
      <c r="N1504" s="139"/>
      <c r="O1504" s="139"/>
    </row>
    <row r="1505" spans="7:15" x14ac:dyDescent="0.25">
      <c r="G1505" s="99">
        <v>1464</v>
      </c>
      <c r="H1505" s="141">
        <v>12.235224195441972</v>
      </c>
      <c r="I1505" s="113">
        <v>-0.23522419544197248</v>
      </c>
      <c r="J1505" s="100">
        <v>-0.12749181905073317</v>
      </c>
      <c r="K1505" s="139"/>
      <c r="L1505" s="113">
        <v>99.557823129251716</v>
      </c>
      <c r="M1505" s="100">
        <v>25</v>
      </c>
      <c r="N1505" s="139"/>
      <c r="O1505" s="139"/>
    </row>
    <row r="1506" spans="7:15" x14ac:dyDescent="0.25">
      <c r="G1506" s="99">
        <v>1465</v>
      </c>
      <c r="H1506" s="141">
        <v>12.235224195441972</v>
      </c>
      <c r="I1506" s="113">
        <v>-1.2352241954419725</v>
      </c>
      <c r="J1506" s="100">
        <v>-0.66949311620123897</v>
      </c>
      <c r="K1506" s="139"/>
      <c r="L1506" s="113">
        <v>99.625850340136068</v>
      </c>
      <c r="M1506" s="100">
        <v>25</v>
      </c>
      <c r="N1506" s="139"/>
      <c r="O1506" s="139"/>
    </row>
    <row r="1507" spans="7:15" x14ac:dyDescent="0.25">
      <c r="G1507" s="99">
        <v>1466</v>
      </c>
      <c r="H1507" s="141">
        <v>15.343430237752408</v>
      </c>
      <c r="I1507" s="113">
        <v>3.6565697622475923</v>
      </c>
      <c r="J1507" s="100">
        <v>1.9818655542595116</v>
      </c>
      <c r="K1507" s="139"/>
      <c r="L1507" s="113">
        <v>99.693877551020421</v>
      </c>
      <c r="M1507" s="100">
        <v>25</v>
      </c>
      <c r="N1507" s="139"/>
      <c r="O1507" s="139"/>
    </row>
    <row r="1508" spans="7:15" x14ac:dyDescent="0.25">
      <c r="G1508" s="99">
        <v>1467</v>
      </c>
      <c r="H1508" s="141">
        <v>12.235224195441972</v>
      </c>
      <c r="I1508" s="113">
        <v>-0.23522419544197248</v>
      </c>
      <c r="J1508" s="100">
        <v>-0.12749181905073317</v>
      </c>
      <c r="K1508" s="139"/>
      <c r="L1508" s="113">
        <v>99.761904761904773</v>
      </c>
      <c r="M1508" s="100">
        <v>25</v>
      </c>
      <c r="N1508" s="139"/>
      <c r="O1508" s="139"/>
    </row>
    <row r="1509" spans="7:15" x14ac:dyDescent="0.25">
      <c r="G1509" s="99">
        <v>1468</v>
      </c>
      <c r="H1509" s="141">
        <v>12.235224195441972</v>
      </c>
      <c r="I1509" s="113">
        <v>-1.2352241954419725</v>
      </c>
      <c r="J1509" s="100">
        <v>-0.66949311620123897</v>
      </c>
      <c r="K1509" s="139"/>
      <c r="L1509" s="113">
        <v>99.829931972789126</v>
      </c>
      <c r="M1509" s="100">
        <v>25</v>
      </c>
      <c r="N1509" s="139"/>
      <c r="O1509" s="139"/>
    </row>
    <row r="1510" spans="7:15" x14ac:dyDescent="0.25">
      <c r="G1510" s="99">
        <v>1469</v>
      </c>
      <c r="H1510" s="141">
        <v>15.343430237752408</v>
      </c>
      <c r="I1510" s="113">
        <v>-2.3434302377524077</v>
      </c>
      <c r="J1510" s="100">
        <v>-1.2701422286435231</v>
      </c>
      <c r="K1510" s="139"/>
      <c r="L1510" s="113">
        <v>99.897959183673478</v>
      </c>
      <c r="M1510" s="100">
        <v>25</v>
      </c>
      <c r="N1510" s="139"/>
      <c r="O1510" s="139"/>
    </row>
    <row r="1511" spans="7:15" x14ac:dyDescent="0.25">
      <c r="G1511" s="101">
        <v>1470</v>
      </c>
      <c r="H1511" s="142">
        <v>15.343430237752408</v>
      </c>
      <c r="I1511" s="114">
        <v>-1.3434302377524077</v>
      </c>
      <c r="J1511" s="102">
        <v>-0.7281409314930174</v>
      </c>
      <c r="K1511" s="139"/>
      <c r="L1511" s="114">
        <v>99.965986394557845</v>
      </c>
      <c r="M1511" s="102">
        <v>25</v>
      </c>
      <c r="N1511" s="139"/>
      <c r="O1511" s="139"/>
    </row>
    <row r="1512" spans="7:15" x14ac:dyDescent="0.25">
      <c r="G1512" s="31"/>
      <c r="H1512" s="139"/>
      <c r="I1512" s="139"/>
      <c r="J1512" s="139"/>
      <c r="K1512" s="139"/>
      <c r="L1512" s="139"/>
      <c r="M1512" s="139"/>
      <c r="N1512" s="139"/>
      <c r="O1512" s="139"/>
    </row>
    <row r="1513" spans="7:15" x14ac:dyDescent="0.25">
      <c r="G1513" s="31"/>
      <c r="H1513" s="139"/>
      <c r="I1513" s="139"/>
      <c r="J1513" s="139"/>
      <c r="K1513" s="139"/>
      <c r="L1513" s="139"/>
      <c r="M1513" s="139"/>
      <c r="N1513" s="139"/>
      <c r="O1513" s="139"/>
    </row>
    <row r="1514" spans="7:15" x14ac:dyDescent="0.25">
      <c r="G1514" s="31"/>
      <c r="H1514" s="139"/>
      <c r="I1514" s="139"/>
      <c r="J1514" s="139"/>
      <c r="K1514" s="139"/>
      <c r="L1514" s="139"/>
      <c r="M1514" s="139"/>
      <c r="N1514" s="139"/>
      <c r="O1514" s="139"/>
    </row>
    <row r="1515" spans="7:15" x14ac:dyDescent="0.25">
      <c r="G1515" s="31"/>
      <c r="H1515" s="139"/>
      <c r="I1515" s="139"/>
      <c r="J1515" s="139"/>
      <c r="K1515" s="139"/>
      <c r="L1515" s="139"/>
      <c r="M1515" s="139"/>
      <c r="N1515" s="139"/>
      <c r="O1515" s="139"/>
    </row>
    <row r="1516" spans="7:15" x14ac:dyDescent="0.25">
      <c r="G1516" s="31"/>
      <c r="H1516" s="139"/>
      <c r="I1516" s="139"/>
      <c r="J1516" s="139"/>
      <c r="K1516" s="139"/>
      <c r="L1516" s="139"/>
      <c r="M1516" s="139"/>
      <c r="N1516" s="139"/>
      <c r="O1516" s="139"/>
    </row>
  </sheetData>
  <sortState ref="M42:M1511">
    <sortCondition ref="M42"/>
  </sortState>
  <mergeCells count="5">
    <mergeCell ref="O68:S72"/>
    <mergeCell ref="L2:O22"/>
    <mergeCell ref="Q25:U29"/>
    <mergeCell ref="B2:E14"/>
    <mergeCell ref="G2:J14"/>
  </mergeCells>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502"/>
  <sheetViews>
    <sheetView zoomScale="42" zoomScaleNormal="42" workbookViewId="0">
      <selection activeCell="AA50" sqref="AA50"/>
    </sheetView>
  </sheetViews>
  <sheetFormatPr defaultRowHeight="15" x14ac:dyDescent="0.25"/>
  <cols>
    <col min="1" max="1" width="8.140625" customWidth="1"/>
    <col min="2" max="2" width="19.85546875" customWidth="1"/>
    <col min="3" max="3" width="18.85546875" customWidth="1"/>
    <col min="4" max="4" width="20.140625" customWidth="1"/>
    <col min="5" max="5" width="19.7109375" customWidth="1"/>
    <col min="6" max="6" width="20" style="134" customWidth="1"/>
    <col min="7" max="7" width="19.140625" style="134" customWidth="1"/>
    <col min="8" max="8" width="21.28515625" style="134" customWidth="1"/>
    <col min="9" max="9" width="18.85546875" style="134" customWidth="1"/>
    <col min="10" max="10" width="14.7109375" style="134" customWidth="1"/>
    <col min="11" max="11" width="21.85546875" style="134" customWidth="1"/>
    <col min="12" max="12" width="11.85546875" customWidth="1"/>
    <col min="13" max="13" width="13.85546875" customWidth="1"/>
    <col min="14" max="14" width="9.5703125" customWidth="1"/>
    <col min="16" max="16" width="11.42578125" customWidth="1"/>
    <col min="17" max="17" width="10.140625" customWidth="1"/>
    <col min="18" max="19" width="10.85546875" customWidth="1"/>
  </cols>
  <sheetData>
    <row r="1" spans="2:21" x14ac:dyDescent="0.25">
      <c r="G1" s="144"/>
      <c r="H1" s="144"/>
      <c r="I1" s="145"/>
      <c r="J1" s="145"/>
    </row>
    <row r="2" spans="2:21" x14ac:dyDescent="0.25">
      <c r="B2" s="133"/>
      <c r="C2" s="133"/>
      <c r="D2" s="133"/>
      <c r="E2" s="30"/>
      <c r="F2" s="30"/>
      <c r="G2" s="30"/>
      <c r="H2" s="30"/>
      <c r="I2" s="30"/>
      <c r="J2" s="30"/>
      <c r="K2" s="30"/>
      <c r="L2" s="30"/>
      <c r="M2" s="30"/>
      <c r="N2" s="30"/>
      <c r="O2" s="30"/>
      <c r="P2" s="30"/>
      <c r="Q2" s="30"/>
      <c r="R2" s="30"/>
      <c r="S2" s="30"/>
      <c r="T2" s="30"/>
      <c r="U2" s="30"/>
    </row>
    <row r="3" spans="2:21" x14ac:dyDescent="0.25">
      <c r="B3" s="201"/>
      <c r="C3" s="201"/>
      <c r="D3" s="133"/>
      <c r="E3" s="30"/>
      <c r="F3" s="30"/>
      <c r="G3" s="30"/>
      <c r="H3" s="30"/>
      <c r="I3" s="30"/>
      <c r="J3" s="30"/>
      <c r="K3" s="30"/>
      <c r="L3" s="30"/>
      <c r="M3" s="30"/>
      <c r="N3" s="30"/>
      <c r="O3" s="30"/>
      <c r="P3" s="30"/>
      <c r="Q3" s="30"/>
      <c r="R3" s="30"/>
      <c r="S3" s="30"/>
      <c r="T3" s="30"/>
      <c r="U3" s="30"/>
    </row>
    <row r="4" spans="2:21" x14ac:dyDescent="0.25">
      <c r="B4" s="298" t="s">
        <v>211</v>
      </c>
      <c r="C4" s="298"/>
      <c r="D4" s="298" t="s">
        <v>212</v>
      </c>
      <c r="E4" s="298"/>
      <c r="F4" s="298" t="s">
        <v>213</v>
      </c>
      <c r="G4" s="298"/>
      <c r="H4" s="298" t="s">
        <v>214</v>
      </c>
      <c r="I4" s="298"/>
      <c r="J4" s="30"/>
      <c r="K4" s="210" t="s">
        <v>211</v>
      </c>
      <c r="L4" s="30"/>
      <c r="M4" s="30"/>
      <c r="N4" s="30"/>
      <c r="O4" s="30"/>
      <c r="P4" s="30"/>
      <c r="Q4" s="30"/>
      <c r="R4" s="30"/>
      <c r="S4" s="30"/>
      <c r="T4" s="30"/>
      <c r="U4" s="30"/>
    </row>
    <row r="5" spans="2:21" ht="14.45" customHeight="1" x14ac:dyDescent="0.25">
      <c r="B5" s="202" t="s">
        <v>12</v>
      </c>
      <c r="C5" s="202" t="s">
        <v>11</v>
      </c>
      <c r="D5" s="202" t="s">
        <v>12</v>
      </c>
      <c r="E5" s="202" t="s">
        <v>11</v>
      </c>
      <c r="F5" s="202" t="s">
        <v>12</v>
      </c>
      <c r="G5" s="202" t="s">
        <v>11</v>
      </c>
      <c r="H5" s="202" t="s">
        <v>12</v>
      </c>
      <c r="I5" s="202" t="s">
        <v>11</v>
      </c>
      <c r="J5" s="30"/>
      <c r="K5" s="211" t="s">
        <v>86</v>
      </c>
      <c r="T5" s="30"/>
      <c r="U5" s="30"/>
    </row>
    <row r="6" spans="2:21" x14ac:dyDescent="0.25">
      <c r="B6" s="18">
        <v>3</v>
      </c>
      <c r="C6" s="34">
        <v>13</v>
      </c>
      <c r="D6" s="18">
        <v>4</v>
      </c>
      <c r="E6" s="34">
        <v>21</v>
      </c>
      <c r="F6" s="18">
        <v>3</v>
      </c>
      <c r="G6" s="34">
        <v>15</v>
      </c>
      <c r="H6" s="18">
        <v>4</v>
      </c>
      <c r="I6" s="34">
        <v>20</v>
      </c>
      <c r="J6" s="30"/>
      <c r="K6"/>
      <c r="T6" s="30"/>
      <c r="U6" s="30"/>
    </row>
    <row r="7" spans="2:21" x14ac:dyDescent="0.25">
      <c r="B7" s="18">
        <v>3</v>
      </c>
      <c r="C7" s="34">
        <v>12</v>
      </c>
      <c r="D7" s="18">
        <v>3</v>
      </c>
      <c r="E7" s="34">
        <v>17</v>
      </c>
      <c r="F7" s="18">
        <v>4</v>
      </c>
      <c r="G7" s="34">
        <v>22</v>
      </c>
      <c r="H7" s="18">
        <v>3</v>
      </c>
      <c r="I7" s="34">
        <v>14</v>
      </c>
      <c r="J7" s="30"/>
      <c r="K7" s="208" t="s">
        <v>87</v>
      </c>
      <c r="L7" s="209"/>
      <c r="T7" s="30"/>
      <c r="U7" s="30"/>
    </row>
    <row r="8" spans="2:21" x14ac:dyDescent="0.25">
      <c r="B8" s="18">
        <v>3</v>
      </c>
      <c r="C8" s="34">
        <v>13</v>
      </c>
      <c r="D8" s="18">
        <v>3</v>
      </c>
      <c r="E8" s="34">
        <v>15</v>
      </c>
      <c r="F8" s="18">
        <v>3</v>
      </c>
      <c r="G8" s="34">
        <v>13</v>
      </c>
      <c r="H8" s="18">
        <v>3</v>
      </c>
      <c r="I8" s="34">
        <v>14</v>
      </c>
      <c r="J8" s="96"/>
      <c r="K8" s="203" t="s">
        <v>88</v>
      </c>
      <c r="L8" s="204">
        <v>0.22444917903595452</v>
      </c>
      <c r="T8" s="30"/>
      <c r="U8" s="30"/>
    </row>
    <row r="9" spans="2:21" x14ac:dyDescent="0.25">
      <c r="B9" s="18">
        <v>3</v>
      </c>
      <c r="C9" s="34">
        <v>12</v>
      </c>
      <c r="D9" s="18">
        <v>3</v>
      </c>
      <c r="E9" s="34">
        <v>14</v>
      </c>
      <c r="F9" s="18">
        <v>3</v>
      </c>
      <c r="G9" s="34">
        <v>13</v>
      </c>
      <c r="H9" s="18">
        <v>3</v>
      </c>
      <c r="I9" s="34">
        <v>16</v>
      </c>
      <c r="J9" s="96"/>
      <c r="K9" s="203" t="s">
        <v>89</v>
      </c>
      <c r="L9" s="215">
        <v>5.0377433969913968E-2</v>
      </c>
      <c r="T9" s="30"/>
      <c r="U9" s="30"/>
    </row>
    <row r="10" spans="2:21" x14ac:dyDescent="0.25">
      <c r="B10" s="18">
        <v>3</v>
      </c>
      <c r="C10" s="34">
        <v>13</v>
      </c>
      <c r="D10" s="18">
        <v>3</v>
      </c>
      <c r="E10" s="34">
        <v>16</v>
      </c>
      <c r="F10" s="18">
        <v>3</v>
      </c>
      <c r="G10" s="34">
        <v>14</v>
      </c>
      <c r="H10" s="18">
        <v>3</v>
      </c>
      <c r="I10" s="34">
        <v>19</v>
      </c>
      <c r="J10" s="96"/>
      <c r="K10" s="203" t="s">
        <v>90</v>
      </c>
      <c r="L10" s="204">
        <v>4.816386155492542E-2</v>
      </c>
      <c r="T10" s="30"/>
      <c r="U10" s="30"/>
    </row>
    <row r="11" spans="2:21" ht="14.45" customHeight="1" x14ac:dyDescent="0.25">
      <c r="B11" s="18">
        <v>3</v>
      </c>
      <c r="C11" s="34">
        <v>12</v>
      </c>
      <c r="D11" s="18">
        <v>3</v>
      </c>
      <c r="E11" s="34">
        <v>12</v>
      </c>
      <c r="F11" s="18">
        <v>3</v>
      </c>
      <c r="G11" s="34">
        <v>17</v>
      </c>
      <c r="H11" s="18">
        <v>3</v>
      </c>
      <c r="I11" s="34">
        <v>14</v>
      </c>
      <c r="J11" s="97"/>
      <c r="K11" s="203" t="s">
        <v>62</v>
      </c>
      <c r="L11" s="204">
        <v>1.0871020534706697</v>
      </c>
      <c r="T11" s="30"/>
      <c r="U11" s="30"/>
    </row>
    <row r="12" spans="2:21" x14ac:dyDescent="0.25">
      <c r="B12" s="18">
        <v>3</v>
      </c>
      <c r="C12" s="34">
        <v>14</v>
      </c>
      <c r="D12" s="18">
        <v>3</v>
      </c>
      <c r="E12" s="34">
        <v>13</v>
      </c>
      <c r="F12" s="18">
        <v>3</v>
      </c>
      <c r="G12" s="34">
        <v>19</v>
      </c>
      <c r="H12" s="18">
        <v>3</v>
      </c>
      <c r="I12" s="34">
        <v>18</v>
      </c>
      <c r="J12" s="201"/>
      <c r="K12" s="205" t="s">
        <v>91</v>
      </c>
      <c r="L12" s="206">
        <v>431</v>
      </c>
      <c r="T12" s="30"/>
      <c r="U12" s="30"/>
    </row>
    <row r="13" spans="2:21" x14ac:dyDescent="0.25">
      <c r="B13" s="18">
        <v>3</v>
      </c>
      <c r="C13" s="34">
        <v>13</v>
      </c>
      <c r="D13" s="18">
        <v>3</v>
      </c>
      <c r="E13" s="34">
        <v>15</v>
      </c>
      <c r="F13" s="18">
        <v>3</v>
      </c>
      <c r="G13" s="34">
        <v>17</v>
      </c>
      <c r="H13" s="18">
        <v>3</v>
      </c>
      <c r="I13" s="34">
        <v>14</v>
      </c>
      <c r="J13" s="30"/>
      <c r="K13"/>
      <c r="T13" s="30"/>
      <c r="U13" s="30"/>
    </row>
    <row r="14" spans="2:21" x14ac:dyDescent="0.25">
      <c r="B14" s="18">
        <v>3</v>
      </c>
      <c r="C14" s="34">
        <v>13</v>
      </c>
      <c r="D14" s="18">
        <v>3</v>
      </c>
      <c r="E14" s="34">
        <v>12</v>
      </c>
      <c r="F14" s="18">
        <v>4</v>
      </c>
      <c r="G14" s="34">
        <v>20</v>
      </c>
      <c r="H14" s="18">
        <v>3</v>
      </c>
      <c r="I14" s="34">
        <v>15</v>
      </c>
      <c r="J14" s="30"/>
      <c r="K14" t="s">
        <v>92</v>
      </c>
      <c r="T14" s="30"/>
      <c r="U14" s="30"/>
    </row>
    <row r="15" spans="2:21" x14ac:dyDescent="0.25">
      <c r="B15" s="18">
        <v>4</v>
      </c>
      <c r="C15" s="34">
        <v>21</v>
      </c>
      <c r="D15" s="18">
        <v>3</v>
      </c>
      <c r="E15" s="34">
        <v>14</v>
      </c>
      <c r="F15" s="18">
        <v>3</v>
      </c>
      <c r="G15" s="34">
        <v>13</v>
      </c>
      <c r="H15" s="18">
        <v>4</v>
      </c>
      <c r="I15" s="34">
        <v>22</v>
      </c>
      <c r="J15" s="30"/>
      <c r="K15" s="212"/>
      <c r="L15" s="213" t="s">
        <v>97</v>
      </c>
      <c r="M15" s="213" t="s">
        <v>98</v>
      </c>
      <c r="N15" s="213" t="s">
        <v>99</v>
      </c>
      <c r="O15" s="213" t="s">
        <v>100</v>
      </c>
      <c r="P15" s="214" t="s">
        <v>101</v>
      </c>
      <c r="T15" s="30"/>
      <c r="U15" s="30"/>
    </row>
    <row r="16" spans="2:21" x14ac:dyDescent="0.25">
      <c r="B16" s="18">
        <v>3</v>
      </c>
      <c r="C16" s="34">
        <v>11</v>
      </c>
      <c r="D16" s="18">
        <v>3</v>
      </c>
      <c r="E16" s="34">
        <v>15</v>
      </c>
      <c r="F16" s="18">
        <v>3</v>
      </c>
      <c r="G16" s="34">
        <v>14</v>
      </c>
      <c r="H16" s="18">
        <v>4</v>
      </c>
      <c r="I16" s="34">
        <v>21</v>
      </c>
      <c r="J16" s="30"/>
      <c r="K16" s="203" t="s">
        <v>93</v>
      </c>
      <c r="L16" s="22">
        <v>1</v>
      </c>
      <c r="M16" s="22">
        <v>26.895705490053501</v>
      </c>
      <c r="N16" s="22">
        <v>26.895705490053501</v>
      </c>
      <c r="O16" s="22">
        <v>22.758430503017745</v>
      </c>
      <c r="P16" s="204">
        <v>2.5221121020585164E-6</v>
      </c>
      <c r="T16" s="30"/>
      <c r="U16" s="30"/>
    </row>
    <row r="17" spans="2:21" x14ac:dyDescent="0.25">
      <c r="B17" s="18">
        <v>3</v>
      </c>
      <c r="C17" s="34">
        <v>11</v>
      </c>
      <c r="D17" s="18">
        <v>3</v>
      </c>
      <c r="E17" s="34">
        <v>13</v>
      </c>
      <c r="F17" s="18">
        <v>3</v>
      </c>
      <c r="G17" s="34">
        <v>19</v>
      </c>
      <c r="H17" s="18">
        <v>4</v>
      </c>
      <c r="I17" s="34">
        <v>22</v>
      </c>
      <c r="J17" s="30"/>
      <c r="K17" s="203" t="s">
        <v>94</v>
      </c>
      <c r="L17" s="22">
        <v>429</v>
      </c>
      <c r="M17" s="22">
        <v>506.98828522920292</v>
      </c>
      <c r="N17" s="22">
        <v>1.1817908746601467</v>
      </c>
      <c r="O17" s="22"/>
      <c r="P17" s="204"/>
      <c r="T17" s="30"/>
      <c r="U17" s="30"/>
    </row>
    <row r="18" spans="2:21" x14ac:dyDescent="0.25">
      <c r="B18" s="18">
        <v>3</v>
      </c>
      <c r="C18" s="34">
        <v>11</v>
      </c>
      <c r="D18" s="18">
        <v>3</v>
      </c>
      <c r="E18" s="34">
        <v>17</v>
      </c>
      <c r="F18" s="18">
        <v>4</v>
      </c>
      <c r="G18" s="34">
        <v>22</v>
      </c>
      <c r="H18" s="18">
        <v>3</v>
      </c>
      <c r="I18" s="34">
        <v>19</v>
      </c>
      <c r="J18" s="30"/>
      <c r="K18" s="205" t="s">
        <v>95</v>
      </c>
      <c r="L18" s="207">
        <v>430</v>
      </c>
      <c r="M18" s="207">
        <v>533.88399071925642</v>
      </c>
      <c r="N18" s="207"/>
      <c r="O18" s="207"/>
      <c r="P18" s="206"/>
      <c r="T18" s="30"/>
      <c r="U18" s="30"/>
    </row>
    <row r="19" spans="2:21" x14ac:dyDescent="0.25">
      <c r="B19" s="18">
        <v>3</v>
      </c>
      <c r="C19" s="34">
        <v>11</v>
      </c>
      <c r="D19" s="18">
        <v>3</v>
      </c>
      <c r="E19" s="34">
        <v>12</v>
      </c>
      <c r="F19" s="18">
        <v>3</v>
      </c>
      <c r="G19" s="34">
        <v>13</v>
      </c>
      <c r="H19" s="18">
        <v>3</v>
      </c>
      <c r="I19" s="34">
        <v>18</v>
      </c>
      <c r="J19" s="30"/>
      <c r="K19"/>
      <c r="T19" s="30"/>
      <c r="U19" s="30"/>
    </row>
    <row r="20" spans="2:21" x14ac:dyDescent="0.25">
      <c r="B20" s="18">
        <v>3</v>
      </c>
      <c r="C20" s="34">
        <v>11</v>
      </c>
      <c r="D20" s="18">
        <v>3</v>
      </c>
      <c r="E20" s="34">
        <v>11</v>
      </c>
      <c r="F20" s="18">
        <v>3</v>
      </c>
      <c r="G20" s="34">
        <v>18</v>
      </c>
      <c r="H20" s="18">
        <v>3</v>
      </c>
      <c r="I20" s="34">
        <v>17</v>
      </c>
      <c r="J20" s="30"/>
      <c r="K20" s="212"/>
      <c r="L20" s="213" t="s">
        <v>102</v>
      </c>
      <c r="M20" s="213" t="s">
        <v>62</v>
      </c>
      <c r="N20" s="213" t="s">
        <v>103</v>
      </c>
      <c r="O20" s="213" t="s">
        <v>104</v>
      </c>
      <c r="P20" s="213" t="s">
        <v>105</v>
      </c>
      <c r="Q20" s="213" t="s">
        <v>106</v>
      </c>
      <c r="R20" s="213" t="s">
        <v>107</v>
      </c>
      <c r="S20" s="214" t="s">
        <v>108</v>
      </c>
      <c r="T20" s="30"/>
      <c r="U20" s="30"/>
    </row>
    <row r="21" spans="2:21" x14ac:dyDescent="0.25">
      <c r="B21" s="18">
        <v>3</v>
      </c>
      <c r="C21" s="34">
        <v>12</v>
      </c>
      <c r="D21" s="18">
        <v>3</v>
      </c>
      <c r="E21" s="34">
        <v>14</v>
      </c>
      <c r="F21" s="18">
        <v>3</v>
      </c>
      <c r="G21" s="34">
        <v>16</v>
      </c>
      <c r="H21" s="18">
        <v>4</v>
      </c>
      <c r="I21" s="34">
        <v>21</v>
      </c>
      <c r="J21" s="30"/>
      <c r="K21" s="203" t="s">
        <v>96</v>
      </c>
      <c r="L21" s="22">
        <v>8.0113752122240776</v>
      </c>
      <c r="M21" s="22">
        <v>0.87559079565692388</v>
      </c>
      <c r="N21" s="22">
        <v>9.1496795671697697</v>
      </c>
      <c r="O21" s="22">
        <v>2.3300051265340047E-18</v>
      </c>
      <c r="P21" s="22">
        <v>6.2903935153672279</v>
      </c>
      <c r="Q21" s="22">
        <v>9.7323569090809272</v>
      </c>
      <c r="R21" s="22">
        <v>6.2903935153672279</v>
      </c>
      <c r="S21" s="204">
        <v>9.7323569090809272</v>
      </c>
      <c r="T21" s="30"/>
      <c r="U21" s="30"/>
    </row>
    <row r="22" spans="2:21" x14ac:dyDescent="0.25">
      <c r="B22" s="18">
        <v>3</v>
      </c>
      <c r="C22" s="34">
        <v>12</v>
      </c>
      <c r="D22" s="18">
        <v>3</v>
      </c>
      <c r="E22" s="34">
        <v>13</v>
      </c>
      <c r="F22" s="18">
        <v>3</v>
      </c>
      <c r="G22" s="34">
        <v>19</v>
      </c>
      <c r="H22" s="18">
        <v>4</v>
      </c>
      <c r="I22" s="34">
        <v>24</v>
      </c>
      <c r="J22" s="30"/>
      <c r="K22" s="205" t="s">
        <v>12</v>
      </c>
      <c r="L22" s="207">
        <v>1.4028862478777697</v>
      </c>
      <c r="M22" s="207">
        <v>0.29407039424353437</v>
      </c>
      <c r="N22" s="207">
        <v>4.770579682074251</v>
      </c>
      <c r="O22" s="207">
        <v>2.5221121020561553E-6</v>
      </c>
      <c r="P22" s="207">
        <v>0.8248882051951717</v>
      </c>
      <c r="Q22" s="207">
        <v>1.9808842905603679</v>
      </c>
      <c r="R22" s="207">
        <v>0.8248882051951717</v>
      </c>
      <c r="S22" s="206">
        <v>1.9808842905603679</v>
      </c>
      <c r="T22" s="30"/>
      <c r="U22" s="30"/>
    </row>
    <row r="23" spans="2:21" x14ac:dyDescent="0.25">
      <c r="B23" s="18">
        <v>3</v>
      </c>
      <c r="C23" s="34">
        <v>12</v>
      </c>
      <c r="D23" s="18">
        <v>3</v>
      </c>
      <c r="E23" s="34">
        <v>12</v>
      </c>
      <c r="F23" s="18">
        <v>4</v>
      </c>
      <c r="G23" s="34">
        <v>21</v>
      </c>
      <c r="H23" s="18">
        <v>3</v>
      </c>
      <c r="I23" s="34">
        <v>18</v>
      </c>
      <c r="J23" s="30"/>
      <c r="K23"/>
      <c r="T23" s="30"/>
      <c r="U23" s="30"/>
    </row>
    <row r="24" spans="2:21" x14ac:dyDescent="0.25">
      <c r="B24" s="18">
        <v>3</v>
      </c>
      <c r="C24" s="34">
        <v>12</v>
      </c>
      <c r="D24" s="18">
        <v>3</v>
      </c>
      <c r="E24" s="34">
        <v>13</v>
      </c>
      <c r="F24" s="18">
        <v>3</v>
      </c>
      <c r="G24" s="34">
        <v>13</v>
      </c>
      <c r="H24" s="18">
        <v>3</v>
      </c>
      <c r="I24" s="34">
        <v>14</v>
      </c>
      <c r="J24" s="30"/>
      <c r="K24"/>
      <c r="T24" s="30"/>
      <c r="U24" s="30"/>
    </row>
    <row r="25" spans="2:21" x14ac:dyDescent="0.25">
      <c r="B25" s="18">
        <v>3</v>
      </c>
      <c r="C25" s="34">
        <v>13</v>
      </c>
      <c r="D25" s="18">
        <v>3</v>
      </c>
      <c r="E25" s="34">
        <v>16</v>
      </c>
      <c r="F25" s="18">
        <v>3</v>
      </c>
      <c r="G25" s="34">
        <v>14</v>
      </c>
      <c r="H25" s="18">
        <v>4</v>
      </c>
      <c r="I25" s="34">
        <v>23</v>
      </c>
      <c r="J25" s="30"/>
      <c r="K25"/>
      <c r="T25" s="30"/>
      <c r="U25" s="30"/>
    </row>
    <row r="26" spans="2:21" x14ac:dyDescent="0.25">
      <c r="B26" s="18">
        <v>3</v>
      </c>
      <c r="C26" s="34">
        <v>11</v>
      </c>
      <c r="D26" s="18">
        <v>4</v>
      </c>
      <c r="E26" s="34">
        <v>20</v>
      </c>
      <c r="F26" s="18">
        <v>3</v>
      </c>
      <c r="G26" s="34">
        <v>18</v>
      </c>
      <c r="H26" s="18">
        <v>3</v>
      </c>
      <c r="I26" s="34">
        <v>15</v>
      </c>
      <c r="J26" s="30"/>
      <c r="K26" s="210" t="s">
        <v>212</v>
      </c>
      <c r="L26" s="30"/>
      <c r="M26" s="30"/>
      <c r="N26" s="30"/>
      <c r="O26" s="30"/>
      <c r="P26" s="30"/>
      <c r="Q26" s="30"/>
      <c r="R26" s="30"/>
      <c r="S26" s="30"/>
      <c r="T26" s="30"/>
      <c r="U26" s="30"/>
    </row>
    <row r="27" spans="2:21" x14ac:dyDescent="0.25">
      <c r="B27" s="18">
        <v>3</v>
      </c>
      <c r="C27" s="34">
        <v>12</v>
      </c>
      <c r="D27" s="18">
        <v>3</v>
      </c>
      <c r="E27" s="34">
        <v>15</v>
      </c>
      <c r="F27" s="18">
        <v>4</v>
      </c>
      <c r="G27" s="34">
        <v>22</v>
      </c>
      <c r="H27" s="18">
        <v>4</v>
      </c>
      <c r="I27" s="34">
        <v>23</v>
      </c>
      <c r="J27" s="30"/>
      <c r="K27" s="211" t="s">
        <v>86</v>
      </c>
      <c r="T27" s="30"/>
      <c r="U27" s="30"/>
    </row>
    <row r="28" spans="2:21" x14ac:dyDescent="0.25">
      <c r="B28" s="18">
        <v>3</v>
      </c>
      <c r="C28" s="34">
        <v>11</v>
      </c>
      <c r="D28" s="18">
        <v>3</v>
      </c>
      <c r="E28" s="34">
        <v>15</v>
      </c>
      <c r="F28" s="18">
        <v>3</v>
      </c>
      <c r="G28" s="34">
        <v>12</v>
      </c>
      <c r="H28" s="18">
        <v>4</v>
      </c>
      <c r="I28" s="34">
        <v>23</v>
      </c>
      <c r="J28" s="30"/>
      <c r="K28"/>
      <c r="T28" s="30"/>
      <c r="U28" s="30"/>
    </row>
    <row r="29" spans="2:21" x14ac:dyDescent="0.25">
      <c r="B29" s="18">
        <v>3</v>
      </c>
      <c r="C29" s="34">
        <v>11</v>
      </c>
      <c r="D29" s="18">
        <v>3</v>
      </c>
      <c r="E29" s="34">
        <v>12</v>
      </c>
      <c r="F29" s="18">
        <v>3</v>
      </c>
      <c r="G29" s="34">
        <v>19</v>
      </c>
      <c r="H29" s="18">
        <v>3</v>
      </c>
      <c r="I29" s="34">
        <v>18</v>
      </c>
      <c r="J29" s="30"/>
      <c r="K29" s="208" t="s">
        <v>87</v>
      </c>
      <c r="L29" s="209"/>
      <c r="T29" s="30"/>
      <c r="U29" s="30"/>
    </row>
    <row r="30" spans="2:21" x14ac:dyDescent="0.25">
      <c r="B30" s="18">
        <v>3</v>
      </c>
      <c r="C30" s="34">
        <v>11</v>
      </c>
      <c r="D30" s="18">
        <v>3</v>
      </c>
      <c r="E30" s="34">
        <v>15</v>
      </c>
      <c r="F30" s="18">
        <v>4</v>
      </c>
      <c r="G30" s="34">
        <v>20</v>
      </c>
      <c r="H30" s="18">
        <v>4</v>
      </c>
      <c r="I30" s="34">
        <v>21</v>
      </c>
      <c r="J30" s="30"/>
      <c r="K30" s="203" t="s">
        <v>88</v>
      </c>
      <c r="L30" s="204">
        <v>0.51825783926621549</v>
      </c>
      <c r="T30" s="30"/>
      <c r="U30" s="30"/>
    </row>
    <row r="31" spans="2:21" x14ac:dyDescent="0.25">
      <c r="B31" s="18">
        <v>3</v>
      </c>
      <c r="C31" s="34">
        <v>11</v>
      </c>
      <c r="D31" s="18">
        <v>3</v>
      </c>
      <c r="E31" s="34">
        <v>16</v>
      </c>
      <c r="F31" s="18">
        <v>3</v>
      </c>
      <c r="G31" s="34">
        <v>14</v>
      </c>
      <c r="H31" s="18">
        <v>3</v>
      </c>
      <c r="I31" s="34">
        <v>18</v>
      </c>
      <c r="J31" s="30"/>
      <c r="K31" s="203" t="s">
        <v>89</v>
      </c>
      <c r="L31" s="215">
        <v>0.26859118796088643</v>
      </c>
      <c r="T31" s="30"/>
      <c r="U31" s="30"/>
    </row>
    <row r="32" spans="2:21" x14ac:dyDescent="0.25">
      <c r="B32" s="18">
        <v>3</v>
      </c>
      <c r="C32" s="34">
        <v>14</v>
      </c>
      <c r="D32" s="18">
        <v>3</v>
      </c>
      <c r="E32" s="34">
        <v>12</v>
      </c>
      <c r="F32" s="18">
        <v>3</v>
      </c>
      <c r="G32" s="34">
        <v>18</v>
      </c>
      <c r="H32" s="18">
        <v>3</v>
      </c>
      <c r="I32" s="34">
        <v>14</v>
      </c>
      <c r="J32" s="30"/>
      <c r="K32" s="203" t="s">
        <v>90</v>
      </c>
      <c r="L32" s="204">
        <v>0.26611183605566907</v>
      </c>
      <c r="T32" s="30"/>
      <c r="U32" s="30"/>
    </row>
    <row r="33" spans="2:21" x14ac:dyDescent="0.25">
      <c r="B33" s="18">
        <v>3</v>
      </c>
      <c r="C33" s="34">
        <v>11</v>
      </c>
      <c r="D33" s="18">
        <v>3</v>
      </c>
      <c r="E33" s="34">
        <v>12</v>
      </c>
      <c r="F33" s="18">
        <v>3</v>
      </c>
      <c r="G33" s="34">
        <v>14</v>
      </c>
      <c r="H33" s="18">
        <v>3</v>
      </c>
      <c r="I33" s="34">
        <v>17</v>
      </c>
      <c r="J33" s="30"/>
      <c r="K33" s="203" t="s">
        <v>62</v>
      </c>
      <c r="L33" s="204">
        <v>2.1474195882518035</v>
      </c>
      <c r="T33" s="30"/>
      <c r="U33" s="30"/>
    </row>
    <row r="34" spans="2:21" x14ac:dyDescent="0.25">
      <c r="B34" s="18">
        <v>3</v>
      </c>
      <c r="C34" s="34">
        <v>11</v>
      </c>
      <c r="D34" s="18">
        <v>3</v>
      </c>
      <c r="E34" s="34">
        <v>13</v>
      </c>
      <c r="F34" s="18">
        <v>3</v>
      </c>
      <c r="G34" s="34">
        <v>13</v>
      </c>
      <c r="H34" s="18">
        <v>4</v>
      </c>
      <c r="I34" s="34">
        <v>21</v>
      </c>
      <c r="J34" s="30"/>
      <c r="K34" s="205" t="s">
        <v>91</v>
      </c>
      <c r="L34" s="206">
        <v>297</v>
      </c>
      <c r="T34" s="30"/>
      <c r="U34" s="30"/>
    </row>
    <row r="35" spans="2:21" x14ac:dyDescent="0.25">
      <c r="B35" s="18">
        <v>3</v>
      </c>
      <c r="C35" s="34">
        <v>12</v>
      </c>
      <c r="D35" s="18">
        <v>3</v>
      </c>
      <c r="E35" s="34">
        <v>11</v>
      </c>
      <c r="F35" s="18">
        <v>3</v>
      </c>
      <c r="G35" s="34">
        <v>14</v>
      </c>
      <c r="H35" s="18">
        <v>4</v>
      </c>
      <c r="I35" s="34">
        <v>24</v>
      </c>
      <c r="J35" s="30"/>
      <c r="K35"/>
      <c r="T35" s="30"/>
      <c r="U35" s="30"/>
    </row>
    <row r="36" spans="2:21" x14ac:dyDescent="0.25">
      <c r="B36" s="18">
        <v>3</v>
      </c>
      <c r="C36" s="34">
        <v>13</v>
      </c>
      <c r="D36" s="18">
        <v>3</v>
      </c>
      <c r="E36" s="34">
        <v>16</v>
      </c>
      <c r="F36" s="18">
        <v>3</v>
      </c>
      <c r="G36" s="34">
        <v>14</v>
      </c>
      <c r="H36" s="18">
        <v>3</v>
      </c>
      <c r="I36" s="34">
        <v>14</v>
      </c>
      <c r="J36" s="30"/>
      <c r="K36" t="s">
        <v>92</v>
      </c>
      <c r="T36" s="30"/>
      <c r="U36" s="30"/>
    </row>
    <row r="37" spans="2:21" x14ac:dyDescent="0.25">
      <c r="B37" s="18">
        <v>3</v>
      </c>
      <c r="C37" s="34">
        <v>12</v>
      </c>
      <c r="D37" s="18">
        <v>3</v>
      </c>
      <c r="E37" s="34">
        <v>12</v>
      </c>
      <c r="F37" s="18">
        <v>3</v>
      </c>
      <c r="G37" s="34">
        <v>19</v>
      </c>
      <c r="H37" s="18">
        <v>4</v>
      </c>
      <c r="I37" s="34">
        <v>24</v>
      </c>
      <c r="J37" s="30"/>
      <c r="K37" s="212"/>
      <c r="L37" s="213" t="s">
        <v>97</v>
      </c>
      <c r="M37" s="213" t="s">
        <v>98</v>
      </c>
      <c r="N37" s="213" t="s">
        <v>99</v>
      </c>
      <c r="O37" s="213" t="s">
        <v>100</v>
      </c>
      <c r="P37" s="214" t="s">
        <v>101</v>
      </c>
      <c r="T37" s="30"/>
      <c r="U37" s="30"/>
    </row>
    <row r="38" spans="2:21" x14ac:dyDescent="0.25">
      <c r="B38" s="18">
        <v>3</v>
      </c>
      <c r="C38" s="34">
        <v>13</v>
      </c>
      <c r="D38" s="18">
        <v>3</v>
      </c>
      <c r="E38" s="34">
        <v>13</v>
      </c>
      <c r="F38" s="18">
        <v>4</v>
      </c>
      <c r="G38" s="34">
        <v>21</v>
      </c>
      <c r="H38" s="18">
        <v>3</v>
      </c>
      <c r="I38" s="34">
        <v>14</v>
      </c>
      <c r="J38" s="30"/>
      <c r="K38" s="203" t="s">
        <v>93</v>
      </c>
      <c r="L38" s="22">
        <v>1</v>
      </c>
      <c r="M38" s="22">
        <v>499.55971396369455</v>
      </c>
      <c r="N38" s="22">
        <v>499.55971396369455</v>
      </c>
      <c r="O38" s="22">
        <v>108.33120840800628</v>
      </c>
      <c r="P38" s="204">
        <v>8.1629608331222271E-22</v>
      </c>
      <c r="T38" s="30"/>
      <c r="U38" s="30"/>
    </row>
    <row r="39" spans="2:21" x14ac:dyDescent="0.25">
      <c r="B39" s="18">
        <v>3</v>
      </c>
      <c r="C39" s="34">
        <v>13</v>
      </c>
      <c r="D39" s="18">
        <v>3</v>
      </c>
      <c r="E39" s="34">
        <v>18</v>
      </c>
      <c r="F39" s="18">
        <v>3</v>
      </c>
      <c r="G39" s="34">
        <v>17</v>
      </c>
      <c r="H39" s="18">
        <v>3</v>
      </c>
      <c r="I39" s="34">
        <v>19</v>
      </c>
      <c r="J39" s="30"/>
      <c r="K39" s="203" t="s">
        <v>94</v>
      </c>
      <c r="L39" s="22">
        <v>295</v>
      </c>
      <c r="M39" s="22">
        <v>1360.3662119622256</v>
      </c>
      <c r="N39" s="22">
        <v>4.6114108880075442</v>
      </c>
      <c r="O39" s="22"/>
      <c r="P39" s="204"/>
      <c r="T39" s="30"/>
      <c r="U39" s="30"/>
    </row>
    <row r="40" spans="2:21" x14ac:dyDescent="0.25">
      <c r="B40" s="18">
        <v>3</v>
      </c>
      <c r="C40" s="34">
        <v>11</v>
      </c>
      <c r="D40" s="18">
        <v>3</v>
      </c>
      <c r="E40" s="34">
        <v>14</v>
      </c>
      <c r="F40" s="18">
        <v>3</v>
      </c>
      <c r="G40" s="34">
        <v>18</v>
      </c>
      <c r="H40" s="18">
        <v>4</v>
      </c>
      <c r="I40" s="34">
        <v>20</v>
      </c>
      <c r="J40" s="30"/>
      <c r="K40" s="205" t="s">
        <v>95</v>
      </c>
      <c r="L40" s="207">
        <v>296</v>
      </c>
      <c r="M40" s="207">
        <v>1859.9259259259202</v>
      </c>
      <c r="N40" s="207"/>
      <c r="O40" s="207"/>
      <c r="P40" s="206"/>
      <c r="T40" s="30"/>
      <c r="U40" s="30"/>
    </row>
    <row r="41" spans="2:21" x14ac:dyDescent="0.25">
      <c r="B41" s="18">
        <v>3</v>
      </c>
      <c r="C41" s="34">
        <v>12</v>
      </c>
      <c r="D41" s="18">
        <v>3</v>
      </c>
      <c r="E41" s="34">
        <v>19</v>
      </c>
      <c r="F41" s="18">
        <v>3</v>
      </c>
      <c r="G41" s="34">
        <v>19</v>
      </c>
      <c r="H41" s="18">
        <v>3</v>
      </c>
      <c r="I41" s="34">
        <v>14</v>
      </c>
      <c r="J41" s="30"/>
      <c r="K41"/>
      <c r="T41" s="30"/>
      <c r="U41" s="30"/>
    </row>
    <row r="42" spans="2:21" x14ac:dyDescent="0.25">
      <c r="B42" s="18">
        <v>3</v>
      </c>
      <c r="C42" s="34">
        <v>12</v>
      </c>
      <c r="D42" s="18">
        <v>3</v>
      </c>
      <c r="E42" s="34">
        <v>13</v>
      </c>
      <c r="F42" s="18">
        <v>4</v>
      </c>
      <c r="G42" s="34">
        <v>24</v>
      </c>
      <c r="H42" s="18">
        <v>3</v>
      </c>
      <c r="I42" s="34">
        <v>17</v>
      </c>
      <c r="J42" s="30"/>
      <c r="K42" s="212"/>
      <c r="L42" s="213" t="s">
        <v>102</v>
      </c>
      <c r="M42" s="213" t="s">
        <v>62</v>
      </c>
      <c r="N42" s="213" t="s">
        <v>103</v>
      </c>
      <c r="O42" s="213" t="s">
        <v>104</v>
      </c>
      <c r="P42" s="213" t="s">
        <v>105</v>
      </c>
      <c r="Q42" s="213" t="s">
        <v>106</v>
      </c>
      <c r="R42" s="213" t="s">
        <v>107</v>
      </c>
      <c r="S42" s="214" t="s">
        <v>108</v>
      </c>
      <c r="T42" s="30"/>
      <c r="U42" s="30"/>
    </row>
    <row r="43" spans="2:21" x14ac:dyDescent="0.25">
      <c r="B43" s="18">
        <v>3</v>
      </c>
      <c r="C43" s="34">
        <v>11</v>
      </c>
      <c r="D43" s="18">
        <v>3</v>
      </c>
      <c r="E43" s="34">
        <v>12</v>
      </c>
      <c r="F43" s="18">
        <v>3</v>
      </c>
      <c r="G43" s="34">
        <v>13</v>
      </c>
      <c r="H43" s="18">
        <v>3</v>
      </c>
      <c r="I43" s="34">
        <v>15</v>
      </c>
      <c r="J43" s="30"/>
      <c r="K43" s="203" t="s">
        <v>96</v>
      </c>
      <c r="L43" s="22">
        <v>-5.1594963273873891</v>
      </c>
      <c r="M43" s="22">
        <v>1.8166139603172993</v>
      </c>
      <c r="N43" s="22">
        <v>-2.8401721224724072</v>
      </c>
      <c r="O43" s="22">
        <v>4.8225389371695324E-3</v>
      </c>
      <c r="P43" s="22">
        <v>-8.7346618413339687</v>
      </c>
      <c r="Q43" s="22">
        <v>-1.5843308134408094</v>
      </c>
      <c r="R43" s="22">
        <v>-8.7346618413339687</v>
      </c>
      <c r="S43" s="204">
        <v>-1.5843308134408094</v>
      </c>
      <c r="T43" s="30"/>
      <c r="U43" s="30"/>
    </row>
    <row r="44" spans="2:21" x14ac:dyDescent="0.25">
      <c r="B44" s="18">
        <v>3</v>
      </c>
      <c r="C44" s="34">
        <v>11</v>
      </c>
      <c r="D44" s="18">
        <v>3</v>
      </c>
      <c r="E44" s="34">
        <v>11</v>
      </c>
      <c r="F44" s="18">
        <v>3</v>
      </c>
      <c r="G44" s="34">
        <v>14</v>
      </c>
      <c r="H44" s="18">
        <v>3</v>
      </c>
      <c r="I44" s="34">
        <v>18</v>
      </c>
      <c r="J44" s="30"/>
      <c r="K44" s="205" t="s">
        <v>12</v>
      </c>
      <c r="L44" s="207">
        <v>6.2387198321091928</v>
      </c>
      <c r="M44" s="207">
        <v>0.59940269187310624</v>
      </c>
      <c r="N44" s="207">
        <v>10.408227918719344</v>
      </c>
      <c r="O44" s="207">
        <v>8.1629608331144312E-22</v>
      </c>
      <c r="P44" s="207">
        <v>5.0590724883349676</v>
      </c>
      <c r="Q44" s="207">
        <v>7.418367175883418</v>
      </c>
      <c r="R44" s="207">
        <v>5.0590724883349676</v>
      </c>
      <c r="S44" s="206">
        <v>7.418367175883418</v>
      </c>
      <c r="T44" s="30"/>
      <c r="U44" s="30"/>
    </row>
    <row r="45" spans="2:21" x14ac:dyDescent="0.25">
      <c r="B45" s="18">
        <v>3</v>
      </c>
      <c r="C45" s="34">
        <v>12</v>
      </c>
      <c r="D45" s="18">
        <v>3</v>
      </c>
      <c r="E45" s="34">
        <v>11</v>
      </c>
      <c r="F45" s="18">
        <v>3</v>
      </c>
      <c r="G45" s="34">
        <v>14</v>
      </c>
      <c r="H45" s="18">
        <v>4</v>
      </c>
      <c r="I45" s="34">
        <v>22</v>
      </c>
      <c r="J45" s="30"/>
      <c r="K45"/>
      <c r="T45" s="30"/>
      <c r="U45" s="30"/>
    </row>
    <row r="46" spans="2:21" x14ac:dyDescent="0.25">
      <c r="B46" s="18">
        <v>3</v>
      </c>
      <c r="C46" s="34">
        <v>12</v>
      </c>
      <c r="D46" s="18">
        <v>3</v>
      </c>
      <c r="E46" s="34">
        <v>15</v>
      </c>
      <c r="F46" s="18">
        <v>3</v>
      </c>
      <c r="G46" s="34">
        <v>13</v>
      </c>
      <c r="H46" s="18">
        <v>3</v>
      </c>
      <c r="I46" s="34">
        <v>14</v>
      </c>
      <c r="J46" s="30"/>
      <c r="K46"/>
      <c r="T46" s="30"/>
      <c r="U46" s="30"/>
    </row>
    <row r="47" spans="2:21" x14ac:dyDescent="0.25">
      <c r="B47" s="18">
        <v>3</v>
      </c>
      <c r="C47" s="34">
        <v>12</v>
      </c>
      <c r="D47" s="18">
        <v>3</v>
      </c>
      <c r="E47" s="34">
        <v>13</v>
      </c>
      <c r="F47" s="18">
        <v>3</v>
      </c>
      <c r="G47" s="34">
        <v>17</v>
      </c>
      <c r="H47" s="18">
        <v>3</v>
      </c>
      <c r="I47" s="34">
        <v>17</v>
      </c>
      <c r="J47" s="30"/>
      <c r="K47"/>
      <c r="T47" s="30"/>
      <c r="U47" s="30"/>
    </row>
    <row r="48" spans="2:21" x14ac:dyDescent="0.25">
      <c r="B48" s="18">
        <v>3</v>
      </c>
      <c r="C48" s="34">
        <v>14</v>
      </c>
      <c r="D48" s="18">
        <v>3</v>
      </c>
      <c r="E48" s="34">
        <v>17</v>
      </c>
      <c r="F48" s="18">
        <v>3</v>
      </c>
      <c r="G48" s="34">
        <v>13</v>
      </c>
      <c r="H48" s="18">
        <v>3</v>
      </c>
      <c r="I48" s="34">
        <v>19</v>
      </c>
      <c r="J48" s="30"/>
      <c r="K48" s="210" t="s">
        <v>213</v>
      </c>
      <c r="L48" s="30"/>
      <c r="M48" s="30"/>
      <c r="N48" s="30"/>
      <c r="O48" s="30"/>
      <c r="P48" s="30"/>
      <c r="Q48" s="30"/>
      <c r="R48" s="30"/>
      <c r="S48" s="30"/>
      <c r="T48" s="30"/>
      <c r="U48" s="30"/>
    </row>
    <row r="49" spans="2:21" x14ac:dyDescent="0.25">
      <c r="B49" s="18">
        <v>3</v>
      </c>
      <c r="C49" s="34">
        <v>12</v>
      </c>
      <c r="D49" s="18">
        <v>3</v>
      </c>
      <c r="E49" s="34">
        <v>13</v>
      </c>
      <c r="F49" s="18">
        <v>3</v>
      </c>
      <c r="G49" s="34">
        <v>17</v>
      </c>
      <c r="H49" s="18">
        <v>3</v>
      </c>
      <c r="I49" s="34">
        <v>17</v>
      </c>
      <c r="J49" s="30"/>
      <c r="K49" s="211" t="s">
        <v>86</v>
      </c>
      <c r="T49" s="30"/>
      <c r="U49" s="30"/>
    </row>
    <row r="50" spans="2:21" x14ac:dyDescent="0.25">
      <c r="B50" s="18">
        <v>3</v>
      </c>
      <c r="C50" s="34">
        <v>11</v>
      </c>
      <c r="D50" s="18">
        <v>3</v>
      </c>
      <c r="E50" s="34">
        <v>17</v>
      </c>
      <c r="F50" s="18">
        <v>4</v>
      </c>
      <c r="G50" s="34">
        <v>22</v>
      </c>
      <c r="H50" s="18">
        <v>3</v>
      </c>
      <c r="I50" s="34">
        <v>14</v>
      </c>
      <c r="J50" s="30"/>
      <c r="K50"/>
      <c r="T50" s="30"/>
      <c r="U50" s="30"/>
    </row>
    <row r="51" spans="2:21" x14ac:dyDescent="0.25">
      <c r="B51" s="18">
        <v>3</v>
      </c>
      <c r="C51" s="34">
        <v>11</v>
      </c>
      <c r="D51" s="18">
        <v>3</v>
      </c>
      <c r="E51" s="34">
        <v>11</v>
      </c>
      <c r="F51" s="18">
        <v>3</v>
      </c>
      <c r="G51" s="34">
        <v>14</v>
      </c>
      <c r="H51" s="18">
        <v>3</v>
      </c>
      <c r="I51" s="34">
        <v>14</v>
      </c>
      <c r="J51" s="30"/>
      <c r="K51" s="208" t="s">
        <v>87</v>
      </c>
      <c r="L51" s="209"/>
      <c r="T51" s="30"/>
      <c r="U51" s="30"/>
    </row>
    <row r="52" spans="2:21" x14ac:dyDescent="0.25">
      <c r="B52" s="18">
        <v>3</v>
      </c>
      <c r="C52" s="34">
        <v>12</v>
      </c>
      <c r="D52" s="18">
        <v>3</v>
      </c>
      <c r="E52" s="34">
        <v>15</v>
      </c>
      <c r="F52" s="18">
        <v>4</v>
      </c>
      <c r="G52" s="34">
        <v>22</v>
      </c>
      <c r="H52" s="18">
        <v>3</v>
      </c>
      <c r="I52" s="34">
        <v>15</v>
      </c>
      <c r="J52" s="30"/>
      <c r="K52" s="203" t="s">
        <v>88</v>
      </c>
      <c r="L52" s="204">
        <v>0.72486343891894378</v>
      </c>
      <c r="T52" s="30"/>
      <c r="U52" s="30"/>
    </row>
    <row r="53" spans="2:21" x14ac:dyDescent="0.25">
      <c r="B53" s="18">
        <v>3</v>
      </c>
      <c r="C53" s="34">
        <v>13</v>
      </c>
      <c r="D53" s="18">
        <v>3</v>
      </c>
      <c r="E53" s="34">
        <v>17</v>
      </c>
      <c r="F53" s="18">
        <v>4</v>
      </c>
      <c r="G53" s="34">
        <v>23</v>
      </c>
      <c r="H53" s="18">
        <v>3</v>
      </c>
      <c r="I53" s="34">
        <v>14</v>
      </c>
      <c r="J53" s="30"/>
      <c r="K53" s="203" t="s">
        <v>89</v>
      </c>
      <c r="L53" s="215">
        <v>0.52542700508139728</v>
      </c>
      <c r="T53" s="30"/>
      <c r="U53" s="30"/>
    </row>
    <row r="54" spans="2:21" x14ac:dyDescent="0.25">
      <c r="B54" s="18">
        <v>3</v>
      </c>
      <c r="C54" s="34">
        <v>15</v>
      </c>
      <c r="D54" s="18">
        <v>3</v>
      </c>
      <c r="E54" s="34">
        <v>16</v>
      </c>
      <c r="F54" s="18">
        <v>3</v>
      </c>
      <c r="G54" s="34">
        <v>13</v>
      </c>
      <c r="H54" s="18">
        <v>4</v>
      </c>
      <c r="I54" s="34">
        <v>21</v>
      </c>
      <c r="J54" s="30"/>
      <c r="K54" s="203" t="s">
        <v>90</v>
      </c>
      <c r="L54" s="204">
        <v>0.52413740455172719</v>
      </c>
      <c r="T54" s="30"/>
      <c r="U54" s="30"/>
    </row>
    <row r="55" spans="2:21" x14ac:dyDescent="0.25">
      <c r="B55" s="18">
        <v>3</v>
      </c>
      <c r="C55" s="34">
        <v>12</v>
      </c>
      <c r="D55" s="18">
        <v>3</v>
      </c>
      <c r="E55" s="34">
        <v>12</v>
      </c>
      <c r="F55" s="18">
        <v>3</v>
      </c>
      <c r="G55" s="34">
        <v>13</v>
      </c>
      <c r="H55" s="18">
        <v>4</v>
      </c>
      <c r="I55" s="34">
        <v>22</v>
      </c>
      <c r="J55" s="30"/>
      <c r="K55" s="203" t="s">
        <v>62</v>
      </c>
      <c r="L55" s="204">
        <v>2.0957180985952175</v>
      </c>
      <c r="T55" s="30"/>
      <c r="U55" s="30"/>
    </row>
    <row r="56" spans="2:21" x14ac:dyDescent="0.25">
      <c r="B56" s="18">
        <v>3</v>
      </c>
      <c r="C56" s="34">
        <v>11</v>
      </c>
      <c r="D56" s="18">
        <v>3</v>
      </c>
      <c r="E56" s="34">
        <v>14</v>
      </c>
      <c r="F56" s="18">
        <v>3</v>
      </c>
      <c r="G56" s="34">
        <v>14</v>
      </c>
      <c r="H56" s="18">
        <v>3</v>
      </c>
      <c r="I56" s="34">
        <v>18</v>
      </c>
      <c r="J56" s="30"/>
      <c r="K56" s="205" t="s">
        <v>91</v>
      </c>
      <c r="L56" s="206">
        <v>370</v>
      </c>
      <c r="T56" s="30"/>
      <c r="U56" s="30"/>
    </row>
    <row r="57" spans="2:21" x14ac:dyDescent="0.25">
      <c r="B57" s="18">
        <v>3</v>
      </c>
      <c r="C57" s="34">
        <v>12</v>
      </c>
      <c r="D57" s="18">
        <v>3</v>
      </c>
      <c r="E57" s="34">
        <v>17</v>
      </c>
      <c r="F57" s="18">
        <v>3</v>
      </c>
      <c r="G57" s="34">
        <v>17</v>
      </c>
      <c r="H57" s="18">
        <v>4</v>
      </c>
      <c r="I57" s="34">
        <v>20</v>
      </c>
      <c r="J57" s="30"/>
      <c r="K57"/>
      <c r="T57" s="30"/>
      <c r="U57" s="30"/>
    </row>
    <row r="58" spans="2:21" x14ac:dyDescent="0.25">
      <c r="B58" s="18">
        <v>3</v>
      </c>
      <c r="C58" s="34">
        <v>13</v>
      </c>
      <c r="D58" s="18">
        <v>3</v>
      </c>
      <c r="E58" s="34">
        <v>13</v>
      </c>
      <c r="F58" s="18">
        <v>3</v>
      </c>
      <c r="G58" s="34">
        <v>18</v>
      </c>
      <c r="H58" s="18">
        <v>3</v>
      </c>
      <c r="I58" s="34">
        <v>16</v>
      </c>
      <c r="J58" s="30"/>
      <c r="K58" t="s">
        <v>92</v>
      </c>
      <c r="T58" s="30"/>
      <c r="U58" s="30"/>
    </row>
    <row r="59" spans="2:21" x14ac:dyDescent="0.25">
      <c r="B59" s="18">
        <v>3</v>
      </c>
      <c r="C59" s="34">
        <v>13</v>
      </c>
      <c r="D59" s="18">
        <v>3</v>
      </c>
      <c r="E59" s="34">
        <v>17</v>
      </c>
      <c r="F59" s="18">
        <v>3</v>
      </c>
      <c r="G59" s="34">
        <v>13</v>
      </c>
      <c r="H59" s="18">
        <v>3</v>
      </c>
      <c r="I59" s="34">
        <v>14</v>
      </c>
      <c r="J59" s="30"/>
      <c r="K59" s="212"/>
      <c r="L59" s="213" t="s">
        <v>97</v>
      </c>
      <c r="M59" s="213" t="s">
        <v>98</v>
      </c>
      <c r="N59" s="213" t="s">
        <v>99</v>
      </c>
      <c r="O59" s="213" t="s">
        <v>100</v>
      </c>
      <c r="P59" s="214" t="s">
        <v>101</v>
      </c>
      <c r="T59" s="30"/>
      <c r="U59" s="30"/>
    </row>
    <row r="60" spans="2:21" x14ac:dyDescent="0.25">
      <c r="B60" s="18">
        <v>3</v>
      </c>
      <c r="C60" s="34">
        <v>12</v>
      </c>
      <c r="D60" s="18">
        <v>3</v>
      </c>
      <c r="E60" s="34">
        <v>11</v>
      </c>
      <c r="F60" s="18">
        <v>3</v>
      </c>
      <c r="G60" s="34">
        <v>16</v>
      </c>
      <c r="H60" s="18">
        <v>4</v>
      </c>
      <c r="I60" s="34">
        <v>20</v>
      </c>
      <c r="J60" s="30"/>
      <c r="K60" s="203" t="s">
        <v>93</v>
      </c>
      <c r="L60" s="22">
        <v>1</v>
      </c>
      <c r="M60" s="22">
        <v>1789.4637920815535</v>
      </c>
      <c r="N60" s="22">
        <v>1789.4637920815535</v>
      </c>
      <c r="O60" s="22">
        <v>407.43392468658732</v>
      </c>
      <c r="P60" s="204">
        <v>1.5745884693724589E-61</v>
      </c>
      <c r="T60" s="30"/>
      <c r="U60" s="30"/>
    </row>
    <row r="61" spans="2:21" x14ac:dyDescent="0.25">
      <c r="B61" s="18">
        <v>3</v>
      </c>
      <c r="C61" s="34">
        <v>13</v>
      </c>
      <c r="D61" s="18">
        <v>3</v>
      </c>
      <c r="E61" s="34">
        <v>14</v>
      </c>
      <c r="F61" s="18">
        <v>3</v>
      </c>
      <c r="G61" s="34">
        <v>16</v>
      </c>
      <c r="H61" s="18">
        <v>3</v>
      </c>
      <c r="I61" s="34">
        <v>16</v>
      </c>
      <c r="J61" s="30"/>
      <c r="K61" s="203" t="s">
        <v>94</v>
      </c>
      <c r="L61" s="22">
        <v>368</v>
      </c>
      <c r="M61" s="22">
        <v>1616.268640350876</v>
      </c>
      <c r="N61" s="22">
        <v>4.3920343487795543</v>
      </c>
      <c r="O61" s="22"/>
      <c r="P61" s="204"/>
      <c r="T61" s="30"/>
      <c r="U61" s="30"/>
    </row>
    <row r="62" spans="2:21" x14ac:dyDescent="0.25">
      <c r="B62" s="18">
        <v>3</v>
      </c>
      <c r="C62" s="34">
        <v>13</v>
      </c>
      <c r="D62" s="18">
        <v>3</v>
      </c>
      <c r="E62" s="34">
        <v>11</v>
      </c>
      <c r="F62" s="18">
        <v>3</v>
      </c>
      <c r="G62" s="34">
        <v>19</v>
      </c>
      <c r="H62" s="18">
        <v>3</v>
      </c>
      <c r="I62" s="34">
        <v>18</v>
      </c>
      <c r="J62" s="30"/>
      <c r="K62" s="205" t="s">
        <v>95</v>
      </c>
      <c r="L62" s="207">
        <v>369</v>
      </c>
      <c r="M62" s="207">
        <v>3405.7324324324295</v>
      </c>
      <c r="N62" s="207"/>
      <c r="O62" s="207"/>
      <c r="P62" s="206"/>
      <c r="T62" s="30"/>
      <c r="U62" s="30"/>
    </row>
    <row r="63" spans="2:21" x14ac:dyDescent="0.25">
      <c r="B63" s="18">
        <v>3</v>
      </c>
      <c r="C63" s="34">
        <v>11</v>
      </c>
      <c r="D63" s="18">
        <v>3</v>
      </c>
      <c r="E63" s="34">
        <v>11</v>
      </c>
      <c r="F63" s="18">
        <v>4</v>
      </c>
      <c r="G63" s="34">
        <v>21</v>
      </c>
      <c r="H63" s="18">
        <v>4</v>
      </c>
      <c r="I63" s="34">
        <v>24</v>
      </c>
      <c r="J63" s="30"/>
      <c r="K63"/>
      <c r="T63" s="30"/>
      <c r="U63" s="30"/>
    </row>
    <row r="64" spans="2:21" x14ac:dyDescent="0.25">
      <c r="B64" s="18">
        <v>3</v>
      </c>
      <c r="C64" s="34">
        <v>13</v>
      </c>
      <c r="D64" s="18">
        <v>3</v>
      </c>
      <c r="E64" s="34">
        <v>12</v>
      </c>
      <c r="F64" s="18">
        <v>3</v>
      </c>
      <c r="G64" s="34">
        <v>16</v>
      </c>
      <c r="H64" s="18">
        <v>4</v>
      </c>
      <c r="I64" s="34">
        <v>25</v>
      </c>
      <c r="J64" s="30"/>
      <c r="K64" s="212"/>
      <c r="L64" s="213" t="s">
        <v>102</v>
      </c>
      <c r="M64" s="213" t="s">
        <v>62</v>
      </c>
      <c r="N64" s="213" t="s">
        <v>103</v>
      </c>
      <c r="O64" s="213" t="s">
        <v>104</v>
      </c>
      <c r="P64" s="213" t="s">
        <v>105</v>
      </c>
      <c r="Q64" s="213" t="s">
        <v>106</v>
      </c>
      <c r="R64" s="213" t="s">
        <v>107</v>
      </c>
      <c r="S64" s="214" t="s">
        <v>108</v>
      </c>
      <c r="T64" s="30"/>
      <c r="U64" s="30"/>
    </row>
    <row r="65" spans="2:21" x14ac:dyDescent="0.25">
      <c r="B65" s="18">
        <v>3</v>
      </c>
      <c r="C65" s="34">
        <v>12</v>
      </c>
      <c r="D65" s="18">
        <v>3</v>
      </c>
      <c r="E65" s="34">
        <v>12</v>
      </c>
      <c r="F65" s="18">
        <v>3</v>
      </c>
      <c r="G65" s="34">
        <v>16</v>
      </c>
      <c r="H65" s="18">
        <v>4</v>
      </c>
      <c r="I65" s="34">
        <v>24</v>
      </c>
      <c r="J65" s="30"/>
      <c r="K65" s="203" t="s">
        <v>96</v>
      </c>
      <c r="L65" s="22">
        <v>-1.6447368421051678</v>
      </c>
      <c r="M65" s="22">
        <v>0.91108368298467313</v>
      </c>
      <c r="N65" s="22">
        <v>-1.8052533184625552</v>
      </c>
      <c r="O65" s="22">
        <v>7.185222978714649E-2</v>
      </c>
      <c r="P65" s="22">
        <v>-3.4363202832369732</v>
      </c>
      <c r="Q65" s="22">
        <v>0.14684659902663766</v>
      </c>
      <c r="R65" s="22">
        <v>-3.4363202832369732</v>
      </c>
      <c r="S65" s="204">
        <v>0.14684659902663766</v>
      </c>
      <c r="T65" s="30"/>
      <c r="U65" s="30"/>
    </row>
    <row r="66" spans="2:21" x14ac:dyDescent="0.25">
      <c r="B66" s="18">
        <v>3</v>
      </c>
      <c r="C66" s="34">
        <v>14</v>
      </c>
      <c r="D66" s="18">
        <v>3</v>
      </c>
      <c r="E66" s="34">
        <v>17</v>
      </c>
      <c r="F66" s="18">
        <v>3</v>
      </c>
      <c r="G66" s="34">
        <v>16</v>
      </c>
      <c r="H66" s="18">
        <v>3</v>
      </c>
      <c r="I66" s="34">
        <v>19</v>
      </c>
      <c r="J66" s="30"/>
      <c r="K66" s="205" t="s">
        <v>12</v>
      </c>
      <c r="L66" s="207">
        <v>5.7445175438596197</v>
      </c>
      <c r="M66" s="207">
        <v>0.28459349323546917</v>
      </c>
      <c r="N66" s="207">
        <v>20.184992560974244</v>
      </c>
      <c r="O66" s="207">
        <v>1.5745884693730869E-61</v>
      </c>
      <c r="P66" s="207">
        <v>5.184884000358764</v>
      </c>
      <c r="Q66" s="207">
        <v>6.3041510873604754</v>
      </c>
      <c r="R66" s="207">
        <v>5.184884000358764</v>
      </c>
      <c r="S66" s="206">
        <v>6.3041510873604754</v>
      </c>
      <c r="T66" s="30"/>
      <c r="U66" s="30"/>
    </row>
    <row r="67" spans="2:21" x14ac:dyDescent="0.25">
      <c r="B67" s="18">
        <v>3</v>
      </c>
      <c r="C67" s="34">
        <v>11</v>
      </c>
      <c r="D67" s="18">
        <v>3</v>
      </c>
      <c r="E67" s="34">
        <v>14</v>
      </c>
      <c r="F67" s="18">
        <v>4</v>
      </c>
      <c r="G67" s="34">
        <v>22</v>
      </c>
      <c r="H67" s="18">
        <v>3</v>
      </c>
      <c r="I67" s="34">
        <v>19</v>
      </c>
      <c r="J67" s="30"/>
      <c r="K67"/>
      <c r="T67" s="30"/>
      <c r="U67" s="30"/>
    </row>
    <row r="68" spans="2:21" x14ac:dyDescent="0.25">
      <c r="B68" s="18">
        <v>3</v>
      </c>
      <c r="C68" s="34">
        <v>13</v>
      </c>
      <c r="D68" s="18">
        <v>3</v>
      </c>
      <c r="E68" s="34">
        <v>11</v>
      </c>
      <c r="F68" s="18">
        <v>3</v>
      </c>
      <c r="G68" s="34">
        <v>17</v>
      </c>
      <c r="H68" s="18">
        <v>3</v>
      </c>
      <c r="I68" s="34">
        <v>16</v>
      </c>
      <c r="J68" s="30"/>
      <c r="K68"/>
      <c r="T68" s="30"/>
      <c r="U68" s="30"/>
    </row>
    <row r="69" spans="2:21" x14ac:dyDescent="0.25">
      <c r="B69" s="18">
        <v>2</v>
      </c>
      <c r="C69" s="34">
        <v>11</v>
      </c>
      <c r="D69" s="18">
        <v>3</v>
      </c>
      <c r="E69" s="34">
        <v>12</v>
      </c>
      <c r="F69" s="18">
        <v>3</v>
      </c>
      <c r="G69" s="34">
        <v>13</v>
      </c>
      <c r="H69" s="18">
        <v>3</v>
      </c>
      <c r="I69" s="34">
        <v>14</v>
      </c>
      <c r="J69" s="30"/>
      <c r="K69"/>
      <c r="T69" s="30"/>
      <c r="U69" s="30"/>
    </row>
    <row r="70" spans="2:21" x14ac:dyDescent="0.25">
      <c r="B70" s="18">
        <v>3</v>
      </c>
      <c r="C70" s="34">
        <v>14</v>
      </c>
      <c r="D70" s="18">
        <v>3</v>
      </c>
      <c r="E70" s="34">
        <v>12</v>
      </c>
      <c r="F70" s="18">
        <v>3</v>
      </c>
      <c r="G70" s="34">
        <v>19</v>
      </c>
      <c r="H70" s="18">
        <v>3</v>
      </c>
      <c r="I70" s="34">
        <v>14</v>
      </c>
      <c r="J70" s="30"/>
      <c r="K70" s="210" t="s">
        <v>214</v>
      </c>
      <c r="L70" s="30"/>
      <c r="M70" s="30"/>
      <c r="N70" s="30"/>
      <c r="O70" s="30"/>
      <c r="P70" s="30"/>
      <c r="Q70" s="30"/>
      <c r="R70" s="30"/>
      <c r="S70" s="30"/>
      <c r="T70" s="30"/>
      <c r="U70" s="30"/>
    </row>
    <row r="71" spans="2:21" x14ac:dyDescent="0.25">
      <c r="B71" s="18">
        <v>3</v>
      </c>
      <c r="C71" s="34">
        <v>13</v>
      </c>
      <c r="D71" s="18">
        <v>4</v>
      </c>
      <c r="E71" s="34">
        <v>22</v>
      </c>
      <c r="F71" s="18">
        <v>4</v>
      </c>
      <c r="G71" s="34">
        <v>23</v>
      </c>
      <c r="H71" s="18">
        <v>3</v>
      </c>
      <c r="I71" s="34">
        <v>14</v>
      </c>
      <c r="J71" s="30"/>
      <c r="K71" s="211" t="s">
        <v>86</v>
      </c>
      <c r="T71" s="30"/>
      <c r="U71" s="30"/>
    </row>
    <row r="72" spans="2:21" x14ac:dyDescent="0.25">
      <c r="B72" s="18">
        <v>3</v>
      </c>
      <c r="C72" s="34">
        <v>14</v>
      </c>
      <c r="D72" s="18">
        <v>3</v>
      </c>
      <c r="E72" s="34">
        <v>15</v>
      </c>
      <c r="F72" s="18">
        <v>3</v>
      </c>
      <c r="G72" s="34">
        <v>13</v>
      </c>
      <c r="H72" s="18">
        <v>3</v>
      </c>
      <c r="I72" s="34">
        <v>15</v>
      </c>
      <c r="J72" s="30"/>
      <c r="K72"/>
      <c r="T72" s="30"/>
      <c r="U72" s="30"/>
    </row>
    <row r="73" spans="2:21" x14ac:dyDescent="0.25">
      <c r="B73" s="18">
        <v>3</v>
      </c>
      <c r="C73" s="34">
        <v>12</v>
      </c>
      <c r="D73" s="18">
        <v>3</v>
      </c>
      <c r="E73" s="34">
        <v>12</v>
      </c>
      <c r="F73" s="18">
        <v>3</v>
      </c>
      <c r="G73" s="34">
        <v>15</v>
      </c>
      <c r="H73" s="18">
        <v>4</v>
      </c>
      <c r="I73" s="34">
        <v>25</v>
      </c>
      <c r="J73" s="30"/>
      <c r="K73" s="208" t="s">
        <v>87</v>
      </c>
      <c r="L73" s="209"/>
      <c r="T73" s="30"/>
      <c r="U73" s="30"/>
    </row>
    <row r="74" spans="2:21" x14ac:dyDescent="0.25">
      <c r="B74" s="18">
        <v>3</v>
      </c>
      <c r="C74" s="34">
        <v>14</v>
      </c>
      <c r="D74" s="18">
        <v>4</v>
      </c>
      <c r="E74" s="34">
        <v>20</v>
      </c>
      <c r="F74" s="18">
        <v>4</v>
      </c>
      <c r="G74" s="34">
        <v>20</v>
      </c>
      <c r="H74" s="18">
        <v>3</v>
      </c>
      <c r="I74" s="34">
        <v>17</v>
      </c>
      <c r="J74" s="30"/>
      <c r="K74" s="203" t="s">
        <v>88</v>
      </c>
      <c r="L74" s="204">
        <v>0.85623709233248768</v>
      </c>
      <c r="T74" s="30"/>
      <c r="U74" s="30"/>
    </row>
    <row r="75" spans="2:21" x14ac:dyDescent="0.25">
      <c r="B75" s="18">
        <v>3</v>
      </c>
      <c r="C75" s="34">
        <v>13</v>
      </c>
      <c r="D75" s="18">
        <v>3</v>
      </c>
      <c r="E75" s="34">
        <v>16</v>
      </c>
      <c r="F75" s="18">
        <v>3</v>
      </c>
      <c r="G75" s="34">
        <v>18</v>
      </c>
      <c r="H75" s="18">
        <v>3</v>
      </c>
      <c r="I75" s="34">
        <v>17</v>
      </c>
      <c r="J75" s="30"/>
      <c r="K75" s="203" t="s">
        <v>89</v>
      </c>
      <c r="L75" s="215">
        <v>0.73314195828599305</v>
      </c>
      <c r="T75" s="30"/>
      <c r="U75" s="30"/>
    </row>
    <row r="76" spans="2:21" x14ac:dyDescent="0.25">
      <c r="B76" s="18">
        <v>3</v>
      </c>
      <c r="C76" s="34">
        <v>11</v>
      </c>
      <c r="D76" s="18">
        <v>3</v>
      </c>
      <c r="E76" s="34">
        <v>15</v>
      </c>
      <c r="F76" s="18">
        <v>3</v>
      </c>
      <c r="G76" s="34">
        <v>19</v>
      </c>
      <c r="H76" s="18">
        <v>4</v>
      </c>
      <c r="I76" s="34">
        <v>23</v>
      </c>
      <c r="J76" s="30"/>
      <c r="K76" s="203" t="s">
        <v>90</v>
      </c>
      <c r="L76" s="204">
        <v>0.73242072033541461</v>
      </c>
      <c r="T76" s="30"/>
      <c r="U76" s="30"/>
    </row>
    <row r="77" spans="2:21" x14ac:dyDescent="0.25">
      <c r="B77" s="18">
        <v>3</v>
      </c>
      <c r="C77" s="34">
        <v>11</v>
      </c>
      <c r="D77" s="18">
        <v>3</v>
      </c>
      <c r="E77" s="34">
        <v>11</v>
      </c>
      <c r="F77" s="18">
        <v>3</v>
      </c>
      <c r="G77" s="34">
        <v>19</v>
      </c>
      <c r="H77" s="18">
        <v>3</v>
      </c>
      <c r="I77" s="34">
        <v>18</v>
      </c>
      <c r="J77" s="30"/>
      <c r="K77" s="203" t="s">
        <v>62</v>
      </c>
      <c r="L77" s="204">
        <v>1.7884443706942323</v>
      </c>
      <c r="T77" s="30"/>
      <c r="U77" s="30"/>
    </row>
    <row r="78" spans="2:21" x14ac:dyDescent="0.25">
      <c r="B78" s="18">
        <v>3</v>
      </c>
      <c r="C78" s="34">
        <v>13</v>
      </c>
      <c r="D78" s="18">
        <v>3</v>
      </c>
      <c r="E78" s="34">
        <v>16</v>
      </c>
      <c r="F78" s="18">
        <v>3</v>
      </c>
      <c r="G78" s="34">
        <v>19</v>
      </c>
      <c r="H78" s="18">
        <v>3</v>
      </c>
      <c r="I78" s="34">
        <v>17</v>
      </c>
      <c r="J78" s="30"/>
      <c r="K78" s="205" t="s">
        <v>91</v>
      </c>
      <c r="L78" s="206">
        <v>372</v>
      </c>
      <c r="T78" s="30"/>
      <c r="U78" s="30"/>
    </row>
    <row r="79" spans="2:21" x14ac:dyDescent="0.25">
      <c r="B79" s="18">
        <v>3</v>
      </c>
      <c r="C79" s="34">
        <v>14</v>
      </c>
      <c r="D79" s="18">
        <v>3</v>
      </c>
      <c r="E79" s="34">
        <v>16</v>
      </c>
      <c r="F79" s="18">
        <v>4</v>
      </c>
      <c r="G79" s="34">
        <v>24</v>
      </c>
      <c r="H79" s="18">
        <v>3</v>
      </c>
      <c r="I79" s="34">
        <v>17</v>
      </c>
      <c r="J79" s="30"/>
      <c r="K79"/>
      <c r="T79" s="30"/>
      <c r="U79" s="30"/>
    </row>
    <row r="80" spans="2:21" x14ac:dyDescent="0.25">
      <c r="B80" s="18">
        <v>3</v>
      </c>
      <c r="C80" s="34">
        <v>12</v>
      </c>
      <c r="D80" s="18">
        <v>4</v>
      </c>
      <c r="E80" s="34">
        <v>21</v>
      </c>
      <c r="F80" s="18">
        <v>3</v>
      </c>
      <c r="G80" s="34">
        <v>19</v>
      </c>
      <c r="H80" s="18">
        <v>3</v>
      </c>
      <c r="I80" s="34">
        <v>18</v>
      </c>
      <c r="J80" s="30"/>
      <c r="K80" t="s">
        <v>92</v>
      </c>
      <c r="T80" s="30"/>
      <c r="U80" s="30"/>
    </row>
    <row r="81" spans="2:21" x14ac:dyDescent="0.25">
      <c r="B81" s="18">
        <v>3</v>
      </c>
      <c r="C81" s="34">
        <v>12</v>
      </c>
      <c r="D81" s="18">
        <v>3</v>
      </c>
      <c r="E81" s="34">
        <v>13</v>
      </c>
      <c r="F81" s="18">
        <v>3</v>
      </c>
      <c r="G81" s="34">
        <v>17</v>
      </c>
      <c r="H81" s="18">
        <v>3</v>
      </c>
      <c r="I81" s="34">
        <v>15</v>
      </c>
      <c r="J81" s="30"/>
      <c r="K81" s="212"/>
      <c r="L81" s="213" t="s">
        <v>97</v>
      </c>
      <c r="M81" s="213" t="s">
        <v>98</v>
      </c>
      <c r="N81" s="213" t="s">
        <v>99</v>
      </c>
      <c r="O81" s="213" t="s">
        <v>100</v>
      </c>
      <c r="P81" s="214" t="s">
        <v>101</v>
      </c>
      <c r="T81" s="30"/>
      <c r="U81" s="30"/>
    </row>
    <row r="82" spans="2:21" x14ac:dyDescent="0.25">
      <c r="B82" s="18">
        <v>3</v>
      </c>
      <c r="C82" s="34">
        <v>12</v>
      </c>
      <c r="D82" s="18">
        <v>3</v>
      </c>
      <c r="E82" s="34">
        <v>11</v>
      </c>
      <c r="F82" s="18">
        <v>3</v>
      </c>
      <c r="G82" s="34">
        <v>19</v>
      </c>
      <c r="H82" s="18">
        <v>4</v>
      </c>
      <c r="I82" s="34">
        <v>21</v>
      </c>
      <c r="J82" s="30"/>
      <c r="K82" s="203" t="s">
        <v>93</v>
      </c>
      <c r="L82" s="22">
        <v>1</v>
      </c>
      <c r="M82" s="22">
        <v>3251.3249492493974</v>
      </c>
      <c r="N82" s="22">
        <v>3251.3249492493974</v>
      </c>
      <c r="O82" s="22">
        <v>1016.504965799497</v>
      </c>
      <c r="P82" s="204">
        <v>3.5187006745999655E-108</v>
      </c>
      <c r="T82" s="30"/>
      <c r="U82" s="30"/>
    </row>
    <row r="83" spans="2:21" x14ac:dyDescent="0.25">
      <c r="B83" s="18">
        <v>3</v>
      </c>
      <c r="C83" s="34">
        <v>11</v>
      </c>
      <c r="D83" s="18">
        <v>3</v>
      </c>
      <c r="E83" s="34">
        <v>15</v>
      </c>
      <c r="F83" s="18">
        <v>4</v>
      </c>
      <c r="G83" s="34">
        <v>20</v>
      </c>
      <c r="H83" s="18">
        <v>3</v>
      </c>
      <c r="I83" s="34">
        <v>18</v>
      </c>
      <c r="J83" s="30"/>
      <c r="K83" s="203" t="s">
        <v>94</v>
      </c>
      <c r="L83" s="22">
        <v>370</v>
      </c>
      <c r="M83" s="22">
        <v>1183.4573088151187</v>
      </c>
      <c r="N83" s="22">
        <v>3.1985332670678885</v>
      </c>
      <c r="O83" s="22"/>
      <c r="P83" s="204"/>
      <c r="T83" s="30"/>
      <c r="U83" s="30"/>
    </row>
    <row r="84" spans="2:21" x14ac:dyDescent="0.25">
      <c r="B84" s="18">
        <v>2</v>
      </c>
      <c r="C84" s="34">
        <v>11</v>
      </c>
      <c r="D84" s="18">
        <v>3</v>
      </c>
      <c r="E84" s="34">
        <v>11</v>
      </c>
      <c r="F84" s="18">
        <v>3</v>
      </c>
      <c r="G84" s="34">
        <v>14</v>
      </c>
      <c r="H84" s="18">
        <v>4</v>
      </c>
      <c r="I84" s="34">
        <v>22</v>
      </c>
      <c r="J84" s="30"/>
      <c r="K84" s="205" t="s">
        <v>95</v>
      </c>
      <c r="L84" s="207">
        <v>371</v>
      </c>
      <c r="M84" s="207">
        <v>4434.7822580645161</v>
      </c>
      <c r="N84" s="207"/>
      <c r="O84" s="207"/>
      <c r="P84" s="206"/>
      <c r="T84" s="30"/>
      <c r="U84" s="30"/>
    </row>
    <row r="85" spans="2:21" x14ac:dyDescent="0.25">
      <c r="B85" s="18">
        <v>3</v>
      </c>
      <c r="C85" s="34">
        <v>11</v>
      </c>
      <c r="D85" s="18">
        <v>3</v>
      </c>
      <c r="E85" s="34">
        <v>16</v>
      </c>
      <c r="F85" s="18">
        <v>4</v>
      </c>
      <c r="G85" s="34">
        <v>25</v>
      </c>
      <c r="H85" s="18">
        <v>3</v>
      </c>
      <c r="I85" s="34">
        <v>19</v>
      </c>
      <c r="J85" s="30"/>
      <c r="K85"/>
      <c r="T85" s="30"/>
      <c r="U85" s="30"/>
    </row>
    <row r="86" spans="2:21" x14ac:dyDescent="0.25">
      <c r="B86" s="18">
        <v>3</v>
      </c>
      <c r="C86" s="34">
        <v>12</v>
      </c>
      <c r="D86" s="18">
        <v>3</v>
      </c>
      <c r="E86" s="34">
        <v>11</v>
      </c>
      <c r="F86" s="18">
        <v>3</v>
      </c>
      <c r="G86" s="34">
        <v>14</v>
      </c>
      <c r="H86" s="18">
        <v>4</v>
      </c>
      <c r="I86" s="34">
        <v>23</v>
      </c>
      <c r="J86" s="30"/>
      <c r="K86" s="212"/>
      <c r="L86" s="213" t="s">
        <v>102</v>
      </c>
      <c r="M86" s="213" t="s">
        <v>62</v>
      </c>
      <c r="N86" s="213" t="s">
        <v>103</v>
      </c>
      <c r="O86" s="213" t="s">
        <v>104</v>
      </c>
      <c r="P86" s="213" t="s">
        <v>105</v>
      </c>
      <c r="Q86" s="213" t="s">
        <v>106</v>
      </c>
      <c r="R86" s="213" t="s">
        <v>107</v>
      </c>
      <c r="S86" s="214" t="s">
        <v>108</v>
      </c>
      <c r="T86" s="30"/>
      <c r="U86" s="30"/>
    </row>
    <row r="87" spans="2:21" x14ac:dyDescent="0.25">
      <c r="B87" s="18">
        <v>3</v>
      </c>
      <c r="C87" s="34">
        <v>13</v>
      </c>
      <c r="D87" s="18">
        <v>3</v>
      </c>
      <c r="E87" s="34">
        <v>16</v>
      </c>
      <c r="F87" s="18">
        <v>3</v>
      </c>
      <c r="G87" s="34">
        <v>15</v>
      </c>
      <c r="H87" s="18">
        <v>4</v>
      </c>
      <c r="I87" s="34">
        <v>22</v>
      </c>
      <c r="J87" s="30"/>
      <c r="K87" s="203" t="s">
        <v>96</v>
      </c>
      <c r="L87" s="22">
        <v>-1.9923255184036464</v>
      </c>
      <c r="M87" s="22">
        <v>0.65014703883804836</v>
      </c>
      <c r="N87" s="22">
        <v>-3.0644229680171389</v>
      </c>
      <c r="O87" s="22">
        <v>2.3408506757353204E-3</v>
      </c>
      <c r="P87" s="22">
        <v>-3.2707721825307852</v>
      </c>
      <c r="Q87" s="22">
        <v>-0.71387885427650777</v>
      </c>
      <c r="R87" s="22">
        <v>-3.2707721825307852</v>
      </c>
      <c r="S87" s="204">
        <v>-0.71387885427650777</v>
      </c>
      <c r="T87" s="30"/>
      <c r="U87" s="30"/>
    </row>
    <row r="88" spans="2:21" x14ac:dyDescent="0.25">
      <c r="B88" s="18">
        <v>3</v>
      </c>
      <c r="C88" s="34">
        <v>13</v>
      </c>
      <c r="D88" s="18">
        <v>3</v>
      </c>
      <c r="E88" s="34">
        <v>16</v>
      </c>
      <c r="F88" s="18">
        <v>3</v>
      </c>
      <c r="G88" s="34">
        <v>14</v>
      </c>
      <c r="H88" s="18">
        <v>4</v>
      </c>
      <c r="I88" s="34">
        <v>21</v>
      </c>
      <c r="J88" s="30"/>
      <c r="K88" s="205" t="s">
        <v>12</v>
      </c>
      <c r="L88" s="207">
        <v>6.0333162789297683</v>
      </c>
      <c r="M88" s="207">
        <v>0.18923494584500763</v>
      </c>
      <c r="N88" s="207">
        <v>31.882675010097444</v>
      </c>
      <c r="O88" s="207">
        <v>3.5187006746022679E-108</v>
      </c>
      <c r="P88" s="207">
        <v>5.6612054012363089</v>
      </c>
      <c r="Q88" s="207">
        <v>6.4054271566232277</v>
      </c>
      <c r="R88" s="207">
        <v>5.6612054012363089</v>
      </c>
      <c r="S88" s="206">
        <v>6.4054271566232277</v>
      </c>
      <c r="T88" s="30"/>
      <c r="U88" s="30"/>
    </row>
    <row r="89" spans="2:21" x14ac:dyDescent="0.25">
      <c r="B89" s="18">
        <v>3</v>
      </c>
      <c r="C89" s="34">
        <v>15</v>
      </c>
      <c r="D89" s="18">
        <v>3</v>
      </c>
      <c r="E89" s="34">
        <v>14</v>
      </c>
      <c r="F89" s="18">
        <v>3</v>
      </c>
      <c r="G89" s="34">
        <v>17</v>
      </c>
      <c r="H89" s="18">
        <v>3</v>
      </c>
      <c r="I89" s="34">
        <v>15</v>
      </c>
      <c r="J89" s="30"/>
      <c r="K89"/>
      <c r="T89" s="30"/>
      <c r="U89" s="30"/>
    </row>
    <row r="90" spans="2:21" x14ac:dyDescent="0.25">
      <c r="B90" s="18">
        <v>3</v>
      </c>
      <c r="C90" s="34">
        <v>13</v>
      </c>
      <c r="D90" s="18">
        <v>3</v>
      </c>
      <c r="E90" s="34">
        <v>12</v>
      </c>
      <c r="F90" s="18">
        <v>3</v>
      </c>
      <c r="G90" s="34">
        <v>14</v>
      </c>
      <c r="H90" s="18">
        <v>4</v>
      </c>
      <c r="I90" s="34">
        <v>24</v>
      </c>
      <c r="J90" s="30"/>
      <c r="K90"/>
      <c r="T90" s="30"/>
      <c r="U90" s="30"/>
    </row>
    <row r="91" spans="2:21" x14ac:dyDescent="0.25">
      <c r="B91" s="18">
        <v>3</v>
      </c>
      <c r="C91" s="34">
        <v>11</v>
      </c>
      <c r="D91" s="18">
        <v>3</v>
      </c>
      <c r="E91" s="34">
        <v>11</v>
      </c>
      <c r="F91" s="18">
        <v>3</v>
      </c>
      <c r="G91" s="34">
        <v>18</v>
      </c>
      <c r="H91" s="18">
        <v>3</v>
      </c>
      <c r="I91" s="34">
        <v>18</v>
      </c>
      <c r="J91" s="30"/>
      <c r="K91"/>
      <c r="L91" s="299" t="s">
        <v>215</v>
      </c>
      <c r="M91" s="299"/>
      <c r="N91" s="299"/>
      <c r="O91" s="299"/>
      <c r="T91" s="30"/>
      <c r="U91" s="30"/>
    </row>
    <row r="92" spans="2:21" x14ac:dyDescent="0.25">
      <c r="B92" s="18">
        <v>3</v>
      </c>
      <c r="C92" s="34">
        <v>11</v>
      </c>
      <c r="D92" s="18">
        <v>3</v>
      </c>
      <c r="E92" s="34">
        <v>11</v>
      </c>
      <c r="F92" s="18">
        <v>3</v>
      </c>
      <c r="G92" s="34">
        <v>14</v>
      </c>
      <c r="H92" s="18">
        <v>4</v>
      </c>
      <c r="I92" s="34">
        <v>23</v>
      </c>
      <c r="J92" s="30"/>
      <c r="K92" s="30"/>
      <c r="L92" s="216" t="s">
        <v>216</v>
      </c>
      <c r="M92" s="216" t="s">
        <v>217</v>
      </c>
      <c r="N92" s="216" t="s">
        <v>218</v>
      </c>
      <c r="O92" s="216" t="s">
        <v>219</v>
      </c>
      <c r="P92" s="30"/>
      <c r="Q92" s="30"/>
      <c r="R92" s="30"/>
      <c r="S92" s="30"/>
      <c r="T92" s="30"/>
      <c r="U92" s="30"/>
    </row>
    <row r="93" spans="2:21" x14ac:dyDescent="0.25">
      <c r="B93" s="18">
        <v>3</v>
      </c>
      <c r="C93" s="34">
        <v>11</v>
      </c>
      <c r="D93" s="18">
        <v>3</v>
      </c>
      <c r="E93" s="34">
        <v>12</v>
      </c>
      <c r="F93" s="18">
        <v>3</v>
      </c>
      <c r="G93" s="34">
        <v>13</v>
      </c>
      <c r="H93" s="18">
        <v>3</v>
      </c>
      <c r="I93" s="34">
        <v>15</v>
      </c>
      <c r="J93" s="30"/>
      <c r="K93" s="216" t="s">
        <v>88</v>
      </c>
      <c r="L93" s="220">
        <v>0.22444917903595452</v>
      </c>
      <c r="M93" s="217">
        <v>0.51825783926621549</v>
      </c>
      <c r="N93" s="217">
        <v>0.72486343891894378</v>
      </c>
      <c r="O93" s="217">
        <v>0.85623709233248768</v>
      </c>
      <c r="P93" s="30"/>
      <c r="Q93" s="30"/>
      <c r="R93" s="30"/>
      <c r="S93" s="30"/>
      <c r="T93" s="30"/>
      <c r="U93" s="30"/>
    </row>
    <row r="94" spans="2:21" x14ac:dyDescent="0.25">
      <c r="B94" s="18">
        <v>3</v>
      </c>
      <c r="C94" s="34">
        <v>14</v>
      </c>
      <c r="D94" s="18">
        <v>3</v>
      </c>
      <c r="E94" s="34">
        <v>15</v>
      </c>
      <c r="F94" s="18">
        <v>3</v>
      </c>
      <c r="G94" s="34">
        <v>13</v>
      </c>
      <c r="H94" s="18">
        <v>3</v>
      </c>
      <c r="I94" s="34">
        <v>14</v>
      </c>
      <c r="J94" s="30"/>
      <c r="K94" s="39" t="s">
        <v>89</v>
      </c>
      <c r="L94" s="221">
        <v>5.0377433969913968E-2</v>
      </c>
      <c r="M94" s="218">
        <v>0.26859118796088643</v>
      </c>
      <c r="N94" s="218">
        <v>0.52542700508139728</v>
      </c>
      <c r="O94" s="218">
        <v>0.73314195828599305</v>
      </c>
      <c r="P94" s="30"/>
      <c r="Q94" s="30"/>
      <c r="R94" s="30"/>
      <c r="S94" s="30"/>
      <c r="T94" s="30"/>
      <c r="U94" s="30"/>
    </row>
    <row r="95" spans="2:21" x14ac:dyDescent="0.25">
      <c r="B95" s="18">
        <v>3</v>
      </c>
      <c r="C95" s="34">
        <v>11</v>
      </c>
      <c r="D95" s="18">
        <v>3</v>
      </c>
      <c r="E95" s="34">
        <v>14</v>
      </c>
      <c r="F95" s="18">
        <v>4</v>
      </c>
      <c r="G95" s="34">
        <v>21</v>
      </c>
      <c r="H95" s="18">
        <v>3</v>
      </c>
      <c r="I95" s="34">
        <v>15</v>
      </c>
      <c r="J95" s="30"/>
      <c r="K95" s="39" t="s">
        <v>90</v>
      </c>
      <c r="L95" s="221">
        <v>4.816386155492542E-2</v>
      </c>
      <c r="M95" s="218">
        <v>0.26611183605566907</v>
      </c>
      <c r="N95" s="218">
        <v>0.52413740455172719</v>
      </c>
      <c r="O95" s="218">
        <v>0.73242072033541461</v>
      </c>
      <c r="P95" s="30"/>
      <c r="Q95" s="30"/>
      <c r="R95" s="30"/>
      <c r="S95" s="30"/>
      <c r="T95" s="30"/>
      <c r="U95" s="30"/>
    </row>
    <row r="96" spans="2:21" x14ac:dyDescent="0.25">
      <c r="B96" s="18">
        <v>2</v>
      </c>
      <c r="C96" s="34">
        <v>12</v>
      </c>
      <c r="D96" s="18">
        <v>3</v>
      </c>
      <c r="E96" s="34">
        <v>15</v>
      </c>
      <c r="F96" s="18">
        <v>3</v>
      </c>
      <c r="G96" s="34">
        <v>12</v>
      </c>
      <c r="H96" s="18">
        <v>3</v>
      </c>
      <c r="I96" s="34">
        <v>18</v>
      </c>
      <c r="J96" s="30"/>
      <c r="K96" s="39" t="s">
        <v>62</v>
      </c>
      <c r="L96" s="221">
        <v>1.0871020534706697</v>
      </c>
      <c r="M96" s="218">
        <v>2.1474195882518035</v>
      </c>
      <c r="N96" s="218">
        <v>2.0957180985952175</v>
      </c>
      <c r="O96" s="218">
        <v>1.7884443706942323</v>
      </c>
      <c r="P96" s="30"/>
      <c r="Q96" s="30"/>
      <c r="R96" s="30"/>
      <c r="S96" s="30"/>
      <c r="T96" s="30"/>
      <c r="U96" s="30"/>
    </row>
    <row r="97" spans="2:21" x14ac:dyDescent="0.25">
      <c r="B97" s="18">
        <v>2</v>
      </c>
      <c r="C97" s="34">
        <v>11</v>
      </c>
      <c r="D97" s="18">
        <v>3</v>
      </c>
      <c r="E97" s="34">
        <v>13</v>
      </c>
      <c r="F97" s="18">
        <v>3</v>
      </c>
      <c r="G97" s="34">
        <v>18</v>
      </c>
      <c r="H97" s="18">
        <v>3</v>
      </c>
      <c r="I97" s="34">
        <v>14</v>
      </c>
      <c r="J97" s="30"/>
      <c r="K97" s="40" t="s">
        <v>91</v>
      </c>
      <c r="L97" s="222">
        <v>431</v>
      </c>
      <c r="M97" s="219">
        <v>297</v>
      </c>
      <c r="N97" s="219">
        <v>370</v>
      </c>
      <c r="O97" s="219">
        <v>372</v>
      </c>
      <c r="P97" s="30"/>
      <c r="Q97" s="30"/>
      <c r="R97" s="30"/>
      <c r="S97" s="30"/>
      <c r="T97" s="30"/>
      <c r="U97" s="30"/>
    </row>
    <row r="98" spans="2:21" x14ac:dyDescent="0.25">
      <c r="B98" s="18">
        <v>2</v>
      </c>
      <c r="C98" s="34">
        <v>11</v>
      </c>
      <c r="D98" s="18">
        <v>3</v>
      </c>
      <c r="E98" s="34">
        <v>12</v>
      </c>
      <c r="F98" s="18">
        <v>4</v>
      </c>
      <c r="G98" s="34">
        <v>20</v>
      </c>
      <c r="H98" s="18">
        <v>4</v>
      </c>
      <c r="I98" s="34">
        <v>23</v>
      </c>
      <c r="J98" s="30"/>
      <c r="K98" s="30"/>
      <c r="L98" s="30"/>
      <c r="M98" s="30"/>
      <c r="N98" s="30"/>
      <c r="O98" s="30"/>
      <c r="P98" s="30"/>
      <c r="Q98" s="30"/>
      <c r="R98" s="30"/>
      <c r="S98" s="30"/>
      <c r="T98" s="30"/>
      <c r="U98" s="30"/>
    </row>
    <row r="99" spans="2:21" x14ac:dyDescent="0.25">
      <c r="B99" s="18">
        <v>3</v>
      </c>
      <c r="C99" s="34">
        <v>14</v>
      </c>
      <c r="D99" s="18">
        <v>3</v>
      </c>
      <c r="E99" s="34">
        <v>19</v>
      </c>
      <c r="F99" s="18">
        <v>3</v>
      </c>
      <c r="G99" s="34">
        <v>18</v>
      </c>
      <c r="H99" s="18">
        <v>3</v>
      </c>
      <c r="I99" s="34">
        <v>18</v>
      </c>
      <c r="J99" s="30"/>
      <c r="K99" s="30"/>
      <c r="L99" s="30"/>
      <c r="M99" s="30"/>
      <c r="N99" s="30"/>
      <c r="O99" s="30"/>
      <c r="P99" s="30"/>
      <c r="Q99" s="30"/>
      <c r="R99" s="30"/>
      <c r="S99" s="30"/>
      <c r="T99" s="30"/>
      <c r="U99" s="30"/>
    </row>
    <row r="100" spans="2:21" x14ac:dyDescent="0.25">
      <c r="B100" s="18">
        <v>3</v>
      </c>
      <c r="C100" s="34">
        <v>12</v>
      </c>
      <c r="D100" s="18">
        <v>3</v>
      </c>
      <c r="E100" s="34">
        <v>14</v>
      </c>
      <c r="F100" s="18">
        <v>3</v>
      </c>
      <c r="G100" s="34">
        <v>15</v>
      </c>
      <c r="H100" s="18">
        <v>3</v>
      </c>
      <c r="I100" s="34">
        <v>14</v>
      </c>
      <c r="J100" s="30"/>
      <c r="K100" s="30"/>
      <c r="L100" s="30"/>
      <c r="M100" s="30"/>
      <c r="N100" s="30"/>
      <c r="O100" s="30"/>
      <c r="P100" s="30"/>
      <c r="Q100" s="30"/>
      <c r="R100" s="30"/>
      <c r="S100" s="30"/>
      <c r="T100" s="30"/>
      <c r="U100" s="30"/>
    </row>
    <row r="101" spans="2:21" x14ac:dyDescent="0.25">
      <c r="B101" s="18">
        <v>3</v>
      </c>
      <c r="C101" s="34">
        <v>13</v>
      </c>
      <c r="D101" s="18">
        <v>3</v>
      </c>
      <c r="E101" s="34">
        <v>17</v>
      </c>
      <c r="F101" s="18">
        <v>3</v>
      </c>
      <c r="G101" s="34">
        <v>19</v>
      </c>
      <c r="H101" s="18">
        <v>3</v>
      </c>
      <c r="I101" s="34">
        <v>18</v>
      </c>
      <c r="J101" s="30"/>
      <c r="K101" s="30"/>
      <c r="L101" s="30"/>
      <c r="M101" s="30"/>
      <c r="N101" s="30"/>
      <c r="O101" s="30"/>
      <c r="P101" s="30"/>
      <c r="Q101" s="30"/>
      <c r="R101" s="30"/>
      <c r="S101" s="30"/>
      <c r="T101" s="30"/>
      <c r="U101" s="30"/>
    </row>
    <row r="102" spans="2:21" x14ac:dyDescent="0.25">
      <c r="B102" s="18">
        <v>3</v>
      </c>
      <c r="C102" s="34">
        <v>13</v>
      </c>
      <c r="D102" s="18">
        <v>3</v>
      </c>
      <c r="E102" s="34">
        <v>15</v>
      </c>
      <c r="F102" s="18">
        <v>3</v>
      </c>
      <c r="G102" s="34">
        <v>14</v>
      </c>
      <c r="H102" s="18">
        <v>3</v>
      </c>
      <c r="I102" s="34">
        <v>17</v>
      </c>
      <c r="J102" s="30"/>
      <c r="K102" s="30"/>
      <c r="L102" s="30"/>
      <c r="M102" s="30"/>
      <c r="N102" s="30"/>
      <c r="O102" s="30"/>
      <c r="P102" s="30"/>
      <c r="Q102" s="30"/>
      <c r="R102" s="30"/>
      <c r="S102" s="30"/>
      <c r="T102" s="30"/>
      <c r="U102" s="30"/>
    </row>
    <row r="103" spans="2:21" x14ac:dyDescent="0.25">
      <c r="B103" s="18">
        <v>3</v>
      </c>
      <c r="C103" s="34">
        <v>13</v>
      </c>
      <c r="D103" s="18">
        <v>3</v>
      </c>
      <c r="E103" s="34">
        <v>18</v>
      </c>
      <c r="F103" s="18">
        <v>3</v>
      </c>
      <c r="G103" s="34">
        <v>17</v>
      </c>
      <c r="H103" s="18">
        <v>3</v>
      </c>
      <c r="I103" s="34">
        <v>16</v>
      </c>
      <c r="J103" s="30"/>
      <c r="K103" s="30"/>
      <c r="L103" s="30"/>
      <c r="M103" s="30"/>
      <c r="N103" s="30"/>
      <c r="O103" s="30"/>
      <c r="P103" s="30"/>
      <c r="Q103" s="30"/>
      <c r="R103" s="30"/>
      <c r="S103" s="30"/>
      <c r="T103" s="30"/>
      <c r="U103" s="30"/>
    </row>
    <row r="104" spans="2:21" x14ac:dyDescent="0.25">
      <c r="B104" s="18">
        <v>3</v>
      </c>
      <c r="C104" s="34">
        <v>11</v>
      </c>
      <c r="D104" s="18">
        <v>3</v>
      </c>
      <c r="E104" s="34">
        <v>17</v>
      </c>
      <c r="F104" s="18">
        <v>3</v>
      </c>
      <c r="G104" s="34">
        <v>14</v>
      </c>
      <c r="H104" s="18">
        <v>4</v>
      </c>
      <c r="I104" s="34">
        <v>24</v>
      </c>
      <c r="J104" s="30"/>
      <c r="K104" s="30"/>
      <c r="L104" s="30"/>
      <c r="M104" s="30"/>
      <c r="N104" s="30"/>
      <c r="O104" s="30"/>
      <c r="P104" s="30"/>
      <c r="Q104" s="30"/>
      <c r="R104" s="30"/>
      <c r="S104" s="30"/>
      <c r="T104" s="30"/>
      <c r="U104" s="30"/>
    </row>
    <row r="105" spans="2:21" x14ac:dyDescent="0.25">
      <c r="B105" s="18">
        <v>3</v>
      </c>
      <c r="C105" s="34">
        <v>12</v>
      </c>
      <c r="D105" s="18">
        <v>3</v>
      </c>
      <c r="E105" s="34">
        <v>11</v>
      </c>
      <c r="F105" s="18">
        <v>3</v>
      </c>
      <c r="G105" s="34">
        <v>14</v>
      </c>
      <c r="H105" s="18">
        <v>3</v>
      </c>
      <c r="I105" s="34">
        <v>16</v>
      </c>
      <c r="J105" s="30"/>
      <c r="K105" s="30"/>
      <c r="L105" s="30"/>
      <c r="M105" s="30"/>
      <c r="N105" s="30"/>
      <c r="O105" s="30"/>
      <c r="P105" s="30"/>
      <c r="Q105" s="30"/>
      <c r="R105" s="30"/>
      <c r="S105" s="30"/>
      <c r="T105" s="30"/>
      <c r="U105" s="30"/>
    </row>
    <row r="106" spans="2:21" x14ac:dyDescent="0.25">
      <c r="B106" s="18">
        <v>3</v>
      </c>
      <c r="C106" s="34">
        <v>12</v>
      </c>
      <c r="D106" s="18">
        <v>3</v>
      </c>
      <c r="E106" s="34">
        <v>11</v>
      </c>
      <c r="F106" s="18">
        <v>3</v>
      </c>
      <c r="G106" s="34">
        <v>17</v>
      </c>
      <c r="H106" s="18">
        <v>4</v>
      </c>
      <c r="I106" s="34">
        <v>24</v>
      </c>
      <c r="J106" s="30"/>
      <c r="K106" s="30"/>
      <c r="L106" s="30"/>
      <c r="M106" s="30"/>
      <c r="N106" s="30"/>
      <c r="O106" s="30"/>
      <c r="P106" s="30"/>
      <c r="Q106" s="30"/>
      <c r="R106" s="30"/>
      <c r="S106" s="30"/>
      <c r="T106" s="30"/>
      <c r="U106" s="30"/>
    </row>
    <row r="107" spans="2:21" x14ac:dyDescent="0.25">
      <c r="B107" s="18">
        <v>3</v>
      </c>
      <c r="C107" s="34">
        <v>12</v>
      </c>
      <c r="D107" s="18">
        <v>3</v>
      </c>
      <c r="E107" s="34">
        <v>13</v>
      </c>
      <c r="F107" s="18">
        <v>3</v>
      </c>
      <c r="G107" s="34">
        <v>12</v>
      </c>
      <c r="H107" s="18">
        <v>4</v>
      </c>
      <c r="I107" s="34">
        <v>20</v>
      </c>
      <c r="J107" s="30"/>
      <c r="K107" s="30"/>
      <c r="L107" s="30"/>
      <c r="M107" s="30"/>
      <c r="N107" s="30"/>
      <c r="O107" s="30"/>
      <c r="P107" s="30"/>
      <c r="Q107" s="30"/>
      <c r="R107" s="30"/>
      <c r="S107" s="30"/>
      <c r="T107" s="30"/>
      <c r="U107" s="30"/>
    </row>
    <row r="108" spans="2:21" x14ac:dyDescent="0.25">
      <c r="B108" s="18">
        <v>3</v>
      </c>
      <c r="C108" s="34">
        <v>13</v>
      </c>
      <c r="D108" s="18">
        <v>3</v>
      </c>
      <c r="E108" s="34">
        <v>11</v>
      </c>
      <c r="F108" s="18">
        <v>3</v>
      </c>
      <c r="G108" s="34">
        <v>17</v>
      </c>
      <c r="H108" s="18">
        <v>4</v>
      </c>
      <c r="I108" s="34">
        <v>21</v>
      </c>
      <c r="J108" s="30"/>
      <c r="K108" s="30"/>
      <c r="L108" s="30"/>
      <c r="M108" s="30"/>
      <c r="N108" s="30"/>
      <c r="O108" s="30"/>
      <c r="P108" s="30"/>
      <c r="Q108" s="30"/>
      <c r="R108" s="30"/>
      <c r="S108" s="30"/>
      <c r="T108" s="30"/>
      <c r="U108" s="30"/>
    </row>
    <row r="109" spans="2:21" x14ac:dyDescent="0.25">
      <c r="B109" s="18">
        <v>3</v>
      </c>
      <c r="C109" s="34">
        <v>11</v>
      </c>
      <c r="D109" s="18">
        <v>3</v>
      </c>
      <c r="E109" s="34">
        <v>16</v>
      </c>
      <c r="F109" s="18">
        <v>3</v>
      </c>
      <c r="G109" s="34">
        <v>13</v>
      </c>
      <c r="H109" s="18">
        <v>4</v>
      </c>
      <c r="I109" s="34">
        <v>22</v>
      </c>
      <c r="J109" s="30"/>
      <c r="K109" s="30"/>
      <c r="L109" s="30"/>
      <c r="M109" s="30"/>
      <c r="N109" s="30"/>
      <c r="O109" s="30"/>
      <c r="P109" s="30"/>
      <c r="Q109" s="30"/>
      <c r="R109" s="30"/>
      <c r="S109" s="30"/>
      <c r="T109" s="30"/>
      <c r="U109" s="30"/>
    </row>
    <row r="110" spans="2:21" x14ac:dyDescent="0.25">
      <c r="B110" s="18">
        <v>3</v>
      </c>
      <c r="C110" s="34">
        <v>12</v>
      </c>
      <c r="D110" s="18">
        <v>3</v>
      </c>
      <c r="E110" s="34">
        <v>11</v>
      </c>
      <c r="F110" s="18">
        <v>3</v>
      </c>
      <c r="G110" s="34">
        <v>15</v>
      </c>
      <c r="H110" s="18">
        <v>3</v>
      </c>
      <c r="I110" s="34">
        <v>19</v>
      </c>
      <c r="J110" s="30"/>
      <c r="K110" s="30"/>
      <c r="L110" s="30"/>
      <c r="M110" s="30"/>
      <c r="N110" s="30"/>
      <c r="O110" s="30"/>
      <c r="P110" s="30"/>
      <c r="Q110" s="30"/>
      <c r="R110" s="30"/>
      <c r="S110" s="30"/>
      <c r="T110" s="30"/>
      <c r="U110" s="30"/>
    </row>
    <row r="111" spans="2:21" x14ac:dyDescent="0.25">
      <c r="B111" s="18">
        <v>3</v>
      </c>
      <c r="C111" s="34">
        <v>11</v>
      </c>
      <c r="D111" s="18">
        <v>3</v>
      </c>
      <c r="E111" s="34">
        <v>11</v>
      </c>
      <c r="F111" s="18">
        <v>3</v>
      </c>
      <c r="G111" s="34">
        <v>14</v>
      </c>
      <c r="H111" s="18">
        <v>3</v>
      </c>
      <c r="I111" s="34">
        <v>14</v>
      </c>
      <c r="J111" s="30"/>
      <c r="K111" s="30"/>
      <c r="L111" s="30"/>
      <c r="M111" s="30"/>
      <c r="N111" s="30"/>
      <c r="O111" s="30"/>
      <c r="P111" s="30"/>
      <c r="Q111" s="30"/>
      <c r="R111" s="30"/>
      <c r="S111" s="30"/>
      <c r="T111" s="30"/>
      <c r="U111" s="30"/>
    </row>
    <row r="112" spans="2:21" x14ac:dyDescent="0.25">
      <c r="B112" s="18">
        <v>3</v>
      </c>
      <c r="C112" s="34">
        <v>12</v>
      </c>
      <c r="D112" s="18">
        <v>3</v>
      </c>
      <c r="E112" s="34">
        <v>13</v>
      </c>
      <c r="F112" s="18">
        <v>3</v>
      </c>
      <c r="G112" s="34">
        <v>16</v>
      </c>
      <c r="H112" s="18">
        <v>3</v>
      </c>
      <c r="I112" s="34">
        <v>18</v>
      </c>
      <c r="J112" s="30"/>
      <c r="K112" s="30"/>
      <c r="L112" s="30"/>
      <c r="M112" s="30"/>
      <c r="N112" s="30"/>
      <c r="O112" s="30"/>
      <c r="P112" s="30"/>
      <c r="Q112" s="30"/>
      <c r="R112" s="30"/>
      <c r="S112" s="30"/>
      <c r="T112" s="30"/>
      <c r="U112" s="30"/>
    </row>
    <row r="113" spans="2:21" x14ac:dyDescent="0.25">
      <c r="B113" s="18">
        <v>3</v>
      </c>
      <c r="C113" s="34">
        <v>11</v>
      </c>
      <c r="D113" s="18">
        <v>3</v>
      </c>
      <c r="E113" s="34">
        <v>11</v>
      </c>
      <c r="F113" s="18">
        <v>3</v>
      </c>
      <c r="G113" s="34">
        <v>18</v>
      </c>
      <c r="H113" s="18">
        <v>4</v>
      </c>
      <c r="I113" s="34">
        <v>20</v>
      </c>
      <c r="J113" s="30"/>
      <c r="K113" s="30"/>
      <c r="L113" s="30"/>
      <c r="M113" s="30"/>
      <c r="N113" s="30"/>
      <c r="O113" s="30"/>
      <c r="P113" s="30"/>
      <c r="Q113" s="30"/>
      <c r="R113" s="30"/>
      <c r="S113" s="30"/>
      <c r="T113" s="30"/>
      <c r="U113" s="30"/>
    </row>
    <row r="114" spans="2:21" x14ac:dyDescent="0.25">
      <c r="B114" s="18">
        <v>3</v>
      </c>
      <c r="C114" s="34">
        <v>13</v>
      </c>
      <c r="D114" s="18">
        <v>3</v>
      </c>
      <c r="E114" s="34">
        <v>11</v>
      </c>
      <c r="F114" s="18">
        <v>3</v>
      </c>
      <c r="G114" s="34">
        <v>13</v>
      </c>
      <c r="H114" s="18">
        <v>3</v>
      </c>
      <c r="I114" s="34">
        <v>17</v>
      </c>
      <c r="J114" s="30"/>
      <c r="K114" s="30"/>
      <c r="L114" s="30"/>
      <c r="M114" s="30"/>
      <c r="N114" s="30"/>
      <c r="O114" s="30"/>
      <c r="P114" s="30"/>
      <c r="Q114" s="30"/>
      <c r="R114" s="30"/>
      <c r="S114" s="30"/>
      <c r="T114" s="30"/>
      <c r="U114" s="30"/>
    </row>
    <row r="115" spans="2:21" x14ac:dyDescent="0.25">
      <c r="B115" s="18">
        <v>3</v>
      </c>
      <c r="C115" s="34">
        <v>12</v>
      </c>
      <c r="D115" s="18">
        <v>3</v>
      </c>
      <c r="E115" s="34">
        <v>13</v>
      </c>
      <c r="F115" s="18">
        <v>3</v>
      </c>
      <c r="G115" s="34">
        <v>17</v>
      </c>
      <c r="H115" s="18">
        <v>3</v>
      </c>
      <c r="I115" s="34">
        <v>14</v>
      </c>
      <c r="J115" s="30"/>
      <c r="K115" s="30"/>
      <c r="L115" s="30"/>
      <c r="M115" s="30"/>
      <c r="N115" s="30"/>
      <c r="O115" s="30"/>
      <c r="P115" s="30"/>
      <c r="Q115" s="30"/>
      <c r="R115" s="30"/>
      <c r="S115" s="30"/>
      <c r="T115" s="30"/>
      <c r="U115" s="30"/>
    </row>
    <row r="116" spans="2:21" x14ac:dyDescent="0.25">
      <c r="B116" s="18">
        <v>3</v>
      </c>
      <c r="C116" s="34">
        <v>11</v>
      </c>
      <c r="D116" s="18">
        <v>3</v>
      </c>
      <c r="E116" s="34">
        <v>13</v>
      </c>
      <c r="F116" s="18">
        <v>3</v>
      </c>
      <c r="G116" s="34">
        <v>16</v>
      </c>
      <c r="H116" s="18">
        <v>3</v>
      </c>
      <c r="I116" s="34">
        <v>16</v>
      </c>
      <c r="J116" s="30"/>
      <c r="K116" s="30"/>
      <c r="L116" s="30"/>
      <c r="M116" s="30"/>
      <c r="N116" s="30"/>
      <c r="O116" s="30"/>
      <c r="P116" s="30"/>
      <c r="Q116" s="30"/>
      <c r="R116" s="30"/>
      <c r="S116" s="30"/>
      <c r="T116" s="30"/>
      <c r="U116" s="30"/>
    </row>
    <row r="117" spans="2:21" x14ac:dyDescent="0.25">
      <c r="B117" s="18">
        <v>3</v>
      </c>
      <c r="C117" s="34">
        <v>12</v>
      </c>
      <c r="D117" s="18">
        <v>3</v>
      </c>
      <c r="E117" s="34">
        <v>12</v>
      </c>
      <c r="F117" s="18">
        <v>3</v>
      </c>
      <c r="G117" s="34">
        <v>18</v>
      </c>
      <c r="H117" s="18">
        <v>3</v>
      </c>
      <c r="I117" s="34">
        <v>19</v>
      </c>
      <c r="J117" s="30"/>
      <c r="K117" s="30"/>
      <c r="L117" s="30"/>
      <c r="M117" s="30"/>
      <c r="N117" s="30"/>
      <c r="O117" s="30"/>
      <c r="P117" s="30"/>
      <c r="Q117" s="30"/>
      <c r="R117" s="30"/>
      <c r="S117" s="30"/>
      <c r="T117" s="30"/>
      <c r="U117" s="30"/>
    </row>
    <row r="118" spans="2:21" x14ac:dyDescent="0.25">
      <c r="B118" s="18">
        <v>3</v>
      </c>
      <c r="C118" s="34">
        <v>13</v>
      </c>
      <c r="D118" s="18">
        <v>3</v>
      </c>
      <c r="E118" s="34">
        <v>12</v>
      </c>
      <c r="F118" s="18">
        <v>4</v>
      </c>
      <c r="G118" s="34">
        <v>20</v>
      </c>
      <c r="H118" s="18">
        <v>3</v>
      </c>
      <c r="I118" s="34">
        <v>16</v>
      </c>
      <c r="J118" s="30"/>
      <c r="K118" s="30"/>
      <c r="L118" s="30"/>
      <c r="M118" s="30"/>
      <c r="N118" s="30"/>
      <c r="O118" s="30"/>
      <c r="P118" s="30"/>
      <c r="Q118" s="30"/>
      <c r="R118" s="30"/>
      <c r="S118" s="30"/>
      <c r="T118" s="30"/>
      <c r="U118" s="30"/>
    </row>
    <row r="119" spans="2:21" x14ac:dyDescent="0.25">
      <c r="B119" s="18">
        <v>3</v>
      </c>
      <c r="C119" s="34">
        <v>13</v>
      </c>
      <c r="D119" s="18">
        <v>3</v>
      </c>
      <c r="E119" s="34">
        <v>11</v>
      </c>
      <c r="F119" s="18">
        <v>3</v>
      </c>
      <c r="G119" s="34">
        <v>16</v>
      </c>
      <c r="H119" s="18">
        <v>3</v>
      </c>
      <c r="I119" s="34">
        <v>16</v>
      </c>
      <c r="J119" s="30"/>
      <c r="K119" s="30"/>
      <c r="L119" s="30"/>
      <c r="M119" s="30"/>
      <c r="N119" s="30"/>
      <c r="O119" s="30"/>
      <c r="P119" s="30"/>
      <c r="Q119" s="30"/>
      <c r="R119" s="30"/>
      <c r="S119" s="30"/>
      <c r="T119" s="30"/>
      <c r="U119" s="30"/>
    </row>
    <row r="120" spans="2:21" x14ac:dyDescent="0.25">
      <c r="B120" s="18">
        <v>3</v>
      </c>
      <c r="C120" s="34">
        <v>15</v>
      </c>
      <c r="D120" s="18">
        <v>3</v>
      </c>
      <c r="E120" s="34">
        <v>12</v>
      </c>
      <c r="F120" s="18">
        <v>4</v>
      </c>
      <c r="G120" s="34">
        <v>22</v>
      </c>
      <c r="H120" s="18">
        <v>3</v>
      </c>
      <c r="I120" s="34">
        <v>19</v>
      </c>
      <c r="J120" s="30"/>
      <c r="K120" s="30"/>
      <c r="L120" s="30"/>
      <c r="M120" s="30"/>
      <c r="N120" s="30"/>
      <c r="O120" s="30"/>
      <c r="P120" s="30"/>
      <c r="Q120" s="30"/>
      <c r="R120" s="30"/>
      <c r="S120" s="30"/>
      <c r="T120" s="30"/>
      <c r="U120" s="30"/>
    </row>
    <row r="121" spans="2:21" x14ac:dyDescent="0.25">
      <c r="B121" s="18">
        <v>3</v>
      </c>
      <c r="C121" s="34">
        <v>12</v>
      </c>
      <c r="D121" s="18">
        <v>3</v>
      </c>
      <c r="E121" s="34">
        <v>12</v>
      </c>
      <c r="F121" s="18">
        <v>3</v>
      </c>
      <c r="G121" s="34">
        <v>14</v>
      </c>
      <c r="H121" s="18">
        <v>3</v>
      </c>
      <c r="I121" s="34">
        <v>18</v>
      </c>
      <c r="J121" s="30"/>
      <c r="K121" s="30"/>
      <c r="L121" s="30"/>
      <c r="M121" s="30"/>
      <c r="N121" s="30"/>
      <c r="O121" s="30"/>
      <c r="P121" s="30"/>
      <c r="Q121" s="30"/>
      <c r="R121" s="30"/>
      <c r="S121" s="30"/>
      <c r="T121" s="30"/>
      <c r="U121" s="30"/>
    </row>
    <row r="122" spans="2:21" x14ac:dyDescent="0.25">
      <c r="B122" s="18">
        <v>3</v>
      </c>
      <c r="C122" s="34">
        <v>11</v>
      </c>
      <c r="D122" s="18">
        <v>3</v>
      </c>
      <c r="E122" s="34">
        <v>11</v>
      </c>
      <c r="F122" s="18">
        <v>3</v>
      </c>
      <c r="G122" s="34">
        <v>14</v>
      </c>
      <c r="H122" s="18">
        <v>4</v>
      </c>
      <c r="I122" s="34">
        <v>22</v>
      </c>
      <c r="J122" s="30"/>
      <c r="K122" s="30"/>
      <c r="L122" s="30"/>
      <c r="M122" s="30"/>
      <c r="N122" s="30"/>
      <c r="O122" s="30"/>
      <c r="P122" s="30"/>
      <c r="Q122" s="30"/>
      <c r="R122" s="30"/>
      <c r="S122" s="30"/>
      <c r="T122" s="30"/>
      <c r="U122" s="30"/>
    </row>
    <row r="123" spans="2:21" x14ac:dyDescent="0.25">
      <c r="B123" s="18">
        <v>3</v>
      </c>
      <c r="C123" s="34">
        <v>13</v>
      </c>
      <c r="D123" s="18">
        <v>3</v>
      </c>
      <c r="E123" s="34">
        <v>16</v>
      </c>
      <c r="F123" s="18">
        <v>3</v>
      </c>
      <c r="G123" s="34">
        <v>12</v>
      </c>
      <c r="H123" s="18">
        <v>4</v>
      </c>
      <c r="I123" s="34">
        <v>24</v>
      </c>
      <c r="J123" s="30"/>
      <c r="K123" s="30"/>
      <c r="L123" s="30"/>
      <c r="M123" s="30"/>
      <c r="N123" s="30"/>
      <c r="O123" s="30"/>
      <c r="P123" s="30"/>
      <c r="Q123" s="30"/>
      <c r="R123" s="30"/>
      <c r="S123" s="30"/>
      <c r="T123" s="30"/>
      <c r="U123" s="30"/>
    </row>
    <row r="124" spans="2:21" x14ac:dyDescent="0.25">
      <c r="B124" s="18">
        <v>3</v>
      </c>
      <c r="C124" s="34">
        <v>13</v>
      </c>
      <c r="D124" s="18">
        <v>3</v>
      </c>
      <c r="E124" s="34">
        <v>16</v>
      </c>
      <c r="F124" s="18">
        <v>3</v>
      </c>
      <c r="G124" s="34">
        <v>18</v>
      </c>
      <c r="H124" s="18">
        <v>3</v>
      </c>
      <c r="I124" s="34">
        <v>16</v>
      </c>
      <c r="J124" s="30"/>
      <c r="K124" s="30"/>
      <c r="L124" s="30"/>
      <c r="M124" s="30"/>
      <c r="N124" s="30"/>
      <c r="O124" s="30"/>
      <c r="P124" s="30"/>
      <c r="Q124" s="30"/>
      <c r="R124" s="30"/>
      <c r="S124" s="30"/>
      <c r="T124" s="30"/>
      <c r="U124" s="30"/>
    </row>
    <row r="125" spans="2:21" x14ac:dyDescent="0.25">
      <c r="B125" s="18">
        <v>3</v>
      </c>
      <c r="C125" s="34">
        <v>11</v>
      </c>
      <c r="D125" s="18">
        <v>3</v>
      </c>
      <c r="E125" s="34">
        <v>14</v>
      </c>
      <c r="F125" s="18">
        <v>4</v>
      </c>
      <c r="G125" s="34">
        <v>21</v>
      </c>
      <c r="H125" s="18">
        <v>3</v>
      </c>
      <c r="I125" s="34">
        <v>17</v>
      </c>
      <c r="J125" s="30"/>
      <c r="K125" s="30"/>
      <c r="L125" s="30"/>
      <c r="M125" s="30"/>
      <c r="N125" s="30"/>
      <c r="O125" s="30"/>
      <c r="P125" s="30"/>
      <c r="Q125" s="30"/>
      <c r="R125" s="30"/>
      <c r="S125" s="30"/>
      <c r="T125" s="30"/>
      <c r="U125" s="30"/>
    </row>
    <row r="126" spans="2:21" x14ac:dyDescent="0.25">
      <c r="B126" s="18">
        <v>3</v>
      </c>
      <c r="C126" s="34">
        <v>11</v>
      </c>
      <c r="D126" s="18">
        <v>3</v>
      </c>
      <c r="E126" s="34">
        <v>12</v>
      </c>
      <c r="F126" s="18">
        <v>3</v>
      </c>
      <c r="G126" s="34">
        <v>17</v>
      </c>
      <c r="H126" s="18">
        <v>3</v>
      </c>
      <c r="I126" s="34">
        <v>14</v>
      </c>
      <c r="J126" s="30"/>
      <c r="K126" s="30"/>
      <c r="L126" s="30"/>
      <c r="M126" s="30"/>
      <c r="N126" s="30"/>
      <c r="O126" s="30"/>
      <c r="P126" s="30"/>
      <c r="Q126" s="30"/>
      <c r="R126" s="30"/>
      <c r="S126" s="30"/>
      <c r="T126" s="30"/>
      <c r="U126" s="30"/>
    </row>
    <row r="127" spans="2:21" x14ac:dyDescent="0.25">
      <c r="B127" s="18">
        <v>3</v>
      </c>
      <c r="C127" s="34">
        <v>12</v>
      </c>
      <c r="D127" s="18">
        <v>3</v>
      </c>
      <c r="E127" s="34">
        <v>13</v>
      </c>
      <c r="F127" s="18">
        <v>4</v>
      </c>
      <c r="G127" s="34">
        <v>20</v>
      </c>
      <c r="H127" s="18">
        <v>3</v>
      </c>
      <c r="I127" s="34">
        <v>18</v>
      </c>
      <c r="J127" s="30"/>
      <c r="K127" s="30"/>
      <c r="L127" s="30"/>
      <c r="M127" s="30"/>
      <c r="N127" s="30"/>
      <c r="O127" s="30"/>
      <c r="P127" s="30"/>
      <c r="Q127" s="30"/>
      <c r="R127" s="30"/>
      <c r="S127" s="30"/>
      <c r="T127" s="30"/>
      <c r="U127" s="30"/>
    </row>
    <row r="128" spans="2:21" x14ac:dyDescent="0.25">
      <c r="B128" s="18">
        <v>3</v>
      </c>
      <c r="C128" s="34">
        <v>13</v>
      </c>
      <c r="D128" s="18">
        <v>3</v>
      </c>
      <c r="E128" s="34">
        <v>13</v>
      </c>
      <c r="F128" s="18">
        <v>3</v>
      </c>
      <c r="G128" s="34">
        <v>13</v>
      </c>
      <c r="H128" s="18">
        <v>4</v>
      </c>
      <c r="I128" s="34">
        <v>21</v>
      </c>
      <c r="J128" s="30"/>
      <c r="K128" s="30"/>
      <c r="L128" s="30"/>
      <c r="M128" s="30"/>
      <c r="N128" s="30"/>
      <c r="O128" s="30"/>
      <c r="P128" s="30"/>
      <c r="Q128" s="30"/>
      <c r="R128" s="30"/>
      <c r="S128" s="30"/>
      <c r="T128" s="30"/>
      <c r="U128" s="30"/>
    </row>
    <row r="129" spans="2:21" x14ac:dyDescent="0.25">
      <c r="B129" s="18">
        <v>3</v>
      </c>
      <c r="C129" s="34">
        <v>14</v>
      </c>
      <c r="D129" s="18">
        <v>3</v>
      </c>
      <c r="E129" s="34">
        <v>14</v>
      </c>
      <c r="F129" s="18">
        <v>3</v>
      </c>
      <c r="G129" s="34">
        <v>17</v>
      </c>
      <c r="H129" s="18">
        <v>3</v>
      </c>
      <c r="I129" s="34">
        <v>18</v>
      </c>
      <c r="J129" s="30"/>
      <c r="K129" s="30"/>
      <c r="L129" s="30"/>
      <c r="M129" s="30"/>
      <c r="N129" s="30"/>
      <c r="O129" s="30"/>
      <c r="P129" s="30"/>
      <c r="Q129" s="30"/>
      <c r="R129" s="30"/>
      <c r="S129" s="30"/>
      <c r="T129" s="30"/>
      <c r="U129" s="30"/>
    </row>
    <row r="130" spans="2:21" x14ac:dyDescent="0.25">
      <c r="B130" s="18">
        <v>3</v>
      </c>
      <c r="C130" s="34">
        <v>12</v>
      </c>
      <c r="D130" s="18">
        <v>3</v>
      </c>
      <c r="E130" s="34">
        <v>15</v>
      </c>
      <c r="F130" s="18">
        <v>3</v>
      </c>
      <c r="G130" s="34">
        <v>19</v>
      </c>
      <c r="H130" s="18">
        <v>4</v>
      </c>
      <c r="I130" s="34">
        <v>22</v>
      </c>
      <c r="J130" s="30"/>
      <c r="K130" s="30"/>
      <c r="L130" s="30"/>
      <c r="M130" s="30"/>
      <c r="N130" s="30"/>
      <c r="O130" s="30"/>
      <c r="P130" s="30"/>
      <c r="Q130" s="30"/>
      <c r="R130" s="30"/>
      <c r="S130" s="30"/>
      <c r="T130" s="30"/>
      <c r="U130" s="30"/>
    </row>
    <row r="131" spans="2:21" x14ac:dyDescent="0.25">
      <c r="B131" s="18">
        <v>3</v>
      </c>
      <c r="C131" s="34">
        <v>13</v>
      </c>
      <c r="D131" s="18">
        <v>3</v>
      </c>
      <c r="E131" s="34">
        <v>12</v>
      </c>
      <c r="F131" s="18">
        <v>3</v>
      </c>
      <c r="G131" s="34">
        <v>19</v>
      </c>
      <c r="H131" s="18">
        <v>3</v>
      </c>
      <c r="I131" s="34">
        <v>18</v>
      </c>
      <c r="J131" s="30"/>
      <c r="K131" s="30"/>
      <c r="L131" s="30"/>
      <c r="M131" s="30"/>
      <c r="N131" s="30"/>
      <c r="O131" s="30"/>
      <c r="P131" s="30"/>
      <c r="Q131" s="30"/>
      <c r="R131" s="30"/>
      <c r="S131" s="30"/>
      <c r="T131" s="30"/>
      <c r="U131" s="30"/>
    </row>
    <row r="132" spans="2:21" x14ac:dyDescent="0.25">
      <c r="B132" s="18">
        <v>3</v>
      </c>
      <c r="C132" s="34">
        <v>11</v>
      </c>
      <c r="D132" s="18">
        <v>3</v>
      </c>
      <c r="E132" s="34">
        <v>15</v>
      </c>
      <c r="F132" s="18">
        <v>3</v>
      </c>
      <c r="G132" s="34">
        <v>13</v>
      </c>
      <c r="H132" s="18">
        <v>4</v>
      </c>
      <c r="I132" s="34">
        <v>24</v>
      </c>
      <c r="J132" s="30"/>
      <c r="K132" s="30"/>
      <c r="L132" s="30"/>
      <c r="M132" s="30"/>
      <c r="N132" s="30"/>
      <c r="O132" s="30"/>
      <c r="P132" s="30"/>
      <c r="Q132" s="30"/>
      <c r="R132" s="30"/>
      <c r="S132" s="30"/>
      <c r="T132" s="30"/>
      <c r="U132" s="30"/>
    </row>
    <row r="133" spans="2:21" x14ac:dyDescent="0.25">
      <c r="B133" s="18">
        <v>3</v>
      </c>
      <c r="C133" s="34">
        <v>12</v>
      </c>
      <c r="D133" s="18">
        <v>3</v>
      </c>
      <c r="E133" s="34">
        <v>12</v>
      </c>
      <c r="F133" s="18">
        <v>3</v>
      </c>
      <c r="G133" s="34">
        <v>19</v>
      </c>
      <c r="H133" s="18">
        <v>3</v>
      </c>
      <c r="I133" s="34">
        <v>18</v>
      </c>
      <c r="J133" s="30"/>
      <c r="K133" s="30"/>
      <c r="L133" s="30"/>
      <c r="M133" s="30"/>
      <c r="N133" s="30"/>
      <c r="O133" s="30"/>
      <c r="P133" s="30"/>
      <c r="Q133" s="30"/>
      <c r="R133" s="30"/>
      <c r="S133" s="30"/>
      <c r="T133" s="30"/>
      <c r="U133" s="30"/>
    </row>
    <row r="134" spans="2:21" x14ac:dyDescent="0.25">
      <c r="B134" s="18">
        <v>3</v>
      </c>
      <c r="C134" s="34">
        <v>13</v>
      </c>
      <c r="D134" s="18">
        <v>3</v>
      </c>
      <c r="E134" s="34">
        <v>11</v>
      </c>
      <c r="F134" s="18">
        <v>3</v>
      </c>
      <c r="G134" s="34">
        <v>18</v>
      </c>
      <c r="H134" s="18">
        <v>4</v>
      </c>
      <c r="I134" s="34">
        <v>20</v>
      </c>
      <c r="J134" s="30"/>
      <c r="K134" s="30"/>
      <c r="L134" s="30"/>
      <c r="M134" s="30"/>
      <c r="N134" s="30"/>
      <c r="O134" s="30"/>
      <c r="P134" s="30"/>
      <c r="Q134" s="30"/>
      <c r="R134" s="30"/>
      <c r="S134" s="30"/>
      <c r="T134" s="30"/>
      <c r="U134" s="30"/>
    </row>
    <row r="135" spans="2:21" x14ac:dyDescent="0.25">
      <c r="B135" s="18">
        <v>3</v>
      </c>
      <c r="C135" s="34">
        <v>11</v>
      </c>
      <c r="D135" s="18">
        <v>3</v>
      </c>
      <c r="E135" s="34">
        <v>16</v>
      </c>
      <c r="F135" s="18">
        <v>3</v>
      </c>
      <c r="G135" s="34">
        <v>16</v>
      </c>
      <c r="H135" s="18">
        <v>3</v>
      </c>
      <c r="I135" s="34">
        <v>18</v>
      </c>
      <c r="J135" s="30"/>
      <c r="K135" s="30"/>
      <c r="L135" s="30"/>
      <c r="M135" s="30"/>
      <c r="N135" s="30"/>
      <c r="O135" s="30"/>
      <c r="P135" s="30"/>
      <c r="Q135" s="30"/>
      <c r="R135" s="30"/>
      <c r="S135" s="30"/>
      <c r="T135" s="30"/>
      <c r="U135" s="30"/>
    </row>
    <row r="136" spans="2:21" x14ac:dyDescent="0.25">
      <c r="B136" s="18">
        <v>3</v>
      </c>
      <c r="C136" s="34">
        <v>11</v>
      </c>
      <c r="D136" s="18">
        <v>3</v>
      </c>
      <c r="E136" s="34">
        <v>11</v>
      </c>
      <c r="F136" s="18">
        <v>3</v>
      </c>
      <c r="G136" s="34">
        <v>15</v>
      </c>
      <c r="H136" s="18">
        <v>3</v>
      </c>
      <c r="I136" s="34">
        <v>19</v>
      </c>
      <c r="J136" s="30"/>
      <c r="K136" s="30"/>
      <c r="L136" s="30"/>
      <c r="M136" s="30"/>
      <c r="N136" s="30"/>
      <c r="O136" s="30"/>
      <c r="P136" s="30"/>
      <c r="Q136" s="30"/>
      <c r="R136" s="30"/>
      <c r="S136" s="30"/>
      <c r="T136" s="30"/>
      <c r="U136" s="30"/>
    </row>
    <row r="137" spans="2:21" x14ac:dyDescent="0.25">
      <c r="B137" s="18">
        <v>3</v>
      </c>
      <c r="C137" s="34">
        <v>14</v>
      </c>
      <c r="D137" s="18">
        <v>3</v>
      </c>
      <c r="E137" s="34">
        <v>13</v>
      </c>
      <c r="F137" s="18">
        <v>3</v>
      </c>
      <c r="G137" s="34">
        <v>13</v>
      </c>
      <c r="H137" s="18">
        <v>3</v>
      </c>
      <c r="I137" s="34">
        <v>17</v>
      </c>
      <c r="J137" s="30"/>
      <c r="K137" s="30"/>
      <c r="L137" s="30"/>
      <c r="M137" s="30"/>
      <c r="N137" s="30"/>
      <c r="O137" s="30"/>
      <c r="P137" s="30"/>
      <c r="Q137" s="30"/>
      <c r="R137" s="30"/>
      <c r="S137" s="30"/>
      <c r="T137" s="30"/>
      <c r="U137" s="30"/>
    </row>
    <row r="138" spans="2:21" x14ac:dyDescent="0.25">
      <c r="B138" s="18">
        <v>3</v>
      </c>
      <c r="C138" s="34">
        <v>12</v>
      </c>
      <c r="D138" s="18">
        <v>3</v>
      </c>
      <c r="E138" s="34">
        <v>14</v>
      </c>
      <c r="F138" s="18">
        <v>3</v>
      </c>
      <c r="G138" s="34">
        <v>14</v>
      </c>
      <c r="H138" s="18">
        <v>3</v>
      </c>
      <c r="I138" s="34">
        <v>14</v>
      </c>
      <c r="J138" s="30"/>
      <c r="K138" s="30"/>
      <c r="L138" s="30"/>
      <c r="M138" s="30"/>
      <c r="N138" s="30"/>
      <c r="O138" s="30"/>
      <c r="P138" s="30"/>
      <c r="Q138" s="30"/>
      <c r="R138" s="30"/>
      <c r="S138" s="30"/>
      <c r="T138" s="30"/>
      <c r="U138" s="30"/>
    </row>
    <row r="139" spans="2:21" x14ac:dyDescent="0.25">
      <c r="B139" s="18">
        <v>3</v>
      </c>
      <c r="C139" s="34">
        <v>11</v>
      </c>
      <c r="D139" s="18">
        <v>3</v>
      </c>
      <c r="E139" s="34">
        <v>13</v>
      </c>
      <c r="F139" s="18">
        <v>3</v>
      </c>
      <c r="G139" s="34">
        <v>16</v>
      </c>
      <c r="H139" s="18">
        <v>3</v>
      </c>
      <c r="I139" s="34">
        <v>15</v>
      </c>
      <c r="J139" s="30"/>
      <c r="K139" s="30"/>
      <c r="L139" s="30"/>
      <c r="M139" s="30"/>
      <c r="N139" s="30"/>
      <c r="O139" s="30"/>
      <c r="P139" s="30"/>
      <c r="Q139" s="30"/>
      <c r="R139" s="30"/>
      <c r="S139" s="30"/>
      <c r="T139" s="30"/>
      <c r="U139" s="30"/>
    </row>
    <row r="140" spans="2:21" x14ac:dyDescent="0.25">
      <c r="B140" s="18">
        <v>3</v>
      </c>
      <c r="C140" s="34">
        <v>11</v>
      </c>
      <c r="D140" s="18">
        <v>4</v>
      </c>
      <c r="E140" s="34">
        <v>22</v>
      </c>
      <c r="F140" s="18">
        <v>3</v>
      </c>
      <c r="G140" s="34">
        <v>19</v>
      </c>
      <c r="H140" s="18">
        <v>3</v>
      </c>
      <c r="I140" s="34">
        <v>17</v>
      </c>
      <c r="J140" s="30"/>
      <c r="K140" s="30"/>
      <c r="L140" s="30"/>
      <c r="M140" s="30"/>
      <c r="N140" s="30"/>
      <c r="O140" s="30"/>
      <c r="P140" s="30"/>
      <c r="Q140" s="30"/>
      <c r="R140" s="30"/>
      <c r="S140" s="30"/>
      <c r="T140" s="30"/>
      <c r="U140" s="30"/>
    </row>
    <row r="141" spans="2:21" x14ac:dyDescent="0.25">
      <c r="B141" s="18">
        <v>3</v>
      </c>
      <c r="C141" s="34">
        <v>12</v>
      </c>
      <c r="D141" s="18">
        <v>3</v>
      </c>
      <c r="E141" s="34">
        <v>19</v>
      </c>
      <c r="F141" s="18">
        <v>3</v>
      </c>
      <c r="G141" s="34">
        <v>16</v>
      </c>
      <c r="H141" s="18">
        <v>4</v>
      </c>
      <c r="I141" s="34">
        <v>20</v>
      </c>
      <c r="J141" s="30"/>
      <c r="K141" s="30"/>
      <c r="L141" s="30"/>
      <c r="M141" s="30"/>
      <c r="N141" s="30"/>
      <c r="O141" s="30"/>
      <c r="P141" s="30"/>
      <c r="Q141" s="30"/>
      <c r="R141" s="30"/>
      <c r="S141" s="30"/>
      <c r="T141" s="30"/>
      <c r="U141" s="30"/>
    </row>
    <row r="142" spans="2:21" x14ac:dyDescent="0.25">
      <c r="B142" s="18">
        <v>3</v>
      </c>
      <c r="C142" s="34">
        <v>13</v>
      </c>
      <c r="D142" s="18">
        <v>2</v>
      </c>
      <c r="E142" s="34">
        <v>12</v>
      </c>
      <c r="F142" s="18">
        <v>3</v>
      </c>
      <c r="G142" s="34">
        <v>17</v>
      </c>
      <c r="H142" s="18">
        <v>4</v>
      </c>
      <c r="I142" s="34">
        <v>22</v>
      </c>
      <c r="J142" s="30"/>
      <c r="K142" s="30"/>
      <c r="L142" s="30"/>
      <c r="M142" s="30"/>
      <c r="N142" s="30"/>
      <c r="O142" s="30"/>
      <c r="P142" s="30"/>
      <c r="Q142" s="30"/>
      <c r="R142" s="30"/>
      <c r="S142" s="30"/>
      <c r="T142" s="30"/>
      <c r="U142" s="30"/>
    </row>
    <row r="143" spans="2:21" x14ac:dyDescent="0.25">
      <c r="B143" s="18">
        <v>3</v>
      </c>
      <c r="C143" s="34">
        <v>13</v>
      </c>
      <c r="D143" s="18">
        <v>2</v>
      </c>
      <c r="E143" s="34">
        <v>11</v>
      </c>
      <c r="F143" s="18">
        <v>3</v>
      </c>
      <c r="G143" s="34">
        <v>13</v>
      </c>
      <c r="H143" s="18">
        <v>3</v>
      </c>
      <c r="I143" s="34">
        <v>15</v>
      </c>
      <c r="J143" s="30"/>
      <c r="K143" s="30"/>
      <c r="L143" s="30"/>
      <c r="M143" s="30"/>
      <c r="N143" s="30"/>
      <c r="O143" s="30"/>
      <c r="P143" s="30"/>
      <c r="Q143" s="30"/>
      <c r="R143" s="30"/>
      <c r="S143" s="30"/>
      <c r="T143" s="30"/>
      <c r="U143" s="30"/>
    </row>
    <row r="144" spans="2:21" x14ac:dyDescent="0.25">
      <c r="B144" s="18">
        <v>3</v>
      </c>
      <c r="C144" s="34">
        <v>13</v>
      </c>
      <c r="D144" s="18">
        <v>3</v>
      </c>
      <c r="E144" s="34">
        <v>12</v>
      </c>
      <c r="F144" s="18">
        <v>3</v>
      </c>
      <c r="G144" s="34">
        <v>19</v>
      </c>
      <c r="H144" s="18">
        <v>4</v>
      </c>
      <c r="I144" s="34">
        <v>20</v>
      </c>
      <c r="J144" s="30"/>
      <c r="K144" s="30"/>
      <c r="L144" s="30"/>
      <c r="M144" s="30"/>
      <c r="N144" s="30"/>
      <c r="O144" s="30"/>
      <c r="P144" s="30"/>
      <c r="Q144" s="30"/>
      <c r="R144" s="30"/>
      <c r="S144" s="30"/>
      <c r="T144" s="30"/>
      <c r="U144" s="30"/>
    </row>
    <row r="145" spans="2:21" x14ac:dyDescent="0.25">
      <c r="B145" s="18">
        <v>3</v>
      </c>
      <c r="C145" s="34">
        <v>11</v>
      </c>
      <c r="D145" s="18">
        <v>3</v>
      </c>
      <c r="E145" s="34">
        <v>16</v>
      </c>
      <c r="F145" s="18">
        <v>3</v>
      </c>
      <c r="G145" s="34">
        <v>12</v>
      </c>
      <c r="H145" s="18">
        <v>3</v>
      </c>
      <c r="I145" s="34">
        <v>14</v>
      </c>
      <c r="J145" s="30"/>
      <c r="K145" s="30"/>
      <c r="L145" s="30"/>
      <c r="M145" s="30"/>
      <c r="N145" s="30"/>
      <c r="O145" s="30"/>
      <c r="P145" s="30"/>
      <c r="Q145" s="30"/>
      <c r="R145" s="30"/>
      <c r="S145" s="30"/>
      <c r="T145" s="30"/>
      <c r="U145" s="30"/>
    </row>
    <row r="146" spans="2:21" x14ac:dyDescent="0.25">
      <c r="B146" s="18">
        <v>3</v>
      </c>
      <c r="C146" s="34">
        <v>12</v>
      </c>
      <c r="D146" s="18">
        <v>3</v>
      </c>
      <c r="E146" s="34">
        <v>15</v>
      </c>
      <c r="F146" s="18">
        <v>4</v>
      </c>
      <c r="G146" s="34">
        <v>20</v>
      </c>
      <c r="H146" s="18">
        <v>4</v>
      </c>
      <c r="I146" s="34">
        <v>22</v>
      </c>
      <c r="J146" s="30"/>
      <c r="K146" s="30"/>
      <c r="L146" s="30"/>
      <c r="M146" s="30"/>
      <c r="N146" s="30"/>
      <c r="O146" s="30"/>
      <c r="P146" s="30"/>
      <c r="Q146" s="30"/>
      <c r="R146" s="30"/>
      <c r="S146" s="30"/>
      <c r="T146" s="30"/>
      <c r="U146" s="30"/>
    </row>
    <row r="147" spans="2:21" x14ac:dyDescent="0.25">
      <c r="B147" s="18">
        <v>3</v>
      </c>
      <c r="C147" s="34">
        <v>11</v>
      </c>
      <c r="D147" s="18">
        <v>3</v>
      </c>
      <c r="E147" s="34">
        <v>15</v>
      </c>
      <c r="F147" s="18">
        <v>4</v>
      </c>
      <c r="G147" s="34">
        <v>20</v>
      </c>
      <c r="H147" s="18">
        <v>4</v>
      </c>
      <c r="I147" s="34">
        <v>25</v>
      </c>
      <c r="J147" s="30"/>
      <c r="K147" s="30"/>
      <c r="L147" s="30"/>
      <c r="M147" s="30"/>
      <c r="N147" s="30"/>
      <c r="O147" s="30"/>
      <c r="P147" s="30"/>
      <c r="Q147" s="30"/>
      <c r="R147" s="30"/>
      <c r="S147" s="30"/>
      <c r="T147" s="30"/>
      <c r="U147" s="30"/>
    </row>
    <row r="148" spans="2:21" x14ac:dyDescent="0.25">
      <c r="B148" s="18">
        <v>3</v>
      </c>
      <c r="C148" s="34">
        <v>12</v>
      </c>
      <c r="D148" s="18">
        <v>3</v>
      </c>
      <c r="E148" s="34">
        <v>11</v>
      </c>
      <c r="F148" s="18">
        <v>3</v>
      </c>
      <c r="G148" s="34">
        <v>14</v>
      </c>
      <c r="H148" s="18">
        <v>4</v>
      </c>
      <c r="I148" s="34">
        <v>25</v>
      </c>
      <c r="J148" s="30"/>
      <c r="K148" s="30"/>
      <c r="L148" s="30"/>
      <c r="M148" s="30"/>
      <c r="N148" s="30"/>
      <c r="O148" s="30"/>
      <c r="P148" s="30"/>
      <c r="Q148" s="30"/>
      <c r="R148" s="30"/>
      <c r="S148" s="30"/>
      <c r="T148" s="30"/>
      <c r="U148" s="30"/>
    </row>
    <row r="149" spans="2:21" x14ac:dyDescent="0.25">
      <c r="B149" s="18">
        <v>3</v>
      </c>
      <c r="C149" s="34">
        <v>11</v>
      </c>
      <c r="D149" s="18">
        <v>3</v>
      </c>
      <c r="E149" s="34">
        <v>15</v>
      </c>
      <c r="F149" s="18">
        <v>3</v>
      </c>
      <c r="G149" s="34">
        <v>18</v>
      </c>
      <c r="H149" s="18">
        <v>3</v>
      </c>
      <c r="I149" s="34">
        <v>18</v>
      </c>
      <c r="J149" s="30"/>
      <c r="K149" s="30"/>
      <c r="L149" s="30"/>
      <c r="M149" s="30"/>
      <c r="N149" s="30"/>
      <c r="O149" s="30"/>
      <c r="P149" s="30"/>
      <c r="Q149" s="30"/>
      <c r="R149" s="30"/>
      <c r="S149" s="30"/>
      <c r="T149" s="30"/>
      <c r="U149" s="30"/>
    </row>
    <row r="150" spans="2:21" x14ac:dyDescent="0.25">
      <c r="B150" s="18">
        <v>3</v>
      </c>
      <c r="C150" s="34">
        <v>12</v>
      </c>
      <c r="D150" s="18">
        <v>3</v>
      </c>
      <c r="E150" s="34">
        <v>16</v>
      </c>
      <c r="F150" s="18">
        <v>3</v>
      </c>
      <c r="G150" s="34">
        <v>16</v>
      </c>
      <c r="H150" s="18">
        <v>4</v>
      </c>
      <c r="I150" s="34">
        <v>21</v>
      </c>
      <c r="J150" s="30"/>
      <c r="K150" s="30"/>
      <c r="L150" s="30"/>
      <c r="M150" s="30"/>
      <c r="N150" s="30"/>
      <c r="O150" s="30"/>
      <c r="P150" s="30"/>
      <c r="Q150" s="30"/>
      <c r="R150" s="30"/>
      <c r="S150" s="30"/>
      <c r="T150" s="30"/>
      <c r="U150" s="30"/>
    </row>
    <row r="151" spans="2:21" x14ac:dyDescent="0.25">
      <c r="B151" s="18">
        <v>3</v>
      </c>
      <c r="C151" s="34">
        <v>13</v>
      </c>
      <c r="D151" s="18">
        <v>3</v>
      </c>
      <c r="E151" s="34">
        <v>15</v>
      </c>
      <c r="F151" s="18">
        <v>4</v>
      </c>
      <c r="G151" s="34">
        <v>22</v>
      </c>
      <c r="H151" s="18">
        <v>3</v>
      </c>
      <c r="I151" s="34">
        <v>17</v>
      </c>
      <c r="J151" s="30"/>
      <c r="K151" s="30"/>
      <c r="L151" s="30"/>
      <c r="M151" s="30"/>
      <c r="N151" s="30"/>
      <c r="O151" s="30"/>
      <c r="P151" s="30"/>
      <c r="Q151" s="30"/>
      <c r="R151" s="30"/>
      <c r="S151" s="30"/>
      <c r="T151" s="30"/>
      <c r="U151" s="30"/>
    </row>
    <row r="152" spans="2:21" x14ac:dyDescent="0.25">
      <c r="B152" s="18">
        <v>3</v>
      </c>
      <c r="C152" s="34">
        <v>12</v>
      </c>
      <c r="D152" s="18">
        <v>3</v>
      </c>
      <c r="E152" s="34">
        <v>16</v>
      </c>
      <c r="F152" s="18">
        <v>3</v>
      </c>
      <c r="G152" s="34">
        <v>18</v>
      </c>
      <c r="H152" s="18">
        <v>3</v>
      </c>
      <c r="I152" s="34">
        <v>17</v>
      </c>
      <c r="J152" s="30"/>
      <c r="K152" s="30"/>
      <c r="L152" s="30"/>
      <c r="M152" s="30"/>
      <c r="N152" s="30"/>
      <c r="O152" s="30"/>
      <c r="P152" s="30"/>
      <c r="Q152" s="30"/>
      <c r="R152" s="30"/>
      <c r="S152" s="30"/>
      <c r="T152" s="30"/>
      <c r="U152" s="30"/>
    </row>
    <row r="153" spans="2:21" x14ac:dyDescent="0.25">
      <c r="B153" s="18">
        <v>3</v>
      </c>
      <c r="C153" s="34">
        <v>11</v>
      </c>
      <c r="D153" s="18">
        <v>3</v>
      </c>
      <c r="E153" s="34">
        <v>17</v>
      </c>
      <c r="F153" s="18">
        <v>3</v>
      </c>
      <c r="G153" s="34">
        <v>15</v>
      </c>
      <c r="H153" s="18">
        <v>3</v>
      </c>
      <c r="I153" s="34">
        <v>18</v>
      </c>
      <c r="J153" s="30"/>
      <c r="K153" s="30"/>
      <c r="L153" s="30"/>
      <c r="M153" s="30"/>
      <c r="N153" s="30"/>
      <c r="O153" s="30"/>
      <c r="P153" s="30"/>
      <c r="Q153" s="30"/>
      <c r="R153" s="30"/>
      <c r="S153" s="30"/>
      <c r="T153" s="30"/>
      <c r="U153" s="30"/>
    </row>
    <row r="154" spans="2:21" x14ac:dyDescent="0.25">
      <c r="B154" s="18">
        <v>3</v>
      </c>
      <c r="C154" s="34">
        <v>12</v>
      </c>
      <c r="D154" s="18">
        <v>4</v>
      </c>
      <c r="E154" s="34">
        <v>22</v>
      </c>
      <c r="F154" s="18">
        <v>3</v>
      </c>
      <c r="G154" s="34">
        <v>13</v>
      </c>
      <c r="H154" s="18">
        <v>3</v>
      </c>
      <c r="I154" s="34">
        <v>15</v>
      </c>
      <c r="J154" s="30"/>
      <c r="K154" s="30"/>
      <c r="L154" s="30"/>
      <c r="M154" s="30"/>
      <c r="N154" s="30"/>
      <c r="O154" s="30"/>
      <c r="P154" s="30"/>
      <c r="Q154" s="30"/>
      <c r="R154" s="30"/>
      <c r="S154" s="30"/>
      <c r="T154" s="30"/>
      <c r="U154" s="30"/>
    </row>
    <row r="155" spans="2:21" x14ac:dyDescent="0.25">
      <c r="B155" s="18">
        <v>3</v>
      </c>
      <c r="C155" s="34">
        <v>11</v>
      </c>
      <c r="D155" s="18">
        <v>3</v>
      </c>
      <c r="E155" s="34">
        <v>16</v>
      </c>
      <c r="F155" s="18">
        <v>3</v>
      </c>
      <c r="G155" s="34">
        <v>18</v>
      </c>
      <c r="H155" s="18">
        <v>4</v>
      </c>
      <c r="I155" s="34">
        <v>25</v>
      </c>
      <c r="J155" s="30"/>
      <c r="K155" s="30"/>
      <c r="L155" s="30"/>
      <c r="M155" s="30"/>
      <c r="N155" s="30"/>
      <c r="O155" s="30"/>
      <c r="P155" s="30"/>
      <c r="Q155" s="30"/>
      <c r="R155" s="30"/>
      <c r="S155" s="30"/>
      <c r="T155" s="30"/>
      <c r="U155" s="30"/>
    </row>
    <row r="156" spans="2:21" x14ac:dyDescent="0.25">
      <c r="B156" s="18">
        <v>3</v>
      </c>
      <c r="C156" s="34">
        <v>11</v>
      </c>
      <c r="D156" s="18">
        <v>3</v>
      </c>
      <c r="E156" s="34">
        <v>14</v>
      </c>
      <c r="F156" s="18">
        <v>3</v>
      </c>
      <c r="G156" s="34">
        <v>18</v>
      </c>
      <c r="H156" s="18">
        <v>3</v>
      </c>
      <c r="I156" s="34">
        <v>14</v>
      </c>
      <c r="J156" s="30"/>
      <c r="K156" s="30"/>
      <c r="L156" s="30"/>
      <c r="M156" s="30"/>
      <c r="N156" s="30"/>
      <c r="O156" s="30"/>
      <c r="P156" s="30"/>
      <c r="Q156" s="30"/>
      <c r="R156" s="30"/>
      <c r="S156" s="30"/>
      <c r="T156" s="30"/>
      <c r="U156" s="30"/>
    </row>
    <row r="157" spans="2:21" x14ac:dyDescent="0.25">
      <c r="B157" s="18">
        <v>3</v>
      </c>
      <c r="C157" s="34">
        <v>11</v>
      </c>
      <c r="D157" s="18">
        <v>3</v>
      </c>
      <c r="E157" s="34">
        <v>11</v>
      </c>
      <c r="F157" s="18">
        <v>3</v>
      </c>
      <c r="G157" s="34">
        <v>15</v>
      </c>
      <c r="H157" s="18">
        <v>3</v>
      </c>
      <c r="I157" s="34">
        <v>14</v>
      </c>
      <c r="J157" s="30"/>
      <c r="K157" s="30"/>
      <c r="L157" s="30"/>
      <c r="M157" s="30"/>
      <c r="N157" s="30"/>
      <c r="O157" s="30"/>
      <c r="P157" s="30"/>
      <c r="Q157" s="30"/>
      <c r="R157" s="30"/>
      <c r="S157" s="30"/>
      <c r="T157" s="30"/>
      <c r="U157" s="30"/>
    </row>
    <row r="158" spans="2:21" x14ac:dyDescent="0.25">
      <c r="B158" s="18">
        <v>3</v>
      </c>
      <c r="C158" s="34">
        <v>11</v>
      </c>
      <c r="D158" s="18">
        <v>3</v>
      </c>
      <c r="E158" s="34">
        <v>11</v>
      </c>
      <c r="F158" s="18">
        <v>3</v>
      </c>
      <c r="G158" s="34">
        <v>14</v>
      </c>
      <c r="H158" s="18">
        <v>3</v>
      </c>
      <c r="I158" s="34">
        <v>18</v>
      </c>
      <c r="J158" s="30"/>
      <c r="K158" s="30"/>
      <c r="L158" s="30"/>
      <c r="M158" s="30"/>
      <c r="N158" s="30"/>
      <c r="O158" s="30"/>
      <c r="P158" s="30"/>
      <c r="Q158" s="30"/>
      <c r="R158" s="30"/>
      <c r="S158" s="30"/>
      <c r="T158" s="30"/>
      <c r="U158" s="30"/>
    </row>
    <row r="159" spans="2:21" x14ac:dyDescent="0.25">
      <c r="B159" s="18">
        <v>3</v>
      </c>
      <c r="C159" s="34">
        <v>14</v>
      </c>
      <c r="D159" s="18">
        <v>3</v>
      </c>
      <c r="E159" s="34">
        <v>13</v>
      </c>
      <c r="F159" s="18">
        <v>3</v>
      </c>
      <c r="G159" s="34">
        <v>14</v>
      </c>
      <c r="H159" s="18">
        <v>4</v>
      </c>
      <c r="I159" s="34">
        <v>21</v>
      </c>
      <c r="J159" s="30"/>
      <c r="K159" s="30"/>
      <c r="L159" s="30"/>
      <c r="M159" s="30"/>
      <c r="N159" s="30"/>
      <c r="O159" s="30"/>
      <c r="P159" s="30"/>
      <c r="Q159" s="30"/>
      <c r="R159" s="30"/>
      <c r="S159" s="30"/>
      <c r="T159" s="30"/>
      <c r="U159" s="30"/>
    </row>
    <row r="160" spans="2:21" x14ac:dyDescent="0.25">
      <c r="B160" s="18">
        <v>3</v>
      </c>
      <c r="C160" s="34">
        <v>13</v>
      </c>
      <c r="D160" s="18">
        <v>3</v>
      </c>
      <c r="E160" s="34">
        <v>11</v>
      </c>
      <c r="F160" s="18">
        <v>3</v>
      </c>
      <c r="G160" s="34">
        <v>15</v>
      </c>
      <c r="H160" s="18">
        <v>3</v>
      </c>
      <c r="I160" s="34">
        <v>14</v>
      </c>
      <c r="J160" s="30"/>
      <c r="K160" s="30"/>
      <c r="L160" s="30"/>
      <c r="M160" s="30"/>
      <c r="N160" s="30"/>
      <c r="O160" s="30"/>
      <c r="P160" s="30"/>
      <c r="Q160" s="30"/>
      <c r="R160" s="30"/>
      <c r="S160" s="30"/>
      <c r="T160" s="30"/>
      <c r="U160" s="30"/>
    </row>
    <row r="161" spans="2:21" x14ac:dyDescent="0.25">
      <c r="B161" s="18">
        <v>3</v>
      </c>
      <c r="C161" s="34">
        <v>12</v>
      </c>
      <c r="D161" s="18">
        <v>3</v>
      </c>
      <c r="E161" s="34">
        <v>11</v>
      </c>
      <c r="F161" s="18">
        <v>3</v>
      </c>
      <c r="G161" s="34">
        <v>18</v>
      </c>
      <c r="H161" s="18">
        <v>4</v>
      </c>
      <c r="I161" s="34">
        <v>25</v>
      </c>
      <c r="J161" s="30"/>
      <c r="K161" s="30"/>
      <c r="L161" s="30"/>
      <c r="M161" s="30"/>
      <c r="N161" s="30"/>
      <c r="O161" s="30"/>
      <c r="P161" s="30"/>
      <c r="Q161" s="30"/>
      <c r="R161" s="30"/>
      <c r="S161" s="30"/>
      <c r="T161" s="30"/>
      <c r="U161" s="30"/>
    </row>
    <row r="162" spans="2:21" x14ac:dyDescent="0.25">
      <c r="B162" s="18">
        <v>3</v>
      </c>
      <c r="C162" s="34">
        <v>12</v>
      </c>
      <c r="D162" s="18">
        <v>3</v>
      </c>
      <c r="E162" s="34">
        <v>12</v>
      </c>
      <c r="F162" s="18">
        <v>3</v>
      </c>
      <c r="G162" s="34">
        <v>16</v>
      </c>
      <c r="H162" s="18">
        <v>4</v>
      </c>
      <c r="I162" s="34">
        <v>20</v>
      </c>
      <c r="J162" s="30"/>
      <c r="K162" s="30"/>
      <c r="L162" s="30"/>
      <c r="M162" s="30"/>
      <c r="N162" s="30"/>
      <c r="O162" s="30"/>
      <c r="P162" s="30"/>
      <c r="Q162" s="30"/>
      <c r="R162" s="30"/>
      <c r="S162" s="30"/>
      <c r="T162" s="30"/>
      <c r="U162" s="30"/>
    </row>
    <row r="163" spans="2:21" x14ac:dyDescent="0.25">
      <c r="B163" s="18">
        <v>3</v>
      </c>
      <c r="C163" s="34">
        <v>13</v>
      </c>
      <c r="D163" s="18">
        <v>3</v>
      </c>
      <c r="E163" s="34">
        <v>15</v>
      </c>
      <c r="F163" s="18">
        <v>3</v>
      </c>
      <c r="G163" s="34">
        <v>16</v>
      </c>
      <c r="H163" s="18">
        <v>3</v>
      </c>
      <c r="I163" s="34">
        <v>15</v>
      </c>
      <c r="J163" s="30"/>
      <c r="K163" s="30"/>
      <c r="L163" s="30"/>
      <c r="M163" s="30"/>
      <c r="N163" s="30"/>
      <c r="O163" s="30"/>
      <c r="P163" s="30"/>
      <c r="Q163" s="30"/>
      <c r="R163" s="30"/>
      <c r="S163" s="30"/>
      <c r="T163" s="30"/>
      <c r="U163" s="30"/>
    </row>
    <row r="164" spans="2:21" x14ac:dyDescent="0.25">
      <c r="B164" s="18">
        <v>3</v>
      </c>
      <c r="C164" s="34">
        <v>11</v>
      </c>
      <c r="D164" s="18">
        <v>3</v>
      </c>
      <c r="E164" s="34">
        <v>11</v>
      </c>
      <c r="F164" s="18">
        <v>3</v>
      </c>
      <c r="G164" s="34">
        <v>16</v>
      </c>
      <c r="H164" s="18">
        <v>3</v>
      </c>
      <c r="I164" s="34">
        <v>14</v>
      </c>
      <c r="J164" s="30"/>
      <c r="K164" s="30"/>
      <c r="L164" s="30"/>
      <c r="M164" s="30"/>
      <c r="N164" s="30"/>
      <c r="O164" s="30"/>
      <c r="P164" s="30"/>
      <c r="Q164" s="30"/>
      <c r="R164" s="30"/>
      <c r="S164" s="30"/>
      <c r="T164" s="30"/>
      <c r="U164" s="30"/>
    </row>
    <row r="165" spans="2:21" x14ac:dyDescent="0.25">
      <c r="B165" s="18">
        <v>3</v>
      </c>
      <c r="C165" s="34">
        <v>14</v>
      </c>
      <c r="D165" s="18">
        <v>3</v>
      </c>
      <c r="E165" s="34">
        <v>16</v>
      </c>
      <c r="F165" s="18">
        <v>3</v>
      </c>
      <c r="G165" s="34">
        <v>14</v>
      </c>
      <c r="H165" s="18">
        <v>4</v>
      </c>
      <c r="I165" s="34">
        <v>20</v>
      </c>
      <c r="J165" s="30"/>
      <c r="K165" s="30"/>
      <c r="L165" s="30"/>
      <c r="M165" s="30"/>
      <c r="N165" s="30"/>
      <c r="O165" s="30"/>
      <c r="P165" s="30"/>
      <c r="Q165" s="30"/>
      <c r="R165" s="30"/>
      <c r="S165" s="30"/>
      <c r="T165" s="30"/>
      <c r="U165" s="30"/>
    </row>
    <row r="166" spans="2:21" x14ac:dyDescent="0.25">
      <c r="B166" s="18">
        <v>3</v>
      </c>
      <c r="C166" s="34">
        <v>13</v>
      </c>
      <c r="D166" s="18">
        <v>3</v>
      </c>
      <c r="E166" s="34">
        <v>11</v>
      </c>
      <c r="F166" s="18">
        <v>3</v>
      </c>
      <c r="G166" s="34">
        <v>14</v>
      </c>
      <c r="H166" s="18">
        <v>4</v>
      </c>
      <c r="I166" s="34">
        <v>23</v>
      </c>
      <c r="J166" s="30"/>
      <c r="K166" s="30"/>
      <c r="L166" s="30"/>
      <c r="M166" s="30"/>
      <c r="N166" s="30"/>
      <c r="O166" s="30"/>
      <c r="P166" s="30"/>
      <c r="Q166" s="30"/>
      <c r="R166" s="30"/>
      <c r="S166" s="30"/>
      <c r="T166" s="30"/>
      <c r="U166" s="30"/>
    </row>
    <row r="167" spans="2:21" x14ac:dyDescent="0.25">
      <c r="B167" s="18">
        <v>3</v>
      </c>
      <c r="C167" s="34">
        <v>12</v>
      </c>
      <c r="D167" s="18">
        <v>3</v>
      </c>
      <c r="E167" s="34">
        <v>13</v>
      </c>
      <c r="F167" s="18">
        <v>3</v>
      </c>
      <c r="G167" s="34">
        <v>13</v>
      </c>
      <c r="H167" s="18">
        <v>3</v>
      </c>
      <c r="I167" s="34">
        <v>16</v>
      </c>
      <c r="J167" s="30"/>
      <c r="K167" s="30"/>
      <c r="L167" s="30"/>
      <c r="M167" s="30"/>
      <c r="N167" s="30"/>
      <c r="O167" s="30"/>
      <c r="P167" s="30"/>
      <c r="Q167" s="30"/>
      <c r="R167" s="30"/>
      <c r="S167" s="30"/>
      <c r="T167" s="30"/>
      <c r="U167" s="30"/>
    </row>
    <row r="168" spans="2:21" x14ac:dyDescent="0.25">
      <c r="B168" s="18">
        <v>3</v>
      </c>
      <c r="C168" s="34">
        <v>13</v>
      </c>
      <c r="D168" s="18">
        <v>3</v>
      </c>
      <c r="E168" s="34">
        <v>13</v>
      </c>
      <c r="F168" s="18">
        <v>3</v>
      </c>
      <c r="G168" s="34">
        <v>17</v>
      </c>
      <c r="H168" s="18">
        <v>3</v>
      </c>
      <c r="I168" s="34">
        <v>19</v>
      </c>
      <c r="J168" s="30"/>
      <c r="K168" s="30"/>
      <c r="L168" s="30"/>
      <c r="M168" s="30"/>
      <c r="N168" s="30"/>
      <c r="O168" s="30"/>
      <c r="P168" s="30"/>
      <c r="Q168" s="30"/>
      <c r="R168" s="30"/>
      <c r="S168" s="30"/>
      <c r="T168" s="30"/>
      <c r="U168" s="30"/>
    </row>
    <row r="169" spans="2:21" x14ac:dyDescent="0.25">
      <c r="B169" s="18">
        <v>3</v>
      </c>
      <c r="C169" s="34">
        <v>13</v>
      </c>
      <c r="D169" s="18">
        <v>3</v>
      </c>
      <c r="E169" s="34">
        <v>17</v>
      </c>
      <c r="F169" s="18">
        <v>3</v>
      </c>
      <c r="G169" s="34">
        <v>19</v>
      </c>
      <c r="H169" s="18">
        <v>3</v>
      </c>
      <c r="I169" s="34">
        <v>14</v>
      </c>
      <c r="J169" s="30"/>
      <c r="K169" s="30"/>
      <c r="L169" s="30"/>
      <c r="M169" s="30"/>
      <c r="N169" s="30"/>
      <c r="O169" s="30"/>
      <c r="P169" s="30"/>
      <c r="Q169" s="30"/>
      <c r="R169" s="30"/>
      <c r="S169" s="30"/>
      <c r="T169" s="30"/>
      <c r="U169" s="30"/>
    </row>
    <row r="170" spans="2:21" x14ac:dyDescent="0.25">
      <c r="B170" s="18">
        <v>3</v>
      </c>
      <c r="C170" s="34">
        <v>11</v>
      </c>
      <c r="D170" s="18">
        <v>3</v>
      </c>
      <c r="E170" s="34">
        <v>11</v>
      </c>
      <c r="F170" s="18">
        <v>3</v>
      </c>
      <c r="G170" s="34">
        <v>15</v>
      </c>
      <c r="H170" s="18">
        <v>3</v>
      </c>
      <c r="I170" s="34">
        <v>17</v>
      </c>
      <c r="J170" s="30"/>
      <c r="K170" s="30"/>
      <c r="L170" s="30"/>
      <c r="M170" s="30"/>
      <c r="N170" s="30"/>
      <c r="O170" s="30"/>
      <c r="P170" s="30"/>
      <c r="Q170" s="30"/>
      <c r="R170" s="30"/>
      <c r="S170" s="30"/>
      <c r="T170" s="30"/>
      <c r="U170" s="30"/>
    </row>
    <row r="171" spans="2:21" x14ac:dyDescent="0.25">
      <c r="B171" s="18">
        <v>3</v>
      </c>
      <c r="C171" s="34">
        <v>13</v>
      </c>
      <c r="D171" s="18">
        <v>3</v>
      </c>
      <c r="E171" s="34">
        <v>15</v>
      </c>
      <c r="F171" s="18">
        <v>3</v>
      </c>
      <c r="G171" s="34">
        <v>14</v>
      </c>
      <c r="H171" s="18">
        <v>4</v>
      </c>
      <c r="I171" s="34">
        <v>20</v>
      </c>
      <c r="J171" s="30"/>
      <c r="K171" s="30"/>
      <c r="L171" s="30"/>
      <c r="M171" s="30"/>
      <c r="N171" s="30"/>
      <c r="O171" s="30"/>
      <c r="P171" s="30"/>
      <c r="Q171" s="30"/>
      <c r="R171" s="30"/>
      <c r="S171" s="30"/>
      <c r="T171" s="30"/>
      <c r="U171" s="30"/>
    </row>
    <row r="172" spans="2:21" x14ac:dyDescent="0.25">
      <c r="B172" s="18">
        <v>3</v>
      </c>
      <c r="C172" s="34">
        <v>14</v>
      </c>
      <c r="D172" s="18">
        <v>3</v>
      </c>
      <c r="E172" s="34">
        <v>12</v>
      </c>
      <c r="F172" s="18">
        <v>3</v>
      </c>
      <c r="G172" s="34">
        <v>15</v>
      </c>
      <c r="H172" s="18">
        <v>4</v>
      </c>
      <c r="I172" s="34">
        <v>23</v>
      </c>
      <c r="J172" s="30"/>
      <c r="K172" s="30"/>
      <c r="L172" s="30"/>
      <c r="M172" s="30"/>
      <c r="N172" s="30"/>
      <c r="O172" s="30"/>
      <c r="P172" s="30"/>
      <c r="Q172" s="30"/>
      <c r="R172" s="30"/>
      <c r="S172" s="30"/>
      <c r="T172" s="30"/>
      <c r="U172" s="30"/>
    </row>
    <row r="173" spans="2:21" x14ac:dyDescent="0.25">
      <c r="B173" s="18">
        <v>3</v>
      </c>
      <c r="C173" s="34">
        <v>12</v>
      </c>
      <c r="D173" s="18">
        <v>2</v>
      </c>
      <c r="E173" s="34">
        <v>11</v>
      </c>
      <c r="F173" s="18">
        <v>3</v>
      </c>
      <c r="G173" s="34">
        <v>13</v>
      </c>
      <c r="H173" s="18">
        <v>3</v>
      </c>
      <c r="I173" s="34">
        <v>19</v>
      </c>
      <c r="J173" s="30"/>
      <c r="K173" s="30"/>
      <c r="L173" s="30"/>
      <c r="M173" s="30"/>
      <c r="N173" s="30"/>
      <c r="O173" s="30"/>
      <c r="P173" s="30"/>
      <c r="Q173" s="30"/>
      <c r="R173" s="30"/>
      <c r="S173" s="30"/>
      <c r="T173" s="30"/>
      <c r="U173" s="30"/>
    </row>
    <row r="174" spans="2:21" x14ac:dyDescent="0.25">
      <c r="B174" s="18">
        <v>3</v>
      </c>
      <c r="C174" s="34">
        <v>11</v>
      </c>
      <c r="D174" s="18">
        <v>3</v>
      </c>
      <c r="E174" s="34">
        <v>14</v>
      </c>
      <c r="F174" s="18">
        <v>3</v>
      </c>
      <c r="G174" s="34">
        <v>14</v>
      </c>
      <c r="H174" s="18">
        <v>4</v>
      </c>
      <c r="I174" s="34">
        <v>21</v>
      </c>
      <c r="J174" s="30"/>
      <c r="K174" s="30"/>
      <c r="L174" s="30"/>
      <c r="M174" s="30"/>
      <c r="N174" s="30"/>
      <c r="O174" s="30"/>
      <c r="P174" s="30"/>
      <c r="Q174" s="30"/>
      <c r="R174" s="30"/>
      <c r="S174" s="30"/>
      <c r="T174" s="30"/>
      <c r="U174" s="30"/>
    </row>
    <row r="175" spans="2:21" x14ac:dyDescent="0.25">
      <c r="B175" s="18">
        <v>3</v>
      </c>
      <c r="C175" s="34">
        <v>13</v>
      </c>
      <c r="D175" s="18">
        <v>3</v>
      </c>
      <c r="E175" s="34">
        <v>14</v>
      </c>
      <c r="F175" s="18">
        <v>3</v>
      </c>
      <c r="G175" s="34">
        <v>19</v>
      </c>
      <c r="H175" s="18">
        <v>3</v>
      </c>
      <c r="I175" s="34">
        <v>16</v>
      </c>
      <c r="J175" s="30"/>
      <c r="K175" s="30"/>
      <c r="L175" s="30"/>
      <c r="M175" s="30"/>
      <c r="N175" s="30"/>
      <c r="O175" s="30"/>
      <c r="P175" s="30"/>
      <c r="Q175" s="30"/>
      <c r="R175" s="30"/>
      <c r="S175" s="30"/>
      <c r="T175" s="30"/>
      <c r="U175" s="30"/>
    </row>
    <row r="176" spans="2:21" x14ac:dyDescent="0.25">
      <c r="B176" s="18">
        <v>3</v>
      </c>
      <c r="C176" s="34">
        <v>13</v>
      </c>
      <c r="D176" s="18">
        <v>3</v>
      </c>
      <c r="E176" s="34">
        <v>13</v>
      </c>
      <c r="F176" s="18">
        <v>3</v>
      </c>
      <c r="G176" s="34">
        <v>19</v>
      </c>
      <c r="H176" s="18">
        <v>4</v>
      </c>
      <c r="I176" s="34">
        <v>22</v>
      </c>
      <c r="J176" s="30"/>
      <c r="K176" s="30"/>
      <c r="L176" s="30"/>
      <c r="M176" s="30"/>
      <c r="N176" s="30"/>
      <c r="O176" s="30"/>
      <c r="P176" s="30"/>
      <c r="Q176" s="30"/>
      <c r="R176" s="30"/>
      <c r="S176" s="30"/>
      <c r="T176" s="30"/>
      <c r="U176" s="30"/>
    </row>
    <row r="177" spans="2:21" x14ac:dyDescent="0.25">
      <c r="B177" s="18">
        <v>3</v>
      </c>
      <c r="C177" s="34">
        <v>11</v>
      </c>
      <c r="D177" s="18">
        <v>3</v>
      </c>
      <c r="E177" s="34">
        <v>15</v>
      </c>
      <c r="F177" s="18">
        <v>4</v>
      </c>
      <c r="G177" s="34">
        <v>20</v>
      </c>
      <c r="H177" s="18">
        <v>4</v>
      </c>
      <c r="I177" s="34">
        <v>21</v>
      </c>
      <c r="J177" s="30"/>
      <c r="K177" s="30"/>
      <c r="L177" s="30"/>
      <c r="M177" s="30"/>
      <c r="N177" s="30"/>
      <c r="O177" s="30"/>
      <c r="P177" s="30"/>
      <c r="Q177" s="30"/>
      <c r="R177" s="30"/>
      <c r="S177" s="30"/>
      <c r="T177" s="30"/>
      <c r="U177" s="30"/>
    </row>
    <row r="178" spans="2:21" x14ac:dyDescent="0.25">
      <c r="B178" s="18">
        <v>3</v>
      </c>
      <c r="C178" s="34">
        <v>11</v>
      </c>
      <c r="D178" s="18">
        <v>3</v>
      </c>
      <c r="E178" s="34">
        <v>12</v>
      </c>
      <c r="F178" s="18">
        <v>3</v>
      </c>
      <c r="G178" s="34">
        <v>14</v>
      </c>
      <c r="H178" s="18">
        <v>4</v>
      </c>
      <c r="I178" s="34">
        <v>22</v>
      </c>
      <c r="J178" s="30"/>
      <c r="K178" s="30"/>
      <c r="L178" s="30"/>
      <c r="M178" s="30"/>
      <c r="N178" s="30"/>
      <c r="O178" s="30"/>
      <c r="P178" s="30"/>
      <c r="Q178" s="30"/>
      <c r="R178" s="30"/>
      <c r="S178" s="30"/>
      <c r="T178" s="30"/>
      <c r="U178" s="30"/>
    </row>
    <row r="179" spans="2:21" x14ac:dyDescent="0.25">
      <c r="B179" s="18">
        <v>3</v>
      </c>
      <c r="C179" s="34">
        <v>12</v>
      </c>
      <c r="D179" s="18">
        <v>3</v>
      </c>
      <c r="E179" s="34">
        <v>11</v>
      </c>
      <c r="F179" s="18">
        <v>3</v>
      </c>
      <c r="G179" s="34">
        <v>19</v>
      </c>
      <c r="H179" s="18">
        <v>3</v>
      </c>
      <c r="I179" s="34">
        <v>15</v>
      </c>
      <c r="J179" s="30"/>
      <c r="K179" s="30"/>
      <c r="L179" s="30"/>
      <c r="M179" s="30"/>
      <c r="N179" s="30"/>
      <c r="O179" s="30"/>
      <c r="P179" s="30"/>
      <c r="Q179" s="30"/>
      <c r="R179" s="30"/>
      <c r="S179" s="30"/>
      <c r="T179" s="30"/>
      <c r="U179" s="30"/>
    </row>
    <row r="180" spans="2:21" x14ac:dyDescent="0.25">
      <c r="B180" s="18">
        <v>3</v>
      </c>
      <c r="C180" s="34">
        <v>12</v>
      </c>
      <c r="D180" s="18">
        <v>3</v>
      </c>
      <c r="E180" s="34">
        <v>12</v>
      </c>
      <c r="F180" s="18">
        <v>3</v>
      </c>
      <c r="G180" s="34">
        <v>19</v>
      </c>
      <c r="H180" s="18">
        <v>3</v>
      </c>
      <c r="I180" s="34">
        <v>15</v>
      </c>
      <c r="J180" s="30"/>
      <c r="K180" s="30"/>
      <c r="L180" s="30"/>
      <c r="M180" s="30"/>
      <c r="N180" s="30"/>
      <c r="O180" s="30"/>
      <c r="P180" s="30"/>
      <c r="Q180" s="30"/>
      <c r="R180" s="30"/>
      <c r="S180" s="30"/>
      <c r="T180" s="30"/>
      <c r="U180" s="30"/>
    </row>
    <row r="181" spans="2:21" x14ac:dyDescent="0.25">
      <c r="B181" s="18">
        <v>3</v>
      </c>
      <c r="C181" s="34">
        <v>11</v>
      </c>
      <c r="D181" s="18">
        <v>3</v>
      </c>
      <c r="E181" s="34">
        <v>11</v>
      </c>
      <c r="F181" s="18">
        <v>3</v>
      </c>
      <c r="G181" s="34">
        <v>19</v>
      </c>
      <c r="H181" s="18">
        <v>3</v>
      </c>
      <c r="I181" s="34">
        <v>14</v>
      </c>
      <c r="J181" s="30"/>
      <c r="K181" s="30"/>
      <c r="L181" s="30"/>
      <c r="M181" s="30"/>
      <c r="N181" s="30"/>
      <c r="O181" s="30"/>
      <c r="P181" s="30"/>
      <c r="Q181" s="30"/>
      <c r="R181" s="30"/>
      <c r="S181" s="30"/>
      <c r="T181" s="30"/>
      <c r="U181" s="30"/>
    </row>
    <row r="182" spans="2:21" x14ac:dyDescent="0.25">
      <c r="B182" s="18">
        <v>3</v>
      </c>
      <c r="C182" s="34">
        <v>13</v>
      </c>
      <c r="D182" s="18">
        <v>3</v>
      </c>
      <c r="E182" s="34">
        <v>11</v>
      </c>
      <c r="F182" s="18">
        <v>3</v>
      </c>
      <c r="G182" s="34">
        <v>19</v>
      </c>
      <c r="H182" s="18">
        <v>3</v>
      </c>
      <c r="I182" s="34">
        <v>14</v>
      </c>
      <c r="J182" s="30"/>
      <c r="K182" s="30"/>
      <c r="L182" s="30"/>
      <c r="M182" s="30"/>
      <c r="N182" s="30"/>
      <c r="O182" s="30"/>
      <c r="P182" s="30"/>
      <c r="Q182" s="30"/>
      <c r="R182" s="30"/>
      <c r="S182" s="30"/>
      <c r="T182" s="30"/>
      <c r="U182" s="30"/>
    </row>
    <row r="183" spans="2:21" x14ac:dyDescent="0.25">
      <c r="B183" s="18">
        <v>3</v>
      </c>
      <c r="C183" s="34">
        <v>14</v>
      </c>
      <c r="D183" s="18">
        <v>3</v>
      </c>
      <c r="E183" s="34">
        <v>15</v>
      </c>
      <c r="F183" s="18">
        <v>3</v>
      </c>
      <c r="G183" s="34">
        <v>12</v>
      </c>
      <c r="H183" s="18">
        <v>4</v>
      </c>
      <c r="I183" s="34">
        <v>20</v>
      </c>
      <c r="J183" s="30"/>
      <c r="K183" s="30"/>
      <c r="L183" s="30"/>
      <c r="M183" s="30"/>
      <c r="N183" s="30"/>
      <c r="O183" s="30"/>
      <c r="P183" s="30"/>
      <c r="Q183" s="30"/>
      <c r="R183" s="30"/>
      <c r="S183" s="30"/>
      <c r="T183" s="30"/>
      <c r="U183" s="30"/>
    </row>
    <row r="184" spans="2:21" x14ac:dyDescent="0.25">
      <c r="B184" s="18">
        <v>3</v>
      </c>
      <c r="C184" s="34">
        <v>12</v>
      </c>
      <c r="D184" s="18">
        <v>3</v>
      </c>
      <c r="E184" s="34">
        <v>11</v>
      </c>
      <c r="F184" s="18">
        <v>3</v>
      </c>
      <c r="G184" s="34">
        <v>14</v>
      </c>
      <c r="H184" s="18">
        <v>3</v>
      </c>
      <c r="I184" s="34">
        <v>18</v>
      </c>
      <c r="J184" s="30"/>
      <c r="K184" s="30"/>
      <c r="L184" s="30"/>
      <c r="M184" s="30"/>
      <c r="N184" s="30"/>
      <c r="O184" s="30"/>
      <c r="P184" s="30"/>
      <c r="Q184" s="30"/>
      <c r="R184" s="30"/>
      <c r="S184" s="30"/>
      <c r="T184" s="30"/>
      <c r="U184" s="30"/>
    </row>
    <row r="185" spans="2:21" x14ac:dyDescent="0.25">
      <c r="B185" s="18">
        <v>3</v>
      </c>
      <c r="C185" s="34">
        <v>14</v>
      </c>
      <c r="D185" s="18">
        <v>3</v>
      </c>
      <c r="E185" s="34">
        <v>14</v>
      </c>
      <c r="F185" s="18">
        <v>3</v>
      </c>
      <c r="G185" s="34">
        <v>14</v>
      </c>
      <c r="H185" s="18">
        <v>3</v>
      </c>
      <c r="I185" s="34">
        <v>14</v>
      </c>
      <c r="J185" s="30"/>
      <c r="K185" s="30"/>
      <c r="L185" s="30"/>
      <c r="M185" s="30"/>
      <c r="N185" s="30"/>
      <c r="O185" s="30"/>
      <c r="P185" s="30"/>
      <c r="Q185" s="30"/>
      <c r="R185" s="30"/>
      <c r="S185" s="30"/>
      <c r="T185" s="30"/>
      <c r="U185" s="30"/>
    </row>
    <row r="186" spans="2:21" x14ac:dyDescent="0.25">
      <c r="B186" s="18">
        <v>3</v>
      </c>
      <c r="C186" s="34">
        <v>11</v>
      </c>
      <c r="D186" s="18">
        <v>3</v>
      </c>
      <c r="E186" s="34">
        <v>12</v>
      </c>
      <c r="F186" s="18">
        <v>3</v>
      </c>
      <c r="G186" s="34">
        <v>18</v>
      </c>
      <c r="H186" s="18">
        <v>3</v>
      </c>
      <c r="I186" s="34">
        <v>14</v>
      </c>
      <c r="J186" s="30"/>
      <c r="K186" s="30"/>
      <c r="L186" s="30"/>
      <c r="M186" s="30"/>
      <c r="N186" s="30"/>
      <c r="O186" s="30"/>
      <c r="P186" s="30"/>
      <c r="Q186" s="30"/>
      <c r="R186" s="30"/>
      <c r="S186" s="30"/>
      <c r="T186" s="30"/>
      <c r="U186" s="30"/>
    </row>
    <row r="187" spans="2:21" x14ac:dyDescent="0.25">
      <c r="B187" s="18">
        <v>3</v>
      </c>
      <c r="C187" s="34">
        <v>12</v>
      </c>
      <c r="D187" s="18">
        <v>3</v>
      </c>
      <c r="E187" s="34">
        <v>16</v>
      </c>
      <c r="F187" s="18">
        <v>3</v>
      </c>
      <c r="G187" s="34">
        <v>12</v>
      </c>
      <c r="H187" s="18">
        <v>3</v>
      </c>
      <c r="I187" s="34">
        <v>14</v>
      </c>
      <c r="J187" s="30"/>
      <c r="K187" s="30"/>
      <c r="L187" s="30"/>
      <c r="M187" s="30"/>
      <c r="N187" s="30"/>
      <c r="O187" s="30"/>
      <c r="P187" s="30"/>
      <c r="Q187" s="30"/>
      <c r="R187" s="30"/>
      <c r="S187" s="30"/>
      <c r="T187" s="30"/>
      <c r="U187" s="30"/>
    </row>
    <row r="188" spans="2:21" x14ac:dyDescent="0.25">
      <c r="B188" s="18">
        <v>3</v>
      </c>
      <c r="C188" s="34">
        <v>12</v>
      </c>
      <c r="D188" s="18">
        <v>3</v>
      </c>
      <c r="E188" s="34">
        <v>17</v>
      </c>
      <c r="F188" s="18">
        <v>3</v>
      </c>
      <c r="G188" s="34">
        <v>18</v>
      </c>
      <c r="H188" s="18">
        <v>3</v>
      </c>
      <c r="I188" s="34">
        <v>17</v>
      </c>
      <c r="J188" s="30"/>
      <c r="K188" s="30"/>
      <c r="L188" s="30"/>
      <c r="M188" s="30"/>
      <c r="N188" s="30"/>
      <c r="O188" s="30"/>
      <c r="P188" s="30"/>
      <c r="Q188" s="30"/>
      <c r="R188" s="30"/>
      <c r="S188" s="30"/>
      <c r="T188" s="30"/>
      <c r="U188" s="30"/>
    </row>
    <row r="189" spans="2:21" x14ac:dyDescent="0.25">
      <c r="B189" s="18">
        <v>3</v>
      </c>
      <c r="C189" s="34">
        <v>12</v>
      </c>
      <c r="D189" s="18">
        <v>3</v>
      </c>
      <c r="E189" s="34">
        <v>11</v>
      </c>
      <c r="F189" s="18">
        <v>4</v>
      </c>
      <c r="G189" s="34">
        <v>22</v>
      </c>
      <c r="H189" s="18">
        <v>4</v>
      </c>
      <c r="I189" s="34">
        <v>20</v>
      </c>
      <c r="J189" s="30"/>
      <c r="K189" s="30"/>
      <c r="L189" s="30"/>
      <c r="M189" s="30"/>
      <c r="N189" s="30"/>
      <c r="O189" s="30"/>
      <c r="P189" s="30"/>
      <c r="Q189" s="30"/>
      <c r="R189" s="30"/>
      <c r="S189" s="30"/>
      <c r="T189" s="30"/>
      <c r="U189" s="30"/>
    </row>
    <row r="190" spans="2:21" x14ac:dyDescent="0.25">
      <c r="B190" s="18">
        <v>3</v>
      </c>
      <c r="C190" s="34">
        <v>13</v>
      </c>
      <c r="D190" s="18">
        <v>3</v>
      </c>
      <c r="E190" s="34">
        <v>15</v>
      </c>
      <c r="F190" s="18">
        <v>3</v>
      </c>
      <c r="G190" s="34">
        <v>16</v>
      </c>
      <c r="H190" s="18">
        <v>4</v>
      </c>
      <c r="I190" s="34">
        <v>21</v>
      </c>
      <c r="J190" s="30"/>
      <c r="K190" s="30"/>
      <c r="L190" s="30"/>
      <c r="M190" s="30"/>
      <c r="N190" s="30"/>
      <c r="O190" s="30"/>
      <c r="P190" s="30"/>
      <c r="Q190" s="30"/>
      <c r="R190" s="30"/>
      <c r="S190" s="30"/>
      <c r="T190" s="30"/>
      <c r="U190" s="30"/>
    </row>
    <row r="191" spans="2:21" x14ac:dyDescent="0.25">
      <c r="B191" s="18">
        <v>3</v>
      </c>
      <c r="C191" s="34">
        <v>13</v>
      </c>
      <c r="D191" s="18">
        <v>3</v>
      </c>
      <c r="E191" s="34">
        <v>12</v>
      </c>
      <c r="F191" s="18">
        <v>3</v>
      </c>
      <c r="G191" s="34">
        <v>17</v>
      </c>
      <c r="H191" s="18">
        <v>3</v>
      </c>
      <c r="I191" s="34">
        <v>13</v>
      </c>
      <c r="J191" s="30"/>
      <c r="K191" s="30"/>
      <c r="L191" s="30"/>
      <c r="M191" s="30"/>
      <c r="N191" s="30"/>
      <c r="O191" s="30"/>
      <c r="P191" s="30"/>
      <c r="Q191" s="30"/>
      <c r="R191" s="30"/>
      <c r="S191" s="30"/>
      <c r="T191" s="30"/>
      <c r="U191" s="30"/>
    </row>
    <row r="192" spans="2:21" x14ac:dyDescent="0.25">
      <c r="B192" s="18">
        <v>3</v>
      </c>
      <c r="C192" s="34">
        <v>13</v>
      </c>
      <c r="D192" s="18">
        <v>3</v>
      </c>
      <c r="E192" s="34">
        <v>12</v>
      </c>
      <c r="F192" s="18">
        <v>3</v>
      </c>
      <c r="G192" s="34">
        <v>16</v>
      </c>
      <c r="H192" s="18">
        <v>3</v>
      </c>
      <c r="I192" s="34">
        <v>15</v>
      </c>
      <c r="J192" s="30"/>
      <c r="K192" s="30"/>
      <c r="L192" s="30"/>
      <c r="M192" s="30"/>
      <c r="N192" s="30"/>
      <c r="O192" s="30"/>
      <c r="P192" s="30"/>
      <c r="Q192" s="30"/>
      <c r="R192" s="30"/>
      <c r="S192" s="30"/>
      <c r="T192" s="30"/>
      <c r="U192" s="30"/>
    </row>
    <row r="193" spans="2:21" x14ac:dyDescent="0.25">
      <c r="B193" s="18">
        <v>3</v>
      </c>
      <c r="C193" s="34">
        <v>11</v>
      </c>
      <c r="D193" s="18">
        <v>3</v>
      </c>
      <c r="E193" s="34">
        <v>11</v>
      </c>
      <c r="F193" s="18">
        <v>3</v>
      </c>
      <c r="G193" s="34">
        <v>19</v>
      </c>
      <c r="H193" s="18">
        <v>3</v>
      </c>
      <c r="I193" s="34">
        <v>14</v>
      </c>
      <c r="J193" s="30"/>
      <c r="K193" s="30"/>
      <c r="L193" s="30"/>
      <c r="M193" s="30"/>
      <c r="N193" s="30"/>
      <c r="O193" s="30"/>
      <c r="P193" s="30"/>
      <c r="Q193" s="30"/>
      <c r="R193" s="30"/>
      <c r="S193" s="30"/>
      <c r="T193" s="30"/>
      <c r="U193" s="30"/>
    </row>
    <row r="194" spans="2:21" x14ac:dyDescent="0.25">
      <c r="B194" s="18">
        <v>3</v>
      </c>
      <c r="C194" s="34">
        <v>11</v>
      </c>
      <c r="D194" s="18">
        <v>3</v>
      </c>
      <c r="E194" s="34">
        <v>11</v>
      </c>
      <c r="F194" s="18">
        <v>3</v>
      </c>
      <c r="G194" s="34">
        <v>13</v>
      </c>
      <c r="H194" s="18">
        <v>4</v>
      </c>
      <c r="I194" s="34">
        <v>20</v>
      </c>
      <c r="J194" s="30"/>
      <c r="K194" s="30"/>
      <c r="L194" s="30"/>
      <c r="M194" s="30"/>
      <c r="N194" s="30"/>
      <c r="O194" s="30"/>
      <c r="P194" s="30"/>
      <c r="Q194" s="30"/>
      <c r="R194" s="30"/>
      <c r="S194" s="30"/>
      <c r="T194" s="30"/>
      <c r="U194" s="30"/>
    </row>
    <row r="195" spans="2:21" x14ac:dyDescent="0.25">
      <c r="B195" s="18">
        <v>3</v>
      </c>
      <c r="C195" s="34">
        <v>14</v>
      </c>
      <c r="D195" s="18">
        <v>3</v>
      </c>
      <c r="E195" s="34">
        <v>13</v>
      </c>
      <c r="F195" s="18">
        <v>3</v>
      </c>
      <c r="G195" s="34">
        <v>12</v>
      </c>
      <c r="H195" s="18">
        <v>3</v>
      </c>
      <c r="I195" s="34">
        <v>17</v>
      </c>
      <c r="J195" s="30"/>
      <c r="K195" s="30"/>
      <c r="L195" s="30"/>
      <c r="M195" s="30"/>
      <c r="N195" s="30"/>
      <c r="O195" s="30"/>
      <c r="P195" s="30"/>
      <c r="Q195" s="30"/>
      <c r="R195" s="30"/>
      <c r="S195" s="30"/>
      <c r="T195" s="30"/>
      <c r="U195" s="30"/>
    </row>
    <row r="196" spans="2:21" x14ac:dyDescent="0.25">
      <c r="B196" s="18">
        <v>3</v>
      </c>
      <c r="C196" s="34">
        <v>13</v>
      </c>
      <c r="D196" s="18">
        <v>4</v>
      </c>
      <c r="E196" s="34">
        <v>20</v>
      </c>
      <c r="F196" s="18">
        <v>3</v>
      </c>
      <c r="G196" s="34">
        <v>14</v>
      </c>
      <c r="H196" s="18">
        <v>3</v>
      </c>
      <c r="I196" s="34">
        <v>17</v>
      </c>
      <c r="J196" s="30"/>
      <c r="K196" s="30"/>
      <c r="L196" s="30"/>
      <c r="M196" s="30"/>
      <c r="N196" s="30"/>
      <c r="O196" s="30"/>
      <c r="P196" s="30"/>
      <c r="Q196" s="30"/>
      <c r="R196" s="30"/>
      <c r="S196" s="30"/>
      <c r="T196" s="30"/>
      <c r="U196" s="30"/>
    </row>
    <row r="197" spans="2:21" x14ac:dyDescent="0.25">
      <c r="B197" s="18">
        <v>3</v>
      </c>
      <c r="C197" s="34">
        <v>12</v>
      </c>
      <c r="D197" s="18">
        <v>3</v>
      </c>
      <c r="E197" s="34">
        <v>13</v>
      </c>
      <c r="F197" s="18">
        <v>3</v>
      </c>
      <c r="G197" s="34">
        <v>16</v>
      </c>
      <c r="H197" s="18">
        <v>4</v>
      </c>
      <c r="I197" s="34">
        <v>22</v>
      </c>
      <c r="J197" s="30"/>
      <c r="K197" s="30"/>
      <c r="L197" s="30"/>
      <c r="M197" s="30"/>
      <c r="N197" s="30"/>
      <c r="O197" s="30"/>
      <c r="P197" s="30"/>
      <c r="Q197" s="30"/>
      <c r="R197" s="30"/>
      <c r="S197" s="30"/>
      <c r="T197" s="30"/>
      <c r="U197" s="30"/>
    </row>
    <row r="198" spans="2:21" x14ac:dyDescent="0.25">
      <c r="B198" s="18">
        <v>2</v>
      </c>
      <c r="C198" s="34">
        <v>11</v>
      </c>
      <c r="D198" s="18">
        <v>3</v>
      </c>
      <c r="E198" s="34">
        <v>12</v>
      </c>
      <c r="F198" s="18">
        <v>3</v>
      </c>
      <c r="G198" s="34">
        <v>14</v>
      </c>
      <c r="H198" s="18">
        <v>3</v>
      </c>
      <c r="I198" s="34">
        <v>17</v>
      </c>
      <c r="J198" s="30"/>
      <c r="K198" s="30"/>
      <c r="L198" s="30"/>
      <c r="M198" s="30"/>
      <c r="N198" s="30"/>
      <c r="O198" s="30"/>
      <c r="P198" s="30"/>
      <c r="Q198" s="30"/>
      <c r="R198" s="30"/>
      <c r="S198" s="30"/>
      <c r="T198" s="30"/>
      <c r="U198" s="30"/>
    </row>
    <row r="199" spans="2:21" x14ac:dyDescent="0.25">
      <c r="B199" s="18">
        <v>3</v>
      </c>
      <c r="C199" s="34">
        <v>11</v>
      </c>
      <c r="D199" s="18">
        <v>3</v>
      </c>
      <c r="E199" s="34">
        <v>11</v>
      </c>
      <c r="F199" s="18">
        <v>3</v>
      </c>
      <c r="G199" s="34">
        <v>17</v>
      </c>
      <c r="H199" s="18">
        <v>4</v>
      </c>
      <c r="I199" s="34">
        <v>22</v>
      </c>
      <c r="J199" s="30"/>
      <c r="K199" s="30"/>
      <c r="L199" s="30"/>
      <c r="M199" s="30"/>
      <c r="N199" s="30"/>
      <c r="O199" s="30"/>
      <c r="P199" s="30"/>
      <c r="Q199" s="30"/>
      <c r="R199" s="30"/>
      <c r="S199" s="30"/>
      <c r="T199" s="30"/>
      <c r="U199" s="30"/>
    </row>
    <row r="200" spans="2:21" x14ac:dyDescent="0.25">
      <c r="B200" s="18">
        <v>2</v>
      </c>
      <c r="C200" s="34">
        <v>12</v>
      </c>
      <c r="D200" s="18">
        <v>3</v>
      </c>
      <c r="E200" s="34">
        <v>13</v>
      </c>
      <c r="F200" s="18">
        <v>3</v>
      </c>
      <c r="G200" s="34">
        <v>16</v>
      </c>
      <c r="H200" s="18">
        <v>4</v>
      </c>
      <c r="I200" s="34">
        <v>23</v>
      </c>
      <c r="J200" s="30"/>
      <c r="K200" s="30"/>
      <c r="L200" s="30"/>
      <c r="M200" s="30"/>
      <c r="N200" s="30"/>
      <c r="O200" s="30"/>
      <c r="P200" s="30"/>
      <c r="Q200" s="30"/>
      <c r="R200" s="30"/>
      <c r="S200" s="30"/>
      <c r="T200" s="30"/>
      <c r="U200" s="30"/>
    </row>
    <row r="201" spans="2:21" x14ac:dyDescent="0.25">
      <c r="B201" s="18">
        <v>3</v>
      </c>
      <c r="C201" s="34">
        <v>12</v>
      </c>
      <c r="D201" s="18">
        <v>3</v>
      </c>
      <c r="E201" s="34">
        <v>14</v>
      </c>
      <c r="F201" s="18">
        <v>3</v>
      </c>
      <c r="G201" s="34">
        <v>18</v>
      </c>
      <c r="H201" s="18">
        <v>4</v>
      </c>
      <c r="I201" s="34">
        <v>22</v>
      </c>
      <c r="J201" s="30"/>
      <c r="K201" s="30"/>
      <c r="L201" s="30"/>
      <c r="M201" s="30"/>
      <c r="N201" s="30"/>
      <c r="O201" s="30"/>
      <c r="P201" s="30"/>
      <c r="Q201" s="30"/>
      <c r="R201" s="30"/>
      <c r="S201" s="30"/>
      <c r="T201" s="30"/>
      <c r="U201" s="30"/>
    </row>
    <row r="202" spans="2:21" x14ac:dyDescent="0.25">
      <c r="B202" s="18">
        <v>3</v>
      </c>
      <c r="C202" s="34">
        <v>12</v>
      </c>
      <c r="D202" s="18">
        <v>3</v>
      </c>
      <c r="E202" s="34">
        <v>13</v>
      </c>
      <c r="F202" s="18">
        <v>3</v>
      </c>
      <c r="G202" s="34">
        <v>13</v>
      </c>
      <c r="H202" s="18">
        <v>3</v>
      </c>
      <c r="I202" s="34">
        <v>14</v>
      </c>
      <c r="J202" s="30"/>
      <c r="K202" s="30"/>
      <c r="L202" s="30"/>
      <c r="M202" s="30"/>
      <c r="N202" s="30"/>
      <c r="O202" s="30"/>
      <c r="P202" s="30"/>
      <c r="Q202" s="30"/>
      <c r="R202" s="30"/>
      <c r="S202" s="30"/>
      <c r="T202" s="30"/>
      <c r="U202" s="30"/>
    </row>
    <row r="203" spans="2:21" x14ac:dyDescent="0.25">
      <c r="B203" s="18">
        <v>3</v>
      </c>
      <c r="C203" s="34">
        <v>13</v>
      </c>
      <c r="D203" s="18">
        <v>3</v>
      </c>
      <c r="E203" s="34">
        <v>11</v>
      </c>
      <c r="F203" s="18">
        <v>3</v>
      </c>
      <c r="G203" s="34">
        <v>18</v>
      </c>
      <c r="H203" s="18">
        <v>4</v>
      </c>
      <c r="I203" s="34">
        <v>22</v>
      </c>
      <c r="J203" s="30"/>
      <c r="K203" s="30"/>
      <c r="L203" s="30"/>
      <c r="M203" s="30"/>
      <c r="N203" s="30"/>
      <c r="O203" s="30"/>
      <c r="P203" s="30"/>
      <c r="Q203" s="30"/>
      <c r="R203" s="30"/>
      <c r="S203" s="30"/>
      <c r="T203" s="30"/>
      <c r="U203" s="30"/>
    </row>
    <row r="204" spans="2:21" x14ac:dyDescent="0.25">
      <c r="B204" s="18">
        <v>3</v>
      </c>
      <c r="C204" s="34">
        <v>15</v>
      </c>
      <c r="D204" s="18">
        <v>3</v>
      </c>
      <c r="E204" s="34">
        <v>11</v>
      </c>
      <c r="F204" s="18">
        <v>3</v>
      </c>
      <c r="G204" s="34">
        <v>13</v>
      </c>
      <c r="H204" s="18">
        <v>3</v>
      </c>
      <c r="I204" s="34">
        <v>14</v>
      </c>
      <c r="J204" s="30"/>
      <c r="K204" s="30"/>
      <c r="L204" s="30"/>
      <c r="M204" s="30"/>
      <c r="N204" s="30"/>
      <c r="O204" s="30"/>
      <c r="P204" s="30"/>
      <c r="Q204" s="30"/>
      <c r="R204" s="30"/>
      <c r="S204" s="30"/>
      <c r="T204" s="30"/>
      <c r="U204" s="30"/>
    </row>
    <row r="205" spans="2:21" x14ac:dyDescent="0.25">
      <c r="B205" s="18">
        <v>3</v>
      </c>
      <c r="C205" s="34">
        <v>13</v>
      </c>
      <c r="D205" s="18">
        <v>3</v>
      </c>
      <c r="E205" s="34">
        <v>13</v>
      </c>
      <c r="F205" s="18">
        <v>3</v>
      </c>
      <c r="G205" s="34">
        <v>19</v>
      </c>
      <c r="H205" s="18">
        <v>4</v>
      </c>
      <c r="I205" s="34">
        <v>20</v>
      </c>
      <c r="J205" s="30"/>
      <c r="K205" s="30"/>
      <c r="L205" s="30"/>
      <c r="M205" s="30"/>
      <c r="N205" s="30"/>
      <c r="O205" s="30"/>
      <c r="P205" s="30"/>
      <c r="Q205" s="30"/>
      <c r="R205" s="30"/>
      <c r="S205" s="30"/>
      <c r="T205" s="30"/>
      <c r="U205" s="30"/>
    </row>
    <row r="206" spans="2:21" x14ac:dyDescent="0.25">
      <c r="B206" s="18">
        <v>2</v>
      </c>
      <c r="C206" s="34">
        <v>12</v>
      </c>
      <c r="D206" s="18">
        <v>3</v>
      </c>
      <c r="E206" s="34">
        <v>17</v>
      </c>
      <c r="F206" s="18">
        <v>4</v>
      </c>
      <c r="G206" s="34">
        <v>21</v>
      </c>
      <c r="H206" s="18">
        <v>4</v>
      </c>
      <c r="I206" s="34">
        <v>22</v>
      </c>
      <c r="J206" s="30"/>
      <c r="K206" s="30"/>
      <c r="L206" s="30"/>
      <c r="M206" s="30"/>
      <c r="N206" s="30"/>
      <c r="O206" s="30"/>
      <c r="P206" s="30"/>
      <c r="Q206" s="30"/>
      <c r="R206" s="30"/>
      <c r="S206" s="30"/>
      <c r="T206" s="30"/>
      <c r="U206" s="30"/>
    </row>
    <row r="207" spans="2:21" x14ac:dyDescent="0.25">
      <c r="B207" s="18">
        <v>3</v>
      </c>
      <c r="C207" s="34">
        <v>13</v>
      </c>
      <c r="D207" s="18">
        <v>3</v>
      </c>
      <c r="E207" s="34">
        <v>14</v>
      </c>
      <c r="F207" s="18">
        <v>3</v>
      </c>
      <c r="G207" s="34">
        <v>14</v>
      </c>
      <c r="H207" s="18">
        <v>4</v>
      </c>
      <c r="I207" s="34">
        <v>20</v>
      </c>
      <c r="J207" s="30"/>
      <c r="K207" s="30"/>
      <c r="L207" s="30"/>
      <c r="M207" s="30"/>
      <c r="N207" s="30"/>
      <c r="O207" s="30"/>
      <c r="P207" s="30"/>
      <c r="Q207" s="30"/>
      <c r="R207" s="30"/>
      <c r="S207" s="30"/>
      <c r="T207" s="30"/>
      <c r="U207" s="30"/>
    </row>
    <row r="208" spans="2:21" x14ac:dyDescent="0.25">
      <c r="B208" s="18">
        <v>3</v>
      </c>
      <c r="C208" s="34">
        <v>12</v>
      </c>
      <c r="D208" s="18">
        <v>3</v>
      </c>
      <c r="E208" s="34">
        <v>11</v>
      </c>
      <c r="F208" s="18">
        <v>4</v>
      </c>
      <c r="G208" s="34">
        <v>23</v>
      </c>
      <c r="H208" s="18">
        <v>4</v>
      </c>
      <c r="I208" s="34">
        <v>21</v>
      </c>
      <c r="J208" s="30"/>
      <c r="K208" s="30"/>
      <c r="L208" s="30"/>
      <c r="M208" s="30"/>
      <c r="N208" s="30"/>
      <c r="O208" s="30"/>
      <c r="P208" s="30"/>
      <c r="Q208" s="30"/>
      <c r="R208" s="30"/>
      <c r="S208" s="30"/>
      <c r="T208" s="30"/>
      <c r="U208" s="30"/>
    </row>
    <row r="209" spans="2:21" x14ac:dyDescent="0.25">
      <c r="B209" s="18">
        <v>3</v>
      </c>
      <c r="C209" s="34">
        <v>13</v>
      </c>
      <c r="D209" s="18">
        <v>3</v>
      </c>
      <c r="E209" s="34">
        <v>11</v>
      </c>
      <c r="F209" s="18">
        <v>3</v>
      </c>
      <c r="G209" s="34">
        <v>17</v>
      </c>
      <c r="H209" s="18">
        <v>4</v>
      </c>
      <c r="I209" s="34">
        <v>21</v>
      </c>
      <c r="J209" s="30"/>
      <c r="K209" s="30"/>
      <c r="L209" s="30"/>
      <c r="M209" s="30"/>
      <c r="N209" s="30"/>
      <c r="O209" s="30"/>
      <c r="P209" s="30"/>
      <c r="Q209" s="30"/>
      <c r="R209" s="30"/>
      <c r="S209" s="30"/>
      <c r="T209" s="30"/>
      <c r="U209" s="30"/>
    </row>
    <row r="210" spans="2:21" x14ac:dyDescent="0.25">
      <c r="B210" s="18">
        <v>3</v>
      </c>
      <c r="C210" s="34">
        <v>11</v>
      </c>
      <c r="D210" s="18">
        <v>3</v>
      </c>
      <c r="E210" s="34">
        <v>14</v>
      </c>
      <c r="F210" s="18">
        <v>4</v>
      </c>
      <c r="G210" s="34">
        <v>22</v>
      </c>
      <c r="H210" s="18">
        <v>3</v>
      </c>
      <c r="I210" s="34">
        <v>19</v>
      </c>
      <c r="J210" s="30"/>
      <c r="K210" s="30"/>
      <c r="L210" s="30"/>
      <c r="M210" s="30"/>
      <c r="N210" s="30"/>
      <c r="O210" s="30"/>
      <c r="P210" s="30"/>
      <c r="Q210" s="30"/>
      <c r="R210" s="30"/>
      <c r="S210" s="30"/>
      <c r="T210" s="30"/>
      <c r="U210" s="30"/>
    </row>
    <row r="211" spans="2:21" x14ac:dyDescent="0.25">
      <c r="B211" s="18">
        <v>3</v>
      </c>
      <c r="C211" s="34">
        <v>12</v>
      </c>
      <c r="D211" s="18">
        <v>3</v>
      </c>
      <c r="E211" s="34">
        <v>11</v>
      </c>
      <c r="F211" s="18">
        <v>3</v>
      </c>
      <c r="G211" s="34">
        <v>16</v>
      </c>
      <c r="H211" s="18">
        <v>3</v>
      </c>
      <c r="I211" s="34">
        <v>15</v>
      </c>
      <c r="J211" s="30"/>
      <c r="K211" s="30"/>
      <c r="L211" s="30"/>
      <c r="M211" s="30"/>
      <c r="N211" s="30"/>
      <c r="O211" s="30"/>
      <c r="P211" s="30"/>
      <c r="Q211" s="30"/>
      <c r="R211" s="30"/>
      <c r="S211" s="30"/>
      <c r="T211" s="30"/>
      <c r="U211" s="30"/>
    </row>
    <row r="212" spans="2:21" x14ac:dyDescent="0.25">
      <c r="B212" s="18">
        <v>3</v>
      </c>
      <c r="C212" s="34">
        <v>11</v>
      </c>
      <c r="D212" s="18">
        <v>3</v>
      </c>
      <c r="E212" s="34">
        <v>11</v>
      </c>
      <c r="F212" s="18">
        <v>3</v>
      </c>
      <c r="G212" s="34">
        <v>17</v>
      </c>
      <c r="H212" s="18">
        <v>4</v>
      </c>
      <c r="I212" s="34">
        <v>22</v>
      </c>
      <c r="J212" s="30"/>
      <c r="K212" s="30"/>
      <c r="L212" s="30"/>
      <c r="M212" s="30"/>
      <c r="N212" s="30"/>
      <c r="O212" s="30"/>
      <c r="P212" s="30"/>
      <c r="Q212" s="30"/>
      <c r="R212" s="30"/>
      <c r="S212" s="30"/>
      <c r="T212" s="30"/>
      <c r="U212" s="30"/>
    </row>
    <row r="213" spans="2:21" x14ac:dyDescent="0.25">
      <c r="B213" s="18">
        <v>3</v>
      </c>
      <c r="C213" s="34">
        <v>14</v>
      </c>
      <c r="D213" s="18">
        <v>3</v>
      </c>
      <c r="E213" s="34">
        <v>13</v>
      </c>
      <c r="F213" s="18">
        <v>3</v>
      </c>
      <c r="G213" s="34">
        <v>13</v>
      </c>
      <c r="H213" s="18">
        <v>3</v>
      </c>
      <c r="I213" s="34">
        <v>14</v>
      </c>
      <c r="J213" s="30"/>
      <c r="K213" s="30"/>
      <c r="L213" s="30"/>
      <c r="M213" s="30"/>
      <c r="N213" s="30"/>
      <c r="O213" s="30"/>
      <c r="P213" s="30"/>
      <c r="Q213" s="30"/>
      <c r="R213" s="30"/>
      <c r="S213" s="30"/>
      <c r="T213" s="30"/>
      <c r="U213" s="30"/>
    </row>
    <row r="214" spans="2:21" x14ac:dyDescent="0.25">
      <c r="B214" s="18">
        <v>3</v>
      </c>
      <c r="C214" s="34">
        <v>11</v>
      </c>
      <c r="D214" s="18">
        <v>3</v>
      </c>
      <c r="E214" s="34">
        <v>11</v>
      </c>
      <c r="F214" s="18">
        <v>4</v>
      </c>
      <c r="G214" s="34">
        <v>22</v>
      </c>
      <c r="H214" s="18">
        <v>4</v>
      </c>
      <c r="I214" s="34">
        <v>22</v>
      </c>
      <c r="J214" s="30"/>
      <c r="K214" s="30"/>
      <c r="L214" s="30"/>
      <c r="M214" s="30"/>
      <c r="N214" s="30"/>
      <c r="O214" s="30"/>
      <c r="P214" s="30"/>
      <c r="Q214" s="30"/>
      <c r="R214" s="30"/>
      <c r="S214" s="30"/>
      <c r="T214" s="30"/>
      <c r="U214" s="30"/>
    </row>
    <row r="215" spans="2:21" x14ac:dyDescent="0.25">
      <c r="B215" s="18">
        <v>3</v>
      </c>
      <c r="C215" s="34">
        <v>13</v>
      </c>
      <c r="D215" s="18">
        <v>3</v>
      </c>
      <c r="E215" s="34">
        <v>12</v>
      </c>
      <c r="F215" s="18">
        <v>4</v>
      </c>
      <c r="G215" s="34">
        <v>21</v>
      </c>
      <c r="H215" s="18">
        <v>3</v>
      </c>
      <c r="I215" s="34">
        <v>18</v>
      </c>
      <c r="J215" s="30"/>
      <c r="K215" s="30"/>
      <c r="L215" s="30"/>
      <c r="M215" s="30"/>
      <c r="N215" s="30"/>
      <c r="O215" s="30"/>
      <c r="P215" s="30"/>
      <c r="Q215" s="30"/>
      <c r="R215" s="30"/>
      <c r="S215" s="30"/>
      <c r="T215" s="30"/>
      <c r="U215" s="30"/>
    </row>
    <row r="216" spans="2:21" x14ac:dyDescent="0.25">
      <c r="B216" s="18">
        <v>3</v>
      </c>
      <c r="C216" s="34">
        <v>13</v>
      </c>
      <c r="D216" s="18">
        <v>3</v>
      </c>
      <c r="E216" s="34">
        <v>13</v>
      </c>
      <c r="F216" s="18">
        <v>4</v>
      </c>
      <c r="G216" s="34">
        <v>22</v>
      </c>
      <c r="H216" s="18">
        <v>3</v>
      </c>
      <c r="I216" s="34">
        <v>16</v>
      </c>
      <c r="J216" s="30"/>
      <c r="K216" s="30"/>
      <c r="L216" s="30"/>
      <c r="M216" s="30"/>
      <c r="N216" s="30"/>
      <c r="O216" s="30"/>
      <c r="P216" s="30"/>
      <c r="Q216" s="30"/>
      <c r="R216" s="30"/>
      <c r="S216" s="30"/>
      <c r="T216" s="30"/>
      <c r="U216" s="30"/>
    </row>
    <row r="217" spans="2:21" x14ac:dyDescent="0.25">
      <c r="B217" s="18">
        <v>3</v>
      </c>
      <c r="C217" s="34">
        <v>13</v>
      </c>
      <c r="D217" s="18">
        <v>3</v>
      </c>
      <c r="E217" s="34">
        <v>18</v>
      </c>
      <c r="F217" s="18">
        <v>3</v>
      </c>
      <c r="G217" s="34">
        <v>14</v>
      </c>
      <c r="H217" s="18">
        <v>4</v>
      </c>
      <c r="I217" s="34">
        <v>20</v>
      </c>
      <c r="J217" s="30"/>
      <c r="K217" s="30"/>
      <c r="L217" s="30"/>
      <c r="M217" s="30"/>
      <c r="N217" s="30"/>
      <c r="O217" s="30"/>
      <c r="P217" s="30"/>
      <c r="Q217" s="30"/>
      <c r="R217" s="30"/>
      <c r="S217" s="30"/>
      <c r="T217" s="30"/>
      <c r="U217" s="30"/>
    </row>
    <row r="218" spans="2:21" x14ac:dyDescent="0.25">
      <c r="B218" s="18">
        <v>3</v>
      </c>
      <c r="C218" s="34">
        <v>12</v>
      </c>
      <c r="D218" s="18">
        <v>3</v>
      </c>
      <c r="E218" s="34">
        <v>16</v>
      </c>
      <c r="F218" s="18">
        <v>4</v>
      </c>
      <c r="G218" s="34">
        <v>22</v>
      </c>
      <c r="H218" s="18">
        <v>3</v>
      </c>
      <c r="I218" s="34">
        <v>19</v>
      </c>
      <c r="J218" s="30"/>
      <c r="K218" s="30"/>
      <c r="L218" s="30"/>
      <c r="M218" s="30"/>
      <c r="N218" s="30"/>
      <c r="O218" s="30"/>
      <c r="P218" s="30"/>
      <c r="Q218" s="30"/>
      <c r="R218" s="30"/>
      <c r="S218" s="30"/>
      <c r="T218" s="30"/>
      <c r="U218" s="30"/>
    </row>
    <row r="219" spans="2:21" x14ac:dyDescent="0.25">
      <c r="B219" s="18">
        <v>3</v>
      </c>
      <c r="C219" s="34">
        <v>13</v>
      </c>
      <c r="D219" s="18">
        <v>3</v>
      </c>
      <c r="E219" s="34">
        <v>12</v>
      </c>
      <c r="F219" s="18">
        <v>3</v>
      </c>
      <c r="G219" s="34">
        <v>15</v>
      </c>
      <c r="H219" s="18">
        <v>4</v>
      </c>
      <c r="I219" s="34">
        <v>20</v>
      </c>
      <c r="J219" s="30"/>
      <c r="K219" s="30"/>
      <c r="L219" s="30"/>
      <c r="M219" s="30"/>
      <c r="N219" s="30"/>
      <c r="O219" s="30"/>
      <c r="P219" s="30"/>
      <c r="Q219" s="30"/>
      <c r="R219" s="30"/>
      <c r="S219" s="30"/>
      <c r="T219" s="30"/>
      <c r="U219" s="30"/>
    </row>
    <row r="220" spans="2:21" x14ac:dyDescent="0.25">
      <c r="B220" s="18">
        <v>3</v>
      </c>
      <c r="C220" s="34">
        <v>13</v>
      </c>
      <c r="D220" s="18">
        <v>3</v>
      </c>
      <c r="E220" s="34">
        <v>12</v>
      </c>
      <c r="F220" s="18">
        <v>3</v>
      </c>
      <c r="G220" s="34">
        <v>14</v>
      </c>
      <c r="H220" s="18">
        <v>3</v>
      </c>
      <c r="I220" s="34">
        <v>14</v>
      </c>
      <c r="J220" s="30"/>
      <c r="K220" s="30"/>
      <c r="L220" s="30"/>
      <c r="M220" s="30"/>
      <c r="N220" s="30"/>
      <c r="O220" s="30"/>
      <c r="P220" s="30"/>
      <c r="Q220" s="30"/>
      <c r="R220" s="30"/>
      <c r="S220" s="30"/>
      <c r="T220" s="30"/>
      <c r="U220" s="30"/>
    </row>
    <row r="221" spans="2:21" x14ac:dyDescent="0.25">
      <c r="B221" s="18">
        <v>3</v>
      </c>
      <c r="C221" s="34">
        <v>12</v>
      </c>
      <c r="D221" s="18">
        <v>3</v>
      </c>
      <c r="E221" s="34">
        <v>18</v>
      </c>
      <c r="F221" s="18">
        <v>3</v>
      </c>
      <c r="G221" s="34">
        <v>18</v>
      </c>
      <c r="H221" s="18">
        <v>4</v>
      </c>
      <c r="I221" s="34">
        <v>20</v>
      </c>
      <c r="J221" s="30"/>
      <c r="K221" s="30"/>
      <c r="L221" s="30"/>
      <c r="M221" s="30"/>
      <c r="N221" s="30"/>
      <c r="O221" s="30"/>
      <c r="P221" s="30"/>
      <c r="Q221" s="30"/>
      <c r="R221" s="30"/>
      <c r="S221" s="30"/>
      <c r="T221" s="30"/>
      <c r="U221" s="30"/>
    </row>
    <row r="222" spans="2:21" x14ac:dyDescent="0.25">
      <c r="B222" s="18">
        <v>3</v>
      </c>
      <c r="C222" s="34">
        <v>13</v>
      </c>
      <c r="D222" s="18">
        <v>3</v>
      </c>
      <c r="E222" s="34">
        <v>14</v>
      </c>
      <c r="F222" s="18">
        <v>3</v>
      </c>
      <c r="G222" s="34">
        <v>15</v>
      </c>
      <c r="H222" s="18">
        <v>3</v>
      </c>
      <c r="I222" s="34">
        <v>14</v>
      </c>
      <c r="J222" s="30"/>
      <c r="K222" s="30"/>
      <c r="L222" s="30"/>
      <c r="M222" s="30"/>
      <c r="N222" s="30"/>
      <c r="O222" s="30"/>
      <c r="P222" s="30"/>
      <c r="Q222" s="30"/>
      <c r="R222" s="30"/>
      <c r="S222" s="30"/>
      <c r="T222" s="30"/>
      <c r="U222" s="30"/>
    </row>
    <row r="223" spans="2:21" x14ac:dyDescent="0.25">
      <c r="B223" s="18">
        <v>3</v>
      </c>
      <c r="C223" s="34">
        <v>13</v>
      </c>
      <c r="D223" s="18">
        <v>3</v>
      </c>
      <c r="E223" s="34">
        <v>16</v>
      </c>
      <c r="F223" s="18">
        <v>3</v>
      </c>
      <c r="G223" s="34">
        <v>18</v>
      </c>
      <c r="H223" s="18">
        <v>3</v>
      </c>
      <c r="I223" s="34">
        <v>15</v>
      </c>
      <c r="J223" s="30"/>
      <c r="K223" s="30"/>
      <c r="L223" s="30"/>
      <c r="M223" s="30"/>
      <c r="N223" s="30"/>
      <c r="O223" s="30"/>
      <c r="P223" s="30"/>
      <c r="Q223" s="30"/>
      <c r="R223" s="30"/>
      <c r="S223" s="30"/>
      <c r="T223" s="30"/>
      <c r="U223" s="30"/>
    </row>
    <row r="224" spans="2:21" x14ac:dyDescent="0.25">
      <c r="B224" s="18">
        <v>3</v>
      </c>
      <c r="C224" s="34">
        <v>11</v>
      </c>
      <c r="D224" s="18">
        <v>3</v>
      </c>
      <c r="E224" s="34">
        <v>11</v>
      </c>
      <c r="F224" s="18">
        <v>3</v>
      </c>
      <c r="G224" s="34">
        <v>19</v>
      </c>
      <c r="H224" s="18">
        <v>4</v>
      </c>
      <c r="I224" s="34">
        <v>22</v>
      </c>
      <c r="J224" s="30"/>
      <c r="K224" s="30"/>
      <c r="L224" s="30"/>
      <c r="M224" s="30"/>
      <c r="N224" s="30"/>
      <c r="O224" s="30"/>
      <c r="P224" s="30"/>
      <c r="Q224" s="30"/>
      <c r="R224" s="30"/>
      <c r="S224" s="30"/>
      <c r="T224" s="30"/>
      <c r="U224" s="30"/>
    </row>
    <row r="225" spans="2:21" x14ac:dyDescent="0.25">
      <c r="B225" s="18">
        <v>3</v>
      </c>
      <c r="C225" s="34">
        <v>11</v>
      </c>
      <c r="D225" s="18">
        <v>3</v>
      </c>
      <c r="E225" s="34">
        <v>15</v>
      </c>
      <c r="F225" s="18">
        <v>3</v>
      </c>
      <c r="G225" s="34">
        <v>14</v>
      </c>
      <c r="H225" s="18">
        <v>3</v>
      </c>
      <c r="I225" s="34">
        <v>19</v>
      </c>
      <c r="J225" s="30"/>
      <c r="K225" s="30"/>
      <c r="L225" s="30"/>
      <c r="M225" s="30"/>
      <c r="N225" s="30"/>
      <c r="O225" s="30"/>
      <c r="P225" s="30"/>
      <c r="Q225" s="30"/>
      <c r="R225" s="30"/>
      <c r="S225" s="30"/>
      <c r="T225" s="30"/>
      <c r="U225" s="30"/>
    </row>
    <row r="226" spans="2:21" x14ac:dyDescent="0.25">
      <c r="B226" s="18">
        <v>3</v>
      </c>
      <c r="C226" s="34">
        <v>11</v>
      </c>
      <c r="D226" s="18">
        <v>3</v>
      </c>
      <c r="E226" s="34">
        <v>14</v>
      </c>
      <c r="F226" s="18">
        <v>4</v>
      </c>
      <c r="G226" s="34">
        <v>20</v>
      </c>
      <c r="H226" s="18">
        <v>3</v>
      </c>
      <c r="I226" s="34">
        <v>16</v>
      </c>
      <c r="J226" s="30"/>
      <c r="K226" s="30"/>
      <c r="L226" s="30"/>
      <c r="M226" s="30"/>
      <c r="N226" s="30"/>
      <c r="O226" s="30"/>
      <c r="P226" s="30"/>
      <c r="Q226" s="30"/>
      <c r="R226" s="30"/>
      <c r="S226" s="30"/>
      <c r="T226" s="30"/>
      <c r="U226" s="30"/>
    </row>
    <row r="227" spans="2:21" x14ac:dyDescent="0.25">
      <c r="B227" s="18">
        <v>3</v>
      </c>
      <c r="C227" s="34">
        <v>12</v>
      </c>
      <c r="D227" s="18">
        <v>3</v>
      </c>
      <c r="E227" s="34">
        <v>11</v>
      </c>
      <c r="F227" s="18">
        <v>3</v>
      </c>
      <c r="G227" s="34">
        <v>14</v>
      </c>
      <c r="H227" s="18">
        <v>3</v>
      </c>
      <c r="I227" s="34">
        <v>17</v>
      </c>
      <c r="J227" s="30"/>
      <c r="K227" s="30"/>
      <c r="L227" s="30"/>
      <c r="M227" s="30"/>
      <c r="N227" s="30"/>
      <c r="O227" s="30"/>
      <c r="P227" s="30"/>
      <c r="Q227" s="30"/>
      <c r="R227" s="30"/>
      <c r="S227" s="30"/>
      <c r="T227" s="30"/>
      <c r="U227" s="30"/>
    </row>
    <row r="228" spans="2:21" x14ac:dyDescent="0.25">
      <c r="B228" s="18">
        <v>3</v>
      </c>
      <c r="C228" s="34">
        <v>14</v>
      </c>
      <c r="D228" s="18">
        <v>3</v>
      </c>
      <c r="E228" s="34">
        <v>13</v>
      </c>
      <c r="F228" s="18">
        <v>3</v>
      </c>
      <c r="G228" s="34">
        <v>15</v>
      </c>
      <c r="H228" s="18">
        <v>4</v>
      </c>
      <c r="I228" s="34">
        <v>20</v>
      </c>
      <c r="J228" s="30"/>
      <c r="K228" s="30"/>
      <c r="L228" s="30"/>
      <c r="M228" s="30"/>
      <c r="N228" s="30"/>
      <c r="O228" s="30"/>
      <c r="P228" s="30"/>
      <c r="Q228" s="30"/>
      <c r="R228" s="30"/>
      <c r="S228" s="30"/>
      <c r="T228" s="30"/>
      <c r="U228" s="30"/>
    </row>
    <row r="229" spans="2:21" x14ac:dyDescent="0.25">
      <c r="B229" s="18">
        <v>3</v>
      </c>
      <c r="C229" s="34">
        <v>12</v>
      </c>
      <c r="D229" s="18">
        <v>3</v>
      </c>
      <c r="E229" s="34">
        <v>15</v>
      </c>
      <c r="F229" s="18">
        <v>3</v>
      </c>
      <c r="G229" s="34">
        <v>16</v>
      </c>
      <c r="H229" s="18">
        <v>4</v>
      </c>
      <c r="I229" s="34">
        <v>23</v>
      </c>
      <c r="J229" s="30"/>
      <c r="K229" s="30"/>
      <c r="L229" s="30"/>
      <c r="M229" s="30"/>
      <c r="N229" s="30"/>
      <c r="O229" s="30"/>
      <c r="P229" s="30"/>
      <c r="Q229" s="30"/>
      <c r="R229" s="30"/>
      <c r="S229" s="30"/>
      <c r="T229" s="30"/>
      <c r="U229" s="30"/>
    </row>
    <row r="230" spans="2:21" x14ac:dyDescent="0.25">
      <c r="B230" s="18">
        <v>3</v>
      </c>
      <c r="C230" s="34">
        <v>14</v>
      </c>
      <c r="D230" s="18">
        <v>3</v>
      </c>
      <c r="E230" s="34">
        <v>15</v>
      </c>
      <c r="F230" s="18">
        <v>3</v>
      </c>
      <c r="G230" s="34">
        <v>17</v>
      </c>
      <c r="H230" s="18">
        <v>4</v>
      </c>
      <c r="I230" s="34">
        <v>22</v>
      </c>
      <c r="J230" s="30"/>
      <c r="K230" s="30"/>
      <c r="L230" s="30"/>
      <c r="M230" s="30"/>
      <c r="N230" s="30"/>
      <c r="O230" s="30"/>
      <c r="P230" s="30"/>
      <c r="Q230" s="30"/>
      <c r="R230" s="30"/>
      <c r="S230" s="30"/>
      <c r="T230" s="30"/>
      <c r="U230" s="30"/>
    </row>
    <row r="231" spans="2:21" x14ac:dyDescent="0.25">
      <c r="B231" s="18">
        <v>3</v>
      </c>
      <c r="C231" s="34">
        <v>11</v>
      </c>
      <c r="D231" s="18">
        <v>3</v>
      </c>
      <c r="E231" s="34">
        <v>12</v>
      </c>
      <c r="F231" s="18">
        <v>3</v>
      </c>
      <c r="G231" s="34">
        <v>19</v>
      </c>
      <c r="H231" s="18">
        <v>4</v>
      </c>
      <c r="I231" s="34">
        <v>22</v>
      </c>
      <c r="J231" s="30"/>
      <c r="K231" s="30"/>
      <c r="L231" s="30"/>
      <c r="M231" s="30"/>
      <c r="N231" s="30"/>
      <c r="O231" s="30"/>
      <c r="P231" s="30"/>
      <c r="Q231" s="30"/>
      <c r="R231" s="30"/>
      <c r="S231" s="30"/>
      <c r="T231" s="30"/>
      <c r="U231" s="30"/>
    </row>
    <row r="232" spans="2:21" x14ac:dyDescent="0.25">
      <c r="B232" s="18">
        <v>3</v>
      </c>
      <c r="C232" s="34">
        <v>13</v>
      </c>
      <c r="D232" s="18">
        <v>3</v>
      </c>
      <c r="E232" s="34">
        <v>11</v>
      </c>
      <c r="F232" s="18">
        <v>3</v>
      </c>
      <c r="G232" s="34">
        <v>17</v>
      </c>
      <c r="H232" s="18">
        <v>4</v>
      </c>
      <c r="I232" s="34">
        <v>20</v>
      </c>
      <c r="J232" s="30"/>
      <c r="K232" s="30"/>
      <c r="L232" s="30"/>
      <c r="M232" s="30"/>
      <c r="N232" s="30"/>
      <c r="O232" s="30"/>
      <c r="P232" s="30"/>
      <c r="Q232" s="30"/>
      <c r="R232" s="30"/>
      <c r="S232" s="30"/>
      <c r="T232" s="30"/>
      <c r="U232" s="30"/>
    </row>
    <row r="233" spans="2:21" x14ac:dyDescent="0.25">
      <c r="B233" s="18">
        <v>3</v>
      </c>
      <c r="C233" s="34">
        <v>13</v>
      </c>
      <c r="D233" s="18">
        <v>3</v>
      </c>
      <c r="E233" s="34">
        <v>14</v>
      </c>
      <c r="F233" s="18">
        <v>3</v>
      </c>
      <c r="G233" s="34">
        <v>13</v>
      </c>
      <c r="H233" s="18">
        <v>4</v>
      </c>
      <c r="I233" s="34">
        <v>25</v>
      </c>
      <c r="J233" s="30"/>
      <c r="K233" s="30"/>
      <c r="L233" s="30"/>
      <c r="M233" s="30"/>
      <c r="N233" s="30"/>
      <c r="O233" s="30"/>
      <c r="P233" s="30"/>
      <c r="Q233" s="30"/>
      <c r="R233" s="30"/>
      <c r="S233" s="30"/>
      <c r="T233" s="30"/>
      <c r="U233" s="30"/>
    </row>
    <row r="234" spans="2:21" x14ac:dyDescent="0.25">
      <c r="B234" s="18">
        <v>3</v>
      </c>
      <c r="C234" s="34">
        <v>12</v>
      </c>
      <c r="D234" s="18">
        <v>3</v>
      </c>
      <c r="E234" s="34">
        <v>12</v>
      </c>
      <c r="F234" s="18">
        <v>3</v>
      </c>
      <c r="G234" s="34">
        <v>17</v>
      </c>
      <c r="H234" s="18">
        <v>3</v>
      </c>
      <c r="I234" s="34">
        <v>14</v>
      </c>
      <c r="J234" s="30"/>
      <c r="K234" s="30"/>
      <c r="L234" s="30"/>
      <c r="M234" s="30"/>
      <c r="N234" s="30"/>
      <c r="O234" s="30"/>
      <c r="P234" s="30"/>
      <c r="Q234" s="30"/>
      <c r="R234" s="30"/>
      <c r="S234" s="30"/>
      <c r="T234" s="30"/>
      <c r="U234" s="30"/>
    </row>
    <row r="235" spans="2:21" x14ac:dyDescent="0.25">
      <c r="B235" s="18">
        <v>3</v>
      </c>
      <c r="C235" s="34">
        <v>12</v>
      </c>
      <c r="D235" s="18">
        <v>3</v>
      </c>
      <c r="E235" s="34">
        <v>12</v>
      </c>
      <c r="F235" s="18">
        <v>3</v>
      </c>
      <c r="G235" s="34">
        <v>18</v>
      </c>
      <c r="H235" s="18">
        <v>4</v>
      </c>
      <c r="I235" s="34">
        <v>21</v>
      </c>
      <c r="J235" s="30"/>
      <c r="K235" s="30"/>
      <c r="L235" s="30"/>
      <c r="M235" s="30"/>
      <c r="N235" s="30"/>
      <c r="O235" s="30"/>
      <c r="P235" s="30"/>
      <c r="Q235" s="30"/>
      <c r="R235" s="30"/>
      <c r="S235" s="30"/>
      <c r="T235" s="30"/>
      <c r="U235" s="30"/>
    </row>
    <row r="236" spans="2:21" x14ac:dyDescent="0.25">
      <c r="B236" s="18">
        <v>3</v>
      </c>
      <c r="C236" s="34">
        <v>11</v>
      </c>
      <c r="D236" s="18">
        <v>3</v>
      </c>
      <c r="E236" s="34">
        <v>17</v>
      </c>
      <c r="F236" s="18">
        <v>3</v>
      </c>
      <c r="G236" s="34">
        <v>18</v>
      </c>
      <c r="H236" s="18">
        <v>4</v>
      </c>
      <c r="I236" s="34">
        <v>25</v>
      </c>
      <c r="J236" s="30"/>
      <c r="K236" s="30"/>
      <c r="L236" s="30"/>
      <c r="M236" s="30"/>
      <c r="N236" s="30"/>
      <c r="O236" s="30"/>
      <c r="P236" s="30"/>
      <c r="Q236" s="30"/>
      <c r="R236" s="30"/>
      <c r="S236" s="30"/>
      <c r="T236" s="30"/>
      <c r="U236" s="30"/>
    </row>
    <row r="237" spans="2:21" x14ac:dyDescent="0.25">
      <c r="B237" s="18">
        <v>3</v>
      </c>
      <c r="C237" s="34">
        <v>12</v>
      </c>
      <c r="D237" s="18">
        <v>3</v>
      </c>
      <c r="E237" s="34">
        <v>15</v>
      </c>
      <c r="F237" s="18">
        <v>4</v>
      </c>
      <c r="G237" s="34">
        <v>20</v>
      </c>
      <c r="H237" s="18">
        <v>3</v>
      </c>
      <c r="I237" s="34">
        <v>15</v>
      </c>
      <c r="J237" s="30"/>
      <c r="K237" s="30"/>
      <c r="L237" s="30"/>
      <c r="M237" s="30"/>
      <c r="N237" s="30"/>
      <c r="O237" s="30"/>
      <c r="P237" s="30"/>
      <c r="Q237" s="30"/>
      <c r="R237" s="30"/>
      <c r="S237" s="30"/>
      <c r="T237" s="30"/>
      <c r="U237" s="30"/>
    </row>
    <row r="238" spans="2:21" x14ac:dyDescent="0.25">
      <c r="B238" s="18">
        <v>3</v>
      </c>
      <c r="C238" s="34">
        <v>12</v>
      </c>
      <c r="D238" s="18">
        <v>3</v>
      </c>
      <c r="E238" s="34">
        <v>12</v>
      </c>
      <c r="F238" s="18">
        <v>3</v>
      </c>
      <c r="G238" s="34">
        <v>15</v>
      </c>
      <c r="H238" s="18">
        <v>3</v>
      </c>
      <c r="I238" s="34">
        <v>19</v>
      </c>
      <c r="J238" s="30"/>
      <c r="K238" s="30"/>
      <c r="L238" s="30"/>
      <c r="M238" s="30"/>
      <c r="N238" s="30"/>
      <c r="O238" s="30"/>
      <c r="P238" s="30"/>
      <c r="Q238" s="30"/>
      <c r="R238" s="30"/>
      <c r="S238" s="30"/>
      <c r="T238" s="30"/>
      <c r="U238" s="30"/>
    </row>
    <row r="239" spans="2:21" x14ac:dyDescent="0.25">
      <c r="B239" s="18">
        <v>3</v>
      </c>
      <c r="C239" s="34">
        <v>13</v>
      </c>
      <c r="D239" s="18">
        <v>3</v>
      </c>
      <c r="E239" s="34">
        <v>19</v>
      </c>
      <c r="F239" s="18">
        <v>4</v>
      </c>
      <c r="G239" s="34">
        <v>21</v>
      </c>
      <c r="H239" s="18">
        <v>4</v>
      </c>
      <c r="I239" s="34">
        <v>22</v>
      </c>
      <c r="J239" s="30"/>
      <c r="K239" s="30"/>
      <c r="L239" s="30"/>
      <c r="M239" s="30"/>
      <c r="N239" s="30"/>
      <c r="O239" s="30"/>
      <c r="P239" s="30"/>
      <c r="Q239" s="30"/>
      <c r="R239" s="30"/>
      <c r="S239" s="30"/>
      <c r="T239" s="30"/>
      <c r="U239" s="30"/>
    </row>
    <row r="240" spans="2:21" x14ac:dyDescent="0.25">
      <c r="B240" s="18">
        <v>3</v>
      </c>
      <c r="C240" s="34">
        <v>12</v>
      </c>
      <c r="D240" s="18">
        <v>3</v>
      </c>
      <c r="E240" s="34">
        <v>15</v>
      </c>
      <c r="F240" s="18">
        <v>3</v>
      </c>
      <c r="G240" s="34">
        <v>18</v>
      </c>
      <c r="H240" s="18">
        <v>4</v>
      </c>
      <c r="I240" s="34">
        <v>25</v>
      </c>
      <c r="J240" s="30"/>
      <c r="K240" s="30"/>
      <c r="L240" s="30"/>
      <c r="M240" s="30"/>
      <c r="N240" s="30"/>
      <c r="O240" s="30"/>
      <c r="P240" s="30"/>
      <c r="Q240" s="30"/>
      <c r="R240" s="30"/>
      <c r="S240" s="30"/>
      <c r="T240" s="30"/>
      <c r="U240" s="30"/>
    </row>
    <row r="241" spans="2:21" x14ac:dyDescent="0.25">
      <c r="B241" s="18">
        <v>3</v>
      </c>
      <c r="C241" s="34">
        <v>12</v>
      </c>
      <c r="D241" s="18">
        <v>3</v>
      </c>
      <c r="E241" s="34">
        <v>14</v>
      </c>
      <c r="F241" s="18">
        <v>3</v>
      </c>
      <c r="G241" s="34">
        <v>17</v>
      </c>
      <c r="H241" s="18">
        <v>3</v>
      </c>
      <c r="I241" s="34">
        <v>16</v>
      </c>
      <c r="J241" s="30"/>
      <c r="K241" s="30"/>
      <c r="L241" s="30"/>
      <c r="M241" s="30"/>
      <c r="N241" s="30"/>
      <c r="O241" s="30"/>
      <c r="P241" s="30"/>
      <c r="Q241" s="30"/>
      <c r="R241" s="30"/>
      <c r="S241" s="30"/>
      <c r="T241" s="30"/>
      <c r="U241" s="30"/>
    </row>
    <row r="242" spans="2:21" x14ac:dyDescent="0.25">
      <c r="B242" s="18">
        <v>3</v>
      </c>
      <c r="C242" s="34">
        <v>11</v>
      </c>
      <c r="D242" s="18">
        <v>3</v>
      </c>
      <c r="E242" s="34">
        <v>15</v>
      </c>
      <c r="F242" s="18">
        <v>3</v>
      </c>
      <c r="G242" s="34">
        <v>19</v>
      </c>
      <c r="H242" s="18">
        <v>4</v>
      </c>
      <c r="I242" s="34">
        <v>21</v>
      </c>
      <c r="J242" s="30"/>
      <c r="K242" s="30"/>
      <c r="L242" s="30"/>
      <c r="M242" s="30"/>
      <c r="N242" s="30"/>
      <c r="O242" s="30"/>
      <c r="P242" s="30"/>
      <c r="Q242" s="30"/>
      <c r="R242" s="30"/>
      <c r="S242" s="30"/>
      <c r="T242" s="30"/>
      <c r="U242" s="30"/>
    </row>
    <row r="243" spans="2:21" x14ac:dyDescent="0.25">
      <c r="B243" s="18">
        <v>2</v>
      </c>
      <c r="C243" s="34">
        <v>11</v>
      </c>
      <c r="D243" s="18">
        <v>3</v>
      </c>
      <c r="E243" s="34">
        <v>14</v>
      </c>
      <c r="F243" s="18">
        <v>4</v>
      </c>
      <c r="G243" s="34">
        <v>21</v>
      </c>
      <c r="H243" s="18">
        <v>3</v>
      </c>
      <c r="I243" s="34">
        <v>19</v>
      </c>
      <c r="J243" s="30"/>
      <c r="K243" s="30"/>
      <c r="L243" s="30"/>
      <c r="M243" s="30"/>
      <c r="N243" s="30"/>
      <c r="O243" s="30"/>
      <c r="P243" s="30"/>
      <c r="Q243" s="30"/>
      <c r="R243" s="30"/>
      <c r="S243" s="30"/>
      <c r="T243" s="30"/>
      <c r="U243" s="30"/>
    </row>
    <row r="244" spans="2:21" x14ac:dyDescent="0.25">
      <c r="B244" s="18">
        <v>3</v>
      </c>
      <c r="C244" s="34">
        <v>11</v>
      </c>
      <c r="D244" s="18">
        <v>3</v>
      </c>
      <c r="E244" s="34">
        <v>16</v>
      </c>
      <c r="F244" s="18">
        <v>3</v>
      </c>
      <c r="G244" s="34">
        <v>16</v>
      </c>
      <c r="H244" s="18">
        <v>4</v>
      </c>
      <c r="I244" s="34">
        <v>23</v>
      </c>
      <c r="J244" s="30"/>
      <c r="K244" s="30"/>
      <c r="L244" s="30"/>
      <c r="M244" s="30"/>
      <c r="N244" s="30"/>
      <c r="O244" s="30"/>
      <c r="P244" s="30"/>
      <c r="Q244" s="30"/>
      <c r="R244" s="30"/>
      <c r="S244" s="30"/>
      <c r="T244" s="30"/>
      <c r="U244" s="30"/>
    </row>
    <row r="245" spans="2:21" x14ac:dyDescent="0.25">
      <c r="B245" s="18">
        <v>3</v>
      </c>
      <c r="C245" s="34">
        <v>13</v>
      </c>
      <c r="D245" s="18">
        <v>3</v>
      </c>
      <c r="E245" s="34">
        <v>15</v>
      </c>
      <c r="F245" s="18">
        <v>4</v>
      </c>
      <c r="G245" s="34">
        <v>21</v>
      </c>
      <c r="H245" s="18">
        <v>4</v>
      </c>
      <c r="I245" s="34">
        <v>22</v>
      </c>
      <c r="J245" s="30"/>
      <c r="K245" s="30"/>
      <c r="L245" s="30"/>
      <c r="M245" s="30"/>
      <c r="N245" s="30"/>
      <c r="O245" s="30"/>
      <c r="P245" s="30"/>
      <c r="Q245" s="30"/>
      <c r="R245" s="30"/>
      <c r="S245" s="30"/>
      <c r="T245" s="30"/>
      <c r="U245" s="30"/>
    </row>
    <row r="246" spans="2:21" x14ac:dyDescent="0.25">
      <c r="B246" s="18">
        <v>3</v>
      </c>
      <c r="C246" s="34">
        <v>11</v>
      </c>
      <c r="D246" s="18">
        <v>3</v>
      </c>
      <c r="E246" s="34">
        <v>14</v>
      </c>
      <c r="F246" s="18">
        <v>3</v>
      </c>
      <c r="G246" s="34">
        <v>14</v>
      </c>
      <c r="H246" s="18">
        <v>4</v>
      </c>
      <c r="I246" s="34">
        <v>23</v>
      </c>
      <c r="J246" s="30"/>
      <c r="K246" s="30"/>
      <c r="L246" s="30"/>
      <c r="M246" s="30"/>
      <c r="N246" s="30"/>
      <c r="O246" s="30"/>
      <c r="P246" s="30"/>
      <c r="Q246" s="30"/>
      <c r="R246" s="30"/>
      <c r="S246" s="30"/>
      <c r="T246" s="30"/>
      <c r="U246" s="30"/>
    </row>
    <row r="247" spans="2:21" x14ac:dyDescent="0.25">
      <c r="B247" s="18">
        <v>3</v>
      </c>
      <c r="C247" s="34">
        <v>12</v>
      </c>
      <c r="D247" s="18">
        <v>4</v>
      </c>
      <c r="E247" s="34">
        <v>21</v>
      </c>
      <c r="F247" s="18">
        <v>3</v>
      </c>
      <c r="G247" s="34">
        <v>19</v>
      </c>
      <c r="H247" s="18">
        <v>4</v>
      </c>
      <c r="I247" s="34">
        <v>22</v>
      </c>
      <c r="J247" s="30"/>
      <c r="K247" s="30"/>
      <c r="L247" s="30"/>
      <c r="M247" s="30"/>
      <c r="N247" s="30"/>
      <c r="O247" s="30"/>
      <c r="P247" s="30"/>
      <c r="Q247" s="30"/>
      <c r="R247" s="30"/>
      <c r="S247" s="30"/>
      <c r="T247" s="30"/>
      <c r="U247" s="30"/>
    </row>
    <row r="248" spans="2:21" x14ac:dyDescent="0.25">
      <c r="B248" s="18">
        <v>3</v>
      </c>
      <c r="C248" s="34">
        <v>13</v>
      </c>
      <c r="D248" s="18">
        <v>3</v>
      </c>
      <c r="E248" s="34">
        <v>12</v>
      </c>
      <c r="F248" s="18">
        <v>4</v>
      </c>
      <c r="G248" s="34">
        <v>20</v>
      </c>
      <c r="H248" s="18">
        <v>4</v>
      </c>
      <c r="I248" s="34">
        <v>24</v>
      </c>
      <c r="J248" s="30"/>
      <c r="K248" s="30"/>
      <c r="L248" s="30"/>
      <c r="M248" s="30"/>
      <c r="N248" s="30"/>
      <c r="O248" s="30"/>
      <c r="P248" s="30"/>
      <c r="Q248" s="30"/>
      <c r="R248" s="30"/>
      <c r="S248" s="30"/>
      <c r="T248" s="30"/>
      <c r="U248" s="30"/>
    </row>
    <row r="249" spans="2:21" x14ac:dyDescent="0.25">
      <c r="B249" s="18">
        <v>3</v>
      </c>
      <c r="C249" s="34">
        <v>11</v>
      </c>
      <c r="D249" s="18">
        <v>3</v>
      </c>
      <c r="E249" s="34">
        <v>13</v>
      </c>
      <c r="F249" s="18">
        <v>3</v>
      </c>
      <c r="G249" s="34">
        <v>18</v>
      </c>
      <c r="H249" s="18">
        <v>3</v>
      </c>
      <c r="I249" s="34">
        <v>14</v>
      </c>
      <c r="J249" s="30"/>
      <c r="K249" s="30"/>
      <c r="L249" s="30"/>
      <c r="M249" s="30"/>
      <c r="N249" s="30"/>
      <c r="O249" s="30"/>
      <c r="P249" s="30"/>
      <c r="Q249" s="30"/>
      <c r="R249" s="30"/>
      <c r="S249" s="30"/>
      <c r="T249" s="30"/>
      <c r="U249" s="30"/>
    </row>
    <row r="250" spans="2:21" x14ac:dyDescent="0.25">
      <c r="B250" s="18">
        <v>3</v>
      </c>
      <c r="C250" s="34">
        <v>11</v>
      </c>
      <c r="D250" s="18">
        <v>3</v>
      </c>
      <c r="E250" s="34">
        <v>15</v>
      </c>
      <c r="F250" s="18">
        <v>4</v>
      </c>
      <c r="G250" s="34">
        <v>21</v>
      </c>
      <c r="H250" s="18">
        <v>4</v>
      </c>
      <c r="I250" s="34">
        <v>25</v>
      </c>
      <c r="J250" s="30"/>
      <c r="K250" s="30"/>
      <c r="L250" s="30"/>
      <c r="M250" s="30"/>
      <c r="N250" s="30"/>
      <c r="O250" s="30"/>
      <c r="P250" s="30"/>
      <c r="Q250" s="30"/>
      <c r="R250" s="30"/>
      <c r="S250" s="30"/>
      <c r="T250" s="30"/>
      <c r="U250" s="30"/>
    </row>
    <row r="251" spans="2:21" x14ac:dyDescent="0.25">
      <c r="B251" s="18">
        <v>3</v>
      </c>
      <c r="C251" s="34">
        <v>11</v>
      </c>
      <c r="D251" s="18">
        <v>3</v>
      </c>
      <c r="E251" s="34">
        <v>17</v>
      </c>
      <c r="F251" s="18">
        <v>4</v>
      </c>
      <c r="G251" s="34">
        <v>20</v>
      </c>
      <c r="H251" s="18">
        <v>4</v>
      </c>
      <c r="I251" s="34">
        <v>23</v>
      </c>
      <c r="J251" s="30"/>
      <c r="K251" s="30"/>
      <c r="L251" s="30"/>
      <c r="M251" s="30"/>
      <c r="N251" s="30"/>
      <c r="O251" s="30"/>
      <c r="P251" s="30"/>
      <c r="Q251" s="30"/>
      <c r="R251" s="30"/>
      <c r="S251" s="30"/>
      <c r="T251" s="30"/>
      <c r="U251" s="30"/>
    </row>
    <row r="252" spans="2:21" x14ac:dyDescent="0.25">
      <c r="B252" s="18">
        <v>3</v>
      </c>
      <c r="C252" s="34">
        <v>12</v>
      </c>
      <c r="D252" s="18">
        <v>3</v>
      </c>
      <c r="E252" s="34">
        <v>13</v>
      </c>
      <c r="F252" s="18">
        <v>3</v>
      </c>
      <c r="G252" s="34">
        <v>14</v>
      </c>
      <c r="H252" s="18">
        <v>3</v>
      </c>
      <c r="I252" s="34">
        <v>17</v>
      </c>
      <c r="J252" s="30"/>
      <c r="K252" s="30"/>
      <c r="L252" s="30"/>
      <c r="M252" s="30"/>
      <c r="N252" s="30"/>
      <c r="O252" s="30"/>
      <c r="P252" s="30"/>
      <c r="Q252" s="30"/>
      <c r="R252" s="30"/>
      <c r="S252" s="30"/>
      <c r="T252" s="30"/>
      <c r="U252" s="30"/>
    </row>
    <row r="253" spans="2:21" x14ac:dyDescent="0.25">
      <c r="B253" s="18">
        <v>3</v>
      </c>
      <c r="C253" s="34">
        <v>12</v>
      </c>
      <c r="D253" s="18">
        <v>3</v>
      </c>
      <c r="E253" s="34">
        <v>14</v>
      </c>
      <c r="F253" s="18">
        <v>3</v>
      </c>
      <c r="G253" s="34">
        <v>15</v>
      </c>
      <c r="H253" s="18">
        <v>3</v>
      </c>
      <c r="I253" s="34">
        <v>18</v>
      </c>
      <c r="J253" s="30"/>
      <c r="K253" s="30"/>
      <c r="L253" s="30"/>
      <c r="M253" s="30"/>
      <c r="N253" s="30"/>
      <c r="O253" s="30"/>
      <c r="P253" s="30"/>
      <c r="Q253" s="30"/>
      <c r="R253" s="30"/>
      <c r="S253" s="30"/>
      <c r="T253" s="30"/>
      <c r="U253" s="30"/>
    </row>
    <row r="254" spans="2:21" x14ac:dyDescent="0.25">
      <c r="B254" s="18">
        <v>3</v>
      </c>
      <c r="C254" s="34">
        <v>12</v>
      </c>
      <c r="D254" s="18">
        <v>3</v>
      </c>
      <c r="E254" s="34">
        <v>11</v>
      </c>
      <c r="F254" s="18">
        <v>3</v>
      </c>
      <c r="G254" s="34">
        <v>14</v>
      </c>
      <c r="H254" s="18">
        <v>3</v>
      </c>
      <c r="I254" s="34">
        <v>15</v>
      </c>
      <c r="J254" s="30"/>
      <c r="K254" s="30"/>
      <c r="L254" s="30"/>
      <c r="M254" s="30"/>
      <c r="N254" s="30"/>
      <c r="O254" s="30"/>
      <c r="P254" s="30"/>
      <c r="Q254" s="30"/>
      <c r="R254" s="30"/>
      <c r="S254" s="30"/>
      <c r="T254" s="30"/>
      <c r="U254" s="30"/>
    </row>
    <row r="255" spans="2:21" x14ac:dyDescent="0.25">
      <c r="B255" s="18">
        <v>3</v>
      </c>
      <c r="C255" s="34">
        <v>11</v>
      </c>
      <c r="D255" s="18">
        <v>3</v>
      </c>
      <c r="E255" s="34">
        <v>17</v>
      </c>
      <c r="F255" s="18">
        <v>3</v>
      </c>
      <c r="G255" s="34">
        <v>13</v>
      </c>
      <c r="H255" s="18">
        <v>4</v>
      </c>
      <c r="I255" s="34">
        <v>20</v>
      </c>
      <c r="J255" s="30"/>
      <c r="K255" s="30"/>
      <c r="L255" s="30"/>
      <c r="M255" s="30"/>
      <c r="N255" s="30"/>
      <c r="O255" s="30"/>
      <c r="P255" s="30"/>
      <c r="Q255" s="30"/>
      <c r="R255" s="30"/>
      <c r="S255" s="30"/>
      <c r="T255" s="30"/>
      <c r="U255" s="30"/>
    </row>
    <row r="256" spans="2:21" x14ac:dyDescent="0.25">
      <c r="B256" s="18">
        <v>3</v>
      </c>
      <c r="C256" s="34">
        <v>13</v>
      </c>
      <c r="D256" s="18">
        <v>3</v>
      </c>
      <c r="E256" s="34">
        <v>13</v>
      </c>
      <c r="F256" s="18">
        <v>3</v>
      </c>
      <c r="G256" s="34">
        <v>19</v>
      </c>
      <c r="H256" s="18">
        <v>3</v>
      </c>
      <c r="I256" s="34">
        <v>18</v>
      </c>
      <c r="J256" s="30"/>
      <c r="K256" s="30"/>
      <c r="L256" s="30"/>
      <c r="M256" s="30"/>
      <c r="N256" s="30"/>
      <c r="O256" s="30"/>
      <c r="P256" s="30"/>
      <c r="Q256" s="30"/>
      <c r="R256" s="30"/>
      <c r="S256" s="30"/>
      <c r="T256" s="30"/>
      <c r="U256" s="30"/>
    </row>
    <row r="257" spans="2:21" x14ac:dyDescent="0.25">
      <c r="B257" s="18">
        <v>3</v>
      </c>
      <c r="C257" s="34">
        <v>12</v>
      </c>
      <c r="D257" s="18">
        <v>3</v>
      </c>
      <c r="E257" s="34">
        <v>11</v>
      </c>
      <c r="F257" s="18">
        <v>3</v>
      </c>
      <c r="G257" s="34">
        <v>13</v>
      </c>
      <c r="H257" s="18">
        <v>3</v>
      </c>
      <c r="I257" s="34">
        <v>14</v>
      </c>
      <c r="J257" s="30"/>
      <c r="K257" s="30"/>
      <c r="L257" s="30"/>
      <c r="M257" s="30"/>
      <c r="N257" s="30"/>
      <c r="O257" s="30"/>
      <c r="P257" s="30"/>
      <c r="Q257" s="30"/>
      <c r="R257" s="30"/>
      <c r="S257" s="30"/>
      <c r="T257" s="30"/>
      <c r="U257" s="30"/>
    </row>
    <row r="258" spans="2:21" x14ac:dyDescent="0.25">
      <c r="B258" s="18">
        <v>3</v>
      </c>
      <c r="C258" s="34">
        <v>13</v>
      </c>
      <c r="D258" s="18">
        <v>3</v>
      </c>
      <c r="E258" s="34">
        <v>11</v>
      </c>
      <c r="F258" s="18">
        <v>4</v>
      </c>
      <c r="G258" s="34">
        <v>21</v>
      </c>
      <c r="H258" s="18">
        <v>3</v>
      </c>
      <c r="I258" s="34">
        <v>18</v>
      </c>
      <c r="J258" s="30"/>
      <c r="K258" s="30"/>
      <c r="L258" s="30"/>
      <c r="M258" s="30"/>
      <c r="N258" s="30"/>
      <c r="O258" s="30"/>
      <c r="P258" s="30"/>
      <c r="Q258" s="30"/>
      <c r="R258" s="30"/>
      <c r="S258" s="30"/>
      <c r="T258" s="30"/>
      <c r="U258" s="30"/>
    </row>
    <row r="259" spans="2:21" x14ac:dyDescent="0.25">
      <c r="B259" s="18">
        <v>3</v>
      </c>
      <c r="C259" s="34">
        <v>13</v>
      </c>
      <c r="D259" s="18">
        <v>3</v>
      </c>
      <c r="E259" s="34">
        <v>12</v>
      </c>
      <c r="F259" s="18">
        <v>3</v>
      </c>
      <c r="G259" s="34">
        <v>13</v>
      </c>
      <c r="H259" s="18">
        <v>3</v>
      </c>
      <c r="I259" s="34">
        <v>19</v>
      </c>
      <c r="J259" s="30"/>
      <c r="K259" s="30"/>
      <c r="L259" s="30"/>
      <c r="M259" s="30"/>
      <c r="N259" s="30"/>
      <c r="O259" s="30"/>
      <c r="P259" s="30"/>
      <c r="Q259" s="30"/>
      <c r="R259" s="30"/>
      <c r="S259" s="30"/>
      <c r="T259" s="30"/>
      <c r="U259" s="30"/>
    </row>
    <row r="260" spans="2:21" x14ac:dyDescent="0.25">
      <c r="B260" s="18">
        <v>3</v>
      </c>
      <c r="C260" s="34">
        <v>12</v>
      </c>
      <c r="D260" s="18">
        <v>3</v>
      </c>
      <c r="E260" s="34">
        <v>12</v>
      </c>
      <c r="F260" s="18">
        <v>3</v>
      </c>
      <c r="G260" s="34">
        <v>18</v>
      </c>
      <c r="H260" s="18">
        <v>3</v>
      </c>
      <c r="I260" s="34">
        <v>19</v>
      </c>
      <c r="J260" s="30"/>
      <c r="K260" s="30"/>
      <c r="L260" s="30"/>
      <c r="M260" s="30"/>
      <c r="N260" s="30"/>
      <c r="O260" s="30"/>
      <c r="P260" s="30"/>
      <c r="Q260" s="30"/>
      <c r="R260" s="30"/>
      <c r="S260" s="30"/>
      <c r="T260" s="30"/>
      <c r="U260" s="30"/>
    </row>
    <row r="261" spans="2:21" x14ac:dyDescent="0.25">
      <c r="B261" s="18">
        <v>3</v>
      </c>
      <c r="C261" s="34">
        <v>14</v>
      </c>
      <c r="D261" s="18">
        <v>3</v>
      </c>
      <c r="E261" s="34">
        <v>11</v>
      </c>
      <c r="F261" s="18">
        <v>3</v>
      </c>
      <c r="G261" s="34">
        <v>13</v>
      </c>
      <c r="H261" s="18">
        <v>3</v>
      </c>
      <c r="I261" s="34">
        <v>16</v>
      </c>
      <c r="J261" s="30"/>
      <c r="K261" s="30"/>
      <c r="L261" s="30"/>
      <c r="M261" s="30"/>
      <c r="N261" s="30"/>
      <c r="O261" s="30"/>
      <c r="P261" s="30"/>
      <c r="Q261" s="30"/>
      <c r="R261" s="30"/>
      <c r="S261" s="30"/>
      <c r="T261" s="30"/>
      <c r="U261" s="30"/>
    </row>
    <row r="262" spans="2:21" x14ac:dyDescent="0.25">
      <c r="B262" s="18">
        <v>3</v>
      </c>
      <c r="C262" s="34">
        <v>12</v>
      </c>
      <c r="D262" s="18">
        <v>3</v>
      </c>
      <c r="E262" s="34">
        <v>12</v>
      </c>
      <c r="F262" s="18">
        <v>4</v>
      </c>
      <c r="G262" s="34">
        <v>20</v>
      </c>
      <c r="H262" s="18">
        <v>3</v>
      </c>
      <c r="I262" s="34">
        <v>14</v>
      </c>
      <c r="J262" s="30"/>
      <c r="K262" s="30"/>
      <c r="L262" s="30"/>
      <c r="M262" s="30"/>
      <c r="N262" s="30"/>
      <c r="O262" s="30"/>
      <c r="P262" s="30"/>
      <c r="Q262" s="30"/>
      <c r="R262" s="30"/>
      <c r="S262" s="30"/>
      <c r="T262" s="30"/>
      <c r="U262" s="30"/>
    </row>
    <row r="263" spans="2:21" x14ac:dyDescent="0.25">
      <c r="B263" s="18">
        <v>3</v>
      </c>
      <c r="C263" s="34">
        <v>11</v>
      </c>
      <c r="D263" s="18">
        <v>3</v>
      </c>
      <c r="E263" s="34">
        <v>14</v>
      </c>
      <c r="F263" s="18">
        <v>3</v>
      </c>
      <c r="G263" s="34">
        <v>13</v>
      </c>
      <c r="H263" s="18">
        <v>3</v>
      </c>
      <c r="I263" s="34">
        <v>14</v>
      </c>
      <c r="J263" s="30"/>
      <c r="K263" s="30"/>
      <c r="L263" s="30"/>
      <c r="M263" s="30"/>
      <c r="N263" s="30"/>
      <c r="O263" s="30"/>
      <c r="P263" s="30"/>
      <c r="Q263" s="30"/>
      <c r="R263" s="30"/>
      <c r="S263" s="30"/>
      <c r="T263" s="30"/>
      <c r="U263" s="30"/>
    </row>
    <row r="264" spans="2:21" x14ac:dyDescent="0.25">
      <c r="B264" s="18">
        <v>3</v>
      </c>
      <c r="C264" s="34">
        <v>11</v>
      </c>
      <c r="D264" s="18">
        <v>3</v>
      </c>
      <c r="E264" s="34">
        <v>15</v>
      </c>
      <c r="F264" s="18">
        <v>3</v>
      </c>
      <c r="G264" s="34">
        <v>14</v>
      </c>
      <c r="H264" s="18">
        <v>3</v>
      </c>
      <c r="I264" s="34">
        <v>14</v>
      </c>
      <c r="J264" s="30"/>
      <c r="K264" s="30"/>
      <c r="L264" s="30"/>
      <c r="M264" s="30"/>
      <c r="N264" s="30"/>
      <c r="O264" s="30"/>
      <c r="P264" s="30"/>
      <c r="Q264" s="30"/>
      <c r="R264" s="30"/>
      <c r="S264" s="30"/>
      <c r="T264" s="30"/>
      <c r="U264" s="30"/>
    </row>
    <row r="265" spans="2:21" x14ac:dyDescent="0.25">
      <c r="B265" s="18">
        <v>3</v>
      </c>
      <c r="C265" s="34">
        <v>12</v>
      </c>
      <c r="D265" s="18">
        <v>3</v>
      </c>
      <c r="E265" s="34">
        <v>11</v>
      </c>
      <c r="F265" s="18">
        <v>3</v>
      </c>
      <c r="G265" s="34">
        <v>14</v>
      </c>
      <c r="H265" s="18">
        <v>4</v>
      </c>
      <c r="I265" s="34">
        <v>22</v>
      </c>
      <c r="J265" s="30"/>
      <c r="K265" s="30"/>
      <c r="L265" s="30"/>
      <c r="M265" s="30"/>
      <c r="N265" s="30"/>
      <c r="O265" s="30"/>
      <c r="P265" s="30"/>
      <c r="Q265" s="30"/>
      <c r="R265" s="30"/>
      <c r="S265" s="30"/>
      <c r="T265" s="30"/>
      <c r="U265" s="30"/>
    </row>
    <row r="266" spans="2:21" x14ac:dyDescent="0.25">
      <c r="B266" s="18">
        <v>3</v>
      </c>
      <c r="C266" s="34">
        <v>14</v>
      </c>
      <c r="D266" s="18">
        <v>3</v>
      </c>
      <c r="E266" s="34">
        <v>14</v>
      </c>
      <c r="F266" s="18">
        <v>3</v>
      </c>
      <c r="G266" s="34">
        <v>18</v>
      </c>
      <c r="H266" s="18">
        <v>4</v>
      </c>
      <c r="I266" s="34">
        <v>20</v>
      </c>
      <c r="J266" s="30"/>
      <c r="K266" s="30"/>
      <c r="L266" s="30"/>
      <c r="M266" s="30"/>
      <c r="N266" s="30"/>
      <c r="O266" s="30"/>
      <c r="P266" s="30"/>
      <c r="Q266" s="30"/>
      <c r="R266" s="30"/>
      <c r="S266" s="30"/>
      <c r="T266" s="30"/>
      <c r="U266" s="30"/>
    </row>
    <row r="267" spans="2:21" x14ac:dyDescent="0.25">
      <c r="B267" s="18">
        <v>3</v>
      </c>
      <c r="C267" s="34">
        <v>12</v>
      </c>
      <c r="D267" s="18">
        <v>3</v>
      </c>
      <c r="E267" s="34">
        <v>13</v>
      </c>
      <c r="F267" s="18">
        <v>3</v>
      </c>
      <c r="G267" s="34">
        <v>19</v>
      </c>
      <c r="H267" s="18">
        <v>4</v>
      </c>
      <c r="I267" s="34">
        <v>20</v>
      </c>
      <c r="J267" s="30"/>
      <c r="K267" s="30"/>
      <c r="L267" s="30"/>
      <c r="M267" s="30"/>
      <c r="N267" s="30"/>
      <c r="O267" s="30"/>
      <c r="P267" s="30"/>
      <c r="Q267" s="30"/>
      <c r="R267" s="30"/>
      <c r="S267" s="30"/>
      <c r="T267" s="30"/>
      <c r="U267" s="30"/>
    </row>
    <row r="268" spans="2:21" x14ac:dyDescent="0.25">
      <c r="B268" s="18">
        <v>3</v>
      </c>
      <c r="C268" s="34">
        <v>13</v>
      </c>
      <c r="D268" s="18">
        <v>3</v>
      </c>
      <c r="E268" s="34">
        <v>18</v>
      </c>
      <c r="F268" s="18">
        <v>3</v>
      </c>
      <c r="G268" s="34">
        <v>18</v>
      </c>
      <c r="H268" s="18">
        <v>3</v>
      </c>
      <c r="I268" s="34">
        <v>18</v>
      </c>
      <c r="J268" s="30"/>
      <c r="K268" s="30"/>
      <c r="L268" s="30"/>
      <c r="M268" s="30"/>
      <c r="N268" s="30"/>
      <c r="O268" s="30"/>
      <c r="P268" s="30"/>
      <c r="Q268" s="30"/>
      <c r="R268" s="30"/>
      <c r="S268" s="30"/>
      <c r="T268" s="30"/>
      <c r="U268" s="30"/>
    </row>
    <row r="269" spans="2:21" x14ac:dyDescent="0.25">
      <c r="B269" s="18">
        <v>3</v>
      </c>
      <c r="C269" s="34">
        <v>11</v>
      </c>
      <c r="D269" s="18">
        <v>3</v>
      </c>
      <c r="E269" s="34">
        <v>18</v>
      </c>
      <c r="F269" s="18">
        <v>3</v>
      </c>
      <c r="G269" s="34">
        <v>17</v>
      </c>
      <c r="H269" s="18">
        <v>3</v>
      </c>
      <c r="I269" s="34">
        <v>15</v>
      </c>
      <c r="J269" s="30"/>
      <c r="K269" s="30"/>
      <c r="L269" s="30"/>
      <c r="M269" s="30"/>
      <c r="N269" s="30"/>
      <c r="O269" s="30"/>
      <c r="P269" s="30"/>
      <c r="Q269" s="30"/>
      <c r="R269" s="30"/>
      <c r="S269" s="30"/>
      <c r="T269" s="30"/>
      <c r="U269" s="30"/>
    </row>
    <row r="270" spans="2:21" x14ac:dyDescent="0.25">
      <c r="B270" s="18">
        <v>3</v>
      </c>
      <c r="C270" s="34">
        <v>13</v>
      </c>
      <c r="D270" s="18">
        <v>3</v>
      </c>
      <c r="E270" s="34">
        <v>16</v>
      </c>
      <c r="F270" s="18">
        <v>3</v>
      </c>
      <c r="G270" s="34">
        <v>13</v>
      </c>
      <c r="H270" s="18">
        <v>4</v>
      </c>
      <c r="I270" s="34">
        <v>21</v>
      </c>
      <c r="J270" s="30"/>
      <c r="K270" s="30"/>
      <c r="L270" s="30"/>
      <c r="M270" s="30"/>
      <c r="N270" s="30"/>
      <c r="O270" s="30"/>
      <c r="P270" s="30"/>
      <c r="Q270" s="30"/>
      <c r="R270" s="30"/>
      <c r="S270" s="30"/>
      <c r="T270" s="30"/>
      <c r="U270" s="30"/>
    </row>
    <row r="271" spans="2:21" x14ac:dyDescent="0.25">
      <c r="B271" s="18">
        <v>3</v>
      </c>
      <c r="C271" s="34">
        <v>11</v>
      </c>
      <c r="D271" s="18">
        <v>3</v>
      </c>
      <c r="E271" s="34">
        <v>15</v>
      </c>
      <c r="F271" s="18">
        <v>3</v>
      </c>
      <c r="G271" s="34">
        <v>18</v>
      </c>
      <c r="H271" s="18">
        <v>4</v>
      </c>
      <c r="I271" s="34">
        <v>23</v>
      </c>
      <c r="J271" s="30"/>
      <c r="K271" s="30"/>
      <c r="L271" s="30"/>
      <c r="M271" s="30"/>
      <c r="N271" s="30"/>
      <c r="O271" s="30"/>
      <c r="P271" s="30"/>
      <c r="Q271" s="30"/>
      <c r="R271" s="30"/>
      <c r="S271" s="30"/>
      <c r="T271" s="30"/>
      <c r="U271" s="30"/>
    </row>
    <row r="272" spans="2:21" x14ac:dyDescent="0.25">
      <c r="B272" s="18">
        <v>3</v>
      </c>
      <c r="C272" s="34">
        <v>13</v>
      </c>
      <c r="D272" s="18">
        <v>3</v>
      </c>
      <c r="E272" s="34">
        <v>11</v>
      </c>
      <c r="F272" s="18">
        <v>3</v>
      </c>
      <c r="G272" s="34">
        <v>14</v>
      </c>
      <c r="H272" s="18">
        <v>4</v>
      </c>
      <c r="I272" s="34">
        <v>24</v>
      </c>
      <c r="J272" s="30"/>
      <c r="K272" s="30"/>
      <c r="L272" s="30"/>
      <c r="M272" s="30"/>
      <c r="N272" s="30"/>
      <c r="O272" s="30"/>
      <c r="P272" s="30"/>
      <c r="Q272" s="30"/>
      <c r="R272" s="30"/>
      <c r="S272" s="30"/>
      <c r="T272" s="30"/>
      <c r="U272" s="30"/>
    </row>
    <row r="273" spans="2:21" x14ac:dyDescent="0.25">
      <c r="B273" s="18">
        <v>3</v>
      </c>
      <c r="C273" s="34">
        <v>11</v>
      </c>
      <c r="D273" s="18">
        <v>3</v>
      </c>
      <c r="E273" s="34">
        <v>12</v>
      </c>
      <c r="F273" s="18">
        <v>3</v>
      </c>
      <c r="G273" s="34">
        <v>19</v>
      </c>
      <c r="H273" s="18">
        <v>4</v>
      </c>
      <c r="I273" s="34">
        <v>24</v>
      </c>
      <c r="J273" s="30"/>
      <c r="K273" s="30"/>
      <c r="L273" s="30"/>
      <c r="M273" s="30"/>
      <c r="N273" s="30"/>
      <c r="O273" s="30"/>
      <c r="P273" s="30"/>
      <c r="Q273" s="30"/>
      <c r="R273" s="30"/>
      <c r="S273" s="30"/>
      <c r="T273" s="30"/>
      <c r="U273" s="30"/>
    </row>
    <row r="274" spans="2:21" x14ac:dyDescent="0.25">
      <c r="B274" s="18">
        <v>3</v>
      </c>
      <c r="C274" s="34">
        <v>11</v>
      </c>
      <c r="D274" s="18">
        <v>3</v>
      </c>
      <c r="E274" s="34">
        <v>11</v>
      </c>
      <c r="F274" s="18">
        <v>3</v>
      </c>
      <c r="G274" s="34">
        <v>17</v>
      </c>
      <c r="H274" s="18">
        <v>3</v>
      </c>
      <c r="I274" s="34">
        <v>16</v>
      </c>
      <c r="J274" s="30"/>
      <c r="K274" s="30"/>
      <c r="L274" s="30"/>
      <c r="M274" s="30"/>
      <c r="N274" s="30"/>
      <c r="O274" s="30"/>
      <c r="P274" s="30"/>
      <c r="Q274" s="30"/>
      <c r="R274" s="30"/>
      <c r="S274" s="30"/>
      <c r="T274" s="30"/>
      <c r="U274" s="30"/>
    </row>
    <row r="275" spans="2:21" x14ac:dyDescent="0.25">
      <c r="B275" s="18">
        <v>3</v>
      </c>
      <c r="C275" s="34">
        <v>12</v>
      </c>
      <c r="D275" s="18">
        <v>3</v>
      </c>
      <c r="E275" s="34">
        <v>15</v>
      </c>
      <c r="F275" s="18">
        <v>3</v>
      </c>
      <c r="G275" s="34">
        <v>13</v>
      </c>
      <c r="H275" s="18">
        <v>4</v>
      </c>
      <c r="I275" s="34">
        <v>22</v>
      </c>
      <c r="J275" s="30"/>
      <c r="K275" s="30"/>
      <c r="L275" s="30"/>
      <c r="M275" s="30"/>
      <c r="N275" s="30"/>
      <c r="O275" s="30"/>
      <c r="P275" s="30"/>
      <c r="Q275" s="30"/>
      <c r="R275" s="30"/>
      <c r="S275" s="30"/>
      <c r="T275" s="30"/>
      <c r="U275" s="30"/>
    </row>
    <row r="276" spans="2:21" x14ac:dyDescent="0.25">
      <c r="B276" s="18">
        <v>3</v>
      </c>
      <c r="C276" s="34">
        <v>13</v>
      </c>
      <c r="D276" s="18">
        <v>3</v>
      </c>
      <c r="E276" s="34">
        <v>11</v>
      </c>
      <c r="F276" s="18">
        <v>3</v>
      </c>
      <c r="G276" s="34">
        <v>15</v>
      </c>
      <c r="H276" s="18">
        <v>3</v>
      </c>
      <c r="I276" s="34">
        <v>15</v>
      </c>
      <c r="J276" s="30"/>
      <c r="K276" s="30"/>
      <c r="L276" s="30"/>
      <c r="M276" s="30"/>
      <c r="N276" s="30"/>
      <c r="O276" s="30"/>
      <c r="P276" s="30"/>
      <c r="Q276" s="30"/>
      <c r="R276" s="30"/>
      <c r="S276" s="30"/>
      <c r="T276" s="30"/>
      <c r="U276" s="30"/>
    </row>
    <row r="277" spans="2:21" x14ac:dyDescent="0.25">
      <c r="B277" s="18">
        <v>3</v>
      </c>
      <c r="C277" s="34">
        <v>12</v>
      </c>
      <c r="D277" s="18">
        <v>3</v>
      </c>
      <c r="E277" s="34">
        <v>13</v>
      </c>
      <c r="F277" s="18">
        <v>3</v>
      </c>
      <c r="G277" s="34">
        <v>13</v>
      </c>
      <c r="H277" s="18">
        <v>3</v>
      </c>
      <c r="I277" s="34">
        <v>15</v>
      </c>
      <c r="J277" s="30"/>
      <c r="K277" s="30"/>
      <c r="L277" s="30"/>
      <c r="M277" s="30"/>
      <c r="N277" s="30"/>
      <c r="O277" s="30"/>
      <c r="P277" s="30"/>
      <c r="Q277" s="30"/>
      <c r="R277" s="30"/>
      <c r="S277" s="30"/>
      <c r="T277" s="30"/>
      <c r="U277" s="30"/>
    </row>
    <row r="278" spans="2:21" x14ac:dyDescent="0.25">
      <c r="B278" s="18">
        <v>3</v>
      </c>
      <c r="C278" s="34">
        <v>12</v>
      </c>
      <c r="D278" s="18">
        <v>3</v>
      </c>
      <c r="E278" s="34">
        <v>11</v>
      </c>
      <c r="F278" s="18">
        <v>4</v>
      </c>
      <c r="G278" s="34">
        <v>20</v>
      </c>
      <c r="H278" s="18">
        <v>4</v>
      </c>
      <c r="I278" s="34">
        <v>22</v>
      </c>
      <c r="J278" s="30"/>
      <c r="K278" s="30"/>
      <c r="L278" s="30"/>
      <c r="M278" s="30"/>
      <c r="N278" s="30"/>
      <c r="O278" s="30"/>
      <c r="P278" s="30"/>
      <c r="Q278" s="30"/>
      <c r="R278" s="30"/>
      <c r="S278" s="30"/>
      <c r="T278" s="30"/>
      <c r="U278" s="30"/>
    </row>
    <row r="279" spans="2:21" x14ac:dyDescent="0.25">
      <c r="B279" s="18">
        <v>3</v>
      </c>
      <c r="C279" s="34">
        <v>14</v>
      </c>
      <c r="D279" s="18">
        <v>3</v>
      </c>
      <c r="E279" s="34">
        <v>11</v>
      </c>
      <c r="F279" s="18">
        <v>3</v>
      </c>
      <c r="G279" s="34">
        <v>14</v>
      </c>
      <c r="H279" s="18">
        <v>3</v>
      </c>
      <c r="I279" s="34">
        <v>18</v>
      </c>
      <c r="J279" s="30"/>
      <c r="K279" s="30"/>
      <c r="L279" s="30"/>
      <c r="M279" s="30"/>
      <c r="N279" s="30"/>
      <c r="O279" s="30"/>
      <c r="P279" s="30"/>
      <c r="Q279" s="30"/>
      <c r="R279" s="30"/>
      <c r="S279" s="30"/>
      <c r="T279" s="30"/>
      <c r="U279" s="30"/>
    </row>
    <row r="280" spans="2:21" x14ac:dyDescent="0.25">
      <c r="B280" s="18">
        <v>3</v>
      </c>
      <c r="C280" s="34">
        <v>11</v>
      </c>
      <c r="D280" s="18">
        <v>3</v>
      </c>
      <c r="E280" s="34">
        <v>11</v>
      </c>
      <c r="F280" s="18">
        <v>3</v>
      </c>
      <c r="G280" s="34">
        <v>15</v>
      </c>
      <c r="H280" s="18">
        <v>4</v>
      </c>
      <c r="I280" s="34">
        <v>21</v>
      </c>
      <c r="J280" s="30"/>
      <c r="K280" s="30"/>
      <c r="L280" s="30"/>
      <c r="M280" s="30"/>
      <c r="N280" s="30"/>
      <c r="O280" s="30"/>
      <c r="P280" s="30"/>
      <c r="Q280" s="30"/>
      <c r="R280" s="30"/>
      <c r="S280" s="30"/>
      <c r="T280" s="30"/>
      <c r="U280" s="30"/>
    </row>
    <row r="281" spans="2:21" x14ac:dyDescent="0.25">
      <c r="B281" s="18">
        <v>3</v>
      </c>
      <c r="C281" s="34">
        <v>13</v>
      </c>
      <c r="D281" s="18">
        <v>3</v>
      </c>
      <c r="E281" s="34">
        <v>16</v>
      </c>
      <c r="F281" s="18">
        <v>3</v>
      </c>
      <c r="G281" s="34">
        <v>18</v>
      </c>
      <c r="H281" s="18">
        <v>3</v>
      </c>
      <c r="I281" s="34">
        <v>14</v>
      </c>
      <c r="J281" s="30"/>
      <c r="K281" s="30"/>
      <c r="L281" s="30"/>
      <c r="M281" s="30"/>
      <c r="N281" s="30"/>
      <c r="O281" s="30"/>
      <c r="P281" s="30"/>
      <c r="Q281" s="30"/>
      <c r="R281" s="30"/>
      <c r="S281" s="30"/>
      <c r="T281" s="30"/>
      <c r="U281" s="30"/>
    </row>
    <row r="282" spans="2:21" x14ac:dyDescent="0.25">
      <c r="B282" s="18">
        <v>2</v>
      </c>
      <c r="C282" s="34">
        <v>11</v>
      </c>
      <c r="D282" s="18">
        <v>3</v>
      </c>
      <c r="E282" s="34">
        <v>12</v>
      </c>
      <c r="F282" s="18">
        <v>3</v>
      </c>
      <c r="G282" s="34">
        <v>13</v>
      </c>
      <c r="H282" s="18">
        <v>3</v>
      </c>
      <c r="I282" s="34">
        <v>14</v>
      </c>
      <c r="J282" s="30"/>
      <c r="K282" s="30"/>
      <c r="L282" s="30"/>
      <c r="M282" s="30"/>
      <c r="N282" s="30"/>
      <c r="O282" s="30"/>
      <c r="P282" s="30"/>
      <c r="Q282" s="30"/>
      <c r="R282" s="30"/>
      <c r="S282" s="30"/>
      <c r="T282" s="30"/>
      <c r="U282" s="30"/>
    </row>
    <row r="283" spans="2:21" x14ac:dyDescent="0.25">
      <c r="B283" s="18">
        <v>3</v>
      </c>
      <c r="C283" s="34">
        <v>12</v>
      </c>
      <c r="D283" s="18">
        <v>3</v>
      </c>
      <c r="E283" s="34">
        <v>16</v>
      </c>
      <c r="F283" s="18">
        <v>3</v>
      </c>
      <c r="G283" s="34">
        <v>13</v>
      </c>
      <c r="H283" s="18">
        <v>3</v>
      </c>
      <c r="I283" s="34">
        <v>14</v>
      </c>
      <c r="J283" s="30"/>
      <c r="K283" s="30"/>
      <c r="L283" s="30"/>
      <c r="M283" s="30"/>
      <c r="N283" s="30"/>
      <c r="O283" s="30"/>
      <c r="P283" s="30"/>
      <c r="Q283" s="30"/>
      <c r="R283" s="30"/>
      <c r="S283" s="30"/>
      <c r="T283" s="30"/>
      <c r="U283" s="30"/>
    </row>
    <row r="284" spans="2:21" x14ac:dyDescent="0.25">
      <c r="B284" s="18">
        <v>3</v>
      </c>
      <c r="C284" s="34">
        <v>11</v>
      </c>
      <c r="D284" s="18">
        <v>3</v>
      </c>
      <c r="E284" s="34">
        <v>13</v>
      </c>
      <c r="F284" s="18">
        <v>4</v>
      </c>
      <c r="G284" s="34">
        <v>22</v>
      </c>
      <c r="H284" s="18">
        <v>3</v>
      </c>
      <c r="I284" s="34">
        <v>15</v>
      </c>
      <c r="J284" s="30"/>
      <c r="K284" s="30"/>
      <c r="L284" s="30"/>
      <c r="M284" s="30"/>
      <c r="N284" s="30"/>
      <c r="O284" s="30"/>
      <c r="P284" s="30"/>
      <c r="Q284" s="30"/>
      <c r="R284" s="30"/>
      <c r="S284" s="30"/>
      <c r="T284" s="30"/>
      <c r="U284" s="30"/>
    </row>
    <row r="285" spans="2:21" x14ac:dyDescent="0.25">
      <c r="B285" s="18">
        <v>3</v>
      </c>
      <c r="C285" s="34">
        <v>11</v>
      </c>
      <c r="D285" s="18">
        <v>3</v>
      </c>
      <c r="E285" s="34">
        <v>12</v>
      </c>
      <c r="F285" s="18">
        <v>3</v>
      </c>
      <c r="G285" s="34">
        <v>14</v>
      </c>
      <c r="H285" s="18">
        <v>3</v>
      </c>
      <c r="I285" s="34">
        <v>19</v>
      </c>
      <c r="J285" s="30"/>
      <c r="K285" s="30"/>
      <c r="L285" s="30"/>
      <c r="M285" s="30"/>
      <c r="N285" s="30"/>
      <c r="O285" s="30"/>
      <c r="P285" s="30"/>
      <c r="Q285" s="30"/>
      <c r="R285" s="30"/>
      <c r="S285" s="30"/>
      <c r="T285" s="30"/>
      <c r="U285" s="30"/>
    </row>
    <row r="286" spans="2:21" x14ac:dyDescent="0.25">
      <c r="B286" s="18">
        <v>3</v>
      </c>
      <c r="C286" s="34">
        <v>13</v>
      </c>
      <c r="D286" s="18">
        <v>3</v>
      </c>
      <c r="E286" s="34">
        <v>16</v>
      </c>
      <c r="F286" s="18">
        <v>3</v>
      </c>
      <c r="G286" s="34">
        <v>14</v>
      </c>
      <c r="H286" s="18">
        <v>3</v>
      </c>
      <c r="I286" s="34">
        <v>18</v>
      </c>
      <c r="J286" s="30"/>
      <c r="K286" s="30"/>
      <c r="L286" s="30"/>
      <c r="M286" s="30"/>
      <c r="N286" s="30"/>
      <c r="O286" s="30"/>
      <c r="P286" s="30"/>
      <c r="Q286" s="30"/>
      <c r="R286" s="30"/>
      <c r="S286" s="30"/>
      <c r="T286" s="30"/>
      <c r="U286" s="30"/>
    </row>
    <row r="287" spans="2:21" x14ac:dyDescent="0.25">
      <c r="B287" s="18">
        <v>3</v>
      </c>
      <c r="C287" s="34">
        <v>14</v>
      </c>
      <c r="D287" s="18">
        <v>3</v>
      </c>
      <c r="E287" s="34">
        <v>12</v>
      </c>
      <c r="F287" s="18">
        <v>3</v>
      </c>
      <c r="G287" s="34">
        <v>17</v>
      </c>
      <c r="H287" s="18">
        <v>4</v>
      </c>
      <c r="I287" s="34">
        <v>21</v>
      </c>
      <c r="J287" s="30"/>
      <c r="K287" s="30"/>
      <c r="L287" s="30"/>
      <c r="M287" s="30"/>
      <c r="N287" s="30"/>
      <c r="O287" s="30"/>
      <c r="P287" s="30"/>
      <c r="Q287" s="30"/>
      <c r="R287" s="30"/>
      <c r="S287" s="30"/>
      <c r="T287" s="30"/>
      <c r="U287" s="30"/>
    </row>
    <row r="288" spans="2:21" x14ac:dyDescent="0.25">
      <c r="B288" s="18">
        <v>3</v>
      </c>
      <c r="C288" s="34">
        <v>12</v>
      </c>
      <c r="D288" s="18">
        <v>3</v>
      </c>
      <c r="E288" s="34">
        <v>15</v>
      </c>
      <c r="F288" s="18">
        <v>3</v>
      </c>
      <c r="G288" s="34">
        <v>18</v>
      </c>
      <c r="H288" s="18">
        <v>3</v>
      </c>
      <c r="I288" s="34">
        <v>16</v>
      </c>
      <c r="J288" s="30"/>
      <c r="K288" s="30"/>
      <c r="L288" s="30"/>
      <c r="M288" s="30"/>
      <c r="N288" s="30"/>
      <c r="O288" s="30"/>
      <c r="P288" s="30"/>
      <c r="Q288" s="30"/>
      <c r="R288" s="30"/>
      <c r="S288" s="30"/>
      <c r="T288" s="30"/>
      <c r="U288" s="30"/>
    </row>
    <row r="289" spans="2:21" x14ac:dyDescent="0.25">
      <c r="B289" s="18">
        <v>3</v>
      </c>
      <c r="C289" s="34">
        <v>11</v>
      </c>
      <c r="D289" s="18">
        <v>3</v>
      </c>
      <c r="E289" s="34">
        <v>12</v>
      </c>
      <c r="F289" s="18">
        <v>3</v>
      </c>
      <c r="G289" s="34">
        <v>18</v>
      </c>
      <c r="H289" s="18">
        <v>3</v>
      </c>
      <c r="I289" s="34">
        <v>14</v>
      </c>
      <c r="J289" s="30"/>
      <c r="K289" s="30"/>
      <c r="L289" s="30"/>
      <c r="M289" s="30"/>
      <c r="N289" s="30"/>
      <c r="O289" s="30"/>
      <c r="P289" s="30"/>
      <c r="Q289" s="30"/>
      <c r="R289" s="30"/>
      <c r="S289" s="30"/>
      <c r="T289" s="30"/>
      <c r="U289" s="30"/>
    </row>
    <row r="290" spans="2:21" x14ac:dyDescent="0.25">
      <c r="B290" s="18">
        <v>3</v>
      </c>
      <c r="C290" s="34">
        <v>13</v>
      </c>
      <c r="D290" s="18">
        <v>3</v>
      </c>
      <c r="E290" s="34">
        <v>16</v>
      </c>
      <c r="F290" s="18">
        <v>3</v>
      </c>
      <c r="G290" s="34">
        <v>14</v>
      </c>
      <c r="H290" s="18">
        <v>3</v>
      </c>
      <c r="I290" s="34">
        <v>13</v>
      </c>
      <c r="J290" s="30"/>
      <c r="K290" s="30"/>
      <c r="L290" s="30"/>
      <c r="M290" s="30"/>
      <c r="N290" s="30"/>
      <c r="O290" s="30"/>
      <c r="P290" s="30"/>
      <c r="Q290" s="30"/>
      <c r="R290" s="30"/>
      <c r="S290" s="30"/>
      <c r="T290" s="30"/>
      <c r="U290" s="30"/>
    </row>
    <row r="291" spans="2:21" x14ac:dyDescent="0.25">
      <c r="B291" s="18">
        <v>3</v>
      </c>
      <c r="C291" s="34">
        <v>13</v>
      </c>
      <c r="D291" s="18">
        <v>3</v>
      </c>
      <c r="E291" s="34">
        <v>11</v>
      </c>
      <c r="F291" s="18">
        <v>3</v>
      </c>
      <c r="G291" s="34">
        <v>13</v>
      </c>
      <c r="H291" s="18">
        <v>3</v>
      </c>
      <c r="I291" s="34">
        <v>19</v>
      </c>
      <c r="J291" s="30"/>
      <c r="K291" s="30"/>
      <c r="L291" s="30"/>
      <c r="M291" s="30"/>
      <c r="N291" s="30"/>
      <c r="O291" s="30"/>
      <c r="P291" s="30"/>
      <c r="Q291" s="30"/>
      <c r="R291" s="30"/>
      <c r="S291" s="30"/>
      <c r="T291" s="30"/>
      <c r="U291" s="30"/>
    </row>
    <row r="292" spans="2:21" x14ac:dyDescent="0.25">
      <c r="B292" s="18">
        <v>3</v>
      </c>
      <c r="C292" s="34">
        <v>14</v>
      </c>
      <c r="D292" s="18">
        <v>3</v>
      </c>
      <c r="E292" s="34">
        <v>12</v>
      </c>
      <c r="F292" s="18">
        <v>3</v>
      </c>
      <c r="G292" s="34">
        <v>14</v>
      </c>
      <c r="H292" s="18">
        <v>4</v>
      </c>
      <c r="I292" s="34">
        <v>20</v>
      </c>
      <c r="J292" s="30"/>
      <c r="K292" s="30"/>
      <c r="L292" s="30"/>
      <c r="M292" s="30"/>
      <c r="N292" s="30"/>
      <c r="O292" s="30"/>
      <c r="P292" s="30"/>
      <c r="Q292" s="30"/>
      <c r="R292" s="30"/>
      <c r="S292" s="30"/>
      <c r="T292" s="30"/>
      <c r="U292" s="30"/>
    </row>
    <row r="293" spans="2:21" x14ac:dyDescent="0.25">
      <c r="B293" s="18">
        <v>3</v>
      </c>
      <c r="C293" s="34">
        <v>12</v>
      </c>
      <c r="D293" s="18">
        <v>3</v>
      </c>
      <c r="E293" s="34">
        <v>17</v>
      </c>
      <c r="F293" s="18">
        <v>3</v>
      </c>
      <c r="G293" s="34">
        <v>13</v>
      </c>
      <c r="H293" s="18">
        <v>3</v>
      </c>
      <c r="I293" s="34">
        <v>19</v>
      </c>
      <c r="J293" s="30"/>
      <c r="K293" s="30"/>
      <c r="L293" s="30"/>
      <c r="M293" s="30"/>
      <c r="N293" s="30"/>
      <c r="O293" s="30"/>
      <c r="P293" s="30"/>
      <c r="Q293" s="30"/>
      <c r="R293" s="30"/>
      <c r="S293" s="30"/>
      <c r="T293" s="30"/>
      <c r="U293" s="30"/>
    </row>
    <row r="294" spans="2:21" x14ac:dyDescent="0.25">
      <c r="B294" s="18">
        <v>3</v>
      </c>
      <c r="C294" s="34">
        <v>11</v>
      </c>
      <c r="D294" s="18">
        <v>4</v>
      </c>
      <c r="E294" s="34">
        <v>21</v>
      </c>
      <c r="F294" s="18">
        <v>3</v>
      </c>
      <c r="G294" s="34">
        <v>16</v>
      </c>
      <c r="H294" s="18">
        <v>3</v>
      </c>
      <c r="I294" s="34">
        <v>15</v>
      </c>
      <c r="J294" s="30"/>
      <c r="K294" s="30"/>
      <c r="L294" s="30"/>
      <c r="M294" s="30"/>
      <c r="N294" s="30"/>
      <c r="O294" s="30"/>
      <c r="P294" s="30"/>
      <c r="Q294" s="30"/>
      <c r="R294" s="30"/>
      <c r="S294" s="30"/>
      <c r="T294" s="30"/>
      <c r="U294" s="30"/>
    </row>
    <row r="295" spans="2:21" x14ac:dyDescent="0.25">
      <c r="B295" s="18">
        <v>3</v>
      </c>
      <c r="C295" s="34">
        <v>13</v>
      </c>
      <c r="D295" s="18">
        <v>3</v>
      </c>
      <c r="E295" s="34">
        <v>12</v>
      </c>
      <c r="F295" s="18">
        <v>3</v>
      </c>
      <c r="G295" s="34">
        <v>17</v>
      </c>
      <c r="H295" s="18">
        <v>3</v>
      </c>
      <c r="I295" s="34">
        <v>14</v>
      </c>
      <c r="J295" s="30"/>
      <c r="K295" s="30"/>
      <c r="L295" s="30"/>
      <c r="M295" s="30"/>
      <c r="N295" s="30"/>
      <c r="O295" s="30"/>
      <c r="P295" s="30"/>
      <c r="Q295" s="30"/>
      <c r="R295" s="30"/>
      <c r="S295" s="30"/>
      <c r="T295" s="30"/>
      <c r="U295" s="30"/>
    </row>
    <row r="296" spans="2:21" x14ac:dyDescent="0.25">
      <c r="B296" s="18">
        <v>2</v>
      </c>
      <c r="C296" s="34">
        <v>12</v>
      </c>
      <c r="D296" s="18">
        <v>3</v>
      </c>
      <c r="E296" s="34">
        <v>16</v>
      </c>
      <c r="F296" s="18">
        <v>3</v>
      </c>
      <c r="G296" s="34">
        <v>13</v>
      </c>
      <c r="H296" s="18">
        <v>3</v>
      </c>
      <c r="I296" s="34">
        <v>18</v>
      </c>
      <c r="J296" s="30"/>
      <c r="K296" s="30"/>
      <c r="L296" s="30"/>
      <c r="M296" s="30"/>
      <c r="N296" s="30"/>
      <c r="O296" s="30"/>
      <c r="P296" s="30"/>
      <c r="Q296" s="30"/>
      <c r="R296" s="30"/>
      <c r="S296" s="30"/>
      <c r="T296" s="30"/>
      <c r="U296" s="30"/>
    </row>
    <row r="297" spans="2:21" x14ac:dyDescent="0.25">
      <c r="B297" s="18">
        <v>2</v>
      </c>
      <c r="C297" s="34">
        <v>12</v>
      </c>
      <c r="D297" s="18">
        <v>3</v>
      </c>
      <c r="E297" s="34">
        <v>15</v>
      </c>
      <c r="F297" s="18">
        <v>3</v>
      </c>
      <c r="G297" s="34">
        <v>14</v>
      </c>
      <c r="H297" s="18">
        <v>3</v>
      </c>
      <c r="I297" s="34">
        <v>14</v>
      </c>
      <c r="J297" s="30"/>
      <c r="K297" s="30"/>
      <c r="L297" s="30"/>
      <c r="M297" s="30"/>
      <c r="N297" s="30"/>
      <c r="O297" s="30"/>
      <c r="P297" s="30"/>
      <c r="Q297" s="30"/>
      <c r="R297" s="30"/>
      <c r="S297" s="30"/>
      <c r="T297" s="30"/>
      <c r="U297" s="30"/>
    </row>
    <row r="298" spans="2:21" x14ac:dyDescent="0.25">
      <c r="B298" s="18">
        <v>3</v>
      </c>
      <c r="C298" s="34">
        <v>12</v>
      </c>
      <c r="D298" s="18">
        <v>3</v>
      </c>
      <c r="E298" s="34">
        <v>11</v>
      </c>
      <c r="F298" s="18">
        <v>3</v>
      </c>
      <c r="G298" s="34">
        <v>18</v>
      </c>
      <c r="H298" s="18">
        <v>4</v>
      </c>
      <c r="I298" s="34">
        <v>20</v>
      </c>
      <c r="J298" s="30"/>
      <c r="K298" s="30"/>
      <c r="L298" s="30"/>
      <c r="M298" s="30"/>
      <c r="N298" s="30"/>
      <c r="O298" s="30"/>
      <c r="P298" s="30"/>
      <c r="Q298" s="30"/>
      <c r="R298" s="30"/>
      <c r="S298" s="30"/>
      <c r="T298" s="30"/>
      <c r="U298" s="30"/>
    </row>
    <row r="299" spans="2:21" x14ac:dyDescent="0.25">
      <c r="B299" s="18">
        <v>3</v>
      </c>
      <c r="C299" s="34">
        <v>11</v>
      </c>
      <c r="D299" s="18">
        <v>3</v>
      </c>
      <c r="E299" s="34">
        <v>12</v>
      </c>
      <c r="F299" s="18">
        <v>3</v>
      </c>
      <c r="G299" s="34">
        <v>14</v>
      </c>
      <c r="H299" s="18">
        <v>3</v>
      </c>
      <c r="I299" s="34">
        <v>18</v>
      </c>
      <c r="J299" s="30"/>
      <c r="K299" s="30"/>
      <c r="L299" s="30"/>
      <c r="M299" s="30"/>
      <c r="N299" s="30"/>
      <c r="O299" s="30"/>
      <c r="P299" s="30"/>
      <c r="Q299" s="30"/>
      <c r="R299" s="30"/>
      <c r="S299" s="30"/>
      <c r="T299" s="30"/>
      <c r="U299" s="30"/>
    </row>
    <row r="300" spans="2:21" x14ac:dyDescent="0.25">
      <c r="B300" s="18">
        <v>3</v>
      </c>
      <c r="C300" s="34">
        <v>12</v>
      </c>
      <c r="D300" s="18">
        <v>3</v>
      </c>
      <c r="E300" s="34">
        <v>11</v>
      </c>
      <c r="F300" s="18">
        <v>3</v>
      </c>
      <c r="G300" s="34">
        <v>14</v>
      </c>
      <c r="H300" s="18">
        <v>3</v>
      </c>
      <c r="I300" s="34">
        <v>14</v>
      </c>
      <c r="J300" s="30"/>
      <c r="K300" s="30"/>
      <c r="L300" s="30"/>
      <c r="M300" s="30"/>
      <c r="N300" s="30"/>
      <c r="O300" s="30"/>
      <c r="P300" s="30"/>
      <c r="Q300" s="30"/>
      <c r="R300" s="30"/>
      <c r="S300" s="30"/>
      <c r="T300" s="30"/>
      <c r="U300" s="30"/>
    </row>
    <row r="301" spans="2:21" x14ac:dyDescent="0.25">
      <c r="B301" s="18">
        <v>3</v>
      </c>
      <c r="C301" s="34">
        <v>11</v>
      </c>
      <c r="D301" s="18">
        <v>3</v>
      </c>
      <c r="E301" s="34">
        <v>12</v>
      </c>
      <c r="F301" s="18">
        <v>3</v>
      </c>
      <c r="G301" s="34">
        <v>17</v>
      </c>
      <c r="H301" s="18">
        <v>3</v>
      </c>
      <c r="I301" s="34">
        <v>19</v>
      </c>
      <c r="J301" s="30"/>
      <c r="K301" s="30"/>
      <c r="L301" s="30"/>
      <c r="M301" s="30"/>
      <c r="N301" s="30"/>
      <c r="O301" s="30"/>
      <c r="P301" s="30"/>
      <c r="Q301" s="30"/>
      <c r="R301" s="30"/>
      <c r="S301" s="30"/>
      <c r="T301" s="30"/>
      <c r="U301" s="30"/>
    </row>
    <row r="302" spans="2:21" x14ac:dyDescent="0.25">
      <c r="B302" s="18">
        <v>3</v>
      </c>
      <c r="C302" s="34">
        <v>11</v>
      </c>
      <c r="D302" s="19">
        <v>3</v>
      </c>
      <c r="E302" s="154">
        <v>12</v>
      </c>
      <c r="F302" s="18">
        <v>3</v>
      </c>
      <c r="G302" s="34">
        <v>14</v>
      </c>
      <c r="H302" s="18">
        <v>4</v>
      </c>
      <c r="I302" s="34">
        <v>23</v>
      </c>
      <c r="J302" s="30"/>
      <c r="K302" s="30"/>
      <c r="L302" s="30"/>
      <c r="M302" s="30"/>
      <c r="N302" s="30"/>
      <c r="O302" s="30"/>
      <c r="P302" s="30"/>
      <c r="Q302" s="30"/>
      <c r="R302" s="30"/>
      <c r="S302" s="30"/>
      <c r="T302" s="30"/>
      <c r="U302" s="30"/>
    </row>
    <row r="303" spans="2:21" x14ac:dyDescent="0.25">
      <c r="B303" s="18">
        <v>3</v>
      </c>
      <c r="C303" s="34">
        <v>13</v>
      </c>
      <c r="D303" s="97"/>
      <c r="E303" s="97"/>
      <c r="F303" s="18">
        <v>3</v>
      </c>
      <c r="G303" s="34">
        <v>16</v>
      </c>
      <c r="H303" s="18">
        <v>3</v>
      </c>
      <c r="I303" s="34">
        <v>16</v>
      </c>
      <c r="J303" s="30"/>
      <c r="K303" s="30"/>
      <c r="L303" s="30"/>
      <c r="M303" s="30"/>
      <c r="N303" s="30"/>
      <c r="O303" s="30"/>
      <c r="P303" s="30"/>
      <c r="Q303" s="30"/>
      <c r="R303" s="30"/>
      <c r="S303" s="30"/>
      <c r="T303" s="30"/>
      <c r="U303" s="30"/>
    </row>
    <row r="304" spans="2:21" x14ac:dyDescent="0.25">
      <c r="B304" s="18">
        <v>3</v>
      </c>
      <c r="C304" s="34">
        <v>11</v>
      </c>
      <c r="D304" s="97"/>
      <c r="E304" s="97"/>
      <c r="F304" s="18">
        <v>3</v>
      </c>
      <c r="G304" s="34">
        <v>14</v>
      </c>
      <c r="H304" s="18">
        <v>4</v>
      </c>
      <c r="I304" s="34">
        <v>23</v>
      </c>
      <c r="J304" s="30"/>
      <c r="K304" s="30"/>
      <c r="L304" s="30"/>
      <c r="M304" s="30"/>
      <c r="N304" s="30"/>
      <c r="O304" s="30"/>
      <c r="P304" s="30"/>
      <c r="Q304" s="30"/>
      <c r="R304" s="30"/>
      <c r="S304" s="30"/>
      <c r="T304" s="30"/>
      <c r="U304" s="30"/>
    </row>
    <row r="305" spans="2:21" x14ac:dyDescent="0.25">
      <c r="B305" s="18">
        <v>3</v>
      </c>
      <c r="C305" s="34">
        <v>12</v>
      </c>
      <c r="D305" s="97"/>
      <c r="E305" s="97"/>
      <c r="F305" s="18">
        <v>4</v>
      </c>
      <c r="G305" s="34">
        <v>22</v>
      </c>
      <c r="H305" s="18">
        <v>4</v>
      </c>
      <c r="I305" s="34">
        <v>22</v>
      </c>
      <c r="J305" s="30"/>
      <c r="K305" s="30"/>
      <c r="L305" s="30"/>
      <c r="M305" s="30"/>
      <c r="N305" s="30"/>
      <c r="O305" s="30"/>
      <c r="P305" s="30"/>
      <c r="Q305" s="30"/>
      <c r="R305" s="30"/>
      <c r="S305" s="30"/>
      <c r="T305" s="30"/>
      <c r="U305" s="30"/>
    </row>
    <row r="306" spans="2:21" x14ac:dyDescent="0.25">
      <c r="B306" s="18">
        <v>3</v>
      </c>
      <c r="C306" s="34">
        <v>11</v>
      </c>
      <c r="D306" s="97"/>
      <c r="E306" s="97"/>
      <c r="F306" s="18">
        <v>4</v>
      </c>
      <c r="G306" s="34">
        <v>22</v>
      </c>
      <c r="H306" s="18">
        <v>4</v>
      </c>
      <c r="I306" s="34">
        <v>22</v>
      </c>
      <c r="J306" s="30"/>
      <c r="K306" s="30"/>
      <c r="L306" s="30"/>
      <c r="M306" s="30"/>
      <c r="N306" s="30"/>
      <c r="O306" s="30"/>
      <c r="P306" s="30"/>
      <c r="Q306" s="30"/>
      <c r="R306" s="30"/>
      <c r="S306" s="30"/>
      <c r="T306" s="30"/>
      <c r="U306" s="30"/>
    </row>
    <row r="307" spans="2:21" x14ac:dyDescent="0.25">
      <c r="B307" s="18">
        <v>3</v>
      </c>
      <c r="C307" s="34">
        <v>12</v>
      </c>
      <c r="D307" s="97"/>
      <c r="E307" s="97"/>
      <c r="F307" s="18">
        <v>3</v>
      </c>
      <c r="G307" s="34">
        <v>14</v>
      </c>
      <c r="H307" s="18">
        <v>3</v>
      </c>
      <c r="I307" s="34">
        <v>16</v>
      </c>
      <c r="J307" s="30"/>
      <c r="K307" s="30"/>
      <c r="L307" s="30"/>
      <c r="M307" s="30"/>
      <c r="N307" s="30"/>
      <c r="O307" s="30"/>
      <c r="P307" s="30"/>
      <c r="Q307" s="30"/>
      <c r="R307" s="30"/>
      <c r="S307" s="30"/>
      <c r="T307" s="30"/>
      <c r="U307" s="30"/>
    </row>
    <row r="308" spans="2:21" x14ac:dyDescent="0.25">
      <c r="B308" s="18">
        <v>3</v>
      </c>
      <c r="C308" s="34">
        <v>12</v>
      </c>
      <c r="D308" s="97"/>
      <c r="E308" s="97"/>
      <c r="F308" s="18">
        <v>3</v>
      </c>
      <c r="G308" s="34">
        <v>18</v>
      </c>
      <c r="H308" s="18">
        <v>3</v>
      </c>
      <c r="I308" s="34">
        <v>14</v>
      </c>
      <c r="J308" s="30"/>
      <c r="K308" s="30"/>
      <c r="L308" s="30"/>
      <c r="M308" s="30"/>
      <c r="N308" s="30"/>
      <c r="O308" s="30"/>
      <c r="P308" s="30"/>
      <c r="Q308" s="30"/>
      <c r="R308" s="30"/>
      <c r="S308" s="30"/>
      <c r="T308" s="30"/>
      <c r="U308" s="30"/>
    </row>
    <row r="309" spans="2:21" x14ac:dyDescent="0.25">
      <c r="B309" s="18">
        <v>3</v>
      </c>
      <c r="C309" s="34">
        <v>12</v>
      </c>
      <c r="D309" s="97"/>
      <c r="E309" s="97"/>
      <c r="F309" s="18">
        <v>3</v>
      </c>
      <c r="G309" s="34">
        <v>18</v>
      </c>
      <c r="H309" s="18">
        <v>4</v>
      </c>
      <c r="I309" s="34">
        <v>23</v>
      </c>
      <c r="J309" s="30"/>
      <c r="K309" s="30"/>
      <c r="L309" s="30"/>
      <c r="M309" s="30"/>
      <c r="N309" s="30"/>
      <c r="O309" s="30"/>
      <c r="P309" s="30"/>
      <c r="Q309" s="30"/>
      <c r="R309" s="30"/>
      <c r="S309" s="30"/>
      <c r="T309" s="30"/>
      <c r="U309" s="30"/>
    </row>
    <row r="310" spans="2:21" x14ac:dyDescent="0.25">
      <c r="B310" s="18">
        <v>3</v>
      </c>
      <c r="C310" s="34">
        <v>13</v>
      </c>
      <c r="D310" s="97"/>
      <c r="E310" s="97"/>
      <c r="F310" s="18">
        <v>4</v>
      </c>
      <c r="G310" s="34">
        <v>20</v>
      </c>
      <c r="H310" s="18">
        <v>3</v>
      </c>
      <c r="I310" s="34">
        <v>14</v>
      </c>
      <c r="J310" s="30"/>
      <c r="K310" s="30"/>
      <c r="L310" s="30"/>
      <c r="M310" s="30"/>
      <c r="N310" s="30"/>
      <c r="O310" s="30"/>
      <c r="P310" s="30"/>
      <c r="Q310" s="30"/>
      <c r="R310" s="30"/>
      <c r="S310" s="30"/>
      <c r="T310" s="30"/>
      <c r="U310" s="30"/>
    </row>
    <row r="311" spans="2:21" x14ac:dyDescent="0.25">
      <c r="B311" s="18">
        <v>3</v>
      </c>
      <c r="C311" s="34">
        <v>11</v>
      </c>
      <c r="D311" s="97"/>
      <c r="E311" s="97"/>
      <c r="F311" s="18">
        <v>4</v>
      </c>
      <c r="G311" s="34">
        <v>20</v>
      </c>
      <c r="H311" s="18">
        <v>3</v>
      </c>
      <c r="I311" s="34">
        <v>17</v>
      </c>
      <c r="J311" s="30"/>
      <c r="K311" s="30"/>
      <c r="L311" s="30"/>
      <c r="M311" s="30"/>
      <c r="N311" s="30"/>
      <c r="O311" s="30"/>
      <c r="P311" s="30"/>
      <c r="Q311" s="30"/>
      <c r="R311" s="30"/>
      <c r="S311" s="30"/>
      <c r="T311" s="30"/>
      <c r="U311" s="30"/>
    </row>
    <row r="312" spans="2:21" x14ac:dyDescent="0.25">
      <c r="B312" s="18">
        <v>3</v>
      </c>
      <c r="C312" s="34">
        <v>12</v>
      </c>
      <c r="D312" s="97"/>
      <c r="E312" s="97"/>
      <c r="F312" s="18">
        <v>3</v>
      </c>
      <c r="G312" s="34">
        <v>19</v>
      </c>
      <c r="H312" s="18">
        <v>3</v>
      </c>
      <c r="I312" s="34">
        <v>17</v>
      </c>
      <c r="J312" s="30"/>
      <c r="K312" s="30"/>
      <c r="L312" s="30"/>
      <c r="M312" s="30"/>
      <c r="N312" s="30"/>
      <c r="O312" s="30"/>
      <c r="P312" s="30"/>
      <c r="Q312" s="30"/>
      <c r="R312" s="30"/>
      <c r="S312" s="30"/>
      <c r="T312" s="30"/>
      <c r="U312" s="30"/>
    </row>
    <row r="313" spans="2:21" x14ac:dyDescent="0.25">
      <c r="B313" s="18">
        <v>3</v>
      </c>
      <c r="C313" s="34">
        <v>12</v>
      </c>
      <c r="D313" s="97"/>
      <c r="E313" s="97"/>
      <c r="F313" s="18">
        <v>4</v>
      </c>
      <c r="G313" s="34">
        <v>21</v>
      </c>
      <c r="H313" s="18">
        <v>4</v>
      </c>
      <c r="I313" s="34">
        <v>25</v>
      </c>
      <c r="J313" s="30"/>
      <c r="K313" s="30"/>
      <c r="L313" s="30"/>
      <c r="M313" s="30"/>
      <c r="N313" s="30"/>
      <c r="O313" s="30"/>
      <c r="P313" s="30"/>
      <c r="Q313" s="30"/>
      <c r="R313" s="30"/>
      <c r="S313" s="30"/>
      <c r="T313" s="30"/>
      <c r="U313" s="30"/>
    </row>
    <row r="314" spans="2:21" x14ac:dyDescent="0.25">
      <c r="B314" s="18">
        <v>3</v>
      </c>
      <c r="C314" s="34">
        <v>14</v>
      </c>
      <c r="D314" s="97"/>
      <c r="E314" s="97"/>
      <c r="F314" s="18">
        <v>3</v>
      </c>
      <c r="G314" s="34">
        <v>15</v>
      </c>
      <c r="H314" s="18">
        <v>3</v>
      </c>
      <c r="I314" s="34">
        <v>15</v>
      </c>
      <c r="J314" s="30"/>
      <c r="K314" s="30"/>
      <c r="L314" s="30"/>
      <c r="M314" s="30"/>
      <c r="N314" s="30"/>
      <c r="O314" s="30"/>
      <c r="P314" s="30"/>
      <c r="Q314" s="30"/>
      <c r="R314" s="30"/>
      <c r="S314" s="30"/>
      <c r="T314" s="30"/>
      <c r="U314" s="30"/>
    </row>
    <row r="315" spans="2:21" x14ac:dyDescent="0.25">
      <c r="B315" s="18">
        <v>3</v>
      </c>
      <c r="C315" s="34">
        <v>11</v>
      </c>
      <c r="D315" s="97"/>
      <c r="E315" s="97"/>
      <c r="F315" s="18">
        <v>3</v>
      </c>
      <c r="G315" s="34">
        <v>16</v>
      </c>
      <c r="H315" s="18">
        <v>3</v>
      </c>
      <c r="I315" s="34">
        <v>18</v>
      </c>
      <c r="J315" s="30"/>
      <c r="K315" s="30"/>
      <c r="L315" s="30"/>
      <c r="M315" s="30"/>
      <c r="N315" s="30"/>
      <c r="O315" s="30"/>
      <c r="P315" s="30"/>
      <c r="Q315" s="30"/>
      <c r="R315" s="30"/>
      <c r="S315" s="30"/>
      <c r="T315" s="30"/>
      <c r="U315" s="30"/>
    </row>
    <row r="316" spans="2:21" x14ac:dyDescent="0.25">
      <c r="B316" s="18">
        <v>3</v>
      </c>
      <c r="C316" s="34">
        <v>12</v>
      </c>
      <c r="D316" s="97"/>
      <c r="E316" s="97"/>
      <c r="F316" s="18">
        <v>3</v>
      </c>
      <c r="G316" s="34">
        <v>14</v>
      </c>
      <c r="H316" s="18">
        <v>3</v>
      </c>
      <c r="I316" s="34">
        <v>16</v>
      </c>
      <c r="J316" s="30"/>
      <c r="K316" s="30"/>
      <c r="L316" s="30"/>
      <c r="M316" s="30"/>
      <c r="N316" s="30"/>
      <c r="O316" s="30"/>
      <c r="P316" s="30"/>
      <c r="Q316" s="30"/>
      <c r="R316" s="30"/>
      <c r="S316" s="30"/>
      <c r="T316" s="30"/>
      <c r="U316" s="30"/>
    </row>
    <row r="317" spans="2:21" x14ac:dyDescent="0.25">
      <c r="B317" s="18">
        <v>3</v>
      </c>
      <c r="C317" s="34">
        <v>12</v>
      </c>
      <c r="D317" s="97"/>
      <c r="E317" s="97"/>
      <c r="F317" s="18">
        <v>4</v>
      </c>
      <c r="G317" s="34">
        <v>22</v>
      </c>
      <c r="H317" s="18">
        <v>4</v>
      </c>
      <c r="I317" s="34">
        <v>22</v>
      </c>
      <c r="J317" s="30"/>
      <c r="K317" s="30"/>
      <c r="L317" s="30"/>
      <c r="M317" s="30"/>
      <c r="N317" s="30"/>
      <c r="O317" s="30"/>
      <c r="P317" s="30"/>
      <c r="Q317" s="30"/>
      <c r="R317" s="30"/>
      <c r="S317" s="30"/>
      <c r="T317" s="30"/>
      <c r="U317" s="30"/>
    </row>
    <row r="318" spans="2:21" x14ac:dyDescent="0.25">
      <c r="B318" s="18">
        <v>3</v>
      </c>
      <c r="C318" s="34">
        <v>13</v>
      </c>
      <c r="D318" s="97"/>
      <c r="E318" s="97"/>
      <c r="F318" s="18">
        <v>3</v>
      </c>
      <c r="G318" s="34">
        <v>14</v>
      </c>
      <c r="H318" s="18">
        <v>4</v>
      </c>
      <c r="I318" s="34">
        <v>22</v>
      </c>
      <c r="J318" s="30"/>
      <c r="K318" s="30"/>
      <c r="L318" s="30"/>
      <c r="M318" s="30"/>
      <c r="N318" s="30"/>
      <c r="O318" s="30"/>
      <c r="P318" s="30"/>
      <c r="Q318" s="30"/>
      <c r="R318" s="30"/>
      <c r="S318" s="30"/>
      <c r="T318" s="30"/>
      <c r="U318" s="30"/>
    </row>
    <row r="319" spans="2:21" x14ac:dyDescent="0.25">
      <c r="B319" s="18">
        <v>3</v>
      </c>
      <c r="C319" s="34">
        <v>13</v>
      </c>
      <c r="D319" s="97"/>
      <c r="E319" s="97"/>
      <c r="F319" s="18">
        <v>3</v>
      </c>
      <c r="G319" s="34">
        <v>14</v>
      </c>
      <c r="H319" s="18">
        <v>3</v>
      </c>
      <c r="I319" s="34">
        <v>17</v>
      </c>
      <c r="J319" s="30"/>
      <c r="K319" s="30"/>
      <c r="L319" s="30"/>
      <c r="M319" s="30"/>
      <c r="N319" s="30"/>
      <c r="O319" s="30"/>
      <c r="P319" s="30"/>
      <c r="Q319" s="30"/>
      <c r="R319" s="30"/>
      <c r="S319" s="30"/>
      <c r="T319" s="30"/>
      <c r="U319" s="30"/>
    </row>
    <row r="320" spans="2:21" x14ac:dyDescent="0.25">
      <c r="B320" s="18">
        <v>3</v>
      </c>
      <c r="C320" s="34">
        <v>13</v>
      </c>
      <c r="D320" s="97"/>
      <c r="E320" s="97"/>
      <c r="F320" s="18">
        <v>3</v>
      </c>
      <c r="G320" s="34">
        <v>13</v>
      </c>
      <c r="H320" s="18">
        <v>3</v>
      </c>
      <c r="I320" s="34">
        <v>15</v>
      </c>
      <c r="J320" s="30"/>
      <c r="K320" s="30"/>
      <c r="L320" s="30"/>
      <c r="M320" s="30"/>
      <c r="N320" s="30"/>
      <c r="O320" s="30"/>
      <c r="P320" s="30"/>
      <c r="Q320" s="30"/>
      <c r="R320" s="30"/>
      <c r="S320" s="30"/>
      <c r="T320" s="30"/>
      <c r="U320" s="30"/>
    </row>
    <row r="321" spans="2:21" x14ac:dyDescent="0.25">
      <c r="B321" s="18">
        <v>3</v>
      </c>
      <c r="C321" s="34">
        <v>12</v>
      </c>
      <c r="D321" s="97"/>
      <c r="E321" s="97"/>
      <c r="F321" s="18">
        <v>4</v>
      </c>
      <c r="G321" s="34">
        <v>21</v>
      </c>
      <c r="H321" s="18">
        <v>4</v>
      </c>
      <c r="I321" s="34">
        <v>21</v>
      </c>
      <c r="J321" s="30"/>
      <c r="K321" s="30"/>
      <c r="L321" s="30"/>
      <c r="M321" s="30"/>
      <c r="N321" s="30"/>
      <c r="O321" s="30"/>
      <c r="P321" s="30"/>
      <c r="Q321" s="30"/>
      <c r="R321" s="30"/>
      <c r="S321" s="30"/>
      <c r="T321" s="30"/>
      <c r="U321" s="30"/>
    </row>
    <row r="322" spans="2:21" x14ac:dyDescent="0.25">
      <c r="B322" s="18">
        <v>3</v>
      </c>
      <c r="C322" s="34">
        <v>11</v>
      </c>
      <c r="D322" s="97"/>
      <c r="E322" s="97"/>
      <c r="F322" s="18">
        <v>3</v>
      </c>
      <c r="G322" s="34">
        <v>14</v>
      </c>
      <c r="H322" s="18">
        <v>3</v>
      </c>
      <c r="I322" s="34">
        <v>17</v>
      </c>
      <c r="J322" s="30"/>
      <c r="K322" s="30"/>
      <c r="L322" s="30"/>
      <c r="M322" s="30"/>
      <c r="N322" s="30"/>
      <c r="O322" s="30"/>
      <c r="P322" s="30"/>
      <c r="Q322" s="30"/>
      <c r="R322" s="30"/>
      <c r="S322" s="30"/>
      <c r="T322" s="30"/>
      <c r="U322" s="30"/>
    </row>
    <row r="323" spans="2:21" x14ac:dyDescent="0.25">
      <c r="B323" s="18">
        <v>3</v>
      </c>
      <c r="C323" s="34">
        <v>12</v>
      </c>
      <c r="D323" s="97"/>
      <c r="E323" s="97"/>
      <c r="F323" s="18">
        <v>3</v>
      </c>
      <c r="G323" s="34">
        <v>19</v>
      </c>
      <c r="H323" s="18">
        <v>3</v>
      </c>
      <c r="I323" s="34">
        <v>14</v>
      </c>
      <c r="J323" s="30"/>
      <c r="K323" s="30"/>
      <c r="L323" s="30"/>
      <c r="M323" s="30"/>
      <c r="N323" s="30"/>
      <c r="O323" s="30"/>
      <c r="P323" s="30"/>
      <c r="Q323" s="30"/>
      <c r="R323" s="30"/>
      <c r="S323" s="30"/>
      <c r="T323" s="30"/>
      <c r="U323" s="30"/>
    </row>
    <row r="324" spans="2:21" x14ac:dyDescent="0.25">
      <c r="B324" s="18">
        <v>3</v>
      </c>
      <c r="C324" s="34">
        <v>11</v>
      </c>
      <c r="D324" s="97"/>
      <c r="E324" s="97"/>
      <c r="F324" s="18">
        <v>3</v>
      </c>
      <c r="G324" s="34">
        <v>13</v>
      </c>
      <c r="H324" s="18">
        <v>4</v>
      </c>
      <c r="I324" s="34">
        <v>25</v>
      </c>
      <c r="J324" s="30"/>
      <c r="K324" s="30"/>
      <c r="L324" s="30"/>
      <c r="M324" s="30"/>
      <c r="N324" s="30"/>
      <c r="O324" s="30"/>
      <c r="P324" s="30"/>
      <c r="Q324" s="30"/>
      <c r="R324" s="30"/>
      <c r="S324" s="30"/>
      <c r="T324" s="30"/>
      <c r="U324" s="30"/>
    </row>
    <row r="325" spans="2:21" x14ac:dyDescent="0.25">
      <c r="B325" s="18">
        <v>3</v>
      </c>
      <c r="C325" s="34">
        <v>13</v>
      </c>
      <c r="D325" s="97"/>
      <c r="E325" s="97"/>
      <c r="F325" s="18">
        <v>3</v>
      </c>
      <c r="G325" s="34">
        <v>19</v>
      </c>
      <c r="H325" s="18">
        <v>3</v>
      </c>
      <c r="I325" s="34">
        <v>15</v>
      </c>
      <c r="J325" s="30"/>
      <c r="K325" s="30"/>
      <c r="L325" s="30"/>
      <c r="M325" s="30"/>
      <c r="N325" s="30"/>
      <c r="O325" s="30"/>
      <c r="P325" s="30"/>
      <c r="Q325" s="30"/>
      <c r="R325" s="30"/>
      <c r="S325" s="30"/>
      <c r="T325" s="30"/>
      <c r="U325" s="30"/>
    </row>
    <row r="326" spans="2:21" x14ac:dyDescent="0.25">
      <c r="B326" s="18">
        <v>3</v>
      </c>
      <c r="C326" s="34">
        <v>12</v>
      </c>
      <c r="D326" s="97"/>
      <c r="E326" s="97"/>
      <c r="F326" s="18">
        <v>3</v>
      </c>
      <c r="G326" s="34">
        <v>15</v>
      </c>
      <c r="H326" s="18">
        <v>3</v>
      </c>
      <c r="I326" s="34">
        <v>19</v>
      </c>
      <c r="J326" s="30"/>
      <c r="K326" s="30"/>
      <c r="L326" s="30"/>
      <c r="M326" s="30"/>
      <c r="N326" s="30"/>
      <c r="O326" s="30"/>
      <c r="P326" s="30"/>
      <c r="Q326" s="30"/>
      <c r="R326" s="30"/>
      <c r="S326" s="30"/>
      <c r="T326" s="30"/>
      <c r="U326" s="30"/>
    </row>
    <row r="327" spans="2:21" x14ac:dyDescent="0.25">
      <c r="B327" s="18">
        <v>3</v>
      </c>
      <c r="C327" s="34">
        <v>12</v>
      </c>
      <c r="D327" s="97"/>
      <c r="E327" s="97"/>
      <c r="F327" s="18">
        <v>3</v>
      </c>
      <c r="G327" s="34">
        <v>15</v>
      </c>
      <c r="H327" s="18">
        <v>3</v>
      </c>
      <c r="I327" s="34">
        <v>14</v>
      </c>
      <c r="J327" s="30"/>
      <c r="K327" s="30"/>
      <c r="L327" s="30"/>
      <c r="M327" s="30"/>
      <c r="N327" s="30"/>
      <c r="O327" s="30"/>
      <c r="P327" s="30"/>
      <c r="Q327" s="30"/>
      <c r="R327" s="30"/>
      <c r="S327" s="30"/>
      <c r="T327" s="30"/>
      <c r="U327" s="30"/>
    </row>
    <row r="328" spans="2:21" x14ac:dyDescent="0.25">
      <c r="B328" s="18">
        <v>3</v>
      </c>
      <c r="C328" s="34">
        <v>12</v>
      </c>
      <c r="D328" s="97"/>
      <c r="E328" s="97"/>
      <c r="F328" s="18">
        <v>3</v>
      </c>
      <c r="G328" s="34">
        <v>12</v>
      </c>
      <c r="H328" s="18">
        <v>4</v>
      </c>
      <c r="I328" s="34">
        <v>21</v>
      </c>
      <c r="J328" s="30"/>
      <c r="K328" s="30"/>
      <c r="L328" s="30"/>
      <c r="M328" s="30"/>
      <c r="N328" s="30"/>
      <c r="O328" s="30"/>
      <c r="P328" s="30"/>
      <c r="Q328" s="30"/>
      <c r="R328" s="30"/>
      <c r="S328" s="30"/>
      <c r="T328" s="30"/>
      <c r="U328" s="30"/>
    </row>
    <row r="329" spans="2:21" x14ac:dyDescent="0.25">
      <c r="B329" s="18">
        <v>3</v>
      </c>
      <c r="C329" s="34">
        <v>14</v>
      </c>
      <c r="D329" s="97"/>
      <c r="E329" s="97"/>
      <c r="F329" s="18">
        <v>4</v>
      </c>
      <c r="G329" s="34">
        <v>21</v>
      </c>
      <c r="H329" s="18">
        <v>4</v>
      </c>
      <c r="I329" s="34">
        <v>21</v>
      </c>
      <c r="J329" s="30"/>
      <c r="K329" s="30"/>
      <c r="L329" s="30"/>
      <c r="M329" s="30"/>
      <c r="N329" s="30"/>
      <c r="O329" s="30"/>
      <c r="P329" s="30"/>
      <c r="Q329" s="30"/>
      <c r="R329" s="30"/>
      <c r="S329" s="30"/>
      <c r="T329" s="30"/>
      <c r="U329" s="30"/>
    </row>
    <row r="330" spans="2:21" x14ac:dyDescent="0.25">
      <c r="B330" s="18">
        <v>3</v>
      </c>
      <c r="C330" s="34">
        <v>15</v>
      </c>
      <c r="D330" s="97"/>
      <c r="E330" s="97"/>
      <c r="F330" s="18">
        <v>4</v>
      </c>
      <c r="G330" s="34">
        <v>21</v>
      </c>
      <c r="H330" s="18">
        <v>3</v>
      </c>
      <c r="I330" s="34">
        <v>15</v>
      </c>
      <c r="J330" s="30"/>
      <c r="K330" s="30"/>
      <c r="L330" s="30"/>
      <c r="M330" s="30"/>
      <c r="N330" s="30"/>
      <c r="O330" s="30"/>
      <c r="P330" s="30"/>
      <c r="Q330" s="30"/>
      <c r="R330" s="30"/>
      <c r="S330" s="30"/>
      <c r="T330" s="30"/>
      <c r="U330" s="30"/>
    </row>
    <row r="331" spans="2:21" x14ac:dyDescent="0.25">
      <c r="B331" s="18">
        <v>3</v>
      </c>
      <c r="C331" s="34">
        <v>12</v>
      </c>
      <c r="D331" s="97"/>
      <c r="E331" s="97"/>
      <c r="F331" s="18">
        <v>3</v>
      </c>
      <c r="G331" s="34">
        <v>17</v>
      </c>
      <c r="H331" s="18">
        <v>3</v>
      </c>
      <c r="I331" s="34">
        <v>19</v>
      </c>
      <c r="J331" s="30"/>
      <c r="K331" s="30"/>
      <c r="L331" s="30"/>
      <c r="M331" s="30"/>
      <c r="N331" s="30"/>
      <c r="O331" s="30"/>
      <c r="P331" s="30"/>
      <c r="Q331" s="30"/>
      <c r="R331" s="30"/>
      <c r="S331" s="30"/>
      <c r="T331" s="30"/>
      <c r="U331" s="30"/>
    </row>
    <row r="332" spans="2:21" x14ac:dyDescent="0.25">
      <c r="B332" s="18">
        <v>3</v>
      </c>
      <c r="C332" s="34">
        <v>11</v>
      </c>
      <c r="D332" s="97"/>
      <c r="E332" s="97"/>
      <c r="F332" s="18">
        <v>3</v>
      </c>
      <c r="G332" s="34">
        <v>18</v>
      </c>
      <c r="H332" s="18">
        <v>4</v>
      </c>
      <c r="I332" s="34">
        <v>24</v>
      </c>
      <c r="J332" s="30"/>
      <c r="K332" s="30"/>
      <c r="L332" s="30"/>
      <c r="M332" s="30"/>
      <c r="N332" s="30"/>
      <c r="O332" s="30"/>
      <c r="P332" s="30"/>
      <c r="Q332" s="30"/>
      <c r="R332" s="30"/>
      <c r="S332" s="30"/>
      <c r="T332" s="30"/>
      <c r="U332" s="30"/>
    </row>
    <row r="333" spans="2:21" x14ac:dyDescent="0.25">
      <c r="B333" s="18">
        <v>3</v>
      </c>
      <c r="C333" s="34">
        <v>11</v>
      </c>
      <c r="D333" s="97"/>
      <c r="E333" s="97"/>
      <c r="F333" s="18">
        <v>3</v>
      </c>
      <c r="G333" s="34">
        <v>13</v>
      </c>
      <c r="H333" s="18">
        <v>3</v>
      </c>
      <c r="I333" s="34">
        <v>15</v>
      </c>
      <c r="J333" s="30"/>
      <c r="K333" s="30"/>
      <c r="L333" s="30"/>
      <c r="M333" s="30"/>
      <c r="N333" s="30"/>
      <c r="O333" s="30"/>
      <c r="P333" s="30"/>
      <c r="Q333" s="30"/>
      <c r="R333" s="30"/>
      <c r="S333" s="30"/>
      <c r="T333" s="30"/>
      <c r="U333" s="30"/>
    </row>
    <row r="334" spans="2:21" x14ac:dyDescent="0.25">
      <c r="B334" s="18">
        <v>3</v>
      </c>
      <c r="C334" s="34">
        <v>12</v>
      </c>
      <c r="D334" s="97"/>
      <c r="E334" s="97"/>
      <c r="F334" s="18">
        <v>3</v>
      </c>
      <c r="G334" s="34">
        <v>13</v>
      </c>
      <c r="H334" s="18">
        <v>3</v>
      </c>
      <c r="I334" s="34">
        <v>14</v>
      </c>
      <c r="J334" s="30"/>
      <c r="K334" s="30"/>
      <c r="L334" s="30"/>
      <c r="M334" s="30"/>
      <c r="N334" s="30"/>
      <c r="O334" s="30"/>
      <c r="P334" s="30"/>
      <c r="Q334" s="30"/>
      <c r="R334" s="30"/>
      <c r="S334" s="30"/>
      <c r="T334" s="30"/>
      <c r="U334" s="30"/>
    </row>
    <row r="335" spans="2:21" x14ac:dyDescent="0.25">
      <c r="B335" s="18">
        <v>3</v>
      </c>
      <c r="C335" s="34">
        <v>14</v>
      </c>
      <c r="D335" s="97"/>
      <c r="E335" s="97"/>
      <c r="F335" s="18">
        <v>3</v>
      </c>
      <c r="G335" s="34">
        <v>11</v>
      </c>
      <c r="H335" s="18">
        <v>3</v>
      </c>
      <c r="I335" s="34">
        <v>14</v>
      </c>
      <c r="J335" s="30"/>
      <c r="K335" s="30"/>
      <c r="L335" s="30"/>
      <c r="M335" s="30"/>
      <c r="N335" s="30"/>
      <c r="O335" s="30"/>
      <c r="P335" s="30"/>
      <c r="Q335" s="30"/>
      <c r="R335" s="30"/>
      <c r="S335" s="30"/>
      <c r="T335" s="30"/>
      <c r="U335" s="30"/>
    </row>
    <row r="336" spans="2:21" x14ac:dyDescent="0.25">
      <c r="B336" s="18">
        <v>3</v>
      </c>
      <c r="C336" s="34">
        <v>12</v>
      </c>
      <c r="D336" s="97"/>
      <c r="E336" s="97"/>
      <c r="F336" s="18">
        <v>3</v>
      </c>
      <c r="G336" s="34">
        <v>17</v>
      </c>
      <c r="H336" s="18">
        <v>4</v>
      </c>
      <c r="I336" s="34">
        <v>23</v>
      </c>
      <c r="J336" s="30"/>
      <c r="K336" s="30"/>
      <c r="L336" s="30"/>
      <c r="M336" s="30"/>
      <c r="N336" s="30"/>
      <c r="O336" s="30"/>
      <c r="P336" s="30"/>
      <c r="Q336" s="30"/>
      <c r="R336" s="30"/>
      <c r="S336" s="30"/>
      <c r="T336" s="30"/>
      <c r="U336" s="30"/>
    </row>
    <row r="337" spans="2:21" x14ac:dyDescent="0.25">
      <c r="B337" s="18">
        <v>3</v>
      </c>
      <c r="C337" s="34">
        <v>11</v>
      </c>
      <c r="D337" s="97"/>
      <c r="E337" s="97"/>
      <c r="F337" s="18">
        <v>3</v>
      </c>
      <c r="G337" s="34">
        <v>18</v>
      </c>
      <c r="H337" s="18">
        <v>4</v>
      </c>
      <c r="I337" s="34">
        <v>21</v>
      </c>
      <c r="J337" s="30"/>
      <c r="K337" s="30"/>
      <c r="L337" s="30"/>
      <c r="M337" s="30"/>
      <c r="N337" s="30"/>
      <c r="O337" s="30"/>
      <c r="P337" s="30"/>
      <c r="Q337" s="30"/>
      <c r="R337" s="30"/>
      <c r="S337" s="30"/>
      <c r="T337" s="30"/>
      <c r="U337" s="30"/>
    </row>
    <row r="338" spans="2:21" x14ac:dyDescent="0.25">
      <c r="B338" s="18">
        <v>3</v>
      </c>
      <c r="C338" s="34">
        <v>11</v>
      </c>
      <c r="D338" s="97"/>
      <c r="E338" s="97"/>
      <c r="F338" s="18">
        <v>4</v>
      </c>
      <c r="G338" s="34">
        <v>21</v>
      </c>
      <c r="H338" s="18">
        <v>3</v>
      </c>
      <c r="I338" s="34">
        <v>13</v>
      </c>
      <c r="J338" s="30"/>
      <c r="K338" s="30"/>
      <c r="L338" s="30"/>
      <c r="M338" s="30"/>
      <c r="N338" s="30"/>
      <c r="O338" s="30"/>
      <c r="P338" s="30"/>
      <c r="Q338" s="30"/>
      <c r="R338" s="30"/>
      <c r="S338" s="30"/>
      <c r="T338" s="30"/>
      <c r="U338" s="30"/>
    </row>
    <row r="339" spans="2:21" x14ac:dyDescent="0.25">
      <c r="B339" s="18">
        <v>3</v>
      </c>
      <c r="C339" s="34">
        <v>11</v>
      </c>
      <c r="D339" s="97"/>
      <c r="E339" s="97"/>
      <c r="F339" s="18">
        <v>3</v>
      </c>
      <c r="G339" s="34">
        <v>14</v>
      </c>
      <c r="H339" s="18">
        <v>3</v>
      </c>
      <c r="I339" s="34">
        <v>18</v>
      </c>
      <c r="J339" s="30"/>
      <c r="K339" s="30"/>
      <c r="L339" s="30"/>
      <c r="M339" s="30"/>
      <c r="N339" s="30"/>
      <c r="O339" s="30"/>
      <c r="P339" s="30"/>
      <c r="Q339" s="30"/>
      <c r="R339" s="30"/>
      <c r="S339" s="30"/>
      <c r="T339" s="30"/>
      <c r="U339" s="30"/>
    </row>
    <row r="340" spans="2:21" x14ac:dyDescent="0.25">
      <c r="B340" s="18">
        <v>3</v>
      </c>
      <c r="C340" s="34">
        <v>12</v>
      </c>
      <c r="D340" s="97"/>
      <c r="E340" s="97"/>
      <c r="F340" s="18">
        <v>3</v>
      </c>
      <c r="G340" s="34">
        <v>14</v>
      </c>
      <c r="H340" s="18">
        <v>4</v>
      </c>
      <c r="I340" s="34">
        <v>20</v>
      </c>
      <c r="J340" s="30"/>
      <c r="K340" s="30"/>
      <c r="L340" s="30"/>
      <c r="M340" s="30"/>
      <c r="N340" s="30"/>
      <c r="O340" s="30"/>
      <c r="P340" s="30"/>
      <c r="Q340" s="30"/>
      <c r="R340" s="30"/>
      <c r="S340" s="30"/>
      <c r="T340" s="30"/>
      <c r="U340" s="30"/>
    </row>
    <row r="341" spans="2:21" x14ac:dyDescent="0.25">
      <c r="B341" s="18">
        <v>3</v>
      </c>
      <c r="C341" s="34">
        <v>14</v>
      </c>
      <c r="D341" s="97"/>
      <c r="E341" s="97"/>
      <c r="F341" s="18">
        <v>3</v>
      </c>
      <c r="G341" s="34">
        <v>17</v>
      </c>
      <c r="H341" s="18">
        <v>4</v>
      </c>
      <c r="I341" s="34">
        <v>20</v>
      </c>
      <c r="J341" s="30"/>
      <c r="K341" s="30"/>
      <c r="L341" s="30"/>
      <c r="M341" s="30"/>
      <c r="N341" s="30"/>
      <c r="O341" s="30"/>
      <c r="P341" s="30"/>
      <c r="Q341" s="30"/>
      <c r="R341" s="30"/>
      <c r="S341" s="30"/>
      <c r="T341" s="30"/>
      <c r="U341" s="30"/>
    </row>
    <row r="342" spans="2:21" x14ac:dyDescent="0.25">
      <c r="B342" s="18">
        <v>3</v>
      </c>
      <c r="C342" s="34">
        <v>12</v>
      </c>
      <c r="D342" s="97"/>
      <c r="E342" s="97"/>
      <c r="F342" s="18">
        <v>4</v>
      </c>
      <c r="G342" s="34">
        <v>22</v>
      </c>
      <c r="H342" s="18">
        <v>3</v>
      </c>
      <c r="I342" s="34">
        <v>14</v>
      </c>
      <c r="J342" s="30"/>
      <c r="K342" s="30"/>
      <c r="L342" s="30"/>
      <c r="M342" s="30"/>
      <c r="N342" s="30"/>
      <c r="O342" s="30"/>
      <c r="P342" s="30"/>
      <c r="Q342" s="30"/>
      <c r="R342" s="30"/>
      <c r="S342" s="30"/>
      <c r="T342" s="30"/>
      <c r="U342" s="30"/>
    </row>
    <row r="343" spans="2:21" x14ac:dyDescent="0.25">
      <c r="B343" s="18">
        <v>3</v>
      </c>
      <c r="C343" s="34">
        <v>12</v>
      </c>
      <c r="D343" s="97"/>
      <c r="E343" s="97"/>
      <c r="F343" s="18">
        <v>3</v>
      </c>
      <c r="G343" s="34">
        <v>13</v>
      </c>
      <c r="H343" s="18">
        <v>3</v>
      </c>
      <c r="I343" s="34">
        <v>19</v>
      </c>
      <c r="J343" s="30"/>
      <c r="K343" s="30"/>
      <c r="L343" s="30"/>
      <c r="M343" s="30"/>
      <c r="N343" s="30"/>
      <c r="O343" s="30"/>
      <c r="P343" s="30"/>
      <c r="Q343" s="30"/>
      <c r="R343" s="30"/>
      <c r="S343" s="30"/>
      <c r="T343" s="30"/>
      <c r="U343" s="30"/>
    </row>
    <row r="344" spans="2:21" x14ac:dyDescent="0.25">
      <c r="B344" s="18">
        <v>3</v>
      </c>
      <c r="C344" s="34">
        <v>13</v>
      </c>
      <c r="D344" s="97"/>
      <c r="E344" s="97"/>
      <c r="F344" s="18">
        <v>3</v>
      </c>
      <c r="G344" s="34">
        <v>17</v>
      </c>
      <c r="H344" s="18">
        <v>3</v>
      </c>
      <c r="I344" s="34">
        <v>18</v>
      </c>
      <c r="J344" s="30"/>
      <c r="K344" s="30"/>
      <c r="L344" s="30"/>
      <c r="M344" s="30"/>
      <c r="N344" s="30"/>
      <c r="O344" s="30"/>
      <c r="P344" s="30"/>
      <c r="Q344" s="30"/>
      <c r="R344" s="30"/>
      <c r="S344" s="30"/>
      <c r="T344" s="30"/>
      <c r="U344" s="30"/>
    </row>
    <row r="345" spans="2:21" x14ac:dyDescent="0.25">
      <c r="B345" s="18">
        <v>3</v>
      </c>
      <c r="C345" s="34">
        <v>11</v>
      </c>
      <c r="D345" s="97"/>
      <c r="E345" s="97"/>
      <c r="F345" s="18">
        <v>3</v>
      </c>
      <c r="G345" s="34">
        <v>18</v>
      </c>
      <c r="H345" s="18">
        <v>4</v>
      </c>
      <c r="I345" s="34">
        <v>24</v>
      </c>
      <c r="J345" s="30"/>
      <c r="K345" s="30"/>
      <c r="L345" s="30"/>
      <c r="M345" s="30"/>
      <c r="N345" s="30"/>
      <c r="O345" s="30"/>
      <c r="P345" s="30"/>
      <c r="Q345" s="30"/>
      <c r="R345" s="30"/>
      <c r="S345" s="30"/>
      <c r="T345" s="30"/>
      <c r="U345" s="30"/>
    </row>
    <row r="346" spans="2:21" x14ac:dyDescent="0.25">
      <c r="B346" s="18">
        <v>3</v>
      </c>
      <c r="C346" s="34">
        <v>11</v>
      </c>
      <c r="D346" s="97"/>
      <c r="E346" s="97"/>
      <c r="F346" s="18">
        <v>3</v>
      </c>
      <c r="G346" s="34">
        <v>13</v>
      </c>
      <c r="H346" s="18">
        <v>4</v>
      </c>
      <c r="I346" s="34">
        <v>23</v>
      </c>
      <c r="J346" s="30"/>
      <c r="K346" s="30"/>
      <c r="L346" s="30"/>
      <c r="M346" s="30"/>
      <c r="N346" s="30"/>
      <c r="O346" s="30"/>
      <c r="P346" s="30"/>
      <c r="Q346" s="30"/>
      <c r="R346" s="30"/>
      <c r="S346" s="30"/>
      <c r="T346" s="30"/>
      <c r="U346" s="30"/>
    </row>
    <row r="347" spans="2:21" x14ac:dyDescent="0.25">
      <c r="B347" s="18">
        <v>3</v>
      </c>
      <c r="C347" s="34">
        <v>13</v>
      </c>
      <c r="D347" s="97"/>
      <c r="E347" s="97"/>
      <c r="F347" s="18">
        <v>3</v>
      </c>
      <c r="G347" s="34">
        <v>19</v>
      </c>
      <c r="H347" s="18">
        <v>4</v>
      </c>
      <c r="I347" s="34">
        <v>20</v>
      </c>
      <c r="J347" s="30"/>
      <c r="K347" s="30"/>
      <c r="L347" s="30"/>
      <c r="M347" s="30"/>
      <c r="N347" s="30"/>
      <c r="O347" s="30"/>
      <c r="P347" s="30"/>
      <c r="Q347" s="30"/>
      <c r="R347" s="30"/>
      <c r="S347" s="30"/>
      <c r="T347" s="30"/>
      <c r="U347" s="30"/>
    </row>
    <row r="348" spans="2:21" x14ac:dyDescent="0.25">
      <c r="B348" s="18">
        <v>3</v>
      </c>
      <c r="C348" s="34">
        <v>13</v>
      </c>
      <c r="D348" s="97"/>
      <c r="E348" s="97"/>
      <c r="F348" s="18">
        <v>3</v>
      </c>
      <c r="G348" s="34">
        <v>15</v>
      </c>
      <c r="H348" s="18">
        <v>3</v>
      </c>
      <c r="I348" s="34">
        <v>18</v>
      </c>
      <c r="J348" s="30"/>
      <c r="K348" s="30"/>
      <c r="L348" s="30"/>
      <c r="M348" s="30"/>
      <c r="N348" s="30"/>
      <c r="O348" s="30"/>
      <c r="P348" s="30"/>
      <c r="Q348" s="30"/>
      <c r="R348" s="30"/>
      <c r="S348" s="30"/>
      <c r="T348" s="30"/>
      <c r="U348" s="30"/>
    </row>
    <row r="349" spans="2:21" x14ac:dyDescent="0.25">
      <c r="B349" s="18">
        <v>3</v>
      </c>
      <c r="C349" s="34">
        <v>14</v>
      </c>
      <c r="D349" s="97"/>
      <c r="E349" s="97"/>
      <c r="F349" s="18">
        <v>3</v>
      </c>
      <c r="G349" s="34">
        <v>19</v>
      </c>
      <c r="H349" s="18">
        <v>4</v>
      </c>
      <c r="I349" s="34">
        <v>24</v>
      </c>
      <c r="J349" s="30"/>
      <c r="K349" s="30"/>
      <c r="L349" s="30"/>
      <c r="M349" s="30"/>
      <c r="N349" s="30"/>
      <c r="O349" s="30"/>
      <c r="P349" s="30"/>
      <c r="Q349" s="30"/>
      <c r="R349" s="30"/>
      <c r="S349" s="30"/>
      <c r="T349" s="30"/>
      <c r="U349" s="30"/>
    </row>
    <row r="350" spans="2:21" x14ac:dyDescent="0.25">
      <c r="B350" s="18">
        <v>3</v>
      </c>
      <c r="C350" s="34">
        <v>13</v>
      </c>
      <c r="D350" s="97"/>
      <c r="E350" s="97"/>
      <c r="F350" s="18">
        <v>3</v>
      </c>
      <c r="G350" s="34">
        <v>13</v>
      </c>
      <c r="H350" s="18">
        <v>3</v>
      </c>
      <c r="I350" s="34">
        <v>17</v>
      </c>
      <c r="J350" s="30"/>
      <c r="K350" s="30"/>
      <c r="L350" s="30"/>
      <c r="M350" s="30"/>
      <c r="N350" s="30"/>
      <c r="O350" s="30"/>
      <c r="P350" s="30"/>
      <c r="Q350" s="30"/>
      <c r="R350" s="30"/>
      <c r="S350" s="30"/>
      <c r="T350" s="30"/>
      <c r="U350" s="30"/>
    </row>
    <row r="351" spans="2:21" x14ac:dyDescent="0.25">
      <c r="B351" s="18">
        <v>3</v>
      </c>
      <c r="C351" s="34">
        <v>11</v>
      </c>
      <c r="D351" s="97"/>
      <c r="E351" s="97"/>
      <c r="F351" s="18">
        <v>4</v>
      </c>
      <c r="G351" s="34">
        <v>24</v>
      </c>
      <c r="H351" s="18">
        <v>3</v>
      </c>
      <c r="I351" s="34">
        <v>19</v>
      </c>
      <c r="J351" s="30"/>
      <c r="K351" s="30"/>
      <c r="L351" s="30"/>
      <c r="M351" s="30"/>
      <c r="N351" s="30"/>
      <c r="O351" s="30"/>
      <c r="P351" s="30"/>
      <c r="Q351" s="30"/>
      <c r="R351" s="30"/>
      <c r="S351" s="30"/>
      <c r="T351" s="30"/>
      <c r="U351" s="30"/>
    </row>
    <row r="352" spans="2:21" x14ac:dyDescent="0.25">
      <c r="B352" s="18">
        <v>3</v>
      </c>
      <c r="C352" s="34">
        <v>11</v>
      </c>
      <c r="D352" s="97"/>
      <c r="E352" s="97"/>
      <c r="F352" s="18">
        <v>3</v>
      </c>
      <c r="G352" s="34">
        <v>14</v>
      </c>
      <c r="H352" s="18">
        <v>3</v>
      </c>
      <c r="I352" s="34">
        <v>14</v>
      </c>
      <c r="J352" s="30"/>
      <c r="K352" s="30"/>
      <c r="L352" s="30"/>
      <c r="M352" s="30"/>
      <c r="N352" s="30"/>
      <c r="O352" s="30"/>
      <c r="P352" s="30"/>
      <c r="Q352" s="30"/>
      <c r="R352" s="30"/>
      <c r="S352" s="30"/>
      <c r="T352" s="30"/>
      <c r="U352" s="30"/>
    </row>
    <row r="353" spans="2:21" x14ac:dyDescent="0.25">
      <c r="B353" s="18">
        <v>3</v>
      </c>
      <c r="C353" s="34">
        <v>11</v>
      </c>
      <c r="D353" s="97"/>
      <c r="E353" s="97"/>
      <c r="F353" s="18">
        <v>3</v>
      </c>
      <c r="G353" s="34">
        <v>15</v>
      </c>
      <c r="H353" s="18">
        <v>3</v>
      </c>
      <c r="I353" s="34">
        <v>17</v>
      </c>
      <c r="J353" s="30"/>
      <c r="K353" s="30"/>
      <c r="L353" s="30"/>
      <c r="M353" s="30"/>
      <c r="N353" s="30"/>
      <c r="O353" s="30"/>
      <c r="P353" s="30"/>
      <c r="Q353" s="30"/>
      <c r="R353" s="30"/>
      <c r="S353" s="30"/>
      <c r="T353" s="30"/>
      <c r="U353" s="30"/>
    </row>
    <row r="354" spans="2:21" x14ac:dyDescent="0.25">
      <c r="B354" s="18">
        <v>3</v>
      </c>
      <c r="C354" s="34">
        <v>11</v>
      </c>
      <c r="D354" s="97"/>
      <c r="E354" s="97"/>
      <c r="F354" s="18">
        <v>3</v>
      </c>
      <c r="G354" s="34">
        <v>18</v>
      </c>
      <c r="H354" s="18">
        <v>3</v>
      </c>
      <c r="I354" s="34">
        <v>14</v>
      </c>
      <c r="J354" s="30"/>
      <c r="K354" s="30"/>
      <c r="L354" s="30"/>
      <c r="M354" s="30"/>
      <c r="N354" s="30"/>
      <c r="O354" s="30"/>
      <c r="P354" s="30"/>
      <c r="Q354" s="30"/>
      <c r="R354" s="30"/>
      <c r="S354" s="30"/>
      <c r="T354" s="30"/>
      <c r="U354" s="30"/>
    </row>
    <row r="355" spans="2:21" x14ac:dyDescent="0.25">
      <c r="B355" s="18">
        <v>3</v>
      </c>
      <c r="C355" s="34">
        <v>13</v>
      </c>
      <c r="D355" s="97"/>
      <c r="E355" s="97"/>
      <c r="F355" s="18">
        <v>3</v>
      </c>
      <c r="G355" s="34">
        <v>14</v>
      </c>
      <c r="H355" s="18">
        <v>4</v>
      </c>
      <c r="I355" s="34">
        <v>20</v>
      </c>
      <c r="J355" s="30"/>
      <c r="K355" s="30"/>
      <c r="L355" s="30"/>
      <c r="M355" s="30"/>
      <c r="N355" s="30"/>
      <c r="O355" s="30"/>
      <c r="P355" s="30"/>
      <c r="Q355" s="30"/>
      <c r="R355" s="30"/>
      <c r="S355" s="30"/>
      <c r="T355" s="30"/>
      <c r="U355" s="30"/>
    </row>
    <row r="356" spans="2:21" x14ac:dyDescent="0.25">
      <c r="B356" s="18">
        <v>3</v>
      </c>
      <c r="C356" s="34">
        <v>11</v>
      </c>
      <c r="D356" s="97"/>
      <c r="E356" s="97"/>
      <c r="F356" s="18">
        <v>4</v>
      </c>
      <c r="G356" s="34">
        <v>20</v>
      </c>
      <c r="H356" s="18">
        <v>4</v>
      </c>
      <c r="I356" s="34">
        <v>24</v>
      </c>
      <c r="J356" s="30"/>
      <c r="K356" s="30"/>
      <c r="L356" s="30"/>
      <c r="M356" s="30"/>
      <c r="N356" s="30"/>
      <c r="O356" s="30"/>
      <c r="P356" s="30"/>
      <c r="Q356" s="30"/>
      <c r="R356" s="30"/>
      <c r="S356" s="30"/>
      <c r="T356" s="30"/>
      <c r="U356" s="30"/>
    </row>
    <row r="357" spans="2:21" x14ac:dyDescent="0.25">
      <c r="B357" s="18">
        <v>3</v>
      </c>
      <c r="C357" s="34">
        <v>13</v>
      </c>
      <c r="D357" s="97"/>
      <c r="E357" s="97"/>
      <c r="F357" s="18">
        <v>3</v>
      </c>
      <c r="G357" s="34">
        <v>19</v>
      </c>
      <c r="H357" s="18">
        <v>4</v>
      </c>
      <c r="I357" s="34">
        <v>25</v>
      </c>
      <c r="J357" s="30"/>
      <c r="K357" s="30"/>
      <c r="L357" s="30"/>
      <c r="M357" s="30"/>
      <c r="N357" s="30"/>
      <c r="O357" s="30"/>
      <c r="P357" s="30"/>
      <c r="Q357" s="30"/>
      <c r="R357" s="30"/>
      <c r="S357" s="30"/>
      <c r="T357" s="30"/>
      <c r="U357" s="30"/>
    </row>
    <row r="358" spans="2:21" x14ac:dyDescent="0.25">
      <c r="B358" s="18">
        <v>3</v>
      </c>
      <c r="C358" s="34">
        <v>12</v>
      </c>
      <c r="D358" s="97"/>
      <c r="E358" s="97"/>
      <c r="F358" s="18">
        <v>3</v>
      </c>
      <c r="G358" s="34">
        <v>18</v>
      </c>
      <c r="H358" s="18">
        <v>3</v>
      </c>
      <c r="I358" s="34">
        <v>14</v>
      </c>
      <c r="J358" s="30"/>
      <c r="K358" s="30"/>
      <c r="L358" s="30"/>
      <c r="M358" s="30"/>
      <c r="N358" s="30"/>
      <c r="O358" s="30"/>
      <c r="P358" s="30"/>
      <c r="Q358" s="30"/>
      <c r="R358" s="30"/>
      <c r="S358" s="30"/>
      <c r="T358" s="30"/>
      <c r="U358" s="30"/>
    </row>
    <row r="359" spans="2:21" x14ac:dyDescent="0.25">
      <c r="B359" s="18">
        <v>3</v>
      </c>
      <c r="C359" s="34">
        <v>13</v>
      </c>
      <c r="D359" s="97"/>
      <c r="E359" s="97"/>
      <c r="F359" s="18">
        <v>3</v>
      </c>
      <c r="G359" s="34">
        <v>13</v>
      </c>
      <c r="H359" s="18">
        <v>3</v>
      </c>
      <c r="I359" s="34">
        <v>15</v>
      </c>
      <c r="J359" s="30"/>
      <c r="K359" s="30"/>
      <c r="L359" s="30"/>
      <c r="M359" s="30"/>
      <c r="N359" s="30"/>
      <c r="O359" s="30"/>
      <c r="P359" s="30"/>
      <c r="Q359" s="30"/>
      <c r="R359" s="30"/>
      <c r="S359" s="30"/>
      <c r="T359" s="30"/>
      <c r="U359" s="30"/>
    </row>
    <row r="360" spans="2:21" x14ac:dyDescent="0.25">
      <c r="B360" s="18">
        <v>3</v>
      </c>
      <c r="C360" s="34">
        <v>11</v>
      </c>
      <c r="D360" s="97"/>
      <c r="E360" s="97"/>
      <c r="F360" s="18">
        <v>4</v>
      </c>
      <c r="G360" s="34">
        <v>21</v>
      </c>
      <c r="H360" s="18">
        <v>3</v>
      </c>
      <c r="I360" s="34">
        <v>19</v>
      </c>
      <c r="J360" s="30"/>
      <c r="K360" s="30"/>
      <c r="L360" s="30"/>
      <c r="M360" s="30"/>
      <c r="N360" s="30"/>
      <c r="O360" s="30"/>
      <c r="P360" s="30"/>
      <c r="Q360" s="30"/>
      <c r="R360" s="30"/>
      <c r="S360" s="30"/>
      <c r="T360" s="30"/>
      <c r="U360" s="30"/>
    </row>
    <row r="361" spans="2:21" x14ac:dyDescent="0.25">
      <c r="B361" s="18">
        <v>3</v>
      </c>
      <c r="C361" s="34">
        <v>13</v>
      </c>
      <c r="D361" s="97"/>
      <c r="E361" s="97"/>
      <c r="F361" s="18">
        <v>3</v>
      </c>
      <c r="G361" s="34">
        <v>11</v>
      </c>
      <c r="H361" s="18">
        <v>4</v>
      </c>
      <c r="I361" s="34">
        <v>23</v>
      </c>
      <c r="J361" s="30"/>
      <c r="K361" s="30"/>
      <c r="L361" s="30"/>
      <c r="M361" s="30"/>
      <c r="N361" s="30"/>
      <c r="O361" s="30"/>
      <c r="P361" s="30"/>
      <c r="Q361" s="30"/>
      <c r="R361" s="30"/>
      <c r="S361" s="30"/>
      <c r="T361" s="30"/>
      <c r="U361" s="30"/>
    </row>
    <row r="362" spans="2:21" x14ac:dyDescent="0.25">
      <c r="B362" s="18">
        <v>3</v>
      </c>
      <c r="C362" s="34">
        <v>13</v>
      </c>
      <c r="D362" s="97"/>
      <c r="E362" s="97"/>
      <c r="F362" s="18">
        <v>3</v>
      </c>
      <c r="G362" s="34">
        <v>14</v>
      </c>
      <c r="H362" s="18">
        <v>3</v>
      </c>
      <c r="I362" s="34">
        <v>18</v>
      </c>
      <c r="J362" s="30"/>
      <c r="K362" s="30"/>
      <c r="L362" s="30"/>
      <c r="M362" s="30"/>
      <c r="N362" s="30"/>
      <c r="O362" s="30"/>
      <c r="P362" s="30"/>
      <c r="Q362" s="30"/>
      <c r="R362" s="30"/>
      <c r="S362" s="30"/>
      <c r="T362" s="30"/>
      <c r="U362" s="30"/>
    </row>
    <row r="363" spans="2:21" x14ac:dyDescent="0.25">
      <c r="B363" s="18">
        <v>3</v>
      </c>
      <c r="C363" s="34">
        <v>11</v>
      </c>
      <c r="D363" s="97"/>
      <c r="E363" s="97"/>
      <c r="F363" s="18">
        <v>3</v>
      </c>
      <c r="G363" s="34">
        <v>13</v>
      </c>
      <c r="H363" s="18">
        <v>4</v>
      </c>
      <c r="I363" s="34">
        <v>25</v>
      </c>
      <c r="J363" s="30"/>
      <c r="K363" s="30"/>
      <c r="L363" s="30"/>
      <c r="M363" s="30"/>
      <c r="N363" s="30"/>
      <c r="O363" s="30"/>
      <c r="P363" s="30"/>
      <c r="Q363" s="30"/>
      <c r="R363" s="30"/>
      <c r="S363" s="30"/>
      <c r="T363" s="30"/>
      <c r="U363" s="30"/>
    </row>
    <row r="364" spans="2:21" x14ac:dyDescent="0.25">
      <c r="B364" s="18">
        <v>3</v>
      </c>
      <c r="C364" s="34">
        <v>15</v>
      </c>
      <c r="D364" s="97"/>
      <c r="E364" s="97"/>
      <c r="F364" s="18">
        <v>3</v>
      </c>
      <c r="G364" s="34">
        <v>13</v>
      </c>
      <c r="H364" s="18">
        <v>3</v>
      </c>
      <c r="I364" s="34">
        <v>15</v>
      </c>
      <c r="J364" s="30"/>
      <c r="K364" s="30"/>
      <c r="L364" s="30"/>
      <c r="M364" s="30"/>
      <c r="N364" s="30"/>
      <c r="O364" s="30"/>
      <c r="P364" s="30"/>
      <c r="Q364" s="30"/>
      <c r="R364" s="30"/>
      <c r="S364" s="30"/>
      <c r="T364" s="30"/>
      <c r="U364" s="30"/>
    </row>
    <row r="365" spans="2:21" x14ac:dyDescent="0.25">
      <c r="B365" s="18">
        <v>3</v>
      </c>
      <c r="C365" s="34">
        <v>12</v>
      </c>
      <c r="D365" s="97"/>
      <c r="E365" s="97"/>
      <c r="F365" s="18">
        <v>4</v>
      </c>
      <c r="G365" s="34">
        <v>20</v>
      </c>
      <c r="H365" s="18">
        <v>4</v>
      </c>
      <c r="I365" s="34">
        <v>25</v>
      </c>
      <c r="J365" s="30"/>
      <c r="K365" s="30"/>
      <c r="L365" s="30"/>
      <c r="M365" s="30"/>
      <c r="N365" s="30"/>
      <c r="O365" s="30"/>
      <c r="P365" s="30"/>
      <c r="Q365" s="30"/>
      <c r="R365" s="30"/>
      <c r="S365" s="30"/>
      <c r="T365" s="30"/>
      <c r="U365" s="30"/>
    </row>
    <row r="366" spans="2:21" x14ac:dyDescent="0.25">
      <c r="B366" s="18">
        <v>3</v>
      </c>
      <c r="C366" s="34">
        <v>12</v>
      </c>
      <c r="D366" s="97"/>
      <c r="E366" s="97"/>
      <c r="F366" s="18">
        <v>3</v>
      </c>
      <c r="G366" s="34">
        <v>14</v>
      </c>
      <c r="H366" s="18">
        <v>4</v>
      </c>
      <c r="I366" s="34">
        <v>20</v>
      </c>
      <c r="J366" s="30"/>
      <c r="K366" s="30"/>
      <c r="L366" s="30"/>
      <c r="M366" s="30"/>
      <c r="N366" s="30"/>
      <c r="O366" s="30"/>
      <c r="P366" s="30"/>
      <c r="Q366" s="30"/>
      <c r="R366" s="30"/>
      <c r="S366" s="30"/>
      <c r="T366" s="30"/>
      <c r="U366" s="30"/>
    </row>
    <row r="367" spans="2:21" x14ac:dyDescent="0.25">
      <c r="B367" s="18">
        <v>3</v>
      </c>
      <c r="C367" s="34">
        <v>11</v>
      </c>
      <c r="D367" s="97"/>
      <c r="E367" s="97"/>
      <c r="F367" s="18">
        <v>3</v>
      </c>
      <c r="G367" s="34">
        <v>14</v>
      </c>
      <c r="H367" s="18">
        <v>4</v>
      </c>
      <c r="I367" s="34">
        <v>24</v>
      </c>
      <c r="J367" s="30"/>
      <c r="K367" s="30"/>
      <c r="L367" s="30"/>
      <c r="M367" s="30"/>
      <c r="N367" s="30"/>
      <c r="O367" s="30"/>
      <c r="P367" s="30"/>
      <c r="Q367" s="30"/>
      <c r="R367" s="30"/>
      <c r="S367" s="30"/>
      <c r="T367" s="30"/>
      <c r="U367" s="30"/>
    </row>
    <row r="368" spans="2:21" x14ac:dyDescent="0.25">
      <c r="B368" s="18">
        <v>3</v>
      </c>
      <c r="C368" s="34">
        <v>13</v>
      </c>
      <c r="D368" s="97"/>
      <c r="E368" s="97"/>
      <c r="F368" s="18">
        <v>4</v>
      </c>
      <c r="G368" s="34">
        <v>23</v>
      </c>
      <c r="H368" s="18">
        <v>4</v>
      </c>
      <c r="I368" s="34">
        <v>25</v>
      </c>
      <c r="J368" s="30"/>
      <c r="K368" s="30"/>
      <c r="L368" s="30"/>
      <c r="M368" s="30"/>
      <c r="N368" s="30"/>
      <c r="O368" s="30"/>
      <c r="P368" s="30"/>
      <c r="Q368" s="30"/>
      <c r="R368" s="30"/>
      <c r="S368" s="30"/>
      <c r="T368" s="30"/>
      <c r="U368" s="30"/>
    </row>
    <row r="369" spans="2:21" x14ac:dyDescent="0.25">
      <c r="B369" s="18">
        <v>3</v>
      </c>
      <c r="C369" s="34">
        <v>11</v>
      </c>
      <c r="D369" s="97"/>
      <c r="E369" s="97"/>
      <c r="F369" s="18">
        <v>3</v>
      </c>
      <c r="G369" s="34">
        <v>13</v>
      </c>
      <c r="H369" s="18">
        <v>4</v>
      </c>
      <c r="I369" s="34">
        <v>22</v>
      </c>
      <c r="J369" s="30"/>
      <c r="K369" s="30"/>
      <c r="L369" s="30"/>
      <c r="M369" s="30"/>
      <c r="N369" s="30"/>
      <c r="O369" s="30"/>
      <c r="P369" s="30"/>
      <c r="Q369" s="30"/>
      <c r="R369" s="30"/>
      <c r="S369" s="30"/>
      <c r="T369" s="30"/>
      <c r="U369" s="30"/>
    </row>
    <row r="370" spans="2:21" x14ac:dyDescent="0.25">
      <c r="B370" s="18">
        <v>3</v>
      </c>
      <c r="C370" s="34">
        <v>11</v>
      </c>
      <c r="D370" s="97"/>
      <c r="E370" s="97"/>
      <c r="F370" s="18">
        <v>4</v>
      </c>
      <c r="G370" s="34">
        <v>23</v>
      </c>
      <c r="H370" s="18">
        <v>3</v>
      </c>
      <c r="I370" s="34">
        <v>19</v>
      </c>
      <c r="J370" s="30"/>
      <c r="K370" s="30"/>
      <c r="L370" s="30"/>
      <c r="M370" s="30"/>
      <c r="N370" s="30"/>
      <c r="O370" s="30"/>
      <c r="P370" s="30"/>
      <c r="Q370" s="30"/>
      <c r="R370" s="30"/>
      <c r="S370" s="30"/>
      <c r="T370" s="30"/>
      <c r="U370" s="30"/>
    </row>
    <row r="371" spans="2:21" x14ac:dyDescent="0.25">
      <c r="B371" s="18">
        <v>3</v>
      </c>
      <c r="C371" s="34">
        <v>11</v>
      </c>
      <c r="D371" s="97"/>
      <c r="E371" s="97"/>
      <c r="F371" s="18">
        <v>3</v>
      </c>
      <c r="G371" s="34">
        <v>17</v>
      </c>
      <c r="H371" s="18">
        <v>4</v>
      </c>
      <c r="I371" s="34">
        <v>23</v>
      </c>
      <c r="J371" s="30"/>
      <c r="K371" s="30"/>
      <c r="L371" s="30"/>
      <c r="M371" s="30"/>
      <c r="N371" s="30"/>
      <c r="O371" s="30"/>
      <c r="P371" s="30"/>
      <c r="Q371" s="30"/>
      <c r="R371" s="30"/>
      <c r="S371" s="30"/>
      <c r="T371" s="30"/>
      <c r="U371" s="30"/>
    </row>
    <row r="372" spans="2:21" x14ac:dyDescent="0.25">
      <c r="B372" s="18">
        <v>3</v>
      </c>
      <c r="C372" s="34">
        <v>11</v>
      </c>
      <c r="D372" s="97"/>
      <c r="E372" s="97"/>
      <c r="F372" s="18">
        <v>4</v>
      </c>
      <c r="G372" s="34">
        <v>22</v>
      </c>
      <c r="H372" s="18">
        <v>3</v>
      </c>
      <c r="I372" s="34">
        <v>14</v>
      </c>
      <c r="J372" s="30"/>
      <c r="K372" s="30"/>
      <c r="L372" s="30"/>
      <c r="M372" s="30"/>
      <c r="N372" s="30"/>
      <c r="O372" s="30"/>
      <c r="P372" s="30"/>
      <c r="Q372" s="30"/>
      <c r="R372" s="30"/>
      <c r="S372" s="30"/>
      <c r="T372" s="30"/>
      <c r="U372" s="30"/>
    </row>
    <row r="373" spans="2:21" x14ac:dyDescent="0.25">
      <c r="B373" s="18">
        <v>3</v>
      </c>
      <c r="C373" s="34">
        <v>15</v>
      </c>
      <c r="D373" s="97"/>
      <c r="E373" s="97"/>
      <c r="F373" s="18">
        <v>3</v>
      </c>
      <c r="G373" s="34">
        <v>19</v>
      </c>
      <c r="H373" s="18">
        <v>3</v>
      </c>
      <c r="I373" s="34">
        <v>15</v>
      </c>
      <c r="J373" s="30"/>
      <c r="K373" s="30"/>
      <c r="L373" s="30"/>
      <c r="M373" s="30"/>
      <c r="N373" s="30"/>
      <c r="O373" s="30"/>
      <c r="P373" s="30"/>
      <c r="Q373" s="30"/>
      <c r="R373" s="30"/>
      <c r="S373" s="30"/>
      <c r="T373" s="30"/>
      <c r="U373" s="30"/>
    </row>
    <row r="374" spans="2:21" x14ac:dyDescent="0.25">
      <c r="B374" s="18">
        <v>3</v>
      </c>
      <c r="C374" s="34">
        <v>11</v>
      </c>
      <c r="D374" s="97"/>
      <c r="E374" s="97"/>
      <c r="F374" s="18">
        <v>3</v>
      </c>
      <c r="G374" s="34">
        <v>13</v>
      </c>
      <c r="H374" s="18">
        <v>4</v>
      </c>
      <c r="I374" s="34">
        <v>23</v>
      </c>
      <c r="J374" s="30"/>
      <c r="K374" s="30"/>
      <c r="L374" s="30"/>
      <c r="M374" s="30"/>
      <c r="N374" s="30"/>
      <c r="O374" s="30"/>
      <c r="P374" s="30"/>
      <c r="Q374" s="30"/>
      <c r="R374" s="30"/>
      <c r="S374" s="30"/>
      <c r="T374" s="30"/>
      <c r="U374" s="30"/>
    </row>
    <row r="375" spans="2:21" x14ac:dyDescent="0.25">
      <c r="B375" s="18">
        <v>3</v>
      </c>
      <c r="C375" s="34">
        <v>13</v>
      </c>
      <c r="D375" s="97"/>
      <c r="E375" s="97"/>
      <c r="F375" s="19">
        <v>3</v>
      </c>
      <c r="G375" s="154">
        <v>14</v>
      </c>
      <c r="H375" s="18">
        <v>4</v>
      </c>
      <c r="I375" s="34">
        <v>25</v>
      </c>
      <c r="J375" s="30"/>
      <c r="K375" s="30"/>
      <c r="L375" s="30"/>
      <c r="M375" s="30"/>
      <c r="N375" s="30"/>
      <c r="O375" s="30"/>
      <c r="P375" s="30"/>
      <c r="Q375" s="30"/>
      <c r="R375" s="30"/>
      <c r="S375" s="30"/>
      <c r="T375" s="30"/>
      <c r="U375" s="30"/>
    </row>
    <row r="376" spans="2:21" x14ac:dyDescent="0.25">
      <c r="B376" s="18">
        <v>3</v>
      </c>
      <c r="C376" s="34">
        <v>13</v>
      </c>
      <c r="D376" s="97"/>
      <c r="E376" s="97"/>
      <c r="F376" s="97"/>
      <c r="G376" s="97"/>
      <c r="H376" s="18">
        <v>3</v>
      </c>
      <c r="I376" s="34">
        <v>16</v>
      </c>
      <c r="J376" s="30"/>
      <c r="K376" s="30"/>
      <c r="L376" s="30"/>
      <c r="M376" s="30"/>
      <c r="N376" s="30"/>
      <c r="O376" s="30"/>
      <c r="P376" s="30"/>
      <c r="Q376" s="30"/>
      <c r="R376" s="30"/>
      <c r="S376" s="30"/>
      <c r="T376" s="30"/>
      <c r="U376" s="30"/>
    </row>
    <row r="377" spans="2:21" x14ac:dyDescent="0.25">
      <c r="B377" s="18">
        <v>3</v>
      </c>
      <c r="C377" s="34">
        <v>13</v>
      </c>
      <c r="D377" s="97"/>
      <c r="E377" s="97"/>
      <c r="F377" s="97"/>
      <c r="G377" s="97"/>
      <c r="H377" s="19">
        <v>3</v>
      </c>
      <c r="I377" s="154">
        <v>13</v>
      </c>
      <c r="J377" s="30"/>
      <c r="K377" s="30"/>
      <c r="L377" s="30"/>
      <c r="M377" s="30"/>
      <c r="N377" s="30"/>
      <c r="O377" s="30"/>
      <c r="P377" s="30"/>
      <c r="Q377" s="30"/>
      <c r="R377" s="30"/>
      <c r="S377" s="30"/>
      <c r="T377" s="30"/>
      <c r="U377" s="30"/>
    </row>
    <row r="378" spans="2:21" x14ac:dyDescent="0.25">
      <c r="B378" s="18">
        <v>3</v>
      </c>
      <c r="C378" s="34">
        <v>11</v>
      </c>
      <c r="D378" s="97"/>
      <c r="E378" s="97"/>
      <c r="F378" s="97"/>
      <c r="G378" s="97"/>
      <c r="H378" s="30"/>
      <c r="I378" s="30"/>
      <c r="J378" s="30"/>
      <c r="K378" s="30"/>
      <c r="L378" s="30"/>
      <c r="M378" s="30"/>
      <c r="N378" s="30"/>
      <c r="O378" s="30"/>
      <c r="P378" s="30"/>
      <c r="Q378" s="30"/>
      <c r="R378" s="30"/>
      <c r="S378" s="30"/>
      <c r="T378" s="30"/>
      <c r="U378" s="30"/>
    </row>
    <row r="379" spans="2:21" x14ac:dyDescent="0.25">
      <c r="B379" s="18">
        <v>3</v>
      </c>
      <c r="C379" s="34">
        <v>13</v>
      </c>
      <c r="D379" s="97"/>
      <c r="E379" s="97"/>
      <c r="F379" s="97"/>
      <c r="G379" s="97"/>
      <c r="H379" s="30"/>
      <c r="I379" s="30"/>
      <c r="J379" s="30"/>
      <c r="K379" s="30"/>
      <c r="L379" s="30"/>
      <c r="M379" s="30"/>
      <c r="N379" s="30"/>
      <c r="O379" s="30"/>
      <c r="P379" s="30"/>
      <c r="Q379" s="30"/>
      <c r="R379" s="30"/>
      <c r="S379" s="30"/>
      <c r="T379" s="30"/>
      <c r="U379" s="30"/>
    </row>
    <row r="380" spans="2:21" x14ac:dyDescent="0.25">
      <c r="B380" s="18">
        <v>3</v>
      </c>
      <c r="C380" s="34">
        <v>12</v>
      </c>
      <c r="D380" s="97"/>
      <c r="E380" s="97"/>
      <c r="F380" s="97"/>
      <c r="G380" s="97"/>
      <c r="H380" s="30"/>
      <c r="I380" s="30"/>
      <c r="J380" s="30"/>
      <c r="K380" s="30"/>
      <c r="L380" s="30"/>
      <c r="M380" s="30"/>
      <c r="N380" s="30"/>
      <c r="O380" s="30"/>
      <c r="P380" s="30"/>
      <c r="Q380" s="30"/>
      <c r="R380" s="30"/>
      <c r="S380" s="30"/>
      <c r="T380" s="30"/>
      <c r="U380" s="30"/>
    </row>
    <row r="381" spans="2:21" x14ac:dyDescent="0.25">
      <c r="B381" s="18">
        <v>3</v>
      </c>
      <c r="C381" s="34">
        <v>14</v>
      </c>
      <c r="D381" s="97"/>
      <c r="E381" s="97"/>
      <c r="F381" s="97"/>
      <c r="G381" s="97"/>
      <c r="H381" s="30"/>
      <c r="I381" s="30"/>
      <c r="J381" s="30"/>
      <c r="K381" s="30"/>
      <c r="L381" s="30"/>
      <c r="M381" s="30"/>
      <c r="N381" s="30"/>
      <c r="O381" s="30"/>
      <c r="P381" s="30"/>
      <c r="Q381" s="30"/>
      <c r="R381" s="30"/>
      <c r="S381" s="30"/>
      <c r="T381" s="30"/>
      <c r="U381" s="30"/>
    </row>
    <row r="382" spans="2:21" x14ac:dyDescent="0.25">
      <c r="B382" s="18">
        <v>3</v>
      </c>
      <c r="C382" s="34">
        <v>11</v>
      </c>
      <c r="D382" s="97"/>
      <c r="E382" s="97"/>
      <c r="F382" s="97"/>
      <c r="G382" s="97"/>
      <c r="H382" s="30"/>
      <c r="I382" s="30"/>
      <c r="J382" s="30"/>
      <c r="K382" s="30"/>
      <c r="L382" s="30"/>
      <c r="M382" s="30"/>
      <c r="N382" s="30"/>
      <c r="O382" s="30"/>
      <c r="P382" s="30"/>
      <c r="Q382" s="30"/>
      <c r="R382" s="30"/>
      <c r="S382" s="30"/>
      <c r="T382" s="30"/>
      <c r="U382" s="30"/>
    </row>
    <row r="383" spans="2:21" x14ac:dyDescent="0.25">
      <c r="B383" s="18">
        <v>3</v>
      </c>
      <c r="C383" s="34">
        <v>13</v>
      </c>
      <c r="D383" s="97"/>
      <c r="E383" s="97"/>
      <c r="F383" s="97"/>
      <c r="G383" s="97"/>
      <c r="H383" s="30"/>
      <c r="I383" s="30"/>
      <c r="J383" s="97"/>
      <c r="K383" s="97"/>
      <c r="L383" s="30"/>
      <c r="M383" s="30"/>
      <c r="N383" s="30"/>
      <c r="O383" s="30"/>
      <c r="P383" s="30"/>
      <c r="Q383" s="30"/>
      <c r="R383" s="30"/>
      <c r="S383" s="30"/>
      <c r="T383" s="30"/>
      <c r="U383" s="30"/>
    </row>
    <row r="384" spans="2:21" x14ac:dyDescent="0.25">
      <c r="B384" s="18">
        <v>3</v>
      </c>
      <c r="C384" s="34">
        <v>13</v>
      </c>
      <c r="D384" s="97"/>
      <c r="E384" s="97"/>
      <c r="F384" s="97"/>
      <c r="G384" s="97"/>
      <c r="H384" s="30"/>
      <c r="I384" s="30"/>
      <c r="J384" s="97"/>
      <c r="K384" s="97"/>
      <c r="L384" s="30"/>
      <c r="M384" s="30"/>
      <c r="N384" s="30"/>
      <c r="O384" s="30"/>
      <c r="P384" s="30"/>
      <c r="Q384" s="30"/>
      <c r="R384" s="30"/>
      <c r="S384" s="30"/>
      <c r="T384" s="30"/>
      <c r="U384" s="30"/>
    </row>
    <row r="385" spans="2:21" x14ac:dyDescent="0.25">
      <c r="B385" s="18">
        <v>3</v>
      </c>
      <c r="C385" s="34">
        <v>13</v>
      </c>
      <c r="D385" s="97"/>
      <c r="E385" s="97"/>
      <c r="F385" s="97"/>
      <c r="G385" s="97"/>
      <c r="H385" s="30"/>
      <c r="I385" s="30"/>
      <c r="J385" s="97"/>
      <c r="K385" s="97"/>
      <c r="L385" s="30"/>
      <c r="M385" s="30"/>
      <c r="N385" s="30"/>
      <c r="O385" s="30"/>
      <c r="P385" s="30"/>
      <c r="Q385" s="30"/>
      <c r="R385" s="30"/>
      <c r="S385" s="30"/>
      <c r="T385" s="30"/>
      <c r="U385" s="30"/>
    </row>
    <row r="386" spans="2:21" x14ac:dyDescent="0.25">
      <c r="B386" s="18">
        <v>3</v>
      </c>
      <c r="C386" s="34">
        <v>11</v>
      </c>
      <c r="D386" s="97"/>
      <c r="E386" s="97"/>
      <c r="F386" s="97"/>
      <c r="G386" s="97"/>
      <c r="H386" s="30"/>
      <c r="I386" s="30"/>
      <c r="J386" s="97"/>
      <c r="K386" s="97"/>
      <c r="L386" s="30"/>
      <c r="M386" s="30"/>
      <c r="N386" s="30"/>
      <c r="O386" s="30"/>
      <c r="P386" s="30"/>
      <c r="Q386" s="30"/>
      <c r="R386" s="30"/>
      <c r="S386" s="30"/>
      <c r="T386" s="30"/>
      <c r="U386" s="30"/>
    </row>
    <row r="387" spans="2:21" x14ac:dyDescent="0.25">
      <c r="B387" s="18">
        <v>3</v>
      </c>
      <c r="C387" s="34">
        <v>12</v>
      </c>
      <c r="D387" s="97"/>
      <c r="E387" s="97"/>
      <c r="F387" s="97"/>
      <c r="G387" s="97"/>
      <c r="H387" s="30"/>
      <c r="I387" s="30"/>
      <c r="J387" s="97"/>
      <c r="K387" s="97"/>
      <c r="L387" s="30"/>
      <c r="M387" s="30"/>
      <c r="N387" s="30"/>
      <c r="O387" s="30"/>
      <c r="P387" s="30"/>
      <c r="Q387" s="30"/>
      <c r="R387" s="30"/>
      <c r="S387" s="30"/>
      <c r="T387" s="30"/>
      <c r="U387" s="30"/>
    </row>
    <row r="388" spans="2:21" x14ac:dyDescent="0.25">
      <c r="B388" s="18">
        <v>3</v>
      </c>
      <c r="C388" s="34">
        <v>11</v>
      </c>
      <c r="D388" s="97"/>
      <c r="E388" s="97"/>
      <c r="F388" s="97"/>
      <c r="G388" s="97"/>
      <c r="H388" s="30"/>
      <c r="I388" s="30"/>
      <c r="J388" s="97"/>
      <c r="K388" s="97"/>
      <c r="L388" s="30"/>
      <c r="M388" s="30"/>
      <c r="N388" s="30"/>
      <c r="O388" s="30"/>
      <c r="P388" s="30"/>
      <c r="Q388" s="30"/>
      <c r="R388" s="30"/>
      <c r="S388" s="30"/>
      <c r="T388" s="30"/>
      <c r="U388" s="30"/>
    </row>
    <row r="389" spans="2:21" x14ac:dyDescent="0.25">
      <c r="B389" s="18">
        <v>3</v>
      </c>
      <c r="C389" s="34">
        <v>13</v>
      </c>
      <c r="D389" s="97"/>
      <c r="E389" s="97"/>
      <c r="F389" s="97"/>
      <c r="G389" s="97"/>
      <c r="H389" s="30"/>
      <c r="I389" s="30"/>
      <c r="J389" s="97"/>
      <c r="K389" s="97"/>
      <c r="L389" s="30"/>
      <c r="M389" s="30"/>
      <c r="N389" s="30"/>
      <c r="O389" s="30"/>
      <c r="P389" s="30"/>
      <c r="Q389" s="30"/>
      <c r="R389" s="30"/>
      <c r="S389" s="30"/>
      <c r="T389" s="30"/>
      <c r="U389" s="30"/>
    </row>
    <row r="390" spans="2:21" x14ac:dyDescent="0.25">
      <c r="B390" s="18">
        <v>3</v>
      </c>
      <c r="C390" s="34">
        <v>12</v>
      </c>
      <c r="D390" s="97"/>
      <c r="E390" s="97"/>
      <c r="F390" s="97"/>
      <c r="G390" s="97"/>
      <c r="H390" s="30"/>
      <c r="I390" s="30"/>
      <c r="J390" s="97"/>
      <c r="K390" s="97"/>
      <c r="L390" s="30"/>
      <c r="M390" s="30"/>
      <c r="N390" s="30"/>
      <c r="O390" s="30"/>
      <c r="P390" s="30"/>
      <c r="Q390" s="30"/>
      <c r="R390" s="30"/>
      <c r="S390" s="30"/>
      <c r="T390" s="30"/>
      <c r="U390" s="30"/>
    </row>
    <row r="391" spans="2:21" x14ac:dyDescent="0.25">
      <c r="B391" s="18">
        <v>3</v>
      </c>
      <c r="C391" s="34">
        <v>11</v>
      </c>
      <c r="D391" s="97"/>
      <c r="E391" s="97"/>
      <c r="F391" s="97"/>
      <c r="G391" s="97"/>
      <c r="H391" s="30"/>
      <c r="I391" s="30"/>
      <c r="J391" s="97"/>
      <c r="K391" s="97"/>
      <c r="L391" s="30"/>
      <c r="M391" s="30"/>
      <c r="N391" s="30"/>
      <c r="O391" s="30"/>
      <c r="P391" s="30"/>
      <c r="Q391" s="30"/>
      <c r="R391" s="30"/>
      <c r="S391" s="30"/>
      <c r="T391" s="30"/>
      <c r="U391" s="30"/>
    </row>
    <row r="392" spans="2:21" x14ac:dyDescent="0.25">
      <c r="B392" s="18">
        <v>3</v>
      </c>
      <c r="C392" s="34">
        <v>13</v>
      </c>
      <c r="D392" s="97"/>
      <c r="E392" s="97"/>
      <c r="F392" s="97"/>
      <c r="G392" s="97"/>
      <c r="H392" s="30"/>
      <c r="I392" s="30"/>
      <c r="J392" s="97"/>
      <c r="K392" s="97"/>
      <c r="L392" s="30"/>
      <c r="M392" s="30"/>
      <c r="N392" s="30"/>
      <c r="O392" s="30"/>
      <c r="P392" s="30"/>
      <c r="Q392" s="30"/>
      <c r="R392" s="30"/>
      <c r="S392" s="30"/>
      <c r="T392" s="30"/>
      <c r="U392" s="30"/>
    </row>
    <row r="393" spans="2:21" x14ac:dyDescent="0.25">
      <c r="B393" s="18">
        <v>3</v>
      </c>
      <c r="C393" s="34">
        <v>14</v>
      </c>
      <c r="D393" s="97"/>
      <c r="E393" s="97"/>
      <c r="F393" s="97"/>
      <c r="G393" s="97"/>
      <c r="H393" s="30"/>
      <c r="I393" s="30"/>
      <c r="J393" s="97"/>
      <c r="K393" s="97"/>
      <c r="L393" s="30"/>
      <c r="M393" s="30"/>
      <c r="N393" s="30"/>
      <c r="O393" s="30"/>
      <c r="P393" s="30"/>
      <c r="Q393" s="30"/>
      <c r="R393" s="30"/>
      <c r="S393" s="30"/>
      <c r="T393" s="30"/>
      <c r="U393" s="30"/>
    </row>
    <row r="394" spans="2:21" x14ac:dyDescent="0.25">
      <c r="B394" s="18">
        <v>3</v>
      </c>
      <c r="C394" s="34">
        <v>11</v>
      </c>
      <c r="D394" s="97"/>
      <c r="E394" s="97"/>
      <c r="F394" s="97"/>
      <c r="G394" s="97"/>
      <c r="H394" s="30"/>
      <c r="I394" s="30"/>
      <c r="J394" s="97"/>
      <c r="K394" s="97"/>
      <c r="L394" s="30"/>
      <c r="M394" s="30"/>
      <c r="N394" s="30"/>
      <c r="O394" s="30"/>
      <c r="P394" s="30"/>
      <c r="Q394" s="30"/>
      <c r="R394" s="30"/>
      <c r="S394" s="30"/>
      <c r="T394" s="30"/>
      <c r="U394" s="30"/>
    </row>
    <row r="395" spans="2:21" x14ac:dyDescent="0.25">
      <c r="B395" s="18">
        <v>3</v>
      </c>
      <c r="C395" s="34">
        <v>12</v>
      </c>
      <c r="D395" s="97"/>
      <c r="E395" s="97"/>
      <c r="F395" s="97"/>
      <c r="G395" s="97"/>
      <c r="H395" s="30"/>
      <c r="I395" s="30"/>
      <c r="J395" s="97"/>
      <c r="K395" s="97"/>
      <c r="L395" s="30"/>
      <c r="M395" s="30"/>
      <c r="N395" s="30"/>
      <c r="O395" s="30"/>
      <c r="P395" s="30"/>
      <c r="Q395" s="30"/>
      <c r="R395" s="30"/>
      <c r="S395" s="30"/>
      <c r="T395" s="30"/>
      <c r="U395" s="30"/>
    </row>
    <row r="396" spans="2:21" x14ac:dyDescent="0.25">
      <c r="B396" s="18">
        <v>3</v>
      </c>
      <c r="C396" s="34">
        <v>12</v>
      </c>
      <c r="D396" s="97"/>
      <c r="E396" s="97"/>
      <c r="F396" s="97"/>
      <c r="G396" s="97"/>
      <c r="H396" s="30"/>
      <c r="I396" s="30"/>
      <c r="J396" s="97"/>
      <c r="K396" s="97"/>
      <c r="L396" s="30"/>
      <c r="M396" s="30"/>
      <c r="N396" s="30"/>
      <c r="O396" s="30"/>
      <c r="P396" s="30"/>
      <c r="Q396" s="30"/>
      <c r="R396" s="30"/>
      <c r="S396" s="30"/>
      <c r="T396" s="30"/>
      <c r="U396" s="30"/>
    </row>
    <row r="397" spans="2:21" x14ac:dyDescent="0.25">
      <c r="B397" s="18">
        <v>3</v>
      </c>
      <c r="C397" s="34">
        <v>11</v>
      </c>
      <c r="D397" s="97"/>
      <c r="E397" s="97"/>
      <c r="F397" s="97"/>
      <c r="G397" s="97"/>
      <c r="H397" s="30"/>
      <c r="I397" s="30"/>
      <c r="J397" s="97"/>
      <c r="K397" s="97"/>
      <c r="L397" s="30"/>
      <c r="M397" s="30"/>
      <c r="N397" s="30"/>
      <c r="O397" s="30"/>
      <c r="P397" s="30"/>
      <c r="Q397" s="30"/>
      <c r="R397" s="30"/>
      <c r="S397" s="30"/>
      <c r="T397" s="30"/>
      <c r="U397" s="30"/>
    </row>
    <row r="398" spans="2:21" x14ac:dyDescent="0.25">
      <c r="B398" s="18">
        <v>3</v>
      </c>
      <c r="C398" s="34">
        <v>13</v>
      </c>
      <c r="D398" s="97"/>
      <c r="E398" s="97"/>
      <c r="F398" s="97"/>
      <c r="G398" s="97"/>
      <c r="H398" s="30"/>
      <c r="I398" s="30"/>
      <c r="J398" s="97"/>
      <c r="K398" s="97"/>
      <c r="L398" s="30"/>
      <c r="M398" s="30"/>
      <c r="N398" s="30"/>
      <c r="O398" s="30"/>
      <c r="P398" s="30"/>
      <c r="Q398" s="30"/>
      <c r="R398" s="30"/>
      <c r="S398" s="30"/>
      <c r="T398" s="30"/>
      <c r="U398" s="30"/>
    </row>
    <row r="399" spans="2:21" x14ac:dyDescent="0.25">
      <c r="B399" s="18">
        <v>3</v>
      </c>
      <c r="C399" s="34">
        <v>12</v>
      </c>
      <c r="D399" s="97"/>
      <c r="E399" s="97"/>
      <c r="F399" s="97"/>
      <c r="G399" s="97"/>
      <c r="H399" s="30"/>
      <c r="I399" s="30"/>
      <c r="J399" s="97"/>
      <c r="K399" s="97"/>
      <c r="L399" s="30"/>
      <c r="M399" s="30"/>
      <c r="N399" s="30"/>
      <c r="O399" s="30"/>
      <c r="P399" s="30"/>
      <c r="Q399" s="30"/>
      <c r="R399" s="30"/>
      <c r="S399" s="30"/>
      <c r="T399" s="30"/>
      <c r="U399" s="30"/>
    </row>
    <row r="400" spans="2:21" x14ac:dyDescent="0.25">
      <c r="B400" s="18">
        <v>3</v>
      </c>
      <c r="C400" s="34">
        <v>14</v>
      </c>
      <c r="D400" s="97"/>
      <c r="E400" s="97"/>
      <c r="F400" s="97"/>
      <c r="G400" s="97"/>
      <c r="H400" s="30"/>
      <c r="I400" s="30"/>
      <c r="J400" s="97"/>
      <c r="K400" s="97"/>
      <c r="L400" s="30"/>
      <c r="M400" s="30"/>
      <c r="N400" s="30"/>
      <c r="O400" s="30"/>
      <c r="P400" s="30"/>
      <c r="Q400" s="30"/>
      <c r="R400" s="30"/>
      <c r="S400" s="30"/>
      <c r="T400" s="30"/>
      <c r="U400" s="30"/>
    </row>
    <row r="401" spans="2:21" x14ac:dyDescent="0.25">
      <c r="B401" s="18">
        <v>3</v>
      </c>
      <c r="C401" s="34">
        <v>14</v>
      </c>
      <c r="D401" s="97"/>
      <c r="E401" s="97"/>
      <c r="F401" s="97"/>
      <c r="G401" s="97"/>
      <c r="H401" s="30"/>
      <c r="I401" s="30"/>
      <c r="J401" s="97"/>
      <c r="K401" s="97"/>
      <c r="L401" s="30"/>
      <c r="M401" s="30"/>
      <c r="N401" s="30"/>
      <c r="O401" s="30"/>
      <c r="P401" s="30"/>
      <c r="Q401" s="30"/>
      <c r="R401" s="30"/>
      <c r="S401" s="30"/>
      <c r="T401" s="30"/>
      <c r="U401" s="30"/>
    </row>
    <row r="402" spans="2:21" x14ac:dyDescent="0.25">
      <c r="B402" s="18">
        <v>3</v>
      </c>
      <c r="C402" s="34">
        <v>11</v>
      </c>
      <c r="D402" s="97"/>
      <c r="E402" s="97"/>
      <c r="F402" s="97"/>
      <c r="G402" s="97"/>
      <c r="H402" s="30"/>
      <c r="I402" s="30"/>
      <c r="J402" s="97"/>
      <c r="K402" s="97"/>
      <c r="L402" s="30"/>
      <c r="M402" s="30"/>
      <c r="N402" s="30"/>
      <c r="O402" s="30"/>
      <c r="P402" s="30"/>
      <c r="Q402" s="30"/>
      <c r="R402" s="30"/>
      <c r="S402" s="30"/>
      <c r="T402" s="30"/>
      <c r="U402" s="30"/>
    </row>
    <row r="403" spans="2:21" x14ac:dyDescent="0.25">
      <c r="B403" s="18">
        <v>3</v>
      </c>
      <c r="C403" s="34">
        <v>13</v>
      </c>
      <c r="D403" s="97"/>
      <c r="E403" s="97"/>
      <c r="F403" s="97"/>
      <c r="G403" s="97"/>
      <c r="H403" s="30"/>
      <c r="I403" s="30"/>
      <c r="J403" s="97"/>
      <c r="K403" s="97"/>
      <c r="L403" s="30"/>
      <c r="M403" s="30"/>
      <c r="N403" s="30"/>
      <c r="O403" s="30"/>
      <c r="P403" s="30"/>
      <c r="Q403" s="30"/>
      <c r="R403" s="30"/>
      <c r="S403" s="30"/>
      <c r="T403" s="30"/>
      <c r="U403" s="30"/>
    </row>
    <row r="404" spans="2:21" x14ac:dyDescent="0.25">
      <c r="B404" s="18">
        <v>3</v>
      </c>
      <c r="C404" s="34">
        <v>13</v>
      </c>
      <c r="D404" s="97"/>
      <c r="E404" s="97"/>
      <c r="F404" s="97"/>
      <c r="G404" s="97"/>
      <c r="H404" s="30"/>
      <c r="I404" s="30"/>
      <c r="J404" s="97"/>
      <c r="K404" s="97"/>
      <c r="L404" s="30"/>
      <c r="M404" s="30"/>
      <c r="N404" s="30"/>
      <c r="O404" s="30"/>
      <c r="P404" s="30"/>
      <c r="Q404" s="30"/>
      <c r="R404" s="30"/>
      <c r="S404" s="30"/>
      <c r="T404" s="30"/>
      <c r="U404" s="30"/>
    </row>
    <row r="405" spans="2:21" x14ac:dyDescent="0.25">
      <c r="B405" s="18">
        <v>3</v>
      </c>
      <c r="C405" s="34">
        <v>12</v>
      </c>
      <c r="D405" s="97"/>
      <c r="E405" s="97"/>
      <c r="F405" s="97"/>
      <c r="G405" s="97"/>
      <c r="H405" s="30"/>
      <c r="I405" s="30"/>
      <c r="J405" s="97"/>
      <c r="K405" s="97"/>
      <c r="L405" s="30"/>
      <c r="M405" s="30"/>
      <c r="N405" s="30"/>
      <c r="O405" s="30"/>
      <c r="P405" s="30"/>
      <c r="Q405" s="30"/>
      <c r="R405" s="30"/>
      <c r="S405" s="30"/>
      <c r="T405" s="30"/>
      <c r="U405" s="30"/>
    </row>
    <row r="406" spans="2:21" x14ac:dyDescent="0.25">
      <c r="B406" s="18">
        <v>3</v>
      </c>
      <c r="C406" s="34">
        <v>12</v>
      </c>
      <c r="D406" s="97"/>
      <c r="E406" s="97"/>
      <c r="F406" s="97"/>
      <c r="G406" s="97"/>
      <c r="H406" s="30"/>
      <c r="I406" s="30"/>
      <c r="J406" s="97"/>
      <c r="K406" s="97"/>
      <c r="L406" s="30"/>
      <c r="M406" s="30"/>
      <c r="N406" s="30"/>
      <c r="O406" s="30"/>
      <c r="P406" s="30"/>
      <c r="Q406" s="30"/>
      <c r="R406" s="30"/>
      <c r="S406" s="30"/>
      <c r="T406" s="30"/>
      <c r="U406" s="30"/>
    </row>
    <row r="407" spans="2:21" x14ac:dyDescent="0.25">
      <c r="B407" s="18">
        <v>3</v>
      </c>
      <c r="C407" s="34">
        <v>11</v>
      </c>
      <c r="D407" s="97"/>
      <c r="E407" s="97"/>
      <c r="F407" s="97"/>
      <c r="G407" s="97"/>
      <c r="H407" s="30"/>
      <c r="I407" s="30"/>
      <c r="J407" s="97"/>
      <c r="K407" s="97"/>
      <c r="L407" s="30"/>
      <c r="M407" s="30"/>
      <c r="N407" s="30"/>
      <c r="O407" s="30"/>
      <c r="P407" s="30"/>
      <c r="Q407" s="30"/>
      <c r="R407" s="30"/>
      <c r="S407" s="30"/>
      <c r="T407" s="30"/>
      <c r="U407" s="30"/>
    </row>
    <row r="408" spans="2:21" x14ac:dyDescent="0.25">
      <c r="B408" s="18">
        <v>3</v>
      </c>
      <c r="C408" s="34">
        <v>11</v>
      </c>
      <c r="D408" s="97"/>
      <c r="E408" s="97"/>
      <c r="F408" s="97"/>
      <c r="G408" s="97"/>
      <c r="H408" s="30"/>
      <c r="I408" s="30"/>
      <c r="J408" s="97"/>
      <c r="K408" s="97"/>
      <c r="L408" s="30"/>
      <c r="M408" s="30"/>
      <c r="N408" s="30"/>
      <c r="O408" s="30"/>
      <c r="P408" s="30"/>
      <c r="Q408" s="30"/>
      <c r="R408" s="30"/>
      <c r="S408" s="30"/>
      <c r="T408" s="30"/>
      <c r="U408" s="30"/>
    </row>
    <row r="409" spans="2:21" x14ac:dyDescent="0.25">
      <c r="B409" s="18">
        <v>3</v>
      </c>
      <c r="C409" s="34">
        <v>12</v>
      </c>
      <c r="D409" s="97"/>
      <c r="E409" s="97"/>
      <c r="F409" s="97"/>
      <c r="G409" s="97"/>
      <c r="H409" s="30"/>
      <c r="I409" s="30"/>
      <c r="J409" s="97"/>
      <c r="K409" s="97"/>
      <c r="L409" s="30"/>
      <c r="M409" s="30"/>
      <c r="N409" s="30"/>
      <c r="O409" s="30"/>
      <c r="P409" s="30"/>
      <c r="Q409" s="30"/>
      <c r="R409" s="30"/>
      <c r="S409" s="30"/>
      <c r="T409" s="30"/>
      <c r="U409" s="30"/>
    </row>
    <row r="410" spans="2:21" x14ac:dyDescent="0.25">
      <c r="B410" s="18">
        <v>3</v>
      </c>
      <c r="C410" s="34">
        <v>12</v>
      </c>
      <c r="D410" s="97"/>
      <c r="E410" s="97"/>
      <c r="F410" s="97"/>
      <c r="G410" s="97"/>
      <c r="H410" s="30"/>
      <c r="I410" s="30"/>
      <c r="J410" s="97"/>
      <c r="K410" s="97"/>
      <c r="L410" s="30"/>
      <c r="M410" s="30"/>
      <c r="N410" s="30"/>
      <c r="O410" s="30"/>
      <c r="P410" s="30"/>
      <c r="Q410" s="30"/>
      <c r="R410" s="30"/>
      <c r="S410" s="30"/>
      <c r="T410" s="30"/>
      <c r="U410" s="30"/>
    </row>
    <row r="411" spans="2:21" x14ac:dyDescent="0.25">
      <c r="B411" s="18">
        <v>3</v>
      </c>
      <c r="C411" s="34">
        <v>12</v>
      </c>
      <c r="D411" s="97"/>
      <c r="E411" s="97"/>
      <c r="F411" s="97"/>
      <c r="G411" s="97"/>
      <c r="H411" s="30"/>
      <c r="I411" s="30"/>
      <c r="J411" s="97"/>
      <c r="K411" s="97"/>
      <c r="L411" s="30"/>
      <c r="M411" s="30"/>
      <c r="N411" s="30"/>
      <c r="O411" s="30"/>
      <c r="P411" s="30"/>
      <c r="Q411" s="30"/>
      <c r="R411" s="30"/>
      <c r="S411" s="30"/>
      <c r="T411" s="30"/>
      <c r="U411" s="30"/>
    </row>
    <row r="412" spans="2:21" x14ac:dyDescent="0.25">
      <c r="B412" s="18">
        <v>3</v>
      </c>
      <c r="C412" s="34">
        <v>14</v>
      </c>
      <c r="D412" s="97"/>
      <c r="E412" s="97"/>
      <c r="F412" s="97"/>
      <c r="G412" s="97"/>
      <c r="H412" s="30"/>
      <c r="I412" s="30"/>
      <c r="J412" s="97"/>
      <c r="K412" s="97"/>
      <c r="L412" s="30"/>
      <c r="M412" s="30"/>
      <c r="N412" s="30"/>
      <c r="O412" s="30"/>
      <c r="P412" s="30"/>
      <c r="Q412" s="30"/>
      <c r="R412" s="30"/>
      <c r="S412" s="30"/>
      <c r="T412" s="30"/>
      <c r="U412" s="30"/>
    </row>
    <row r="413" spans="2:21" x14ac:dyDescent="0.25">
      <c r="B413" s="18">
        <v>3</v>
      </c>
      <c r="C413" s="34">
        <v>12</v>
      </c>
      <c r="D413" s="97"/>
      <c r="E413" s="97"/>
      <c r="F413" s="97"/>
      <c r="G413" s="97"/>
      <c r="H413" s="30"/>
      <c r="I413" s="30"/>
      <c r="J413" s="97"/>
      <c r="K413" s="97"/>
      <c r="L413" s="30"/>
      <c r="M413" s="30"/>
      <c r="N413" s="30"/>
      <c r="O413" s="30"/>
      <c r="P413" s="30"/>
      <c r="Q413" s="30"/>
      <c r="R413" s="30"/>
      <c r="S413" s="30"/>
      <c r="T413" s="30"/>
      <c r="U413" s="30"/>
    </row>
    <row r="414" spans="2:21" x14ac:dyDescent="0.25">
      <c r="B414" s="18">
        <v>3</v>
      </c>
      <c r="C414" s="34">
        <v>11</v>
      </c>
      <c r="D414" s="97"/>
      <c r="E414" s="97"/>
      <c r="F414" s="97"/>
      <c r="G414" s="97"/>
      <c r="H414" s="30"/>
      <c r="I414" s="30"/>
      <c r="J414" s="97"/>
      <c r="K414" s="97"/>
      <c r="L414" s="30"/>
      <c r="M414" s="30"/>
      <c r="N414" s="30"/>
      <c r="O414" s="30"/>
      <c r="P414" s="30"/>
      <c r="Q414" s="30"/>
      <c r="R414" s="30"/>
      <c r="S414" s="30"/>
      <c r="T414" s="30"/>
      <c r="U414" s="30"/>
    </row>
    <row r="415" spans="2:21" x14ac:dyDescent="0.25">
      <c r="B415" s="18">
        <v>3</v>
      </c>
      <c r="C415" s="34">
        <v>13</v>
      </c>
      <c r="D415" s="97"/>
      <c r="E415" s="97"/>
      <c r="F415" s="97"/>
      <c r="G415" s="97"/>
      <c r="H415" s="30"/>
      <c r="I415" s="30"/>
      <c r="J415" s="97"/>
      <c r="K415" s="97"/>
      <c r="L415" s="30"/>
      <c r="M415" s="30"/>
      <c r="N415" s="30"/>
      <c r="O415" s="30"/>
      <c r="P415" s="30"/>
      <c r="Q415" s="30"/>
      <c r="R415" s="30"/>
      <c r="S415" s="30"/>
      <c r="T415" s="30"/>
      <c r="U415" s="30"/>
    </row>
    <row r="416" spans="2:21" x14ac:dyDescent="0.25">
      <c r="B416" s="18">
        <v>3</v>
      </c>
      <c r="C416" s="34">
        <v>12</v>
      </c>
      <c r="D416" s="97"/>
      <c r="E416" s="97"/>
      <c r="F416" s="97"/>
      <c r="G416" s="97"/>
      <c r="H416" s="30"/>
      <c r="I416" s="30"/>
      <c r="J416" s="97"/>
      <c r="K416" s="97"/>
      <c r="L416" s="30"/>
      <c r="M416" s="30"/>
      <c r="N416" s="30"/>
      <c r="O416" s="30"/>
      <c r="P416" s="30"/>
      <c r="Q416" s="30"/>
      <c r="R416" s="30"/>
      <c r="S416" s="30"/>
      <c r="T416" s="30"/>
      <c r="U416" s="30"/>
    </row>
    <row r="417" spans="2:21" x14ac:dyDescent="0.25">
      <c r="B417" s="18">
        <v>3</v>
      </c>
      <c r="C417" s="34">
        <v>14</v>
      </c>
      <c r="D417" s="97"/>
      <c r="E417" s="97"/>
      <c r="F417" s="97"/>
      <c r="G417" s="97"/>
      <c r="H417" s="30"/>
      <c r="I417" s="30"/>
      <c r="J417" s="97"/>
      <c r="K417" s="97"/>
      <c r="L417" s="30"/>
      <c r="M417" s="30"/>
      <c r="N417" s="30"/>
      <c r="O417" s="30"/>
      <c r="P417" s="30"/>
      <c r="Q417" s="30"/>
      <c r="R417" s="30"/>
      <c r="S417" s="30"/>
      <c r="T417" s="30"/>
      <c r="U417" s="30"/>
    </row>
    <row r="418" spans="2:21" x14ac:dyDescent="0.25">
      <c r="B418" s="18">
        <v>3</v>
      </c>
      <c r="C418" s="34">
        <v>11</v>
      </c>
      <c r="D418" s="97"/>
      <c r="E418" s="97"/>
      <c r="F418" s="97"/>
      <c r="G418" s="97"/>
      <c r="H418" s="30"/>
      <c r="I418" s="30"/>
      <c r="J418" s="97"/>
      <c r="K418" s="97"/>
      <c r="L418" s="30"/>
      <c r="M418" s="30"/>
      <c r="N418" s="30"/>
      <c r="O418" s="30"/>
      <c r="P418" s="30"/>
      <c r="Q418" s="30"/>
      <c r="R418" s="30"/>
      <c r="S418" s="30"/>
      <c r="T418" s="30"/>
      <c r="U418" s="30"/>
    </row>
    <row r="419" spans="2:21" x14ac:dyDescent="0.25">
      <c r="B419" s="18">
        <v>3</v>
      </c>
      <c r="C419" s="34">
        <v>13</v>
      </c>
      <c r="D419" s="97"/>
      <c r="E419" s="97"/>
      <c r="F419" s="97"/>
      <c r="G419" s="97"/>
      <c r="H419" s="30"/>
      <c r="I419" s="30"/>
      <c r="J419" s="97"/>
      <c r="K419" s="97"/>
      <c r="L419" s="30"/>
      <c r="M419" s="30"/>
      <c r="N419" s="30"/>
      <c r="O419" s="30"/>
      <c r="P419" s="30"/>
      <c r="Q419" s="30"/>
      <c r="R419" s="30"/>
      <c r="S419" s="30"/>
      <c r="T419" s="30"/>
      <c r="U419" s="30"/>
    </row>
    <row r="420" spans="2:21" x14ac:dyDescent="0.25">
      <c r="B420" s="18">
        <v>3</v>
      </c>
      <c r="C420" s="34">
        <v>11</v>
      </c>
      <c r="D420" s="97"/>
      <c r="E420" s="97"/>
      <c r="F420" s="97"/>
      <c r="G420" s="97"/>
      <c r="H420" s="30"/>
      <c r="I420" s="30"/>
      <c r="J420" s="97"/>
      <c r="K420" s="97"/>
      <c r="L420" s="30"/>
      <c r="M420" s="30"/>
      <c r="N420" s="30"/>
      <c r="O420" s="30"/>
      <c r="P420" s="30"/>
      <c r="Q420" s="30"/>
      <c r="R420" s="30"/>
      <c r="S420" s="30"/>
      <c r="T420" s="30"/>
      <c r="U420" s="30"/>
    </row>
    <row r="421" spans="2:21" x14ac:dyDescent="0.25">
      <c r="B421" s="18">
        <v>3</v>
      </c>
      <c r="C421" s="34">
        <v>12</v>
      </c>
      <c r="D421" s="97"/>
      <c r="E421" s="97"/>
      <c r="F421" s="97"/>
      <c r="G421" s="97"/>
      <c r="H421" s="30"/>
      <c r="I421" s="30"/>
      <c r="J421" s="97"/>
      <c r="K421" s="97"/>
      <c r="L421" s="30"/>
      <c r="M421" s="30"/>
      <c r="N421" s="30"/>
      <c r="O421" s="30"/>
      <c r="P421" s="30"/>
      <c r="Q421" s="30"/>
      <c r="R421" s="30"/>
      <c r="S421" s="30"/>
      <c r="T421" s="30"/>
      <c r="U421" s="30"/>
    </row>
    <row r="422" spans="2:21" x14ac:dyDescent="0.25">
      <c r="B422" s="18">
        <v>3</v>
      </c>
      <c r="C422" s="34">
        <v>12</v>
      </c>
      <c r="D422" s="97"/>
      <c r="E422" s="97"/>
      <c r="F422" s="97"/>
      <c r="G422" s="97"/>
      <c r="H422" s="30"/>
      <c r="I422" s="30"/>
      <c r="J422" s="97"/>
      <c r="K422" s="97"/>
      <c r="L422" s="30"/>
      <c r="M422" s="30"/>
      <c r="N422" s="30"/>
      <c r="O422" s="30"/>
      <c r="P422" s="30"/>
      <c r="Q422" s="30"/>
      <c r="R422" s="30"/>
      <c r="S422" s="30"/>
      <c r="T422" s="30"/>
      <c r="U422" s="30"/>
    </row>
    <row r="423" spans="2:21" x14ac:dyDescent="0.25">
      <c r="B423" s="18">
        <v>3</v>
      </c>
      <c r="C423" s="34">
        <v>13</v>
      </c>
      <c r="D423" s="97"/>
      <c r="E423" s="97"/>
      <c r="F423" s="97"/>
      <c r="G423" s="97"/>
      <c r="H423" s="30"/>
      <c r="I423" s="30"/>
      <c r="J423" s="97"/>
      <c r="K423" s="97"/>
      <c r="L423" s="30"/>
      <c r="M423" s="30"/>
      <c r="N423" s="30"/>
      <c r="O423" s="30"/>
      <c r="P423" s="30"/>
      <c r="Q423" s="30"/>
      <c r="R423" s="30"/>
      <c r="S423" s="30"/>
      <c r="T423" s="30"/>
      <c r="U423" s="30"/>
    </row>
    <row r="424" spans="2:21" x14ac:dyDescent="0.25">
      <c r="B424" s="18">
        <v>3</v>
      </c>
      <c r="C424" s="34">
        <v>14</v>
      </c>
      <c r="D424" s="97"/>
      <c r="E424" s="97"/>
      <c r="F424" s="97"/>
      <c r="G424" s="97"/>
      <c r="H424" s="30"/>
      <c r="I424" s="30"/>
      <c r="J424" s="97"/>
      <c r="K424" s="97"/>
      <c r="L424" s="30"/>
      <c r="M424" s="30"/>
      <c r="N424" s="30"/>
      <c r="O424" s="30"/>
      <c r="P424" s="30"/>
      <c r="Q424" s="30"/>
      <c r="R424" s="30"/>
      <c r="S424" s="30"/>
      <c r="T424" s="30"/>
      <c r="U424" s="30"/>
    </row>
    <row r="425" spans="2:21" x14ac:dyDescent="0.25">
      <c r="B425" s="18">
        <v>3</v>
      </c>
      <c r="C425" s="34">
        <v>11</v>
      </c>
      <c r="D425" s="97"/>
      <c r="E425" s="97"/>
      <c r="F425" s="97"/>
      <c r="G425" s="97"/>
      <c r="H425" s="30"/>
      <c r="I425" s="30"/>
      <c r="J425" s="97"/>
      <c r="K425" s="97"/>
      <c r="L425" s="30"/>
      <c r="M425" s="30"/>
      <c r="N425" s="30"/>
      <c r="O425" s="30"/>
      <c r="P425" s="30"/>
      <c r="Q425" s="30"/>
      <c r="R425" s="30"/>
      <c r="S425" s="30"/>
      <c r="T425" s="30"/>
      <c r="U425" s="30"/>
    </row>
    <row r="426" spans="2:21" x14ac:dyDescent="0.25">
      <c r="B426" s="18">
        <v>3</v>
      </c>
      <c r="C426" s="34">
        <v>13</v>
      </c>
      <c r="D426" s="97"/>
      <c r="E426" s="97"/>
      <c r="F426" s="97"/>
      <c r="G426" s="97"/>
      <c r="H426" s="30"/>
      <c r="I426" s="30"/>
      <c r="J426" s="97"/>
      <c r="K426" s="97"/>
      <c r="L426" s="30"/>
      <c r="M426" s="30"/>
      <c r="N426" s="30"/>
      <c r="O426" s="30"/>
      <c r="P426" s="30"/>
      <c r="Q426" s="30"/>
      <c r="R426" s="30"/>
      <c r="S426" s="30"/>
      <c r="T426" s="30"/>
      <c r="U426" s="30"/>
    </row>
    <row r="427" spans="2:21" x14ac:dyDescent="0.25">
      <c r="B427" s="18">
        <v>3</v>
      </c>
      <c r="C427" s="34">
        <v>12</v>
      </c>
      <c r="D427" s="97"/>
      <c r="E427" s="97"/>
      <c r="F427" s="97"/>
      <c r="G427" s="97"/>
      <c r="H427" s="30"/>
      <c r="I427" s="30"/>
      <c r="J427" s="97"/>
      <c r="K427" s="97"/>
      <c r="L427" s="30"/>
      <c r="M427" s="30"/>
      <c r="N427" s="30"/>
      <c r="O427" s="30"/>
      <c r="P427" s="30"/>
      <c r="Q427" s="30"/>
      <c r="R427" s="30"/>
      <c r="S427" s="30"/>
      <c r="T427" s="30"/>
      <c r="U427" s="30"/>
    </row>
    <row r="428" spans="2:21" x14ac:dyDescent="0.25">
      <c r="B428" s="18">
        <v>3</v>
      </c>
      <c r="C428" s="34">
        <v>11</v>
      </c>
      <c r="D428" s="97"/>
      <c r="E428" s="97"/>
      <c r="F428" s="97"/>
      <c r="G428" s="97"/>
      <c r="H428" s="30"/>
      <c r="I428" s="30"/>
      <c r="J428" s="97"/>
      <c r="K428" s="97"/>
      <c r="L428" s="30"/>
      <c r="M428" s="30"/>
      <c r="N428" s="30"/>
      <c r="O428" s="30"/>
      <c r="P428" s="30"/>
      <c r="Q428" s="30"/>
      <c r="R428" s="30"/>
      <c r="S428" s="30"/>
      <c r="T428" s="30"/>
      <c r="U428" s="30"/>
    </row>
    <row r="429" spans="2:21" x14ac:dyDescent="0.25">
      <c r="B429" s="18">
        <v>3</v>
      </c>
      <c r="C429" s="34">
        <v>13</v>
      </c>
      <c r="D429" s="97"/>
      <c r="E429" s="97"/>
      <c r="F429" s="97"/>
      <c r="G429" s="97"/>
      <c r="H429" s="30"/>
      <c r="I429" s="30"/>
      <c r="J429" s="97"/>
      <c r="K429" s="97"/>
      <c r="L429" s="30"/>
      <c r="M429" s="30"/>
      <c r="N429" s="30"/>
      <c r="O429" s="30"/>
      <c r="P429" s="30"/>
      <c r="Q429" s="30"/>
      <c r="R429" s="30"/>
      <c r="S429" s="30"/>
      <c r="T429" s="30"/>
      <c r="U429" s="30"/>
    </row>
    <row r="430" spans="2:21" x14ac:dyDescent="0.25">
      <c r="B430" s="18">
        <v>3</v>
      </c>
      <c r="C430" s="34">
        <v>12</v>
      </c>
      <c r="D430" s="97"/>
      <c r="E430" s="97"/>
      <c r="F430" s="97"/>
      <c r="G430" s="97"/>
      <c r="H430" s="30"/>
      <c r="I430" s="30"/>
      <c r="J430" s="97"/>
      <c r="K430" s="97"/>
      <c r="L430" s="30"/>
      <c r="M430" s="30"/>
      <c r="N430" s="30"/>
      <c r="O430" s="30"/>
      <c r="P430" s="30"/>
      <c r="Q430" s="30"/>
      <c r="R430" s="30"/>
      <c r="S430" s="30"/>
      <c r="T430" s="30"/>
      <c r="U430" s="30"/>
    </row>
    <row r="431" spans="2:21" x14ac:dyDescent="0.25">
      <c r="B431" s="18">
        <v>3</v>
      </c>
      <c r="C431" s="34">
        <v>11</v>
      </c>
      <c r="D431" s="97"/>
      <c r="E431" s="97"/>
      <c r="F431" s="97"/>
      <c r="G431" s="97"/>
      <c r="H431" s="30"/>
      <c r="I431" s="30"/>
      <c r="J431" s="97"/>
      <c r="K431" s="97"/>
      <c r="L431" s="30"/>
      <c r="M431" s="30"/>
      <c r="N431" s="30"/>
      <c r="O431" s="30"/>
      <c r="P431" s="30"/>
      <c r="Q431" s="30"/>
      <c r="R431" s="30"/>
      <c r="S431" s="30"/>
      <c r="T431" s="30"/>
      <c r="U431" s="30"/>
    </row>
    <row r="432" spans="2:21" x14ac:dyDescent="0.25">
      <c r="B432" s="18">
        <v>2</v>
      </c>
      <c r="C432" s="34">
        <v>11</v>
      </c>
      <c r="D432" s="97"/>
      <c r="E432" s="97"/>
      <c r="F432" s="97"/>
      <c r="G432" s="97"/>
      <c r="H432" s="30"/>
      <c r="I432" s="30"/>
      <c r="J432" s="97"/>
      <c r="K432" s="97"/>
      <c r="L432" s="30"/>
      <c r="M432" s="30"/>
      <c r="N432" s="30"/>
      <c r="O432" s="30"/>
      <c r="P432" s="30"/>
      <c r="Q432" s="30"/>
      <c r="R432" s="30"/>
      <c r="S432" s="30"/>
      <c r="T432" s="30"/>
      <c r="U432" s="30"/>
    </row>
    <row r="433" spans="2:21" x14ac:dyDescent="0.25">
      <c r="B433" s="18">
        <v>3</v>
      </c>
      <c r="C433" s="34">
        <v>12</v>
      </c>
      <c r="D433" s="97"/>
      <c r="E433" s="97"/>
      <c r="F433" s="97"/>
      <c r="G433" s="97"/>
      <c r="H433" s="30"/>
      <c r="I433" s="30"/>
      <c r="J433" s="97"/>
      <c r="K433" s="97"/>
      <c r="L433" s="30"/>
      <c r="M433" s="30"/>
      <c r="N433" s="30"/>
      <c r="O433" s="30"/>
      <c r="P433" s="30"/>
      <c r="Q433" s="30"/>
      <c r="R433" s="30"/>
      <c r="S433" s="30"/>
      <c r="T433" s="30"/>
      <c r="U433" s="30"/>
    </row>
    <row r="434" spans="2:21" x14ac:dyDescent="0.25">
      <c r="B434" s="18">
        <v>3</v>
      </c>
      <c r="C434" s="34">
        <v>11</v>
      </c>
      <c r="D434" s="97"/>
      <c r="E434" s="97"/>
      <c r="F434" s="97"/>
      <c r="G434" s="97"/>
      <c r="H434" s="30"/>
      <c r="I434" s="30"/>
      <c r="J434" s="97"/>
      <c r="K434" s="97"/>
      <c r="L434" s="30"/>
      <c r="M434" s="30"/>
      <c r="N434" s="30"/>
      <c r="O434" s="30"/>
      <c r="P434" s="30"/>
      <c r="Q434" s="30"/>
      <c r="R434" s="30"/>
      <c r="S434" s="30"/>
      <c r="T434" s="30"/>
      <c r="U434" s="30"/>
    </row>
    <row r="435" spans="2:21" x14ac:dyDescent="0.25">
      <c r="B435" s="18">
        <v>3</v>
      </c>
      <c r="C435" s="34">
        <v>12</v>
      </c>
      <c r="D435" s="97"/>
      <c r="E435" s="97"/>
      <c r="F435" s="97"/>
      <c r="G435" s="97"/>
      <c r="H435" s="30"/>
      <c r="I435" s="30"/>
      <c r="J435" s="97"/>
      <c r="K435" s="97"/>
      <c r="L435" s="30"/>
      <c r="M435" s="30"/>
      <c r="N435" s="30"/>
      <c r="O435" s="30"/>
      <c r="P435" s="30"/>
      <c r="Q435" s="30"/>
      <c r="R435" s="30"/>
      <c r="S435" s="30"/>
      <c r="T435" s="30"/>
      <c r="U435" s="30"/>
    </row>
    <row r="436" spans="2:21" x14ac:dyDescent="0.25">
      <c r="B436" s="19">
        <v>3</v>
      </c>
      <c r="C436" s="154">
        <v>11</v>
      </c>
      <c r="D436" s="97"/>
      <c r="E436" s="97"/>
      <c r="F436" s="97"/>
      <c r="G436" s="97"/>
      <c r="H436" s="30"/>
      <c r="I436" s="30"/>
      <c r="J436" s="97"/>
      <c r="K436" s="97"/>
      <c r="L436" s="30"/>
      <c r="M436" s="30"/>
      <c r="N436" s="30"/>
      <c r="O436" s="30"/>
      <c r="P436" s="30"/>
      <c r="Q436" s="30"/>
      <c r="R436" s="30"/>
      <c r="S436" s="30"/>
      <c r="T436" s="30"/>
      <c r="U436" s="30"/>
    </row>
    <row r="437" spans="2:21" x14ac:dyDescent="0.25">
      <c r="B437" s="97"/>
      <c r="C437" s="97"/>
      <c r="D437" s="97"/>
      <c r="E437" s="97"/>
      <c r="F437" s="97"/>
      <c r="G437" s="97"/>
      <c r="H437" s="30"/>
      <c r="I437" s="30"/>
      <c r="J437" s="97"/>
      <c r="K437" s="97"/>
      <c r="L437" s="30"/>
      <c r="M437" s="30"/>
      <c r="N437" s="30"/>
      <c r="O437" s="30"/>
      <c r="P437" s="30"/>
      <c r="Q437" s="30"/>
      <c r="R437" s="30"/>
      <c r="S437" s="30"/>
      <c r="T437" s="30"/>
      <c r="U437" s="30"/>
    </row>
    <row r="438" spans="2:21" x14ac:dyDescent="0.25">
      <c r="B438" s="97"/>
      <c r="C438" s="97"/>
      <c r="D438" s="97"/>
      <c r="E438" s="97"/>
      <c r="F438" s="97"/>
      <c r="G438" s="97"/>
      <c r="H438" s="30"/>
      <c r="I438" s="30"/>
      <c r="J438" s="97"/>
      <c r="K438" s="97"/>
      <c r="L438" s="30"/>
      <c r="M438" s="30"/>
      <c r="N438" s="30"/>
      <c r="O438" s="30"/>
      <c r="P438" s="30"/>
      <c r="Q438" s="30"/>
      <c r="R438" s="30"/>
      <c r="S438" s="30"/>
      <c r="T438" s="30"/>
      <c r="U438" s="30"/>
    </row>
    <row r="439" spans="2:21" x14ac:dyDescent="0.25">
      <c r="B439" s="97"/>
      <c r="C439" s="97"/>
      <c r="D439" s="97"/>
      <c r="E439" s="97"/>
      <c r="F439" s="97"/>
      <c r="G439" s="97"/>
      <c r="H439" s="30"/>
      <c r="I439" s="30"/>
      <c r="J439" s="97"/>
      <c r="K439" s="97"/>
      <c r="L439" s="30"/>
      <c r="M439" s="30"/>
      <c r="N439" s="30"/>
      <c r="O439" s="30"/>
      <c r="P439" s="30"/>
      <c r="Q439" s="30"/>
      <c r="R439" s="30"/>
      <c r="S439" s="30"/>
      <c r="T439" s="30"/>
      <c r="U439" s="30"/>
    </row>
    <row r="440" spans="2:21" x14ac:dyDescent="0.25">
      <c r="B440" s="97"/>
      <c r="C440" s="97"/>
      <c r="D440" s="97"/>
      <c r="E440" s="97"/>
      <c r="F440" s="97"/>
      <c r="G440" s="97"/>
      <c r="H440" s="30"/>
      <c r="I440" s="30"/>
      <c r="J440" s="97"/>
      <c r="K440" s="97"/>
      <c r="L440" s="30"/>
      <c r="M440" s="30"/>
      <c r="N440" s="30"/>
      <c r="O440" s="30"/>
      <c r="P440" s="30"/>
      <c r="Q440" s="30"/>
      <c r="R440" s="30"/>
      <c r="S440" s="30"/>
      <c r="T440" s="30"/>
      <c r="U440" s="30"/>
    </row>
    <row r="441" spans="2:21" x14ac:dyDescent="0.25">
      <c r="B441" s="97"/>
      <c r="C441" s="97"/>
      <c r="D441" s="97"/>
      <c r="E441" s="97"/>
      <c r="F441" s="97"/>
      <c r="G441" s="97"/>
      <c r="H441" s="30"/>
      <c r="I441" s="30"/>
      <c r="J441" s="97"/>
      <c r="K441" s="97"/>
      <c r="L441" s="30"/>
      <c r="M441" s="30"/>
      <c r="N441" s="30"/>
      <c r="O441" s="30"/>
      <c r="P441" s="30"/>
      <c r="Q441" s="30"/>
      <c r="R441" s="30"/>
      <c r="S441" s="30"/>
      <c r="T441" s="30"/>
      <c r="U441" s="30"/>
    </row>
    <row r="442" spans="2:21" x14ac:dyDescent="0.25">
      <c r="B442" s="97"/>
      <c r="C442" s="97"/>
      <c r="D442" s="97"/>
      <c r="E442" s="97"/>
      <c r="F442" s="97"/>
      <c r="G442" s="97"/>
      <c r="H442" s="30"/>
      <c r="I442" s="30"/>
      <c r="J442" s="97"/>
      <c r="K442" s="97"/>
      <c r="L442" s="30"/>
      <c r="M442" s="30"/>
      <c r="N442" s="30"/>
      <c r="O442" s="30"/>
      <c r="P442" s="30"/>
      <c r="Q442" s="30"/>
      <c r="R442" s="30"/>
      <c r="S442" s="30"/>
      <c r="T442" s="30"/>
      <c r="U442" s="30"/>
    </row>
    <row r="443" spans="2:21" x14ac:dyDescent="0.25">
      <c r="B443" s="97"/>
      <c r="C443" s="97"/>
      <c r="D443" s="97"/>
      <c r="E443" s="97"/>
      <c r="F443" s="97"/>
      <c r="G443" s="97"/>
      <c r="H443" s="30"/>
      <c r="I443" s="30"/>
      <c r="J443" s="97"/>
      <c r="K443" s="97"/>
      <c r="L443" s="30"/>
      <c r="M443" s="30"/>
      <c r="N443" s="30"/>
      <c r="O443" s="30"/>
      <c r="P443" s="30"/>
      <c r="Q443" s="30"/>
      <c r="R443" s="30"/>
      <c r="S443" s="30"/>
      <c r="T443" s="30"/>
      <c r="U443" s="30"/>
    </row>
    <row r="444" spans="2:21" x14ac:dyDescent="0.25">
      <c r="B444" s="97"/>
      <c r="C444" s="97"/>
      <c r="D444" s="97"/>
      <c r="E444" s="97"/>
      <c r="F444" s="97"/>
      <c r="G444" s="97"/>
      <c r="H444" s="30"/>
      <c r="I444" s="30"/>
      <c r="J444" s="97"/>
      <c r="K444" s="97"/>
      <c r="L444" s="30"/>
      <c r="M444" s="30"/>
      <c r="N444" s="30"/>
      <c r="O444" s="30"/>
      <c r="P444" s="30"/>
      <c r="Q444" s="30"/>
      <c r="R444" s="30"/>
      <c r="S444" s="30"/>
      <c r="T444" s="30"/>
      <c r="U444" s="30"/>
    </row>
    <row r="445" spans="2:21" x14ac:dyDescent="0.25">
      <c r="B445" s="97"/>
      <c r="C445" s="97"/>
      <c r="D445" s="97"/>
      <c r="E445" s="97"/>
      <c r="F445" s="97"/>
      <c r="G445" s="97"/>
      <c r="H445" s="30"/>
      <c r="I445" s="30"/>
      <c r="J445" s="97"/>
      <c r="K445" s="97"/>
      <c r="L445" s="30"/>
      <c r="M445" s="30"/>
      <c r="N445" s="30"/>
      <c r="O445" s="30"/>
      <c r="P445" s="30"/>
      <c r="Q445" s="30"/>
      <c r="R445" s="30"/>
      <c r="S445" s="30"/>
      <c r="T445" s="30"/>
      <c r="U445" s="30"/>
    </row>
    <row r="446" spans="2:21" x14ac:dyDescent="0.25">
      <c r="B446" s="97"/>
      <c r="C446" s="97"/>
      <c r="D446" s="97"/>
      <c r="E446" s="97"/>
      <c r="F446" s="97"/>
      <c r="G446" s="97"/>
      <c r="H446" s="30"/>
      <c r="I446" s="30"/>
      <c r="J446" s="97"/>
      <c r="K446" s="97"/>
      <c r="L446" s="30"/>
      <c r="M446" s="30"/>
      <c r="N446" s="30"/>
      <c r="O446" s="30"/>
      <c r="P446" s="30"/>
      <c r="Q446" s="30"/>
      <c r="R446" s="30"/>
      <c r="S446" s="30"/>
      <c r="T446" s="30"/>
      <c r="U446" s="30"/>
    </row>
    <row r="447" spans="2:21" x14ac:dyDescent="0.25">
      <c r="B447" s="97"/>
      <c r="C447" s="97"/>
      <c r="D447" s="97"/>
      <c r="E447" s="97"/>
      <c r="F447" s="97"/>
      <c r="G447" s="97"/>
      <c r="H447" s="30"/>
      <c r="I447" s="30"/>
      <c r="J447" s="97"/>
      <c r="K447" s="97"/>
      <c r="L447" s="30"/>
      <c r="M447" s="30"/>
      <c r="N447" s="30"/>
      <c r="O447" s="30"/>
      <c r="P447" s="30"/>
      <c r="Q447" s="30"/>
      <c r="R447" s="30"/>
      <c r="S447" s="30"/>
      <c r="T447" s="30"/>
      <c r="U447" s="30"/>
    </row>
    <row r="448" spans="2:21" x14ac:dyDescent="0.25">
      <c r="B448" s="97"/>
      <c r="C448" s="97"/>
      <c r="D448" s="97"/>
      <c r="E448" s="97"/>
      <c r="F448" s="97"/>
      <c r="G448" s="97"/>
      <c r="H448" s="30"/>
      <c r="I448" s="30"/>
      <c r="J448" s="97"/>
      <c r="K448" s="97"/>
      <c r="L448" s="30"/>
      <c r="M448" s="30"/>
      <c r="N448" s="30"/>
      <c r="O448" s="30"/>
      <c r="P448" s="30"/>
      <c r="Q448" s="30"/>
      <c r="R448" s="30"/>
      <c r="S448" s="30"/>
      <c r="T448" s="30"/>
      <c r="U448" s="30"/>
    </row>
    <row r="449" spans="2:21" x14ac:dyDescent="0.25">
      <c r="B449" s="97"/>
      <c r="C449" s="97"/>
      <c r="D449" s="97"/>
      <c r="E449" s="97"/>
      <c r="F449" s="97"/>
      <c r="G449" s="97"/>
      <c r="H449" s="30"/>
      <c r="I449" s="30"/>
      <c r="J449" s="97"/>
      <c r="K449" s="97"/>
      <c r="L449" s="30"/>
      <c r="M449" s="30"/>
      <c r="N449" s="30"/>
      <c r="O449" s="30"/>
      <c r="P449" s="30"/>
      <c r="Q449" s="30"/>
      <c r="R449" s="30"/>
      <c r="S449" s="30"/>
      <c r="T449" s="30"/>
      <c r="U449" s="30"/>
    </row>
    <row r="450" spans="2:21" x14ac:dyDescent="0.25">
      <c r="B450" s="97"/>
      <c r="C450" s="97"/>
      <c r="D450" s="97"/>
      <c r="E450" s="97"/>
      <c r="F450" s="97"/>
      <c r="G450" s="97"/>
      <c r="H450" s="30"/>
      <c r="I450" s="30"/>
      <c r="J450" s="97"/>
      <c r="K450" s="97"/>
      <c r="L450" s="30"/>
      <c r="M450" s="30"/>
      <c r="N450" s="30"/>
      <c r="O450" s="30"/>
      <c r="P450" s="30"/>
      <c r="Q450" s="30"/>
      <c r="R450" s="30"/>
      <c r="S450" s="30"/>
      <c r="T450" s="30"/>
      <c r="U450" s="30"/>
    </row>
    <row r="451" spans="2:21" x14ac:dyDescent="0.25">
      <c r="B451" s="97"/>
      <c r="C451" s="97"/>
      <c r="D451" s="97"/>
      <c r="E451" s="97"/>
      <c r="F451" s="97"/>
      <c r="G451" s="97"/>
      <c r="H451" s="30"/>
      <c r="I451" s="30"/>
      <c r="J451" s="97"/>
      <c r="K451" s="97"/>
      <c r="L451" s="30"/>
      <c r="M451" s="30"/>
      <c r="N451" s="30"/>
      <c r="O451" s="30"/>
      <c r="P451" s="30"/>
      <c r="Q451" s="30"/>
      <c r="R451" s="30"/>
      <c r="S451" s="30"/>
      <c r="T451" s="30"/>
      <c r="U451" s="30"/>
    </row>
    <row r="452" spans="2:21" x14ac:dyDescent="0.25">
      <c r="B452" s="97"/>
      <c r="C452" s="97"/>
      <c r="D452" s="97"/>
      <c r="E452" s="97"/>
      <c r="F452" s="97"/>
      <c r="G452" s="97"/>
      <c r="H452" s="30"/>
      <c r="I452" s="30"/>
      <c r="J452" s="97"/>
      <c r="K452" s="97"/>
      <c r="L452" s="30"/>
      <c r="M452" s="30"/>
      <c r="N452" s="30"/>
      <c r="O452" s="30"/>
      <c r="P452" s="30"/>
      <c r="Q452" s="30"/>
      <c r="R452" s="30"/>
      <c r="S452" s="30"/>
      <c r="T452" s="30"/>
      <c r="U452" s="30"/>
    </row>
    <row r="453" spans="2:21" x14ac:dyDescent="0.25">
      <c r="B453" s="97"/>
      <c r="C453" s="97"/>
      <c r="D453" s="97"/>
      <c r="E453" s="97"/>
      <c r="F453" s="97"/>
      <c r="G453" s="97"/>
      <c r="H453" s="30"/>
      <c r="I453" s="30"/>
      <c r="J453" s="97"/>
      <c r="K453" s="97"/>
      <c r="L453" s="30"/>
      <c r="M453" s="30"/>
      <c r="N453" s="30"/>
      <c r="O453" s="30"/>
      <c r="P453" s="30"/>
      <c r="Q453" s="30"/>
      <c r="R453" s="30"/>
      <c r="S453" s="30"/>
      <c r="T453" s="30"/>
      <c r="U453" s="30"/>
    </row>
    <row r="454" spans="2:21" x14ac:dyDescent="0.25">
      <c r="B454" s="97"/>
      <c r="C454" s="97"/>
      <c r="D454" s="97"/>
      <c r="E454" s="97"/>
      <c r="F454" s="97"/>
      <c r="G454" s="97"/>
      <c r="H454" s="30"/>
      <c r="I454" s="30"/>
      <c r="J454" s="97"/>
      <c r="K454" s="97"/>
      <c r="L454" s="30"/>
      <c r="M454" s="30"/>
      <c r="N454" s="30"/>
      <c r="O454" s="30"/>
      <c r="P454" s="30"/>
      <c r="Q454" s="30"/>
      <c r="R454" s="30"/>
      <c r="S454" s="30"/>
      <c r="T454" s="30"/>
      <c r="U454" s="30"/>
    </row>
    <row r="455" spans="2:21" x14ac:dyDescent="0.25">
      <c r="B455" s="97"/>
      <c r="C455" s="97"/>
      <c r="D455" s="97"/>
      <c r="E455" s="97"/>
      <c r="F455" s="97"/>
      <c r="G455" s="97"/>
      <c r="H455" s="30"/>
      <c r="I455" s="30"/>
      <c r="J455" s="97"/>
      <c r="K455" s="97"/>
      <c r="L455" s="30"/>
      <c r="M455" s="30"/>
      <c r="N455" s="30"/>
      <c r="O455" s="30"/>
      <c r="P455" s="30"/>
      <c r="Q455" s="30"/>
      <c r="R455" s="30"/>
      <c r="S455" s="30"/>
      <c r="T455" s="30"/>
      <c r="U455" s="30"/>
    </row>
    <row r="456" spans="2:21" x14ac:dyDescent="0.25">
      <c r="B456" s="97"/>
      <c r="C456" s="97"/>
      <c r="D456" s="97"/>
      <c r="E456" s="97"/>
      <c r="F456" s="97"/>
      <c r="G456" s="97"/>
      <c r="H456" s="30"/>
      <c r="I456" s="30"/>
      <c r="J456" s="97"/>
      <c r="K456" s="97"/>
      <c r="L456" s="30"/>
      <c r="M456" s="30"/>
      <c r="N456" s="30"/>
      <c r="O456" s="30"/>
      <c r="P456" s="30"/>
      <c r="Q456" s="30"/>
      <c r="R456" s="30"/>
      <c r="S456" s="30"/>
      <c r="T456" s="30"/>
      <c r="U456" s="30"/>
    </row>
    <row r="457" spans="2:21" x14ac:dyDescent="0.25">
      <c r="B457" s="97"/>
      <c r="C457" s="97"/>
      <c r="D457" s="97"/>
      <c r="E457" s="97"/>
      <c r="F457" s="97"/>
      <c r="G457" s="97"/>
      <c r="H457" s="30"/>
      <c r="I457" s="30"/>
      <c r="J457" s="97"/>
      <c r="K457" s="97"/>
      <c r="L457" s="30"/>
      <c r="M457" s="30"/>
      <c r="N457" s="30"/>
      <c r="O457" s="30"/>
      <c r="P457" s="30"/>
      <c r="Q457" s="30"/>
      <c r="R457" s="30"/>
      <c r="S457" s="30"/>
      <c r="T457" s="30"/>
      <c r="U457" s="30"/>
    </row>
    <row r="458" spans="2:21" x14ac:dyDescent="0.25">
      <c r="B458" s="97"/>
      <c r="C458" s="97"/>
      <c r="D458" s="97"/>
      <c r="E458" s="97"/>
      <c r="F458" s="97"/>
      <c r="G458" s="97"/>
      <c r="H458" s="30"/>
      <c r="I458" s="30"/>
      <c r="J458" s="97"/>
      <c r="K458" s="97"/>
      <c r="L458" s="30"/>
      <c r="M458" s="30"/>
      <c r="N458" s="30"/>
      <c r="O458" s="30"/>
      <c r="P458" s="30"/>
      <c r="Q458" s="30"/>
      <c r="R458" s="30"/>
      <c r="S458" s="30"/>
      <c r="T458" s="30"/>
      <c r="U458" s="30"/>
    </row>
    <row r="459" spans="2:21" x14ac:dyDescent="0.25">
      <c r="B459" s="97"/>
      <c r="C459" s="97"/>
      <c r="D459" s="97"/>
      <c r="E459" s="97"/>
      <c r="F459" s="97"/>
      <c r="G459" s="97"/>
      <c r="H459" s="30"/>
      <c r="I459" s="30"/>
      <c r="J459" s="97"/>
      <c r="K459" s="97"/>
      <c r="L459" s="30"/>
      <c r="M459" s="30"/>
      <c r="N459" s="30"/>
      <c r="O459" s="30"/>
      <c r="P459" s="30"/>
      <c r="Q459" s="30"/>
      <c r="R459" s="30"/>
      <c r="S459" s="30"/>
      <c r="T459" s="30"/>
      <c r="U459" s="30"/>
    </row>
    <row r="460" spans="2:21" x14ac:dyDescent="0.25">
      <c r="B460" s="97"/>
      <c r="C460" s="97"/>
      <c r="D460" s="97"/>
      <c r="E460" s="97"/>
      <c r="F460" s="97"/>
      <c r="G460" s="97"/>
      <c r="H460" s="30"/>
      <c r="I460" s="30"/>
      <c r="J460" s="97"/>
      <c r="K460" s="97"/>
      <c r="L460" s="30"/>
      <c r="M460" s="30"/>
      <c r="N460" s="30"/>
      <c r="O460" s="30"/>
      <c r="P460" s="30"/>
      <c r="Q460" s="30"/>
      <c r="R460" s="30"/>
      <c r="S460" s="30"/>
      <c r="T460" s="30"/>
      <c r="U460" s="30"/>
    </row>
    <row r="461" spans="2:21" x14ac:dyDescent="0.25">
      <c r="B461" s="97"/>
      <c r="C461" s="97"/>
      <c r="D461" s="97"/>
      <c r="E461" s="97"/>
      <c r="F461" s="97"/>
      <c r="G461" s="97"/>
      <c r="H461" s="30"/>
      <c r="I461" s="30"/>
      <c r="J461" s="97"/>
      <c r="K461" s="97"/>
      <c r="L461" s="30"/>
      <c r="M461" s="30"/>
      <c r="N461" s="30"/>
      <c r="O461" s="30"/>
      <c r="P461" s="30"/>
      <c r="Q461" s="30"/>
      <c r="R461" s="30"/>
      <c r="S461" s="30"/>
      <c r="T461" s="30"/>
      <c r="U461" s="30"/>
    </row>
    <row r="462" spans="2:21" x14ac:dyDescent="0.25">
      <c r="B462" s="97"/>
      <c r="C462" s="97"/>
      <c r="D462" s="97"/>
      <c r="E462" s="97"/>
      <c r="F462" s="97"/>
      <c r="G462" s="97"/>
      <c r="H462" s="30"/>
      <c r="I462" s="30"/>
      <c r="J462" s="97"/>
      <c r="K462" s="97"/>
      <c r="L462" s="30"/>
      <c r="M462" s="30"/>
      <c r="N462" s="30"/>
      <c r="O462" s="30"/>
      <c r="P462" s="30"/>
      <c r="Q462" s="30"/>
      <c r="R462" s="30"/>
      <c r="S462" s="30"/>
      <c r="T462" s="30"/>
      <c r="U462" s="30"/>
    </row>
    <row r="463" spans="2:21" x14ac:dyDescent="0.25">
      <c r="B463" s="97"/>
      <c r="C463" s="97"/>
      <c r="D463" s="97"/>
      <c r="E463" s="97"/>
      <c r="F463" s="97"/>
      <c r="G463" s="97"/>
      <c r="H463" s="30"/>
      <c r="I463" s="30"/>
      <c r="J463" s="97"/>
      <c r="K463" s="97"/>
      <c r="L463" s="30"/>
      <c r="M463" s="30"/>
      <c r="N463" s="30"/>
      <c r="O463" s="30"/>
      <c r="P463" s="30"/>
      <c r="Q463" s="30"/>
      <c r="R463" s="30"/>
      <c r="S463" s="30"/>
      <c r="T463" s="30"/>
      <c r="U463" s="30"/>
    </row>
    <row r="464" spans="2:21" x14ac:dyDescent="0.25">
      <c r="B464" s="97"/>
      <c r="C464" s="97"/>
      <c r="D464" s="97"/>
      <c r="E464" s="97"/>
      <c r="F464" s="97"/>
      <c r="G464" s="97"/>
      <c r="H464" s="30"/>
      <c r="I464" s="30"/>
      <c r="J464" s="97"/>
      <c r="K464" s="97"/>
      <c r="L464" s="30"/>
      <c r="M464" s="30"/>
      <c r="N464" s="30"/>
      <c r="O464" s="30"/>
      <c r="P464" s="30"/>
      <c r="Q464" s="30"/>
      <c r="R464" s="30"/>
      <c r="S464" s="30"/>
      <c r="T464" s="30"/>
      <c r="U464" s="30"/>
    </row>
    <row r="465" spans="2:21" x14ac:dyDescent="0.25">
      <c r="B465" s="97"/>
      <c r="C465" s="97"/>
      <c r="D465" s="97"/>
      <c r="E465" s="97"/>
      <c r="F465" s="97"/>
      <c r="G465" s="97"/>
      <c r="H465" s="30"/>
      <c r="I465" s="30"/>
      <c r="J465" s="97"/>
      <c r="K465" s="97"/>
      <c r="L465" s="30"/>
      <c r="M465" s="30"/>
      <c r="N465" s="30"/>
      <c r="O465" s="30"/>
      <c r="P465" s="30"/>
      <c r="Q465" s="30"/>
      <c r="R465" s="30"/>
      <c r="S465" s="30"/>
      <c r="T465" s="30"/>
      <c r="U465" s="30"/>
    </row>
    <row r="466" spans="2:21" x14ac:dyDescent="0.25">
      <c r="B466" s="97"/>
      <c r="C466" s="97"/>
      <c r="D466" s="97"/>
      <c r="E466" s="97"/>
      <c r="F466" s="97"/>
      <c r="G466" s="97"/>
      <c r="H466" s="30"/>
      <c r="I466" s="30"/>
      <c r="J466" s="97"/>
      <c r="K466" s="97"/>
      <c r="L466" s="30"/>
      <c r="M466" s="30"/>
      <c r="N466" s="30"/>
      <c r="O466" s="30"/>
      <c r="P466" s="30"/>
      <c r="Q466" s="30"/>
      <c r="R466" s="30"/>
      <c r="S466" s="30"/>
      <c r="T466" s="30"/>
      <c r="U466" s="30"/>
    </row>
    <row r="467" spans="2:21" x14ac:dyDescent="0.25">
      <c r="B467" s="97"/>
      <c r="C467" s="97"/>
      <c r="D467" s="97"/>
      <c r="E467" s="97"/>
      <c r="F467" s="97"/>
      <c r="G467" s="97"/>
      <c r="H467" s="30"/>
      <c r="I467" s="30"/>
      <c r="J467" s="97"/>
      <c r="K467" s="97"/>
      <c r="L467" s="30"/>
      <c r="M467" s="30"/>
      <c r="N467" s="30"/>
      <c r="O467" s="30"/>
      <c r="P467" s="30"/>
      <c r="Q467" s="30"/>
      <c r="R467" s="30"/>
      <c r="S467" s="30"/>
      <c r="T467" s="30"/>
      <c r="U467" s="30"/>
    </row>
    <row r="468" spans="2:21" x14ac:dyDescent="0.25">
      <c r="B468" s="97"/>
      <c r="C468" s="97"/>
      <c r="D468" s="97"/>
      <c r="E468" s="97"/>
      <c r="F468" s="97"/>
      <c r="G468" s="97"/>
      <c r="H468" s="30"/>
      <c r="I468" s="30"/>
      <c r="J468" s="97"/>
      <c r="K468" s="97"/>
      <c r="L468" s="30"/>
      <c r="M468" s="30"/>
      <c r="N468" s="30"/>
      <c r="O468" s="30"/>
      <c r="P468" s="30"/>
      <c r="Q468" s="30"/>
      <c r="R468" s="30"/>
      <c r="S468" s="30"/>
      <c r="T468" s="30"/>
      <c r="U468" s="30"/>
    </row>
    <row r="469" spans="2:21" x14ac:dyDescent="0.25">
      <c r="B469" s="97"/>
      <c r="C469" s="97"/>
      <c r="D469" s="97"/>
      <c r="E469" s="97"/>
      <c r="F469" s="97"/>
      <c r="G469" s="97"/>
      <c r="H469" s="30"/>
      <c r="I469" s="30"/>
      <c r="J469" s="97"/>
      <c r="K469" s="97"/>
      <c r="L469" s="30"/>
      <c r="M469" s="30"/>
      <c r="N469" s="30"/>
      <c r="O469" s="30"/>
      <c r="P469" s="30"/>
      <c r="Q469" s="30"/>
      <c r="R469" s="30"/>
      <c r="S469" s="30"/>
      <c r="T469" s="30"/>
      <c r="U469" s="30"/>
    </row>
    <row r="470" spans="2:21" x14ac:dyDescent="0.25">
      <c r="B470" s="97"/>
      <c r="C470" s="97"/>
      <c r="D470" s="97"/>
      <c r="E470" s="97"/>
      <c r="F470" s="97"/>
      <c r="G470" s="97"/>
      <c r="H470" s="30"/>
      <c r="I470" s="30"/>
      <c r="J470" s="97"/>
      <c r="K470" s="97"/>
      <c r="L470" s="30"/>
      <c r="M470" s="30"/>
      <c r="N470" s="30"/>
      <c r="O470" s="30"/>
      <c r="P470" s="30"/>
      <c r="Q470" s="30"/>
      <c r="R470" s="30"/>
      <c r="S470" s="30"/>
      <c r="T470" s="30"/>
      <c r="U470" s="30"/>
    </row>
    <row r="471" spans="2:21" x14ac:dyDescent="0.25">
      <c r="B471" s="97"/>
      <c r="C471" s="97"/>
      <c r="D471" s="97"/>
      <c r="E471" s="97"/>
      <c r="F471" s="97"/>
      <c r="G471" s="97"/>
      <c r="H471" s="30"/>
      <c r="I471" s="30"/>
      <c r="J471" s="97"/>
      <c r="K471" s="97"/>
      <c r="L471" s="30"/>
      <c r="M471" s="30"/>
      <c r="N471" s="30"/>
      <c r="O471" s="30"/>
      <c r="P471" s="30"/>
      <c r="Q471" s="30"/>
      <c r="R471" s="30"/>
      <c r="S471" s="30"/>
      <c r="T471" s="30"/>
      <c r="U471" s="30"/>
    </row>
    <row r="472" spans="2:21" x14ac:dyDescent="0.25">
      <c r="B472" s="97"/>
      <c r="C472" s="97"/>
      <c r="D472" s="97"/>
      <c r="E472" s="97"/>
      <c r="F472" s="97"/>
      <c r="G472" s="97"/>
      <c r="H472" s="30"/>
      <c r="I472" s="30"/>
      <c r="J472" s="97"/>
      <c r="K472" s="97"/>
      <c r="L472" s="30"/>
      <c r="M472" s="30"/>
      <c r="N472" s="30"/>
      <c r="O472" s="30"/>
      <c r="P472" s="30"/>
      <c r="Q472" s="30"/>
      <c r="R472" s="30"/>
      <c r="S472" s="30"/>
      <c r="T472" s="30"/>
      <c r="U472" s="30"/>
    </row>
    <row r="473" spans="2:21" x14ac:dyDescent="0.25">
      <c r="B473" s="97"/>
      <c r="C473" s="97"/>
      <c r="D473" s="97"/>
      <c r="E473" s="97"/>
      <c r="F473" s="97"/>
      <c r="G473" s="97"/>
      <c r="H473" s="30"/>
      <c r="I473" s="30"/>
      <c r="J473" s="97"/>
      <c r="K473" s="97"/>
      <c r="L473" s="30"/>
      <c r="M473" s="30"/>
      <c r="N473" s="30"/>
      <c r="O473" s="30"/>
      <c r="P473" s="30"/>
      <c r="Q473" s="30"/>
      <c r="R473" s="30"/>
      <c r="S473" s="30"/>
      <c r="T473" s="30"/>
      <c r="U473" s="30"/>
    </row>
    <row r="474" spans="2:21" x14ac:dyDescent="0.25">
      <c r="B474" s="97"/>
      <c r="C474" s="97"/>
      <c r="D474" s="97"/>
      <c r="E474" s="97"/>
      <c r="F474" s="97"/>
      <c r="G474" s="97"/>
      <c r="H474" s="30"/>
      <c r="I474" s="30"/>
      <c r="J474" s="97"/>
      <c r="K474" s="97"/>
      <c r="L474" s="30"/>
      <c r="M474" s="30"/>
      <c r="N474" s="30"/>
      <c r="O474" s="30"/>
      <c r="P474" s="30"/>
      <c r="Q474" s="30"/>
      <c r="R474" s="30"/>
      <c r="S474" s="30"/>
      <c r="T474" s="30"/>
      <c r="U474" s="30"/>
    </row>
    <row r="475" spans="2:21" x14ac:dyDescent="0.25">
      <c r="B475" s="97"/>
      <c r="C475" s="97"/>
      <c r="D475" s="97"/>
      <c r="E475" s="97"/>
      <c r="F475" s="97"/>
      <c r="G475" s="97"/>
      <c r="H475" s="30"/>
      <c r="I475" s="30"/>
      <c r="J475" s="97"/>
      <c r="K475" s="97"/>
      <c r="L475" s="30"/>
      <c r="M475" s="30"/>
      <c r="N475" s="30"/>
      <c r="O475" s="30"/>
      <c r="P475" s="30"/>
      <c r="Q475" s="30"/>
      <c r="R475" s="30"/>
      <c r="S475" s="30"/>
      <c r="T475" s="30"/>
      <c r="U475" s="30"/>
    </row>
    <row r="476" spans="2:21" x14ac:dyDescent="0.25">
      <c r="B476" s="97"/>
      <c r="C476" s="97"/>
      <c r="D476" s="97"/>
      <c r="E476" s="97"/>
      <c r="F476" s="97"/>
      <c r="G476" s="97"/>
      <c r="H476" s="30"/>
      <c r="I476" s="30"/>
      <c r="J476" s="97"/>
      <c r="K476" s="97"/>
      <c r="L476" s="30"/>
      <c r="M476" s="30"/>
      <c r="N476" s="30"/>
      <c r="O476" s="30"/>
      <c r="P476" s="30"/>
      <c r="Q476" s="30"/>
      <c r="R476" s="30"/>
      <c r="S476" s="30"/>
      <c r="T476" s="30"/>
      <c r="U476" s="30"/>
    </row>
    <row r="477" spans="2:21" x14ac:dyDescent="0.25">
      <c r="B477" s="97"/>
      <c r="C477" s="97"/>
      <c r="D477" s="97"/>
      <c r="E477" s="97"/>
      <c r="F477" s="97"/>
      <c r="G477" s="97"/>
      <c r="H477" s="30"/>
      <c r="I477" s="30"/>
      <c r="J477" s="97"/>
      <c r="K477" s="97"/>
      <c r="L477" s="30"/>
      <c r="M477" s="30"/>
      <c r="N477" s="30"/>
      <c r="O477" s="30"/>
      <c r="P477" s="30"/>
      <c r="Q477" s="30"/>
      <c r="R477" s="30"/>
      <c r="S477" s="30"/>
      <c r="T477" s="30"/>
      <c r="U477" s="30"/>
    </row>
    <row r="478" spans="2:21" x14ac:dyDescent="0.25">
      <c r="B478" s="97"/>
      <c r="C478" s="97"/>
      <c r="D478" s="97"/>
      <c r="E478" s="97"/>
      <c r="F478" s="97"/>
      <c r="G478" s="97"/>
      <c r="H478" s="30"/>
      <c r="I478" s="30"/>
      <c r="J478" s="97"/>
      <c r="K478" s="97"/>
      <c r="L478" s="30"/>
      <c r="M478" s="30"/>
      <c r="N478" s="30"/>
      <c r="O478" s="30"/>
      <c r="P478" s="30"/>
      <c r="Q478" s="30"/>
      <c r="R478" s="30"/>
      <c r="S478" s="30"/>
      <c r="T478" s="30"/>
      <c r="U478" s="30"/>
    </row>
    <row r="479" spans="2:21" x14ac:dyDescent="0.25">
      <c r="B479" s="97"/>
      <c r="C479" s="97"/>
      <c r="D479" s="97"/>
      <c r="E479" s="97"/>
      <c r="F479" s="97"/>
      <c r="G479" s="97"/>
      <c r="H479" s="30"/>
      <c r="I479" s="30"/>
      <c r="J479" s="97"/>
      <c r="K479" s="97"/>
      <c r="L479" s="30"/>
      <c r="M479" s="30"/>
      <c r="N479" s="30"/>
      <c r="O479" s="30"/>
      <c r="P479" s="30"/>
      <c r="Q479" s="30"/>
      <c r="R479" s="30"/>
      <c r="S479" s="30"/>
      <c r="T479" s="30"/>
      <c r="U479" s="30"/>
    </row>
    <row r="480" spans="2:21" x14ac:dyDescent="0.25">
      <c r="B480" s="97"/>
      <c r="C480" s="97"/>
      <c r="D480" s="97"/>
      <c r="E480" s="97"/>
      <c r="F480" s="97"/>
      <c r="G480" s="97"/>
      <c r="H480" s="30"/>
      <c r="I480" s="30"/>
      <c r="J480" s="97"/>
      <c r="K480" s="97"/>
      <c r="L480" s="30"/>
      <c r="M480" s="30"/>
      <c r="N480" s="30"/>
      <c r="O480" s="30"/>
      <c r="P480" s="30"/>
      <c r="Q480" s="30"/>
      <c r="R480" s="30"/>
      <c r="S480" s="30"/>
      <c r="T480" s="30"/>
      <c r="U480" s="30"/>
    </row>
    <row r="481" spans="2:21" x14ac:dyDescent="0.25">
      <c r="B481" s="97"/>
      <c r="C481" s="97"/>
      <c r="D481" s="97"/>
      <c r="E481" s="97"/>
      <c r="F481" s="97"/>
      <c r="G481" s="97"/>
      <c r="H481" s="30"/>
      <c r="I481" s="30"/>
      <c r="J481" s="97"/>
      <c r="K481" s="97"/>
      <c r="L481" s="30"/>
      <c r="M481" s="30"/>
      <c r="N481" s="30"/>
      <c r="O481" s="30"/>
      <c r="P481" s="30"/>
      <c r="Q481" s="30"/>
      <c r="R481" s="30"/>
      <c r="S481" s="30"/>
      <c r="T481" s="30"/>
      <c r="U481" s="30"/>
    </row>
    <row r="482" spans="2:21" x14ac:dyDescent="0.25">
      <c r="B482" s="97"/>
      <c r="C482" s="97"/>
      <c r="D482" s="97"/>
      <c r="E482" s="97"/>
      <c r="F482" s="97"/>
      <c r="G482" s="97"/>
      <c r="H482" s="30"/>
      <c r="I482" s="30"/>
      <c r="J482" s="97"/>
      <c r="K482" s="97"/>
      <c r="L482" s="30"/>
      <c r="M482" s="30"/>
      <c r="N482" s="30"/>
      <c r="O482" s="30"/>
      <c r="P482" s="30"/>
      <c r="Q482" s="30"/>
      <c r="R482" s="30"/>
      <c r="S482" s="30"/>
      <c r="T482" s="30"/>
      <c r="U482" s="30"/>
    </row>
    <row r="483" spans="2:21" x14ac:dyDescent="0.25">
      <c r="B483" s="97"/>
      <c r="C483" s="97"/>
      <c r="D483" s="97"/>
      <c r="E483" s="97"/>
      <c r="F483" s="97"/>
      <c r="G483" s="97"/>
      <c r="H483" s="30"/>
      <c r="I483" s="30"/>
      <c r="J483" s="97"/>
      <c r="K483" s="97"/>
      <c r="L483" s="30"/>
      <c r="M483" s="30"/>
      <c r="N483" s="30"/>
      <c r="O483" s="30"/>
      <c r="P483" s="30"/>
      <c r="Q483" s="30"/>
      <c r="R483" s="30"/>
      <c r="S483" s="30"/>
      <c r="T483" s="30"/>
      <c r="U483" s="30"/>
    </row>
    <row r="484" spans="2:21" x14ac:dyDescent="0.25">
      <c r="B484" s="97"/>
      <c r="C484" s="97"/>
      <c r="D484" s="97"/>
      <c r="E484" s="97"/>
      <c r="F484" s="97"/>
      <c r="G484" s="97"/>
      <c r="H484" s="30"/>
      <c r="I484" s="30"/>
      <c r="J484" s="97"/>
      <c r="K484" s="97"/>
      <c r="L484" s="30"/>
      <c r="M484" s="30"/>
      <c r="N484" s="30"/>
      <c r="O484" s="30"/>
      <c r="P484" s="30"/>
      <c r="Q484" s="30"/>
      <c r="R484" s="30"/>
      <c r="S484" s="30"/>
      <c r="T484" s="30"/>
      <c r="U484" s="30"/>
    </row>
    <row r="485" spans="2:21" x14ac:dyDescent="0.25">
      <c r="B485" s="97"/>
      <c r="C485" s="97"/>
      <c r="D485" s="97"/>
      <c r="E485" s="97"/>
      <c r="F485" s="97"/>
      <c r="G485" s="97"/>
      <c r="H485" s="30"/>
      <c r="I485" s="30"/>
      <c r="J485" s="97"/>
      <c r="K485" s="97"/>
      <c r="L485" s="30"/>
      <c r="M485" s="30"/>
      <c r="N485" s="30"/>
      <c r="O485" s="30"/>
      <c r="P485" s="30"/>
      <c r="Q485" s="30"/>
      <c r="R485" s="30"/>
      <c r="S485" s="30"/>
      <c r="T485" s="30"/>
      <c r="U485" s="30"/>
    </row>
    <row r="486" spans="2:21" x14ac:dyDescent="0.25">
      <c r="B486" s="97"/>
      <c r="C486" s="97"/>
      <c r="D486" s="97"/>
      <c r="E486" s="97"/>
      <c r="F486" s="97"/>
      <c r="G486" s="97"/>
      <c r="H486" s="30"/>
      <c r="I486" s="30"/>
      <c r="J486" s="97"/>
      <c r="K486" s="97"/>
      <c r="L486" s="30"/>
      <c r="M486" s="30"/>
      <c r="N486" s="30"/>
      <c r="O486" s="30"/>
      <c r="P486" s="30"/>
      <c r="Q486" s="30"/>
      <c r="R486" s="30"/>
      <c r="S486" s="30"/>
      <c r="T486" s="30"/>
      <c r="U486" s="30"/>
    </row>
    <row r="487" spans="2:21" x14ac:dyDescent="0.25">
      <c r="B487" s="97"/>
      <c r="C487" s="97"/>
      <c r="D487" s="97"/>
      <c r="E487" s="97"/>
      <c r="F487" s="97"/>
      <c r="G487" s="97"/>
      <c r="H487" s="30"/>
      <c r="I487" s="30"/>
      <c r="J487" s="97"/>
      <c r="K487" s="97"/>
      <c r="L487" s="30"/>
      <c r="M487" s="30"/>
      <c r="N487" s="30"/>
      <c r="O487" s="30"/>
      <c r="P487" s="30"/>
      <c r="Q487" s="30"/>
      <c r="R487" s="30"/>
      <c r="S487" s="30"/>
      <c r="T487" s="30"/>
      <c r="U487" s="30"/>
    </row>
    <row r="488" spans="2:21" x14ac:dyDescent="0.25">
      <c r="B488" s="97"/>
      <c r="C488" s="97"/>
      <c r="D488" s="97"/>
      <c r="E488" s="97"/>
      <c r="F488" s="97"/>
      <c r="G488" s="97"/>
      <c r="H488" s="30"/>
      <c r="I488" s="30"/>
      <c r="J488" s="97"/>
      <c r="K488" s="97"/>
      <c r="L488" s="30"/>
      <c r="M488" s="30"/>
      <c r="N488" s="30"/>
      <c r="O488" s="30"/>
      <c r="P488" s="30"/>
      <c r="Q488" s="30"/>
      <c r="R488" s="30"/>
      <c r="S488" s="30"/>
      <c r="T488" s="30"/>
      <c r="U488" s="30"/>
    </row>
    <row r="489" spans="2:21" x14ac:dyDescent="0.25">
      <c r="B489" s="97"/>
      <c r="C489" s="97"/>
      <c r="D489" s="97"/>
      <c r="E489" s="97"/>
      <c r="F489" s="97"/>
      <c r="G489" s="97"/>
      <c r="H489" s="30"/>
      <c r="I489" s="30"/>
      <c r="J489" s="97"/>
      <c r="K489" s="97"/>
      <c r="L489" s="30"/>
      <c r="M489" s="30"/>
      <c r="N489" s="30"/>
      <c r="O489" s="30"/>
      <c r="P489" s="30"/>
      <c r="Q489" s="30"/>
      <c r="R489" s="30"/>
      <c r="S489" s="30"/>
      <c r="T489" s="30"/>
      <c r="U489" s="30"/>
    </row>
    <row r="490" spans="2:21" x14ac:dyDescent="0.25">
      <c r="B490" s="97"/>
      <c r="C490" s="97"/>
      <c r="D490" s="97"/>
      <c r="E490" s="97"/>
      <c r="F490" s="97"/>
      <c r="G490" s="97"/>
      <c r="H490" s="30"/>
      <c r="I490" s="30"/>
      <c r="J490" s="97"/>
      <c r="K490" s="97"/>
      <c r="L490" s="30"/>
      <c r="M490" s="30"/>
      <c r="N490" s="30"/>
      <c r="O490" s="30"/>
      <c r="P490" s="30"/>
      <c r="Q490" s="30"/>
      <c r="R490" s="30"/>
      <c r="S490" s="30"/>
      <c r="T490" s="30"/>
      <c r="U490" s="30"/>
    </row>
    <row r="491" spans="2:21" x14ac:dyDescent="0.25">
      <c r="B491" s="97"/>
      <c r="C491" s="97"/>
      <c r="D491" s="97"/>
      <c r="E491" s="97"/>
      <c r="F491" s="97"/>
      <c r="G491" s="97"/>
      <c r="H491" s="30"/>
      <c r="I491" s="30"/>
      <c r="J491" s="97"/>
      <c r="K491" s="97"/>
      <c r="L491" s="30"/>
      <c r="M491" s="30"/>
      <c r="N491" s="30"/>
      <c r="O491" s="30"/>
      <c r="P491" s="30"/>
      <c r="Q491" s="30"/>
      <c r="R491" s="30"/>
      <c r="S491" s="30"/>
      <c r="T491" s="30"/>
      <c r="U491" s="30"/>
    </row>
    <row r="492" spans="2:21" x14ac:dyDescent="0.25">
      <c r="B492" s="97"/>
      <c r="C492" s="97"/>
      <c r="D492" s="97"/>
      <c r="E492" s="97"/>
      <c r="F492" s="97"/>
      <c r="G492" s="97"/>
      <c r="H492" s="30"/>
      <c r="I492" s="30"/>
      <c r="J492" s="97"/>
      <c r="K492" s="97"/>
      <c r="L492" s="30"/>
      <c r="M492" s="30"/>
      <c r="N492" s="30"/>
      <c r="O492" s="30"/>
      <c r="P492" s="30"/>
      <c r="Q492" s="30"/>
      <c r="R492" s="30"/>
      <c r="S492" s="30"/>
      <c r="T492" s="30"/>
      <c r="U492" s="30"/>
    </row>
    <row r="493" spans="2:21" x14ac:dyDescent="0.25">
      <c r="B493" s="97"/>
      <c r="C493" s="97"/>
      <c r="D493" s="97"/>
      <c r="E493" s="97"/>
      <c r="F493" s="97"/>
      <c r="G493" s="97"/>
      <c r="H493" s="30"/>
      <c r="I493" s="30"/>
      <c r="J493" s="97"/>
      <c r="K493" s="97"/>
      <c r="L493" s="30"/>
      <c r="M493" s="30"/>
      <c r="N493" s="30"/>
      <c r="O493" s="30"/>
      <c r="P493" s="30"/>
      <c r="Q493" s="30"/>
      <c r="R493" s="30"/>
      <c r="S493" s="30"/>
      <c r="T493" s="30"/>
      <c r="U493" s="30"/>
    </row>
    <row r="494" spans="2:21" x14ac:dyDescent="0.25">
      <c r="B494" s="97"/>
      <c r="C494" s="97"/>
      <c r="D494" s="97"/>
      <c r="E494" s="97"/>
      <c r="F494" s="97"/>
      <c r="G494" s="97"/>
      <c r="H494" s="30"/>
      <c r="I494" s="30"/>
      <c r="J494" s="97"/>
      <c r="K494" s="97"/>
      <c r="L494" s="30"/>
      <c r="M494" s="30"/>
      <c r="N494" s="30"/>
      <c r="O494" s="30"/>
      <c r="P494" s="30"/>
      <c r="Q494" s="30"/>
      <c r="R494" s="30"/>
      <c r="S494" s="30"/>
      <c r="T494" s="30"/>
      <c r="U494" s="30"/>
    </row>
    <row r="495" spans="2:21" x14ac:dyDescent="0.25">
      <c r="B495" s="97"/>
      <c r="C495" s="97"/>
      <c r="D495" s="97"/>
      <c r="E495" s="97"/>
      <c r="F495" s="97"/>
      <c r="G495" s="97"/>
      <c r="H495" s="30"/>
      <c r="I495" s="30"/>
      <c r="J495" s="97"/>
      <c r="K495" s="97"/>
      <c r="L495" s="30"/>
      <c r="M495" s="30"/>
      <c r="N495" s="30"/>
      <c r="O495" s="30"/>
      <c r="P495" s="30"/>
      <c r="Q495" s="30"/>
      <c r="R495" s="30"/>
      <c r="S495" s="30"/>
      <c r="T495" s="30"/>
      <c r="U495" s="30"/>
    </row>
    <row r="496" spans="2:21" x14ac:dyDescent="0.25">
      <c r="B496" s="97"/>
      <c r="C496" s="97"/>
      <c r="D496" s="97"/>
      <c r="E496" s="97"/>
      <c r="F496" s="97"/>
      <c r="G496" s="97"/>
      <c r="H496" s="30"/>
      <c r="I496" s="30"/>
      <c r="J496" s="97"/>
      <c r="K496" s="97"/>
      <c r="L496" s="30"/>
      <c r="M496" s="30"/>
      <c r="N496" s="30"/>
      <c r="O496" s="30"/>
      <c r="P496" s="30"/>
      <c r="Q496" s="30"/>
      <c r="R496" s="30"/>
      <c r="S496" s="30"/>
      <c r="T496" s="30"/>
      <c r="U496" s="30"/>
    </row>
    <row r="497" spans="2:21" x14ac:dyDescent="0.25">
      <c r="B497" s="97"/>
      <c r="C497" s="97"/>
      <c r="D497" s="97"/>
      <c r="E497" s="97"/>
      <c r="F497" s="97"/>
      <c r="G497" s="97"/>
      <c r="H497" s="30"/>
      <c r="I497" s="30"/>
      <c r="J497" s="97"/>
      <c r="K497" s="97"/>
      <c r="L497" s="30"/>
      <c r="M497" s="30"/>
      <c r="N497" s="30"/>
      <c r="O497" s="30"/>
      <c r="P497" s="30"/>
      <c r="Q497" s="30"/>
      <c r="R497" s="30"/>
      <c r="S497" s="30"/>
      <c r="T497" s="30"/>
      <c r="U497" s="30"/>
    </row>
    <row r="498" spans="2:21" x14ac:dyDescent="0.25">
      <c r="B498" s="97"/>
      <c r="C498" s="97"/>
      <c r="D498" s="97"/>
      <c r="E498" s="97"/>
      <c r="F498" s="97"/>
      <c r="G498" s="97"/>
      <c r="H498" s="30"/>
      <c r="I498" s="30"/>
      <c r="J498" s="97"/>
      <c r="K498" s="97"/>
      <c r="L498" s="30"/>
      <c r="M498" s="30"/>
      <c r="N498" s="30"/>
      <c r="O498" s="30"/>
      <c r="P498" s="30"/>
      <c r="Q498" s="30"/>
      <c r="R498" s="30"/>
      <c r="S498" s="30"/>
      <c r="T498" s="30"/>
      <c r="U498" s="30"/>
    </row>
    <row r="499" spans="2:21" x14ac:dyDescent="0.25">
      <c r="B499" s="97"/>
      <c r="C499" s="97"/>
      <c r="D499" s="97"/>
      <c r="E499" s="97"/>
      <c r="F499" s="97"/>
      <c r="G499" s="97"/>
      <c r="H499" s="30"/>
      <c r="I499" s="30"/>
      <c r="J499" s="97"/>
      <c r="K499" s="97"/>
      <c r="L499" s="30"/>
      <c r="M499" s="30"/>
      <c r="N499" s="30"/>
      <c r="O499" s="30"/>
      <c r="P499" s="30"/>
      <c r="Q499" s="30"/>
      <c r="R499" s="30"/>
      <c r="S499" s="30"/>
      <c r="T499" s="30"/>
      <c r="U499" s="30"/>
    </row>
    <row r="500" spans="2:21" x14ac:dyDescent="0.25">
      <c r="B500" s="97"/>
      <c r="C500" s="97"/>
      <c r="D500" s="97"/>
      <c r="E500" s="97"/>
      <c r="F500" s="97"/>
      <c r="G500" s="97"/>
      <c r="H500" s="30"/>
      <c r="I500" s="30"/>
      <c r="J500" s="97"/>
      <c r="K500" s="97"/>
      <c r="L500" s="30"/>
      <c r="M500" s="30"/>
      <c r="N500" s="30"/>
      <c r="O500" s="30"/>
      <c r="P500" s="30"/>
      <c r="Q500" s="30"/>
      <c r="R500" s="30"/>
      <c r="S500" s="30"/>
      <c r="T500" s="30"/>
      <c r="U500" s="30"/>
    </row>
    <row r="501" spans="2:21" x14ac:dyDescent="0.25">
      <c r="B501" s="97"/>
      <c r="C501" s="97"/>
      <c r="D501" s="97"/>
      <c r="E501" s="97"/>
      <c r="F501" s="97"/>
      <c r="G501" s="97"/>
      <c r="H501" s="30"/>
      <c r="I501" s="30"/>
      <c r="J501" s="97"/>
      <c r="K501" s="97"/>
      <c r="L501" s="30"/>
      <c r="M501" s="30"/>
      <c r="N501" s="30"/>
      <c r="O501" s="30"/>
      <c r="P501" s="30"/>
      <c r="Q501" s="30"/>
      <c r="R501" s="30"/>
      <c r="S501" s="30"/>
      <c r="T501" s="30"/>
      <c r="U501" s="30"/>
    </row>
    <row r="502" spans="2:21" x14ac:dyDescent="0.25">
      <c r="B502" s="97"/>
      <c r="C502" s="97"/>
      <c r="D502" s="97"/>
      <c r="E502" s="97"/>
      <c r="F502" s="97"/>
      <c r="G502" s="97"/>
      <c r="H502" s="30"/>
      <c r="I502" s="30"/>
      <c r="J502" s="97"/>
      <c r="K502" s="97"/>
      <c r="L502" s="30"/>
      <c r="M502" s="30"/>
      <c r="N502" s="30"/>
      <c r="O502" s="30"/>
      <c r="P502" s="30"/>
      <c r="Q502" s="30"/>
      <c r="R502" s="30"/>
      <c r="S502" s="30"/>
      <c r="T502" s="30"/>
      <c r="U502" s="30"/>
    </row>
    <row r="503" spans="2:21" x14ac:dyDescent="0.25">
      <c r="B503" s="97"/>
      <c r="C503" s="97"/>
      <c r="D503" s="97"/>
      <c r="E503" s="97"/>
      <c r="F503" s="97"/>
      <c r="G503" s="97"/>
      <c r="H503" s="30"/>
      <c r="I503" s="30"/>
      <c r="J503" s="97"/>
      <c r="K503" s="97"/>
      <c r="L503" s="30"/>
      <c r="M503" s="30"/>
      <c r="N503" s="30"/>
      <c r="O503" s="30"/>
      <c r="P503" s="30"/>
      <c r="Q503" s="30"/>
      <c r="R503" s="30"/>
      <c r="S503" s="30"/>
      <c r="T503" s="30"/>
      <c r="U503" s="30"/>
    </row>
    <row r="504" spans="2:21" x14ac:dyDescent="0.25">
      <c r="B504" s="97"/>
      <c r="C504" s="97"/>
      <c r="D504" s="97"/>
      <c r="E504" s="97"/>
      <c r="F504" s="97"/>
      <c r="G504" s="97"/>
      <c r="H504" s="30"/>
      <c r="I504" s="30"/>
      <c r="J504" s="97"/>
      <c r="K504" s="97"/>
      <c r="L504" s="30"/>
      <c r="M504" s="30"/>
      <c r="N504" s="30"/>
      <c r="O504" s="30"/>
      <c r="P504" s="30"/>
      <c r="Q504" s="30"/>
      <c r="R504" s="30"/>
      <c r="S504" s="30"/>
      <c r="T504" s="30"/>
      <c r="U504" s="30"/>
    </row>
    <row r="505" spans="2:21" x14ac:dyDescent="0.25">
      <c r="B505" s="97"/>
      <c r="C505" s="97"/>
      <c r="D505" s="97"/>
      <c r="E505" s="97"/>
      <c r="F505" s="97"/>
      <c r="G505" s="97"/>
      <c r="H505" s="30"/>
      <c r="I505" s="30"/>
      <c r="J505" s="97"/>
      <c r="K505" s="97"/>
      <c r="L505" s="30"/>
      <c r="M505" s="30"/>
      <c r="N505" s="30"/>
      <c r="O505" s="30"/>
      <c r="P505" s="30"/>
      <c r="Q505" s="30"/>
      <c r="R505" s="30"/>
      <c r="S505" s="30"/>
      <c r="T505" s="30"/>
      <c r="U505" s="30"/>
    </row>
    <row r="506" spans="2:21" x14ac:dyDescent="0.25">
      <c r="B506" s="97"/>
      <c r="C506" s="97"/>
      <c r="D506" s="97"/>
      <c r="E506" s="97"/>
      <c r="F506" s="97"/>
      <c r="G506" s="97"/>
      <c r="H506" s="30"/>
      <c r="I506" s="30"/>
      <c r="J506" s="97"/>
      <c r="K506" s="97"/>
      <c r="L506" s="30"/>
      <c r="M506" s="30"/>
      <c r="N506" s="30"/>
      <c r="O506" s="30"/>
      <c r="P506" s="30"/>
      <c r="Q506" s="30"/>
      <c r="R506" s="30"/>
      <c r="S506" s="30"/>
      <c r="T506" s="30"/>
      <c r="U506" s="30"/>
    </row>
    <row r="507" spans="2:21" x14ac:dyDescent="0.25">
      <c r="B507" s="97"/>
      <c r="C507" s="97"/>
      <c r="D507" s="97"/>
      <c r="E507" s="97"/>
      <c r="F507" s="97"/>
      <c r="G507" s="97"/>
      <c r="H507" s="30"/>
      <c r="I507" s="30"/>
      <c r="J507" s="97"/>
      <c r="K507" s="97"/>
      <c r="L507" s="30"/>
      <c r="M507" s="30"/>
      <c r="N507" s="30"/>
      <c r="O507" s="30"/>
      <c r="P507" s="30"/>
      <c r="Q507" s="30"/>
      <c r="R507" s="30"/>
      <c r="S507" s="30"/>
      <c r="T507" s="30"/>
      <c r="U507" s="30"/>
    </row>
    <row r="508" spans="2:21" x14ac:dyDescent="0.25">
      <c r="B508" s="97"/>
      <c r="C508" s="97"/>
      <c r="D508" s="97"/>
      <c r="E508" s="97"/>
      <c r="F508" s="97"/>
      <c r="G508" s="97"/>
      <c r="H508" s="30"/>
      <c r="I508" s="30"/>
      <c r="J508" s="97"/>
      <c r="K508" s="97"/>
      <c r="L508" s="30"/>
      <c r="M508" s="30"/>
      <c r="N508" s="30"/>
      <c r="O508" s="30"/>
      <c r="P508" s="30"/>
      <c r="Q508" s="30"/>
      <c r="R508" s="30"/>
      <c r="S508" s="30"/>
      <c r="T508" s="30"/>
      <c r="U508" s="30"/>
    </row>
    <row r="509" spans="2:21" x14ac:dyDescent="0.25">
      <c r="B509" s="97"/>
      <c r="C509" s="97"/>
      <c r="D509" s="97"/>
      <c r="E509" s="97"/>
      <c r="F509" s="97"/>
      <c r="G509" s="97"/>
      <c r="H509" s="30"/>
      <c r="I509" s="30"/>
      <c r="J509" s="97"/>
      <c r="K509" s="97"/>
      <c r="L509" s="30"/>
      <c r="M509" s="30"/>
      <c r="N509" s="30"/>
      <c r="O509" s="30"/>
      <c r="P509" s="30"/>
      <c r="Q509" s="30"/>
      <c r="R509" s="30"/>
      <c r="S509" s="30"/>
      <c r="T509" s="30"/>
      <c r="U509" s="30"/>
    </row>
    <row r="510" spans="2:21" x14ac:dyDescent="0.25">
      <c r="B510" s="97"/>
      <c r="C510" s="97"/>
      <c r="D510" s="97"/>
      <c r="E510" s="97"/>
      <c r="F510" s="97"/>
      <c r="G510" s="97"/>
      <c r="H510" s="30"/>
      <c r="I510" s="30"/>
      <c r="J510" s="97"/>
      <c r="K510" s="97"/>
      <c r="L510" s="30"/>
      <c r="M510" s="30"/>
      <c r="N510" s="30"/>
      <c r="O510" s="30"/>
      <c r="P510" s="30"/>
      <c r="Q510" s="30"/>
      <c r="R510" s="30"/>
      <c r="S510" s="30"/>
      <c r="T510" s="30"/>
      <c r="U510" s="30"/>
    </row>
    <row r="511" spans="2:21" x14ac:dyDescent="0.25">
      <c r="B511" s="97"/>
      <c r="C511" s="97"/>
      <c r="D511" s="97"/>
      <c r="E511" s="97"/>
      <c r="F511" s="97"/>
      <c r="G511" s="97"/>
      <c r="H511" s="30"/>
      <c r="I511" s="30"/>
      <c r="J511" s="97"/>
      <c r="K511" s="97"/>
      <c r="L511" s="30"/>
      <c r="M511" s="30"/>
      <c r="N511" s="30"/>
      <c r="O511" s="30"/>
      <c r="P511" s="30"/>
      <c r="Q511" s="30"/>
      <c r="R511" s="30"/>
      <c r="S511" s="30"/>
      <c r="T511" s="30"/>
      <c r="U511" s="30"/>
    </row>
    <row r="512" spans="2:21" x14ac:dyDescent="0.25">
      <c r="B512" s="97"/>
      <c r="C512" s="97"/>
      <c r="D512" s="97"/>
      <c r="E512" s="97"/>
      <c r="F512" s="97"/>
      <c r="G512" s="97"/>
      <c r="H512" s="30"/>
      <c r="I512" s="30"/>
      <c r="J512" s="97"/>
      <c r="K512" s="97"/>
      <c r="L512" s="30"/>
      <c r="M512" s="30"/>
      <c r="N512" s="30"/>
      <c r="O512" s="30"/>
      <c r="P512" s="30"/>
      <c r="Q512" s="30"/>
      <c r="R512" s="30"/>
      <c r="S512" s="30"/>
      <c r="T512" s="30"/>
      <c r="U512" s="30"/>
    </row>
    <row r="513" spans="2:21" x14ac:dyDescent="0.25">
      <c r="B513" s="97"/>
      <c r="C513" s="97"/>
      <c r="D513" s="97"/>
      <c r="E513" s="97"/>
      <c r="F513" s="97"/>
      <c r="G513" s="97"/>
      <c r="H513" s="30"/>
      <c r="I513" s="30"/>
      <c r="J513" s="97"/>
      <c r="K513" s="97"/>
      <c r="L513" s="30"/>
      <c r="M513" s="30"/>
      <c r="N513" s="30"/>
      <c r="O513" s="30"/>
      <c r="P513" s="30"/>
      <c r="Q513" s="30"/>
      <c r="R513" s="30"/>
      <c r="S513" s="30"/>
      <c r="T513" s="30"/>
      <c r="U513" s="30"/>
    </row>
    <row r="514" spans="2:21" x14ac:dyDescent="0.25">
      <c r="B514" s="97"/>
      <c r="C514" s="97"/>
      <c r="D514" s="97"/>
      <c r="E514" s="97"/>
      <c r="F514" s="97"/>
      <c r="G514" s="97"/>
      <c r="H514" s="30"/>
      <c r="I514" s="30"/>
      <c r="J514" s="97"/>
      <c r="K514" s="97"/>
      <c r="L514" s="30"/>
      <c r="M514" s="30"/>
      <c r="N514" s="30"/>
      <c r="O514" s="30"/>
      <c r="P514" s="30"/>
      <c r="Q514" s="30"/>
      <c r="R514" s="30"/>
      <c r="S514" s="30"/>
      <c r="T514" s="30"/>
      <c r="U514" s="30"/>
    </row>
    <row r="515" spans="2:21" x14ac:dyDescent="0.25">
      <c r="B515" s="97"/>
      <c r="C515" s="97"/>
      <c r="D515" s="97"/>
      <c r="E515" s="97"/>
      <c r="F515" s="97"/>
      <c r="G515" s="97"/>
      <c r="H515" s="30"/>
      <c r="I515" s="30"/>
      <c r="J515" s="97"/>
      <c r="K515" s="97"/>
      <c r="L515" s="30"/>
      <c r="M515" s="30"/>
      <c r="N515" s="30"/>
      <c r="O515" s="30"/>
      <c r="P515" s="30"/>
      <c r="Q515" s="30"/>
      <c r="R515" s="30"/>
      <c r="S515" s="30"/>
      <c r="T515" s="30"/>
      <c r="U515" s="30"/>
    </row>
    <row r="516" spans="2:21" x14ac:dyDescent="0.25">
      <c r="B516" s="97"/>
      <c r="C516" s="97"/>
      <c r="D516" s="97"/>
      <c r="E516" s="97"/>
      <c r="F516" s="97"/>
      <c r="G516" s="97"/>
      <c r="H516" s="30"/>
      <c r="I516" s="30"/>
      <c r="J516" s="97"/>
      <c r="K516" s="97"/>
      <c r="L516" s="30"/>
      <c r="M516" s="30"/>
      <c r="N516" s="30"/>
      <c r="O516" s="30"/>
      <c r="P516" s="30"/>
      <c r="Q516" s="30"/>
      <c r="R516" s="30"/>
      <c r="S516" s="30"/>
      <c r="T516" s="30"/>
      <c r="U516" s="30"/>
    </row>
    <row r="517" spans="2:21" x14ac:dyDescent="0.25">
      <c r="B517" s="97"/>
      <c r="C517" s="97"/>
      <c r="D517" s="97"/>
      <c r="E517" s="97"/>
      <c r="F517" s="97"/>
      <c r="G517" s="97"/>
      <c r="H517" s="30"/>
      <c r="I517" s="30"/>
      <c r="J517" s="97"/>
      <c r="K517" s="97"/>
      <c r="L517" s="30"/>
      <c r="M517" s="30"/>
      <c r="N517" s="30"/>
      <c r="O517" s="30"/>
      <c r="P517" s="30"/>
      <c r="Q517" s="30"/>
      <c r="R517" s="30"/>
      <c r="S517" s="30"/>
      <c r="T517" s="30"/>
      <c r="U517" s="30"/>
    </row>
    <row r="518" spans="2:21" x14ac:dyDescent="0.25">
      <c r="B518" s="97"/>
      <c r="C518" s="97"/>
      <c r="D518" s="97"/>
      <c r="E518" s="97"/>
      <c r="F518" s="97"/>
      <c r="G518" s="97"/>
      <c r="H518" s="30"/>
      <c r="I518" s="30"/>
      <c r="J518" s="97"/>
      <c r="K518" s="97"/>
      <c r="L518" s="30"/>
      <c r="M518" s="30"/>
      <c r="N518" s="30"/>
      <c r="O518" s="30"/>
      <c r="P518" s="30"/>
      <c r="Q518" s="30"/>
      <c r="R518" s="30"/>
      <c r="S518" s="30"/>
      <c r="T518" s="30"/>
      <c r="U518" s="30"/>
    </row>
    <row r="519" spans="2:21" x14ac:dyDescent="0.25">
      <c r="B519" s="97"/>
      <c r="C519" s="97"/>
      <c r="D519" s="97"/>
      <c r="E519" s="97"/>
      <c r="F519" s="97"/>
      <c r="G519" s="97"/>
      <c r="H519" s="30"/>
      <c r="I519" s="30"/>
      <c r="J519" s="97"/>
      <c r="K519" s="97"/>
      <c r="L519" s="30"/>
      <c r="M519" s="30"/>
      <c r="N519" s="30"/>
      <c r="O519" s="30"/>
      <c r="P519" s="30"/>
      <c r="Q519" s="30"/>
      <c r="R519" s="30"/>
      <c r="S519" s="30"/>
      <c r="T519" s="30"/>
      <c r="U519" s="30"/>
    </row>
    <row r="520" spans="2:21" x14ac:dyDescent="0.25">
      <c r="B520" s="97"/>
      <c r="C520" s="97"/>
      <c r="D520" s="97"/>
      <c r="E520" s="97"/>
      <c r="F520" s="97"/>
      <c r="G520" s="97"/>
      <c r="H520" s="30"/>
      <c r="I520" s="30"/>
      <c r="J520" s="97"/>
      <c r="K520" s="97"/>
      <c r="L520" s="30"/>
      <c r="M520" s="30"/>
      <c r="N520" s="30"/>
      <c r="O520" s="30"/>
      <c r="P520" s="30"/>
      <c r="Q520" s="30"/>
      <c r="R520" s="30"/>
      <c r="S520" s="30"/>
      <c r="T520" s="30"/>
      <c r="U520" s="30"/>
    </row>
    <row r="521" spans="2:21" x14ac:dyDescent="0.25">
      <c r="B521" s="97"/>
      <c r="C521" s="97"/>
      <c r="D521" s="97"/>
      <c r="E521" s="97"/>
      <c r="F521" s="97"/>
      <c r="G521" s="97"/>
      <c r="H521" s="30"/>
      <c r="I521" s="30"/>
      <c r="J521" s="97"/>
      <c r="K521" s="97"/>
      <c r="L521" s="30"/>
      <c r="M521" s="30"/>
      <c r="N521" s="30"/>
      <c r="O521" s="30"/>
      <c r="P521" s="30"/>
      <c r="Q521" s="30"/>
      <c r="R521" s="30"/>
      <c r="S521" s="30"/>
      <c r="T521" s="30"/>
      <c r="U521" s="30"/>
    </row>
    <row r="522" spans="2:21" x14ac:dyDescent="0.25">
      <c r="B522" s="97"/>
      <c r="C522" s="97"/>
      <c r="D522" s="97"/>
      <c r="E522" s="97"/>
      <c r="F522" s="97"/>
      <c r="G522" s="97"/>
      <c r="H522" s="30"/>
      <c r="I522" s="30"/>
      <c r="J522" s="97"/>
      <c r="K522" s="97"/>
      <c r="L522" s="30"/>
      <c r="M522" s="30"/>
      <c r="N522" s="30"/>
      <c r="O522" s="30"/>
      <c r="P522" s="30"/>
      <c r="Q522" s="30"/>
      <c r="R522" s="30"/>
      <c r="S522" s="30"/>
      <c r="T522" s="30"/>
      <c r="U522" s="30"/>
    </row>
    <row r="523" spans="2:21" x14ac:dyDescent="0.25">
      <c r="B523" s="97"/>
      <c r="C523" s="97"/>
      <c r="D523" s="97"/>
      <c r="E523" s="97"/>
      <c r="F523" s="97"/>
      <c r="G523" s="97"/>
      <c r="H523" s="30"/>
      <c r="I523" s="30"/>
      <c r="J523" s="97"/>
      <c r="K523" s="97"/>
      <c r="L523" s="30"/>
      <c r="M523" s="30"/>
      <c r="N523" s="30"/>
      <c r="O523" s="30"/>
      <c r="P523" s="30"/>
      <c r="Q523" s="30"/>
      <c r="R523" s="30"/>
      <c r="S523" s="30"/>
      <c r="T523" s="30"/>
      <c r="U523" s="30"/>
    </row>
    <row r="524" spans="2:21" x14ac:dyDescent="0.25">
      <c r="B524" s="97"/>
      <c r="C524" s="97"/>
      <c r="D524" s="97"/>
      <c r="E524" s="97"/>
      <c r="F524" s="97"/>
      <c r="G524" s="97"/>
      <c r="H524" s="30"/>
      <c r="I524" s="30"/>
      <c r="J524" s="97"/>
      <c r="K524" s="97"/>
      <c r="L524" s="30"/>
      <c r="M524" s="30"/>
      <c r="N524" s="30"/>
      <c r="O524" s="30"/>
      <c r="P524" s="30"/>
      <c r="Q524" s="30"/>
      <c r="R524" s="30"/>
      <c r="S524" s="30"/>
      <c r="T524" s="30"/>
      <c r="U524" s="30"/>
    </row>
    <row r="525" spans="2:21" x14ac:dyDescent="0.25">
      <c r="B525" s="97"/>
      <c r="C525" s="97"/>
      <c r="D525" s="97"/>
      <c r="E525" s="97"/>
      <c r="F525" s="97"/>
      <c r="G525" s="97"/>
      <c r="H525" s="30"/>
      <c r="I525" s="30"/>
      <c r="J525" s="97"/>
      <c r="K525" s="97"/>
      <c r="L525" s="30"/>
      <c r="M525" s="30"/>
      <c r="N525" s="30"/>
      <c r="O525" s="30"/>
      <c r="P525" s="30"/>
      <c r="Q525" s="30"/>
      <c r="R525" s="30"/>
      <c r="S525" s="30"/>
      <c r="T525" s="30"/>
      <c r="U525" s="30"/>
    </row>
    <row r="526" spans="2:21" x14ac:dyDescent="0.25">
      <c r="B526" s="97"/>
      <c r="C526" s="97"/>
      <c r="D526" s="97"/>
      <c r="E526" s="97"/>
      <c r="F526" s="97"/>
      <c r="G526" s="97"/>
      <c r="H526" s="30"/>
      <c r="I526" s="30"/>
      <c r="J526" s="97"/>
      <c r="K526" s="97"/>
      <c r="L526" s="30"/>
      <c r="M526" s="30"/>
      <c r="N526" s="30"/>
      <c r="O526" s="30"/>
      <c r="P526" s="30"/>
      <c r="Q526" s="30"/>
      <c r="R526" s="30"/>
      <c r="S526" s="30"/>
      <c r="T526" s="30"/>
      <c r="U526" s="30"/>
    </row>
    <row r="527" spans="2:21" x14ac:dyDescent="0.25">
      <c r="B527" s="97"/>
      <c r="C527" s="97"/>
      <c r="D527" s="97"/>
      <c r="E527" s="97"/>
      <c r="F527" s="97"/>
      <c r="G527" s="97"/>
      <c r="H527" s="30"/>
      <c r="I527" s="30"/>
      <c r="J527" s="97"/>
      <c r="K527" s="97"/>
      <c r="L527" s="30"/>
      <c r="M527" s="30"/>
      <c r="N527" s="30"/>
      <c r="O527" s="30"/>
      <c r="P527" s="30"/>
      <c r="Q527" s="30"/>
      <c r="R527" s="30"/>
      <c r="S527" s="30"/>
      <c r="T527" s="30"/>
      <c r="U527" s="30"/>
    </row>
    <row r="528" spans="2:21" x14ac:dyDescent="0.25">
      <c r="B528" s="97"/>
      <c r="C528" s="97"/>
      <c r="D528" s="97"/>
      <c r="E528" s="97"/>
      <c r="F528" s="97"/>
      <c r="G528" s="97"/>
      <c r="H528" s="30"/>
      <c r="I528" s="30"/>
      <c r="J528" s="97"/>
      <c r="K528" s="97"/>
      <c r="L528" s="30"/>
      <c r="M528" s="30"/>
      <c r="N528" s="30"/>
      <c r="O528" s="30"/>
      <c r="P528" s="30"/>
      <c r="Q528" s="30"/>
      <c r="R528" s="30"/>
      <c r="S528" s="30"/>
      <c r="T528" s="30"/>
      <c r="U528" s="30"/>
    </row>
    <row r="529" spans="2:21" x14ac:dyDescent="0.25">
      <c r="B529" s="97"/>
      <c r="C529" s="97"/>
      <c r="D529" s="97"/>
      <c r="E529" s="97"/>
      <c r="F529" s="97"/>
      <c r="G529" s="97"/>
      <c r="H529" s="30"/>
      <c r="I529" s="30"/>
      <c r="J529" s="97"/>
      <c r="K529" s="97"/>
      <c r="L529" s="30"/>
      <c r="M529" s="30"/>
      <c r="N529" s="30"/>
      <c r="O529" s="30"/>
      <c r="P529" s="30"/>
      <c r="Q529" s="30"/>
      <c r="R529" s="30"/>
      <c r="S529" s="30"/>
      <c r="T529" s="30"/>
      <c r="U529" s="30"/>
    </row>
    <row r="530" spans="2:21" x14ac:dyDescent="0.25">
      <c r="B530" s="97"/>
      <c r="C530" s="97"/>
      <c r="D530" s="97"/>
      <c r="E530" s="97"/>
      <c r="F530" s="97"/>
      <c r="G530" s="97"/>
      <c r="H530" s="30"/>
      <c r="I530" s="30"/>
      <c r="J530" s="97"/>
      <c r="K530" s="97"/>
      <c r="L530" s="30"/>
      <c r="M530" s="30"/>
      <c r="N530" s="30"/>
      <c r="O530" s="30"/>
      <c r="P530" s="30"/>
      <c r="Q530" s="30"/>
      <c r="R530" s="30"/>
      <c r="S530" s="30"/>
      <c r="T530" s="30"/>
      <c r="U530" s="30"/>
    </row>
    <row r="531" spans="2:21" x14ac:dyDescent="0.25">
      <c r="B531" s="97"/>
      <c r="C531" s="97"/>
      <c r="D531" s="97"/>
      <c r="E531" s="97"/>
      <c r="F531" s="97"/>
      <c r="G531" s="97"/>
      <c r="H531" s="30"/>
      <c r="I531" s="30"/>
      <c r="J531" s="97"/>
      <c r="K531" s="97"/>
      <c r="L531" s="30"/>
      <c r="M531" s="30"/>
      <c r="N531" s="30"/>
      <c r="O531" s="30"/>
      <c r="P531" s="30"/>
      <c r="Q531" s="30"/>
      <c r="R531" s="30"/>
      <c r="S531" s="30"/>
      <c r="T531" s="30"/>
      <c r="U531" s="30"/>
    </row>
    <row r="532" spans="2:21" x14ac:dyDescent="0.25">
      <c r="B532" s="97"/>
      <c r="C532" s="97"/>
      <c r="D532" s="97"/>
      <c r="E532" s="97"/>
      <c r="F532" s="97"/>
      <c r="G532" s="97"/>
      <c r="H532" s="30"/>
      <c r="I532" s="30"/>
      <c r="J532" s="97"/>
      <c r="K532" s="97"/>
      <c r="L532" s="30"/>
      <c r="M532" s="30"/>
      <c r="N532" s="30"/>
      <c r="O532" s="30"/>
      <c r="P532" s="30"/>
      <c r="Q532" s="30"/>
      <c r="R532" s="30"/>
      <c r="S532" s="30"/>
      <c r="T532" s="30"/>
      <c r="U532" s="30"/>
    </row>
    <row r="533" spans="2:21" x14ac:dyDescent="0.25">
      <c r="B533" s="97"/>
      <c r="C533" s="97"/>
      <c r="D533" s="97"/>
      <c r="E533" s="97"/>
      <c r="F533" s="97"/>
      <c r="G533" s="97"/>
      <c r="H533" s="30"/>
      <c r="I533" s="30"/>
      <c r="J533" s="97"/>
      <c r="K533" s="97"/>
      <c r="L533" s="30"/>
      <c r="M533" s="30"/>
      <c r="N533" s="30"/>
      <c r="O533" s="30"/>
      <c r="P533" s="30"/>
      <c r="Q533" s="30"/>
      <c r="R533" s="30"/>
      <c r="S533" s="30"/>
      <c r="T533" s="30"/>
      <c r="U533" s="30"/>
    </row>
    <row r="534" spans="2:21" x14ac:dyDescent="0.25">
      <c r="B534" s="97"/>
      <c r="C534" s="97"/>
      <c r="D534" s="97"/>
      <c r="E534" s="97"/>
      <c r="F534" s="97"/>
      <c r="G534" s="97"/>
      <c r="H534" s="30"/>
      <c r="I534" s="30"/>
      <c r="J534" s="97"/>
      <c r="K534" s="97"/>
      <c r="L534" s="30"/>
      <c r="M534" s="30"/>
      <c r="N534" s="30"/>
      <c r="O534" s="30"/>
      <c r="P534" s="30"/>
      <c r="Q534" s="30"/>
      <c r="R534" s="30"/>
      <c r="S534" s="30"/>
      <c r="T534" s="30"/>
      <c r="U534" s="30"/>
    </row>
    <row r="535" spans="2:21" x14ac:dyDescent="0.25">
      <c r="B535" s="97"/>
      <c r="C535" s="97"/>
      <c r="D535" s="97"/>
      <c r="E535" s="97"/>
      <c r="F535" s="97"/>
      <c r="G535" s="97"/>
      <c r="H535" s="30"/>
      <c r="I535" s="30"/>
      <c r="J535" s="97"/>
      <c r="K535" s="97"/>
      <c r="L535" s="30"/>
      <c r="M535" s="30"/>
      <c r="N535" s="30"/>
      <c r="O535" s="30"/>
      <c r="P535" s="30"/>
      <c r="Q535" s="30"/>
      <c r="R535" s="30"/>
      <c r="S535" s="30"/>
      <c r="T535" s="30"/>
      <c r="U535" s="30"/>
    </row>
    <row r="536" spans="2:21" x14ac:dyDescent="0.25">
      <c r="B536" s="97"/>
      <c r="C536" s="97"/>
      <c r="D536" s="97"/>
      <c r="E536" s="97"/>
      <c r="F536" s="97"/>
      <c r="G536" s="97"/>
      <c r="H536" s="30"/>
      <c r="I536" s="30"/>
      <c r="J536" s="97"/>
      <c r="K536" s="97"/>
      <c r="L536" s="30"/>
      <c r="M536" s="30"/>
      <c r="N536" s="30"/>
      <c r="O536" s="30"/>
      <c r="P536" s="30"/>
      <c r="Q536" s="30"/>
      <c r="R536" s="30"/>
      <c r="S536" s="30"/>
      <c r="T536" s="30"/>
      <c r="U536" s="30"/>
    </row>
    <row r="537" spans="2:21" x14ac:dyDescent="0.25">
      <c r="B537" s="97"/>
      <c r="C537" s="97"/>
      <c r="D537" s="97"/>
      <c r="E537" s="97"/>
      <c r="F537" s="97"/>
      <c r="G537" s="97"/>
      <c r="H537" s="30"/>
      <c r="I537" s="30"/>
      <c r="J537" s="97"/>
      <c r="K537" s="97"/>
      <c r="L537" s="30"/>
      <c r="M537" s="30"/>
      <c r="N537" s="30"/>
      <c r="O537" s="30"/>
      <c r="P537" s="30"/>
      <c r="Q537" s="30"/>
      <c r="R537" s="30"/>
      <c r="S537" s="30"/>
      <c r="T537" s="30"/>
      <c r="U537" s="30"/>
    </row>
    <row r="538" spans="2:21" x14ac:dyDescent="0.25">
      <c r="B538" s="97"/>
      <c r="C538" s="97"/>
      <c r="D538" s="97"/>
      <c r="E538" s="97"/>
      <c r="F538" s="97"/>
      <c r="G538" s="97"/>
      <c r="H538" s="30"/>
      <c r="I538" s="30"/>
      <c r="J538" s="97"/>
      <c r="K538" s="97"/>
      <c r="L538" s="30"/>
      <c r="M538" s="30"/>
      <c r="N538" s="30"/>
      <c r="O538" s="30"/>
      <c r="P538" s="30"/>
      <c r="Q538" s="30"/>
      <c r="R538" s="30"/>
      <c r="S538" s="30"/>
      <c r="T538" s="30"/>
      <c r="U538" s="30"/>
    </row>
    <row r="539" spans="2:21" x14ac:dyDescent="0.25">
      <c r="B539" s="97"/>
      <c r="C539" s="97"/>
      <c r="D539" s="97"/>
      <c r="E539" s="97"/>
      <c r="F539" s="97"/>
      <c r="G539" s="97"/>
      <c r="H539" s="30"/>
      <c r="I539" s="30"/>
      <c r="J539" s="97"/>
      <c r="K539" s="97"/>
      <c r="L539" s="30"/>
      <c r="M539" s="30"/>
      <c r="N539" s="30"/>
      <c r="O539" s="30"/>
      <c r="P539" s="30"/>
      <c r="Q539" s="30"/>
      <c r="R539" s="30"/>
      <c r="S539" s="30"/>
      <c r="T539" s="30"/>
      <c r="U539" s="30"/>
    </row>
    <row r="540" spans="2:21" x14ac:dyDescent="0.25">
      <c r="B540" s="97"/>
      <c r="C540" s="97"/>
      <c r="D540" s="97"/>
      <c r="E540" s="97"/>
      <c r="F540" s="97"/>
      <c r="G540" s="97"/>
      <c r="H540" s="30"/>
      <c r="I540" s="30"/>
      <c r="J540" s="97"/>
      <c r="K540" s="97"/>
      <c r="L540" s="30"/>
      <c r="M540" s="30"/>
      <c r="N540" s="30"/>
      <c r="O540" s="30"/>
      <c r="P540" s="30"/>
      <c r="Q540" s="30"/>
      <c r="R540" s="30"/>
      <c r="S540" s="30"/>
      <c r="T540" s="30"/>
      <c r="U540" s="30"/>
    </row>
    <row r="541" spans="2:21" x14ac:dyDescent="0.25">
      <c r="B541" s="97"/>
      <c r="C541" s="97"/>
      <c r="D541" s="97"/>
      <c r="E541" s="97"/>
      <c r="F541" s="97"/>
      <c r="G541" s="97"/>
      <c r="H541" s="30"/>
      <c r="I541" s="30"/>
      <c r="J541" s="97"/>
      <c r="K541" s="97"/>
      <c r="L541" s="30"/>
      <c r="M541" s="30"/>
      <c r="N541" s="30"/>
      <c r="O541" s="30"/>
      <c r="P541" s="30"/>
      <c r="Q541" s="30"/>
      <c r="R541" s="30"/>
      <c r="S541" s="30"/>
      <c r="T541" s="30"/>
      <c r="U541" s="30"/>
    </row>
    <row r="542" spans="2:21" x14ac:dyDescent="0.25">
      <c r="B542" s="97"/>
      <c r="C542" s="97"/>
      <c r="D542" s="97"/>
      <c r="E542" s="97"/>
      <c r="F542" s="97"/>
      <c r="G542" s="97"/>
      <c r="H542" s="30"/>
      <c r="I542" s="30"/>
      <c r="J542" s="97"/>
      <c r="K542" s="97"/>
      <c r="L542" s="30"/>
      <c r="M542" s="30"/>
      <c r="N542" s="30"/>
      <c r="O542" s="30"/>
      <c r="P542" s="30"/>
      <c r="Q542" s="30"/>
      <c r="R542" s="30"/>
      <c r="S542" s="30"/>
      <c r="T542" s="30"/>
      <c r="U542" s="30"/>
    </row>
    <row r="543" spans="2:21" x14ac:dyDescent="0.25">
      <c r="B543" s="97"/>
      <c r="C543" s="97"/>
      <c r="D543" s="97"/>
      <c r="E543" s="97"/>
      <c r="F543" s="97"/>
      <c r="G543" s="97"/>
      <c r="H543" s="30"/>
      <c r="I543" s="30"/>
      <c r="J543" s="97"/>
      <c r="K543" s="97"/>
      <c r="L543" s="30"/>
      <c r="M543" s="30"/>
      <c r="N543" s="30"/>
      <c r="O543" s="30"/>
      <c r="P543" s="30"/>
      <c r="Q543" s="30"/>
      <c r="R543" s="30"/>
      <c r="S543" s="30"/>
      <c r="T543" s="30"/>
      <c r="U543" s="30"/>
    </row>
    <row r="544" spans="2:21" x14ac:dyDescent="0.25">
      <c r="B544" s="97"/>
      <c r="C544" s="97"/>
      <c r="D544" s="97"/>
      <c r="E544" s="97"/>
      <c r="F544" s="97"/>
      <c r="G544" s="97"/>
      <c r="H544" s="30"/>
      <c r="I544" s="30"/>
      <c r="J544" s="97"/>
      <c r="K544" s="97"/>
      <c r="L544" s="30"/>
      <c r="M544" s="30"/>
      <c r="N544" s="30"/>
      <c r="O544" s="30"/>
      <c r="P544" s="30"/>
      <c r="Q544" s="30"/>
      <c r="R544" s="30"/>
      <c r="S544" s="30"/>
      <c r="T544" s="30"/>
      <c r="U544" s="30"/>
    </row>
    <row r="545" spans="2:21" x14ac:dyDescent="0.25">
      <c r="B545" s="97"/>
      <c r="C545" s="97"/>
      <c r="D545" s="97"/>
      <c r="E545" s="97"/>
      <c r="F545" s="97"/>
      <c r="G545" s="97"/>
      <c r="H545" s="30"/>
      <c r="I545" s="30"/>
      <c r="J545" s="97"/>
      <c r="K545" s="97"/>
      <c r="L545" s="30"/>
      <c r="M545" s="30"/>
      <c r="N545" s="30"/>
      <c r="O545" s="30"/>
      <c r="P545" s="30"/>
      <c r="Q545" s="30"/>
      <c r="R545" s="30"/>
      <c r="S545" s="30"/>
      <c r="T545" s="30"/>
      <c r="U545" s="30"/>
    </row>
    <row r="546" spans="2:21" x14ac:dyDescent="0.25">
      <c r="B546" s="97"/>
      <c r="C546" s="97"/>
      <c r="D546" s="97"/>
      <c r="E546" s="97"/>
      <c r="F546" s="97"/>
      <c r="G546" s="97"/>
      <c r="H546" s="30"/>
      <c r="I546" s="30"/>
      <c r="J546" s="97"/>
      <c r="K546" s="97"/>
      <c r="L546" s="30"/>
      <c r="M546" s="30"/>
      <c r="N546" s="30"/>
      <c r="O546" s="30"/>
      <c r="P546" s="30"/>
      <c r="Q546" s="30"/>
      <c r="R546" s="30"/>
      <c r="S546" s="30"/>
      <c r="T546" s="30"/>
      <c r="U546" s="30"/>
    </row>
    <row r="547" spans="2:21" x14ac:dyDescent="0.25">
      <c r="B547" s="97"/>
      <c r="C547" s="97"/>
      <c r="D547" s="97"/>
      <c r="E547" s="97"/>
      <c r="F547" s="97"/>
      <c r="G547" s="97"/>
      <c r="H547" s="30"/>
      <c r="I547" s="30"/>
      <c r="J547" s="97"/>
      <c r="K547" s="97"/>
      <c r="L547" s="30"/>
      <c r="M547" s="30"/>
      <c r="N547" s="30"/>
      <c r="O547" s="30"/>
      <c r="P547" s="30"/>
      <c r="Q547" s="30"/>
      <c r="R547" s="30"/>
      <c r="S547" s="30"/>
      <c r="T547" s="30"/>
      <c r="U547" s="30"/>
    </row>
    <row r="548" spans="2:21" x14ac:dyDescent="0.25">
      <c r="B548" s="97"/>
      <c r="C548" s="97"/>
      <c r="D548" s="97"/>
      <c r="E548" s="97"/>
      <c r="F548" s="97"/>
      <c r="G548" s="97"/>
      <c r="H548" s="30"/>
      <c r="I548" s="30"/>
      <c r="J548" s="97"/>
      <c r="K548" s="97"/>
      <c r="L548" s="30"/>
      <c r="M548" s="30"/>
      <c r="N548" s="30"/>
      <c r="O548" s="30"/>
      <c r="P548" s="30"/>
      <c r="Q548" s="30"/>
      <c r="R548" s="30"/>
      <c r="S548" s="30"/>
      <c r="T548" s="30"/>
      <c r="U548" s="30"/>
    </row>
    <row r="549" spans="2:21" x14ac:dyDescent="0.25">
      <c r="B549" s="97"/>
      <c r="C549" s="97"/>
      <c r="D549" s="97"/>
      <c r="E549" s="97"/>
      <c r="F549" s="97"/>
      <c r="G549" s="97"/>
      <c r="H549" s="30"/>
      <c r="I549" s="30"/>
      <c r="J549" s="97"/>
      <c r="K549" s="97"/>
      <c r="L549" s="30"/>
      <c r="M549" s="30"/>
      <c r="N549" s="30"/>
      <c r="O549" s="30"/>
      <c r="P549" s="30"/>
      <c r="Q549" s="30"/>
      <c r="R549" s="30"/>
      <c r="S549" s="30"/>
      <c r="T549" s="30"/>
      <c r="U549" s="30"/>
    </row>
    <row r="550" spans="2:21" x14ac:dyDescent="0.25">
      <c r="B550" s="97"/>
      <c r="C550" s="97"/>
      <c r="D550" s="97"/>
      <c r="E550" s="97"/>
      <c r="F550" s="97"/>
      <c r="G550" s="97"/>
      <c r="H550" s="30"/>
      <c r="I550" s="30"/>
      <c r="J550" s="97"/>
      <c r="K550" s="97"/>
      <c r="L550" s="30"/>
      <c r="M550" s="30"/>
      <c r="N550" s="30"/>
      <c r="O550" s="30"/>
      <c r="P550" s="30"/>
      <c r="Q550" s="30"/>
      <c r="R550" s="30"/>
      <c r="S550" s="30"/>
      <c r="T550" s="30"/>
      <c r="U550" s="30"/>
    </row>
    <row r="551" spans="2:21" x14ac:dyDescent="0.25">
      <c r="B551" s="97"/>
      <c r="C551" s="97"/>
      <c r="D551" s="97"/>
      <c r="E551" s="97"/>
      <c r="F551" s="97"/>
      <c r="G551" s="97"/>
      <c r="H551" s="30"/>
      <c r="I551" s="30"/>
      <c r="J551" s="97"/>
      <c r="K551" s="97"/>
      <c r="L551" s="30"/>
      <c r="M551" s="30"/>
      <c r="N551" s="30"/>
      <c r="O551" s="30"/>
      <c r="P551" s="30"/>
      <c r="Q551" s="30"/>
      <c r="R551" s="30"/>
      <c r="S551" s="30"/>
      <c r="T551" s="30"/>
      <c r="U551" s="30"/>
    </row>
    <row r="552" spans="2:21" x14ac:dyDescent="0.25">
      <c r="B552" s="97"/>
      <c r="C552" s="97"/>
      <c r="D552" s="97"/>
      <c r="E552" s="97"/>
      <c r="F552" s="97"/>
      <c r="G552" s="97"/>
      <c r="H552" s="30"/>
      <c r="I552" s="30"/>
      <c r="J552" s="97"/>
      <c r="K552" s="97"/>
      <c r="L552" s="30"/>
      <c r="M552" s="30"/>
      <c r="N552" s="30"/>
      <c r="O552" s="30"/>
      <c r="P552" s="30"/>
      <c r="Q552" s="30"/>
      <c r="R552" s="30"/>
      <c r="S552" s="30"/>
      <c r="T552" s="30"/>
      <c r="U552" s="30"/>
    </row>
    <row r="553" spans="2:21" x14ac:dyDescent="0.25">
      <c r="B553" s="97"/>
      <c r="C553" s="97"/>
      <c r="D553" s="97"/>
      <c r="E553" s="97"/>
      <c r="F553" s="97"/>
      <c r="G553" s="97"/>
      <c r="H553" s="30"/>
      <c r="I553" s="30"/>
      <c r="J553" s="97"/>
      <c r="K553" s="97"/>
      <c r="L553" s="30"/>
      <c r="M553" s="30"/>
      <c r="N553" s="30"/>
      <c r="O553" s="30"/>
      <c r="P553" s="30"/>
      <c r="Q553" s="30"/>
      <c r="R553" s="30"/>
      <c r="S553" s="30"/>
      <c r="T553" s="30"/>
      <c r="U553" s="30"/>
    </row>
    <row r="554" spans="2:21" x14ac:dyDescent="0.25">
      <c r="B554" s="97"/>
      <c r="C554" s="97"/>
      <c r="D554" s="97"/>
      <c r="E554" s="97"/>
      <c r="F554" s="97"/>
      <c r="G554" s="97"/>
      <c r="H554" s="30"/>
      <c r="I554" s="30"/>
      <c r="J554" s="97"/>
      <c r="K554" s="97"/>
      <c r="L554" s="30"/>
      <c r="M554" s="30"/>
      <c r="N554" s="30"/>
      <c r="O554" s="30"/>
      <c r="P554" s="30"/>
      <c r="Q554" s="30"/>
      <c r="R554" s="30"/>
      <c r="S554" s="30"/>
      <c r="T554" s="30"/>
      <c r="U554" s="30"/>
    </row>
    <row r="555" spans="2:21" x14ac:dyDescent="0.25">
      <c r="B555" s="97"/>
      <c r="C555" s="97"/>
      <c r="D555" s="97"/>
      <c r="E555" s="97"/>
      <c r="F555" s="97"/>
      <c r="G555" s="97"/>
      <c r="H555" s="30"/>
      <c r="I555" s="30"/>
      <c r="J555" s="97"/>
      <c r="K555" s="97"/>
      <c r="L555" s="30"/>
      <c r="M555" s="30"/>
      <c r="N555" s="30"/>
      <c r="O555" s="30"/>
      <c r="P555" s="30"/>
      <c r="Q555" s="30"/>
      <c r="R555" s="30"/>
      <c r="S555" s="30"/>
      <c r="T555" s="30"/>
      <c r="U555" s="30"/>
    </row>
    <row r="556" spans="2:21" x14ac:dyDescent="0.25">
      <c r="B556" s="97"/>
      <c r="C556" s="97"/>
      <c r="D556" s="97"/>
      <c r="E556" s="97"/>
      <c r="F556" s="97"/>
      <c r="G556" s="97"/>
      <c r="H556" s="30"/>
      <c r="I556" s="30"/>
      <c r="J556" s="97"/>
      <c r="K556" s="97"/>
      <c r="L556" s="30"/>
      <c r="M556" s="30"/>
      <c r="N556" s="30"/>
      <c r="O556" s="30"/>
      <c r="P556" s="30"/>
      <c r="Q556" s="30"/>
      <c r="R556" s="30"/>
      <c r="S556" s="30"/>
      <c r="T556" s="30"/>
      <c r="U556" s="30"/>
    </row>
    <row r="557" spans="2:21" x14ac:dyDescent="0.25">
      <c r="B557" s="97"/>
      <c r="C557" s="97"/>
      <c r="D557" s="97"/>
      <c r="E557" s="97"/>
      <c r="F557" s="97"/>
      <c r="G557" s="97"/>
      <c r="H557" s="30"/>
      <c r="I557" s="30"/>
      <c r="J557" s="97"/>
      <c r="K557" s="97"/>
      <c r="L557" s="30"/>
      <c r="M557" s="30"/>
      <c r="N557" s="30"/>
      <c r="O557" s="30"/>
      <c r="P557" s="30"/>
      <c r="Q557" s="30"/>
      <c r="R557" s="30"/>
      <c r="S557" s="30"/>
      <c r="T557" s="30"/>
      <c r="U557" s="30"/>
    </row>
    <row r="558" spans="2:21" x14ac:dyDescent="0.25">
      <c r="B558" s="97"/>
      <c r="C558" s="97"/>
      <c r="D558" s="97"/>
      <c r="E558" s="97"/>
      <c r="F558" s="97"/>
      <c r="G558" s="97"/>
      <c r="H558" s="30"/>
      <c r="I558" s="30"/>
      <c r="J558" s="97"/>
      <c r="K558" s="97"/>
      <c r="L558" s="30"/>
      <c r="M558" s="30"/>
      <c r="N558" s="30"/>
      <c r="O558" s="30"/>
      <c r="P558" s="30"/>
      <c r="Q558" s="30"/>
      <c r="R558" s="30"/>
      <c r="S558" s="30"/>
      <c r="T558" s="30"/>
      <c r="U558" s="30"/>
    </row>
    <row r="559" spans="2:21" x14ac:dyDescent="0.25">
      <c r="B559" s="97"/>
      <c r="C559" s="97"/>
      <c r="D559" s="97"/>
      <c r="E559" s="97"/>
      <c r="F559" s="97"/>
      <c r="G559" s="97"/>
      <c r="H559" s="30"/>
      <c r="I559" s="30"/>
      <c r="J559" s="97"/>
      <c r="K559" s="97"/>
      <c r="L559" s="30"/>
      <c r="M559" s="30"/>
      <c r="N559" s="30"/>
      <c r="O559" s="30"/>
      <c r="P559" s="30"/>
      <c r="Q559" s="30"/>
      <c r="R559" s="30"/>
      <c r="S559" s="30"/>
      <c r="T559" s="30"/>
      <c r="U559" s="30"/>
    </row>
    <row r="560" spans="2:21" x14ac:dyDescent="0.25">
      <c r="B560" s="97"/>
      <c r="C560" s="97"/>
      <c r="D560" s="97"/>
      <c r="E560" s="97"/>
      <c r="F560" s="97"/>
      <c r="G560" s="97"/>
      <c r="H560" s="30"/>
      <c r="I560" s="30"/>
      <c r="J560" s="97"/>
      <c r="K560" s="97"/>
      <c r="L560" s="30"/>
      <c r="M560" s="30"/>
      <c r="N560" s="30"/>
      <c r="O560" s="30"/>
      <c r="P560" s="30"/>
      <c r="Q560" s="30"/>
      <c r="R560" s="30"/>
      <c r="S560" s="30"/>
      <c r="T560" s="30"/>
      <c r="U560" s="30"/>
    </row>
    <row r="561" spans="2:21" x14ac:dyDescent="0.25">
      <c r="B561" s="97"/>
      <c r="C561" s="97"/>
      <c r="D561" s="97"/>
      <c r="E561" s="97"/>
      <c r="F561" s="97"/>
      <c r="G561" s="97"/>
      <c r="H561" s="30"/>
      <c r="I561" s="30"/>
      <c r="J561" s="97"/>
      <c r="K561" s="97"/>
      <c r="L561" s="30"/>
      <c r="M561" s="30"/>
      <c r="N561" s="30"/>
      <c r="O561" s="30"/>
      <c r="P561" s="30"/>
      <c r="Q561" s="30"/>
      <c r="R561" s="30"/>
      <c r="S561" s="30"/>
      <c r="T561" s="30"/>
      <c r="U561" s="30"/>
    </row>
    <row r="562" spans="2:21" x14ac:dyDescent="0.25">
      <c r="B562" s="97"/>
      <c r="C562" s="97"/>
      <c r="D562" s="97"/>
      <c r="E562" s="97"/>
      <c r="F562" s="97"/>
      <c r="G562" s="97"/>
      <c r="H562" s="30"/>
      <c r="I562" s="30"/>
      <c r="J562" s="97"/>
      <c r="K562" s="97"/>
      <c r="L562" s="30"/>
      <c r="M562" s="30"/>
      <c r="N562" s="30"/>
      <c r="O562" s="30"/>
      <c r="P562" s="30"/>
      <c r="Q562" s="30"/>
      <c r="R562" s="30"/>
      <c r="S562" s="30"/>
      <c r="T562" s="30"/>
      <c r="U562" s="30"/>
    </row>
    <row r="563" spans="2:21" x14ac:dyDescent="0.25">
      <c r="B563" s="97"/>
      <c r="C563" s="97"/>
      <c r="D563" s="97"/>
      <c r="E563" s="97"/>
      <c r="F563" s="97"/>
      <c r="G563" s="97"/>
      <c r="H563" s="30"/>
      <c r="I563" s="30"/>
      <c r="J563" s="97"/>
      <c r="K563" s="97"/>
      <c r="L563" s="30"/>
      <c r="M563" s="30"/>
      <c r="N563" s="30"/>
      <c r="O563" s="30"/>
      <c r="P563" s="30"/>
      <c r="Q563" s="30"/>
      <c r="R563" s="30"/>
      <c r="S563" s="30"/>
      <c r="T563" s="30"/>
      <c r="U563" s="30"/>
    </row>
    <row r="564" spans="2:21" x14ac:dyDescent="0.25">
      <c r="B564" s="97"/>
      <c r="C564" s="97"/>
      <c r="D564" s="97"/>
      <c r="E564" s="97"/>
      <c r="F564" s="97"/>
      <c r="G564" s="97"/>
      <c r="H564" s="30"/>
      <c r="I564" s="30"/>
      <c r="J564" s="97"/>
      <c r="K564" s="97"/>
      <c r="L564" s="30"/>
      <c r="M564" s="30"/>
      <c r="N564" s="30"/>
      <c r="O564" s="30"/>
      <c r="P564" s="30"/>
      <c r="Q564" s="30"/>
      <c r="R564" s="30"/>
      <c r="S564" s="30"/>
      <c r="T564" s="30"/>
      <c r="U564" s="30"/>
    </row>
    <row r="565" spans="2:21" x14ac:dyDescent="0.25">
      <c r="B565" s="97"/>
      <c r="C565" s="97"/>
      <c r="D565" s="97"/>
      <c r="E565" s="97"/>
      <c r="F565" s="97"/>
      <c r="G565" s="97"/>
      <c r="H565" s="30"/>
      <c r="I565" s="30"/>
      <c r="J565" s="97"/>
      <c r="K565" s="97"/>
      <c r="L565" s="30"/>
      <c r="M565" s="30"/>
      <c r="N565" s="30"/>
      <c r="O565" s="30"/>
      <c r="P565" s="30"/>
      <c r="Q565" s="30"/>
      <c r="R565" s="30"/>
      <c r="S565" s="30"/>
      <c r="T565" s="30"/>
      <c r="U565" s="30"/>
    </row>
    <row r="566" spans="2:21" x14ac:dyDescent="0.25">
      <c r="B566" s="97"/>
      <c r="C566" s="97"/>
      <c r="D566" s="97"/>
      <c r="E566" s="97"/>
      <c r="F566" s="97"/>
      <c r="G566" s="97"/>
      <c r="H566" s="30"/>
      <c r="I566" s="30"/>
      <c r="J566" s="97"/>
      <c r="K566" s="97"/>
      <c r="L566" s="30"/>
      <c r="M566" s="30"/>
      <c r="N566" s="30"/>
      <c r="O566" s="30"/>
      <c r="P566" s="30"/>
      <c r="Q566" s="30"/>
      <c r="R566" s="30"/>
      <c r="S566" s="30"/>
      <c r="T566" s="30"/>
      <c r="U566" s="30"/>
    </row>
    <row r="567" spans="2:21" x14ac:dyDescent="0.25">
      <c r="B567" s="97"/>
      <c r="C567" s="97"/>
      <c r="D567" s="97"/>
      <c r="E567" s="97"/>
      <c r="F567" s="97"/>
      <c r="G567" s="97"/>
      <c r="H567" s="30"/>
      <c r="I567" s="30"/>
      <c r="J567" s="97"/>
      <c r="K567" s="97"/>
      <c r="L567" s="30"/>
      <c r="M567" s="30"/>
      <c r="N567" s="30"/>
      <c r="O567" s="30"/>
      <c r="P567" s="30"/>
      <c r="Q567" s="30"/>
      <c r="R567" s="30"/>
      <c r="S567" s="30"/>
      <c r="T567" s="30"/>
      <c r="U567" s="30"/>
    </row>
    <row r="568" spans="2:21" x14ac:dyDescent="0.25">
      <c r="B568" s="97"/>
      <c r="C568" s="97"/>
      <c r="D568" s="97"/>
      <c r="E568" s="97"/>
      <c r="F568" s="97"/>
      <c r="G568" s="97"/>
      <c r="H568" s="30"/>
      <c r="I568" s="30"/>
      <c r="J568" s="97"/>
      <c r="K568" s="97"/>
      <c r="L568" s="30"/>
      <c r="M568" s="30"/>
      <c r="N568" s="30"/>
      <c r="O568" s="30"/>
      <c r="P568" s="30"/>
      <c r="Q568" s="30"/>
      <c r="R568" s="30"/>
      <c r="S568" s="30"/>
      <c r="T568" s="30"/>
      <c r="U568" s="30"/>
    </row>
    <row r="569" spans="2:21" x14ac:dyDescent="0.25">
      <c r="B569" s="97"/>
      <c r="C569" s="97"/>
      <c r="D569" s="97"/>
      <c r="E569" s="97"/>
      <c r="F569" s="97"/>
      <c r="G569" s="97"/>
      <c r="H569" s="30"/>
      <c r="I569" s="30"/>
      <c r="J569" s="97"/>
      <c r="K569" s="97"/>
      <c r="L569" s="30"/>
      <c r="M569" s="30"/>
      <c r="N569" s="30"/>
      <c r="O569" s="30"/>
      <c r="P569" s="30"/>
      <c r="Q569" s="30"/>
      <c r="R569" s="30"/>
      <c r="S569" s="30"/>
      <c r="T569" s="30"/>
      <c r="U569" s="30"/>
    </row>
    <row r="570" spans="2:21" x14ac:dyDescent="0.25">
      <c r="B570" s="97"/>
      <c r="C570" s="97"/>
      <c r="D570" s="97"/>
      <c r="E570" s="97"/>
      <c r="F570" s="97"/>
      <c r="G570" s="97"/>
      <c r="H570" s="30"/>
      <c r="I570" s="30"/>
      <c r="J570" s="97"/>
      <c r="K570" s="97"/>
      <c r="L570" s="30"/>
      <c r="M570" s="30"/>
      <c r="N570" s="30"/>
      <c r="O570" s="30"/>
      <c r="P570" s="30"/>
      <c r="Q570" s="30"/>
      <c r="R570" s="30"/>
      <c r="S570" s="30"/>
      <c r="T570" s="30"/>
      <c r="U570" s="30"/>
    </row>
    <row r="571" spans="2:21" x14ac:dyDescent="0.25">
      <c r="B571" s="97"/>
      <c r="C571" s="97"/>
      <c r="D571" s="97"/>
      <c r="E571" s="97"/>
      <c r="F571" s="97"/>
      <c r="G571" s="97"/>
      <c r="H571" s="30"/>
      <c r="I571" s="30"/>
      <c r="J571" s="97"/>
      <c r="K571" s="97"/>
      <c r="L571" s="30"/>
      <c r="M571" s="30"/>
      <c r="N571" s="30"/>
      <c r="O571" s="30"/>
      <c r="P571" s="30"/>
      <c r="Q571" s="30"/>
      <c r="R571" s="30"/>
      <c r="S571" s="30"/>
      <c r="T571" s="30"/>
      <c r="U571" s="30"/>
    </row>
    <row r="572" spans="2:21" x14ac:dyDescent="0.25">
      <c r="B572" s="97"/>
      <c r="C572" s="97"/>
      <c r="D572" s="97"/>
      <c r="E572" s="97"/>
      <c r="F572" s="97"/>
      <c r="G572" s="97"/>
      <c r="H572" s="30"/>
      <c r="I572" s="30"/>
      <c r="J572" s="97"/>
      <c r="K572" s="97"/>
      <c r="L572" s="30"/>
      <c r="M572" s="30"/>
      <c r="N572" s="30"/>
      <c r="O572" s="30"/>
      <c r="P572" s="30"/>
      <c r="Q572" s="30"/>
      <c r="R572" s="30"/>
      <c r="S572" s="30"/>
      <c r="T572" s="30"/>
      <c r="U572" s="30"/>
    </row>
    <row r="573" spans="2:21" x14ac:dyDescent="0.25">
      <c r="B573" s="97"/>
      <c r="C573" s="97"/>
      <c r="D573" s="97"/>
      <c r="E573" s="97"/>
      <c r="F573" s="97"/>
      <c r="G573" s="97"/>
      <c r="H573" s="30"/>
      <c r="I573" s="30"/>
      <c r="J573" s="97"/>
      <c r="K573" s="97"/>
      <c r="L573" s="30"/>
      <c r="M573" s="30"/>
      <c r="N573" s="30"/>
      <c r="O573" s="30"/>
      <c r="P573" s="30"/>
      <c r="Q573" s="30"/>
      <c r="R573" s="30"/>
      <c r="S573" s="30"/>
      <c r="T573" s="30"/>
      <c r="U573" s="30"/>
    </row>
    <row r="574" spans="2:21" x14ac:dyDescent="0.25">
      <c r="B574" s="97"/>
      <c r="C574" s="97"/>
      <c r="D574" s="97"/>
      <c r="E574" s="97"/>
      <c r="F574" s="97"/>
      <c r="G574" s="97"/>
      <c r="H574" s="30"/>
      <c r="I574" s="30"/>
      <c r="J574" s="97"/>
      <c r="K574" s="97"/>
      <c r="L574" s="30"/>
      <c r="M574" s="30"/>
      <c r="N574" s="30"/>
      <c r="O574" s="30"/>
      <c r="P574" s="30"/>
      <c r="Q574" s="30"/>
      <c r="R574" s="30"/>
      <c r="S574" s="30"/>
      <c r="T574" s="30"/>
      <c r="U574" s="30"/>
    </row>
    <row r="575" spans="2:21" x14ac:dyDescent="0.25">
      <c r="B575" s="97"/>
      <c r="C575" s="97"/>
      <c r="D575" s="97"/>
      <c r="E575" s="97"/>
      <c r="F575" s="97"/>
      <c r="G575" s="97"/>
      <c r="H575" s="30"/>
      <c r="I575" s="30"/>
      <c r="J575" s="97"/>
      <c r="K575" s="97"/>
      <c r="L575" s="30"/>
      <c r="M575" s="30"/>
      <c r="N575" s="30"/>
      <c r="O575" s="30"/>
      <c r="P575" s="30"/>
      <c r="Q575" s="30"/>
      <c r="R575" s="30"/>
      <c r="S575" s="30"/>
      <c r="T575" s="30"/>
      <c r="U575" s="30"/>
    </row>
    <row r="576" spans="2:21" x14ac:dyDescent="0.25">
      <c r="B576" s="97"/>
      <c r="C576" s="97"/>
      <c r="D576" s="97"/>
      <c r="E576" s="97"/>
      <c r="F576" s="97"/>
      <c r="G576" s="97"/>
      <c r="H576" s="30"/>
      <c r="I576" s="30"/>
      <c r="J576" s="97"/>
      <c r="K576" s="97"/>
      <c r="L576" s="30"/>
      <c r="M576" s="30"/>
      <c r="N576" s="30"/>
      <c r="O576" s="30"/>
      <c r="P576" s="30"/>
      <c r="Q576" s="30"/>
      <c r="R576" s="30"/>
      <c r="S576" s="30"/>
      <c r="T576" s="30"/>
      <c r="U576" s="30"/>
    </row>
    <row r="577" spans="2:21" x14ac:dyDescent="0.25">
      <c r="B577" s="97"/>
      <c r="C577" s="97"/>
      <c r="D577" s="97"/>
      <c r="E577" s="97"/>
      <c r="F577" s="97"/>
      <c r="G577" s="97"/>
      <c r="H577" s="30"/>
      <c r="I577" s="30"/>
      <c r="J577" s="97"/>
      <c r="K577" s="97"/>
      <c r="L577" s="30"/>
      <c r="M577" s="30"/>
      <c r="N577" s="30"/>
      <c r="O577" s="30"/>
      <c r="P577" s="30"/>
      <c r="Q577" s="30"/>
      <c r="R577" s="30"/>
      <c r="S577" s="30"/>
      <c r="T577" s="30"/>
      <c r="U577" s="30"/>
    </row>
    <row r="578" spans="2:21" x14ac:dyDescent="0.25">
      <c r="B578" s="97"/>
      <c r="C578" s="97"/>
      <c r="D578" s="97"/>
      <c r="E578" s="97"/>
      <c r="F578" s="97"/>
      <c r="G578" s="97"/>
      <c r="H578" s="30"/>
      <c r="I578" s="30"/>
      <c r="J578" s="97"/>
      <c r="K578" s="97"/>
      <c r="L578" s="30"/>
      <c r="M578" s="30"/>
      <c r="N578" s="30"/>
      <c r="O578" s="30"/>
      <c r="P578" s="30"/>
      <c r="Q578" s="30"/>
      <c r="R578" s="30"/>
      <c r="S578" s="30"/>
      <c r="T578" s="30"/>
      <c r="U578" s="30"/>
    </row>
    <row r="579" spans="2:21" x14ac:dyDescent="0.25">
      <c r="B579" s="97"/>
      <c r="C579" s="97"/>
      <c r="D579" s="97"/>
      <c r="E579" s="97"/>
      <c r="F579" s="97"/>
      <c r="G579" s="97"/>
      <c r="H579" s="30"/>
      <c r="I579" s="30"/>
      <c r="J579" s="97"/>
      <c r="K579" s="97"/>
      <c r="L579" s="30"/>
      <c r="M579" s="30"/>
      <c r="N579" s="30"/>
      <c r="O579" s="30"/>
      <c r="P579" s="30"/>
      <c r="Q579" s="30"/>
      <c r="R579" s="30"/>
      <c r="S579" s="30"/>
      <c r="T579" s="30"/>
      <c r="U579" s="30"/>
    </row>
    <row r="580" spans="2:21" x14ac:dyDescent="0.25">
      <c r="B580" s="97"/>
      <c r="C580" s="97"/>
      <c r="D580" s="97"/>
      <c r="E580" s="97"/>
      <c r="F580" s="97"/>
      <c r="G580" s="97"/>
      <c r="H580" s="30"/>
      <c r="I580" s="30"/>
      <c r="J580" s="97"/>
      <c r="K580" s="97"/>
      <c r="L580" s="30"/>
      <c r="M580" s="30"/>
      <c r="N580" s="30"/>
      <c r="O580" s="30"/>
      <c r="P580" s="30"/>
      <c r="Q580" s="30"/>
      <c r="R580" s="30"/>
      <c r="S580" s="30"/>
      <c r="T580" s="30"/>
      <c r="U580" s="30"/>
    </row>
    <row r="581" spans="2:21" x14ac:dyDescent="0.25">
      <c r="B581" s="97"/>
      <c r="C581" s="97"/>
      <c r="D581" s="97"/>
      <c r="E581" s="97"/>
      <c r="F581" s="97"/>
      <c r="G581" s="97"/>
      <c r="H581" s="30"/>
      <c r="I581" s="30"/>
      <c r="J581" s="97"/>
      <c r="K581" s="97"/>
      <c r="L581" s="30"/>
      <c r="M581" s="30"/>
      <c r="N581" s="30"/>
      <c r="O581" s="30"/>
      <c r="P581" s="30"/>
      <c r="Q581" s="30"/>
      <c r="R581" s="30"/>
      <c r="S581" s="30"/>
      <c r="T581" s="30"/>
      <c r="U581" s="30"/>
    </row>
    <row r="582" spans="2:21" x14ac:dyDescent="0.25">
      <c r="B582" s="97"/>
      <c r="C582" s="97"/>
      <c r="D582" s="97"/>
      <c r="E582" s="97"/>
      <c r="F582" s="97"/>
      <c r="G582" s="97"/>
      <c r="H582" s="30"/>
      <c r="I582" s="30"/>
      <c r="J582" s="97"/>
      <c r="K582" s="97"/>
      <c r="L582" s="30"/>
      <c r="M582" s="30"/>
      <c r="N582" s="30"/>
      <c r="O582" s="30"/>
      <c r="P582" s="30"/>
      <c r="Q582" s="30"/>
      <c r="R582" s="30"/>
      <c r="S582" s="30"/>
      <c r="T582" s="30"/>
      <c r="U582" s="30"/>
    </row>
    <row r="583" spans="2:21" x14ac:dyDescent="0.25">
      <c r="B583" s="97"/>
      <c r="C583" s="97"/>
      <c r="D583" s="97"/>
      <c r="E583" s="97"/>
      <c r="F583" s="97"/>
      <c r="G583" s="97"/>
      <c r="H583" s="30"/>
      <c r="I583" s="30"/>
      <c r="J583" s="97"/>
      <c r="K583" s="97"/>
      <c r="L583" s="30"/>
      <c r="M583" s="30"/>
      <c r="N583" s="30"/>
      <c r="O583" s="30"/>
      <c r="P583" s="30"/>
      <c r="Q583" s="30"/>
      <c r="R583" s="30"/>
      <c r="S583" s="30"/>
      <c r="T583" s="30"/>
      <c r="U583" s="30"/>
    </row>
    <row r="584" spans="2:21" x14ac:dyDescent="0.25">
      <c r="B584" s="97"/>
      <c r="C584" s="97"/>
      <c r="D584" s="97"/>
      <c r="E584" s="97"/>
      <c r="F584" s="97"/>
      <c r="G584" s="97"/>
      <c r="H584" s="30"/>
      <c r="I584" s="30"/>
      <c r="J584" s="97"/>
      <c r="K584" s="97"/>
      <c r="L584" s="30"/>
      <c r="M584" s="30"/>
      <c r="N584" s="30"/>
      <c r="O584" s="30"/>
      <c r="P584" s="30"/>
      <c r="Q584" s="30"/>
      <c r="R584" s="30"/>
      <c r="S584" s="30"/>
      <c r="T584" s="30"/>
      <c r="U584" s="30"/>
    </row>
    <row r="585" spans="2:21" x14ac:dyDescent="0.25">
      <c r="B585" s="97"/>
      <c r="C585" s="97"/>
      <c r="D585" s="97"/>
      <c r="E585" s="97"/>
      <c r="F585" s="97"/>
      <c r="G585" s="97"/>
      <c r="H585" s="30"/>
      <c r="I585" s="30"/>
      <c r="J585" s="97"/>
      <c r="K585" s="97"/>
      <c r="L585" s="30"/>
      <c r="M585" s="30"/>
      <c r="N585" s="30"/>
      <c r="O585" s="30"/>
      <c r="P585" s="30"/>
      <c r="Q585" s="30"/>
      <c r="R585" s="30"/>
      <c r="S585" s="30"/>
      <c r="T585" s="30"/>
      <c r="U585" s="30"/>
    </row>
    <row r="586" spans="2:21" x14ac:dyDescent="0.25">
      <c r="B586" s="97"/>
      <c r="C586" s="97"/>
      <c r="D586" s="97"/>
      <c r="E586" s="97"/>
      <c r="F586" s="97"/>
      <c r="G586" s="97"/>
      <c r="H586" s="30"/>
      <c r="I586" s="30"/>
      <c r="J586" s="97"/>
      <c r="K586" s="97"/>
      <c r="L586" s="30"/>
      <c r="M586" s="30"/>
      <c r="N586" s="30"/>
      <c r="O586" s="30"/>
      <c r="P586" s="30"/>
      <c r="Q586" s="30"/>
      <c r="R586" s="30"/>
      <c r="S586" s="30"/>
      <c r="T586" s="30"/>
      <c r="U586" s="30"/>
    </row>
    <row r="587" spans="2:21" x14ac:dyDescent="0.25">
      <c r="B587" s="97"/>
      <c r="C587" s="97"/>
      <c r="D587" s="97"/>
      <c r="E587" s="97"/>
      <c r="F587" s="97"/>
      <c r="G587" s="97"/>
      <c r="H587" s="30"/>
      <c r="I587" s="30"/>
      <c r="J587" s="97"/>
      <c r="K587" s="97"/>
      <c r="L587" s="30"/>
      <c r="M587" s="30"/>
      <c r="N587" s="30"/>
      <c r="O587" s="30"/>
      <c r="P587" s="30"/>
      <c r="Q587" s="30"/>
      <c r="R587" s="30"/>
      <c r="S587" s="30"/>
      <c r="T587" s="30"/>
      <c r="U587" s="30"/>
    </row>
    <row r="588" spans="2:21" x14ac:dyDescent="0.25">
      <c r="B588" s="97"/>
      <c r="C588" s="97"/>
      <c r="D588" s="97"/>
      <c r="E588" s="97"/>
      <c r="F588" s="97"/>
      <c r="G588" s="97"/>
      <c r="H588" s="30"/>
      <c r="I588" s="30"/>
      <c r="J588" s="97"/>
      <c r="K588" s="97"/>
      <c r="L588" s="30"/>
      <c r="M588" s="30"/>
      <c r="N588" s="30"/>
      <c r="O588" s="30"/>
      <c r="P588" s="30"/>
      <c r="Q588" s="30"/>
      <c r="R588" s="30"/>
      <c r="S588" s="30"/>
      <c r="T588" s="30"/>
      <c r="U588" s="30"/>
    </row>
    <row r="589" spans="2:21" x14ac:dyDescent="0.25">
      <c r="B589" s="97"/>
      <c r="C589" s="97"/>
      <c r="D589" s="97"/>
      <c r="E589" s="97"/>
      <c r="F589" s="97"/>
      <c r="G589" s="97"/>
      <c r="H589" s="30"/>
      <c r="I589" s="30"/>
      <c r="J589" s="97"/>
      <c r="K589" s="97"/>
      <c r="L589" s="30"/>
      <c r="M589" s="30"/>
      <c r="N589" s="30"/>
      <c r="O589" s="30"/>
      <c r="P589" s="30"/>
      <c r="Q589" s="30"/>
      <c r="R589" s="30"/>
      <c r="S589" s="30"/>
      <c r="T589" s="30"/>
      <c r="U589" s="30"/>
    </row>
    <row r="590" spans="2:21" x14ac:dyDescent="0.25">
      <c r="B590" s="97"/>
      <c r="C590" s="97"/>
      <c r="D590" s="97"/>
      <c r="E590" s="97"/>
      <c r="F590" s="97"/>
      <c r="G590" s="97"/>
      <c r="H590" s="30"/>
      <c r="I590" s="30"/>
      <c r="J590" s="97"/>
      <c r="K590" s="97"/>
      <c r="L590" s="30"/>
      <c r="M590" s="30"/>
      <c r="N590" s="30"/>
      <c r="O590" s="30"/>
      <c r="P590" s="30"/>
      <c r="Q590" s="30"/>
      <c r="R590" s="30"/>
      <c r="S590" s="30"/>
      <c r="T590" s="30"/>
      <c r="U590" s="30"/>
    </row>
    <row r="591" spans="2:21" x14ac:dyDescent="0.25">
      <c r="B591" s="97"/>
      <c r="C591" s="97"/>
      <c r="D591" s="97"/>
      <c r="E591" s="97"/>
      <c r="F591" s="97"/>
      <c r="G591" s="97"/>
      <c r="H591" s="30"/>
      <c r="I591" s="30"/>
      <c r="J591" s="97"/>
      <c r="K591" s="97"/>
      <c r="L591" s="30"/>
      <c r="M591" s="30"/>
      <c r="N591" s="30"/>
      <c r="O591" s="30"/>
      <c r="P591" s="30"/>
      <c r="Q591" s="30"/>
      <c r="R591" s="30"/>
      <c r="S591" s="30"/>
      <c r="T591" s="30"/>
      <c r="U591" s="30"/>
    </row>
    <row r="592" spans="2:21" x14ac:dyDescent="0.25">
      <c r="B592" s="97"/>
      <c r="C592" s="97"/>
      <c r="D592" s="97"/>
      <c r="E592" s="97"/>
      <c r="F592" s="97"/>
      <c r="G592" s="97"/>
      <c r="H592" s="30"/>
      <c r="I592" s="30"/>
      <c r="J592" s="97"/>
      <c r="K592" s="97"/>
      <c r="L592" s="30"/>
      <c r="M592" s="30"/>
      <c r="N592" s="30"/>
      <c r="O592" s="30"/>
      <c r="P592" s="30"/>
      <c r="Q592" s="30"/>
      <c r="R592" s="30"/>
      <c r="S592" s="30"/>
      <c r="T592" s="30"/>
      <c r="U592" s="30"/>
    </row>
    <row r="593" spans="2:21" x14ac:dyDescent="0.25">
      <c r="B593" s="97"/>
      <c r="C593" s="97"/>
      <c r="D593" s="97"/>
      <c r="E593" s="97"/>
      <c r="F593" s="97"/>
      <c r="G593" s="97"/>
      <c r="H593" s="30"/>
      <c r="I593" s="30"/>
      <c r="J593" s="97"/>
      <c r="K593" s="97"/>
      <c r="L593" s="30"/>
      <c r="M593" s="30"/>
      <c r="N593" s="30"/>
      <c r="O593" s="30"/>
      <c r="P593" s="30"/>
      <c r="Q593" s="30"/>
      <c r="R593" s="30"/>
      <c r="S593" s="30"/>
      <c r="T593" s="30"/>
      <c r="U593" s="30"/>
    </row>
    <row r="594" spans="2:21" x14ac:dyDescent="0.25">
      <c r="B594" s="97"/>
      <c r="C594" s="97"/>
      <c r="D594" s="97"/>
      <c r="E594" s="97"/>
      <c r="F594" s="97"/>
      <c r="G594" s="97"/>
      <c r="H594" s="30"/>
      <c r="I594" s="30"/>
      <c r="J594" s="97"/>
      <c r="K594" s="97"/>
      <c r="L594" s="30"/>
      <c r="M594" s="30"/>
      <c r="N594" s="30"/>
      <c r="O594" s="30"/>
      <c r="P594" s="30"/>
      <c r="Q594" s="30"/>
      <c r="R594" s="30"/>
      <c r="S594" s="30"/>
      <c r="T594" s="30"/>
      <c r="U594" s="30"/>
    </row>
    <row r="595" spans="2:21" x14ac:dyDescent="0.25">
      <c r="B595" s="97"/>
      <c r="C595" s="97"/>
      <c r="D595" s="97"/>
      <c r="E595" s="97"/>
      <c r="F595" s="97"/>
      <c r="G595" s="97"/>
      <c r="H595" s="30"/>
      <c r="I595" s="30"/>
      <c r="J595" s="97"/>
      <c r="K595" s="97"/>
      <c r="L595" s="30"/>
      <c r="M595" s="30"/>
      <c r="N595" s="30"/>
      <c r="O595" s="30"/>
      <c r="P595" s="30"/>
      <c r="Q595" s="30"/>
      <c r="R595" s="30"/>
      <c r="S595" s="30"/>
      <c r="T595" s="30"/>
      <c r="U595" s="30"/>
    </row>
    <row r="596" spans="2:21" x14ac:dyDescent="0.25">
      <c r="B596" s="97"/>
      <c r="C596" s="97"/>
      <c r="D596" s="97"/>
      <c r="E596" s="97"/>
      <c r="F596" s="97"/>
      <c r="G596" s="97"/>
      <c r="H596" s="30"/>
      <c r="I596" s="30"/>
      <c r="J596" s="97"/>
      <c r="K596" s="97"/>
      <c r="L596" s="30"/>
      <c r="M596" s="30"/>
      <c r="N596" s="30"/>
      <c r="O596" s="30"/>
      <c r="P596" s="30"/>
      <c r="Q596" s="30"/>
      <c r="R596" s="30"/>
      <c r="S596" s="30"/>
      <c r="T596" s="30"/>
      <c r="U596" s="30"/>
    </row>
    <row r="597" spans="2:21" x14ac:dyDescent="0.25">
      <c r="B597" s="97"/>
      <c r="C597" s="97"/>
      <c r="D597" s="97"/>
      <c r="E597" s="97"/>
      <c r="F597" s="97"/>
      <c r="G597" s="97"/>
      <c r="H597" s="30"/>
      <c r="I597" s="30"/>
      <c r="J597" s="97"/>
      <c r="K597" s="97"/>
      <c r="L597" s="30"/>
      <c r="M597" s="30"/>
      <c r="N597" s="30"/>
      <c r="O597" s="30"/>
      <c r="P597" s="30"/>
      <c r="Q597" s="30"/>
      <c r="R597" s="30"/>
      <c r="S597" s="30"/>
      <c r="T597" s="30"/>
      <c r="U597" s="30"/>
    </row>
    <row r="598" spans="2:21" x14ac:dyDescent="0.25">
      <c r="B598" s="97"/>
      <c r="C598" s="97"/>
      <c r="D598" s="97"/>
      <c r="E598" s="97"/>
      <c r="F598" s="97"/>
      <c r="G598" s="97"/>
      <c r="H598" s="30"/>
      <c r="I598" s="30"/>
      <c r="J598" s="97"/>
      <c r="K598" s="97"/>
      <c r="L598" s="30"/>
      <c r="M598" s="30"/>
      <c r="N598" s="30"/>
      <c r="O598" s="30"/>
      <c r="P598" s="30"/>
      <c r="Q598" s="30"/>
      <c r="R598" s="30"/>
      <c r="S598" s="30"/>
      <c r="T598" s="30"/>
      <c r="U598" s="30"/>
    </row>
    <row r="599" spans="2:21" x14ac:dyDescent="0.25">
      <c r="B599" s="97"/>
      <c r="C599" s="97"/>
      <c r="D599" s="97"/>
      <c r="E599" s="97"/>
      <c r="F599" s="97"/>
      <c r="G599" s="97"/>
      <c r="H599" s="30"/>
      <c r="I599" s="30"/>
      <c r="J599" s="97"/>
      <c r="K599" s="97"/>
      <c r="L599" s="30"/>
      <c r="M599" s="30"/>
      <c r="N599" s="30"/>
      <c r="O599" s="30"/>
      <c r="P599" s="30"/>
      <c r="Q599" s="30"/>
      <c r="R599" s="30"/>
      <c r="S599" s="30"/>
      <c r="T599" s="30"/>
      <c r="U599" s="30"/>
    </row>
    <row r="600" spans="2:21" x14ac:dyDescent="0.25">
      <c r="B600" s="97"/>
      <c r="C600" s="97"/>
      <c r="D600" s="97"/>
      <c r="E600" s="97"/>
      <c r="F600" s="97"/>
      <c r="G600" s="97"/>
      <c r="H600" s="30"/>
      <c r="I600" s="30"/>
      <c r="J600" s="97"/>
      <c r="K600" s="97"/>
      <c r="L600" s="30"/>
      <c r="M600" s="30"/>
      <c r="N600" s="30"/>
      <c r="O600" s="30"/>
      <c r="P600" s="30"/>
      <c r="Q600" s="30"/>
      <c r="R600" s="30"/>
      <c r="S600" s="30"/>
      <c r="T600" s="30"/>
      <c r="U600" s="30"/>
    </row>
    <row r="601" spans="2:21" x14ac:dyDescent="0.25">
      <c r="B601" s="97"/>
      <c r="C601" s="97"/>
      <c r="D601" s="97"/>
      <c r="E601" s="97"/>
      <c r="F601" s="97"/>
      <c r="G601" s="97"/>
      <c r="H601" s="30"/>
      <c r="I601" s="30"/>
      <c r="J601" s="97"/>
      <c r="K601" s="97"/>
      <c r="L601" s="30"/>
      <c r="M601" s="30"/>
      <c r="N601" s="30"/>
      <c r="O601" s="30"/>
      <c r="P601" s="30"/>
      <c r="Q601" s="30"/>
      <c r="R601" s="30"/>
      <c r="S601" s="30"/>
      <c r="T601" s="30"/>
      <c r="U601" s="30"/>
    </row>
    <row r="602" spans="2:21" x14ac:dyDescent="0.25">
      <c r="B602" s="97"/>
      <c r="C602" s="97"/>
      <c r="D602" s="97"/>
      <c r="E602" s="97"/>
      <c r="F602" s="97"/>
      <c r="G602" s="97"/>
      <c r="H602" s="30"/>
      <c r="I602" s="30"/>
      <c r="J602" s="97"/>
      <c r="K602" s="97"/>
      <c r="L602" s="30"/>
      <c r="M602" s="30"/>
      <c r="N602" s="30"/>
      <c r="O602" s="30"/>
      <c r="P602" s="30"/>
      <c r="Q602" s="30"/>
      <c r="R602" s="30"/>
      <c r="S602" s="30"/>
      <c r="T602" s="30"/>
      <c r="U602" s="30"/>
    </row>
    <row r="603" spans="2:21" x14ac:dyDescent="0.25">
      <c r="B603" s="97"/>
      <c r="C603" s="97"/>
      <c r="D603" s="97"/>
      <c r="E603" s="97"/>
      <c r="F603" s="97"/>
      <c r="G603" s="97"/>
      <c r="H603" s="30"/>
      <c r="I603" s="30"/>
      <c r="J603" s="97"/>
      <c r="K603" s="97"/>
      <c r="L603" s="30"/>
      <c r="M603" s="30"/>
      <c r="N603" s="30"/>
      <c r="O603" s="30"/>
      <c r="P603" s="30"/>
      <c r="Q603" s="30"/>
      <c r="R603" s="30"/>
      <c r="S603" s="30"/>
      <c r="T603" s="30"/>
      <c r="U603" s="30"/>
    </row>
    <row r="604" spans="2:21" x14ac:dyDescent="0.25">
      <c r="B604" s="97"/>
      <c r="C604" s="97"/>
      <c r="D604" s="97"/>
      <c r="E604" s="97"/>
      <c r="F604" s="97"/>
      <c r="G604" s="97"/>
      <c r="H604" s="30"/>
      <c r="I604" s="30"/>
      <c r="J604" s="97"/>
      <c r="K604" s="97"/>
      <c r="L604" s="30"/>
      <c r="M604" s="30"/>
      <c r="N604" s="30"/>
      <c r="O604" s="30"/>
      <c r="P604" s="30"/>
      <c r="Q604" s="30"/>
      <c r="R604" s="30"/>
      <c r="S604" s="30"/>
      <c r="T604" s="30"/>
      <c r="U604" s="30"/>
    </row>
    <row r="605" spans="2:21" x14ac:dyDescent="0.25">
      <c r="B605" s="97"/>
      <c r="C605" s="97"/>
      <c r="D605" s="97"/>
      <c r="E605" s="97"/>
      <c r="F605" s="97"/>
      <c r="G605" s="97"/>
      <c r="H605" s="30"/>
      <c r="I605" s="30"/>
      <c r="J605" s="97"/>
      <c r="K605" s="97"/>
      <c r="L605" s="30"/>
      <c r="M605" s="30"/>
      <c r="N605" s="30"/>
      <c r="O605" s="30"/>
      <c r="P605" s="30"/>
      <c r="Q605" s="30"/>
      <c r="R605" s="30"/>
      <c r="S605" s="30"/>
      <c r="T605" s="30"/>
      <c r="U605" s="30"/>
    </row>
    <row r="606" spans="2:21" x14ac:dyDescent="0.25">
      <c r="B606" s="97"/>
      <c r="C606" s="97"/>
      <c r="D606" s="97"/>
      <c r="E606" s="97"/>
      <c r="F606" s="97"/>
      <c r="G606" s="97"/>
      <c r="H606" s="30"/>
      <c r="I606" s="30"/>
      <c r="J606" s="97"/>
      <c r="K606" s="97"/>
      <c r="L606" s="30"/>
      <c r="M606" s="30"/>
      <c r="N606" s="30"/>
      <c r="O606" s="30"/>
      <c r="P606" s="30"/>
      <c r="Q606" s="30"/>
      <c r="R606" s="30"/>
      <c r="S606" s="30"/>
      <c r="T606" s="30"/>
      <c r="U606" s="30"/>
    </row>
    <row r="607" spans="2:21" x14ac:dyDescent="0.25">
      <c r="B607" s="97"/>
      <c r="C607" s="97"/>
      <c r="D607" s="97"/>
      <c r="E607" s="97"/>
      <c r="F607" s="97"/>
      <c r="G607" s="97"/>
      <c r="H607" s="30"/>
      <c r="I607" s="30"/>
      <c r="J607" s="97"/>
      <c r="K607" s="97"/>
      <c r="L607" s="30"/>
      <c r="M607" s="30"/>
      <c r="N607" s="30"/>
      <c r="O607" s="30"/>
      <c r="P607" s="30"/>
      <c r="Q607" s="30"/>
      <c r="R607" s="30"/>
      <c r="S607" s="30"/>
      <c r="T607" s="30"/>
      <c r="U607" s="30"/>
    </row>
    <row r="608" spans="2:21" x14ac:dyDescent="0.25">
      <c r="B608" s="97"/>
      <c r="C608" s="97"/>
      <c r="D608" s="97"/>
      <c r="E608" s="97"/>
      <c r="F608" s="97"/>
      <c r="G608" s="97"/>
      <c r="H608" s="30"/>
      <c r="I608" s="30"/>
      <c r="J608" s="97"/>
      <c r="K608" s="97"/>
      <c r="L608" s="30"/>
      <c r="M608" s="30"/>
      <c r="N608" s="30"/>
      <c r="O608" s="30"/>
      <c r="P608" s="30"/>
      <c r="Q608" s="30"/>
      <c r="R608" s="30"/>
      <c r="S608" s="30"/>
      <c r="T608" s="30"/>
      <c r="U608" s="30"/>
    </row>
    <row r="609" spans="2:21" x14ac:dyDescent="0.25">
      <c r="B609" s="97"/>
      <c r="C609" s="97"/>
      <c r="D609" s="97"/>
      <c r="E609" s="97"/>
      <c r="F609" s="97"/>
      <c r="G609" s="97"/>
      <c r="H609" s="30"/>
      <c r="I609" s="30"/>
      <c r="J609" s="97"/>
      <c r="K609" s="97"/>
      <c r="L609" s="30"/>
      <c r="M609" s="30"/>
      <c r="N609" s="30"/>
      <c r="O609" s="30"/>
      <c r="P609" s="30"/>
      <c r="Q609" s="30"/>
      <c r="R609" s="30"/>
      <c r="S609" s="30"/>
      <c r="T609" s="30"/>
      <c r="U609" s="30"/>
    </row>
    <row r="610" spans="2:21" x14ac:dyDescent="0.25">
      <c r="B610" s="97"/>
      <c r="C610" s="97"/>
      <c r="D610" s="97"/>
      <c r="E610" s="97"/>
      <c r="F610" s="97"/>
      <c r="G610" s="97"/>
      <c r="H610" s="30"/>
      <c r="I610" s="30"/>
      <c r="J610" s="97"/>
      <c r="K610" s="97"/>
      <c r="L610" s="30"/>
      <c r="M610" s="30"/>
      <c r="N610" s="30"/>
      <c r="O610" s="30"/>
      <c r="P610" s="30"/>
      <c r="Q610" s="30"/>
      <c r="R610" s="30"/>
      <c r="S610" s="30"/>
      <c r="T610" s="30"/>
      <c r="U610" s="30"/>
    </row>
    <row r="611" spans="2:21" x14ac:dyDescent="0.25">
      <c r="B611" s="97"/>
      <c r="C611" s="97"/>
      <c r="D611" s="97"/>
      <c r="E611" s="97"/>
      <c r="F611" s="97"/>
      <c r="G611" s="97"/>
      <c r="H611" s="30"/>
      <c r="I611" s="30"/>
      <c r="J611" s="97"/>
      <c r="K611" s="97"/>
      <c r="L611" s="30"/>
      <c r="M611" s="30"/>
      <c r="N611" s="30"/>
      <c r="O611" s="30"/>
      <c r="P611" s="30"/>
      <c r="Q611" s="30"/>
      <c r="R611" s="30"/>
      <c r="S611" s="30"/>
      <c r="T611" s="30"/>
      <c r="U611" s="30"/>
    </row>
    <row r="612" spans="2:21" x14ac:dyDescent="0.25">
      <c r="B612" s="97"/>
      <c r="C612" s="97"/>
      <c r="D612" s="97"/>
      <c r="E612" s="97"/>
      <c r="F612" s="97"/>
      <c r="G612" s="97"/>
      <c r="H612" s="30"/>
      <c r="I612" s="30"/>
      <c r="J612" s="97"/>
      <c r="K612" s="97"/>
      <c r="L612" s="30"/>
      <c r="M612" s="30"/>
      <c r="N612" s="30"/>
      <c r="O612" s="30"/>
      <c r="P612" s="30"/>
      <c r="Q612" s="30"/>
      <c r="R612" s="30"/>
      <c r="S612" s="30"/>
      <c r="T612" s="30"/>
      <c r="U612" s="30"/>
    </row>
    <row r="613" spans="2:21" x14ac:dyDescent="0.25">
      <c r="B613" s="97"/>
      <c r="C613" s="97"/>
      <c r="D613" s="97"/>
      <c r="E613" s="97"/>
      <c r="F613" s="97"/>
      <c r="G613" s="97"/>
      <c r="H613" s="30"/>
      <c r="I613" s="30"/>
      <c r="J613" s="97"/>
      <c r="K613" s="97"/>
      <c r="L613" s="30"/>
      <c r="M613" s="30"/>
      <c r="N613" s="30"/>
      <c r="O613" s="30"/>
      <c r="P613" s="30"/>
      <c r="Q613" s="30"/>
      <c r="R613" s="30"/>
      <c r="S613" s="30"/>
      <c r="T613" s="30"/>
      <c r="U613" s="30"/>
    </row>
    <row r="614" spans="2:21" x14ac:dyDescent="0.25">
      <c r="B614" s="97"/>
      <c r="C614" s="97"/>
      <c r="D614" s="97"/>
      <c r="E614" s="97"/>
      <c r="F614" s="97"/>
      <c r="G614" s="97"/>
      <c r="H614" s="30"/>
      <c r="I614" s="30"/>
      <c r="J614" s="97"/>
      <c r="K614" s="97"/>
      <c r="L614" s="30"/>
      <c r="M614" s="30"/>
      <c r="N614" s="30"/>
      <c r="O614" s="30"/>
      <c r="P614" s="30"/>
      <c r="Q614" s="30"/>
      <c r="R614" s="30"/>
      <c r="S614" s="30"/>
      <c r="T614" s="30"/>
      <c r="U614" s="30"/>
    </row>
    <row r="615" spans="2:21" x14ac:dyDescent="0.25">
      <c r="B615" s="97"/>
      <c r="C615" s="97"/>
      <c r="D615" s="97"/>
      <c r="E615" s="97"/>
      <c r="F615" s="97"/>
      <c r="G615" s="97"/>
      <c r="H615" s="30"/>
      <c r="I615" s="30"/>
      <c r="J615" s="97"/>
      <c r="K615" s="97"/>
      <c r="L615" s="30"/>
      <c r="M615" s="30"/>
      <c r="N615" s="30"/>
      <c r="O615" s="30"/>
      <c r="P615" s="30"/>
      <c r="Q615" s="30"/>
      <c r="R615" s="30"/>
      <c r="S615" s="30"/>
      <c r="T615" s="30"/>
      <c r="U615" s="30"/>
    </row>
    <row r="616" spans="2:21" x14ac:dyDescent="0.25">
      <c r="B616" s="97"/>
      <c r="C616" s="97"/>
      <c r="D616" s="97"/>
      <c r="E616" s="97"/>
      <c r="F616" s="97"/>
      <c r="G616" s="97"/>
      <c r="H616" s="30"/>
      <c r="I616" s="30"/>
      <c r="J616" s="97"/>
      <c r="K616" s="97"/>
      <c r="L616" s="30"/>
      <c r="M616" s="30"/>
      <c r="N616" s="30"/>
      <c r="O616" s="30"/>
      <c r="P616" s="30"/>
      <c r="Q616" s="30"/>
      <c r="R616" s="30"/>
      <c r="S616" s="30"/>
      <c r="T616" s="30"/>
      <c r="U616" s="30"/>
    </row>
    <row r="617" spans="2:21" x14ac:dyDescent="0.25">
      <c r="B617" s="97"/>
      <c r="C617" s="97"/>
      <c r="D617" s="97"/>
      <c r="E617" s="97"/>
      <c r="F617" s="97"/>
      <c r="G617" s="97"/>
      <c r="H617" s="30"/>
      <c r="I617" s="30"/>
      <c r="J617" s="97"/>
      <c r="K617" s="97"/>
      <c r="L617" s="30"/>
      <c r="M617" s="30"/>
      <c r="N617" s="30"/>
      <c r="O617" s="30"/>
      <c r="P617" s="30"/>
      <c r="Q617" s="30"/>
      <c r="R617" s="30"/>
      <c r="S617" s="30"/>
      <c r="T617" s="30"/>
      <c r="U617" s="30"/>
    </row>
    <row r="618" spans="2:21" x14ac:dyDescent="0.25">
      <c r="B618" s="97"/>
      <c r="C618" s="97"/>
      <c r="D618" s="97"/>
      <c r="E618" s="97"/>
      <c r="F618" s="97"/>
      <c r="G618" s="97"/>
      <c r="H618" s="30"/>
      <c r="I618" s="30"/>
      <c r="J618" s="97"/>
      <c r="K618" s="97"/>
      <c r="L618" s="30"/>
      <c r="M618" s="30"/>
      <c r="N618" s="30"/>
      <c r="O618" s="30"/>
      <c r="P618" s="30"/>
      <c r="Q618" s="30"/>
      <c r="R618" s="30"/>
      <c r="S618" s="30"/>
      <c r="T618" s="30"/>
      <c r="U618" s="30"/>
    </row>
    <row r="619" spans="2:21" x14ac:dyDescent="0.25">
      <c r="B619" s="97"/>
      <c r="C619" s="97"/>
      <c r="D619" s="97"/>
      <c r="E619" s="97"/>
      <c r="F619" s="97"/>
      <c r="G619" s="97"/>
      <c r="H619" s="30"/>
      <c r="I619" s="30"/>
      <c r="J619" s="97"/>
      <c r="K619" s="97"/>
      <c r="L619" s="30"/>
      <c r="M619" s="30"/>
      <c r="N619" s="30"/>
      <c r="O619" s="30"/>
      <c r="P619" s="30"/>
      <c r="Q619" s="30"/>
      <c r="R619" s="30"/>
      <c r="S619" s="30"/>
      <c r="T619" s="30"/>
      <c r="U619" s="30"/>
    </row>
    <row r="620" spans="2:21" x14ac:dyDescent="0.25">
      <c r="B620" s="97"/>
      <c r="C620" s="97"/>
      <c r="D620" s="97"/>
      <c r="E620" s="97"/>
      <c r="F620" s="97"/>
      <c r="G620" s="97"/>
      <c r="H620" s="30"/>
      <c r="I620" s="30"/>
      <c r="J620" s="97"/>
      <c r="K620" s="97"/>
      <c r="L620" s="30"/>
      <c r="M620" s="30"/>
      <c r="N620" s="30"/>
      <c r="O620" s="30"/>
      <c r="P620" s="30"/>
      <c r="Q620" s="30"/>
      <c r="R620" s="30"/>
      <c r="S620" s="30"/>
      <c r="T620" s="30"/>
      <c r="U620" s="30"/>
    </row>
    <row r="621" spans="2:21" x14ac:dyDescent="0.25">
      <c r="B621" s="97"/>
      <c r="C621" s="97"/>
      <c r="D621" s="97"/>
      <c r="E621" s="97"/>
      <c r="F621" s="97"/>
      <c r="G621" s="97"/>
      <c r="H621" s="30"/>
      <c r="I621" s="30"/>
      <c r="J621" s="97"/>
      <c r="K621" s="97"/>
      <c r="L621" s="30"/>
      <c r="M621" s="30"/>
      <c r="N621" s="30"/>
      <c r="O621" s="30"/>
      <c r="P621" s="30"/>
      <c r="Q621" s="30"/>
      <c r="R621" s="30"/>
      <c r="S621" s="30"/>
      <c r="T621" s="30"/>
      <c r="U621" s="30"/>
    </row>
    <row r="622" spans="2:21" x14ac:dyDescent="0.25">
      <c r="B622" s="97"/>
      <c r="C622" s="97"/>
      <c r="D622" s="97"/>
      <c r="E622" s="97"/>
      <c r="F622" s="97"/>
      <c r="G622" s="97"/>
      <c r="H622" s="30"/>
      <c r="I622" s="30"/>
      <c r="J622" s="97"/>
      <c r="K622" s="97"/>
      <c r="L622" s="30"/>
      <c r="M622" s="30"/>
      <c r="N622" s="30"/>
      <c r="O622" s="30"/>
      <c r="P622" s="30"/>
      <c r="Q622" s="30"/>
      <c r="R622" s="30"/>
      <c r="S622" s="30"/>
      <c r="T622" s="30"/>
      <c r="U622" s="30"/>
    </row>
    <row r="623" spans="2:21" x14ac:dyDescent="0.25">
      <c r="B623" s="97"/>
      <c r="C623" s="97"/>
      <c r="D623" s="97"/>
      <c r="E623" s="97"/>
      <c r="F623" s="97"/>
      <c r="G623" s="97"/>
      <c r="H623" s="30"/>
      <c r="I623" s="30"/>
      <c r="J623" s="97"/>
      <c r="K623" s="97"/>
      <c r="L623" s="30"/>
      <c r="M623" s="30"/>
      <c r="N623" s="30"/>
      <c r="O623" s="30"/>
      <c r="P623" s="30"/>
      <c r="Q623" s="30"/>
      <c r="R623" s="30"/>
      <c r="S623" s="30"/>
      <c r="T623" s="30"/>
      <c r="U623" s="30"/>
    </row>
    <row r="624" spans="2:21" x14ac:dyDescent="0.25">
      <c r="B624" s="97"/>
      <c r="C624" s="97"/>
      <c r="D624" s="97"/>
      <c r="E624" s="97"/>
      <c r="F624" s="97"/>
      <c r="G624" s="97"/>
      <c r="H624" s="30"/>
      <c r="I624" s="30"/>
      <c r="J624" s="97"/>
      <c r="K624" s="97"/>
      <c r="L624" s="30"/>
      <c r="M624" s="30"/>
      <c r="N624" s="30"/>
      <c r="O624" s="30"/>
      <c r="P624" s="30"/>
      <c r="Q624" s="30"/>
      <c r="R624" s="30"/>
      <c r="S624" s="30"/>
      <c r="T624" s="30"/>
      <c r="U624" s="30"/>
    </row>
    <row r="625" spans="2:21" x14ac:dyDescent="0.25">
      <c r="B625" s="97"/>
      <c r="C625" s="97"/>
      <c r="D625" s="97"/>
      <c r="E625" s="97"/>
      <c r="F625" s="97"/>
      <c r="G625" s="97"/>
      <c r="H625" s="30"/>
      <c r="I625" s="30"/>
      <c r="J625" s="97"/>
      <c r="K625" s="97"/>
      <c r="L625" s="30"/>
      <c r="M625" s="30"/>
      <c r="N625" s="30"/>
      <c r="O625" s="30"/>
      <c r="P625" s="30"/>
      <c r="Q625" s="30"/>
      <c r="R625" s="30"/>
      <c r="S625" s="30"/>
      <c r="T625" s="30"/>
      <c r="U625" s="30"/>
    </row>
    <row r="626" spans="2:21" x14ac:dyDescent="0.25">
      <c r="B626" s="97"/>
      <c r="C626" s="97"/>
      <c r="D626" s="97"/>
      <c r="E626" s="97"/>
      <c r="F626" s="97"/>
      <c r="G626" s="97"/>
      <c r="H626" s="30"/>
      <c r="I626" s="30"/>
      <c r="J626" s="97"/>
      <c r="K626" s="97"/>
      <c r="L626" s="30"/>
      <c r="M626" s="30"/>
      <c r="N626" s="30"/>
      <c r="O626" s="30"/>
      <c r="P626" s="30"/>
      <c r="Q626" s="30"/>
      <c r="R626" s="30"/>
      <c r="S626" s="30"/>
      <c r="T626" s="30"/>
      <c r="U626" s="30"/>
    </row>
    <row r="627" spans="2:21" x14ac:dyDescent="0.25">
      <c r="B627" s="97"/>
      <c r="C627" s="97"/>
      <c r="D627" s="97"/>
      <c r="E627" s="97"/>
      <c r="F627" s="97"/>
      <c r="G627" s="97"/>
      <c r="H627" s="30"/>
      <c r="I627" s="30"/>
      <c r="J627" s="97"/>
      <c r="K627" s="97"/>
      <c r="L627" s="30"/>
      <c r="M627" s="30"/>
      <c r="N627" s="30"/>
      <c r="O627" s="30"/>
      <c r="P627" s="30"/>
      <c r="Q627" s="30"/>
      <c r="R627" s="30"/>
      <c r="S627" s="30"/>
      <c r="T627" s="30"/>
      <c r="U627" s="30"/>
    </row>
    <row r="628" spans="2:21" x14ac:dyDescent="0.25">
      <c r="B628" s="97"/>
      <c r="C628" s="97"/>
      <c r="D628" s="97"/>
      <c r="E628" s="97"/>
      <c r="F628" s="97"/>
      <c r="G628" s="97"/>
      <c r="H628" s="30"/>
      <c r="I628" s="30"/>
      <c r="J628" s="97"/>
      <c r="K628" s="97"/>
      <c r="L628" s="30"/>
      <c r="M628" s="30"/>
      <c r="N628" s="30"/>
      <c r="O628" s="30"/>
      <c r="P628" s="30"/>
      <c r="Q628" s="30"/>
      <c r="R628" s="30"/>
      <c r="S628" s="30"/>
      <c r="T628" s="30"/>
      <c r="U628" s="30"/>
    </row>
    <row r="629" spans="2:21" x14ac:dyDescent="0.25">
      <c r="B629" s="97"/>
      <c r="C629" s="97"/>
      <c r="D629" s="97"/>
      <c r="E629" s="97"/>
      <c r="F629" s="97"/>
      <c r="G629" s="97"/>
      <c r="H629" s="30"/>
      <c r="I629" s="30"/>
      <c r="J629" s="97"/>
      <c r="K629" s="97"/>
      <c r="L629" s="30"/>
      <c r="M629" s="30"/>
      <c r="N629" s="30"/>
      <c r="O629" s="30"/>
      <c r="P629" s="30"/>
      <c r="Q629" s="30"/>
      <c r="R629" s="30"/>
      <c r="S629" s="30"/>
      <c r="T629" s="30"/>
      <c r="U629" s="30"/>
    </row>
    <row r="630" spans="2:21" x14ac:dyDescent="0.25">
      <c r="B630" s="97"/>
      <c r="C630" s="97"/>
      <c r="D630" s="97"/>
      <c r="E630" s="97"/>
      <c r="F630" s="97"/>
      <c r="G630" s="97"/>
      <c r="H630" s="30"/>
      <c r="I630" s="30"/>
      <c r="J630" s="97"/>
      <c r="K630" s="97"/>
      <c r="L630" s="30"/>
      <c r="M630" s="30"/>
      <c r="N630" s="30"/>
      <c r="O630" s="30"/>
      <c r="P630" s="30"/>
      <c r="Q630" s="30"/>
      <c r="R630" s="30"/>
      <c r="S630" s="30"/>
      <c r="T630" s="30"/>
      <c r="U630" s="30"/>
    </row>
    <row r="631" spans="2:21" x14ac:dyDescent="0.25">
      <c r="B631" s="97"/>
      <c r="C631" s="97"/>
      <c r="D631" s="97"/>
      <c r="E631" s="97"/>
      <c r="F631" s="97"/>
      <c r="G631" s="97"/>
      <c r="H631" s="30"/>
      <c r="I631" s="30"/>
      <c r="J631" s="97"/>
      <c r="K631" s="97"/>
      <c r="L631" s="30"/>
      <c r="M631" s="30"/>
      <c r="N631" s="30"/>
      <c r="O631" s="30"/>
      <c r="P631" s="30"/>
      <c r="Q631" s="30"/>
      <c r="R631" s="30"/>
      <c r="S631" s="30"/>
      <c r="T631" s="30"/>
      <c r="U631" s="30"/>
    </row>
    <row r="632" spans="2:21" x14ac:dyDescent="0.25">
      <c r="B632" s="97"/>
      <c r="C632" s="97"/>
      <c r="D632" s="97"/>
      <c r="E632" s="97"/>
      <c r="F632" s="97"/>
      <c r="G632" s="97"/>
      <c r="H632" s="30"/>
      <c r="I632" s="30"/>
      <c r="J632" s="97"/>
      <c r="K632" s="97"/>
      <c r="L632" s="30"/>
      <c r="M632" s="30"/>
      <c r="N632" s="30"/>
      <c r="O632" s="30"/>
      <c r="P632" s="30"/>
      <c r="Q632" s="30"/>
      <c r="R632" s="30"/>
      <c r="S632" s="30"/>
      <c r="T632" s="30"/>
      <c r="U632" s="30"/>
    </row>
    <row r="633" spans="2:21" x14ac:dyDescent="0.25">
      <c r="B633" s="97"/>
      <c r="C633" s="97"/>
      <c r="D633" s="97"/>
      <c r="E633" s="97"/>
      <c r="F633" s="97"/>
      <c r="G633" s="97"/>
      <c r="H633" s="30"/>
      <c r="I633" s="30"/>
      <c r="J633" s="97"/>
      <c r="K633" s="97"/>
      <c r="L633" s="30"/>
      <c r="M633" s="30"/>
      <c r="N633" s="30"/>
      <c r="O633" s="30"/>
      <c r="P633" s="30"/>
      <c r="Q633" s="30"/>
      <c r="R633" s="30"/>
      <c r="S633" s="30"/>
      <c r="T633" s="30"/>
      <c r="U633" s="30"/>
    </row>
    <row r="634" spans="2:21" x14ac:dyDescent="0.25">
      <c r="B634" s="97"/>
      <c r="C634" s="97"/>
      <c r="D634" s="97"/>
      <c r="E634" s="97"/>
      <c r="F634" s="97"/>
      <c r="G634" s="97"/>
      <c r="H634" s="30"/>
      <c r="I634" s="30"/>
      <c r="J634" s="97"/>
      <c r="K634" s="97"/>
      <c r="L634" s="30"/>
      <c r="M634" s="30"/>
      <c r="N634" s="30"/>
      <c r="O634" s="30"/>
      <c r="P634" s="30"/>
      <c r="Q634" s="30"/>
      <c r="R634" s="30"/>
      <c r="S634" s="30"/>
      <c r="T634" s="30"/>
      <c r="U634" s="30"/>
    </row>
    <row r="635" spans="2:21" x14ac:dyDescent="0.25">
      <c r="B635" s="97"/>
      <c r="C635" s="97"/>
      <c r="D635" s="97"/>
      <c r="E635" s="97"/>
      <c r="F635" s="97"/>
      <c r="G635" s="97"/>
      <c r="H635" s="30"/>
      <c r="I635" s="30"/>
      <c r="J635" s="97"/>
      <c r="K635" s="97"/>
      <c r="L635" s="30"/>
      <c r="M635" s="30"/>
      <c r="N635" s="30"/>
      <c r="O635" s="30"/>
      <c r="P635" s="30"/>
      <c r="Q635" s="30"/>
      <c r="R635" s="30"/>
      <c r="S635" s="30"/>
      <c r="T635" s="30"/>
      <c r="U635" s="30"/>
    </row>
    <row r="636" spans="2:21" x14ac:dyDescent="0.25">
      <c r="B636" s="97"/>
      <c r="C636" s="97"/>
      <c r="D636" s="97"/>
      <c r="E636" s="97"/>
      <c r="F636" s="97"/>
      <c r="G636" s="97"/>
      <c r="H636" s="30"/>
      <c r="I636" s="30"/>
      <c r="J636" s="97"/>
      <c r="K636" s="97"/>
      <c r="L636" s="30"/>
      <c r="M636" s="30"/>
      <c r="N636" s="30"/>
      <c r="O636" s="30"/>
      <c r="P636" s="30"/>
      <c r="Q636" s="30"/>
      <c r="R636" s="30"/>
      <c r="S636" s="30"/>
      <c r="T636" s="30"/>
      <c r="U636" s="30"/>
    </row>
    <row r="637" spans="2:21" x14ac:dyDescent="0.25">
      <c r="B637" s="97"/>
      <c r="C637" s="97"/>
      <c r="D637" s="97"/>
      <c r="E637" s="97"/>
      <c r="F637" s="97"/>
      <c r="G637" s="97"/>
      <c r="H637" s="30"/>
      <c r="I637" s="30"/>
      <c r="J637" s="97"/>
      <c r="K637" s="97"/>
      <c r="L637" s="30"/>
      <c r="M637" s="30"/>
      <c r="N637" s="30"/>
      <c r="O637" s="30"/>
      <c r="P637" s="30"/>
      <c r="Q637" s="30"/>
      <c r="R637" s="30"/>
      <c r="S637" s="30"/>
      <c r="T637" s="30"/>
      <c r="U637" s="30"/>
    </row>
    <row r="638" spans="2:21" x14ac:dyDescent="0.25">
      <c r="B638" s="97"/>
      <c r="C638" s="97"/>
      <c r="D638" s="97"/>
      <c r="E638" s="97"/>
      <c r="F638" s="97"/>
      <c r="G638" s="97"/>
      <c r="H638" s="30"/>
      <c r="I638" s="30"/>
      <c r="J638" s="97"/>
      <c r="K638" s="97"/>
      <c r="L638" s="30"/>
      <c r="M638" s="30"/>
      <c r="N638" s="30"/>
      <c r="O638" s="30"/>
      <c r="P638" s="30"/>
      <c r="Q638" s="30"/>
      <c r="R638" s="30"/>
      <c r="S638" s="30"/>
      <c r="T638" s="30"/>
      <c r="U638" s="30"/>
    </row>
    <row r="639" spans="2:21" x14ac:dyDescent="0.25">
      <c r="B639" s="97"/>
      <c r="C639" s="97"/>
      <c r="D639" s="97"/>
      <c r="E639" s="97"/>
      <c r="F639" s="97"/>
      <c r="G639" s="97"/>
      <c r="H639" s="30"/>
      <c r="I639" s="30"/>
      <c r="J639" s="97"/>
      <c r="K639" s="97"/>
      <c r="L639" s="30"/>
      <c r="M639" s="30"/>
      <c r="N639" s="30"/>
      <c r="O639" s="30"/>
      <c r="P639" s="30"/>
      <c r="Q639" s="30"/>
      <c r="R639" s="30"/>
      <c r="S639" s="30"/>
      <c r="T639" s="30"/>
      <c r="U639" s="30"/>
    </row>
    <row r="640" spans="2:21" x14ac:dyDescent="0.25">
      <c r="B640" s="97"/>
      <c r="C640" s="97"/>
      <c r="D640" s="97"/>
      <c r="E640" s="97"/>
      <c r="F640" s="97"/>
      <c r="G640" s="97"/>
      <c r="H640" s="30"/>
      <c r="I640" s="30"/>
      <c r="J640" s="97"/>
      <c r="K640" s="97"/>
      <c r="L640" s="30"/>
      <c r="M640" s="30"/>
      <c r="N640" s="30"/>
      <c r="O640" s="30"/>
      <c r="P640" s="30"/>
      <c r="Q640" s="30"/>
      <c r="R640" s="30"/>
      <c r="S640" s="30"/>
      <c r="T640" s="30"/>
      <c r="U640" s="30"/>
    </row>
    <row r="641" spans="2:21" x14ac:dyDescent="0.25">
      <c r="B641" s="97"/>
      <c r="C641" s="97"/>
      <c r="D641" s="97"/>
      <c r="E641" s="97"/>
      <c r="F641" s="97"/>
      <c r="G641" s="97"/>
      <c r="H641" s="30"/>
      <c r="I641" s="30"/>
      <c r="J641" s="97"/>
      <c r="K641" s="97"/>
      <c r="L641" s="30"/>
      <c r="M641" s="30"/>
      <c r="N641" s="30"/>
      <c r="O641" s="30"/>
      <c r="P641" s="30"/>
      <c r="Q641" s="30"/>
      <c r="R641" s="30"/>
      <c r="S641" s="30"/>
      <c r="T641" s="30"/>
      <c r="U641" s="30"/>
    </row>
    <row r="642" spans="2:21" x14ac:dyDescent="0.25">
      <c r="B642" s="97"/>
      <c r="C642" s="97"/>
      <c r="D642" s="97"/>
      <c r="E642" s="97"/>
      <c r="F642" s="97"/>
      <c r="G642" s="97"/>
      <c r="H642" s="30"/>
      <c r="I642" s="30"/>
      <c r="J642" s="97"/>
      <c r="K642" s="97"/>
      <c r="L642" s="30"/>
      <c r="M642" s="30"/>
      <c r="N642" s="30"/>
      <c r="O642" s="30"/>
      <c r="P642" s="30"/>
      <c r="Q642" s="30"/>
      <c r="R642" s="30"/>
      <c r="S642" s="30"/>
      <c r="T642" s="30"/>
      <c r="U642" s="30"/>
    </row>
    <row r="643" spans="2:21" x14ac:dyDescent="0.25">
      <c r="B643" s="97"/>
      <c r="C643" s="97"/>
      <c r="D643" s="97"/>
      <c r="E643" s="97"/>
      <c r="F643" s="97"/>
      <c r="G643" s="97"/>
      <c r="H643" s="30"/>
      <c r="I643" s="30"/>
      <c r="J643" s="97"/>
      <c r="K643" s="97"/>
      <c r="L643" s="30"/>
      <c r="M643" s="30"/>
      <c r="N643" s="30"/>
      <c r="O643" s="30"/>
      <c r="P643" s="30"/>
      <c r="Q643" s="30"/>
      <c r="R643" s="30"/>
      <c r="S643" s="30"/>
      <c r="T643" s="30"/>
      <c r="U643" s="30"/>
    </row>
    <row r="644" spans="2:21" x14ac:dyDescent="0.25">
      <c r="B644" s="97"/>
      <c r="C644" s="97"/>
      <c r="D644" s="97"/>
      <c r="E644" s="97"/>
      <c r="F644" s="97"/>
      <c r="G644" s="97"/>
      <c r="H644" s="30"/>
      <c r="I644" s="30"/>
      <c r="J644" s="97"/>
      <c r="K644" s="97"/>
      <c r="L644" s="30"/>
      <c r="M644" s="30"/>
      <c r="N644" s="30"/>
      <c r="O644" s="30"/>
      <c r="P644" s="30"/>
      <c r="Q644" s="30"/>
      <c r="R644" s="30"/>
      <c r="S644" s="30"/>
      <c r="T644" s="30"/>
      <c r="U644" s="30"/>
    </row>
    <row r="645" spans="2:21" x14ac:dyDescent="0.25">
      <c r="B645" s="97"/>
      <c r="C645" s="97"/>
      <c r="D645" s="97"/>
      <c r="E645" s="97"/>
      <c r="F645" s="97"/>
      <c r="G645" s="97"/>
      <c r="H645" s="30"/>
      <c r="I645" s="30"/>
      <c r="J645" s="97"/>
      <c r="K645" s="97"/>
      <c r="L645" s="30"/>
      <c r="M645" s="30"/>
      <c r="N645" s="30"/>
      <c r="O645" s="30"/>
      <c r="P645" s="30"/>
      <c r="Q645" s="30"/>
      <c r="R645" s="30"/>
      <c r="S645" s="30"/>
      <c r="T645" s="30"/>
      <c r="U645" s="30"/>
    </row>
    <row r="646" spans="2:21" x14ac:dyDescent="0.25">
      <c r="B646" s="97"/>
      <c r="C646" s="97"/>
      <c r="D646" s="97"/>
      <c r="E646" s="97"/>
      <c r="F646" s="97"/>
      <c r="G646" s="97"/>
      <c r="H646" s="30"/>
      <c r="I646" s="30"/>
      <c r="J646" s="97"/>
      <c r="K646" s="97"/>
      <c r="L646" s="30"/>
      <c r="M646" s="30"/>
      <c r="N646" s="30"/>
      <c r="O646" s="30"/>
      <c r="P646" s="30"/>
      <c r="Q646" s="30"/>
      <c r="R646" s="30"/>
      <c r="S646" s="30"/>
      <c r="T646" s="30"/>
      <c r="U646" s="30"/>
    </row>
    <row r="647" spans="2:21" x14ac:dyDescent="0.25">
      <c r="B647" s="97"/>
      <c r="C647" s="97"/>
      <c r="D647" s="97"/>
      <c r="E647" s="97"/>
      <c r="F647" s="97"/>
      <c r="G647" s="97"/>
      <c r="H647" s="30"/>
      <c r="I647" s="30"/>
      <c r="J647" s="97"/>
      <c r="K647" s="97"/>
      <c r="L647" s="30"/>
      <c r="M647" s="30"/>
      <c r="N647" s="30"/>
      <c r="O647" s="30"/>
      <c r="P647" s="30"/>
      <c r="Q647" s="30"/>
      <c r="R647" s="30"/>
      <c r="S647" s="30"/>
      <c r="T647" s="30"/>
      <c r="U647" s="30"/>
    </row>
    <row r="648" spans="2:21" x14ac:dyDescent="0.25">
      <c r="B648" s="97"/>
      <c r="C648" s="97"/>
      <c r="D648" s="97"/>
      <c r="E648" s="97"/>
      <c r="F648" s="97"/>
      <c r="G648" s="97"/>
      <c r="H648" s="30"/>
      <c r="I648" s="30"/>
      <c r="J648" s="97"/>
      <c r="K648" s="97"/>
      <c r="L648" s="30"/>
      <c r="M648" s="30"/>
      <c r="N648" s="30"/>
      <c r="O648" s="30"/>
      <c r="P648" s="30"/>
      <c r="Q648" s="30"/>
      <c r="R648" s="30"/>
      <c r="S648" s="30"/>
      <c r="T648" s="30"/>
      <c r="U648" s="30"/>
    </row>
    <row r="649" spans="2:21" x14ac:dyDescent="0.25">
      <c r="B649" s="97"/>
      <c r="C649" s="97"/>
      <c r="D649" s="97"/>
      <c r="E649" s="97"/>
      <c r="F649" s="97"/>
      <c r="G649" s="97"/>
      <c r="H649" s="30"/>
      <c r="I649" s="30"/>
      <c r="J649" s="97"/>
      <c r="K649" s="97"/>
      <c r="L649" s="30"/>
      <c r="M649" s="30"/>
      <c r="N649" s="30"/>
      <c r="O649" s="30"/>
      <c r="P649" s="30"/>
      <c r="Q649" s="30"/>
      <c r="R649" s="30"/>
      <c r="S649" s="30"/>
      <c r="T649" s="30"/>
      <c r="U649" s="30"/>
    </row>
    <row r="650" spans="2:21" x14ac:dyDescent="0.25">
      <c r="B650" s="97"/>
      <c r="C650" s="97"/>
      <c r="D650" s="97"/>
      <c r="E650" s="97"/>
      <c r="F650" s="97"/>
      <c r="G650" s="97"/>
      <c r="H650" s="30"/>
      <c r="I650" s="30"/>
      <c r="J650" s="97"/>
      <c r="K650" s="97"/>
      <c r="L650" s="30"/>
      <c r="M650" s="30"/>
      <c r="N650" s="30"/>
      <c r="O650" s="30"/>
      <c r="P650" s="30"/>
      <c r="Q650" s="30"/>
      <c r="R650" s="30"/>
      <c r="S650" s="30"/>
      <c r="T650" s="30"/>
      <c r="U650" s="30"/>
    </row>
    <row r="651" spans="2:21" x14ac:dyDescent="0.25">
      <c r="B651" s="97"/>
      <c r="C651" s="97"/>
      <c r="D651" s="97"/>
      <c r="E651" s="97"/>
      <c r="F651" s="97"/>
      <c r="G651" s="97"/>
      <c r="H651" s="30"/>
      <c r="I651" s="30"/>
      <c r="J651" s="97"/>
      <c r="K651" s="97"/>
      <c r="L651" s="30"/>
      <c r="M651" s="30"/>
      <c r="N651" s="30"/>
      <c r="O651" s="30"/>
      <c r="P651" s="30"/>
      <c r="Q651" s="30"/>
      <c r="R651" s="30"/>
      <c r="S651" s="30"/>
      <c r="T651" s="30"/>
      <c r="U651" s="30"/>
    </row>
    <row r="652" spans="2:21" x14ac:dyDescent="0.25">
      <c r="B652" s="97"/>
      <c r="C652" s="97"/>
      <c r="D652" s="97"/>
      <c r="E652" s="97"/>
      <c r="F652" s="97"/>
      <c r="G652" s="97"/>
      <c r="H652" s="30"/>
      <c r="I652" s="30"/>
      <c r="J652" s="97"/>
      <c r="K652" s="97"/>
      <c r="L652" s="30"/>
      <c r="M652" s="30"/>
      <c r="N652" s="30"/>
      <c r="O652" s="30"/>
      <c r="P652" s="30"/>
      <c r="Q652" s="30"/>
      <c r="R652" s="30"/>
      <c r="S652" s="30"/>
      <c r="T652" s="30"/>
      <c r="U652" s="30"/>
    </row>
    <row r="653" spans="2:21" x14ac:dyDescent="0.25">
      <c r="B653" s="97"/>
      <c r="C653" s="97"/>
      <c r="D653" s="97"/>
      <c r="E653" s="97"/>
      <c r="F653" s="97"/>
      <c r="G653" s="97"/>
      <c r="H653" s="30"/>
      <c r="I653" s="30"/>
      <c r="J653" s="97"/>
      <c r="K653" s="97"/>
      <c r="L653" s="30"/>
      <c r="M653" s="30"/>
      <c r="N653" s="30"/>
      <c r="O653" s="30"/>
      <c r="P653" s="30"/>
      <c r="Q653" s="30"/>
      <c r="R653" s="30"/>
      <c r="S653" s="30"/>
      <c r="T653" s="30"/>
      <c r="U653" s="30"/>
    </row>
    <row r="654" spans="2:21" x14ac:dyDescent="0.25">
      <c r="B654" s="97"/>
      <c r="C654" s="97"/>
      <c r="D654" s="97"/>
      <c r="E654" s="97"/>
      <c r="F654" s="97"/>
      <c r="G654" s="97"/>
      <c r="H654" s="30"/>
      <c r="I654" s="30"/>
      <c r="J654" s="97"/>
      <c r="K654" s="97"/>
      <c r="L654" s="30"/>
      <c r="M654" s="30"/>
      <c r="N654" s="30"/>
      <c r="O654" s="30"/>
      <c r="P654" s="30"/>
      <c r="Q654" s="30"/>
      <c r="R654" s="30"/>
      <c r="S654" s="30"/>
      <c r="T654" s="30"/>
      <c r="U654" s="30"/>
    </row>
    <row r="655" spans="2:21" x14ac:dyDescent="0.25">
      <c r="B655" s="97"/>
      <c r="C655" s="97"/>
      <c r="D655" s="97"/>
      <c r="E655" s="97"/>
      <c r="F655" s="97"/>
      <c r="G655" s="97"/>
      <c r="H655" s="30"/>
      <c r="I655" s="30"/>
      <c r="J655" s="97"/>
      <c r="K655" s="97"/>
      <c r="L655" s="30"/>
      <c r="M655" s="30"/>
      <c r="N655" s="30"/>
      <c r="O655" s="30"/>
      <c r="P655" s="30"/>
      <c r="Q655" s="30"/>
      <c r="R655" s="30"/>
      <c r="S655" s="30"/>
      <c r="T655" s="30"/>
      <c r="U655" s="30"/>
    </row>
    <row r="656" spans="2:21" x14ac:dyDescent="0.25">
      <c r="B656" s="97"/>
      <c r="C656" s="97"/>
      <c r="D656" s="97"/>
      <c r="E656" s="97"/>
      <c r="F656" s="97"/>
      <c r="G656" s="97"/>
      <c r="H656" s="30"/>
      <c r="I656" s="30"/>
      <c r="J656" s="97"/>
      <c r="K656" s="97"/>
      <c r="L656" s="30"/>
      <c r="M656" s="30"/>
      <c r="N656" s="30"/>
      <c r="O656" s="30"/>
      <c r="P656" s="30"/>
      <c r="Q656" s="30"/>
      <c r="R656" s="30"/>
      <c r="S656" s="30"/>
      <c r="T656" s="30"/>
      <c r="U656" s="30"/>
    </row>
    <row r="657" spans="2:21" x14ac:dyDescent="0.25">
      <c r="B657" s="97"/>
      <c r="C657" s="97"/>
      <c r="D657" s="97"/>
      <c r="E657" s="97"/>
      <c r="F657" s="97"/>
      <c r="G657" s="97"/>
      <c r="H657" s="30"/>
      <c r="I657" s="30"/>
      <c r="J657" s="97"/>
      <c r="K657" s="97"/>
      <c r="L657" s="30"/>
      <c r="M657" s="30"/>
      <c r="N657" s="30"/>
      <c r="O657" s="30"/>
      <c r="P657" s="30"/>
      <c r="Q657" s="30"/>
      <c r="R657" s="30"/>
      <c r="S657" s="30"/>
      <c r="T657" s="30"/>
      <c r="U657" s="30"/>
    </row>
    <row r="658" spans="2:21" x14ac:dyDescent="0.25">
      <c r="B658" s="97"/>
      <c r="C658" s="97"/>
      <c r="D658" s="97"/>
      <c r="E658" s="97"/>
      <c r="F658" s="97"/>
      <c r="G658" s="97"/>
      <c r="H658" s="30"/>
      <c r="I658" s="30"/>
      <c r="J658" s="97"/>
      <c r="K658" s="97"/>
      <c r="L658" s="30"/>
      <c r="M658" s="30"/>
      <c r="N658" s="30"/>
      <c r="O658" s="30"/>
      <c r="P658" s="30"/>
      <c r="Q658" s="30"/>
      <c r="R658" s="30"/>
      <c r="S658" s="30"/>
      <c r="T658" s="30"/>
      <c r="U658" s="30"/>
    </row>
    <row r="659" spans="2:21" x14ac:dyDescent="0.25">
      <c r="B659" s="97"/>
      <c r="C659" s="97"/>
      <c r="D659" s="97"/>
      <c r="E659" s="97"/>
      <c r="F659" s="97"/>
      <c r="G659" s="97"/>
      <c r="H659" s="30"/>
      <c r="I659" s="30"/>
      <c r="J659" s="97"/>
      <c r="K659" s="97"/>
      <c r="L659" s="30"/>
      <c r="M659" s="30"/>
      <c r="N659" s="30"/>
      <c r="O659" s="30"/>
      <c r="P659" s="30"/>
      <c r="Q659" s="30"/>
      <c r="R659" s="30"/>
      <c r="S659" s="30"/>
      <c r="T659" s="30"/>
      <c r="U659" s="30"/>
    </row>
    <row r="660" spans="2:21" x14ac:dyDescent="0.25">
      <c r="B660" s="97"/>
      <c r="C660" s="97"/>
      <c r="D660" s="97"/>
      <c r="E660" s="97"/>
      <c r="F660" s="97"/>
      <c r="G660" s="97"/>
      <c r="H660" s="30"/>
      <c r="I660" s="30"/>
      <c r="J660" s="97"/>
      <c r="K660" s="97"/>
      <c r="L660" s="30"/>
      <c r="M660" s="30"/>
      <c r="N660" s="30"/>
      <c r="O660" s="30"/>
      <c r="P660" s="30"/>
      <c r="Q660" s="30"/>
      <c r="R660" s="30"/>
      <c r="S660" s="30"/>
      <c r="T660" s="30"/>
      <c r="U660" s="30"/>
    </row>
    <row r="661" spans="2:21" x14ac:dyDescent="0.25">
      <c r="B661" s="97"/>
      <c r="C661" s="97"/>
      <c r="D661" s="97"/>
      <c r="E661" s="97"/>
      <c r="F661" s="97"/>
      <c r="G661" s="97"/>
      <c r="H661" s="30"/>
      <c r="I661" s="30"/>
      <c r="J661" s="97"/>
      <c r="K661" s="97"/>
      <c r="L661" s="30"/>
      <c r="M661" s="30"/>
      <c r="N661" s="30"/>
      <c r="O661" s="30"/>
      <c r="P661" s="30"/>
      <c r="Q661" s="30"/>
      <c r="R661" s="30"/>
      <c r="S661" s="30"/>
      <c r="T661" s="30"/>
      <c r="U661" s="30"/>
    </row>
    <row r="662" spans="2:21" x14ac:dyDescent="0.25">
      <c r="B662" s="97"/>
      <c r="C662" s="97"/>
      <c r="D662" s="97"/>
      <c r="E662" s="97"/>
      <c r="F662" s="97"/>
      <c r="G662" s="97"/>
      <c r="H662" s="30"/>
      <c r="I662" s="30"/>
      <c r="J662" s="97"/>
      <c r="K662" s="97"/>
      <c r="L662" s="30"/>
      <c r="M662" s="30"/>
      <c r="N662" s="30"/>
      <c r="O662" s="30"/>
      <c r="P662" s="30"/>
      <c r="Q662" s="30"/>
      <c r="R662" s="30"/>
      <c r="S662" s="30"/>
      <c r="T662" s="30"/>
      <c r="U662" s="30"/>
    </row>
    <row r="663" spans="2:21" x14ac:dyDescent="0.25">
      <c r="B663" s="97"/>
      <c r="C663" s="97"/>
      <c r="D663" s="97"/>
      <c r="E663" s="97"/>
      <c r="F663" s="97"/>
      <c r="G663" s="97"/>
      <c r="H663" s="30"/>
      <c r="I663" s="30"/>
      <c r="J663" s="97"/>
      <c r="K663" s="97"/>
      <c r="L663" s="30"/>
      <c r="M663" s="30"/>
      <c r="N663" s="30"/>
      <c r="O663" s="30"/>
      <c r="P663" s="30"/>
      <c r="Q663" s="30"/>
      <c r="R663" s="30"/>
      <c r="S663" s="30"/>
      <c r="T663" s="30"/>
      <c r="U663" s="30"/>
    </row>
    <row r="664" spans="2:21" x14ac:dyDescent="0.25">
      <c r="B664" s="97"/>
      <c r="C664" s="97"/>
      <c r="D664" s="97"/>
      <c r="E664" s="97"/>
      <c r="F664" s="97"/>
      <c r="G664" s="97"/>
      <c r="H664" s="30"/>
      <c r="I664" s="30"/>
      <c r="J664" s="97"/>
      <c r="K664" s="97"/>
      <c r="L664" s="30"/>
      <c r="M664" s="30"/>
      <c r="N664" s="30"/>
      <c r="O664" s="30"/>
      <c r="P664" s="30"/>
      <c r="Q664" s="30"/>
      <c r="R664" s="30"/>
      <c r="S664" s="30"/>
      <c r="T664" s="30"/>
      <c r="U664" s="30"/>
    </row>
    <row r="665" spans="2:21" x14ac:dyDescent="0.25">
      <c r="B665" s="97"/>
      <c r="C665" s="97"/>
      <c r="D665" s="97"/>
      <c r="E665" s="97"/>
      <c r="F665" s="97"/>
      <c r="G665" s="97"/>
      <c r="H665" s="30"/>
      <c r="I665" s="30"/>
      <c r="J665" s="97"/>
      <c r="K665" s="97"/>
      <c r="L665" s="30"/>
      <c r="M665" s="30"/>
      <c r="N665" s="30"/>
      <c r="O665" s="30"/>
      <c r="P665" s="30"/>
      <c r="Q665" s="30"/>
      <c r="R665" s="30"/>
      <c r="S665" s="30"/>
      <c r="T665" s="30"/>
      <c r="U665" s="30"/>
    </row>
    <row r="666" spans="2:21" x14ac:dyDescent="0.25">
      <c r="B666" s="97"/>
      <c r="C666" s="97"/>
      <c r="D666" s="97"/>
      <c r="E666" s="97"/>
      <c r="F666" s="97"/>
      <c r="G666" s="97"/>
      <c r="H666" s="30"/>
      <c r="I666" s="30"/>
      <c r="J666" s="97"/>
      <c r="K666" s="97"/>
      <c r="L666" s="30"/>
      <c r="M666" s="30"/>
      <c r="N666" s="30"/>
      <c r="O666" s="30"/>
      <c r="P666" s="30"/>
      <c r="Q666" s="30"/>
      <c r="R666" s="30"/>
      <c r="S666" s="30"/>
      <c r="T666" s="30"/>
      <c r="U666" s="30"/>
    </row>
    <row r="667" spans="2:21" x14ac:dyDescent="0.25">
      <c r="B667" s="97"/>
      <c r="C667" s="97"/>
      <c r="D667" s="97"/>
      <c r="E667" s="97"/>
      <c r="F667" s="97"/>
      <c r="G667" s="97"/>
      <c r="H667" s="30"/>
      <c r="I667" s="30"/>
      <c r="J667" s="97"/>
      <c r="K667" s="97"/>
      <c r="L667" s="30"/>
      <c r="M667" s="30"/>
      <c r="N667" s="30"/>
      <c r="O667" s="30"/>
      <c r="P667" s="30"/>
      <c r="Q667" s="30"/>
      <c r="R667" s="30"/>
      <c r="S667" s="30"/>
      <c r="T667" s="30"/>
      <c r="U667" s="30"/>
    </row>
    <row r="668" spans="2:21" x14ac:dyDescent="0.25">
      <c r="B668" s="97"/>
      <c r="C668" s="97"/>
      <c r="D668" s="97"/>
      <c r="E668" s="97"/>
      <c r="F668" s="97"/>
      <c r="G668" s="97"/>
      <c r="H668" s="30"/>
      <c r="I668" s="30"/>
      <c r="J668" s="97"/>
      <c r="K668" s="97"/>
      <c r="L668" s="30"/>
      <c r="M668" s="30"/>
      <c r="N668" s="30"/>
      <c r="O668" s="30"/>
      <c r="P668" s="30"/>
      <c r="Q668" s="30"/>
      <c r="R668" s="30"/>
      <c r="S668" s="30"/>
      <c r="T668" s="30"/>
      <c r="U668" s="30"/>
    </row>
    <row r="669" spans="2:21" x14ac:dyDescent="0.25">
      <c r="B669" s="97"/>
      <c r="C669" s="97"/>
      <c r="D669" s="97"/>
      <c r="E669" s="97"/>
      <c r="F669" s="97"/>
      <c r="G669" s="97"/>
      <c r="H669" s="30"/>
      <c r="I669" s="30"/>
      <c r="J669" s="97"/>
      <c r="K669" s="97"/>
      <c r="L669" s="30"/>
      <c r="M669" s="30"/>
      <c r="N669" s="30"/>
      <c r="O669" s="30"/>
      <c r="P669" s="30"/>
      <c r="Q669" s="30"/>
      <c r="R669" s="30"/>
      <c r="S669" s="30"/>
      <c r="T669" s="30"/>
      <c r="U669" s="30"/>
    </row>
    <row r="670" spans="2:21" x14ac:dyDescent="0.25">
      <c r="B670" s="97"/>
      <c r="C670" s="97"/>
      <c r="D670" s="97"/>
      <c r="E670" s="97"/>
      <c r="F670" s="97"/>
      <c r="G670" s="97"/>
      <c r="H670" s="30"/>
      <c r="I670" s="30"/>
      <c r="J670" s="97"/>
      <c r="K670" s="97"/>
      <c r="L670" s="30"/>
      <c r="M670" s="30"/>
      <c r="N670" s="30"/>
      <c r="O670" s="30"/>
      <c r="P670" s="30"/>
      <c r="Q670" s="30"/>
      <c r="R670" s="30"/>
      <c r="S670" s="30"/>
      <c r="T670" s="30"/>
      <c r="U670" s="30"/>
    </row>
    <row r="671" spans="2:21" x14ac:dyDescent="0.25">
      <c r="B671" s="97"/>
      <c r="C671" s="97"/>
      <c r="D671" s="97"/>
      <c r="E671" s="97"/>
      <c r="F671" s="97"/>
      <c r="G671" s="97"/>
      <c r="H671" s="30"/>
      <c r="I671" s="30"/>
      <c r="J671" s="97"/>
      <c r="K671" s="97"/>
      <c r="L671" s="30"/>
      <c r="M671" s="30"/>
      <c r="N671" s="30"/>
      <c r="O671" s="30"/>
      <c r="P671" s="30"/>
      <c r="Q671" s="30"/>
      <c r="R671" s="30"/>
      <c r="S671" s="30"/>
      <c r="T671" s="30"/>
      <c r="U671" s="30"/>
    </row>
    <row r="672" spans="2:21" x14ac:dyDescent="0.25">
      <c r="B672" s="97"/>
      <c r="C672" s="97"/>
      <c r="D672" s="97"/>
      <c r="E672" s="97"/>
      <c r="F672" s="97"/>
      <c r="G672" s="97"/>
      <c r="H672" s="30"/>
      <c r="I672" s="30"/>
      <c r="J672" s="97"/>
      <c r="K672" s="97"/>
      <c r="L672" s="30"/>
      <c r="M672" s="30"/>
      <c r="N672" s="30"/>
      <c r="O672" s="30"/>
      <c r="P672" s="30"/>
      <c r="Q672" s="30"/>
      <c r="R672" s="30"/>
      <c r="S672" s="30"/>
      <c r="T672" s="30"/>
      <c r="U672" s="30"/>
    </row>
    <row r="673" spans="2:21" x14ac:dyDescent="0.25">
      <c r="B673" s="97"/>
      <c r="C673" s="97"/>
      <c r="D673" s="97"/>
      <c r="E673" s="97"/>
      <c r="F673" s="97"/>
      <c r="G673" s="97"/>
      <c r="H673" s="30"/>
      <c r="I673" s="30"/>
      <c r="J673" s="97"/>
      <c r="K673" s="97"/>
      <c r="L673" s="30"/>
      <c r="M673" s="30"/>
      <c r="N673" s="30"/>
      <c r="O673" s="30"/>
      <c r="P673" s="30"/>
      <c r="Q673" s="30"/>
      <c r="R673" s="30"/>
      <c r="S673" s="30"/>
      <c r="T673" s="30"/>
      <c r="U673" s="30"/>
    </row>
    <row r="674" spans="2:21" x14ac:dyDescent="0.25">
      <c r="B674" s="97"/>
      <c r="C674" s="97"/>
      <c r="D674" s="97"/>
      <c r="E674" s="97"/>
      <c r="F674" s="97"/>
      <c r="G674" s="97"/>
      <c r="H674" s="30"/>
      <c r="I674" s="30"/>
      <c r="J674" s="97"/>
      <c r="K674" s="97"/>
      <c r="L674" s="30"/>
      <c r="M674" s="30"/>
      <c r="N674" s="30"/>
      <c r="O674" s="30"/>
      <c r="P674" s="30"/>
      <c r="Q674" s="30"/>
      <c r="R674" s="30"/>
      <c r="S674" s="30"/>
      <c r="T674" s="30"/>
      <c r="U674" s="30"/>
    </row>
    <row r="675" spans="2:21" x14ac:dyDescent="0.25">
      <c r="B675" s="97"/>
      <c r="C675" s="97"/>
      <c r="D675" s="97"/>
      <c r="E675" s="97"/>
      <c r="F675" s="97"/>
      <c r="G675" s="97"/>
      <c r="H675" s="30"/>
      <c r="I675" s="30"/>
      <c r="J675" s="97"/>
      <c r="K675" s="97"/>
      <c r="L675" s="30"/>
      <c r="M675" s="30"/>
      <c r="N675" s="30"/>
      <c r="O675" s="30"/>
      <c r="P675" s="30"/>
      <c r="Q675" s="30"/>
      <c r="R675" s="30"/>
      <c r="S675" s="30"/>
      <c r="T675" s="30"/>
      <c r="U675" s="30"/>
    </row>
    <row r="676" spans="2:21" x14ac:dyDescent="0.25">
      <c r="B676" s="97"/>
      <c r="C676" s="97"/>
      <c r="D676" s="97"/>
      <c r="E676" s="97"/>
      <c r="F676" s="97"/>
      <c r="G676" s="97"/>
      <c r="H676" s="30"/>
      <c r="I676" s="30"/>
      <c r="J676" s="97"/>
      <c r="K676" s="97"/>
      <c r="L676" s="30"/>
      <c r="M676" s="30"/>
      <c r="N676" s="30"/>
      <c r="O676" s="30"/>
      <c r="P676" s="30"/>
      <c r="Q676" s="30"/>
      <c r="R676" s="30"/>
      <c r="S676" s="30"/>
      <c r="T676" s="30"/>
      <c r="U676" s="30"/>
    </row>
    <row r="677" spans="2:21" x14ac:dyDescent="0.25">
      <c r="B677" s="97"/>
      <c r="C677" s="97"/>
      <c r="D677" s="97"/>
      <c r="E677" s="97"/>
      <c r="F677" s="97"/>
      <c r="G677" s="97"/>
      <c r="H677" s="30"/>
      <c r="I677" s="30"/>
      <c r="J677" s="97"/>
      <c r="K677" s="97"/>
      <c r="L677" s="30"/>
      <c r="M677" s="30"/>
      <c r="N677" s="30"/>
      <c r="O677" s="30"/>
      <c r="P677" s="30"/>
      <c r="Q677" s="30"/>
      <c r="R677" s="30"/>
      <c r="S677" s="30"/>
      <c r="T677" s="30"/>
      <c r="U677" s="30"/>
    </row>
    <row r="678" spans="2:21" x14ac:dyDescent="0.25">
      <c r="B678" s="97"/>
      <c r="C678" s="97"/>
      <c r="D678" s="97"/>
      <c r="E678" s="97"/>
      <c r="F678" s="97"/>
      <c r="G678" s="97"/>
      <c r="H678" s="30"/>
      <c r="I678" s="30"/>
      <c r="J678" s="97"/>
      <c r="K678" s="97"/>
      <c r="L678" s="30"/>
      <c r="M678" s="30"/>
      <c r="N678" s="30"/>
      <c r="O678" s="30"/>
      <c r="P678" s="30"/>
      <c r="Q678" s="30"/>
      <c r="R678" s="30"/>
      <c r="S678" s="30"/>
      <c r="T678" s="30"/>
      <c r="U678" s="30"/>
    </row>
    <row r="679" spans="2:21" x14ac:dyDescent="0.25">
      <c r="B679" s="97"/>
      <c r="C679" s="97"/>
      <c r="D679" s="97"/>
      <c r="E679" s="97"/>
      <c r="F679" s="97"/>
      <c r="G679" s="97"/>
      <c r="H679" s="30"/>
      <c r="I679" s="30"/>
      <c r="J679" s="97"/>
      <c r="K679" s="97"/>
      <c r="L679" s="30"/>
      <c r="M679" s="30"/>
      <c r="N679" s="30"/>
      <c r="O679" s="30"/>
      <c r="P679" s="30"/>
      <c r="Q679" s="30"/>
      <c r="R679" s="30"/>
      <c r="S679" s="30"/>
      <c r="T679" s="30"/>
      <c r="U679" s="30"/>
    </row>
    <row r="680" spans="2:21" x14ac:dyDescent="0.25">
      <c r="B680" s="97"/>
      <c r="C680" s="97"/>
      <c r="D680" s="97"/>
      <c r="E680" s="97"/>
      <c r="F680" s="97"/>
      <c r="G680" s="97"/>
      <c r="H680" s="30"/>
      <c r="I680" s="30"/>
      <c r="J680" s="97"/>
      <c r="K680" s="97"/>
      <c r="L680" s="30"/>
      <c r="M680" s="30"/>
      <c r="N680" s="30"/>
      <c r="O680" s="30"/>
      <c r="P680" s="30"/>
      <c r="Q680" s="30"/>
      <c r="R680" s="30"/>
      <c r="S680" s="30"/>
      <c r="T680" s="30"/>
      <c r="U680" s="30"/>
    </row>
    <row r="681" spans="2:21" x14ac:dyDescent="0.25">
      <c r="B681" s="97"/>
      <c r="C681" s="97"/>
      <c r="D681" s="97"/>
      <c r="E681" s="97"/>
      <c r="F681" s="97"/>
      <c r="G681" s="97"/>
      <c r="H681" s="30"/>
      <c r="I681" s="30"/>
      <c r="J681" s="97"/>
      <c r="K681" s="97"/>
      <c r="L681" s="30"/>
      <c r="M681" s="30"/>
      <c r="N681" s="30"/>
      <c r="O681" s="30"/>
      <c r="P681" s="30"/>
      <c r="Q681" s="30"/>
      <c r="R681" s="30"/>
      <c r="S681" s="30"/>
      <c r="T681" s="30"/>
      <c r="U681" s="30"/>
    </row>
    <row r="682" spans="2:21" x14ac:dyDescent="0.25">
      <c r="B682" s="97"/>
      <c r="C682" s="97"/>
      <c r="D682" s="97"/>
      <c r="E682" s="97"/>
      <c r="F682" s="97"/>
      <c r="G682" s="97"/>
      <c r="H682" s="30"/>
      <c r="I682" s="30"/>
      <c r="J682" s="97"/>
      <c r="K682" s="97"/>
      <c r="L682" s="30"/>
      <c r="M682" s="30"/>
      <c r="N682" s="30"/>
      <c r="O682" s="30"/>
      <c r="P682" s="30"/>
      <c r="Q682" s="30"/>
      <c r="R682" s="30"/>
      <c r="S682" s="30"/>
      <c r="T682" s="30"/>
      <c r="U682" s="30"/>
    </row>
    <row r="683" spans="2:21" x14ac:dyDescent="0.25">
      <c r="B683" s="97"/>
      <c r="C683" s="97"/>
      <c r="D683" s="97"/>
      <c r="E683" s="97"/>
      <c r="F683" s="97"/>
      <c r="G683" s="97"/>
      <c r="H683" s="30"/>
      <c r="I683" s="30"/>
      <c r="J683" s="97"/>
      <c r="K683" s="97"/>
      <c r="L683" s="30"/>
      <c r="M683" s="30"/>
      <c r="N683" s="30"/>
      <c r="O683" s="30"/>
      <c r="P683" s="30"/>
      <c r="Q683" s="30"/>
      <c r="R683" s="30"/>
      <c r="S683" s="30"/>
      <c r="T683" s="30"/>
      <c r="U683" s="30"/>
    </row>
    <row r="684" spans="2:21" x14ac:dyDescent="0.25">
      <c r="B684" s="97"/>
      <c r="C684" s="97"/>
      <c r="D684" s="97"/>
      <c r="E684" s="97"/>
      <c r="F684" s="97"/>
      <c r="G684" s="97"/>
      <c r="H684" s="30"/>
      <c r="I684" s="30"/>
      <c r="J684" s="97"/>
      <c r="K684" s="97"/>
      <c r="L684" s="30"/>
      <c r="M684" s="30"/>
      <c r="N684" s="30"/>
      <c r="O684" s="30"/>
      <c r="P684" s="30"/>
      <c r="Q684" s="30"/>
      <c r="R684" s="30"/>
      <c r="S684" s="30"/>
      <c r="T684" s="30"/>
      <c r="U684" s="30"/>
    </row>
    <row r="685" spans="2:21" x14ac:dyDescent="0.25">
      <c r="B685" s="97"/>
      <c r="C685" s="97"/>
      <c r="D685" s="97"/>
      <c r="E685" s="97"/>
      <c r="F685" s="97"/>
      <c r="G685" s="97"/>
      <c r="H685" s="30"/>
      <c r="I685" s="30"/>
      <c r="J685" s="97"/>
      <c r="K685" s="97"/>
      <c r="L685" s="30"/>
      <c r="M685" s="30"/>
      <c r="N685" s="30"/>
      <c r="O685" s="30"/>
      <c r="P685" s="30"/>
      <c r="Q685" s="30"/>
      <c r="R685" s="30"/>
      <c r="S685" s="30"/>
      <c r="T685" s="30"/>
      <c r="U685" s="30"/>
    </row>
    <row r="686" spans="2:21" x14ac:dyDescent="0.25">
      <c r="B686" s="97"/>
      <c r="C686" s="97"/>
      <c r="D686" s="97"/>
      <c r="E686" s="97"/>
      <c r="F686" s="97"/>
      <c r="G686" s="97"/>
      <c r="H686" s="30"/>
      <c r="I686" s="30"/>
      <c r="J686" s="97"/>
      <c r="K686" s="97"/>
      <c r="L686" s="30"/>
      <c r="M686" s="30"/>
      <c r="N686" s="30"/>
      <c r="O686" s="30"/>
      <c r="P686" s="30"/>
      <c r="Q686" s="30"/>
      <c r="R686" s="30"/>
      <c r="S686" s="30"/>
      <c r="T686" s="30"/>
      <c r="U686" s="30"/>
    </row>
    <row r="687" spans="2:21" x14ac:dyDescent="0.25">
      <c r="B687" s="97"/>
      <c r="C687" s="97"/>
      <c r="D687" s="97"/>
      <c r="E687" s="97"/>
      <c r="F687" s="97"/>
      <c r="G687" s="97"/>
      <c r="H687" s="30"/>
      <c r="I687" s="30"/>
      <c r="J687" s="97"/>
      <c r="K687" s="97"/>
      <c r="L687" s="30"/>
      <c r="M687" s="30"/>
      <c r="N687" s="30"/>
      <c r="O687" s="30"/>
      <c r="P687" s="30"/>
      <c r="Q687" s="30"/>
      <c r="R687" s="30"/>
      <c r="S687" s="30"/>
      <c r="T687" s="30"/>
      <c r="U687" s="30"/>
    </row>
    <row r="688" spans="2:21" x14ac:dyDescent="0.25">
      <c r="B688" s="97"/>
      <c r="C688" s="97"/>
      <c r="D688" s="97"/>
      <c r="E688" s="97"/>
      <c r="F688" s="97"/>
      <c r="G688" s="97"/>
      <c r="H688" s="30"/>
      <c r="I688" s="30"/>
      <c r="J688" s="97"/>
      <c r="K688" s="97"/>
      <c r="L688" s="30"/>
      <c r="M688" s="30"/>
      <c r="N688" s="30"/>
      <c r="O688" s="30"/>
      <c r="P688" s="30"/>
      <c r="Q688" s="30"/>
      <c r="R688" s="30"/>
      <c r="S688" s="30"/>
      <c r="T688" s="30"/>
      <c r="U688" s="30"/>
    </row>
    <row r="689" spans="2:21" x14ac:dyDescent="0.25">
      <c r="B689" s="97"/>
      <c r="C689" s="97"/>
      <c r="D689" s="97"/>
      <c r="E689" s="97"/>
      <c r="F689" s="97"/>
      <c r="G689" s="97"/>
      <c r="H689" s="30"/>
      <c r="I689" s="30"/>
      <c r="J689" s="97"/>
      <c r="K689" s="97"/>
      <c r="L689" s="30"/>
      <c r="M689" s="30"/>
      <c r="N689" s="30"/>
      <c r="O689" s="30"/>
      <c r="P689" s="30"/>
      <c r="Q689" s="30"/>
      <c r="R689" s="30"/>
      <c r="S689" s="30"/>
      <c r="T689" s="30"/>
      <c r="U689" s="30"/>
    </row>
    <row r="690" spans="2:21" x14ac:dyDescent="0.25">
      <c r="B690" s="97"/>
      <c r="C690" s="97"/>
      <c r="D690" s="97"/>
      <c r="E690" s="97"/>
      <c r="F690" s="97"/>
      <c r="G690" s="97"/>
      <c r="H690" s="30"/>
      <c r="I690" s="30"/>
      <c r="J690" s="97"/>
      <c r="K690" s="97"/>
      <c r="L690" s="30"/>
      <c r="M690" s="30"/>
      <c r="N690" s="30"/>
      <c r="O690" s="30"/>
      <c r="P690" s="30"/>
      <c r="Q690" s="30"/>
      <c r="R690" s="30"/>
      <c r="S690" s="30"/>
      <c r="T690" s="30"/>
      <c r="U690" s="30"/>
    </row>
    <row r="691" spans="2:21" x14ac:dyDescent="0.25">
      <c r="B691" s="97"/>
      <c r="C691" s="97"/>
      <c r="D691" s="97"/>
      <c r="E691" s="97"/>
      <c r="F691" s="97"/>
      <c r="G691" s="97"/>
      <c r="H691" s="30"/>
      <c r="I691" s="30"/>
      <c r="J691" s="97"/>
      <c r="K691" s="97"/>
      <c r="L691" s="30"/>
      <c r="M691" s="30"/>
      <c r="N691" s="30"/>
      <c r="O691" s="30"/>
      <c r="P691" s="30"/>
      <c r="Q691" s="30"/>
      <c r="R691" s="30"/>
      <c r="S691" s="30"/>
      <c r="T691" s="30"/>
      <c r="U691" s="30"/>
    </row>
    <row r="692" spans="2:21" x14ac:dyDescent="0.25">
      <c r="B692" s="97"/>
      <c r="C692" s="97"/>
      <c r="D692" s="97"/>
      <c r="E692" s="97"/>
      <c r="F692" s="97"/>
      <c r="G692" s="97"/>
      <c r="H692" s="30"/>
      <c r="I692" s="30"/>
      <c r="J692" s="97"/>
      <c r="K692" s="97"/>
      <c r="L692" s="30"/>
      <c r="M692" s="30"/>
      <c r="N692" s="30"/>
      <c r="O692" s="30"/>
      <c r="P692" s="30"/>
      <c r="Q692" s="30"/>
      <c r="R692" s="30"/>
      <c r="S692" s="30"/>
      <c r="T692" s="30"/>
      <c r="U692" s="30"/>
    </row>
    <row r="693" spans="2:21" x14ac:dyDescent="0.25">
      <c r="B693" s="97"/>
      <c r="C693" s="97"/>
      <c r="D693" s="97"/>
      <c r="E693" s="97"/>
      <c r="F693" s="97"/>
      <c r="G693" s="97"/>
      <c r="H693" s="30"/>
      <c r="I693" s="30"/>
      <c r="J693" s="97"/>
      <c r="K693" s="97"/>
      <c r="L693" s="30"/>
      <c r="M693" s="30"/>
      <c r="N693" s="30"/>
      <c r="O693" s="30"/>
      <c r="P693" s="30"/>
      <c r="Q693" s="30"/>
      <c r="R693" s="30"/>
      <c r="S693" s="30"/>
      <c r="T693" s="30"/>
      <c r="U693" s="30"/>
    </row>
    <row r="694" spans="2:21" x14ac:dyDescent="0.25">
      <c r="B694" s="97"/>
      <c r="C694" s="97"/>
      <c r="D694" s="97"/>
      <c r="E694" s="97"/>
      <c r="F694" s="97"/>
      <c r="G694" s="97"/>
      <c r="H694" s="30"/>
      <c r="I694" s="30"/>
      <c r="J694" s="97"/>
      <c r="K694" s="97"/>
      <c r="L694" s="30"/>
      <c r="M694" s="30"/>
      <c r="N694" s="30"/>
      <c r="O694" s="30"/>
      <c r="P694" s="30"/>
      <c r="Q694" s="30"/>
      <c r="R694" s="30"/>
      <c r="S694" s="30"/>
      <c r="T694" s="30"/>
      <c r="U694" s="30"/>
    </row>
    <row r="695" spans="2:21" x14ac:dyDescent="0.25">
      <c r="B695" s="97"/>
      <c r="C695" s="97"/>
      <c r="D695" s="97"/>
      <c r="E695" s="97"/>
      <c r="F695" s="97"/>
      <c r="G695" s="97"/>
      <c r="H695" s="30"/>
      <c r="I695" s="30"/>
      <c r="J695" s="97"/>
      <c r="K695" s="97"/>
      <c r="L695" s="30"/>
      <c r="M695" s="30"/>
      <c r="N695" s="30"/>
      <c r="O695" s="30"/>
      <c r="P695" s="30"/>
      <c r="Q695" s="30"/>
      <c r="R695" s="30"/>
      <c r="S695" s="30"/>
      <c r="T695" s="30"/>
      <c r="U695" s="30"/>
    </row>
    <row r="696" spans="2:21" x14ac:dyDescent="0.25">
      <c r="B696" s="97"/>
      <c r="C696" s="97"/>
      <c r="D696" s="97"/>
      <c r="E696" s="97"/>
      <c r="F696" s="97"/>
      <c r="G696" s="97"/>
      <c r="H696" s="30"/>
      <c r="I696" s="30"/>
      <c r="J696" s="97"/>
      <c r="K696" s="97"/>
      <c r="L696" s="30"/>
      <c r="M696" s="30"/>
      <c r="N696" s="30"/>
      <c r="O696" s="30"/>
      <c r="P696" s="30"/>
      <c r="Q696" s="30"/>
      <c r="R696" s="30"/>
      <c r="S696" s="30"/>
      <c r="T696" s="30"/>
      <c r="U696" s="30"/>
    </row>
    <row r="697" spans="2:21" x14ac:dyDescent="0.25">
      <c r="B697" s="97"/>
      <c r="C697" s="97"/>
      <c r="D697" s="97"/>
      <c r="E697" s="97"/>
      <c r="F697" s="97"/>
      <c r="G697" s="97"/>
      <c r="H697" s="30"/>
      <c r="I697" s="30"/>
      <c r="J697" s="97"/>
      <c r="K697" s="97"/>
      <c r="L697" s="30"/>
      <c r="M697" s="30"/>
      <c r="N697" s="30"/>
      <c r="O697" s="30"/>
      <c r="P697" s="30"/>
      <c r="Q697" s="30"/>
      <c r="R697" s="30"/>
      <c r="S697" s="30"/>
      <c r="T697" s="30"/>
      <c r="U697" s="30"/>
    </row>
    <row r="698" spans="2:21" x14ac:dyDescent="0.25">
      <c r="B698" s="97"/>
      <c r="C698" s="97"/>
      <c r="D698" s="97"/>
      <c r="E698" s="97"/>
      <c r="F698" s="97"/>
      <c r="G698" s="97"/>
      <c r="H698" s="30"/>
      <c r="I698" s="30"/>
      <c r="J698" s="97"/>
      <c r="K698" s="97"/>
      <c r="L698" s="30"/>
      <c r="M698" s="30"/>
      <c r="N698" s="30"/>
      <c r="O698" s="30"/>
      <c r="P698" s="30"/>
      <c r="Q698" s="30"/>
      <c r="R698" s="30"/>
      <c r="S698" s="30"/>
      <c r="T698" s="30"/>
      <c r="U698" s="30"/>
    </row>
    <row r="699" spans="2:21" x14ac:dyDescent="0.25">
      <c r="B699" s="97"/>
      <c r="C699" s="97"/>
      <c r="D699" s="97"/>
      <c r="E699" s="97"/>
      <c r="F699" s="97"/>
      <c r="G699" s="97"/>
      <c r="H699" s="30"/>
      <c r="I699" s="30"/>
      <c r="J699" s="97"/>
      <c r="K699" s="97"/>
      <c r="L699" s="30"/>
      <c r="M699" s="30"/>
      <c r="N699" s="30"/>
      <c r="O699" s="30"/>
      <c r="P699" s="30"/>
      <c r="Q699" s="30"/>
      <c r="R699" s="30"/>
      <c r="S699" s="30"/>
      <c r="T699" s="30"/>
      <c r="U699" s="30"/>
    </row>
    <row r="700" spans="2:21" x14ac:dyDescent="0.25">
      <c r="B700" s="97"/>
      <c r="C700" s="97"/>
      <c r="D700" s="97"/>
      <c r="E700" s="97"/>
      <c r="F700" s="97"/>
      <c r="G700" s="97"/>
      <c r="H700" s="30"/>
      <c r="I700" s="30"/>
      <c r="J700" s="97"/>
      <c r="K700" s="97"/>
      <c r="L700" s="30"/>
      <c r="M700" s="30"/>
      <c r="N700" s="30"/>
      <c r="O700" s="30"/>
      <c r="P700" s="30"/>
      <c r="Q700" s="30"/>
      <c r="R700" s="30"/>
      <c r="S700" s="30"/>
      <c r="T700" s="30"/>
      <c r="U700" s="30"/>
    </row>
    <row r="701" spans="2:21" x14ac:dyDescent="0.25">
      <c r="B701" s="97"/>
      <c r="C701" s="97"/>
      <c r="D701" s="97"/>
      <c r="E701" s="97"/>
      <c r="F701" s="97"/>
      <c r="G701" s="97"/>
      <c r="H701" s="30"/>
      <c r="I701" s="30"/>
      <c r="J701" s="97"/>
      <c r="K701" s="97"/>
      <c r="L701" s="30"/>
      <c r="M701" s="30"/>
      <c r="N701" s="30"/>
      <c r="O701" s="30"/>
      <c r="P701" s="30"/>
      <c r="Q701" s="30"/>
      <c r="R701" s="30"/>
      <c r="S701" s="30"/>
      <c r="T701" s="30"/>
      <c r="U701" s="30"/>
    </row>
    <row r="702" spans="2:21" x14ac:dyDescent="0.25">
      <c r="B702" s="97"/>
      <c r="C702" s="97"/>
      <c r="D702" s="97"/>
      <c r="E702" s="97"/>
      <c r="F702" s="97"/>
      <c r="G702" s="97"/>
      <c r="H702" s="30"/>
      <c r="I702" s="30"/>
      <c r="J702" s="97"/>
      <c r="K702" s="97"/>
      <c r="L702" s="30"/>
      <c r="M702" s="30"/>
      <c r="N702" s="30"/>
      <c r="O702" s="30"/>
      <c r="P702" s="30"/>
      <c r="Q702" s="30"/>
      <c r="R702" s="30"/>
      <c r="S702" s="30"/>
      <c r="T702" s="30"/>
      <c r="U702" s="30"/>
    </row>
    <row r="703" spans="2:21" x14ac:dyDescent="0.25">
      <c r="B703" s="97"/>
      <c r="C703" s="97"/>
      <c r="D703" s="97"/>
      <c r="E703" s="97"/>
      <c r="F703" s="97"/>
      <c r="G703" s="97"/>
      <c r="H703" s="30"/>
      <c r="I703" s="30"/>
      <c r="J703" s="97"/>
      <c r="K703" s="97"/>
      <c r="L703" s="30"/>
      <c r="M703" s="30"/>
      <c r="N703" s="30"/>
      <c r="O703" s="30"/>
      <c r="P703" s="30"/>
      <c r="Q703" s="30"/>
      <c r="R703" s="30"/>
      <c r="S703" s="30"/>
      <c r="T703" s="30"/>
      <c r="U703" s="30"/>
    </row>
    <row r="704" spans="2:21" x14ac:dyDescent="0.25">
      <c r="B704" s="97"/>
      <c r="C704" s="97"/>
      <c r="D704" s="97"/>
      <c r="E704" s="97"/>
      <c r="F704" s="97"/>
      <c r="G704" s="97"/>
      <c r="H704" s="30"/>
      <c r="I704" s="30"/>
      <c r="J704" s="97"/>
      <c r="K704" s="97"/>
      <c r="L704" s="30"/>
      <c r="M704" s="30"/>
      <c r="N704" s="30"/>
      <c r="O704" s="30"/>
      <c r="P704" s="30"/>
      <c r="Q704" s="30"/>
      <c r="R704" s="30"/>
      <c r="S704" s="30"/>
      <c r="T704" s="30"/>
      <c r="U704" s="30"/>
    </row>
    <row r="705" spans="2:21" x14ac:dyDescent="0.25">
      <c r="B705" s="97"/>
      <c r="C705" s="97"/>
      <c r="D705" s="97"/>
      <c r="E705" s="97"/>
      <c r="F705" s="97"/>
      <c r="G705" s="97"/>
      <c r="H705" s="30"/>
      <c r="I705" s="30"/>
      <c r="J705" s="97"/>
      <c r="K705" s="97"/>
      <c r="L705" s="30"/>
      <c r="M705" s="30"/>
      <c r="N705" s="30"/>
      <c r="O705" s="30"/>
      <c r="P705" s="30"/>
      <c r="Q705" s="30"/>
      <c r="R705" s="30"/>
      <c r="S705" s="30"/>
      <c r="T705" s="30"/>
      <c r="U705" s="30"/>
    </row>
    <row r="706" spans="2:21" x14ac:dyDescent="0.25">
      <c r="B706" s="97"/>
      <c r="C706" s="97"/>
      <c r="D706" s="97"/>
      <c r="E706" s="97"/>
      <c r="F706" s="97"/>
      <c r="G706" s="97"/>
      <c r="H706" s="30"/>
      <c r="I706" s="30"/>
      <c r="J706" s="97"/>
      <c r="K706" s="97"/>
      <c r="L706" s="30"/>
      <c r="M706" s="30"/>
      <c r="N706" s="30"/>
      <c r="O706" s="30"/>
      <c r="P706" s="30"/>
      <c r="Q706" s="30"/>
      <c r="R706" s="30"/>
      <c r="S706" s="30"/>
      <c r="T706" s="30"/>
      <c r="U706" s="30"/>
    </row>
    <row r="707" spans="2:21" x14ac:dyDescent="0.25">
      <c r="B707" s="97"/>
      <c r="C707" s="97"/>
      <c r="D707" s="97"/>
      <c r="E707" s="97"/>
      <c r="F707" s="97"/>
      <c r="G707" s="97"/>
      <c r="H707" s="30"/>
      <c r="I707" s="30"/>
      <c r="J707" s="97"/>
      <c r="K707" s="97"/>
      <c r="L707" s="30"/>
      <c r="M707" s="30"/>
      <c r="N707" s="30"/>
      <c r="O707" s="30"/>
      <c r="P707" s="30"/>
      <c r="Q707" s="30"/>
      <c r="R707" s="30"/>
      <c r="S707" s="30"/>
      <c r="T707" s="30"/>
      <c r="U707" s="30"/>
    </row>
    <row r="708" spans="2:21" x14ac:dyDescent="0.25">
      <c r="B708" s="97"/>
      <c r="C708" s="97"/>
      <c r="D708" s="97"/>
      <c r="E708" s="97"/>
      <c r="F708" s="97"/>
      <c r="G708" s="97"/>
      <c r="H708" s="30"/>
      <c r="I708" s="30"/>
      <c r="J708" s="97"/>
      <c r="K708" s="97"/>
      <c r="L708" s="30"/>
      <c r="M708" s="30"/>
      <c r="N708" s="30"/>
      <c r="O708" s="30"/>
      <c r="P708" s="30"/>
      <c r="Q708" s="30"/>
      <c r="R708" s="30"/>
      <c r="S708" s="30"/>
      <c r="T708" s="30"/>
      <c r="U708" s="30"/>
    </row>
    <row r="709" spans="2:21" x14ac:dyDescent="0.25">
      <c r="B709" s="97"/>
      <c r="C709" s="97"/>
      <c r="D709" s="97"/>
      <c r="E709" s="97"/>
      <c r="F709" s="97"/>
      <c r="G709" s="97"/>
      <c r="H709" s="30"/>
      <c r="I709" s="30"/>
      <c r="J709" s="97"/>
      <c r="K709" s="97"/>
      <c r="L709" s="30"/>
      <c r="M709" s="30"/>
      <c r="N709" s="30"/>
      <c r="O709" s="30"/>
      <c r="P709" s="30"/>
      <c r="Q709" s="30"/>
      <c r="R709" s="30"/>
      <c r="S709" s="30"/>
      <c r="T709" s="30"/>
      <c r="U709" s="30"/>
    </row>
    <row r="710" spans="2:21" x14ac:dyDescent="0.25">
      <c r="B710" s="97"/>
      <c r="C710" s="97"/>
      <c r="D710" s="97"/>
      <c r="E710" s="97"/>
      <c r="F710" s="97"/>
      <c r="G710" s="97"/>
      <c r="H710" s="30"/>
      <c r="I710" s="30"/>
      <c r="J710" s="97"/>
      <c r="K710" s="97"/>
      <c r="L710" s="30"/>
      <c r="M710" s="30"/>
      <c r="N710" s="30"/>
      <c r="O710" s="30"/>
      <c r="P710" s="30"/>
      <c r="Q710" s="30"/>
      <c r="R710" s="30"/>
      <c r="S710" s="30"/>
      <c r="T710" s="30"/>
      <c r="U710" s="30"/>
    </row>
    <row r="711" spans="2:21" x14ac:dyDescent="0.25">
      <c r="B711" s="97"/>
      <c r="C711" s="97"/>
      <c r="D711" s="97"/>
      <c r="E711" s="97"/>
      <c r="F711" s="97"/>
      <c r="G711" s="97"/>
      <c r="H711" s="30"/>
      <c r="I711" s="30"/>
      <c r="J711" s="97"/>
      <c r="K711" s="97"/>
      <c r="L711" s="30"/>
      <c r="M711" s="30"/>
      <c r="N711" s="30"/>
      <c r="O711" s="30"/>
      <c r="P711" s="30"/>
      <c r="Q711" s="30"/>
      <c r="R711" s="30"/>
      <c r="S711" s="30"/>
      <c r="T711" s="30"/>
      <c r="U711" s="30"/>
    </row>
    <row r="712" spans="2:21" x14ac:dyDescent="0.25">
      <c r="B712" s="97"/>
      <c r="C712" s="97"/>
      <c r="D712" s="97"/>
      <c r="E712" s="97"/>
      <c r="F712" s="97"/>
      <c r="G712" s="97"/>
      <c r="H712" s="30"/>
      <c r="I712" s="30"/>
      <c r="J712" s="97"/>
      <c r="K712" s="97"/>
      <c r="L712" s="30"/>
      <c r="M712" s="30"/>
      <c r="N712" s="30"/>
      <c r="O712" s="30"/>
      <c r="P712" s="30"/>
      <c r="Q712" s="30"/>
      <c r="R712" s="30"/>
      <c r="S712" s="30"/>
      <c r="T712" s="30"/>
      <c r="U712" s="30"/>
    </row>
    <row r="713" spans="2:21" x14ac:dyDescent="0.25">
      <c r="B713" s="97"/>
      <c r="C713" s="97"/>
      <c r="D713" s="97"/>
      <c r="E713" s="97"/>
      <c r="F713" s="97"/>
      <c r="G713" s="97"/>
      <c r="H713" s="30"/>
      <c r="I713" s="30"/>
      <c r="J713" s="97"/>
      <c r="K713" s="97"/>
      <c r="L713" s="30"/>
      <c r="M713" s="30"/>
      <c r="N713" s="30"/>
      <c r="O713" s="30"/>
      <c r="P713" s="30"/>
      <c r="Q713" s="30"/>
      <c r="R713" s="30"/>
      <c r="S713" s="30"/>
      <c r="T713" s="30"/>
      <c r="U713" s="30"/>
    </row>
    <row r="714" spans="2:21" x14ac:dyDescent="0.25">
      <c r="B714" s="97"/>
      <c r="C714" s="97"/>
      <c r="D714" s="97"/>
      <c r="E714" s="97"/>
      <c r="F714" s="97"/>
      <c r="G714" s="97"/>
      <c r="H714" s="30"/>
      <c r="I714" s="30"/>
      <c r="J714" s="97"/>
      <c r="K714" s="97"/>
      <c r="L714" s="30"/>
      <c r="M714" s="30"/>
      <c r="N714" s="30"/>
      <c r="O714" s="30"/>
      <c r="P714" s="30"/>
      <c r="Q714" s="30"/>
      <c r="R714" s="30"/>
      <c r="S714" s="30"/>
      <c r="T714" s="30"/>
      <c r="U714" s="30"/>
    </row>
    <row r="715" spans="2:21" x14ac:dyDescent="0.25">
      <c r="B715" s="97"/>
      <c r="C715" s="97"/>
      <c r="D715" s="97"/>
      <c r="E715" s="97"/>
      <c r="F715" s="97"/>
      <c r="G715" s="97"/>
      <c r="H715" s="30"/>
      <c r="I715" s="30"/>
      <c r="J715" s="97"/>
      <c r="K715" s="97"/>
      <c r="L715" s="30"/>
      <c r="M715" s="30"/>
      <c r="N715" s="30"/>
      <c r="O715" s="30"/>
      <c r="P715" s="30"/>
      <c r="Q715" s="30"/>
      <c r="R715" s="30"/>
      <c r="S715" s="30"/>
      <c r="T715" s="30"/>
      <c r="U715" s="30"/>
    </row>
    <row r="716" spans="2:21" x14ac:dyDescent="0.25">
      <c r="B716" s="97"/>
      <c r="C716" s="97"/>
      <c r="D716" s="97"/>
      <c r="E716" s="97"/>
      <c r="F716" s="97"/>
      <c r="G716" s="97"/>
      <c r="H716" s="30"/>
      <c r="I716" s="30"/>
      <c r="J716" s="97"/>
      <c r="K716" s="97"/>
      <c r="L716" s="30"/>
      <c r="M716" s="30"/>
      <c r="N716" s="30"/>
      <c r="O716" s="30"/>
      <c r="P716" s="30"/>
      <c r="Q716" s="30"/>
      <c r="R716" s="30"/>
      <c r="S716" s="30"/>
      <c r="T716" s="30"/>
      <c r="U716" s="30"/>
    </row>
    <row r="717" spans="2:21" x14ac:dyDescent="0.25">
      <c r="B717" s="97"/>
      <c r="C717" s="97"/>
      <c r="D717" s="97"/>
      <c r="E717" s="97"/>
      <c r="F717" s="97"/>
      <c r="G717" s="97"/>
      <c r="H717" s="30"/>
      <c r="I717" s="30"/>
      <c r="J717" s="97"/>
      <c r="K717" s="97"/>
      <c r="L717" s="30"/>
      <c r="M717" s="30"/>
      <c r="N717" s="30"/>
      <c r="O717" s="30"/>
      <c r="P717" s="30"/>
      <c r="Q717" s="30"/>
      <c r="R717" s="30"/>
      <c r="S717" s="30"/>
      <c r="T717" s="30"/>
      <c r="U717" s="30"/>
    </row>
    <row r="718" spans="2:21" x14ac:dyDescent="0.25">
      <c r="B718" s="97"/>
      <c r="C718" s="97"/>
      <c r="D718" s="97"/>
      <c r="E718" s="97"/>
      <c r="F718" s="97"/>
      <c r="G718" s="97"/>
      <c r="H718" s="30"/>
      <c r="I718" s="30"/>
      <c r="J718" s="97"/>
      <c r="K718" s="97"/>
      <c r="L718" s="30"/>
      <c r="M718" s="30"/>
      <c r="N718" s="30"/>
      <c r="O718" s="30"/>
      <c r="P718" s="30"/>
      <c r="Q718" s="30"/>
      <c r="R718" s="30"/>
      <c r="S718" s="30"/>
      <c r="T718" s="30"/>
      <c r="U718" s="30"/>
    </row>
    <row r="719" spans="2:21" x14ac:dyDescent="0.25">
      <c r="B719" s="97"/>
      <c r="C719" s="97"/>
      <c r="D719" s="97"/>
      <c r="E719" s="97"/>
      <c r="F719" s="97"/>
      <c r="G719" s="97"/>
      <c r="H719" s="30"/>
      <c r="I719" s="30"/>
      <c r="J719" s="97"/>
      <c r="K719" s="97"/>
      <c r="L719" s="30"/>
      <c r="M719" s="30"/>
      <c r="N719" s="30"/>
      <c r="O719" s="30"/>
      <c r="P719" s="30"/>
      <c r="Q719" s="30"/>
      <c r="R719" s="30"/>
      <c r="S719" s="30"/>
      <c r="T719" s="30"/>
      <c r="U719" s="30"/>
    </row>
    <row r="720" spans="2:21" x14ac:dyDescent="0.25">
      <c r="B720" s="97"/>
      <c r="C720" s="97"/>
      <c r="D720" s="97"/>
      <c r="E720" s="97"/>
      <c r="F720" s="97"/>
      <c r="G720" s="97"/>
      <c r="H720" s="30"/>
      <c r="I720" s="30"/>
      <c r="J720" s="97"/>
      <c r="K720" s="97"/>
      <c r="L720" s="30"/>
      <c r="M720" s="30"/>
      <c r="N720" s="30"/>
      <c r="O720" s="30"/>
      <c r="P720" s="30"/>
      <c r="Q720" s="30"/>
      <c r="R720" s="30"/>
      <c r="S720" s="30"/>
      <c r="T720" s="30"/>
      <c r="U720" s="30"/>
    </row>
    <row r="721" spans="2:21" x14ac:dyDescent="0.25">
      <c r="B721" s="97"/>
      <c r="C721" s="97"/>
      <c r="D721" s="97"/>
      <c r="E721" s="97"/>
      <c r="F721" s="97"/>
      <c r="G721" s="97"/>
      <c r="H721" s="30"/>
      <c r="I721" s="30"/>
      <c r="J721" s="97"/>
      <c r="K721" s="97"/>
      <c r="L721" s="30"/>
      <c r="M721" s="30"/>
      <c r="N721" s="30"/>
      <c r="O721" s="30"/>
      <c r="P721" s="30"/>
      <c r="Q721" s="30"/>
      <c r="R721" s="30"/>
      <c r="S721" s="30"/>
      <c r="T721" s="30"/>
      <c r="U721" s="30"/>
    </row>
    <row r="722" spans="2:21" x14ac:dyDescent="0.25">
      <c r="B722" s="97"/>
      <c r="C722" s="97"/>
      <c r="D722" s="97"/>
      <c r="E722" s="97"/>
      <c r="F722" s="97"/>
      <c r="G722" s="97"/>
      <c r="H722" s="30"/>
      <c r="I722" s="30"/>
      <c r="J722" s="97"/>
      <c r="K722" s="97"/>
      <c r="L722" s="30"/>
      <c r="M722" s="30"/>
      <c r="N722" s="30"/>
      <c r="O722" s="30"/>
      <c r="P722" s="30"/>
      <c r="Q722" s="30"/>
      <c r="R722" s="30"/>
      <c r="S722" s="30"/>
      <c r="T722" s="30"/>
      <c r="U722" s="30"/>
    </row>
    <row r="723" spans="2:21" x14ac:dyDescent="0.25">
      <c r="B723" s="97"/>
      <c r="C723" s="97"/>
      <c r="D723" s="97"/>
      <c r="E723" s="97"/>
      <c r="F723" s="97"/>
      <c r="G723" s="97"/>
      <c r="H723" s="30"/>
      <c r="I723" s="30"/>
      <c r="J723" s="97"/>
      <c r="K723" s="97"/>
      <c r="L723" s="30"/>
      <c r="M723" s="30"/>
      <c r="N723" s="30"/>
      <c r="O723" s="30"/>
      <c r="P723" s="30"/>
      <c r="Q723" s="30"/>
      <c r="R723" s="30"/>
      <c r="S723" s="30"/>
      <c r="T723" s="30"/>
      <c r="U723" s="30"/>
    </row>
    <row r="724" spans="2:21" x14ac:dyDescent="0.25">
      <c r="B724" s="97"/>
      <c r="C724" s="97"/>
      <c r="D724" s="97"/>
      <c r="E724" s="97"/>
      <c r="F724" s="97"/>
      <c r="G724" s="97"/>
      <c r="H724" s="30"/>
      <c r="I724" s="30"/>
      <c r="J724" s="97"/>
      <c r="K724" s="97"/>
      <c r="L724" s="30"/>
      <c r="M724" s="30"/>
      <c r="N724" s="30"/>
      <c r="O724" s="30"/>
      <c r="P724" s="30"/>
      <c r="Q724" s="30"/>
      <c r="R724" s="30"/>
      <c r="S724" s="30"/>
      <c r="T724" s="30"/>
      <c r="U724" s="30"/>
    </row>
    <row r="725" spans="2:21" x14ac:dyDescent="0.25">
      <c r="B725" s="97"/>
      <c r="C725" s="97"/>
      <c r="D725" s="97"/>
      <c r="E725" s="97"/>
      <c r="F725" s="97"/>
      <c r="G725" s="97"/>
      <c r="H725" s="30"/>
      <c r="I725" s="30"/>
      <c r="J725" s="97"/>
      <c r="K725" s="97"/>
      <c r="L725" s="30"/>
      <c r="M725" s="30"/>
      <c r="N725" s="30"/>
      <c r="O725" s="30"/>
      <c r="P725" s="30"/>
      <c r="Q725" s="30"/>
      <c r="R725" s="30"/>
      <c r="S725" s="30"/>
      <c r="T725" s="30"/>
      <c r="U725" s="30"/>
    </row>
    <row r="726" spans="2:21" x14ac:dyDescent="0.25">
      <c r="B726" s="97"/>
      <c r="C726" s="97"/>
      <c r="D726" s="97"/>
      <c r="E726" s="97"/>
      <c r="F726" s="97"/>
      <c r="G726" s="97"/>
      <c r="H726" s="30"/>
      <c r="I726" s="30"/>
      <c r="J726" s="97"/>
      <c r="K726" s="97"/>
      <c r="L726" s="30"/>
      <c r="M726" s="30"/>
      <c r="N726" s="30"/>
      <c r="O726" s="30"/>
      <c r="P726" s="30"/>
      <c r="Q726" s="30"/>
      <c r="R726" s="30"/>
      <c r="S726" s="30"/>
      <c r="T726" s="30"/>
      <c r="U726" s="30"/>
    </row>
    <row r="727" spans="2:21" x14ac:dyDescent="0.25">
      <c r="B727" s="97"/>
      <c r="C727" s="97"/>
      <c r="D727" s="97"/>
      <c r="E727" s="97"/>
      <c r="F727" s="97"/>
      <c r="G727" s="97"/>
      <c r="H727" s="30"/>
      <c r="I727" s="30"/>
      <c r="J727" s="97"/>
      <c r="K727" s="97"/>
      <c r="L727" s="30"/>
      <c r="M727" s="30"/>
      <c r="N727" s="30"/>
      <c r="O727" s="30"/>
      <c r="P727" s="30"/>
      <c r="Q727" s="30"/>
      <c r="R727" s="30"/>
      <c r="S727" s="30"/>
      <c r="T727" s="30"/>
      <c r="U727" s="30"/>
    </row>
    <row r="728" spans="2:21" x14ac:dyDescent="0.25">
      <c r="B728" s="97"/>
      <c r="C728" s="97"/>
      <c r="D728" s="97"/>
      <c r="E728" s="97"/>
      <c r="F728" s="97"/>
      <c r="G728" s="97"/>
      <c r="H728" s="30"/>
      <c r="I728" s="30"/>
      <c r="J728" s="97"/>
      <c r="K728" s="97"/>
      <c r="L728" s="30"/>
      <c r="M728" s="30"/>
      <c r="N728" s="30"/>
      <c r="O728" s="30"/>
      <c r="P728" s="30"/>
      <c r="Q728" s="30"/>
      <c r="R728" s="30"/>
      <c r="S728" s="30"/>
      <c r="T728" s="30"/>
      <c r="U728" s="30"/>
    </row>
    <row r="729" spans="2:21" x14ac:dyDescent="0.25">
      <c r="B729" s="97"/>
      <c r="C729" s="97"/>
      <c r="D729" s="97"/>
      <c r="E729" s="97"/>
      <c r="F729" s="97"/>
      <c r="G729" s="97"/>
      <c r="H729" s="30"/>
      <c r="I729" s="30"/>
      <c r="J729" s="97"/>
      <c r="K729" s="97"/>
      <c r="L729" s="30"/>
      <c r="M729" s="30"/>
      <c r="N729" s="30"/>
      <c r="O729" s="30"/>
      <c r="P729" s="30"/>
      <c r="Q729" s="30"/>
      <c r="R729" s="30"/>
      <c r="S729" s="30"/>
      <c r="T729" s="30"/>
      <c r="U729" s="30"/>
    </row>
    <row r="730" spans="2:21" x14ac:dyDescent="0.25">
      <c r="B730" s="97"/>
      <c r="C730" s="97"/>
      <c r="D730" s="97"/>
      <c r="E730" s="97"/>
      <c r="F730" s="97"/>
      <c r="G730" s="97"/>
      <c r="H730" s="30"/>
      <c r="I730" s="30"/>
      <c r="J730" s="97"/>
      <c r="K730" s="97"/>
      <c r="L730" s="30"/>
      <c r="M730" s="30"/>
      <c r="N730" s="30"/>
      <c r="O730" s="30"/>
      <c r="P730" s="30"/>
      <c r="Q730" s="30"/>
      <c r="R730" s="30"/>
      <c r="S730" s="30"/>
      <c r="T730" s="30"/>
      <c r="U730" s="30"/>
    </row>
    <row r="731" spans="2:21" x14ac:dyDescent="0.25">
      <c r="B731" s="97"/>
      <c r="C731" s="97"/>
      <c r="D731" s="97"/>
      <c r="E731" s="97"/>
      <c r="F731" s="97"/>
      <c r="G731" s="97"/>
      <c r="H731" s="30"/>
      <c r="I731" s="30"/>
      <c r="J731" s="97"/>
      <c r="K731" s="97"/>
      <c r="L731" s="30"/>
      <c r="M731" s="30"/>
      <c r="N731" s="30"/>
      <c r="O731" s="30"/>
      <c r="P731" s="30"/>
      <c r="Q731" s="30"/>
      <c r="R731" s="30"/>
      <c r="S731" s="30"/>
      <c r="T731" s="30"/>
      <c r="U731" s="30"/>
    </row>
    <row r="732" spans="2:21" x14ac:dyDescent="0.25">
      <c r="B732" s="97"/>
      <c r="C732" s="97"/>
      <c r="D732" s="97"/>
      <c r="E732" s="97"/>
      <c r="F732" s="97"/>
      <c r="G732" s="97"/>
      <c r="H732" s="30"/>
      <c r="I732" s="30"/>
      <c r="J732" s="97"/>
      <c r="K732" s="97"/>
      <c r="L732" s="30"/>
      <c r="M732" s="30"/>
      <c r="N732" s="30"/>
      <c r="O732" s="30"/>
      <c r="P732" s="30"/>
      <c r="Q732" s="30"/>
      <c r="R732" s="30"/>
      <c r="S732" s="30"/>
      <c r="T732" s="30"/>
      <c r="U732" s="30"/>
    </row>
    <row r="733" spans="2:21" x14ac:dyDescent="0.25">
      <c r="B733" s="97"/>
      <c r="C733" s="97"/>
      <c r="D733" s="97"/>
      <c r="E733" s="97"/>
      <c r="F733" s="97"/>
      <c r="G733" s="97"/>
      <c r="H733" s="30"/>
      <c r="I733" s="30"/>
      <c r="J733" s="97"/>
      <c r="K733" s="97"/>
      <c r="L733" s="30"/>
      <c r="M733" s="30"/>
      <c r="N733" s="30"/>
      <c r="O733" s="30"/>
      <c r="P733" s="30"/>
      <c r="Q733" s="30"/>
      <c r="R733" s="30"/>
      <c r="S733" s="30"/>
      <c r="T733" s="30"/>
      <c r="U733" s="30"/>
    </row>
    <row r="734" spans="2:21" x14ac:dyDescent="0.25">
      <c r="B734" s="97"/>
      <c r="C734" s="97"/>
      <c r="D734" s="97"/>
      <c r="E734" s="97"/>
      <c r="F734" s="97"/>
      <c r="G734" s="97"/>
      <c r="H734" s="30"/>
      <c r="I734" s="30"/>
      <c r="J734" s="97"/>
      <c r="K734" s="97"/>
      <c r="L734" s="30"/>
      <c r="M734" s="30"/>
      <c r="N734" s="30"/>
      <c r="O734" s="30"/>
      <c r="P734" s="30"/>
      <c r="Q734" s="30"/>
      <c r="R734" s="30"/>
      <c r="S734" s="30"/>
      <c r="T734" s="30"/>
      <c r="U734" s="30"/>
    </row>
    <row r="735" spans="2:21" x14ac:dyDescent="0.25">
      <c r="B735" s="97"/>
      <c r="C735" s="97"/>
      <c r="D735" s="97"/>
      <c r="E735" s="97"/>
      <c r="F735" s="97"/>
      <c r="G735" s="97"/>
      <c r="H735" s="30"/>
      <c r="I735" s="30"/>
      <c r="J735" s="97"/>
      <c r="K735" s="97"/>
      <c r="L735" s="30"/>
      <c r="M735" s="30"/>
      <c r="N735" s="30"/>
      <c r="O735" s="30"/>
      <c r="P735" s="30"/>
      <c r="Q735" s="30"/>
      <c r="R735" s="30"/>
      <c r="S735" s="30"/>
      <c r="T735" s="30"/>
      <c r="U735" s="30"/>
    </row>
    <row r="736" spans="2:21" x14ac:dyDescent="0.25">
      <c r="B736" s="97"/>
      <c r="C736" s="97"/>
      <c r="D736" s="97"/>
      <c r="E736" s="97"/>
      <c r="F736" s="97"/>
      <c r="G736" s="97"/>
      <c r="H736" s="30"/>
      <c r="I736" s="30"/>
      <c r="J736" s="97"/>
      <c r="K736" s="97"/>
      <c r="L736" s="30"/>
      <c r="M736" s="30"/>
      <c r="N736" s="30"/>
      <c r="O736" s="30"/>
      <c r="P736" s="30"/>
      <c r="Q736" s="30"/>
      <c r="R736" s="30"/>
      <c r="S736" s="30"/>
      <c r="T736" s="30"/>
      <c r="U736" s="30"/>
    </row>
    <row r="737" spans="2:21" x14ac:dyDescent="0.25">
      <c r="B737" s="97"/>
      <c r="C737" s="97"/>
      <c r="D737" s="97"/>
      <c r="E737" s="97"/>
      <c r="F737" s="97"/>
      <c r="G737" s="97"/>
      <c r="H737" s="30"/>
      <c r="I737" s="30"/>
      <c r="J737" s="97"/>
      <c r="K737" s="97"/>
      <c r="L737" s="30"/>
      <c r="M737" s="30"/>
      <c r="N737" s="30"/>
      <c r="O737" s="30"/>
      <c r="P737" s="30"/>
      <c r="Q737" s="30"/>
      <c r="R737" s="30"/>
      <c r="S737" s="30"/>
      <c r="T737" s="30"/>
      <c r="U737" s="30"/>
    </row>
    <row r="738" spans="2:21" x14ac:dyDescent="0.25">
      <c r="B738" s="97"/>
      <c r="C738" s="97"/>
      <c r="D738" s="97"/>
      <c r="E738" s="97"/>
      <c r="F738" s="97"/>
      <c r="G738" s="97"/>
      <c r="H738" s="30"/>
      <c r="I738" s="30"/>
      <c r="J738" s="97"/>
      <c r="K738" s="97"/>
      <c r="L738" s="30"/>
      <c r="M738" s="30"/>
      <c r="N738" s="30"/>
      <c r="O738" s="30"/>
      <c r="P738" s="30"/>
      <c r="Q738" s="30"/>
      <c r="R738" s="30"/>
      <c r="S738" s="30"/>
      <c r="T738" s="30"/>
      <c r="U738" s="30"/>
    </row>
    <row r="739" spans="2:21" x14ac:dyDescent="0.25">
      <c r="B739" s="97"/>
      <c r="C739" s="97"/>
      <c r="D739" s="97"/>
      <c r="E739" s="97"/>
      <c r="F739" s="97"/>
      <c r="G739" s="97"/>
      <c r="H739" s="30"/>
      <c r="I739" s="30"/>
      <c r="J739" s="97"/>
      <c r="K739" s="97"/>
      <c r="L739" s="30"/>
      <c r="M739" s="30"/>
      <c r="N739" s="30"/>
      <c r="O739" s="30"/>
      <c r="P739" s="30"/>
      <c r="Q739" s="30"/>
      <c r="R739" s="30"/>
      <c r="S739" s="30"/>
      <c r="T739" s="30"/>
      <c r="U739" s="30"/>
    </row>
    <row r="740" spans="2:21" x14ac:dyDescent="0.25">
      <c r="B740" s="97"/>
      <c r="C740" s="97"/>
      <c r="D740" s="97"/>
      <c r="E740" s="97"/>
      <c r="F740" s="97"/>
      <c r="G740" s="97"/>
      <c r="H740" s="30"/>
      <c r="I740" s="30"/>
      <c r="J740" s="97"/>
      <c r="K740" s="97"/>
      <c r="L740" s="30"/>
      <c r="M740" s="30"/>
      <c r="N740" s="30"/>
      <c r="O740" s="30"/>
      <c r="P740" s="30"/>
      <c r="Q740" s="30"/>
      <c r="R740" s="30"/>
      <c r="S740" s="30"/>
      <c r="T740" s="30"/>
      <c r="U740" s="30"/>
    </row>
    <row r="741" spans="2:21" x14ac:dyDescent="0.25">
      <c r="B741" s="97"/>
      <c r="C741" s="97"/>
      <c r="D741" s="97"/>
      <c r="E741" s="97"/>
      <c r="F741" s="97"/>
      <c r="G741" s="97"/>
      <c r="H741" s="30"/>
      <c r="I741" s="30"/>
      <c r="J741" s="97"/>
      <c r="K741" s="97"/>
      <c r="L741" s="30"/>
      <c r="M741" s="30"/>
      <c r="N741" s="30"/>
      <c r="O741" s="30"/>
      <c r="P741" s="30"/>
      <c r="Q741" s="30"/>
      <c r="R741" s="30"/>
      <c r="S741" s="30"/>
      <c r="T741" s="30"/>
      <c r="U741" s="30"/>
    </row>
    <row r="742" spans="2:21" x14ac:dyDescent="0.25">
      <c r="B742" s="97"/>
      <c r="C742" s="97"/>
      <c r="D742" s="97"/>
      <c r="E742" s="97"/>
      <c r="F742" s="97"/>
      <c r="G742" s="97"/>
      <c r="H742" s="30"/>
      <c r="I742" s="30"/>
      <c r="J742" s="97"/>
      <c r="K742" s="97"/>
      <c r="L742" s="30"/>
      <c r="M742" s="30"/>
      <c r="N742" s="30"/>
      <c r="O742" s="30"/>
      <c r="P742" s="30"/>
      <c r="Q742" s="30"/>
      <c r="R742" s="30"/>
      <c r="S742" s="30"/>
      <c r="T742" s="30"/>
      <c r="U742" s="30"/>
    </row>
    <row r="743" spans="2:21" x14ac:dyDescent="0.25">
      <c r="B743" s="97"/>
      <c r="C743" s="97"/>
      <c r="D743" s="97"/>
      <c r="E743" s="97"/>
      <c r="F743" s="97"/>
      <c r="G743" s="97"/>
      <c r="H743" s="30"/>
      <c r="I743" s="30"/>
      <c r="J743" s="97"/>
      <c r="K743" s="97"/>
      <c r="L743" s="30"/>
      <c r="M743" s="30"/>
      <c r="N743" s="30"/>
      <c r="O743" s="30"/>
      <c r="P743" s="30"/>
      <c r="Q743" s="30"/>
      <c r="R743" s="30"/>
      <c r="S743" s="30"/>
      <c r="T743" s="30"/>
      <c r="U743" s="30"/>
    </row>
    <row r="744" spans="2:21" x14ac:dyDescent="0.25">
      <c r="B744" s="97"/>
      <c r="C744" s="97"/>
      <c r="D744" s="97"/>
      <c r="E744" s="97"/>
      <c r="F744" s="97"/>
      <c r="G744" s="97"/>
      <c r="H744" s="30"/>
      <c r="I744" s="30"/>
      <c r="J744" s="97"/>
      <c r="K744" s="97"/>
      <c r="L744" s="30"/>
      <c r="M744" s="30"/>
      <c r="N744" s="30"/>
      <c r="O744" s="30"/>
      <c r="P744" s="30"/>
      <c r="Q744" s="30"/>
      <c r="R744" s="30"/>
      <c r="S744" s="30"/>
      <c r="T744" s="30"/>
      <c r="U744" s="30"/>
    </row>
    <row r="745" spans="2:21" x14ac:dyDescent="0.25">
      <c r="B745" s="97"/>
      <c r="C745" s="97"/>
      <c r="D745" s="97"/>
      <c r="E745" s="97"/>
      <c r="F745" s="97"/>
      <c r="G745" s="97"/>
      <c r="H745" s="30"/>
      <c r="I745" s="30"/>
      <c r="J745" s="97"/>
      <c r="K745" s="97"/>
      <c r="L745" s="30"/>
      <c r="M745" s="30"/>
      <c r="N745" s="30"/>
      <c r="O745" s="30"/>
      <c r="P745" s="30"/>
      <c r="Q745" s="30"/>
      <c r="R745" s="30"/>
      <c r="S745" s="30"/>
      <c r="T745" s="30"/>
      <c r="U745" s="30"/>
    </row>
    <row r="746" spans="2:21" x14ac:dyDescent="0.25">
      <c r="B746" s="97"/>
      <c r="C746" s="97"/>
      <c r="D746" s="97"/>
      <c r="E746" s="97"/>
      <c r="F746" s="97"/>
      <c r="G746" s="97"/>
      <c r="H746" s="30"/>
      <c r="I746" s="30"/>
      <c r="J746" s="97"/>
      <c r="K746" s="97"/>
      <c r="L746" s="30"/>
      <c r="M746" s="30"/>
      <c r="N746" s="30"/>
      <c r="O746" s="30"/>
      <c r="P746" s="30"/>
      <c r="Q746" s="30"/>
      <c r="R746" s="30"/>
      <c r="S746" s="30"/>
      <c r="T746" s="30"/>
      <c r="U746" s="30"/>
    </row>
    <row r="747" spans="2:21" x14ac:dyDescent="0.25">
      <c r="B747" s="97"/>
      <c r="C747" s="97"/>
      <c r="D747" s="97"/>
      <c r="E747" s="97"/>
      <c r="F747" s="97"/>
      <c r="G747" s="97"/>
      <c r="H747" s="30"/>
      <c r="I747" s="30"/>
      <c r="J747" s="97"/>
      <c r="K747" s="97"/>
      <c r="L747" s="30"/>
      <c r="M747" s="30"/>
      <c r="N747" s="30"/>
      <c r="O747" s="30"/>
      <c r="P747" s="30"/>
      <c r="Q747" s="30"/>
      <c r="R747" s="30"/>
      <c r="S747" s="30"/>
      <c r="T747" s="30"/>
      <c r="U747" s="30"/>
    </row>
    <row r="748" spans="2:21" x14ac:dyDescent="0.25">
      <c r="B748" s="97"/>
      <c r="C748" s="97"/>
      <c r="D748" s="97"/>
      <c r="E748" s="97"/>
      <c r="F748" s="97"/>
      <c r="G748" s="97"/>
      <c r="H748" s="30"/>
      <c r="I748" s="30"/>
      <c r="J748" s="97"/>
      <c r="K748" s="97"/>
      <c r="L748" s="30"/>
      <c r="M748" s="30"/>
      <c r="N748" s="30"/>
      <c r="O748" s="30"/>
      <c r="P748" s="30"/>
      <c r="Q748" s="30"/>
      <c r="R748" s="30"/>
      <c r="S748" s="30"/>
      <c r="T748" s="30"/>
      <c r="U748" s="30"/>
    </row>
    <row r="749" spans="2:21" x14ac:dyDescent="0.25">
      <c r="B749" s="97"/>
      <c r="C749" s="97"/>
      <c r="D749" s="97"/>
      <c r="E749" s="97"/>
      <c r="F749" s="97"/>
      <c r="G749" s="97"/>
      <c r="H749" s="30"/>
      <c r="I749" s="30"/>
      <c r="J749" s="97"/>
      <c r="K749" s="97"/>
      <c r="L749" s="30"/>
      <c r="M749" s="30"/>
      <c r="N749" s="30"/>
      <c r="O749" s="30"/>
      <c r="P749" s="30"/>
      <c r="Q749" s="30"/>
      <c r="R749" s="30"/>
      <c r="S749" s="30"/>
      <c r="T749" s="30"/>
      <c r="U749" s="30"/>
    </row>
    <row r="750" spans="2:21" x14ac:dyDescent="0.25">
      <c r="B750" s="97"/>
      <c r="C750" s="97"/>
      <c r="D750" s="97"/>
      <c r="E750" s="97"/>
      <c r="F750" s="97"/>
      <c r="G750" s="97"/>
      <c r="H750" s="30"/>
      <c r="I750" s="30"/>
      <c r="J750" s="97"/>
      <c r="K750" s="97"/>
      <c r="L750" s="30"/>
      <c r="M750" s="30"/>
      <c r="N750" s="30"/>
      <c r="O750" s="30"/>
      <c r="P750" s="30"/>
      <c r="Q750" s="30"/>
      <c r="R750" s="30"/>
      <c r="S750" s="30"/>
      <c r="T750" s="30"/>
      <c r="U750" s="30"/>
    </row>
    <row r="751" spans="2:21" x14ac:dyDescent="0.25">
      <c r="B751" s="97"/>
      <c r="C751" s="97"/>
      <c r="D751" s="97"/>
      <c r="E751" s="97"/>
      <c r="F751" s="97"/>
      <c r="G751" s="97"/>
      <c r="H751" s="30"/>
      <c r="I751" s="30"/>
      <c r="J751" s="97"/>
      <c r="K751" s="97"/>
      <c r="L751" s="30"/>
      <c r="M751" s="30"/>
      <c r="N751" s="30"/>
      <c r="O751" s="30"/>
      <c r="P751" s="30"/>
      <c r="Q751" s="30"/>
      <c r="R751" s="30"/>
      <c r="S751" s="30"/>
      <c r="T751" s="30"/>
      <c r="U751" s="30"/>
    </row>
    <row r="752" spans="2:21" x14ac:dyDescent="0.25">
      <c r="B752" s="97"/>
      <c r="C752" s="97"/>
      <c r="D752" s="97"/>
      <c r="E752" s="97"/>
      <c r="F752" s="97"/>
      <c r="G752" s="97"/>
      <c r="H752" s="30"/>
      <c r="I752" s="30"/>
      <c r="J752" s="97"/>
      <c r="K752" s="97"/>
      <c r="L752" s="30"/>
      <c r="M752" s="30"/>
      <c r="N752" s="30"/>
      <c r="O752" s="30"/>
      <c r="P752" s="30"/>
      <c r="Q752" s="30"/>
      <c r="R752" s="30"/>
      <c r="S752" s="30"/>
      <c r="T752" s="30"/>
      <c r="U752" s="30"/>
    </row>
    <row r="753" spans="2:21" x14ac:dyDescent="0.25">
      <c r="B753" s="97"/>
      <c r="C753" s="97"/>
      <c r="D753" s="97"/>
      <c r="E753" s="97"/>
      <c r="F753" s="97"/>
      <c r="G753" s="97"/>
      <c r="H753" s="30"/>
      <c r="I753" s="30"/>
      <c r="J753" s="97"/>
      <c r="K753" s="97"/>
      <c r="L753" s="30"/>
      <c r="M753" s="30"/>
      <c r="N753" s="30"/>
      <c r="O753" s="30"/>
      <c r="P753" s="30"/>
      <c r="Q753" s="30"/>
      <c r="R753" s="30"/>
      <c r="S753" s="30"/>
      <c r="T753" s="30"/>
      <c r="U753" s="30"/>
    </row>
    <row r="754" spans="2:21" x14ac:dyDescent="0.25">
      <c r="B754" s="97"/>
      <c r="C754" s="97"/>
      <c r="D754" s="97"/>
      <c r="E754" s="97"/>
      <c r="F754" s="97"/>
      <c r="G754" s="97"/>
      <c r="H754" s="30"/>
      <c r="I754" s="30"/>
      <c r="J754" s="97"/>
      <c r="K754" s="97"/>
      <c r="L754" s="30"/>
      <c r="M754" s="30"/>
      <c r="N754" s="30"/>
      <c r="O754" s="30"/>
      <c r="P754" s="30"/>
      <c r="Q754" s="30"/>
      <c r="R754" s="30"/>
      <c r="S754" s="30"/>
      <c r="T754" s="30"/>
      <c r="U754" s="30"/>
    </row>
    <row r="755" spans="2:21" x14ac:dyDescent="0.25">
      <c r="B755" s="97"/>
      <c r="C755" s="97"/>
      <c r="D755" s="97"/>
      <c r="E755" s="97"/>
      <c r="F755" s="97"/>
      <c r="G755" s="97"/>
      <c r="H755" s="30"/>
      <c r="I755" s="30"/>
      <c r="J755" s="97"/>
      <c r="K755" s="97"/>
      <c r="L755" s="30"/>
      <c r="M755" s="30"/>
      <c r="N755" s="30"/>
      <c r="O755" s="30"/>
      <c r="P755" s="30"/>
      <c r="Q755" s="30"/>
      <c r="R755" s="30"/>
      <c r="S755" s="30"/>
      <c r="T755" s="30"/>
      <c r="U755" s="30"/>
    </row>
    <row r="756" spans="2:21" x14ac:dyDescent="0.25">
      <c r="B756" s="97"/>
      <c r="C756" s="97"/>
      <c r="D756" s="97"/>
      <c r="E756" s="97"/>
      <c r="F756" s="97"/>
      <c r="G756" s="97"/>
      <c r="H756" s="30"/>
      <c r="I756" s="30"/>
      <c r="J756" s="97"/>
      <c r="K756" s="97"/>
      <c r="L756" s="30"/>
      <c r="M756" s="30"/>
      <c r="N756" s="30"/>
      <c r="O756" s="30"/>
      <c r="P756" s="30"/>
      <c r="Q756" s="30"/>
      <c r="R756" s="30"/>
      <c r="S756" s="30"/>
      <c r="T756" s="30"/>
      <c r="U756" s="30"/>
    </row>
    <row r="757" spans="2:21" x14ac:dyDescent="0.25">
      <c r="B757" s="97"/>
      <c r="C757" s="97"/>
      <c r="D757" s="97"/>
      <c r="E757" s="97"/>
      <c r="F757" s="97"/>
      <c r="G757" s="97"/>
      <c r="H757" s="30"/>
      <c r="I757" s="30"/>
      <c r="J757" s="97"/>
      <c r="K757" s="97"/>
      <c r="L757" s="30"/>
      <c r="M757" s="30"/>
      <c r="N757" s="30"/>
      <c r="O757" s="30"/>
      <c r="P757" s="30"/>
      <c r="Q757" s="30"/>
      <c r="R757" s="30"/>
      <c r="S757" s="30"/>
      <c r="T757" s="30"/>
      <c r="U757" s="30"/>
    </row>
    <row r="758" spans="2:21" x14ac:dyDescent="0.25">
      <c r="B758" s="97"/>
      <c r="C758" s="97"/>
      <c r="D758" s="97"/>
      <c r="E758" s="97"/>
      <c r="F758" s="97"/>
      <c r="G758" s="97"/>
      <c r="H758" s="30"/>
      <c r="I758" s="30"/>
      <c r="J758" s="97"/>
      <c r="K758" s="97"/>
      <c r="L758" s="30"/>
      <c r="M758" s="30"/>
      <c r="N758" s="30"/>
      <c r="O758" s="30"/>
      <c r="P758" s="30"/>
      <c r="Q758" s="30"/>
      <c r="R758" s="30"/>
      <c r="S758" s="30"/>
      <c r="T758" s="30"/>
      <c r="U758" s="30"/>
    </row>
    <row r="759" spans="2:21" x14ac:dyDescent="0.25">
      <c r="B759" s="97"/>
      <c r="C759" s="97"/>
      <c r="D759" s="97"/>
      <c r="E759" s="97"/>
      <c r="F759" s="97"/>
      <c r="G759" s="97"/>
      <c r="H759" s="30"/>
      <c r="I759" s="30"/>
      <c r="J759" s="97"/>
      <c r="K759" s="97"/>
      <c r="L759" s="30"/>
      <c r="M759" s="30"/>
      <c r="N759" s="30"/>
      <c r="O759" s="30"/>
      <c r="P759" s="30"/>
      <c r="Q759" s="30"/>
      <c r="R759" s="30"/>
      <c r="S759" s="30"/>
      <c r="T759" s="30"/>
      <c r="U759" s="30"/>
    </row>
    <row r="760" spans="2:21" x14ac:dyDescent="0.25">
      <c r="B760" s="97"/>
      <c r="C760" s="97"/>
      <c r="D760" s="97"/>
      <c r="E760" s="97"/>
      <c r="F760" s="97"/>
      <c r="G760" s="97"/>
      <c r="H760" s="30"/>
      <c r="I760" s="30"/>
      <c r="J760" s="97"/>
      <c r="K760" s="97"/>
      <c r="L760" s="30"/>
      <c r="M760" s="30"/>
      <c r="N760" s="30"/>
      <c r="O760" s="30"/>
      <c r="P760" s="30"/>
      <c r="Q760" s="30"/>
      <c r="R760" s="30"/>
      <c r="S760" s="30"/>
      <c r="T760" s="30"/>
      <c r="U760" s="30"/>
    </row>
    <row r="761" spans="2:21" x14ac:dyDescent="0.25">
      <c r="B761" s="97"/>
      <c r="C761" s="97"/>
      <c r="D761" s="97"/>
      <c r="E761" s="97"/>
      <c r="F761" s="97"/>
      <c r="G761" s="97"/>
      <c r="H761" s="30"/>
      <c r="I761" s="30"/>
      <c r="J761" s="97"/>
      <c r="K761" s="97"/>
      <c r="L761" s="30"/>
      <c r="M761" s="30"/>
      <c r="N761" s="30"/>
      <c r="O761" s="30"/>
      <c r="P761" s="30"/>
      <c r="Q761" s="30"/>
      <c r="R761" s="30"/>
      <c r="S761" s="30"/>
      <c r="T761" s="30"/>
      <c r="U761" s="30"/>
    </row>
    <row r="762" spans="2:21" x14ac:dyDescent="0.25">
      <c r="B762" s="97"/>
      <c r="C762" s="97"/>
      <c r="D762" s="97"/>
      <c r="E762" s="97"/>
      <c r="F762" s="97"/>
      <c r="G762" s="97"/>
      <c r="H762" s="30"/>
      <c r="I762" s="30"/>
      <c r="J762" s="97"/>
      <c r="K762" s="97"/>
      <c r="L762" s="30"/>
      <c r="M762" s="30"/>
      <c r="N762" s="30"/>
      <c r="O762" s="30"/>
      <c r="P762" s="30"/>
      <c r="Q762" s="30"/>
      <c r="R762" s="30"/>
      <c r="S762" s="30"/>
      <c r="T762" s="30"/>
      <c r="U762" s="30"/>
    </row>
    <row r="763" spans="2:21" x14ac:dyDescent="0.25">
      <c r="B763" s="97"/>
      <c r="C763" s="97"/>
      <c r="D763" s="97"/>
      <c r="E763" s="97"/>
      <c r="F763" s="97"/>
      <c r="G763" s="97"/>
      <c r="H763" s="30"/>
      <c r="I763" s="30"/>
      <c r="J763" s="97"/>
      <c r="K763" s="97"/>
      <c r="L763" s="30"/>
      <c r="M763" s="30"/>
      <c r="N763" s="30"/>
      <c r="O763" s="30"/>
      <c r="P763" s="30"/>
      <c r="Q763" s="30"/>
      <c r="R763" s="30"/>
      <c r="S763" s="30"/>
      <c r="T763" s="30"/>
      <c r="U763" s="30"/>
    </row>
    <row r="764" spans="2:21" x14ac:dyDescent="0.25">
      <c r="B764" s="97"/>
      <c r="C764" s="97"/>
      <c r="D764" s="97"/>
      <c r="E764" s="97"/>
      <c r="F764" s="97"/>
      <c r="G764" s="97"/>
      <c r="H764" s="30"/>
      <c r="I764" s="30"/>
      <c r="J764" s="97"/>
      <c r="K764" s="97"/>
      <c r="L764" s="30"/>
      <c r="M764" s="30"/>
      <c r="N764" s="30"/>
      <c r="O764" s="30"/>
      <c r="P764" s="30"/>
      <c r="Q764" s="30"/>
      <c r="R764" s="30"/>
      <c r="S764" s="30"/>
      <c r="T764" s="30"/>
      <c r="U764" s="30"/>
    </row>
    <row r="765" spans="2:21" x14ac:dyDescent="0.25">
      <c r="B765" s="97"/>
      <c r="C765" s="97"/>
      <c r="D765" s="97"/>
      <c r="E765" s="97"/>
      <c r="F765" s="97"/>
      <c r="G765" s="97"/>
      <c r="H765" s="30"/>
      <c r="I765" s="30"/>
      <c r="J765" s="97"/>
      <c r="K765" s="97"/>
      <c r="L765" s="30"/>
      <c r="M765" s="30"/>
      <c r="N765" s="30"/>
      <c r="O765" s="30"/>
      <c r="P765" s="30"/>
      <c r="Q765" s="30"/>
      <c r="R765" s="30"/>
      <c r="S765" s="30"/>
      <c r="T765" s="30"/>
      <c r="U765" s="30"/>
    </row>
    <row r="766" spans="2:21" x14ac:dyDescent="0.25">
      <c r="B766" s="97"/>
      <c r="C766" s="97"/>
      <c r="D766" s="97"/>
      <c r="E766" s="97"/>
      <c r="F766" s="97"/>
      <c r="G766" s="97"/>
      <c r="H766" s="30"/>
      <c r="I766" s="30"/>
      <c r="J766" s="97"/>
      <c r="K766" s="97"/>
      <c r="L766" s="30"/>
      <c r="M766" s="30"/>
      <c r="N766" s="30"/>
      <c r="O766" s="30"/>
      <c r="P766" s="30"/>
      <c r="Q766" s="30"/>
      <c r="R766" s="30"/>
      <c r="S766" s="30"/>
      <c r="T766" s="30"/>
      <c r="U766" s="30"/>
    </row>
    <row r="767" spans="2:21" x14ac:dyDescent="0.25">
      <c r="B767" s="97"/>
      <c r="C767" s="97"/>
      <c r="D767" s="97"/>
      <c r="E767" s="97"/>
      <c r="F767" s="97"/>
      <c r="G767" s="97"/>
      <c r="H767" s="30"/>
      <c r="I767" s="30"/>
      <c r="J767" s="97"/>
      <c r="K767" s="97"/>
      <c r="L767" s="30"/>
      <c r="M767" s="30"/>
      <c r="N767" s="30"/>
      <c r="O767" s="30"/>
      <c r="P767" s="30"/>
      <c r="Q767" s="30"/>
      <c r="R767" s="30"/>
      <c r="S767" s="30"/>
      <c r="T767" s="30"/>
      <c r="U767" s="30"/>
    </row>
    <row r="768" spans="2:21" x14ac:dyDescent="0.25">
      <c r="B768" s="97"/>
      <c r="C768" s="97"/>
      <c r="D768" s="97"/>
      <c r="E768" s="97"/>
      <c r="F768" s="97"/>
      <c r="G768" s="97"/>
      <c r="H768" s="30"/>
      <c r="I768" s="30"/>
      <c r="J768" s="97"/>
      <c r="K768" s="97"/>
      <c r="L768" s="30"/>
      <c r="M768" s="30"/>
      <c r="N768" s="30"/>
      <c r="O768" s="30"/>
      <c r="P768" s="30"/>
      <c r="Q768" s="30"/>
      <c r="R768" s="30"/>
      <c r="S768" s="30"/>
      <c r="T768" s="30"/>
      <c r="U768" s="30"/>
    </row>
    <row r="769" spans="2:21" x14ac:dyDescent="0.25">
      <c r="B769" s="97"/>
      <c r="C769" s="97"/>
      <c r="D769" s="97"/>
      <c r="E769" s="97"/>
      <c r="F769" s="97"/>
      <c r="G769" s="97"/>
      <c r="H769" s="30"/>
      <c r="I769" s="30"/>
      <c r="J769" s="97"/>
      <c r="K769" s="97"/>
      <c r="L769" s="30"/>
      <c r="M769" s="30"/>
      <c r="N769" s="30"/>
      <c r="O769" s="30"/>
      <c r="P769" s="30"/>
      <c r="Q769" s="30"/>
      <c r="R769" s="30"/>
      <c r="S769" s="30"/>
      <c r="T769" s="30"/>
      <c r="U769" s="30"/>
    </row>
    <row r="770" spans="2:21" x14ac:dyDescent="0.25">
      <c r="B770" s="97"/>
      <c r="C770" s="97"/>
      <c r="D770" s="97"/>
      <c r="E770" s="97"/>
      <c r="F770" s="97"/>
      <c r="G770" s="97"/>
      <c r="H770" s="30"/>
      <c r="I770" s="30"/>
      <c r="J770" s="97"/>
      <c r="K770" s="97"/>
      <c r="L770" s="30"/>
      <c r="M770" s="30"/>
      <c r="N770" s="30"/>
      <c r="O770" s="30"/>
      <c r="P770" s="30"/>
      <c r="Q770" s="30"/>
      <c r="R770" s="30"/>
      <c r="S770" s="30"/>
      <c r="T770" s="30"/>
      <c r="U770" s="30"/>
    </row>
    <row r="771" spans="2:21" x14ac:dyDescent="0.25">
      <c r="B771" s="97"/>
      <c r="C771" s="97"/>
      <c r="D771" s="97"/>
      <c r="E771" s="97"/>
      <c r="F771" s="97"/>
      <c r="G771" s="97"/>
      <c r="H771" s="30"/>
      <c r="I771" s="30"/>
      <c r="J771" s="97"/>
      <c r="K771" s="97"/>
      <c r="L771" s="30"/>
      <c r="M771" s="30"/>
      <c r="N771" s="30"/>
      <c r="O771" s="30"/>
      <c r="P771" s="30"/>
      <c r="Q771" s="30"/>
      <c r="R771" s="30"/>
      <c r="S771" s="30"/>
      <c r="T771" s="30"/>
      <c r="U771" s="30"/>
    </row>
    <row r="772" spans="2:21" x14ac:dyDescent="0.25">
      <c r="B772" s="97"/>
      <c r="C772" s="97"/>
      <c r="D772" s="97"/>
      <c r="E772" s="97"/>
      <c r="F772" s="97"/>
      <c r="G772" s="97"/>
      <c r="H772" s="30"/>
      <c r="I772" s="30"/>
      <c r="J772" s="97"/>
      <c r="K772" s="97"/>
      <c r="L772" s="30"/>
      <c r="M772" s="30"/>
      <c r="N772" s="30"/>
      <c r="O772" s="30"/>
      <c r="P772" s="30"/>
      <c r="Q772" s="30"/>
      <c r="R772" s="30"/>
      <c r="S772" s="30"/>
      <c r="T772" s="30"/>
      <c r="U772" s="30"/>
    </row>
    <row r="773" spans="2:21" x14ac:dyDescent="0.25">
      <c r="B773" s="97"/>
      <c r="C773" s="97"/>
      <c r="D773" s="97"/>
      <c r="E773" s="97"/>
      <c r="F773" s="97"/>
      <c r="G773" s="97"/>
      <c r="H773" s="30"/>
      <c r="I773" s="30"/>
      <c r="J773" s="97"/>
      <c r="K773" s="97"/>
      <c r="L773" s="30"/>
      <c r="M773" s="30"/>
      <c r="N773" s="30"/>
      <c r="O773" s="30"/>
      <c r="P773" s="30"/>
      <c r="Q773" s="30"/>
      <c r="R773" s="30"/>
      <c r="S773" s="30"/>
      <c r="T773" s="30"/>
      <c r="U773" s="30"/>
    </row>
    <row r="774" spans="2:21" x14ac:dyDescent="0.25">
      <c r="B774" s="97"/>
      <c r="C774" s="97"/>
      <c r="D774" s="97"/>
      <c r="E774" s="97"/>
      <c r="F774" s="97"/>
      <c r="G774" s="97"/>
      <c r="H774" s="30"/>
      <c r="I774" s="30"/>
      <c r="J774" s="97"/>
      <c r="K774" s="97"/>
      <c r="L774" s="30"/>
      <c r="M774" s="30"/>
      <c r="N774" s="30"/>
      <c r="O774" s="30"/>
      <c r="P774" s="30"/>
      <c r="Q774" s="30"/>
      <c r="R774" s="30"/>
      <c r="S774" s="30"/>
      <c r="T774" s="30"/>
      <c r="U774" s="30"/>
    </row>
    <row r="775" spans="2:21" x14ac:dyDescent="0.25">
      <c r="B775" s="97"/>
      <c r="C775" s="97"/>
      <c r="D775" s="97"/>
      <c r="E775" s="97"/>
      <c r="F775" s="97"/>
      <c r="G775" s="97"/>
      <c r="H775" s="30"/>
      <c r="I775" s="30"/>
      <c r="J775" s="97"/>
      <c r="K775" s="97"/>
      <c r="L775" s="30"/>
      <c r="M775" s="30"/>
      <c r="N775" s="30"/>
      <c r="O775" s="30"/>
      <c r="P775" s="30"/>
      <c r="Q775" s="30"/>
      <c r="R775" s="30"/>
      <c r="S775" s="30"/>
      <c r="T775" s="30"/>
      <c r="U775" s="30"/>
    </row>
    <row r="776" spans="2:21" x14ac:dyDescent="0.25">
      <c r="B776" s="97"/>
      <c r="C776" s="97"/>
      <c r="D776" s="97"/>
      <c r="E776" s="97"/>
      <c r="F776" s="97"/>
      <c r="G776" s="97"/>
      <c r="H776" s="30"/>
      <c r="I776" s="30"/>
      <c r="J776" s="97"/>
      <c r="K776" s="97"/>
      <c r="L776" s="30"/>
      <c r="M776" s="30"/>
      <c r="N776" s="30"/>
      <c r="O776" s="30"/>
      <c r="P776" s="30"/>
      <c r="Q776" s="30"/>
      <c r="R776" s="30"/>
      <c r="S776" s="30"/>
      <c r="T776" s="30"/>
      <c r="U776" s="30"/>
    </row>
    <row r="777" spans="2:21" x14ac:dyDescent="0.25">
      <c r="B777" s="97"/>
      <c r="C777" s="97"/>
      <c r="D777" s="97"/>
      <c r="E777" s="97"/>
      <c r="F777" s="97"/>
      <c r="G777" s="97"/>
      <c r="H777" s="30"/>
      <c r="I777" s="30"/>
      <c r="J777" s="97"/>
      <c r="K777" s="97"/>
      <c r="L777" s="30"/>
      <c r="M777" s="30"/>
      <c r="N777" s="30"/>
      <c r="O777" s="30"/>
      <c r="P777" s="30"/>
      <c r="Q777" s="30"/>
      <c r="R777" s="30"/>
      <c r="S777" s="30"/>
      <c r="T777" s="30"/>
      <c r="U777" s="30"/>
    </row>
    <row r="778" spans="2:21" x14ac:dyDescent="0.25">
      <c r="B778" s="97"/>
      <c r="C778" s="97"/>
      <c r="D778" s="97"/>
      <c r="E778" s="97"/>
      <c r="F778" s="97"/>
      <c r="G778" s="97"/>
      <c r="H778" s="30"/>
      <c r="I778" s="30"/>
      <c r="J778" s="97"/>
      <c r="K778" s="97"/>
      <c r="L778" s="30"/>
      <c r="M778" s="30"/>
      <c r="N778" s="30"/>
      <c r="O778" s="30"/>
      <c r="P778" s="30"/>
      <c r="Q778" s="30"/>
      <c r="R778" s="30"/>
      <c r="S778" s="30"/>
      <c r="T778" s="30"/>
      <c r="U778" s="30"/>
    </row>
    <row r="779" spans="2:21" x14ac:dyDescent="0.25">
      <c r="B779" s="97"/>
      <c r="C779" s="97"/>
      <c r="D779" s="97"/>
      <c r="E779" s="97"/>
      <c r="F779" s="97"/>
      <c r="G779" s="97"/>
      <c r="H779" s="30"/>
      <c r="I779" s="30"/>
      <c r="J779" s="97"/>
      <c r="K779" s="97"/>
      <c r="L779" s="30"/>
      <c r="M779" s="30"/>
      <c r="N779" s="30"/>
      <c r="O779" s="30"/>
      <c r="P779" s="30"/>
      <c r="Q779" s="30"/>
      <c r="R779" s="30"/>
      <c r="S779" s="30"/>
      <c r="T779" s="30"/>
      <c r="U779" s="30"/>
    </row>
    <row r="780" spans="2:21" x14ac:dyDescent="0.25">
      <c r="B780" s="97"/>
      <c r="C780" s="97"/>
      <c r="D780" s="97"/>
      <c r="E780" s="97"/>
      <c r="F780" s="97"/>
      <c r="G780" s="97"/>
      <c r="H780" s="30"/>
      <c r="I780" s="30"/>
      <c r="J780" s="97"/>
      <c r="K780" s="97"/>
      <c r="L780" s="30"/>
      <c r="M780" s="30"/>
      <c r="N780" s="30"/>
      <c r="O780" s="30"/>
      <c r="P780" s="30"/>
      <c r="Q780" s="30"/>
      <c r="R780" s="30"/>
      <c r="S780" s="30"/>
      <c r="T780" s="30"/>
      <c r="U780" s="30"/>
    </row>
    <row r="781" spans="2:21" x14ac:dyDescent="0.25">
      <c r="B781" s="97"/>
      <c r="C781" s="97"/>
      <c r="D781" s="97"/>
      <c r="E781" s="97"/>
      <c r="F781" s="97"/>
      <c r="G781" s="97"/>
      <c r="H781" s="30"/>
      <c r="I781" s="30"/>
      <c r="J781" s="97"/>
      <c r="K781" s="97"/>
      <c r="L781" s="30"/>
      <c r="M781" s="30"/>
      <c r="N781" s="30"/>
      <c r="O781" s="30"/>
      <c r="P781" s="30"/>
      <c r="Q781" s="30"/>
      <c r="R781" s="30"/>
      <c r="S781" s="30"/>
      <c r="T781" s="30"/>
      <c r="U781" s="30"/>
    </row>
    <row r="782" spans="2:21" x14ac:dyDescent="0.25">
      <c r="B782" s="97"/>
      <c r="C782" s="97"/>
      <c r="D782" s="97"/>
      <c r="E782" s="97"/>
      <c r="F782" s="97"/>
      <c r="G782" s="97"/>
      <c r="H782" s="30"/>
      <c r="I782" s="30"/>
      <c r="J782" s="97"/>
      <c r="K782" s="97"/>
      <c r="L782" s="30"/>
      <c r="M782" s="30"/>
      <c r="N782" s="30"/>
      <c r="O782" s="30"/>
      <c r="P782" s="30"/>
      <c r="Q782" s="30"/>
      <c r="R782" s="30"/>
      <c r="S782" s="30"/>
      <c r="T782" s="30"/>
      <c r="U782" s="30"/>
    </row>
    <row r="783" spans="2:21" x14ac:dyDescent="0.25">
      <c r="B783" s="97"/>
      <c r="C783" s="97"/>
      <c r="D783" s="97"/>
      <c r="E783" s="97"/>
      <c r="F783" s="97"/>
      <c r="G783" s="97"/>
      <c r="H783" s="30"/>
      <c r="I783" s="30"/>
      <c r="J783" s="97"/>
      <c r="K783" s="97"/>
      <c r="L783" s="30"/>
      <c r="M783" s="30"/>
      <c r="N783" s="30"/>
      <c r="O783" s="30"/>
      <c r="P783" s="30"/>
      <c r="Q783" s="30"/>
      <c r="R783" s="30"/>
      <c r="S783" s="30"/>
      <c r="T783" s="30"/>
      <c r="U783" s="30"/>
    </row>
    <row r="784" spans="2:21" x14ac:dyDescent="0.25">
      <c r="B784" s="97"/>
      <c r="C784" s="97"/>
      <c r="D784" s="97"/>
      <c r="E784" s="97"/>
      <c r="F784" s="97"/>
      <c r="G784" s="97"/>
      <c r="H784" s="30"/>
      <c r="I784" s="30"/>
      <c r="J784" s="97"/>
      <c r="K784" s="97"/>
      <c r="L784" s="30"/>
      <c r="M784" s="30"/>
      <c r="N784" s="30"/>
      <c r="O784" s="30"/>
      <c r="P784" s="30"/>
      <c r="Q784" s="30"/>
      <c r="R784" s="30"/>
      <c r="S784" s="30"/>
      <c r="T784" s="30"/>
      <c r="U784" s="30"/>
    </row>
    <row r="785" spans="2:21" x14ac:dyDescent="0.25">
      <c r="B785" s="97"/>
      <c r="C785" s="97"/>
      <c r="D785" s="97"/>
      <c r="E785" s="97"/>
      <c r="F785" s="97"/>
      <c r="G785" s="97"/>
      <c r="H785" s="30"/>
      <c r="I785" s="30"/>
      <c r="J785" s="97"/>
      <c r="K785" s="97"/>
      <c r="L785" s="30"/>
      <c r="M785" s="30"/>
      <c r="N785" s="30"/>
      <c r="O785" s="30"/>
      <c r="P785" s="30"/>
      <c r="Q785" s="30"/>
      <c r="R785" s="30"/>
      <c r="S785" s="30"/>
      <c r="T785" s="30"/>
      <c r="U785" s="30"/>
    </row>
    <row r="786" spans="2:21" x14ac:dyDescent="0.25">
      <c r="B786" s="97"/>
      <c r="C786" s="97"/>
      <c r="D786" s="97"/>
      <c r="E786" s="97"/>
      <c r="F786" s="97"/>
      <c r="G786" s="97"/>
      <c r="H786" s="30"/>
      <c r="I786" s="30"/>
      <c r="J786" s="97"/>
      <c r="K786" s="97"/>
      <c r="L786" s="30"/>
      <c r="M786" s="30"/>
      <c r="N786" s="30"/>
      <c r="O786" s="30"/>
      <c r="P786" s="30"/>
      <c r="Q786" s="30"/>
      <c r="R786" s="30"/>
      <c r="S786" s="30"/>
      <c r="T786" s="30"/>
      <c r="U786" s="30"/>
    </row>
    <row r="787" spans="2:21" x14ac:dyDescent="0.25">
      <c r="B787" s="97"/>
      <c r="C787" s="97"/>
      <c r="D787" s="97"/>
      <c r="E787" s="97"/>
      <c r="F787" s="97"/>
      <c r="G787" s="97"/>
      <c r="H787" s="30"/>
      <c r="I787" s="30"/>
      <c r="J787" s="97"/>
      <c r="K787" s="97"/>
      <c r="L787" s="30"/>
      <c r="M787" s="30"/>
      <c r="N787" s="30"/>
      <c r="O787" s="30"/>
      <c r="P787" s="30"/>
      <c r="Q787" s="30"/>
      <c r="R787" s="30"/>
      <c r="S787" s="30"/>
      <c r="T787" s="30"/>
      <c r="U787" s="30"/>
    </row>
    <row r="788" spans="2:21" x14ac:dyDescent="0.25">
      <c r="B788" s="97"/>
      <c r="C788" s="97"/>
      <c r="D788" s="97"/>
      <c r="E788" s="97"/>
      <c r="F788" s="97"/>
      <c r="G788" s="97"/>
      <c r="H788" s="30"/>
      <c r="I788" s="30"/>
      <c r="J788" s="97"/>
      <c r="K788" s="97"/>
      <c r="L788" s="30"/>
      <c r="M788" s="30"/>
      <c r="N788" s="30"/>
      <c r="O788" s="30"/>
      <c r="P788" s="30"/>
      <c r="Q788" s="30"/>
      <c r="R788" s="30"/>
      <c r="S788" s="30"/>
      <c r="T788" s="30"/>
      <c r="U788" s="30"/>
    </row>
    <row r="789" spans="2:21" x14ac:dyDescent="0.25">
      <c r="B789" s="97"/>
      <c r="C789" s="97"/>
      <c r="D789" s="97"/>
      <c r="E789" s="97"/>
      <c r="F789" s="97"/>
      <c r="G789" s="97"/>
      <c r="H789" s="30"/>
      <c r="I789" s="30"/>
      <c r="J789" s="97"/>
      <c r="K789" s="97"/>
      <c r="L789" s="30"/>
      <c r="M789" s="30"/>
      <c r="N789" s="30"/>
      <c r="O789" s="30"/>
      <c r="P789" s="30"/>
      <c r="Q789" s="30"/>
      <c r="R789" s="30"/>
      <c r="S789" s="30"/>
      <c r="T789" s="30"/>
      <c r="U789" s="30"/>
    </row>
    <row r="790" spans="2:21" x14ac:dyDescent="0.25">
      <c r="B790" s="97"/>
      <c r="C790" s="97"/>
      <c r="D790" s="97"/>
      <c r="E790" s="97"/>
      <c r="F790" s="97"/>
      <c r="G790" s="97"/>
      <c r="H790" s="30"/>
      <c r="I790" s="30"/>
      <c r="J790" s="97"/>
      <c r="K790" s="97"/>
      <c r="L790" s="30"/>
      <c r="M790" s="30"/>
      <c r="N790" s="30"/>
      <c r="O790" s="30"/>
      <c r="P790" s="30"/>
      <c r="Q790" s="30"/>
      <c r="R790" s="30"/>
      <c r="S790" s="30"/>
      <c r="T790" s="30"/>
      <c r="U790" s="30"/>
    </row>
    <row r="791" spans="2:21" x14ac:dyDescent="0.25">
      <c r="B791" s="97"/>
      <c r="C791" s="97"/>
      <c r="D791" s="97"/>
      <c r="E791" s="97"/>
      <c r="F791" s="97"/>
      <c r="G791" s="97"/>
      <c r="H791" s="30"/>
      <c r="I791" s="30"/>
      <c r="J791" s="97"/>
      <c r="K791" s="97"/>
      <c r="L791" s="30"/>
      <c r="M791" s="30"/>
      <c r="N791" s="30"/>
      <c r="O791" s="30"/>
      <c r="P791" s="30"/>
      <c r="Q791" s="30"/>
      <c r="R791" s="30"/>
      <c r="S791" s="30"/>
      <c r="T791" s="30"/>
      <c r="U791" s="30"/>
    </row>
    <row r="792" spans="2:21" x14ac:dyDescent="0.25">
      <c r="B792" s="97"/>
      <c r="C792" s="97"/>
      <c r="D792" s="97"/>
      <c r="E792" s="97"/>
      <c r="F792" s="97"/>
      <c r="G792" s="97"/>
      <c r="H792" s="30"/>
      <c r="I792" s="30"/>
      <c r="J792" s="97"/>
      <c r="K792" s="97"/>
      <c r="L792" s="30"/>
      <c r="M792" s="30"/>
      <c r="N792" s="30"/>
      <c r="O792" s="30"/>
      <c r="P792" s="30"/>
      <c r="Q792" s="30"/>
      <c r="R792" s="30"/>
      <c r="S792" s="30"/>
      <c r="T792" s="30"/>
      <c r="U792" s="30"/>
    </row>
    <row r="793" spans="2:21" x14ac:dyDescent="0.25">
      <c r="B793" s="97"/>
      <c r="C793" s="97"/>
      <c r="D793" s="97"/>
      <c r="E793" s="97"/>
      <c r="F793" s="97"/>
      <c r="G793" s="97"/>
      <c r="H793" s="30"/>
      <c r="I793" s="30"/>
      <c r="J793" s="97"/>
      <c r="K793" s="97"/>
      <c r="L793" s="30"/>
      <c r="M793" s="30"/>
      <c r="N793" s="30"/>
      <c r="O793" s="30"/>
      <c r="P793" s="30"/>
      <c r="Q793" s="30"/>
      <c r="R793" s="30"/>
      <c r="S793" s="30"/>
      <c r="T793" s="30"/>
      <c r="U793" s="30"/>
    </row>
    <row r="794" spans="2:21" x14ac:dyDescent="0.25">
      <c r="B794" s="97"/>
      <c r="C794" s="97"/>
      <c r="D794" s="97"/>
      <c r="E794" s="97"/>
      <c r="F794" s="97"/>
      <c r="G794" s="97"/>
      <c r="H794" s="30"/>
      <c r="I794" s="30"/>
      <c r="J794" s="97"/>
      <c r="K794" s="97"/>
      <c r="L794" s="30"/>
      <c r="M794" s="30"/>
      <c r="N794" s="30"/>
      <c r="O794" s="30"/>
      <c r="P794" s="30"/>
      <c r="Q794" s="30"/>
      <c r="R794" s="30"/>
      <c r="S794" s="30"/>
      <c r="T794" s="30"/>
      <c r="U794" s="30"/>
    </row>
    <row r="795" spans="2:21" x14ac:dyDescent="0.25">
      <c r="B795" s="97"/>
      <c r="C795" s="97"/>
      <c r="D795" s="97"/>
      <c r="E795" s="97"/>
      <c r="F795" s="97"/>
      <c r="G795" s="97"/>
      <c r="H795" s="30"/>
      <c r="I795" s="30"/>
      <c r="J795" s="97"/>
      <c r="K795" s="97"/>
      <c r="L795" s="30"/>
      <c r="M795" s="30"/>
      <c r="N795" s="30"/>
      <c r="O795" s="30"/>
      <c r="P795" s="30"/>
      <c r="Q795" s="30"/>
      <c r="R795" s="30"/>
      <c r="S795" s="30"/>
      <c r="T795" s="30"/>
      <c r="U795" s="30"/>
    </row>
    <row r="796" spans="2:21" x14ac:dyDescent="0.25">
      <c r="B796" s="97"/>
      <c r="C796" s="97"/>
      <c r="D796" s="97"/>
      <c r="E796" s="97"/>
      <c r="F796" s="97"/>
      <c r="G796" s="97"/>
      <c r="H796" s="30"/>
      <c r="I796" s="30"/>
      <c r="J796" s="97"/>
      <c r="K796" s="97"/>
      <c r="L796" s="30"/>
      <c r="M796" s="30"/>
      <c r="N796" s="30"/>
      <c r="O796" s="30"/>
      <c r="P796" s="30"/>
      <c r="Q796" s="30"/>
      <c r="R796" s="30"/>
      <c r="S796" s="30"/>
      <c r="T796" s="30"/>
      <c r="U796" s="30"/>
    </row>
    <row r="797" spans="2:21" x14ac:dyDescent="0.25">
      <c r="B797" s="97"/>
      <c r="C797" s="97"/>
      <c r="D797" s="97"/>
      <c r="E797" s="97"/>
      <c r="F797" s="97"/>
      <c r="G797" s="97"/>
      <c r="H797" s="30"/>
      <c r="I797" s="30"/>
      <c r="J797" s="97"/>
      <c r="K797" s="97"/>
      <c r="L797" s="30"/>
      <c r="M797" s="30"/>
      <c r="N797" s="30"/>
      <c r="O797" s="30"/>
      <c r="P797" s="30"/>
      <c r="Q797" s="30"/>
      <c r="R797" s="30"/>
      <c r="S797" s="30"/>
      <c r="T797" s="30"/>
      <c r="U797" s="30"/>
    </row>
    <row r="798" spans="2:21" x14ac:dyDescent="0.25">
      <c r="B798" s="97"/>
      <c r="C798" s="97"/>
      <c r="D798" s="97"/>
      <c r="E798" s="97"/>
      <c r="F798" s="97"/>
      <c r="G798" s="97"/>
      <c r="H798" s="30"/>
      <c r="I798" s="30"/>
      <c r="J798" s="97"/>
      <c r="K798" s="97"/>
      <c r="L798" s="30"/>
      <c r="M798" s="30"/>
      <c r="N798" s="30"/>
      <c r="O798" s="30"/>
      <c r="P798" s="30"/>
      <c r="Q798" s="30"/>
      <c r="R798" s="30"/>
      <c r="S798" s="30"/>
      <c r="T798" s="30"/>
      <c r="U798" s="30"/>
    </row>
    <row r="799" spans="2:21" x14ac:dyDescent="0.25">
      <c r="B799" s="97"/>
      <c r="C799" s="97"/>
      <c r="D799" s="97"/>
      <c r="E799" s="97"/>
      <c r="F799" s="97"/>
      <c r="G799" s="97"/>
      <c r="H799" s="30"/>
      <c r="I799" s="30"/>
      <c r="J799" s="97"/>
      <c r="K799" s="97"/>
      <c r="L799" s="30"/>
      <c r="M799" s="30"/>
      <c r="N799" s="30"/>
      <c r="O799" s="30"/>
      <c r="P799" s="30"/>
      <c r="Q799" s="30"/>
      <c r="R799" s="30"/>
      <c r="S799" s="30"/>
      <c r="T799" s="30"/>
      <c r="U799" s="30"/>
    </row>
    <row r="800" spans="2:21" x14ac:dyDescent="0.25">
      <c r="B800" s="97"/>
      <c r="C800" s="97"/>
      <c r="D800" s="97"/>
      <c r="E800" s="97"/>
      <c r="F800" s="97"/>
      <c r="G800" s="97"/>
      <c r="H800" s="30"/>
      <c r="I800" s="30"/>
      <c r="J800" s="97"/>
      <c r="K800" s="97"/>
      <c r="L800" s="30"/>
      <c r="M800" s="30"/>
      <c r="N800" s="30"/>
      <c r="O800" s="30"/>
      <c r="P800" s="30"/>
      <c r="Q800" s="30"/>
      <c r="R800" s="30"/>
      <c r="S800" s="30"/>
      <c r="T800" s="30"/>
      <c r="U800" s="30"/>
    </row>
    <row r="801" spans="2:21" x14ac:dyDescent="0.25">
      <c r="B801" s="97"/>
      <c r="C801" s="97"/>
      <c r="D801" s="97"/>
      <c r="E801" s="97"/>
      <c r="F801" s="97"/>
      <c r="G801" s="97"/>
      <c r="H801" s="30"/>
      <c r="I801" s="30"/>
      <c r="J801" s="97"/>
      <c r="K801" s="97"/>
      <c r="L801" s="30"/>
      <c r="M801" s="30"/>
      <c r="N801" s="30"/>
      <c r="O801" s="30"/>
      <c r="P801" s="30"/>
      <c r="Q801" s="30"/>
      <c r="R801" s="30"/>
      <c r="S801" s="30"/>
      <c r="T801" s="30"/>
      <c r="U801" s="30"/>
    </row>
    <row r="802" spans="2:21" x14ac:dyDescent="0.25">
      <c r="B802" s="97"/>
      <c r="C802" s="97"/>
      <c r="D802" s="97"/>
      <c r="E802" s="97"/>
      <c r="F802" s="97"/>
      <c r="G802" s="97"/>
      <c r="H802" s="30"/>
      <c r="I802" s="30"/>
      <c r="J802" s="97"/>
      <c r="K802" s="97"/>
      <c r="L802" s="30"/>
      <c r="M802" s="30"/>
      <c r="N802" s="30"/>
      <c r="O802" s="30"/>
      <c r="P802" s="30"/>
      <c r="Q802" s="30"/>
      <c r="R802" s="30"/>
      <c r="S802" s="30"/>
      <c r="T802" s="30"/>
      <c r="U802" s="30"/>
    </row>
    <row r="803" spans="2:21" x14ac:dyDescent="0.25">
      <c r="B803" s="97"/>
      <c r="C803" s="97"/>
      <c r="D803" s="97"/>
      <c r="E803" s="97"/>
      <c r="F803" s="97"/>
      <c r="G803" s="97"/>
      <c r="H803" s="30"/>
      <c r="I803" s="30"/>
      <c r="J803" s="97"/>
      <c r="K803" s="97"/>
      <c r="L803" s="30"/>
      <c r="M803" s="30"/>
      <c r="N803" s="30"/>
      <c r="O803" s="30"/>
      <c r="P803" s="30"/>
      <c r="Q803" s="30"/>
      <c r="R803" s="30"/>
      <c r="S803" s="30"/>
      <c r="T803" s="30"/>
      <c r="U803" s="30"/>
    </row>
    <row r="804" spans="2:21" x14ac:dyDescent="0.25">
      <c r="B804" s="97"/>
      <c r="C804" s="97"/>
      <c r="D804" s="97"/>
      <c r="E804" s="97"/>
      <c r="F804" s="97"/>
      <c r="G804" s="97"/>
      <c r="H804" s="30"/>
      <c r="I804" s="30"/>
      <c r="J804" s="97"/>
      <c r="K804" s="97"/>
      <c r="L804" s="30"/>
      <c r="M804" s="30"/>
      <c r="N804" s="30"/>
      <c r="O804" s="30"/>
      <c r="P804" s="30"/>
      <c r="Q804" s="30"/>
      <c r="R804" s="30"/>
      <c r="S804" s="30"/>
      <c r="T804" s="30"/>
      <c r="U804" s="30"/>
    </row>
    <row r="805" spans="2:21" x14ac:dyDescent="0.25">
      <c r="B805" s="97"/>
      <c r="C805" s="97"/>
      <c r="D805" s="97"/>
      <c r="E805" s="97"/>
      <c r="F805" s="97"/>
      <c r="G805" s="97"/>
      <c r="H805" s="30"/>
      <c r="I805" s="30"/>
      <c r="J805" s="97"/>
      <c r="K805" s="97"/>
      <c r="L805" s="30"/>
      <c r="M805" s="30"/>
      <c r="N805" s="30"/>
      <c r="O805" s="30"/>
      <c r="P805" s="30"/>
      <c r="Q805" s="30"/>
      <c r="R805" s="30"/>
      <c r="S805" s="30"/>
      <c r="T805" s="30"/>
      <c r="U805" s="30"/>
    </row>
    <row r="806" spans="2:21" x14ac:dyDescent="0.25">
      <c r="B806" s="97"/>
      <c r="C806" s="97"/>
      <c r="D806" s="97"/>
      <c r="E806" s="97"/>
      <c r="F806" s="97"/>
      <c r="G806" s="97"/>
      <c r="H806" s="30"/>
      <c r="I806" s="30"/>
      <c r="J806" s="97"/>
      <c r="K806" s="97"/>
      <c r="L806" s="30"/>
      <c r="M806" s="30"/>
      <c r="N806" s="30"/>
      <c r="O806" s="30"/>
      <c r="P806" s="30"/>
      <c r="Q806" s="30"/>
      <c r="R806" s="30"/>
      <c r="S806" s="30"/>
      <c r="T806" s="30"/>
      <c r="U806" s="30"/>
    </row>
    <row r="807" spans="2:21" x14ac:dyDescent="0.25">
      <c r="B807" s="97"/>
      <c r="C807" s="97"/>
      <c r="D807" s="97"/>
      <c r="E807" s="97"/>
      <c r="F807" s="97"/>
      <c r="G807" s="97"/>
      <c r="H807" s="30"/>
      <c r="I807" s="30"/>
      <c r="J807" s="97"/>
      <c r="K807" s="97"/>
      <c r="L807" s="30"/>
      <c r="M807" s="30"/>
      <c r="N807" s="30"/>
      <c r="O807" s="30"/>
      <c r="P807" s="30"/>
      <c r="Q807" s="30"/>
      <c r="R807" s="30"/>
      <c r="S807" s="30"/>
      <c r="T807" s="30"/>
      <c r="U807" s="30"/>
    </row>
    <row r="808" spans="2:21" x14ac:dyDescent="0.25">
      <c r="B808" s="97"/>
      <c r="C808" s="97"/>
      <c r="D808" s="97"/>
      <c r="E808" s="97"/>
      <c r="F808" s="97"/>
      <c r="G808" s="97"/>
      <c r="H808" s="30"/>
      <c r="I808" s="30"/>
      <c r="J808" s="97"/>
      <c r="K808" s="97"/>
      <c r="L808" s="30"/>
      <c r="M808" s="30"/>
      <c r="N808" s="30"/>
      <c r="O808" s="30"/>
      <c r="P808" s="30"/>
      <c r="Q808" s="30"/>
      <c r="R808" s="30"/>
      <c r="S808" s="30"/>
      <c r="T808" s="30"/>
      <c r="U808" s="30"/>
    </row>
    <row r="809" spans="2:21" x14ac:dyDescent="0.25">
      <c r="B809" s="97"/>
      <c r="C809" s="97"/>
      <c r="D809" s="97"/>
      <c r="E809" s="97"/>
      <c r="F809" s="97"/>
      <c r="G809" s="97"/>
      <c r="H809" s="30"/>
      <c r="I809" s="30"/>
      <c r="J809" s="97"/>
      <c r="K809" s="97"/>
      <c r="L809" s="30"/>
      <c r="M809" s="30"/>
      <c r="N809" s="30"/>
      <c r="O809" s="30"/>
      <c r="P809" s="30"/>
      <c r="Q809" s="30"/>
      <c r="R809" s="30"/>
      <c r="S809" s="30"/>
      <c r="T809" s="30"/>
      <c r="U809" s="30"/>
    </row>
    <row r="810" spans="2:21" x14ac:dyDescent="0.25">
      <c r="B810" s="97"/>
      <c r="C810" s="97"/>
      <c r="D810" s="97"/>
      <c r="E810" s="97"/>
      <c r="F810" s="97"/>
      <c r="G810" s="97"/>
      <c r="H810" s="30"/>
      <c r="I810" s="30"/>
      <c r="J810" s="97"/>
      <c r="K810" s="97"/>
      <c r="L810" s="30"/>
      <c r="M810" s="30"/>
      <c r="N810" s="30"/>
      <c r="O810" s="30"/>
      <c r="P810" s="30"/>
      <c r="Q810" s="30"/>
      <c r="R810" s="30"/>
      <c r="S810" s="30"/>
      <c r="T810" s="30"/>
      <c r="U810" s="30"/>
    </row>
    <row r="811" spans="2:21" x14ac:dyDescent="0.25">
      <c r="B811" s="97"/>
      <c r="C811" s="97"/>
      <c r="D811" s="97"/>
      <c r="E811" s="97"/>
      <c r="F811" s="97"/>
      <c r="G811" s="97"/>
      <c r="H811" s="30"/>
      <c r="I811" s="30"/>
      <c r="J811" s="97"/>
      <c r="K811" s="97"/>
      <c r="L811" s="30"/>
      <c r="M811" s="30"/>
      <c r="N811" s="30"/>
      <c r="O811" s="30"/>
      <c r="P811" s="30"/>
      <c r="Q811" s="30"/>
      <c r="R811" s="30"/>
      <c r="S811" s="30"/>
      <c r="T811" s="30"/>
      <c r="U811" s="30"/>
    </row>
    <row r="812" spans="2:21" x14ac:dyDescent="0.25">
      <c r="B812" s="97"/>
      <c r="C812" s="97"/>
      <c r="D812" s="97"/>
      <c r="E812" s="97"/>
      <c r="F812" s="97"/>
      <c r="G812" s="97"/>
      <c r="H812" s="30"/>
      <c r="I812" s="30"/>
      <c r="J812" s="97"/>
      <c r="K812" s="97"/>
      <c r="L812" s="30"/>
      <c r="M812" s="30"/>
      <c r="N812" s="30"/>
      <c r="O812" s="30"/>
      <c r="P812" s="30"/>
      <c r="Q812" s="30"/>
      <c r="R812" s="30"/>
      <c r="S812" s="30"/>
      <c r="T812" s="30"/>
      <c r="U812" s="30"/>
    </row>
    <row r="813" spans="2:21" x14ac:dyDescent="0.25">
      <c r="B813" s="97"/>
      <c r="C813" s="97"/>
      <c r="D813" s="97"/>
      <c r="E813" s="97"/>
      <c r="F813" s="97"/>
      <c r="G813" s="97"/>
      <c r="H813" s="30"/>
      <c r="I813" s="30"/>
      <c r="J813" s="97"/>
      <c r="K813" s="97"/>
      <c r="L813" s="30"/>
      <c r="M813" s="30"/>
      <c r="N813" s="30"/>
      <c r="O813" s="30"/>
      <c r="P813" s="30"/>
      <c r="Q813" s="30"/>
      <c r="R813" s="30"/>
      <c r="S813" s="30"/>
      <c r="T813" s="30"/>
      <c r="U813" s="30"/>
    </row>
    <row r="814" spans="2:21" x14ac:dyDescent="0.25">
      <c r="B814" s="97"/>
      <c r="C814" s="97"/>
      <c r="D814" s="97"/>
      <c r="E814" s="97"/>
      <c r="F814" s="97"/>
      <c r="G814" s="97"/>
      <c r="H814" s="30"/>
      <c r="I814" s="30"/>
      <c r="J814" s="97"/>
      <c r="K814" s="97"/>
      <c r="L814" s="30"/>
      <c r="M814" s="30"/>
      <c r="N814" s="30"/>
      <c r="O814" s="30"/>
      <c r="P814" s="30"/>
      <c r="Q814" s="30"/>
      <c r="R814" s="30"/>
      <c r="S814" s="30"/>
      <c r="T814" s="30"/>
      <c r="U814" s="30"/>
    </row>
    <row r="815" spans="2:21" x14ac:dyDescent="0.25">
      <c r="B815" s="97"/>
      <c r="C815" s="97"/>
      <c r="D815" s="97"/>
      <c r="E815" s="97"/>
      <c r="F815" s="97"/>
      <c r="G815" s="97"/>
      <c r="H815" s="30"/>
      <c r="I815" s="30"/>
      <c r="J815" s="97"/>
      <c r="K815" s="97"/>
      <c r="L815" s="30"/>
      <c r="M815" s="30"/>
      <c r="N815" s="30"/>
      <c r="O815" s="30"/>
      <c r="P815" s="30"/>
      <c r="Q815" s="30"/>
      <c r="R815" s="30"/>
      <c r="S815" s="30"/>
      <c r="T815" s="30"/>
      <c r="U815" s="30"/>
    </row>
    <row r="816" spans="2:21" x14ac:dyDescent="0.25">
      <c r="B816" s="97"/>
      <c r="C816" s="97"/>
      <c r="D816" s="97"/>
      <c r="E816" s="97"/>
      <c r="F816" s="97"/>
      <c r="G816" s="97"/>
      <c r="H816" s="30"/>
      <c r="I816" s="30"/>
      <c r="J816" s="97"/>
      <c r="K816" s="97"/>
      <c r="L816" s="30"/>
      <c r="M816" s="30"/>
      <c r="N816" s="30"/>
      <c r="O816" s="30"/>
      <c r="P816" s="30"/>
      <c r="Q816" s="30"/>
      <c r="R816" s="30"/>
      <c r="S816" s="30"/>
      <c r="T816" s="30"/>
      <c r="U816" s="30"/>
    </row>
    <row r="817" spans="2:21" x14ac:dyDescent="0.25">
      <c r="B817" s="30"/>
      <c r="C817" s="30"/>
      <c r="E817" s="26"/>
      <c r="F817" s="97"/>
      <c r="G817" s="97"/>
      <c r="H817" s="97"/>
      <c r="I817" s="97"/>
      <c r="J817" s="97"/>
      <c r="K817" s="97"/>
      <c r="L817" s="30"/>
      <c r="M817" s="30"/>
      <c r="N817" s="30"/>
      <c r="O817" s="30"/>
      <c r="P817" s="30"/>
      <c r="Q817" s="30"/>
      <c r="R817" s="30"/>
      <c r="S817" s="30"/>
      <c r="T817" s="30"/>
      <c r="U817" s="30"/>
    </row>
    <row r="818" spans="2:21" x14ac:dyDescent="0.25">
      <c r="B818" s="30"/>
      <c r="C818" s="30"/>
      <c r="E818" s="26"/>
      <c r="F818" s="97"/>
      <c r="G818" s="97"/>
      <c r="H818" s="97"/>
      <c r="I818" s="97"/>
      <c r="J818" s="97"/>
      <c r="K818" s="97"/>
      <c r="L818" s="30"/>
      <c r="M818" s="30"/>
      <c r="N818" s="30"/>
      <c r="O818" s="30"/>
      <c r="P818" s="30"/>
      <c r="Q818" s="30"/>
      <c r="R818" s="30"/>
      <c r="S818" s="30"/>
      <c r="T818" s="30"/>
      <c r="U818" s="30"/>
    </row>
    <row r="819" spans="2:21" x14ac:dyDescent="0.25">
      <c r="B819" s="30"/>
      <c r="C819" s="30"/>
      <c r="E819" s="26"/>
      <c r="F819" s="97"/>
      <c r="G819" s="97"/>
      <c r="H819" s="97"/>
      <c r="I819" s="97"/>
      <c r="J819" s="97"/>
      <c r="K819" s="97"/>
      <c r="L819" s="30"/>
      <c r="M819" s="30"/>
      <c r="N819" s="30"/>
      <c r="O819" s="30"/>
      <c r="P819" s="30"/>
      <c r="Q819" s="30"/>
      <c r="R819" s="30"/>
      <c r="S819" s="30"/>
      <c r="T819" s="30"/>
      <c r="U819" s="30"/>
    </row>
    <row r="820" spans="2:21" x14ac:dyDescent="0.25">
      <c r="B820" s="30"/>
      <c r="C820" s="30"/>
      <c r="E820" s="26"/>
      <c r="F820" s="97"/>
      <c r="G820" s="97"/>
      <c r="H820" s="97"/>
      <c r="I820" s="97"/>
      <c r="J820" s="97"/>
      <c r="K820" s="97"/>
      <c r="L820" s="30"/>
      <c r="M820" s="30"/>
      <c r="N820" s="30"/>
      <c r="O820" s="30"/>
      <c r="P820" s="30"/>
      <c r="Q820" s="30"/>
      <c r="R820" s="30"/>
      <c r="S820" s="30"/>
      <c r="T820" s="30"/>
      <c r="U820" s="30"/>
    </row>
    <row r="821" spans="2:21" x14ac:dyDescent="0.25">
      <c r="B821" s="30"/>
      <c r="C821" s="30"/>
      <c r="E821" s="26"/>
      <c r="F821" s="97"/>
      <c r="G821" s="97"/>
      <c r="H821" s="97"/>
      <c r="I821" s="97"/>
      <c r="J821" s="97"/>
      <c r="K821" s="97"/>
      <c r="L821" s="30"/>
      <c r="M821" s="30"/>
      <c r="N821" s="30"/>
      <c r="O821" s="30"/>
      <c r="P821" s="30"/>
      <c r="Q821" s="30"/>
      <c r="R821" s="30"/>
      <c r="S821" s="30"/>
      <c r="T821" s="30"/>
      <c r="U821" s="30"/>
    </row>
    <row r="822" spans="2:21" x14ac:dyDescent="0.25">
      <c r="B822" s="30"/>
      <c r="C822" s="30"/>
      <c r="E822" s="26"/>
      <c r="F822" s="97"/>
      <c r="G822" s="97"/>
      <c r="H822" s="97"/>
      <c r="I822" s="97"/>
      <c r="J822" s="97"/>
      <c r="K822" s="97"/>
      <c r="L822" s="30"/>
      <c r="M822" s="30"/>
      <c r="N822" s="30"/>
      <c r="O822" s="30"/>
      <c r="P822" s="30"/>
      <c r="Q822" s="30"/>
      <c r="R822" s="30"/>
      <c r="S822" s="30"/>
      <c r="T822" s="30"/>
      <c r="U822" s="30"/>
    </row>
    <row r="823" spans="2:21" x14ac:dyDescent="0.25">
      <c r="B823" s="30"/>
      <c r="C823" s="30"/>
      <c r="E823" s="26"/>
      <c r="F823" s="97"/>
      <c r="G823" s="97"/>
      <c r="H823" s="97"/>
      <c r="I823" s="97"/>
      <c r="J823" s="97"/>
      <c r="K823" s="97"/>
      <c r="L823" s="30"/>
      <c r="M823" s="30"/>
      <c r="N823" s="30"/>
      <c r="O823" s="30"/>
      <c r="P823" s="30"/>
      <c r="Q823" s="30"/>
      <c r="R823" s="30"/>
      <c r="S823" s="30"/>
      <c r="T823" s="30"/>
      <c r="U823" s="30"/>
    </row>
    <row r="824" spans="2:21" x14ac:dyDescent="0.25">
      <c r="B824" s="30"/>
      <c r="C824" s="30"/>
      <c r="E824" s="26"/>
      <c r="F824" s="97"/>
      <c r="G824" s="97"/>
      <c r="H824" s="97"/>
      <c r="I824" s="97"/>
      <c r="J824" s="97"/>
      <c r="K824" s="97"/>
      <c r="L824" s="30"/>
      <c r="M824" s="30"/>
      <c r="N824" s="30"/>
      <c r="O824" s="30"/>
      <c r="P824" s="30"/>
      <c r="Q824" s="30"/>
      <c r="R824" s="30"/>
      <c r="S824" s="30"/>
      <c r="T824" s="30"/>
      <c r="U824" s="30"/>
    </row>
    <row r="825" spans="2:21" x14ac:dyDescent="0.25">
      <c r="B825" s="30"/>
      <c r="C825" s="30"/>
      <c r="E825" s="26"/>
      <c r="F825" s="97"/>
      <c r="G825" s="97"/>
      <c r="H825" s="97"/>
      <c r="I825" s="97"/>
      <c r="J825" s="97"/>
      <c r="K825" s="97"/>
      <c r="L825" s="30"/>
      <c r="M825" s="30"/>
      <c r="N825" s="30"/>
      <c r="O825" s="30"/>
      <c r="P825" s="30"/>
      <c r="Q825" s="30"/>
      <c r="R825" s="30"/>
      <c r="S825" s="30"/>
      <c r="T825" s="30"/>
      <c r="U825" s="30"/>
    </row>
    <row r="826" spans="2:21" x14ac:dyDescent="0.25">
      <c r="B826" s="30"/>
      <c r="C826" s="30"/>
      <c r="E826" s="26"/>
      <c r="F826" s="97"/>
      <c r="G826" s="97"/>
      <c r="H826" s="97"/>
      <c r="I826" s="97"/>
      <c r="J826" s="97"/>
      <c r="K826" s="97"/>
      <c r="L826" s="30"/>
      <c r="M826" s="30"/>
      <c r="N826" s="30"/>
      <c r="O826" s="30"/>
      <c r="P826" s="30"/>
      <c r="Q826" s="30"/>
      <c r="R826" s="30"/>
      <c r="S826" s="30"/>
      <c r="T826" s="30"/>
      <c r="U826" s="30"/>
    </row>
    <row r="827" spans="2:21" x14ac:dyDescent="0.25">
      <c r="B827" s="30"/>
      <c r="C827" s="30"/>
      <c r="E827" s="26"/>
      <c r="F827" s="97"/>
      <c r="G827" s="97"/>
      <c r="H827" s="97"/>
      <c r="I827" s="97"/>
      <c r="J827" s="97"/>
      <c r="K827" s="97"/>
      <c r="L827" s="30"/>
      <c r="M827" s="30"/>
      <c r="N827" s="30"/>
      <c r="O827" s="30"/>
      <c r="P827" s="30"/>
      <c r="Q827" s="30"/>
      <c r="R827" s="30"/>
      <c r="S827" s="30"/>
      <c r="T827" s="30"/>
      <c r="U827" s="30"/>
    </row>
    <row r="828" spans="2:21" x14ac:dyDescent="0.25">
      <c r="B828" s="30"/>
      <c r="C828" s="30"/>
      <c r="E828" s="26"/>
      <c r="F828" s="97"/>
      <c r="G828" s="97"/>
      <c r="H828" s="97"/>
      <c r="I828" s="97"/>
      <c r="J828" s="97"/>
      <c r="K828" s="97"/>
      <c r="L828" s="30"/>
      <c r="M828" s="30"/>
      <c r="N828" s="30"/>
      <c r="O828" s="30"/>
      <c r="P828" s="30"/>
      <c r="Q828" s="30"/>
      <c r="R828" s="30"/>
      <c r="S828" s="30"/>
      <c r="T828" s="30"/>
      <c r="U828" s="30"/>
    </row>
    <row r="829" spans="2:21" x14ac:dyDescent="0.25">
      <c r="B829" s="30"/>
      <c r="C829" s="30"/>
      <c r="E829" s="26"/>
      <c r="F829" s="97"/>
      <c r="G829" s="97"/>
      <c r="H829" s="97"/>
      <c r="I829" s="97"/>
      <c r="J829" s="97"/>
      <c r="K829" s="97"/>
      <c r="L829" s="30"/>
      <c r="M829" s="30"/>
      <c r="N829" s="30"/>
      <c r="O829" s="30"/>
      <c r="P829" s="30"/>
      <c r="Q829" s="30"/>
      <c r="R829" s="30"/>
      <c r="S829" s="30"/>
      <c r="T829" s="30"/>
      <c r="U829" s="30"/>
    </row>
    <row r="830" spans="2:21" x14ac:dyDescent="0.25">
      <c r="B830" s="30"/>
      <c r="C830" s="30"/>
      <c r="E830" s="26"/>
      <c r="F830" s="97"/>
      <c r="G830" s="97"/>
      <c r="H830" s="97"/>
      <c r="I830" s="97"/>
      <c r="J830" s="97"/>
      <c r="K830" s="97"/>
      <c r="L830" s="30"/>
      <c r="M830" s="30"/>
      <c r="N830" s="30"/>
      <c r="O830" s="30"/>
      <c r="P830" s="30"/>
      <c r="Q830" s="30"/>
      <c r="R830" s="30"/>
      <c r="S830" s="30"/>
      <c r="T830" s="30"/>
      <c r="U830" s="30"/>
    </row>
    <row r="831" spans="2:21" x14ac:dyDescent="0.25">
      <c r="B831" s="30"/>
      <c r="C831" s="30"/>
      <c r="E831" s="26"/>
      <c r="F831" s="97"/>
      <c r="G831" s="97"/>
      <c r="H831" s="97"/>
      <c r="I831" s="97"/>
      <c r="J831" s="97"/>
      <c r="K831" s="97"/>
      <c r="L831" s="30"/>
      <c r="M831" s="30"/>
      <c r="N831" s="30"/>
      <c r="O831" s="30"/>
      <c r="P831" s="30"/>
      <c r="Q831" s="30"/>
      <c r="R831" s="30"/>
      <c r="S831" s="30"/>
      <c r="T831" s="30"/>
      <c r="U831" s="30"/>
    </row>
    <row r="832" spans="2:21" x14ac:dyDescent="0.25">
      <c r="B832" s="30"/>
      <c r="C832" s="30"/>
      <c r="E832" s="26"/>
      <c r="F832" s="97"/>
      <c r="G832" s="97"/>
      <c r="H832" s="97"/>
      <c r="I832" s="97"/>
      <c r="J832" s="97"/>
      <c r="K832" s="97"/>
      <c r="L832" s="30"/>
      <c r="M832" s="30"/>
      <c r="N832" s="30"/>
      <c r="O832" s="30"/>
      <c r="P832" s="30"/>
      <c r="Q832" s="30"/>
      <c r="R832" s="30"/>
      <c r="S832" s="30"/>
      <c r="T832" s="30"/>
      <c r="U832" s="30"/>
    </row>
    <row r="833" spans="2:21" x14ac:dyDescent="0.25">
      <c r="B833" s="30"/>
      <c r="C833" s="30"/>
      <c r="E833" s="26"/>
      <c r="F833" s="97"/>
      <c r="G833" s="97"/>
      <c r="H833" s="97"/>
      <c r="I833" s="97"/>
      <c r="J833" s="97"/>
      <c r="K833" s="97"/>
      <c r="L833" s="30"/>
      <c r="M833" s="30"/>
      <c r="N833" s="30"/>
      <c r="O833" s="30"/>
      <c r="P833" s="30"/>
      <c r="Q833" s="30"/>
      <c r="R833" s="30"/>
      <c r="S833" s="30"/>
      <c r="T833" s="30"/>
      <c r="U833" s="30"/>
    </row>
    <row r="834" spans="2:21" x14ac:dyDescent="0.25">
      <c r="B834" s="30"/>
      <c r="C834" s="30"/>
      <c r="E834" s="26"/>
      <c r="F834" s="97"/>
      <c r="G834" s="97"/>
      <c r="H834" s="97"/>
      <c r="I834" s="97"/>
      <c r="J834" s="97"/>
      <c r="K834" s="97"/>
      <c r="L834" s="30"/>
      <c r="M834" s="30"/>
      <c r="N834" s="30"/>
      <c r="O834" s="30"/>
      <c r="P834" s="30"/>
      <c r="Q834" s="30"/>
      <c r="R834" s="30"/>
      <c r="S834" s="30"/>
      <c r="T834" s="30"/>
      <c r="U834" s="30"/>
    </row>
    <row r="835" spans="2:21" x14ac:dyDescent="0.25">
      <c r="B835" s="30"/>
      <c r="C835" s="30"/>
      <c r="E835" s="26"/>
      <c r="F835" s="97"/>
      <c r="G835" s="97"/>
      <c r="H835" s="97"/>
      <c r="I835" s="97"/>
      <c r="J835" s="97"/>
      <c r="K835" s="97"/>
      <c r="L835" s="30"/>
      <c r="M835" s="30"/>
      <c r="N835" s="30"/>
      <c r="O835" s="30"/>
      <c r="P835" s="30"/>
      <c r="Q835" s="30"/>
      <c r="R835" s="30"/>
      <c r="S835" s="30"/>
      <c r="T835" s="30"/>
      <c r="U835" s="30"/>
    </row>
    <row r="836" spans="2:21" x14ac:dyDescent="0.25">
      <c r="B836" s="30"/>
      <c r="C836" s="30"/>
      <c r="E836" s="26"/>
      <c r="F836" s="97"/>
      <c r="G836" s="97"/>
      <c r="H836" s="97"/>
      <c r="I836" s="97"/>
      <c r="J836" s="97"/>
      <c r="K836" s="97"/>
      <c r="L836" s="30"/>
      <c r="M836" s="30"/>
      <c r="N836" s="30"/>
      <c r="O836" s="30"/>
      <c r="P836" s="30"/>
      <c r="Q836" s="30"/>
      <c r="R836" s="30"/>
      <c r="S836" s="30"/>
      <c r="T836" s="30"/>
      <c r="U836" s="30"/>
    </row>
    <row r="837" spans="2:21" x14ac:dyDescent="0.25">
      <c r="B837" s="30"/>
      <c r="C837" s="30"/>
      <c r="E837" s="26"/>
      <c r="F837" s="97"/>
      <c r="G837" s="97"/>
      <c r="H837" s="97"/>
      <c r="I837" s="97"/>
      <c r="J837" s="97"/>
      <c r="K837" s="97"/>
      <c r="L837" s="30"/>
      <c r="M837" s="30"/>
      <c r="N837" s="30"/>
      <c r="O837" s="30"/>
      <c r="P837" s="30"/>
      <c r="Q837" s="30"/>
      <c r="R837" s="30"/>
      <c r="S837" s="30"/>
      <c r="T837" s="30"/>
      <c r="U837" s="30"/>
    </row>
    <row r="838" spans="2:21" x14ac:dyDescent="0.25">
      <c r="B838" s="30"/>
      <c r="C838" s="30"/>
      <c r="E838" s="26"/>
      <c r="F838" s="97"/>
      <c r="G838" s="97"/>
      <c r="H838" s="97"/>
      <c r="I838" s="97"/>
      <c r="J838" s="97"/>
      <c r="K838" s="97"/>
      <c r="L838" s="30"/>
      <c r="M838" s="30"/>
      <c r="N838" s="30"/>
      <c r="O838" s="30"/>
      <c r="P838" s="30"/>
      <c r="Q838" s="30"/>
      <c r="R838" s="30"/>
      <c r="S838" s="30"/>
      <c r="T838" s="30"/>
      <c r="U838" s="30"/>
    </row>
    <row r="839" spans="2:21" x14ac:dyDescent="0.25">
      <c r="B839" s="30"/>
      <c r="C839" s="30"/>
      <c r="E839" s="26"/>
      <c r="F839" s="97"/>
      <c r="G839" s="97"/>
      <c r="H839" s="97"/>
      <c r="I839" s="97"/>
      <c r="J839" s="97"/>
      <c r="K839" s="97"/>
      <c r="L839" s="30"/>
      <c r="M839" s="30"/>
      <c r="N839" s="30"/>
      <c r="O839" s="30"/>
      <c r="P839" s="30"/>
      <c r="Q839" s="30"/>
      <c r="R839" s="30"/>
      <c r="S839" s="30"/>
      <c r="T839" s="30"/>
      <c r="U839" s="30"/>
    </row>
    <row r="840" spans="2:21" x14ac:dyDescent="0.25">
      <c r="B840" s="30"/>
      <c r="C840" s="30"/>
      <c r="E840" s="26"/>
      <c r="F840" s="97"/>
      <c r="G840" s="97"/>
      <c r="H840" s="97"/>
      <c r="I840" s="97"/>
      <c r="J840" s="97"/>
      <c r="K840" s="97"/>
      <c r="L840" s="30"/>
      <c r="M840" s="30"/>
      <c r="N840" s="30"/>
      <c r="O840" s="30"/>
      <c r="P840" s="30"/>
      <c r="Q840" s="30"/>
      <c r="R840" s="30"/>
      <c r="S840" s="30"/>
      <c r="T840" s="30"/>
      <c r="U840" s="30"/>
    </row>
    <row r="841" spans="2:21" x14ac:dyDescent="0.25">
      <c r="B841" s="30"/>
      <c r="C841" s="30"/>
      <c r="E841" s="26"/>
      <c r="F841" s="97"/>
      <c r="G841" s="97"/>
      <c r="H841" s="97"/>
      <c r="I841" s="97"/>
      <c r="J841" s="97"/>
      <c r="K841" s="97"/>
      <c r="L841" s="30"/>
      <c r="M841" s="30"/>
      <c r="N841" s="30"/>
      <c r="O841" s="30"/>
      <c r="P841" s="30"/>
      <c r="Q841" s="30"/>
      <c r="R841" s="30"/>
      <c r="S841" s="30"/>
      <c r="T841" s="30"/>
      <c r="U841" s="30"/>
    </row>
    <row r="842" spans="2:21" x14ac:dyDescent="0.25">
      <c r="B842" s="30"/>
      <c r="C842" s="30"/>
      <c r="E842" s="26"/>
      <c r="F842" s="97"/>
      <c r="G842" s="97"/>
      <c r="H842" s="97"/>
      <c r="I842" s="97"/>
      <c r="J842" s="97"/>
      <c r="K842" s="97"/>
      <c r="L842" s="30"/>
      <c r="M842" s="30"/>
      <c r="N842" s="30"/>
      <c r="O842" s="30"/>
      <c r="P842" s="30"/>
      <c r="Q842" s="30"/>
      <c r="R842" s="30"/>
      <c r="S842" s="30"/>
      <c r="T842" s="30"/>
      <c r="U842" s="30"/>
    </row>
    <row r="843" spans="2:21" x14ac:dyDescent="0.25">
      <c r="B843" s="30"/>
      <c r="C843" s="30"/>
      <c r="E843" s="26"/>
      <c r="F843" s="97"/>
      <c r="G843" s="97"/>
      <c r="H843" s="97"/>
      <c r="I843" s="97"/>
      <c r="J843" s="97"/>
      <c r="K843" s="97"/>
      <c r="L843" s="30"/>
      <c r="M843" s="30"/>
      <c r="N843" s="30"/>
      <c r="O843" s="30"/>
      <c r="P843" s="30"/>
      <c r="Q843" s="30"/>
      <c r="R843" s="30"/>
      <c r="S843" s="30"/>
      <c r="T843" s="30"/>
      <c r="U843" s="30"/>
    </row>
    <row r="844" spans="2:21" x14ac:dyDescent="0.25">
      <c r="B844" s="30"/>
      <c r="C844" s="30"/>
      <c r="E844" s="26"/>
      <c r="F844" s="97"/>
      <c r="G844" s="97"/>
      <c r="H844" s="97"/>
      <c r="I844" s="97"/>
      <c r="J844" s="97"/>
      <c r="K844" s="97"/>
      <c r="L844" s="30"/>
      <c r="M844" s="30"/>
      <c r="N844" s="30"/>
      <c r="O844" s="30"/>
      <c r="P844" s="30"/>
      <c r="Q844" s="30"/>
      <c r="R844" s="30"/>
      <c r="S844" s="30"/>
      <c r="T844" s="30"/>
      <c r="U844" s="30"/>
    </row>
    <row r="845" spans="2:21" x14ac:dyDescent="0.25">
      <c r="B845" s="30"/>
      <c r="C845" s="30"/>
      <c r="E845" s="26"/>
      <c r="F845" s="97"/>
      <c r="G845" s="97"/>
      <c r="H845" s="97"/>
      <c r="I845" s="97"/>
      <c r="J845" s="97"/>
      <c r="K845" s="97"/>
      <c r="L845" s="30"/>
      <c r="M845" s="30"/>
      <c r="N845" s="30"/>
      <c r="O845" s="30"/>
      <c r="P845" s="30"/>
      <c r="Q845" s="30"/>
      <c r="R845" s="30"/>
      <c r="S845" s="30"/>
      <c r="T845" s="30"/>
      <c r="U845" s="30"/>
    </row>
    <row r="846" spans="2:21" x14ac:dyDescent="0.25">
      <c r="B846" s="30"/>
      <c r="C846" s="30"/>
      <c r="E846" s="26"/>
      <c r="F846" s="97"/>
      <c r="G846" s="97"/>
      <c r="H846" s="97"/>
      <c r="I846" s="97"/>
      <c r="J846" s="97"/>
      <c r="K846" s="97"/>
      <c r="L846" s="30"/>
      <c r="M846" s="30"/>
      <c r="N846" s="30"/>
      <c r="O846" s="30"/>
      <c r="P846" s="30"/>
      <c r="Q846" s="30"/>
      <c r="R846" s="30"/>
      <c r="S846" s="30"/>
      <c r="T846" s="30"/>
      <c r="U846" s="30"/>
    </row>
    <row r="847" spans="2:21" x14ac:dyDescent="0.25">
      <c r="B847" s="30"/>
      <c r="C847" s="30"/>
      <c r="E847" s="26"/>
      <c r="F847" s="97"/>
      <c r="G847" s="97"/>
      <c r="H847" s="97"/>
      <c r="I847" s="97"/>
      <c r="J847" s="97"/>
      <c r="K847" s="97"/>
      <c r="L847" s="30"/>
      <c r="M847" s="30"/>
      <c r="N847" s="30"/>
      <c r="O847" s="30"/>
      <c r="P847" s="30"/>
      <c r="Q847" s="30"/>
      <c r="R847" s="30"/>
      <c r="S847" s="30"/>
      <c r="T847" s="30"/>
      <c r="U847" s="30"/>
    </row>
    <row r="848" spans="2:21" x14ac:dyDescent="0.25">
      <c r="B848" s="30"/>
      <c r="C848" s="30"/>
      <c r="E848" s="26"/>
      <c r="F848" s="97"/>
      <c r="G848" s="97"/>
      <c r="H848" s="97"/>
      <c r="I848" s="97"/>
      <c r="J848" s="97"/>
      <c r="K848" s="97"/>
      <c r="L848" s="30"/>
      <c r="M848" s="30"/>
      <c r="N848" s="30"/>
      <c r="O848" s="30"/>
      <c r="P848" s="30"/>
      <c r="Q848" s="30"/>
      <c r="R848" s="30"/>
      <c r="S848" s="30"/>
      <c r="T848" s="30"/>
      <c r="U848" s="30"/>
    </row>
    <row r="849" spans="2:21" x14ac:dyDescent="0.25">
      <c r="B849" s="30"/>
      <c r="C849" s="30"/>
      <c r="E849" s="26"/>
      <c r="F849" s="97"/>
      <c r="G849" s="97"/>
      <c r="H849" s="97"/>
      <c r="I849" s="97"/>
      <c r="J849" s="97"/>
      <c r="K849" s="97"/>
      <c r="L849" s="30"/>
      <c r="M849" s="30"/>
      <c r="N849" s="30"/>
      <c r="O849" s="30"/>
      <c r="P849" s="30"/>
      <c r="Q849" s="30"/>
      <c r="R849" s="30"/>
      <c r="S849" s="30"/>
      <c r="T849" s="30"/>
      <c r="U849" s="30"/>
    </row>
    <row r="850" spans="2:21" x14ac:dyDescent="0.25">
      <c r="B850" s="30"/>
      <c r="C850" s="30"/>
      <c r="E850" s="26"/>
      <c r="F850" s="97"/>
      <c r="G850" s="97"/>
      <c r="H850" s="97"/>
      <c r="I850" s="97"/>
      <c r="J850" s="97"/>
      <c r="K850" s="97"/>
      <c r="L850" s="30"/>
      <c r="M850" s="30"/>
      <c r="N850" s="30"/>
      <c r="O850" s="30"/>
      <c r="P850" s="30"/>
      <c r="Q850" s="30"/>
      <c r="R850" s="30"/>
      <c r="S850" s="30"/>
      <c r="T850" s="30"/>
      <c r="U850" s="30"/>
    </row>
    <row r="851" spans="2:21" x14ac:dyDescent="0.25">
      <c r="B851" s="30"/>
      <c r="C851" s="30"/>
      <c r="E851" s="26"/>
      <c r="F851" s="97"/>
      <c r="G851" s="97"/>
      <c r="H851" s="97"/>
      <c r="I851" s="97"/>
      <c r="J851" s="97"/>
      <c r="K851" s="97"/>
      <c r="L851" s="30"/>
      <c r="M851" s="30"/>
      <c r="N851" s="30"/>
      <c r="O851" s="30"/>
      <c r="P851" s="30"/>
      <c r="Q851" s="30"/>
      <c r="R851" s="30"/>
      <c r="S851" s="30"/>
      <c r="T851" s="30"/>
      <c r="U851" s="30"/>
    </row>
    <row r="852" spans="2:21" x14ac:dyDescent="0.25">
      <c r="B852" s="30"/>
      <c r="C852" s="30"/>
      <c r="E852" s="26"/>
      <c r="F852" s="97"/>
      <c r="G852" s="97"/>
      <c r="H852" s="97"/>
      <c r="I852" s="97"/>
      <c r="J852" s="97"/>
      <c r="K852" s="97"/>
      <c r="L852" s="30"/>
      <c r="M852" s="30"/>
      <c r="N852" s="30"/>
      <c r="O852" s="30"/>
      <c r="P852" s="30"/>
      <c r="Q852" s="30"/>
      <c r="R852" s="30"/>
      <c r="S852" s="30"/>
      <c r="T852" s="30"/>
      <c r="U852" s="30"/>
    </row>
    <row r="853" spans="2:21" x14ac:dyDescent="0.25">
      <c r="B853" s="30"/>
      <c r="C853" s="30"/>
      <c r="E853" s="26"/>
      <c r="F853" s="97"/>
      <c r="G853" s="97"/>
      <c r="H853" s="97"/>
      <c r="I853" s="97"/>
      <c r="J853" s="97"/>
      <c r="K853" s="97"/>
      <c r="L853" s="30"/>
      <c r="M853" s="30"/>
      <c r="N853" s="30"/>
      <c r="O853" s="30"/>
      <c r="P853" s="30"/>
      <c r="Q853" s="30"/>
      <c r="R853" s="30"/>
      <c r="S853" s="30"/>
      <c r="T853" s="30"/>
      <c r="U853" s="30"/>
    </row>
    <row r="854" spans="2:21" x14ac:dyDescent="0.25">
      <c r="B854" s="30"/>
      <c r="C854" s="30"/>
      <c r="E854" s="26"/>
      <c r="F854" s="97"/>
      <c r="G854" s="97"/>
      <c r="H854" s="97"/>
      <c r="I854" s="97"/>
      <c r="J854" s="97"/>
      <c r="K854" s="97"/>
      <c r="L854" s="30"/>
      <c r="M854" s="30"/>
      <c r="N854" s="30"/>
      <c r="O854" s="30"/>
      <c r="P854" s="30"/>
      <c r="Q854" s="30"/>
      <c r="R854" s="30"/>
      <c r="S854" s="30"/>
      <c r="T854" s="30"/>
      <c r="U854" s="30"/>
    </row>
    <row r="855" spans="2:21" x14ac:dyDescent="0.25">
      <c r="B855" s="30"/>
      <c r="C855" s="30"/>
      <c r="E855" s="26"/>
      <c r="F855" s="97"/>
      <c r="G855" s="97"/>
      <c r="H855" s="97"/>
      <c r="I855" s="97"/>
      <c r="J855" s="97"/>
      <c r="K855" s="97"/>
      <c r="L855" s="30"/>
      <c r="M855" s="30"/>
      <c r="N855" s="30"/>
      <c r="O855" s="30"/>
      <c r="P855" s="30"/>
      <c r="Q855" s="30"/>
      <c r="R855" s="30"/>
      <c r="S855" s="30"/>
      <c r="T855" s="30"/>
      <c r="U855" s="30"/>
    </row>
    <row r="856" spans="2:21" x14ac:dyDescent="0.25">
      <c r="B856" s="30"/>
      <c r="C856" s="30"/>
      <c r="E856" s="26"/>
      <c r="F856" s="97"/>
      <c r="G856" s="97"/>
      <c r="H856" s="97"/>
      <c r="I856" s="97"/>
      <c r="J856" s="97"/>
      <c r="K856" s="97"/>
      <c r="L856" s="30"/>
      <c r="M856" s="30"/>
      <c r="N856" s="30"/>
      <c r="O856" s="30"/>
      <c r="P856" s="30"/>
      <c r="Q856" s="30"/>
      <c r="R856" s="30"/>
      <c r="S856" s="30"/>
      <c r="T856" s="30"/>
      <c r="U856" s="30"/>
    </row>
    <row r="857" spans="2:21" x14ac:dyDescent="0.25">
      <c r="B857" s="30"/>
      <c r="C857" s="30"/>
      <c r="E857" s="26"/>
      <c r="F857" s="97"/>
      <c r="G857" s="97"/>
      <c r="H857" s="97"/>
      <c r="I857" s="97"/>
      <c r="J857" s="97"/>
      <c r="K857" s="97"/>
      <c r="L857" s="30"/>
      <c r="M857" s="30"/>
      <c r="N857" s="30"/>
      <c r="O857" s="30"/>
      <c r="P857" s="30"/>
      <c r="Q857" s="30"/>
      <c r="R857" s="30"/>
      <c r="S857" s="30"/>
      <c r="T857" s="30"/>
      <c r="U857" s="30"/>
    </row>
    <row r="858" spans="2:21" x14ac:dyDescent="0.25">
      <c r="B858" s="30"/>
      <c r="C858" s="30"/>
      <c r="E858" s="26"/>
      <c r="F858" s="97"/>
      <c r="G858" s="97"/>
      <c r="H858" s="97"/>
      <c r="I858" s="97"/>
      <c r="J858" s="97"/>
      <c r="K858" s="97"/>
      <c r="L858" s="30"/>
      <c r="M858" s="30"/>
      <c r="N858" s="30"/>
      <c r="O858" s="30"/>
      <c r="P858" s="30"/>
      <c r="Q858" s="30"/>
      <c r="R858" s="30"/>
      <c r="S858" s="30"/>
      <c r="T858" s="30"/>
      <c r="U858" s="30"/>
    </row>
    <row r="859" spans="2:21" x14ac:dyDescent="0.25">
      <c r="B859" s="30"/>
      <c r="C859" s="30"/>
      <c r="E859" s="26"/>
      <c r="F859" s="97"/>
      <c r="G859" s="97"/>
      <c r="H859" s="97"/>
      <c r="I859" s="97"/>
      <c r="J859" s="97"/>
      <c r="K859" s="97"/>
      <c r="L859" s="30"/>
      <c r="M859" s="30"/>
      <c r="N859" s="30"/>
      <c r="O859" s="30"/>
      <c r="P859" s="30"/>
      <c r="Q859" s="30"/>
      <c r="R859" s="30"/>
      <c r="S859" s="30"/>
      <c r="T859" s="30"/>
      <c r="U859" s="30"/>
    </row>
    <row r="860" spans="2:21" x14ac:dyDescent="0.25">
      <c r="B860" s="30"/>
      <c r="C860" s="30"/>
      <c r="E860" s="26"/>
      <c r="F860" s="97"/>
      <c r="G860" s="97"/>
      <c r="H860" s="97"/>
      <c r="I860" s="97"/>
      <c r="J860" s="97"/>
      <c r="K860" s="97"/>
      <c r="L860" s="30"/>
      <c r="M860" s="30"/>
      <c r="N860" s="30"/>
      <c r="O860" s="30"/>
      <c r="P860" s="30"/>
      <c r="Q860" s="30"/>
      <c r="R860" s="30"/>
      <c r="S860" s="30"/>
      <c r="T860" s="30"/>
      <c r="U860" s="30"/>
    </row>
    <row r="861" spans="2:21" x14ac:dyDescent="0.25">
      <c r="B861" s="30"/>
      <c r="C861" s="30"/>
      <c r="E861" s="26"/>
      <c r="F861" s="97"/>
      <c r="G861" s="97"/>
      <c r="H861" s="97"/>
      <c r="I861" s="97"/>
      <c r="J861" s="97"/>
      <c r="K861" s="97"/>
      <c r="L861" s="30"/>
      <c r="M861" s="30"/>
      <c r="N861" s="30"/>
      <c r="O861" s="30"/>
      <c r="P861" s="30"/>
      <c r="Q861" s="30"/>
      <c r="R861" s="30"/>
      <c r="S861" s="30"/>
      <c r="T861" s="30"/>
      <c r="U861" s="30"/>
    </row>
    <row r="862" spans="2:21" x14ac:dyDescent="0.25">
      <c r="B862" s="30"/>
      <c r="C862" s="30"/>
      <c r="E862" s="26"/>
      <c r="F862" s="97"/>
      <c r="G862" s="97"/>
      <c r="H862" s="97"/>
      <c r="I862" s="97"/>
      <c r="J862" s="97"/>
      <c r="K862" s="97"/>
      <c r="L862" s="30"/>
      <c r="M862" s="30"/>
      <c r="N862" s="30"/>
      <c r="O862" s="30"/>
      <c r="P862" s="30"/>
      <c r="Q862" s="30"/>
      <c r="R862" s="30"/>
      <c r="S862" s="30"/>
      <c r="T862" s="30"/>
      <c r="U862" s="30"/>
    </row>
    <row r="863" spans="2:21" x14ac:dyDescent="0.25">
      <c r="B863" s="30"/>
      <c r="C863" s="30"/>
      <c r="E863" s="26"/>
      <c r="F863" s="97"/>
      <c r="G863" s="97"/>
      <c r="H863" s="97"/>
      <c r="I863" s="97"/>
      <c r="J863" s="97"/>
      <c r="K863" s="97"/>
      <c r="L863" s="30"/>
      <c r="M863" s="30"/>
      <c r="N863" s="30"/>
      <c r="O863" s="30"/>
      <c r="P863" s="30"/>
      <c r="Q863" s="30"/>
      <c r="R863" s="30"/>
      <c r="S863" s="30"/>
      <c r="T863" s="30"/>
      <c r="U863" s="30"/>
    </row>
    <row r="864" spans="2:21" x14ac:dyDescent="0.25">
      <c r="B864" s="30"/>
      <c r="C864" s="30"/>
      <c r="E864" s="26"/>
      <c r="F864" s="97"/>
      <c r="G864" s="97"/>
      <c r="H864" s="97"/>
      <c r="I864" s="97"/>
      <c r="J864" s="97"/>
      <c r="K864" s="97"/>
      <c r="L864" s="30"/>
      <c r="M864" s="30"/>
      <c r="N864" s="30"/>
      <c r="O864" s="30"/>
      <c r="P864" s="30"/>
      <c r="Q864" s="30"/>
      <c r="R864" s="30"/>
      <c r="S864" s="30"/>
      <c r="T864" s="30"/>
      <c r="U864" s="30"/>
    </row>
    <row r="865" spans="2:21" x14ac:dyDescent="0.25">
      <c r="B865" s="30"/>
      <c r="C865" s="30"/>
      <c r="E865" s="26"/>
      <c r="F865" s="97"/>
      <c r="G865" s="97"/>
      <c r="H865" s="97"/>
      <c r="I865" s="97"/>
      <c r="J865" s="97"/>
      <c r="K865" s="97"/>
      <c r="L865" s="30"/>
      <c r="M865" s="30"/>
      <c r="N865" s="30"/>
      <c r="O865" s="30"/>
      <c r="P865" s="30"/>
      <c r="Q865" s="30"/>
      <c r="R865" s="30"/>
      <c r="S865" s="30"/>
      <c r="T865" s="30"/>
      <c r="U865" s="30"/>
    </row>
    <row r="866" spans="2:21" x14ac:dyDescent="0.25">
      <c r="B866" s="30"/>
      <c r="C866" s="30"/>
      <c r="E866" s="26"/>
      <c r="F866" s="97"/>
      <c r="G866" s="97"/>
      <c r="H866" s="97"/>
      <c r="I866" s="97"/>
      <c r="J866" s="97"/>
      <c r="K866" s="97"/>
      <c r="L866" s="30"/>
      <c r="M866" s="30"/>
      <c r="N866" s="30"/>
      <c r="O866" s="30"/>
      <c r="P866" s="30"/>
      <c r="Q866" s="30"/>
      <c r="R866" s="30"/>
      <c r="S866" s="30"/>
      <c r="T866" s="30"/>
      <c r="U866" s="30"/>
    </row>
    <row r="867" spans="2:21" x14ac:dyDescent="0.25">
      <c r="B867" s="30"/>
      <c r="C867" s="30"/>
      <c r="E867" s="26"/>
      <c r="F867" s="97"/>
      <c r="G867" s="97"/>
      <c r="H867" s="97"/>
      <c r="I867" s="97"/>
      <c r="J867" s="97"/>
      <c r="K867" s="97"/>
      <c r="L867" s="30"/>
      <c r="M867" s="30"/>
      <c r="N867" s="30"/>
      <c r="O867" s="30"/>
      <c r="P867" s="30"/>
      <c r="Q867" s="30"/>
      <c r="R867" s="30"/>
      <c r="S867" s="30"/>
      <c r="T867" s="30"/>
      <c r="U867" s="30"/>
    </row>
    <row r="868" spans="2:21" x14ac:dyDescent="0.25">
      <c r="B868" s="30"/>
      <c r="C868" s="30"/>
      <c r="E868" s="26"/>
      <c r="F868" s="97"/>
      <c r="G868" s="97"/>
      <c r="H868" s="97"/>
      <c r="I868" s="97"/>
      <c r="J868" s="97"/>
      <c r="K868" s="97"/>
      <c r="L868" s="30"/>
      <c r="M868" s="30"/>
      <c r="N868" s="30"/>
      <c r="O868" s="30"/>
      <c r="P868" s="30"/>
      <c r="Q868" s="30"/>
      <c r="R868" s="30"/>
      <c r="S868" s="30"/>
      <c r="T868" s="30"/>
      <c r="U868" s="30"/>
    </row>
    <row r="869" spans="2:21" x14ac:dyDescent="0.25">
      <c r="B869" s="30"/>
      <c r="C869" s="30"/>
      <c r="E869" s="26"/>
      <c r="F869" s="97"/>
      <c r="G869" s="97"/>
      <c r="H869" s="97"/>
      <c r="I869" s="97"/>
      <c r="J869" s="97"/>
      <c r="K869" s="97"/>
      <c r="L869" s="30"/>
      <c r="M869" s="30"/>
      <c r="N869" s="30"/>
      <c r="O869" s="30"/>
      <c r="P869" s="30"/>
      <c r="Q869" s="30"/>
      <c r="R869" s="30"/>
      <c r="S869" s="30"/>
      <c r="T869" s="30"/>
      <c r="U869" s="30"/>
    </row>
    <row r="870" spans="2:21" x14ac:dyDescent="0.25">
      <c r="B870" s="30"/>
      <c r="C870" s="30"/>
      <c r="E870" s="26"/>
      <c r="F870" s="97"/>
      <c r="G870" s="97"/>
      <c r="H870" s="97"/>
      <c r="I870" s="97"/>
      <c r="J870" s="97"/>
      <c r="K870" s="97"/>
      <c r="L870" s="30"/>
      <c r="M870" s="30"/>
      <c r="N870" s="30"/>
      <c r="O870" s="30"/>
      <c r="P870" s="30"/>
      <c r="Q870" s="30"/>
      <c r="R870" s="30"/>
      <c r="S870" s="30"/>
      <c r="T870" s="30"/>
      <c r="U870" s="30"/>
    </row>
    <row r="871" spans="2:21" x14ac:dyDescent="0.25">
      <c r="B871" s="30"/>
      <c r="C871" s="30"/>
      <c r="E871" s="26"/>
      <c r="F871" s="97"/>
      <c r="G871" s="97"/>
      <c r="H871" s="97"/>
      <c r="I871" s="97"/>
      <c r="J871" s="97"/>
      <c r="K871" s="97"/>
      <c r="L871" s="30"/>
      <c r="M871" s="30"/>
      <c r="N871" s="30"/>
      <c r="O871" s="30"/>
      <c r="P871" s="30"/>
      <c r="Q871" s="30"/>
      <c r="R871" s="30"/>
      <c r="S871" s="30"/>
      <c r="T871" s="30"/>
      <c r="U871" s="30"/>
    </row>
    <row r="872" spans="2:21" x14ac:dyDescent="0.25">
      <c r="B872" s="30"/>
      <c r="C872" s="30"/>
      <c r="E872" s="26"/>
      <c r="F872" s="97"/>
      <c r="G872" s="97"/>
      <c r="H872" s="97"/>
      <c r="I872" s="97"/>
      <c r="J872" s="97"/>
      <c r="K872" s="97"/>
      <c r="L872" s="30"/>
      <c r="M872" s="30"/>
      <c r="N872" s="30"/>
      <c r="O872" s="30"/>
      <c r="P872" s="30"/>
      <c r="Q872" s="30"/>
      <c r="R872" s="30"/>
      <c r="S872" s="30"/>
      <c r="T872" s="30"/>
      <c r="U872" s="30"/>
    </row>
    <row r="873" spans="2:21" x14ac:dyDescent="0.25">
      <c r="B873" s="30"/>
      <c r="C873" s="30"/>
      <c r="E873" s="26"/>
      <c r="F873" s="97"/>
      <c r="G873" s="97"/>
      <c r="H873" s="97"/>
      <c r="I873" s="97"/>
      <c r="J873" s="97"/>
      <c r="K873" s="97"/>
      <c r="L873" s="30"/>
      <c r="M873" s="30"/>
      <c r="N873" s="30"/>
      <c r="O873" s="30"/>
      <c r="P873" s="30"/>
      <c r="Q873" s="30"/>
      <c r="R873" s="30"/>
      <c r="S873" s="30"/>
      <c r="T873" s="30"/>
      <c r="U873" s="30"/>
    </row>
    <row r="874" spans="2:21" x14ac:dyDescent="0.25">
      <c r="B874" s="30"/>
      <c r="C874" s="30"/>
      <c r="E874" s="26"/>
      <c r="F874" s="97"/>
      <c r="G874" s="97"/>
      <c r="H874" s="97"/>
      <c r="I874" s="97"/>
      <c r="J874" s="97"/>
      <c r="K874" s="97"/>
      <c r="L874" s="30"/>
      <c r="M874" s="30"/>
      <c r="N874" s="30"/>
      <c r="O874" s="30"/>
      <c r="P874" s="30"/>
      <c r="Q874" s="30"/>
      <c r="R874" s="30"/>
      <c r="S874" s="30"/>
      <c r="T874" s="30"/>
      <c r="U874" s="30"/>
    </row>
    <row r="875" spans="2:21" x14ac:dyDescent="0.25">
      <c r="B875" s="30"/>
      <c r="C875" s="30"/>
      <c r="E875" s="26"/>
      <c r="F875" s="97"/>
      <c r="G875" s="97"/>
      <c r="H875" s="97"/>
      <c r="I875" s="97"/>
      <c r="J875" s="97"/>
      <c r="K875" s="97"/>
      <c r="L875" s="30"/>
      <c r="M875" s="30"/>
      <c r="N875" s="30"/>
      <c r="O875" s="30"/>
      <c r="P875" s="30"/>
      <c r="Q875" s="30"/>
      <c r="R875" s="30"/>
      <c r="S875" s="30"/>
      <c r="T875" s="30"/>
      <c r="U875" s="30"/>
    </row>
    <row r="876" spans="2:21" x14ac:dyDescent="0.25">
      <c r="B876" s="30"/>
      <c r="C876" s="30"/>
      <c r="E876" s="26"/>
      <c r="F876" s="97"/>
      <c r="G876" s="97"/>
      <c r="H876" s="97"/>
      <c r="I876" s="97"/>
      <c r="J876" s="97"/>
      <c r="K876" s="97"/>
      <c r="L876" s="30"/>
      <c r="M876" s="30"/>
      <c r="N876" s="30"/>
      <c r="O876" s="30"/>
      <c r="P876" s="30"/>
      <c r="Q876" s="30"/>
      <c r="R876" s="30"/>
      <c r="S876" s="30"/>
      <c r="T876" s="30"/>
      <c r="U876" s="30"/>
    </row>
    <row r="877" spans="2:21" x14ac:dyDescent="0.25">
      <c r="B877" s="30"/>
      <c r="C877" s="30"/>
      <c r="E877" s="26"/>
      <c r="F877" s="97"/>
      <c r="G877" s="97"/>
      <c r="H877" s="97"/>
      <c r="I877" s="97"/>
      <c r="J877" s="97"/>
      <c r="K877" s="97"/>
      <c r="L877" s="30"/>
      <c r="M877" s="30"/>
      <c r="N877" s="30"/>
      <c r="O877" s="30"/>
      <c r="P877" s="30"/>
      <c r="Q877" s="30"/>
      <c r="R877" s="30"/>
      <c r="S877" s="30"/>
      <c r="T877" s="30"/>
      <c r="U877" s="30"/>
    </row>
    <row r="878" spans="2:21" x14ac:dyDescent="0.25">
      <c r="B878" s="30"/>
      <c r="C878" s="30"/>
      <c r="E878" s="26"/>
      <c r="F878" s="97"/>
      <c r="G878" s="97"/>
      <c r="H878" s="97"/>
      <c r="I878" s="97"/>
      <c r="J878" s="97"/>
      <c r="K878" s="97"/>
      <c r="L878" s="30"/>
      <c r="M878" s="30"/>
      <c r="N878" s="30"/>
      <c r="O878" s="30"/>
      <c r="P878" s="30"/>
      <c r="Q878" s="30"/>
      <c r="R878" s="30"/>
      <c r="S878" s="30"/>
      <c r="T878" s="30"/>
      <c r="U878" s="30"/>
    </row>
    <row r="879" spans="2:21" x14ac:dyDescent="0.25">
      <c r="B879" s="30"/>
      <c r="C879" s="30"/>
      <c r="E879" s="26"/>
      <c r="F879" s="97"/>
      <c r="G879" s="97"/>
      <c r="H879" s="97"/>
      <c r="I879" s="97"/>
      <c r="J879" s="97"/>
      <c r="K879" s="97"/>
      <c r="L879" s="30"/>
      <c r="M879" s="30"/>
      <c r="N879" s="30"/>
      <c r="O879" s="30"/>
      <c r="P879" s="30"/>
      <c r="Q879" s="30"/>
      <c r="R879" s="30"/>
      <c r="S879" s="30"/>
      <c r="T879" s="30"/>
      <c r="U879" s="30"/>
    </row>
    <row r="880" spans="2:21" x14ac:dyDescent="0.25">
      <c r="B880" s="30"/>
      <c r="C880" s="30"/>
      <c r="E880" s="26"/>
      <c r="F880" s="97"/>
      <c r="G880" s="97"/>
      <c r="H880" s="97"/>
      <c r="I880" s="97"/>
      <c r="J880" s="97"/>
      <c r="K880" s="97"/>
      <c r="L880" s="30"/>
      <c r="M880" s="30"/>
      <c r="N880" s="30"/>
      <c r="O880" s="30"/>
      <c r="P880" s="30"/>
      <c r="Q880" s="30"/>
      <c r="R880" s="30"/>
      <c r="S880" s="30"/>
      <c r="T880" s="30"/>
      <c r="U880" s="30"/>
    </row>
    <row r="881" spans="2:21" x14ac:dyDescent="0.25">
      <c r="B881" s="30"/>
      <c r="C881" s="30"/>
      <c r="E881" s="26"/>
      <c r="F881" s="97"/>
      <c r="G881" s="97"/>
      <c r="H881" s="97"/>
      <c r="I881" s="97"/>
      <c r="J881" s="97"/>
      <c r="K881" s="97"/>
      <c r="L881" s="30"/>
      <c r="M881" s="30"/>
      <c r="N881" s="30"/>
      <c r="O881" s="30"/>
      <c r="P881" s="30"/>
      <c r="Q881" s="30"/>
      <c r="R881" s="30"/>
      <c r="S881" s="30"/>
      <c r="T881" s="30"/>
      <c r="U881" s="30"/>
    </row>
    <row r="882" spans="2:21" x14ac:dyDescent="0.25">
      <c r="B882" s="30"/>
      <c r="C882" s="30"/>
      <c r="E882" s="26"/>
      <c r="F882" s="97"/>
      <c r="G882" s="97"/>
      <c r="H882" s="97"/>
      <c r="I882" s="97"/>
      <c r="J882" s="97"/>
      <c r="K882" s="97"/>
      <c r="L882" s="30"/>
      <c r="M882" s="30"/>
      <c r="N882" s="30"/>
      <c r="O882" s="30"/>
      <c r="P882" s="30"/>
      <c r="Q882" s="30"/>
      <c r="R882" s="30"/>
      <c r="S882" s="30"/>
      <c r="T882" s="30"/>
      <c r="U882" s="30"/>
    </row>
    <row r="883" spans="2:21" x14ac:dyDescent="0.25">
      <c r="B883" s="30"/>
      <c r="C883" s="30"/>
      <c r="E883" s="26"/>
      <c r="F883" s="97"/>
      <c r="G883" s="97"/>
      <c r="H883" s="97"/>
      <c r="I883" s="97"/>
      <c r="J883" s="97"/>
      <c r="K883" s="97"/>
      <c r="L883" s="30"/>
      <c r="M883" s="30"/>
      <c r="N883" s="30"/>
      <c r="O883" s="30"/>
      <c r="P883" s="30"/>
      <c r="Q883" s="30"/>
      <c r="R883" s="30"/>
      <c r="S883" s="30"/>
      <c r="T883" s="30"/>
      <c r="U883" s="30"/>
    </row>
    <row r="884" spans="2:21" x14ac:dyDescent="0.25">
      <c r="B884" s="30"/>
      <c r="C884" s="30"/>
      <c r="E884" s="26"/>
      <c r="F884" s="97"/>
      <c r="G884" s="97"/>
      <c r="H884" s="97"/>
      <c r="I884" s="97"/>
      <c r="J884" s="97"/>
      <c r="K884" s="97"/>
      <c r="L884" s="30"/>
      <c r="M884" s="30"/>
      <c r="N884" s="30"/>
      <c r="O884" s="30"/>
      <c r="P884" s="30"/>
      <c r="Q884" s="30"/>
      <c r="R884" s="30"/>
      <c r="S884" s="30"/>
      <c r="T884" s="30"/>
      <c r="U884" s="30"/>
    </row>
    <row r="885" spans="2:21" x14ac:dyDescent="0.25">
      <c r="B885" s="30"/>
      <c r="C885" s="30"/>
      <c r="E885" s="26"/>
      <c r="F885" s="97"/>
      <c r="G885" s="97"/>
      <c r="H885" s="97"/>
      <c r="I885" s="97"/>
      <c r="J885" s="97"/>
      <c r="K885" s="97"/>
      <c r="L885" s="30"/>
      <c r="M885" s="30"/>
      <c r="N885" s="30"/>
      <c r="O885" s="30"/>
      <c r="P885" s="30"/>
      <c r="Q885" s="30"/>
      <c r="R885" s="30"/>
      <c r="S885" s="30"/>
      <c r="T885" s="30"/>
      <c r="U885" s="30"/>
    </row>
    <row r="886" spans="2:21" x14ac:dyDescent="0.25">
      <c r="B886" s="30"/>
      <c r="C886" s="30"/>
      <c r="E886" s="26"/>
      <c r="F886" s="97"/>
      <c r="G886" s="97"/>
      <c r="H886" s="97"/>
      <c r="I886" s="97"/>
      <c r="J886" s="97"/>
      <c r="K886" s="97"/>
      <c r="L886" s="30"/>
      <c r="M886" s="30"/>
      <c r="N886" s="30"/>
      <c r="O886" s="30"/>
      <c r="P886" s="30"/>
      <c r="Q886" s="30"/>
      <c r="R886" s="30"/>
      <c r="S886" s="30"/>
      <c r="T886" s="30"/>
      <c r="U886" s="30"/>
    </row>
    <row r="887" spans="2:21" x14ac:dyDescent="0.25">
      <c r="B887" s="30"/>
      <c r="C887" s="30"/>
      <c r="E887" s="26"/>
      <c r="F887" s="97"/>
      <c r="G887" s="97"/>
      <c r="H887" s="97"/>
      <c r="I887" s="97"/>
      <c r="J887" s="97"/>
      <c r="K887" s="97"/>
      <c r="L887" s="30"/>
      <c r="M887" s="30"/>
      <c r="N887" s="30"/>
      <c r="O887" s="30"/>
      <c r="P887" s="30"/>
      <c r="Q887" s="30"/>
      <c r="R887" s="30"/>
      <c r="S887" s="30"/>
      <c r="T887" s="30"/>
      <c r="U887" s="30"/>
    </row>
    <row r="888" spans="2:21" x14ac:dyDescent="0.25">
      <c r="B888" s="30"/>
      <c r="C888" s="30"/>
      <c r="E888" s="26"/>
      <c r="F888" s="97"/>
      <c r="G888" s="97"/>
      <c r="H888" s="97"/>
      <c r="I888" s="97"/>
      <c r="J888" s="97"/>
      <c r="K888" s="97"/>
      <c r="L888" s="30"/>
      <c r="M888" s="30"/>
      <c r="N888" s="30"/>
      <c r="O888" s="30"/>
      <c r="P888" s="30"/>
      <c r="Q888" s="30"/>
      <c r="R888" s="30"/>
      <c r="S888" s="30"/>
      <c r="T888" s="30"/>
      <c r="U888" s="30"/>
    </row>
    <row r="889" spans="2:21" x14ac:dyDescent="0.25">
      <c r="B889" s="30"/>
      <c r="C889" s="30"/>
      <c r="E889" s="26"/>
      <c r="F889" s="97"/>
      <c r="G889" s="97"/>
      <c r="H889" s="97"/>
      <c r="I889" s="97"/>
      <c r="J889" s="97"/>
      <c r="K889" s="97"/>
      <c r="L889" s="30"/>
      <c r="M889" s="30"/>
      <c r="N889" s="30"/>
      <c r="O889" s="30"/>
      <c r="P889" s="30"/>
      <c r="Q889" s="30"/>
      <c r="R889" s="30"/>
      <c r="S889" s="30"/>
      <c r="T889" s="30"/>
      <c r="U889" s="30"/>
    </row>
    <row r="890" spans="2:21" x14ac:dyDescent="0.25">
      <c r="B890" s="30"/>
      <c r="C890" s="30"/>
      <c r="E890" s="26"/>
      <c r="F890" s="97"/>
      <c r="G890" s="97"/>
      <c r="H890" s="97"/>
      <c r="I890" s="97"/>
      <c r="J890" s="97"/>
      <c r="K890" s="97"/>
      <c r="L890" s="30"/>
      <c r="M890" s="30"/>
      <c r="N890" s="30"/>
      <c r="O890" s="30"/>
      <c r="P890" s="30"/>
      <c r="Q890" s="30"/>
      <c r="R890" s="30"/>
      <c r="S890" s="30"/>
      <c r="T890" s="30"/>
      <c r="U890" s="30"/>
    </row>
    <row r="891" spans="2:21" x14ac:dyDescent="0.25">
      <c r="B891" s="30"/>
      <c r="C891" s="30"/>
      <c r="E891" s="26"/>
      <c r="F891" s="97"/>
      <c r="G891" s="97"/>
      <c r="H891" s="97"/>
      <c r="I891" s="97"/>
      <c r="J891" s="97"/>
      <c r="K891" s="97"/>
      <c r="L891" s="30"/>
      <c r="M891" s="30"/>
      <c r="N891" s="30"/>
      <c r="O891" s="30"/>
      <c r="P891" s="30"/>
      <c r="Q891" s="30"/>
      <c r="R891" s="30"/>
      <c r="S891" s="30"/>
      <c r="T891" s="30"/>
      <c r="U891" s="30"/>
    </row>
    <row r="892" spans="2:21" x14ac:dyDescent="0.25">
      <c r="B892" s="30"/>
      <c r="C892" s="30"/>
      <c r="E892" s="26"/>
      <c r="F892" s="97"/>
      <c r="G892" s="97"/>
      <c r="H892" s="97"/>
      <c r="I892" s="97"/>
      <c r="J892" s="97"/>
      <c r="K892" s="97"/>
      <c r="L892" s="30"/>
      <c r="M892" s="30"/>
      <c r="N892" s="30"/>
      <c r="O892" s="30"/>
      <c r="P892" s="30"/>
      <c r="Q892" s="30"/>
      <c r="R892" s="30"/>
      <c r="S892" s="30"/>
      <c r="T892" s="30"/>
      <c r="U892" s="30"/>
    </row>
    <row r="893" spans="2:21" x14ac:dyDescent="0.25">
      <c r="B893" s="30"/>
      <c r="C893" s="30"/>
      <c r="E893" s="26"/>
      <c r="F893" s="97"/>
      <c r="G893" s="97"/>
      <c r="H893" s="97"/>
      <c r="I893" s="97"/>
      <c r="J893" s="97"/>
      <c r="K893" s="97"/>
      <c r="L893" s="30"/>
      <c r="M893" s="30"/>
      <c r="N893" s="30"/>
      <c r="O893" s="30"/>
      <c r="P893" s="30"/>
      <c r="Q893" s="30"/>
      <c r="R893" s="30"/>
      <c r="S893" s="30"/>
      <c r="T893" s="30"/>
      <c r="U893" s="30"/>
    </row>
    <row r="894" spans="2:21" x14ac:dyDescent="0.25">
      <c r="B894" s="30"/>
      <c r="C894" s="30"/>
      <c r="E894" s="26"/>
      <c r="F894" s="97"/>
      <c r="G894" s="97"/>
      <c r="H894" s="97"/>
      <c r="I894" s="97"/>
      <c r="J894" s="97"/>
      <c r="K894" s="97"/>
      <c r="L894" s="30"/>
      <c r="M894" s="30"/>
      <c r="N894" s="30"/>
      <c r="O894" s="30"/>
      <c r="P894" s="30"/>
      <c r="Q894" s="30"/>
      <c r="R894" s="30"/>
      <c r="S894" s="30"/>
      <c r="T894" s="30"/>
      <c r="U894" s="30"/>
    </row>
    <row r="895" spans="2:21" x14ac:dyDescent="0.25">
      <c r="B895" s="30"/>
      <c r="C895" s="30"/>
      <c r="E895" s="26"/>
      <c r="F895" s="97"/>
      <c r="G895" s="97"/>
      <c r="H895" s="97"/>
      <c r="I895" s="97"/>
      <c r="J895" s="97"/>
      <c r="K895" s="97"/>
      <c r="L895" s="30"/>
      <c r="M895" s="30"/>
      <c r="N895" s="30"/>
      <c r="O895" s="30"/>
      <c r="P895" s="30"/>
      <c r="Q895" s="30"/>
      <c r="R895" s="30"/>
      <c r="S895" s="30"/>
      <c r="T895" s="30"/>
      <c r="U895" s="30"/>
    </row>
    <row r="896" spans="2:21" x14ac:dyDescent="0.25">
      <c r="B896" s="30"/>
      <c r="C896" s="30"/>
      <c r="E896" s="26"/>
      <c r="F896" s="97"/>
      <c r="G896" s="97"/>
      <c r="H896" s="97"/>
      <c r="I896" s="97"/>
      <c r="J896" s="97"/>
      <c r="K896" s="97"/>
      <c r="L896" s="30"/>
      <c r="M896" s="30"/>
      <c r="N896" s="30"/>
      <c r="O896" s="30"/>
      <c r="P896" s="30"/>
      <c r="Q896" s="30"/>
      <c r="R896" s="30"/>
      <c r="S896" s="30"/>
      <c r="T896" s="30"/>
      <c r="U896" s="30"/>
    </row>
    <row r="897" spans="2:21" x14ac:dyDescent="0.25">
      <c r="B897" s="30"/>
      <c r="C897" s="30"/>
      <c r="E897" s="26"/>
      <c r="F897" s="97"/>
      <c r="G897" s="97"/>
      <c r="H897" s="97"/>
      <c r="I897" s="97"/>
      <c r="J897" s="97"/>
      <c r="K897" s="97"/>
      <c r="L897" s="30"/>
      <c r="M897" s="30"/>
      <c r="N897" s="30"/>
      <c r="O897" s="30"/>
      <c r="P897" s="30"/>
      <c r="Q897" s="30"/>
      <c r="R897" s="30"/>
      <c r="S897" s="30"/>
      <c r="T897" s="30"/>
      <c r="U897" s="30"/>
    </row>
    <row r="898" spans="2:21" x14ac:dyDescent="0.25">
      <c r="B898" s="30"/>
      <c r="C898" s="30"/>
      <c r="E898" s="26"/>
      <c r="F898" s="97"/>
      <c r="G898" s="97"/>
      <c r="H898" s="97"/>
      <c r="I898" s="97"/>
      <c r="J898" s="97"/>
      <c r="K898" s="97"/>
      <c r="L898" s="30"/>
      <c r="M898" s="30"/>
      <c r="N898" s="30"/>
      <c r="O898" s="30"/>
      <c r="P898" s="30"/>
      <c r="Q898" s="30"/>
      <c r="R898" s="30"/>
      <c r="S898" s="30"/>
      <c r="T898" s="30"/>
      <c r="U898" s="30"/>
    </row>
    <row r="899" spans="2:21" x14ac:dyDescent="0.25">
      <c r="B899" s="30"/>
      <c r="C899" s="30"/>
      <c r="E899" s="26"/>
      <c r="F899" s="97"/>
      <c r="G899" s="97"/>
      <c r="H899" s="97"/>
      <c r="I899" s="97"/>
      <c r="J899" s="97"/>
      <c r="K899" s="97"/>
      <c r="L899" s="30"/>
      <c r="M899" s="30"/>
      <c r="N899" s="30"/>
      <c r="O899" s="30"/>
      <c r="P899" s="30"/>
      <c r="Q899" s="30"/>
      <c r="R899" s="30"/>
      <c r="S899" s="30"/>
      <c r="T899" s="30"/>
      <c r="U899" s="30"/>
    </row>
    <row r="900" spans="2:21" x14ac:dyDescent="0.25">
      <c r="B900" s="30"/>
      <c r="C900" s="30"/>
      <c r="E900" s="26"/>
      <c r="F900" s="97"/>
      <c r="G900" s="97"/>
      <c r="H900" s="97"/>
      <c r="I900" s="97"/>
      <c r="J900" s="97"/>
      <c r="K900" s="97"/>
      <c r="L900" s="30"/>
      <c r="M900" s="30"/>
      <c r="N900" s="30"/>
      <c r="O900" s="30"/>
      <c r="P900" s="30"/>
      <c r="Q900" s="30"/>
      <c r="R900" s="30"/>
      <c r="S900" s="30"/>
      <c r="T900" s="30"/>
      <c r="U900" s="30"/>
    </row>
    <row r="901" spans="2:21" x14ac:dyDescent="0.25">
      <c r="B901" s="30"/>
      <c r="C901" s="30"/>
      <c r="E901" s="26"/>
      <c r="F901" s="97"/>
      <c r="G901" s="97"/>
      <c r="H901" s="97"/>
      <c r="I901" s="97"/>
      <c r="J901" s="97"/>
      <c r="K901" s="97"/>
      <c r="L901" s="30"/>
      <c r="M901" s="30"/>
      <c r="N901" s="30"/>
      <c r="O901" s="30"/>
      <c r="P901" s="30"/>
      <c r="Q901" s="30"/>
      <c r="R901" s="30"/>
      <c r="S901" s="30"/>
      <c r="T901" s="30"/>
      <c r="U901" s="30"/>
    </row>
    <row r="902" spans="2:21" x14ac:dyDescent="0.25">
      <c r="B902" s="30"/>
      <c r="C902" s="30"/>
      <c r="E902" s="26"/>
      <c r="F902" s="97"/>
      <c r="G902" s="97"/>
      <c r="H902" s="97"/>
      <c r="I902" s="97"/>
      <c r="J902" s="97"/>
      <c r="K902" s="97"/>
      <c r="L902" s="30"/>
      <c r="M902" s="30"/>
      <c r="N902" s="30"/>
      <c r="O902" s="30"/>
      <c r="P902" s="30"/>
      <c r="Q902" s="30"/>
      <c r="R902" s="30"/>
      <c r="S902" s="30"/>
      <c r="T902" s="30"/>
      <c r="U902" s="30"/>
    </row>
    <row r="903" spans="2:21" x14ac:dyDescent="0.25">
      <c r="B903" s="30"/>
      <c r="C903" s="30"/>
      <c r="E903" s="26"/>
      <c r="F903" s="97"/>
      <c r="G903" s="97"/>
      <c r="H903" s="97"/>
      <c r="I903" s="97"/>
      <c r="J903" s="97"/>
      <c r="K903" s="97"/>
      <c r="L903" s="30"/>
      <c r="M903" s="30"/>
      <c r="N903" s="30"/>
      <c r="O903" s="30"/>
      <c r="P903" s="30"/>
      <c r="Q903" s="30"/>
      <c r="R903" s="30"/>
      <c r="S903" s="30"/>
      <c r="T903" s="30"/>
      <c r="U903" s="30"/>
    </row>
    <row r="904" spans="2:21" x14ac:dyDescent="0.25">
      <c r="B904" s="30"/>
      <c r="C904" s="30"/>
      <c r="E904" s="26"/>
      <c r="F904" s="97"/>
      <c r="G904" s="97"/>
      <c r="H904" s="97"/>
      <c r="I904" s="97"/>
      <c r="J904" s="97"/>
      <c r="K904" s="97"/>
      <c r="L904" s="30"/>
      <c r="M904" s="30"/>
      <c r="N904" s="30"/>
      <c r="O904" s="30"/>
      <c r="P904" s="30"/>
      <c r="Q904" s="30"/>
      <c r="R904" s="30"/>
      <c r="S904" s="30"/>
      <c r="T904" s="30"/>
      <c r="U904" s="30"/>
    </row>
    <row r="905" spans="2:21" x14ac:dyDescent="0.25">
      <c r="B905" s="30"/>
      <c r="C905" s="30"/>
      <c r="E905" s="26"/>
      <c r="F905" s="97"/>
      <c r="G905" s="97"/>
      <c r="H905" s="97"/>
      <c r="I905" s="97"/>
      <c r="J905" s="97"/>
      <c r="K905" s="97"/>
      <c r="L905" s="30"/>
      <c r="M905" s="30"/>
      <c r="N905" s="30"/>
      <c r="O905" s="30"/>
      <c r="P905" s="30"/>
      <c r="Q905" s="30"/>
      <c r="R905" s="30"/>
      <c r="S905" s="30"/>
      <c r="T905" s="30"/>
      <c r="U905" s="30"/>
    </row>
    <row r="906" spans="2:21" x14ac:dyDescent="0.25">
      <c r="B906" s="30"/>
      <c r="C906" s="30"/>
      <c r="E906" s="26"/>
      <c r="F906" s="97"/>
      <c r="G906" s="97"/>
      <c r="H906" s="97"/>
      <c r="I906" s="97"/>
      <c r="J906" s="97"/>
      <c r="K906" s="97"/>
      <c r="L906" s="30"/>
      <c r="M906" s="30"/>
      <c r="N906" s="30"/>
      <c r="O906" s="30"/>
      <c r="P906" s="30"/>
      <c r="Q906" s="30"/>
      <c r="R906" s="30"/>
      <c r="S906" s="30"/>
      <c r="T906" s="30"/>
      <c r="U906" s="30"/>
    </row>
    <row r="907" spans="2:21" x14ac:dyDescent="0.25">
      <c r="B907" s="30"/>
      <c r="C907" s="30"/>
      <c r="E907" s="26"/>
      <c r="F907" s="97"/>
      <c r="G907" s="97"/>
      <c r="H907" s="97"/>
      <c r="I907" s="97"/>
      <c r="J907" s="97"/>
      <c r="K907" s="97"/>
      <c r="L907" s="30"/>
      <c r="M907" s="30"/>
      <c r="N907" s="30"/>
      <c r="O907" s="30"/>
      <c r="P907" s="30"/>
      <c r="Q907" s="30"/>
      <c r="R907" s="30"/>
      <c r="S907" s="30"/>
      <c r="T907" s="30"/>
      <c r="U907" s="30"/>
    </row>
    <row r="908" spans="2:21" x14ac:dyDescent="0.25">
      <c r="B908" s="30"/>
      <c r="C908" s="30"/>
      <c r="E908" s="26"/>
      <c r="F908" s="97"/>
      <c r="G908" s="97"/>
      <c r="H908" s="97"/>
      <c r="I908" s="97"/>
      <c r="J908" s="97"/>
      <c r="K908" s="97"/>
      <c r="L908" s="30"/>
      <c r="M908" s="30"/>
      <c r="N908" s="30"/>
      <c r="O908" s="30"/>
      <c r="P908" s="30"/>
      <c r="Q908" s="30"/>
      <c r="R908" s="30"/>
      <c r="S908" s="30"/>
      <c r="T908" s="30"/>
      <c r="U908" s="30"/>
    </row>
    <row r="909" spans="2:21" x14ac:dyDescent="0.25">
      <c r="B909" s="30"/>
      <c r="C909" s="30"/>
      <c r="E909" s="26"/>
      <c r="F909" s="97"/>
      <c r="G909" s="97"/>
      <c r="H909" s="97"/>
      <c r="I909" s="97"/>
      <c r="J909" s="97"/>
      <c r="K909" s="97"/>
      <c r="L909" s="30"/>
      <c r="M909" s="30"/>
      <c r="N909" s="30"/>
      <c r="O909" s="30"/>
      <c r="P909" s="30"/>
      <c r="Q909" s="30"/>
      <c r="R909" s="30"/>
      <c r="S909" s="30"/>
      <c r="T909" s="30"/>
      <c r="U909" s="30"/>
    </row>
    <row r="910" spans="2:21" x14ac:dyDescent="0.25">
      <c r="B910" s="30"/>
      <c r="C910" s="30"/>
      <c r="E910" s="26"/>
      <c r="F910" s="97"/>
      <c r="G910" s="97"/>
      <c r="H910" s="97"/>
      <c r="I910" s="97"/>
      <c r="J910" s="97"/>
      <c r="K910" s="97"/>
      <c r="L910" s="30"/>
      <c r="M910" s="30"/>
      <c r="N910" s="30"/>
      <c r="O910" s="30"/>
      <c r="P910" s="30"/>
      <c r="Q910" s="30"/>
      <c r="R910" s="30"/>
      <c r="S910" s="30"/>
      <c r="T910" s="30"/>
      <c r="U910" s="30"/>
    </row>
    <row r="911" spans="2:21" x14ac:dyDescent="0.25">
      <c r="B911" s="30"/>
      <c r="C911" s="30"/>
      <c r="E911" s="26"/>
      <c r="F911" s="97"/>
      <c r="G911" s="97"/>
      <c r="H911" s="97"/>
      <c r="I911" s="97"/>
      <c r="J911" s="97"/>
      <c r="K911" s="97"/>
      <c r="L911" s="30"/>
      <c r="M911" s="30"/>
      <c r="N911" s="30"/>
      <c r="O911" s="30"/>
      <c r="P911" s="30"/>
      <c r="Q911" s="30"/>
      <c r="R911" s="30"/>
      <c r="S911" s="30"/>
      <c r="T911" s="30"/>
      <c r="U911" s="30"/>
    </row>
    <row r="912" spans="2:21" x14ac:dyDescent="0.25">
      <c r="B912" s="30"/>
      <c r="C912" s="30"/>
      <c r="E912" s="26"/>
      <c r="F912" s="97"/>
      <c r="G912" s="97"/>
      <c r="H912" s="97"/>
      <c r="I912" s="97"/>
      <c r="J912" s="97"/>
      <c r="K912" s="97"/>
      <c r="L912" s="30"/>
      <c r="M912" s="30"/>
      <c r="N912" s="30"/>
      <c r="O912" s="30"/>
      <c r="P912" s="30"/>
      <c r="Q912" s="30"/>
      <c r="R912" s="30"/>
      <c r="S912" s="30"/>
      <c r="T912" s="30"/>
      <c r="U912" s="30"/>
    </row>
    <row r="913" spans="2:21" x14ac:dyDescent="0.25">
      <c r="B913" s="30"/>
      <c r="C913" s="30"/>
      <c r="E913" s="26"/>
      <c r="F913" s="97"/>
      <c r="G913" s="97"/>
      <c r="H913" s="97"/>
      <c r="I913" s="97"/>
      <c r="J913" s="97"/>
      <c r="K913" s="97"/>
      <c r="L913" s="30"/>
      <c r="M913" s="30"/>
      <c r="N913" s="30"/>
      <c r="O913" s="30"/>
      <c r="P913" s="30"/>
      <c r="Q913" s="30"/>
      <c r="R913" s="30"/>
      <c r="S913" s="30"/>
      <c r="T913" s="30"/>
      <c r="U913" s="30"/>
    </row>
    <row r="914" spans="2:21" x14ac:dyDescent="0.25">
      <c r="B914" s="30"/>
      <c r="C914" s="30"/>
      <c r="E914" s="26"/>
      <c r="F914" s="97"/>
      <c r="G914" s="97"/>
      <c r="H914" s="97"/>
      <c r="I914" s="97"/>
      <c r="J914" s="97"/>
      <c r="K914" s="97"/>
      <c r="L914" s="30"/>
      <c r="M914" s="30"/>
      <c r="N914" s="30"/>
      <c r="O914" s="30"/>
      <c r="P914" s="30"/>
      <c r="Q914" s="30"/>
      <c r="R914" s="30"/>
      <c r="S914" s="30"/>
      <c r="T914" s="30"/>
      <c r="U914" s="30"/>
    </row>
    <row r="915" spans="2:21" x14ac:dyDescent="0.25">
      <c r="B915" s="30"/>
      <c r="C915" s="30"/>
      <c r="E915" s="26"/>
      <c r="F915" s="97"/>
      <c r="G915" s="97"/>
      <c r="H915" s="97"/>
      <c r="I915" s="97"/>
      <c r="J915" s="97"/>
      <c r="K915" s="97"/>
      <c r="L915" s="30"/>
      <c r="M915" s="30"/>
      <c r="N915" s="30"/>
      <c r="O915" s="30"/>
      <c r="P915" s="30"/>
      <c r="Q915" s="30"/>
      <c r="R915" s="30"/>
      <c r="S915" s="30"/>
      <c r="T915" s="30"/>
      <c r="U915" s="30"/>
    </row>
    <row r="916" spans="2:21" x14ac:dyDescent="0.25">
      <c r="B916" s="30"/>
      <c r="C916" s="30"/>
      <c r="E916" s="26"/>
      <c r="F916" s="97"/>
      <c r="G916" s="97"/>
      <c r="H916" s="97"/>
      <c r="I916" s="97"/>
      <c r="J916" s="97"/>
      <c r="K916" s="97"/>
      <c r="L916" s="30"/>
      <c r="M916" s="30"/>
      <c r="N916" s="30"/>
      <c r="O916" s="30"/>
      <c r="P916" s="30"/>
      <c r="Q916" s="30"/>
      <c r="R916" s="30"/>
      <c r="S916" s="30"/>
      <c r="T916" s="30"/>
      <c r="U916" s="30"/>
    </row>
    <row r="917" spans="2:21" x14ac:dyDescent="0.25">
      <c r="B917" s="30"/>
      <c r="C917" s="30"/>
      <c r="E917" s="26"/>
      <c r="F917" s="97"/>
      <c r="G917" s="97"/>
      <c r="H917" s="97"/>
      <c r="I917" s="97"/>
      <c r="J917" s="97"/>
      <c r="K917" s="97"/>
      <c r="L917" s="30"/>
      <c r="M917" s="30"/>
      <c r="N917" s="30"/>
      <c r="O917" s="30"/>
      <c r="P917" s="30"/>
      <c r="Q917" s="30"/>
      <c r="R917" s="30"/>
      <c r="S917" s="30"/>
      <c r="T917" s="30"/>
      <c r="U917" s="30"/>
    </row>
    <row r="918" spans="2:21" x14ac:dyDescent="0.25">
      <c r="B918" s="30"/>
      <c r="C918" s="30"/>
      <c r="E918" s="26"/>
      <c r="F918" s="97"/>
      <c r="G918" s="97"/>
      <c r="H918" s="97"/>
      <c r="I918" s="97"/>
      <c r="J918" s="97"/>
      <c r="K918" s="97"/>
      <c r="L918" s="30"/>
      <c r="M918" s="30"/>
      <c r="N918" s="30"/>
      <c r="O918" s="30"/>
      <c r="P918" s="30"/>
      <c r="Q918" s="30"/>
      <c r="R918" s="30"/>
      <c r="S918" s="30"/>
      <c r="T918" s="30"/>
      <c r="U918" s="30"/>
    </row>
    <row r="919" spans="2:21" x14ac:dyDescent="0.25">
      <c r="B919" s="30"/>
      <c r="C919" s="30"/>
      <c r="E919" s="26"/>
      <c r="F919" s="97"/>
      <c r="G919" s="97"/>
      <c r="H919" s="97"/>
      <c r="I919" s="97"/>
      <c r="J919" s="97"/>
      <c r="K919" s="97"/>
      <c r="L919" s="30"/>
      <c r="M919" s="30"/>
      <c r="N919" s="30"/>
      <c r="O919" s="30"/>
      <c r="P919" s="30"/>
      <c r="Q919" s="30"/>
      <c r="R919" s="30"/>
      <c r="S919" s="30"/>
      <c r="T919" s="30"/>
      <c r="U919" s="30"/>
    </row>
    <row r="920" spans="2:21" x14ac:dyDescent="0.25">
      <c r="B920" s="30"/>
      <c r="C920" s="30"/>
      <c r="E920" s="26"/>
      <c r="F920" s="97"/>
      <c r="G920" s="97"/>
      <c r="H920" s="97"/>
      <c r="I920" s="97"/>
      <c r="J920" s="97"/>
      <c r="K920" s="97"/>
      <c r="L920" s="30"/>
      <c r="M920" s="30"/>
      <c r="N920" s="30"/>
      <c r="O920" s="30"/>
      <c r="P920" s="30"/>
      <c r="Q920" s="30"/>
      <c r="R920" s="30"/>
      <c r="S920" s="30"/>
      <c r="T920" s="30"/>
      <c r="U920" s="30"/>
    </row>
    <row r="921" spans="2:21" x14ac:dyDescent="0.25">
      <c r="B921" s="30"/>
      <c r="C921" s="30"/>
      <c r="E921" s="26"/>
      <c r="F921" s="97"/>
      <c r="G921" s="97"/>
      <c r="H921" s="97"/>
      <c r="I921" s="97"/>
      <c r="J921" s="97"/>
      <c r="K921" s="97"/>
      <c r="L921" s="30"/>
      <c r="M921" s="30"/>
      <c r="N921" s="30"/>
      <c r="O921" s="30"/>
      <c r="P921" s="30"/>
      <c r="Q921" s="30"/>
      <c r="R921" s="30"/>
      <c r="S921" s="30"/>
      <c r="T921" s="30"/>
      <c r="U921" s="30"/>
    </row>
    <row r="922" spans="2:21" x14ac:dyDescent="0.25">
      <c r="B922" s="30"/>
      <c r="C922" s="30"/>
      <c r="E922" s="26"/>
      <c r="F922" s="97"/>
      <c r="G922" s="97"/>
      <c r="H922" s="97"/>
      <c r="I922" s="97"/>
      <c r="J922" s="97"/>
      <c r="K922" s="97"/>
      <c r="L922" s="30"/>
      <c r="M922" s="30"/>
      <c r="N922" s="30"/>
      <c r="O922" s="30"/>
      <c r="P922" s="30"/>
      <c r="Q922" s="30"/>
      <c r="R922" s="30"/>
      <c r="S922" s="30"/>
      <c r="T922" s="30"/>
      <c r="U922" s="30"/>
    </row>
    <row r="923" spans="2:21" x14ac:dyDescent="0.25">
      <c r="B923" s="30"/>
      <c r="C923" s="30"/>
      <c r="E923" s="26"/>
      <c r="F923" s="97"/>
      <c r="G923" s="97"/>
      <c r="H923" s="97"/>
      <c r="I923" s="97"/>
      <c r="J923" s="97"/>
      <c r="K923" s="97"/>
      <c r="L923" s="30"/>
      <c r="M923" s="30"/>
      <c r="N923" s="30"/>
      <c r="O923" s="30"/>
      <c r="P923" s="30"/>
      <c r="Q923" s="30"/>
      <c r="R923" s="30"/>
      <c r="S923" s="30"/>
      <c r="T923" s="30"/>
      <c r="U923" s="30"/>
    </row>
    <row r="924" spans="2:21" x14ac:dyDescent="0.25">
      <c r="B924" s="30"/>
      <c r="C924" s="30"/>
      <c r="E924" s="26"/>
      <c r="F924" s="97"/>
      <c r="G924" s="97"/>
      <c r="H924" s="97"/>
      <c r="I924" s="97"/>
      <c r="J924" s="97"/>
      <c r="K924" s="97"/>
      <c r="L924" s="30"/>
      <c r="M924" s="30"/>
      <c r="N924" s="30"/>
      <c r="O924" s="30"/>
      <c r="P924" s="30"/>
      <c r="Q924" s="30"/>
      <c r="R924" s="30"/>
      <c r="S924" s="30"/>
      <c r="T924" s="30"/>
      <c r="U924" s="30"/>
    </row>
    <row r="925" spans="2:21" x14ac:dyDescent="0.25">
      <c r="B925" s="30"/>
      <c r="C925" s="30"/>
      <c r="E925" s="26"/>
      <c r="F925" s="97"/>
      <c r="G925" s="97"/>
      <c r="H925" s="97"/>
      <c r="I925" s="97"/>
      <c r="J925" s="97"/>
      <c r="K925" s="97"/>
      <c r="L925" s="30"/>
      <c r="M925" s="30"/>
      <c r="N925" s="30"/>
      <c r="O925" s="30"/>
      <c r="P925" s="30"/>
      <c r="Q925" s="30"/>
      <c r="R925" s="30"/>
      <c r="S925" s="30"/>
      <c r="T925" s="30"/>
      <c r="U925" s="30"/>
    </row>
    <row r="926" spans="2:21" x14ac:dyDescent="0.25">
      <c r="B926" s="30"/>
      <c r="C926" s="30"/>
      <c r="E926" s="26"/>
      <c r="F926" s="97"/>
      <c r="G926" s="97"/>
      <c r="H926" s="97"/>
      <c r="I926" s="97"/>
      <c r="J926" s="97"/>
      <c r="K926" s="97"/>
      <c r="L926" s="30"/>
      <c r="M926" s="30"/>
      <c r="N926" s="30"/>
      <c r="O926" s="30"/>
      <c r="P926" s="30"/>
      <c r="Q926" s="30"/>
      <c r="R926" s="30"/>
      <c r="S926" s="30"/>
      <c r="T926" s="30"/>
      <c r="U926" s="30"/>
    </row>
    <row r="927" spans="2:21" x14ac:dyDescent="0.25">
      <c r="B927" s="30"/>
      <c r="C927" s="30"/>
      <c r="E927" s="26"/>
      <c r="F927" s="97"/>
      <c r="G927" s="97"/>
      <c r="H927" s="97"/>
      <c r="I927" s="97"/>
      <c r="J927" s="97"/>
      <c r="K927" s="97"/>
      <c r="L927" s="30"/>
      <c r="M927" s="30"/>
      <c r="N927" s="30"/>
      <c r="O927" s="30"/>
      <c r="P927" s="30"/>
      <c r="Q927" s="30"/>
      <c r="R927" s="30"/>
      <c r="S927" s="30"/>
      <c r="T927" s="30"/>
      <c r="U927" s="30"/>
    </row>
    <row r="928" spans="2:21" x14ac:dyDescent="0.25">
      <c r="B928" s="30"/>
      <c r="C928" s="30"/>
      <c r="E928" s="26"/>
      <c r="F928" s="97"/>
      <c r="G928" s="97"/>
      <c r="H928" s="97"/>
      <c r="I928" s="97"/>
      <c r="J928" s="97"/>
      <c r="K928" s="97"/>
      <c r="L928" s="30"/>
      <c r="M928" s="30"/>
      <c r="N928" s="30"/>
      <c r="O928" s="30"/>
      <c r="P928" s="30"/>
      <c r="Q928" s="30"/>
      <c r="R928" s="30"/>
      <c r="S928" s="30"/>
      <c r="T928" s="30"/>
      <c r="U928" s="30"/>
    </row>
    <row r="929" spans="2:21" x14ac:dyDescent="0.25">
      <c r="B929" s="30"/>
      <c r="C929" s="30"/>
      <c r="E929" s="26"/>
      <c r="F929" s="97"/>
      <c r="G929" s="97"/>
      <c r="H929" s="97"/>
      <c r="I929" s="97"/>
      <c r="J929" s="97"/>
      <c r="K929" s="97"/>
      <c r="L929" s="30"/>
      <c r="M929" s="30"/>
      <c r="N929" s="30"/>
      <c r="O929" s="30"/>
      <c r="P929" s="30"/>
      <c r="Q929" s="30"/>
      <c r="R929" s="30"/>
      <c r="S929" s="30"/>
      <c r="T929" s="30"/>
      <c r="U929" s="30"/>
    </row>
    <row r="930" spans="2:21" x14ac:dyDescent="0.25">
      <c r="B930" s="30"/>
      <c r="C930" s="30"/>
      <c r="E930" s="26"/>
      <c r="F930" s="97"/>
      <c r="G930" s="97"/>
      <c r="H930" s="97"/>
      <c r="I930" s="97"/>
      <c r="J930" s="97"/>
      <c r="K930" s="97"/>
      <c r="L930" s="30"/>
      <c r="M930" s="30"/>
      <c r="N930" s="30"/>
      <c r="O930" s="30"/>
      <c r="P930" s="30"/>
      <c r="Q930" s="30"/>
      <c r="R930" s="30"/>
      <c r="S930" s="30"/>
      <c r="T930" s="30"/>
      <c r="U930" s="30"/>
    </row>
    <row r="931" spans="2:21" x14ac:dyDescent="0.25">
      <c r="B931" s="30"/>
      <c r="C931" s="30"/>
      <c r="E931" s="26"/>
      <c r="F931" s="97"/>
      <c r="G931" s="97"/>
      <c r="H931" s="97"/>
      <c r="I931" s="97"/>
      <c r="J931" s="97"/>
      <c r="K931" s="97"/>
      <c r="L931" s="30"/>
      <c r="M931" s="30"/>
      <c r="N931" s="30"/>
      <c r="O931" s="30"/>
      <c r="P931" s="30"/>
      <c r="Q931" s="30"/>
      <c r="R931" s="30"/>
      <c r="S931" s="30"/>
      <c r="T931" s="30"/>
      <c r="U931" s="30"/>
    </row>
    <row r="932" spans="2:21" x14ac:dyDescent="0.25">
      <c r="B932" s="30"/>
      <c r="C932" s="30"/>
      <c r="E932" s="26"/>
      <c r="F932" s="97"/>
      <c r="G932" s="97"/>
      <c r="H932" s="97"/>
      <c r="I932" s="97"/>
      <c r="J932" s="97"/>
      <c r="K932" s="97"/>
      <c r="L932" s="30"/>
      <c r="M932" s="30"/>
      <c r="N932" s="30"/>
      <c r="O932" s="30"/>
      <c r="P932" s="30"/>
      <c r="Q932" s="30"/>
      <c r="R932" s="30"/>
      <c r="S932" s="30"/>
      <c r="T932" s="30"/>
      <c r="U932" s="30"/>
    </row>
    <row r="933" spans="2:21" x14ac:dyDescent="0.25">
      <c r="B933" s="30"/>
      <c r="C933" s="30"/>
      <c r="E933" s="26"/>
      <c r="F933" s="97"/>
      <c r="G933" s="97"/>
      <c r="H933" s="97"/>
      <c r="I933" s="97"/>
      <c r="J933" s="97"/>
      <c r="K933" s="97"/>
      <c r="L933" s="30"/>
      <c r="M933" s="30"/>
      <c r="N933" s="30"/>
      <c r="O933" s="30"/>
      <c r="P933" s="30"/>
      <c r="Q933" s="30"/>
      <c r="R933" s="30"/>
      <c r="S933" s="30"/>
      <c r="T933" s="30"/>
      <c r="U933" s="30"/>
    </row>
    <row r="934" spans="2:21" x14ac:dyDescent="0.25">
      <c r="B934" s="30"/>
      <c r="C934" s="30"/>
      <c r="E934" s="26"/>
      <c r="F934" s="97"/>
      <c r="G934" s="97"/>
      <c r="H934" s="97"/>
      <c r="I934" s="97"/>
      <c r="J934" s="97"/>
      <c r="K934" s="97"/>
      <c r="L934" s="30"/>
      <c r="M934" s="30"/>
      <c r="N934" s="30"/>
      <c r="O934" s="30"/>
      <c r="P934" s="30"/>
      <c r="Q934" s="30"/>
      <c r="R934" s="30"/>
      <c r="S934" s="30"/>
      <c r="T934" s="30"/>
      <c r="U934" s="30"/>
    </row>
    <row r="935" spans="2:21" x14ac:dyDescent="0.25">
      <c r="B935" s="30"/>
      <c r="C935" s="30"/>
      <c r="E935" s="26"/>
      <c r="F935" s="97"/>
      <c r="G935" s="97"/>
      <c r="H935" s="97"/>
      <c r="I935" s="97"/>
      <c r="J935" s="97"/>
      <c r="K935" s="97"/>
      <c r="L935" s="30"/>
      <c r="M935" s="30"/>
      <c r="N935" s="30"/>
      <c r="O935" s="30"/>
      <c r="P935" s="30"/>
      <c r="Q935" s="30"/>
      <c r="R935" s="30"/>
      <c r="S935" s="30"/>
      <c r="T935" s="30"/>
      <c r="U935" s="30"/>
    </row>
    <row r="936" spans="2:21" x14ac:dyDescent="0.25">
      <c r="B936" s="30"/>
      <c r="C936" s="30"/>
      <c r="E936" s="26"/>
      <c r="F936" s="97"/>
      <c r="G936" s="97"/>
      <c r="H936" s="97"/>
      <c r="I936" s="97"/>
      <c r="J936" s="97"/>
      <c r="K936" s="97"/>
      <c r="L936" s="30"/>
      <c r="M936" s="30"/>
      <c r="N936" s="30"/>
      <c r="O936" s="30"/>
      <c r="P936" s="30"/>
      <c r="Q936" s="30"/>
      <c r="R936" s="30"/>
      <c r="S936" s="30"/>
      <c r="T936" s="30"/>
      <c r="U936" s="30"/>
    </row>
    <row r="937" spans="2:21" x14ac:dyDescent="0.25">
      <c r="B937" s="30"/>
      <c r="C937" s="30"/>
      <c r="E937" s="26"/>
      <c r="F937" s="97"/>
      <c r="G937" s="97"/>
      <c r="H937" s="97"/>
      <c r="I937" s="97"/>
      <c r="J937" s="97"/>
      <c r="K937" s="97"/>
      <c r="L937" s="30"/>
      <c r="M937" s="30"/>
      <c r="N937" s="30"/>
      <c r="O937" s="30"/>
      <c r="P937" s="30"/>
      <c r="Q937" s="30"/>
      <c r="R937" s="30"/>
      <c r="S937" s="30"/>
      <c r="T937" s="30"/>
      <c r="U937" s="30"/>
    </row>
    <row r="938" spans="2:21" x14ac:dyDescent="0.25">
      <c r="B938" s="30"/>
      <c r="C938" s="30"/>
      <c r="E938" s="26"/>
      <c r="F938" s="97"/>
      <c r="G938" s="97"/>
      <c r="H938" s="97"/>
      <c r="I938" s="97"/>
      <c r="J938" s="97"/>
      <c r="K938" s="97"/>
      <c r="L938" s="30"/>
      <c r="M938" s="30"/>
      <c r="N938" s="30"/>
      <c r="O938" s="30"/>
      <c r="P938" s="30"/>
      <c r="Q938" s="30"/>
      <c r="R938" s="30"/>
      <c r="S938" s="30"/>
      <c r="T938" s="30"/>
      <c r="U938" s="30"/>
    </row>
    <row r="939" spans="2:21" x14ac:dyDescent="0.25">
      <c r="B939" s="30"/>
      <c r="C939" s="30"/>
      <c r="E939" s="26"/>
      <c r="F939" s="97"/>
      <c r="G939" s="97"/>
      <c r="H939" s="97"/>
      <c r="I939" s="97"/>
      <c r="J939" s="97"/>
      <c r="K939" s="97"/>
      <c r="L939" s="30"/>
      <c r="M939" s="30"/>
      <c r="N939" s="30"/>
      <c r="O939" s="30"/>
      <c r="P939" s="30"/>
      <c r="Q939" s="30"/>
      <c r="R939" s="30"/>
      <c r="S939" s="30"/>
      <c r="T939" s="30"/>
      <c r="U939" s="30"/>
    </row>
    <row r="940" spans="2:21" x14ac:dyDescent="0.25">
      <c r="B940" s="30"/>
      <c r="C940" s="30"/>
      <c r="E940" s="26"/>
      <c r="F940" s="97"/>
      <c r="G940" s="97"/>
      <c r="H940" s="97"/>
      <c r="I940" s="97"/>
      <c r="J940" s="97"/>
      <c r="K940" s="97"/>
      <c r="L940" s="30"/>
      <c r="M940" s="30"/>
      <c r="N940" s="30"/>
      <c r="O940" s="30"/>
      <c r="P940" s="30"/>
      <c r="Q940" s="30"/>
      <c r="R940" s="30"/>
      <c r="S940" s="30"/>
      <c r="T940" s="30"/>
      <c r="U940" s="30"/>
    </row>
    <row r="941" spans="2:21" x14ac:dyDescent="0.25">
      <c r="B941" s="30"/>
      <c r="C941" s="30"/>
      <c r="E941" s="26"/>
      <c r="F941" s="97"/>
      <c r="G941" s="97"/>
      <c r="H941" s="97"/>
      <c r="I941" s="97"/>
      <c r="J941" s="97"/>
      <c r="K941" s="97"/>
      <c r="L941" s="30"/>
      <c r="M941" s="30"/>
      <c r="N941" s="30"/>
      <c r="O941" s="30"/>
      <c r="P941" s="30"/>
      <c r="Q941" s="30"/>
      <c r="R941" s="30"/>
      <c r="S941" s="30"/>
      <c r="T941" s="30"/>
      <c r="U941" s="30"/>
    </row>
    <row r="942" spans="2:21" x14ac:dyDescent="0.25">
      <c r="B942" s="30"/>
      <c r="C942" s="30"/>
      <c r="E942" s="26"/>
      <c r="F942" s="97"/>
      <c r="G942" s="97"/>
      <c r="H942" s="97"/>
      <c r="I942" s="97"/>
      <c r="J942" s="97"/>
      <c r="K942" s="97"/>
      <c r="L942" s="30"/>
      <c r="M942" s="30"/>
      <c r="N942" s="30"/>
      <c r="O942" s="30"/>
      <c r="P942" s="30"/>
      <c r="Q942" s="30"/>
      <c r="R942" s="30"/>
      <c r="S942" s="30"/>
      <c r="T942" s="30"/>
      <c r="U942" s="30"/>
    </row>
    <row r="943" spans="2:21" x14ac:dyDescent="0.25">
      <c r="B943" s="30"/>
      <c r="C943" s="30"/>
      <c r="E943" s="26"/>
      <c r="F943" s="97"/>
      <c r="G943" s="97"/>
      <c r="H943" s="97"/>
      <c r="I943" s="97"/>
      <c r="J943" s="97"/>
      <c r="K943" s="97"/>
      <c r="L943" s="30"/>
      <c r="M943" s="30"/>
      <c r="N943" s="30"/>
      <c r="O943" s="30"/>
      <c r="P943" s="30"/>
      <c r="Q943" s="30"/>
      <c r="R943" s="30"/>
      <c r="S943" s="30"/>
      <c r="T943" s="30"/>
      <c r="U943" s="30"/>
    </row>
    <row r="944" spans="2:21" x14ac:dyDescent="0.25">
      <c r="B944" s="30"/>
      <c r="C944" s="30"/>
      <c r="E944" s="26"/>
      <c r="F944" s="97"/>
      <c r="G944" s="97"/>
      <c r="H944" s="97"/>
      <c r="I944" s="97"/>
      <c r="J944" s="97"/>
      <c r="K944" s="97"/>
      <c r="L944" s="30"/>
      <c r="M944" s="30"/>
      <c r="N944" s="30"/>
      <c r="O944" s="30"/>
      <c r="P944" s="30"/>
      <c r="Q944" s="30"/>
      <c r="R944" s="30"/>
      <c r="S944" s="30"/>
      <c r="T944" s="30"/>
      <c r="U944" s="30"/>
    </row>
    <row r="945" spans="2:21" x14ac:dyDescent="0.25">
      <c r="B945" s="30"/>
      <c r="C945" s="30"/>
      <c r="E945" s="26"/>
      <c r="F945" s="97"/>
      <c r="G945" s="97"/>
      <c r="H945" s="97"/>
      <c r="I945" s="97"/>
      <c r="J945" s="97"/>
      <c r="K945" s="97"/>
      <c r="L945" s="30"/>
      <c r="M945" s="30"/>
      <c r="N945" s="30"/>
      <c r="O945" s="30"/>
      <c r="P945" s="30"/>
      <c r="Q945" s="30"/>
      <c r="R945" s="30"/>
      <c r="S945" s="30"/>
      <c r="T945" s="30"/>
      <c r="U945" s="30"/>
    </row>
    <row r="946" spans="2:21" x14ac:dyDescent="0.25">
      <c r="B946" s="30"/>
      <c r="C946" s="30"/>
      <c r="E946" s="26"/>
      <c r="F946" s="97"/>
      <c r="G946" s="97"/>
      <c r="H946" s="97"/>
      <c r="I946" s="97"/>
      <c r="J946" s="97"/>
      <c r="K946" s="97"/>
      <c r="L946" s="30"/>
      <c r="M946" s="30"/>
      <c r="N946" s="30"/>
      <c r="O946" s="30"/>
      <c r="P946" s="30"/>
      <c r="Q946" s="30"/>
      <c r="R946" s="30"/>
      <c r="S946" s="30"/>
      <c r="T946" s="30"/>
      <c r="U946" s="30"/>
    </row>
    <row r="947" spans="2:21" x14ac:dyDescent="0.25">
      <c r="B947" s="30"/>
      <c r="C947" s="30"/>
      <c r="E947" s="26"/>
      <c r="F947" s="97"/>
      <c r="G947" s="97"/>
      <c r="H947" s="97"/>
      <c r="I947" s="97"/>
      <c r="J947" s="97"/>
      <c r="K947" s="97"/>
      <c r="L947" s="30"/>
      <c r="M947" s="30"/>
      <c r="N947" s="30"/>
      <c r="O947" s="30"/>
      <c r="P947" s="30"/>
      <c r="Q947" s="30"/>
      <c r="R947" s="30"/>
      <c r="S947" s="30"/>
      <c r="T947" s="30"/>
      <c r="U947" s="30"/>
    </row>
    <row r="948" spans="2:21" x14ac:dyDescent="0.25">
      <c r="B948" s="30"/>
      <c r="C948" s="30"/>
      <c r="E948" s="26"/>
      <c r="F948" s="97"/>
      <c r="G948" s="97"/>
      <c r="H948" s="97"/>
      <c r="I948" s="97"/>
      <c r="J948" s="97"/>
      <c r="K948" s="97"/>
      <c r="L948" s="30"/>
      <c r="M948" s="30"/>
      <c r="N948" s="30"/>
      <c r="O948" s="30"/>
      <c r="P948" s="30"/>
      <c r="Q948" s="30"/>
      <c r="R948" s="30"/>
      <c r="S948" s="30"/>
      <c r="T948" s="30"/>
      <c r="U948" s="30"/>
    </row>
    <row r="949" spans="2:21" x14ac:dyDescent="0.25">
      <c r="B949" s="30"/>
      <c r="C949" s="30"/>
      <c r="E949" s="26"/>
      <c r="F949" s="97"/>
      <c r="G949" s="97"/>
      <c r="H949" s="97"/>
      <c r="I949" s="97"/>
      <c r="J949" s="97"/>
      <c r="K949" s="97"/>
      <c r="L949" s="30"/>
      <c r="M949" s="30"/>
      <c r="N949" s="30"/>
      <c r="O949" s="30"/>
      <c r="P949" s="30"/>
      <c r="Q949" s="30"/>
      <c r="R949" s="30"/>
      <c r="S949" s="30"/>
      <c r="T949" s="30"/>
      <c r="U949" s="30"/>
    </row>
    <row r="950" spans="2:21" x14ac:dyDescent="0.25">
      <c r="B950" s="30"/>
      <c r="C950" s="30"/>
      <c r="E950" s="26"/>
      <c r="F950" s="97"/>
      <c r="G950" s="97"/>
      <c r="H950" s="97"/>
      <c r="I950" s="97"/>
      <c r="J950" s="97"/>
      <c r="K950" s="97"/>
      <c r="L950" s="30"/>
      <c r="M950" s="30"/>
      <c r="N950" s="30"/>
      <c r="O950" s="30"/>
      <c r="P950" s="30"/>
      <c r="Q950" s="30"/>
      <c r="R950" s="30"/>
      <c r="S950" s="30"/>
      <c r="T950" s="30"/>
      <c r="U950" s="30"/>
    </row>
    <row r="951" spans="2:21" x14ac:dyDescent="0.25">
      <c r="B951" s="30"/>
      <c r="C951" s="30"/>
      <c r="E951" s="26"/>
      <c r="F951" s="97"/>
      <c r="G951" s="97"/>
      <c r="H951" s="97"/>
      <c r="I951" s="97"/>
      <c r="J951" s="97"/>
      <c r="K951" s="97"/>
      <c r="L951" s="30"/>
      <c r="M951" s="30"/>
      <c r="N951" s="30"/>
      <c r="O951" s="30"/>
      <c r="P951" s="30"/>
      <c r="Q951" s="30"/>
      <c r="R951" s="30"/>
      <c r="S951" s="30"/>
      <c r="T951" s="30"/>
      <c r="U951" s="30"/>
    </row>
    <row r="952" spans="2:21" x14ac:dyDescent="0.25">
      <c r="B952" s="30"/>
      <c r="C952" s="30"/>
      <c r="E952" s="26"/>
      <c r="F952" s="97"/>
      <c r="G952" s="97"/>
      <c r="H952" s="97"/>
      <c r="I952" s="97"/>
      <c r="J952" s="97"/>
      <c r="K952" s="97"/>
      <c r="L952" s="30"/>
      <c r="M952" s="30"/>
      <c r="N952" s="30"/>
      <c r="O952" s="30"/>
      <c r="P952" s="30"/>
      <c r="Q952" s="30"/>
      <c r="R952" s="30"/>
      <c r="S952" s="30"/>
      <c r="T952" s="30"/>
      <c r="U952" s="30"/>
    </row>
    <row r="953" spans="2:21" x14ac:dyDescent="0.25">
      <c r="B953" s="30"/>
      <c r="C953" s="30"/>
      <c r="E953" s="26"/>
      <c r="F953" s="97"/>
      <c r="G953" s="97"/>
      <c r="H953" s="97"/>
      <c r="I953" s="97"/>
      <c r="J953" s="97"/>
      <c r="K953" s="97"/>
      <c r="L953" s="30"/>
      <c r="M953" s="30"/>
      <c r="N953" s="30"/>
      <c r="O953" s="30"/>
      <c r="P953" s="30"/>
      <c r="Q953" s="30"/>
      <c r="R953" s="30"/>
      <c r="S953" s="30"/>
      <c r="T953" s="30"/>
      <c r="U953" s="30"/>
    </row>
    <row r="954" spans="2:21" x14ac:dyDescent="0.25">
      <c r="B954" s="30"/>
      <c r="C954" s="30"/>
      <c r="E954" s="26"/>
      <c r="F954" s="97"/>
      <c r="G954" s="97"/>
      <c r="H954" s="97"/>
      <c r="I954" s="97"/>
      <c r="J954" s="97"/>
      <c r="K954" s="97"/>
      <c r="L954" s="30"/>
      <c r="M954" s="30"/>
      <c r="N954" s="30"/>
      <c r="O954" s="30"/>
      <c r="P954" s="30"/>
      <c r="Q954" s="30"/>
      <c r="R954" s="30"/>
      <c r="S954" s="30"/>
      <c r="T954" s="30"/>
      <c r="U954" s="30"/>
    </row>
    <row r="955" spans="2:21" x14ac:dyDescent="0.25">
      <c r="B955" s="30"/>
      <c r="C955" s="30"/>
      <c r="E955" s="26"/>
      <c r="F955" s="97"/>
      <c r="G955" s="97"/>
      <c r="H955" s="97"/>
      <c r="I955" s="97"/>
      <c r="J955" s="97"/>
      <c r="K955" s="97"/>
      <c r="L955" s="30"/>
      <c r="M955" s="30"/>
      <c r="N955" s="30"/>
      <c r="O955" s="30"/>
      <c r="P955" s="30"/>
      <c r="Q955" s="30"/>
      <c r="R955" s="30"/>
      <c r="S955" s="30"/>
      <c r="T955" s="30"/>
      <c r="U955" s="30"/>
    </row>
    <row r="956" spans="2:21" x14ac:dyDescent="0.25">
      <c r="B956" s="30"/>
      <c r="C956" s="30"/>
      <c r="E956" s="26"/>
      <c r="F956" s="97"/>
      <c r="G956" s="97"/>
      <c r="H956" s="97"/>
      <c r="I956" s="97"/>
      <c r="J956" s="97"/>
      <c r="K956" s="97"/>
      <c r="L956" s="30"/>
      <c r="M956" s="30"/>
      <c r="N956" s="30"/>
      <c r="O956" s="30"/>
      <c r="P956" s="30"/>
      <c r="Q956" s="30"/>
      <c r="R956" s="30"/>
      <c r="S956" s="30"/>
      <c r="T956" s="30"/>
      <c r="U956" s="30"/>
    </row>
    <row r="957" spans="2:21" x14ac:dyDescent="0.25">
      <c r="B957" s="30"/>
      <c r="C957" s="30"/>
      <c r="E957" s="26"/>
      <c r="F957" s="97"/>
      <c r="G957" s="97"/>
      <c r="H957" s="97"/>
      <c r="I957" s="97"/>
      <c r="J957" s="97"/>
      <c r="K957" s="97"/>
      <c r="L957" s="30"/>
      <c r="M957" s="30"/>
      <c r="N957" s="30"/>
      <c r="O957" s="30"/>
      <c r="P957" s="30"/>
      <c r="Q957" s="30"/>
      <c r="R957" s="30"/>
      <c r="S957" s="30"/>
      <c r="T957" s="30"/>
      <c r="U957" s="30"/>
    </row>
    <row r="958" spans="2:21" x14ac:dyDescent="0.25">
      <c r="B958" s="30"/>
      <c r="C958" s="30"/>
      <c r="E958" s="26"/>
      <c r="F958" s="97"/>
      <c r="G958" s="97"/>
      <c r="H958" s="97"/>
      <c r="I958" s="97"/>
      <c r="J958" s="97"/>
      <c r="K958" s="97"/>
      <c r="L958" s="30"/>
      <c r="M958" s="30"/>
      <c r="N958" s="30"/>
      <c r="O958" s="30"/>
      <c r="P958" s="30"/>
      <c r="Q958" s="30"/>
      <c r="R958" s="30"/>
      <c r="S958" s="30"/>
      <c r="T958" s="30"/>
      <c r="U958" s="30"/>
    </row>
    <row r="959" spans="2:21" x14ac:dyDescent="0.25">
      <c r="B959" s="30"/>
      <c r="C959" s="30"/>
      <c r="E959" s="26"/>
      <c r="F959" s="97"/>
      <c r="G959" s="97"/>
      <c r="H959" s="97"/>
      <c r="I959" s="97"/>
      <c r="J959" s="97"/>
      <c r="K959" s="97"/>
      <c r="L959" s="30"/>
      <c r="M959" s="30"/>
      <c r="N959" s="30"/>
      <c r="O959" s="30"/>
      <c r="P959" s="30"/>
      <c r="Q959" s="30"/>
      <c r="R959" s="30"/>
      <c r="S959" s="30"/>
      <c r="T959" s="30"/>
      <c r="U959" s="30"/>
    </row>
    <row r="960" spans="2:21" x14ac:dyDescent="0.25">
      <c r="B960" s="30"/>
      <c r="C960" s="30"/>
      <c r="E960" s="26"/>
      <c r="F960" s="97"/>
      <c r="G960" s="97"/>
      <c r="H960" s="97"/>
      <c r="I960" s="97"/>
      <c r="J960" s="97"/>
      <c r="K960" s="97"/>
      <c r="L960" s="30"/>
      <c r="M960" s="30"/>
      <c r="N960" s="30"/>
      <c r="O960" s="30"/>
      <c r="P960" s="30"/>
      <c r="Q960" s="30"/>
      <c r="R960" s="30"/>
      <c r="S960" s="30"/>
      <c r="T960" s="30"/>
      <c r="U960" s="30"/>
    </row>
    <row r="961" spans="2:21" x14ac:dyDescent="0.25">
      <c r="B961" s="30"/>
      <c r="C961" s="30"/>
      <c r="E961" s="26"/>
      <c r="F961" s="97"/>
      <c r="G961" s="97"/>
      <c r="H961" s="97"/>
      <c r="I961" s="97"/>
      <c r="J961" s="97"/>
      <c r="K961" s="97"/>
      <c r="L961" s="30"/>
      <c r="M961" s="30"/>
      <c r="N961" s="30"/>
      <c r="O961" s="30"/>
      <c r="P961" s="30"/>
      <c r="Q961" s="30"/>
      <c r="R961" s="30"/>
      <c r="S961" s="30"/>
      <c r="T961" s="30"/>
      <c r="U961" s="30"/>
    </row>
    <row r="962" spans="2:21" x14ac:dyDescent="0.25">
      <c r="B962" s="30"/>
      <c r="C962" s="30"/>
      <c r="E962" s="26"/>
      <c r="F962" s="97"/>
      <c r="G962" s="97"/>
      <c r="H962" s="97"/>
      <c r="I962" s="97"/>
      <c r="J962" s="97"/>
      <c r="K962" s="97"/>
      <c r="L962" s="30"/>
      <c r="M962" s="30"/>
      <c r="N962" s="30"/>
      <c r="O962" s="30"/>
      <c r="P962" s="30"/>
      <c r="Q962" s="30"/>
      <c r="R962" s="30"/>
      <c r="S962" s="30"/>
      <c r="T962" s="30"/>
      <c r="U962" s="30"/>
    </row>
    <row r="963" spans="2:21" x14ac:dyDescent="0.25">
      <c r="B963" s="30"/>
      <c r="C963" s="30"/>
      <c r="E963" s="26"/>
      <c r="F963" s="97"/>
      <c r="G963" s="97"/>
      <c r="H963" s="97"/>
      <c r="I963" s="97"/>
      <c r="J963" s="97"/>
      <c r="K963" s="97"/>
      <c r="L963" s="30"/>
      <c r="M963" s="30"/>
      <c r="N963" s="30"/>
      <c r="O963" s="30"/>
      <c r="P963" s="30"/>
      <c r="Q963" s="30"/>
      <c r="R963" s="30"/>
      <c r="S963" s="30"/>
      <c r="T963" s="30"/>
      <c r="U963" s="30"/>
    </row>
    <row r="964" spans="2:21" x14ac:dyDescent="0.25">
      <c r="B964" s="30"/>
      <c r="C964" s="30"/>
      <c r="E964" s="26"/>
      <c r="F964" s="97"/>
      <c r="G964" s="97"/>
      <c r="H964" s="97"/>
      <c r="I964" s="97"/>
      <c r="J964" s="97"/>
      <c r="K964" s="97"/>
      <c r="L964" s="30"/>
      <c r="M964" s="30"/>
      <c r="N964" s="30"/>
      <c r="O964" s="30"/>
      <c r="P964" s="30"/>
      <c r="Q964" s="30"/>
      <c r="R964" s="30"/>
      <c r="S964" s="30"/>
      <c r="T964" s="30"/>
      <c r="U964" s="30"/>
    </row>
    <row r="965" spans="2:21" x14ac:dyDescent="0.25">
      <c r="B965" s="30"/>
      <c r="C965" s="30"/>
      <c r="E965" s="26"/>
      <c r="F965" s="97"/>
      <c r="G965" s="97"/>
      <c r="H965" s="97"/>
      <c r="I965" s="97"/>
      <c r="J965" s="97"/>
      <c r="K965" s="97"/>
      <c r="L965" s="30"/>
      <c r="M965" s="30"/>
      <c r="N965" s="30"/>
      <c r="O965" s="30"/>
      <c r="P965" s="30"/>
      <c r="Q965" s="30"/>
      <c r="R965" s="30"/>
      <c r="S965" s="30"/>
      <c r="T965" s="30"/>
      <c r="U965" s="30"/>
    </row>
    <row r="966" spans="2:21" x14ac:dyDescent="0.25">
      <c r="B966" s="30"/>
      <c r="C966" s="30"/>
      <c r="E966" s="26"/>
      <c r="F966" s="97"/>
      <c r="G966" s="97"/>
      <c r="H966" s="97"/>
      <c r="I966" s="97"/>
      <c r="J966" s="97"/>
      <c r="K966" s="97"/>
      <c r="L966" s="30"/>
      <c r="M966" s="30"/>
      <c r="N966" s="30"/>
      <c r="O966" s="30"/>
      <c r="P966" s="30"/>
      <c r="Q966" s="30"/>
      <c r="R966" s="30"/>
      <c r="S966" s="30"/>
      <c r="T966" s="30"/>
      <c r="U966" s="30"/>
    </row>
    <row r="967" spans="2:21" x14ac:dyDescent="0.25">
      <c r="B967" s="30"/>
      <c r="C967" s="30"/>
      <c r="E967" s="26"/>
      <c r="F967" s="97"/>
      <c r="G967" s="97"/>
      <c r="H967" s="97"/>
      <c r="I967" s="97"/>
      <c r="J967" s="97"/>
      <c r="K967" s="97"/>
      <c r="L967" s="30"/>
      <c r="M967" s="30"/>
      <c r="N967" s="30"/>
      <c r="O967" s="30"/>
      <c r="P967" s="30"/>
      <c r="Q967" s="30"/>
      <c r="R967" s="30"/>
      <c r="S967" s="30"/>
      <c r="T967" s="30"/>
      <c r="U967" s="30"/>
    </row>
    <row r="968" spans="2:21" x14ac:dyDescent="0.25">
      <c r="B968" s="30"/>
      <c r="C968" s="30"/>
      <c r="E968" s="26"/>
      <c r="F968" s="97"/>
      <c r="G968" s="97"/>
      <c r="H968" s="97"/>
      <c r="I968" s="97"/>
      <c r="J968" s="97"/>
      <c r="K968" s="97"/>
      <c r="L968" s="30"/>
      <c r="M968" s="30"/>
      <c r="N968" s="30"/>
      <c r="O968" s="30"/>
      <c r="P968" s="30"/>
      <c r="Q968" s="30"/>
      <c r="R968" s="30"/>
      <c r="S968" s="30"/>
      <c r="T968" s="30"/>
      <c r="U968" s="30"/>
    </row>
    <row r="969" spans="2:21" x14ac:dyDescent="0.25">
      <c r="B969" s="30"/>
      <c r="C969" s="30"/>
      <c r="E969" s="26"/>
      <c r="F969" s="97"/>
      <c r="G969" s="97"/>
      <c r="H969" s="97"/>
      <c r="I969" s="97"/>
      <c r="J969" s="97"/>
      <c r="K969" s="97"/>
      <c r="L969" s="30"/>
      <c r="M969" s="30"/>
      <c r="N969" s="30"/>
      <c r="O969" s="30"/>
      <c r="P969" s="30"/>
      <c r="Q969" s="30"/>
      <c r="R969" s="30"/>
      <c r="S969" s="30"/>
      <c r="T969" s="30"/>
      <c r="U969" s="30"/>
    </row>
    <row r="970" spans="2:21" x14ac:dyDescent="0.25">
      <c r="B970" s="30"/>
      <c r="C970" s="30"/>
      <c r="E970" s="26"/>
      <c r="F970" s="97"/>
      <c r="G970" s="97"/>
      <c r="H970" s="97"/>
      <c r="I970" s="97"/>
      <c r="J970" s="97"/>
      <c r="K970" s="97"/>
      <c r="L970" s="30"/>
      <c r="M970" s="30"/>
      <c r="N970" s="30"/>
      <c r="O970" s="30"/>
      <c r="P970" s="30"/>
      <c r="Q970" s="30"/>
      <c r="R970" s="30"/>
      <c r="S970" s="30"/>
      <c r="T970" s="30"/>
      <c r="U970" s="30"/>
    </row>
    <row r="971" spans="2:21" x14ac:dyDescent="0.25">
      <c r="B971" s="30"/>
      <c r="C971" s="30"/>
      <c r="E971" s="26"/>
      <c r="F971" s="97"/>
      <c r="G971" s="97"/>
      <c r="H971" s="97"/>
      <c r="I971" s="97"/>
      <c r="J971" s="97"/>
      <c r="K971" s="97"/>
      <c r="L971" s="30"/>
      <c r="M971" s="30"/>
      <c r="N971" s="30"/>
      <c r="O971" s="30"/>
      <c r="P971" s="30"/>
      <c r="Q971" s="30"/>
      <c r="R971" s="30"/>
      <c r="S971" s="30"/>
      <c r="T971" s="30"/>
      <c r="U971" s="30"/>
    </row>
    <row r="972" spans="2:21" x14ac:dyDescent="0.25">
      <c r="B972" s="30"/>
      <c r="C972" s="30"/>
      <c r="E972" s="26"/>
      <c r="F972" s="97"/>
      <c r="G972" s="97"/>
      <c r="H972" s="97"/>
      <c r="I972" s="97"/>
      <c r="J972" s="97"/>
      <c r="K972" s="97"/>
      <c r="L972" s="30"/>
      <c r="M972" s="30"/>
      <c r="N972" s="30"/>
      <c r="O972" s="30"/>
      <c r="P972" s="30"/>
      <c r="Q972" s="30"/>
      <c r="R972" s="30"/>
      <c r="S972" s="30"/>
      <c r="T972" s="30"/>
      <c r="U972" s="30"/>
    </row>
    <row r="973" spans="2:21" x14ac:dyDescent="0.25">
      <c r="B973" s="30"/>
      <c r="C973" s="30"/>
      <c r="E973" s="26"/>
      <c r="F973" s="97"/>
      <c r="G973" s="97"/>
      <c r="H973" s="97"/>
      <c r="I973" s="97"/>
      <c r="J973" s="97"/>
      <c r="K973" s="97"/>
      <c r="L973" s="30"/>
      <c r="M973" s="30"/>
      <c r="N973" s="30"/>
      <c r="O973" s="30"/>
      <c r="P973" s="30"/>
      <c r="Q973" s="30"/>
      <c r="R973" s="30"/>
      <c r="S973" s="30"/>
      <c r="T973" s="30"/>
      <c r="U973" s="30"/>
    </row>
    <row r="974" spans="2:21" x14ac:dyDescent="0.25">
      <c r="B974" s="30"/>
      <c r="C974" s="30"/>
      <c r="E974" s="26"/>
      <c r="F974" s="97"/>
      <c r="G974" s="97"/>
      <c r="H974" s="97"/>
      <c r="I974" s="97"/>
      <c r="J974" s="97"/>
      <c r="K974" s="97"/>
      <c r="L974" s="30"/>
      <c r="M974" s="30"/>
      <c r="N974" s="30"/>
      <c r="O974" s="30"/>
      <c r="P974" s="30"/>
      <c r="Q974" s="30"/>
      <c r="R974" s="30"/>
      <c r="S974" s="30"/>
      <c r="T974" s="30"/>
      <c r="U974" s="30"/>
    </row>
    <row r="975" spans="2:21" x14ac:dyDescent="0.25">
      <c r="B975" s="30"/>
      <c r="C975" s="30"/>
      <c r="E975" s="26"/>
      <c r="F975" s="97"/>
      <c r="G975" s="97"/>
      <c r="H975" s="97"/>
      <c r="I975" s="97"/>
      <c r="J975" s="97"/>
      <c r="K975" s="97"/>
      <c r="L975" s="30"/>
      <c r="M975" s="30"/>
      <c r="N975" s="30"/>
      <c r="O975" s="30"/>
      <c r="P975" s="30"/>
      <c r="Q975" s="30"/>
      <c r="R975" s="30"/>
      <c r="S975" s="30"/>
      <c r="T975" s="30"/>
      <c r="U975" s="30"/>
    </row>
    <row r="976" spans="2:21" x14ac:dyDescent="0.25">
      <c r="B976" s="30"/>
      <c r="C976" s="30"/>
      <c r="E976" s="26"/>
      <c r="F976" s="97"/>
      <c r="G976" s="97"/>
      <c r="H976" s="97"/>
      <c r="I976" s="97"/>
      <c r="J976" s="97"/>
      <c r="K976" s="97"/>
      <c r="L976" s="30"/>
      <c r="M976" s="30"/>
      <c r="N976" s="30"/>
      <c r="O976" s="30"/>
      <c r="P976" s="30"/>
      <c r="Q976" s="30"/>
      <c r="R976" s="30"/>
      <c r="S976" s="30"/>
      <c r="T976" s="30"/>
      <c r="U976" s="30"/>
    </row>
    <row r="977" spans="2:21" x14ac:dyDescent="0.25">
      <c r="B977" s="30"/>
      <c r="C977" s="30"/>
      <c r="E977" s="26"/>
      <c r="F977" s="97"/>
      <c r="G977" s="97"/>
      <c r="H977" s="97"/>
      <c r="I977" s="97"/>
      <c r="J977" s="97"/>
      <c r="K977" s="97"/>
      <c r="L977" s="30"/>
      <c r="M977" s="30"/>
      <c r="N977" s="30"/>
      <c r="O977" s="30"/>
      <c r="P977" s="30"/>
      <c r="Q977" s="30"/>
      <c r="R977" s="30"/>
      <c r="S977" s="30"/>
      <c r="T977" s="30"/>
      <c r="U977" s="30"/>
    </row>
    <row r="978" spans="2:21" x14ac:dyDescent="0.25">
      <c r="B978" s="30"/>
      <c r="C978" s="30"/>
      <c r="E978" s="26"/>
      <c r="F978" s="97"/>
      <c r="G978" s="97"/>
      <c r="H978" s="97"/>
      <c r="I978" s="97"/>
      <c r="J978" s="97"/>
      <c r="K978" s="97"/>
      <c r="L978" s="30"/>
      <c r="M978" s="30"/>
      <c r="N978" s="30"/>
      <c r="O978" s="30"/>
      <c r="P978" s="30"/>
      <c r="Q978" s="30"/>
      <c r="R978" s="30"/>
      <c r="S978" s="30"/>
      <c r="T978" s="30"/>
      <c r="U978" s="30"/>
    </row>
    <row r="979" spans="2:21" x14ac:dyDescent="0.25">
      <c r="B979" s="30"/>
      <c r="C979" s="30"/>
      <c r="E979" s="26"/>
      <c r="F979" s="97"/>
      <c r="G979" s="97"/>
      <c r="H979" s="97"/>
      <c r="I979" s="97"/>
      <c r="J979" s="97"/>
      <c r="K979" s="97"/>
      <c r="L979" s="30"/>
      <c r="M979" s="30"/>
      <c r="N979" s="30"/>
      <c r="O979" s="30"/>
      <c r="P979" s="30"/>
      <c r="Q979" s="30"/>
      <c r="R979" s="30"/>
      <c r="S979" s="30"/>
      <c r="T979" s="30"/>
      <c r="U979" s="30"/>
    </row>
    <row r="980" spans="2:21" x14ac:dyDescent="0.25">
      <c r="B980" s="30"/>
      <c r="C980" s="30"/>
      <c r="E980" s="26"/>
      <c r="F980" s="97"/>
      <c r="G980" s="97"/>
      <c r="H980" s="97"/>
      <c r="I980" s="97"/>
      <c r="J980" s="97"/>
      <c r="K980" s="97"/>
      <c r="L980" s="30"/>
      <c r="M980" s="30"/>
      <c r="N980" s="30"/>
      <c r="O980" s="30"/>
      <c r="P980" s="30"/>
      <c r="Q980" s="30"/>
      <c r="R980" s="30"/>
      <c r="S980" s="30"/>
      <c r="T980" s="30"/>
      <c r="U980" s="30"/>
    </row>
    <row r="981" spans="2:21" x14ac:dyDescent="0.25">
      <c r="B981" s="30"/>
      <c r="C981" s="30"/>
      <c r="E981" s="26"/>
      <c r="F981" s="97"/>
      <c r="G981" s="97"/>
      <c r="H981" s="97"/>
      <c r="I981" s="97"/>
      <c r="J981" s="97"/>
      <c r="K981" s="97"/>
      <c r="L981" s="30"/>
      <c r="M981" s="30"/>
      <c r="N981" s="30"/>
      <c r="O981" s="30"/>
      <c r="P981" s="30"/>
      <c r="Q981" s="30"/>
      <c r="R981" s="30"/>
      <c r="S981" s="30"/>
      <c r="T981" s="30"/>
      <c r="U981" s="30"/>
    </row>
    <row r="982" spans="2:21" x14ac:dyDescent="0.25">
      <c r="B982" s="30"/>
      <c r="C982" s="30"/>
      <c r="E982" s="26"/>
      <c r="F982" s="97"/>
      <c r="G982" s="97"/>
      <c r="H982" s="97"/>
      <c r="I982" s="97"/>
      <c r="J982" s="97"/>
      <c r="K982" s="97"/>
      <c r="L982" s="30"/>
      <c r="M982" s="30"/>
      <c r="N982" s="30"/>
      <c r="O982" s="30"/>
      <c r="P982" s="30"/>
      <c r="Q982" s="30"/>
      <c r="R982" s="30"/>
      <c r="S982" s="30"/>
      <c r="T982" s="30"/>
      <c r="U982" s="30"/>
    </row>
    <row r="983" spans="2:21" x14ac:dyDescent="0.25">
      <c r="B983" s="30"/>
      <c r="C983" s="30"/>
      <c r="E983" s="26"/>
      <c r="F983" s="97"/>
      <c r="G983" s="97"/>
      <c r="H983" s="97"/>
      <c r="I983" s="97"/>
      <c r="J983" s="97"/>
      <c r="K983" s="97"/>
      <c r="L983" s="30"/>
      <c r="M983" s="30"/>
      <c r="N983" s="30"/>
      <c r="O983" s="30"/>
      <c r="P983" s="30"/>
      <c r="Q983" s="30"/>
      <c r="R983" s="30"/>
      <c r="S983" s="30"/>
      <c r="T983" s="30"/>
      <c r="U983" s="30"/>
    </row>
    <row r="984" spans="2:21" x14ac:dyDescent="0.25">
      <c r="B984" s="30"/>
      <c r="C984" s="30"/>
      <c r="E984" s="26"/>
      <c r="F984" s="97"/>
      <c r="G984" s="97"/>
      <c r="H984" s="97"/>
      <c r="I984" s="97"/>
      <c r="J984" s="97"/>
      <c r="K984" s="97"/>
      <c r="L984" s="30"/>
      <c r="M984" s="30"/>
      <c r="N984" s="30"/>
      <c r="O984" s="30"/>
      <c r="P984" s="30"/>
      <c r="Q984" s="30"/>
      <c r="R984" s="30"/>
      <c r="S984" s="30"/>
      <c r="T984" s="30"/>
      <c r="U984" s="30"/>
    </row>
    <row r="985" spans="2:21" x14ac:dyDescent="0.25">
      <c r="B985" s="30"/>
      <c r="C985" s="30"/>
      <c r="E985" s="26"/>
      <c r="F985" s="97"/>
      <c r="G985" s="97"/>
      <c r="H985" s="97"/>
      <c r="I985" s="97"/>
      <c r="J985" s="97"/>
      <c r="K985" s="97"/>
      <c r="L985" s="30"/>
      <c r="M985" s="30"/>
      <c r="N985" s="30"/>
      <c r="O985" s="30"/>
      <c r="P985" s="30"/>
      <c r="Q985" s="30"/>
      <c r="R985" s="30"/>
      <c r="S985" s="30"/>
      <c r="T985" s="30"/>
      <c r="U985" s="30"/>
    </row>
    <row r="986" spans="2:21" x14ac:dyDescent="0.25">
      <c r="B986" s="30"/>
      <c r="C986" s="30"/>
      <c r="E986" s="26"/>
      <c r="F986" s="97"/>
      <c r="G986" s="97"/>
      <c r="H986" s="97"/>
      <c r="I986" s="97"/>
      <c r="J986" s="97"/>
      <c r="K986" s="97"/>
      <c r="L986" s="30"/>
      <c r="M986" s="30"/>
      <c r="N986" s="30"/>
      <c r="O986" s="30"/>
      <c r="P986" s="30"/>
      <c r="Q986" s="30"/>
      <c r="R986" s="30"/>
      <c r="S986" s="30"/>
      <c r="T986" s="30"/>
      <c r="U986" s="30"/>
    </row>
    <row r="987" spans="2:21" x14ac:dyDescent="0.25">
      <c r="B987" s="30"/>
      <c r="C987" s="30"/>
      <c r="E987" s="26"/>
      <c r="F987" s="97"/>
      <c r="G987" s="97"/>
      <c r="H987" s="97"/>
      <c r="I987" s="97"/>
      <c r="J987" s="97"/>
      <c r="K987" s="97"/>
      <c r="L987" s="30"/>
      <c r="M987" s="30"/>
      <c r="N987" s="30"/>
      <c r="O987" s="30"/>
      <c r="P987" s="30"/>
      <c r="Q987" s="30"/>
      <c r="R987" s="30"/>
      <c r="S987" s="30"/>
      <c r="T987" s="30"/>
      <c r="U987" s="30"/>
    </row>
    <row r="988" spans="2:21" x14ac:dyDescent="0.25">
      <c r="B988" s="30"/>
      <c r="C988" s="30"/>
      <c r="E988" s="26"/>
      <c r="F988" s="97"/>
      <c r="G988" s="97"/>
      <c r="H988" s="97"/>
      <c r="I988" s="97"/>
      <c r="J988" s="97"/>
      <c r="K988" s="97"/>
      <c r="L988" s="30"/>
      <c r="M988" s="30"/>
      <c r="N988" s="30"/>
      <c r="O988" s="30"/>
      <c r="P988" s="30"/>
      <c r="Q988" s="30"/>
      <c r="R988" s="30"/>
      <c r="S988" s="30"/>
      <c r="T988" s="30"/>
      <c r="U988" s="30"/>
    </row>
    <row r="989" spans="2:21" x14ac:dyDescent="0.25">
      <c r="B989" s="30"/>
      <c r="C989" s="30"/>
      <c r="E989" s="26"/>
      <c r="F989" s="97"/>
      <c r="G989" s="97"/>
      <c r="H989" s="97"/>
      <c r="I989" s="97"/>
      <c r="J989" s="97"/>
      <c r="K989" s="97"/>
      <c r="L989" s="30"/>
      <c r="M989" s="30"/>
      <c r="N989" s="30"/>
      <c r="O989" s="30"/>
      <c r="P989" s="30"/>
      <c r="Q989" s="30"/>
      <c r="R989" s="30"/>
      <c r="S989" s="30"/>
      <c r="T989" s="30"/>
      <c r="U989" s="30"/>
    </row>
    <row r="990" spans="2:21" x14ac:dyDescent="0.25">
      <c r="B990" s="30"/>
      <c r="C990" s="30"/>
      <c r="E990" s="26"/>
      <c r="F990" s="97"/>
      <c r="G990" s="97"/>
      <c r="H990" s="97"/>
      <c r="I990" s="97"/>
      <c r="J990" s="97"/>
      <c r="K990" s="97"/>
      <c r="L990" s="30"/>
      <c r="M990" s="30"/>
      <c r="N990" s="30"/>
      <c r="O990" s="30"/>
      <c r="P990" s="30"/>
      <c r="Q990" s="30"/>
      <c r="R990" s="30"/>
      <c r="S990" s="30"/>
      <c r="T990" s="30"/>
      <c r="U990" s="30"/>
    </row>
    <row r="991" spans="2:21" x14ac:dyDescent="0.25">
      <c r="B991" s="30"/>
      <c r="C991" s="30"/>
      <c r="E991" s="26"/>
      <c r="F991" s="97"/>
      <c r="G991" s="97"/>
      <c r="H991" s="97"/>
      <c r="I991" s="97"/>
      <c r="J991" s="97"/>
      <c r="K991" s="97"/>
      <c r="L991" s="30"/>
      <c r="M991" s="30"/>
      <c r="N991" s="30"/>
      <c r="O991" s="30"/>
      <c r="P991" s="30"/>
      <c r="Q991" s="30"/>
      <c r="R991" s="30"/>
      <c r="S991" s="30"/>
      <c r="T991" s="30"/>
      <c r="U991" s="30"/>
    </row>
    <row r="992" spans="2:21" x14ac:dyDescent="0.25">
      <c r="B992" s="30"/>
      <c r="C992" s="30"/>
      <c r="E992" s="26"/>
      <c r="F992" s="97"/>
      <c r="G992" s="97"/>
      <c r="H992" s="97"/>
      <c r="I992" s="97"/>
      <c r="J992" s="97"/>
      <c r="K992" s="97"/>
      <c r="L992" s="30"/>
      <c r="M992" s="30"/>
      <c r="N992" s="30"/>
      <c r="O992" s="30"/>
      <c r="P992" s="30"/>
      <c r="Q992" s="30"/>
      <c r="R992" s="30"/>
      <c r="S992" s="30"/>
      <c r="T992" s="30"/>
      <c r="U992" s="30"/>
    </row>
    <row r="993" spans="2:21" x14ac:dyDescent="0.25">
      <c r="B993" s="30"/>
      <c r="C993" s="30"/>
      <c r="E993" s="26"/>
      <c r="F993" s="97"/>
      <c r="G993" s="97"/>
      <c r="H993" s="97"/>
      <c r="I993" s="97"/>
      <c r="J993" s="97"/>
      <c r="K993" s="97"/>
      <c r="L993" s="30"/>
      <c r="M993" s="30"/>
      <c r="N993" s="30"/>
      <c r="O993" s="30"/>
      <c r="P993" s="30"/>
      <c r="Q993" s="30"/>
      <c r="R993" s="30"/>
      <c r="S993" s="30"/>
      <c r="T993" s="30"/>
      <c r="U993" s="30"/>
    </row>
    <row r="994" spans="2:21" x14ac:dyDescent="0.25">
      <c r="B994" s="30"/>
      <c r="C994" s="30"/>
      <c r="E994" s="26"/>
      <c r="F994" s="97"/>
      <c r="G994" s="97"/>
      <c r="H994" s="97"/>
      <c r="I994" s="97"/>
      <c r="J994" s="97"/>
      <c r="K994" s="97"/>
      <c r="L994" s="30"/>
      <c r="M994" s="30"/>
      <c r="N994" s="30"/>
      <c r="O994" s="30"/>
      <c r="P994" s="30"/>
      <c r="Q994" s="30"/>
      <c r="R994" s="30"/>
      <c r="S994" s="30"/>
      <c r="T994" s="30"/>
      <c r="U994" s="30"/>
    </row>
    <row r="995" spans="2:21" x14ac:dyDescent="0.25">
      <c r="B995" s="30"/>
      <c r="C995" s="30"/>
      <c r="E995" s="26"/>
      <c r="F995" s="97"/>
      <c r="G995" s="97"/>
      <c r="H995" s="97"/>
      <c r="I995" s="97"/>
      <c r="J995" s="97"/>
      <c r="K995" s="97"/>
      <c r="L995" s="30"/>
      <c r="M995" s="30"/>
      <c r="N995" s="30"/>
      <c r="O995" s="30"/>
      <c r="P995" s="30"/>
      <c r="Q995" s="30"/>
      <c r="R995" s="30"/>
      <c r="S995" s="30"/>
      <c r="T995" s="30"/>
      <c r="U995" s="30"/>
    </row>
    <row r="996" spans="2:21" x14ac:dyDescent="0.25">
      <c r="B996" s="30"/>
      <c r="C996" s="30"/>
      <c r="E996" s="26"/>
      <c r="F996" s="97"/>
      <c r="G996" s="97"/>
      <c r="H996" s="97"/>
      <c r="I996" s="97"/>
      <c r="J996" s="97"/>
      <c r="K996" s="97"/>
      <c r="L996" s="30"/>
      <c r="M996" s="30"/>
      <c r="N996" s="30"/>
      <c r="O996" s="30"/>
      <c r="P996" s="30"/>
      <c r="Q996" s="30"/>
      <c r="R996" s="30"/>
      <c r="S996" s="30"/>
      <c r="T996" s="30"/>
      <c r="U996" s="30"/>
    </row>
    <row r="997" spans="2:21" x14ac:dyDescent="0.25">
      <c r="B997" s="30"/>
      <c r="C997" s="30"/>
      <c r="E997" s="26"/>
      <c r="F997" s="97"/>
      <c r="G997" s="97"/>
      <c r="H997" s="97"/>
      <c r="I997" s="97"/>
      <c r="J997" s="97"/>
      <c r="K997" s="97"/>
      <c r="L997" s="30"/>
      <c r="M997" s="30"/>
      <c r="N997" s="30"/>
      <c r="O997" s="30"/>
      <c r="P997" s="30"/>
      <c r="Q997" s="30"/>
      <c r="R997" s="30"/>
      <c r="S997" s="30"/>
      <c r="T997" s="30"/>
      <c r="U997" s="30"/>
    </row>
    <row r="998" spans="2:21" x14ac:dyDescent="0.25">
      <c r="B998" s="30"/>
      <c r="C998" s="30"/>
      <c r="E998" s="26"/>
      <c r="F998" s="97"/>
      <c r="G998" s="97"/>
      <c r="H998" s="97"/>
      <c r="I998" s="97"/>
      <c r="J998" s="97"/>
      <c r="K998" s="97"/>
      <c r="L998" s="30"/>
      <c r="M998" s="30"/>
      <c r="N998" s="30"/>
      <c r="O998" s="30"/>
      <c r="P998" s="30"/>
      <c r="Q998" s="30"/>
      <c r="R998" s="30"/>
      <c r="S998" s="30"/>
      <c r="T998" s="30"/>
      <c r="U998" s="30"/>
    </row>
    <row r="999" spans="2:21" x14ac:dyDescent="0.25">
      <c r="B999" s="30"/>
      <c r="C999" s="30"/>
      <c r="E999" s="26"/>
      <c r="F999" s="97"/>
      <c r="G999" s="97"/>
      <c r="H999" s="97"/>
      <c r="I999" s="97"/>
      <c r="J999" s="97"/>
      <c r="K999" s="97"/>
      <c r="L999" s="30"/>
      <c r="M999" s="30"/>
      <c r="N999" s="30"/>
      <c r="O999" s="30"/>
      <c r="P999" s="30"/>
      <c r="Q999" s="30"/>
      <c r="R999" s="30"/>
      <c r="S999" s="30"/>
      <c r="T999" s="30"/>
      <c r="U999" s="30"/>
    </row>
    <row r="1000" spans="2:21" x14ac:dyDescent="0.25">
      <c r="B1000" s="30"/>
      <c r="C1000" s="30"/>
      <c r="E1000" s="26"/>
      <c r="F1000" s="97"/>
      <c r="G1000" s="97"/>
      <c r="H1000" s="97"/>
      <c r="I1000" s="97"/>
      <c r="J1000" s="97"/>
      <c r="K1000" s="97"/>
      <c r="L1000" s="30"/>
      <c r="M1000" s="30"/>
      <c r="N1000" s="30"/>
      <c r="O1000" s="30"/>
      <c r="P1000" s="30"/>
      <c r="Q1000" s="30"/>
      <c r="R1000" s="30"/>
      <c r="S1000" s="30"/>
      <c r="T1000" s="30"/>
      <c r="U1000" s="30"/>
    </row>
    <row r="1001" spans="2:21" x14ac:dyDescent="0.25">
      <c r="B1001" s="30"/>
      <c r="C1001" s="30"/>
      <c r="E1001" s="26"/>
      <c r="F1001" s="97"/>
      <c r="G1001" s="97"/>
      <c r="H1001" s="97"/>
      <c r="I1001" s="97"/>
      <c r="J1001" s="97"/>
      <c r="K1001" s="97"/>
      <c r="L1001" s="30"/>
      <c r="M1001" s="30"/>
      <c r="N1001" s="30"/>
      <c r="O1001" s="30"/>
      <c r="P1001" s="30"/>
      <c r="Q1001" s="30"/>
      <c r="R1001" s="30"/>
      <c r="S1001" s="30"/>
      <c r="T1001" s="30"/>
      <c r="U1001" s="30"/>
    </row>
    <row r="1002" spans="2:21" x14ac:dyDescent="0.25">
      <c r="B1002" s="30"/>
      <c r="C1002" s="30"/>
      <c r="E1002" s="26"/>
      <c r="F1002" s="97"/>
      <c r="G1002" s="97"/>
      <c r="H1002" s="97"/>
      <c r="I1002" s="97"/>
      <c r="J1002" s="97"/>
      <c r="K1002" s="97"/>
      <c r="L1002" s="30"/>
      <c r="M1002" s="30"/>
      <c r="N1002" s="30"/>
      <c r="O1002" s="30"/>
      <c r="P1002" s="30"/>
      <c r="Q1002" s="30"/>
      <c r="R1002" s="30"/>
      <c r="S1002" s="30"/>
      <c r="T1002" s="30"/>
      <c r="U1002" s="30"/>
    </row>
    <row r="1003" spans="2:21" x14ac:dyDescent="0.25">
      <c r="B1003" s="30"/>
      <c r="C1003" s="30"/>
      <c r="E1003" s="26"/>
      <c r="F1003" s="97"/>
      <c r="G1003" s="97"/>
      <c r="H1003" s="97"/>
      <c r="I1003" s="97"/>
      <c r="J1003" s="97"/>
      <c r="K1003" s="97"/>
      <c r="L1003" s="30"/>
      <c r="M1003" s="30"/>
      <c r="N1003" s="30"/>
      <c r="O1003" s="30"/>
      <c r="P1003" s="30"/>
      <c r="Q1003" s="30"/>
      <c r="R1003" s="30"/>
      <c r="S1003" s="30"/>
      <c r="T1003" s="30"/>
      <c r="U1003" s="30"/>
    </row>
    <row r="1004" spans="2:21" x14ac:dyDescent="0.25">
      <c r="B1004" s="30"/>
      <c r="C1004" s="30"/>
      <c r="E1004" s="26"/>
      <c r="F1004" s="97"/>
      <c r="G1004" s="97"/>
      <c r="H1004" s="97"/>
      <c r="I1004" s="97"/>
      <c r="J1004" s="97"/>
      <c r="K1004" s="97"/>
      <c r="L1004" s="30"/>
      <c r="M1004" s="30"/>
      <c r="N1004" s="30"/>
      <c r="O1004" s="30"/>
      <c r="P1004" s="30"/>
      <c r="Q1004" s="30"/>
      <c r="R1004" s="30"/>
      <c r="S1004" s="30"/>
      <c r="T1004" s="30"/>
      <c r="U1004" s="30"/>
    </row>
    <row r="1005" spans="2:21" x14ac:dyDescent="0.25">
      <c r="B1005" s="30"/>
      <c r="C1005" s="30"/>
      <c r="E1005" s="26"/>
      <c r="F1005" s="97"/>
      <c r="G1005" s="97"/>
      <c r="H1005" s="97"/>
      <c r="I1005" s="97"/>
      <c r="J1005" s="97"/>
      <c r="K1005" s="97"/>
      <c r="L1005" s="30"/>
      <c r="M1005" s="30"/>
      <c r="N1005" s="30"/>
      <c r="O1005" s="30"/>
      <c r="P1005" s="30"/>
      <c r="Q1005" s="30"/>
      <c r="R1005" s="30"/>
      <c r="S1005" s="30"/>
      <c r="T1005" s="30"/>
      <c r="U1005" s="30"/>
    </row>
    <row r="1006" spans="2:21" x14ac:dyDescent="0.25">
      <c r="B1006" s="30"/>
      <c r="C1006" s="30"/>
      <c r="E1006" s="26"/>
      <c r="F1006" s="97"/>
      <c r="G1006" s="97"/>
      <c r="H1006" s="97"/>
      <c r="I1006" s="97"/>
      <c r="J1006" s="97"/>
      <c r="K1006" s="97"/>
      <c r="L1006" s="30"/>
      <c r="M1006" s="30"/>
      <c r="N1006" s="30"/>
      <c r="O1006" s="30"/>
      <c r="P1006" s="30"/>
      <c r="Q1006" s="30"/>
      <c r="R1006" s="30"/>
      <c r="S1006" s="30"/>
      <c r="T1006" s="30"/>
      <c r="U1006" s="30"/>
    </row>
    <row r="1007" spans="2:21" x14ac:dyDescent="0.25">
      <c r="B1007" s="30"/>
      <c r="C1007" s="30"/>
      <c r="E1007" s="26"/>
      <c r="F1007" s="97"/>
      <c r="G1007" s="97"/>
      <c r="H1007" s="97"/>
      <c r="I1007" s="97"/>
      <c r="J1007" s="97"/>
      <c r="K1007" s="97"/>
      <c r="L1007" s="30"/>
      <c r="M1007" s="30"/>
      <c r="N1007" s="30"/>
      <c r="O1007" s="30"/>
      <c r="P1007" s="30"/>
      <c r="Q1007" s="30"/>
      <c r="R1007" s="30"/>
      <c r="S1007" s="30"/>
      <c r="T1007" s="30"/>
      <c r="U1007" s="30"/>
    </row>
    <row r="1008" spans="2:21" x14ac:dyDescent="0.25">
      <c r="B1008" s="30"/>
      <c r="C1008" s="30"/>
      <c r="E1008" s="26"/>
      <c r="F1008" s="97"/>
      <c r="G1008" s="97"/>
      <c r="H1008" s="97"/>
      <c r="I1008" s="97"/>
      <c r="J1008" s="97"/>
      <c r="K1008" s="97"/>
      <c r="L1008" s="30"/>
      <c r="M1008" s="30"/>
      <c r="N1008" s="30"/>
      <c r="O1008" s="30"/>
      <c r="P1008" s="30"/>
      <c r="Q1008" s="30"/>
      <c r="R1008" s="30"/>
      <c r="S1008" s="30"/>
      <c r="T1008" s="30"/>
      <c r="U1008" s="30"/>
    </row>
    <row r="1009" spans="2:21" x14ac:dyDescent="0.25">
      <c r="B1009" s="30"/>
      <c r="C1009" s="30"/>
      <c r="E1009" s="26"/>
      <c r="F1009" s="97"/>
      <c r="G1009" s="97"/>
      <c r="H1009" s="97"/>
      <c r="I1009" s="97"/>
      <c r="J1009" s="97"/>
      <c r="K1009" s="97"/>
      <c r="L1009" s="30"/>
      <c r="M1009" s="30"/>
      <c r="N1009" s="30"/>
      <c r="O1009" s="30"/>
      <c r="P1009" s="30"/>
      <c r="Q1009" s="30"/>
      <c r="R1009" s="30"/>
      <c r="S1009" s="30"/>
      <c r="T1009" s="30"/>
      <c r="U1009" s="30"/>
    </row>
    <row r="1010" spans="2:21" x14ac:dyDescent="0.25">
      <c r="B1010" s="30"/>
      <c r="C1010" s="30"/>
      <c r="E1010" s="26"/>
      <c r="F1010" s="97"/>
      <c r="G1010" s="97"/>
      <c r="H1010" s="97"/>
      <c r="I1010" s="97"/>
      <c r="J1010" s="97"/>
      <c r="K1010" s="97"/>
      <c r="L1010" s="30"/>
      <c r="M1010" s="30"/>
      <c r="N1010" s="30"/>
      <c r="O1010" s="30"/>
      <c r="P1010" s="30"/>
      <c r="Q1010" s="30"/>
      <c r="R1010" s="30"/>
      <c r="S1010" s="30"/>
      <c r="T1010" s="30"/>
      <c r="U1010" s="30"/>
    </row>
    <row r="1011" spans="2:21" x14ac:dyDescent="0.25">
      <c r="B1011" s="30"/>
      <c r="C1011" s="30"/>
      <c r="E1011" s="26"/>
      <c r="F1011" s="97"/>
      <c r="G1011" s="97"/>
      <c r="H1011" s="97"/>
      <c r="I1011" s="97"/>
      <c r="J1011" s="97"/>
      <c r="K1011" s="97"/>
      <c r="L1011" s="30"/>
      <c r="M1011" s="30"/>
      <c r="N1011" s="30"/>
      <c r="O1011" s="30"/>
      <c r="P1011" s="30"/>
      <c r="Q1011" s="30"/>
      <c r="R1011" s="30"/>
      <c r="S1011" s="30"/>
      <c r="T1011" s="30"/>
      <c r="U1011" s="30"/>
    </row>
    <row r="1012" spans="2:21" x14ac:dyDescent="0.25">
      <c r="B1012" s="30"/>
      <c r="C1012" s="30"/>
      <c r="E1012" s="26"/>
      <c r="F1012" s="97"/>
      <c r="G1012" s="97"/>
      <c r="H1012" s="97"/>
      <c r="I1012" s="97"/>
      <c r="J1012" s="97"/>
      <c r="K1012" s="97"/>
      <c r="L1012" s="30"/>
      <c r="M1012" s="30"/>
      <c r="N1012" s="30"/>
      <c r="O1012" s="30"/>
      <c r="P1012" s="30"/>
      <c r="Q1012" s="30"/>
      <c r="R1012" s="30"/>
      <c r="S1012" s="30"/>
      <c r="T1012" s="30"/>
      <c r="U1012" s="30"/>
    </row>
    <row r="1013" spans="2:21" x14ac:dyDescent="0.25">
      <c r="B1013" s="30"/>
      <c r="C1013" s="30"/>
      <c r="E1013" s="26"/>
      <c r="F1013" s="97"/>
      <c r="G1013" s="97"/>
      <c r="H1013" s="97"/>
      <c r="I1013" s="97"/>
      <c r="J1013" s="97"/>
      <c r="K1013" s="97"/>
      <c r="L1013" s="30"/>
      <c r="M1013" s="30"/>
      <c r="N1013" s="30"/>
      <c r="O1013" s="30"/>
      <c r="P1013" s="30"/>
      <c r="Q1013" s="30"/>
      <c r="R1013" s="30"/>
      <c r="S1013" s="30"/>
      <c r="T1013" s="30"/>
      <c r="U1013" s="30"/>
    </row>
    <row r="1014" spans="2:21" x14ac:dyDescent="0.25">
      <c r="B1014" s="30"/>
      <c r="C1014" s="30"/>
      <c r="E1014" s="26"/>
      <c r="F1014" s="97"/>
      <c r="G1014" s="97"/>
      <c r="H1014" s="97"/>
      <c r="I1014" s="97"/>
      <c r="J1014" s="97"/>
      <c r="K1014" s="97"/>
      <c r="L1014" s="30"/>
      <c r="M1014" s="30"/>
      <c r="N1014" s="30"/>
      <c r="O1014" s="30"/>
      <c r="P1014" s="30"/>
      <c r="Q1014" s="30"/>
      <c r="R1014" s="30"/>
      <c r="S1014" s="30"/>
      <c r="T1014" s="30"/>
      <c r="U1014" s="30"/>
    </row>
    <row r="1015" spans="2:21" x14ac:dyDescent="0.25">
      <c r="B1015" s="30"/>
      <c r="C1015" s="30"/>
      <c r="E1015" s="26"/>
      <c r="F1015" s="97"/>
      <c r="G1015" s="97"/>
      <c r="H1015" s="97"/>
      <c r="I1015" s="97"/>
      <c r="J1015" s="97"/>
      <c r="K1015" s="97"/>
      <c r="L1015" s="30"/>
      <c r="M1015" s="30"/>
      <c r="N1015" s="30"/>
      <c r="O1015" s="30"/>
      <c r="P1015" s="30"/>
      <c r="Q1015" s="30"/>
      <c r="R1015" s="30"/>
      <c r="S1015" s="30"/>
      <c r="T1015" s="30"/>
      <c r="U1015" s="30"/>
    </row>
    <row r="1016" spans="2:21" x14ac:dyDescent="0.25">
      <c r="B1016" s="30"/>
      <c r="C1016" s="30"/>
      <c r="E1016" s="26"/>
      <c r="F1016" s="97"/>
      <c r="G1016" s="97"/>
      <c r="H1016" s="97"/>
      <c r="I1016" s="97"/>
      <c r="J1016" s="97"/>
      <c r="K1016" s="97"/>
      <c r="L1016" s="30"/>
      <c r="M1016" s="30"/>
      <c r="N1016" s="30"/>
      <c r="O1016" s="30"/>
      <c r="P1016" s="30"/>
      <c r="Q1016" s="30"/>
      <c r="R1016" s="30"/>
      <c r="S1016" s="30"/>
      <c r="T1016" s="30"/>
      <c r="U1016" s="30"/>
    </row>
    <row r="1017" spans="2:21" x14ac:dyDescent="0.25">
      <c r="B1017" s="30"/>
      <c r="C1017" s="30"/>
      <c r="E1017" s="26"/>
      <c r="F1017" s="97"/>
      <c r="G1017" s="97"/>
      <c r="H1017" s="97"/>
      <c r="I1017" s="97"/>
      <c r="J1017" s="97"/>
      <c r="K1017" s="97"/>
      <c r="L1017" s="30"/>
      <c r="M1017" s="30"/>
      <c r="N1017" s="30"/>
      <c r="O1017" s="30"/>
      <c r="P1017" s="30"/>
      <c r="Q1017" s="30"/>
      <c r="R1017" s="30"/>
      <c r="S1017" s="30"/>
      <c r="T1017" s="30"/>
      <c r="U1017" s="30"/>
    </row>
    <row r="1018" spans="2:21" x14ac:dyDescent="0.25">
      <c r="B1018" s="30"/>
      <c r="C1018" s="30"/>
      <c r="E1018" s="26"/>
      <c r="F1018" s="97"/>
      <c r="G1018" s="97"/>
      <c r="H1018" s="97"/>
      <c r="I1018" s="97"/>
      <c r="J1018" s="97"/>
      <c r="K1018" s="97"/>
      <c r="L1018" s="30"/>
      <c r="M1018" s="30"/>
      <c r="N1018" s="30"/>
      <c r="O1018" s="30"/>
      <c r="P1018" s="30"/>
      <c r="Q1018" s="30"/>
      <c r="R1018" s="30"/>
      <c r="S1018" s="30"/>
      <c r="T1018" s="30"/>
      <c r="U1018" s="30"/>
    </row>
    <row r="1019" spans="2:21" x14ac:dyDescent="0.25">
      <c r="B1019" s="30"/>
      <c r="C1019" s="30"/>
      <c r="E1019" s="26"/>
      <c r="F1019" s="97"/>
      <c r="G1019" s="97"/>
      <c r="H1019" s="97"/>
      <c r="I1019" s="97"/>
      <c r="J1019" s="97"/>
      <c r="K1019" s="97"/>
      <c r="L1019" s="30"/>
      <c r="M1019" s="30"/>
      <c r="N1019" s="30"/>
      <c r="O1019" s="30"/>
      <c r="P1019" s="30"/>
      <c r="Q1019" s="30"/>
      <c r="R1019" s="30"/>
      <c r="S1019" s="30"/>
      <c r="T1019" s="30"/>
      <c r="U1019" s="30"/>
    </row>
    <row r="1020" spans="2:21" x14ac:dyDescent="0.25">
      <c r="B1020" s="30"/>
      <c r="C1020" s="30"/>
      <c r="E1020" s="26"/>
      <c r="F1020" s="97"/>
      <c r="G1020" s="97"/>
      <c r="H1020" s="97"/>
      <c r="I1020" s="97"/>
      <c r="J1020" s="97"/>
      <c r="K1020" s="97"/>
      <c r="L1020" s="30"/>
      <c r="M1020" s="30"/>
      <c r="N1020" s="30"/>
      <c r="O1020" s="30"/>
      <c r="P1020" s="30"/>
      <c r="Q1020" s="30"/>
      <c r="R1020" s="30"/>
      <c r="S1020" s="30"/>
      <c r="T1020" s="30"/>
      <c r="U1020" s="30"/>
    </row>
    <row r="1021" spans="2:21" x14ac:dyDescent="0.25">
      <c r="B1021" s="30"/>
      <c r="C1021" s="30"/>
      <c r="E1021" s="26"/>
      <c r="F1021" s="97"/>
      <c r="G1021" s="97"/>
      <c r="H1021" s="97"/>
      <c r="I1021" s="97"/>
      <c r="J1021" s="97"/>
      <c r="K1021" s="97"/>
      <c r="L1021" s="30"/>
      <c r="M1021" s="30"/>
      <c r="N1021" s="30"/>
      <c r="O1021" s="30"/>
      <c r="P1021" s="30"/>
      <c r="Q1021" s="30"/>
      <c r="R1021" s="30"/>
      <c r="S1021" s="30"/>
      <c r="T1021" s="30"/>
      <c r="U1021" s="30"/>
    </row>
    <row r="1022" spans="2:21" x14ac:dyDescent="0.25">
      <c r="B1022" s="30"/>
      <c r="C1022" s="30"/>
      <c r="E1022" s="26"/>
      <c r="F1022" s="97"/>
      <c r="G1022" s="97"/>
      <c r="H1022" s="97"/>
      <c r="I1022" s="97"/>
      <c r="J1022" s="97"/>
      <c r="K1022" s="97"/>
      <c r="L1022" s="30"/>
      <c r="M1022" s="30"/>
      <c r="N1022" s="30"/>
      <c r="O1022" s="30"/>
      <c r="P1022" s="30"/>
      <c r="Q1022" s="30"/>
      <c r="R1022" s="30"/>
      <c r="S1022" s="30"/>
      <c r="T1022" s="30"/>
      <c r="U1022" s="30"/>
    </row>
    <row r="1023" spans="2:21" x14ac:dyDescent="0.25">
      <c r="B1023" s="30"/>
      <c r="C1023" s="30"/>
      <c r="E1023" s="26"/>
      <c r="F1023" s="97"/>
      <c r="G1023" s="97"/>
      <c r="H1023" s="97"/>
      <c r="I1023" s="97"/>
      <c r="J1023" s="97"/>
      <c r="K1023" s="97"/>
      <c r="L1023" s="30"/>
      <c r="M1023" s="30"/>
      <c r="N1023" s="30"/>
      <c r="O1023" s="30"/>
      <c r="P1023" s="30"/>
      <c r="Q1023" s="30"/>
      <c r="R1023" s="30"/>
      <c r="S1023" s="30"/>
      <c r="T1023" s="30"/>
      <c r="U1023" s="30"/>
    </row>
    <row r="1024" spans="2:21" x14ac:dyDescent="0.25">
      <c r="B1024" s="30"/>
      <c r="C1024" s="30"/>
      <c r="E1024" s="26"/>
      <c r="F1024" s="97"/>
      <c r="G1024" s="97"/>
      <c r="H1024" s="97"/>
      <c r="I1024" s="97"/>
      <c r="J1024" s="97"/>
      <c r="K1024" s="97"/>
      <c r="L1024" s="30"/>
      <c r="M1024" s="30"/>
      <c r="N1024" s="30"/>
      <c r="O1024" s="30"/>
      <c r="P1024" s="30"/>
      <c r="Q1024" s="30"/>
      <c r="R1024" s="30"/>
      <c r="S1024" s="30"/>
      <c r="T1024" s="30"/>
      <c r="U1024" s="30"/>
    </row>
    <row r="1025" spans="2:21" x14ac:dyDescent="0.25">
      <c r="B1025" s="30"/>
      <c r="C1025" s="30"/>
      <c r="E1025" s="26"/>
      <c r="F1025" s="97"/>
      <c r="G1025" s="97"/>
      <c r="H1025" s="97"/>
      <c r="I1025" s="97"/>
      <c r="J1025" s="97"/>
      <c r="K1025" s="97"/>
      <c r="L1025" s="30"/>
      <c r="M1025" s="30"/>
      <c r="N1025" s="30"/>
      <c r="O1025" s="30"/>
      <c r="P1025" s="30"/>
      <c r="Q1025" s="30"/>
      <c r="R1025" s="30"/>
      <c r="S1025" s="30"/>
      <c r="T1025" s="30"/>
      <c r="U1025" s="30"/>
    </row>
    <row r="1026" spans="2:21" x14ac:dyDescent="0.25">
      <c r="B1026" s="30"/>
      <c r="C1026" s="30"/>
      <c r="E1026" s="26"/>
      <c r="F1026" s="97"/>
      <c r="G1026" s="97"/>
      <c r="H1026" s="97"/>
      <c r="I1026" s="97"/>
      <c r="J1026" s="97"/>
      <c r="K1026" s="97"/>
      <c r="L1026" s="30"/>
      <c r="M1026" s="30"/>
      <c r="N1026" s="30"/>
      <c r="O1026" s="30"/>
      <c r="P1026" s="30"/>
      <c r="Q1026" s="30"/>
      <c r="R1026" s="30"/>
      <c r="S1026" s="30"/>
      <c r="T1026" s="30"/>
      <c r="U1026" s="30"/>
    </row>
    <row r="1027" spans="2:21" x14ac:dyDescent="0.25">
      <c r="B1027" s="30"/>
      <c r="C1027" s="30"/>
      <c r="E1027" s="26"/>
      <c r="F1027" s="97"/>
      <c r="G1027" s="97"/>
      <c r="H1027" s="97"/>
      <c r="I1027" s="97"/>
      <c r="J1027" s="97"/>
      <c r="K1027" s="97"/>
      <c r="L1027" s="30"/>
      <c r="M1027" s="30"/>
      <c r="N1027" s="30"/>
      <c r="O1027" s="30"/>
      <c r="P1027" s="30"/>
      <c r="Q1027" s="30"/>
      <c r="R1027" s="30"/>
      <c r="S1027" s="30"/>
      <c r="T1027" s="30"/>
      <c r="U1027" s="30"/>
    </row>
    <row r="1028" spans="2:21" x14ac:dyDescent="0.25">
      <c r="B1028" s="30"/>
      <c r="C1028" s="30"/>
      <c r="E1028" s="26"/>
      <c r="F1028" s="97"/>
      <c r="G1028" s="97"/>
      <c r="H1028" s="97"/>
      <c r="I1028" s="97"/>
      <c r="J1028" s="97"/>
      <c r="K1028" s="97"/>
      <c r="L1028" s="30"/>
      <c r="M1028" s="30"/>
      <c r="N1028" s="30"/>
      <c r="O1028" s="30"/>
      <c r="P1028" s="30"/>
      <c r="Q1028" s="30"/>
      <c r="R1028" s="30"/>
      <c r="S1028" s="30"/>
      <c r="T1028" s="30"/>
      <c r="U1028" s="30"/>
    </row>
    <row r="1029" spans="2:21" x14ac:dyDescent="0.25">
      <c r="B1029" s="30"/>
      <c r="C1029" s="30"/>
      <c r="E1029" s="26"/>
      <c r="F1029" s="97"/>
      <c r="G1029" s="97"/>
      <c r="H1029" s="97"/>
      <c r="I1029" s="97"/>
      <c r="J1029" s="97"/>
      <c r="K1029" s="97"/>
      <c r="L1029" s="30"/>
      <c r="M1029" s="30"/>
      <c r="N1029" s="30"/>
      <c r="O1029" s="30"/>
      <c r="P1029" s="30"/>
      <c r="Q1029" s="30"/>
      <c r="R1029" s="30"/>
      <c r="S1029" s="30"/>
      <c r="T1029" s="30"/>
      <c r="U1029" s="30"/>
    </row>
    <row r="1030" spans="2:21" x14ac:dyDescent="0.25">
      <c r="B1030" s="30"/>
      <c r="C1030" s="30"/>
      <c r="E1030" s="26"/>
      <c r="F1030" s="97"/>
      <c r="G1030" s="97"/>
      <c r="H1030" s="97"/>
      <c r="I1030" s="97"/>
      <c r="J1030" s="97"/>
      <c r="K1030" s="97"/>
      <c r="L1030" s="30"/>
      <c r="M1030" s="30"/>
      <c r="N1030" s="30"/>
      <c r="O1030" s="30"/>
      <c r="P1030" s="30"/>
      <c r="Q1030" s="30"/>
      <c r="R1030" s="30"/>
      <c r="S1030" s="30"/>
      <c r="T1030" s="30"/>
      <c r="U1030" s="30"/>
    </row>
    <row r="1031" spans="2:21" x14ac:dyDescent="0.25">
      <c r="B1031" s="30"/>
      <c r="C1031" s="30"/>
      <c r="E1031" s="26"/>
      <c r="F1031" s="97"/>
      <c r="G1031" s="97"/>
      <c r="H1031" s="97"/>
      <c r="I1031" s="97"/>
      <c r="J1031" s="97"/>
      <c r="K1031" s="97"/>
      <c r="L1031" s="30"/>
      <c r="M1031" s="30"/>
      <c r="N1031" s="30"/>
      <c r="O1031" s="30"/>
      <c r="P1031" s="30"/>
      <c r="Q1031" s="30"/>
      <c r="R1031" s="30"/>
      <c r="S1031" s="30"/>
      <c r="T1031" s="30"/>
      <c r="U1031" s="30"/>
    </row>
    <row r="1032" spans="2:21" x14ac:dyDescent="0.25">
      <c r="B1032" s="30"/>
      <c r="C1032" s="30"/>
      <c r="E1032" s="26"/>
      <c r="F1032" s="97"/>
      <c r="G1032" s="97"/>
      <c r="H1032" s="97"/>
      <c r="I1032" s="97"/>
      <c r="J1032" s="97"/>
      <c r="K1032" s="97"/>
      <c r="L1032" s="30"/>
      <c r="M1032" s="30"/>
      <c r="N1032" s="30"/>
      <c r="O1032" s="30"/>
      <c r="P1032" s="30"/>
      <c r="Q1032" s="30"/>
      <c r="R1032" s="30"/>
      <c r="S1032" s="30"/>
      <c r="T1032" s="30"/>
      <c r="U1032" s="30"/>
    </row>
    <row r="1033" spans="2:21" x14ac:dyDescent="0.25">
      <c r="B1033" s="30"/>
      <c r="C1033" s="30"/>
      <c r="E1033" s="26"/>
      <c r="F1033" s="97"/>
      <c r="G1033" s="97"/>
      <c r="H1033" s="97"/>
      <c r="I1033" s="97"/>
      <c r="J1033" s="97"/>
      <c r="K1033" s="97"/>
      <c r="L1033" s="30"/>
      <c r="M1033" s="30"/>
      <c r="N1033" s="30"/>
      <c r="O1033" s="30"/>
      <c r="P1033" s="30"/>
      <c r="Q1033" s="30"/>
      <c r="R1033" s="30"/>
      <c r="S1033" s="30"/>
      <c r="T1033" s="30"/>
      <c r="U1033" s="30"/>
    </row>
    <row r="1034" spans="2:21" x14ac:dyDescent="0.25">
      <c r="B1034" s="30"/>
      <c r="C1034" s="30"/>
      <c r="E1034" s="26"/>
      <c r="F1034" s="97"/>
      <c r="G1034" s="97"/>
      <c r="H1034" s="97"/>
      <c r="I1034" s="97"/>
      <c r="J1034" s="97"/>
      <c r="K1034" s="97"/>
      <c r="L1034" s="30"/>
      <c r="M1034" s="30"/>
      <c r="N1034" s="30"/>
      <c r="O1034" s="30"/>
      <c r="P1034" s="30"/>
      <c r="Q1034" s="30"/>
      <c r="R1034" s="30"/>
      <c r="S1034" s="30"/>
      <c r="T1034" s="30"/>
      <c r="U1034" s="30"/>
    </row>
    <row r="1035" spans="2:21" x14ac:dyDescent="0.25">
      <c r="B1035" s="30"/>
      <c r="C1035" s="30"/>
      <c r="E1035" s="26"/>
      <c r="F1035" s="97"/>
      <c r="G1035" s="97"/>
      <c r="H1035" s="97"/>
      <c r="I1035" s="97"/>
      <c r="J1035" s="97"/>
      <c r="K1035" s="97"/>
      <c r="L1035" s="30"/>
      <c r="M1035" s="30"/>
      <c r="N1035" s="30"/>
      <c r="O1035" s="30"/>
      <c r="P1035" s="30"/>
      <c r="Q1035" s="30"/>
      <c r="R1035" s="30"/>
      <c r="S1035" s="30"/>
      <c r="T1035" s="30"/>
      <c r="U1035" s="30"/>
    </row>
    <row r="1036" spans="2:21" x14ac:dyDescent="0.25">
      <c r="B1036" s="30"/>
      <c r="C1036" s="30"/>
      <c r="E1036" s="26"/>
      <c r="F1036" s="97"/>
      <c r="G1036" s="97"/>
      <c r="H1036" s="97"/>
      <c r="I1036" s="97"/>
      <c r="J1036" s="97"/>
      <c r="K1036" s="97"/>
      <c r="L1036" s="30"/>
      <c r="M1036" s="30"/>
      <c r="N1036" s="30"/>
      <c r="O1036" s="30"/>
      <c r="P1036" s="30"/>
      <c r="Q1036" s="30"/>
      <c r="R1036" s="30"/>
      <c r="S1036" s="30"/>
      <c r="T1036" s="30"/>
      <c r="U1036" s="30"/>
    </row>
    <row r="1037" spans="2:21" x14ac:dyDescent="0.25">
      <c r="B1037" s="30"/>
      <c r="C1037" s="30"/>
      <c r="E1037" s="26"/>
      <c r="F1037" s="97"/>
      <c r="G1037" s="97"/>
      <c r="H1037" s="97"/>
      <c r="I1037" s="97"/>
      <c r="J1037" s="97"/>
      <c r="K1037" s="97"/>
      <c r="L1037" s="30"/>
      <c r="M1037" s="30"/>
      <c r="N1037" s="30"/>
      <c r="O1037" s="30"/>
      <c r="P1037" s="30"/>
      <c r="Q1037" s="30"/>
      <c r="R1037" s="30"/>
      <c r="S1037" s="30"/>
      <c r="T1037" s="30"/>
      <c r="U1037" s="30"/>
    </row>
    <row r="1038" spans="2:21" x14ac:dyDescent="0.25">
      <c r="B1038" s="30"/>
      <c r="C1038" s="30"/>
      <c r="E1038" s="26"/>
      <c r="F1038" s="97"/>
      <c r="G1038" s="97"/>
      <c r="H1038" s="97"/>
      <c r="I1038" s="97"/>
      <c r="J1038" s="97"/>
      <c r="K1038" s="97"/>
      <c r="L1038" s="30"/>
      <c r="M1038" s="30"/>
      <c r="N1038" s="30"/>
      <c r="O1038" s="30"/>
      <c r="P1038" s="30"/>
      <c r="Q1038" s="30"/>
      <c r="R1038" s="30"/>
      <c r="S1038" s="30"/>
      <c r="T1038" s="30"/>
      <c r="U1038" s="30"/>
    </row>
    <row r="1039" spans="2:21" x14ac:dyDescent="0.25">
      <c r="B1039" s="30"/>
      <c r="C1039" s="30"/>
      <c r="E1039" s="26"/>
      <c r="F1039" s="97"/>
      <c r="G1039" s="97"/>
      <c r="H1039" s="97"/>
      <c r="I1039" s="97"/>
      <c r="J1039" s="97"/>
      <c r="K1039" s="97"/>
      <c r="L1039" s="30"/>
      <c r="M1039" s="30"/>
      <c r="N1039" s="30"/>
      <c r="O1039" s="30"/>
      <c r="P1039" s="30"/>
      <c r="Q1039" s="30"/>
      <c r="R1039" s="30"/>
      <c r="S1039" s="30"/>
      <c r="T1039" s="30"/>
      <c r="U1039" s="30"/>
    </row>
    <row r="1040" spans="2:21" x14ac:dyDescent="0.25">
      <c r="B1040" s="30"/>
      <c r="C1040" s="30"/>
      <c r="E1040" s="26"/>
      <c r="F1040" s="97"/>
      <c r="G1040" s="97"/>
      <c r="H1040" s="97"/>
      <c r="I1040" s="97"/>
      <c r="J1040" s="97"/>
      <c r="K1040" s="97"/>
      <c r="L1040" s="30"/>
      <c r="M1040" s="30"/>
      <c r="N1040" s="30"/>
      <c r="O1040" s="30"/>
      <c r="P1040" s="30"/>
      <c r="Q1040" s="30"/>
      <c r="R1040" s="30"/>
      <c r="S1040" s="30"/>
      <c r="T1040" s="30"/>
      <c r="U1040" s="30"/>
    </row>
    <row r="1041" spans="2:21" x14ac:dyDescent="0.25">
      <c r="B1041" s="30"/>
      <c r="C1041" s="30"/>
      <c r="E1041" s="26"/>
      <c r="F1041" s="97"/>
      <c r="G1041" s="97"/>
      <c r="H1041" s="97"/>
      <c r="I1041" s="97"/>
      <c r="J1041" s="97"/>
      <c r="K1041" s="97"/>
      <c r="L1041" s="30"/>
      <c r="M1041" s="30"/>
      <c r="N1041" s="30"/>
      <c r="O1041" s="30"/>
      <c r="P1041" s="30"/>
      <c r="Q1041" s="30"/>
      <c r="R1041" s="30"/>
      <c r="S1041" s="30"/>
      <c r="T1041" s="30"/>
      <c r="U1041" s="30"/>
    </row>
    <row r="1042" spans="2:21" x14ac:dyDescent="0.25">
      <c r="B1042" s="30"/>
      <c r="C1042" s="30"/>
      <c r="E1042" s="26"/>
      <c r="F1042" s="97"/>
      <c r="G1042" s="97"/>
      <c r="H1042" s="97"/>
      <c r="I1042" s="97"/>
      <c r="J1042" s="97"/>
      <c r="K1042" s="97"/>
      <c r="L1042" s="30"/>
      <c r="M1042" s="30"/>
      <c r="N1042" s="30"/>
      <c r="O1042" s="30"/>
      <c r="P1042" s="30"/>
      <c r="Q1042" s="30"/>
      <c r="R1042" s="30"/>
      <c r="S1042" s="30"/>
      <c r="T1042" s="30"/>
      <c r="U1042" s="30"/>
    </row>
    <row r="1043" spans="2:21" x14ac:dyDescent="0.25">
      <c r="B1043" s="30"/>
      <c r="C1043" s="30"/>
      <c r="E1043" s="26"/>
      <c r="F1043" s="97"/>
      <c r="G1043" s="97"/>
      <c r="H1043" s="97"/>
      <c r="I1043" s="97"/>
      <c r="J1043" s="97"/>
      <c r="K1043" s="97"/>
      <c r="L1043" s="30"/>
      <c r="M1043" s="30"/>
      <c r="N1043" s="30"/>
      <c r="O1043" s="30"/>
      <c r="P1043" s="30"/>
      <c r="Q1043" s="30"/>
      <c r="R1043" s="30"/>
      <c r="S1043" s="30"/>
      <c r="T1043" s="30"/>
      <c r="U1043" s="30"/>
    </row>
    <row r="1044" spans="2:21" x14ac:dyDescent="0.25">
      <c r="B1044" s="30"/>
      <c r="C1044" s="30"/>
      <c r="E1044" s="26"/>
      <c r="F1044" s="97"/>
      <c r="G1044" s="97"/>
      <c r="H1044" s="97"/>
      <c r="I1044" s="97"/>
      <c r="J1044" s="97"/>
      <c r="K1044" s="97"/>
      <c r="L1044" s="30"/>
      <c r="M1044" s="30"/>
      <c r="N1044" s="30"/>
      <c r="O1044" s="30"/>
      <c r="P1044" s="30"/>
      <c r="Q1044" s="30"/>
      <c r="R1044" s="30"/>
      <c r="S1044" s="30"/>
      <c r="T1044" s="30"/>
      <c r="U1044" s="30"/>
    </row>
    <row r="1045" spans="2:21" x14ac:dyDescent="0.25">
      <c r="B1045" s="30"/>
      <c r="C1045" s="30"/>
      <c r="E1045" s="26"/>
      <c r="F1045" s="97"/>
      <c r="G1045" s="97"/>
      <c r="H1045" s="97"/>
      <c r="I1045" s="97"/>
      <c r="J1045" s="97"/>
      <c r="K1045" s="97"/>
      <c r="L1045" s="30"/>
      <c r="M1045" s="30"/>
      <c r="N1045" s="30"/>
      <c r="O1045" s="30"/>
      <c r="P1045" s="30"/>
      <c r="Q1045" s="30"/>
      <c r="R1045" s="30"/>
      <c r="S1045" s="30"/>
      <c r="T1045" s="30"/>
      <c r="U1045" s="30"/>
    </row>
    <row r="1046" spans="2:21" x14ac:dyDescent="0.25">
      <c r="B1046" s="30"/>
      <c r="C1046" s="30"/>
      <c r="E1046" s="26"/>
      <c r="F1046" s="97"/>
      <c r="G1046" s="97"/>
      <c r="H1046" s="97"/>
      <c r="I1046" s="97"/>
      <c r="J1046" s="97"/>
      <c r="K1046" s="97"/>
      <c r="L1046" s="30"/>
      <c r="M1046" s="30"/>
      <c r="N1046" s="30"/>
      <c r="O1046" s="30"/>
      <c r="P1046" s="30"/>
      <c r="Q1046" s="30"/>
      <c r="R1046" s="30"/>
      <c r="S1046" s="30"/>
      <c r="T1046" s="30"/>
      <c r="U1046" s="30"/>
    </row>
    <row r="1047" spans="2:21" x14ac:dyDescent="0.25">
      <c r="B1047" s="30"/>
      <c r="C1047" s="30"/>
      <c r="E1047" s="26"/>
      <c r="F1047" s="97"/>
      <c r="G1047" s="97"/>
      <c r="H1047" s="97"/>
      <c r="I1047" s="97"/>
      <c r="J1047" s="97"/>
      <c r="K1047" s="97"/>
      <c r="L1047" s="30"/>
      <c r="M1047" s="30"/>
      <c r="N1047" s="30"/>
      <c r="O1047" s="30"/>
      <c r="P1047" s="30"/>
      <c r="Q1047" s="30"/>
      <c r="R1047" s="30"/>
      <c r="S1047" s="30"/>
      <c r="T1047" s="30"/>
      <c r="U1047" s="30"/>
    </row>
    <row r="1048" spans="2:21" x14ac:dyDescent="0.25">
      <c r="B1048" s="30"/>
      <c r="C1048" s="30"/>
      <c r="E1048" s="26"/>
      <c r="F1048" s="97"/>
      <c r="G1048" s="97"/>
      <c r="H1048" s="97"/>
      <c r="I1048" s="97"/>
      <c r="J1048" s="97"/>
      <c r="K1048" s="97"/>
      <c r="L1048" s="30"/>
      <c r="M1048" s="30"/>
      <c r="N1048" s="30"/>
      <c r="O1048" s="30"/>
      <c r="P1048" s="30"/>
      <c r="Q1048" s="30"/>
      <c r="R1048" s="30"/>
      <c r="S1048" s="30"/>
      <c r="T1048" s="30"/>
      <c r="U1048" s="30"/>
    </row>
    <row r="1049" spans="2:21" x14ac:dyDescent="0.25">
      <c r="B1049" s="30"/>
      <c r="C1049" s="30"/>
      <c r="E1049" s="26"/>
      <c r="F1049" s="97"/>
      <c r="G1049" s="97"/>
      <c r="H1049" s="97"/>
      <c r="I1049" s="97"/>
      <c r="J1049" s="97"/>
      <c r="K1049" s="97"/>
      <c r="L1049" s="30"/>
      <c r="M1049" s="30"/>
      <c r="N1049" s="30"/>
      <c r="O1049" s="30"/>
      <c r="P1049" s="30"/>
      <c r="Q1049" s="30"/>
      <c r="R1049" s="30"/>
      <c r="S1049" s="30"/>
      <c r="T1049" s="30"/>
      <c r="U1049" s="30"/>
    </row>
    <row r="1050" spans="2:21" x14ac:dyDescent="0.25">
      <c r="B1050" s="30"/>
      <c r="C1050" s="30"/>
      <c r="E1050" s="26"/>
      <c r="F1050" s="97"/>
      <c r="G1050" s="97"/>
      <c r="H1050" s="97"/>
      <c r="I1050" s="97"/>
      <c r="J1050" s="97"/>
      <c r="K1050" s="97"/>
      <c r="L1050" s="30"/>
      <c r="M1050" s="30"/>
      <c r="N1050" s="30"/>
      <c r="O1050" s="30"/>
      <c r="P1050" s="30"/>
      <c r="Q1050" s="30"/>
      <c r="R1050" s="30"/>
      <c r="S1050" s="30"/>
      <c r="T1050" s="30"/>
      <c r="U1050" s="30"/>
    </row>
    <row r="1051" spans="2:21" x14ac:dyDescent="0.25">
      <c r="B1051" s="30"/>
      <c r="C1051" s="30"/>
      <c r="E1051" s="26"/>
      <c r="F1051" s="97"/>
      <c r="G1051" s="97"/>
      <c r="H1051" s="97"/>
      <c r="I1051" s="97"/>
      <c r="J1051" s="97"/>
      <c r="K1051" s="97"/>
      <c r="L1051" s="30"/>
      <c r="M1051" s="30"/>
      <c r="N1051" s="30"/>
      <c r="O1051" s="30"/>
      <c r="P1051" s="30"/>
      <c r="Q1051" s="30"/>
      <c r="R1051" s="30"/>
      <c r="S1051" s="30"/>
      <c r="T1051" s="30"/>
      <c r="U1051" s="30"/>
    </row>
    <row r="1052" spans="2:21" x14ac:dyDescent="0.25">
      <c r="B1052" s="30"/>
      <c r="C1052" s="30"/>
      <c r="E1052" s="26"/>
      <c r="F1052" s="97"/>
      <c r="G1052" s="97"/>
      <c r="H1052" s="97"/>
      <c r="I1052" s="97"/>
      <c r="J1052" s="97"/>
      <c r="K1052" s="97"/>
      <c r="L1052" s="30"/>
      <c r="M1052" s="30"/>
      <c r="N1052" s="30"/>
      <c r="O1052" s="30"/>
      <c r="P1052" s="30"/>
      <c r="Q1052" s="30"/>
      <c r="R1052" s="30"/>
      <c r="S1052" s="30"/>
      <c r="T1052" s="30"/>
      <c r="U1052" s="30"/>
    </row>
    <row r="1053" spans="2:21" x14ac:dyDescent="0.25">
      <c r="B1053" s="30"/>
      <c r="C1053" s="30"/>
      <c r="E1053" s="26"/>
      <c r="F1053" s="97"/>
      <c r="G1053" s="97"/>
      <c r="H1053" s="97"/>
      <c r="I1053" s="97"/>
      <c r="J1053" s="97"/>
      <c r="K1053" s="97"/>
      <c r="L1053" s="30"/>
      <c r="M1053" s="30"/>
      <c r="N1053" s="30"/>
      <c r="O1053" s="30"/>
      <c r="P1053" s="30"/>
      <c r="Q1053" s="30"/>
      <c r="R1053" s="30"/>
      <c r="S1053" s="30"/>
      <c r="T1053" s="30"/>
      <c r="U1053" s="30"/>
    </row>
    <row r="1054" spans="2:21" x14ac:dyDescent="0.25">
      <c r="B1054" s="30"/>
      <c r="C1054" s="30"/>
      <c r="E1054" s="26"/>
      <c r="F1054" s="97"/>
      <c r="G1054" s="97"/>
      <c r="H1054" s="97"/>
      <c r="I1054" s="97"/>
      <c r="J1054" s="97"/>
      <c r="K1054" s="97"/>
      <c r="L1054" s="30"/>
      <c r="M1054" s="30"/>
      <c r="N1054" s="30"/>
      <c r="O1054" s="30"/>
      <c r="P1054" s="30"/>
      <c r="Q1054" s="30"/>
      <c r="R1054" s="30"/>
      <c r="S1054" s="30"/>
      <c r="T1054" s="30"/>
      <c r="U1054" s="30"/>
    </row>
    <row r="1055" spans="2:21" x14ac:dyDescent="0.25">
      <c r="B1055" s="30"/>
      <c r="C1055" s="30"/>
      <c r="E1055" s="26"/>
      <c r="F1055" s="97"/>
      <c r="G1055" s="97"/>
      <c r="H1055" s="97"/>
      <c r="I1055" s="97"/>
      <c r="J1055" s="97"/>
      <c r="K1055" s="97"/>
      <c r="L1055" s="30"/>
      <c r="M1055" s="30"/>
      <c r="N1055" s="30"/>
      <c r="O1055" s="30"/>
      <c r="P1055" s="30"/>
      <c r="Q1055" s="30"/>
      <c r="R1055" s="30"/>
      <c r="S1055" s="30"/>
      <c r="T1055" s="30"/>
      <c r="U1055" s="30"/>
    </row>
    <row r="1056" spans="2:21" x14ac:dyDescent="0.25">
      <c r="B1056" s="30"/>
      <c r="C1056" s="30"/>
      <c r="E1056" s="26"/>
      <c r="F1056" s="97"/>
      <c r="G1056" s="97"/>
      <c r="H1056" s="97"/>
      <c r="I1056" s="97"/>
      <c r="J1056" s="97"/>
      <c r="K1056" s="97"/>
      <c r="L1056" s="30"/>
      <c r="M1056" s="30"/>
      <c r="N1056" s="30"/>
      <c r="O1056" s="30"/>
      <c r="P1056" s="30"/>
      <c r="Q1056" s="30"/>
      <c r="R1056" s="30"/>
      <c r="S1056" s="30"/>
      <c r="T1056" s="30"/>
      <c r="U1056" s="30"/>
    </row>
    <row r="1057" spans="2:21" x14ac:dyDescent="0.25">
      <c r="B1057" s="30"/>
      <c r="C1057" s="30"/>
      <c r="E1057" s="26"/>
      <c r="F1057" s="97"/>
      <c r="G1057" s="97"/>
      <c r="H1057" s="97"/>
      <c r="I1057" s="97"/>
      <c r="J1057" s="97"/>
      <c r="K1057" s="97"/>
      <c r="L1057" s="30"/>
      <c r="M1057" s="30"/>
      <c r="N1057" s="30"/>
      <c r="O1057" s="30"/>
      <c r="P1057" s="30"/>
      <c r="Q1057" s="30"/>
      <c r="R1057" s="30"/>
      <c r="S1057" s="30"/>
      <c r="T1057" s="30"/>
      <c r="U1057" s="30"/>
    </row>
    <row r="1058" spans="2:21" x14ac:dyDescent="0.25">
      <c r="B1058" s="30"/>
      <c r="C1058" s="30"/>
      <c r="E1058" s="26"/>
      <c r="F1058" s="97"/>
      <c r="G1058" s="97"/>
      <c r="H1058" s="97"/>
      <c r="I1058" s="97"/>
      <c r="J1058" s="97"/>
      <c r="K1058" s="97"/>
      <c r="L1058" s="30"/>
      <c r="M1058" s="30"/>
      <c r="N1058" s="30"/>
      <c r="O1058" s="30"/>
      <c r="P1058" s="30"/>
      <c r="Q1058" s="30"/>
      <c r="R1058" s="30"/>
      <c r="S1058" s="30"/>
      <c r="T1058" s="30"/>
      <c r="U1058" s="30"/>
    </row>
    <row r="1059" spans="2:21" x14ac:dyDescent="0.25">
      <c r="B1059" s="30"/>
      <c r="C1059" s="30"/>
      <c r="E1059" s="26"/>
      <c r="F1059" s="97"/>
      <c r="G1059" s="97"/>
      <c r="H1059" s="97"/>
      <c r="I1059" s="97"/>
      <c r="J1059" s="97"/>
      <c r="K1059" s="97"/>
      <c r="L1059" s="30"/>
      <c r="M1059" s="30"/>
      <c r="N1059" s="30"/>
      <c r="O1059" s="30"/>
      <c r="P1059" s="30"/>
      <c r="Q1059" s="30"/>
      <c r="R1059" s="30"/>
      <c r="S1059" s="30"/>
      <c r="T1059" s="30"/>
      <c r="U1059" s="30"/>
    </row>
    <row r="1060" spans="2:21" x14ac:dyDescent="0.25">
      <c r="B1060" s="30"/>
      <c r="C1060" s="30"/>
      <c r="E1060" s="26"/>
      <c r="F1060" s="97"/>
      <c r="G1060" s="97"/>
      <c r="H1060" s="97"/>
      <c r="I1060" s="97"/>
      <c r="J1060" s="97"/>
      <c r="K1060" s="97"/>
      <c r="L1060" s="30"/>
      <c r="M1060" s="30"/>
      <c r="N1060" s="30"/>
      <c r="O1060" s="30"/>
      <c r="P1060" s="30"/>
      <c r="Q1060" s="30"/>
      <c r="R1060" s="30"/>
      <c r="S1060" s="30"/>
      <c r="T1060" s="30"/>
      <c r="U1060" s="30"/>
    </row>
    <row r="1061" spans="2:21" x14ac:dyDescent="0.25">
      <c r="B1061" s="30"/>
      <c r="C1061" s="30"/>
      <c r="E1061" s="26"/>
      <c r="F1061" s="97"/>
      <c r="G1061" s="97"/>
      <c r="H1061" s="97"/>
      <c r="I1061" s="97"/>
      <c r="J1061" s="97"/>
      <c r="K1061" s="97"/>
      <c r="L1061" s="30"/>
      <c r="M1061" s="30"/>
      <c r="N1061" s="30"/>
      <c r="O1061" s="30"/>
      <c r="P1061" s="30"/>
      <c r="Q1061" s="30"/>
      <c r="R1061" s="30"/>
      <c r="S1061" s="30"/>
      <c r="T1061" s="30"/>
      <c r="U1061" s="30"/>
    </row>
    <row r="1062" spans="2:21" x14ac:dyDescent="0.25">
      <c r="B1062" s="30"/>
      <c r="C1062" s="30"/>
      <c r="E1062" s="26"/>
      <c r="F1062" s="97"/>
      <c r="G1062" s="97"/>
      <c r="H1062" s="97"/>
      <c r="I1062" s="97"/>
      <c r="J1062" s="97"/>
      <c r="K1062" s="97"/>
      <c r="L1062" s="30"/>
      <c r="M1062" s="30"/>
      <c r="N1062" s="30"/>
      <c r="O1062" s="30"/>
      <c r="P1062" s="30"/>
      <c r="Q1062" s="30"/>
      <c r="R1062" s="30"/>
      <c r="S1062" s="30"/>
      <c r="T1062" s="30"/>
      <c r="U1062" s="30"/>
    </row>
    <row r="1063" spans="2:21" x14ac:dyDescent="0.25">
      <c r="B1063" s="30"/>
      <c r="C1063" s="30"/>
      <c r="E1063" s="26"/>
      <c r="F1063" s="97"/>
      <c r="G1063" s="97"/>
      <c r="H1063" s="97"/>
      <c r="I1063" s="97"/>
      <c r="J1063" s="97"/>
      <c r="K1063" s="97"/>
      <c r="L1063" s="30"/>
      <c r="M1063" s="30"/>
      <c r="N1063" s="30"/>
      <c r="O1063" s="30"/>
      <c r="P1063" s="30"/>
      <c r="Q1063" s="30"/>
      <c r="R1063" s="30"/>
      <c r="S1063" s="30"/>
      <c r="T1063" s="30"/>
      <c r="U1063" s="30"/>
    </row>
    <row r="1064" spans="2:21" x14ac:dyDescent="0.25">
      <c r="B1064" s="30"/>
      <c r="C1064" s="30"/>
      <c r="E1064" s="26"/>
      <c r="F1064" s="97"/>
      <c r="G1064" s="97"/>
      <c r="H1064" s="97"/>
      <c r="I1064" s="97"/>
      <c r="J1064" s="97"/>
      <c r="K1064" s="97"/>
      <c r="L1064" s="30"/>
      <c r="M1064" s="30"/>
      <c r="N1064" s="30"/>
      <c r="O1064" s="30"/>
      <c r="P1064" s="30"/>
      <c r="Q1064" s="30"/>
      <c r="R1064" s="30"/>
      <c r="S1064" s="30"/>
      <c r="T1064" s="30"/>
      <c r="U1064" s="30"/>
    </row>
    <row r="1065" spans="2:21" x14ac:dyDescent="0.25">
      <c r="B1065" s="30"/>
      <c r="C1065" s="30"/>
      <c r="E1065" s="26"/>
      <c r="F1065" s="97"/>
      <c r="G1065" s="97"/>
      <c r="H1065" s="97"/>
      <c r="I1065" s="97"/>
      <c r="J1065" s="97"/>
      <c r="K1065" s="97"/>
      <c r="L1065" s="30"/>
      <c r="M1065" s="30"/>
      <c r="N1065" s="30"/>
      <c r="O1065" s="30"/>
      <c r="P1065" s="30"/>
      <c r="Q1065" s="30"/>
      <c r="R1065" s="30"/>
      <c r="S1065" s="30"/>
      <c r="T1065" s="30"/>
      <c r="U1065" s="30"/>
    </row>
    <row r="1066" spans="2:21" x14ac:dyDescent="0.25">
      <c r="B1066" s="30"/>
      <c r="C1066" s="30"/>
      <c r="E1066" s="26"/>
      <c r="F1066" s="97"/>
      <c r="G1066" s="97"/>
      <c r="H1066" s="97"/>
      <c r="I1066" s="97"/>
      <c r="J1066" s="97"/>
      <c r="K1066" s="97"/>
      <c r="L1066" s="30"/>
      <c r="M1066" s="30"/>
      <c r="N1066" s="30"/>
      <c r="O1066" s="30"/>
      <c r="P1066" s="30"/>
      <c r="Q1066" s="30"/>
      <c r="R1066" s="30"/>
      <c r="S1066" s="30"/>
      <c r="T1066" s="30"/>
      <c r="U1066" s="30"/>
    </row>
    <row r="1067" spans="2:21" x14ac:dyDescent="0.25">
      <c r="B1067" s="30"/>
      <c r="C1067" s="30"/>
      <c r="E1067" s="26"/>
      <c r="F1067" s="97"/>
      <c r="G1067" s="97"/>
      <c r="H1067" s="97"/>
      <c r="I1067" s="97"/>
      <c r="J1067" s="97"/>
      <c r="K1067" s="97"/>
      <c r="L1067" s="30"/>
      <c r="M1067" s="30"/>
      <c r="N1067" s="30"/>
      <c r="O1067" s="30"/>
      <c r="P1067" s="30"/>
      <c r="Q1067" s="30"/>
      <c r="R1067" s="30"/>
      <c r="S1067" s="30"/>
      <c r="T1067" s="30"/>
      <c r="U1067" s="30"/>
    </row>
    <row r="1068" spans="2:21" x14ac:dyDescent="0.25">
      <c r="B1068" s="30"/>
      <c r="C1068" s="30"/>
      <c r="E1068" s="26"/>
      <c r="F1068" s="97"/>
      <c r="G1068" s="97"/>
      <c r="H1068" s="97"/>
      <c r="I1068" s="97"/>
      <c r="J1068" s="97"/>
      <c r="K1068" s="97"/>
      <c r="L1068" s="30"/>
      <c r="M1068" s="30"/>
      <c r="N1068" s="30"/>
      <c r="O1068" s="30"/>
      <c r="P1068" s="30"/>
      <c r="Q1068" s="30"/>
      <c r="R1068" s="30"/>
      <c r="S1068" s="30"/>
      <c r="T1068" s="30"/>
      <c r="U1068" s="30"/>
    </row>
    <row r="1069" spans="2:21" x14ac:dyDescent="0.25">
      <c r="B1069" s="30"/>
      <c r="C1069" s="30"/>
      <c r="E1069" s="26"/>
      <c r="F1069" s="97"/>
      <c r="G1069" s="97"/>
      <c r="H1069" s="97"/>
      <c r="I1069" s="97"/>
      <c r="J1069" s="97"/>
      <c r="K1069" s="97"/>
      <c r="L1069" s="30"/>
      <c r="M1069" s="30"/>
      <c r="N1069" s="30"/>
      <c r="O1069" s="30"/>
      <c r="P1069" s="30"/>
      <c r="Q1069" s="30"/>
      <c r="R1069" s="30"/>
      <c r="S1069" s="30"/>
      <c r="T1069" s="30"/>
      <c r="U1069" s="30"/>
    </row>
    <row r="1070" spans="2:21" x14ac:dyDescent="0.25">
      <c r="B1070" s="30"/>
      <c r="C1070" s="30"/>
      <c r="E1070" s="26"/>
      <c r="F1070" s="97"/>
      <c r="G1070" s="97"/>
      <c r="H1070" s="97"/>
      <c r="I1070" s="97"/>
      <c r="J1070" s="97"/>
      <c r="K1070" s="97"/>
      <c r="L1070" s="30"/>
      <c r="M1070" s="30"/>
      <c r="N1070" s="30"/>
      <c r="O1070" s="30"/>
      <c r="P1070" s="30"/>
      <c r="Q1070" s="30"/>
      <c r="R1070" s="30"/>
      <c r="S1070" s="30"/>
      <c r="T1070" s="30"/>
      <c r="U1070" s="30"/>
    </row>
    <row r="1071" spans="2:21" x14ac:dyDescent="0.25">
      <c r="B1071" s="30"/>
      <c r="C1071" s="30"/>
      <c r="E1071" s="26"/>
      <c r="F1071" s="97"/>
      <c r="G1071" s="97"/>
      <c r="H1071" s="97"/>
      <c r="I1071" s="97"/>
      <c r="J1071" s="97"/>
      <c r="K1071" s="97"/>
      <c r="L1071" s="30"/>
      <c r="M1071" s="30"/>
      <c r="N1071" s="30"/>
      <c r="O1071" s="30"/>
      <c r="P1071" s="30"/>
      <c r="Q1071" s="30"/>
      <c r="R1071" s="30"/>
      <c r="S1071" s="30"/>
      <c r="T1071" s="30"/>
      <c r="U1071" s="30"/>
    </row>
    <row r="1072" spans="2:21" x14ac:dyDescent="0.25">
      <c r="B1072" s="30"/>
      <c r="C1072" s="30"/>
      <c r="E1072" s="26"/>
      <c r="F1072" s="97"/>
      <c r="G1072" s="97"/>
      <c r="H1072" s="97"/>
      <c r="I1072" s="97"/>
      <c r="J1072" s="97"/>
      <c r="K1072" s="97"/>
      <c r="L1072" s="30"/>
      <c r="M1072" s="30"/>
      <c r="N1072" s="30"/>
      <c r="O1072" s="30"/>
      <c r="P1072" s="30"/>
      <c r="Q1072" s="30"/>
      <c r="R1072" s="30"/>
      <c r="S1072" s="30"/>
      <c r="T1072" s="30"/>
      <c r="U1072" s="30"/>
    </row>
    <row r="1073" spans="2:21" x14ac:dyDescent="0.25">
      <c r="B1073" s="30"/>
      <c r="C1073" s="30"/>
      <c r="E1073" s="26"/>
      <c r="F1073" s="97"/>
      <c r="G1073" s="97"/>
      <c r="H1073" s="97"/>
      <c r="I1073" s="97"/>
      <c r="J1073" s="97"/>
      <c r="K1073" s="97"/>
      <c r="L1073" s="30"/>
      <c r="M1073" s="30"/>
      <c r="N1073" s="30"/>
      <c r="O1073" s="30"/>
      <c r="P1073" s="30"/>
      <c r="Q1073" s="30"/>
      <c r="R1073" s="30"/>
      <c r="S1073" s="30"/>
      <c r="T1073" s="30"/>
      <c r="U1073" s="30"/>
    </row>
    <row r="1074" spans="2:21" x14ac:dyDescent="0.25">
      <c r="B1074" s="30"/>
      <c r="C1074" s="30"/>
      <c r="E1074" s="26"/>
      <c r="F1074" s="97"/>
      <c r="G1074" s="97"/>
      <c r="H1074" s="97"/>
      <c r="I1074" s="97"/>
      <c r="J1074" s="97"/>
      <c r="K1074" s="97"/>
      <c r="L1074" s="30"/>
      <c r="M1074" s="30"/>
      <c r="N1074" s="30"/>
      <c r="O1074" s="30"/>
      <c r="P1074" s="30"/>
      <c r="Q1074" s="30"/>
      <c r="R1074" s="30"/>
      <c r="S1074" s="30"/>
      <c r="T1074" s="30"/>
      <c r="U1074" s="30"/>
    </row>
    <row r="1075" spans="2:21" x14ac:dyDescent="0.25">
      <c r="B1075" s="30"/>
      <c r="C1075" s="30"/>
      <c r="E1075" s="26"/>
      <c r="F1075" s="97"/>
      <c r="G1075" s="97"/>
      <c r="H1075" s="97"/>
      <c r="I1075" s="97"/>
      <c r="J1075" s="97"/>
      <c r="K1075" s="97"/>
      <c r="L1075" s="30"/>
      <c r="M1075" s="30"/>
      <c r="N1075" s="30"/>
      <c r="O1075" s="30"/>
      <c r="P1075" s="30"/>
      <c r="Q1075" s="30"/>
      <c r="R1075" s="30"/>
      <c r="S1075" s="30"/>
      <c r="T1075" s="30"/>
      <c r="U1075" s="30"/>
    </row>
    <row r="1076" spans="2:21" x14ac:dyDescent="0.25">
      <c r="B1076" s="30"/>
      <c r="C1076" s="30"/>
      <c r="E1076" s="26"/>
      <c r="F1076" s="97"/>
      <c r="G1076" s="97"/>
      <c r="H1076" s="97"/>
      <c r="I1076" s="97"/>
      <c r="J1076" s="97"/>
      <c r="K1076" s="97"/>
      <c r="L1076" s="30"/>
      <c r="M1076" s="30"/>
      <c r="N1076" s="30"/>
      <c r="O1076" s="30"/>
      <c r="P1076" s="30"/>
      <c r="Q1076" s="30"/>
      <c r="R1076" s="30"/>
      <c r="S1076" s="30"/>
      <c r="T1076" s="30"/>
      <c r="U1076" s="30"/>
    </row>
    <row r="1077" spans="2:21" x14ac:dyDescent="0.25">
      <c r="B1077" s="30"/>
      <c r="C1077" s="30"/>
      <c r="E1077" s="26"/>
      <c r="F1077" s="97"/>
      <c r="G1077" s="97"/>
      <c r="H1077" s="97"/>
      <c r="I1077" s="97"/>
      <c r="J1077" s="97"/>
      <c r="K1077" s="97"/>
      <c r="L1077" s="30"/>
      <c r="M1077" s="30"/>
      <c r="N1077" s="30"/>
      <c r="O1077" s="30"/>
      <c r="P1077" s="30"/>
      <c r="Q1077" s="30"/>
      <c r="R1077" s="30"/>
      <c r="S1077" s="30"/>
      <c r="T1077" s="30"/>
      <c r="U1077" s="30"/>
    </row>
    <row r="1078" spans="2:21" x14ac:dyDescent="0.25">
      <c r="B1078" s="30"/>
      <c r="C1078" s="30"/>
      <c r="E1078" s="26"/>
      <c r="F1078" s="97"/>
      <c r="G1078" s="97"/>
      <c r="H1078" s="97"/>
      <c r="I1078" s="97"/>
      <c r="J1078" s="97"/>
      <c r="K1078" s="97"/>
      <c r="L1078" s="30"/>
      <c r="M1078" s="30"/>
      <c r="N1078" s="30"/>
      <c r="O1078" s="30"/>
      <c r="P1078" s="30"/>
      <c r="Q1078" s="30"/>
      <c r="R1078" s="30"/>
      <c r="S1078" s="30"/>
      <c r="T1078" s="30"/>
      <c r="U1078" s="30"/>
    </row>
    <row r="1079" spans="2:21" x14ac:dyDescent="0.25">
      <c r="B1079" s="30"/>
      <c r="C1079" s="30"/>
      <c r="E1079" s="26"/>
      <c r="F1079" s="97"/>
      <c r="G1079" s="97"/>
      <c r="H1079" s="97"/>
      <c r="I1079" s="97"/>
      <c r="J1079" s="97"/>
      <c r="K1079" s="97"/>
      <c r="L1079" s="30"/>
      <c r="M1079" s="30"/>
      <c r="N1079" s="30"/>
      <c r="O1079" s="30"/>
      <c r="P1079" s="30"/>
      <c r="Q1079" s="30"/>
      <c r="R1079" s="30"/>
      <c r="S1079" s="30"/>
      <c r="T1079" s="30"/>
      <c r="U1079" s="30"/>
    </row>
    <row r="1080" spans="2:21" x14ac:dyDescent="0.25">
      <c r="B1080" s="30"/>
      <c r="C1080" s="30"/>
      <c r="E1080" s="26"/>
      <c r="F1080" s="97"/>
      <c r="G1080" s="97"/>
      <c r="H1080" s="97"/>
      <c r="I1080" s="97"/>
      <c r="J1080" s="97"/>
      <c r="K1080" s="97"/>
      <c r="L1080" s="30"/>
      <c r="M1080" s="30"/>
      <c r="N1080" s="30"/>
      <c r="O1080" s="30"/>
      <c r="P1080" s="30"/>
      <c r="Q1080" s="30"/>
      <c r="R1080" s="30"/>
      <c r="S1080" s="30"/>
      <c r="T1080" s="30"/>
      <c r="U1080" s="30"/>
    </row>
    <row r="1081" spans="2:21" x14ac:dyDescent="0.25">
      <c r="B1081" s="30"/>
      <c r="C1081" s="30"/>
      <c r="E1081" s="26"/>
      <c r="F1081" s="97"/>
      <c r="G1081" s="97"/>
      <c r="H1081" s="97"/>
      <c r="I1081" s="97"/>
      <c r="J1081" s="97"/>
      <c r="K1081" s="97"/>
      <c r="L1081" s="30"/>
      <c r="M1081" s="30"/>
      <c r="N1081" s="30"/>
      <c r="O1081" s="30"/>
      <c r="P1081" s="30"/>
      <c r="Q1081" s="30"/>
      <c r="R1081" s="30"/>
      <c r="S1081" s="30"/>
      <c r="T1081" s="30"/>
      <c r="U1081" s="30"/>
    </row>
    <row r="1082" spans="2:21" x14ac:dyDescent="0.25">
      <c r="B1082" s="30"/>
      <c r="C1082" s="30"/>
      <c r="E1082" s="26"/>
      <c r="F1082" s="97"/>
      <c r="G1082" s="97"/>
      <c r="H1082" s="97"/>
      <c r="I1082" s="97"/>
      <c r="J1082" s="97"/>
      <c r="K1082" s="97"/>
      <c r="L1082" s="30"/>
      <c r="M1082" s="30"/>
      <c r="N1082" s="30"/>
      <c r="O1082" s="30"/>
      <c r="P1082" s="30"/>
      <c r="Q1082" s="30"/>
      <c r="R1082" s="30"/>
      <c r="S1082" s="30"/>
      <c r="T1082" s="30"/>
      <c r="U1082" s="30"/>
    </row>
    <row r="1083" spans="2:21" x14ac:dyDescent="0.25">
      <c r="B1083" s="30"/>
      <c r="C1083" s="30"/>
      <c r="E1083" s="26"/>
      <c r="F1083" s="97"/>
      <c r="G1083" s="97"/>
      <c r="H1083" s="97"/>
      <c r="I1083" s="97"/>
      <c r="J1083" s="97"/>
      <c r="K1083" s="97"/>
      <c r="L1083" s="30"/>
      <c r="M1083" s="30"/>
      <c r="N1083" s="30"/>
      <c r="O1083" s="30"/>
      <c r="P1083" s="30"/>
      <c r="Q1083" s="30"/>
      <c r="R1083" s="30"/>
      <c r="S1083" s="30"/>
      <c r="T1083" s="30"/>
      <c r="U1083" s="30"/>
    </row>
    <row r="1084" spans="2:21" x14ac:dyDescent="0.25">
      <c r="B1084" s="30"/>
      <c r="C1084" s="30"/>
      <c r="E1084" s="26"/>
      <c r="F1084" s="97"/>
      <c r="G1084" s="97"/>
      <c r="H1084" s="97"/>
      <c r="I1084" s="97"/>
      <c r="J1084" s="97"/>
      <c r="K1084" s="97"/>
      <c r="L1084" s="30"/>
      <c r="M1084" s="30"/>
      <c r="N1084" s="30"/>
      <c r="O1084" s="30"/>
      <c r="P1084" s="30"/>
      <c r="Q1084" s="30"/>
      <c r="R1084" s="30"/>
      <c r="S1084" s="30"/>
      <c r="T1084" s="30"/>
      <c r="U1084" s="30"/>
    </row>
    <row r="1085" spans="2:21" x14ac:dyDescent="0.25">
      <c r="B1085" s="30"/>
      <c r="C1085" s="30"/>
      <c r="E1085" s="26"/>
      <c r="F1085" s="97"/>
      <c r="G1085" s="97"/>
      <c r="H1085" s="97"/>
      <c r="I1085" s="97"/>
      <c r="J1085" s="97"/>
      <c r="K1085" s="97"/>
      <c r="L1085" s="30"/>
      <c r="M1085" s="30"/>
      <c r="N1085" s="30"/>
      <c r="O1085" s="30"/>
      <c r="P1085" s="30"/>
      <c r="Q1085" s="30"/>
      <c r="R1085" s="30"/>
      <c r="S1085" s="30"/>
      <c r="T1085" s="30"/>
      <c r="U1085" s="30"/>
    </row>
    <row r="1086" spans="2:21" x14ac:dyDescent="0.25">
      <c r="B1086" s="30"/>
      <c r="C1086" s="30"/>
      <c r="E1086" s="26"/>
      <c r="F1086" s="97"/>
      <c r="G1086" s="97"/>
      <c r="H1086" s="97"/>
      <c r="I1086" s="97"/>
      <c r="J1086" s="97"/>
      <c r="K1086" s="97"/>
      <c r="L1086" s="30"/>
      <c r="M1086" s="30"/>
      <c r="N1086" s="30"/>
      <c r="O1086" s="30"/>
      <c r="P1086" s="30"/>
      <c r="Q1086" s="30"/>
      <c r="R1086" s="30"/>
      <c r="S1086" s="30"/>
      <c r="T1086" s="30"/>
      <c r="U1086" s="30"/>
    </row>
    <row r="1087" spans="2:21" x14ac:dyDescent="0.25">
      <c r="B1087" s="30"/>
      <c r="C1087" s="30"/>
      <c r="E1087" s="26"/>
      <c r="F1087" s="97"/>
      <c r="G1087" s="97"/>
      <c r="H1087" s="97"/>
      <c r="I1087" s="97"/>
      <c r="J1087" s="97"/>
      <c r="K1087" s="97"/>
      <c r="L1087" s="30"/>
      <c r="M1087" s="30"/>
      <c r="N1087" s="30"/>
      <c r="O1087" s="30"/>
      <c r="P1087" s="30"/>
      <c r="Q1087" s="30"/>
      <c r="R1087" s="30"/>
      <c r="S1087" s="30"/>
      <c r="T1087" s="30"/>
      <c r="U1087" s="30"/>
    </row>
    <row r="1088" spans="2:21" x14ac:dyDescent="0.25">
      <c r="B1088" s="30"/>
      <c r="C1088" s="30"/>
      <c r="E1088" s="26"/>
      <c r="F1088" s="97"/>
      <c r="G1088" s="97"/>
      <c r="H1088" s="97"/>
      <c r="I1088" s="97"/>
      <c r="J1088" s="97"/>
      <c r="K1088" s="97"/>
      <c r="L1088" s="30"/>
      <c r="M1088" s="30"/>
      <c r="N1088" s="30"/>
      <c r="O1088" s="30"/>
      <c r="P1088" s="30"/>
      <c r="Q1088" s="30"/>
      <c r="R1088" s="30"/>
      <c r="S1088" s="30"/>
      <c r="T1088" s="30"/>
      <c r="U1088" s="30"/>
    </row>
    <row r="1089" spans="2:21" x14ac:dyDescent="0.25">
      <c r="B1089" s="30"/>
      <c r="C1089" s="30"/>
      <c r="E1089" s="26"/>
      <c r="F1089" s="97"/>
      <c r="G1089" s="97"/>
      <c r="H1089" s="97"/>
      <c r="I1089" s="97"/>
      <c r="J1089" s="97"/>
      <c r="K1089" s="97"/>
      <c r="L1089" s="30"/>
      <c r="M1089" s="30"/>
      <c r="N1089" s="30"/>
      <c r="O1089" s="30"/>
      <c r="P1089" s="30"/>
      <c r="Q1089" s="30"/>
      <c r="R1089" s="30"/>
      <c r="S1089" s="30"/>
      <c r="T1089" s="30"/>
      <c r="U1089" s="30"/>
    </row>
    <row r="1090" spans="2:21" x14ac:dyDescent="0.25">
      <c r="B1090" s="30"/>
      <c r="C1090" s="30"/>
      <c r="E1090" s="26"/>
      <c r="F1090" s="97"/>
      <c r="G1090" s="97"/>
      <c r="H1090" s="97"/>
      <c r="I1090" s="97"/>
      <c r="J1090" s="97"/>
      <c r="K1090" s="97"/>
      <c r="L1090" s="30"/>
      <c r="M1090" s="30"/>
      <c r="N1090" s="30"/>
      <c r="O1090" s="30"/>
      <c r="P1090" s="30"/>
      <c r="Q1090" s="30"/>
      <c r="R1090" s="30"/>
      <c r="S1090" s="30"/>
      <c r="T1090" s="30"/>
      <c r="U1090" s="30"/>
    </row>
    <row r="1091" spans="2:21" x14ac:dyDescent="0.25">
      <c r="B1091" s="30"/>
      <c r="C1091" s="30"/>
      <c r="E1091" s="26"/>
      <c r="F1091" s="97"/>
      <c r="G1091" s="97"/>
      <c r="H1091" s="97"/>
      <c r="I1091" s="97"/>
      <c r="J1091" s="97"/>
      <c r="K1091" s="97"/>
      <c r="L1091" s="30"/>
      <c r="M1091" s="30"/>
      <c r="N1091" s="30"/>
      <c r="O1091" s="30"/>
      <c r="P1091" s="30"/>
      <c r="Q1091" s="30"/>
      <c r="R1091" s="30"/>
      <c r="S1091" s="30"/>
      <c r="T1091" s="30"/>
      <c r="U1091" s="30"/>
    </row>
    <row r="1092" spans="2:21" x14ac:dyDescent="0.25">
      <c r="B1092" s="30"/>
      <c r="C1092" s="30"/>
      <c r="E1092" s="26"/>
      <c r="F1092" s="97"/>
      <c r="G1092" s="97"/>
      <c r="H1092" s="97"/>
      <c r="I1092" s="97"/>
      <c r="J1092" s="97"/>
      <c r="K1092" s="97"/>
      <c r="L1092" s="30"/>
      <c r="M1092" s="30"/>
      <c r="N1092" s="30"/>
      <c r="O1092" s="30"/>
      <c r="P1092" s="30"/>
      <c r="Q1092" s="30"/>
      <c r="R1092" s="30"/>
      <c r="S1092" s="30"/>
      <c r="T1092" s="30"/>
      <c r="U1092" s="30"/>
    </row>
    <row r="1093" spans="2:21" x14ac:dyDescent="0.25">
      <c r="B1093" s="30"/>
      <c r="C1093" s="30"/>
      <c r="E1093" s="26"/>
      <c r="F1093" s="97"/>
      <c r="G1093" s="97"/>
      <c r="H1093" s="97"/>
      <c r="I1093" s="97"/>
      <c r="J1093" s="97"/>
      <c r="K1093" s="97"/>
      <c r="L1093" s="30"/>
      <c r="M1093" s="30"/>
      <c r="N1093" s="30"/>
      <c r="O1093" s="30"/>
      <c r="P1093" s="30"/>
      <c r="Q1093" s="30"/>
      <c r="R1093" s="30"/>
      <c r="S1093" s="30"/>
      <c r="T1093" s="30"/>
      <c r="U1093" s="30"/>
    </row>
    <row r="1094" spans="2:21" x14ac:dyDescent="0.25">
      <c r="B1094" s="30"/>
      <c r="C1094" s="30"/>
      <c r="E1094" s="26"/>
      <c r="F1094" s="97"/>
      <c r="G1094" s="97"/>
      <c r="H1094" s="97"/>
      <c r="I1094" s="97"/>
      <c r="J1094" s="97"/>
      <c r="K1094" s="97"/>
      <c r="L1094" s="30"/>
      <c r="M1094" s="30"/>
      <c r="N1094" s="30"/>
      <c r="O1094" s="30"/>
      <c r="P1094" s="30"/>
      <c r="Q1094" s="30"/>
      <c r="R1094" s="30"/>
      <c r="S1094" s="30"/>
      <c r="T1094" s="30"/>
      <c r="U1094" s="30"/>
    </row>
    <row r="1095" spans="2:21" x14ac:dyDescent="0.25">
      <c r="B1095" s="30"/>
      <c r="C1095" s="30"/>
      <c r="E1095" s="26"/>
      <c r="F1095" s="97"/>
      <c r="G1095" s="97"/>
      <c r="H1095" s="97"/>
      <c r="I1095" s="97"/>
      <c r="J1095" s="97"/>
      <c r="K1095" s="97"/>
      <c r="L1095" s="30"/>
      <c r="M1095" s="30"/>
      <c r="N1095" s="30"/>
      <c r="O1095" s="30"/>
      <c r="P1095" s="30"/>
      <c r="Q1095" s="30"/>
      <c r="R1095" s="30"/>
      <c r="S1095" s="30"/>
      <c r="T1095" s="30"/>
      <c r="U1095" s="30"/>
    </row>
    <row r="1096" spans="2:21" x14ac:dyDescent="0.25">
      <c r="B1096" s="30"/>
      <c r="C1096" s="30"/>
      <c r="E1096" s="26"/>
      <c r="F1096" s="97"/>
      <c r="G1096" s="97"/>
      <c r="H1096" s="97"/>
      <c r="I1096" s="97"/>
      <c r="J1096" s="97"/>
      <c r="K1096" s="97"/>
      <c r="L1096" s="30"/>
      <c r="M1096" s="30"/>
      <c r="N1096" s="30"/>
      <c r="O1096" s="30"/>
      <c r="P1096" s="30"/>
      <c r="Q1096" s="30"/>
      <c r="R1096" s="30"/>
      <c r="S1096" s="30"/>
      <c r="T1096" s="30"/>
      <c r="U1096" s="30"/>
    </row>
    <row r="1097" spans="2:21" x14ac:dyDescent="0.25">
      <c r="B1097" s="30"/>
      <c r="C1097" s="30"/>
      <c r="E1097" s="26"/>
      <c r="F1097" s="97"/>
      <c r="G1097" s="97"/>
      <c r="H1097" s="97"/>
      <c r="I1097" s="97"/>
      <c r="J1097" s="97"/>
      <c r="K1097" s="97"/>
      <c r="L1097" s="30"/>
      <c r="M1097" s="30"/>
      <c r="N1097" s="30"/>
      <c r="O1097" s="30"/>
      <c r="P1097" s="30"/>
      <c r="Q1097" s="30"/>
      <c r="R1097" s="30"/>
      <c r="S1097" s="30"/>
      <c r="T1097" s="30"/>
      <c r="U1097" s="30"/>
    </row>
    <row r="1098" spans="2:21" x14ac:dyDescent="0.25">
      <c r="B1098" s="30"/>
      <c r="C1098" s="30"/>
      <c r="E1098" s="26"/>
      <c r="F1098" s="97"/>
      <c r="G1098" s="97"/>
      <c r="H1098" s="97"/>
      <c r="I1098" s="97"/>
      <c r="J1098" s="97"/>
      <c r="K1098" s="97"/>
      <c r="L1098" s="30"/>
      <c r="M1098" s="30"/>
      <c r="N1098" s="30"/>
      <c r="O1098" s="30"/>
      <c r="P1098" s="30"/>
      <c r="Q1098" s="30"/>
      <c r="R1098" s="30"/>
      <c r="S1098" s="30"/>
      <c r="T1098" s="30"/>
      <c r="U1098" s="30"/>
    </row>
    <row r="1099" spans="2:21" x14ac:dyDescent="0.25">
      <c r="B1099" s="30"/>
      <c r="C1099" s="30"/>
      <c r="E1099" s="26"/>
      <c r="F1099" s="97"/>
      <c r="G1099" s="97"/>
      <c r="H1099" s="97"/>
      <c r="I1099" s="97"/>
      <c r="J1099" s="97"/>
      <c r="K1099" s="97"/>
      <c r="L1099" s="30"/>
      <c r="M1099" s="30"/>
      <c r="N1099" s="30"/>
      <c r="O1099" s="30"/>
      <c r="P1099" s="30"/>
      <c r="Q1099" s="30"/>
      <c r="R1099" s="30"/>
      <c r="S1099" s="30"/>
      <c r="T1099" s="30"/>
      <c r="U1099" s="30"/>
    </row>
    <row r="1100" spans="2:21" x14ac:dyDescent="0.25">
      <c r="B1100" s="30"/>
      <c r="C1100" s="30"/>
      <c r="E1100" s="26"/>
      <c r="F1100" s="97"/>
      <c r="G1100" s="97"/>
      <c r="H1100" s="97"/>
      <c r="I1100" s="97"/>
      <c r="J1100" s="97"/>
      <c r="K1100" s="97"/>
      <c r="L1100" s="30"/>
      <c r="M1100" s="30"/>
      <c r="N1100" s="30"/>
      <c r="O1100" s="30"/>
      <c r="P1100" s="30"/>
      <c r="Q1100" s="30"/>
      <c r="R1100" s="30"/>
      <c r="S1100" s="30"/>
      <c r="T1100" s="30"/>
      <c r="U1100" s="30"/>
    </row>
    <row r="1101" spans="2:21" x14ac:dyDescent="0.25">
      <c r="B1101" s="30"/>
      <c r="C1101" s="30"/>
      <c r="E1101" s="26"/>
      <c r="F1101" s="97"/>
      <c r="G1101" s="97"/>
      <c r="H1101" s="97"/>
      <c r="I1101" s="97"/>
      <c r="J1101" s="97"/>
      <c r="K1101" s="97"/>
      <c r="L1101" s="30"/>
      <c r="M1101" s="30"/>
      <c r="N1101" s="30"/>
      <c r="O1101" s="30"/>
      <c r="P1101" s="30"/>
      <c r="Q1101" s="30"/>
      <c r="R1101" s="30"/>
      <c r="S1101" s="30"/>
      <c r="T1101" s="30"/>
      <c r="U1101" s="30"/>
    </row>
    <row r="1102" spans="2:21" x14ac:dyDescent="0.25">
      <c r="B1102" s="30"/>
      <c r="C1102" s="30"/>
      <c r="E1102" s="26"/>
      <c r="F1102" s="97"/>
      <c r="G1102" s="97"/>
      <c r="H1102" s="97"/>
      <c r="I1102" s="97"/>
      <c r="J1102" s="97"/>
      <c r="K1102" s="97"/>
      <c r="L1102" s="30"/>
      <c r="M1102" s="30"/>
      <c r="N1102" s="30"/>
      <c r="O1102" s="30"/>
      <c r="P1102" s="30"/>
      <c r="Q1102" s="30"/>
      <c r="R1102" s="30"/>
      <c r="S1102" s="30"/>
      <c r="T1102" s="30"/>
      <c r="U1102" s="30"/>
    </row>
    <row r="1103" spans="2:21" x14ac:dyDescent="0.25">
      <c r="B1103" s="30"/>
      <c r="C1103" s="30"/>
      <c r="E1103" s="26"/>
      <c r="F1103" s="97"/>
      <c r="G1103" s="97"/>
      <c r="H1103" s="97"/>
      <c r="I1103" s="97"/>
      <c r="J1103" s="97"/>
      <c r="K1103" s="97"/>
      <c r="L1103" s="30"/>
      <c r="M1103" s="30"/>
      <c r="N1103" s="30"/>
      <c r="O1103" s="30"/>
      <c r="P1103" s="30"/>
      <c r="Q1103" s="30"/>
      <c r="R1103" s="30"/>
      <c r="S1103" s="30"/>
      <c r="T1103" s="30"/>
      <c r="U1103" s="30"/>
    </row>
    <row r="1104" spans="2:21" x14ac:dyDescent="0.25">
      <c r="B1104" s="30"/>
      <c r="C1104" s="30"/>
      <c r="E1104" s="26"/>
      <c r="F1104" s="97"/>
      <c r="G1104" s="97"/>
      <c r="H1104" s="97"/>
      <c r="I1104" s="97"/>
      <c r="J1104" s="97"/>
      <c r="K1104" s="97"/>
      <c r="L1104" s="30"/>
      <c r="M1104" s="30"/>
      <c r="N1104" s="30"/>
      <c r="O1104" s="30"/>
      <c r="P1104" s="30"/>
      <c r="Q1104" s="30"/>
      <c r="R1104" s="30"/>
      <c r="S1104" s="30"/>
      <c r="T1104" s="30"/>
      <c r="U1104" s="30"/>
    </row>
    <row r="1105" spans="2:21" x14ac:dyDescent="0.25">
      <c r="B1105" s="30"/>
      <c r="C1105" s="30"/>
      <c r="E1105" s="26"/>
      <c r="F1105" s="97"/>
      <c r="G1105" s="97"/>
      <c r="H1105" s="97"/>
      <c r="I1105" s="97"/>
      <c r="J1105" s="97"/>
      <c r="K1105" s="97"/>
      <c r="L1105" s="30"/>
      <c r="M1105" s="30"/>
      <c r="N1105" s="30"/>
      <c r="O1105" s="30"/>
      <c r="P1105" s="30"/>
      <c r="Q1105" s="30"/>
      <c r="R1105" s="30"/>
      <c r="S1105" s="30"/>
      <c r="T1105" s="30"/>
      <c r="U1105" s="30"/>
    </row>
    <row r="1106" spans="2:21" x14ac:dyDescent="0.25">
      <c r="B1106" s="30"/>
      <c r="C1106" s="30"/>
      <c r="E1106" s="26"/>
      <c r="F1106" s="97"/>
      <c r="G1106" s="97"/>
      <c r="H1106" s="97"/>
      <c r="I1106" s="97"/>
      <c r="J1106" s="97"/>
      <c r="K1106" s="97"/>
      <c r="L1106" s="30"/>
      <c r="M1106" s="30"/>
      <c r="N1106" s="30"/>
      <c r="O1106" s="30"/>
      <c r="P1106" s="30"/>
      <c r="Q1106" s="30"/>
      <c r="R1106" s="30"/>
      <c r="S1106" s="30"/>
      <c r="T1106" s="30"/>
      <c r="U1106" s="30"/>
    </row>
    <row r="1107" spans="2:21" x14ac:dyDescent="0.25">
      <c r="B1107" s="30"/>
      <c r="C1107" s="30"/>
      <c r="E1107" s="26"/>
      <c r="F1107" s="97"/>
      <c r="G1107" s="97"/>
      <c r="H1107" s="97"/>
      <c r="I1107" s="97"/>
      <c r="J1107" s="97"/>
      <c r="K1107" s="97"/>
      <c r="L1107" s="30"/>
      <c r="M1107" s="30"/>
      <c r="N1107" s="30"/>
      <c r="O1107" s="30"/>
      <c r="P1107" s="30"/>
      <c r="Q1107" s="30"/>
      <c r="R1107" s="30"/>
      <c r="S1107" s="30"/>
      <c r="T1107" s="30"/>
      <c r="U1107" s="30"/>
    </row>
    <row r="1108" spans="2:21" x14ac:dyDescent="0.25">
      <c r="B1108" s="30"/>
      <c r="C1108" s="30"/>
      <c r="E1108" s="26"/>
      <c r="F1108" s="97"/>
      <c r="G1108" s="97"/>
      <c r="H1108" s="97"/>
      <c r="I1108" s="97"/>
      <c r="J1108" s="97"/>
      <c r="K1108" s="97"/>
      <c r="L1108" s="30"/>
      <c r="M1108" s="30"/>
      <c r="N1108" s="30"/>
      <c r="O1108" s="30"/>
      <c r="P1108" s="30"/>
      <c r="Q1108" s="30"/>
      <c r="R1108" s="30"/>
      <c r="S1108" s="30"/>
      <c r="T1108" s="30"/>
      <c r="U1108" s="30"/>
    </row>
    <row r="1109" spans="2:21" x14ac:dyDescent="0.25">
      <c r="B1109" s="30"/>
      <c r="C1109" s="30"/>
      <c r="E1109" s="26"/>
      <c r="F1109" s="97"/>
      <c r="G1109" s="97"/>
      <c r="H1109" s="97"/>
      <c r="I1109" s="97"/>
      <c r="J1109" s="97"/>
      <c r="K1109" s="97"/>
      <c r="L1109" s="30"/>
      <c r="M1109" s="30"/>
      <c r="N1109" s="30"/>
      <c r="O1109" s="30"/>
      <c r="P1109" s="30"/>
      <c r="Q1109" s="30"/>
      <c r="R1109" s="30"/>
      <c r="S1109" s="30"/>
      <c r="T1109" s="30"/>
      <c r="U1109" s="30"/>
    </row>
    <row r="1110" spans="2:21" x14ac:dyDescent="0.25">
      <c r="B1110" s="30"/>
      <c r="C1110" s="30"/>
      <c r="E1110" s="26"/>
      <c r="F1110" s="97"/>
      <c r="G1110" s="97"/>
      <c r="H1110" s="97"/>
      <c r="I1110" s="97"/>
      <c r="J1110" s="97"/>
      <c r="K1110" s="97"/>
      <c r="L1110" s="30"/>
      <c r="M1110" s="30"/>
      <c r="N1110" s="30"/>
      <c r="O1110" s="30"/>
      <c r="P1110" s="30"/>
      <c r="Q1110" s="30"/>
      <c r="R1110" s="30"/>
      <c r="S1110" s="30"/>
      <c r="T1110" s="30"/>
      <c r="U1110" s="30"/>
    </row>
    <row r="1111" spans="2:21" x14ac:dyDescent="0.25">
      <c r="B1111" s="30"/>
      <c r="C1111" s="30"/>
      <c r="E1111" s="26"/>
      <c r="F1111" s="97"/>
      <c r="G1111" s="97"/>
      <c r="H1111" s="97"/>
      <c r="I1111" s="97"/>
      <c r="J1111" s="97"/>
      <c r="K1111" s="97"/>
      <c r="L1111" s="30"/>
      <c r="M1111" s="30"/>
      <c r="N1111" s="30"/>
      <c r="O1111" s="30"/>
      <c r="P1111" s="30"/>
      <c r="Q1111" s="30"/>
      <c r="R1111" s="30"/>
      <c r="S1111" s="30"/>
      <c r="T1111" s="30"/>
      <c r="U1111" s="30"/>
    </row>
    <row r="1112" spans="2:21" x14ac:dyDescent="0.25">
      <c r="B1112" s="30"/>
      <c r="C1112" s="30"/>
      <c r="E1112" s="26"/>
      <c r="F1112" s="97"/>
      <c r="G1112" s="97"/>
      <c r="H1112" s="97"/>
      <c r="I1112" s="97"/>
      <c r="J1112" s="97"/>
      <c r="K1112" s="97"/>
      <c r="L1112" s="30"/>
      <c r="M1112" s="30"/>
      <c r="N1112" s="30"/>
      <c r="O1112" s="30"/>
      <c r="P1112" s="30"/>
      <c r="Q1112" s="30"/>
      <c r="R1112" s="30"/>
      <c r="S1112" s="30"/>
      <c r="T1112" s="30"/>
      <c r="U1112" s="30"/>
    </row>
    <row r="1113" spans="2:21" x14ac:dyDescent="0.25">
      <c r="B1113" s="30"/>
      <c r="C1113" s="30"/>
      <c r="E1113" s="26"/>
      <c r="F1113" s="97"/>
      <c r="G1113" s="97"/>
      <c r="H1113" s="97"/>
      <c r="I1113" s="97"/>
      <c r="J1113" s="97"/>
      <c r="K1113" s="97"/>
      <c r="L1113" s="30"/>
      <c r="M1113" s="30"/>
      <c r="N1113" s="30"/>
      <c r="O1113" s="30"/>
      <c r="P1113" s="30"/>
      <c r="Q1113" s="30"/>
      <c r="R1113" s="30"/>
      <c r="S1113" s="30"/>
      <c r="T1113" s="30"/>
      <c r="U1113" s="30"/>
    </row>
    <row r="1114" spans="2:21" x14ac:dyDescent="0.25">
      <c r="B1114" s="30"/>
      <c r="C1114" s="30"/>
      <c r="E1114" s="26"/>
      <c r="F1114" s="97"/>
      <c r="G1114" s="97"/>
      <c r="H1114" s="97"/>
      <c r="I1114" s="97"/>
      <c r="J1114" s="97"/>
      <c r="K1114" s="97"/>
      <c r="L1114" s="30"/>
      <c r="M1114" s="30"/>
      <c r="N1114" s="30"/>
      <c r="O1114" s="30"/>
      <c r="P1114" s="30"/>
      <c r="Q1114" s="30"/>
      <c r="R1114" s="30"/>
      <c r="S1114" s="30"/>
      <c r="T1114" s="30"/>
      <c r="U1114" s="30"/>
    </row>
    <row r="1115" spans="2:21" x14ac:dyDescent="0.25">
      <c r="B1115" s="30"/>
      <c r="C1115" s="30"/>
      <c r="E1115" s="26"/>
      <c r="F1115" s="97"/>
      <c r="G1115" s="97"/>
      <c r="H1115" s="97"/>
      <c r="I1115" s="97"/>
      <c r="J1115" s="97"/>
      <c r="K1115" s="97"/>
      <c r="L1115" s="30"/>
      <c r="M1115" s="30"/>
      <c r="N1115" s="30"/>
      <c r="O1115" s="30"/>
      <c r="P1115" s="30"/>
      <c r="Q1115" s="30"/>
      <c r="R1115" s="30"/>
      <c r="S1115" s="30"/>
      <c r="T1115" s="30"/>
      <c r="U1115" s="30"/>
    </row>
    <row r="1116" spans="2:21" x14ac:dyDescent="0.25">
      <c r="B1116" s="30"/>
      <c r="C1116" s="30"/>
      <c r="E1116" s="26"/>
      <c r="F1116" s="97"/>
      <c r="G1116" s="97"/>
      <c r="H1116" s="97"/>
      <c r="I1116" s="97"/>
      <c r="J1116" s="97"/>
      <c r="K1116" s="97"/>
      <c r="L1116" s="30"/>
      <c r="M1116" s="30"/>
      <c r="N1116" s="30"/>
      <c r="O1116" s="30"/>
      <c r="P1116" s="30"/>
      <c r="Q1116" s="30"/>
      <c r="R1116" s="30"/>
      <c r="S1116" s="30"/>
      <c r="T1116" s="30"/>
      <c r="U1116" s="30"/>
    </row>
    <row r="1117" spans="2:21" x14ac:dyDescent="0.25">
      <c r="B1117" s="30"/>
      <c r="C1117" s="30"/>
      <c r="E1117" s="26"/>
      <c r="F1117" s="97"/>
      <c r="G1117" s="97"/>
      <c r="H1117" s="97"/>
      <c r="I1117" s="97"/>
      <c r="J1117" s="97"/>
      <c r="K1117" s="97"/>
      <c r="L1117" s="30"/>
      <c r="M1117" s="30"/>
      <c r="N1117" s="30"/>
      <c r="O1117" s="30"/>
      <c r="P1117" s="30"/>
      <c r="Q1117" s="30"/>
      <c r="R1117" s="30"/>
      <c r="S1117" s="30"/>
      <c r="T1117" s="30"/>
      <c r="U1117" s="30"/>
    </row>
    <row r="1118" spans="2:21" x14ac:dyDescent="0.25">
      <c r="B1118" s="30"/>
      <c r="C1118" s="30"/>
      <c r="E1118" s="26"/>
      <c r="F1118" s="97"/>
      <c r="G1118" s="97"/>
      <c r="H1118" s="97"/>
      <c r="I1118" s="97"/>
      <c r="J1118" s="97"/>
      <c r="K1118" s="97"/>
      <c r="L1118" s="30"/>
      <c r="M1118" s="30"/>
      <c r="N1118" s="30"/>
      <c r="O1118" s="30"/>
      <c r="P1118" s="30"/>
      <c r="Q1118" s="30"/>
      <c r="R1118" s="30"/>
      <c r="S1118" s="30"/>
      <c r="T1118" s="30"/>
      <c r="U1118" s="30"/>
    </row>
    <row r="1119" spans="2:21" x14ac:dyDescent="0.25">
      <c r="B1119" s="30"/>
      <c r="C1119" s="30"/>
      <c r="E1119" s="26"/>
      <c r="F1119" s="97"/>
      <c r="G1119" s="97"/>
      <c r="H1119" s="97"/>
      <c r="I1119" s="97"/>
      <c r="J1119" s="97"/>
      <c r="K1119" s="97"/>
      <c r="L1119" s="30"/>
      <c r="M1119" s="30"/>
      <c r="N1119" s="30"/>
      <c r="O1119" s="30"/>
      <c r="P1119" s="30"/>
      <c r="Q1119" s="30"/>
      <c r="R1119" s="30"/>
      <c r="S1119" s="30"/>
      <c r="T1119" s="30"/>
      <c r="U1119" s="30"/>
    </row>
    <row r="1120" spans="2:21" x14ac:dyDescent="0.25">
      <c r="B1120" s="30"/>
      <c r="C1120" s="30"/>
      <c r="E1120" s="26"/>
      <c r="F1120" s="97"/>
      <c r="G1120" s="97"/>
      <c r="H1120" s="97"/>
      <c r="I1120" s="97"/>
      <c r="J1120" s="97"/>
      <c r="K1120" s="97"/>
      <c r="L1120" s="30"/>
      <c r="M1120" s="30"/>
      <c r="N1120" s="30"/>
      <c r="O1120" s="30"/>
      <c r="P1120" s="30"/>
      <c r="Q1120" s="30"/>
      <c r="R1120" s="30"/>
      <c r="S1120" s="30"/>
      <c r="T1120" s="30"/>
      <c r="U1120" s="30"/>
    </row>
    <row r="1121" spans="2:21" x14ac:dyDescent="0.25">
      <c r="B1121" s="30"/>
      <c r="C1121" s="30"/>
      <c r="E1121" s="26"/>
      <c r="F1121" s="97"/>
      <c r="G1121" s="97"/>
      <c r="H1121" s="97"/>
      <c r="I1121" s="97"/>
      <c r="J1121" s="97"/>
      <c r="K1121" s="97"/>
      <c r="L1121" s="30"/>
      <c r="M1121" s="30"/>
      <c r="N1121" s="30"/>
      <c r="O1121" s="30"/>
      <c r="P1121" s="30"/>
      <c r="Q1121" s="30"/>
      <c r="R1121" s="30"/>
      <c r="S1121" s="30"/>
      <c r="T1121" s="30"/>
      <c r="U1121" s="30"/>
    </row>
    <row r="1122" spans="2:21" x14ac:dyDescent="0.25">
      <c r="B1122" s="30"/>
      <c r="C1122" s="30"/>
      <c r="E1122" s="26"/>
      <c r="F1122" s="97"/>
      <c r="G1122" s="97"/>
      <c r="H1122" s="97"/>
      <c r="I1122" s="97"/>
      <c r="J1122" s="97"/>
      <c r="K1122" s="97"/>
      <c r="L1122" s="30"/>
      <c r="M1122" s="30"/>
      <c r="N1122" s="30"/>
      <c r="O1122" s="30"/>
      <c r="P1122" s="30"/>
      <c r="Q1122" s="30"/>
      <c r="R1122" s="30"/>
      <c r="S1122" s="30"/>
      <c r="T1122" s="30"/>
      <c r="U1122" s="30"/>
    </row>
    <row r="1123" spans="2:21" x14ac:dyDescent="0.25">
      <c r="B1123" s="30"/>
      <c r="C1123" s="30"/>
      <c r="E1123" s="26"/>
      <c r="F1123" s="97"/>
      <c r="G1123" s="97"/>
      <c r="H1123" s="97"/>
      <c r="I1123" s="97"/>
      <c r="J1123" s="97"/>
      <c r="K1123" s="97"/>
      <c r="L1123" s="30"/>
      <c r="M1123" s="30"/>
      <c r="N1123" s="30"/>
      <c r="O1123" s="30"/>
      <c r="P1123" s="30"/>
      <c r="Q1123" s="30"/>
      <c r="R1123" s="30"/>
      <c r="S1123" s="30"/>
      <c r="T1123" s="30"/>
      <c r="U1123" s="30"/>
    </row>
    <row r="1124" spans="2:21" x14ac:dyDescent="0.25">
      <c r="B1124" s="30"/>
      <c r="C1124" s="30"/>
      <c r="E1124" s="26"/>
      <c r="F1124" s="97"/>
      <c r="G1124" s="97"/>
      <c r="H1124" s="97"/>
      <c r="I1124" s="97"/>
      <c r="J1124" s="97"/>
      <c r="K1124" s="97"/>
      <c r="L1124" s="30"/>
      <c r="M1124" s="30"/>
      <c r="N1124" s="30"/>
      <c r="O1124" s="30"/>
      <c r="P1124" s="30"/>
      <c r="Q1124" s="30"/>
      <c r="R1124" s="30"/>
      <c r="S1124" s="30"/>
      <c r="T1124" s="30"/>
      <c r="U1124" s="30"/>
    </row>
    <row r="1125" spans="2:21" x14ac:dyDescent="0.25">
      <c r="B1125" s="30"/>
      <c r="C1125" s="30"/>
      <c r="E1125" s="26"/>
      <c r="F1125" s="97"/>
      <c r="G1125" s="97"/>
      <c r="H1125" s="97"/>
      <c r="I1125" s="97"/>
      <c r="J1125" s="97"/>
      <c r="K1125" s="97"/>
      <c r="L1125" s="30"/>
      <c r="M1125" s="30"/>
      <c r="N1125" s="30"/>
      <c r="O1125" s="30"/>
      <c r="P1125" s="30"/>
      <c r="Q1125" s="30"/>
      <c r="R1125" s="30"/>
      <c r="S1125" s="30"/>
      <c r="T1125" s="30"/>
      <c r="U1125" s="30"/>
    </row>
    <row r="1126" spans="2:21" x14ac:dyDescent="0.25">
      <c r="B1126" s="30"/>
      <c r="C1126" s="30"/>
      <c r="E1126" s="26"/>
      <c r="F1126" s="97"/>
      <c r="G1126" s="97"/>
      <c r="H1126" s="97"/>
      <c r="I1126" s="97"/>
      <c r="J1126" s="97"/>
      <c r="K1126" s="97"/>
      <c r="L1126" s="30"/>
      <c r="M1126" s="30"/>
      <c r="N1126" s="30"/>
      <c r="O1126" s="30"/>
      <c r="P1126" s="30"/>
      <c r="Q1126" s="30"/>
      <c r="R1126" s="30"/>
      <c r="S1126" s="30"/>
      <c r="T1126" s="30"/>
      <c r="U1126" s="30"/>
    </row>
    <row r="1127" spans="2:21" x14ac:dyDescent="0.25">
      <c r="B1127" s="30"/>
      <c r="C1127" s="30"/>
      <c r="E1127" s="26"/>
      <c r="F1127" s="97"/>
      <c r="G1127" s="97"/>
      <c r="H1127" s="97"/>
      <c r="I1127" s="97"/>
      <c r="J1127" s="97"/>
      <c r="K1127" s="97"/>
      <c r="L1127" s="30"/>
      <c r="M1127" s="30"/>
      <c r="N1127" s="30"/>
      <c r="O1127" s="30"/>
      <c r="P1127" s="30"/>
      <c r="Q1127" s="30"/>
      <c r="R1127" s="30"/>
      <c r="S1127" s="30"/>
      <c r="T1127" s="30"/>
      <c r="U1127" s="30"/>
    </row>
    <row r="1128" spans="2:21" x14ac:dyDescent="0.25">
      <c r="B1128" s="30"/>
      <c r="C1128" s="30"/>
      <c r="E1128" s="26"/>
      <c r="F1128" s="97"/>
      <c r="G1128" s="97"/>
      <c r="H1128" s="97"/>
      <c r="I1128" s="97"/>
      <c r="J1128" s="97"/>
      <c r="K1128" s="97"/>
      <c r="L1128" s="30"/>
      <c r="M1128" s="30"/>
      <c r="N1128" s="30"/>
      <c r="O1128" s="30"/>
      <c r="P1128" s="30"/>
      <c r="Q1128" s="30"/>
      <c r="R1128" s="30"/>
      <c r="S1128" s="30"/>
      <c r="T1128" s="30"/>
      <c r="U1128" s="30"/>
    </row>
    <row r="1129" spans="2:21" x14ac:dyDescent="0.25">
      <c r="B1129" s="30"/>
      <c r="C1129" s="30"/>
      <c r="E1129" s="26"/>
      <c r="F1129" s="97"/>
      <c r="G1129" s="97"/>
      <c r="H1129" s="97"/>
      <c r="I1129" s="97"/>
      <c r="J1129" s="97"/>
      <c r="K1129" s="97"/>
      <c r="L1129" s="30"/>
      <c r="M1129" s="30"/>
      <c r="N1129" s="30"/>
      <c r="O1129" s="30"/>
      <c r="P1129" s="30"/>
      <c r="Q1129" s="30"/>
      <c r="R1129" s="30"/>
      <c r="S1129" s="30"/>
      <c r="T1129" s="30"/>
      <c r="U1129" s="30"/>
    </row>
    <row r="1130" spans="2:21" x14ac:dyDescent="0.25">
      <c r="B1130" s="30"/>
      <c r="C1130" s="30"/>
      <c r="E1130" s="26"/>
      <c r="F1130" s="97"/>
      <c r="G1130" s="97"/>
      <c r="H1130" s="97"/>
      <c r="I1130" s="97"/>
      <c r="J1130" s="97"/>
      <c r="K1130" s="97"/>
      <c r="L1130" s="30"/>
      <c r="M1130" s="30"/>
      <c r="N1130" s="30"/>
      <c r="O1130" s="30"/>
      <c r="P1130" s="30"/>
      <c r="Q1130" s="30"/>
      <c r="R1130" s="30"/>
      <c r="S1130" s="30"/>
      <c r="T1130" s="30"/>
      <c r="U1130" s="30"/>
    </row>
    <row r="1131" spans="2:21" x14ac:dyDescent="0.25">
      <c r="B1131" s="30"/>
      <c r="C1131" s="30"/>
      <c r="E1131" s="26"/>
      <c r="F1131" s="97"/>
      <c r="G1131" s="97"/>
      <c r="H1131" s="97"/>
      <c r="I1131" s="97"/>
      <c r="J1131" s="97"/>
      <c r="K1131" s="97"/>
      <c r="L1131" s="30"/>
      <c r="M1131" s="30"/>
      <c r="N1131" s="30"/>
      <c r="O1131" s="30"/>
      <c r="P1131" s="30"/>
      <c r="Q1131" s="30"/>
      <c r="R1131" s="30"/>
      <c r="S1131" s="30"/>
      <c r="T1131" s="30"/>
      <c r="U1131" s="30"/>
    </row>
    <row r="1132" spans="2:21" x14ac:dyDescent="0.25">
      <c r="B1132" s="30"/>
      <c r="C1132" s="30"/>
      <c r="E1132" s="26"/>
      <c r="F1132" s="97"/>
      <c r="G1132" s="97"/>
      <c r="H1132" s="97"/>
      <c r="I1132" s="97"/>
      <c r="J1132" s="97"/>
      <c r="K1132" s="97"/>
      <c r="L1132" s="30"/>
      <c r="M1132" s="30"/>
      <c r="N1132" s="30"/>
      <c r="O1132" s="30"/>
      <c r="P1132" s="30"/>
      <c r="Q1132" s="30"/>
      <c r="R1132" s="30"/>
      <c r="S1132" s="30"/>
      <c r="T1132" s="30"/>
      <c r="U1132" s="30"/>
    </row>
    <row r="1133" spans="2:21" x14ac:dyDescent="0.25">
      <c r="B1133" s="30"/>
      <c r="C1133" s="30"/>
      <c r="E1133" s="26"/>
      <c r="F1133" s="97"/>
      <c r="G1133" s="97"/>
      <c r="H1133" s="97"/>
      <c r="I1133" s="97"/>
      <c r="J1133" s="97"/>
      <c r="K1133" s="97"/>
      <c r="L1133" s="30"/>
      <c r="M1133" s="30"/>
      <c r="N1133" s="30"/>
      <c r="O1133" s="30"/>
      <c r="P1133" s="30"/>
      <c r="Q1133" s="30"/>
      <c r="R1133" s="30"/>
      <c r="S1133" s="30"/>
      <c r="T1133" s="30"/>
      <c r="U1133" s="30"/>
    </row>
    <row r="1134" spans="2:21" x14ac:dyDescent="0.25">
      <c r="B1134" s="30"/>
      <c r="C1134" s="30"/>
      <c r="E1134" s="26"/>
      <c r="F1134" s="97"/>
      <c r="G1134" s="97"/>
      <c r="H1134" s="97"/>
      <c r="I1134" s="97"/>
      <c r="J1134" s="97"/>
      <c r="K1134" s="97"/>
      <c r="L1134" s="30"/>
      <c r="M1134" s="30"/>
      <c r="N1134" s="30"/>
      <c r="O1134" s="30"/>
      <c r="P1134" s="30"/>
      <c r="Q1134" s="30"/>
      <c r="R1134" s="30"/>
      <c r="S1134" s="30"/>
      <c r="T1134" s="30"/>
      <c r="U1134" s="30"/>
    </row>
    <row r="1135" spans="2:21" x14ac:dyDescent="0.25">
      <c r="B1135" s="30"/>
      <c r="C1135" s="30"/>
      <c r="E1135" s="26"/>
      <c r="F1135" s="97"/>
      <c r="G1135" s="97"/>
      <c r="H1135" s="97"/>
      <c r="I1135" s="97"/>
      <c r="J1135" s="97"/>
      <c r="K1135" s="97"/>
      <c r="L1135" s="30"/>
      <c r="M1135" s="30"/>
      <c r="N1135" s="30"/>
      <c r="O1135" s="30"/>
      <c r="P1135" s="30"/>
      <c r="Q1135" s="30"/>
      <c r="R1135" s="30"/>
      <c r="S1135" s="30"/>
      <c r="T1135" s="30"/>
      <c r="U1135" s="30"/>
    </row>
    <row r="1136" spans="2:21" x14ac:dyDescent="0.25">
      <c r="B1136" s="30"/>
      <c r="C1136" s="30"/>
      <c r="E1136" s="26"/>
      <c r="F1136" s="97"/>
      <c r="G1136" s="97"/>
      <c r="H1136" s="97"/>
      <c r="I1136" s="97"/>
      <c r="J1136" s="97"/>
      <c r="K1136" s="97"/>
      <c r="L1136" s="30"/>
      <c r="M1136" s="30"/>
      <c r="N1136" s="30"/>
      <c r="O1136" s="30"/>
      <c r="P1136" s="30"/>
      <c r="Q1136" s="30"/>
      <c r="R1136" s="30"/>
      <c r="S1136" s="30"/>
      <c r="T1136" s="30"/>
      <c r="U1136" s="30"/>
    </row>
    <row r="1137" spans="2:21" x14ac:dyDescent="0.25">
      <c r="B1137" s="30"/>
      <c r="C1137" s="30"/>
      <c r="E1137" s="26"/>
      <c r="F1137" s="97"/>
      <c r="G1137" s="97"/>
      <c r="H1137" s="97"/>
      <c r="I1137" s="97"/>
      <c r="J1137" s="97"/>
      <c r="K1137" s="97"/>
      <c r="L1137" s="30"/>
      <c r="M1137" s="30"/>
      <c r="N1137" s="30"/>
      <c r="O1137" s="30"/>
      <c r="P1137" s="30"/>
      <c r="Q1137" s="30"/>
      <c r="R1137" s="30"/>
      <c r="S1137" s="30"/>
      <c r="T1137" s="30"/>
      <c r="U1137" s="30"/>
    </row>
    <row r="1138" spans="2:21" x14ac:dyDescent="0.25">
      <c r="B1138" s="30"/>
      <c r="C1138" s="30"/>
      <c r="E1138" s="26"/>
      <c r="F1138" s="97"/>
      <c r="G1138" s="97"/>
      <c r="H1138" s="97"/>
      <c r="I1138" s="97"/>
      <c r="J1138" s="97"/>
      <c r="K1138" s="97"/>
      <c r="L1138" s="30"/>
      <c r="M1138" s="30"/>
      <c r="N1138" s="30"/>
      <c r="O1138" s="30"/>
      <c r="P1138" s="30"/>
      <c r="Q1138" s="30"/>
      <c r="R1138" s="30"/>
      <c r="S1138" s="30"/>
      <c r="T1138" s="30"/>
      <c r="U1138" s="30"/>
    </row>
    <row r="1139" spans="2:21" x14ac:dyDescent="0.25">
      <c r="B1139" s="30"/>
      <c r="C1139" s="30"/>
      <c r="E1139" s="26"/>
      <c r="F1139" s="97"/>
      <c r="G1139" s="97"/>
      <c r="H1139" s="97"/>
      <c r="I1139" s="97"/>
      <c r="J1139" s="97"/>
      <c r="K1139" s="97"/>
      <c r="L1139" s="30"/>
      <c r="M1139" s="30"/>
      <c r="N1139" s="30"/>
      <c r="O1139" s="30"/>
      <c r="P1139" s="30"/>
      <c r="Q1139" s="30"/>
      <c r="R1139" s="30"/>
      <c r="S1139" s="30"/>
      <c r="T1139" s="30"/>
      <c r="U1139" s="30"/>
    </row>
    <row r="1140" spans="2:21" x14ac:dyDescent="0.25">
      <c r="B1140" s="30"/>
      <c r="C1140" s="30"/>
      <c r="E1140" s="26"/>
      <c r="F1140" s="97"/>
      <c r="G1140" s="97"/>
      <c r="H1140" s="97"/>
      <c r="I1140" s="97"/>
      <c r="J1140" s="97"/>
      <c r="K1140" s="97"/>
      <c r="L1140" s="30"/>
      <c r="M1140" s="30"/>
      <c r="N1140" s="30"/>
      <c r="O1140" s="30"/>
      <c r="P1140" s="30"/>
      <c r="Q1140" s="30"/>
      <c r="R1140" s="30"/>
      <c r="S1140" s="30"/>
      <c r="T1140" s="30"/>
      <c r="U1140" s="30"/>
    </row>
    <row r="1141" spans="2:21" x14ac:dyDescent="0.25">
      <c r="B1141" s="30"/>
      <c r="C1141" s="30"/>
      <c r="E1141" s="26"/>
      <c r="F1141" s="97"/>
      <c r="G1141" s="97"/>
      <c r="H1141" s="97"/>
      <c r="I1141" s="97"/>
      <c r="J1141" s="97"/>
      <c r="K1141" s="97"/>
      <c r="L1141" s="30"/>
      <c r="M1141" s="30"/>
      <c r="N1141" s="30"/>
      <c r="O1141" s="30"/>
      <c r="P1141" s="30"/>
      <c r="Q1141" s="30"/>
      <c r="R1141" s="30"/>
      <c r="S1141" s="30"/>
      <c r="T1141" s="30"/>
      <c r="U1141" s="30"/>
    </row>
    <row r="1142" spans="2:21" x14ac:dyDescent="0.25">
      <c r="B1142" s="30"/>
      <c r="C1142" s="30"/>
      <c r="E1142" s="26"/>
      <c r="F1142" s="97"/>
      <c r="G1142" s="97"/>
      <c r="H1142" s="97"/>
      <c r="I1142" s="97"/>
      <c r="J1142" s="97"/>
      <c r="K1142" s="97"/>
      <c r="L1142" s="30"/>
      <c r="M1142" s="30"/>
      <c r="N1142" s="30"/>
      <c r="O1142" s="30"/>
      <c r="P1142" s="30"/>
      <c r="Q1142" s="30"/>
      <c r="R1142" s="30"/>
      <c r="S1142" s="30"/>
      <c r="T1142" s="30"/>
      <c r="U1142" s="30"/>
    </row>
    <row r="1143" spans="2:21" x14ac:dyDescent="0.25">
      <c r="B1143" s="30"/>
      <c r="C1143" s="30"/>
      <c r="E1143" s="26"/>
      <c r="F1143" s="97"/>
      <c r="G1143" s="97"/>
      <c r="H1143" s="97"/>
      <c r="I1143" s="97"/>
      <c r="J1143" s="97"/>
      <c r="K1143" s="97"/>
      <c r="L1143" s="30"/>
      <c r="M1143" s="30"/>
      <c r="N1143" s="30"/>
      <c r="O1143" s="30"/>
      <c r="P1143" s="30"/>
      <c r="Q1143" s="30"/>
      <c r="R1143" s="30"/>
      <c r="S1143" s="30"/>
      <c r="T1143" s="30"/>
      <c r="U1143" s="30"/>
    </row>
    <row r="1144" spans="2:21" x14ac:dyDescent="0.25">
      <c r="B1144" s="30"/>
      <c r="C1144" s="30"/>
      <c r="E1144" s="26"/>
      <c r="F1144" s="97"/>
      <c r="G1144" s="97"/>
      <c r="H1144" s="97"/>
      <c r="I1144" s="97"/>
      <c r="J1144" s="97"/>
      <c r="K1144" s="97"/>
      <c r="L1144" s="30"/>
      <c r="M1144" s="30"/>
      <c r="N1144" s="30"/>
      <c r="O1144" s="30"/>
      <c r="P1144" s="30"/>
      <c r="Q1144" s="30"/>
      <c r="R1144" s="30"/>
      <c r="S1144" s="30"/>
      <c r="T1144" s="30"/>
      <c r="U1144" s="30"/>
    </row>
    <row r="1145" spans="2:21" x14ac:dyDescent="0.25">
      <c r="B1145" s="30"/>
      <c r="C1145" s="30"/>
      <c r="E1145" s="26"/>
      <c r="F1145" s="97"/>
      <c r="G1145" s="97"/>
      <c r="H1145" s="97"/>
      <c r="I1145" s="97"/>
      <c r="J1145" s="97"/>
      <c r="K1145" s="97"/>
      <c r="L1145" s="30"/>
      <c r="M1145" s="30"/>
      <c r="N1145" s="30"/>
      <c r="O1145" s="30"/>
      <c r="P1145" s="30"/>
      <c r="Q1145" s="30"/>
      <c r="R1145" s="30"/>
      <c r="S1145" s="30"/>
      <c r="T1145" s="30"/>
      <c r="U1145" s="30"/>
    </row>
    <row r="1146" spans="2:21" x14ac:dyDescent="0.25">
      <c r="B1146" s="30"/>
      <c r="C1146" s="30"/>
      <c r="E1146" s="26"/>
      <c r="F1146" s="97"/>
      <c r="G1146" s="97"/>
      <c r="H1146" s="97"/>
      <c r="I1146" s="97"/>
      <c r="J1146" s="97"/>
      <c r="K1146" s="97"/>
      <c r="L1146" s="30"/>
      <c r="M1146" s="30"/>
      <c r="N1146" s="30"/>
      <c r="O1146" s="30"/>
      <c r="P1146" s="30"/>
      <c r="Q1146" s="30"/>
      <c r="R1146" s="30"/>
      <c r="S1146" s="30"/>
      <c r="T1146" s="30"/>
      <c r="U1146" s="30"/>
    </row>
    <row r="1147" spans="2:21" x14ac:dyDescent="0.25">
      <c r="B1147" s="30"/>
      <c r="C1147" s="30"/>
      <c r="E1147" s="26"/>
      <c r="F1147" s="97"/>
      <c r="G1147" s="97"/>
      <c r="H1147" s="97"/>
      <c r="I1147" s="97"/>
      <c r="J1147" s="97"/>
      <c r="K1147" s="97"/>
      <c r="L1147" s="30"/>
      <c r="M1147" s="30"/>
      <c r="N1147" s="30"/>
      <c r="O1147" s="30"/>
      <c r="P1147" s="30"/>
      <c r="Q1147" s="30"/>
      <c r="R1147" s="30"/>
      <c r="S1147" s="30"/>
      <c r="T1147" s="30"/>
      <c r="U1147" s="30"/>
    </row>
    <row r="1148" spans="2:21" x14ac:dyDescent="0.25">
      <c r="B1148" s="30"/>
      <c r="C1148" s="30"/>
      <c r="E1148" s="26"/>
      <c r="F1148" s="97"/>
      <c r="G1148" s="97"/>
      <c r="H1148" s="97"/>
      <c r="I1148" s="97"/>
      <c r="J1148" s="97"/>
      <c r="K1148" s="97"/>
      <c r="L1148" s="30"/>
      <c r="M1148" s="30"/>
      <c r="N1148" s="30"/>
      <c r="O1148" s="30"/>
      <c r="P1148" s="30"/>
      <c r="Q1148" s="30"/>
      <c r="R1148" s="30"/>
      <c r="S1148" s="30"/>
      <c r="T1148" s="30"/>
      <c r="U1148" s="30"/>
    </row>
    <row r="1149" spans="2:21" x14ac:dyDescent="0.25">
      <c r="B1149" s="30"/>
      <c r="C1149" s="30"/>
      <c r="E1149" s="26"/>
      <c r="F1149" s="97"/>
      <c r="G1149" s="97"/>
      <c r="H1149" s="97"/>
      <c r="I1149" s="97"/>
      <c r="J1149" s="97"/>
      <c r="K1149" s="97"/>
      <c r="L1149" s="30"/>
      <c r="M1149" s="30"/>
      <c r="N1149" s="30"/>
      <c r="O1149" s="30"/>
      <c r="P1149" s="30"/>
      <c r="Q1149" s="30"/>
      <c r="R1149" s="30"/>
      <c r="S1149" s="30"/>
      <c r="T1149" s="30"/>
      <c r="U1149" s="30"/>
    </row>
    <row r="1150" spans="2:21" x14ac:dyDescent="0.25">
      <c r="B1150" s="30"/>
      <c r="C1150" s="30"/>
      <c r="E1150" s="26"/>
      <c r="F1150" s="97"/>
      <c r="G1150" s="97"/>
      <c r="H1150" s="97"/>
      <c r="I1150" s="97"/>
      <c r="J1150" s="97"/>
      <c r="K1150" s="97"/>
      <c r="L1150" s="30"/>
      <c r="M1150" s="30"/>
      <c r="N1150" s="30"/>
      <c r="O1150" s="30"/>
      <c r="P1150" s="30"/>
      <c r="Q1150" s="30"/>
      <c r="R1150" s="30"/>
      <c r="S1150" s="30"/>
      <c r="T1150" s="30"/>
      <c r="U1150" s="30"/>
    </row>
    <row r="1151" spans="2:21" x14ac:dyDescent="0.25">
      <c r="B1151" s="30"/>
      <c r="C1151" s="30"/>
      <c r="E1151" s="26"/>
      <c r="F1151" s="97"/>
      <c r="G1151" s="97"/>
      <c r="H1151" s="97"/>
      <c r="I1151" s="97"/>
      <c r="J1151" s="97"/>
      <c r="K1151" s="97"/>
      <c r="L1151" s="30"/>
      <c r="M1151" s="30"/>
      <c r="N1151" s="30"/>
      <c r="O1151" s="30"/>
      <c r="P1151" s="30"/>
      <c r="Q1151" s="30"/>
      <c r="R1151" s="30"/>
      <c r="S1151" s="30"/>
      <c r="T1151" s="30"/>
      <c r="U1151" s="30"/>
    </row>
    <row r="1152" spans="2:21" x14ac:dyDescent="0.25">
      <c r="B1152" s="30"/>
      <c r="C1152" s="30"/>
      <c r="E1152" s="26"/>
      <c r="F1152" s="97"/>
      <c r="G1152" s="97"/>
      <c r="H1152" s="97"/>
      <c r="I1152" s="97"/>
      <c r="J1152" s="97"/>
      <c r="K1152" s="97"/>
      <c r="L1152" s="30"/>
      <c r="M1152" s="30"/>
      <c r="N1152" s="30"/>
      <c r="O1152" s="30"/>
      <c r="P1152" s="30"/>
      <c r="Q1152" s="30"/>
      <c r="R1152" s="30"/>
      <c r="S1152" s="30"/>
      <c r="T1152" s="30"/>
      <c r="U1152" s="30"/>
    </row>
    <row r="1153" spans="2:21" x14ac:dyDescent="0.25">
      <c r="B1153" s="30"/>
      <c r="C1153" s="30"/>
      <c r="E1153" s="26"/>
      <c r="F1153" s="97"/>
      <c r="G1153" s="97"/>
      <c r="H1153" s="97"/>
      <c r="I1153" s="97"/>
      <c r="J1153" s="97"/>
      <c r="K1153" s="97"/>
      <c r="L1153" s="30"/>
      <c r="M1153" s="30"/>
      <c r="N1153" s="30"/>
      <c r="O1153" s="30"/>
      <c r="P1153" s="30"/>
      <c r="Q1153" s="30"/>
      <c r="R1153" s="30"/>
      <c r="S1153" s="30"/>
      <c r="T1153" s="30"/>
      <c r="U1153" s="30"/>
    </row>
    <row r="1154" spans="2:21" x14ac:dyDescent="0.25">
      <c r="B1154" s="30"/>
      <c r="C1154" s="30"/>
      <c r="E1154" s="26"/>
      <c r="F1154" s="97"/>
      <c r="G1154" s="97"/>
      <c r="H1154" s="97"/>
      <c r="I1154" s="97"/>
      <c r="J1154" s="97"/>
      <c r="K1154" s="97"/>
      <c r="L1154" s="30"/>
      <c r="M1154" s="30"/>
      <c r="N1154" s="30"/>
      <c r="O1154" s="30"/>
      <c r="P1154" s="30"/>
      <c r="Q1154" s="30"/>
      <c r="R1154" s="30"/>
      <c r="S1154" s="30"/>
      <c r="T1154" s="30"/>
      <c r="U1154" s="30"/>
    </row>
    <row r="1155" spans="2:21" x14ac:dyDescent="0.25">
      <c r="B1155" s="30"/>
      <c r="C1155" s="30"/>
      <c r="E1155" s="26"/>
      <c r="F1155" s="97"/>
      <c r="G1155" s="97"/>
      <c r="H1155" s="97"/>
      <c r="I1155" s="97"/>
      <c r="J1155" s="97"/>
      <c r="K1155" s="97"/>
      <c r="L1155" s="30"/>
      <c r="M1155" s="30"/>
      <c r="N1155" s="30"/>
      <c r="O1155" s="30"/>
      <c r="P1155" s="30"/>
      <c r="Q1155" s="30"/>
      <c r="R1155" s="30"/>
      <c r="S1155" s="30"/>
      <c r="T1155" s="30"/>
      <c r="U1155" s="30"/>
    </row>
    <row r="1156" spans="2:21" x14ac:dyDescent="0.25">
      <c r="B1156" s="30"/>
      <c r="C1156" s="30"/>
      <c r="E1156" s="26"/>
      <c r="F1156" s="97"/>
      <c r="G1156" s="97"/>
      <c r="H1156" s="97"/>
      <c r="I1156" s="97"/>
      <c r="J1156" s="97"/>
      <c r="K1156" s="97"/>
      <c r="L1156" s="30"/>
      <c r="M1156" s="30"/>
      <c r="N1156" s="30"/>
      <c r="O1156" s="30"/>
      <c r="P1156" s="30"/>
      <c r="Q1156" s="30"/>
      <c r="R1156" s="30"/>
      <c r="S1156" s="30"/>
      <c r="T1156" s="30"/>
      <c r="U1156" s="30"/>
    </row>
    <row r="1157" spans="2:21" x14ac:dyDescent="0.25">
      <c r="B1157" s="30"/>
      <c r="C1157" s="30"/>
      <c r="E1157" s="26"/>
      <c r="F1157" s="97"/>
      <c r="G1157" s="97"/>
      <c r="H1157" s="97"/>
      <c r="I1157" s="97"/>
      <c r="J1157" s="97"/>
      <c r="K1157" s="97"/>
      <c r="L1157" s="30"/>
      <c r="M1157" s="30"/>
      <c r="N1157" s="30"/>
      <c r="O1157" s="30"/>
      <c r="P1157" s="30"/>
      <c r="Q1157" s="30"/>
      <c r="R1157" s="30"/>
      <c r="S1157" s="30"/>
      <c r="T1157" s="30"/>
      <c r="U1157" s="30"/>
    </row>
    <row r="1158" spans="2:21" x14ac:dyDescent="0.25">
      <c r="B1158" s="30"/>
      <c r="C1158" s="30"/>
      <c r="E1158" s="26"/>
      <c r="F1158" s="97"/>
      <c r="G1158" s="97"/>
      <c r="H1158" s="97"/>
      <c r="I1158" s="97"/>
      <c r="J1158" s="97"/>
      <c r="K1158" s="97"/>
      <c r="L1158" s="30"/>
      <c r="M1158" s="30"/>
      <c r="N1158" s="30"/>
      <c r="O1158" s="30"/>
      <c r="P1158" s="30"/>
      <c r="Q1158" s="30"/>
      <c r="R1158" s="30"/>
      <c r="S1158" s="30"/>
      <c r="T1158" s="30"/>
      <c r="U1158" s="30"/>
    </row>
    <row r="1159" spans="2:21" x14ac:dyDescent="0.25">
      <c r="B1159" s="30"/>
      <c r="C1159" s="30"/>
      <c r="E1159" s="26"/>
      <c r="F1159" s="97"/>
      <c r="G1159" s="97"/>
      <c r="H1159" s="97"/>
      <c r="I1159" s="97"/>
      <c r="J1159" s="97"/>
      <c r="K1159" s="97"/>
      <c r="L1159" s="30"/>
      <c r="M1159" s="30"/>
      <c r="N1159" s="30"/>
      <c r="O1159" s="30"/>
      <c r="P1159" s="30"/>
      <c r="Q1159" s="30"/>
      <c r="R1159" s="30"/>
      <c r="S1159" s="30"/>
      <c r="T1159" s="30"/>
      <c r="U1159" s="30"/>
    </row>
    <row r="1160" spans="2:21" x14ac:dyDescent="0.25">
      <c r="B1160" s="30"/>
      <c r="C1160" s="30"/>
      <c r="E1160" s="26"/>
      <c r="F1160" s="97"/>
      <c r="G1160" s="97"/>
      <c r="H1160" s="97"/>
      <c r="I1160" s="97"/>
      <c r="J1160" s="97"/>
      <c r="K1160" s="97"/>
      <c r="L1160" s="30"/>
      <c r="M1160" s="30"/>
      <c r="N1160" s="30"/>
      <c r="O1160" s="30"/>
      <c r="P1160" s="30"/>
      <c r="Q1160" s="30"/>
      <c r="R1160" s="30"/>
      <c r="S1160" s="30"/>
      <c r="T1160" s="30"/>
      <c r="U1160" s="30"/>
    </row>
    <row r="1161" spans="2:21" x14ac:dyDescent="0.25">
      <c r="B1161" s="30"/>
      <c r="C1161" s="30"/>
      <c r="E1161" s="26"/>
      <c r="F1161" s="97"/>
      <c r="G1161" s="97"/>
      <c r="H1161" s="97"/>
      <c r="I1161" s="97"/>
      <c r="J1161" s="97"/>
      <c r="K1161" s="97"/>
      <c r="L1161" s="30"/>
      <c r="M1161" s="30"/>
      <c r="N1161" s="30"/>
      <c r="O1161" s="30"/>
      <c r="P1161" s="30"/>
      <c r="Q1161" s="30"/>
      <c r="R1161" s="30"/>
      <c r="S1161" s="30"/>
      <c r="T1161" s="30"/>
      <c r="U1161" s="30"/>
    </row>
    <row r="1162" spans="2:21" x14ac:dyDescent="0.25">
      <c r="B1162" s="30"/>
      <c r="C1162" s="30"/>
      <c r="E1162" s="26"/>
      <c r="F1162" s="97"/>
      <c r="G1162" s="97"/>
      <c r="H1162" s="97"/>
      <c r="I1162" s="97"/>
      <c r="J1162" s="97"/>
      <c r="K1162" s="97"/>
      <c r="L1162" s="30"/>
      <c r="M1162" s="30"/>
      <c r="N1162" s="30"/>
      <c r="O1162" s="30"/>
      <c r="P1162" s="30"/>
      <c r="Q1162" s="30"/>
      <c r="R1162" s="30"/>
      <c r="S1162" s="30"/>
      <c r="T1162" s="30"/>
      <c r="U1162" s="30"/>
    </row>
    <row r="1163" spans="2:21" x14ac:dyDescent="0.25">
      <c r="B1163" s="30"/>
      <c r="C1163" s="30"/>
      <c r="E1163" s="26"/>
      <c r="F1163" s="97"/>
      <c r="G1163" s="97"/>
      <c r="H1163" s="97"/>
      <c r="I1163" s="97"/>
      <c r="J1163" s="97"/>
      <c r="K1163" s="97"/>
      <c r="L1163" s="30"/>
      <c r="M1163" s="30"/>
      <c r="N1163" s="30"/>
      <c r="O1163" s="30"/>
      <c r="P1163" s="30"/>
      <c r="Q1163" s="30"/>
      <c r="R1163" s="30"/>
      <c r="S1163" s="30"/>
      <c r="T1163" s="30"/>
      <c r="U1163" s="30"/>
    </row>
    <row r="1164" spans="2:21" x14ac:dyDescent="0.25">
      <c r="B1164" s="30"/>
      <c r="C1164" s="30"/>
      <c r="E1164" s="26"/>
      <c r="F1164" s="97"/>
      <c r="G1164" s="97"/>
      <c r="H1164" s="97"/>
      <c r="I1164" s="97"/>
      <c r="J1164" s="97"/>
      <c r="K1164" s="97"/>
      <c r="L1164" s="30"/>
      <c r="M1164" s="30"/>
      <c r="N1164" s="30"/>
      <c r="O1164" s="30"/>
      <c r="P1164" s="30"/>
      <c r="Q1164" s="30"/>
      <c r="R1164" s="30"/>
      <c r="S1164" s="30"/>
      <c r="T1164" s="30"/>
      <c r="U1164" s="30"/>
    </row>
    <row r="1165" spans="2:21" x14ac:dyDescent="0.25">
      <c r="B1165" s="30"/>
      <c r="C1165" s="30"/>
      <c r="E1165" s="26"/>
      <c r="F1165" s="97"/>
      <c r="G1165" s="97"/>
      <c r="H1165" s="97"/>
      <c r="I1165" s="97"/>
      <c r="J1165" s="97"/>
      <c r="K1165" s="97"/>
      <c r="L1165" s="30"/>
      <c r="M1165" s="30"/>
      <c r="N1165" s="30"/>
      <c r="O1165" s="30"/>
      <c r="P1165" s="30"/>
      <c r="Q1165" s="30"/>
      <c r="R1165" s="30"/>
      <c r="S1165" s="30"/>
      <c r="T1165" s="30"/>
      <c r="U1165" s="30"/>
    </row>
    <row r="1166" spans="2:21" x14ac:dyDescent="0.25">
      <c r="B1166" s="30"/>
      <c r="C1166" s="30"/>
      <c r="E1166" s="26"/>
      <c r="F1166" s="97"/>
      <c r="G1166" s="97"/>
      <c r="H1166" s="97"/>
      <c r="I1166" s="97"/>
      <c r="J1166" s="97"/>
      <c r="K1166" s="97"/>
      <c r="L1166" s="30"/>
      <c r="M1166" s="30"/>
      <c r="N1166" s="30"/>
      <c r="O1166" s="30"/>
      <c r="P1166" s="30"/>
      <c r="Q1166" s="30"/>
      <c r="R1166" s="30"/>
      <c r="S1166" s="30"/>
      <c r="T1166" s="30"/>
      <c r="U1166" s="30"/>
    </row>
    <row r="1167" spans="2:21" x14ac:dyDescent="0.25">
      <c r="B1167" s="30"/>
      <c r="C1167" s="30"/>
      <c r="E1167" s="26"/>
      <c r="F1167" s="97"/>
      <c r="G1167" s="97"/>
      <c r="H1167" s="97"/>
      <c r="I1167" s="97"/>
      <c r="J1167" s="97"/>
      <c r="K1167" s="97"/>
      <c r="L1167" s="30"/>
      <c r="M1167" s="30"/>
      <c r="N1167" s="30"/>
      <c r="O1167" s="30"/>
      <c r="P1167" s="30"/>
      <c r="Q1167" s="30"/>
      <c r="R1167" s="30"/>
      <c r="S1167" s="30"/>
      <c r="T1167" s="30"/>
      <c r="U1167" s="30"/>
    </row>
    <row r="1168" spans="2:21" x14ac:dyDescent="0.25">
      <c r="B1168" s="30"/>
      <c r="C1168" s="30"/>
      <c r="E1168" s="26"/>
      <c r="F1168" s="97"/>
      <c r="G1168" s="97"/>
      <c r="H1168" s="97"/>
      <c r="I1168" s="97"/>
      <c r="J1168" s="97"/>
      <c r="K1168" s="97"/>
      <c r="L1168" s="30"/>
      <c r="M1168" s="30"/>
      <c r="N1168" s="30"/>
      <c r="O1168" s="30"/>
      <c r="P1168" s="30"/>
      <c r="Q1168" s="30"/>
      <c r="R1168" s="30"/>
      <c r="S1168" s="30"/>
      <c r="T1168" s="30"/>
      <c r="U1168" s="30"/>
    </row>
    <row r="1169" spans="2:21" x14ac:dyDescent="0.25">
      <c r="B1169" s="30"/>
      <c r="C1169" s="30"/>
      <c r="E1169" s="26"/>
      <c r="F1169" s="97"/>
      <c r="G1169" s="97"/>
      <c r="H1169" s="97"/>
      <c r="I1169" s="97"/>
      <c r="J1169" s="97"/>
      <c r="K1169" s="97"/>
      <c r="L1169" s="30"/>
      <c r="M1169" s="30"/>
      <c r="N1169" s="30"/>
      <c r="O1169" s="30"/>
      <c r="P1169" s="30"/>
      <c r="Q1169" s="30"/>
      <c r="R1169" s="30"/>
      <c r="S1169" s="30"/>
      <c r="T1169" s="30"/>
      <c r="U1169" s="30"/>
    </row>
    <row r="1170" spans="2:21" x14ac:dyDescent="0.25">
      <c r="B1170" s="30"/>
      <c r="C1170" s="30"/>
      <c r="E1170" s="26"/>
      <c r="F1170" s="97"/>
      <c r="G1170" s="97"/>
      <c r="H1170" s="97"/>
      <c r="I1170" s="97"/>
      <c r="J1170" s="97"/>
      <c r="K1170" s="97"/>
      <c r="L1170" s="30"/>
      <c r="M1170" s="30"/>
      <c r="N1170" s="30"/>
      <c r="O1170" s="30"/>
      <c r="P1170" s="30"/>
      <c r="Q1170" s="30"/>
      <c r="R1170" s="30"/>
      <c r="S1170" s="30"/>
      <c r="T1170" s="30"/>
      <c r="U1170" s="30"/>
    </row>
    <row r="1171" spans="2:21" x14ac:dyDescent="0.25">
      <c r="B1171" s="30"/>
      <c r="C1171" s="30"/>
      <c r="E1171" s="26"/>
      <c r="F1171" s="97"/>
      <c r="G1171" s="97"/>
      <c r="H1171" s="97"/>
      <c r="I1171" s="97"/>
      <c r="J1171" s="97"/>
      <c r="K1171" s="97"/>
      <c r="L1171" s="30"/>
      <c r="M1171" s="30"/>
      <c r="N1171" s="30"/>
      <c r="O1171" s="30"/>
      <c r="P1171" s="30"/>
      <c r="Q1171" s="30"/>
      <c r="R1171" s="30"/>
      <c r="S1171" s="30"/>
      <c r="T1171" s="30"/>
      <c r="U1171" s="30"/>
    </row>
    <row r="1172" spans="2:21" x14ac:dyDescent="0.25">
      <c r="B1172" s="30"/>
      <c r="C1172" s="30"/>
      <c r="E1172" s="26"/>
      <c r="F1172" s="97"/>
      <c r="G1172" s="97"/>
      <c r="H1172" s="97"/>
      <c r="I1172" s="97"/>
      <c r="J1172" s="97"/>
      <c r="K1172" s="97"/>
      <c r="L1172" s="30"/>
      <c r="M1172" s="30"/>
      <c r="N1172" s="30"/>
      <c r="O1172" s="30"/>
      <c r="P1172" s="30"/>
      <c r="Q1172" s="30"/>
      <c r="R1172" s="30"/>
      <c r="S1172" s="30"/>
      <c r="T1172" s="30"/>
      <c r="U1172" s="30"/>
    </row>
    <row r="1173" spans="2:21" x14ac:dyDescent="0.25">
      <c r="B1173" s="30"/>
      <c r="C1173" s="30"/>
      <c r="E1173" s="26"/>
      <c r="F1173" s="97"/>
      <c r="G1173" s="97"/>
      <c r="H1173" s="97"/>
      <c r="I1173" s="97"/>
      <c r="J1173" s="97"/>
      <c r="K1173" s="97"/>
      <c r="L1173" s="30"/>
      <c r="M1173" s="30"/>
      <c r="N1173" s="30"/>
      <c r="O1173" s="30"/>
      <c r="P1173" s="30"/>
      <c r="Q1173" s="30"/>
      <c r="R1173" s="30"/>
      <c r="S1173" s="30"/>
      <c r="T1173" s="30"/>
      <c r="U1173" s="30"/>
    </row>
    <row r="1174" spans="2:21" x14ac:dyDescent="0.25">
      <c r="B1174" s="30"/>
      <c r="C1174" s="30"/>
      <c r="E1174" s="26"/>
      <c r="F1174" s="97"/>
      <c r="G1174" s="97"/>
      <c r="H1174" s="97"/>
      <c r="I1174" s="97"/>
      <c r="J1174" s="97"/>
      <c r="K1174" s="97"/>
      <c r="L1174" s="30"/>
      <c r="M1174" s="30"/>
      <c r="N1174" s="30"/>
      <c r="O1174" s="30"/>
      <c r="P1174" s="30"/>
      <c r="Q1174" s="30"/>
      <c r="R1174" s="30"/>
      <c r="S1174" s="30"/>
      <c r="T1174" s="30"/>
      <c r="U1174" s="30"/>
    </row>
    <row r="1175" spans="2:21" x14ac:dyDescent="0.25">
      <c r="B1175" s="30"/>
      <c r="C1175" s="30"/>
      <c r="E1175" s="26"/>
      <c r="F1175" s="97"/>
      <c r="G1175" s="97"/>
      <c r="H1175" s="97"/>
      <c r="I1175" s="97"/>
      <c r="J1175" s="97"/>
      <c r="K1175" s="97"/>
      <c r="L1175" s="30"/>
      <c r="M1175" s="30"/>
      <c r="N1175" s="30"/>
      <c r="O1175" s="30"/>
      <c r="P1175" s="30"/>
      <c r="Q1175" s="30"/>
      <c r="R1175" s="30"/>
      <c r="S1175" s="30"/>
      <c r="T1175" s="30"/>
      <c r="U1175" s="30"/>
    </row>
    <row r="1176" spans="2:21" x14ac:dyDescent="0.25">
      <c r="B1176" s="30"/>
      <c r="C1176" s="30"/>
      <c r="E1176" s="26"/>
      <c r="F1176" s="97"/>
      <c r="G1176" s="97"/>
      <c r="H1176" s="97"/>
      <c r="I1176" s="97"/>
      <c r="J1176" s="97"/>
      <c r="K1176" s="97"/>
      <c r="L1176" s="30"/>
      <c r="M1176" s="30"/>
      <c r="N1176" s="30"/>
      <c r="O1176" s="30"/>
      <c r="P1176" s="30"/>
      <c r="Q1176" s="30"/>
      <c r="R1176" s="30"/>
      <c r="S1176" s="30"/>
      <c r="T1176" s="30"/>
      <c r="U1176" s="30"/>
    </row>
    <row r="1177" spans="2:21" x14ac:dyDescent="0.25">
      <c r="B1177" s="30"/>
      <c r="C1177" s="30"/>
      <c r="E1177" s="26"/>
      <c r="F1177" s="97"/>
      <c r="G1177" s="97"/>
      <c r="H1177" s="97"/>
      <c r="I1177" s="97"/>
      <c r="J1177" s="97"/>
      <c r="K1177" s="97"/>
      <c r="L1177" s="30"/>
      <c r="M1177" s="30"/>
      <c r="N1177" s="30"/>
      <c r="O1177" s="30"/>
      <c r="P1177" s="30"/>
      <c r="Q1177" s="30"/>
      <c r="R1177" s="30"/>
      <c r="S1177" s="30"/>
      <c r="T1177" s="30"/>
      <c r="U1177" s="30"/>
    </row>
    <row r="1178" spans="2:21" x14ac:dyDescent="0.25">
      <c r="B1178" s="30"/>
      <c r="C1178" s="30"/>
      <c r="E1178" s="26"/>
      <c r="F1178" s="97"/>
      <c r="G1178" s="97"/>
      <c r="H1178" s="97"/>
      <c r="I1178" s="97"/>
      <c r="J1178" s="97"/>
      <c r="K1178" s="97"/>
      <c r="L1178" s="30"/>
      <c r="M1178" s="30"/>
      <c r="N1178" s="30"/>
      <c r="O1178" s="30"/>
      <c r="P1178" s="30"/>
      <c r="Q1178" s="30"/>
      <c r="R1178" s="30"/>
      <c r="S1178" s="30"/>
      <c r="T1178" s="30"/>
      <c r="U1178" s="30"/>
    </row>
    <row r="1179" spans="2:21" x14ac:dyDescent="0.25">
      <c r="B1179" s="30"/>
      <c r="C1179" s="30"/>
      <c r="E1179" s="26"/>
      <c r="F1179" s="97"/>
      <c r="G1179" s="97"/>
      <c r="H1179" s="97"/>
      <c r="I1179" s="97"/>
      <c r="J1179" s="97"/>
      <c r="K1179" s="97"/>
      <c r="L1179" s="30"/>
      <c r="M1179" s="30"/>
      <c r="N1179" s="30"/>
      <c r="O1179" s="30"/>
      <c r="P1179" s="30"/>
      <c r="Q1179" s="30"/>
      <c r="R1179" s="30"/>
      <c r="S1179" s="30"/>
      <c r="T1179" s="30"/>
      <c r="U1179" s="30"/>
    </row>
    <row r="1180" spans="2:21" x14ac:dyDescent="0.25">
      <c r="B1180" s="30"/>
      <c r="C1180" s="30"/>
      <c r="E1180" s="26"/>
      <c r="F1180" s="97"/>
      <c r="G1180" s="97"/>
      <c r="H1180" s="97"/>
      <c r="I1180" s="97"/>
      <c r="J1180" s="97"/>
      <c r="K1180" s="97"/>
      <c r="L1180" s="30"/>
      <c r="M1180" s="30"/>
      <c r="N1180" s="30"/>
      <c r="O1180" s="30"/>
      <c r="P1180" s="30"/>
      <c r="Q1180" s="30"/>
      <c r="R1180" s="30"/>
      <c r="S1180" s="30"/>
      <c r="T1180" s="30"/>
      <c r="U1180" s="30"/>
    </row>
    <row r="1181" spans="2:21" x14ac:dyDescent="0.25">
      <c r="B1181" s="30"/>
      <c r="C1181" s="30"/>
      <c r="E1181" s="26"/>
      <c r="F1181" s="97"/>
      <c r="G1181" s="97"/>
      <c r="H1181" s="97"/>
      <c r="I1181" s="97"/>
      <c r="J1181" s="97"/>
      <c r="K1181" s="97"/>
      <c r="L1181" s="30"/>
      <c r="M1181" s="30"/>
      <c r="N1181" s="30"/>
      <c r="O1181" s="30"/>
      <c r="P1181" s="30"/>
      <c r="Q1181" s="30"/>
      <c r="R1181" s="30"/>
      <c r="S1181" s="30"/>
      <c r="T1181" s="30"/>
      <c r="U1181" s="30"/>
    </row>
    <row r="1182" spans="2:21" x14ac:dyDescent="0.25">
      <c r="B1182" s="30"/>
      <c r="C1182" s="30"/>
      <c r="E1182" s="26"/>
      <c r="F1182" s="97"/>
      <c r="G1182" s="97"/>
      <c r="H1182" s="97"/>
      <c r="I1182" s="97"/>
      <c r="J1182" s="97"/>
      <c r="K1182" s="97"/>
      <c r="L1182" s="30"/>
      <c r="M1182" s="30"/>
      <c r="N1182" s="30"/>
      <c r="O1182" s="30"/>
      <c r="P1182" s="30"/>
      <c r="Q1182" s="30"/>
      <c r="R1182" s="30"/>
      <c r="S1182" s="30"/>
      <c r="T1182" s="30"/>
      <c r="U1182" s="30"/>
    </row>
    <row r="1183" spans="2:21" x14ac:dyDescent="0.25">
      <c r="B1183" s="30"/>
      <c r="C1183" s="30"/>
      <c r="E1183" s="26"/>
      <c r="F1183" s="97"/>
      <c r="G1183" s="97"/>
      <c r="H1183" s="97"/>
      <c r="I1183" s="97"/>
      <c r="J1183" s="97"/>
      <c r="K1183" s="97"/>
      <c r="L1183" s="30"/>
      <c r="M1183" s="30"/>
      <c r="N1183" s="30"/>
      <c r="O1183" s="30"/>
      <c r="P1183" s="30"/>
      <c r="Q1183" s="30"/>
      <c r="R1183" s="30"/>
      <c r="S1183" s="30"/>
      <c r="T1183" s="30"/>
      <c r="U1183" s="30"/>
    </row>
    <row r="1184" spans="2:21" x14ac:dyDescent="0.25">
      <c r="B1184" s="30"/>
      <c r="C1184" s="30"/>
      <c r="E1184" s="26"/>
      <c r="F1184" s="97"/>
      <c r="G1184" s="97"/>
      <c r="H1184" s="97"/>
      <c r="I1184" s="97"/>
      <c r="J1184" s="97"/>
      <c r="K1184" s="97"/>
      <c r="L1184" s="30"/>
      <c r="M1184" s="30"/>
      <c r="N1184" s="30"/>
      <c r="O1184" s="30"/>
      <c r="P1184" s="30"/>
      <c r="Q1184" s="30"/>
      <c r="R1184" s="30"/>
      <c r="S1184" s="30"/>
      <c r="T1184" s="30"/>
      <c r="U1184" s="30"/>
    </row>
    <row r="1185" spans="2:21" x14ac:dyDescent="0.25">
      <c r="B1185" s="30"/>
      <c r="C1185" s="30"/>
      <c r="E1185" s="26"/>
      <c r="F1185" s="97"/>
      <c r="G1185" s="97"/>
      <c r="H1185" s="97"/>
      <c r="I1185" s="97"/>
      <c r="J1185" s="97"/>
      <c r="K1185" s="97"/>
      <c r="L1185" s="30"/>
      <c r="M1185" s="30"/>
      <c r="N1185" s="30"/>
      <c r="O1185" s="30"/>
      <c r="P1185" s="30"/>
      <c r="Q1185" s="30"/>
      <c r="R1185" s="30"/>
      <c r="S1185" s="30"/>
      <c r="T1185" s="30"/>
      <c r="U1185" s="30"/>
    </row>
    <row r="1186" spans="2:21" x14ac:dyDescent="0.25">
      <c r="B1186" s="30"/>
      <c r="C1186" s="30"/>
      <c r="E1186" s="26"/>
      <c r="F1186" s="97"/>
      <c r="G1186" s="97"/>
      <c r="H1186" s="97"/>
      <c r="I1186" s="97"/>
      <c r="J1186" s="97"/>
      <c r="K1186" s="97"/>
      <c r="L1186" s="30"/>
      <c r="M1186" s="30"/>
      <c r="N1186" s="30"/>
      <c r="O1186" s="30"/>
      <c r="P1186" s="30"/>
      <c r="Q1186" s="30"/>
      <c r="R1186" s="30"/>
      <c r="S1186" s="30"/>
      <c r="T1186" s="30"/>
      <c r="U1186" s="30"/>
    </row>
    <row r="1187" spans="2:21" x14ac:dyDescent="0.25">
      <c r="B1187" s="30"/>
      <c r="C1187" s="30"/>
      <c r="E1187" s="26"/>
      <c r="F1187" s="97"/>
      <c r="G1187" s="97"/>
      <c r="H1187" s="97"/>
      <c r="I1187" s="97"/>
      <c r="J1187" s="97"/>
      <c r="K1187" s="97"/>
      <c r="L1187" s="30"/>
      <c r="M1187" s="30"/>
      <c r="N1187" s="30"/>
      <c r="O1187" s="30"/>
      <c r="P1187" s="30"/>
      <c r="Q1187" s="30"/>
      <c r="R1187" s="30"/>
      <c r="S1187" s="30"/>
      <c r="T1187" s="30"/>
      <c r="U1187" s="30"/>
    </row>
    <row r="1188" spans="2:21" x14ac:dyDescent="0.25">
      <c r="B1188" s="30"/>
      <c r="C1188" s="30"/>
      <c r="E1188" s="26"/>
      <c r="F1188" s="97"/>
      <c r="G1188" s="97"/>
      <c r="H1188" s="97"/>
      <c r="I1188" s="97"/>
      <c r="J1188" s="97"/>
      <c r="K1188" s="97"/>
      <c r="L1188" s="30"/>
      <c r="M1188" s="30"/>
      <c r="N1188" s="30"/>
      <c r="O1188" s="30"/>
      <c r="P1188" s="30"/>
      <c r="Q1188" s="30"/>
      <c r="R1188" s="30"/>
      <c r="S1188" s="30"/>
      <c r="T1188" s="30"/>
      <c r="U1188" s="30"/>
    </row>
    <row r="1189" spans="2:21" x14ac:dyDescent="0.25">
      <c r="B1189" s="30"/>
      <c r="C1189" s="30"/>
      <c r="E1189" s="26"/>
      <c r="F1189" s="97"/>
      <c r="G1189" s="97"/>
      <c r="H1189" s="97"/>
      <c r="I1189" s="97"/>
      <c r="J1189" s="97"/>
      <c r="K1189" s="97"/>
      <c r="L1189" s="30"/>
      <c r="M1189" s="30"/>
      <c r="N1189" s="30"/>
      <c r="O1189" s="30"/>
      <c r="P1189" s="30"/>
      <c r="Q1189" s="30"/>
      <c r="R1189" s="30"/>
      <c r="S1189" s="30"/>
      <c r="T1189" s="30"/>
      <c r="U1189" s="30"/>
    </row>
    <row r="1190" spans="2:21" x14ac:dyDescent="0.25">
      <c r="B1190" s="30"/>
      <c r="C1190" s="30"/>
      <c r="E1190" s="26"/>
      <c r="F1190" s="97"/>
      <c r="G1190" s="97"/>
      <c r="H1190" s="97"/>
      <c r="I1190" s="97"/>
      <c r="J1190" s="97"/>
      <c r="K1190" s="97"/>
      <c r="L1190" s="30"/>
      <c r="M1190" s="30"/>
      <c r="N1190" s="30"/>
      <c r="O1190" s="30"/>
      <c r="P1190" s="30"/>
      <c r="Q1190" s="30"/>
      <c r="R1190" s="30"/>
      <c r="S1190" s="30"/>
      <c r="T1190" s="30"/>
      <c r="U1190" s="30"/>
    </row>
    <row r="1191" spans="2:21" x14ac:dyDescent="0.25">
      <c r="B1191" s="30"/>
      <c r="C1191" s="30"/>
      <c r="E1191" s="26"/>
      <c r="F1191" s="97"/>
      <c r="G1191" s="97"/>
      <c r="H1191" s="97"/>
      <c r="I1191" s="97"/>
      <c r="J1191" s="97"/>
      <c r="K1191" s="97"/>
      <c r="L1191" s="30"/>
      <c r="M1191" s="30"/>
      <c r="N1191" s="30"/>
      <c r="O1191" s="30"/>
      <c r="P1191" s="30"/>
      <c r="Q1191" s="30"/>
      <c r="R1191" s="30"/>
      <c r="S1191" s="30"/>
      <c r="T1191" s="30"/>
      <c r="U1191" s="30"/>
    </row>
    <row r="1192" spans="2:21" x14ac:dyDescent="0.25">
      <c r="B1192" s="30"/>
      <c r="C1192" s="30"/>
      <c r="E1192" s="26"/>
      <c r="F1192" s="97"/>
      <c r="G1192" s="97"/>
      <c r="H1192" s="97"/>
      <c r="I1192" s="97"/>
      <c r="J1192" s="97"/>
      <c r="K1192" s="97"/>
      <c r="L1192" s="30"/>
      <c r="M1192" s="30"/>
      <c r="N1192" s="30"/>
      <c r="O1192" s="30"/>
      <c r="P1192" s="30"/>
      <c r="Q1192" s="30"/>
      <c r="R1192" s="30"/>
      <c r="S1192" s="30"/>
      <c r="T1192" s="30"/>
      <c r="U1192" s="30"/>
    </row>
    <row r="1193" spans="2:21" x14ac:dyDescent="0.25">
      <c r="B1193" s="30"/>
      <c r="C1193" s="30"/>
      <c r="E1193" s="26"/>
      <c r="F1193" s="97"/>
      <c r="G1193" s="97"/>
      <c r="H1193" s="97"/>
      <c r="I1193" s="97"/>
      <c r="J1193" s="97"/>
      <c r="K1193" s="97"/>
      <c r="L1193" s="30"/>
      <c r="M1193" s="30"/>
      <c r="N1193" s="30"/>
      <c r="O1193" s="30"/>
      <c r="P1193" s="30"/>
      <c r="Q1193" s="30"/>
      <c r="R1193" s="30"/>
      <c r="S1193" s="30"/>
      <c r="T1193" s="30"/>
      <c r="U1193" s="30"/>
    </row>
    <row r="1194" spans="2:21" x14ac:dyDescent="0.25">
      <c r="B1194" s="30"/>
      <c r="C1194" s="30"/>
      <c r="E1194" s="26"/>
      <c r="F1194" s="97"/>
      <c r="G1194" s="97"/>
      <c r="H1194" s="97"/>
      <c r="I1194" s="97"/>
      <c r="J1194" s="97"/>
      <c r="K1194" s="97"/>
      <c r="L1194" s="30"/>
      <c r="M1194" s="30"/>
      <c r="N1194" s="30"/>
      <c r="O1194" s="30"/>
      <c r="P1194" s="30"/>
      <c r="Q1194" s="30"/>
      <c r="R1194" s="30"/>
      <c r="S1194" s="30"/>
      <c r="T1194" s="30"/>
      <c r="U1194" s="30"/>
    </row>
    <row r="1195" spans="2:21" x14ac:dyDescent="0.25">
      <c r="B1195" s="30"/>
      <c r="C1195" s="30"/>
      <c r="E1195" s="26"/>
      <c r="F1195" s="97"/>
      <c r="G1195" s="97"/>
      <c r="H1195" s="97"/>
      <c r="I1195" s="97"/>
      <c r="J1195" s="97"/>
      <c r="K1195" s="97"/>
      <c r="L1195" s="30"/>
      <c r="M1195" s="30"/>
      <c r="N1195" s="30"/>
      <c r="O1195" s="30"/>
      <c r="P1195" s="30"/>
      <c r="Q1195" s="30"/>
      <c r="R1195" s="30"/>
      <c r="S1195" s="30"/>
      <c r="T1195" s="30"/>
      <c r="U1195" s="30"/>
    </row>
    <row r="1196" spans="2:21" x14ac:dyDescent="0.25">
      <c r="B1196" s="30"/>
      <c r="C1196" s="30"/>
      <c r="E1196" s="26"/>
      <c r="F1196" s="97"/>
      <c r="G1196" s="97"/>
      <c r="H1196" s="97"/>
      <c r="I1196" s="97"/>
      <c r="J1196" s="97"/>
      <c r="K1196" s="97"/>
      <c r="L1196" s="30"/>
      <c r="M1196" s="30"/>
      <c r="N1196" s="30"/>
      <c r="O1196" s="30"/>
      <c r="P1196" s="30"/>
      <c r="Q1196" s="30"/>
      <c r="R1196" s="30"/>
      <c r="S1196" s="30"/>
      <c r="T1196" s="30"/>
      <c r="U1196" s="30"/>
    </row>
    <row r="1197" spans="2:21" x14ac:dyDescent="0.25">
      <c r="B1197" s="30"/>
      <c r="C1197" s="30"/>
      <c r="E1197" s="26"/>
      <c r="F1197" s="97"/>
      <c r="G1197" s="97"/>
      <c r="H1197" s="97"/>
      <c r="I1197" s="97"/>
      <c r="J1197" s="97"/>
      <c r="K1197" s="97"/>
      <c r="L1197" s="30"/>
      <c r="M1197" s="30"/>
      <c r="N1197" s="30"/>
      <c r="O1197" s="30"/>
      <c r="P1197" s="30"/>
      <c r="Q1197" s="30"/>
      <c r="R1197" s="30"/>
      <c r="S1197" s="30"/>
      <c r="T1197" s="30"/>
      <c r="U1197" s="30"/>
    </row>
    <row r="1198" spans="2:21" x14ac:dyDescent="0.25">
      <c r="B1198" s="30"/>
      <c r="C1198" s="30"/>
      <c r="E1198" s="26"/>
      <c r="F1198" s="97"/>
      <c r="G1198" s="97"/>
      <c r="H1198" s="97"/>
      <c r="I1198" s="97"/>
      <c r="J1198" s="97"/>
      <c r="K1198" s="97"/>
      <c r="L1198" s="30"/>
      <c r="M1198" s="30"/>
      <c r="N1198" s="30"/>
      <c r="O1198" s="30"/>
      <c r="P1198" s="30"/>
      <c r="Q1198" s="30"/>
      <c r="R1198" s="30"/>
      <c r="S1198" s="30"/>
      <c r="T1198" s="30"/>
      <c r="U1198" s="30"/>
    </row>
    <row r="1199" spans="2:21" x14ac:dyDescent="0.25">
      <c r="B1199" s="30"/>
      <c r="C1199" s="30"/>
      <c r="E1199" s="26"/>
      <c r="F1199" s="97"/>
      <c r="G1199" s="97"/>
      <c r="H1199" s="97"/>
      <c r="I1199" s="97"/>
      <c r="J1199" s="97"/>
      <c r="K1199" s="97"/>
      <c r="L1199" s="30"/>
      <c r="M1199" s="30"/>
      <c r="N1199" s="30"/>
      <c r="O1199" s="30"/>
      <c r="P1199" s="30"/>
      <c r="Q1199" s="30"/>
      <c r="R1199" s="30"/>
      <c r="S1199" s="30"/>
      <c r="T1199" s="30"/>
      <c r="U1199" s="30"/>
    </row>
    <row r="1200" spans="2:21" x14ac:dyDescent="0.25">
      <c r="B1200" s="30"/>
      <c r="C1200" s="30"/>
      <c r="E1200" s="26"/>
      <c r="F1200" s="97"/>
      <c r="G1200" s="97"/>
      <c r="H1200" s="97"/>
      <c r="I1200" s="97"/>
      <c r="J1200" s="97"/>
      <c r="K1200" s="97"/>
      <c r="L1200" s="30"/>
      <c r="M1200" s="30"/>
      <c r="N1200" s="30"/>
      <c r="O1200" s="30"/>
      <c r="P1200" s="30"/>
      <c r="Q1200" s="30"/>
      <c r="R1200" s="30"/>
      <c r="S1200" s="30"/>
      <c r="T1200" s="30"/>
      <c r="U1200" s="30"/>
    </row>
    <row r="1201" spans="2:21" x14ac:dyDescent="0.25">
      <c r="B1201" s="30"/>
      <c r="C1201" s="30"/>
      <c r="E1201" s="26"/>
      <c r="F1201" s="97"/>
      <c r="G1201" s="97"/>
      <c r="H1201" s="97"/>
      <c r="I1201" s="97"/>
      <c r="J1201" s="97"/>
      <c r="K1201" s="97"/>
      <c r="L1201" s="30"/>
      <c r="M1201" s="30"/>
      <c r="N1201" s="30"/>
      <c r="O1201" s="30"/>
      <c r="P1201" s="30"/>
      <c r="Q1201" s="30"/>
      <c r="R1201" s="30"/>
      <c r="S1201" s="30"/>
      <c r="T1201" s="30"/>
      <c r="U1201" s="30"/>
    </row>
    <row r="1202" spans="2:21" x14ac:dyDescent="0.25">
      <c r="B1202" s="30"/>
      <c r="C1202" s="30"/>
      <c r="E1202" s="26"/>
      <c r="F1202" s="97"/>
      <c r="G1202" s="97"/>
      <c r="H1202" s="97"/>
      <c r="I1202" s="97"/>
      <c r="J1202" s="97"/>
      <c r="K1202" s="97"/>
      <c r="L1202" s="30"/>
      <c r="M1202" s="30"/>
      <c r="N1202" s="30"/>
      <c r="O1202" s="30"/>
      <c r="P1202" s="30"/>
      <c r="Q1202" s="30"/>
      <c r="R1202" s="30"/>
      <c r="S1202" s="30"/>
      <c r="T1202" s="30"/>
      <c r="U1202" s="30"/>
    </row>
    <row r="1203" spans="2:21" x14ac:dyDescent="0.25">
      <c r="B1203" s="30"/>
      <c r="C1203" s="30"/>
      <c r="E1203" s="26"/>
      <c r="F1203" s="97"/>
      <c r="G1203" s="97"/>
      <c r="H1203" s="97"/>
      <c r="I1203" s="97"/>
      <c r="J1203" s="97"/>
      <c r="K1203" s="97"/>
      <c r="L1203" s="30"/>
      <c r="M1203" s="30"/>
      <c r="N1203" s="30"/>
      <c r="O1203" s="30"/>
      <c r="P1203" s="30"/>
      <c r="Q1203" s="30"/>
      <c r="R1203" s="30"/>
      <c r="S1203" s="30"/>
      <c r="T1203" s="30"/>
      <c r="U1203" s="30"/>
    </row>
    <row r="1204" spans="2:21" x14ac:dyDescent="0.25">
      <c r="B1204" s="30"/>
      <c r="C1204" s="30"/>
      <c r="E1204" s="26"/>
      <c r="F1204" s="97"/>
      <c r="G1204" s="97"/>
      <c r="H1204" s="97"/>
      <c r="I1204" s="97"/>
      <c r="J1204" s="97"/>
      <c r="K1204" s="97"/>
      <c r="L1204" s="30"/>
      <c r="M1204" s="30"/>
      <c r="N1204" s="30"/>
      <c r="O1204" s="30"/>
      <c r="P1204" s="30"/>
      <c r="Q1204" s="30"/>
      <c r="R1204" s="30"/>
      <c r="S1204" s="30"/>
      <c r="T1204" s="30"/>
      <c r="U1204" s="30"/>
    </row>
    <row r="1205" spans="2:21" x14ac:dyDescent="0.25">
      <c r="B1205" s="30"/>
      <c r="C1205" s="30"/>
      <c r="E1205" s="26"/>
      <c r="F1205" s="97"/>
      <c r="G1205" s="97"/>
      <c r="H1205" s="97"/>
      <c r="I1205" s="97"/>
      <c r="J1205" s="97"/>
      <c r="K1205" s="97"/>
      <c r="L1205" s="30"/>
      <c r="M1205" s="30"/>
      <c r="N1205" s="30"/>
      <c r="O1205" s="30"/>
      <c r="P1205" s="30"/>
      <c r="Q1205" s="30"/>
      <c r="R1205" s="30"/>
      <c r="S1205" s="30"/>
      <c r="T1205" s="30"/>
      <c r="U1205" s="30"/>
    </row>
    <row r="1206" spans="2:21" x14ac:dyDescent="0.25">
      <c r="B1206" s="30"/>
      <c r="C1206" s="30"/>
      <c r="E1206" s="26"/>
      <c r="F1206" s="97"/>
      <c r="G1206" s="97"/>
      <c r="H1206" s="97"/>
      <c r="I1206" s="97"/>
      <c r="J1206" s="97"/>
      <c r="K1206" s="97"/>
      <c r="L1206" s="30"/>
      <c r="M1206" s="30"/>
      <c r="N1206" s="30"/>
      <c r="O1206" s="30"/>
      <c r="P1206" s="30"/>
      <c r="Q1206" s="30"/>
      <c r="R1206" s="30"/>
      <c r="S1206" s="30"/>
      <c r="T1206" s="30"/>
      <c r="U1206" s="30"/>
    </row>
    <row r="1207" spans="2:21" x14ac:dyDescent="0.25">
      <c r="B1207" s="30"/>
      <c r="C1207" s="30"/>
      <c r="E1207" s="26"/>
      <c r="F1207" s="97"/>
      <c r="G1207" s="97"/>
      <c r="H1207" s="97"/>
      <c r="I1207" s="97"/>
      <c r="J1207" s="97"/>
      <c r="K1207" s="97"/>
      <c r="L1207" s="30"/>
      <c r="M1207" s="30"/>
      <c r="N1207" s="30"/>
      <c r="O1207" s="30"/>
      <c r="P1207" s="30"/>
      <c r="Q1207" s="30"/>
      <c r="R1207" s="30"/>
      <c r="S1207" s="30"/>
      <c r="T1207" s="30"/>
      <c r="U1207" s="30"/>
    </row>
    <row r="1208" spans="2:21" x14ac:dyDescent="0.25">
      <c r="B1208" s="30"/>
      <c r="C1208" s="30"/>
      <c r="E1208" s="26"/>
      <c r="F1208" s="97"/>
      <c r="G1208" s="97"/>
      <c r="H1208" s="97"/>
      <c r="I1208" s="97"/>
      <c r="J1208" s="97"/>
      <c r="K1208" s="97"/>
      <c r="L1208" s="30"/>
      <c r="M1208" s="30"/>
      <c r="N1208" s="30"/>
      <c r="O1208" s="30"/>
      <c r="P1208" s="30"/>
      <c r="Q1208" s="30"/>
      <c r="R1208" s="30"/>
      <c r="S1208" s="30"/>
      <c r="T1208" s="30"/>
      <c r="U1208" s="30"/>
    </row>
    <row r="1209" spans="2:21" x14ac:dyDescent="0.25">
      <c r="B1209" s="30"/>
      <c r="C1209" s="30"/>
      <c r="E1209" s="26"/>
      <c r="F1209" s="97"/>
      <c r="G1209" s="97"/>
      <c r="H1209" s="97"/>
      <c r="I1209" s="97"/>
      <c r="J1209" s="97"/>
      <c r="K1209" s="97"/>
      <c r="L1209" s="30"/>
      <c r="M1209" s="30"/>
      <c r="N1209" s="30"/>
      <c r="O1209" s="30"/>
      <c r="P1209" s="30"/>
      <c r="Q1209" s="30"/>
      <c r="R1209" s="30"/>
      <c r="S1209" s="30"/>
      <c r="T1209" s="30"/>
      <c r="U1209" s="30"/>
    </row>
    <row r="1210" spans="2:21" x14ac:dyDescent="0.25">
      <c r="B1210" s="30"/>
      <c r="C1210" s="30"/>
      <c r="E1210" s="26"/>
      <c r="F1210" s="97"/>
      <c r="G1210" s="97"/>
      <c r="H1210" s="97"/>
      <c r="I1210" s="97"/>
      <c r="J1210" s="97"/>
      <c r="K1210" s="97"/>
      <c r="L1210" s="30"/>
      <c r="M1210" s="30"/>
      <c r="N1210" s="30"/>
      <c r="O1210" s="30"/>
      <c r="P1210" s="30"/>
      <c r="Q1210" s="30"/>
      <c r="R1210" s="30"/>
      <c r="S1210" s="30"/>
      <c r="T1210" s="30"/>
      <c r="U1210" s="30"/>
    </row>
    <row r="1211" spans="2:21" x14ac:dyDescent="0.25">
      <c r="B1211" s="30"/>
      <c r="C1211" s="30"/>
      <c r="E1211" s="26"/>
      <c r="F1211" s="97"/>
      <c r="G1211" s="97"/>
      <c r="H1211" s="97"/>
      <c r="I1211" s="97"/>
      <c r="J1211" s="97"/>
      <c r="K1211" s="97"/>
      <c r="L1211" s="30"/>
      <c r="M1211" s="30"/>
      <c r="N1211" s="30"/>
      <c r="O1211" s="30"/>
      <c r="P1211" s="30"/>
      <c r="Q1211" s="30"/>
      <c r="R1211" s="30"/>
      <c r="S1211" s="30"/>
      <c r="T1211" s="30"/>
      <c r="U1211" s="30"/>
    </row>
    <row r="1212" spans="2:21" x14ac:dyDescent="0.25">
      <c r="B1212" s="30"/>
      <c r="C1212" s="30"/>
      <c r="E1212" s="26"/>
      <c r="F1212" s="97"/>
      <c r="G1212" s="97"/>
      <c r="H1212" s="97"/>
      <c r="I1212" s="97"/>
      <c r="J1212" s="97"/>
      <c r="K1212" s="97"/>
      <c r="L1212" s="30"/>
      <c r="M1212" s="30"/>
      <c r="N1212" s="30"/>
      <c r="O1212" s="30"/>
      <c r="P1212" s="30"/>
      <c r="Q1212" s="30"/>
      <c r="R1212" s="30"/>
      <c r="S1212" s="30"/>
      <c r="T1212" s="30"/>
      <c r="U1212" s="30"/>
    </row>
    <row r="1213" spans="2:21" x14ac:dyDescent="0.25">
      <c r="B1213" s="30"/>
      <c r="C1213" s="30"/>
      <c r="E1213" s="26"/>
      <c r="F1213" s="97"/>
      <c r="G1213" s="97"/>
      <c r="H1213" s="97"/>
      <c r="I1213" s="97"/>
      <c r="J1213" s="97"/>
      <c r="K1213" s="97"/>
      <c r="L1213" s="30"/>
      <c r="M1213" s="30"/>
      <c r="N1213" s="30"/>
      <c r="O1213" s="30"/>
      <c r="P1213" s="30"/>
      <c r="Q1213" s="30"/>
      <c r="R1213" s="30"/>
      <c r="S1213" s="30"/>
      <c r="T1213" s="30"/>
      <c r="U1213" s="30"/>
    </row>
    <row r="1214" spans="2:21" x14ac:dyDescent="0.25">
      <c r="B1214" s="30"/>
      <c r="C1214" s="30"/>
      <c r="E1214" s="26"/>
      <c r="F1214" s="97"/>
      <c r="G1214" s="97"/>
      <c r="H1214" s="97"/>
      <c r="I1214" s="97"/>
      <c r="J1214" s="97"/>
      <c r="K1214" s="97"/>
      <c r="L1214" s="30"/>
      <c r="M1214" s="30"/>
      <c r="N1214" s="30"/>
      <c r="O1214" s="30"/>
      <c r="P1214" s="30"/>
      <c r="Q1214" s="30"/>
      <c r="R1214" s="30"/>
      <c r="S1214" s="30"/>
      <c r="T1214" s="30"/>
      <c r="U1214" s="30"/>
    </row>
    <row r="1215" spans="2:21" x14ac:dyDescent="0.25">
      <c r="B1215" s="30"/>
      <c r="C1215" s="30"/>
      <c r="E1215" s="26"/>
      <c r="F1215" s="97"/>
      <c r="G1215" s="97"/>
      <c r="H1215" s="97"/>
      <c r="I1215" s="97"/>
      <c r="J1215" s="97"/>
      <c r="K1215" s="97"/>
      <c r="L1215" s="30"/>
      <c r="M1215" s="30"/>
      <c r="N1215" s="30"/>
      <c r="O1215" s="30"/>
      <c r="P1215" s="30"/>
      <c r="Q1215" s="30"/>
      <c r="R1215" s="30"/>
      <c r="S1215" s="30"/>
      <c r="T1215" s="30"/>
      <c r="U1215" s="30"/>
    </row>
    <row r="1216" spans="2:21" x14ac:dyDescent="0.25">
      <c r="B1216" s="30"/>
      <c r="C1216" s="30"/>
      <c r="E1216" s="26"/>
      <c r="F1216" s="97"/>
      <c r="G1216" s="97"/>
      <c r="H1216" s="97"/>
      <c r="I1216" s="97"/>
      <c r="J1216" s="97"/>
      <c r="K1216" s="97"/>
      <c r="L1216" s="30"/>
      <c r="M1216" s="30"/>
      <c r="N1216" s="30"/>
      <c r="O1216" s="30"/>
      <c r="P1216" s="30"/>
      <c r="Q1216" s="30"/>
      <c r="R1216" s="30"/>
      <c r="S1216" s="30"/>
      <c r="T1216" s="30"/>
      <c r="U1216" s="30"/>
    </row>
    <row r="1217" spans="2:21" x14ac:dyDescent="0.25">
      <c r="B1217" s="30"/>
      <c r="C1217" s="30"/>
      <c r="E1217" s="26"/>
      <c r="F1217" s="97"/>
      <c r="G1217" s="97"/>
      <c r="H1217" s="97"/>
      <c r="I1217" s="97"/>
      <c r="J1217" s="97"/>
      <c r="K1217" s="97"/>
      <c r="L1217" s="30"/>
      <c r="M1217" s="30"/>
      <c r="N1217" s="30"/>
      <c r="O1217" s="30"/>
      <c r="P1217" s="30"/>
      <c r="Q1217" s="30"/>
      <c r="R1217" s="30"/>
      <c r="S1217" s="30"/>
      <c r="T1217" s="30"/>
      <c r="U1217" s="30"/>
    </row>
    <row r="1218" spans="2:21" x14ac:dyDescent="0.25">
      <c r="B1218" s="30"/>
      <c r="C1218" s="30"/>
      <c r="E1218" s="26"/>
      <c r="F1218" s="97"/>
      <c r="G1218" s="97"/>
      <c r="H1218" s="97"/>
      <c r="I1218" s="97"/>
      <c r="J1218" s="97"/>
      <c r="K1218" s="97"/>
      <c r="L1218" s="30"/>
      <c r="M1218" s="30"/>
      <c r="N1218" s="30"/>
      <c r="O1218" s="30"/>
      <c r="P1218" s="30"/>
      <c r="Q1218" s="30"/>
      <c r="R1218" s="30"/>
      <c r="S1218" s="30"/>
      <c r="T1218" s="30"/>
      <c r="U1218" s="30"/>
    </row>
    <row r="1219" spans="2:21" x14ac:dyDescent="0.25">
      <c r="B1219" s="30"/>
      <c r="C1219" s="30"/>
      <c r="E1219" s="26"/>
      <c r="F1219" s="97"/>
      <c r="G1219" s="97"/>
      <c r="H1219" s="97"/>
      <c r="I1219" s="97"/>
      <c r="J1219" s="97"/>
      <c r="K1219" s="97"/>
      <c r="L1219" s="30"/>
      <c r="M1219" s="30"/>
      <c r="N1219" s="30"/>
      <c r="O1219" s="30"/>
      <c r="P1219" s="30"/>
      <c r="Q1219" s="30"/>
      <c r="R1219" s="30"/>
      <c r="S1219" s="30"/>
      <c r="T1219" s="30"/>
      <c r="U1219" s="30"/>
    </row>
    <row r="1220" spans="2:21" x14ac:dyDescent="0.25">
      <c r="B1220" s="30"/>
      <c r="C1220" s="30"/>
      <c r="E1220" s="26"/>
      <c r="F1220" s="97"/>
      <c r="G1220" s="97"/>
      <c r="H1220" s="97"/>
      <c r="I1220" s="97"/>
      <c r="J1220" s="97"/>
      <c r="K1220" s="97"/>
      <c r="L1220" s="30"/>
      <c r="M1220" s="30"/>
      <c r="N1220" s="30"/>
      <c r="O1220" s="30"/>
      <c r="P1220" s="30"/>
      <c r="Q1220" s="30"/>
      <c r="R1220" s="30"/>
      <c r="S1220" s="30"/>
      <c r="T1220" s="30"/>
      <c r="U1220" s="30"/>
    </row>
    <row r="1221" spans="2:21" x14ac:dyDescent="0.25">
      <c r="B1221" s="30"/>
      <c r="C1221" s="30"/>
      <c r="E1221" s="26"/>
      <c r="F1221" s="97"/>
      <c r="G1221" s="97"/>
      <c r="H1221" s="97"/>
      <c r="I1221" s="97"/>
      <c r="J1221" s="97"/>
      <c r="K1221" s="97"/>
      <c r="L1221" s="30"/>
      <c r="M1221" s="30"/>
      <c r="N1221" s="30"/>
      <c r="O1221" s="30"/>
      <c r="P1221" s="30"/>
      <c r="Q1221" s="30"/>
      <c r="R1221" s="30"/>
      <c r="S1221" s="30"/>
      <c r="T1221" s="30"/>
      <c r="U1221" s="30"/>
    </row>
    <row r="1222" spans="2:21" x14ac:dyDescent="0.25">
      <c r="B1222" s="30"/>
      <c r="C1222" s="30"/>
      <c r="E1222" s="26"/>
      <c r="F1222" s="97"/>
      <c r="G1222" s="97"/>
      <c r="H1222" s="97"/>
      <c r="I1222" s="97"/>
      <c r="J1222" s="97"/>
      <c r="K1222" s="97"/>
      <c r="L1222" s="30"/>
      <c r="M1222" s="30"/>
      <c r="N1222" s="30"/>
      <c r="O1222" s="30"/>
      <c r="P1222" s="30"/>
      <c r="Q1222" s="30"/>
      <c r="R1222" s="30"/>
      <c r="S1222" s="30"/>
      <c r="T1222" s="30"/>
      <c r="U1222" s="30"/>
    </row>
    <row r="1223" spans="2:21" x14ac:dyDescent="0.25">
      <c r="B1223" s="30"/>
      <c r="C1223" s="30"/>
      <c r="E1223" s="26"/>
      <c r="F1223" s="97"/>
      <c r="G1223" s="97"/>
      <c r="H1223" s="97"/>
      <c r="I1223" s="97"/>
      <c r="J1223" s="97"/>
      <c r="K1223" s="97"/>
      <c r="L1223" s="30"/>
      <c r="M1223" s="30"/>
      <c r="N1223" s="30"/>
      <c r="O1223" s="30"/>
      <c r="P1223" s="30"/>
      <c r="Q1223" s="30"/>
      <c r="R1223" s="30"/>
      <c r="S1223" s="30"/>
      <c r="T1223" s="30"/>
      <c r="U1223" s="30"/>
    </row>
    <row r="1224" spans="2:21" x14ac:dyDescent="0.25">
      <c r="B1224" s="30"/>
      <c r="C1224" s="30"/>
      <c r="E1224" s="26"/>
      <c r="F1224" s="97"/>
      <c r="G1224" s="97"/>
      <c r="H1224" s="97"/>
      <c r="I1224" s="97"/>
      <c r="J1224" s="97"/>
      <c r="K1224" s="97"/>
      <c r="L1224" s="30"/>
      <c r="M1224" s="30"/>
      <c r="N1224" s="30"/>
      <c r="O1224" s="30"/>
      <c r="P1224" s="30"/>
      <c r="Q1224" s="30"/>
      <c r="R1224" s="30"/>
      <c r="S1224" s="30"/>
      <c r="T1224" s="30"/>
      <c r="U1224" s="30"/>
    </row>
    <row r="1225" spans="2:21" x14ac:dyDescent="0.25">
      <c r="B1225" s="30"/>
      <c r="C1225" s="30"/>
      <c r="E1225" s="26"/>
      <c r="F1225" s="97"/>
      <c r="G1225" s="97"/>
      <c r="H1225" s="97"/>
      <c r="I1225" s="97"/>
      <c r="J1225" s="97"/>
      <c r="K1225" s="97"/>
      <c r="L1225" s="30"/>
      <c r="M1225" s="30"/>
      <c r="N1225" s="30"/>
      <c r="O1225" s="30"/>
      <c r="P1225" s="30"/>
      <c r="Q1225" s="30"/>
      <c r="R1225" s="30"/>
      <c r="S1225" s="30"/>
      <c r="T1225" s="30"/>
      <c r="U1225" s="30"/>
    </row>
    <row r="1226" spans="2:21" x14ac:dyDescent="0.25">
      <c r="B1226" s="30"/>
      <c r="C1226" s="30"/>
      <c r="E1226" s="26"/>
      <c r="F1226" s="97"/>
      <c r="G1226" s="97"/>
      <c r="H1226" s="97"/>
      <c r="I1226" s="97"/>
      <c r="J1226" s="97"/>
      <c r="K1226" s="97"/>
      <c r="L1226" s="30"/>
      <c r="M1226" s="30"/>
      <c r="N1226" s="30"/>
      <c r="O1226" s="30"/>
      <c r="P1226" s="30"/>
      <c r="Q1226" s="30"/>
      <c r="R1226" s="30"/>
      <c r="S1226" s="30"/>
      <c r="T1226" s="30"/>
      <c r="U1226" s="30"/>
    </row>
    <row r="1227" spans="2:21" x14ac:dyDescent="0.25">
      <c r="B1227" s="30"/>
      <c r="C1227" s="30"/>
      <c r="E1227" s="26"/>
      <c r="F1227" s="97"/>
      <c r="G1227" s="97"/>
      <c r="H1227" s="97"/>
      <c r="I1227" s="97"/>
      <c r="J1227" s="97"/>
      <c r="K1227" s="97"/>
      <c r="L1227" s="30"/>
      <c r="M1227" s="30"/>
      <c r="N1227" s="30"/>
      <c r="O1227" s="30"/>
      <c r="P1227" s="30"/>
      <c r="Q1227" s="30"/>
      <c r="R1227" s="30"/>
      <c r="S1227" s="30"/>
      <c r="T1227" s="30"/>
      <c r="U1227" s="30"/>
    </row>
    <row r="1228" spans="2:21" x14ac:dyDescent="0.25">
      <c r="B1228" s="30"/>
      <c r="C1228" s="30"/>
      <c r="E1228" s="26"/>
      <c r="F1228" s="97"/>
      <c r="G1228" s="97"/>
      <c r="H1228" s="97"/>
      <c r="I1228" s="97"/>
      <c r="J1228" s="97"/>
      <c r="K1228" s="97"/>
      <c r="L1228" s="30"/>
      <c r="M1228" s="30"/>
      <c r="N1228" s="30"/>
      <c r="O1228" s="30"/>
      <c r="P1228" s="30"/>
      <c r="Q1228" s="30"/>
      <c r="R1228" s="30"/>
      <c r="S1228" s="30"/>
      <c r="T1228" s="30"/>
      <c r="U1228" s="30"/>
    </row>
    <row r="1229" spans="2:21" x14ac:dyDescent="0.25">
      <c r="B1229" s="30"/>
      <c r="C1229" s="30"/>
      <c r="E1229" s="26"/>
      <c r="F1229" s="97"/>
      <c r="G1229" s="97"/>
      <c r="H1229" s="97"/>
      <c r="I1229" s="97"/>
      <c r="J1229" s="97"/>
      <c r="K1229" s="97"/>
      <c r="L1229" s="30"/>
      <c r="M1229" s="30"/>
      <c r="N1229" s="30"/>
      <c r="O1229" s="30"/>
      <c r="P1229" s="30"/>
      <c r="Q1229" s="30"/>
      <c r="R1229" s="30"/>
      <c r="S1229" s="30"/>
      <c r="T1229" s="30"/>
      <c r="U1229" s="30"/>
    </row>
    <row r="1230" spans="2:21" x14ac:dyDescent="0.25">
      <c r="B1230" s="30"/>
      <c r="C1230" s="30"/>
      <c r="E1230" s="26"/>
      <c r="F1230" s="97"/>
      <c r="G1230" s="97"/>
      <c r="H1230" s="97"/>
      <c r="I1230" s="97"/>
      <c r="J1230" s="97"/>
      <c r="K1230" s="97"/>
      <c r="L1230" s="30"/>
      <c r="M1230" s="30"/>
      <c r="N1230" s="30"/>
      <c r="O1230" s="30"/>
      <c r="P1230" s="30"/>
      <c r="Q1230" s="30"/>
      <c r="R1230" s="30"/>
      <c r="S1230" s="30"/>
      <c r="T1230" s="30"/>
      <c r="U1230" s="30"/>
    </row>
    <row r="1231" spans="2:21" x14ac:dyDescent="0.25">
      <c r="B1231" s="30"/>
      <c r="C1231" s="30"/>
      <c r="E1231" s="26"/>
      <c r="F1231" s="97"/>
      <c r="G1231" s="97"/>
      <c r="H1231" s="97"/>
      <c r="I1231" s="97"/>
      <c r="J1231" s="97"/>
      <c r="K1231" s="97"/>
      <c r="L1231" s="30"/>
      <c r="M1231" s="30"/>
      <c r="N1231" s="30"/>
      <c r="O1231" s="30"/>
      <c r="P1231" s="30"/>
      <c r="Q1231" s="30"/>
      <c r="R1231" s="30"/>
      <c r="S1231" s="30"/>
      <c r="T1231" s="30"/>
      <c r="U1231" s="30"/>
    </row>
    <row r="1232" spans="2:21" x14ac:dyDescent="0.25">
      <c r="B1232" s="30"/>
      <c r="C1232" s="30"/>
      <c r="E1232" s="26"/>
      <c r="F1232" s="97"/>
      <c r="G1232" s="97"/>
      <c r="H1232" s="97"/>
      <c r="I1232" s="97"/>
      <c r="J1232" s="97"/>
      <c r="K1232" s="97"/>
      <c r="L1232" s="30"/>
      <c r="M1232" s="30"/>
      <c r="N1232" s="30"/>
      <c r="O1232" s="30"/>
      <c r="P1232" s="30"/>
      <c r="Q1232" s="30"/>
      <c r="R1232" s="30"/>
      <c r="S1232" s="30"/>
      <c r="T1232" s="30"/>
      <c r="U1232" s="30"/>
    </row>
    <row r="1233" spans="2:21" x14ac:dyDescent="0.25">
      <c r="B1233" s="30"/>
      <c r="C1233" s="30"/>
      <c r="E1233" s="26"/>
      <c r="F1233" s="97"/>
      <c r="G1233" s="97"/>
      <c r="H1233" s="97"/>
      <c r="I1233" s="97"/>
      <c r="J1233" s="97"/>
      <c r="K1233" s="97"/>
      <c r="L1233" s="30"/>
      <c r="M1233" s="30"/>
      <c r="N1233" s="30"/>
      <c r="O1233" s="30"/>
      <c r="P1233" s="30"/>
      <c r="Q1233" s="30"/>
      <c r="R1233" s="30"/>
      <c r="S1233" s="30"/>
      <c r="T1233" s="30"/>
      <c r="U1233" s="30"/>
    </row>
    <row r="1234" spans="2:21" x14ac:dyDescent="0.25">
      <c r="B1234" s="30"/>
      <c r="C1234" s="30"/>
      <c r="E1234" s="26"/>
      <c r="F1234" s="97"/>
      <c r="G1234" s="97"/>
      <c r="H1234" s="97"/>
      <c r="I1234" s="97"/>
      <c r="J1234" s="97"/>
      <c r="K1234" s="97"/>
      <c r="L1234" s="30"/>
      <c r="M1234" s="30"/>
      <c r="N1234" s="30"/>
      <c r="O1234" s="30"/>
      <c r="P1234" s="30"/>
      <c r="Q1234" s="30"/>
      <c r="R1234" s="30"/>
      <c r="S1234" s="30"/>
      <c r="T1234" s="30"/>
      <c r="U1234" s="30"/>
    </row>
    <row r="1235" spans="2:21" x14ac:dyDescent="0.25">
      <c r="B1235" s="30"/>
      <c r="C1235" s="30"/>
      <c r="E1235" s="26"/>
      <c r="F1235" s="97"/>
      <c r="G1235" s="97"/>
      <c r="H1235" s="97"/>
      <c r="I1235" s="97"/>
      <c r="J1235" s="97"/>
      <c r="K1235" s="97"/>
      <c r="L1235" s="30"/>
      <c r="M1235" s="30"/>
      <c r="N1235" s="30"/>
      <c r="O1235" s="30"/>
      <c r="P1235" s="30"/>
      <c r="Q1235" s="30"/>
      <c r="R1235" s="30"/>
      <c r="S1235" s="30"/>
      <c r="T1235" s="30"/>
      <c r="U1235" s="30"/>
    </row>
    <row r="1236" spans="2:21" x14ac:dyDescent="0.25">
      <c r="B1236" s="30"/>
      <c r="C1236" s="30"/>
      <c r="E1236" s="26"/>
      <c r="F1236" s="97"/>
      <c r="G1236" s="97"/>
      <c r="H1236" s="97"/>
      <c r="I1236" s="97"/>
      <c r="J1236" s="97"/>
      <c r="K1236" s="97"/>
      <c r="L1236" s="30"/>
      <c r="M1236" s="30"/>
      <c r="N1236" s="30"/>
      <c r="O1236" s="30"/>
      <c r="P1236" s="30"/>
      <c r="Q1236" s="30"/>
      <c r="R1236" s="30"/>
      <c r="S1236" s="30"/>
      <c r="T1236" s="30"/>
      <c r="U1236" s="30"/>
    </row>
    <row r="1237" spans="2:21" x14ac:dyDescent="0.25">
      <c r="B1237" s="30"/>
      <c r="C1237" s="30"/>
      <c r="E1237" s="26"/>
      <c r="F1237" s="97"/>
      <c r="G1237" s="97"/>
      <c r="H1237" s="97"/>
      <c r="I1237" s="97"/>
      <c r="J1237" s="97"/>
      <c r="K1237" s="97"/>
      <c r="L1237" s="30"/>
      <c r="M1237" s="30"/>
      <c r="N1237" s="30"/>
      <c r="O1237" s="30"/>
      <c r="P1237" s="30"/>
      <c r="Q1237" s="30"/>
      <c r="R1237" s="30"/>
      <c r="S1237" s="30"/>
      <c r="T1237" s="30"/>
      <c r="U1237" s="30"/>
    </row>
    <row r="1238" spans="2:21" x14ac:dyDescent="0.25">
      <c r="B1238" s="30"/>
      <c r="C1238" s="30"/>
      <c r="E1238" s="26"/>
      <c r="F1238" s="97"/>
      <c r="G1238" s="97"/>
      <c r="H1238" s="97"/>
      <c r="I1238" s="97"/>
      <c r="J1238" s="97"/>
      <c r="K1238" s="97"/>
      <c r="L1238" s="30"/>
      <c r="M1238" s="30"/>
      <c r="N1238" s="30"/>
      <c r="O1238" s="30"/>
      <c r="P1238" s="30"/>
      <c r="Q1238" s="30"/>
      <c r="R1238" s="30"/>
      <c r="S1238" s="30"/>
      <c r="T1238" s="30"/>
      <c r="U1238" s="30"/>
    </row>
    <row r="1239" spans="2:21" x14ac:dyDescent="0.25">
      <c r="B1239" s="30"/>
      <c r="C1239" s="30"/>
      <c r="E1239" s="26"/>
      <c r="F1239" s="97"/>
      <c r="G1239" s="97"/>
      <c r="H1239" s="97"/>
      <c r="I1239" s="97"/>
      <c r="J1239" s="97"/>
      <c r="K1239" s="97"/>
      <c r="L1239" s="30"/>
      <c r="M1239" s="30"/>
      <c r="N1239" s="30"/>
      <c r="O1239" s="30"/>
      <c r="P1239" s="30"/>
      <c r="Q1239" s="30"/>
      <c r="R1239" s="30"/>
      <c r="S1239" s="30"/>
      <c r="T1239" s="30"/>
      <c r="U1239" s="30"/>
    </row>
    <row r="1240" spans="2:21" x14ac:dyDescent="0.25">
      <c r="B1240" s="30"/>
      <c r="C1240" s="30"/>
      <c r="E1240" s="26"/>
      <c r="F1240" s="97"/>
      <c r="G1240" s="97"/>
      <c r="H1240" s="97"/>
      <c r="I1240" s="97"/>
      <c r="J1240" s="97"/>
      <c r="K1240" s="97"/>
      <c r="L1240" s="30"/>
      <c r="M1240" s="30"/>
      <c r="N1240" s="30"/>
      <c r="O1240" s="30"/>
      <c r="P1240" s="30"/>
      <c r="Q1240" s="30"/>
      <c r="R1240" s="30"/>
      <c r="S1240" s="30"/>
      <c r="T1240" s="30"/>
      <c r="U1240" s="30"/>
    </row>
    <row r="1241" spans="2:21" x14ac:dyDescent="0.25">
      <c r="B1241" s="30"/>
      <c r="C1241" s="30"/>
      <c r="E1241" s="26"/>
      <c r="F1241" s="97"/>
      <c r="G1241" s="97"/>
      <c r="H1241" s="97"/>
      <c r="I1241" s="97"/>
      <c r="J1241" s="97"/>
      <c r="K1241" s="97"/>
      <c r="L1241" s="30"/>
      <c r="M1241" s="30"/>
      <c r="N1241" s="30"/>
      <c r="O1241" s="30"/>
      <c r="P1241" s="30"/>
      <c r="Q1241" s="30"/>
      <c r="R1241" s="30"/>
      <c r="S1241" s="30"/>
      <c r="T1241" s="30"/>
      <c r="U1241" s="30"/>
    </row>
    <row r="1242" spans="2:21" x14ac:dyDescent="0.25">
      <c r="B1242" s="30"/>
      <c r="C1242" s="30"/>
      <c r="E1242" s="26"/>
      <c r="F1242" s="97"/>
      <c r="G1242" s="97"/>
      <c r="H1242" s="97"/>
      <c r="I1242" s="97"/>
      <c r="J1242" s="97"/>
      <c r="K1242" s="97"/>
      <c r="L1242" s="30"/>
      <c r="M1242" s="30"/>
      <c r="N1242" s="30"/>
      <c r="O1242" s="30"/>
      <c r="P1242" s="30"/>
      <c r="Q1242" s="30"/>
      <c r="R1242" s="30"/>
      <c r="S1242" s="30"/>
      <c r="T1242" s="30"/>
      <c r="U1242" s="30"/>
    </row>
    <row r="1243" spans="2:21" x14ac:dyDescent="0.25">
      <c r="B1243" s="30"/>
      <c r="C1243" s="30"/>
      <c r="E1243" s="26"/>
      <c r="F1243" s="97"/>
      <c r="G1243" s="97"/>
      <c r="H1243" s="97"/>
      <c r="I1243" s="97"/>
      <c r="J1243" s="97"/>
      <c r="K1243" s="97"/>
      <c r="L1243" s="30"/>
      <c r="M1243" s="30"/>
      <c r="N1243" s="30"/>
      <c r="O1243" s="30"/>
      <c r="P1243" s="30"/>
      <c r="Q1243" s="30"/>
      <c r="R1243" s="30"/>
      <c r="S1243" s="30"/>
      <c r="T1243" s="30"/>
      <c r="U1243" s="30"/>
    </row>
    <row r="1244" spans="2:21" x14ac:dyDescent="0.25">
      <c r="B1244" s="30"/>
      <c r="C1244" s="30"/>
      <c r="E1244" s="26"/>
      <c r="F1244" s="97"/>
      <c r="G1244" s="97"/>
      <c r="H1244" s="97"/>
      <c r="I1244" s="97"/>
      <c r="J1244" s="97"/>
      <c r="K1244" s="97"/>
      <c r="L1244" s="30"/>
      <c r="M1244" s="30"/>
      <c r="N1244" s="30"/>
      <c r="O1244" s="30"/>
      <c r="P1244" s="30"/>
      <c r="Q1244" s="30"/>
      <c r="R1244" s="30"/>
      <c r="S1244" s="30"/>
      <c r="T1244" s="30"/>
      <c r="U1244" s="30"/>
    </row>
    <row r="1245" spans="2:21" x14ac:dyDescent="0.25">
      <c r="B1245" s="30"/>
      <c r="C1245" s="30"/>
      <c r="E1245" s="26"/>
      <c r="F1245" s="97"/>
      <c r="G1245" s="97"/>
      <c r="H1245" s="97"/>
      <c r="I1245" s="97"/>
      <c r="J1245" s="97"/>
      <c r="K1245" s="97"/>
      <c r="L1245" s="30"/>
      <c r="M1245" s="30"/>
      <c r="N1245" s="30"/>
      <c r="O1245" s="30"/>
      <c r="P1245" s="30"/>
      <c r="Q1245" s="30"/>
      <c r="R1245" s="30"/>
      <c r="S1245" s="30"/>
      <c r="T1245" s="30"/>
      <c r="U1245" s="30"/>
    </row>
    <row r="1246" spans="2:21" x14ac:dyDescent="0.25">
      <c r="B1246" s="30"/>
      <c r="C1246" s="30"/>
      <c r="E1246" s="26"/>
      <c r="F1246" s="97"/>
      <c r="G1246" s="97"/>
      <c r="H1246" s="97"/>
      <c r="I1246" s="97"/>
      <c r="J1246" s="97"/>
      <c r="K1246" s="97"/>
      <c r="L1246" s="30"/>
      <c r="M1246" s="30"/>
      <c r="N1246" s="30"/>
      <c r="O1246" s="30"/>
      <c r="P1246" s="30"/>
      <c r="Q1246" s="30"/>
      <c r="R1246" s="30"/>
      <c r="S1246" s="30"/>
      <c r="T1246" s="30"/>
      <c r="U1246" s="30"/>
    </row>
    <row r="1247" spans="2:21" x14ac:dyDescent="0.25">
      <c r="B1247" s="30"/>
      <c r="C1247" s="30"/>
      <c r="E1247" s="26"/>
      <c r="F1247" s="97"/>
      <c r="G1247" s="97"/>
      <c r="H1247" s="97"/>
      <c r="I1247" s="97"/>
      <c r="J1247" s="97"/>
      <c r="K1247" s="97"/>
      <c r="L1247" s="30"/>
      <c r="M1247" s="30"/>
      <c r="N1247" s="30"/>
      <c r="O1247" s="30"/>
      <c r="P1247" s="30"/>
      <c r="Q1247" s="30"/>
      <c r="R1247" s="30"/>
      <c r="S1247" s="30"/>
      <c r="T1247" s="30"/>
      <c r="U1247" s="30"/>
    </row>
    <row r="1248" spans="2:21" x14ac:dyDescent="0.25">
      <c r="B1248" s="30"/>
      <c r="C1248" s="30"/>
      <c r="E1248" s="26"/>
      <c r="F1248" s="97"/>
      <c r="G1248" s="97"/>
      <c r="H1248" s="97"/>
      <c r="I1248" s="97"/>
      <c r="J1248" s="97"/>
      <c r="K1248" s="97"/>
      <c r="L1248" s="30"/>
      <c r="M1248" s="30"/>
      <c r="N1248" s="30"/>
      <c r="O1248" s="30"/>
      <c r="P1248" s="30"/>
      <c r="Q1248" s="30"/>
      <c r="R1248" s="30"/>
      <c r="S1248" s="30"/>
      <c r="T1248" s="30"/>
      <c r="U1248" s="30"/>
    </row>
    <row r="1249" spans="2:21" x14ac:dyDescent="0.25">
      <c r="B1249" s="30"/>
      <c r="C1249" s="30"/>
      <c r="E1249" s="26"/>
      <c r="F1249" s="97"/>
      <c r="G1249" s="97"/>
      <c r="H1249" s="97"/>
      <c r="I1249" s="97"/>
      <c r="J1249" s="97"/>
      <c r="K1249" s="97"/>
      <c r="L1249" s="30"/>
      <c r="M1249" s="30"/>
      <c r="N1249" s="30"/>
      <c r="O1249" s="30"/>
      <c r="P1249" s="30"/>
      <c r="Q1249" s="30"/>
      <c r="R1249" s="30"/>
      <c r="S1249" s="30"/>
      <c r="T1249" s="30"/>
      <c r="U1249" s="30"/>
    </row>
    <row r="1250" spans="2:21" x14ac:dyDescent="0.25">
      <c r="B1250" s="30"/>
      <c r="C1250" s="30"/>
      <c r="E1250" s="26"/>
      <c r="F1250" s="97"/>
      <c r="G1250" s="97"/>
      <c r="H1250" s="97"/>
      <c r="I1250" s="97"/>
      <c r="J1250" s="97"/>
      <c r="K1250" s="97"/>
      <c r="L1250" s="30"/>
      <c r="M1250" s="30"/>
      <c r="N1250" s="30"/>
      <c r="O1250" s="30"/>
      <c r="P1250" s="30"/>
      <c r="Q1250" s="30"/>
      <c r="R1250" s="30"/>
      <c r="S1250" s="30"/>
      <c r="T1250" s="30"/>
      <c r="U1250" s="30"/>
    </row>
    <row r="1251" spans="2:21" x14ac:dyDescent="0.25">
      <c r="B1251" s="30"/>
      <c r="C1251" s="30"/>
      <c r="E1251" s="26"/>
      <c r="F1251" s="97"/>
      <c r="G1251" s="97"/>
      <c r="H1251" s="97"/>
      <c r="I1251" s="97"/>
      <c r="J1251" s="97"/>
      <c r="K1251" s="97"/>
      <c r="L1251" s="30"/>
      <c r="M1251" s="30"/>
      <c r="N1251" s="30"/>
      <c r="O1251" s="30"/>
      <c r="P1251" s="30"/>
      <c r="Q1251" s="30"/>
      <c r="R1251" s="30"/>
      <c r="S1251" s="30"/>
      <c r="T1251" s="30"/>
      <c r="U1251" s="30"/>
    </row>
    <row r="1252" spans="2:21" x14ac:dyDescent="0.25">
      <c r="B1252" s="30"/>
      <c r="C1252" s="30"/>
      <c r="E1252" s="26"/>
      <c r="F1252" s="97"/>
      <c r="G1252" s="97"/>
      <c r="H1252" s="97"/>
      <c r="I1252" s="97"/>
      <c r="J1252" s="97"/>
      <c r="K1252" s="97"/>
      <c r="L1252" s="30"/>
      <c r="M1252" s="30"/>
      <c r="N1252" s="30"/>
      <c r="O1252" s="30"/>
      <c r="P1252" s="30"/>
      <c r="Q1252" s="30"/>
      <c r="R1252" s="30"/>
      <c r="S1252" s="30"/>
      <c r="T1252" s="30"/>
      <c r="U1252" s="30"/>
    </row>
    <row r="1253" spans="2:21" x14ac:dyDescent="0.25">
      <c r="B1253" s="30"/>
      <c r="C1253" s="30"/>
      <c r="E1253" s="26"/>
      <c r="F1253" s="97"/>
      <c r="G1253" s="97"/>
      <c r="H1253" s="97"/>
      <c r="I1253" s="97"/>
      <c r="J1253" s="97"/>
      <c r="K1253" s="97"/>
      <c r="L1253" s="30"/>
      <c r="M1253" s="30"/>
      <c r="N1253" s="30"/>
      <c r="O1253" s="30"/>
      <c r="P1253" s="30"/>
      <c r="Q1253" s="30"/>
      <c r="R1253" s="30"/>
      <c r="S1253" s="30"/>
      <c r="T1253" s="30"/>
      <c r="U1253" s="30"/>
    </row>
    <row r="1254" spans="2:21" x14ac:dyDescent="0.25">
      <c r="B1254" s="30"/>
      <c r="C1254" s="30"/>
      <c r="E1254" s="26"/>
      <c r="F1254" s="97"/>
      <c r="G1254" s="97"/>
      <c r="H1254" s="97"/>
      <c r="I1254" s="97"/>
      <c r="J1254" s="97"/>
      <c r="K1254" s="97"/>
      <c r="L1254" s="30"/>
      <c r="M1254" s="30"/>
      <c r="N1254" s="30"/>
      <c r="O1254" s="30"/>
      <c r="P1254" s="30"/>
      <c r="Q1254" s="30"/>
      <c r="R1254" s="30"/>
      <c r="S1254" s="30"/>
      <c r="T1254" s="30"/>
      <c r="U1254" s="30"/>
    </row>
    <row r="1255" spans="2:21" x14ac:dyDescent="0.25">
      <c r="B1255" s="30"/>
      <c r="C1255" s="30"/>
      <c r="E1255" s="26"/>
      <c r="F1255" s="97"/>
      <c r="G1255" s="97"/>
      <c r="H1255" s="97"/>
      <c r="I1255" s="97"/>
      <c r="J1255" s="97"/>
      <c r="K1255" s="97"/>
      <c r="L1255" s="30"/>
      <c r="M1255" s="30"/>
      <c r="N1255" s="30"/>
      <c r="O1255" s="30"/>
      <c r="P1255" s="30"/>
      <c r="Q1255" s="30"/>
      <c r="R1255" s="30"/>
      <c r="S1255" s="30"/>
      <c r="T1255" s="30"/>
      <c r="U1255" s="30"/>
    </row>
    <row r="1256" spans="2:21" x14ac:dyDescent="0.25">
      <c r="B1256" s="30"/>
      <c r="C1256" s="30"/>
      <c r="E1256" s="26"/>
      <c r="F1256" s="97"/>
      <c r="G1256" s="97"/>
      <c r="H1256" s="97"/>
      <c r="I1256" s="97"/>
      <c r="J1256" s="97"/>
      <c r="K1256" s="97"/>
      <c r="L1256" s="30"/>
      <c r="M1256" s="30"/>
      <c r="N1256" s="30"/>
      <c r="O1256" s="30"/>
      <c r="P1256" s="30"/>
      <c r="Q1256" s="30"/>
      <c r="R1256" s="30"/>
      <c r="S1256" s="30"/>
      <c r="T1256" s="30"/>
      <c r="U1256" s="30"/>
    </row>
    <row r="1257" spans="2:21" x14ac:dyDescent="0.25">
      <c r="B1257" s="30"/>
      <c r="C1257" s="30"/>
      <c r="E1257" s="26"/>
      <c r="F1257" s="97"/>
      <c r="G1257" s="97"/>
      <c r="H1257" s="97"/>
      <c r="I1257" s="97"/>
      <c r="J1257" s="97"/>
      <c r="K1257" s="97"/>
      <c r="L1257" s="30"/>
      <c r="M1257" s="30"/>
      <c r="N1257" s="30"/>
      <c r="O1257" s="30"/>
      <c r="P1257" s="30"/>
      <c r="Q1257" s="30"/>
      <c r="R1257" s="30"/>
      <c r="S1257" s="30"/>
      <c r="T1257" s="30"/>
      <c r="U1257" s="30"/>
    </row>
    <row r="1258" spans="2:21" x14ac:dyDescent="0.25">
      <c r="B1258" s="30"/>
      <c r="C1258" s="30"/>
      <c r="E1258" s="26"/>
      <c r="F1258" s="97"/>
      <c r="G1258" s="97"/>
      <c r="H1258" s="97"/>
      <c r="I1258" s="97"/>
      <c r="J1258" s="97"/>
      <c r="K1258" s="97"/>
      <c r="L1258" s="30"/>
      <c r="M1258" s="30"/>
      <c r="N1258" s="30"/>
      <c r="O1258" s="30"/>
      <c r="P1258" s="30"/>
      <c r="Q1258" s="30"/>
      <c r="R1258" s="30"/>
      <c r="S1258" s="30"/>
      <c r="T1258" s="30"/>
      <c r="U1258" s="30"/>
    </row>
    <row r="1259" spans="2:21" x14ac:dyDescent="0.25">
      <c r="B1259" s="30"/>
      <c r="C1259" s="30"/>
      <c r="E1259" s="26"/>
      <c r="F1259" s="97"/>
      <c r="G1259" s="97"/>
      <c r="H1259" s="97"/>
      <c r="I1259" s="97"/>
      <c r="J1259" s="97"/>
      <c r="K1259" s="97"/>
      <c r="L1259" s="30"/>
      <c r="M1259" s="30"/>
      <c r="N1259" s="30"/>
      <c r="O1259" s="30"/>
      <c r="P1259" s="30"/>
      <c r="Q1259" s="30"/>
      <c r="R1259" s="30"/>
      <c r="S1259" s="30"/>
      <c r="T1259" s="30"/>
      <c r="U1259" s="30"/>
    </row>
    <row r="1260" spans="2:21" x14ac:dyDescent="0.25">
      <c r="B1260" s="30"/>
      <c r="C1260" s="30"/>
      <c r="E1260" s="26"/>
      <c r="F1260" s="97"/>
      <c r="G1260" s="97"/>
      <c r="H1260" s="97"/>
      <c r="I1260" s="97"/>
      <c r="J1260" s="97"/>
      <c r="K1260" s="97"/>
      <c r="L1260" s="30"/>
      <c r="M1260" s="30"/>
      <c r="N1260" s="30"/>
      <c r="O1260" s="30"/>
      <c r="P1260" s="30"/>
      <c r="Q1260" s="30"/>
      <c r="R1260" s="30"/>
      <c r="S1260" s="30"/>
      <c r="T1260" s="30"/>
      <c r="U1260" s="30"/>
    </row>
    <row r="1261" spans="2:21" x14ac:dyDescent="0.25">
      <c r="B1261" s="30"/>
      <c r="C1261" s="30"/>
      <c r="E1261" s="26"/>
      <c r="F1261" s="97"/>
      <c r="G1261" s="97"/>
      <c r="H1261" s="97"/>
      <c r="I1261" s="97"/>
      <c r="J1261" s="97"/>
      <c r="K1261" s="97"/>
      <c r="L1261" s="30"/>
      <c r="M1261" s="30"/>
      <c r="N1261" s="30"/>
      <c r="O1261" s="30"/>
      <c r="P1261" s="30"/>
      <c r="Q1261" s="30"/>
      <c r="R1261" s="30"/>
      <c r="S1261" s="30"/>
      <c r="T1261" s="30"/>
      <c r="U1261" s="30"/>
    </row>
    <row r="1262" spans="2:21" x14ac:dyDescent="0.25">
      <c r="B1262" s="30"/>
      <c r="C1262" s="30"/>
      <c r="E1262" s="26"/>
      <c r="F1262" s="97"/>
      <c r="G1262" s="97"/>
      <c r="H1262" s="97"/>
      <c r="I1262" s="97"/>
      <c r="J1262" s="97"/>
      <c r="K1262" s="97"/>
      <c r="L1262" s="30"/>
      <c r="M1262" s="30"/>
      <c r="N1262" s="30"/>
      <c r="O1262" s="30"/>
      <c r="P1262" s="30"/>
      <c r="Q1262" s="30"/>
      <c r="R1262" s="30"/>
      <c r="S1262" s="30"/>
      <c r="T1262" s="30"/>
      <c r="U1262" s="30"/>
    </row>
    <row r="1263" spans="2:21" x14ac:dyDescent="0.25">
      <c r="B1263" s="30"/>
      <c r="C1263" s="30"/>
      <c r="E1263" s="26"/>
      <c r="F1263" s="97"/>
      <c r="G1263" s="97"/>
      <c r="H1263" s="97"/>
      <c r="I1263" s="97"/>
      <c r="J1263" s="97"/>
      <c r="K1263" s="97"/>
      <c r="L1263" s="30"/>
      <c r="M1263" s="30"/>
      <c r="N1263" s="30"/>
      <c r="O1263" s="30"/>
      <c r="P1263" s="30"/>
      <c r="Q1263" s="30"/>
      <c r="R1263" s="30"/>
      <c r="S1263" s="30"/>
      <c r="T1263" s="30"/>
      <c r="U1263" s="30"/>
    </row>
    <row r="1264" spans="2:21" x14ac:dyDescent="0.25">
      <c r="B1264" s="30"/>
      <c r="C1264" s="30"/>
      <c r="E1264" s="26"/>
      <c r="F1264" s="97"/>
      <c r="G1264" s="97"/>
      <c r="H1264" s="97"/>
      <c r="I1264" s="97"/>
      <c r="J1264" s="97"/>
      <c r="K1264" s="97"/>
      <c r="L1264" s="30"/>
      <c r="M1264" s="30"/>
      <c r="N1264" s="30"/>
      <c r="O1264" s="30"/>
      <c r="P1264" s="30"/>
      <c r="Q1264" s="30"/>
      <c r="R1264" s="30"/>
      <c r="S1264" s="30"/>
      <c r="T1264" s="30"/>
      <c r="U1264" s="30"/>
    </row>
    <row r="1265" spans="2:21" x14ac:dyDescent="0.25">
      <c r="B1265" s="30"/>
      <c r="C1265" s="30"/>
      <c r="E1265" s="26"/>
      <c r="F1265" s="97"/>
      <c r="G1265" s="97"/>
      <c r="H1265" s="97"/>
      <c r="I1265" s="97"/>
      <c r="J1265" s="97"/>
      <c r="K1265" s="97"/>
      <c r="L1265" s="30"/>
      <c r="M1265" s="30"/>
      <c r="N1265" s="30"/>
      <c r="O1265" s="30"/>
      <c r="P1265" s="30"/>
      <c r="Q1265" s="30"/>
      <c r="R1265" s="30"/>
      <c r="S1265" s="30"/>
      <c r="T1265" s="30"/>
      <c r="U1265" s="30"/>
    </row>
    <row r="1266" spans="2:21" x14ac:dyDescent="0.25">
      <c r="B1266" s="30"/>
      <c r="C1266" s="30"/>
      <c r="E1266" s="26"/>
      <c r="F1266" s="97"/>
      <c r="G1266" s="97"/>
      <c r="H1266" s="97"/>
      <c r="I1266" s="97"/>
      <c r="J1266" s="97"/>
      <c r="K1266" s="97"/>
      <c r="L1266" s="30"/>
      <c r="M1266" s="30"/>
      <c r="N1266" s="30"/>
      <c r="O1266" s="30"/>
      <c r="P1266" s="30"/>
      <c r="Q1266" s="30"/>
      <c r="R1266" s="30"/>
      <c r="S1266" s="30"/>
      <c r="T1266" s="30"/>
      <c r="U1266" s="30"/>
    </row>
    <row r="1267" spans="2:21" x14ac:dyDescent="0.25">
      <c r="B1267" s="30"/>
      <c r="C1267" s="30"/>
      <c r="E1267" s="26"/>
      <c r="F1267" s="97"/>
      <c r="G1267" s="97"/>
      <c r="H1267" s="97"/>
      <c r="I1267" s="97"/>
      <c r="J1267" s="97"/>
      <c r="K1267" s="97"/>
      <c r="L1267" s="30"/>
      <c r="M1267" s="30"/>
      <c r="N1267" s="30"/>
      <c r="O1267" s="30"/>
      <c r="P1267" s="30"/>
      <c r="Q1267" s="30"/>
      <c r="R1267" s="30"/>
      <c r="S1267" s="30"/>
      <c r="T1267" s="30"/>
      <c r="U1267" s="30"/>
    </row>
    <row r="1268" spans="2:21" x14ac:dyDescent="0.25">
      <c r="B1268" s="30"/>
      <c r="C1268" s="30"/>
      <c r="E1268" s="26"/>
      <c r="F1268" s="97"/>
      <c r="G1268" s="97"/>
      <c r="H1268" s="97"/>
      <c r="I1268" s="97"/>
      <c r="J1268" s="97"/>
      <c r="K1268" s="97"/>
      <c r="L1268" s="30"/>
      <c r="M1268" s="30"/>
      <c r="N1268" s="30"/>
      <c r="O1268" s="30"/>
      <c r="P1268" s="30"/>
      <c r="Q1268" s="30"/>
      <c r="R1268" s="30"/>
      <c r="S1268" s="30"/>
      <c r="T1268" s="30"/>
      <c r="U1268" s="30"/>
    </row>
    <row r="1269" spans="2:21" x14ac:dyDescent="0.25">
      <c r="B1269" s="30"/>
      <c r="C1269" s="30"/>
      <c r="E1269" s="26"/>
      <c r="F1269" s="97"/>
      <c r="G1269" s="97"/>
      <c r="H1269" s="97"/>
      <c r="I1269" s="97"/>
      <c r="J1269" s="97"/>
      <c r="K1269" s="97"/>
      <c r="L1269" s="30"/>
      <c r="M1269" s="30"/>
      <c r="N1269" s="30"/>
      <c r="O1269" s="30"/>
      <c r="P1269" s="30"/>
      <c r="Q1269" s="30"/>
      <c r="R1269" s="30"/>
      <c r="S1269" s="30"/>
      <c r="T1269" s="30"/>
      <c r="U1269" s="30"/>
    </row>
    <row r="1270" spans="2:21" x14ac:dyDescent="0.25">
      <c r="B1270" s="30"/>
      <c r="C1270" s="30"/>
      <c r="E1270" s="26"/>
      <c r="F1270" s="97"/>
      <c r="G1270" s="97"/>
      <c r="H1270" s="97"/>
      <c r="I1270" s="97"/>
      <c r="J1270" s="97"/>
      <c r="K1270" s="97"/>
      <c r="L1270" s="30"/>
      <c r="M1270" s="30"/>
      <c r="N1270" s="30"/>
      <c r="O1270" s="30"/>
      <c r="P1270" s="30"/>
      <c r="Q1270" s="30"/>
      <c r="R1270" s="30"/>
      <c r="S1270" s="30"/>
      <c r="T1270" s="30"/>
      <c r="U1270" s="30"/>
    </row>
    <row r="1271" spans="2:21" x14ac:dyDescent="0.25">
      <c r="B1271" s="30"/>
      <c r="C1271" s="30"/>
      <c r="E1271" s="26"/>
      <c r="F1271" s="97"/>
      <c r="G1271" s="97"/>
      <c r="H1271" s="97"/>
      <c r="I1271" s="97"/>
      <c r="J1271" s="97"/>
      <c r="K1271" s="97"/>
      <c r="L1271" s="30"/>
      <c r="M1271" s="30"/>
      <c r="N1271" s="30"/>
      <c r="O1271" s="30"/>
      <c r="P1271" s="30"/>
      <c r="Q1271" s="30"/>
      <c r="R1271" s="30"/>
      <c r="S1271" s="30"/>
      <c r="T1271" s="30"/>
      <c r="U1271" s="30"/>
    </row>
    <row r="1272" spans="2:21" x14ac:dyDescent="0.25">
      <c r="B1272" s="30"/>
      <c r="C1272" s="30"/>
      <c r="E1272" s="26"/>
      <c r="F1272" s="97"/>
      <c r="G1272" s="97"/>
      <c r="H1272" s="97"/>
      <c r="I1272" s="97"/>
      <c r="J1272" s="97"/>
      <c r="K1272" s="97"/>
      <c r="L1272" s="30"/>
      <c r="M1272" s="30"/>
      <c r="N1272" s="30"/>
      <c r="O1272" s="30"/>
      <c r="P1272" s="30"/>
      <c r="Q1272" s="30"/>
      <c r="R1272" s="30"/>
      <c r="S1272" s="30"/>
      <c r="T1272" s="30"/>
      <c r="U1272" s="30"/>
    </row>
    <row r="1273" spans="2:21" x14ac:dyDescent="0.25">
      <c r="B1273" s="30"/>
      <c r="C1273" s="30"/>
      <c r="E1273" s="26"/>
      <c r="F1273" s="97"/>
      <c r="G1273" s="97"/>
      <c r="H1273" s="97"/>
      <c r="I1273" s="97"/>
      <c r="J1273" s="97"/>
      <c r="K1273" s="97"/>
      <c r="L1273" s="30"/>
      <c r="M1273" s="30"/>
      <c r="N1273" s="30"/>
      <c r="O1273" s="30"/>
      <c r="P1273" s="30"/>
      <c r="Q1273" s="30"/>
      <c r="R1273" s="30"/>
      <c r="S1273" s="30"/>
      <c r="T1273" s="30"/>
      <c r="U1273" s="30"/>
    </row>
    <row r="1274" spans="2:21" x14ac:dyDescent="0.25">
      <c r="B1274" s="30"/>
      <c r="C1274" s="30"/>
      <c r="E1274" s="26"/>
      <c r="F1274" s="97"/>
      <c r="G1274" s="97"/>
      <c r="H1274" s="97"/>
      <c r="I1274" s="97"/>
      <c r="J1274" s="97"/>
      <c r="K1274" s="97"/>
      <c r="L1274" s="30"/>
      <c r="M1274" s="30"/>
      <c r="N1274" s="30"/>
      <c r="O1274" s="30"/>
      <c r="P1274" s="30"/>
      <c r="Q1274" s="30"/>
      <c r="R1274" s="30"/>
      <c r="S1274" s="30"/>
      <c r="T1274" s="30"/>
      <c r="U1274" s="30"/>
    </row>
    <row r="1275" spans="2:21" x14ac:dyDescent="0.25">
      <c r="B1275" s="30"/>
      <c r="C1275" s="30"/>
      <c r="E1275" s="26"/>
      <c r="F1275" s="97"/>
      <c r="G1275" s="97"/>
      <c r="H1275" s="97"/>
      <c r="I1275" s="97"/>
      <c r="J1275" s="97"/>
      <c r="K1275" s="97"/>
      <c r="L1275" s="30"/>
      <c r="M1275" s="30"/>
      <c r="N1275" s="30"/>
      <c r="O1275" s="30"/>
      <c r="P1275" s="30"/>
      <c r="Q1275" s="30"/>
      <c r="R1275" s="30"/>
      <c r="S1275" s="30"/>
      <c r="T1275" s="30"/>
      <c r="U1275" s="30"/>
    </row>
    <row r="1276" spans="2:21" x14ac:dyDescent="0.25">
      <c r="B1276" s="30"/>
      <c r="C1276" s="30"/>
      <c r="E1276" s="26"/>
      <c r="F1276" s="97"/>
      <c r="G1276" s="97"/>
      <c r="H1276" s="97"/>
      <c r="I1276" s="97"/>
      <c r="J1276" s="97"/>
      <c r="K1276" s="97"/>
      <c r="L1276" s="30"/>
      <c r="M1276" s="30"/>
      <c r="N1276" s="30"/>
      <c r="O1276" s="30"/>
      <c r="P1276" s="30"/>
      <c r="Q1276" s="30"/>
      <c r="R1276" s="30"/>
      <c r="S1276" s="30"/>
      <c r="T1276" s="30"/>
      <c r="U1276" s="30"/>
    </row>
    <row r="1277" spans="2:21" x14ac:dyDescent="0.25">
      <c r="B1277" s="30"/>
      <c r="C1277" s="30"/>
      <c r="E1277" s="26"/>
      <c r="F1277" s="97"/>
      <c r="G1277" s="97"/>
      <c r="H1277" s="97"/>
      <c r="I1277" s="97"/>
      <c r="J1277" s="97"/>
      <c r="K1277" s="97"/>
      <c r="L1277" s="30"/>
      <c r="M1277" s="30"/>
      <c r="N1277" s="30"/>
      <c r="O1277" s="30"/>
      <c r="P1277" s="30"/>
      <c r="Q1277" s="30"/>
      <c r="R1277" s="30"/>
      <c r="S1277" s="30"/>
      <c r="T1277" s="30"/>
      <c r="U1277" s="30"/>
    </row>
    <row r="1278" spans="2:21" x14ac:dyDescent="0.25">
      <c r="B1278" s="30"/>
      <c r="C1278" s="30"/>
      <c r="E1278" s="26"/>
      <c r="F1278" s="97"/>
      <c r="G1278" s="97"/>
      <c r="H1278" s="97"/>
      <c r="I1278" s="97"/>
      <c r="J1278" s="97"/>
      <c r="K1278" s="97"/>
      <c r="L1278" s="30"/>
      <c r="M1278" s="30"/>
      <c r="N1278" s="30"/>
      <c r="O1278" s="30"/>
      <c r="P1278" s="30"/>
      <c r="Q1278" s="30"/>
      <c r="R1278" s="30"/>
      <c r="S1278" s="30"/>
      <c r="T1278" s="30"/>
      <c r="U1278" s="30"/>
    </row>
    <row r="1279" spans="2:21" x14ac:dyDescent="0.25">
      <c r="B1279" s="30"/>
      <c r="C1279" s="30"/>
      <c r="E1279" s="26"/>
      <c r="F1279" s="97"/>
      <c r="G1279" s="97"/>
      <c r="H1279" s="97"/>
      <c r="I1279" s="97"/>
      <c r="J1279" s="97"/>
      <c r="K1279" s="97"/>
      <c r="L1279" s="30"/>
      <c r="M1279" s="30"/>
      <c r="N1279" s="30"/>
      <c r="O1279" s="30"/>
      <c r="P1279" s="30"/>
      <c r="Q1279" s="30"/>
      <c r="R1279" s="30"/>
      <c r="S1279" s="30"/>
      <c r="T1279" s="30"/>
      <c r="U1279" s="30"/>
    </row>
    <row r="1280" spans="2:21" x14ac:dyDescent="0.25">
      <c r="B1280" s="30"/>
      <c r="C1280" s="30"/>
      <c r="E1280" s="26"/>
      <c r="F1280" s="97"/>
      <c r="G1280" s="97"/>
      <c r="H1280" s="97"/>
      <c r="I1280" s="97"/>
      <c r="J1280" s="97"/>
      <c r="K1280" s="97"/>
      <c r="L1280" s="30"/>
      <c r="M1280" s="30"/>
      <c r="N1280" s="30"/>
      <c r="O1280" s="30"/>
      <c r="P1280" s="30"/>
      <c r="Q1280" s="30"/>
      <c r="R1280" s="30"/>
      <c r="S1280" s="30"/>
      <c r="T1280" s="30"/>
      <c r="U1280" s="30"/>
    </row>
    <row r="1281" spans="2:21" x14ac:dyDescent="0.25">
      <c r="B1281" s="30"/>
      <c r="C1281" s="30"/>
      <c r="E1281" s="26"/>
      <c r="F1281" s="97"/>
      <c r="G1281" s="97"/>
      <c r="H1281" s="97"/>
      <c r="I1281" s="97"/>
      <c r="J1281" s="97"/>
      <c r="K1281" s="97"/>
      <c r="L1281" s="30"/>
      <c r="M1281" s="30"/>
      <c r="N1281" s="30"/>
      <c r="O1281" s="30"/>
      <c r="P1281" s="30"/>
      <c r="Q1281" s="30"/>
      <c r="R1281" s="30"/>
      <c r="S1281" s="30"/>
      <c r="T1281" s="30"/>
      <c r="U1281" s="30"/>
    </row>
    <row r="1282" spans="2:21" x14ac:dyDescent="0.25">
      <c r="B1282" s="30"/>
      <c r="C1282" s="30"/>
      <c r="E1282" s="26"/>
      <c r="F1282" s="97"/>
      <c r="G1282" s="97"/>
      <c r="H1282" s="97"/>
      <c r="I1282" s="97"/>
      <c r="J1282" s="97"/>
      <c r="K1282" s="97"/>
      <c r="L1282" s="30"/>
      <c r="M1282" s="30"/>
      <c r="N1282" s="30"/>
      <c r="O1282" s="30"/>
      <c r="P1282" s="30"/>
      <c r="Q1282" s="30"/>
      <c r="R1282" s="30"/>
      <c r="S1282" s="30"/>
      <c r="T1282" s="30"/>
      <c r="U1282" s="30"/>
    </row>
    <row r="1283" spans="2:21" x14ac:dyDescent="0.25">
      <c r="B1283" s="30"/>
      <c r="C1283" s="30"/>
      <c r="E1283" s="26"/>
      <c r="F1283" s="97"/>
      <c r="G1283" s="97"/>
      <c r="H1283" s="97"/>
      <c r="I1283" s="97"/>
      <c r="J1283" s="97"/>
      <c r="K1283" s="97"/>
      <c r="L1283" s="30"/>
      <c r="M1283" s="30"/>
      <c r="N1283" s="30"/>
      <c r="O1283" s="30"/>
      <c r="P1283" s="30"/>
      <c r="Q1283" s="30"/>
      <c r="R1283" s="30"/>
      <c r="S1283" s="30"/>
      <c r="T1283" s="30"/>
      <c r="U1283" s="30"/>
    </row>
    <row r="1284" spans="2:21" x14ac:dyDescent="0.25">
      <c r="B1284" s="30"/>
      <c r="C1284" s="30"/>
      <c r="E1284" s="26"/>
      <c r="F1284" s="97"/>
      <c r="G1284" s="97"/>
      <c r="H1284" s="97"/>
      <c r="I1284" s="97"/>
      <c r="J1284" s="97"/>
      <c r="K1284" s="97"/>
      <c r="L1284" s="30"/>
      <c r="M1284" s="30"/>
      <c r="N1284" s="30"/>
      <c r="O1284" s="30"/>
      <c r="P1284" s="30"/>
      <c r="Q1284" s="30"/>
      <c r="R1284" s="30"/>
      <c r="S1284" s="30"/>
      <c r="T1284" s="30"/>
      <c r="U1284" s="30"/>
    </row>
    <row r="1285" spans="2:21" x14ac:dyDescent="0.25">
      <c r="B1285" s="30"/>
      <c r="C1285" s="30"/>
      <c r="E1285" s="26"/>
      <c r="F1285" s="97"/>
      <c r="G1285" s="97"/>
      <c r="H1285" s="97"/>
      <c r="I1285" s="97"/>
      <c r="J1285" s="97"/>
      <c r="K1285" s="97"/>
      <c r="L1285" s="30"/>
      <c r="M1285" s="30"/>
      <c r="N1285" s="30"/>
      <c r="O1285" s="30"/>
      <c r="P1285" s="30"/>
      <c r="Q1285" s="30"/>
      <c r="R1285" s="30"/>
      <c r="S1285" s="30"/>
      <c r="T1285" s="30"/>
      <c r="U1285" s="30"/>
    </row>
    <row r="1286" spans="2:21" x14ac:dyDescent="0.25">
      <c r="B1286" s="30"/>
      <c r="C1286" s="30"/>
      <c r="E1286" s="26"/>
      <c r="F1286" s="97"/>
      <c r="G1286" s="97"/>
      <c r="H1286" s="97"/>
      <c r="I1286" s="97"/>
      <c r="J1286" s="97"/>
      <c r="K1286" s="97"/>
      <c r="L1286" s="30"/>
      <c r="M1286" s="30"/>
      <c r="N1286" s="30"/>
      <c r="O1286" s="30"/>
      <c r="P1286" s="30"/>
      <c r="Q1286" s="30"/>
      <c r="R1286" s="30"/>
      <c r="S1286" s="30"/>
      <c r="T1286" s="30"/>
      <c r="U1286" s="30"/>
    </row>
    <row r="1287" spans="2:21" x14ac:dyDescent="0.25">
      <c r="B1287" s="30"/>
      <c r="C1287" s="30"/>
      <c r="E1287" s="26"/>
      <c r="F1287" s="97"/>
      <c r="G1287" s="97"/>
      <c r="H1287" s="97"/>
      <c r="I1287" s="97"/>
      <c r="J1287" s="97"/>
      <c r="K1287" s="97"/>
      <c r="L1287" s="30"/>
      <c r="M1287" s="30"/>
      <c r="N1287" s="30"/>
      <c r="O1287" s="30"/>
      <c r="P1287" s="30"/>
      <c r="Q1287" s="30"/>
      <c r="R1287" s="30"/>
      <c r="S1287" s="30"/>
      <c r="T1287" s="30"/>
      <c r="U1287" s="30"/>
    </row>
    <row r="1288" spans="2:21" x14ac:dyDescent="0.25">
      <c r="B1288" s="30"/>
      <c r="C1288" s="30"/>
      <c r="E1288" s="26"/>
      <c r="F1288" s="97"/>
      <c r="G1288" s="97"/>
      <c r="H1288" s="97"/>
      <c r="I1288" s="97"/>
      <c r="J1288" s="97"/>
      <c r="K1288" s="97"/>
      <c r="L1288" s="30"/>
      <c r="M1288" s="30"/>
      <c r="N1288" s="30"/>
      <c r="O1288" s="30"/>
      <c r="P1288" s="30"/>
      <c r="Q1288" s="30"/>
      <c r="R1288" s="30"/>
      <c r="S1288" s="30"/>
      <c r="T1288" s="30"/>
      <c r="U1288" s="30"/>
    </row>
    <row r="1289" spans="2:21" x14ac:dyDescent="0.25">
      <c r="B1289" s="30"/>
      <c r="C1289" s="30"/>
      <c r="E1289" s="26"/>
      <c r="F1289" s="97"/>
      <c r="G1289" s="97"/>
      <c r="H1289" s="97"/>
      <c r="I1289" s="97"/>
      <c r="J1289" s="97"/>
      <c r="K1289" s="97"/>
      <c r="L1289" s="30"/>
      <c r="M1289" s="30"/>
      <c r="N1289" s="30"/>
      <c r="O1289" s="30"/>
      <c r="P1289" s="30"/>
      <c r="Q1289" s="30"/>
      <c r="R1289" s="30"/>
      <c r="S1289" s="30"/>
      <c r="T1289" s="30"/>
      <c r="U1289" s="30"/>
    </row>
    <row r="1290" spans="2:21" x14ac:dyDescent="0.25">
      <c r="B1290" s="30"/>
      <c r="C1290" s="30"/>
      <c r="E1290" s="26"/>
      <c r="F1290" s="97"/>
      <c r="G1290" s="97"/>
      <c r="H1290" s="97"/>
      <c r="I1290" s="97"/>
      <c r="J1290" s="97"/>
      <c r="K1290" s="97"/>
      <c r="L1290" s="30"/>
      <c r="M1290" s="30"/>
      <c r="N1290" s="30"/>
      <c r="O1290" s="30"/>
      <c r="P1290" s="30"/>
      <c r="Q1290" s="30"/>
      <c r="R1290" s="30"/>
      <c r="S1290" s="30"/>
      <c r="T1290" s="30"/>
      <c r="U1290" s="30"/>
    </row>
    <row r="1291" spans="2:21" x14ac:dyDescent="0.25">
      <c r="B1291" s="30"/>
      <c r="C1291" s="30"/>
      <c r="E1291" s="26"/>
      <c r="F1291" s="97"/>
      <c r="G1291" s="97"/>
      <c r="H1291" s="97"/>
      <c r="I1291" s="97"/>
      <c r="J1291" s="97"/>
      <c r="K1291" s="97"/>
      <c r="L1291" s="30"/>
      <c r="M1291" s="30"/>
      <c r="N1291" s="30"/>
      <c r="O1291" s="30"/>
      <c r="P1291" s="30"/>
      <c r="Q1291" s="30"/>
      <c r="R1291" s="30"/>
      <c r="S1291" s="30"/>
      <c r="T1291" s="30"/>
      <c r="U1291" s="30"/>
    </row>
    <row r="1292" spans="2:21" x14ac:dyDescent="0.25">
      <c r="B1292" s="30"/>
      <c r="C1292" s="30"/>
      <c r="E1292" s="26"/>
      <c r="F1292" s="97"/>
      <c r="G1292" s="97"/>
      <c r="H1292" s="97"/>
      <c r="I1292" s="97"/>
      <c r="J1292" s="97"/>
      <c r="K1292" s="97"/>
      <c r="L1292" s="30"/>
      <c r="M1292" s="30"/>
      <c r="N1292" s="30"/>
      <c r="O1292" s="30"/>
      <c r="P1292" s="30"/>
      <c r="Q1292" s="30"/>
      <c r="R1292" s="30"/>
      <c r="S1292" s="30"/>
      <c r="T1292" s="30"/>
      <c r="U1292" s="30"/>
    </row>
    <row r="1293" spans="2:21" x14ac:dyDescent="0.25">
      <c r="B1293" s="30"/>
      <c r="C1293" s="30"/>
      <c r="E1293" s="26"/>
      <c r="F1293" s="97"/>
      <c r="G1293" s="97"/>
      <c r="H1293" s="97"/>
      <c r="I1293" s="97"/>
      <c r="J1293" s="97"/>
      <c r="K1293" s="97"/>
      <c r="L1293" s="30"/>
      <c r="M1293" s="30"/>
      <c r="N1293" s="30"/>
      <c r="O1293" s="30"/>
      <c r="P1293" s="30"/>
      <c r="Q1293" s="30"/>
      <c r="R1293" s="30"/>
      <c r="S1293" s="30"/>
      <c r="T1293" s="30"/>
      <c r="U1293" s="30"/>
    </row>
    <row r="1294" spans="2:21" x14ac:dyDescent="0.25">
      <c r="B1294" s="30"/>
      <c r="C1294" s="30"/>
      <c r="E1294" s="26"/>
      <c r="F1294" s="97"/>
      <c r="G1294" s="97"/>
      <c r="H1294" s="97"/>
      <c r="I1294" s="97"/>
      <c r="J1294" s="97"/>
      <c r="K1294" s="97"/>
      <c r="L1294" s="30"/>
      <c r="M1294" s="30"/>
      <c r="N1294" s="30"/>
      <c r="O1294" s="30"/>
      <c r="P1294" s="30"/>
      <c r="Q1294" s="30"/>
      <c r="R1294" s="30"/>
      <c r="S1294" s="30"/>
      <c r="T1294" s="30"/>
      <c r="U1294" s="30"/>
    </row>
    <row r="1295" spans="2:21" x14ac:dyDescent="0.25">
      <c r="B1295" s="30"/>
      <c r="C1295" s="30"/>
      <c r="E1295" s="26"/>
      <c r="F1295" s="97"/>
      <c r="G1295" s="97"/>
      <c r="H1295" s="97"/>
      <c r="I1295" s="97"/>
      <c r="J1295" s="97"/>
      <c r="K1295" s="97"/>
      <c r="L1295" s="30"/>
      <c r="M1295" s="30"/>
      <c r="N1295" s="30"/>
      <c r="O1295" s="30"/>
      <c r="P1295" s="30"/>
      <c r="Q1295" s="30"/>
      <c r="R1295" s="30"/>
      <c r="S1295" s="30"/>
      <c r="T1295" s="30"/>
      <c r="U1295" s="30"/>
    </row>
    <row r="1296" spans="2:21" x14ac:dyDescent="0.25">
      <c r="B1296" s="30"/>
      <c r="C1296" s="30"/>
      <c r="E1296" s="26"/>
      <c r="F1296" s="97"/>
      <c r="G1296" s="97"/>
      <c r="H1296" s="97"/>
      <c r="I1296" s="97"/>
      <c r="J1296" s="97"/>
      <c r="K1296" s="97"/>
      <c r="L1296" s="30"/>
      <c r="M1296" s="30"/>
      <c r="N1296" s="30"/>
      <c r="O1296" s="30"/>
      <c r="P1296" s="30"/>
      <c r="Q1296" s="30"/>
      <c r="R1296" s="30"/>
      <c r="S1296" s="30"/>
      <c r="T1296" s="30"/>
      <c r="U1296" s="30"/>
    </row>
    <row r="1297" spans="2:21" x14ac:dyDescent="0.25">
      <c r="B1297" s="30"/>
      <c r="C1297" s="30"/>
      <c r="E1297" s="26"/>
      <c r="F1297" s="97"/>
      <c r="G1297" s="97"/>
      <c r="H1297" s="97"/>
      <c r="I1297" s="97"/>
      <c r="J1297" s="97"/>
      <c r="K1297" s="97"/>
      <c r="L1297" s="30"/>
      <c r="M1297" s="30"/>
      <c r="N1297" s="30"/>
      <c r="O1297" s="30"/>
      <c r="P1297" s="30"/>
      <c r="Q1297" s="30"/>
      <c r="R1297" s="30"/>
      <c r="S1297" s="30"/>
      <c r="T1297" s="30"/>
      <c r="U1297" s="30"/>
    </row>
    <row r="1298" spans="2:21" x14ac:dyDescent="0.25">
      <c r="B1298" s="30"/>
      <c r="C1298" s="30"/>
      <c r="E1298" s="26"/>
      <c r="F1298" s="97"/>
      <c r="G1298" s="97"/>
      <c r="H1298" s="97"/>
      <c r="I1298" s="97"/>
      <c r="J1298" s="97"/>
      <c r="K1298" s="97"/>
      <c r="L1298" s="30"/>
      <c r="M1298" s="30"/>
      <c r="N1298" s="30"/>
      <c r="O1298" s="30"/>
      <c r="P1298" s="30"/>
      <c r="Q1298" s="30"/>
      <c r="R1298" s="30"/>
      <c r="S1298" s="30"/>
      <c r="T1298" s="30"/>
      <c r="U1298" s="30"/>
    </row>
    <row r="1299" spans="2:21" x14ac:dyDescent="0.25">
      <c r="B1299" s="30"/>
      <c r="C1299" s="30"/>
      <c r="E1299" s="26"/>
      <c r="F1299" s="97"/>
      <c r="G1299" s="97"/>
      <c r="H1299" s="97"/>
      <c r="I1299" s="97"/>
      <c r="J1299" s="97"/>
      <c r="K1299" s="97"/>
      <c r="L1299" s="30"/>
      <c r="M1299" s="30"/>
      <c r="N1299" s="30"/>
      <c r="O1299" s="30"/>
      <c r="P1299" s="30"/>
      <c r="Q1299" s="30"/>
      <c r="R1299" s="30"/>
      <c r="S1299" s="30"/>
      <c r="T1299" s="30"/>
      <c r="U1299" s="30"/>
    </row>
    <row r="1300" spans="2:21" x14ac:dyDescent="0.25">
      <c r="B1300" s="30"/>
      <c r="C1300" s="30"/>
      <c r="E1300" s="26"/>
      <c r="F1300" s="97"/>
      <c r="G1300" s="97"/>
      <c r="H1300" s="97"/>
      <c r="I1300" s="97"/>
      <c r="J1300" s="97"/>
      <c r="K1300" s="97"/>
      <c r="L1300" s="30"/>
      <c r="M1300" s="30"/>
      <c r="N1300" s="30"/>
      <c r="O1300" s="30"/>
      <c r="P1300" s="30"/>
      <c r="Q1300" s="30"/>
      <c r="R1300" s="30"/>
      <c r="S1300" s="30"/>
      <c r="T1300" s="30"/>
      <c r="U1300" s="30"/>
    </row>
    <row r="1301" spans="2:21" x14ac:dyDescent="0.25">
      <c r="B1301" s="30"/>
      <c r="C1301" s="30"/>
      <c r="E1301" s="26"/>
      <c r="F1301" s="97"/>
      <c r="G1301" s="97"/>
      <c r="H1301" s="97"/>
      <c r="I1301" s="97"/>
      <c r="J1301" s="97"/>
      <c r="K1301" s="97"/>
      <c r="L1301" s="30"/>
      <c r="M1301" s="30"/>
      <c r="N1301" s="30"/>
      <c r="O1301" s="30"/>
      <c r="P1301" s="30"/>
      <c r="Q1301" s="30"/>
      <c r="R1301" s="30"/>
      <c r="S1301" s="30"/>
      <c r="T1301" s="30"/>
      <c r="U1301" s="30"/>
    </row>
    <row r="1302" spans="2:21" x14ac:dyDescent="0.25">
      <c r="B1302" s="30"/>
      <c r="C1302" s="30"/>
      <c r="E1302" s="26"/>
      <c r="F1302" s="97"/>
      <c r="G1302" s="97"/>
      <c r="H1302" s="97"/>
      <c r="I1302" s="97"/>
      <c r="J1302" s="97"/>
      <c r="K1302" s="97"/>
      <c r="L1302" s="30"/>
      <c r="M1302" s="30"/>
      <c r="N1302" s="30"/>
      <c r="O1302" s="30"/>
      <c r="P1302" s="30"/>
      <c r="Q1302" s="30"/>
      <c r="R1302" s="30"/>
      <c r="S1302" s="30"/>
      <c r="T1302" s="30"/>
      <c r="U1302" s="30"/>
    </row>
    <row r="1303" spans="2:21" x14ac:dyDescent="0.25">
      <c r="B1303" s="30"/>
      <c r="C1303" s="30"/>
      <c r="E1303" s="26"/>
      <c r="F1303" s="97"/>
      <c r="G1303" s="97"/>
      <c r="H1303" s="97"/>
      <c r="I1303" s="97"/>
      <c r="J1303" s="97"/>
      <c r="K1303" s="97"/>
      <c r="L1303" s="30"/>
      <c r="M1303" s="30"/>
      <c r="N1303" s="30"/>
      <c r="O1303" s="30"/>
      <c r="P1303" s="30"/>
      <c r="Q1303" s="30"/>
      <c r="R1303" s="30"/>
      <c r="S1303" s="30"/>
      <c r="T1303" s="30"/>
      <c r="U1303" s="30"/>
    </row>
    <row r="1304" spans="2:21" x14ac:dyDescent="0.25">
      <c r="B1304" s="30"/>
      <c r="C1304" s="30"/>
      <c r="E1304" s="26"/>
      <c r="F1304" s="97"/>
      <c r="G1304" s="97"/>
      <c r="H1304" s="97"/>
      <c r="I1304" s="97"/>
      <c r="J1304" s="97"/>
      <c r="K1304" s="97"/>
      <c r="L1304" s="30"/>
      <c r="M1304" s="30"/>
      <c r="N1304" s="30"/>
      <c r="O1304" s="30"/>
      <c r="P1304" s="30"/>
      <c r="Q1304" s="30"/>
      <c r="R1304" s="30"/>
      <c r="S1304" s="30"/>
      <c r="T1304" s="30"/>
      <c r="U1304" s="30"/>
    </row>
    <row r="1305" spans="2:21" x14ac:dyDescent="0.25">
      <c r="B1305" s="30"/>
      <c r="C1305" s="30"/>
      <c r="E1305" s="26"/>
      <c r="F1305" s="97"/>
      <c r="G1305" s="97"/>
      <c r="H1305" s="97"/>
      <c r="I1305" s="97"/>
      <c r="J1305" s="97"/>
      <c r="K1305" s="97"/>
      <c r="L1305" s="30"/>
      <c r="M1305" s="30"/>
      <c r="N1305" s="30"/>
      <c r="O1305" s="30"/>
      <c r="P1305" s="30"/>
      <c r="Q1305" s="30"/>
      <c r="R1305" s="30"/>
      <c r="S1305" s="30"/>
      <c r="T1305" s="30"/>
      <c r="U1305" s="30"/>
    </row>
    <row r="1306" spans="2:21" x14ac:dyDescent="0.25">
      <c r="B1306" s="30"/>
      <c r="C1306" s="30"/>
      <c r="E1306" s="26"/>
      <c r="F1306" s="97"/>
      <c r="G1306" s="97"/>
      <c r="H1306" s="97"/>
      <c r="I1306" s="97"/>
      <c r="J1306" s="97"/>
      <c r="K1306" s="97"/>
      <c r="L1306" s="30"/>
      <c r="M1306" s="30"/>
      <c r="N1306" s="30"/>
      <c r="O1306" s="30"/>
      <c r="P1306" s="30"/>
      <c r="Q1306" s="30"/>
      <c r="R1306" s="30"/>
      <c r="S1306" s="30"/>
      <c r="T1306" s="30"/>
      <c r="U1306" s="30"/>
    </row>
    <row r="1307" spans="2:21" x14ac:dyDescent="0.25">
      <c r="B1307" s="30"/>
      <c r="C1307" s="30"/>
      <c r="E1307" s="26"/>
      <c r="F1307" s="97"/>
      <c r="G1307" s="97"/>
      <c r="H1307" s="97"/>
      <c r="I1307" s="97"/>
      <c r="J1307" s="97"/>
      <c r="K1307" s="97"/>
      <c r="L1307" s="30"/>
      <c r="M1307" s="30"/>
      <c r="N1307" s="30"/>
      <c r="O1307" s="30"/>
      <c r="P1307" s="30"/>
      <c r="Q1307" s="30"/>
      <c r="R1307" s="30"/>
      <c r="S1307" s="30"/>
      <c r="T1307" s="30"/>
      <c r="U1307" s="30"/>
    </row>
    <row r="1308" spans="2:21" x14ac:dyDescent="0.25">
      <c r="B1308" s="30"/>
      <c r="C1308" s="30"/>
      <c r="E1308" s="26"/>
      <c r="F1308" s="97"/>
      <c r="G1308" s="97"/>
      <c r="H1308" s="97"/>
      <c r="I1308" s="97"/>
      <c r="J1308" s="97"/>
      <c r="K1308" s="97"/>
      <c r="L1308" s="30"/>
      <c r="M1308" s="30"/>
      <c r="N1308" s="30"/>
      <c r="O1308" s="30"/>
      <c r="P1308" s="30"/>
      <c r="Q1308" s="30"/>
      <c r="R1308" s="30"/>
      <c r="S1308" s="30"/>
      <c r="T1308" s="30"/>
      <c r="U1308" s="30"/>
    </row>
    <row r="1309" spans="2:21" x14ac:dyDescent="0.25">
      <c r="B1309" s="30"/>
      <c r="C1309" s="30"/>
      <c r="E1309" s="26"/>
      <c r="F1309" s="97"/>
      <c r="G1309" s="97"/>
      <c r="H1309" s="97"/>
      <c r="I1309" s="97"/>
      <c r="J1309" s="97"/>
      <c r="K1309" s="97"/>
      <c r="L1309" s="30"/>
      <c r="M1309" s="30"/>
      <c r="N1309" s="30"/>
      <c r="O1309" s="30"/>
      <c r="P1309" s="30"/>
      <c r="Q1309" s="30"/>
      <c r="R1309" s="30"/>
      <c r="S1309" s="30"/>
      <c r="T1309" s="30"/>
      <c r="U1309" s="30"/>
    </row>
    <row r="1310" spans="2:21" x14ac:dyDescent="0.25">
      <c r="B1310" s="30"/>
      <c r="C1310" s="30"/>
      <c r="E1310" s="26"/>
      <c r="F1310" s="97"/>
      <c r="G1310" s="97"/>
      <c r="H1310" s="97"/>
      <c r="I1310" s="97"/>
      <c r="J1310" s="97"/>
      <c r="K1310" s="97"/>
      <c r="L1310" s="30"/>
      <c r="M1310" s="30"/>
      <c r="N1310" s="30"/>
      <c r="O1310" s="30"/>
      <c r="P1310" s="30"/>
      <c r="Q1310" s="30"/>
      <c r="R1310" s="30"/>
      <c r="S1310" s="30"/>
      <c r="T1310" s="30"/>
      <c r="U1310" s="30"/>
    </row>
    <row r="1311" spans="2:21" x14ac:dyDescent="0.25">
      <c r="B1311" s="30"/>
      <c r="C1311" s="30"/>
      <c r="E1311" s="26"/>
      <c r="F1311" s="97"/>
      <c r="G1311" s="97"/>
      <c r="H1311" s="97"/>
      <c r="I1311" s="97"/>
      <c r="J1311" s="97"/>
      <c r="K1311" s="97"/>
      <c r="L1311" s="30"/>
      <c r="M1311" s="30"/>
      <c r="N1311" s="30"/>
      <c r="O1311" s="30"/>
      <c r="P1311" s="30"/>
      <c r="Q1311" s="30"/>
      <c r="R1311" s="30"/>
      <c r="S1311" s="30"/>
      <c r="T1311" s="30"/>
      <c r="U1311" s="30"/>
    </row>
    <row r="1312" spans="2:21" x14ac:dyDescent="0.25">
      <c r="B1312" s="30"/>
      <c r="C1312" s="30"/>
      <c r="E1312" s="26"/>
      <c r="F1312" s="97"/>
      <c r="G1312" s="97"/>
      <c r="H1312" s="97"/>
      <c r="I1312" s="97"/>
      <c r="J1312" s="97"/>
      <c r="K1312" s="97"/>
      <c r="L1312" s="30"/>
      <c r="M1312" s="30"/>
      <c r="N1312" s="30"/>
      <c r="O1312" s="30"/>
      <c r="P1312" s="30"/>
      <c r="Q1312" s="30"/>
      <c r="R1312" s="30"/>
      <c r="S1312" s="30"/>
      <c r="T1312" s="30"/>
      <c r="U1312" s="30"/>
    </row>
    <row r="1313" spans="2:21" x14ac:dyDescent="0.25">
      <c r="B1313" s="30"/>
      <c r="C1313" s="30"/>
      <c r="E1313" s="26"/>
      <c r="F1313" s="97"/>
      <c r="G1313" s="97"/>
      <c r="H1313" s="97"/>
      <c r="I1313" s="97"/>
      <c r="J1313" s="97"/>
      <c r="K1313" s="97"/>
      <c r="L1313" s="30"/>
      <c r="M1313" s="30"/>
      <c r="N1313" s="30"/>
      <c r="O1313" s="30"/>
      <c r="P1313" s="30"/>
      <c r="Q1313" s="30"/>
      <c r="R1313" s="30"/>
      <c r="S1313" s="30"/>
      <c r="T1313" s="30"/>
      <c r="U1313" s="30"/>
    </row>
    <row r="1314" spans="2:21" x14ac:dyDescent="0.25">
      <c r="B1314" s="30"/>
      <c r="C1314" s="30"/>
      <c r="E1314" s="26"/>
      <c r="F1314" s="97"/>
      <c r="G1314" s="97"/>
      <c r="H1314" s="97"/>
      <c r="I1314" s="97"/>
      <c r="J1314" s="97"/>
      <c r="K1314" s="97"/>
      <c r="L1314" s="30"/>
      <c r="M1314" s="30"/>
      <c r="N1314" s="30"/>
      <c r="O1314" s="30"/>
      <c r="P1314" s="30"/>
      <c r="Q1314" s="30"/>
      <c r="R1314" s="30"/>
      <c r="S1314" s="30"/>
      <c r="T1314" s="30"/>
      <c r="U1314" s="30"/>
    </row>
    <row r="1315" spans="2:21" x14ac:dyDescent="0.25">
      <c r="B1315" s="30"/>
      <c r="C1315" s="30"/>
      <c r="E1315" s="26"/>
      <c r="F1315" s="97"/>
      <c r="G1315" s="97"/>
      <c r="H1315" s="97"/>
      <c r="I1315" s="97"/>
      <c r="J1315" s="97"/>
      <c r="K1315" s="97"/>
      <c r="L1315" s="30"/>
      <c r="M1315" s="30"/>
      <c r="N1315" s="30"/>
      <c r="O1315" s="30"/>
      <c r="P1315" s="30"/>
      <c r="Q1315" s="30"/>
      <c r="R1315" s="30"/>
      <c r="S1315" s="30"/>
      <c r="T1315" s="30"/>
      <c r="U1315" s="30"/>
    </row>
    <row r="1316" spans="2:21" x14ac:dyDescent="0.25">
      <c r="B1316" s="30"/>
      <c r="C1316" s="30"/>
      <c r="E1316" s="26"/>
      <c r="F1316" s="97"/>
      <c r="G1316" s="97"/>
      <c r="H1316" s="97"/>
      <c r="I1316" s="97"/>
      <c r="J1316" s="97"/>
      <c r="K1316" s="97"/>
      <c r="L1316" s="30"/>
      <c r="M1316" s="30"/>
      <c r="N1316" s="30"/>
      <c r="O1316" s="30"/>
      <c r="P1316" s="30"/>
      <c r="Q1316" s="30"/>
      <c r="R1316" s="30"/>
      <c r="S1316" s="30"/>
      <c r="T1316" s="30"/>
      <c r="U1316" s="30"/>
    </row>
    <row r="1317" spans="2:21" x14ac:dyDescent="0.25">
      <c r="B1317" s="30"/>
      <c r="C1317" s="30"/>
      <c r="E1317" s="26"/>
      <c r="F1317" s="97"/>
      <c r="G1317" s="97"/>
      <c r="H1317" s="97"/>
      <c r="I1317" s="97"/>
      <c r="J1317" s="97"/>
      <c r="K1317" s="97"/>
      <c r="L1317" s="30"/>
      <c r="M1317" s="30"/>
      <c r="N1317" s="30"/>
      <c r="O1317" s="30"/>
      <c r="P1317" s="30"/>
      <c r="Q1317" s="30"/>
      <c r="R1317" s="30"/>
      <c r="S1317" s="30"/>
      <c r="T1317" s="30"/>
      <c r="U1317" s="30"/>
    </row>
    <row r="1318" spans="2:21" x14ac:dyDescent="0.25">
      <c r="B1318" s="30"/>
      <c r="C1318" s="30"/>
      <c r="E1318" s="26"/>
      <c r="F1318" s="97"/>
      <c r="G1318" s="97"/>
      <c r="H1318" s="97"/>
      <c r="I1318" s="97"/>
      <c r="J1318" s="97"/>
      <c r="K1318" s="97"/>
      <c r="L1318" s="30"/>
      <c r="M1318" s="30"/>
      <c r="N1318" s="30"/>
      <c r="O1318" s="30"/>
      <c r="P1318" s="30"/>
      <c r="Q1318" s="30"/>
      <c r="R1318" s="30"/>
      <c r="S1318" s="30"/>
      <c r="T1318" s="30"/>
      <c r="U1318" s="30"/>
    </row>
    <row r="1319" spans="2:21" x14ac:dyDescent="0.25">
      <c r="B1319" s="30"/>
      <c r="C1319" s="30"/>
      <c r="E1319" s="26"/>
      <c r="F1319" s="97"/>
      <c r="G1319" s="97"/>
      <c r="H1319" s="97"/>
      <c r="I1319" s="97"/>
      <c r="J1319" s="97"/>
      <c r="K1319" s="97"/>
      <c r="L1319" s="30"/>
      <c r="M1319" s="30"/>
      <c r="N1319" s="30"/>
      <c r="O1319" s="30"/>
      <c r="P1319" s="30"/>
      <c r="Q1319" s="30"/>
      <c r="R1319" s="30"/>
      <c r="S1319" s="30"/>
      <c r="T1319" s="30"/>
      <c r="U1319" s="30"/>
    </row>
    <row r="1320" spans="2:21" x14ac:dyDescent="0.25">
      <c r="B1320" s="30"/>
      <c r="C1320" s="30"/>
      <c r="E1320" s="26"/>
      <c r="F1320" s="97"/>
      <c r="G1320" s="97"/>
      <c r="H1320" s="97"/>
      <c r="I1320" s="97"/>
      <c r="J1320" s="97"/>
      <c r="K1320" s="97"/>
      <c r="L1320" s="30"/>
      <c r="M1320" s="30"/>
      <c r="N1320" s="30"/>
      <c r="O1320" s="30"/>
      <c r="P1320" s="30"/>
      <c r="Q1320" s="30"/>
      <c r="R1320" s="30"/>
      <c r="S1320" s="30"/>
      <c r="T1320" s="30"/>
      <c r="U1320" s="30"/>
    </row>
    <row r="1321" spans="2:21" x14ac:dyDescent="0.25">
      <c r="B1321" s="30"/>
      <c r="C1321" s="30"/>
      <c r="E1321" s="26"/>
      <c r="F1321" s="97"/>
      <c r="G1321" s="97"/>
      <c r="H1321" s="97"/>
      <c r="I1321" s="97"/>
      <c r="J1321" s="97"/>
      <c r="K1321" s="97"/>
      <c r="L1321" s="30"/>
      <c r="M1321" s="30"/>
      <c r="N1321" s="30"/>
      <c r="O1321" s="30"/>
      <c r="P1321" s="30"/>
      <c r="Q1321" s="30"/>
      <c r="R1321" s="30"/>
      <c r="S1321" s="30"/>
      <c r="T1321" s="30"/>
      <c r="U1321" s="30"/>
    </row>
    <row r="1322" spans="2:21" x14ac:dyDescent="0.25">
      <c r="B1322" s="30"/>
      <c r="C1322" s="30"/>
      <c r="E1322" s="26"/>
      <c r="F1322" s="97"/>
      <c r="G1322" s="97"/>
      <c r="H1322" s="97"/>
      <c r="I1322" s="97"/>
      <c r="J1322" s="97"/>
      <c r="K1322" s="97"/>
      <c r="L1322" s="30"/>
      <c r="M1322" s="30"/>
      <c r="N1322" s="30"/>
      <c r="O1322" s="30"/>
      <c r="P1322" s="30"/>
      <c r="Q1322" s="30"/>
      <c r="R1322" s="30"/>
      <c r="S1322" s="30"/>
      <c r="T1322" s="30"/>
      <c r="U1322" s="30"/>
    </row>
    <row r="1323" spans="2:21" x14ac:dyDescent="0.25">
      <c r="B1323" s="30"/>
      <c r="C1323" s="30"/>
      <c r="E1323" s="26"/>
      <c r="F1323" s="97"/>
      <c r="G1323" s="97"/>
      <c r="H1323" s="97"/>
      <c r="I1323" s="97"/>
      <c r="J1323" s="97"/>
      <c r="K1323" s="97"/>
      <c r="L1323" s="30"/>
      <c r="M1323" s="30"/>
      <c r="N1323" s="30"/>
      <c r="O1323" s="30"/>
      <c r="P1323" s="30"/>
      <c r="Q1323" s="30"/>
      <c r="R1323" s="30"/>
      <c r="S1323" s="30"/>
      <c r="T1323" s="30"/>
      <c r="U1323" s="30"/>
    </row>
    <row r="1324" spans="2:21" x14ac:dyDescent="0.25">
      <c r="B1324" s="30"/>
      <c r="C1324" s="30"/>
      <c r="E1324" s="26"/>
      <c r="F1324" s="97"/>
      <c r="G1324" s="97"/>
      <c r="H1324" s="97"/>
      <c r="I1324" s="97"/>
      <c r="J1324" s="97"/>
      <c r="K1324" s="97"/>
      <c r="L1324" s="30"/>
      <c r="M1324" s="30"/>
      <c r="N1324" s="30"/>
      <c r="O1324" s="30"/>
      <c r="P1324" s="30"/>
      <c r="Q1324" s="30"/>
      <c r="R1324" s="30"/>
      <c r="S1324" s="30"/>
      <c r="T1324" s="30"/>
      <c r="U1324" s="30"/>
    </row>
    <row r="1325" spans="2:21" x14ac:dyDescent="0.25">
      <c r="B1325" s="30"/>
      <c r="C1325" s="30"/>
      <c r="E1325" s="26"/>
      <c r="F1325" s="97"/>
      <c r="G1325" s="97"/>
      <c r="H1325" s="97"/>
      <c r="I1325" s="97"/>
      <c r="J1325" s="97"/>
      <c r="K1325" s="97"/>
      <c r="L1325" s="30"/>
      <c r="M1325" s="30"/>
      <c r="N1325" s="30"/>
      <c r="O1325" s="30"/>
      <c r="P1325" s="30"/>
      <c r="Q1325" s="30"/>
      <c r="R1325" s="30"/>
      <c r="S1325" s="30"/>
      <c r="T1325" s="30"/>
      <c r="U1325" s="30"/>
    </row>
    <row r="1326" spans="2:21" x14ac:dyDescent="0.25">
      <c r="B1326" s="30"/>
      <c r="C1326" s="30"/>
      <c r="E1326" s="26"/>
      <c r="F1326" s="97"/>
      <c r="G1326" s="97"/>
      <c r="H1326" s="97"/>
      <c r="I1326" s="97"/>
      <c r="J1326" s="97"/>
      <c r="K1326" s="97"/>
      <c r="L1326" s="30"/>
      <c r="M1326" s="30"/>
      <c r="N1326" s="30"/>
      <c r="O1326" s="30"/>
      <c r="P1326" s="30"/>
      <c r="Q1326" s="30"/>
      <c r="R1326" s="30"/>
      <c r="S1326" s="30"/>
      <c r="T1326" s="30"/>
      <c r="U1326" s="30"/>
    </row>
    <row r="1327" spans="2:21" x14ac:dyDescent="0.25">
      <c r="B1327" s="30"/>
      <c r="C1327" s="30"/>
      <c r="E1327" s="26"/>
      <c r="F1327" s="97"/>
      <c r="G1327" s="97"/>
      <c r="H1327" s="97"/>
      <c r="I1327" s="97"/>
      <c r="J1327" s="97"/>
      <c r="K1327" s="97"/>
      <c r="L1327" s="30"/>
      <c r="M1327" s="30"/>
      <c r="N1327" s="30"/>
      <c r="O1327" s="30"/>
      <c r="P1327" s="30"/>
      <c r="Q1327" s="30"/>
      <c r="R1327" s="30"/>
      <c r="S1327" s="30"/>
      <c r="T1327" s="30"/>
      <c r="U1327" s="30"/>
    </row>
    <row r="1328" spans="2:21" x14ac:dyDescent="0.25">
      <c r="B1328" s="30"/>
      <c r="C1328" s="30"/>
      <c r="E1328" s="26"/>
      <c r="F1328" s="97"/>
      <c r="G1328" s="97"/>
      <c r="H1328" s="97"/>
      <c r="I1328" s="97"/>
      <c r="J1328" s="97"/>
      <c r="K1328" s="97"/>
      <c r="L1328" s="30"/>
      <c r="M1328" s="30"/>
      <c r="N1328" s="30"/>
      <c r="O1328" s="30"/>
      <c r="P1328" s="30"/>
      <c r="Q1328" s="30"/>
      <c r="R1328" s="30"/>
      <c r="S1328" s="30"/>
      <c r="T1328" s="30"/>
      <c r="U1328" s="30"/>
    </row>
    <row r="1329" spans="2:21" x14ac:dyDescent="0.25">
      <c r="B1329" s="30"/>
      <c r="C1329" s="30"/>
      <c r="E1329" s="26"/>
      <c r="F1329" s="97"/>
      <c r="G1329" s="97"/>
      <c r="H1329" s="97"/>
      <c r="I1329" s="97"/>
      <c r="J1329" s="97"/>
      <c r="K1329" s="97"/>
      <c r="L1329" s="30"/>
      <c r="M1329" s="30"/>
      <c r="N1329" s="30"/>
      <c r="O1329" s="30"/>
      <c r="P1329" s="30"/>
      <c r="Q1329" s="30"/>
      <c r="R1329" s="30"/>
      <c r="S1329" s="30"/>
      <c r="T1329" s="30"/>
      <c r="U1329" s="30"/>
    </row>
    <row r="1330" spans="2:21" x14ac:dyDescent="0.25">
      <c r="B1330" s="30"/>
      <c r="C1330" s="30"/>
      <c r="E1330" s="26"/>
      <c r="F1330" s="97"/>
      <c r="G1330" s="97"/>
      <c r="H1330" s="97"/>
      <c r="I1330" s="97"/>
      <c r="J1330" s="97"/>
      <c r="K1330" s="97"/>
      <c r="L1330" s="30"/>
      <c r="M1330" s="30"/>
      <c r="N1330" s="30"/>
      <c r="O1330" s="30"/>
      <c r="P1330" s="30"/>
      <c r="Q1330" s="30"/>
      <c r="R1330" s="30"/>
      <c r="S1330" s="30"/>
      <c r="T1330" s="30"/>
      <c r="U1330" s="30"/>
    </row>
    <row r="1331" spans="2:21" x14ac:dyDescent="0.25">
      <c r="B1331" s="30"/>
      <c r="C1331" s="30"/>
      <c r="E1331" s="26"/>
      <c r="F1331" s="97"/>
      <c r="G1331" s="97"/>
      <c r="H1331" s="97"/>
      <c r="I1331" s="97"/>
      <c r="J1331" s="97"/>
      <c r="K1331" s="97"/>
      <c r="L1331" s="30"/>
      <c r="M1331" s="30"/>
      <c r="N1331" s="30"/>
      <c r="O1331" s="30"/>
      <c r="P1331" s="30"/>
      <c r="Q1331" s="30"/>
      <c r="R1331" s="30"/>
      <c r="S1331" s="30"/>
      <c r="T1331" s="30"/>
      <c r="U1331" s="30"/>
    </row>
    <row r="1332" spans="2:21" x14ac:dyDescent="0.25">
      <c r="B1332" s="30"/>
      <c r="C1332" s="30"/>
      <c r="E1332" s="26"/>
      <c r="F1332" s="97"/>
      <c r="G1332" s="97"/>
      <c r="H1332" s="97"/>
      <c r="I1332" s="97"/>
      <c r="J1332" s="97"/>
      <c r="K1332" s="97"/>
      <c r="L1332" s="30"/>
      <c r="M1332" s="30"/>
      <c r="N1332" s="30"/>
      <c r="O1332" s="30"/>
      <c r="P1332" s="30"/>
      <c r="Q1332" s="30"/>
      <c r="R1332" s="30"/>
      <c r="S1332" s="30"/>
      <c r="T1332" s="30"/>
      <c r="U1332" s="30"/>
    </row>
    <row r="1333" spans="2:21" x14ac:dyDescent="0.25">
      <c r="B1333" s="30"/>
      <c r="C1333" s="30"/>
      <c r="E1333" s="26"/>
      <c r="F1333" s="97"/>
      <c r="G1333" s="97"/>
      <c r="H1333" s="97"/>
      <c r="I1333" s="97"/>
      <c r="J1333" s="97"/>
      <c r="K1333" s="97"/>
      <c r="L1333" s="30"/>
      <c r="M1333" s="30"/>
      <c r="N1333" s="30"/>
      <c r="O1333" s="30"/>
      <c r="P1333" s="30"/>
      <c r="Q1333" s="30"/>
      <c r="R1333" s="30"/>
      <c r="S1333" s="30"/>
      <c r="T1333" s="30"/>
      <c r="U1333" s="30"/>
    </row>
    <row r="1334" spans="2:21" x14ac:dyDescent="0.25">
      <c r="B1334" s="30"/>
      <c r="C1334" s="30"/>
      <c r="E1334" s="26"/>
      <c r="F1334" s="97"/>
      <c r="G1334" s="97"/>
      <c r="H1334" s="97"/>
      <c r="I1334" s="97"/>
      <c r="J1334" s="97"/>
      <c r="K1334" s="97"/>
      <c r="L1334" s="30"/>
      <c r="M1334" s="30"/>
      <c r="N1334" s="30"/>
      <c r="O1334" s="30"/>
      <c r="P1334" s="30"/>
      <c r="Q1334" s="30"/>
      <c r="R1334" s="30"/>
      <c r="S1334" s="30"/>
      <c r="T1334" s="30"/>
      <c r="U1334" s="30"/>
    </row>
    <row r="1335" spans="2:21" x14ac:dyDescent="0.25">
      <c r="B1335" s="30"/>
      <c r="C1335" s="30"/>
      <c r="E1335" s="26"/>
      <c r="F1335" s="97"/>
      <c r="G1335" s="97"/>
      <c r="H1335" s="97"/>
      <c r="I1335" s="97"/>
      <c r="J1335" s="97"/>
      <c r="K1335" s="97"/>
      <c r="L1335" s="30"/>
      <c r="M1335" s="30"/>
      <c r="N1335" s="30"/>
      <c r="O1335" s="30"/>
      <c r="P1335" s="30"/>
      <c r="Q1335" s="30"/>
      <c r="R1335" s="30"/>
      <c r="S1335" s="30"/>
      <c r="T1335" s="30"/>
      <c r="U1335" s="30"/>
    </row>
    <row r="1336" spans="2:21" x14ac:dyDescent="0.25">
      <c r="B1336" s="30"/>
      <c r="C1336" s="30"/>
      <c r="E1336" s="26"/>
      <c r="F1336" s="97"/>
      <c r="G1336" s="97"/>
      <c r="H1336" s="97"/>
      <c r="I1336" s="97"/>
      <c r="J1336" s="97"/>
      <c r="K1336" s="97"/>
      <c r="L1336" s="30"/>
      <c r="M1336" s="30"/>
      <c r="N1336" s="30"/>
      <c r="O1336" s="30"/>
      <c r="P1336" s="30"/>
      <c r="Q1336" s="30"/>
      <c r="R1336" s="30"/>
      <c r="S1336" s="30"/>
      <c r="T1336" s="30"/>
      <c r="U1336" s="30"/>
    </row>
    <row r="1337" spans="2:21" x14ac:dyDescent="0.25">
      <c r="B1337" s="30"/>
      <c r="C1337" s="30"/>
      <c r="E1337" s="26"/>
      <c r="F1337" s="97"/>
      <c r="G1337" s="97"/>
      <c r="H1337" s="97"/>
      <c r="I1337" s="97"/>
      <c r="J1337" s="97"/>
      <c r="K1337" s="97"/>
      <c r="L1337" s="30"/>
      <c r="M1337" s="30"/>
      <c r="N1337" s="30"/>
      <c r="O1337" s="30"/>
      <c r="P1337" s="30"/>
      <c r="Q1337" s="30"/>
      <c r="R1337" s="30"/>
      <c r="S1337" s="30"/>
      <c r="T1337" s="30"/>
      <c r="U1337" s="30"/>
    </row>
    <row r="1338" spans="2:21" x14ac:dyDescent="0.25">
      <c r="B1338" s="30"/>
      <c r="C1338" s="30"/>
      <c r="E1338" s="26"/>
      <c r="F1338" s="97"/>
      <c r="G1338" s="97"/>
      <c r="H1338" s="97"/>
      <c r="I1338" s="97"/>
      <c r="J1338" s="97"/>
      <c r="K1338" s="97"/>
      <c r="L1338" s="30"/>
      <c r="M1338" s="30"/>
      <c r="N1338" s="30"/>
      <c r="O1338" s="30"/>
      <c r="P1338" s="30"/>
      <c r="Q1338" s="30"/>
      <c r="R1338" s="30"/>
      <c r="S1338" s="30"/>
      <c r="T1338" s="30"/>
      <c r="U1338" s="30"/>
    </row>
    <row r="1339" spans="2:21" x14ac:dyDescent="0.25">
      <c r="B1339" s="30"/>
      <c r="C1339" s="30"/>
      <c r="E1339" s="26"/>
      <c r="F1339" s="97"/>
      <c r="G1339" s="97"/>
      <c r="H1339" s="97"/>
      <c r="I1339" s="97"/>
      <c r="J1339" s="97"/>
      <c r="K1339" s="97"/>
      <c r="L1339" s="30"/>
      <c r="M1339" s="30"/>
      <c r="N1339" s="30"/>
      <c r="O1339" s="30"/>
      <c r="P1339" s="30"/>
      <c r="Q1339" s="30"/>
      <c r="R1339" s="30"/>
      <c r="S1339" s="30"/>
      <c r="T1339" s="30"/>
      <c r="U1339" s="30"/>
    </row>
    <row r="1340" spans="2:21" x14ac:dyDescent="0.25">
      <c r="B1340" s="30"/>
      <c r="C1340" s="30"/>
      <c r="E1340" s="26"/>
      <c r="F1340" s="97"/>
      <c r="G1340" s="97"/>
      <c r="H1340" s="97"/>
      <c r="I1340" s="97"/>
      <c r="J1340" s="97"/>
      <c r="K1340" s="97"/>
      <c r="L1340" s="30"/>
      <c r="M1340" s="30"/>
      <c r="N1340" s="30"/>
      <c r="O1340" s="30"/>
      <c r="P1340" s="30"/>
      <c r="Q1340" s="30"/>
      <c r="R1340" s="30"/>
      <c r="S1340" s="30"/>
      <c r="T1340" s="30"/>
      <c r="U1340" s="30"/>
    </row>
    <row r="1341" spans="2:21" x14ac:dyDescent="0.25">
      <c r="B1341" s="30"/>
      <c r="C1341" s="30"/>
      <c r="E1341" s="26"/>
      <c r="F1341" s="97"/>
      <c r="G1341" s="97"/>
      <c r="H1341" s="97"/>
      <c r="I1341" s="97"/>
      <c r="J1341" s="97"/>
      <c r="K1341" s="97"/>
      <c r="L1341" s="30"/>
      <c r="M1341" s="30"/>
      <c r="N1341" s="30"/>
      <c r="O1341" s="30"/>
      <c r="P1341" s="30"/>
      <c r="Q1341" s="30"/>
      <c r="R1341" s="30"/>
      <c r="S1341" s="30"/>
      <c r="T1341" s="30"/>
      <c r="U1341" s="30"/>
    </row>
    <row r="1342" spans="2:21" x14ac:dyDescent="0.25">
      <c r="B1342" s="30"/>
      <c r="C1342" s="30"/>
      <c r="E1342" s="26"/>
      <c r="F1342" s="97"/>
      <c r="G1342" s="97"/>
      <c r="H1342" s="97"/>
      <c r="I1342" s="97"/>
      <c r="J1342" s="97"/>
      <c r="K1342" s="97"/>
      <c r="L1342" s="30"/>
      <c r="M1342" s="30"/>
      <c r="N1342" s="30"/>
      <c r="O1342" s="30"/>
      <c r="P1342" s="30"/>
      <c r="Q1342" s="30"/>
      <c r="R1342" s="30"/>
      <c r="S1342" s="30"/>
      <c r="T1342" s="30"/>
      <c r="U1342" s="30"/>
    </row>
    <row r="1343" spans="2:21" x14ac:dyDescent="0.25">
      <c r="B1343" s="30"/>
      <c r="C1343" s="30"/>
      <c r="E1343" s="26"/>
      <c r="F1343" s="97"/>
      <c r="G1343" s="97"/>
      <c r="H1343" s="97"/>
      <c r="I1343" s="97"/>
      <c r="J1343" s="97"/>
      <c r="K1343" s="97"/>
      <c r="L1343" s="30"/>
      <c r="M1343" s="30"/>
      <c r="N1343" s="30"/>
      <c r="O1343" s="30"/>
      <c r="P1343" s="30"/>
      <c r="Q1343" s="30"/>
      <c r="R1343" s="30"/>
      <c r="S1343" s="30"/>
      <c r="T1343" s="30"/>
      <c r="U1343" s="30"/>
    </row>
    <row r="1344" spans="2:21" x14ac:dyDescent="0.25">
      <c r="B1344" s="30"/>
      <c r="C1344" s="30"/>
      <c r="E1344" s="26"/>
      <c r="F1344" s="97"/>
      <c r="G1344" s="97"/>
      <c r="H1344" s="97"/>
      <c r="I1344" s="97"/>
      <c r="J1344" s="97"/>
      <c r="K1344" s="97"/>
      <c r="L1344" s="30"/>
      <c r="M1344" s="30"/>
      <c r="N1344" s="30"/>
      <c r="O1344" s="30"/>
      <c r="P1344" s="30"/>
      <c r="Q1344" s="30"/>
      <c r="R1344" s="30"/>
      <c r="S1344" s="30"/>
      <c r="T1344" s="30"/>
      <c r="U1344" s="30"/>
    </row>
    <row r="1345" spans="2:21" x14ac:dyDescent="0.25">
      <c r="B1345" s="30"/>
      <c r="C1345" s="30"/>
      <c r="E1345" s="26"/>
      <c r="F1345" s="97"/>
      <c r="G1345" s="97"/>
      <c r="H1345" s="97"/>
      <c r="I1345" s="97"/>
      <c r="J1345" s="97"/>
      <c r="K1345" s="97"/>
      <c r="L1345" s="30"/>
      <c r="M1345" s="30"/>
      <c r="N1345" s="30"/>
      <c r="O1345" s="30"/>
      <c r="P1345" s="30"/>
      <c r="Q1345" s="30"/>
      <c r="R1345" s="30"/>
      <c r="S1345" s="30"/>
      <c r="T1345" s="30"/>
      <c r="U1345" s="30"/>
    </row>
    <row r="1346" spans="2:21" x14ac:dyDescent="0.25">
      <c r="B1346" s="30"/>
      <c r="C1346" s="30"/>
      <c r="E1346" s="26"/>
      <c r="F1346" s="97"/>
      <c r="G1346" s="97"/>
      <c r="H1346" s="97"/>
      <c r="I1346" s="97"/>
      <c r="J1346" s="97"/>
      <c r="K1346" s="97"/>
      <c r="L1346" s="30"/>
      <c r="M1346" s="30"/>
      <c r="N1346" s="30"/>
      <c r="O1346" s="30"/>
      <c r="P1346" s="30"/>
      <c r="Q1346" s="30"/>
      <c r="R1346" s="30"/>
      <c r="S1346" s="30"/>
      <c r="T1346" s="30"/>
      <c r="U1346" s="30"/>
    </row>
    <row r="1347" spans="2:21" x14ac:dyDescent="0.25">
      <c r="B1347" s="30"/>
      <c r="C1347" s="30"/>
      <c r="E1347" s="26"/>
      <c r="F1347" s="97"/>
      <c r="G1347" s="97"/>
      <c r="H1347" s="97"/>
      <c r="I1347" s="97"/>
      <c r="J1347" s="97"/>
      <c r="K1347" s="97"/>
      <c r="L1347" s="30"/>
      <c r="M1347" s="30"/>
      <c r="N1347" s="30"/>
      <c r="O1347" s="30"/>
      <c r="P1347" s="30"/>
      <c r="Q1347" s="30"/>
      <c r="R1347" s="30"/>
      <c r="S1347" s="30"/>
      <c r="T1347" s="30"/>
      <c r="U1347" s="30"/>
    </row>
    <row r="1348" spans="2:21" x14ac:dyDescent="0.25">
      <c r="B1348" s="30"/>
      <c r="C1348" s="30"/>
      <c r="E1348" s="26"/>
      <c r="F1348" s="97"/>
      <c r="G1348" s="97"/>
      <c r="H1348" s="97"/>
      <c r="I1348" s="97"/>
      <c r="J1348" s="97"/>
      <c r="K1348" s="97"/>
      <c r="L1348" s="30"/>
      <c r="M1348" s="30"/>
      <c r="N1348" s="30"/>
      <c r="O1348" s="30"/>
      <c r="P1348" s="30"/>
      <c r="Q1348" s="30"/>
      <c r="R1348" s="30"/>
      <c r="S1348" s="30"/>
      <c r="T1348" s="30"/>
      <c r="U1348" s="30"/>
    </row>
    <row r="1349" spans="2:21" x14ac:dyDescent="0.25">
      <c r="B1349" s="30"/>
      <c r="C1349" s="30"/>
      <c r="E1349" s="26"/>
      <c r="F1349" s="97"/>
      <c r="G1349" s="97"/>
      <c r="H1349" s="97"/>
      <c r="I1349" s="97"/>
      <c r="J1349" s="97"/>
      <c r="K1349" s="97"/>
      <c r="L1349" s="30"/>
      <c r="M1349" s="30"/>
      <c r="N1349" s="30"/>
      <c r="O1349" s="30"/>
      <c r="P1349" s="30"/>
      <c r="Q1349" s="30"/>
      <c r="R1349" s="30"/>
      <c r="S1349" s="30"/>
      <c r="T1349" s="30"/>
      <c r="U1349" s="30"/>
    </row>
    <row r="1350" spans="2:21" x14ac:dyDescent="0.25">
      <c r="B1350" s="30"/>
      <c r="C1350" s="30"/>
      <c r="E1350" s="26"/>
      <c r="F1350" s="97"/>
      <c r="G1350" s="97"/>
      <c r="H1350" s="97"/>
      <c r="I1350" s="97"/>
      <c r="J1350" s="97"/>
      <c r="K1350" s="97"/>
      <c r="L1350" s="30"/>
      <c r="M1350" s="30"/>
      <c r="N1350" s="30"/>
      <c r="O1350" s="30"/>
      <c r="P1350" s="30"/>
      <c r="Q1350" s="30"/>
      <c r="R1350" s="30"/>
      <c r="S1350" s="30"/>
      <c r="T1350" s="30"/>
      <c r="U1350" s="30"/>
    </row>
    <row r="1351" spans="2:21" x14ac:dyDescent="0.25">
      <c r="B1351" s="30"/>
      <c r="C1351" s="30"/>
      <c r="E1351" s="26"/>
      <c r="F1351" s="97"/>
      <c r="G1351" s="97"/>
      <c r="H1351" s="97"/>
      <c r="I1351" s="97"/>
      <c r="J1351" s="97"/>
      <c r="K1351" s="97"/>
      <c r="L1351" s="30"/>
      <c r="M1351" s="30"/>
      <c r="N1351" s="30"/>
      <c r="O1351" s="30"/>
      <c r="P1351" s="30"/>
      <c r="Q1351" s="30"/>
      <c r="R1351" s="30"/>
      <c r="S1351" s="30"/>
      <c r="T1351" s="30"/>
      <c r="U1351" s="30"/>
    </row>
    <row r="1352" spans="2:21" x14ac:dyDescent="0.25">
      <c r="B1352" s="30"/>
      <c r="C1352" s="30"/>
      <c r="E1352" s="26"/>
      <c r="F1352" s="97"/>
      <c r="G1352" s="97"/>
      <c r="H1352" s="97"/>
      <c r="I1352" s="97"/>
      <c r="J1352" s="97"/>
      <c r="K1352" s="97"/>
      <c r="L1352" s="30"/>
      <c r="M1352" s="30"/>
      <c r="N1352" s="30"/>
      <c r="O1352" s="30"/>
      <c r="P1352" s="30"/>
      <c r="Q1352" s="30"/>
      <c r="R1352" s="30"/>
      <c r="S1352" s="30"/>
      <c r="T1352" s="30"/>
      <c r="U1352" s="30"/>
    </row>
    <row r="1353" spans="2:21" x14ac:dyDescent="0.25">
      <c r="B1353" s="30"/>
      <c r="C1353" s="30"/>
      <c r="E1353" s="26"/>
      <c r="F1353" s="97"/>
      <c r="G1353" s="97"/>
      <c r="H1353" s="97"/>
      <c r="I1353" s="97"/>
      <c r="J1353" s="97"/>
      <c r="K1353" s="97"/>
      <c r="L1353" s="30"/>
      <c r="M1353" s="30"/>
      <c r="N1353" s="30"/>
      <c r="O1353" s="30"/>
      <c r="P1353" s="30"/>
      <c r="Q1353" s="30"/>
      <c r="R1353" s="30"/>
      <c r="S1353" s="30"/>
      <c r="T1353" s="30"/>
      <c r="U1353" s="30"/>
    </row>
    <row r="1354" spans="2:21" x14ac:dyDescent="0.25">
      <c r="B1354" s="30"/>
      <c r="C1354" s="30"/>
      <c r="E1354" s="26"/>
      <c r="F1354" s="97"/>
      <c r="G1354" s="97"/>
      <c r="H1354" s="97"/>
      <c r="I1354" s="97"/>
      <c r="J1354" s="97"/>
      <c r="K1354" s="97"/>
      <c r="L1354" s="30"/>
      <c r="M1354" s="30"/>
      <c r="N1354" s="30"/>
      <c r="O1354" s="30"/>
      <c r="P1354" s="30"/>
      <c r="Q1354" s="30"/>
      <c r="R1354" s="30"/>
      <c r="S1354" s="30"/>
      <c r="T1354" s="30"/>
      <c r="U1354" s="30"/>
    </row>
    <row r="1355" spans="2:21" x14ac:dyDescent="0.25">
      <c r="B1355" s="30"/>
      <c r="C1355" s="30"/>
      <c r="E1355" s="26"/>
      <c r="F1355" s="97"/>
      <c r="G1355" s="97"/>
      <c r="H1355" s="97"/>
      <c r="I1355" s="97"/>
      <c r="J1355" s="97"/>
      <c r="K1355" s="97"/>
      <c r="L1355" s="30"/>
      <c r="M1355" s="30"/>
      <c r="N1355" s="30"/>
      <c r="O1355" s="30"/>
      <c r="P1355" s="30"/>
      <c r="Q1355" s="30"/>
      <c r="R1355" s="30"/>
      <c r="S1355" s="30"/>
      <c r="T1355" s="30"/>
      <c r="U1355" s="30"/>
    </row>
    <row r="1356" spans="2:21" x14ac:dyDescent="0.25">
      <c r="B1356" s="30"/>
      <c r="C1356" s="30"/>
      <c r="E1356" s="26"/>
      <c r="F1356" s="97"/>
      <c r="G1356" s="97"/>
      <c r="H1356" s="97"/>
      <c r="I1356" s="97"/>
      <c r="J1356" s="97"/>
      <c r="K1356" s="97"/>
      <c r="L1356" s="30"/>
      <c r="M1356" s="30"/>
      <c r="N1356" s="30"/>
      <c r="O1356" s="30"/>
      <c r="P1356" s="30"/>
      <c r="Q1356" s="30"/>
      <c r="R1356" s="30"/>
      <c r="S1356" s="30"/>
      <c r="T1356" s="30"/>
      <c r="U1356" s="30"/>
    </row>
    <row r="1357" spans="2:21" x14ac:dyDescent="0.25">
      <c r="B1357" s="30"/>
      <c r="C1357" s="30"/>
      <c r="E1357" s="26"/>
      <c r="F1357" s="97"/>
      <c r="G1357" s="97"/>
      <c r="H1357" s="97"/>
      <c r="I1357" s="97"/>
      <c r="J1357" s="97"/>
      <c r="K1357" s="97"/>
      <c r="L1357" s="30"/>
      <c r="M1357" s="30"/>
      <c r="N1357" s="30"/>
      <c r="O1357" s="30"/>
      <c r="P1357" s="30"/>
      <c r="Q1357" s="30"/>
      <c r="R1357" s="30"/>
      <c r="S1357" s="30"/>
      <c r="T1357" s="30"/>
      <c r="U1357" s="30"/>
    </row>
    <row r="1358" spans="2:21" x14ac:dyDescent="0.25">
      <c r="B1358" s="30"/>
      <c r="C1358" s="30"/>
      <c r="E1358" s="26"/>
      <c r="F1358" s="97"/>
      <c r="G1358" s="97"/>
      <c r="H1358" s="97"/>
      <c r="I1358" s="97"/>
      <c r="J1358" s="97"/>
      <c r="K1358" s="97"/>
      <c r="L1358" s="30"/>
      <c r="M1358" s="30"/>
      <c r="N1358" s="30"/>
      <c r="O1358" s="30"/>
      <c r="P1358" s="30"/>
      <c r="Q1358" s="30"/>
      <c r="R1358" s="30"/>
      <c r="S1358" s="30"/>
      <c r="T1358" s="30"/>
      <c r="U1358" s="30"/>
    </row>
    <row r="1359" spans="2:21" x14ac:dyDescent="0.25">
      <c r="B1359" s="30"/>
      <c r="C1359" s="30"/>
      <c r="E1359" s="26"/>
      <c r="F1359" s="97"/>
      <c r="G1359" s="97"/>
      <c r="H1359" s="97"/>
      <c r="I1359" s="97"/>
      <c r="J1359" s="97"/>
      <c r="K1359" s="97"/>
      <c r="L1359" s="30"/>
      <c r="M1359" s="30"/>
      <c r="N1359" s="30"/>
      <c r="O1359" s="30"/>
      <c r="P1359" s="30"/>
      <c r="Q1359" s="30"/>
      <c r="R1359" s="30"/>
      <c r="S1359" s="30"/>
      <c r="T1359" s="30"/>
      <c r="U1359" s="30"/>
    </row>
    <row r="1360" spans="2:21" x14ac:dyDescent="0.25">
      <c r="B1360" s="30"/>
      <c r="C1360" s="30"/>
      <c r="E1360" s="26"/>
      <c r="F1360" s="97"/>
      <c r="G1360" s="97"/>
      <c r="H1360" s="97"/>
      <c r="I1360" s="97"/>
      <c r="J1360" s="97"/>
      <c r="K1360" s="97"/>
      <c r="L1360" s="30"/>
      <c r="M1360" s="30"/>
      <c r="N1360" s="30"/>
      <c r="O1360" s="30"/>
      <c r="P1360" s="30"/>
      <c r="Q1360" s="30"/>
      <c r="R1360" s="30"/>
      <c r="S1360" s="30"/>
      <c r="T1360" s="30"/>
      <c r="U1360" s="30"/>
    </row>
    <row r="1361" spans="2:21" x14ac:dyDescent="0.25">
      <c r="B1361" s="30"/>
      <c r="C1361" s="30"/>
      <c r="E1361" s="26"/>
      <c r="F1361" s="97"/>
      <c r="G1361" s="97"/>
      <c r="H1361" s="97"/>
      <c r="I1361" s="97"/>
      <c r="J1361" s="97"/>
      <c r="K1361" s="97"/>
      <c r="L1361" s="30"/>
      <c r="M1361" s="30"/>
      <c r="N1361" s="30"/>
      <c r="O1361" s="30"/>
      <c r="P1361" s="30"/>
      <c r="Q1361" s="30"/>
      <c r="R1361" s="30"/>
      <c r="S1361" s="30"/>
      <c r="T1361" s="30"/>
      <c r="U1361" s="30"/>
    </row>
    <row r="1362" spans="2:21" x14ac:dyDescent="0.25">
      <c r="B1362" s="30"/>
      <c r="C1362" s="30"/>
      <c r="E1362" s="26"/>
      <c r="F1362" s="97"/>
      <c r="G1362" s="97"/>
      <c r="H1362" s="97"/>
      <c r="I1362" s="97"/>
      <c r="J1362" s="97"/>
      <c r="K1362" s="97"/>
      <c r="L1362" s="30"/>
      <c r="M1362" s="30"/>
      <c r="N1362" s="30"/>
      <c r="O1362" s="30"/>
      <c r="P1362" s="30"/>
      <c r="Q1362" s="30"/>
      <c r="R1362" s="30"/>
      <c r="S1362" s="30"/>
      <c r="T1362" s="30"/>
      <c r="U1362" s="30"/>
    </row>
    <row r="1363" spans="2:21" x14ac:dyDescent="0.25">
      <c r="B1363" s="30"/>
      <c r="C1363" s="30"/>
      <c r="E1363" s="26"/>
      <c r="F1363" s="97"/>
      <c r="G1363" s="97"/>
      <c r="H1363" s="97"/>
      <c r="I1363" s="97"/>
      <c r="J1363" s="97"/>
      <c r="K1363" s="97"/>
      <c r="L1363" s="30"/>
      <c r="M1363" s="30"/>
      <c r="N1363" s="30"/>
      <c r="O1363" s="30"/>
      <c r="P1363" s="30"/>
      <c r="Q1363" s="30"/>
      <c r="R1363" s="30"/>
      <c r="S1363" s="30"/>
      <c r="T1363" s="30"/>
      <c r="U1363" s="30"/>
    </row>
    <row r="1364" spans="2:21" x14ac:dyDescent="0.25">
      <c r="B1364" s="30"/>
      <c r="C1364" s="30"/>
      <c r="E1364" s="26"/>
      <c r="F1364" s="97"/>
      <c r="G1364" s="97"/>
      <c r="H1364" s="97"/>
      <c r="I1364" s="97"/>
      <c r="J1364" s="97"/>
      <c r="K1364" s="97"/>
      <c r="L1364" s="30"/>
      <c r="M1364" s="30"/>
      <c r="N1364" s="30"/>
      <c r="O1364" s="30"/>
      <c r="P1364" s="30"/>
      <c r="Q1364" s="30"/>
      <c r="R1364" s="30"/>
      <c r="S1364" s="30"/>
      <c r="T1364" s="30"/>
      <c r="U1364" s="30"/>
    </row>
    <row r="1365" spans="2:21" x14ac:dyDescent="0.25">
      <c r="B1365" s="30"/>
      <c r="C1365" s="30"/>
      <c r="E1365" s="26"/>
      <c r="F1365" s="97"/>
      <c r="G1365" s="97"/>
      <c r="H1365" s="97"/>
      <c r="I1365" s="97"/>
      <c r="J1365" s="97"/>
      <c r="K1365" s="97"/>
      <c r="L1365" s="30"/>
      <c r="M1365" s="30"/>
      <c r="N1365" s="30"/>
      <c r="O1365" s="30"/>
      <c r="P1365" s="30"/>
      <c r="Q1365" s="30"/>
      <c r="R1365" s="30"/>
      <c r="S1365" s="30"/>
      <c r="T1365" s="30"/>
      <c r="U1365" s="30"/>
    </row>
    <row r="1366" spans="2:21" x14ac:dyDescent="0.25">
      <c r="B1366" s="30"/>
      <c r="C1366" s="30"/>
      <c r="E1366" s="26"/>
      <c r="F1366" s="97"/>
      <c r="G1366" s="97"/>
      <c r="H1366" s="97"/>
      <c r="I1366" s="97"/>
      <c r="J1366" s="97"/>
      <c r="K1366" s="97"/>
      <c r="L1366" s="30"/>
      <c r="M1366" s="30"/>
      <c r="N1366" s="30"/>
      <c r="O1366" s="30"/>
      <c r="P1366" s="30"/>
      <c r="Q1366" s="30"/>
      <c r="R1366" s="30"/>
      <c r="S1366" s="30"/>
      <c r="T1366" s="30"/>
      <c r="U1366" s="30"/>
    </row>
    <row r="1367" spans="2:21" x14ac:dyDescent="0.25">
      <c r="B1367" s="30"/>
      <c r="C1367" s="30"/>
      <c r="E1367" s="26"/>
      <c r="F1367" s="97"/>
      <c r="G1367" s="97"/>
      <c r="H1367" s="97"/>
      <c r="I1367" s="97"/>
      <c r="J1367" s="97"/>
      <c r="K1367" s="97"/>
      <c r="L1367" s="30"/>
      <c r="M1367" s="30"/>
      <c r="N1367" s="30"/>
      <c r="O1367" s="30"/>
      <c r="P1367" s="30"/>
      <c r="Q1367" s="30"/>
      <c r="R1367" s="30"/>
      <c r="S1367" s="30"/>
      <c r="T1367" s="30"/>
      <c r="U1367" s="30"/>
    </row>
    <row r="1368" spans="2:21" x14ac:dyDescent="0.25">
      <c r="B1368" s="30"/>
      <c r="C1368" s="30"/>
      <c r="E1368" s="26"/>
      <c r="F1368" s="97"/>
      <c r="G1368" s="97"/>
      <c r="H1368" s="97"/>
      <c r="I1368" s="97"/>
      <c r="J1368" s="97"/>
      <c r="K1368" s="97"/>
      <c r="L1368" s="30"/>
      <c r="M1368" s="30"/>
      <c r="N1368" s="30"/>
      <c r="O1368" s="30"/>
      <c r="P1368" s="30"/>
      <c r="Q1368" s="30"/>
      <c r="R1368" s="30"/>
      <c r="S1368" s="30"/>
      <c r="T1368" s="30"/>
      <c r="U1368" s="30"/>
    </row>
    <row r="1369" spans="2:21" x14ac:dyDescent="0.25">
      <c r="B1369" s="30"/>
      <c r="C1369" s="30"/>
      <c r="E1369" s="26"/>
      <c r="F1369" s="97"/>
      <c r="G1369" s="97"/>
      <c r="H1369" s="97"/>
      <c r="I1369" s="97"/>
      <c r="J1369" s="97"/>
      <c r="K1369" s="97"/>
      <c r="L1369" s="30"/>
      <c r="M1369" s="30"/>
      <c r="N1369" s="30"/>
      <c r="O1369" s="30"/>
      <c r="P1369" s="30"/>
      <c r="Q1369" s="30"/>
      <c r="R1369" s="30"/>
      <c r="S1369" s="30"/>
      <c r="T1369" s="30"/>
      <c r="U1369" s="30"/>
    </row>
    <row r="1370" spans="2:21" x14ac:dyDescent="0.25">
      <c r="B1370" s="30"/>
      <c r="C1370" s="30"/>
      <c r="E1370" s="26"/>
      <c r="F1370" s="97"/>
      <c r="G1370" s="97"/>
      <c r="H1370" s="97"/>
      <c r="I1370" s="97"/>
      <c r="J1370" s="97"/>
      <c r="K1370" s="97"/>
      <c r="L1370" s="30"/>
      <c r="M1370" s="30"/>
      <c r="N1370" s="30"/>
      <c r="O1370" s="30"/>
      <c r="P1370" s="30"/>
      <c r="Q1370" s="30"/>
      <c r="R1370" s="30"/>
      <c r="S1370" s="30"/>
      <c r="T1370" s="30"/>
      <c r="U1370" s="30"/>
    </row>
    <row r="1371" spans="2:21" x14ac:dyDescent="0.25">
      <c r="B1371" s="30"/>
      <c r="C1371" s="30"/>
      <c r="E1371" s="26"/>
      <c r="F1371" s="97"/>
      <c r="G1371" s="97"/>
      <c r="H1371" s="97"/>
      <c r="I1371" s="97"/>
      <c r="J1371" s="97"/>
      <c r="K1371" s="97"/>
      <c r="L1371" s="30"/>
      <c r="M1371" s="30"/>
      <c r="N1371" s="30"/>
      <c r="O1371" s="30"/>
      <c r="P1371" s="30"/>
      <c r="Q1371" s="30"/>
      <c r="R1371" s="30"/>
      <c r="S1371" s="30"/>
      <c r="T1371" s="30"/>
      <c r="U1371" s="30"/>
    </row>
    <row r="1372" spans="2:21" x14ac:dyDescent="0.25">
      <c r="B1372" s="30"/>
      <c r="C1372" s="30"/>
      <c r="E1372" s="26"/>
      <c r="F1372" s="97"/>
      <c r="G1372" s="97"/>
      <c r="H1372" s="97"/>
      <c r="I1372" s="97"/>
      <c r="J1372" s="97"/>
      <c r="K1372" s="97"/>
      <c r="L1372" s="30"/>
      <c r="M1372" s="30"/>
      <c r="N1372" s="30"/>
      <c r="O1372" s="30"/>
      <c r="P1372" s="30"/>
      <c r="Q1372" s="30"/>
      <c r="R1372" s="30"/>
      <c r="S1372" s="30"/>
      <c r="T1372" s="30"/>
      <c r="U1372" s="30"/>
    </row>
    <row r="1373" spans="2:21" x14ac:dyDescent="0.25">
      <c r="B1373" s="30"/>
      <c r="C1373" s="30"/>
      <c r="E1373" s="26"/>
      <c r="F1373" s="97"/>
      <c r="G1373" s="97"/>
      <c r="H1373" s="97"/>
      <c r="I1373" s="97"/>
      <c r="J1373" s="97"/>
      <c r="K1373" s="97"/>
      <c r="L1373" s="30"/>
      <c r="M1373" s="30"/>
      <c r="N1373" s="30"/>
      <c r="O1373" s="30"/>
      <c r="P1373" s="30"/>
      <c r="Q1373" s="30"/>
      <c r="R1373" s="30"/>
      <c r="S1373" s="30"/>
      <c r="T1373" s="30"/>
      <c r="U1373" s="30"/>
    </row>
    <row r="1374" spans="2:21" x14ac:dyDescent="0.25">
      <c r="B1374" s="30"/>
      <c r="C1374" s="30"/>
      <c r="E1374" s="26"/>
      <c r="F1374" s="97"/>
      <c r="G1374" s="97"/>
      <c r="H1374" s="97"/>
      <c r="I1374" s="97"/>
      <c r="J1374" s="97"/>
      <c r="K1374" s="97"/>
      <c r="L1374" s="30"/>
      <c r="M1374" s="30"/>
      <c r="N1374" s="30"/>
      <c r="O1374" s="30"/>
      <c r="P1374" s="30"/>
      <c r="Q1374" s="30"/>
      <c r="R1374" s="30"/>
      <c r="S1374" s="30"/>
      <c r="T1374" s="30"/>
      <c r="U1374" s="30"/>
    </row>
    <row r="1375" spans="2:21" x14ac:dyDescent="0.25">
      <c r="B1375" s="30"/>
      <c r="C1375" s="30"/>
      <c r="E1375" s="26"/>
      <c r="F1375" s="97"/>
      <c r="G1375" s="97"/>
      <c r="H1375" s="97"/>
      <c r="I1375" s="97"/>
      <c r="J1375" s="97"/>
      <c r="K1375" s="97"/>
      <c r="L1375" s="30"/>
      <c r="M1375" s="30"/>
      <c r="N1375" s="30"/>
      <c r="O1375" s="30"/>
      <c r="P1375" s="30"/>
      <c r="Q1375" s="30"/>
      <c r="R1375" s="30"/>
      <c r="S1375" s="30"/>
      <c r="T1375" s="30"/>
      <c r="U1375" s="30"/>
    </row>
    <row r="1376" spans="2:21" x14ac:dyDescent="0.25">
      <c r="B1376" s="30"/>
      <c r="C1376" s="30"/>
      <c r="E1376" s="26"/>
      <c r="F1376" s="97"/>
      <c r="G1376" s="97"/>
      <c r="H1376" s="97"/>
      <c r="I1376" s="97"/>
      <c r="J1376" s="97"/>
      <c r="K1376" s="97"/>
      <c r="L1376" s="30"/>
      <c r="M1376" s="30"/>
      <c r="N1376" s="30"/>
      <c r="O1376" s="30"/>
      <c r="P1376" s="30"/>
      <c r="Q1376" s="30"/>
      <c r="R1376" s="30"/>
      <c r="S1376" s="30"/>
      <c r="T1376" s="30"/>
      <c r="U1376" s="30"/>
    </row>
    <row r="1377" spans="2:21" x14ac:dyDescent="0.25">
      <c r="B1377" s="30"/>
      <c r="C1377" s="30"/>
      <c r="E1377" s="26"/>
      <c r="F1377" s="97"/>
      <c r="G1377" s="97"/>
      <c r="H1377" s="97"/>
      <c r="I1377" s="97"/>
      <c r="J1377" s="97"/>
      <c r="K1377" s="97"/>
      <c r="L1377" s="30"/>
      <c r="M1377" s="30"/>
      <c r="N1377" s="30"/>
      <c r="O1377" s="30"/>
      <c r="P1377" s="30"/>
      <c r="Q1377" s="30"/>
      <c r="R1377" s="30"/>
      <c r="S1377" s="30"/>
      <c r="T1377" s="30"/>
      <c r="U1377" s="30"/>
    </row>
    <row r="1378" spans="2:21" x14ac:dyDescent="0.25">
      <c r="B1378" s="30"/>
      <c r="C1378" s="30"/>
      <c r="E1378" s="26"/>
      <c r="F1378" s="97"/>
      <c r="G1378" s="97"/>
      <c r="H1378" s="97"/>
      <c r="I1378" s="97"/>
      <c r="J1378" s="97"/>
      <c r="K1378" s="97"/>
      <c r="L1378" s="30"/>
      <c r="M1378" s="30"/>
      <c r="N1378" s="30"/>
      <c r="O1378" s="30"/>
      <c r="P1378" s="30"/>
      <c r="Q1378" s="30"/>
      <c r="R1378" s="30"/>
      <c r="S1378" s="30"/>
      <c r="T1378" s="30"/>
      <c r="U1378" s="30"/>
    </row>
    <row r="1379" spans="2:21" x14ac:dyDescent="0.25">
      <c r="B1379" s="30"/>
      <c r="C1379" s="30"/>
      <c r="E1379" s="26"/>
      <c r="F1379" s="97"/>
      <c r="G1379" s="97"/>
      <c r="H1379" s="97"/>
      <c r="I1379" s="97"/>
      <c r="J1379" s="97"/>
      <c r="K1379" s="97"/>
      <c r="L1379" s="30"/>
      <c r="M1379" s="30"/>
      <c r="N1379" s="30"/>
      <c r="O1379" s="30"/>
      <c r="P1379" s="30"/>
      <c r="Q1379" s="30"/>
      <c r="R1379" s="30"/>
      <c r="S1379" s="30"/>
      <c r="T1379" s="30"/>
      <c r="U1379" s="30"/>
    </row>
    <row r="1380" spans="2:21" x14ac:dyDescent="0.25">
      <c r="B1380" s="30"/>
      <c r="C1380" s="30"/>
      <c r="E1380" s="26"/>
      <c r="F1380" s="97"/>
      <c r="G1380" s="97"/>
      <c r="H1380" s="97"/>
      <c r="I1380" s="97"/>
      <c r="J1380" s="97"/>
      <c r="K1380" s="97"/>
      <c r="L1380" s="30"/>
      <c r="M1380" s="30"/>
      <c r="N1380" s="30"/>
      <c r="O1380" s="30"/>
      <c r="P1380" s="30"/>
      <c r="Q1380" s="30"/>
      <c r="R1380" s="30"/>
      <c r="S1380" s="30"/>
      <c r="T1380" s="30"/>
      <c r="U1380" s="30"/>
    </row>
    <row r="1381" spans="2:21" x14ac:dyDescent="0.25">
      <c r="B1381" s="30"/>
      <c r="C1381" s="30"/>
      <c r="E1381" s="26"/>
      <c r="F1381" s="97"/>
      <c r="G1381" s="97"/>
      <c r="H1381" s="97"/>
      <c r="I1381" s="97"/>
      <c r="J1381" s="97"/>
      <c r="K1381" s="97"/>
      <c r="L1381" s="30"/>
      <c r="M1381" s="30"/>
      <c r="N1381" s="30"/>
      <c r="O1381" s="30"/>
      <c r="P1381" s="30"/>
      <c r="Q1381" s="30"/>
      <c r="R1381" s="30"/>
      <c r="S1381" s="30"/>
      <c r="T1381" s="30"/>
      <c r="U1381" s="30"/>
    </row>
    <row r="1382" spans="2:21" x14ac:dyDescent="0.25">
      <c r="B1382" s="30"/>
      <c r="C1382" s="30"/>
      <c r="E1382" s="26"/>
      <c r="F1382" s="97"/>
      <c r="G1382" s="97"/>
      <c r="H1382" s="97"/>
      <c r="I1382" s="97"/>
      <c r="J1382" s="97"/>
      <c r="K1382" s="97"/>
      <c r="L1382" s="30"/>
      <c r="M1382" s="30"/>
      <c r="N1382" s="30"/>
      <c r="O1382" s="30"/>
      <c r="P1382" s="30"/>
      <c r="Q1382" s="30"/>
      <c r="R1382" s="30"/>
      <c r="S1382" s="30"/>
      <c r="T1382" s="30"/>
      <c r="U1382" s="30"/>
    </row>
    <row r="1383" spans="2:21" x14ac:dyDescent="0.25">
      <c r="B1383" s="30"/>
      <c r="C1383" s="30"/>
      <c r="E1383" s="26"/>
      <c r="F1383" s="97"/>
      <c r="G1383" s="97"/>
      <c r="H1383" s="97"/>
      <c r="I1383" s="97"/>
      <c r="J1383" s="97"/>
      <c r="K1383" s="97"/>
      <c r="L1383" s="30"/>
      <c r="M1383" s="30"/>
      <c r="N1383" s="30"/>
      <c r="O1383" s="30"/>
      <c r="P1383" s="30"/>
      <c r="Q1383" s="30"/>
      <c r="R1383" s="30"/>
      <c r="S1383" s="30"/>
      <c r="T1383" s="30"/>
      <c r="U1383" s="30"/>
    </row>
    <row r="1384" spans="2:21" x14ac:dyDescent="0.25">
      <c r="B1384" s="30"/>
      <c r="C1384" s="30"/>
      <c r="E1384" s="26"/>
      <c r="F1384" s="97"/>
      <c r="G1384" s="97"/>
      <c r="H1384" s="97"/>
      <c r="I1384" s="97"/>
      <c r="J1384" s="97"/>
      <c r="K1384" s="97"/>
      <c r="L1384" s="30"/>
      <c r="M1384" s="30"/>
      <c r="N1384" s="30"/>
      <c r="O1384" s="30"/>
      <c r="P1384" s="30"/>
      <c r="Q1384" s="30"/>
      <c r="R1384" s="30"/>
      <c r="S1384" s="30"/>
      <c r="T1384" s="30"/>
      <c r="U1384" s="30"/>
    </row>
    <row r="1385" spans="2:21" x14ac:dyDescent="0.25">
      <c r="B1385" s="30"/>
      <c r="C1385" s="30"/>
      <c r="E1385" s="26"/>
      <c r="F1385" s="97"/>
      <c r="G1385" s="97"/>
      <c r="H1385" s="97"/>
      <c r="I1385" s="97"/>
      <c r="J1385" s="97"/>
      <c r="K1385" s="97"/>
      <c r="L1385" s="30"/>
      <c r="M1385" s="30"/>
      <c r="N1385" s="30"/>
      <c r="O1385" s="30"/>
      <c r="P1385" s="30"/>
      <c r="Q1385" s="30"/>
      <c r="R1385" s="30"/>
      <c r="S1385" s="30"/>
      <c r="T1385" s="30"/>
      <c r="U1385" s="30"/>
    </row>
    <row r="1386" spans="2:21" x14ac:dyDescent="0.25">
      <c r="B1386" s="30"/>
      <c r="C1386" s="30"/>
      <c r="E1386" s="26"/>
      <c r="F1386" s="97"/>
      <c r="G1386" s="97"/>
      <c r="H1386" s="97"/>
      <c r="I1386" s="97"/>
      <c r="J1386" s="97"/>
      <c r="K1386" s="97"/>
      <c r="L1386" s="30"/>
      <c r="M1386" s="30"/>
      <c r="N1386" s="30"/>
      <c r="O1386" s="30"/>
      <c r="P1386" s="30"/>
      <c r="Q1386" s="30"/>
      <c r="R1386" s="30"/>
      <c r="S1386" s="30"/>
      <c r="T1386" s="30"/>
      <c r="U1386" s="30"/>
    </row>
    <row r="1387" spans="2:21" x14ac:dyDescent="0.25">
      <c r="B1387" s="30"/>
      <c r="C1387" s="30"/>
      <c r="E1387" s="26"/>
      <c r="F1387" s="97"/>
      <c r="G1387" s="97"/>
      <c r="H1387" s="97"/>
      <c r="I1387" s="97"/>
      <c r="J1387" s="97"/>
      <c r="K1387" s="97"/>
      <c r="L1387" s="30"/>
      <c r="M1387" s="30"/>
      <c r="N1387" s="30"/>
      <c r="O1387" s="30"/>
      <c r="P1387" s="30"/>
      <c r="Q1387" s="30"/>
      <c r="R1387" s="30"/>
      <c r="S1387" s="30"/>
      <c r="T1387" s="30"/>
      <c r="U1387" s="30"/>
    </row>
    <row r="1388" spans="2:21" x14ac:dyDescent="0.25">
      <c r="B1388" s="30"/>
      <c r="C1388" s="30"/>
      <c r="E1388" s="26"/>
      <c r="F1388" s="97"/>
      <c r="G1388" s="97"/>
      <c r="H1388" s="97"/>
      <c r="I1388" s="97"/>
      <c r="J1388" s="97"/>
      <c r="K1388" s="97"/>
      <c r="L1388" s="30"/>
      <c r="M1388" s="30"/>
      <c r="N1388" s="30"/>
      <c r="O1388" s="30"/>
      <c r="P1388" s="30"/>
      <c r="Q1388" s="30"/>
      <c r="R1388" s="30"/>
      <c r="S1388" s="30"/>
      <c r="T1388" s="30"/>
      <c r="U1388" s="30"/>
    </row>
    <row r="1389" spans="2:21" x14ac:dyDescent="0.25">
      <c r="B1389" s="30"/>
      <c r="C1389" s="30"/>
      <c r="E1389" s="26"/>
      <c r="F1389" s="97"/>
      <c r="G1389" s="97"/>
      <c r="H1389" s="97"/>
      <c r="I1389" s="97"/>
      <c r="J1389" s="97"/>
      <c r="K1389" s="97"/>
      <c r="L1389" s="30"/>
      <c r="M1389" s="30"/>
      <c r="N1389" s="30"/>
      <c r="O1389" s="30"/>
      <c r="P1389" s="30"/>
      <c r="Q1389" s="30"/>
      <c r="R1389" s="30"/>
      <c r="S1389" s="30"/>
      <c r="T1389" s="30"/>
      <c r="U1389" s="30"/>
    </row>
    <row r="1390" spans="2:21" x14ac:dyDescent="0.25">
      <c r="B1390" s="30"/>
      <c r="C1390" s="30"/>
      <c r="E1390" s="26"/>
      <c r="F1390" s="97"/>
      <c r="G1390" s="97"/>
      <c r="H1390" s="97"/>
      <c r="I1390" s="97"/>
      <c r="J1390" s="97"/>
      <c r="K1390" s="97"/>
      <c r="L1390" s="30"/>
      <c r="M1390" s="30"/>
      <c r="N1390" s="30"/>
      <c r="O1390" s="30"/>
      <c r="P1390" s="30"/>
      <c r="Q1390" s="30"/>
      <c r="R1390" s="30"/>
      <c r="S1390" s="30"/>
      <c r="T1390" s="30"/>
      <c r="U1390" s="30"/>
    </row>
    <row r="1391" spans="2:21" x14ac:dyDescent="0.25">
      <c r="B1391" s="30"/>
      <c r="C1391" s="30"/>
      <c r="E1391" s="26"/>
      <c r="F1391" s="97"/>
      <c r="G1391" s="97"/>
      <c r="H1391" s="97"/>
      <c r="I1391" s="97"/>
      <c r="J1391" s="97"/>
      <c r="K1391" s="97"/>
      <c r="L1391" s="30"/>
      <c r="M1391" s="30"/>
      <c r="N1391" s="30"/>
      <c r="O1391" s="30"/>
      <c r="P1391" s="30"/>
      <c r="Q1391" s="30"/>
      <c r="R1391" s="30"/>
      <c r="S1391" s="30"/>
      <c r="T1391" s="30"/>
      <c r="U1391" s="30"/>
    </row>
    <row r="1392" spans="2:21" x14ac:dyDescent="0.25">
      <c r="B1392" s="30"/>
      <c r="C1392" s="30"/>
      <c r="E1392" s="26"/>
      <c r="F1392" s="97"/>
      <c r="G1392" s="97"/>
      <c r="H1392" s="97"/>
      <c r="I1392" s="97"/>
      <c r="J1392" s="97"/>
      <c r="K1392" s="97"/>
      <c r="L1392" s="30"/>
      <c r="M1392" s="30"/>
      <c r="N1392" s="30"/>
      <c r="O1392" s="30"/>
      <c r="P1392" s="30"/>
      <c r="Q1392" s="30"/>
      <c r="R1392" s="30"/>
      <c r="S1392" s="30"/>
      <c r="T1392" s="30"/>
      <c r="U1392" s="30"/>
    </row>
    <row r="1393" spans="2:21" x14ac:dyDescent="0.25">
      <c r="B1393" s="30"/>
      <c r="C1393" s="30"/>
      <c r="E1393" s="26"/>
      <c r="F1393" s="97"/>
      <c r="G1393" s="97"/>
      <c r="H1393" s="97"/>
      <c r="I1393" s="97"/>
      <c r="J1393" s="97"/>
      <c r="K1393" s="97"/>
      <c r="L1393" s="30"/>
      <c r="M1393" s="30"/>
      <c r="N1393" s="30"/>
      <c r="O1393" s="30"/>
      <c r="P1393" s="30"/>
      <c r="Q1393" s="30"/>
      <c r="R1393" s="30"/>
      <c r="S1393" s="30"/>
      <c r="T1393" s="30"/>
      <c r="U1393" s="30"/>
    </row>
    <row r="1394" spans="2:21" x14ac:dyDescent="0.25">
      <c r="B1394" s="30"/>
      <c r="C1394" s="30"/>
      <c r="E1394" s="26"/>
      <c r="F1394" s="97"/>
      <c r="G1394" s="97"/>
      <c r="H1394" s="97"/>
      <c r="I1394" s="97"/>
      <c r="J1394" s="97"/>
      <c r="K1394" s="97"/>
      <c r="L1394" s="30"/>
      <c r="M1394" s="30"/>
      <c r="N1394" s="30"/>
      <c r="O1394" s="30"/>
      <c r="P1394" s="30"/>
      <c r="Q1394" s="30"/>
      <c r="R1394" s="30"/>
      <c r="S1394" s="30"/>
      <c r="T1394" s="30"/>
      <c r="U1394" s="30"/>
    </row>
    <row r="1395" spans="2:21" x14ac:dyDescent="0.25">
      <c r="B1395" s="30"/>
      <c r="C1395" s="30"/>
      <c r="E1395" s="26"/>
      <c r="F1395" s="97"/>
      <c r="G1395" s="97"/>
      <c r="H1395" s="97"/>
      <c r="I1395" s="97"/>
      <c r="J1395" s="97"/>
      <c r="K1395" s="97"/>
      <c r="L1395" s="30"/>
      <c r="M1395" s="30"/>
      <c r="N1395" s="30"/>
      <c r="O1395" s="30"/>
      <c r="P1395" s="30"/>
      <c r="Q1395" s="30"/>
      <c r="R1395" s="30"/>
      <c r="S1395" s="30"/>
      <c r="T1395" s="30"/>
      <c r="U1395" s="30"/>
    </row>
    <row r="1396" spans="2:21" x14ac:dyDescent="0.25">
      <c r="B1396" s="30"/>
      <c r="C1396" s="30"/>
      <c r="E1396" s="26"/>
      <c r="F1396" s="97"/>
      <c r="G1396" s="97"/>
      <c r="H1396" s="97"/>
      <c r="I1396" s="97"/>
      <c r="J1396" s="97"/>
      <c r="K1396" s="97"/>
      <c r="L1396" s="30"/>
      <c r="M1396" s="30"/>
      <c r="N1396" s="30"/>
      <c r="O1396" s="30"/>
      <c r="P1396" s="30"/>
      <c r="Q1396" s="30"/>
      <c r="R1396" s="30"/>
      <c r="S1396" s="30"/>
      <c r="T1396" s="30"/>
      <c r="U1396" s="30"/>
    </row>
    <row r="1397" spans="2:21" x14ac:dyDescent="0.25">
      <c r="B1397" s="30"/>
      <c r="C1397" s="30"/>
      <c r="E1397" s="26"/>
      <c r="F1397" s="97"/>
      <c r="G1397" s="97"/>
      <c r="H1397" s="97"/>
      <c r="I1397" s="97"/>
      <c r="J1397" s="97"/>
      <c r="K1397" s="97"/>
      <c r="L1397" s="30"/>
      <c r="M1397" s="30"/>
      <c r="N1397" s="30"/>
      <c r="O1397" s="30"/>
      <c r="P1397" s="30"/>
      <c r="Q1397" s="30"/>
      <c r="R1397" s="30"/>
      <c r="S1397" s="30"/>
      <c r="T1397" s="30"/>
      <c r="U1397" s="30"/>
    </row>
    <row r="1398" spans="2:21" x14ac:dyDescent="0.25">
      <c r="B1398" s="30"/>
      <c r="C1398" s="30"/>
      <c r="E1398" s="26"/>
      <c r="F1398" s="97"/>
      <c r="G1398" s="97"/>
      <c r="H1398" s="97"/>
      <c r="I1398" s="97"/>
      <c r="J1398" s="97"/>
      <c r="K1398" s="97"/>
      <c r="L1398" s="30"/>
      <c r="M1398" s="30"/>
      <c r="N1398" s="30"/>
      <c r="O1398" s="30"/>
      <c r="P1398" s="30"/>
      <c r="Q1398" s="30"/>
      <c r="R1398" s="30"/>
      <c r="S1398" s="30"/>
      <c r="T1398" s="30"/>
      <c r="U1398" s="30"/>
    </row>
    <row r="1399" spans="2:21" x14ac:dyDescent="0.25">
      <c r="B1399" s="30"/>
      <c r="C1399" s="30"/>
      <c r="E1399" s="26"/>
      <c r="F1399" s="97"/>
      <c r="G1399" s="97"/>
      <c r="H1399" s="97"/>
      <c r="I1399" s="97"/>
      <c r="J1399" s="97"/>
      <c r="K1399" s="97"/>
      <c r="L1399" s="30"/>
      <c r="M1399" s="30"/>
      <c r="N1399" s="30"/>
      <c r="O1399" s="30"/>
      <c r="P1399" s="30"/>
      <c r="Q1399" s="30"/>
      <c r="R1399" s="30"/>
      <c r="S1399" s="30"/>
      <c r="T1399" s="30"/>
      <c r="U1399" s="30"/>
    </row>
    <row r="1400" spans="2:21" x14ac:dyDescent="0.25">
      <c r="B1400" s="30"/>
      <c r="C1400" s="30"/>
      <c r="E1400" s="26"/>
      <c r="F1400" s="97"/>
      <c r="G1400" s="97"/>
      <c r="H1400" s="97"/>
      <c r="I1400" s="97"/>
      <c r="J1400" s="97"/>
      <c r="K1400" s="97"/>
      <c r="L1400" s="30"/>
      <c r="M1400" s="30"/>
      <c r="N1400" s="30"/>
      <c r="O1400" s="30"/>
      <c r="P1400" s="30"/>
      <c r="Q1400" s="30"/>
      <c r="R1400" s="30"/>
      <c r="S1400" s="30"/>
      <c r="T1400" s="30"/>
      <c r="U1400" s="30"/>
    </row>
    <row r="1401" spans="2:21" x14ac:dyDescent="0.25">
      <c r="B1401" s="30"/>
      <c r="C1401" s="30"/>
      <c r="E1401" s="26"/>
      <c r="F1401" s="97"/>
      <c r="G1401" s="97"/>
      <c r="H1401" s="97"/>
      <c r="I1401" s="97"/>
      <c r="J1401" s="97"/>
      <c r="K1401" s="97"/>
      <c r="L1401" s="30"/>
      <c r="M1401" s="30"/>
      <c r="N1401" s="30"/>
      <c r="O1401" s="30"/>
      <c r="P1401" s="30"/>
      <c r="Q1401" s="30"/>
      <c r="R1401" s="30"/>
      <c r="S1401" s="30"/>
      <c r="T1401" s="30"/>
      <c r="U1401" s="30"/>
    </row>
    <row r="1402" spans="2:21" x14ac:dyDescent="0.25">
      <c r="B1402" s="30"/>
      <c r="C1402" s="30"/>
      <c r="E1402" s="26"/>
      <c r="F1402" s="97"/>
      <c r="G1402" s="97"/>
      <c r="H1402" s="97"/>
      <c r="I1402" s="97"/>
      <c r="J1402" s="97"/>
      <c r="K1402" s="97"/>
      <c r="L1402" s="30"/>
      <c r="M1402" s="30"/>
      <c r="N1402" s="30"/>
      <c r="O1402" s="30"/>
      <c r="P1402" s="30"/>
      <c r="Q1402" s="30"/>
      <c r="R1402" s="30"/>
      <c r="S1402" s="30"/>
      <c r="T1402" s="30"/>
      <c r="U1402" s="30"/>
    </row>
    <row r="1403" spans="2:21" x14ac:dyDescent="0.25">
      <c r="B1403" s="30"/>
      <c r="C1403" s="30"/>
      <c r="E1403" s="26"/>
      <c r="F1403" s="97"/>
      <c r="G1403" s="97"/>
      <c r="H1403" s="97"/>
      <c r="I1403" s="97"/>
      <c r="J1403" s="97"/>
      <c r="K1403" s="97"/>
      <c r="L1403" s="30"/>
      <c r="M1403" s="30"/>
      <c r="N1403" s="30"/>
      <c r="O1403" s="30"/>
      <c r="P1403" s="30"/>
      <c r="Q1403" s="30"/>
      <c r="R1403" s="30"/>
      <c r="S1403" s="30"/>
      <c r="T1403" s="30"/>
      <c r="U1403" s="30"/>
    </row>
    <row r="1404" spans="2:21" x14ac:dyDescent="0.25">
      <c r="B1404" s="30"/>
      <c r="C1404" s="30"/>
      <c r="E1404" s="26"/>
      <c r="F1404" s="97"/>
      <c r="G1404" s="97"/>
      <c r="H1404" s="97"/>
      <c r="I1404" s="97"/>
      <c r="J1404" s="97"/>
      <c r="K1404" s="97"/>
      <c r="L1404" s="30"/>
      <c r="M1404" s="30"/>
      <c r="N1404" s="30"/>
      <c r="O1404" s="30"/>
      <c r="P1404" s="30"/>
      <c r="Q1404" s="30"/>
      <c r="R1404" s="30"/>
      <c r="S1404" s="30"/>
      <c r="T1404" s="30"/>
      <c r="U1404" s="30"/>
    </row>
    <row r="1405" spans="2:21" x14ac:dyDescent="0.25">
      <c r="B1405" s="30"/>
      <c r="C1405" s="30"/>
      <c r="E1405" s="26"/>
      <c r="F1405" s="97"/>
      <c r="G1405" s="97"/>
      <c r="H1405" s="97"/>
      <c r="I1405" s="97"/>
      <c r="J1405" s="97"/>
      <c r="K1405" s="97"/>
      <c r="L1405" s="30"/>
      <c r="M1405" s="30"/>
      <c r="N1405" s="30"/>
      <c r="O1405" s="30"/>
      <c r="P1405" s="30"/>
      <c r="Q1405" s="30"/>
      <c r="R1405" s="30"/>
      <c r="S1405" s="30"/>
      <c r="T1405" s="30"/>
      <c r="U1405" s="30"/>
    </row>
    <row r="1406" spans="2:21" x14ac:dyDescent="0.25">
      <c r="B1406" s="30"/>
      <c r="C1406" s="30"/>
      <c r="E1406" s="26"/>
      <c r="F1406" s="97"/>
      <c r="G1406" s="97"/>
      <c r="H1406" s="97"/>
      <c r="I1406" s="97"/>
      <c r="J1406" s="97"/>
      <c r="K1406" s="97"/>
      <c r="L1406" s="30"/>
      <c r="M1406" s="30"/>
      <c r="N1406" s="30"/>
      <c r="O1406" s="30"/>
      <c r="P1406" s="30"/>
      <c r="Q1406" s="30"/>
      <c r="R1406" s="30"/>
      <c r="S1406" s="30"/>
      <c r="T1406" s="30"/>
      <c r="U1406" s="30"/>
    </row>
    <row r="1407" spans="2:21" x14ac:dyDescent="0.25">
      <c r="B1407" s="30"/>
      <c r="C1407" s="30"/>
      <c r="E1407" s="26"/>
      <c r="F1407" s="97"/>
      <c r="G1407" s="97"/>
      <c r="H1407" s="97"/>
      <c r="I1407" s="97"/>
      <c r="J1407" s="97"/>
      <c r="K1407" s="97"/>
      <c r="L1407" s="30"/>
      <c r="M1407" s="30"/>
      <c r="N1407" s="30"/>
      <c r="O1407" s="30"/>
      <c r="P1407" s="30"/>
      <c r="Q1407" s="30"/>
      <c r="R1407" s="30"/>
      <c r="S1407" s="30"/>
      <c r="T1407" s="30"/>
      <c r="U1407" s="30"/>
    </row>
    <row r="1408" spans="2:21" x14ac:dyDescent="0.25">
      <c r="B1408" s="30"/>
      <c r="C1408" s="30"/>
      <c r="E1408" s="26"/>
      <c r="F1408" s="97"/>
      <c r="G1408" s="97"/>
      <c r="H1408" s="97"/>
      <c r="I1408" s="97"/>
      <c r="J1408" s="97"/>
      <c r="K1408" s="97"/>
      <c r="L1408" s="30"/>
      <c r="M1408" s="30"/>
      <c r="N1408" s="30"/>
      <c r="O1408" s="30"/>
      <c r="P1408" s="30"/>
      <c r="Q1408" s="30"/>
      <c r="R1408" s="30"/>
      <c r="S1408" s="30"/>
      <c r="T1408" s="30"/>
      <c r="U1408" s="30"/>
    </row>
    <row r="1409" spans="2:21" x14ac:dyDescent="0.25">
      <c r="B1409" s="30"/>
      <c r="C1409" s="30"/>
      <c r="E1409" s="26"/>
      <c r="F1409" s="97"/>
      <c r="G1409" s="97"/>
      <c r="H1409" s="97"/>
      <c r="I1409" s="97"/>
      <c r="J1409" s="97"/>
      <c r="K1409" s="97"/>
      <c r="L1409" s="30"/>
      <c r="M1409" s="30"/>
      <c r="N1409" s="30"/>
      <c r="O1409" s="30"/>
      <c r="P1409" s="30"/>
      <c r="Q1409" s="30"/>
      <c r="R1409" s="30"/>
      <c r="S1409" s="30"/>
      <c r="T1409" s="30"/>
      <c r="U1409" s="30"/>
    </row>
    <row r="1410" spans="2:21" x14ac:dyDescent="0.25">
      <c r="B1410" s="30"/>
      <c r="C1410" s="30"/>
      <c r="E1410" s="26"/>
      <c r="F1410" s="97"/>
      <c r="G1410" s="97"/>
      <c r="H1410" s="97"/>
      <c r="I1410" s="97"/>
      <c r="J1410" s="97"/>
      <c r="K1410" s="97"/>
      <c r="L1410" s="30"/>
      <c r="M1410" s="30"/>
      <c r="N1410" s="30"/>
      <c r="O1410" s="30"/>
      <c r="P1410" s="30"/>
      <c r="Q1410" s="30"/>
      <c r="R1410" s="30"/>
      <c r="S1410" s="30"/>
      <c r="T1410" s="30"/>
      <c r="U1410" s="30"/>
    </row>
    <row r="1411" spans="2:21" x14ac:dyDescent="0.25">
      <c r="B1411" s="30"/>
      <c r="C1411" s="30"/>
      <c r="E1411" s="26"/>
      <c r="F1411" s="97"/>
      <c r="G1411" s="97"/>
      <c r="H1411" s="97"/>
      <c r="I1411" s="97"/>
      <c r="J1411" s="97"/>
      <c r="K1411" s="97"/>
      <c r="L1411" s="30"/>
      <c r="M1411" s="30"/>
      <c r="N1411" s="30"/>
      <c r="O1411" s="30"/>
      <c r="P1411" s="30"/>
      <c r="Q1411" s="30"/>
      <c r="R1411" s="30"/>
      <c r="S1411" s="30"/>
      <c r="T1411" s="30"/>
      <c r="U1411" s="30"/>
    </row>
    <row r="1412" spans="2:21" x14ac:dyDescent="0.25">
      <c r="B1412" s="30"/>
      <c r="C1412" s="30"/>
      <c r="E1412" s="26"/>
      <c r="F1412" s="97"/>
      <c r="G1412" s="97"/>
      <c r="H1412" s="97"/>
      <c r="I1412" s="97"/>
      <c r="J1412" s="97"/>
      <c r="K1412" s="97"/>
      <c r="L1412" s="30"/>
      <c r="M1412" s="30"/>
      <c r="N1412" s="30"/>
      <c r="O1412" s="30"/>
      <c r="P1412" s="30"/>
      <c r="Q1412" s="30"/>
      <c r="R1412" s="30"/>
      <c r="S1412" s="30"/>
      <c r="T1412" s="30"/>
      <c r="U1412" s="30"/>
    </row>
    <row r="1413" spans="2:21" x14ac:dyDescent="0.25">
      <c r="B1413" s="30"/>
      <c r="C1413" s="30"/>
      <c r="E1413" s="26"/>
      <c r="F1413" s="97"/>
      <c r="G1413" s="97"/>
      <c r="H1413" s="97"/>
      <c r="I1413" s="97"/>
      <c r="J1413" s="97"/>
      <c r="K1413" s="97"/>
      <c r="L1413" s="30"/>
      <c r="M1413" s="30"/>
      <c r="N1413" s="30"/>
      <c r="O1413" s="30"/>
      <c r="P1413" s="30"/>
      <c r="Q1413" s="30"/>
      <c r="R1413" s="30"/>
      <c r="S1413" s="30"/>
      <c r="T1413" s="30"/>
      <c r="U1413" s="30"/>
    </row>
    <row r="1414" spans="2:21" x14ac:dyDescent="0.25">
      <c r="B1414" s="30"/>
      <c r="C1414" s="30"/>
      <c r="E1414" s="26"/>
      <c r="F1414" s="97"/>
      <c r="G1414" s="97"/>
      <c r="H1414" s="97"/>
      <c r="I1414" s="97"/>
      <c r="J1414" s="97"/>
      <c r="K1414" s="97"/>
      <c r="L1414" s="30"/>
      <c r="M1414" s="30"/>
      <c r="N1414" s="30"/>
      <c r="O1414" s="30"/>
      <c r="P1414" s="30"/>
      <c r="Q1414" s="30"/>
      <c r="R1414" s="30"/>
      <c r="S1414" s="30"/>
      <c r="T1414" s="30"/>
      <c r="U1414" s="30"/>
    </row>
    <row r="1415" spans="2:21" x14ac:dyDescent="0.25">
      <c r="B1415" s="30"/>
      <c r="C1415" s="30"/>
      <c r="E1415" s="26"/>
      <c r="F1415" s="97"/>
      <c r="G1415" s="97"/>
      <c r="H1415" s="97"/>
      <c r="I1415" s="97"/>
      <c r="J1415" s="97"/>
      <c r="K1415" s="97"/>
      <c r="L1415" s="30"/>
      <c r="M1415" s="30"/>
      <c r="N1415" s="30"/>
      <c r="O1415" s="30"/>
      <c r="P1415" s="30"/>
      <c r="Q1415" s="30"/>
      <c r="R1415" s="30"/>
      <c r="S1415" s="30"/>
      <c r="T1415" s="30"/>
      <c r="U1415" s="30"/>
    </row>
    <row r="1416" spans="2:21" x14ac:dyDescent="0.25">
      <c r="B1416" s="30"/>
      <c r="C1416" s="30"/>
      <c r="E1416" s="26"/>
      <c r="F1416" s="97"/>
      <c r="G1416" s="97"/>
      <c r="H1416" s="97"/>
      <c r="I1416" s="97"/>
      <c r="J1416" s="97"/>
      <c r="K1416" s="97"/>
      <c r="L1416" s="30"/>
      <c r="M1416" s="30"/>
      <c r="N1416" s="30"/>
      <c r="O1416" s="30"/>
      <c r="P1416" s="30"/>
      <c r="Q1416" s="30"/>
      <c r="R1416" s="30"/>
      <c r="S1416" s="30"/>
      <c r="T1416" s="30"/>
      <c r="U1416" s="30"/>
    </row>
    <row r="1417" spans="2:21" x14ac:dyDescent="0.25">
      <c r="B1417" s="30"/>
      <c r="C1417" s="30"/>
      <c r="E1417" s="26"/>
      <c r="F1417" s="97"/>
      <c r="G1417" s="97"/>
      <c r="H1417" s="97"/>
      <c r="I1417" s="97"/>
      <c r="J1417" s="97"/>
      <c r="K1417" s="97"/>
      <c r="L1417" s="30"/>
      <c r="M1417" s="30"/>
      <c r="N1417" s="30"/>
      <c r="O1417" s="30"/>
      <c r="P1417" s="30"/>
      <c r="Q1417" s="30"/>
      <c r="R1417" s="30"/>
      <c r="S1417" s="30"/>
      <c r="T1417" s="30"/>
      <c r="U1417" s="30"/>
    </row>
    <row r="1418" spans="2:21" x14ac:dyDescent="0.25">
      <c r="B1418" s="30"/>
      <c r="C1418" s="30"/>
      <c r="E1418" s="26"/>
      <c r="F1418" s="97"/>
      <c r="G1418" s="97"/>
      <c r="H1418" s="97"/>
      <c r="I1418" s="97"/>
      <c r="J1418" s="97"/>
      <c r="K1418" s="97"/>
      <c r="L1418" s="30"/>
      <c r="M1418" s="30"/>
      <c r="N1418" s="30"/>
      <c r="O1418" s="30"/>
      <c r="P1418" s="30"/>
      <c r="Q1418" s="30"/>
      <c r="R1418" s="30"/>
      <c r="S1418" s="30"/>
      <c r="T1418" s="30"/>
      <c r="U1418" s="30"/>
    </row>
    <row r="1419" spans="2:21" x14ac:dyDescent="0.25">
      <c r="B1419" s="30"/>
      <c r="C1419" s="30"/>
      <c r="E1419" s="26"/>
      <c r="F1419" s="97"/>
      <c r="G1419" s="97"/>
      <c r="H1419" s="97"/>
      <c r="I1419" s="97"/>
      <c r="J1419" s="97"/>
      <c r="K1419" s="97"/>
      <c r="L1419" s="30"/>
      <c r="M1419" s="30"/>
      <c r="N1419" s="30"/>
      <c r="O1419" s="30"/>
      <c r="P1419" s="30"/>
      <c r="Q1419" s="30"/>
      <c r="R1419" s="30"/>
      <c r="S1419" s="30"/>
      <c r="T1419" s="30"/>
      <c r="U1419" s="30"/>
    </row>
    <row r="1420" spans="2:21" x14ac:dyDescent="0.25">
      <c r="B1420" s="30"/>
      <c r="C1420" s="30"/>
      <c r="E1420" s="26"/>
      <c r="F1420" s="97"/>
      <c r="G1420" s="97"/>
      <c r="H1420" s="97"/>
      <c r="I1420" s="97"/>
      <c r="J1420" s="97"/>
      <c r="K1420" s="97"/>
      <c r="L1420" s="30"/>
      <c r="M1420" s="30"/>
      <c r="N1420" s="30"/>
      <c r="O1420" s="30"/>
      <c r="P1420" s="30"/>
      <c r="Q1420" s="30"/>
      <c r="R1420" s="30"/>
      <c r="S1420" s="30"/>
      <c r="T1420" s="30"/>
      <c r="U1420" s="30"/>
    </row>
    <row r="1421" spans="2:21" x14ac:dyDescent="0.25">
      <c r="B1421" s="30"/>
      <c r="C1421" s="30"/>
      <c r="E1421" s="26"/>
      <c r="F1421" s="97"/>
      <c r="G1421" s="97"/>
      <c r="H1421" s="97"/>
      <c r="I1421" s="97"/>
      <c r="J1421" s="97"/>
      <c r="K1421" s="97"/>
      <c r="L1421" s="30"/>
      <c r="M1421" s="30"/>
      <c r="N1421" s="30"/>
      <c r="O1421" s="30"/>
      <c r="P1421" s="30"/>
      <c r="Q1421" s="30"/>
      <c r="R1421" s="30"/>
      <c r="S1421" s="30"/>
      <c r="T1421" s="30"/>
      <c r="U1421" s="30"/>
    </row>
    <row r="1422" spans="2:21" x14ac:dyDescent="0.25">
      <c r="B1422" s="30"/>
      <c r="C1422" s="30"/>
      <c r="E1422" s="26"/>
      <c r="F1422" s="97"/>
      <c r="G1422" s="97"/>
      <c r="H1422" s="97"/>
      <c r="I1422" s="97"/>
      <c r="J1422" s="97"/>
      <c r="K1422" s="97"/>
      <c r="L1422" s="30"/>
      <c r="M1422" s="30"/>
      <c r="N1422" s="30"/>
      <c r="O1422" s="30"/>
      <c r="P1422" s="30"/>
      <c r="Q1422" s="30"/>
      <c r="R1422" s="30"/>
      <c r="S1422" s="30"/>
      <c r="T1422" s="30"/>
      <c r="U1422" s="30"/>
    </row>
    <row r="1423" spans="2:21" x14ac:dyDescent="0.25">
      <c r="B1423" s="30"/>
      <c r="C1423" s="30"/>
      <c r="E1423" s="26"/>
      <c r="F1423" s="97"/>
      <c r="G1423" s="97"/>
      <c r="H1423" s="97"/>
      <c r="I1423" s="97"/>
      <c r="J1423" s="97"/>
      <c r="K1423" s="97"/>
      <c r="L1423" s="30"/>
      <c r="M1423" s="30"/>
      <c r="N1423" s="30"/>
      <c r="O1423" s="30"/>
      <c r="P1423" s="30"/>
      <c r="Q1423" s="30"/>
      <c r="R1423" s="30"/>
      <c r="S1423" s="30"/>
      <c r="T1423" s="30"/>
      <c r="U1423" s="30"/>
    </row>
    <row r="1424" spans="2:21" x14ac:dyDescent="0.25">
      <c r="B1424" s="30"/>
      <c r="C1424" s="30"/>
      <c r="E1424" s="26"/>
      <c r="F1424" s="97"/>
      <c r="G1424" s="97"/>
      <c r="H1424" s="97"/>
      <c r="I1424" s="97"/>
      <c r="J1424" s="97"/>
      <c r="K1424" s="97"/>
      <c r="L1424" s="30"/>
      <c r="M1424" s="30"/>
      <c r="N1424" s="30"/>
      <c r="O1424" s="30"/>
      <c r="P1424" s="30"/>
      <c r="Q1424" s="30"/>
      <c r="R1424" s="30"/>
      <c r="S1424" s="30"/>
      <c r="T1424" s="30"/>
      <c r="U1424" s="30"/>
    </row>
    <row r="1425" spans="2:21" x14ac:dyDescent="0.25">
      <c r="B1425" s="30"/>
      <c r="C1425" s="30"/>
      <c r="E1425" s="26"/>
      <c r="F1425" s="97"/>
      <c r="G1425" s="97"/>
      <c r="H1425" s="97"/>
      <c r="I1425" s="97"/>
      <c r="J1425" s="97"/>
      <c r="K1425" s="97"/>
      <c r="L1425" s="30"/>
      <c r="M1425" s="30"/>
      <c r="N1425" s="30"/>
      <c r="O1425" s="30"/>
      <c r="P1425" s="30"/>
      <c r="Q1425" s="30"/>
      <c r="R1425" s="30"/>
      <c r="S1425" s="30"/>
      <c r="T1425" s="30"/>
      <c r="U1425" s="30"/>
    </row>
    <row r="1426" spans="2:21" x14ac:dyDescent="0.25">
      <c r="B1426" s="30"/>
      <c r="C1426" s="30"/>
      <c r="E1426" s="26"/>
      <c r="F1426" s="97"/>
      <c r="G1426" s="97"/>
      <c r="H1426" s="97"/>
      <c r="I1426" s="97"/>
      <c r="J1426" s="97"/>
      <c r="K1426" s="97"/>
      <c r="L1426" s="30"/>
      <c r="M1426" s="30"/>
      <c r="N1426" s="30"/>
      <c r="O1426" s="30"/>
      <c r="P1426" s="30"/>
      <c r="Q1426" s="30"/>
      <c r="R1426" s="30"/>
      <c r="S1426" s="30"/>
      <c r="T1426" s="30"/>
      <c r="U1426" s="30"/>
    </row>
    <row r="1427" spans="2:21" x14ac:dyDescent="0.25">
      <c r="B1427" s="30"/>
      <c r="C1427" s="30"/>
      <c r="E1427" s="26"/>
      <c r="F1427" s="97"/>
      <c r="G1427" s="97"/>
      <c r="H1427" s="97"/>
      <c r="I1427" s="97"/>
      <c r="J1427" s="97"/>
      <c r="K1427" s="97"/>
      <c r="L1427" s="30"/>
      <c r="M1427" s="30"/>
      <c r="N1427" s="30"/>
      <c r="O1427" s="30"/>
      <c r="P1427" s="30"/>
      <c r="Q1427" s="30"/>
      <c r="R1427" s="30"/>
      <c r="S1427" s="30"/>
      <c r="T1427" s="30"/>
      <c r="U1427" s="30"/>
    </row>
    <row r="1428" spans="2:21" x14ac:dyDescent="0.25">
      <c r="B1428" s="30"/>
      <c r="C1428" s="30"/>
      <c r="E1428" s="26"/>
      <c r="F1428" s="97"/>
      <c r="G1428" s="97"/>
      <c r="H1428" s="97"/>
      <c r="I1428" s="97"/>
      <c r="J1428" s="97"/>
      <c r="K1428" s="97"/>
      <c r="L1428" s="30"/>
      <c r="M1428" s="30"/>
      <c r="N1428" s="30"/>
      <c r="O1428" s="30"/>
      <c r="P1428" s="30"/>
      <c r="Q1428" s="30"/>
      <c r="R1428" s="30"/>
      <c r="S1428" s="30"/>
      <c r="T1428" s="30"/>
      <c r="U1428" s="30"/>
    </row>
    <row r="1429" spans="2:21" x14ac:dyDescent="0.25">
      <c r="B1429" s="30"/>
      <c r="C1429" s="30"/>
      <c r="E1429" s="26"/>
      <c r="F1429" s="97"/>
      <c r="G1429" s="97"/>
      <c r="H1429" s="97"/>
      <c r="I1429" s="97"/>
      <c r="J1429" s="97"/>
      <c r="K1429" s="97"/>
      <c r="L1429" s="30"/>
      <c r="M1429" s="30"/>
      <c r="N1429" s="30"/>
      <c r="O1429" s="30"/>
      <c r="P1429" s="30"/>
      <c r="Q1429" s="30"/>
      <c r="R1429" s="30"/>
      <c r="S1429" s="30"/>
      <c r="T1429" s="30"/>
      <c r="U1429" s="30"/>
    </row>
    <row r="1430" spans="2:21" x14ac:dyDescent="0.25">
      <c r="B1430" s="30"/>
      <c r="C1430" s="30"/>
      <c r="E1430" s="26"/>
      <c r="F1430" s="97"/>
      <c r="G1430" s="97"/>
      <c r="H1430" s="97"/>
      <c r="I1430" s="97"/>
      <c r="J1430" s="97"/>
      <c r="K1430" s="97"/>
      <c r="L1430" s="30"/>
      <c r="M1430" s="30"/>
      <c r="N1430" s="30"/>
      <c r="O1430" s="30"/>
      <c r="P1430" s="30"/>
      <c r="Q1430" s="30"/>
      <c r="R1430" s="30"/>
      <c r="S1430" s="30"/>
      <c r="T1430" s="30"/>
      <c r="U1430" s="30"/>
    </row>
    <row r="1431" spans="2:21" x14ac:dyDescent="0.25">
      <c r="B1431" s="30"/>
      <c r="C1431" s="30"/>
      <c r="E1431" s="26"/>
      <c r="F1431" s="97"/>
      <c r="G1431" s="97"/>
      <c r="H1431" s="97"/>
      <c r="I1431" s="97"/>
      <c r="J1431" s="97"/>
      <c r="K1431" s="97"/>
      <c r="L1431" s="30"/>
      <c r="M1431" s="30"/>
      <c r="N1431" s="30"/>
      <c r="O1431" s="30"/>
      <c r="P1431" s="30"/>
      <c r="Q1431" s="30"/>
      <c r="R1431" s="30"/>
      <c r="S1431" s="30"/>
      <c r="T1431" s="30"/>
      <c r="U1431" s="30"/>
    </row>
    <row r="1432" spans="2:21" x14ac:dyDescent="0.25">
      <c r="B1432" s="30"/>
      <c r="C1432" s="30"/>
      <c r="E1432" s="26"/>
      <c r="F1432" s="97"/>
      <c r="G1432" s="97"/>
      <c r="H1432" s="97"/>
      <c r="I1432" s="97"/>
      <c r="J1432" s="97"/>
      <c r="K1432" s="97"/>
      <c r="L1432" s="30"/>
      <c r="M1432" s="30"/>
      <c r="N1432" s="30"/>
      <c r="O1432" s="30"/>
      <c r="P1432" s="30"/>
      <c r="Q1432" s="30"/>
      <c r="R1432" s="30"/>
      <c r="S1432" s="30"/>
      <c r="T1432" s="30"/>
      <c r="U1432" s="30"/>
    </row>
    <row r="1433" spans="2:21" x14ac:dyDescent="0.25">
      <c r="B1433" s="30"/>
      <c r="C1433" s="30"/>
      <c r="E1433" s="26"/>
      <c r="F1433" s="97"/>
      <c r="G1433" s="97"/>
      <c r="H1433" s="97"/>
      <c r="I1433" s="97"/>
      <c r="J1433" s="97"/>
      <c r="K1433" s="97"/>
      <c r="L1433" s="30"/>
      <c r="M1433" s="30"/>
      <c r="N1433" s="30"/>
      <c r="O1433" s="30"/>
      <c r="P1433" s="30"/>
      <c r="Q1433" s="30"/>
      <c r="R1433" s="30"/>
      <c r="S1433" s="30"/>
      <c r="T1433" s="30"/>
      <c r="U1433" s="30"/>
    </row>
    <row r="1434" spans="2:21" x14ac:dyDescent="0.25">
      <c r="B1434" s="30"/>
      <c r="C1434" s="30"/>
      <c r="E1434" s="26"/>
      <c r="F1434" s="97"/>
      <c r="G1434" s="97"/>
      <c r="H1434" s="97"/>
      <c r="I1434" s="97"/>
      <c r="J1434" s="97"/>
      <c r="K1434" s="97"/>
      <c r="L1434" s="30"/>
      <c r="M1434" s="30"/>
      <c r="N1434" s="30"/>
      <c r="O1434" s="30"/>
      <c r="P1434" s="30"/>
      <c r="Q1434" s="30"/>
      <c r="R1434" s="30"/>
      <c r="S1434" s="30"/>
      <c r="T1434" s="30"/>
      <c r="U1434" s="30"/>
    </row>
    <row r="1435" spans="2:21" x14ac:dyDescent="0.25">
      <c r="B1435" s="30"/>
      <c r="C1435" s="30"/>
      <c r="E1435" s="26"/>
      <c r="F1435" s="97"/>
      <c r="G1435" s="97"/>
      <c r="H1435" s="97"/>
      <c r="I1435" s="97"/>
      <c r="J1435" s="97"/>
      <c r="K1435" s="97"/>
      <c r="L1435" s="30"/>
      <c r="M1435" s="30"/>
      <c r="N1435" s="30"/>
      <c r="O1435" s="30"/>
      <c r="P1435" s="30"/>
      <c r="Q1435" s="30"/>
      <c r="R1435" s="30"/>
      <c r="S1435" s="30"/>
      <c r="T1435" s="30"/>
      <c r="U1435" s="30"/>
    </row>
    <row r="1436" spans="2:21" x14ac:dyDescent="0.25">
      <c r="B1436" s="30"/>
      <c r="C1436" s="30"/>
      <c r="E1436" s="26"/>
      <c r="F1436" s="97"/>
      <c r="G1436" s="97"/>
      <c r="H1436" s="97"/>
      <c r="I1436" s="97"/>
      <c r="J1436" s="97"/>
      <c r="K1436" s="97"/>
      <c r="L1436" s="30"/>
      <c r="M1436" s="30"/>
      <c r="N1436" s="30"/>
      <c r="O1436" s="30"/>
      <c r="P1436" s="30"/>
      <c r="Q1436" s="30"/>
      <c r="R1436" s="30"/>
      <c r="S1436" s="30"/>
      <c r="T1436" s="30"/>
      <c r="U1436" s="30"/>
    </row>
    <row r="1437" spans="2:21" x14ac:dyDescent="0.25">
      <c r="B1437" s="30"/>
      <c r="C1437" s="30"/>
      <c r="E1437" s="26"/>
      <c r="F1437" s="97"/>
      <c r="G1437" s="97"/>
      <c r="H1437" s="97"/>
      <c r="I1437" s="97"/>
      <c r="J1437" s="97"/>
      <c r="K1437" s="97"/>
      <c r="L1437" s="30"/>
      <c r="M1437" s="30"/>
      <c r="N1437" s="30"/>
      <c r="O1437" s="30"/>
      <c r="P1437" s="30"/>
      <c r="Q1437" s="30"/>
      <c r="R1437" s="30"/>
      <c r="S1437" s="30"/>
      <c r="T1437" s="30"/>
      <c r="U1437" s="30"/>
    </row>
    <row r="1438" spans="2:21" x14ac:dyDescent="0.25">
      <c r="B1438" s="30"/>
      <c r="C1438" s="30"/>
      <c r="E1438" s="26"/>
      <c r="F1438" s="97"/>
      <c r="G1438" s="97"/>
      <c r="H1438" s="97"/>
      <c r="I1438" s="97"/>
      <c r="J1438" s="97"/>
      <c r="K1438" s="97"/>
      <c r="L1438" s="30"/>
      <c r="M1438" s="30"/>
      <c r="N1438" s="30"/>
      <c r="O1438" s="30"/>
      <c r="P1438" s="30"/>
      <c r="Q1438" s="30"/>
      <c r="R1438" s="30"/>
      <c r="S1438" s="30"/>
      <c r="T1438" s="30"/>
      <c r="U1438" s="30"/>
    </row>
    <row r="1439" spans="2:21" x14ac:dyDescent="0.25">
      <c r="B1439" s="30"/>
      <c r="C1439" s="30"/>
      <c r="E1439" s="26"/>
      <c r="F1439" s="97"/>
      <c r="G1439" s="97"/>
      <c r="H1439" s="97"/>
      <c r="I1439" s="97"/>
      <c r="J1439" s="97"/>
      <c r="K1439" s="97"/>
      <c r="L1439" s="30"/>
      <c r="M1439" s="30"/>
      <c r="N1439" s="30"/>
      <c r="O1439" s="30"/>
      <c r="P1439" s="30"/>
      <c r="Q1439" s="30"/>
      <c r="R1439" s="30"/>
      <c r="S1439" s="30"/>
      <c r="T1439" s="30"/>
      <c r="U1439" s="30"/>
    </row>
    <row r="1440" spans="2:21" x14ac:dyDescent="0.25">
      <c r="B1440" s="30"/>
      <c r="C1440" s="30"/>
      <c r="E1440" s="26"/>
      <c r="F1440" s="97"/>
      <c r="G1440" s="97"/>
      <c r="H1440" s="97"/>
      <c r="I1440" s="97"/>
      <c r="J1440" s="97"/>
      <c r="K1440" s="97"/>
      <c r="L1440" s="30"/>
      <c r="M1440" s="30"/>
      <c r="N1440" s="30"/>
      <c r="O1440" s="30"/>
      <c r="P1440" s="30"/>
      <c r="Q1440" s="30"/>
      <c r="R1440" s="30"/>
      <c r="S1440" s="30"/>
      <c r="T1440" s="30"/>
      <c r="U1440" s="30"/>
    </row>
    <row r="1441" spans="2:21" x14ac:dyDescent="0.25">
      <c r="B1441" s="30"/>
      <c r="C1441" s="30"/>
      <c r="E1441" s="26"/>
      <c r="F1441" s="97"/>
      <c r="G1441" s="97"/>
      <c r="H1441" s="97"/>
      <c r="I1441" s="97"/>
      <c r="J1441" s="97"/>
      <c r="K1441" s="97"/>
      <c r="L1441" s="30"/>
      <c r="M1441" s="30"/>
      <c r="N1441" s="30"/>
      <c r="O1441" s="30"/>
      <c r="P1441" s="30"/>
      <c r="Q1441" s="30"/>
      <c r="R1441" s="30"/>
      <c r="S1441" s="30"/>
      <c r="T1441" s="30"/>
      <c r="U1441" s="30"/>
    </row>
    <row r="1442" spans="2:21" x14ac:dyDescent="0.25">
      <c r="B1442" s="30"/>
      <c r="C1442" s="30"/>
      <c r="E1442" s="26"/>
      <c r="F1442" s="97"/>
      <c r="G1442" s="97"/>
      <c r="H1442" s="97"/>
      <c r="I1442" s="97"/>
      <c r="J1442" s="97"/>
      <c r="K1442" s="97"/>
      <c r="L1442" s="30"/>
      <c r="M1442" s="30"/>
      <c r="N1442" s="30"/>
      <c r="O1442" s="30"/>
      <c r="P1442" s="30"/>
      <c r="Q1442" s="30"/>
      <c r="R1442" s="30"/>
      <c r="S1442" s="30"/>
      <c r="T1442" s="30"/>
      <c r="U1442" s="30"/>
    </row>
    <row r="1443" spans="2:21" x14ac:dyDescent="0.25">
      <c r="B1443" s="30"/>
      <c r="C1443" s="30"/>
      <c r="E1443" s="26"/>
      <c r="F1443" s="97"/>
      <c r="G1443" s="97"/>
      <c r="H1443" s="97"/>
      <c r="I1443" s="97"/>
      <c r="J1443" s="97"/>
      <c r="K1443" s="97"/>
      <c r="L1443" s="30"/>
      <c r="M1443" s="30"/>
      <c r="N1443" s="30"/>
      <c r="O1443" s="30"/>
      <c r="P1443" s="30"/>
      <c r="Q1443" s="30"/>
      <c r="R1443" s="30"/>
      <c r="S1443" s="30"/>
      <c r="T1443" s="30"/>
      <c r="U1443" s="30"/>
    </row>
    <row r="1444" spans="2:21" x14ac:dyDescent="0.25">
      <c r="B1444" s="30"/>
      <c r="C1444" s="30"/>
      <c r="E1444" s="26"/>
      <c r="F1444" s="97"/>
      <c r="G1444" s="97"/>
      <c r="H1444" s="97"/>
      <c r="I1444" s="97"/>
      <c r="J1444" s="97"/>
      <c r="K1444" s="97"/>
      <c r="L1444" s="30"/>
      <c r="M1444" s="30"/>
      <c r="N1444" s="30"/>
      <c r="O1444" s="30"/>
      <c r="P1444" s="30"/>
      <c r="Q1444" s="30"/>
      <c r="R1444" s="30"/>
      <c r="S1444" s="30"/>
      <c r="T1444" s="30"/>
      <c r="U1444" s="30"/>
    </row>
    <row r="1445" spans="2:21" x14ac:dyDescent="0.25">
      <c r="B1445" s="30"/>
      <c r="C1445" s="30"/>
      <c r="E1445" s="26"/>
      <c r="F1445" s="97"/>
      <c r="G1445" s="97"/>
      <c r="H1445" s="97"/>
      <c r="I1445" s="97"/>
      <c r="J1445" s="97"/>
      <c r="K1445" s="97"/>
      <c r="L1445" s="30"/>
      <c r="M1445" s="30"/>
      <c r="N1445" s="30"/>
      <c r="O1445" s="30"/>
      <c r="P1445" s="30"/>
      <c r="Q1445" s="30"/>
      <c r="R1445" s="30"/>
      <c r="S1445" s="30"/>
      <c r="T1445" s="30"/>
      <c r="U1445" s="30"/>
    </row>
    <row r="1446" spans="2:21" x14ac:dyDescent="0.25">
      <c r="B1446" s="30"/>
      <c r="C1446" s="30"/>
      <c r="E1446" s="26"/>
      <c r="F1446" s="97"/>
      <c r="G1446" s="97"/>
      <c r="H1446" s="97"/>
      <c r="I1446" s="97"/>
      <c r="J1446" s="97"/>
      <c r="K1446" s="97"/>
      <c r="L1446" s="30"/>
      <c r="M1446" s="30"/>
      <c r="N1446" s="30"/>
      <c r="O1446" s="30"/>
      <c r="P1446" s="30"/>
      <c r="Q1446" s="30"/>
      <c r="R1446" s="30"/>
      <c r="S1446" s="30"/>
      <c r="T1446" s="30"/>
      <c r="U1446" s="30"/>
    </row>
    <row r="1447" spans="2:21" x14ac:dyDescent="0.25">
      <c r="B1447" s="30"/>
      <c r="C1447" s="30"/>
      <c r="E1447" s="26"/>
      <c r="F1447" s="97"/>
      <c r="G1447" s="97"/>
      <c r="H1447" s="97"/>
      <c r="I1447" s="97"/>
      <c r="J1447" s="97"/>
      <c r="K1447" s="97"/>
      <c r="L1447" s="30"/>
      <c r="M1447" s="30"/>
      <c r="N1447" s="30"/>
      <c r="O1447" s="30"/>
      <c r="P1447" s="30"/>
      <c r="Q1447" s="30"/>
      <c r="R1447" s="30"/>
      <c r="S1447" s="30"/>
      <c r="T1447" s="30"/>
      <c r="U1447" s="30"/>
    </row>
    <row r="1448" spans="2:21" x14ac:dyDescent="0.25">
      <c r="B1448" s="30"/>
      <c r="C1448" s="30"/>
      <c r="E1448" s="26"/>
      <c r="F1448" s="97"/>
      <c r="G1448" s="97"/>
      <c r="H1448" s="97"/>
      <c r="I1448" s="97"/>
      <c r="J1448" s="97"/>
      <c r="K1448" s="97"/>
      <c r="L1448" s="30"/>
      <c r="M1448" s="30"/>
      <c r="N1448" s="30"/>
      <c r="O1448" s="30"/>
      <c r="P1448" s="30"/>
      <c r="Q1448" s="30"/>
      <c r="R1448" s="30"/>
      <c r="S1448" s="30"/>
      <c r="T1448" s="30"/>
      <c r="U1448" s="30"/>
    </row>
    <row r="1449" spans="2:21" x14ac:dyDescent="0.25">
      <c r="B1449" s="30"/>
      <c r="C1449" s="30"/>
      <c r="E1449" s="26"/>
      <c r="F1449" s="97"/>
      <c r="G1449" s="97"/>
      <c r="H1449" s="97"/>
      <c r="I1449" s="97"/>
      <c r="J1449" s="97"/>
      <c r="K1449" s="97"/>
      <c r="L1449" s="30"/>
      <c r="M1449" s="30"/>
      <c r="N1449" s="30"/>
      <c r="O1449" s="30"/>
      <c r="P1449" s="30"/>
      <c r="Q1449" s="30"/>
      <c r="R1449" s="30"/>
      <c r="S1449" s="30"/>
      <c r="T1449" s="30"/>
      <c r="U1449" s="30"/>
    </row>
    <row r="1450" spans="2:21" x14ac:dyDescent="0.25">
      <c r="B1450" s="30"/>
      <c r="C1450" s="30"/>
      <c r="E1450" s="26"/>
      <c r="F1450" s="97"/>
      <c r="G1450" s="97"/>
      <c r="H1450" s="97"/>
      <c r="I1450" s="97"/>
      <c r="J1450" s="97"/>
      <c r="K1450" s="97"/>
      <c r="L1450" s="30"/>
      <c r="M1450" s="30"/>
      <c r="N1450" s="30"/>
      <c r="O1450" s="30"/>
      <c r="P1450" s="30"/>
      <c r="Q1450" s="30"/>
      <c r="R1450" s="30"/>
      <c r="S1450" s="30"/>
      <c r="T1450" s="30"/>
      <c r="U1450" s="30"/>
    </row>
    <row r="1451" spans="2:21" x14ac:dyDescent="0.25">
      <c r="B1451" s="30"/>
      <c r="C1451" s="30"/>
      <c r="E1451" s="26"/>
      <c r="F1451" s="97"/>
      <c r="G1451" s="97"/>
      <c r="H1451" s="97"/>
      <c r="I1451" s="97"/>
      <c r="J1451" s="97"/>
      <c r="K1451" s="97"/>
      <c r="L1451" s="30"/>
      <c r="M1451" s="30"/>
      <c r="N1451" s="30"/>
      <c r="O1451" s="30"/>
      <c r="P1451" s="30"/>
      <c r="Q1451" s="30"/>
      <c r="R1451" s="30"/>
      <c r="S1451" s="30"/>
      <c r="T1451" s="30"/>
      <c r="U1451" s="30"/>
    </row>
    <row r="1452" spans="2:21" x14ac:dyDescent="0.25">
      <c r="B1452" s="30"/>
      <c r="C1452" s="30"/>
      <c r="E1452" s="26"/>
      <c r="F1452" s="97"/>
      <c r="G1452" s="97"/>
      <c r="H1452" s="97"/>
      <c r="I1452" s="97"/>
      <c r="J1452" s="97"/>
      <c r="K1452" s="97"/>
      <c r="L1452" s="30"/>
      <c r="M1452" s="30"/>
      <c r="N1452" s="30"/>
      <c r="O1452" s="30"/>
      <c r="P1452" s="30"/>
      <c r="Q1452" s="30"/>
      <c r="R1452" s="30"/>
      <c r="S1452" s="30"/>
      <c r="T1452" s="30"/>
      <c r="U1452" s="30"/>
    </row>
    <row r="1453" spans="2:21" x14ac:dyDescent="0.25">
      <c r="B1453" s="30"/>
      <c r="C1453" s="30"/>
      <c r="E1453" s="26"/>
      <c r="F1453" s="97"/>
      <c r="G1453" s="97"/>
      <c r="H1453" s="97"/>
      <c r="I1453" s="97"/>
      <c r="J1453" s="97"/>
      <c r="K1453" s="97"/>
      <c r="L1453" s="30"/>
      <c r="M1453" s="30"/>
      <c r="N1453" s="30"/>
      <c r="O1453" s="30"/>
      <c r="P1453" s="30"/>
      <c r="Q1453" s="30"/>
      <c r="R1453" s="30"/>
      <c r="S1453" s="30"/>
      <c r="T1453" s="30"/>
      <c r="U1453" s="30"/>
    </row>
    <row r="1454" spans="2:21" x14ac:dyDescent="0.25">
      <c r="B1454" s="30"/>
      <c r="C1454" s="30"/>
      <c r="E1454" s="26"/>
      <c r="F1454" s="97"/>
      <c r="G1454" s="97"/>
      <c r="H1454" s="97"/>
      <c r="I1454" s="97"/>
      <c r="J1454" s="97"/>
      <c r="K1454" s="97"/>
      <c r="L1454" s="30"/>
      <c r="M1454" s="30"/>
      <c r="N1454" s="30"/>
      <c r="O1454" s="30"/>
      <c r="P1454" s="30"/>
      <c r="Q1454" s="30"/>
      <c r="R1454" s="30"/>
      <c r="S1454" s="30"/>
      <c r="T1454" s="30"/>
      <c r="U1454" s="30"/>
    </row>
    <row r="1455" spans="2:21" x14ac:dyDescent="0.25">
      <c r="B1455" s="30"/>
      <c r="C1455" s="30"/>
      <c r="E1455" s="26"/>
      <c r="F1455" s="97"/>
      <c r="G1455" s="97"/>
      <c r="H1455" s="97"/>
      <c r="I1455" s="97"/>
      <c r="J1455" s="97"/>
      <c r="K1455" s="97"/>
      <c r="L1455" s="30"/>
      <c r="M1455" s="30"/>
      <c r="N1455" s="30"/>
      <c r="O1455" s="30"/>
      <c r="P1455" s="30"/>
      <c r="Q1455" s="30"/>
      <c r="R1455" s="30"/>
      <c r="S1455" s="30"/>
      <c r="T1455" s="30"/>
      <c r="U1455" s="30"/>
    </row>
    <row r="1456" spans="2:21" x14ac:dyDescent="0.25">
      <c r="B1456" s="30"/>
      <c r="C1456" s="30"/>
      <c r="E1456" s="26"/>
      <c r="F1456" s="97"/>
      <c r="G1456" s="97"/>
      <c r="H1456" s="97"/>
      <c r="I1456" s="97"/>
      <c r="J1456" s="97"/>
      <c r="K1456" s="97"/>
      <c r="L1456" s="30"/>
      <c r="M1456" s="30"/>
      <c r="N1456" s="30"/>
      <c r="O1456" s="30"/>
      <c r="P1456" s="30"/>
      <c r="Q1456" s="30"/>
      <c r="R1456" s="30"/>
      <c r="S1456" s="30"/>
      <c r="T1456" s="30"/>
      <c r="U1456" s="30"/>
    </row>
    <row r="1457" spans="2:21" x14ac:dyDescent="0.25">
      <c r="B1457" s="30"/>
      <c r="C1457" s="30"/>
      <c r="E1457" s="26"/>
      <c r="F1457" s="97"/>
      <c r="G1457" s="97"/>
      <c r="H1457" s="97"/>
      <c r="I1457" s="97"/>
      <c r="J1457" s="97"/>
      <c r="K1457" s="97"/>
      <c r="L1457" s="30"/>
      <c r="M1457" s="30"/>
      <c r="N1457" s="30"/>
      <c r="O1457" s="30"/>
      <c r="P1457" s="30"/>
      <c r="Q1457" s="30"/>
      <c r="R1457" s="30"/>
      <c r="S1457" s="30"/>
      <c r="T1457" s="30"/>
      <c r="U1457" s="30"/>
    </row>
    <row r="1458" spans="2:21" x14ac:dyDescent="0.25">
      <c r="B1458" s="30"/>
      <c r="C1458" s="30"/>
      <c r="E1458" s="26"/>
      <c r="F1458" s="97"/>
      <c r="G1458" s="97"/>
      <c r="H1458" s="97"/>
      <c r="I1458" s="97"/>
      <c r="J1458" s="97"/>
      <c r="K1458" s="97"/>
      <c r="L1458" s="30"/>
      <c r="M1458" s="30"/>
      <c r="N1458" s="30"/>
      <c r="O1458" s="30"/>
      <c r="P1458" s="30"/>
      <c r="Q1458" s="30"/>
      <c r="R1458" s="30"/>
      <c r="S1458" s="30"/>
      <c r="T1458" s="30"/>
      <c r="U1458" s="30"/>
    </row>
    <row r="1459" spans="2:21" x14ac:dyDescent="0.25">
      <c r="B1459" s="30"/>
      <c r="C1459" s="30"/>
      <c r="E1459" s="26"/>
      <c r="F1459" s="97"/>
      <c r="G1459" s="97"/>
      <c r="H1459" s="97"/>
      <c r="I1459" s="97"/>
      <c r="J1459" s="97"/>
      <c r="K1459" s="97"/>
      <c r="L1459" s="30"/>
      <c r="M1459" s="30"/>
      <c r="N1459" s="30"/>
      <c r="O1459" s="30"/>
      <c r="P1459" s="30"/>
      <c r="Q1459" s="30"/>
      <c r="R1459" s="30"/>
      <c r="S1459" s="30"/>
      <c r="T1459" s="30"/>
      <c r="U1459" s="30"/>
    </row>
    <row r="1460" spans="2:21" x14ac:dyDescent="0.25">
      <c r="B1460" s="30"/>
      <c r="C1460" s="30"/>
      <c r="E1460" s="26"/>
      <c r="F1460" s="97"/>
      <c r="G1460" s="97"/>
      <c r="H1460" s="97"/>
      <c r="I1460" s="97"/>
      <c r="J1460" s="97"/>
      <c r="K1460" s="97"/>
      <c r="L1460" s="30"/>
      <c r="M1460" s="30"/>
      <c r="N1460" s="30"/>
      <c r="O1460" s="30"/>
      <c r="P1460" s="30"/>
      <c r="Q1460" s="30"/>
      <c r="R1460" s="30"/>
      <c r="S1460" s="30"/>
      <c r="T1460" s="30"/>
      <c r="U1460" s="30"/>
    </row>
    <row r="1461" spans="2:21" x14ac:dyDescent="0.25">
      <c r="B1461" s="30"/>
      <c r="C1461" s="30"/>
      <c r="E1461" s="26"/>
      <c r="F1461" s="97"/>
      <c r="G1461" s="97"/>
      <c r="H1461" s="97"/>
      <c r="I1461" s="97"/>
      <c r="J1461" s="97"/>
      <c r="K1461" s="97"/>
      <c r="L1461" s="30"/>
      <c r="M1461" s="30"/>
      <c r="N1461" s="30"/>
      <c r="O1461" s="30"/>
      <c r="P1461" s="30"/>
      <c r="Q1461" s="30"/>
      <c r="R1461" s="30"/>
      <c r="S1461" s="30"/>
      <c r="T1461" s="30"/>
      <c r="U1461" s="30"/>
    </row>
    <row r="1462" spans="2:21" x14ac:dyDescent="0.25">
      <c r="B1462" s="30"/>
      <c r="C1462" s="30"/>
      <c r="E1462" s="26"/>
      <c r="F1462" s="97"/>
      <c r="G1462" s="97"/>
      <c r="H1462" s="97"/>
      <c r="I1462" s="97"/>
      <c r="J1462" s="97"/>
      <c r="K1462" s="97"/>
      <c r="L1462" s="30"/>
      <c r="M1462" s="30"/>
      <c r="N1462" s="30"/>
      <c r="O1462" s="30"/>
      <c r="P1462" s="30"/>
      <c r="Q1462" s="30"/>
      <c r="R1462" s="30"/>
      <c r="S1462" s="30"/>
      <c r="T1462" s="30"/>
      <c r="U1462" s="30"/>
    </row>
    <row r="1463" spans="2:21" x14ac:dyDescent="0.25">
      <c r="B1463" s="30"/>
      <c r="C1463" s="30"/>
      <c r="E1463" s="26"/>
      <c r="F1463" s="97"/>
      <c r="G1463" s="97"/>
      <c r="H1463" s="97"/>
      <c r="I1463" s="97"/>
      <c r="J1463" s="97"/>
      <c r="K1463" s="97"/>
      <c r="L1463" s="30"/>
      <c r="M1463" s="30"/>
      <c r="N1463" s="30"/>
      <c r="O1463" s="30"/>
      <c r="P1463" s="30"/>
      <c r="Q1463" s="30"/>
      <c r="R1463" s="30"/>
      <c r="S1463" s="30"/>
      <c r="T1463" s="30"/>
      <c r="U1463" s="30"/>
    </row>
    <row r="1464" spans="2:21" x14ac:dyDescent="0.25">
      <c r="B1464" s="30"/>
      <c r="C1464" s="30"/>
      <c r="E1464" s="26"/>
      <c r="F1464" s="97"/>
      <c r="G1464" s="97"/>
      <c r="H1464" s="97"/>
      <c r="I1464" s="97"/>
      <c r="J1464" s="97"/>
      <c r="K1464" s="97"/>
      <c r="L1464" s="30"/>
      <c r="M1464" s="30"/>
      <c r="N1464" s="30"/>
      <c r="O1464" s="30"/>
      <c r="P1464" s="30"/>
      <c r="Q1464" s="30"/>
      <c r="R1464" s="30"/>
      <c r="S1464" s="30"/>
      <c r="T1464" s="30"/>
      <c r="U1464" s="30"/>
    </row>
    <row r="1465" spans="2:21" x14ac:dyDescent="0.25">
      <c r="B1465" s="30"/>
      <c r="C1465" s="30"/>
      <c r="E1465" s="26"/>
      <c r="F1465" s="97"/>
      <c r="G1465" s="97"/>
      <c r="H1465" s="97"/>
      <c r="I1465" s="97"/>
      <c r="J1465" s="97"/>
      <c r="K1465" s="97"/>
      <c r="L1465" s="30"/>
      <c r="M1465" s="30"/>
      <c r="N1465" s="30"/>
      <c r="O1465" s="30"/>
      <c r="P1465" s="30"/>
      <c r="Q1465" s="30"/>
      <c r="R1465" s="30"/>
      <c r="S1465" s="30"/>
      <c r="T1465" s="30"/>
      <c r="U1465" s="30"/>
    </row>
    <row r="1466" spans="2:21" x14ac:dyDescent="0.25">
      <c r="B1466" s="30"/>
      <c r="C1466" s="30"/>
      <c r="E1466" s="26"/>
      <c r="F1466" s="97"/>
      <c r="G1466" s="97"/>
      <c r="H1466" s="97"/>
      <c r="I1466" s="97"/>
      <c r="J1466" s="97"/>
      <c r="K1466" s="97"/>
      <c r="L1466" s="30"/>
      <c r="M1466" s="30"/>
      <c r="N1466" s="30"/>
      <c r="O1466" s="30"/>
      <c r="P1466" s="30"/>
      <c r="Q1466" s="30"/>
      <c r="R1466" s="30"/>
      <c r="S1466" s="30"/>
      <c r="T1466" s="30"/>
      <c r="U1466" s="30"/>
    </row>
    <row r="1467" spans="2:21" x14ac:dyDescent="0.25">
      <c r="B1467" s="30"/>
      <c r="C1467" s="30"/>
      <c r="E1467" s="26"/>
      <c r="F1467" s="97"/>
      <c r="G1467" s="97"/>
      <c r="H1467" s="97"/>
      <c r="I1467" s="97"/>
      <c r="J1467" s="97"/>
      <c r="K1467" s="97"/>
      <c r="L1467" s="30"/>
      <c r="M1467" s="30"/>
      <c r="N1467" s="30"/>
      <c r="O1467" s="30"/>
      <c r="P1467" s="30"/>
      <c r="Q1467" s="30"/>
      <c r="R1467" s="30"/>
      <c r="S1467" s="30"/>
      <c r="T1467" s="30"/>
      <c r="U1467" s="30"/>
    </row>
    <row r="1468" spans="2:21" x14ac:dyDescent="0.25">
      <c r="B1468" s="30"/>
      <c r="C1468" s="30"/>
      <c r="E1468" s="26"/>
      <c r="F1468" s="97"/>
      <c r="G1468" s="97"/>
      <c r="H1468" s="97"/>
      <c r="I1468" s="97"/>
      <c r="J1468" s="97"/>
      <c r="K1468" s="97"/>
      <c r="L1468" s="30"/>
      <c r="M1468" s="30"/>
      <c r="N1468" s="30"/>
      <c r="O1468" s="30"/>
      <c r="P1468" s="30"/>
      <c r="Q1468" s="30"/>
      <c r="R1468" s="30"/>
      <c r="S1468" s="30"/>
      <c r="T1468" s="30"/>
      <c r="U1468" s="30"/>
    </row>
    <row r="1469" spans="2:21" x14ac:dyDescent="0.25">
      <c r="B1469" s="30"/>
      <c r="C1469" s="30"/>
      <c r="E1469" s="26"/>
      <c r="F1469" s="97"/>
      <c r="G1469" s="97"/>
      <c r="H1469" s="97"/>
      <c r="I1469" s="97"/>
      <c r="J1469" s="97"/>
      <c r="K1469" s="97"/>
      <c r="L1469" s="30"/>
      <c r="M1469" s="30"/>
      <c r="N1469" s="30"/>
      <c r="O1469" s="30"/>
      <c r="P1469" s="30"/>
      <c r="Q1469" s="30"/>
      <c r="R1469" s="30"/>
      <c r="S1469" s="30"/>
      <c r="T1469" s="30"/>
      <c r="U1469" s="30"/>
    </row>
    <row r="1470" spans="2:21" x14ac:dyDescent="0.25">
      <c r="B1470" s="30"/>
      <c r="C1470" s="30"/>
      <c r="E1470" s="26"/>
      <c r="F1470" s="97"/>
      <c r="G1470" s="97"/>
      <c r="H1470" s="97"/>
      <c r="I1470" s="97"/>
      <c r="J1470" s="97"/>
      <c r="K1470" s="97"/>
      <c r="L1470" s="30"/>
      <c r="M1470" s="30"/>
      <c r="N1470" s="30"/>
      <c r="O1470" s="30"/>
      <c r="P1470" s="30"/>
      <c r="Q1470" s="30"/>
      <c r="R1470" s="30"/>
      <c r="S1470" s="30"/>
      <c r="T1470" s="30"/>
      <c r="U1470" s="30"/>
    </row>
    <row r="1471" spans="2:21" x14ac:dyDescent="0.25">
      <c r="B1471" s="30"/>
      <c r="C1471" s="30"/>
      <c r="E1471" s="26"/>
      <c r="F1471" s="97"/>
      <c r="G1471" s="97"/>
      <c r="H1471" s="97"/>
      <c r="I1471" s="97"/>
      <c r="J1471" s="97"/>
      <c r="K1471" s="97"/>
      <c r="L1471" s="30"/>
      <c r="M1471" s="30"/>
      <c r="N1471" s="30"/>
      <c r="O1471" s="30"/>
      <c r="P1471" s="30"/>
      <c r="Q1471" s="30"/>
      <c r="R1471" s="30"/>
      <c r="S1471" s="30"/>
      <c r="T1471" s="30"/>
      <c r="U1471" s="30"/>
    </row>
    <row r="1472" spans="2:21" x14ac:dyDescent="0.25">
      <c r="B1472" s="30"/>
      <c r="C1472" s="30"/>
      <c r="E1472" s="26"/>
      <c r="F1472" s="97"/>
      <c r="G1472" s="97"/>
      <c r="H1472" s="97"/>
      <c r="I1472" s="97"/>
      <c r="J1472" s="97"/>
      <c r="K1472" s="97"/>
      <c r="L1472" s="30"/>
      <c r="M1472" s="30"/>
      <c r="N1472" s="30"/>
      <c r="O1472" s="30"/>
      <c r="P1472" s="30"/>
      <c r="Q1472" s="30"/>
      <c r="R1472" s="30"/>
      <c r="S1472" s="30"/>
      <c r="T1472" s="30"/>
      <c r="U1472" s="30"/>
    </row>
    <row r="1473" spans="2:21" x14ac:dyDescent="0.25">
      <c r="B1473" s="30"/>
      <c r="C1473" s="30"/>
      <c r="E1473" s="26"/>
      <c r="F1473" s="97"/>
      <c r="G1473" s="97"/>
      <c r="H1473" s="97"/>
      <c r="I1473" s="97"/>
      <c r="J1473" s="97"/>
      <c r="K1473" s="97"/>
      <c r="L1473" s="30"/>
      <c r="M1473" s="30"/>
      <c r="N1473" s="30"/>
      <c r="O1473" s="30"/>
      <c r="P1473" s="30"/>
      <c r="Q1473" s="30"/>
      <c r="R1473" s="30"/>
      <c r="S1473" s="30"/>
      <c r="T1473" s="30"/>
      <c r="U1473" s="30"/>
    </row>
    <row r="1474" spans="2:21" x14ac:dyDescent="0.25">
      <c r="E1474" s="26"/>
      <c r="F1474" s="97"/>
      <c r="G1474" s="97"/>
      <c r="H1474" s="97"/>
      <c r="I1474" s="97"/>
      <c r="J1474" s="97"/>
      <c r="K1474" s="97"/>
      <c r="L1474" s="30"/>
      <c r="M1474" s="30"/>
      <c r="N1474" s="30"/>
      <c r="O1474" s="30"/>
      <c r="P1474" s="30"/>
      <c r="Q1474" s="30"/>
      <c r="R1474" s="30"/>
      <c r="S1474" s="30"/>
      <c r="T1474" s="30"/>
      <c r="U1474" s="30"/>
    </row>
    <row r="1475" spans="2:21" x14ac:dyDescent="0.25">
      <c r="E1475" s="26"/>
      <c r="F1475" s="97"/>
      <c r="G1475" s="97"/>
      <c r="H1475" s="97"/>
      <c r="I1475" s="97"/>
      <c r="J1475" s="97"/>
      <c r="K1475" s="97"/>
      <c r="L1475" s="30"/>
      <c r="M1475" s="30"/>
      <c r="N1475" s="30"/>
      <c r="O1475" s="30"/>
      <c r="P1475" s="30"/>
      <c r="Q1475" s="30"/>
      <c r="R1475" s="30"/>
      <c r="S1475" s="30"/>
      <c r="T1475" s="30"/>
      <c r="U1475" s="30"/>
    </row>
    <row r="1476" spans="2:21" x14ac:dyDescent="0.25">
      <c r="E1476" s="26"/>
      <c r="F1476" s="97"/>
      <c r="G1476" s="97"/>
      <c r="H1476" s="97"/>
      <c r="I1476" s="97"/>
      <c r="J1476" s="97"/>
      <c r="K1476" s="97"/>
      <c r="L1476" s="30"/>
      <c r="M1476" s="30"/>
      <c r="N1476" s="30"/>
      <c r="O1476" s="30"/>
      <c r="P1476" s="30"/>
      <c r="Q1476" s="30"/>
      <c r="R1476" s="30"/>
      <c r="S1476" s="30"/>
      <c r="T1476" s="30"/>
      <c r="U1476" s="30"/>
    </row>
    <row r="1477" spans="2:21" x14ac:dyDescent="0.25">
      <c r="E1477" s="26"/>
      <c r="F1477" s="97"/>
      <c r="G1477" s="97"/>
      <c r="H1477" s="97"/>
      <c r="I1477" s="97"/>
      <c r="J1477" s="97"/>
      <c r="K1477" s="97"/>
      <c r="L1477" s="30"/>
      <c r="M1477" s="30"/>
      <c r="N1477" s="30"/>
      <c r="O1477" s="30"/>
      <c r="P1477" s="30"/>
      <c r="Q1477" s="30"/>
      <c r="R1477" s="30"/>
      <c r="S1477" s="30"/>
      <c r="T1477" s="30"/>
      <c r="U1477" s="30"/>
    </row>
    <row r="1478" spans="2:21" x14ac:dyDescent="0.25">
      <c r="E1478" s="26"/>
      <c r="F1478" s="97"/>
      <c r="G1478" s="97"/>
      <c r="H1478" s="97"/>
      <c r="I1478" s="97"/>
      <c r="J1478" s="97"/>
      <c r="K1478" s="97"/>
      <c r="L1478" s="30"/>
      <c r="M1478" s="30"/>
      <c r="N1478" s="30"/>
      <c r="O1478" s="30"/>
      <c r="P1478" s="30"/>
      <c r="Q1478" s="30"/>
      <c r="R1478" s="30"/>
      <c r="S1478" s="30"/>
      <c r="T1478" s="30"/>
      <c r="U1478" s="30"/>
    </row>
    <row r="1479" spans="2:21" x14ac:dyDescent="0.25">
      <c r="E1479" s="26"/>
      <c r="F1479" s="97"/>
      <c r="G1479" s="97"/>
      <c r="H1479" s="97"/>
      <c r="I1479" s="97"/>
      <c r="J1479" s="97"/>
      <c r="K1479" s="97"/>
      <c r="L1479" s="30"/>
      <c r="M1479" s="30"/>
      <c r="N1479" s="30"/>
      <c r="O1479" s="30"/>
      <c r="P1479" s="30"/>
      <c r="Q1479" s="30"/>
      <c r="R1479" s="30"/>
      <c r="S1479" s="30"/>
      <c r="T1479" s="30"/>
      <c r="U1479" s="30"/>
    </row>
    <row r="1480" spans="2:21" x14ac:dyDescent="0.25">
      <c r="E1480" s="26"/>
      <c r="F1480" s="97"/>
      <c r="G1480" s="97"/>
      <c r="H1480" s="97"/>
      <c r="I1480" s="97"/>
      <c r="J1480" s="97"/>
      <c r="K1480" s="97"/>
      <c r="L1480" s="30"/>
      <c r="M1480" s="30"/>
      <c r="N1480" s="30"/>
      <c r="O1480" s="30"/>
      <c r="P1480" s="30"/>
      <c r="Q1480" s="30"/>
      <c r="R1480" s="30"/>
      <c r="S1480" s="30"/>
      <c r="T1480" s="30"/>
      <c r="U1480" s="30"/>
    </row>
    <row r="1481" spans="2:21" x14ac:dyDescent="0.25">
      <c r="E1481" s="26"/>
      <c r="F1481" s="97"/>
      <c r="G1481" s="97"/>
      <c r="H1481" s="97"/>
      <c r="I1481" s="97"/>
      <c r="J1481" s="97"/>
      <c r="K1481" s="97"/>
      <c r="L1481" s="30"/>
      <c r="M1481" s="30"/>
      <c r="N1481" s="30"/>
      <c r="O1481" s="30"/>
      <c r="P1481" s="30"/>
      <c r="Q1481" s="30"/>
      <c r="R1481" s="30"/>
      <c r="S1481" s="30"/>
      <c r="T1481" s="30"/>
      <c r="U1481" s="30"/>
    </row>
    <row r="1482" spans="2:21" x14ac:dyDescent="0.25">
      <c r="E1482" s="26"/>
      <c r="F1482" s="97"/>
      <c r="G1482" s="97"/>
      <c r="H1482" s="97"/>
      <c r="I1482" s="97"/>
      <c r="J1482" s="97"/>
      <c r="K1482" s="97"/>
      <c r="L1482" s="30"/>
      <c r="M1482" s="30"/>
      <c r="N1482" s="30"/>
      <c r="O1482" s="30"/>
      <c r="P1482" s="30"/>
      <c r="Q1482" s="30"/>
      <c r="R1482" s="30"/>
      <c r="S1482" s="30"/>
      <c r="T1482" s="30"/>
      <c r="U1482" s="30"/>
    </row>
    <row r="1483" spans="2:21" x14ac:dyDescent="0.25">
      <c r="E1483" s="26"/>
      <c r="F1483" s="97"/>
      <c r="G1483" s="97"/>
      <c r="H1483" s="97"/>
      <c r="I1483" s="97"/>
      <c r="J1483" s="97"/>
      <c r="K1483" s="97"/>
      <c r="L1483" s="30"/>
      <c r="M1483" s="30"/>
      <c r="N1483" s="30"/>
      <c r="O1483" s="30"/>
      <c r="P1483" s="30"/>
      <c r="Q1483" s="30"/>
      <c r="R1483" s="30"/>
      <c r="S1483" s="30"/>
      <c r="T1483" s="30"/>
      <c r="U1483" s="30"/>
    </row>
    <row r="1484" spans="2:21" x14ac:dyDescent="0.25">
      <c r="E1484" s="26"/>
      <c r="F1484" s="97"/>
      <c r="G1484" s="97"/>
      <c r="H1484" s="97"/>
      <c r="I1484" s="97"/>
      <c r="J1484" s="97"/>
      <c r="K1484" s="97"/>
      <c r="L1484" s="30"/>
      <c r="M1484" s="30"/>
      <c r="N1484" s="30"/>
      <c r="O1484" s="30"/>
      <c r="P1484" s="30"/>
      <c r="Q1484" s="30"/>
      <c r="R1484" s="30"/>
      <c r="S1484" s="30"/>
      <c r="T1484" s="30"/>
      <c r="U1484" s="30"/>
    </row>
    <row r="1485" spans="2:21" x14ac:dyDescent="0.25">
      <c r="E1485" s="26"/>
      <c r="F1485" s="97"/>
      <c r="G1485" s="97"/>
      <c r="H1485" s="97"/>
      <c r="I1485" s="97"/>
      <c r="J1485" s="97"/>
      <c r="K1485" s="97"/>
      <c r="L1485" s="30"/>
      <c r="M1485" s="30"/>
      <c r="N1485" s="30"/>
      <c r="O1485" s="30"/>
      <c r="P1485" s="30"/>
      <c r="Q1485" s="30"/>
      <c r="R1485" s="30"/>
      <c r="S1485" s="30"/>
      <c r="T1485" s="30"/>
      <c r="U1485" s="30"/>
    </row>
    <row r="1486" spans="2:21" x14ac:dyDescent="0.25">
      <c r="E1486" s="26"/>
      <c r="F1486" s="97"/>
      <c r="G1486" s="97"/>
      <c r="H1486" s="97"/>
      <c r="I1486" s="97"/>
      <c r="J1486" s="97"/>
      <c r="K1486" s="97"/>
      <c r="L1486" s="30"/>
      <c r="M1486" s="30"/>
      <c r="N1486" s="30"/>
      <c r="O1486" s="30"/>
      <c r="P1486" s="30"/>
      <c r="Q1486" s="30"/>
      <c r="R1486" s="30"/>
      <c r="S1486" s="30"/>
      <c r="T1486" s="30"/>
      <c r="U1486" s="30"/>
    </row>
    <row r="1487" spans="2:21" x14ac:dyDescent="0.25">
      <c r="E1487" s="26"/>
      <c r="F1487" s="97"/>
      <c r="G1487" s="97"/>
      <c r="H1487" s="97"/>
      <c r="I1487" s="97"/>
      <c r="J1487" s="97"/>
      <c r="K1487" s="97"/>
      <c r="L1487" s="30"/>
      <c r="M1487" s="30"/>
      <c r="N1487" s="30"/>
      <c r="O1487" s="30"/>
      <c r="P1487" s="30"/>
      <c r="Q1487" s="30"/>
      <c r="R1487" s="30"/>
      <c r="S1487" s="30"/>
      <c r="T1487" s="30"/>
      <c r="U1487" s="30"/>
    </row>
    <row r="1488" spans="2:21" x14ac:dyDescent="0.25">
      <c r="E1488" s="26"/>
      <c r="F1488" s="97"/>
      <c r="G1488" s="97"/>
      <c r="H1488" s="97"/>
      <c r="I1488" s="97"/>
      <c r="J1488" s="97"/>
      <c r="K1488" s="97"/>
      <c r="L1488" s="30"/>
      <c r="M1488" s="30"/>
      <c r="N1488" s="30"/>
      <c r="O1488" s="30"/>
      <c r="P1488" s="30"/>
      <c r="Q1488" s="30"/>
      <c r="R1488" s="30"/>
      <c r="S1488" s="30"/>
      <c r="T1488" s="30"/>
      <c r="U1488" s="30"/>
    </row>
    <row r="1489" spans="5:21" x14ac:dyDescent="0.25">
      <c r="E1489" s="26"/>
      <c r="F1489" s="97"/>
      <c r="G1489" s="97"/>
      <c r="H1489" s="97"/>
      <c r="I1489" s="97"/>
      <c r="J1489" s="97"/>
      <c r="K1489" s="97"/>
      <c r="L1489" s="30"/>
      <c r="M1489" s="30"/>
      <c r="N1489" s="30"/>
      <c r="O1489" s="30"/>
      <c r="P1489" s="30"/>
      <c r="Q1489" s="30"/>
      <c r="R1489" s="30"/>
      <c r="S1489" s="30"/>
      <c r="T1489" s="30"/>
      <c r="U1489" s="30"/>
    </row>
    <row r="1490" spans="5:21" x14ac:dyDescent="0.25">
      <c r="E1490" s="26"/>
      <c r="F1490" s="97"/>
      <c r="G1490" s="97"/>
      <c r="H1490" s="97"/>
      <c r="I1490" s="97"/>
      <c r="J1490" s="97"/>
      <c r="K1490" s="97"/>
      <c r="L1490" s="30"/>
      <c r="M1490" s="30"/>
      <c r="N1490" s="30"/>
      <c r="O1490" s="30"/>
      <c r="P1490" s="30"/>
      <c r="Q1490" s="30"/>
      <c r="R1490" s="30"/>
      <c r="S1490" s="30"/>
      <c r="T1490" s="30"/>
      <c r="U1490" s="30"/>
    </row>
    <row r="1491" spans="5:21" x14ac:dyDescent="0.25">
      <c r="E1491" s="26"/>
      <c r="F1491" s="97"/>
      <c r="G1491" s="97"/>
      <c r="H1491" s="97"/>
      <c r="I1491" s="97"/>
      <c r="J1491" s="97"/>
      <c r="K1491" s="97"/>
      <c r="L1491" s="30"/>
      <c r="M1491" s="30"/>
      <c r="N1491" s="30"/>
      <c r="O1491" s="30"/>
      <c r="P1491" s="30"/>
      <c r="Q1491" s="30"/>
      <c r="R1491" s="30"/>
      <c r="S1491" s="30"/>
      <c r="T1491" s="30"/>
      <c r="U1491" s="30"/>
    </row>
    <row r="1492" spans="5:21" x14ac:dyDescent="0.25">
      <c r="E1492" s="26"/>
      <c r="F1492" s="97"/>
      <c r="G1492" s="97"/>
      <c r="H1492" s="97"/>
      <c r="I1492" s="97"/>
      <c r="J1492" s="97"/>
      <c r="K1492" s="97"/>
      <c r="L1492" s="30"/>
      <c r="M1492" s="30"/>
      <c r="N1492" s="30"/>
      <c r="O1492" s="30"/>
      <c r="P1492" s="30"/>
      <c r="Q1492" s="30"/>
      <c r="R1492" s="30"/>
      <c r="S1492" s="30"/>
      <c r="T1492" s="30"/>
      <c r="U1492" s="30"/>
    </row>
    <row r="1493" spans="5:21" x14ac:dyDescent="0.25">
      <c r="E1493" s="26"/>
      <c r="F1493" s="97"/>
      <c r="G1493" s="97"/>
      <c r="H1493" s="97"/>
      <c r="I1493" s="97"/>
      <c r="J1493" s="97"/>
      <c r="K1493" s="97"/>
      <c r="L1493" s="30"/>
      <c r="M1493" s="30"/>
      <c r="N1493" s="30"/>
      <c r="O1493" s="30"/>
      <c r="P1493" s="30"/>
      <c r="Q1493" s="30"/>
      <c r="R1493" s="30"/>
      <c r="S1493" s="30"/>
      <c r="T1493" s="30"/>
      <c r="U1493" s="30"/>
    </row>
    <row r="1494" spans="5:21" x14ac:dyDescent="0.25">
      <c r="E1494" s="26"/>
      <c r="F1494" s="97"/>
      <c r="G1494" s="97"/>
      <c r="H1494" s="97"/>
      <c r="I1494" s="97"/>
      <c r="J1494" s="97"/>
      <c r="K1494" s="97"/>
      <c r="L1494" s="30"/>
      <c r="M1494" s="30"/>
      <c r="N1494" s="30"/>
      <c r="O1494" s="30"/>
      <c r="P1494" s="30"/>
      <c r="Q1494" s="30"/>
      <c r="R1494" s="30"/>
      <c r="S1494" s="30"/>
      <c r="T1494" s="30"/>
      <c r="U1494" s="30"/>
    </row>
    <row r="1495" spans="5:21" x14ac:dyDescent="0.25">
      <c r="E1495" s="26"/>
      <c r="F1495" s="97"/>
      <c r="G1495" s="97"/>
      <c r="H1495" s="97"/>
      <c r="I1495" s="97"/>
      <c r="J1495" s="97"/>
      <c r="K1495" s="97"/>
      <c r="L1495" s="30"/>
      <c r="M1495" s="30"/>
      <c r="N1495" s="30"/>
      <c r="O1495" s="30"/>
      <c r="P1495" s="30"/>
      <c r="Q1495" s="30"/>
      <c r="R1495" s="30"/>
      <c r="S1495" s="30"/>
      <c r="T1495" s="30"/>
      <c r="U1495" s="30"/>
    </row>
    <row r="1496" spans="5:21" x14ac:dyDescent="0.25">
      <c r="E1496" s="26"/>
      <c r="F1496" s="97"/>
      <c r="G1496" s="97"/>
      <c r="H1496" s="97"/>
      <c r="I1496" s="97"/>
      <c r="J1496" s="97"/>
      <c r="K1496" s="97"/>
      <c r="L1496" s="30"/>
      <c r="M1496" s="30"/>
      <c r="N1496" s="30"/>
      <c r="O1496" s="30"/>
      <c r="P1496" s="30"/>
      <c r="Q1496" s="30"/>
      <c r="R1496" s="30"/>
      <c r="S1496" s="30"/>
      <c r="T1496" s="30"/>
      <c r="U1496" s="30"/>
    </row>
    <row r="1497" spans="5:21" x14ac:dyDescent="0.25">
      <c r="E1497" s="26"/>
      <c r="F1497" s="97"/>
      <c r="G1497" s="97"/>
      <c r="H1497" s="97"/>
      <c r="I1497" s="97"/>
      <c r="J1497" s="97"/>
      <c r="K1497" s="97"/>
      <c r="L1497" s="30"/>
      <c r="M1497" s="30"/>
      <c r="N1497" s="30"/>
      <c r="O1497" s="30"/>
      <c r="P1497" s="30"/>
      <c r="Q1497" s="30"/>
      <c r="R1497" s="30"/>
      <c r="S1497" s="30"/>
      <c r="T1497" s="30"/>
      <c r="U1497" s="30"/>
    </row>
    <row r="1498" spans="5:21" x14ac:dyDescent="0.25">
      <c r="E1498" s="43"/>
      <c r="F1498" s="97"/>
      <c r="G1498" s="97"/>
      <c r="H1498" s="97"/>
      <c r="I1498" s="97"/>
      <c r="J1498" s="97"/>
      <c r="K1498" s="97"/>
      <c r="L1498" s="30"/>
      <c r="M1498" s="30"/>
      <c r="N1498" s="30"/>
      <c r="O1498" s="30"/>
      <c r="P1498" s="30"/>
      <c r="Q1498" s="30"/>
      <c r="R1498" s="30"/>
      <c r="S1498" s="30"/>
      <c r="T1498" s="30"/>
      <c r="U1498" s="30"/>
    </row>
    <row r="1499" spans="5:21" x14ac:dyDescent="0.25">
      <c r="E1499" s="43"/>
      <c r="F1499" s="97"/>
      <c r="G1499" s="97"/>
      <c r="H1499" s="97"/>
      <c r="I1499" s="97"/>
      <c r="J1499" s="97"/>
      <c r="K1499" s="97"/>
      <c r="L1499" s="30"/>
      <c r="M1499" s="30"/>
      <c r="N1499" s="30"/>
      <c r="O1499" s="30"/>
      <c r="P1499" s="30"/>
      <c r="Q1499" s="30"/>
      <c r="R1499" s="30"/>
      <c r="S1499" s="30"/>
      <c r="T1499" s="30"/>
      <c r="U1499" s="30"/>
    </row>
    <row r="1500" spans="5:21" x14ac:dyDescent="0.25">
      <c r="E1500" s="43"/>
      <c r="F1500" s="97"/>
      <c r="G1500" s="97"/>
      <c r="H1500" s="97"/>
      <c r="I1500" s="97"/>
      <c r="J1500" s="97"/>
      <c r="K1500" s="97"/>
      <c r="L1500" s="30"/>
      <c r="M1500" s="30"/>
      <c r="N1500" s="30"/>
      <c r="O1500" s="30"/>
      <c r="P1500" s="30"/>
      <c r="Q1500" s="30"/>
      <c r="R1500" s="30"/>
      <c r="S1500" s="30"/>
      <c r="T1500" s="30"/>
      <c r="U1500" s="30"/>
    </row>
    <row r="1501" spans="5:21" x14ac:dyDescent="0.25">
      <c r="E1501" s="31"/>
      <c r="F1501" s="139"/>
      <c r="G1501" s="139"/>
      <c r="H1501" s="139"/>
      <c r="I1501" s="139"/>
      <c r="J1501" s="139"/>
      <c r="K1501" s="139"/>
    </row>
    <row r="1502" spans="5:21" x14ac:dyDescent="0.25">
      <c r="E1502" s="31"/>
      <c r="F1502" s="139"/>
      <c r="G1502" s="139"/>
      <c r="H1502" s="139"/>
      <c r="I1502" s="139"/>
      <c r="J1502" s="139"/>
      <c r="K1502" s="139"/>
    </row>
  </sheetData>
  <sortState ref="B4:C1472">
    <sortCondition ref="B3"/>
  </sortState>
  <mergeCells count="5">
    <mergeCell ref="B4:C4"/>
    <mergeCell ref="D4:E4"/>
    <mergeCell ref="F4:G4"/>
    <mergeCell ref="H4:I4"/>
    <mergeCell ref="L91:O91"/>
  </mergeCells>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
  <sheetViews>
    <sheetView zoomScale="64" zoomScaleNormal="64" workbookViewId="0">
      <selection activeCell="N6" sqref="N6"/>
    </sheetView>
  </sheetViews>
  <sheetFormatPr defaultRowHeight="15" x14ac:dyDescent="0.25"/>
  <cols>
    <col min="2" max="2" width="20.5703125" customWidth="1"/>
    <col min="3" max="3" width="19" customWidth="1"/>
    <col min="4" max="6" width="14.7109375" customWidth="1"/>
    <col min="7" max="7" width="14" customWidth="1"/>
    <col min="8" max="8" width="7.7109375" customWidth="1"/>
    <col min="9" max="9" width="23.28515625" customWidth="1"/>
  </cols>
  <sheetData>
    <row r="1" spans="1:13" x14ac:dyDescent="0.25">
      <c r="H1" s="30"/>
      <c r="I1" s="30"/>
    </row>
    <row r="2" spans="1:13" ht="14.45" customHeight="1" x14ac:dyDescent="0.25">
      <c r="B2" s="306" t="s">
        <v>226</v>
      </c>
      <c r="C2" s="307"/>
      <c r="D2" s="307"/>
      <c r="E2" s="307"/>
      <c r="F2" s="307"/>
      <c r="G2" s="308"/>
      <c r="H2" s="30"/>
      <c r="I2" s="30"/>
      <c r="J2" s="23"/>
    </row>
    <row r="3" spans="1:13" x14ac:dyDescent="0.25">
      <c r="B3" s="309"/>
      <c r="C3" s="310"/>
      <c r="D3" s="310"/>
      <c r="E3" s="310"/>
      <c r="F3" s="310"/>
      <c r="G3" s="311"/>
      <c r="H3" s="30"/>
      <c r="I3" s="30"/>
      <c r="J3" s="23"/>
    </row>
    <row r="4" spans="1:13" x14ac:dyDescent="0.25">
      <c r="B4" s="309"/>
      <c r="C4" s="310"/>
      <c r="D4" s="310"/>
      <c r="E4" s="310"/>
      <c r="F4" s="310"/>
      <c r="G4" s="311"/>
      <c r="H4" s="30"/>
      <c r="I4" s="30"/>
      <c r="J4" s="23"/>
    </row>
    <row r="5" spans="1:13" x14ac:dyDescent="0.25">
      <c r="B5" s="312"/>
      <c r="C5" s="313"/>
      <c r="D5" s="313"/>
      <c r="E5" s="313"/>
      <c r="F5" s="313"/>
      <c r="G5" s="314"/>
      <c r="H5" s="30"/>
      <c r="I5" s="30"/>
      <c r="J5" s="23"/>
    </row>
    <row r="6" spans="1:13" x14ac:dyDescent="0.25">
      <c r="H6" s="30"/>
      <c r="I6" s="30"/>
    </row>
    <row r="7" spans="1:13" ht="15.95" customHeight="1" x14ac:dyDescent="0.25">
      <c r="A7" s="28"/>
      <c r="B7" s="28"/>
      <c r="C7" s="301" t="s">
        <v>1</v>
      </c>
      <c r="D7" s="301" t="s">
        <v>222</v>
      </c>
      <c r="E7" s="301" t="s">
        <v>221</v>
      </c>
      <c r="F7" s="301" t="s">
        <v>224</v>
      </c>
      <c r="G7" s="30"/>
      <c r="I7" s="80"/>
      <c r="J7" s="80" t="s">
        <v>156</v>
      </c>
    </row>
    <row r="8" spans="1:13" x14ac:dyDescent="0.25">
      <c r="A8" s="28"/>
      <c r="C8" s="301"/>
      <c r="D8" s="301"/>
      <c r="E8" s="301"/>
      <c r="F8" s="301"/>
      <c r="G8" s="30"/>
      <c r="I8" s="224" t="s">
        <v>96</v>
      </c>
      <c r="J8" s="80">
        <v>-0.65688565862096659</v>
      </c>
    </row>
    <row r="9" spans="1:13" x14ac:dyDescent="0.25">
      <c r="A9" s="28"/>
      <c r="B9" s="80" t="s">
        <v>179</v>
      </c>
      <c r="C9" s="86">
        <f>J8 +J9*D9+J10*E9+J11*F9</f>
        <v>-1.5280158978170069</v>
      </c>
      <c r="D9" s="80">
        <v>2</v>
      </c>
      <c r="E9" s="80">
        <v>2</v>
      </c>
      <c r="F9" s="80">
        <v>5</v>
      </c>
      <c r="G9" s="30"/>
      <c r="I9" s="224" t="s">
        <v>7</v>
      </c>
      <c r="J9" s="80">
        <v>-0.10722681872427803</v>
      </c>
    </row>
    <row r="10" spans="1:13" ht="14.45" customHeight="1" x14ac:dyDescent="0.25">
      <c r="A10" s="28"/>
      <c r="B10" s="80" t="s">
        <v>180</v>
      </c>
      <c r="C10" s="86">
        <f>EXP(C9)</f>
        <v>0.21696572270205791</v>
      </c>
      <c r="I10" s="225" t="s">
        <v>4</v>
      </c>
      <c r="J10" s="85">
        <v>-0.25677686454039877</v>
      </c>
      <c r="K10" s="23"/>
      <c r="L10" s="23"/>
      <c r="M10" s="23"/>
    </row>
    <row r="11" spans="1:13" ht="16.5" customHeight="1" x14ac:dyDescent="0.25">
      <c r="A11" s="28"/>
      <c r="B11" s="80" t="s">
        <v>181</v>
      </c>
      <c r="C11" s="86">
        <f>C10/(1+C10)</f>
        <v>0.17828416910570313</v>
      </c>
      <c r="I11" s="225" t="s">
        <v>16</v>
      </c>
      <c r="J11" s="85">
        <v>-2.862457453333735E-2</v>
      </c>
      <c r="K11" s="23"/>
      <c r="L11" s="23"/>
      <c r="M11" s="23"/>
    </row>
    <row r="12" spans="1:13" x14ac:dyDescent="0.25">
      <c r="A12" s="28"/>
      <c r="B12" s="28"/>
      <c r="C12" s="45"/>
      <c r="D12" s="28"/>
      <c r="E12" s="28"/>
      <c r="I12" s="23"/>
      <c r="J12" s="23"/>
      <c r="K12" s="23"/>
      <c r="L12" s="23"/>
      <c r="M12" s="23"/>
    </row>
    <row r="13" spans="1:13" x14ac:dyDescent="0.25">
      <c r="A13" s="28"/>
      <c r="B13" s="28"/>
      <c r="C13" s="45"/>
      <c r="D13" s="28"/>
      <c r="E13" s="28"/>
      <c r="F13" s="28"/>
      <c r="I13" s="23"/>
      <c r="J13" s="23"/>
      <c r="K13" s="23"/>
      <c r="L13" s="23"/>
      <c r="M13" s="23"/>
    </row>
    <row r="14" spans="1:13" ht="14.45" customHeight="1" x14ac:dyDescent="0.25">
      <c r="A14" s="28"/>
      <c r="B14" s="28"/>
      <c r="C14" s="300" t="s">
        <v>1</v>
      </c>
      <c r="D14" s="301" t="s">
        <v>223</v>
      </c>
      <c r="E14" s="301" t="s">
        <v>10</v>
      </c>
      <c r="I14" s="23"/>
      <c r="J14" s="23"/>
      <c r="K14" s="23"/>
      <c r="L14" s="23"/>
      <c r="M14" s="23"/>
    </row>
    <row r="15" spans="1:13" x14ac:dyDescent="0.25">
      <c r="A15" s="28"/>
      <c r="C15" s="300"/>
      <c r="D15" s="301"/>
      <c r="E15" s="301"/>
      <c r="I15" s="85"/>
      <c r="J15" s="85" t="s">
        <v>156</v>
      </c>
      <c r="K15" s="23"/>
      <c r="L15" s="23"/>
      <c r="M15" s="23"/>
    </row>
    <row r="16" spans="1:13" x14ac:dyDescent="0.25">
      <c r="B16" s="80" t="s">
        <v>179</v>
      </c>
      <c r="C16" s="86">
        <f>J16 +J17*D16+J18*E16</f>
        <v>-0.43118528334596684</v>
      </c>
      <c r="D16" s="80">
        <v>1</v>
      </c>
      <c r="E16" s="80">
        <v>2</v>
      </c>
      <c r="F16" s="28"/>
      <c r="I16" s="225" t="s">
        <v>96</v>
      </c>
      <c r="J16" s="85">
        <v>-2.9540948163921237</v>
      </c>
      <c r="K16" s="23"/>
      <c r="L16" s="23"/>
      <c r="M16" s="23"/>
    </row>
    <row r="17" spans="2:13" ht="15.75" customHeight="1" x14ac:dyDescent="0.25">
      <c r="B17" s="80" t="s">
        <v>180</v>
      </c>
      <c r="C17" s="86">
        <f>EXP(C16)</f>
        <v>0.64973851389546755</v>
      </c>
      <c r="F17" s="28"/>
      <c r="I17" s="225" t="s">
        <v>15</v>
      </c>
      <c r="J17" s="85">
        <v>-0.14666496323466888</v>
      </c>
      <c r="K17" s="23"/>
      <c r="L17" s="23"/>
      <c r="M17" s="23"/>
    </row>
    <row r="18" spans="2:13" ht="15" customHeight="1" x14ac:dyDescent="0.25">
      <c r="B18" s="80" t="s">
        <v>181</v>
      </c>
      <c r="C18" s="86">
        <f>C17/(1+C17)</f>
        <v>0.39384333239651631</v>
      </c>
      <c r="I18" s="225" t="s">
        <v>80</v>
      </c>
      <c r="J18" s="85">
        <v>1.3347872481404128</v>
      </c>
    </row>
    <row r="19" spans="2:13" x14ac:dyDescent="0.25">
      <c r="C19" s="31"/>
    </row>
    <row r="20" spans="2:13" x14ac:dyDescent="0.25">
      <c r="C20" s="31"/>
    </row>
    <row r="21" spans="2:13" x14ac:dyDescent="0.25">
      <c r="B21" s="28"/>
      <c r="C21" s="300" t="s">
        <v>1</v>
      </c>
      <c r="D21" s="301" t="s">
        <v>0</v>
      </c>
      <c r="E21" s="301" t="s">
        <v>8</v>
      </c>
      <c r="F21" s="301" t="s">
        <v>53</v>
      </c>
      <c r="G21" s="301" t="s">
        <v>225</v>
      </c>
    </row>
    <row r="22" spans="2:13" x14ac:dyDescent="0.25">
      <c r="C22" s="300"/>
      <c r="D22" s="301"/>
      <c r="E22" s="301"/>
      <c r="F22" s="301"/>
      <c r="G22" s="301"/>
      <c r="I22" s="80"/>
      <c r="J22" s="80" t="s">
        <v>156</v>
      </c>
    </row>
    <row r="23" spans="2:13" x14ac:dyDescent="0.25">
      <c r="B23" s="80" t="s">
        <v>179</v>
      </c>
      <c r="C23" s="86">
        <f>J23 +J24*D23+J25*E23+J26*F23+J27*G23</f>
        <v>-2.6583647712969407</v>
      </c>
      <c r="D23" s="80">
        <v>45</v>
      </c>
      <c r="E23" s="80">
        <v>2</v>
      </c>
      <c r="F23" s="77">
        <v>4</v>
      </c>
      <c r="G23" s="80">
        <v>2</v>
      </c>
      <c r="I23" s="224" t="s">
        <v>96</v>
      </c>
      <c r="J23" s="80">
        <v>-0.57333074232183845</v>
      </c>
    </row>
    <row r="24" spans="2:13" x14ac:dyDescent="0.25">
      <c r="B24" s="80" t="s">
        <v>180</v>
      </c>
      <c r="C24" s="86">
        <f>EXP(C23)</f>
        <v>7.0062696655401532E-2</v>
      </c>
      <c r="I24" s="224" t="s">
        <v>0</v>
      </c>
      <c r="J24" s="80">
        <v>-2.7348201507480758E-2</v>
      </c>
    </row>
    <row r="25" spans="2:13" x14ac:dyDescent="0.25">
      <c r="B25" s="80" t="s">
        <v>181</v>
      </c>
      <c r="C25" s="86">
        <f>C24/(1+C24)</f>
        <v>6.547531922605114E-2</v>
      </c>
      <c r="I25" s="224" t="s">
        <v>81</v>
      </c>
      <c r="J25" s="80">
        <v>0.57828009483980702</v>
      </c>
    </row>
    <row r="26" spans="2:13" x14ac:dyDescent="0.25">
      <c r="I26" s="224" t="s">
        <v>54</v>
      </c>
      <c r="J26" s="80">
        <v>-0.37870671467377287</v>
      </c>
    </row>
    <row r="27" spans="2:13" x14ac:dyDescent="0.25">
      <c r="I27" s="224" t="s">
        <v>13</v>
      </c>
      <c r="J27" s="80">
        <v>-0.24804914606149536</v>
      </c>
    </row>
    <row r="30" spans="2:13" x14ac:dyDescent="0.25">
      <c r="D30" s="80"/>
    </row>
    <row r="32" spans="2:13" x14ac:dyDescent="0.25">
      <c r="B32" s="28"/>
      <c r="C32" s="300" t="s">
        <v>179</v>
      </c>
      <c r="D32" s="301" t="s">
        <v>223</v>
      </c>
      <c r="E32" s="301" t="s">
        <v>10</v>
      </c>
      <c r="F32" s="302" t="s">
        <v>180</v>
      </c>
      <c r="G32" s="304" t="s">
        <v>181</v>
      </c>
      <c r="I32" s="23"/>
      <c r="J32" s="23"/>
      <c r="K32" s="23"/>
    </row>
    <row r="33" spans="2:11" x14ac:dyDescent="0.25">
      <c r="C33" s="300"/>
      <c r="D33" s="301"/>
      <c r="E33" s="301"/>
      <c r="F33" s="303"/>
      <c r="G33" s="305"/>
      <c r="I33" s="85"/>
      <c r="J33" s="85" t="s">
        <v>156</v>
      </c>
      <c r="K33" s="23"/>
    </row>
    <row r="34" spans="2:11" x14ac:dyDescent="0.25">
      <c r="B34" s="28"/>
      <c r="C34" s="160">
        <f>J34 +J35*D34+J36*E34</f>
        <v>-0.43118528334596684</v>
      </c>
      <c r="D34" s="79">
        <v>1</v>
      </c>
      <c r="E34" s="80">
        <v>2</v>
      </c>
      <c r="F34" s="86">
        <f>EXP(C34)</f>
        <v>0.64973851389546755</v>
      </c>
      <c r="G34" s="86">
        <f>F34/(1+F34)</f>
        <v>0.39384333239651631</v>
      </c>
      <c r="I34" s="85" t="s">
        <v>96</v>
      </c>
      <c r="J34" s="85">
        <v>-2.9540948163921237</v>
      </c>
      <c r="K34" s="23"/>
    </row>
    <row r="35" spans="2:11" ht="13.5" customHeight="1" x14ac:dyDescent="0.25">
      <c r="B35" s="28"/>
      <c r="C35" s="160">
        <f>J34 +J35*D35+J36*E35</f>
        <v>-0.57785024658063566</v>
      </c>
      <c r="D35" s="79">
        <v>2</v>
      </c>
      <c r="E35" s="80">
        <v>2</v>
      </c>
      <c r="F35" s="86">
        <f t="shared" ref="F35:F51" si="0">EXP(C35)</f>
        <v>0.56110330468930281</v>
      </c>
      <c r="G35" s="86">
        <f t="shared" ref="G35:G51" si="1">F35/(1+F35)</f>
        <v>0.3594274017637647</v>
      </c>
      <c r="I35" s="85" t="s">
        <v>15</v>
      </c>
      <c r="J35" s="85">
        <v>-0.14666496323466888</v>
      </c>
      <c r="K35" s="23"/>
    </row>
    <row r="36" spans="2:11" ht="13.5" customHeight="1" x14ac:dyDescent="0.25">
      <c r="B36" s="28"/>
      <c r="C36" s="160">
        <f>J34 +J35*D36+J36*E36</f>
        <v>-0.72451520981530448</v>
      </c>
      <c r="D36" s="79">
        <v>3</v>
      </c>
      <c r="E36" s="80">
        <v>2</v>
      </c>
      <c r="F36" s="86">
        <f t="shared" si="0"/>
        <v>0.48455942167514598</v>
      </c>
      <c r="G36" s="86">
        <f t="shared" si="1"/>
        <v>0.32639947892983578</v>
      </c>
      <c r="I36" s="85" t="s">
        <v>80</v>
      </c>
      <c r="J36" s="85">
        <v>1.3347872481404128</v>
      </c>
    </row>
    <row r="37" spans="2:11" x14ac:dyDescent="0.25">
      <c r="C37" s="160">
        <f>J34 +J35*D37+J36*E37</f>
        <v>-0.87118017304997375</v>
      </c>
      <c r="D37" s="79">
        <v>4</v>
      </c>
      <c r="E37" s="80">
        <v>2</v>
      </c>
      <c r="F37" s="86">
        <f t="shared" si="0"/>
        <v>0.41845740556485472</v>
      </c>
      <c r="G37" s="86">
        <f t="shared" si="1"/>
        <v>0.29500879189122892</v>
      </c>
    </row>
    <row r="38" spans="2:11" x14ac:dyDescent="0.25">
      <c r="C38" s="160">
        <f>J34 +J35*D38+J36*E38</f>
        <v>-1.0178451362846421</v>
      </c>
      <c r="D38" s="79">
        <v>5</v>
      </c>
      <c r="E38" s="80">
        <v>2</v>
      </c>
      <c r="F38" s="86">
        <f t="shared" si="0"/>
        <v>0.3613728109273312</v>
      </c>
      <c r="G38" s="86">
        <f t="shared" si="1"/>
        <v>0.2654473543372543</v>
      </c>
    </row>
    <row r="39" spans="2:11" x14ac:dyDescent="0.25">
      <c r="C39" s="160">
        <f>J34 +J35*D39+J36*E39</f>
        <v>-1.1645100995193114</v>
      </c>
      <c r="D39" s="79">
        <v>6</v>
      </c>
      <c r="E39" s="80">
        <v>2</v>
      </c>
      <c r="F39" s="86">
        <f t="shared" si="0"/>
        <v>0.31207551053193383</v>
      </c>
      <c r="G39" s="86">
        <f t="shared" si="1"/>
        <v>0.23784874271863674</v>
      </c>
    </row>
    <row r="40" spans="2:11" x14ac:dyDescent="0.25">
      <c r="C40" s="160">
        <f>J34 +J35*D40+J36*E40</f>
        <v>-1.3111750627539802</v>
      </c>
      <c r="D40" s="79">
        <v>7</v>
      </c>
      <c r="E40" s="80">
        <v>2</v>
      </c>
      <c r="F40" s="86">
        <f t="shared" si="0"/>
        <v>0.26950318709326387</v>
      </c>
      <c r="G40" s="86">
        <f t="shared" si="1"/>
        <v>0.21229028003492903</v>
      </c>
    </row>
    <row r="41" spans="2:11" x14ac:dyDescent="0.25">
      <c r="C41" s="160">
        <f>J34 +J35*D40+J36*E40</f>
        <v>-1.3111750627539802</v>
      </c>
      <c r="D41" s="79">
        <v>8</v>
      </c>
      <c r="E41" s="80">
        <v>2</v>
      </c>
      <c r="F41" s="86">
        <f t="shared" si="0"/>
        <v>0.26950318709326387</v>
      </c>
      <c r="G41" s="86">
        <f t="shared" si="1"/>
        <v>0.21229028003492903</v>
      </c>
    </row>
    <row r="42" spans="2:11" x14ac:dyDescent="0.25">
      <c r="C42" s="160">
        <f>J34 +J35*D42+J36*E42</f>
        <v>-1.6045049892233183</v>
      </c>
      <c r="D42" s="79">
        <v>9</v>
      </c>
      <c r="E42" s="80">
        <v>2</v>
      </c>
      <c r="F42" s="86">
        <f t="shared" si="0"/>
        <v>0.20098902202145033</v>
      </c>
      <c r="G42" s="86">
        <f t="shared" si="1"/>
        <v>0.1673529219136031</v>
      </c>
    </row>
    <row r="43" spans="2:11" x14ac:dyDescent="0.25">
      <c r="C43" s="160">
        <f>J34 +J35*D43+J36*E43</f>
        <v>-1.7511699524579867</v>
      </c>
      <c r="D43" s="79">
        <v>10</v>
      </c>
      <c r="E43" s="80">
        <v>2</v>
      </c>
      <c r="F43" s="86">
        <f t="shared" si="0"/>
        <v>0.1735707550817138</v>
      </c>
      <c r="G43" s="86">
        <f t="shared" si="1"/>
        <v>0.14789969358909966</v>
      </c>
    </row>
    <row r="44" spans="2:11" x14ac:dyDescent="0.25">
      <c r="C44" s="160">
        <f>J34 +J35*D44+J36*E44</f>
        <v>-1.8978349156926559</v>
      </c>
      <c r="D44" s="79">
        <v>11</v>
      </c>
      <c r="E44" s="80">
        <v>2</v>
      </c>
      <c r="F44" s="86">
        <f t="shared" si="0"/>
        <v>0.14989279870430433</v>
      </c>
      <c r="G44" s="86">
        <f t="shared" si="1"/>
        <v>0.13035371547087091</v>
      </c>
    </row>
    <row r="45" spans="2:11" x14ac:dyDescent="0.25">
      <c r="C45" s="160">
        <f>J34 +J35*D45+J36*E45</f>
        <v>-2.0444998789273243</v>
      </c>
      <c r="D45" s="79">
        <v>12</v>
      </c>
      <c r="E45" s="80">
        <v>2</v>
      </c>
      <c r="F45" s="86">
        <f t="shared" si="0"/>
        <v>0.12944491191982016</v>
      </c>
      <c r="G45" s="86">
        <f t="shared" si="1"/>
        <v>0.11460931874914632</v>
      </c>
    </row>
    <row r="46" spans="2:11" x14ac:dyDescent="0.25">
      <c r="C46" s="160">
        <f>J34 +J35*D46+J36*E46</f>
        <v>-2.1911648421619936</v>
      </c>
      <c r="D46" s="79">
        <v>13</v>
      </c>
      <c r="E46" s="80">
        <v>2</v>
      </c>
      <c r="F46" s="86">
        <f t="shared" si="0"/>
        <v>0.11178645916796012</v>
      </c>
      <c r="G46" s="86">
        <f t="shared" si="1"/>
        <v>0.10054669963476529</v>
      </c>
    </row>
    <row r="47" spans="2:11" x14ac:dyDescent="0.25">
      <c r="C47" s="160">
        <f>J34 +J35*D47+J36*E47</f>
        <v>-2.337829805396662</v>
      </c>
      <c r="D47" s="79">
        <v>14</v>
      </c>
      <c r="E47" s="80">
        <v>2</v>
      </c>
      <c r="F47" s="86">
        <f t="shared" si="0"/>
        <v>9.6536914954605119E-2</v>
      </c>
      <c r="G47" s="86">
        <f t="shared" si="1"/>
        <v>8.8037998208753049E-2</v>
      </c>
    </row>
    <row r="48" spans="2:11" x14ac:dyDescent="0.25">
      <c r="C48" s="160">
        <f>J34 +J35*D48+J36*E48</f>
        <v>-2.4844947686313312</v>
      </c>
      <c r="D48" s="79">
        <v>15</v>
      </c>
      <c r="E48" s="80">
        <v>2</v>
      </c>
      <c r="F48" s="86">
        <f t="shared" si="0"/>
        <v>8.3367663832613292E-2</v>
      </c>
      <c r="G48" s="86">
        <f t="shared" si="1"/>
        <v>7.6952328019173816E-2</v>
      </c>
    </row>
    <row r="49" spans="3:7" x14ac:dyDescent="0.25">
      <c r="C49" s="160">
        <f>J34 +J35*D49+J36*E49</f>
        <v>-2.6311597318660005</v>
      </c>
      <c r="D49" s="79">
        <v>16</v>
      </c>
      <c r="E49" s="80">
        <v>2</v>
      </c>
      <c r="F49" s="86">
        <f t="shared" si="0"/>
        <v>7.1994919002495786E-2</v>
      </c>
      <c r="G49" s="86">
        <f t="shared" si="1"/>
        <v>6.7159757687553154E-2</v>
      </c>
    </row>
    <row r="50" spans="3:7" x14ac:dyDescent="0.25">
      <c r="C50" s="160">
        <f>J34 +J35*D50+J36*E50</f>
        <v>-2.7778246951006689</v>
      </c>
      <c r="D50" s="79">
        <v>17</v>
      </c>
      <c r="E50" s="80">
        <v>2</v>
      </c>
      <c r="F50" s="86">
        <f t="shared" si="0"/>
        <v>6.2173606934494023E-2</v>
      </c>
      <c r="G50" s="86">
        <f t="shared" si="1"/>
        <v>5.8534317298592382E-2</v>
      </c>
    </row>
    <row r="51" spans="3:7" x14ac:dyDescent="0.25">
      <c r="C51" s="86">
        <f>J34 +J35*D51+J36*E51</f>
        <v>-2.9244896583353372</v>
      </c>
      <c r="D51" s="80">
        <v>18</v>
      </c>
      <c r="E51" s="80">
        <v>2</v>
      </c>
      <c r="F51" s="86">
        <f t="shared" si="0"/>
        <v>5.3692086230570799E-2</v>
      </c>
      <c r="G51" s="86">
        <f t="shared" si="1"/>
        <v>5.0956144524769452E-2</v>
      </c>
    </row>
    <row r="57" spans="3:7" ht="15" customHeight="1" x14ac:dyDescent="0.25"/>
    <row r="60" spans="3:7" ht="30" customHeight="1" x14ac:dyDescent="0.25"/>
    <row r="61" spans="3:7" ht="30" customHeight="1" x14ac:dyDescent="0.25"/>
  </sheetData>
  <mergeCells count="18">
    <mergeCell ref="B2:G5"/>
    <mergeCell ref="C14:C15"/>
    <mergeCell ref="D14:D15"/>
    <mergeCell ref="E14:E15"/>
    <mergeCell ref="F7:F8"/>
    <mergeCell ref="D7:D8"/>
    <mergeCell ref="E7:E8"/>
    <mergeCell ref="C7:C8"/>
    <mergeCell ref="C21:C22"/>
    <mergeCell ref="D21:D22"/>
    <mergeCell ref="E21:E22"/>
    <mergeCell ref="F21:F22"/>
    <mergeCell ref="G21:G22"/>
    <mergeCell ref="C32:C33"/>
    <mergeCell ref="D32:D33"/>
    <mergeCell ref="E32:E33"/>
    <mergeCell ref="F32:F33"/>
    <mergeCell ref="G32:G3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050"/>
  <sheetViews>
    <sheetView zoomScale="51" zoomScaleNormal="51" workbookViewId="0">
      <selection activeCell="G8" sqref="G8"/>
    </sheetView>
  </sheetViews>
  <sheetFormatPr defaultRowHeight="15" x14ac:dyDescent="0.25"/>
  <cols>
    <col min="1" max="1" width="14.42578125" bestFit="1" customWidth="1"/>
    <col min="2" max="2" width="23.140625" bestFit="1" customWidth="1"/>
    <col min="3" max="3" width="25" customWidth="1"/>
    <col min="4" max="4" width="17.140625" style="2" customWidth="1"/>
    <col min="7" max="7" width="15.140625" customWidth="1"/>
  </cols>
  <sheetData>
    <row r="1" spans="1:45" x14ac:dyDescent="0.25">
      <c r="A1" s="250" t="s">
        <v>7</v>
      </c>
      <c r="B1" s="250" t="s">
        <v>4</v>
      </c>
      <c r="C1" s="250" t="s">
        <v>16</v>
      </c>
      <c r="D1" s="250" t="s">
        <v>79</v>
      </c>
    </row>
    <row r="2" spans="1:45" x14ac:dyDescent="0.25">
      <c r="A2" s="80">
        <v>1</v>
      </c>
      <c r="B2" s="80">
        <v>2</v>
      </c>
      <c r="C2" s="80">
        <v>0</v>
      </c>
      <c r="D2" s="251">
        <v>1</v>
      </c>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row>
    <row r="3" spans="1:45" x14ac:dyDescent="0.25">
      <c r="A3" s="80">
        <v>4</v>
      </c>
      <c r="B3" s="80">
        <v>3</v>
      </c>
      <c r="C3" s="80">
        <v>1</v>
      </c>
      <c r="D3" s="251">
        <v>0</v>
      </c>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row>
    <row r="4" spans="1:45" x14ac:dyDescent="0.25">
      <c r="A4" s="80">
        <v>3</v>
      </c>
      <c r="B4" s="80">
        <v>4</v>
      </c>
      <c r="C4" s="80">
        <v>0</v>
      </c>
      <c r="D4" s="251">
        <v>1</v>
      </c>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row>
    <row r="5" spans="1:45" x14ac:dyDescent="0.25">
      <c r="A5" s="80">
        <v>2</v>
      </c>
      <c r="B5" s="80">
        <v>4</v>
      </c>
      <c r="C5" s="80">
        <v>3</v>
      </c>
      <c r="D5" s="251">
        <v>0</v>
      </c>
      <c r="E5" s="28"/>
      <c r="F5" s="70"/>
      <c r="G5" s="70"/>
      <c r="H5" s="70"/>
      <c r="I5" s="70"/>
      <c r="J5" s="70"/>
      <c r="K5" s="70"/>
      <c r="L5" s="70"/>
      <c r="M5" s="70"/>
      <c r="N5" s="70"/>
      <c r="O5" s="70"/>
      <c r="P5" s="70"/>
      <c r="Q5" s="70"/>
      <c r="R5" s="70"/>
      <c r="S5" s="28"/>
      <c r="T5" s="28"/>
      <c r="U5" s="28"/>
      <c r="V5" s="28"/>
      <c r="W5" s="28"/>
      <c r="X5" s="28"/>
      <c r="Y5" s="28"/>
      <c r="Z5" s="28"/>
      <c r="AA5" s="28"/>
      <c r="AB5" s="28"/>
      <c r="AC5" s="28"/>
      <c r="AD5" s="28"/>
      <c r="AE5" s="28"/>
      <c r="AF5" s="28"/>
      <c r="AG5" s="71"/>
      <c r="AH5" s="71"/>
      <c r="AI5" s="28"/>
      <c r="AJ5" s="28"/>
      <c r="AK5" s="70"/>
      <c r="AL5" s="70"/>
      <c r="AM5" s="70"/>
      <c r="AN5" s="70"/>
      <c r="AO5" s="70"/>
      <c r="AP5" s="70"/>
      <c r="AQ5" s="70"/>
      <c r="AR5" s="70"/>
    </row>
    <row r="6" spans="1:45" x14ac:dyDescent="0.25">
      <c r="A6" s="80">
        <v>2</v>
      </c>
      <c r="B6" s="80">
        <v>1</v>
      </c>
      <c r="C6" s="80">
        <v>2</v>
      </c>
      <c r="D6" s="251">
        <v>0</v>
      </c>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row>
    <row r="7" spans="1:45" x14ac:dyDescent="0.25">
      <c r="A7" s="80">
        <v>1</v>
      </c>
      <c r="B7" s="80">
        <v>4</v>
      </c>
      <c r="C7" s="80">
        <v>3</v>
      </c>
      <c r="D7" s="251">
        <v>0</v>
      </c>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row>
    <row r="8" spans="1:45" x14ac:dyDescent="0.25">
      <c r="A8" s="80">
        <v>4</v>
      </c>
      <c r="B8" s="80">
        <v>3</v>
      </c>
      <c r="C8" s="80">
        <v>0</v>
      </c>
      <c r="D8" s="251">
        <v>0</v>
      </c>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row>
    <row r="9" spans="1:45" x14ac:dyDescent="0.25">
      <c r="A9" s="80">
        <v>3</v>
      </c>
      <c r="B9" s="80">
        <v>4</v>
      </c>
      <c r="C9" s="80">
        <v>0</v>
      </c>
      <c r="D9" s="251">
        <v>0</v>
      </c>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row>
    <row r="10" spans="1:45" x14ac:dyDescent="0.25">
      <c r="A10" s="80">
        <v>3</v>
      </c>
      <c r="B10" s="80">
        <v>4</v>
      </c>
      <c r="C10" s="80">
        <v>1</v>
      </c>
      <c r="D10" s="251">
        <v>0</v>
      </c>
      <c r="E10" s="28"/>
      <c r="F10" s="28"/>
      <c r="G10" s="77" t="s">
        <v>134</v>
      </c>
      <c r="H10" s="7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t="s">
        <v>163</v>
      </c>
      <c r="AH10" s="28"/>
      <c r="AI10" s="28"/>
      <c r="AJ10" s="28"/>
      <c r="AK10" s="28"/>
      <c r="AL10" s="28" t="s">
        <v>168</v>
      </c>
      <c r="AM10" s="28"/>
      <c r="AN10" s="28"/>
      <c r="AO10" s="28"/>
      <c r="AP10" s="28"/>
      <c r="AQ10" s="28"/>
      <c r="AR10" s="28"/>
    </row>
    <row r="11" spans="1:45" x14ac:dyDescent="0.25">
      <c r="A11" s="80">
        <v>3</v>
      </c>
      <c r="B11" s="80">
        <v>3</v>
      </c>
      <c r="C11" s="80">
        <v>7</v>
      </c>
      <c r="D11" s="251">
        <v>0</v>
      </c>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row>
    <row r="12" spans="1:45" x14ac:dyDescent="0.25">
      <c r="A12" s="80">
        <v>2</v>
      </c>
      <c r="B12" s="80">
        <v>1</v>
      </c>
      <c r="C12" s="80">
        <v>0</v>
      </c>
      <c r="D12" s="251">
        <v>0</v>
      </c>
      <c r="E12" s="28"/>
      <c r="F12" s="28"/>
      <c r="G12" s="227" t="str">
        <f>A1</f>
        <v>JobSatisfaction</v>
      </c>
      <c r="H12" s="228" t="str">
        <f t="shared" ref="H12:I12" si="0">B1</f>
        <v>EnvironmentSatisfaction</v>
      </c>
      <c r="I12" s="228" t="str">
        <f t="shared" si="0"/>
        <v>YearsSinceLastPromotion</v>
      </c>
      <c r="J12" s="228" t="s">
        <v>135</v>
      </c>
      <c r="K12" s="228" t="s">
        <v>136</v>
      </c>
      <c r="L12" s="228" t="s">
        <v>95</v>
      </c>
      <c r="M12" s="228" t="s">
        <v>137</v>
      </c>
      <c r="N12" s="228" t="s">
        <v>138</v>
      </c>
      <c r="O12" s="228" t="s">
        <v>139</v>
      </c>
      <c r="P12" s="228" t="s">
        <v>140</v>
      </c>
      <c r="Q12" s="228" t="s">
        <v>141</v>
      </c>
      <c r="R12" s="228" t="s">
        <v>142</v>
      </c>
      <c r="S12" s="229" t="s">
        <v>143</v>
      </c>
      <c r="T12" s="28"/>
      <c r="U12" s="28" t="s">
        <v>144</v>
      </c>
      <c r="V12" s="28"/>
      <c r="W12" s="72" t="s">
        <v>145</v>
      </c>
      <c r="X12" s="58">
        <f>J209*LN(J209/L209)+K209*LN(K209/L209)</f>
        <v>-649.29135041532697</v>
      </c>
      <c r="Y12" s="28"/>
      <c r="Z12" s="28" t="s">
        <v>155</v>
      </c>
      <c r="AA12" s="28"/>
      <c r="AB12" s="28"/>
      <c r="AC12" s="28"/>
      <c r="AD12" s="28"/>
      <c r="AE12" s="28" t="s">
        <v>162</v>
      </c>
      <c r="AF12" s="28"/>
      <c r="AG12" s="28"/>
      <c r="AH12" s="71" t="s">
        <v>164</v>
      </c>
      <c r="AI12" s="71" t="s">
        <v>165</v>
      </c>
      <c r="AJ12" s="28"/>
      <c r="AK12" s="28"/>
      <c r="AL12" s="227" t="s">
        <v>138</v>
      </c>
      <c r="AM12" s="228" t="s">
        <v>136</v>
      </c>
      <c r="AN12" s="228" t="s">
        <v>135</v>
      </c>
      <c r="AO12" s="228" t="s">
        <v>169</v>
      </c>
      <c r="AP12" s="228" t="s">
        <v>170</v>
      </c>
      <c r="AQ12" s="228" t="s">
        <v>171</v>
      </c>
      <c r="AR12" s="228" t="s">
        <v>172</v>
      </c>
      <c r="AS12" s="229" t="s">
        <v>173</v>
      </c>
    </row>
    <row r="13" spans="1:45" x14ac:dyDescent="0.25">
      <c r="A13" s="80">
        <v>1</v>
      </c>
      <c r="B13" s="80">
        <v>4</v>
      </c>
      <c r="C13" s="80">
        <v>0</v>
      </c>
      <c r="D13" s="251">
        <v>0</v>
      </c>
      <c r="E13" s="28"/>
      <c r="F13" s="28"/>
      <c r="G13" s="33">
        <f t="array" ref="G13:K208">[1]!LogitSummary(A2:D1471)</f>
        <v>1</v>
      </c>
      <c r="H13" s="28">
        <v>1</v>
      </c>
      <c r="I13" s="28">
        <v>0</v>
      </c>
      <c r="J13" s="52">
        <v>14</v>
      </c>
      <c r="K13" s="28">
        <v>20</v>
      </c>
      <c r="L13" s="53">
        <f>J13+K13</f>
        <v>34</v>
      </c>
      <c r="M13" s="28">
        <f>IF(L13=0,"",J13/L13)</f>
        <v>0.41176470588235292</v>
      </c>
      <c r="N13" s="28">
        <f>1/(1+EXP(-$U$14-MMULT(G13:I13,$U$15:$U$17)))</f>
        <v>0.26485420371972745</v>
      </c>
      <c r="O13" s="49">
        <f>L13*N13</f>
        <v>9.0050429264707326</v>
      </c>
      <c r="P13" s="51">
        <f>L13-O13</f>
        <v>24.994957073529267</v>
      </c>
      <c r="Q13" s="49">
        <f>IFERROR(L13*(M13*LN(N13)+(1-M13)*LN(1-N13)),0)</f>
        <v>-24.753789649649018</v>
      </c>
      <c r="R13" s="51">
        <f>100*IF(N13&gt;=$AH$19,J13/L13,K13/L13)</f>
        <v>41.17647058823529</v>
      </c>
      <c r="S13" s="34">
        <f>IFERROR((J13-O13)^2/O13+(K13-P13)^2/P13,0)</f>
        <v>3.7688100986100683</v>
      </c>
      <c r="T13" s="28"/>
      <c r="U13" s="28"/>
      <c r="V13" s="28"/>
      <c r="W13" s="28" t="s">
        <v>146</v>
      </c>
      <c r="X13" s="60">
        <f>Q209</f>
        <v>-639.23532035870267</v>
      </c>
      <c r="Y13" s="28"/>
      <c r="Z13" s="49">
        <f t="array" ref="Z13:AC16">MINVERSE(MMULT(TRANSPOSE([1]!DESIGN(G13:I208)),N13:N208*(1-N13:N208)*L13:L208*[1]!DESIGN(G13:I208)))</f>
        <v>5.6990443965157803E-2</v>
      </c>
      <c r="AA13" s="50">
        <v>-9.4035029874445734E-3</v>
      </c>
      <c r="AB13" s="50">
        <v>-1.0861565418295315E-2</v>
      </c>
      <c r="AC13" s="51">
        <v>-1.083652042024659E-3</v>
      </c>
      <c r="AD13" s="28"/>
      <c r="AE13" s="58">
        <f t="array" ref="AE13:AE16">MMULT(Z13:AC16,MMULT(TRANSPOSE([1]!DESIGN(G13:I208)),L13:L208*(M13:M208-N13:N208)))</f>
        <v>1.8034275112183674E-16</v>
      </c>
      <c r="AF13" s="28"/>
      <c r="AG13" s="28" t="s">
        <v>139</v>
      </c>
      <c r="AH13" s="68">
        <f>SUMIF(N13:N208,"&gt;="&amp;AH19,J13:J208)</f>
        <v>101</v>
      </c>
      <c r="AI13" s="51">
        <f>SUMIF(N13:N208,"&gt;="&amp;AH19,K13:K208)</f>
        <v>329</v>
      </c>
      <c r="AJ13" s="28">
        <f>AH13+AI13</f>
        <v>430</v>
      </c>
      <c r="AK13" s="28"/>
      <c r="AL13" s="33"/>
      <c r="AM13" s="28"/>
      <c r="AN13" s="28"/>
      <c r="AO13" s="28">
        <v>0</v>
      </c>
      <c r="AP13" s="28">
        <v>0</v>
      </c>
      <c r="AQ13" s="28">
        <f>1-AO13/AO$209</f>
        <v>1</v>
      </c>
      <c r="AR13" s="28">
        <f>1-AP13/AP$209</f>
        <v>1</v>
      </c>
      <c r="AS13" s="34">
        <f>(AQ13-AQ14)*AR13</f>
        <v>8.110300081103361E-4</v>
      </c>
    </row>
    <row r="14" spans="1:45" x14ac:dyDescent="0.25">
      <c r="A14" s="80">
        <v>3</v>
      </c>
      <c r="B14" s="80">
        <v>1</v>
      </c>
      <c r="C14" s="80">
        <v>4</v>
      </c>
      <c r="D14" s="251">
        <v>0</v>
      </c>
      <c r="E14" s="28"/>
      <c r="F14" s="28"/>
      <c r="G14" s="33">
        <v>1</v>
      </c>
      <c r="H14" s="28">
        <v>1</v>
      </c>
      <c r="I14" s="28">
        <v>1</v>
      </c>
      <c r="J14" s="52">
        <v>3</v>
      </c>
      <c r="K14" s="28">
        <v>13</v>
      </c>
      <c r="L14" s="53">
        <f t="shared" ref="L14:L77" si="1">J14+K14</f>
        <v>16</v>
      </c>
      <c r="M14" s="28">
        <f t="shared" ref="M14:M77" si="2">IF(L14=0,"",J14/L14)</f>
        <v>0.1875</v>
      </c>
      <c r="N14" s="28">
        <f t="shared" ref="N14:N77" si="3">1/(1+EXP(-$U$14-MMULT(G14:I14,$U$15:$U$17)))</f>
        <v>0.25931845313119772</v>
      </c>
      <c r="O14" s="52">
        <f t="shared" ref="O14:O77" si="4">L14*N14</f>
        <v>4.1490952500991636</v>
      </c>
      <c r="P14" s="53">
        <f t="shared" ref="P14:P77" si="5">L14-O14</f>
        <v>11.850904749900836</v>
      </c>
      <c r="Q14" s="52">
        <f t="shared" ref="Q14:Q77" si="6">IFERROR(L14*(M14*LN(N14)+(1-M14)*LN(1-N14)),0)</f>
        <v>-7.9514938671860182</v>
      </c>
      <c r="R14" s="53">
        <f t="shared" ref="R14:R77" si="7">100*IF(N14&gt;=$AH$19,J14/L14,K14/L14)</f>
        <v>18.75</v>
      </c>
      <c r="S14" s="34">
        <f t="shared" ref="S14:S77" si="8">IFERROR((J14-O14)^2/O14+(K14-P14)^2/P14,0)</f>
        <v>0.42966218140410323</v>
      </c>
      <c r="T14" s="28"/>
      <c r="U14" s="58">
        <f t="array" ref="U14:U17">[1]!LogitCoeff(G13:K208,,,,,20)</f>
        <v>-0.65688565862096659</v>
      </c>
      <c r="V14" s="28"/>
      <c r="W14" s="28"/>
      <c r="X14" s="28"/>
      <c r="Y14" s="28"/>
      <c r="Z14" s="52">
        <v>-9.4035029874445734E-3</v>
      </c>
      <c r="AA14" s="28">
        <v>3.7407558680559085E-3</v>
      </c>
      <c r="AB14" s="28">
        <v>1.8751597686418605E-4</v>
      </c>
      <c r="AC14" s="53">
        <v>1.2654131817539776E-5</v>
      </c>
      <c r="AD14" s="28"/>
      <c r="AE14" s="59">
        <v>-1.1143427200129979E-17</v>
      </c>
      <c r="AF14" s="28"/>
      <c r="AG14" s="28" t="s">
        <v>140</v>
      </c>
      <c r="AH14" s="54">
        <f>AH15-AH13</f>
        <v>136</v>
      </c>
      <c r="AI14" s="67">
        <f>AI15-AI13</f>
        <v>904</v>
      </c>
      <c r="AJ14" s="28">
        <f t="shared" ref="AJ14:AJ15" si="9">AH14+AI14</f>
        <v>1040</v>
      </c>
      <c r="AK14" s="28"/>
      <c r="AL14" s="33">
        <f t="array" ref="AL14:AN209">[1]!SelectCols(J13:N208,"5,2,1",1)</f>
        <v>7.294758008653153E-2</v>
      </c>
      <c r="AM14" s="28">
        <v>1</v>
      </c>
      <c r="AN14" s="28">
        <v>0</v>
      </c>
      <c r="AO14" s="28">
        <f>AO13+AM14</f>
        <v>1</v>
      </c>
      <c r="AP14" s="28">
        <f>AP13+AN14</f>
        <v>0</v>
      </c>
      <c r="AQ14" s="28">
        <f t="shared" ref="AQ14:AQ77" si="10">1-AO14/AO$209</f>
        <v>0.99918896999188966</v>
      </c>
      <c r="AR14" s="28">
        <f t="shared" ref="AR14:AR77" si="11">1-AP14/AP$209</f>
        <v>1</v>
      </c>
      <c r="AS14" s="34">
        <f t="shared" ref="AS14:AS77" si="12">(AQ14-AQ15)*AR14</f>
        <v>1.6220600162205612E-3</v>
      </c>
    </row>
    <row r="15" spans="1:45" x14ac:dyDescent="0.25">
      <c r="A15" s="80">
        <v>1</v>
      </c>
      <c r="B15" s="80">
        <v>2</v>
      </c>
      <c r="C15" s="80">
        <v>1</v>
      </c>
      <c r="D15" s="251">
        <v>0</v>
      </c>
      <c r="E15" s="28"/>
      <c r="F15" s="28"/>
      <c r="G15" s="33">
        <v>1</v>
      </c>
      <c r="H15" s="28">
        <v>1</v>
      </c>
      <c r="I15" s="28">
        <v>2</v>
      </c>
      <c r="J15" s="52">
        <v>3</v>
      </c>
      <c r="K15" s="28">
        <v>7</v>
      </c>
      <c r="L15" s="53">
        <f t="shared" si="1"/>
        <v>10</v>
      </c>
      <c r="M15" s="28">
        <f t="shared" si="2"/>
        <v>0.3</v>
      </c>
      <c r="N15" s="28">
        <f t="shared" si="3"/>
        <v>0.25385845158095904</v>
      </c>
      <c r="O15" s="52">
        <f t="shared" si="4"/>
        <v>2.5385845158095903</v>
      </c>
      <c r="P15" s="53">
        <f t="shared" si="5"/>
        <v>7.4614154841904092</v>
      </c>
      <c r="Q15" s="52">
        <f t="shared" si="6"/>
        <v>-6.1628150087397078</v>
      </c>
      <c r="R15" s="53">
        <f t="shared" si="7"/>
        <v>30</v>
      </c>
      <c r="S15" s="34">
        <f t="shared" si="8"/>
        <v>0.11240133726898677</v>
      </c>
      <c r="T15" s="28"/>
      <c r="U15" s="59">
        <v>-0.10722681872427803</v>
      </c>
      <c r="V15" s="28"/>
      <c r="W15" s="28" t="s">
        <v>147</v>
      </c>
      <c r="X15" s="58">
        <f>2*(X13-X12)</f>
        <v>20.112060113248617</v>
      </c>
      <c r="Y15" s="28"/>
      <c r="Z15" s="52">
        <v>-1.0861565418295315E-2</v>
      </c>
      <c r="AA15" s="28">
        <v>1.8751597686418708E-4</v>
      </c>
      <c r="AB15" s="28">
        <v>4.1547838003957085E-3</v>
      </c>
      <c r="AC15" s="53">
        <v>-2.2672855590021024E-5</v>
      </c>
      <c r="AD15" s="28"/>
      <c r="AE15" s="59">
        <v>-3.2014201583889658E-17</v>
      </c>
      <c r="AF15" s="28"/>
      <c r="AG15" s="28"/>
      <c r="AH15" s="28">
        <f>J209</f>
        <v>237</v>
      </c>
      <c r="AI15" s="28">
        <f>K209</f>
        <v>1233</v>
      </c>
      <c r="AJ15" s="28">
        <f t="shared" si="9"/>
        <v>1470</v>
      </c>
      <c r="AK15" s="28"/>
      <c r="AL15" s="33">
        <v>7.6915038669627109E-2</v>
      </c>
      <c r="AM15" s="28">
        <v>2</v>
      </c>
      <c r="AN15" s="28">
        <v>0</v>
      </c>
      <c r="AO15" s="28">
        <f t="shared" ref="AO15:AO78" si="13">AO14+AM15</f>
        <v>3</v>
      </c>
      <c r="AP15" s="28">
        <f t="shared" ref="AP15:AP78" si="14">AP14+AN15</f>
        <v>0</v>
      </c>
      <c r="AQ15" s="28">
        <f t="shared" si="10"/>
        <v>0.9975669099756691</v>
      </c>
      <c r="AR15" s="28">
        <f t="shared" si="11"/>
        <v>1</v>
      </c>
      <c r="AS15" s="34">
        <f t="shared" si="12"/>
        <v>8.110300081103361E-4</v>
      </c>
    </row>
    <row r="16" spans="1:45" x14ac:dyDescent="0.25">
      <c r="A16" s="80">
        <v>3</v>
      </c>
      <c r="B16" s="80">
        <v>3</v>
      </c>
      <c r="C16" s="80">
        <v>0</v>
      </c>
      <c r="D16" s="251">
        <v>1</v>
      </c>
      <c r="E16" s="28"/>
      <c r="F16" s="28"/>
      <c r="G16" s="33">
        <v>1</v>
      </c>
      <c r="H16" s="28">
        <v>1</v>
      </c>
      <c r="I16" s="28">
        <v>3</v>
      </c>
      <c r="J16" s="52">
        <v>0</v>
      </c>
      <c r="K16" s="28">
        <v>1</v>
      </c>
      <c r="L16" s="53">
        <f t="shared" si="1"/>
        <v>1</v>
      </c>
      <c r="M16" s="28">
        <f t="shared" si="2"/>
        <v>0</v>
      </c>
      <c r="N16" s="28">
        <f t="shared" si="3"/>
        <v>0.24847484558866242</v>
      </c>
      <c r="O16" s="52">
        <f t="shared" si="4"/>
        <v>0.24847484558866242</v>
      </c>
      <c r="P16" s="53">
        <f t="shared" si="5"/>
        <v>0.7515251544113376</v>
      </c>
      <c r="Q16" s="52">
        <f t="shared" si="6"/>
        <v>-0.28565059807871618</v>
      </c>
      <c r="R16" s="53">
        <f t="shared" si="7"/>
        <v>0</v>
      </c>
      <c r="S16" s="34">
        <f t="shared" si="8"/>
        <v>0.33062745023257456</v>
      </c>
      <c r="T16" s="28"/>
      <c r="U16" s="59">
        <v>-0.25677686454039877</v>
      </c>
      <c r="V16" s="28"/>
      <c r="W16" s="28" t="s">
        <v>97</v>
      </c>
      <c r="X16" s="59">
        <f>COUNT(G13:I13)</f>
        <v>3</v>
      </c>
      <c r="Y16" s="28"/>
      <c r="Z16" s="54">
        <v>-1.0836520420246592E-3</v>
      </c>
      <c r="AA16" s="55">
        <v>1.2654131817539722E-5</v>
      </c>
      <c r="AB16" s="55">
        <v>-2.2672855590020947E-5</v>
      </c>
      <c r="AC16" s="56">
        <v>5.5847836849457931E-4</v>
      </c>
      <c r="AD16" s="28"/>
      <c r="AE16" s="60">
        <v>-8.4762496144221459E-18</v>
      </c>
      <c r="AF16" s="28"/>
      <c r="AG16" s="28"/>
      <c r="AH16" s="28"/>
      <c r="AI16" s="28"/>
      <c r="AJ16" s="28"/>
      <c r="AK16" s="28"/>
      <c r="AL16" s="33">
        <v>7.8972130355703468E-2</v>
      </c>
      <c r="AM16" s="28">
        <v>1</v>
      </c>
      <c r="AN16" s="28">
        <v>0</v>
      </c>
      <c r="AO16" s="28">
        <f t="shared" si="13"/>
        <v>4</v>
      </c>
      <c r="AP16" s="28">
        <f t="shared" si="14"/>
        <v>0</v>
      </c>
      <c r="AQ16" s="28">
        <f t="shared" si="10"/>
        <v>0.99675587996755877</v>
      </c>
      <c r="AR16" s="28">
        <f t="shared" si="11"/>
        <v>1</v>
      </c>
      <c r="AS16" s="34">
        <f t="shared" si="12"/>
        <v>3.2441200324411223E-3</v>
      </c>
    </row>
    <row r="17" spans="1:45" x14ac:dyDescent="0.25">
      <c r="A17" s="80">
        <v>1</v>
      </c>
      <c r="B17" s="80">
        <v>2</v>
      </c>
      <c r="C17" s="80">
        <v>8</v>
      </c>
      <c r="D17" s="251">
        <v>0</v>
      </c>
      <c r="E17" s="28"/>
      <c r="F17" s="28"/>
      <c r="G17" s="33">
        <v>1</v>
      </c>
      <c r="H17" s="28">
        <v>1</v>
      </c>
      <c r="I17" s="28">
        <v>4</v>
      </c>
      <c r="J17" s="52">
        <v>1</v>
      </c>
      <c r="K17" s="28">
        <v>3</v>
      </c>
      <c r="L17" s="53">
        <f t="shared" si="1"/>
        <v>4</v>
      </c>
      <c r="M17" s="28">
        <f t="shared" si="2"/>
        <v>0.25</v>
      </c>
      <c r="N17" s="28">
        <f t="shared" si="3"/>
        <v>0.2431682020059541</v>
      </c>
      <c r="O17" s="52">
        <f t="shared" si="4"/>
        <v>0.97267280802381639</v>
      </c>
      <c r="P17" s="53">
        <f t="shared" si="5"/>
        <v>3.0273271919761835</v>
      </c>
      <c r="Q17" s="52">
        <f t="shared" si="6"/>
        <v>-2.2498446230198779</v>
      </c>
      <c r="R17" s="53">
        <f t="shared" si="7"/>
        <v>25</v>
      </c>
      <c r="S17" s="34">
        <f t="shared" si="8"/>
        <v>1.0144341714735576E-3</v>
      </c>
      <c r="T17" s="28"/>
      <c r="U17" s="60">
        <v>-2.862457453333735E-2</v>
      </c>
      <c r="V17" s="28"/>
      <c r="W17" s="28" t="s">
        <v>148</v>
      </c>
      <c r="X17" s="59">
        <f>_xlfn.CHISQ.DIST.RT(X15,X16)</f>
        <v>1.6090303083557205E-4</v>
      </c>
      <c r="Y17" s="28"/>
      <c r="Z17" s="28"/>
      <c r="AA17" s="28"/>
      <c r="AB17" s="28"/>
      <c r="AC17" s="28"/>
      <c r="AD17" s="28"/>
      <c r="AE17" s="28"/>
      <c r="AF17" s="28"/>
      <c r="AG17" s="28" t="s">
        <v>166</v>
      </c>
      <c r="AH17" s="64">
        <f>AH13/AH15</f>
        <v>0.42616033755274263</v>
      </c>
      <c r="AI17" s="65">
        <f>AI14/AI15</f>
        <v>0.7331711273317113</v>
      </c>
      <c r="AJ17" s="83">
        <f>(AH13+AI14)/AJ15</f>
        <v>0.68367346938775508</v>
      </c>
      <c r="AK17" s="28"/>
      <c r="AL17" s="33">
        <v>8.1079406508805671E-2</v>
      </c>
      <c r="AM17" s="28">
        <v>4</v>
      </c>
      <c r="AN17" s="28">
        <v>0</v>
      </c>
      <c r="AO17" s="28">
        <f t="shared" si="13"/>
        <v>8</v>
      </c>
      <c r="AP17" s="28">
        <f t="shared" si="14"/>
        <v>0</v>
      </c>
      <c r="AQ17" s="28">
        <f t="shared" si="10"/>
        <v>0.99351175993511764</v>
      </c>
      <c r="AR17" s="28">
        <f t="shared" si="11"/>
        <v>1</v>
      </c>
      <c r="AS17" s="34">
        <f t="shared" si="12"/>
        <v>8.110300081103361E-4</v>
      </c>
    </row>
    <row r="18" spans="1:45" x14ac:dyDescent="0.25">
      <c r="A18" s="80">
        <v>2</v>
      </c>
      <c r="B18" s="80">
        <v>1</v>
      </c>
      <c r="C18" s="80">
        <v>0</v>
      </c>
      <c r="D18" s="251">
        <v>0</v>
      </c>
      <c r="E18" s="28"/>
      <c r="F18" s="28"/>
      <c r="G18" s="33">
        <v>1</v>
      </c>
      <c r="H18" s="28">
        <v>1</v>
      </c>
      <c r="I18" s="28">
        <v>5</v>
      </c>
      <c r="J18" s="52">
        <v>0</v>
      </c>
      <c r="K18" s="28">
        <v>2</v>
      </c>
      <c r="L18" s="53">
        <f t="shared" si="1"/>
        <v>2</v>
      </c>
      <c r="M18" s="28">
        <f t="shared" si="2"/>
        <v>0</v>
      </c>
      <c r="N18" s="28">
        <f t="shared" si="3"/>
        <v>0.23793900945139976</v>
      </c>
      <c r="O18" s="52">
        <f t="shared" si="4"/>
        <v>0.47587801890279952</v>
      </c>
      <c r="P18" s="53">
        <f t="shared" si="5"/>
        <v>1.5241219810972004</v>
      </c>
      <c r="Q18" s="52">
        <f t="shared" si="6"/>
        <v>-0.54345737281700268</v>
      </c>
      <c r="R18" s="53">
        <f t="shared" si="7"/>
        <v>0</v>
      </c>
      <c r="S18" s="34">
        <f t="shared" si="8"/>
        <v>0.62446185384744546</v>
      </c>
      <c r="T18" s="28"/>
      <c r="U18" s="28"/>
      <c r="V18" s="28"/>
      <c r="W18" s="28" t="s">
        <v>149</v>
      </c>
      <c r="X18" s="59">
        <v>0.05</v>
      </c>
      <c r="Y18" s="28"/>
      <c r="Z18" s="28"/>
      <c r="AA18" s="28"/>
      <c r="AB18" s="28"/>
      <c r="AC18" s="28"/>
      <c r="AD18" s="28"/>
      <c r="AE18" s="28"/>
      <c r="AF18" s="28"/>
      <c r="AG18" s="28"/>
      <c r="AH18" s="28"/>
      <c r="AI18" s="28"/>
      <c r="AJ18" s="28"/>
      <c r="AK18" s="28"/>
      <c r="AL18" s="33">
        <v>8.5448372105358397E-2</v>
      </c>
      <c r="AM18" s="28">
        <v>1</v>
      </c>
      <c r="AN18" s="28">
        <v>0</v>
      </c>
      <c r="AO18" s="28">
        <f t="shared" si="13"/>
        <v>9</v>
      </c>
      <c r="AP18" s="28">
        <f t="shared" si="14"/>
        <v>0</v>
      </c>
      <c r="AQ18" s="28">
        <f t="shared" si="10"/>
        <v>0.99270072992700731</v>
      </c>
      <c r="AR18" s="28">
        <f t="shared" si="11"/>
        <v>1</v>
      </c>
      <c r="AS18" s="34">
        <f t="shared" si="12"/>
        <v>2.4330900243308973E-3</v>
      </c>
    </row>
    <row r="19" spans="1:45" ht="15" customHeight="1" x14ac:dyDescent="0.25">
      <c r="A19" s="80">
        <v>1</v>
      </c>
      <c r="B19" s="80">
        <v>4</v>
      </c>
      <c r="C19" s="80">
        <v>0</v>
      </c>
      <c r="D19" s="251">
        <v>0</v>
      </c>
      <c r="E19" s="28"/>
      <c r="F19" s="28"/>
      <c r="G19" s="33">
        <v>1</v>
      </c>
      <c r="H19" s="28">
        <v>1</v>
      </c>
      <c r="I19" s="28">
        <v>6</v>
      </c>
      <c r="J19" s="52">
        <v>0</v>
      </c>
      <c r="K19" s="28">
        <v>2</v>
      </c>
      <c r="L19" s="53">
        <f t="shared" si="1"/>
        <v>2</v>
      </c>
      <c r="M19" s="28">
        <f t="shared" si="2"/>
        <v>0</v>
      </c>
      <c r="N19" s="28">
        <f t="shared" si="3"/>
        <v>0.23278767986677817</v>
      </c>
      <c r="O19" s="52">
        <f t="shared" si="4"/>
        <v>0.46557535973355635</v>
      </c>
      <c r="P19" s="53">
        <f t="shared" si="5"/>
        <v>1.5344246402664437</v>
      </c>
      <c r="Q19" s="52">
        <f t="shared" si="6"/>
        <v>-0.52998339394807725</v>
      </c>
      <c r="R19" s="53">
        <f t="shared" si="7"/>
        <v>0</v>
      </c>
      <c r="S19" s="34">
        <f t="shared" si="8"/>
        <v>0.6068403068041347</v>
      </c>
      <c r="T19" s="28"/>
      <c r="U19" s="28"/>
      <c r="V19" s="28"/>
      <c r="W19" s="28" t="s">
        <v>150</v>
      </c>
      <c r="X19" s="61" t="str">
        <f>IF(X17&lt;X18,"yes","no")</f>
        <v>yes</v>
      </c>
      <c r="Y19" s="28"/>
      <c r="Z19" s="23"/>
      <c r="AA19" s="23"/>
      <c r="AB19" s="23"/>
      <c r="AC19" s="23"/>
      <c r="AD19" s="23"/>
      <c r="AE19" s="28"/>
      <c r="AF19" s="28"/>
      <c r="AG19" s="28" t="s">
        <v>167</v>
      </c>
      <c r="AH19" s="66">
        <v>0.18</v>
      </c>
      <c r="AI19" s="28"/>
      <c r="AJ19" s="28"/>
      <c r="AK19" s="28"/>
      <c r="AL19" s="33">
        <v>8.7712001730823747E-2</v>
      </c>
      <c r="AM19" s="28">
        <v>3</v>
      </c>
      <c r="AN19" s="28">
        <v>0</v>
      </c>
      <c r="AO19" s="28">
        <f t="shared" si="13"/>
        <v>12</v>
      </c>
      <c r="AP19" s="28">
        <f t="shared" si="14"/>
        <v>0</v>
      </c>
      <c r="AQ19" s="28">
        <f t="shared" si="10"/>
        <v>0.99026763990267641</v>
      </c>
      <c r="AR19" s="28">
        <f t="shared" si="11"/>
        <v>1</v>
      </c>
      <c r="AS19" s="34">
        <f t="shared" si="12"/>
        <v>1.6220600162205612E-3</v>
      </c>
    </row>
    <row r="20" spans="1:45" x14ac:dyDescent="0.25">
      <c r="A20" s="80">
        <v>4</v>
      </c>
      <c r="B20" s="80">
        <v>1</v>
      </c>
      <c r="C20" s="80">
        <v>3</v>
      </c>
      <c r="D20" s="251">
        <v>0</v>
      </c>
      <c r="E20" s="28"/>
      <c r="F20" s="28"/>
      <c r="G20" s="33">
        <v>1</v>
      </c>
      <c r="H20" s="28">
        <v>1</v>
      </c>
      <c r="I20" s="28">
        <v>7</v>
      </c>
      <c r="J20" s="52">
        <v>0</v>
      </c>
      <c r="K20" s="28">
        <v>4</v>
      </c>
      <c r="L20" s="53">
        <f t="shared" si="1"/>
        <v>4</v>
      </c>
      <c r="M20" s="28">
        <f t="shared" si="2"/>
        <v>0</v>
      </c>
      <c r="N20" s="28">
        <f t="shared" si="3"/>
        <v>0.22771455018522127</v>
      </c>
      <c r="O20" s="52">
        <f t="shared" si="4"/>
        <v>0.91085820074088508</v>
      </c>
      <c r="P20" s="53">
        <f t="shared" si="5"/>
        <v>3.089141799259115</v>
      </c>
      <c r="Q20" s="52">
        <f t="shared" si="6"/>
        <v>-1.0336041746132314</v>
      </c>
      <c r="R20" s="53">
        <f t="shared" si="7"/>
        <v>0</v>
      </c>
      <c r="S20" s="34">
        <f t="shared" si="8"/>
        <v>1.1794320363789592</v>
      </c>
      <c r="T20" s="28"/>
      <c r="U20" s="28"/>
      <c r="V20" s="28"/>
      <c r="W20" s="28"/>
      <c r="X20" s="28"/>
      <c r="Y20" s="28"/>
      <c r="Z20" s="23"/>
      <c r="AA20" s="23"/>
      <c r="AB20" s="23"/>
      <c r="AC20" s="23"/>
      <c r="AD20" s="23"/>
      <c r="AE20" s="28"/>
      <c r="AF20" s="28"/>
      <c r="AG20" s="28"/>
      <c r="AH20" s="28"/>
      <c r="AI20" s="28"/>
      <c r="AJ20" s="28"/>
      <c r="AK20" s="28"/>
      <c r="AL20" s="33">
        <v>8.8845354152359918E-2</v>
      </c>
      <c r="AM20" s="28">
        <v>2</v>
      </c>
      <c r="AN20" s="28">
        <v>0</v>
      </c>
      <c r="AO20" s="28">
        <f t="shared" si="13"/>
        <v>14</v>
      </c>
      <c r="AP20" s="28">
        <f t="shared" si="14"/>
        <v>0</v>
      </c>
      <c r="AQ20" s="28">
        <f t="shared" si="10"/>
        <v>0.98864557988645585</v>
      </c>
      <c r="AR20" s="28">
        <f t="shared" si="11"/>
        <v>1</v>
      </c>
      <c r="AS20" s="34">
        <f t="shared" si="12"/>
        <v>3.2441200324412334E-3</v>
      </c>
    </row>
    <row r="21" spans="1:45" ht="15" customHeight="1" x14ac:dyDescent="0.25">
      <c r="A21" s="80">
        <v>1</v>
      </c>
      <c r="B21" s="80">
        <v>4</v>
      </c>
      <c r="C21" s="80">
        <v>1</v>
      </c>
      <c r="D21" s="251">
        <v>0</v>
      </c>
      <c r="E21" s="28"/>
      <c r="F21" s="28"/>
      <c r="G21" s="33">
        <v>1</v>
      </c>
      <c r="H21" s="28">
        <v>1</v>
      </c>
      <c r="I21" s="28">
        <v>8</v>
      </c>
      <c r="J21" s="52">
        <v>0</v>
      </c>
      <c r="K21" s="28">
        <v>1</v>
      </c>
      <c r="L21" s="53">
        <f t="shared" si="1"/>
        <v>1</v>
      </c>
      <c r="M21" s="28">
        <f t="shared" si="2"/>
        <v>0</v>
      </c>
      <c r="N21" s="28">
        <f t="shared" si="3"/>
        <v>0.22271988410166019</v>
      </c>
      <c r="O21" s="52">
        <f t="shared" si="4"/>
        <v>0.22271988410166019</v>
      </c>
      <c r="P21" s="53">
        <f t="shared" si="5"/>
        <v>0.77728011589833979</v>
      </c>
      <c r="Q21" s="52">
        <f t="shared" si="6"/>
        <v>-0.25195448406076049</v>
      </c>
      <c r="R21" s="53">
        <f t="shared" si="7"/>
        <v>0</v>
      </c>
      <c r="S21" s="34">
        <f t="shared" si="8"/>
        <v>0.28653747799048246</v>
      </c>
      <c r="T21" s="28"/>
      <c r="U21" s="28"/>
      <c r="V21" s="28"/>
      <c r="W21" s="28" t="s">
        <v>151</v>
      </c>
      <c r="X21" s="58">
        <f>1-X13/X12</f>
        <v>1.5487700629604695E-2</v>
      </c>
      <c r="Y21" s="28"/>
      <c r="Z21" s="260" t="s">
        <v>174</v>
      </c>
      <c r="AA21" s="261"/>
      <c r="AB21" s="261"/>
      <c r="AC21" s="261"/>
      <c r="AD21" s="266"/>
      <c r="AE21" s="223"/>
      <c r="AF21" s="269" t="s">
        <v>207</v>
      </c>
      <c r="AG21" s="270"/>
      <c r="AH21" s="270"/>
      <c r="AI21" s="270"/>
      <c r="AJ21" s="271"/>
      <c r="AK21" s="28"/>
      <c r="AL21" s="33">
        <v>9.0029694454571124E-2</v>
      </c>
      <c r="AM21" s="28">
        <v>4</v>
      </c>
      <c r="AN21" s="28">
        <v>1</v>
      </c>
      <c r="AO21" s="28">
        <f t="shared" si="13"/>
        <v>18</v>
      </c>
      <c r="AP21" s="28">
        <f t="shared" si="14"/>
        <v>1</v>
      </c>
      <c r="AQ21" s="28">
        <f t="shared" si="10"/>
        <v>0.98540145985401462</v>
      </c>
      <c r="AR21" s="28">
        <f t="shared" si="11"/>
        <v>0.99578059071729963</v>
      </c>
      <c r="AS21" s="34">
        <f t="shared" si="12"/>
        <v>0</v>
      </c>
    </row>
    <row r="22" spans="1:45" x14ac:dyDescent="0.25">
      <c r="A22" s="80">
        <v>3</v>
      </c>
      <c r="B22" s="80">
        <v>1</v>
      </c>
      <c r="C22" s="80">
        <v>1</v>
      </c>
      <c r="D22" s="251">
        <v>0</v>
      </c>
      <c r="E22" s="28"/>
      <c r="F22" s="28"/>
      <c r="G22" s="33">
        <v>1</v>
      </c>
      <c r="H22" s="28">
        <v>1</v>
      </c>
      <c r="I22" s="28">
        <v>9</v>
      </c>
      <c r="J22" s="52">
        <v>1</v>
      </c>
      <c r="K22" s="28">
        <v>0</v>
      </c>
      <c r="L22" s="53">
        <f t="shared" si="1"/>
        <v>1</v>
      </c>
      <c r="M22" s="28">
        <f t="shared" si="2"/>
        <v>1</v>
      </c>
      <c r="N22" s="28">
        <f t="shared" si="3"/>
        <v>0.21780387393607234</v>
      </c>
      <c r="O22" s="52">
        <f t="shared" si="4"/>
        <v>0.21780387393607234</v>
      </c>
      <c r="P22" s="53">
        <f t="shared" si="5"/>
        <v>0.78219612606392763</v>
      </c>
      <c r="Q22" s="52">
        <f t="shared" si="6"/>
        <v>-1.5241602819744591</v>
      </c>
      <c r="R22" s="53">
        <f t="shared" si="7"/>
        <v>100</v>
      </c>
      <c r="S22" s="34">
        <f t="shared" si="8"/>
        <v>3.5912865640466531</v>
      </c>
      <c r="T22" s="28"/>
      <c r="U22" s="28"/>
      <c r="V22" s="28"/>
      <c r="W22" s="72" t="s">
        <v>152</v>
      </c>
      <c r="X22" s="59">
        <f>1-EXP((-2/L209)*(X13-X12))</f>
        <v>1.3588504836209103E-2</v>
      </c>
      <c r="Y22" s="28"/>
      <c r="Z22" s="262"/>
      <c r="AA22" s="263"/>
      <c r="AB22" s="263"/>
      <c r="AC22" s="263"/>
      <c r="AD22" s="268"/>
      <c r="AE22" s="223"/>
      <c r="AF22" s="272"/>
      <c r="AG22" s="273"/>
      <c r="AH22" s="273"/>
      <c r="AI22" s="273"/>
      <c r="AJ22" s="274"/>
      <c r="AK22" s="28"/>
      <c r="AL22" s="33">
        <v>9.2402426614263178E-2</v>
      </c>
      <c r="AM22" s="28">
        <v>0</v>
      </c>
      <c r="AN22" s="28">
        <v>1</v>
      </c>
      <c r="AO22" s="28">
        <f t="shared" si="13"/>
        <v>18</v>
      </c>
      <c r="AP22" s="28">
        <f t="shared" si="14"/>
        <v>2</v>
      </c>
      <c r="AQ22" s="28">
        <f t="shared" si="10"/>
        <v>0.98540145985401462</v>
      </c>
      <c r="AR22" s="28">
        <f t="shared" si="11"/>
        <v>0.99156118143459915</v>
      </c>
      <c r="AS22" s="34">
        <f t="shared" si="12"/>
        <v>8.0418587302079738E-4</v>
      </c>
    </row>
    <row r="23" spans="1:45" ht="15" customHeight="1" x14ac:dyDescent="0.25">
      <c r="A23" s="80">
        <v>4</v>
      </c>
      <c r="B23" s="80">
        <v>3</v>
      </c>
      <c r="C23" s="80">
        <v>0</v>
      </c>
      <c r="D23" s="251">
        <v>1</v>
      </c>
      <c r="E23" s="28"/>
      <c r="F23" s="28"/>
      <c r="G23" s="33">
        <v>1</v>
      </c>
      <c r="H23" s="28">
        <v>1</v>
      </c>
      <c r="I23" s="28">
        <v>11</v>
      </c>
      <c r="J23" s="52">
        <v>1</v>
      </c>
      <c r="K23" s="28">
        <v>2</v>
      </c>
      <c r="L23" s="53">
        <f t="shared" si="1"/>
        <v>3</v>
      </c>
      <c r="M23" s="28">
        <f t="shared" si="2"/>
        <v>0.33333333333333331</v>
      </c>
      <c r="N23" s="28">
        <f t="shared" si="3"/>
        <v>0.20820824551777931</v>
      </c>
      <c r="O23" s="52">
        <f t="shared" si="4"/>
        <v>0.62462473655333794</v>
      </c>
      <c r="P23" s="53">
        <f t="shared" si="5"/>
        <v>2.3753752634466618</v>
      </c>
      <c r="Q23" s="52">
        <f t="shared" si="6"/>
        <v>-2.0361302357563513</v>
      </c>
      <c r="R23" s="53">
        <f t="shared" si="7"/>
        <v>33.333333333333329</v>
      </c>
      <c r="S23" s="34">
        <f t="shared" si="8"/>
        <v>0.28490570513763486</v>
      </c>
      <c r="T23" s="28"/>
      <c r="U23" s="28"/>
      <c r="V23" s="28"/>
      <c r="W23" s="28" t="s">
        <v>153</v>
      </c>
      <c r="X23" s="60">
        <f>X22/(1-EXP(2*X12/L209))</f>
        <v>2.3164040954796662E-2</v>
      </c>
      <c r="Y23" s="28"/>
      <c r="Z23" s="262"/>
      <c r="AA23" s="263"/>
      <c r="AB23" s="263"/>
      <c r="AC23" s="263"/>
      <c r="AD23" s="268"/>
      <c r="AE23" s="223"/>
      <c r="AF23" s="272"/>
      <c r="AG23" s="273"/>
      <c r="AH23" s="273"/>
      <c r="AI23" s="273"/>
      <c r="AJ23" s="274"/>
      <c r="AK23" s="28"/>
      <c r="AL23" s="33">
        <v>9.3590167878467995E-2</v>
      </c>
      <c r="AM23" s="28">
        <v>1</v>
      </c>
      <c r="AN23" s="28">
        <v>1</v>
      </c>
      <c r="AO23" s="28">
        <f t="shared" si="13"/>
        <v>19</v>
      </c>
      <c r="AP23" s="28">
        <f t="shared" si="14"/>
        <v>3</v>
      </c>
      <c r="AQ23" s="28">
        <f t="shared" si="10"/>
        <v>0.98459042984590428</v>
      </c>
      <c r="AR23" s="28">
        <f t="shared" si="11"/>
        <v>0.98734177215189878</v>
      </c>
      <c r="AS23" s="34">
        <f t="shared" si="12"/>
        <v>2.4022914164279745E-3</v>
      </c>
    </row>
    <row r="24" spans="1:45" x14ac:dyDescent="0.25">
      <c r="A24" s="80">
        <v>2</v>
      </c>
      <c r="B24" s="80">
        <v>1</v>
      </c>
      <c r="C24" s="80">
        <v>2</v>
      </c>
      <c r="D24" s="251">
        <v>0</v>
      </c>
      <c r="E24" s="28"/>
      <c r="F24" s="28"/>
      <c r="G24" s="33">
        <v>1</v>
      </c>
      <c r="H24" s="28">
        <v>1</v>
      </c>
      <c r="I24" s="28">
        <v>14</v>
      </c>
      <c r="J24" s="52">
        <v>0</v>
      </c>
      <c r="K24" s="28">
        <v>1</v>
      </c>
      <c r="L24" s="53">
        <f t="shared" si="1"/>
        <v>1</v>
      </c>
      <c r="M24" s="28">
        <f t="shared" si="2"/>
        <v>0</v>
      </c>
      <c r="N24" s="28">
        <f t="shared" si="3"/>
        <v>0.1944056480002565</v>
      </c>
      <c r="O24" s="52">
        <f t="shared" si="4"/>
        <v>0.1944056480002565</v>
      </c>
      <c r="P24" s="53">
        <f t="shared" si="5"/>
        <v>0.8055943519997435</v>
      </c>
      <c r="Q24" s="52">
        <f t="shared" si="6"/>
        <v>-0.2161749485262148</v>
      </c>
      <c r="R24" s="53">
        <f t="shared" si="7"/>
        <v>0</v>
      </c>
      <c r="S24" s="34">
        <f t="shared" si="8"/>
        <v>0.24131952702706932</v>
      </c>
      <c r="T24" s="28"/>
      <c r="U24" s="28"/>
      <c r="V24" s="28"/>
      <c r="W24" s="28"/>
      <c r="X24" s="28"/>
      <c r="Y24" s="28"/>
      <c r="Z24" s="264"/>
      <c r="AA24" s="265"/>
      <c r="AB24" s="265"/>
      <c r="AC24" s="265"/>
      <c r="AD24" s="267"/>
      <c r="AE24" s="223"/>
      <c r="AF24" s="272"/>
      <c r="AG24" s="273"/>
      <c r="AH24" s="273"/>
      <c r="AI24" s="273"/>
      <c r="AJ24" s="274"/>
      <c r="AK24" s="28"/>
      <c r="AL24" s="33">
        <v>9.4208840676137384E-2</v>
      </c>
      <c r="AM24" s="28">
        <v>3</v>
      </c>
      <c r="AN24" s="28">
        <v>0</v>
      </c>
      <c r="AO24" s="28">
        <f t="shared" si="13"/>
        <v>22</v>
      </c>
      <c r="AP24" s="28">
        <f t="shared" si="14"/>
        <v>3</v>
      </c>
      <c r="AQ24" s="28">
        <f t="shared" si="10"/>
        <v>0.98215733982157338</v>
      </c>
      <c r="AR24" s="28">
        <f t="shared" si="11"/>
        <v>0.98734177215189878</v>
      </c>
      <c r="AS24" s="34">
        <f t="shared" si="12"/>
        <v>2.4022914164279745E-3</v>
      </c>
    </row>
    <row r="25" spans="1:45" x14ac:dyDescent="0.25">
      <c r="A25" s="80">
        <v>4</v>
      </c>
      <c r="B25" s="80">
        <v>3</v>
      </c>
      <c r="C25" s="80">
        <v>0</v>
      </c>
      <c r="D25" s="251">
        <v>0</v>
      </c>
      <c r="E25" s="28"/>
      <c r="F25" s="28"/>
      <c r="G25" s="33">
        <v>1</v>
      </c>
      <c r="H25" s="28">
        <v>2</v>
      </c>
      <c r="I25" s="28">
        <v>0</v>
      </c>
      <c r="J25" s="52">
        <v>9</v>
      </c>
      <c r="K25" s="28">
        <v>23</v>
      </c>
      <c r="L25" s="53">
        <f t="shared" si="1"/>
        <v>32</v>
      </c>
      <c r="M25" s="28">
        <f t="shared" si="2"/>
        <v>0.28125</v>
      </c>
      <c r="N25" s="28">
        <f t="shared" si="3"/>
        <v>0.21794774873554884</v>
      </c>
      <c r="O25" s="52">
        <f t="shared" si="4"/>
        <v>6.9743279595375629</v>
      </c>
      <c r="P25" s="53">
        <f t="shared" si="5"/>
        <v>25.025672040462439</v>
      </c>
      <c r="Q25" s="52">
        <f t="shared" si="6"/>
        <v>-19.365675000083698</v>
      </c>
      <c r="R25" s="53">
        <f t="shared" si="7"/>
        <v>28.125</v>
      </c>
      <c r="S25" s="34">
        <f t="shared" si="8"/>
        <v>0.75231571052161417</v>
      </c>
      <c r="T25" s="28"/>
      <c r="U25" s="28"/>
      <c r="V25" s="28"/>
      <c r="W25" s="28" t="s">
        <v>154</v>
      </c>
      <c r="X25" s="58">
        <f>S209</f>
        <v>196.2172437768028</v>
      </c>
      <c r="Y25" s="28"/>
      <c r="Z25" s="23"/>
      <c r="AA25" s="23"/>
      <c r="AB25" s="23"/>
      <c r="AC25" s="23"/>
      <c r="AD25" s="23"/>
      <c r="AE25" s="223"/>
      <c r="AF25" s="272"/>
      <c r="AG25" s="273"/>
      <c r="AH25" s="273"/>
      <c r="AI25" s="273"/>
      <c r="AJ25" s="274"/>
      <c r="AK25" s="28"/>
      <c r="AL25" s="33">
        <v>9.4831175300828921E-2</v>
      </c>
      <c r="AM25" s="28">
        <v>3</v>
      </c>
      <c r="AN25" s="28">
        <v>1</v>
      </c>
      <c r="AO25" s="28">
        <f t="shared" si="13"/>
        <v>25</v>
      </c>
      <c r="AP25" s="28">
        <f t="shared" si="14"/>
        <v>4</v>
      </c>
      <c r="AQ25" s="28">
        <f t="shared" si="10"/>
        <v>0.97972424979724249</v>
      </c>
      <c r="AR25" s="28">
        <f t="shared" si="11"/>
        <v>0.9831223628691983</v>
      </c>
      <c r="AS25" s="34">
        <f t="shared" si="12"/>
        <v>7.9734173793125866E-4</v>
      </c>
    </row>
    <row r="26" spans="1:45" ht="15" customHeight="1" x14ac:dyDescent="0.25">
      <c r="A26" s="80">
        <v>1</v>
      </c>
      <c r="B26" s="80">
        <v>2</v>
      </c>
      <c r="C26" s="80">
        <v>1</v>
      </c>
      <c r="D26" s="251">
        <v>1</v>
      </c>
      <c r="E26" s="28"/>
      <c r="F26" s="28"/>
      <c r="G26" s="33">
        <v>1</v>
      </c>
      <c r="H26" s="28">
        <v>2</v>
      </c>
      <c r="I26" s="28">
        <v>1</v>
      </c>
      <c r="J26" s="52">
        <v>3</v>
      </c>
      <c r="K26" s="28">
        <v>24</v>
      </c>
      <c r="L26" s="53">
        <f t="shared" si="1"/>
        <v>27</v>
      </c>
      <c r="M26" s="28">
        <f t="shared" si="2"/>
        <v>0.1111111111111111</v>
      </c>
      <c r="N26" s="28">
        <f t="shared" si="3"/>
        <v>0.21310819261110978</v>
      </c>
      <c r="O26" s="52">
        <f t="shared" si="4"/>
        <v>5.7539212004999643</v>
      </c>
      <c r="P26" s="53">
        <f t="shared" si="5"/>
        <v>21.246078799500037</v>
      </c>
      <c r="Q26" s="52">
        <f t="shared" si="6"/>
        <v>-10.389814240951861</v>
      </c>
      <c r="R26" s="53">
        <f t="shared" si="7"/>
        <v>11.111111111111111</v>
      </c>
      <c r="S26" s="34">
        <f t="shared" si="8"/>
        <v>1.6750357674423901</v>
      </c>
      <c r="T26" s="28"/>
      <c r="U26" s="28"/>
      <c r="V26" s="28"/>
      <c r="W26" s="28" t="s">
        <v>97</v>
      </c>
      <c r="X26" s="59">
        <f>COUNT(L13:L208)-2</f>
        <v>194</v>
      </c>
      <c r="Y26" s="28"/>
      <c r="Z26" s="260" t="s">
        <v>206</v>
      </c>
      <c r="AA26" s="261"/>
      <c r="AB26" s="261"/>
      <c r="AC26" s="261"/>
      <c r="AD26" s="266"/>
      <c r="AE26" s="223"/>
      <c r="AF26" s="272"/>
      <c r="AG26" s="273"/>
      <c r="AH26" s="273"/>
      <c r="AI26" s="273"/>
      <c r="AJ26" s="274"/>
      <c r="AK26" s="28"/>
      <c r="AL26" s="33">
        <v>9.6046831935765811E-2</v>
      </c>
      <c r="AM26" s="28">
        <v>1</v>
      </c>
      <c r="AN26" s="28">
        <v>0</v>
      </c>
      <c r="AO26" s="28">
        <f t="shared" si="13"/>
        <v>26</v>
      </c>
      <c r="AP26" s="28">
        <f t="shared" si="14"/>
        <v>4</v>
      </c>
      <c r="AQ26" s="28">
        <f t="shared" si="10"/>
        <v>0.97891321978913215</v>
      </c>
      <c r="AR26" s="28">
        <f t="shared" si="11"/>
        <v>0.9831223628691983</v>
      </c>
      <c r="AS26" s="34">
        <f t="shared" si="12"/>
        <v>1.5946834758624082E-3</v>
      </c>
    </row>
    <row r="27" spans="1:45" x14ac:dyDescent="0.25">
      <c r="A27" s="80">
        <v>3</v>
      </c>
      <c r="B27" s="80">
        <v>3</v>
      </c>
      <c r="C27" s="80">
        <v>4</v>
      </c>
      <c r="D27" s="251">
        <v>0</v>
      </c>
      <c r="E27" s="28"/>
      <c r="F27" s="28"/>
      <c r="G27" s="33">
        <v>1</v>
      </c>
      <c r="H27" s="28">
        <v>2</v>
      </c>
      <c r="I27" s="28">
        <v>2</v>
      </c>
      <c r="J27" s="52">
        <v>3</v>
      </c>
      <c r="K27" s="28">
        <v>3</v>
      </c>
      <c r="L27" s="53">
        <f t="shared" si="1"/>
        <v>6</v>
      </c>
      <c r="M27" s="28">
        <f t="shared" si="2"/>
        <v>0.5</v>
      </c>
      <c r="N27" s="28">
        <f t="shared" si="3"/>
        <v>0.2083474700890994</v>
      </c>
      <c r="O27" s="52">
        <f t="shared" si="4"/>
        <v>1.2500848205345965</v>
      </c>
      <c r="P27" s="53">
        <f t="shared" si="5"/>
        <v>4.749915179465404</v>
      </c>
      <c r="Q27" s="52">
        <f t="shared" si="6"/>
        <v>-5.4065423162517163</v>
      </c>
      <c r="R27" s="53">
        <f t="shared" si="7"/>
        <v>50</v>
      </c>
      <c r="S27" s="34">
        <f t="shared" si="8"/>
        <v>3.0942821438101547</v>
      </c>
      <c r="T27" s="28"/>
      <c r="U27" s="28"/>
      <c r="V27" s="28"/>
      <c r="W27" s="28" t="s">
        <v>148</v>
      </c>
      <c r="X27" s="59">
        <f>_xlfn.CHISQ.DIST.RT(X25,X26)</f>
        <v>0.44197701613312679</v>
      </c>
      <c r="Y27" s="28"/>
      <c r="Z27" s="262"/>
      <c r="AA27" s="263"/>
      <c r="AB27" s="263"/>
      <c r="AC27" s="263"/>
      <c r="AD27" s="268"/>
      <c r="AE27" s="223"/>
      <c r="AF27" s="275"/>
      <c r="AG27" s="276"/>
      <c r="AH27" s="276"/>
      <c r="AI27" s="276"/>
      <c r="AJ27" s="277"/>
      <c r="AK27" s="28"/>
      <c r="AL27" s="33">
        <v>9.6680012217161715E-2</v>
      </c>
      <c r="AM27" s="28">
        <v>2</v>
      </c>
      <c r="AN27" s="28">
        <v>0</v>
      </c>
      <c r="AO27" s="28">
        <f t="shared" si="13"/>
        <v>28</v>
      </c>
      <c r="AP27" s="28">
        <f t="shared" si="14"/>
        <v>4</v>
      </c>
      <c r="AQ27" s="28">
        <f t="shared" si="10"/>
        <v>0.97729115977291159</v>
      </c>
      <c r="AR27" s="28">
        <f t="shared" si="11"/>
        <v>0.9831223628691983</v>
      </c>
      <c r="AS27" s="34">
        <f t="shared" si="12"/>
        <v>1.5946834758624082E-3</v>
      </c>
    </row>
    <row r="28" spans="1:45" x14ac:dyDescent="0.25">
      <c r="A28" s="80">
        <v>4</v>
      </c>
      <c r="B28" s="80">
        <v>2</v>
      </c>
      <c r="C28" s="80">
        <v>6</v>
      </c>
      <c r="D28" s="251">
        <v>1</v>
      </c>
      <c r="E28" s="28"/>
      <c r="F28" s="28"/>
      <c r="G28" s="33">
        <v>1</v>
      </c>
      <c r="H28" s="28">
        <v>2</v>
      </c>
      <c r="I28" s="28">
        <v>3</v>
      </c>
      <c r="J28" s="52">
        <v>1</v>
      </c>
      <c r="K28" s="28">
        <v>2</v>
      </c>
      <c r="L28" s="53">
        <f t="shared" si="1"/>
        <v>3</v>
      </c>
      <c r="M28" s="28">
        <f t="shared" si="2"/>
        <v>0.33333333333333331</v>
      </c>
      <c r="N28" s="28">
        <f t="shared" si="3"/>
        <v>0.20366557322787945</v>
      </c>
      <c r="O28" s="52">
        <f t="shared" si="4"/>
        <v>0.61099671968363833</v>
      </c>
      <c r="P28" s="53">
        <f t="shared" si="5"/>
        <v>2.3890032803163619</v>
      </c>
      <c r="Q28" s="52">
        <f t="shared" si="6"/>
        <v>-2.046748071726729</v>
      </c>
      <c r="R28" s="53">
        <f t="shared" si="7"/>
        <v>33.333333333333329</v>
      </c>
      <c r="S28" s="34">
        <f t="shared" si="8"/>
        <v>0.31100842734624712</v>
      </c>
      <c r="T28" s="28"/>
      <c r="U28" s="28"/>
      <c r="V28" s="28"/>
      <c r="W28" s="28" t="s">
        <v>149</v>
      </c>
      <c r="X28" s="59">
        <f>X18</f>
        <v>0.05</v>
      </c>
      <c r="Y28" s="28"/>
      <c r="Z28" s="262"/>
      <c r="AA28" s="263"/>
      <c r="AB28" s="263"/>
      <c r="AC28" s="263"/>
      <c r="AD28" s="268"/>
      <c r="AE28" s="223"/>
      <c r="AF28" s="223"/>
      <c r="AG28" s="223"/>
      <c r="AH28" s="223"/>
      <c r="AI28" s="223"/>
      <c r="AJ28" s="223"/>
      <c r="AK28" s="28"/>
      <c r="AL28" s="33">
        <v>9.7242773305410646E-2</v>
      </c>
      <c r="AM28" s="28">
        <v>2</v>
      </c>
      <c r="AN28" s="28">
        <v>0</v>
      </c>
      <c r="AO28" s="28">
        <f t="shared" si="13"/>
        <v>30</v>
      </c>
      <c r="AP28" s="28">
        <f t="shared" si="14"/>
        <v>4</v>
      </c>
      <c r="AQ28" s="28">
        <f t="shared" si="10"/>
        <v>0.97566909975669103</v>
      </c>
      <c r="AR28" s="28">
        <f t="shared" si="11"/>
        <v>0.9831223628691983</v>
      </c>
      <c r="AS28" s="34">
        <f t="shared" si="12"/>
        <v>1.5946834758625173E-3</v>
      </c>
    </row>
    <row r="29" spans="1:45" ht="15.75" customHeight="1" x14ac:dyDescent="0.25">
      <c r="A29" s="80">
        <v>2</v>
      </c>
      <c r="B29" s="80">
        <v>3</v>
      </c>
      <c r="C29" s="80">
        <v>4</v>
      </c>
      <c r="D29" s="251">
        <v>0</v>
      </c>
      <c r="E29" s="28"/>
      <c r="F29" s="28"/>
      <c r="G29" s="33">
        <v>1</v>
      </c>
      <c r="H29" s="28">
        <v>2</v>
      </c>
      <c r="I29" s="28">
        <v>4</v>
      </c>
      <c r="J29" s="52">
        <v>0</v>
      </c>
      <c r="K29" s="28">
        <v>1</v>
      </c>
      <c r="L29" s="53">
        <f t="shared" si="1"/>
        <v>1</v>
      </c>
      <c r="M29" s="28">
        <f t="shared" si="2"/>
        <v>0</v>
      </c>
      <c r="N29" s="28">
        <f t="shared" si="3"/>
        <v>0.19906243084158701</v>
      </c>
      <c r="O29" s="52">
        <f t="shared" si="4"/>
        <v>0.19906243084158701</v>
      </c>
      <c r="P29" s="53">
        <f t="shared" si="5"/>
        <v>0.80093756915841297</v>
      </c>
      <c r="Q29" s="52">
        <f t="shared" si="6"/>
        <v>-0.22197227607692202</v>
      </c>
      <c r="R29" s="53">
        <f t="shared" si="7"/>
        <v>0</v>
      </c>
      <c r="S29" s="34">
        <f t="shared" si="8"/>
        <v>0.24853676304727762</v>
      </c>
      <c r="T29" s="28"/>
      <c r="U29" s="28"/>
      <c r="V29" s="28"/>
      <c r="W29" s="28" t="s">
        <v>150</v>
      </c>
      <c r="X29" s="61" t="str">
        <f>IF(X27&lt;X28,"yes","no")</f>
        <v>no</v>
      </c>
      <c r="Y29" s="28"/>
      <c r="Z29" s="262"/>
      <c r="AA29" s="263"/>
      <c r="AB29" s="263"/>
      <c r="AC29" s="263"/>
      <c r="AD29" s="268"/>
      <c r="AE29" s="223"/>
      <c r="AF29" s="260" t="s">
        <v>208</v>
      </c>
      <c r="AG29" s="261"/>
      <c r="AH29" s="261"/>
      <c r="AI29" s="261"/>
      <c r="AJ29" s="266"/>
      <c r="AK29" s="28"/>
      <c r="AL29" s="33">
        <v>9.7316917303398601E-2</v>
      </c>
      <c r="AM29" s="28">
        <v>2</v>
      </c>
      <c r="AN29" s="28">
        <v>1</v>
      </c>
      <c r="AO29" s="28">
        <f t="shared" si="13"/>
        <v>32</v>
      </c>
      <c r="AP29" s="28">
        <f t="shared" si="14"/>
        <v>5</v>
      </c>
      <c r="AQ29" s="28">
        <f t="shared" si="10"/>
        <v>0.97404703974047036</v>
      </c>
      <c r="AR29" s="28">
        <f t="shared" si="11"/>
        <v>0.97890295358649793</v>
      </c>
      <c r="AS29" s="34">
        <f t="shared" si="12"/>
        <v>0</v>
      </c>
    </row>
    <row r="30" spans="1:45" ht="15" customHeight="1" x14ac:dyDescent="0.25">
      <c r="A30" s="80">
        <v>4</v>
      </c>
      <c r="B30" s="80">
        <v>1</v>
      </c>
      <c r="C30" s="80">
        <v>5</v>
      </c>
      <c r="D30" s="251">
        <v>0</v>
      </c>
      <c r="E30" s="28"/>
      <c r="F30" s="28"/>
      <c r="G30" s="33">
        <v>1</v>
      </c>
      <c r="H30" s="28">
        <v>2</v>
      </c>
      <c r="I30" s="28">
        <v>6</v>
      </c>
      <c r="J30" s="52">
        <v>1</v>
      </c>
      <c r="K30" s="28">
        <v>1</v>
      </c>
      <c r="L30" s="53">
        <f t="shared" si="1"/>
        <v>2</v>
      </c>
      <c r="M30" s="28">
        <f t="shared" si="2"/>
        <v>0.5</v>
      </c>
      <c r="N30" s="28">
        <f t="shared" si="3"/>
        <v>0.19009182169443015</v>
      </c>
      <c r="O30" s="52">
        <f t="shared" si="4"/>
        <v>0.38018364338886029</v>
      </c>
      <c r="P30" s="53">
        <f t="shared" si="5"/>
        <v>1.6198163566111397</v>
      </c>
      <c r="Q30" s="52">
        <f t="shared" si="6"/>
        <v>-1.8710824493420197</v>
      </c>
      <c r="R30" s="53">
        <f t="shared" si="7"/>
        <v>50</v>
      </c>
      <c r="S30" s="34">
        <f t="shared" si="8"/>
        <v>1.2476617269920915</v>
      </c>
      <c r="T30" s="28"/>
      <c r="U30" s="28"/>
      <c r="V30" s="28"/>
      <c r="W30" s="28"/>
      <c r="X30" s="28"/>
      <c r="Y30" s="28"/>
      <c r="Z30" s="262"/>
      <c r="AA30" s="263"/>
      <c r="AB30" s="263"/>
      <c r="AC30" s="263"/>
      <c r="AD30" s="268"/>
      <c r="AE30" s="23"/>
      <c r="AF30" s="264"/>
      <c r="AG30" s="265"/>
      <c r="AH30" s="265"/>
      <c r="AI30" s="265"/>
      <c r="AJ30" s="267"/>
      <c r="AK30" s="28"/>
      <c r="AL30" s="33">
        <v>9.7916805589316772E-2</v>
      </c>
      <c r="AM30" s="28">
        <v>0</v>
      </c>
      <c r="AN30" s="28">
        <v>1</v>
      </c>
      <c r="AO30" s="28">
        <f t="shared" si="13"/>
        <v>32</v>
      </c>
      <c r="AP30" s="28">
        <f t="shared" si="14"/>
        <v>6</v>
      </c>
      <c r="AQ30" s="28">
        <f t="shared" si="10"/>
        <v>0.97404703974047036</v>
      </c>
      <c r="AR30" s="28">
        <f t="shared" si="11"/>
        <v>0.97468354430379744</v>
      </c>
      <c r="AS30" s="34">
        <f t="shared" si="12"/>
        <v>7.9049760284161173E-4</v>
      </c>
    </row>
    <row r="31" spans="1:45" x14ac:dyDescent="0.25">
      <c r="A31" s="80">
        <v>1</v>
      </c>
      <c r="B31" s="80">
        <v>2</v>
      </c>
      <c r="C31" s="80">
        <v>2</v>
      </c>
      <c r="D31" s="251">
        <v>0</v>
      </c>
      <c r="E31" s="28"/>
      <c r="F31" s="28"/>
      <c r="G31" s="33">
        <v>1</v>
      </c>
      <c r="H31" s="28">
        <v>2</v>
      </c>
      <c r="I31" s="28">
        <v>7</v>
      </c>
      <c r="J31" s="52">
        <v>1</v>
      </c>
      <c r="K31" s="28">
        <v>5</v>
      </c>
      <c r="L31" s="53">
        <f t="shared" si="1"/>
        <v>6</v>
      </c>
      <c r="M31" s="28">
        <f t="shared" si="2"/>
        <v>0.16666666666666666</v>
      </c>
      <c r="N31" s="28">
        <f t="shared" si="3"/>
        <v>0.18572391621729353</v>
      </c>
      <c r="O31" s="52">
        <f t="shared" si="4"/>
        <v>1.1143434973037611</v>
      </c>
      <c r="P31" s="53">
        <f t="shared" si="5"/>
        <v>4.8856565026962393</v>
      </c>
      <c r="Q31" s="52">
        <f t="shared" si="6"/>
        <v>-2.7107730354689989</v>
      </c>
      <c r="R31" s="53">
        <f t="shared" si="7"/>
        <v>16.666666666666664</v>
      </c>
      <c r="S31" s="34">
        <f t="shared" si="8"/>
        <v>1.4408944893307667E-2</v>
      </c>
      <c r="T31" s="28"/>
      <c r="U31" s="28"/>
      <c r="V31" s="28"/>
      <c r="W31" s="28"/>
      <c r="X31" s="28"/>
      <c r="Y31" s="28"/>
      <c r="Z31" s="262"/>
      <c r="AA31" s="263"/>
      <c r="AB31" s="263"/>
      <c r="AC31" s="263"/>
      <c r="AD31" s="268"/>
      <c r="AE31" s="23"/>
      <c r="AF31" s="23"/>
      <c r="AG31" s="23"/>
      <c r="AH31" s="23"/>
      <c r="AI31" s="23"/>
      <c r="AJ31" s="23"/>
      <c r="AK31" s="28"/>
      <c r="AL31" s="33">
        <v>9.8560969384821215E-2</v>
      </c>
      <c r="AM31" s="28">
        <v>1</v>
      </c>
      <c r="AN31" s="28">
        <v>0</v>
      </c>
      <c r="AO31" s="28">
        <f t="shared" si="13"/>
        <v>33</v>
      </c>
      <c r="AP31" s="28">
        <f t="shared" si="14"/>
        <v>6</v>
      </c>
      <c r="AQ31" s="28">
        <f t="shared" si="10"/>
        <v>0.97323600973236013</v>
      </c>
      <c r="AR31" s="28">
        <f t="shared" si="11"/>
        <v>0.97468354430379744</v>
      </c>
      <c r="AS31" s="34">
        <f t="shared" si="12"/>
        <v>7.9049760284171993E-4</v>
      </c>
    </row>
    <row r="32" spans="1:45" ht="15" customHeight="1" x14ac:dyDescent="0.25">
      <c r="A32" s="80">
        <v>1</v>
      </c>
      <c r="B32" s="80">
        <v>3</v>
      </c>
      <c r="C32" s="80">
        <v>0</v>
      </c>
      <c r="D32" s="251">
        <v>0</v>
      </c>
      <c r="E32" s="28"/>
      <c r="F32" s="28"/>
      <c r="G32" s="33">
        <v>1</v>
      </c>
      <c r="H32" s="28">
        <v>2</v>
      </c>
      <c r="I32" s="28">
        <v>8</v>
      </c>
      <c r="J32" s="52">
        <v>0</v>
      </c>
      <c r="K32" s="28">
        <v>4</v>
      </c>
      <c r="L32" s="53">
        <f t="shared" si="1"/>
        <v>4</v>
      </c>
      <c r="M32" s="28">
        <f t="shared" si="2"/>
        <v>0</v>
      </c>
      <c r="N32" s="28">
        <f t="shared" si="3"/>
        <v>0.18143389232117244</v>
      </c>
      <c r="O32" s="52">
        <f t="shared" si="4"/>
        <v>0.72573556928468974</v>
      </c>
      <c r="P32" s="53">
        <f t="shared" si="5"/>
        <v>3.2742644307153101</v>
      </c>
      <c r="Q32" s="52">
        <f t="shared" si="6"/>
        <v>-0.80080447427051538</v>
      </c>
      <c r="R32" s="53">
        <f t="shared" si="7"/>
        <v>0</v>
      </c>
      <c r="S32" s="34">
        <f t="shared" si="8"/>
        <v>0.88659371854843427</v>
      </c>
      <c r="T32" s="28"/>
      <c r="U32" s="28"/>
      <c r="V32" s="28"/>
      <c r="W32" s="28"/>
      <c r="X32" s="28"/>
      <c r="Y32" s="28"/>
      <c r="Z32" s="262"/>
      <c r="AA32" s="263"/>
      <c r="AB32" s="263"/>
      <c r="AC32" s="263"/>
      <c r="AD32" s="268"/>
      <c r="AE32" s="23"/>
      <c r="AF32" s="260" t="s">
        <v>175</v>
      </c>
      <c r="AG32" s="261"/>
      <c r="AH32" s="261"/>
      <c r="AI32" s="261"/>
      <c r="AJ32" s="266"/>
      <c r="AK32" s="28"/>
      <c r="AL32" s="33">
        <v>9.9208904873416104E-2</v>
      </c>
      <c r="AM32" s="28">
        <v>1</v>
      </c>
      <c r="AN32" s="28">
        <v>1</v>
      </c>
      <c r="AO32" s="28">
        <f t="shared" si="13"/>
        <v>34</v>
      </c>
      <c r="AP32" s="28">
        <f t="shared" si="14"/>
        <v>7</v>
      </c>
      <c r="AQ32" s="28">
        <f t="shared" si="10"/>
        <v>0.97242497972424979</v>
      </c>
      <c r="AR32" s="28">
        <f t="shared" si="11"/>
        <v>0.97046413502109707</v>
      </c>
      <c r="AS32" s="34">
        <f t="shared" si="12"/>
        <v>3.1483021411876947E-3</v>
      </c>
    </row>
    <row r="33" spans="1:45" x14ac:dyDescent="0.25">
      <c r="A33" s="80">
        <v>1</v>
      </c>
      <c r="B33" s="80">
        <v>4</v>
      </c>
      <c r="C33" s="80">
        <v>1</v>
      </c>
      <c r="D33" s="251">
        <v>0</v>
      </c>
      <c r="E33" s="28"/>
      <c r="F33" s="28"/>
      <c r="G33" s="33">
        <v>1</v>
      </c>
      <c r="H33" s="28">
        <v>2</v>
      </c>
      <c r="I33" s="28">
        <v>9</v>
      </c>
      <c r="J33" s="52">
        <v>0</v>
      </c>
      <c r="K33" s="28">
        <v>1</v>
      </c>
      <c r="L33" s="53">
        <f t="shared" si="1"/>
        <v>1</v>
      </c>
      <c r="M33" s="28">
        <f t="shared" si="2"/>
        <v>0</v>
      </c>
      <c r="N33" s="28">
        <f t="shared" si="3"/>
        <v>0.1772213960761973</v>
      </c>
      <c r="O33" s="52">
        <f t="shared" si="4"/>
        <v>0.1772213960761973</v>
      </c>
      <c r="P33" s="53">
        <f t="shared" si="5"/>
        <v>0.82277860392380275</v>
      </c>
      <c r="Q33" s="52">
        <f t="shared" si="6"/>
        <v>-0.19506812552321057</v>
      </c>
      <c r="R33" s="53">
        <f t="shared" si="7"/>
        <v>100</v>
      </c>
      <c r="S33" s="34">
        <f t="shared" si="8"/>
        <v>0.21539378300679496</v>
      </c>
      <c r="T33" s="28"/>
      <c r="U33" s="28"/>
      <c r="V33" s="28"/>
      <c r="W33" s="28"/>
      <c r="X33" s="28"/>
      <c r="Y33" s="28"/>
      <c r="Z33" s="264"/>
      <c r="AA33" s="265"/>
      <c r="AB33" s="265"/>
      <c r="AC33" s="265"/>
      <c r="AD33" s="267"/>
      <c r="AE33" s="28"/>
      <c r="AF33" s="262"/>
      <c r="AG33" s="263"/>
      <c r="AH33" s="263"/>
      <c r="AI33" s="263"/>
      <c r="AJ33" s="268"/>
      <c r="AK33" s="28"/>
      <c r="AL33" s="33">
        <v>9.9860627997857082E-2</v>
      </c>
      <c r="AM33" s="28">
        <v>4</v>
      </c>
      <c r="AN33" s="28">
        <v>1</v>
      </c>
      <c r="AO33" s="28">
        <f t="shared" si="13"/>
        <v>38</v>
      </c>
      <c r="AP33" s="28">
        <f t="shared" si="14"/>
        <v>8</v>
      </c>
      <c r="AQ33" s="28">
        <f t="shared" si="10"/>
        <v>0.96918085969180856</v>
      </c>
      <c r="AR33" s="28">
        <f t="shared" si="11"/>
        <v>0.96624472573839659</v>
      </c>
      <c r="AS33" s="34">
        <f t="shared" si="12"/>
        <v>7.8365346775207398E-4</v>
      </c>
    </row>
    <row r="34" spans="1:45" x14ac:dyDescent="0.25">
      <c r="A34" s="80">
        <v>3</v>
      </c>
      <c r="B34" s="80">
        <v>4</v>
      </c>
      <c r="C34" s="80">
        <v>1</v>
      </c>
      <c r="D34" s="251">
        <v>0</v>
      </c>
      <c r="E34" s="28"/>
      <c r="F34" s="28"/>
      <c r="G34" s="33">
        <v>1</v>
      </c>
      <c r="H34" s="28">
        <v>2</v>
      </c>
      <c r="I34" s="28">
        <v>11</v>
      </c>
      <c r="J34" s="52">
        <v>0</v>
      </c>
      <c r="K34" s="28">
        <v>2</v>
      </c>
      <c r="L34" s="53">
        <f t="shared" si="1"/>
        <v>2</v>
      </c>
      <c r="M34" s="28">
        <f t="shared" si="2"/>
        <v>0</v>
      </c>
      <c r="N34" s="28">
        <f t="shared" si="3"/>
        <v>0.16902732467814288</v>
      </c>
      <c r="O34" s="52">
        <f t="shared" si="4"/>
        <v>0.33805464935628576</v>
      </c>
      <c r="P34" s="53">
        <f t="shared" si="5"/>
        <v>1.6619453506437143</v>
      </c>
      <c r="Q34" s="52">
        <f t="shared" si="6"/>
        <v>-0.37031673269957122</v>
      </c>
      <c r="R34" s="53">
        <f t="shared" si="7"/>
        <v>100</v>
      </c>
      <c r="S34" s="34">
        <f t="shared" si="8"/>
        <v>0.40681800905829846</v>
      </c>
      <c r="T34" s="28"/>
      <c r="U34" s="28"/>
      <c r="V34" s="28"/>
      <c r="W34" s="28"/>
      <c r="X34" s="28"/>
      <c r="Y34" s="28"/>
      <c r="Z34" s="23"/>
      <c r="AA34" s="23"/>
      <c r="AB34" s="23"/>
      <c r="AC34" s="23"/>
      <c r="AD34" s="28"/>
      <c r="AE34" s="28"/>
      <c r="AF34" s="262"/>
      <c r="AG34" s="263"/>
      <c r="AH34" s="263"/>
      <c r="AI34" s="263"/>
      <c r="AJ34" s="268"/>
      <c r="AK34" s="28"/>
      <c r="AL34" s="33">
        <v>0.1004744511171885</v>
      </c>
      <c r="AM34" s="28">
        <v>1</v>
      </c>
      <c r="AN34" s="28">
        <v>0</v>
      </c>
      <c r="AO34" s="28">
        <f t="shared" si="13"/>
        <v>39</v>
      </c>
      <c r="AP34" s="28">
        <f t="shared" si="14"/>
        <v>8</v>
      </c>
      <c r="AQ34" s="28">
        <f t="shared" si="10"/>
        <v>0.96836982968369834</v>
      </c>
      <c r="AR34" s="28">
        <f t="shared" si="11"/>
        <v>0.96624472573839659</v>
      </c>
      <c r="AS34" s="34">
        <f t="shared" si="12"/>
        <v>1.5673069355043626E-3</v>
      </c>
    </row>
    <row r="35" spans="1:45" ht="15" customHeight="1" x14ac:dyDescent="0.25">
      <c r="A35" s="80">
        <v>4</v>
      </c>
      <c r="B35" s="80">
        <v>4</v>
      </c>
      <c r="C35" s="80">
        <v>0</v>
      </c>
      <c r="D35" s="251">
        <v>1</v>
      </c>
      <c r="E35" s="28"/>
      <c r="F35" s="28"/>
      <c r="G35" s="33">
        <v>1</v>
      </c>
      <c r="H35" s="28">
        <v>2</v>
      </c>
      <c r="I35" s="28">
        <v>14</v>
      </c>
      <c r="J35" s="52">
        <v>0</v>
      </c>
      <c r="K35" s="28">
        <v>1</v>
      </c>
      <c r="L35" s="53">
        <f t="shared" si="1"/>
        <v>1</v>
      </c>
      <c r="M35" s="28">
        <f t="shared" si="2"/>
        <v>0</v>
      </c>
      <c r="N35" s="28">
        <f t="shared" si="3"/>
        <v>0.15730609277634428</v>
      </c>
      <c r="O35" s="52">
        <f t="shared" si="4"/>
        <v>0.15730609277634428</v>
      </c>
      <c r="P35" s="53">
        <f t="shared" si="5"/>
        <v>0.84269390722365567</v>
      </c>
      <c r="Q35" s="52">
        <f t="shared" si="6"/>
        <v>-0.17115148629564145</v>
      </c>
      <c r="R35" s="53">
        <f t="shared" si="7"/>
        <v>100</v>
      </c>
      <c r="S35" s="34">
        <f t="shared" si="8"/>
        <v>0.18667049972463415</v>
      </c>
      <c r="T35" s="28"/>
      <c r="U35" s="28"/>
      <c r="V35" s="28"/>
      <c r="W35" s="28"/>
      <c r="X35" s="28"/>
      <c r="Y35" s="28"/>
      <c r="Z35" s="23"/>
      <c r="AA35" s="23"/>
      <c r="AB35" s="23"/>
      <c r="AC35" s="23"/>
      <c r="AD35" s="28"/>
      <c r="AE35" s="23"/>
      <c r="AF35" s="264"/>
      <c r="AG35" s="265"/>
      <c r="AH35" s="265"/>
      <c r="AI35" s="265"/>
      <c r="AJ35" s="267"/>
      <c r="AK35" s="28"/>
      <c r="AL35" s="33">
        <v>0.10171931988883524</v>
      </c>
      <c r="AM35" s="28">
        <v>2</v>
      </c>
      <c r="AN35" s="28">
        <v>0</v>
      </c>
      <c r="AO35" s="28">
        <f t="shared" si="13"/>
        <v>41</v>
      </c>
      <c r="AP35" s="28">
        <f t="shared" si="14"/>
        <v>8</v>
      </c>
      <c r="AQ35" s="28">
        <f t="shared" si="10"/>
        <v>0.96674776966747766</v>
      </c>
      <c r="AR35" s="28">
        <f t="shared" si="11"/>
        <v>0.96624472573839659</v>
      </c>
      <c r="AS35" s="34">
        <f t="shared" si="12"/>
        <v>0</v>
      </c>
    </row>
    <row r="36" spans="1:45" x14ac:dyDescent="0.25">
      <c r="A36" s="80">
        <v>4</v>
      </c>
      <c r="B36" s="80">
        <v>2</v>
      </c>
      <c r="C36" s="80">
        <v>2</v>
      </c>
      <c r="D36" s="251">
        <v>1</v>
      </c>
      <c r="E36" s="28"/>
      <c r="F36" s="28"/>
      <c r="G36" s="33">
        <v>1</v>
      </c>
      <c r="H36" s="28">
        <v>2</v>
      </c>
      <c r="I36" s="28">
        <v>15</v>
      </c>
      <c r="J36" s="52">
        <v>1</v>
      </c>
      <c r="K36" s="28">
        <v>0</v>
      </c>
      <c r="L36" s="53">
        <f t="shared" si="1"/>
        <v>1</v>
      </c>
      <c r="M36" s="28">
        <f t="shared" si="2"/>
        <v>1</v>
      </c>
      <c r="N36" s="28">
        <f t="shared" si="3"/>
        <v>0.15354870830890965</v>
      </c>
      <c r="O36" s="52">
        <f t="shared" si="4"/>
        <v>0.15354870830890965</v>
      </c>
      <c r="P36" s="53">
        <f t="shared" si="5"/>
        <v>0.84645129169109035</v>
      </c>
      <c r="Q36" s="52">
        <f t="shared" si="6"/>
        <v>-1.8737374443162327</v>
      </c>
      <c r="R36" s="53">
        <f t="shared" si="7"/>
        <v>0</v>
      </c>
      <c r="S36" s="34">
        <f t="shared" si="8"/>
        <v>5.512591418145945</v>
      </c>
      <c r="T36" s="28"/>
      <c r="U36" s="28"/>
      <c r="V36" s="28"/>
      <c r="W36" s="28"/>
      <c r="X36" s="28"/>
      <c r="Y36" s="28"/>
      <c r="Z36" s="28"/>
      <c r="AA36" s="28"/>
      <c r="AB36" s="28"/>
      <c r="AC36" s="28"/>
      <c r="AD36" s="28"/>
      <c r="AE36" s="23"/>
      <c r="AF36" s="23"/>
      <c r="AG36" s="23"/>
      <c r="AH36" s="23"/>
      <c r="AI36" s="23"/>
      <c r="AJ36" s="23"/>
      <c r="AK36" s="28"/>
      <c r="AL36" s="33">
        <v>0.10179649220863633</v>
      </c>
      <c r="AM36" s="28">
        <v>0</v>
      </c>
      <c r="AN36" s="28">
        <v>1</v>
      </c>
      <c r="AO36" s="28">
        <f t="shared" si="13"/>
        <v>41</v>
      </c>
      <c r="AP36" s="28">
        <f t="shared" si="14"/>
        <v>9</v>
      </c>
      <c r="AQ36" s="28">
        <f t="shared" si="10"/>
        <v>0.96674776966747766</v>
      </c>
      <c r="AR36" s="28">
        <f t="shared" si="11"/>
        <v>0.96202531645569622</v>
      </c>
      <c r="AS36" s="34">
        <f t="shared" si="12"/>
        <v>7.8023140020730517E-4</v>
      </c>
    </row>
    <row r="37" spans="1:45" x14ac:dyDescent="0.25">
      <c r="A37" s="80">
        <v>1</v>
      </c>
      <c r="B37" s="80">
        <v>4</v>
      </c>
      <c r="C37" s="80">
        <v>1</v>
      </c>
      <c r="D37" s="251">
        <v>0</v>
      </c>
      <c r="E37" s="28"/>
      <c r="F37" s="28"/>
      <c r="G37" s="33">
        <v>1</v>
      </c>
      <c r="H37" s="28">
        <v>3</v>
      </c>
      <c r="I37" s="28">
        <v>0</v>
      </c>
      <c r="J37" s="52">
        <v>9</v>
      </c>
      <c r="K37" s="28">
        <v>42</v>
      </c>
      <c r="L37" s="53">
        <f t="shared" si="1"/>
        <v>51</v>
      </c>
      <c r="M37" s="28">
        <f t="shared" si="2"/>
        <v>0.17647058823529413</v>
      </c>
      <c r="N37" s="28">
        <f t="shared" si="3"/>
        <v>0.17734454127892366</v>
      </c>
      <c r="O37" s="52">
        <f t="shared" si="4"/>
        <v>9.0445716052251068</v>
      </c>
      <c r="P37" s="53">
        <f t="shared" si="5"/>
        <v>41.955428394774891</v>
      </c>
      <c r="Q37" s="52">
        <f t="shared" si="6"/>
        <v>-23.76609577727017</v>
      </c>
      <c r="R37" s="53">
        <f t="shared" si="7"/>
        <v>82.35294117647058</v>
      </c>
      <c r="S37" s="34">
        <f t="shared" si="8"/>
        <v>2.6699957210066005E-4</v>
      </c>
      <c r="T37" s="28"/>
      <c r="U37" s="28"/>
      <c r="V37" s="28"/>
      <c r="W37" s="28"/>
      <c r="X37" s="28"/>
      <c r="Y37" s="28"/>
      <c r="Z37" s="28"/>
      <c r="AA37" s="28"/>
      <c r="AB37" s="28"/>
      <c r="AC37" s="28"/>
      <c r="AD37" s="28"/>
      <c r="AE37" s="23"/>
      <c r="AF37" s="23"/>
      <c r="AG37" s="23"/>
      <c r="AH37" s="23"/>
      <c r="AI37" s="23"/>
      <c r="AJ37" s="23"/>
      <c r="AK37" s="28"/>
      <c r="AL37" s="33">
        <v>0.10238565998475685</v>
      </c>
      <c r="AM37" s="28">
        <v>1</v>
      </c>
      <c r="AN37" s="28">
        <v>0</v>
      </c>
      <c r="AO37" s="28">
        <f t="shared" si="13"/>
        <v>42</v>
      </c>
      <c r="AP37" s="28">
        <f t="shared" si="14"/>
        <v>9</v>
      </c>
      <c r="AQ37" s="28">
        <f t="shared" si="10"/>
        <v>0.96593673965936744</v>
      </c>
      <c r="AR37" s="28">
        <f t="shared" si="11"/>
        <v>0.96202531645569622</v>
      </c>
      <c r="AS37" s="34">
        <f t="shared" si="12"/>
        <v>7.8023140020737989E-3</v>
      </c>
    </row>
    <row r="38" spans="1:45" x14ac:dyDescent="0.25">
      <c r="A38" s="80">
        <v>3</v>
      </c>
      <c r="B38" s="80">
        <v>1</v>
      </c>
      <c r="C38" s="80">
        <v>0</v>
      </c>
      <c r="D38" s="251">
        <v>1</v>
      </c>
      <c r="E38" s="28"/>
      <c r="F38" s="28"/>
      <c r="G38" s="33">
        <v>1</v>
      </c>
      <c r="H38" s="28">
        <v>3</v>
      </c>
      <c r="I38" s="28">
        <v>1</v>
      </c>
      <c r="J38" s="52">
        <v>3</v>
      </c>
      <c r="K38" s="28">
        <v>28</v>
      </c>
      <c r="L38" s="53">
        <f t="shared" si="1"/>
        <v>31</v>
      </c>
      <c r="M38" s="28">
        <f t="shared" si="2"/>
        <v>9.6774193548387094E-2</v>
      </c>
      <c r="N38" s="28">
        <f t="shared" si="3"/>
        <v>0.1732069004543739</v>
      </c>
      <c r="O38" s="52">
        <f t="shared" si="4"/>
        <v>5.369413914085591</v>
      </c>
      <c r="P38" s="53">
        <f t="shared" si="5"/>
        <v>25.630586085914409</v>
      </c>
      <c r="Q38" s="52">
        <f t="shared" si="6"/>
        <v>-10.585427649298373</v>
      </c>
      <c r="R38" s="53">
        <f t="shared" si="7"/>
        <v>90.322580645161281</v>
      </c>
      <c r="S38" s="34">
        <f t="shared" si="8"/>
        <v>1.2646144552278462</v>
      </c>
      <c r="T38" s="28"/>
      <c r="U38" s="28"/>
      <c r="V38" s="28"/>
      <c r="W38" s="28"/>
      <c r="X38" s="28"/>
      <c r="Y38" s="28"/>
      <c r="Z38" s="28"/>
      <c r="AA38" s="28"/>
      <c r="AB38" s="28"/>
      <c r="AC38" s="28"/>
      <c r="AD38" s="28"/>
      <c r="AE38" s="23"/>
      <c r="AF38" s="23"/>
      <c r="AG38" s="23"/>
      <c r="AH38" s="23"/>
      <c r="AI38" s="23"/>
      <c r="AJ38" s="23"/>
      <c r="AK38" s="28"/>
      <c r="AL38" s="33">
        <v>0.10246328017811902</v>
      </c>
      <c r="AM38" s="28">
        <v>10</v>
      </c>
      <c r="AN38" s="28">
        <v>1</v>
      </c>
      <c r="AO38" s="28">
        <f t="shared" si="13"/>
        <v>52</v>
      </c>
      <c r="AP38" s="28">
        <f t="shared" si="14"/>
        <v>10</v>
      </c>
      <c r="AQ38" s="28">
        <f t="shared" si="10"/>
        <v>0.95782643957826441</v>
      </c>
      <c r="AR38" s="28">
        <f t="shared" si="11"/>
        <v>0.95780590717299574</v>
      </c>
      <c r="AS38" s="34">
        <f t="shared" si="12"/>
        <v>7.768093326626426E-4</v>
      </c>
    </row>
    <row r="39" spans="1:45" x14ac:dyDescent="0.25">
      <c r="A39" s="80">
        <v>1</v>
      </c>
      <c r="B39" s="80">
        <v>4</v>
      </c>
      <c r="C39" s="80">
        <v>2</v>
      </c>
      <c r="D39" s="251">
        <v>0</v>
      </c>
      <c r="E39" s="28"/>
      <c r="F39" s="28"/>
      <c r="G39" s="33">
        <v>1</v>
      </c>
      <c r="H39" s="28">
        <v>3</v>
      </c>
      <c r="I39" s="28">
        <v>2</v>
      </c>
      <c r="J39" s="52">
        <v>1</v>
      </c>
      <c r="K39" s="28">
        <v>11</v>
      </c>
      <c r="L39" s="53">
        <f t="shared" si="1"/>
        <v>12</v>
      </c>
      <c r="M39" s="28">
        <f t="shared" si="2"/>
        <v>8.3333333333333329E-2</v>
      </c>
      <c r="N39" s="28">
        <f t="shared" si="3"/>
        <v>0.16914594661785359</v>
      </c>
      <c r="O39" s="52">
        <f t="shared" si="4"/>
        <v>2.0297513594142433</v>
      </c>
      <c r="P39" s="53">
        <f t="shared" si="5"/>
        <v>9.9702486405857567</v>
      </c>
      <c r="Q39" s="52">
        <f t="shared" si="6"/>
        <v>-3.8153057470333627</v>
      </c>
      <c r="R39" s="53">
        <f t="shared" si="7"/>
        <v>91.666666666666657</v>
      </c>
      <c r="S39" s="34">
        <f t="shared" si="8"/>
        <v>0.62877774814191267</v>
      </c>
      <c r="T39" s="28"/>
      <c r="U39" s="28"/>
      <c r="V39" s="28"/>
      <c r="W39" s="28"/>
      <c r="X39" s="28"/>
      <c r="Y39" s="28"/>
      <c r="Z39" s="28"/>
      <c r="AA39" s="28"/>
      <c r="AB39" s="28"/>
      <c r="AC39" s="28"/>
      <c r="AD39" s="28"/>
      <c r="AE39" s="23"/>
      <c r="AF39" s="23"/>
      <c r="AG39" s="23"/>
      <c r="AH39" s="23"/>
      <c r="AI39" s="23"/>
      <c r="AJ39" s="23"/>
      <c r="AK39" s="28"/>
      <c r="AL39" s="33">
        <v>0.10376555830143049</v>
      </c>
      <c r="AM39" s="28">
        <v>1</v>
      </c>
      <c r="AN39" s="28">
        <v>0</v>
      </c>
      <c r="AO39" s="28">
        <f t="shared" si="13"/>
        <v>53</v>
      </c>
      <c r="AP39" s="28">
        <f t="shared" si="14"/>
        <v>10</v>
      </c>
      <c r="AQ39" s="28">
        <f t="shared" si="10"/>
        <v>0.95701540957015407</v>
      </c>
      <c r="AR39" s="28">
        <f t="shared" si="11"/>
        <v>0.95780590717299574</v>
      </c>
      <c r="AS39" s="34">
        <f t="shared" si="12"/>
        <v>7.7680933266253624E-4</v>
      </c>
    </row>
    <row r="40" spans="1:45" x14ac:dyDescent="0.25">
      <c r="A40" s="80">
        <v>1</v>
      </c>
      <c r="B40" s="80">
        <v>2</v>
      </c>
      <c r="C40" s="80">
        <v>0</v>
      </c>
      <c r="D40" s="251">
        <v>0</v>
      </c>
      <c r="E40" s="28"/>
      <c r="F40" s="28"/>
      <c r="G40" s="33">
        <v>1</v>
      </c>
      <c r="H40" s="28">
        <v>3</v>
      </c>
      <c r="I40" s="28">
        <v>3</v>
      </c>
      <c r="J40" s="52">
        <v>1</v>
      </c>
      <c r="K40" s="28">
        <v>2</v>
      </c>
      <c r="L40" s="53">
        <f t="shared" si="1"/>
        <v>3</v>
      </c>
      <c r="M40" s="28">
        <f t="shared" si="2"/>
        <v>0.33333333333333331</v>
      </c>
      <c r="N40" s="28">
        <f t="shared" si="3"/>
        <v>0.16516118498201104</v>
      </c>
      <c r="O40" s="52">
        <f t="shared" si="4"/>
        <v>0.49548355494603313</v>
      </c>
      <c r="P40" s="53">
        <f t="shared" si="5"/>
        <v>2.5045164450539668</v>
      </c>
      <c r="Q40" s="52">
        <f t="shared" si="6"/>
        <v>-2.1618666205815837</v>
      </c>
      <c r="R40" s="53">
        <f t="shared" si="7"/>
        <v>66.666666666666657</v>
      </c>
      <c r="S40" s="34">
        <f t="shared" si="8"/>
        <v>0.6153451416098219</v>
      </c>
      <c r="T40" s="28"/>
      <c r="U40" s="28"/>
      <c r="V40" s="28"/>
      <c r="W40" s="28"/>
      <c r="X40" s="28"/>
      <c r="Y40" s="28"/>
      <c r="Z40" s="28"/>
      <c r="AA40" s="28"/>
      <c r="AB40" s="28"/>
      <c r="AC40" s="28"/>
      <c r="AD40" s="28"/>
      <c r="AE40" s="23"/>
      <c r="AF40" s="23"/>
      <c r="AG40" s="23"/>
      <c r="AH40" s="23"/>
      <c r="AI40" s="23"/>
      <c r="AJ40" s="23"/>
      <c r="AK40" s="28"/>
      <c r="AL40" s="33">
        <v>0.10436479826945831</v>
      </c>
      <c r="AM40" s="28">
        <v>1</v>
      </c>
      <c r="AN40" s="28">
        <v>0</v>
      </c>
      <c r="AO40" s="28">
        <f t="shared" si="13"/>
        <v>54</v>
      </c>
      <c r="AP40" s="28">
        <f t="shared" si="14"/>
        <v>10</v>
      </c>
      <c r="AQ40" s="28">
        <f t="shared" si="10"/>
        <v>0.95620437956204385</v>
      </c>
      <c r="AR40" s="28">
        <f t="shared" si="11"/>
        <v>0.95780590717299574</v>
      </c>
      <c r="AS40" s="34">
        <f t="shared" si="12"/>
        <v>2.3304279979879275E-3</v>
      </c>
    </row>
    <row r="41" spans="1:45" x14ac:dyDescent="0.25">
      <c r="A41" s="80">
        <v>4</v>
      </c>
      <c r="B41" s="80">
        <v>3</v>
      </c>
      <c r="C41" s="80">
        <v>1</v>
      </c>
      <c r="D41" s="251">
        <v>0</v>
      </c>
      <c r="E41" s="28"/>
      <c r="F41" s="28"/>
      <c r="G41" s="33">
        <v>1</v>
      </c>
      <c r="H41" s="28">
        <v>3</v>
      </c>
      <c r="I41" s="28">
        <v>4</v>
      </c>
      <c r="J41" s="52">
        <v>0</v>
      </c>
      <c r="K41" s="28">
        <v>4</v>
      </c>
      <c r="L41" s="53">
        <f t="shared" si="1"/>
        <v>4</v>
      </c>
      <c r="M41" s="28">
        <f t="shared" si="2"/>
        <v>0</v>
      </c>
      <c r="N41" s="28">
        <f t="shared" si="3"/>
        <v>0.16125207790156582</v>
      </c>
      <c r="O41" s="52">
        <f t="shared" si="4"/>
        <v>0.64500831160626326</v>
      </c>
      <c r="P41" s="53">
        <f t="shared" si="5"/>
        <v>3.3549916883937367</v>
      </c>
      <c r="Q41" s="52">
        <f t="shared" si="6"/>
        <v>-0.703380272312921</v>
      </c>
      <c r="R41" s="53">
        <f t="shared" si="7"/>
        <v>100</v>
      </c>
      <c r="S41" s="34">
        <f t="shared" si="8"/>
        <v>0.76901330496597764</v>
      </c>
      <c r="T41" s="28"/>
      <c r="U41" s="28"/>
      <c r="V41" s="28"/>
      <c r="W41" s="28"/>
      <c r="X41" s="28"/>
      <c r="Y41" s="28"/>
      <c r="Z41" s="28"/>
      <c r="AA41" s="28"/>
      <c r="AB41" s="28"/>
      <c r="AC41" s="28"/>
      <c r="AD41" s="28"/>
      <c r="AE41" s="23"/>
      <c r="AF41" s="23"/>
      <c r="AG41" s="23"/>
      <c r="AH41" s="23"/>
      <c r="AI41" s="23"/>
      <c r="AJ41" s="23"/>
      <c r="AK41" s="28"/>
      <c r="AL41" s="33">
        <v>0.10444374429498191</v>
      </c>
      <c r="AM41" s="28">
        <v>3</v>
      </c>
      <c r="AN41" s="28">
        <v>0</v>
      </c>
      <c r="AO41" s="28">
        <f t="shared" si="13"/>
        <v>57</v>
      </c>
      <c r="AP41" s="28">
        <f t="shared" si="14"/>
        <v>10</v>
      </c>
      <c r="AQ41" s="28">
        <f t="shared" si="10"/>
        <v>0.95377128953771284</v>
      </c>
      <c r="AR41" s="28">
        <f t="shared" si="11"/>
        <v>0.95780590717299574</v>
      </c>
      <c r="AS41" s="34">
        <f t="shared" si="12"/>
        <v>7.7680933266253624E-4</v>
      </c>
    </row>
    <row r="42" spans="1:45" x14ac:dyDescent="0.25">
      <c r="A42" s="80">
        <v>1</v>
      </c>
      <c r="B42" s="80">
        <v>3</v>
      </c>
      <c r="C42" s="80">
        <v>0</v>
      </c>
      <c r="D42" s="251">
        <v>0</v>
      </c>
      <c r="E42" s="28"/>
      <c r="F42" s="28"/>
      <c r="G42" s="33">
        <v>1</v>
      </c>
      <c r="H42" s="28">
        <v>3</v>
      </c>
      <c r="I42" s="28">
        <v>5</v>
      </c>
      <c r="J42" s="52">
        <v>1</v>
      </c>
      <c r="K42" s="28">
        <v>3</v>
      </c>
      <c r="L42" s="53">
        <f t="shared" si="1"/>
        <v>4</v>
      </c>
      <c r="M42" s="28">
        <f t="shared" si="2"/>
        <v>0.25</v>
      </c>
      <c r="N42" s="28">
        <f t="shared" si="3"/>
        <v>0.15741804714820834</v>
      </c>
      <c r="O42" s="52">
        <f t="shared" si="4"/>
        <v>0.62967218859283336</v>
      </c>
      <c r="P42" s="53">
        <f t="shared" si="5"/>
        <v>3.3703278114071669</v>
      </c>
      <c r="Q42" s="52">
        <f t="shared" si="6"/>
        <v>-2.3627033359202576</v>
      </c>
      <c r="R42" s="53">
        <f t="shared" si="7"/>
        <v>75</v>
      </c>
      <c r="S42" s="34">
        <f t="shared" si="8"/>
        <v>0.25849133679257236</v>
      </c>
      <c r="T42" s="28"/>
      <c r="U42" s="28"/>
      <c r="V42" s="28"/>
      <c r="W42" s="28"/>
      <c r="X42" s="28"/>
      <c r="Y42" s="28"/>
      <c r="Z42" s="28"/>
      <c r="AA42" s="28"/>
      <c r="AB42" s="28"/>
      <c r="AC42" s="28"/>
      <c r="AD42" s="28"/>
      <c r="AE42" s="23"/>
      <c r="AF42" s="23"/>
      <c r="AG42" s="23"/>
      <c r="AH42" s="23"/>
      <c r="AI42" s="23"/>
      <c r="AJ42" s="23"/>
      <c r="AK42" s="28"/>
      <c r="AL42" s="33">
        <v>0.10504644170118803</v>
      </c>
      <c r="AM42" s="28">
        <v>1</v>
      </c>
      <c r="AN42" s="28">
        <v>0</v>
      </c>
      <c r="AO42" s="28">
        <f t="shared" si="13"/>
        <v>58</v>
      </c>
      <c r="AP42" s="28">
        <f t="shared" si="14"/>
        <v>10</v>
      </c>
      <c r="AQ42" s="28">
        <f t="shared" si="10"/>
        <v>0.95296025952960262</v>
      </c>
      <c r="AR42" s="28">
        <f t="shared" si="11"/>
        <v>0.95780590717299574</v>
      </c>
      <c r="AS42" s="34">
        <f t="shared" si="12"/>
        <v>1.7866614651240034E-2</v>
      </c>
    </row>
    <row r="43" spans="1:45" x14ac:dyDescent="0.25">
      <c r="A43" s="80">
        <v>1</v>
      </c>
      <c r="B43" s="80">
        <v>4</v>
      </c>
      <c r="C43" s="80">
        <v>0</v>
      </c>
      <c r="D43" s="251">
        <v>0</v>
      </c>
      <c r="E43" s="28"/>
      <c r="F43" s="28"/>
      <c r="G43" s="33">
        <v>1</v>
      </c>
      <c r="H43" s="28">
        <v>3</v>
      </c>
      <c r="I43" s="28">
        <v>6</v>
      </c>
      <c r="J43" s="52">
        <v>0</v>
      </c>
      <c r="K43" s="28">
        <v>4</v>
      </c>
      <c r="L43" s="53">
        <f t="shared" si="1"/>
        <v>4</v>
      </c>
      <c r="M43" s="28">
        <f t="shared" si="2"/>
        <v>0</v>
      </c>
      <c r="N43" s="28">
        <f t="shared" si="3"/>
        <v>0.15365847616381637</v>
      </c>
      <c r="O43" s="52">
        <f t="shared" si="4"/>
        <v>0.61463390465526546</v>
      </c>
      <c r="P43" s="53">
        <f t="shared" si="5"/>
        <v>3.3853660953447346</v>
      </c>
      <c r="Q43" s="52">
        <f t="shared" si="6"/>
        <v>-0.66732923344016259</v>
      </c>
      <c r="R43" s="53">
        <f t="shared" si="7"/>
        <v>100</v>
      </c>
      <c r="S43" s="34">
        <f t="shared" si="8"/>
        <v>0.72622444644962603</v>
      </c>
      <c r="T43" s="28"/>
      <c r="U43" s="28"/>
      <c r="V43" s="28"/>
      <c r="W43" s="28"/>
      <c r="X43" s="28"/>
      <c r="Y43" s="28"/>
      <c r="Z43" s="28"/>
      <c r="AA43" s="28"/>
      <c r="AB43" s="28"/>
      <c r="AC43" s="28"/>
      <c r="AD43" s="28"/>
      <c r="AE43" s="23"/>
      <c r="AF43" s="23"/>
      <c r="AG43" s="23"/>
      <c r="AH43" s="23"/>
      <c r="AI43" s="23"/>
      <c r="AJ43" s="23"/>
      <c r="AK43" s="28"/>
      <c r="AL43" s="33">
        <v>0.1051258428293447</v>
      </c>
      <c r="AM43" s="28">
        <v>23</v>
      </c>
      <c r="AN43" s="28">
        <v>3</v>
      </c>
      <c r="AO43" s="28">
        <f t="shared" si="13"/>
        <v>81</v>
      </c>
      <c r="AP43" s="28">
        <f t="shared" si="14"/>
        <v>13</v>
      </c>
      <c r="AQ43" s="28">
        <f t="shared" si="10"/>
        <v>0.93430656934306566</v>
      </c>
      <c r="AR43" s="28">
        <f t="shared" si="11"/>
        <v>0.94514767932489452</v>
      </c>
      <c r="AS43" s="34">
        <f t="shared" si="12"/>
        <v>1.5330862600565641E-3</v>
      </c>
    </row>
    <row r="44" spans="1:45" x14ac:dyDescent="0.25">
      <c r="A44" s="80">
        <v>1</v>
      </c>
      <c r="B44" s="80">
        <v>1</v>
      </c>
      <c r="C44" s="80">
        <v>0</v>
      </c>
      <c r="D44" s="251">
        <v>1</v>
      </c>
      <c r="E44" s="28"/>
      <c r="F44" s="28"/>
      <c r="G44" s="33">
        <v>1</v>
      </c>
      <c r="H44" s="28">
        <v>3</v>
      </c>
      <c r="I44" s="28">
        <v>7</v>
      </c>
      <c r="J44" s="52">
        <v>1</v>
      </c>
      <c r="K44" s="28">
        <v>6</v>
      </c>
      <c r="L44" s="53">
        <f t="shared" si="1"/>
        <v>7</v>
      </c>
      <c r="M44" s="28">
        <f t="shared" si="2"/>
        <v>0.14285714285714285</v>
      </c>
      <c r="N44" s="28">
        <f t="shared" si="3"/>
        <v>0.14997271228706899</v>
      </c>
      <c r="O44" s="52">
        <f t="shared" si="4"/>
        <v>1.049808986009483</v>
      </c>
      <c r="P44" s="53">
        <f t="shared" si="5"/>
        <v>5.9501910139905174</v>
      </c>
      <c r="Q44" s="52">
        <f t="shared" si="6"/>
        <v>-2.8722228804495171</v>
      </c>
      <c r="R44" s="53">
        <f t="shared" si="7"/>
        <v>85.714285714285708</v>
      </c>
      <c r="S44" s="34">
        <f t="shared" si="8"/>
        <v>2.7801757294188983E-3</v>
      </c>
      <c r="T44" s="28"/>
      <c r="U44" s="28"/>
      <c r="V44" s="28"/>
      <c r="W44" s="28"/>
      <c r="X44" s="28"/>
      <c r="Y44" s="28"/>
      <c r="Z44" s="28"/>
      <c r="AA44" s="28"/>
      <c r="AB44" s="28"/>
      <c r="AC44" s="28"/>
      <c r="AD44" s="28"/>
      <c r="AE44" s="23"/>
      <c r="AF44" s="23"/>
      <c r="AG44" s="23"/>
      <c r="AH44" s="23"/>
      <c r="AI44" s="23"/>
      <c r="AJ44" s="23"/>
      <c r="AK44" s="28"/>
      <c r="AL44" s="33">
        <v>0.10576822729971316</v>
      </c>
      <c r="AM44" s="28">
        <v>2</v>
      </c>
      <c r="AN44" s="28">
        <v>0</v>
      </c>
      <c r="AO44" s="28">
        <f t="shared" si="13"/>
        <v>83</v>
      </c>
      <c r="AP44" s="28">
        <f t="shared" si="14"/>
        <v>13</v>
      </c>
      <c r="AQ44" s="28">
        <f t="shared" si="10"/>
        <v>0.9326845093268451</v>
      </c>
      <c r="AR44" s="28">
        <f t="shared" si="11"/>
        <v>0.94514767932489452</v>
      </c>
      <c r="AS44" s="34">
        <f t="shared" si="12"/>
        <v>2.2996293900848985E-3</v>
      </c>
    </row>
    <row r="45" spans="1:45" x14ac:dyDescent="0.25">
      <c r="A45" s="80">
        <v>3</v>
      </c>
      <c r="B45" s="80">
        <v>4</v>
      </c>
      <c r="C45" s="80">
        <v>1</v>
      </c>
      <c r="D45" s="251">
        <v>0</v>
      </c>
      <c r="E45" s="28"/>
      <c r="F45" s="28"/>
      <c r="G45" s="33">
        <v>1</v>
      </c>
      <c r="H45" s="28">
        <v>3</v>
      </c>
      <c r="I45" s="28">
        <v>8</v>
      </c>
      <c r="J45" s="52">
        <v>0</v>
      </c>
      <c r="K45" s="28">
        <v>1</v>
      </c>
      <c r="L45" s="53">
        <f t="shared" si="1"/>
        <v>1</v>
      </c>
      <c r="M45" s="28">
        <f t="shared" si="2"/>
        <v>0</v>
      </c>
      <c r="N45" s="28">
        <f t="shared" si="3"/>
        <v>0.14636006894891518</v>
      </c>
      <c r="O45" s="52">
        <f t="shared" si="4"/>
        <v>0.14636006894891518</v>
      </c>
      <c r="P45" s="53">
        <f t="shared" si="5"/>
        <v>0.85363993105108482</v>
      </c>
      <c r="Q45" s="52">
        <f t="shared" si="6"/>
        <v>-0.15824580050685327</v>
      </c>
      <c r="R45" s="53">
        <f t="shared" si="7"/>
        <v>100</v>
      </c>
      <c r="S45" s="34">
        <f t="shared" si="8"/>
        <v>0.17145410333453165</v>
      </c>
      <c r="T45" s="28"/>
      <c r="U45" s="28"/>
      <c r="V45" s="28"/>
      <c r="W45" s="28"/>
      <c r="X45" s="28"/>
      <c r="Y45" s="28"/>
      <c r="Z45" s="28"/>
      <c r="AA45" s="28"/>
      <c r="AB45" s="28"/>
      <c r="AC45" s="28"/>
      <c r="AD45" s="28"/>
      <c r="AE45" s="28"/>
      <c r="AF45" s="28"/>
      <c r="AG45" s="28"/>
      <c r="AH45" s="28"/>
      <c r="AI45" s="28"/>
      <c r="AJ45" s="28"/>
      <c r="AK45" s="28"/>
      <c r="AL45" s="33">
        <v>0.10645794748956133</v>
      </c>
      <c r="AM45" s="28">
        <v>3</v>
      </c>
      <c r="AN45" s="28">
        <v>0</v>
      </c>
      <c r="AO45" s="28">
        <f t="shared" si="13"/>
        <v>86</v>
      </c>
      <c r="AP45" s="28">
        <f t="shared" si="14"/>
        <v>13</v>
      </c>
      <c r="AQ45" s="28">
        <f t="shared" si="10"/>
        <v>0.9302514193025142</v>
      </c>
      <c r="AR45" s="28">
        <f t="shared" si="11"/>
        <v>0.94514767932489452</v>
      </c>
      <c r="AS45" s="34">
        <f t="shared" si="12"/>
        <v>7.6654313002833452E-4</v>
      </c>
    </row>
    <row r="46" spans="1:45" x14ac:dyDescent="0.25">
      <c r="A46" s="80">
        <v>4</v>
      </c>
      <c r="B46" s="80">
        <v>3</v>
      </c>
      <c r="C46" s="80">
        <v>3</v>
      </c>
      <c r="D46" s="251">
        <v>0</v>
      </c>
      <c r="E46" s="28"/>
      <c r="F46" s="28"/>
      <c r="G46" s="33">
        <v>1</v>
      </c>
      <c r="H46" s="28">
        <v>3</v>
      </c>
      <c r="I46" s="28">
        <v>9</v>
      </c>
      <c r="J46" s="52">
        <v>0</v>
      </c>
      <c r="K46" s="28">
        <v>2</v>
      </c>
      <c r="L46" s="53">
        <f t="shared" si="1"/>
        <v>2</v>
      </c>
      <c r="M46" s="28">
        <f t="shared" si="2"/>
        <v>0</v>
      </c>
      <c r="N46" s="28">
        <f t="shared" si="3"/>
        <v>0.14281982783273525</v>
      </c>
      <c r="O46" s="52">
        <f t="shared" si="4"/>
        <v>0.2856396556654705</v>
      </c>
      <c r="P46" s="53">
        <f t="shared" si="5"/>
        <v>1.7143603443345294</v>
      </c>
      <c r="Q46" s="52">
        <f t="shared" si="6"/>
        <v>-0.30821429315940341</v>
      </c>
      <c r="R46" s="53">
        <f t="shared" si="7"/>
        <v>100</v>
      </c>
      <c r="S46" s="34">
        <f t="shared" si="8"/>
        <v>0.33323175796667004</v>
      </c>
      <c r="T46" s="28"/>
      <c r="U46" s="28"/>
      <c r="V46" s="28"/>
      <c r="W46" s="28"/>
      <c r="X46" s="28"/>
      <c r="Y46" s="28"/>
      <c r="Z46" s="28"/>
      <c r="AA46" s="28"/>
      <c r="AB46" s="28"/>
      <c r="AC46" s="28"/>
      <c r="AD46" s="28"/>
      <c r="AE46" s="28"/>
      <c r="AF46" s="28"/>
      <c r="AG46" s="28"/>
      <c r="AH46" s="28"/>
      <c r="AI46" s="28"/>
      <c r="AJ46" s="28"/>
      <c r="AK46" s="28"/>
      <c r="AL46" s="33">
        <v>0.10699767266295414</v>
      </c>
      <c r="AM46" s="28">
        <v>1</v>
      </c>
      <c r="AN46" s="28">
        <v>0</v>
      </c>
      <c r="AO46" s="28">
        <f t="shared" si="13"/>
        <v>87</v>
      </c>
      <c r="AP46" s="28">
        <f t="shared" si="14"/>
        <v>13</v>
      </c>
      <c r="AQ46" s="28">
        <f t="shared" si="10"/>
        <v>0.92944038929440387</v>
      </c>
      <c r="AR46" s="28">
        <f t="shared" si="11"/>
        <v>0.94514767932489452</v>
      </c>
      <c r="AS46" s="34">
        <f t="shared" si="12"/>
        <v>3.0661725201131282E-3</v>
      </c>
    </row>
    <row r="47" spans="1:45" x14ac:dyDescent="0.25">
      <c r="A47" s="80">
        <v>1</v>
      </c>
      <c r="B47" s="80">
        <v>2</v>
      </c>
      <c r="C47" s="80">
        <v>15</v>
      </c>
      <c r="D47" s="251">
        <v>1</v>
      </c>
      <c r="E47" s="28"/>
      <c r="F47" s="28"/>
      <c r="G47" s="33">
        <v>1</v>
      </c>
      <c r="H47" s="28">
        <v>3</v>
      </c>
      <c r="I47" s="28">
        <v>10</v>
      </c>
      <c r="J47" s="52">
        <v>0</v>
      </c>
      <c r="K47" s="28">
        <v>1</v>
      </c>
      <c r="L47" s="53">
        <f t="shared" si="1"/>
        <v>1</v>
      </c>
      <c r="M47" s="28">
        <f t="shared" si="2"/>
        <v>0</v>
      </c>
      <c r="N47" s="28">
        <f t="shared" si="3"/>
        <v>0.13935124099539922</v>
      </c>
      <c r="O47" s="52">
        <f t="shared" si="4"/>
        <v>0.13935124099539922</v>
      </c>
      <c r="P47" s="53">
        <f t="shared" si="5"/>
        <v>0.86064875900460081</v>
      </c>
      <c r="Q47" s="52">
        <f t="shared" si="6"/>
        <v>-0.15006880319373844</v>
      </c>
      <c r="R47" s="53">
        <f t="shared" si="7"/>
        <v>100</v>
      </c>
      <c r="S47" s="34">
        <f t="shared" si="8"/>
        <v>0.16191418338483224</v>
      </c>
      <c r="T47" s="28"/>
      <c r="U47" s="28"/>
      <c r="V47" s="28"/>
      <c r="W47" s="28"/>
      <c r="X47" s="28"/>
      <c r="Y47" s="28"/>
      <c r="Z47" s="28"/>
      <c r="AA47" s="28"/>
      <c r="AB47" s="28"/>
      <c r="AC47" s="28"/>
      <c r="AD47" s="28"/>
      <c r="AE47" s="28"/>
      <c r="AF47" s="28"/>
      <c r="AG47" s="28"/>
      <c r="AH47" s="28"/>
      <c r="AI47" s="28"/>
      <c r="AJ47" s="28"/>
      <c r="AK47" s="28"/>
      <c r="AL47" s="33">
        <v>0.10715162644251082</v>
      </c>
      <c r="AM47" s="28">
        <v>4</v>
      </c>
      <c r="AN47" s="28">
        <v>0</v>
      </c>
      <c r="AO47" s="28">
        <f t="shared" si="13"/>
        <v>91</v>
      </c>
      <c r="AP47" s="28">
        <f t="shared" si="14"/>
        <v>13</v>
      </c>
      <c r="AQ47" s="28">
        <f t="shared" si="10"/>
        <v>0.92619626926196275</v>
      </c>
      <c r="AR47" s="28">
        <f t="shared" si="11"/>
        <v>0.94514767932489452</v>
      </c>
      <c r="AS47" s="34">
        <f t="shared" si="12"/>
        <v>2.529592329093399E-2</v>
      </c>
    </row>
    <row r="48" spans="1:45" x14ac:dyDescent="0.25">
      <c r="A48" s="80">
        <v>3</v>
      </c>
      <c r="B48" s="80">
        <v>2</v>
      </c>
      <c r="C48" s="80">
        <v>8</v>
      </c>
      <c r="D48" s="251">
        <v>0</v>
      </c>
      <c r="E48" s="28"/>
      <c r="F48" s="28"/>
      <c r="G48" s="33">
        <v>1</v>
      </c>
      <c r="H48" s="28">
        <v>3</v>
      </c>
      <c r="I48" s="28">
        <v>11</v>
      </c>
      <c r="J48" s="52">
        <v>0</v>
      </c>
      <c r="K48" s="28">
        <v>2</v>
      </c>
      <c r="L48" s="53">
        <f t="shared" si="1"/>
        <v>2</v>
      </c>
      <c r="M48" s="28">
        <f t="shared" si="2"/>
        <v>0</v>
      </c>
      <c r="N48" s="28">
        <f t="shared" si="3"/>
        <v>0.13595353294579116</v>
      </c>
      <c r="O48" s="52">
        <f t="shared" si="4"/>
        <v>0.27190706589158231</v>
      </c>
      <c r="P48" s="53">
        <f t="shared" si="5"/>
        <v>1.7280929341084177</v>
      </c>
      <c r="Q48" s="52">
        <f t="shared" si="6"/>
        <v>-0.29225746062300534</v>
      </c>
      <c r="R48" s="53">
        <f t="shared" si="7"/>
        <v>100</v>
      </c>
      <c r="S48" s="34">
        <f t="shared" si="8"/>
        <v>0.3146903277303989</v>
      </c>
      <c r="T48" s="28"/>
      <c r="U48" s="28"/>
      <c r="V48" s="28"/>
      <c r="W48" s="28"/>
      <c r="X48" s="28"/>
      <c r="Y48" s="28"/>
      <c r="Z48" s="28"/>
      <c r="AA48" s="28"/>
      <c r="AB48" s="28"/>
      <c r="AC48" s="28"/>
      <c r="AD48" s="28"/>
      <c r="AE48" s="28"/>
      <c r="AF48" s="28"/>
      <c r="AG48" s="28"/>
      <c r="AH48" s="28"/>
      <c r="AI48" s="28"/>
      <c r="AJ48" s="28"/>
      <c r="AK48" s="28"/>
      <c r="AL48" s="33">
        <v>0.1078492798424468</v>
      </c>
      <c r="AM48" s="28">
        <v>33</v>
      </c>
      <c r="AN48" s="28">
        <v>5</v>
      </c>
      <c r="AO48" s="28">
        <f t="shared" si="13"/>
        <v>124</v>
      </c>
      <c r="AP48" s="28">
        <f t="shared" si="14"/>
        <v>18</v>
      </c>
      <c r="AQ48" s="28">
        <f t="shared" si="10"/>
        <v>0.89943227899432276</v>
      </c>
      <c r="AR48" s="28">
        <f t="shared" si="11"/>
        <v>0.92405063291139244</v>
      </c>
      <c r="AS48" s="34">
        <f t="shared" si="12"/>
        <v>7.4943279230448782E-4</v>
      </c>
    </row>
    <row r="49" spans="1:45" x14ac:dyDescent="0.25">
      <c r="A49" s="80">
        <v>2</v>
      </c>
      <c r="B49" s="80">
        <v>2</v>
      </c>
      <c r="C49" s="80">
        <v>0</v>
      </c>
      <c r="D49" s="251">
        <v>0</v>
      </c>
      <c r="E49" s="28"/>
      <c r="F49" s="28"/>
      <c r="G49" s="33">
        <v>1</v>
      </c>
      <c r="H49" s="28">
        <v>3</v>
      </c>
      <c r="I49" s="28">
        <v>13</v>
      </c>
      <c r="J49" s="52">
        <v>1</v>
      </c>
      <c r="K49" s="28">
        <v>2</v>
      </c>
      <c r="L49" s="53">
        <f t="shared" si="1"/>
        <v>3</v>
      </c>
      <c r="M49" s="28">
        <f t="shared" si="2"/>
        <v>0.33333333333333331</v>
      </c>
      <c r="N49" s="28">
        <f t="shared" si="3"/>
        <v>0.12936752565447993</v>
      </c>
      <c r="O49" s="52">
        <f t="shared" si="4"/>
        <v>0.38810257696343975</v>
      </c>
      <c r="P49" s="53">
        <f t="shared" si="5"/>
        <v>2.6118974230365604</v>
      </c>
      <c r="Q49" s="52">
        <f t="shared" si="6"/>
        <v>-2.3221685882515684</v>
      </c>
      <c r="R49" s="53">
        <f t="shared" si="7"/>
        <v>66.666666666666657</v>
      </c>
      <c r="S49" s="34">
        <f t="shared" si="8"/>
        <v>1.108092102934404</v>
      </c>
      <c r="T49" s="28"/>
      <c r="U49" s="28"/>
      <c r="V49" s="28"/>
      <c r="W49" s="28"/>
      <c r="X49" s="28"/>
      <c r="Y49" s="28"/>
      <c r="Z49" s="28"/>
      <c r="AA49" s="28"/>
      <c r="AB49" s="28"/>
      <c r="AC49" s="28"/>
      <c r="AD49" s="28"/>
      <c r="AE49" s="28"/>
      <c r="AF49" s="28"/>
      <c r="AG49" s="28"/>
      <c r="AH49" s="28"/>
      <c r="AI49" s="28"/>
      <c r="AJ49" s="28"/>
      <c r="AK49" s="28"/>
      <c r="AL49" s="33">
        <v>0.10850628832942129</v>
      </c>
      <c r="AM49" s="28">
        <v>1</v>
      </c>
      <c r="AN49" s="28">
        <v>0</v>
      </c>
      <c r="AO49" s="28">
        <f t="shared" si="13"/>
        <v>125</v>
      </c>
      <c r="AP49" s="28">
        <f t="shared" si="14"/>
        <v>18</v>
      </c>
      <c r="AQ49" s="28">
        <f t="shared" si="10"/>
        <v>0.89862124898621243</v>
      </c>
      <c r="AR49" s="28">
        <f t="shared" si="11"/>
        <v>0.92405063291139244</v>
      </c>
      <c r="AS49" s="34">
        <f t="shared" si="12"/>
        <v>4.4965967538267218E-3</v>
      </c>
    </row>
    <row r="50" spans="1:45" x14ac:dyDescent="0.25">
      <c r="A50" s="80">
        <v>4</v>
      </c>
      <c r="B50" s="80">
        <v>1</v>
      </c>
      <c r="C50" s="80">
        <v>0</v>
      </c>
      <c r="D50" s="251">
        <v>0</v>
      </c>
      <c r="E50" s="28"/>
      <c r="F50" s="28"/>
      <c r="G50" s="33">
        <v>1</v>
      </c>
      <c r="H50" s="28">
        <v>3</v>
      </c>
      <c r="I50" s="28">
        <v>14</v>
      </c>
      <c r="J50" s="52">
        <v>1</v>
      </c>
      <c r="K50" s="28">
        <v>1</v>
      </c>
      <c r="L50" s="53">
        <f t="shared" si="1"/>
        <v>2</v>
      </c>
      <c r="M50" s="28">
        <f t="shared" si="2"/>
        <v>0.5</v>
      </c>
      <c r="N50" s="28">
        <f t="shared" si="3"/>
        <v>0.12617755574265621</v>
      </c>
      <c r="O50" s="52">
        <f t="shared" si="4"/>
        <v>0.25235511148531242</v>
      </c>
      <c r="P50" s="53">
        <f t="shared" si="5"/>
        <v>1.7476448885146876</v>
      </c>
      <c r="Q50" s="52">
        <f t="shared" si="6"/>
        <v>-2.2049432684103767</v>
      </c>
      <c r="R50" s="53">
        <f t="shared" si="7"/>
        <v>50</v>
      </c>
      <c r="S50" s="34">
        <f t="shared" si="8"/>
        <v>2.5348685063312937</v>
      </c>
      <c r="T50" s="28"/>
      <c r="U50" s="28"/>
      <c r="V50" s="28"/>
      <c r="W50" s="28"/>
      <c r="X50" s="28"/>
      <c r="Y50" s="28"/>
      <c r="Z50" s="28"/>
      <c r="AA50" s="28"/>
      <c r="AB50" s="28"/>
      <c r="AC50" s="28"/>
      <c r="AD50" s="28"/>
      <c r="AE50" s="28"/>
      <c r="AF50" s="28"/>
      <c r="AG50" s="28"/>
      <c r="AH50" s="28"/>
      <c r="AI50" s="28"/>
      <c r="AJ50" s="28"/>
      <c r="AK50" s="28"/>
      <c r="AL50" s="33">
        <v>0.10921168294044128</v>
      </c>
      <c r="AM50" s="28">
        <v>6</v>
      </c>
      <c r="AN50" s="28">
        <v>2</v>
      </c>
      <c r="AO50" s="28">
        <f t="shared" si="13"/>
        <v>131</v>
      </c>
      <c r="AP50" s="28">
        <f t="shared" si="14"/>
        <v>20</v>
      </c>
      <c r="AQ50" s="28">
        <f t="shared" si="10"/>
        <v>0.89375506893755063</v>
      </c>
      <c r="AR50" s="28">
        <f t="shared" si="11"/>
        <v>0.91561181434599159</v>
      </c>
      <c r="AS50" s="34">
        <f t="shared" si="12"/>
        <v>7.4258865721484751E-4</v>
      </c>
    </row>
    <row r="51" spans="1:45" x14ac:dyDescent="0.25">
      <c r="A51" s="80">
        <v>4</v>
      </c>
      <c r="B51" s="80">
        <v>4</v>
      </c>
      <c r="C51" s="80">
        <v>0</v>
      </c>
      <c r="D51" s="251">
        <v>0</v>
      </c>
      <c r="E51" s="28"/>
      <c r="F51" s="28"/>
      <c r="G51" s="33">
        <v>1</v>
      </c>
      <c r="H51" s="28">
        <v>4</v>
      </c>
      <c r="I51" s="28">
        <v>0</v>
      </c>
      <c r="J51" s="52">
        <v>1</v>
      </c>
      <c r="K51" s="28">
        <v>50</v>
      </c>
      <c r="L51" s="53">
        <f t="shared" si="1"/>
        <v>51</v>
      </c>
      <c r="M51" s="28">
        <f t="shared" si="2"/>
        <v>1.9607843137254902E-2</v>
      </c>
      <c r="N51" s="28">
        <f t="shared" si="3"/>
        <v>0.14292322094178489</v>
      </c>
      <c r="O51" s="52">
        <f t="shared" si="4"/>
        <v>7.2890842680310293</v>
      </c>
      <c r="P51" s="53">
        <f t="shared" si="5"/>
        <v>43.710915731968967</v>
      </c>
      <c r="Q51" s="52">
        <f t="shared" si="6"/>
        <v>-9.6568364042884607</v>
      </c>
      <c r="R51" s="53">
        <f t="shared" si="7"/>
        <v>98.039215686274503</v>
      </c>
      <c r="S51" s="34">
        <f t="shared" si="8"/>
        <v>6.3311430727585511</v>
      </c>
      <c r="T51" s="28"/>
      <c r="U51" s="28"/>
      <c r="V51" s="28"/>
      <c r="W51" s="28"/>
      <c r="X51" s="28"/>
      <c r="Y51" s="28"/>
      <c r="Z51" s="28"/>
      <c r="AA51" s="28"/>
      <c r="AB51" s="28"/>
      <c r="AC51" s="28"/>
      <c r="AD51" s="28"/>
      <c r="AE51" s="28"/>
      <c r="AF51" s="28"/>
      <c r="AG51" s="28"/>
      <c r="AH51" s="28"/>
      <c r="AI51" s="28"/>
      <c r="AJ51" s="28"/>
      <c r="AK51" s="28"/>
      <c r="AL51" s="33">
        <v>0.10983851945547098</v>
      </c>
      <c r="AM51" s="28">
        <v>1</v>
      </c>
      <c r="AN51" s="28">
        <v>0</v>
      </c>
      <c r="AO51" s="28">
        <f t="shared" si="13"/>
        <v>132</v>
      </c>
      <c r="AP51" s="28">
        <f t="shared" si="14"/>
        <v>20</v>
      </c>
      <c r="AQ51" s="28">
        <f t="shared" si="10"/>
        <v>0.89294403892944041</v>
      </c>
      <c r="AR51" s="28">
        <f t="shared" si="11"/>
        <v>0.91561181434599159</v>
      </c>
      <c r="AS51" s="34">
        <f t="shared" si="12"/>
        <v>2.9703546288596949E-3</v>
      </c>
    </row>
    <row r="52" spans="1:45" x14ac:dyDescent="0.25">
      <c r="A52" s="80">
        <v>3</v>
      </c>
      <c r="B52" s="80">
        <v>1</v>
      </c>
      <c r="C52" s="80">
        <v>0</v>
      </c>
      <c r="D52" s="251">
        <v>1</v>
      </c>
      <c r="E52" s="28"/>
      <c r="F52" s="28"/>
      <c r="G52" s="33">
        <v>1</v>
      </c>
      <c r="H52" s="28">
        <v>4</v>
      </c>
      <c r="I52" s="28">
        <v>1</v>
      </c>
      <c r="J52" s="52">
        <v>4</v>
      </c>
      <c r="K52" s="28">
        <v>30</v>
      </c>
      <c r="L52" s="53">
        <f t="shared" si="1"/>
        <v>34</v>
      </c>
      <c r="M52" s="28">
        <f t="shared" si="2"/>
        <v>0.11764705882352941</v>
      </c>
      <c r="N52" s="28">
        <f t="shared" si="3"/>
        <v>0.13945253156953386</v>
      </c>
      <c r="O52" s="52">
        <f t="shared" si="4"/>
        <v>4.7413860733641506</v>
      </c>
      <c r="P52" s="53">
        <f t="shared" si="5"/>
        <v>29.258613926635849</v>
      </c>
      <c r="Q52" s="52">
        <f t="shared" si="6"/>
        <v>-12.385719076696855</v>
      </c>
      <c r="R52" s="53">
        <f t="shared" si="7"/>
        <v>88.235294117647058</v>
      </c>
      <c r="S52" s="34">
        <f t="shared" si="8"/>
        <v>0.13471274831142616</v>
      </c>
      <c r="T52" s="28"/>
      <c r="U52" s="28"/>
      <c r="V52" s="28"/>
      <c r="W52" s="28"/>
      <c r="X52" s="28"/>
      <c r="Y52" s="28"/>
      <c r="Z52" s="28"/>
      <c r="AA52" s="28"/>
      <c r="AB52" s="28"/>
      <c r="AC52" s="28"/>
      <c r="AD52" s="28"/>
      <c r="AE52" s="28"/>
      <c r="AF52" s="28"/>
      <c r="AG52" s="28"/>
      <c r="AH52" s="28"/>
      <c r="AI52" s="28"/>
      <c r="AJ52" s="28"/>
      <c r="AK52" s="28"/>
      <c r="AL52" s="33">
        <v>0.10992109786955356</v>
      </c>
      <c r="AM52" s="28">
        <v>4</v>
      </c>
      <c r="AN52" s="28">
        <v>2</v>
      </c>
      <c r="AO52" s="28">
        <f t="shared" si="13"/>
        <v>136</v>
      </c>
      <c r="AP52" s="28">
        <f t="shared" si="14"/>
        <v>22</v>
      </c>
      <c r="AQ52" s="28">
        <f t="shared" si="10"/>
        <v>0.88969991889699918</v>
      </c>
      <c r="AR52" s="28">
        <f t="shared" si="11"/>
        <v>0.90717299578059074</v>
      </c>
      <c r="AS52" s="34">
        <f t="shared" si="12"/>
        <v>7.3574452212541038E-4</v>
      </c>
    </row>
    <row r="53" spans="1:45" x14ac:dyDescent="0.25">
      <c r="A53" s="80">
        <v>3</v>
      </c>
      <c r="B53" s="80">
        <v>3</v>
      </c>
      <c r="C53" s="80">
        <v>2</v>
      </c>
      <c r="D53" s="251">
        <v>1</v>
      </c>
      <c r="E53" s="28"/>
      <c r="F53" s="28"/>
      <c r="G53" s="33">
        <v>1</v>
      </c>
      <c r="H53" s="28">
        <v>4</v>
      </c>
      <c r="I53" s="28">
        <v>2</v>
      </c>
      <c r="J53" s="52">
        <v>2</v>
      </c>
      <c r="K53" s="28">
        <v>13</v>
      </c>
      <c r="L53" s="53">
        <f t="shared" si="1"/>
        <v>15</v>
      </c>
      <c r="M53" s="28">
        <f t="shared" si="2"/>
        <v>0.13333333333333333</v>
      </c>
      <c r="N53" s="28">
        <f t="shared" si="3"/>
        <v>0.13605274423384908</v>
      </c>
      <c r="O53" s="52">
        <f t="shared" si="4"/>
        <v>2.0407911635077363</v>
      </c>
      <c r="P53" s="53">
        <f t="shared" si="5"/>
        <v>12.959208836492264</v>
      </c>
      <c r="Q53" s="52">
        <f t="shared" si="6"/>
        <v>-5.8905915482738367</v>
      </c>
      <c r="R53" s="53">
        <f t="shared" si="7"/>
        <v>86.666666666666671</v>
      </c>
      <c r="S53" s="34">
        <f t="shared" si="8"/>
        <v>9.4372702435161111E-4</v>
      </c>
      <c r="T53" s="28"/>
      <c r="U53" s="28"/>
      <c r="V53" s="28"/>
      <c r="W53" s="28"/>
      <c r="X53" s="28"/>
      <c r="Y53" s="28"/>
      <c r="Z53" s="28"/>
      <c r="AA53" s="28"/>
      <c r="AB53" s="28"/>
      <c r="AC53" s="28"/>
      <c r="AD53" s="28"/>
      <c r="AE53" s="28"/>
      <c r="AF53" s="28"/>
      <c r="AG53" s="28"/>
      <c r="AH53" s="28"/>
      <c r="AI53" s="28"/>
      <c r="AJ53" s="28"/>
      <c r="AK53" s="28"/>
      <c r="AL53" s="33">
        <v>0.11055150084524451</v>
      </c>
      <c r="AM53" s="28">
        <v>1</v>
      </c>
      <c r="AN53" s="28">
        <v>0</v>
      </c>
      <c r="AO53" s="28">
        <f t="shared" si="13"/>
        <v>137</v>
      </c>
      <c r="AP53" s="28">
        <f t="shared" si="14"/>
        <v>22</v>
      </c>
      <c r="AQ53" s="28">
        <f t="shared" si="10"/>
        <v>0.88888888888888884</v>
      </c>
      <c r="AR53" s="28">
        <f t="shared" si="11"/>
        <v>0.90717299578059074</v>
      </c>
      <c r="AS53" s="34">
        <f t="shared" si="12"/>
        <v>7.3574452212530966E-4</v>
      </c>
    </row>
    <row r="54" spans="1:45" x14ac:dyDescent="0.25">
      <c r="A54" s="80">
        <v>4</v>
      </c>
      <c r="B54" s="80">
        <v>2</v>
      </c>
      <c r="C54" s="80">
        <v>1</v>
      </c>
      <c r="D54" s="251">
        <v>0</v>
      </c>
      <c r="E54" s="28"/>
      <c r="F54" s="28"/>
      <c r="G54" s="33">
        <v>1</v>
      </c>
      <c r="H54" s="28">
        <v>4</v>
      </c>
      <c r="I54" s="28">
        <v>3</v>
      </c>
      <c r="J54" s="52">
        <v>1</v>
      </c>
      <c r="K54" s="28">
        <v>8</v>
      </c>
      <c r="L54" s="53">
        <f t="shared" si="1"/>
        <v>9</v>
      </c>
      <c r="M54" s="28">
        <f t="shared" si="2"/>
        <v>0.1111111111111111</v>
      </c>
      <c r="N54" s="28">
        <f t="shared" si="3"/>
        <v>0.13272305865247991</v>
      </c>
      <c r="O54" s="52">
        <f t="shared" si="4"/>
        <v>1.1945075278723192</v>
      </c>
      <c r="P54" s="53">
        <f t="shared" si="5"/>
        <v>7.805492472127681</v>
      </c>
      <c r="Q54" s="52">
        <f t="shared" si="6"/>
        <v>-3.1586660142918426</v>
      </c>
      <c r="R54" s="53">
        <f t="shared" si="7"/>
        <v>88.888888888888886</v>
      </c>
      <c r="S54" s="34">
        <f t="shared" si="8"/>
        <v>3.6519610546077393E-2</v>
      </c>
      <c r="T54" s="28"/>
      <c r="U54" s="28"/>
      <c r="V54" s="28"/>
      <c r="W54" s="28"/>
      <c r="X54" s="28"/>
      <c r="Y54" s="28"/>
      <c r="Z54" s="28"/>
      <c r="AA54" s="28"/>
      <c r="AB54" s="28"/>
      <c r="AC54" s="28"/>
      <c r="AD54" s="28"/>
      <c r="AE54" s="28"/>
      <c r="AF54" s="28"/>
      <c r="AG54" s="28"/>
      <c r="AH54" s="28"/>
      <c r="AI54" s="28"/>
      <c r="AJ54" s="28"/>
      <c r="AK54" s="28"/>
      <c r="AL54" s="33">
        <v>0.11130640786130017</v>
      </c>
      <c r="AM54" s="28">
        <v>1</v>
      </c>
      <c r="AN54" s="28">
        <v>0</v>
      </c>
      <c r="AO54" s="28">
        <f t="shared" si="13"/>
        <v>138</v>
      </c>
      <c r="AP54" s="28">
        <f t="shared" si="14"/>
        <v>22</v>
      </c>
      <c r="AQ54" s="28">
        <f t="shared" si="10"/>
        <v>0.88807785888077861</v>
      </c>
      <c r="AR54" s="28">
        <f t="shared" si="11"/>
        <v>0.90717299578059074</v>
      </c>
      <c r="AS54" s="34">
        <f t="shared" si="12"/>
        <v>7.3574452212541038E-4</v>
      </c>
    </row>
    <row r="55" spans="1:45" x14ac:dyDescent="0.25">
      <c r="A55" s="80">
        <v>1</v>
      </c>
      <c r="B55" s="80">
        <v>3</v>
      </c>
      <c r="C55" s="80">
        <v>2</v>
      </c>
      <c r="D55" s="251">
        <v>0</v>
      </c>
      <c r="E55" s="28"/>
      <c r="F55" s="28"/>
      <c r="G55" s="33">
        <v>1</v>
      </c>
      <c r="H55" s="28">
        <v>4</v>
      </c>
      <c r="I55" s="28">
        <v>4</v>
      </c>
      <c r="J55" s="52">
        <v>0</v>
      </c>
      <c r="K55" s="28">
        <v>6</v>
      </c>
      <c r="L55" s="53">
        <f t="shared" si="1"/>
        <v>6</v>
      </c>
      <c r="M55" s="28">
        <f t="shared" si="2"/>
        <v>0</v>
      </c>
      <c r="N55" s="28">
        <f t="shared" si="3"/>
        <v>0.12946265095484033</v>
      </c>
      <c r="O55" s="52">
        <f t="shared" si="4"/>
        <v>0.77677590572904198</v>
      </c>
      <c r="P55" s="53">
        <f t="shared" si="5"/>
        <v>5.2232240942709582</v>
      </c>
      <c r="Q55" s="52">
        <f t="shared" si="6"/>
        <v>-0.83186769249323711</v>
      </c>
      <c r="R55" s="53">
        <f t="shared" si="7"/>
        <v>100</v>
      </c>
      <c r="S55" s="34">
        <f t="shared" si="8"/>
        <v>0.89229474942234344</v>
      </c>
      <c r="T55" s="28"/>
      <c r="U55" s="28"/>
      <c r="V55" s="28"/>
      <c r="W55" s="28"/>
      <c r="X55" s="28"/>
      <c r="Y55" s="28"/>
      <c r="Z55" s="28"/>
      <c r="AA55" s="28"/>
      <c r="AB55" s="28"/>
      <c r="AC55" s="28"/>
      <c r="AD55" s="28"/>
      <c r="AE55" s="28"/>
      <c r="AF55" s="28"/>
      <c r="AG55" s="28"/>
      <c r="AH55" s="28"/>
      <c r="AI55" s="28"/>
      <c r="AJ55" s="28"/>
      <c r="AK55" s="28"/>
      <c r="AL55" s="33">
        <v>0.11194375645169939</v>
      </c>
      <c r="AM55" s="28">
        <v>1</v>
      </c>
      <c r="AN55" s="28">
        <v>1</v>
      </c>
      <c r="AO55" s="28">
        <f t="shared" si="13"/>
        <v>139</v>
      </c>
      <c r="AP55" s="28">
        <f t="shared" si="14"/>
        <v>23</v>
      </c>
      <c r="AQ55" s="28">
        <f t="shared" si="10"/>
        <v>0.88726682887266828</v>
      </c>
      <c r="AR55" s="28">
        <f t="shared" si="11"/>
        <v>0.90295358649789026</v>
      </c>
      <c r="AS55" s="34">
        <f t="shared" si="12"/>
        <v>7.3232245458064102E-4</v>
      </c>
    </row>
    <row r="56" spans="1:45" x14ac:dyDescent="0.25">
      <c r="A56" s="80">
        <v>4</v>
      </c>
      <c r="B56" s="80">
        <v>3</v>
      </c>
      <c r="C56" s="80">
        <v>0</v>
      </c>
      <c r="D56" s="251">
        <v>0</v>
      </c>
      <c r="E56" s="28"/>
      <c r="F56" s="28"/>
      <c r="G56" s="33">
        <v>1</v>
      </c>
      <c r="H56" s="28">
        <v>4</v>
      </c>
      <c r="I56" s="28">
        <v>5</v>
      </c>
      <c r="J56" s="52">
        <v>0</v>
      </c>
      <c r="K56" s="28">
        <v>8</v>
      </c>
      <c r="L56" s="53">
        <f t="shared" si="1"/>
        <v>8</v>
      </c>
      <c r="M56" s="28">
        <f t="shared" si="2"/>
        <v>0</v>
      </c>
      <c r="N56" s="28">
        <f t="shared" si="3"/>
        <v>0.12627067561734251</v>
      </c>
      <c r="O56" s="52">
        <f t="shared" si="4"/>
        <v>1.0101654049387401</v>
      </c>
      <c r="P56" s="53">
        <f t="shared" si="5"/>
        <v>6.9898345950612599</v>
      </c>
      <c r="Q56" s="52">
        <f t="shared" si="6"/>
        <v>-1.0798771903636559</v>
      </c>
      <c r="R56" s="53">
        <f t="shared" si="7"/>
        <v>100</v>
      </c>
      <c r="S56" s="34">
        <f t="shared" si="8"/>
        <v>1.1561537157431254</v>
      </c>
      <c r="T56" s="28"/>
      <c r="U56" s="28"/>
      <c r="V56" s="28"/>
      <c r="W56" s="28"/>
      <c r="X56" s="28"/>
      <c r="Y56" s="28"/>
      <c r="Z56" s="28"/>
      <c r="AA56" s="28"/>
      <c r="AB56" s="28"/>
      <c r="AC56" s="28"/>
      <c r="AD56" s="28"/>
      <c r="AE56" s="28"/>
      <c r="AF56" s="28"/>
      <c r="AG56" s="28"/>
      <c r="AH56" s="28"/>
      <c r="AI56" s="28"/>
      <c r="AJ56" s="28"/>
      <c r="AK56" s="28"/>
      <c r="AL56" s="33">
        <v>0.11202771842681825</v>
      </c>
      <c r="AM56" s="28">
        <v>1</v>
      </c>
      <c r="AN56" s="28">
        <v>1</v>
      </c>
      <c r="AO56" s="28">
        <f t="shared" si="13"/>
        <v>140</v>
      </c>
      <c r="AP56" s="28">
        <f t="shared" si="14"/>
        <v>24</v>
      </c>
      <c r="AQ56" s="28">
        <f t="shared" si="10"/>
        <v>0.88645579886455794</v>
      </c>
      <c r="AR56" s="28">
        <f t="shared" si="11"/>
        <v>0.89873417721518989</v>
      </c>
      <c r="AS56" s="34">
        <f t="shared" si="12"/>
        <v>7.2890038703577191E-4</v>
      </c>
    </row>
    <row r="57" spans="1:45" x14ac:dyDescent="0.25">
      <c r="A57" s="80">
        <v>1</v>
      </c>
      <c r="B57" s="80">
        <v>1</v>
      </c>
      <c r="C57" s="80">
        <v>8</v>
      </c>
      <c r="D57" s="251">
        <v>0</v>
      </c>
      <c r="E57" s="28"/>
      <c r="F57" s="28"/>
      <c r="G57" s="33">
        <v>1</v>
      </c>
      <c r="H57" s="28">
        <v>4</v>
      </c>
      <c r="I57" s="28">
        <v>6</v>
      </c>
      <c r="J57" s="52">
        <v>0</v>
      </c>
      <c r="K57" s="28">
        <v>1</v>
      </c>
      <c r="L57" s="53">
        <f t="shared" si="1"/>
        <v>1</v>
      </c>
      <c r="M57" s="28">
        <f t="shared" si="2"/>
        <v>0</v>
      </c>
      <c r="N57" s="28">
        <f t="shared" si="3"/>
        <v>0.12314626734594408</v>
      </c>
      <c r="O57" s="52">
        <f t="shared" si="4"/>
        <v>0.12314626734594408</v>
      </c>
      <c r="P57" s="53">
        <f t="shared" si="5"/>
        <v>0.87685373265405597</v>
      </c>
      <c r="Q57" s="52">
        <f t="shared" si="6"/>
        <v>-0.13141508198582813</v>
      </c>
      <c r="R57" s="53">
        <f t="shared" si="7"/>
        <v>100</v>
      </c>
      <c r="S57" s="34">
        <f t="shared" si="8"/>
        <v>0.14044105962029224</v>
      </c>
      <c r="T57" s="28"/>
      <c r="U57" s="28"/>
      <c r="V57" s="28"/>
      <c r="W57" s="28"/>
      <c r="X57" s="28"/>
      <c r="Y57" s="28"/>
      <c r="Z57" s="28"/>
      <c r="AA57" s="28"/>
      <c r="AB57" s="28"/>
      <c r="AC57" s="28"/>
      <c r="AD57" s="28"/>
      <c r="AE57" s="28"/>
      <c r="AF57" s="28"/>
      <c r="AG57" s="28"/>
      <c r="AH57" s="28"/>
      <c r="AI57" s="28"/>
      <c r="AJ57" s="28"/>
      <c r="AK57" s="28"/>
      <c r="AL57" s="33">
        <v>0.11266867365704485</v>
      </c>
      <c r="AM57" s="28">
        <v>1</v>
      </c>
      <c r="AN57" s="28">
        <v>0</v>
      </c>
      <c r="AO57" s="28">
        <f t="shared" si="13"/>
        <v>141</v>
      </c>
      <c r="AP57" s="28">
        <f t="shared" si="14"/>
        <v>24</v>
      </c>
      <c r="AQ57" s="28">
        <f t="shared" si="10"/>
        <v>0.88564476885644772</v>
      </c>
      <c r="AR57" s="28">
        <f t="shared" si="11"/>
        <v>0.89873417721518989</v>
      </c>
      <c r="AS57" s="34">
        <f t="shared" si="12"/>
        <v>8.0179042573942892E-3</v>
      </c>
    </row>
    <row r="58" spans="1:45" x14ac:dyDescent="0.25">
      <c r="A58" s="80">
        <v>4</v>
      </c>
      <c r="B58" s="80">
        <v>2</v>
      </c>
      <c r="C58" s="80">
        <v>1</v>
      </c>
      <c r="D58" s="251">
        <v>0</v>
      </c>
      <c r="E58" s="28"/>
      <c r="F58" s="28"/>
      <c r="G58" s="33">
        <v>1</v>
      </c>
      <c r="H58" s="28">
        <v>4</v>
      </c>
      <c r="I58" s="28">
        <v>7</v>
      </c>
      <c r="J58" s="52">
        <v>2</v>
      </c>
      <c r="K58" s="28">
        <v>3</v>
      </c>
      <c r="L58" s="53">
        <f t="shared" si="1"/>
        <v>5</v>
      </c>
      <c r="M58" s="28">
        <f t="shared" si="2"/>
        <v>0.4</v>
      </c>
      <c r="N58" s="28">
        <f t="shared" si="3"/>
        <v>0.12008854290411873</v>
      </c>
      <c r="O58" s="52">
        <f t="shared" si="4"/>
        <v>0.60044271452059361</v>
      </c>
      <c r="P58" s="53">
        <f t="shared" si="5"/>
        <v>4.3995572854794061</v>
      </c>
      <c r="Q58" s="52">
        <f t="shared" si="6"/>
        <v>-4.6228538820234375</v>
      </c>
      <c r="R58" s="53">
        <f t="shared" si="7"/>
        <v>60</v>
      </c>
      <c r="S58" s="34">
        <f t="shared" si="8"/>
        <v>3.7074116168544471</v>
      </c>
      <c r="T58" s="28"/>
      <c r="U58" s="28"/>
      <c r="V58" s="28"/>
      <c r="W58" s="28"/>
      <c r="X58" s="28"/>
      <c r="Y58" s="28"/>
      <c r="Z58" s="28"/>
      <c r="AA58" s="28"/>
      <c r="AB58" s="28"/>
      <c r="AC58" s="28"/>
      <c r="AD58" s="28"/>
      <c r="AE58" s="28"/>
      <c r="AF58" s="28"/>
      <c r="AG58" s="28"/>
      <c r="AH58" s="28"/>
      <c r="AI58" s="28"/>
      <c r="AJ58" s="28"/>
      <c r="AK58" s="28"/>
      <c r="AL58" s="33">
        <v>0.11275311031359667</v>
      </c>
      <c r="AM58" s="28">
        <v>11</v>
      </c>
      <c r="AN58" s="28">
        <v>0</v>
      </c>
      <c r="AO58" s="28">
        <f t="shared" si="13"/>
        <v>152</v>
      </c>
      <c r="AP58" s="28">
        <f t="shared" si="14"/>
        <v>24</v>
      </c>
      <c r="AQ58" s="28">
        <f t="shared" si="10"/>
        <v>0.87672343876723435</v>
      </c>
      <c r="AR58" s="28">
        <f t="shared" si="11"/>
        <v>0.89873417721518989</v>
      </c>
      <c r="AS58" s="34">
        <f t="shared" si="12"/>
        <v>5.1023027092508026E-3</v>
      </c>
    </row>
    <row r="59" spans="1:45" x14ac:dyDescent="0.25">
      <c r="A59" s="80">
        <v>1</v>
      </c>
      <c r="B59" s="80">
        <v>3</v>
      </c>
      <c r="C59" s="80">
        <v>2</v>
      </c>
      <c r="D59" s="251">
        <v>0</v>
      </c>
      <c r="E59" s="28"/>
      <c r="F59" s="28"/>
      <c r="G59" s="33">
        <v>1</v>
      </c>
      <c r="H59" s="28">
        <v>4</v>
      </c>
      <c r="I59" s="28">
        <v>8</v>
      </c>
      <c r="J59" s="52">
        <v>0</v>
      </c>
      <c r="K59" s="28">
        <v>1</v>
      </c>
      <c r="L59" s="53">
        <f t="shared" si="1"/>
        <v>1</v>
      </c>
      <c r="M59" s="28">
        <f t="shared" si="2"/>
        <v>0</v>
      </c>
      <c r="N59" s="28">
        <f t="shared" si="3"/>
        <v>0.11709660288475052</v>
      </c>
      <c r="O59" s="52">
        <f t="shared" si="4"/>
        <v>0.11709660288475052</v>
      </c>
      <c r="P59" s="53">
        <f t="shared" si="5"/>
        <v>0.88290339711524946</v>
      </c>
      <c r="Q59" s="52">
        <f t="shared" si="6"/>
        <v>-0.12453948740361379</v>
      </c>
      <c r="R59" s="53">
        <f t="shared" si="7"/>
        <v>100</v>
      </c>
      <c r="S59" s="34">
        <f t="shared" si="8"/>
        <v>0.13262674406661656</v>
      </c>
      <c r="T59" s="28"/>
      <c r="U59" s="28"/>
      <c r="V59" s="28"/>
      <c r="W59" s="28"/>
      <c r="X59" s="28"/>
      <c r="Y59" s="28"/>
      <c r="Z59" s="28"/>
      <c r="AA59" s="28"/>
      <c r="AB59" s="28"/>
      <c r="AC59" s="28"/>
      <c r="AD59" s="28"/>
      <c r="AE59" s="28"/>
      <c r="AF59" s="28"/>
      <c r="AG59" s="28"/>
      <c r="AH59" s="28"/>
      <c r="AI59" s="28"/>
      <c r="AJ59" s="28"/>
      <c r="AK59" s="28"/>
      <c r="AL59" s="33">
        <v>0.11339768579529026</v>
      </c>
      <c r="AM59" s="28">
        <v>7</v>
      </c>
      <c r="AN59" s="28">
        <v>3</v>
      </c>
      <c r="AO59" s="28">
        <f t="shared" si="13"/>
        <v>159</v>
      </c>
      <c r="AP59" s="28">
        <f t="shared" si="14"/>
        <v>27</v>
      </c>
      <c r="AQ59" s="28">
        <f t="shared" si="10"/>
        <v>0.87104622871046233</v>
      </c>
      <c r="AR59" s="28">
        <f t="shared" si="11"/>
        <v>0.88607594936708867</v>
      </c>
      <c r="AS59" s="34">
        <f t="shared" si="12"/>
        <v>7.1863418440156368E-4</v>
      </c>
    </row>
    <row r="60" spans="1:45" x14ac:dyDescent="0.25">
      <c r="A60" s="80">
        <v>4</v>
      </c>
      <c r="B60" s="80">
        <v>4</v>
      </c>
      <c r="C60" s="80">
        <v>1</v>
      </c>
      <c r="D60" s="251">
        <v>0</v>
      </c>
      <c r="E60" s="28"/>
      <c r="F60" s="28"/>
      <c r="G60" s="33">
        <v>1</v>
      </c>
      <c r="H60" s="28">
        <v>4</v>
      </c>
      <c r="I60" s="28">
        <v>9</v>
      </c>
      <c r="J60" s="52">
        <v>2</v>
      </c>
      <c r="K60" s="28">
        <v>1</v>
      </c>
      <c r="L60" s="53">
        <f t="shared" si="1"/>
        <v>3</v>
      </c>
      <c r="M60" s="28">
        <f t="shared" si="2"/>
        <v>0.66666666666666663</v>
      </c>
      <c r="N60" s="28">
        <f t="shared" si="3"/>
        <v>0.11416953342473105</v>
      </c>
      <c r="O60" s="52">
        <f t="shared" si="4"/>
        <v>0.34250860027419316</v>
      </c>
      <c r="P60" s="53">
        <f t="shared" si="5"/>
        <v>2.6574913997258069</v>
      </c>
      <c r="Q60" s="52">
        <f t="shared" si="6"/>
        <v>-4.4613712936139542</v>
      </c>
      <c r="R60" s="53">
        <f t="shared" si="7"/>
        <v>33.333333333333329</v>
      </c>
      <c r="S60" s="34">
        <f t="shared" si="8"/>
        <v>9.054833592007391</v>
      </c>
      <c r="T60" s="28"/>
      <c r="U60" s="28"/>
      <c r="V60" s="28"/>
      <c r="W60" s="28"/>
      <c r="X60" s="28"/>
      <c r="Y60" s="28"/>
      <c r="Z60" s="28"/>
      <c r="AA60" s="28"/>
      <c r="AB60" s="28"/>
      <c r="AC60" s="28"/>
      <c r="AD60" s="28"/>
      <c r="AE60" s="28"/>
      <c r="AF60" s="28"/>
      <c r="AG60" s="28"/>
      <c r="AH60" s="28"/>
      <c r="AI60" s="28"/>
      <c r="AJ60" s="28"/>
      <c r="AK60" s="28"/>
      <c r="AL60" s="33">
        <v>0.11416953342473105</v>
      </c>
      <c r="AM60" s="28">
        <v>1</v>
      </c>
      <c r="AN60" s="28">
        <v>2</v>
      </c>
      <c r="AO60" s="28">
        <f t="shared" si="13"/>
        <v>160</v>
      </c>
      <c r="AP60" s="28">
        <f t="shared" si="14"/>
        <v>29</v>
      </c>
      <c r="AQ60" s="28">
        <f t="shared" si="10"/>
        <v>0.870235198702352</v>
      </c>
      <c r="AR60" s="28">
        <f t="shared" si="11"/>
        <v>0.8776371308016877</v>
      </c>
      <c r="AS60" s="34">
        <f t="shared" si="12"/>
        <v>7.1179004931202485E-4</v>
      </c>
    </row>
    <row r="61" spans="1:45" x14ac:dyDescent="0.25">
      <c r="A61" s="80">
        <v>3</v>
      </c>
      <c r="B61" s="80">
        <v>1</v>
      </c>
      <c r="C61" s="80">
        <v>0</v>
      </c>
      <c r="D61" s="251">
        <v>0</v>
      </c>
      <c r="E61" s="28"/>
      <c r="F61" s="28"/>
      <c r="G61" s="33">
        <v>1</v>
      </c>
      <c r="H61" s="28">
        <v>4</v>
      </c>
      <c r="I61" s="28">
        <v>10</v>
      </c>
      <c r="J61" s="52">
        <v>0</v>
      </c>
      <c r="K61" s="28">
        <v>1</v>
      </c>
      <c r="L61" s="53">
        <f t="shared" si="1"/>
        <v>1</v>
      </c>
      <c r="M61" s="28">
        <f t="shared" si="2"/>
        <v>0</v>
      </c>
      <c r="N61" s="28">
        <f t="shared" si="3"/>
        <v>0.11130640786130017</v>
      </c>
      <c r="O61" s="52">
        <f t="shared" si="4"/>
        <v>0.11130640786130017</v>
      </c>
      <c r="P61" s="53">
        <f t="shared" si="5"/>
        <v>0.88869359213869981</v>
      </c>
      <c r="Q61" s="52">
        <f t="shared" si="6"/>
        <v>-0.11800276863987007</v>
      </c>
      <c r="R61" s="53">
        <f t="shared" si="7"/>
        <v>100</v>
      </c>
      <c r="S61" s="34">
        <f t="shared" si="8"/>
        <v>0.12524722676736527</v>
      </c>
      <c r="T61" s="28"/>
      <c r="U61" s="28"/>
      <c r="V61" s="28"/>
      <c r="W61" s="28"/>
      <c r="X61" s="28"/>
      <c r="Y61" s="28"/>
      <c r="Z61" s="28"/>
      <c r="AA61" s="28"/>
      <c r="AB61" s="28"/>
      <c r="AC61" s="28"/>
      <c r="AD61" s="28"/>
      <c r="AE61" s="28"/>
      <c r="AF61" s="28"/>
      <c r="AG61" s="28"/>
      <c r="AH61" s="28"/>
      <c r="AI61" s="28"/>
      <c r="AJ61" s="28"/>
      <c r="AK61" s="28"/>
      <c r="AL61" s="33">
        <v>0.11482115827961578</v>
      </c>
      <c r="AM61" s="28">
        <v>1</v>
      </c>
      <c r="AN61" s="28">
        <v>0</v>
      </c>
      <c r="AO61" s="28">
        <f t="shared" si="13"/>
        <v>161</v>
      </c>
      <c r="AP61" s="28">
        <f t="shared" si="14"/>
        <v>29</v>
      </c>
      <c r="AQ61" s="28">
        <f t="shared" si="10"/>
        <v>0.86942416869424166</v>
      </c>
      <c r="AR61" s="28">
        <f t="shared" si="11"/>
        <v>0.8776371308016877</v>
      </c>
      <c r="AS61" s="34">
        <f t="shared" si="12"/>
        <v>7.1179004931202485E-4</v>
      </c>
    </row>
    <row r="62" spans="1:45" x14ac:dyDescent="0.25">
      <c r="A62" s="80">
        <v>4</v>
      </c>
      <c r="B62" s="80">
        <v>1</v>
      </c>
      <c r="C62" s="80">
        <v>7</v>
      </c>
      <c r="D62" s="251">
        <v>0</v>
      </c>
      <c r="E62" s="28"/>
      <c r="F62" s="28"/>
      <c r="G62" s="33">
        <v>1</v>
      </c>
      <c r="H62" s="28">
        <v>4</v>
      </c>
      <c r="I62" s="28">
        <v>11</v>
      </c>
      <c r="J62" s="52">
        <v>0</v>
      </c>
      <c r="K62" s="28">
        <v>1</v>
      </c>
      <c r="L62" s="53">
        <f t="shared" si="1"/>
        <v>1</v>
      </c>
      <c r="M62" s="28">
        <f t="shared" si="2"/>
        <v>0</v>
      </c>
      <c r="N62" s="28">
        <f t="shared" si="3"/>
        <v>0.10850628832942129</v>
      </c>
      <c r="O62" s="52">
        <f t="shared" si="4"/>
        <v>0.10850628832942129</v>
      </c>
      <c r="P62" s="53">
        <f t="shared" si="5"/>
        <v>0.89149371167057867</v>
      </c>
      <c r="Q62" s="52">
        <f t="shared" si="6"/>
        <v>-0.11485689535431971</v>
      </c>
      <c r="R62" s="53">
        <f t="shared" si="7"/>
        <v>100</v>
      </c>
      <c r="S62" s="34">
        <f t="shared" si="8"/>
        <v>0.1217129037579977</v>
      </c>
      <c r="T62" s="28"/>
      <c r="U62" s="28"/>
      <c r="V62" s="28"/>
      <c r="W62" s="28"/>
      <c r="X62" s="28"/>
      <c r="Y62" s="28"/>
      <c r="Z62" s="28"/>
      <c r="AA62" s="28"/>
      <c r="AB62" s="28"/>
      <c r="AC62" s="28"/>
      <c r="AD62" s="28"/>
      <c r="AE62" s="28"/>
      <c r="AF62" s="28"/>
      <c r="AG62" s="28"/>
      <c r="AH62" s="28"/>
      <c r="AI62" s="28"/>
      <c r="AJ62" s="28"/>
      <c r="AK62" s="28"/>
      <c r="AL62" s="33">
        <v>0.11490699916547542</v>
      </c>
      <c r="AM62" s="28">
        <v>1</v>
      </c>
      <c r="AN62" s="28">
        <v>0</v>
      </c>
      <c r="AO62" s="28">
        <f t="shared" si="13"/>
        <v>162</v>
      </c>
      <c r="AP62" s="28">
        <f t="shared" si="14"/>
        <v>29</v>
      </c>
      <c r="AQ62" s="28">
        <f t="shared" si="10"/>
        <v>0.86861313868613133</v>
      </c>
      <c r="AR62" s="28">
        <f t="shared" si="11"/>
        <v>0.8776371308016877</v>
      </c>
      <c r="AS62" s="34">
        <f t="shared" si="12"/>
        <v>1.6371171134175792E-2</v>
      </c>
    </row>
    <row r="63" spans="1:45" x14ac:dyDescent="0.25">
      <c r="A63" s="80">
        <v>1</v>
      </c>
      <c r="B63" s="80">
        <v>4</v>
      </c>
      <c r="C63" s="80">
        <v>9</v>
      </c>
      <c r="D63" s="251">
        <v>0</v>
      </c>
      <c r="E63" s="28"/>
      <c r="F63" s="28"/>
      <c r="G63" s="33">
        <v>1</v>
      </c>
      <c r="H63" s="28">
        <v>4</v>
      </c>
      <c r="I63" s="28">
        <v>12</v>
      </c>
      <c r="J63" s="52">
        <v>0</v>
      </c>
      <c r="K63" s="28">
        <v>2</v>
      </c>
      <c r="L63" s="53">
        <f t="shared" si="1"/>
        <v>2</v>
      </c>
      <c r="M63" s="28">
        <f t="shared" si="2"/>
        <v>0</v>
      </c>
      <c r="N63" s="28">
        <f t="shared" si="3"/>
        <v>0.10576822729971316</v>
      </c>
      <c r="O63" s="52">
        <f t="shared" si="4"/>
        <v>0.21153645459942633</v>
      </c>
      <c r="P63" s="53">
        <f t="shared" si="5"/>
        <v>1.7884635454005737</v>
      </c>
      <c r="Q63" s="52">
        <f t="shared" si="6"/>
        <v>-0.22358056765857154</v>
      </c>
      <c r="R63" s="53">
        <f t="shared" si="7"/>
        <v>100</v>
      </c>
      <c r="S63" s="34">
        <f t="shared" si="8"/>
        <v>0.2365566300117648</v>
      </c>
      <c r="T63" s="28"/>
      <c r="U63" s="28"/>
      <c r="V63" s="28"/>
      <c r="W63" s="28"/>
      <c r="X63" s="28"/>
      <c r="Y63" s="28"/>
      <c r="Z63" s="28"/>
      <c r="AA63" s="28"/>
      <c r="AB63" s="28"/>
      <c r="AC63" s="28"/>
      <c r="AD63" s="28"/>
      <c r="AE63" s="28"/>
      <c r="AF63" s="28"/>
      <c r="AG63" s="28"/>
      <c r="AH63" s="28"/>
      <c r="AI63" s="28"/>
      <c r="AJ63" s="28"/>
      <c r="AK63" s="28"/>
      <c r="AL63" s="33">
        <v>0.11564860658245368</v>
      </c>
      <c r="AM63" s="28">
        <v>23</v>
      </c>
      <c r="AN63" s="28">
        <v>4</v>
      </c>
      <c r="AO63" s="28">
        <f t="shared" si="13"/>
        <v>185</v>
      </c>
      <c r="AP63" s="28">
        <f t="shared" si="14"/>
        <v>33</v>
      </c>
      <c r="AQ63" s="28">
        <f t="shared" si="10"/>
        <v>0.84995944849959448</v>
      </c>
      <c r="AR63" s="28">
        <f t="shared" si="11"/>
        <v>0.86075949367088611</v>
      </c>
      <c r="AS63" s="34">
        <f t="shared" si="12"/>
        <v>6.9810177913294752E-4</v>
      </c>
    </row>
    <row r="64" spans="1:45" x14ac:dyDescent="0.25">
      <c r="A64" s="80">
        <v>3</v>
      </c>
      <c r="B64" s="80">
        <v>2</v>
      </c>
      <c r="C64" s="80">
        <v>13</v>
      </c>
      <c r="D64" s="251">
        <v>0</v>
      </c>
      <c r="E64" s="28"/>
      <c r="F64" s="28"/>
      <c r="G64" s="33">
        <v>1</v>
      </c>
      <c r="H64" s="28">
        <v>4</v>
      </c>
      <c r="I64" s="28">
        <v>14</v>
      </c>
      <c r="J64" s="52">
        <v>0</v>
      </c>
      <c r="K64" s="28">
        <v>1</v>
      </c>
      <c r="L64" s="53">
        <f t="shared" si="1"/>
        <v>1</v>
      </c>
      <c r="M64" s="28">
        <f t="shared" si="2"/>
        <v>0</v>
      </c>
      <c r="N64" s="28">
        <f t="shared" si="3"/>
        <v>0.1004744511171885</v>
      </c>
      <c r="O64" s="52">
        <f t="shared" si="4"/>
        <v>0.1004744511171885</v>
      </c>
      <c r="P64" s="53">
        <f t="shared" si="5"/>
        <v>0.89952554888281155</v>
      </c>
      <c r="Q64" s="52">
        <f t="shared" si="6"/>
        <v>-0.10588782256766877</v>
      </c>
      <c r="R64" s="53">
        <f t="shared" si="7"/>
        <v>100</v>
      </c>
      <c r="S64" s="34">
        <f t="shared" si="8"/>
        <v>0.11169716217841202</v>
      </c>
      <c r="T64" s="28"/>
      <c r="U64" s="28"/>
      <c r="V64" s="28"/>
      <c r="W64" s="28"/>
      <c r="X64" s="28"/>
      <c r="Y64" s="28"/>
      <c r="Z64" s="28"/>
      <c r="AA64" s="28"/>
      <c r="AB64" s="28"/>
      <c r="AC64" s="28"/>
      <c r="AD64" s="28"/>
      <c r="AE64" s="28"/>
      <c r="AF64" s="28"/>
      <c r="AG64" s="28"/>
      <c r="AH64" s="28"/>
      <c r="AI64" s="28"/>
      <c r="AJ64" s="28"/>
      <c r="AK64" s="28"/>
      <c r="AL64" s="33">
        <v>0.1162208150952229</v>
      </c>
      <c r="AM64" s="28">
        <v>1</v>
      </c>
      <c r="AN64" s="28">
        <v>0</v>
      </c>
      <c r="AO64" s="28">
        <f t="shared" si="13"/>
        <v>186</v>
      </c>
      <c r="AP64" s="28">
        <f t="shared" si="14"/>
        <v>33</v>
      </c>
      <c r="AQ64" s="28">
        <f t="shared" si="10"/>
        <v>0.84914841849148415</v>
      </c>
      <c r="AR64" s="28">
        <f t="shared" si="11"/>
        <v>0.86075949367088611</v>
      </c>
      <c r="AS64" s="34">
        <f t="shared" si="12"/>
        <v>3.4905088956645467E-3</v>
      </c>
    </row>
    <row r="65" spans="1:45" x14ac:dyDescent="0.25">
      <c r="A65" s="80">
        <v>1</v>
      </c>
      <c r="B65" s="80">
        <v>1</v>
      </c>
      <c r="C65" s="80">
        <v>7</v>
      </c>
      <c r="D65" s="251">
        <v>0</v>
      </c>
      <c r="E65" s="28"/>
      <c r="F65" s="28"/>
      <c r="G65" s="33">
        <v>1</v>
      </c>
      <c r="H65" s="28">
        <v>4</v>
      </c>
      <c r="I65" s="28">
        <v>15</v>
      </c>
      <c r="J65" s="52">
        <v>1</v>
      </c>
      <c r="K65" s="28">
        <v>0</v>
      </c>
      <c r="L65" s="53">
        <f t="shared" si="1"/>
        <v>1</v>
      </c>
      <c r="M65" s="28">
        <f t="shared" si="2"/>
        <v>1</v>
      </c>
      <c r="N65" s="28">
        <f t="shared" si="3"/>
        <v>9.7916805589316772E-2</v>
      </c>
      <c r="O65" s="52">
        <f t="shared" si="4"/>
        <v>9.7916805589316772E-2</v>
      </c>
      <c r="P65" s="53">
        <f t="shared" si="5"/>
        <v>0.90208319441068319</v>
      </c>
      <c r="Q65" s="52">
        <f t="shared" si="6"/>
        <v>-2.3236370834083728</v>
      </c>
      <c r="R65" s="53">
        <f t="shared" si="7"/>
        <v>0</v>
      </c>
      <c r="S65" s="34">
        <f t="shared" si="8"/>
        <v>9.2127514677532023</v>
      </c>
      <c r="T65" s="28"/>
      <c r="U65" s="28"/>
      <c r="V65" s="28"/>
      <c r="W65" s="28"/>
      <c r="X65" s="28"/>
      <c r="Y65" s="28"/>
      <c r="Z65" s="28"/>
      <c r="AA65" s="28"/>
      <c r="AB65" s="28"/>
      <c r="AC65" s="28"/>
      <c r="AD65" s="28"/>
      <c r="AE65" s="28"/>
      <c r="AF65" s="28"/>
      <c r="AG65" s="28"/>
      <c r="AH65" s="28"/>
      <c r="AI65" s="28"/>
      <c r="AJ65" s="28"/>
      <c r="AK65" s="28"/>
      <c r="AL65" s="33">
        <v>0.11630756488179328</v>
      </c>
      <c r="AM65" s="28">
        <v>5</v>
      </c>
      <c r="AN65" s="28">
        <v>0</v>
      </c>
      <c r="AO65" s="28">
        <f t="shared" si="13"/>
        <v>191</v>
      </c>
      <c r="AP65" s="28">
        <f t="shared" si="14"/>
        <v>33</v>
      </c>
      <c r="AQ65" s="28">
        <f t="shared" si="10"/>
        <v>0.84509326845093269</v>
      </c>
      <c r="AR65" s="28">
        <f t="shared" si="11"/>
        <v>0.86075949367088611</v>
      </c>
      <c r="AS65" s="34">
        <f t="shared" si="12"/>
        <v>6.9810177913294752E-4</v>
      </c>
    </row>
    <row r="66" spans="1:45" x14ac:dyDescent="0.25">
      <c r="A66" s="80">
        <v>3</v>
      </c>
      <c r="B66" s="80">
        <v>3</v>
      </c>
      <c r="C66" s="80">
        <v>12</v>
      </c>
      <c r="D66" s="251">
        <v>0</v>
      </c>
      <c r="E66" s="28"/>
      <c r="F66" s="28"/>
      <c r="G66" s="33">
        <v>2</v>
      </c>
      <c r="H66" s="28">
        <v>1</v>
      </c>
      <c r="I66" s="28">
        <v>0</v>
      </c>
      <c r="J66" s="52">
        <v>8</v>
      </c>
      <c r="K66" s="28">
        <v>11</v>
      </c>
      <c r="L66" s="53">
        <f t="shared" si="1"/>
        <v>19</v>
      </c>
      <c r="M66" s="28">
        <f t="shared" si="2"/>
        <v>0.42105263157894735</v>
      </c>
      <c r="N66" s="28">
        <f t="shared" si="3"/>
        <v>0.24450892432543742</v>
      </c>
      <c r="O66" s="52">
        <f t="shared" si="4"/>
        <v>4.6456695621833113</v>
      </c>
      <c r="P66" s="53">
        <f t="shared" si="5"/>
        <v>14.354330437816689</v>
      </c>
      <c r="Q66" s="52">
        <f t="shared" si="6"/>
        <v>-14.352288171361932</v>
      </c>
      <c r="R66" s="53">
        <f t="shared" si="7"/>
        <v>42.105263157894733</v>
      </c>
      <c r="S66" s="34">
        <f t="shared" si="8"/>
        <v>3.2057823360764051</v>
      </c>
      <c r="T66" s="28"/>
      <c r="U66" s="28"/>
      <c r="V66" s="28"/>
      <c r="W66" s="28"/>
      <c r="X66" s="28"/>
      <c r="Y66" s="28"/>
      <c r="Z66" s="28"/>
      <c r="AA66" s="28"/>
      <c r="AB66" s="28"/>
      <c r="AC66" s="28"/>
      <c r="AD66" s="28"/>
      <c r="AE66" s="28"/>
      <c r="AF66" s="28"/>
      <c r="AG66" s="28"/>
      <c r="AH66" s="28"/>
      <c r="AI66" s="28"/>
      <c r="AJ66" s="28"/>
      <c r="AK66" s="28"/>
      <c r="AL66" s="33">
        <v>0.11709660288475052</v>
      </c>
      <c r="AM66" s="28">
        <v>1</v>
      </c>
      <c r="AN66" s="28">
        <v>0</v>
      </c>
      <c r="AO66" s="28">
        <f t="shared" si="13"/>
        <v>192</v>
      </c>
      <c r="AP66" s="28">
        <f t="shared" si="14"/>
        <v>33</v>
      </c>
      <c r="AQ66" s="28">
        <f t="shared" si="10"/>
        <v>0.84428223844282235</v>
      </c>
      <c r="AR66" s="28">
        <f t="shared" si="11"/>
        <v>0.86075949367088611</v>
      </c>
      <c r="AS66" s="34">
        <f t="shared" si="12"/>
        <v>1.3962035582657996E-3</v>
      </c>
    </row>
    <row r="67" spans="1:45" x14ac:dyDescent="0.25">
      <c r="A67" s="80">
        <v>3</v>
      </c>
      <c r="B67" s="80">
        <v>4</v>
      </c>
      <c r="C67" s="80">
        <v>0</v>
      </c>
      <c r="D67" s="251">
        <v>0</v>
      </c>
      <c r="E67" s="28"/>
      <c r="F67" s="28"/>
      <c r="G67" s="33">
        <v>2</v>
      </c>
      <c r="H67" s="28">
        <v>1</v>
      </c>
      <c r="I67" s="28">
        <v>1</v>
      </c>
      <c r="J67" s="52">
        <v>3</v>
      </c>
      <c r="K67" s="28">
        <v>11</v>
      </c>
      <c r="L67" s="53">
        <f t="shared" si="1"/>
        <v>14</v>
      </c>
      <c r="M67" s="28">
        <f t="shared" si="2"/>
        <v>0.21428571428571427</v>
      </c>
      <c r="N67" s="28">
        <f t="shared" si="3"/>
        <v>0.23926001490370491</v>
      </c>
      <c r="O67" s="52">
        <f t="shared" si="4"/>
        <v>3.3496402086518686</v>
      </c>
      <c r="P67" s="53">
        <f t="shared" si="5"/>
        <v>10.650359791348132</v>
      </c>
      <c r="Q67" s="52">
        <f t="shared" si="6"/>
        <v>-7.298713372703812</v>
      </c>
      <c r="R67" s="53">
        <f t="shared" si="7"/>
        <v>21.428571428571427</v>
      </c>
      <c r="S67" s="34">
        <f t="shared" si="8"/>
        <v>4.7974265758362153E-2</v>
      </c>
      <c r="T67" s="28"/>
      <c r="U67" s="28"/>
      <c r="V67" s="28"/>
      <c r="W67" s="28"/>
      <c r="X67" s="28"/>
      <c r="Y67" s="28"/>
      <c r="Z67" s="28"/>
      <c r="AA67" s="28"/>
      <c r="AB67" s="28"/>
      <c r="AC67" s="28"/>
      <c r="AD67" s="28"/>
      <c r="AE67" s="28"/>
      <c r="AF67" s="28"/>
      <c r="AG67" s="28"/>
      <c r="AH67" s="28"/>
      <c r="AI67" s="28"/>
      <c r="AJ67" s="28"/>
      <c r="AK67" s="28"/>
      <c r="AL67" s="33">
        <v>0.11785046032382174</v>
      </c>
      <c r="AM67" s="28">
        <v>2</v>
      </c>
      <c r="AN67" s="28">
        <v>0</v>
      </c>
      <c r="AO67" s="28">
        <f t="shared" si="13"/>
        <v>194</v>
      </c>
      <c r="AP67" s="28">
        <f t="shared" si="14"/>
        <v>33</v>
      </c>
      <c r="AQ67" s="28">
        <f t="shared" si="10"/>
        <v>0.84266017842660179</v>
      </c>
      <c r="AR67" s="28">
        <f t="shared" si="11"/>
        <v>0.86075949367088611</v>
      </c>
      <c r="AS67" s="34">
        <f t="shared" si="12"/>
        <v>2.5829765827917912E-2</v>
      </c>
    </row>
    <row r="68" spans="1:45" x14ac:dyDescent="0.25">
      <c r="A68" s="80">
        <v>2</v>
      </c>
      <c r="B68" s="80">
        <v>2</v>
      </c>
      <c r="C68" s="80">
        <v>0</v>
      </c>
      <c r="D68" s="251">
        <v>0</v>
      </c>
      <c r="E68" s="28"/>
      <c r="F68" s="28"/>
      <c r="G68" s="33">
        <v>2</v>
      </c>
      <c r="H68" s="28">
        <v>1</v>
      </c>
      <c r="I68" s="28">
        <v>2</v>
      </c>
      <c r="J68" s="52">
        <v>2</v>
      </c>
      <c r="K68" s="28">
        <v>3</v>
      </c>
      <c r="L68" s="53">
        <f t="shared" si="1"/>
        <v>5</v>
      </c>
      <c r="M68" s="28">
        <f t="shared" si="2"/>
        <v>0.4</v>
      </c>
      <c r="N68" s="28">
        <f t="shared" si="3"/>
        <v>0.23408887098156156</v>
      </c>
      <c r="O68" s="52">
        <f t="shared" si="4"/>
        <v>1.1704443549078078</v>
      </c>
      <c r="P68" s="53">
        <f t="shared" si="5"/>
        <v>3.8295556450921922</v>
      </c>
      <c r="Q68" s="52">
        <f t="shared" si="6"/>
        <v>-3.7041762970057408</v>
      </c>
      <c r="R68" s="53">
        <f t="shared" si="7"/>
        <v>40</v>
      </c>
      <c r="S68" s="34">
        <f t="shared" si="8"/>
        <v>0.76764759676765937</v>
      </c>
      <c r="T68" s="28"/>
      <c r="U68" s="28"/>
      <c r="V68" s="28"/>
      <c r="W68" s="28"/>
      <c r="X68" s="28"/>
      <c r="Y68" s="28"/>
      <c r="Z68" s="28"/>
      <c r="AA68" s="28"/>
      <c r="AB68" s="28"/>
      <c r="AC68" s="28"/>
      <c r="AD68" s="28"/>
      <c r="AE68" s="28"/>
      <c r="AF68" s="28"/>
      <c r="AG68" s="28"/>
      <c r="AH68" s="28"/>
      <c r="AI68" s="28"/>
      <c r="AJ68" s="28"/>
      <c r="AK68" s="28"/>
      <c r="AL68" s="33">
        <v>0.11860851904568344</v>
      </c>
      <c r="AM68" s="28">
        <v>37</v>
      </c>
      <c r="AN68" s="28">
        <v>9</v>
      </c>
      <c r="AO68" s="28">
        <f t="shared" si="13"/>
        <v>231</v>
      </c>
      <c r="AP68" s="28">
        <f t="shared" si="14"/>
        <v>42</v>
      </c>
      <c r="AQ68" s="28">
        <f t="shared" si="10"/>
        <v>0.81265206812652069</v>
      </c>
      <c r="AR68" s="28">
        <f t="shared" si="11"/>
        <v>0.82278481012658222</v>
      </c>
      <c r="AS68" s="34">
        <f t="shared" si="12"/>
        <v>1.3346063424599553E-3</v>
      </c>
    </row>
    <row r="69" spans="1:45" x14ac:dyDescent="0.25">
      <c r="A69" s="80">
        <v>2</v>
      </c>
      <c r="B69" s="80">
        <v>2</v>
      </c>
      <c r="C69" s="80">
        <v>0</v>
      </c>
      <c r="D69" s="251">
        <v>0</v>
      </c>
      <c r="E69" s="28"/>
      <c r="F69" s="28"/>
      <c r="G69" s="33">
        <v>2</v>
      </c>
      <c r="H69" s="28">
        <v>1</v>
      </c>
      <c r="I69" s="28">
        <v>3</v>
      </c>
      <c r="J69" s="52">
        <v>1</v>
      </c>
      <c r="K69" s="28">
        <v>2</v>
      </c>
      <c r="L69" s="53">
        <f t="shared" si="1"/>
        <v>3</v>
      </c>
      <c r="M69" s="28">
        <f t="shared" si="2"/>
        <v>0.33333333333333331</v>
      </c>
      <c r="N69" s="28">
        <f t="shared" si="3"/>
        <v>0.22899584838266901</v>
      </c>
      <c r="O69" s="52">
        <f t="shared" si="4"/>
        <v>0.68698754514800697</v>
      </c>
      <c r="P69" s="53">
        <f t="shared" si="5"/>
        <v>2.313012454851993</v>
      </c>
      <c r="Q69" s="52">
        <f t="shared" si="6"/>
        <v>-1.9941744463568101</v>
      </c>
      <c r="R69" s="53">
        <f t="shared" si="7"/>
        <v>33.333333333333329</v>
      </c>
      <c r="S69" s="34">
        <f t="shared" si="8"/>
        <v>0.18497696821755208</v>
      </c>
      <c r="T69" s="28"/>
      <c r="U69" s="28"/>
      <c r="V69" s="28"/>
      <c r="W69" s="28"/>
      <c r="X69" s="28"/>
      <c r="Y69" s="28"/>
      <c r="Z69" s="28"/>
      <c r="AA69" s="28"/>
      <c r="AB69" s="28"/>
      <c r="AC69" s="28"/>
      <c r="AD69" s="28"/>
      <c r="AE69" s="28"/>
      <c r="AF69" s="28"/>
      <c r="AG69" s="28"/>
      <c r="AH69" s="28"/>
      <c r="AI69" s="28"/>
      <c r="AJ69" s="28"/>
      <c r="AK69" s="28"/>
      <c r="AL69" s="33">
        <v>0.11928206791710343</v>
      </c>
      <c r="AM69" s="28">
        <v>2</v>
      </c>
      <c r="AN69" s="28">
        <v>0</v>
      </c>
      <c r="AO69" s="28">
        <f t="shared" si="13"/>
        <v>233</v>
      </c>
      <c r="AP69" s="28">
        <f t="shared" si="14"/>
        <v>42</v>
      </c>
      <c r="AQ69" s="28">
        <f t="shared" si="10"/>
        <v>0.81103000811030013</v>
      </c>
      <c r="AR69" s="28">
        <f t="shared" si="11"/>
        <v>0.82278481012658222</v>
      </c>
      <c r="AS69" s="34">
        <f t="shared" si="12"/>
        <v>2.0019095136900701E-3</v>
      </c>
    </row>
    <row r="70" spans="1:45" x14ac:dyDescent="0.25">
      <c r="A70" s="80">
        <v>1</v>
      </c>
      <c r="B70" s="80">
        <v>2</v>
      </c>
      <c r="C70" s="80">
        <v>1</v>
      </c>
      <c r="D70" s="251">
        <v>0</v>
      </c>
      <c r="E70" s="28"/>
      <c r="F70" s="28"/>
      <c r="G70" s="33">
        <v>2</v>
      </c>
      <c r="H70" s="28">
        <v>1</v>
      </c>
      <c r="I70" s="28">
        <v>4</v>
      </c>
      <c r="J70" s="52">
        <v>0</v>
      </c>
      <c r="K70" s="28">
        <v>2</v>
      </c>
      <c r="L70" s="53">
        <f t="shared" si="1"/>
        <v>2</v>
      </c>
      <c r="M70" s="28">
        <f t="shared" si="2"/>
        <v>0</v>
      </c>
      <c r="N70" s="28">
        <f t="shared" si="3"/>
        <v>0.22398122923357466</v>
      </c>
      <c r="O70" s="52">
        <f t="shared" si="4"/>
        <v>0.44796245846714933</v>
      </c>
      <c r="P70" s="53">
        <f t="shared" si="5"/>
        <v>1.5520375415328507</v>
      </c>
      <c r="Q70" s="52">
        <f t="shared" si="6"/>
        <v>-0.5071571399189585</v>
      </c>
      <c r="R70" s="53">
        <f t="shared" si="7"/>
        <v>0</v>
      </c>
      <c r="S70" s="34">
        <f t="shared" si="8"/>
        <v>0.5772572460131663</v>
      </c>
      <c r="T70" s="28"/>
      <c r="U70" s="28"/>
      <c r="V70" s="28"/>
      <c r="W70" s="28"/>
      <c r="X70" s="28"/>
      <c r="Y70" s="28"/>
      <c r="Z70" s="28"/>
      <c r="AA70" s="28"/>
      <c r="AB70" s="28"/>
      <c r="AC70" s="28"/>
      <c r="AD70" s="28"/>
      <c r="AE70" s="28"/>
      <c r="AF70" s="28"/>
      <c r="AG70" s="28"/>
      <c r="AH70" s="28"/>
      <c r="AI70" s="28"/>
      <c r="AJ70" s="28"/>
      <c r="AK70" s="28"/>
      <c r="AL70" s="33">
        <v>0.12008854290411873</v>
      </c>
      <c r="AM70" s="28">
        <v>3</v>
      </c>
      <c r="AN70" s="28">
        <v>2</v>
      </c>
      <c r="AO70" s="28">
        <f t="shared" si="13"/>
        <v>236</v>
      </c>
      <c r="AP70" s="28">
        <f t="shared" si="14"/>
        <v>44</v>
      </c>
      <c r="AQ70" s="28">
        <f t="shared" si="10"/>
        <v>0.80859691808596912</v>
      </c>
      <c r="AR70" s="28">
        <f t="shared" si="11"/>
        <v>0.81434599156118148</v>
      </c>
      <c r="AS70" s="34">
        <f t="shared" si="12"/>
        <v>1.3209180722808789E-3</v>
      </c>
    </row>
    <row r="71" spans="1:45" x14ac:dyDescent="0.25">
      <c r="A71" s="80">
        <v>3</v>
      </c>
      <c r="B71" s="80">
        <v>4</v>
      </c>
      <c r="C71" s="80">
        <v>0</v>
      </c>
      <c r="D71" s="251">
        <v>1</v>
      </c>
      <c r="E71" s="28"/>
      <c r="F71" s="28"/>
      <c r="G71" s="33">
        <v>2</v>
      </c>
      <c r="H71" s="28">
        <v>1</v>
      </c>
      <c r="I71" s="28">
        <v>7</v>
      </c>
      <c r="J71" s="52">
        <v>0</v>
      </c>
      <c r="K71" s="28">
        <v>2</v>
      </c>
      <c r="L71" s="53">
        <f t="shared" si="1"/>
        <v>2</v>
      </c>
      <c r="M71" s="28">
        <f t="shared" si="2"/>
        <v>0</v>
      </c>
      <c r="N71" s="28">
        <f t="shared" si="3"/>
        <v>0.20940954753680122</v>
      </c>
      <c r="O71" s="52">
        <f t="shared" si="4"/>
        <v>0.41881909507360243</v>
      </c>
      <c r="P71" s="53">
        <f t="shared" si="5"/>
        <v>1.5811809049263976</v>
      </c>
      <c r="Q71" s="52">
        <f t="shared" si="6"/>
        <v>-0.46995040902041219</v>
      </c>
      <c r="R71" s="53">
        <f t="shared" si="7"/>
        <v>0</v>
      </c>
      <c r="S71" s="34">
        <f t="shared" si="8"/>
        <v>0.52975481017853299</v>
      </c>
      <c r="T71" s="28"/>
      <c r="U71" s="28"/>
      <c r="V71" s="28"/>
      <c r="W71" s="28"/>
      <c r="X71" s="28"/>
      <c r="Y71" s="28"/>
      <c r="Z71" s="28"/>
      <c r="AA71" s="28"/>
      <c r="AB71" s="28"/>
      <c r="AC71" s="28"/>
      <c r="AD71" s="28"/>
      <c r="AE71" s="28"/>
      <c r="AF71" s="28"/>
      <c r="AG71" s="28"/>
      <c r="AH71" s="28"/>
      <c r="AI71" s="28"/>
      <c r="AJ71" s="28"/>
      <c r="AK71" s="28"/>
      <c r="AL71" s="33">
        <v>0.12085902546682664</v>
      </c>
      <c r="AM71" s="28">
        <v>2</v>
      </c>
      <c r="AN71" s="28">
        <v>0</v>
      </c>
      <c r="AO71" s="28">
        <f t="shared" si="13"/>
        <v>238</v>
      </c>
      <c r="AP71" s="28">
        <f t="shared" si="14"/>
        <v>44</v>
      </c>
      <c r="AQ71" s="28">
        <f t="shared" si="10"/>
        <v>0.80697485806974856</v>
      </c>
      <c r="AR71" s="28">
        <f t="shared" si="11"/>
        <v>0.81434599156118148</v>
      </c>
      <c r="AS71" s="34">
        <f t="shared" si="12"/>
        <v>6.6045903614039435E-4</v>
      </c>
    </row>
    <row r="72" spans="1:45" x14ac:dyDescent="0.25">
      <c r="A72" s="80">
        <v>1</v>
      </c>
      <c r="B72" s="80">
        <v>1</v>
      </c>
      <c r="C72" s="80">
        <v>1</v>
      </c>
      <c r="D72" s="251">
        <v>0</v>
      </c>
      <c r="E72" s="28"/>
      <c r="F72" s="28"/>
      <c r="G72" s="33">
        <v>2</v>
      </c>
      <c r="H72" s="28">
        <v>1</v>
      </c>
      <c r="I72" s="28">
        <v>9</v>
      </c>
      <c r="J72" s="52">
        <v>1</v>
      </c>
      <c r="K72" s="28">
        <v>0</v>
      </c>
      <c r="L72" s="53">
        <f t="shared" si="1"/>
        <v>1</v>
      </c>
      <c r="M72" s="28">
        <f t="shared" si="2"/>
        <v>1</v>
      </c>
      <c r="N72" s="28">
        <f t="shared" si="3"/>
        <v>0.20008913964731398</v>
      </c>
      <c r="O72" s="52">
        <f t="shared" si="4"/>
        <v>0.20008913964731398</v>
      </c>
      <c r="P72" s="53">
        <f t="shared" si="5"/>
        <v>0.79991086035268599</v>
      </c>
      <c r="Q72" s="52">
        <f t="shared" si="6"/>
        <v>-1.6089923134914872</v>
      </c>
      <c r="R72" s="53">
        <f t="shared" si="7"/>
        <v>100</v>
      </c>
      <c r="S72" s="34">
        <f t="shared" si="8"/>
        <v>3.9977725016092549</v>
      </c>
      <c r="T72" s="28"/>
      <c r="U72" s="28"/>
      <c r="V72" s="28"/>
      <c r="W72" s="28"/>
      <c r="X72" s="28"/>
      <c r="Y72" s="28"/>
      <c r="Z72" s="28"/>
      <c r="AA72" s="28"/>
      <c r="AB72" s="28"/>
      <c r="AC72" s="28"/>
      <c r="AD72" s="28"/>
      <c r="AE72" s="28"/>
      <c r="AF72" s="28"/>
      <c r="AG72" s="28"/>
      <c r="AH72" s="28"/>
      <c r="AI72" s="28"/>
      <c r="AJ72" s="28"/>
      <c r="AK72" s="28"/>
      <c r="AL72" s="33">
        <v>0.12154359204727057</v>
      </c>
      <c r="AM72" s="28">
        <v>1</v>
      </c>
      <c r="AN72" s="28">
        <v>0</v>
      </c>
      <c r="AO72" s="28">
        <f t="shared" si="13"/>
        <v>239</v>
      </c>
      <c r="AP72" s="28">
        <f t="shared" si="14"/>
        <v>44</v>
      </c>
      <c r="AQ72" s="28">
        <f t="shared" si="10"/>
        <v>0.80616382806163833</v>
      </c>
      <c r="AR72" s="28">
        <f t="shared" si="11"/>
        <v>0.81434599156118148</v>
      </c>
      <c r="AS72" s="34">
        <f t="shared" si="12"/>
        <v>3.3022951807023331E-3</v>
      </c>
    </row>
    <row r="73" spans="1:45" x14ac:dyDescent="0.25">
      <c r="A73" s="80">
        <v>4</v>
      </c>
      <c r="B73" s="80">
        <v>3</v>
      </c>
      <c r="C73" s="80">
        <v>0</v>
      </c>
      <c r="D73" s="251">
        <v>0</v>
      </c>
      <c r="E73" s="28"/>
      <c r="F73" s="28"/>
      <c r="G73" s="33">
        <v>2</v>
      </c>
      <c r="H73" s="28">
        <v>1</v>
      </c>
      <c r="I73" s="28">
        <v>10</v>
      </c>
      <c r="J73" s="52">
        <v>0</v>
      </c>
      <c r="K73" s="28">
        <v>1</v>
      </c>
      <c r="L73" s="53">
        <f t="shared" si="1"/>
        <v>1</v>
      </c>
      <c r="M73" s="28">
        <f t="shared" si="2"/>
        <v>0</v>
      </c>
      <c r="N73" s="28">
        <f t="shared" si="3"/>
        <v>0.1955469807555065</v>
      </c>
      <c r="O73" s="52">
        <f t="shared" si="4"/>
        <v>0.1955469807555065</v>
      </c>
      <c r="P73" s="53">
        <f t="shared" si="5"/>
        <v>0.80445301924449353</v>
      </c>
      <c r="Q73" s="52">
        <f t="shared" si="6"/>
        <v>-0.21759271171357517</v>
      </c>
      <c r="R73" s="53">
        <f t="shared" si="7"/>
        <v>0</v>
      </c>
      <c r="S73" s="34">
        <f t="shared" si="8"/>
        <v>0.24308067230471153</v>
      </c>
      <c r="T73" s="28"/>
      <c r="U73" s="28"/>
      <c r="V73" s="28"/>
      <c r="W73" s="28"/>
      <c r="X73" s="28"/>
      <c r="Y73" s="28"/>
      <c r="Z73" s="28"/>
      <c r="AA73" s="28"/>
      <c r="AB73" s="28"/>
      <c r="AC73" s="28"/>
      <c r="AD73" s="28"/>
      <c r="AE73" s="28"/>
      <c r="AF73" s="28"/>
      <c r="AG73" s="28"/>
      <c r="AH73" s="28"/>
      <c r="AI73" s="28"/>
      <c r="AJ73" s="28"/>
      <c r="AK73" s="28"/>
      <c r="AL73" s="33">
        <v>0.12232211234686964</v>
      </c>
      <c r="AM73" s="28">
        <v>5</v>
      </c>
      <c r="AN73" s="28">
        <v>1</v>
      </c>
      <c r="AO73" s="28">
        <f t="shared" si="13"/>
        <v>244</v>
      </c>
      <c r="AP73" s="28">
        <f t="shared" si="14"/>
        <v>45</v>
      </c>
      <c r="AQ73" s="28">
        <f t="shared" si="10"/>
        <v>0.80210867802108676</v>
      </c>
      <c r="AR73" s="28">
        <f t="shared" si="11"/>
        <v>0.810126582278481</v>
      </c>
      <c r="AS73" s="34">
        <f t="shared" si="12"/>
        <v>6.5703696859562542E-4</v>
      </c>
    </row>
    <row r="74" spans="1:45" x14ac:dyDescent="0.25">
      <c r="A74" s="80">
        <v>2</v>
      </c>
      <c r="B74" s="80">
        <v>3</v>
      </c>
      <c r="C74" s="80">
        <v>1</v>
      </c>
      <c r="D74" s="251">
        <v>0</v>
      </c>
      <c r="E74" s="28"/>
      <c r="F74" s="28"/>
      <c r="G74" s="33">
        <v>2</v>
      </c>
      <c r="H74" s="28">
        <v>1</v>
      </c>
      <c r="I74" s="28">
        <v>11</v>
      </c>
      <c r="J74" s="52">
        <v>1</v>
      </c>
      <c r="K74" s="28">
        <v>0</v>
      </c>
      <c r="L74" s="53">
        <f t="shared" si="1"/>
        <v>1</v>
      </c>
      <c r="M74" s="28">
        <f t="shared" si="2"/>
        <v>1</v>
      </c>
      <c r="N74" s="28">
        <f t="shared" si="3"/>
        <v>0.19108330093191159</v>
      </c>
      <c r="O74" s="52">
        <f t="shared" si="4"/>
        <v>0.19108330093191159</v>
      </c>
      <c r="P74" s="53">
        <f t="shared" si="5"/>
        <v>0.80891669906808839</v>
      </c>
      <c r="Q74" s="52">
        <f t="shared" si="6"/>
        <v>-1.6550458154792167</v>
      </c>
      <c r="R74" s="53">
        <f t="shared" si="7"/>
        <v>100</v>
      </c>
      <c r="S74" s="34">
        <f t="shared" si="8"/>
        <v>4.2333196837348357</v>
      </c>
      <c r="T74" s="28"/>
      <c r="U74" s="28"/>
      <c r="V74" s="28"/>
      <c r="W74" s="28"/>
      <c r="X74" s="28"/>
      <c r="Y74" s="28"/>
      <c r="Z74" s="28"/>
      <c r="AA74" s="28"/>
      <c r="AB74" s="28"/>
      <c r="AC74" s="28"/>
      <c r="AD74" s="28"/>
      <c r="AE74" s="28"/>
      <c r="AF74" s="28"/>
      <c r="AG74" s="28"/>
      <c r="AH74" s="28"/>
      <c r="AI74" s="28"/>
      <c r="AJ74" s="28"/>
      <c r="AK74" s="28"/>
      <c r="AL74" s="33">
        <v>0.12314626734594408</v>
      </c>
      <c r="AM74" s="28">
        <v>1</v>
      </c>
      <c r="AN74" s="28">
        <v>0</v>
      </c>
      <c r="AO74" s="28">
        <f t="shared" si="13"/>
        <v>245</v>
      </c>
      <c r="AP74" s="28">
        <f t="shared" si="14"/>
        <v>45</v>
      </c>
      <c r="AQ74" s="28">
        <f t="shared" si="10"/>
        <v>0.80129764801297654</v>
      </c>
      <c r="AR74" s="28">
        <f t="shared" si="11"/>
        <v>0.810126582278481</v>
      </c>
      <c r="AS74" s="34">
        <f t="shared" si="12"/>
        <v>1.9711109057871461E-3</v>
      </c>
    </row>
    <row r="75" spans="1:45" x14ac:dyDescent="0.25">
      <c r="A75" s="80">
        <v>2</v>
      </c>
      <c r="B75" s="80">
        <v>2</v>
      </c>
      <c r="C75" s="80">
        <v>0</v>
      </c>
      <c r="D75" s="251">
        <v>0</v>
      </c>
      <c r="E75" s="28"/>
      <c r="F75" s="28"/>
      <c r="G75" s="33">
        <v>2</v>
      </c>
      <c r="H75" s="28">
        <v>2</v>
      </c>
      <c r="I75" s="28">
        <v>0</v>
      </c>
      <c r="J75" s="52">
        <v>2</v>
      </c>
      <c r="K75" s="28">
        <v>20</v>
      </c>
      <c r="L75" s="53">
        <f t="shared" si="1"/>
        <v>22</v>
      </c>
      <c r="M75" s="28">
        <f t="shared" si="2"/>
        <v>9.0909090909090912E-2</v>
      </c>
      <c r="N75" s="28">
        <f t="shared" si="3"/>
        <v>0.20022430801769237</v>
      </c>
      <c r="O75" s="52">
        <f t="shared" si="4"/>
        <v>4.4049347763892319</v>
      </c>
      <c r="P75" s="53">
        <f t="shared" si="5"/>
        <v>17.595065223610767</v>
      </c>
      <c r="Q75" s="52">
        <f t="shared" si="6"/>
        <v>-7.6851135146348435</v>
      </c>
      <c r="R75" s="53">
        <f t="shared" si="7"/>
        <v>9.0909090909090917</v>
      </c>
      <c r="S75" s="34">
        <f t="shared" si="8"/>
        <v>1.6417193707751643</v>
      </c>
      <c r="T75" s="28"/>
      <c r="U75" s="28"/>
      <c r="V75" s="28"/>
      <c r="W75" s="28"/>
      <c r="X75" s="28"/>
      <c r="Y75" s="28"/>
      <c r="Z75" s="28"/>
      <c r="AA75" s="28"/>
      <c r="AB75" s="28"/>
      <c r="AC75" s="28"/>
      <c r="AD75" s="28"/>
      <c r="AE75" s="28"/>
      <c r="AF75" s="28"/>
      <c r="AG75" s="28"/>
      <c r="AH75" s="28"/>
      <c r="AI75" s="28"/>
      <c r="AJ75" s="28"/>
      <c r="AK75" s="28"/>
      <c r="AL75" s="33">
        <v>0.12384196428337103</v>
      </c>
      <c r="AM75" s="28">
        <v>3</v>
      </c>
      <c r="AN75" s="28">
        <v>0</v>
      </c>
      <c r="AO75" s="28">
        <f t="shared" si="13"/>
        <v>248</v>
      </c>
      <c r="AP75" s="28">
        <f t="shared" si="14"/>
        <v>45</v>
      </c>
      <c r="AQ75" s="28">
        <f t="shared" si="10"/>
        <v>0.79886455798864553</v>
      </c>
      <c r="AR75" s="28">
        <f t="shared" si="11"/>
        <v>0.810126582278481</v>
      </c>
      <c r="AS75" s="34">
        <f t="shared" si="12"/>
        <v>5.9133327173611682E-3</v>
      </c>
    </row>
    <row r="76" spans="1:45" x14ac:dyDescent="0.25">
      <c r="A76" s="80">
        <v>1</v>
      </c>
      <c r="B76" s="80">
        <v>2</v>
      </c>
      <c r="C76" s="80">
        <v>0</v>
      </c>
      <c r="D76" s="251">
        <v>0</v>
      </c>
      <c r="E76" s="28"/>
      <c r="F76" s="28"/>
      <c r="G76" s="33">
        <v>2</v>
      </c>
      <c r="H76" s="28">
        <v>2</v>
      </c>
      <c r="I76" s="28">
        <v>1</v>
      </c>
      <c r="J76" s="52">
        <v>5</v>
      </c>
      <c r="K76" s="28">
        <v>13</v>
      </c>
      <c r="L76" s="53">
        <f t="shared" si="1"/>
        <v>18</v>
      </c>
      <c r="M76" s="28">
        <f t="shared" si="2"/>
        <v>0.27777777777777779</v>
      </c>
      <c r="N76" s="28">
        <f t="shared" si="3"/>
        <v>0.1956798313293244</v>
      </c>
      <c r="O76" s="52">
        <f t="shared" si="4"/>
        <v>3.5222369639278392</v>
      </c>
      <c r="P76" s="53">
        <f t="shared" si="5"/>
        <v>14.477763036072162</v>
      </c>
      <c r="Q76" s="52">
        <f t="shared" si="6"/>
        <v>-10.987229646393596</v>
      </c>
      <c r="R76" s="53">
        <f t="shared" si="7"/>
        <v>27.777777777777779</v>
      </c>
      <c r="S76" s="34">
        <f t="shared" si="8"/>
        <v>0.7708361416523335</v>
      </c>
      <c r="T76" s="28"/>
      <c r="U76" s="28"/>
      <c r="V76" s="28"/>
      <c r="W76" s="28"/>
      <c r="X76" s="28"/>
      <c r="Y76" s="28"/>
      <c r="Z76" s="28"/>
      <c r="AA76" s="28"/>
      <c r="AB76" s="28"/>
      <c r="AC76" s="28"/>
      <c r="AD76" s="28"/>
      <c r="AE76" s="28"/>
      <c r="AF76" s="28"/>
      <c r="AG76" s="28"/>
      <c r="AH76" s="28"/>
      <c r="AI76" s="28"/>
      <c r="AJ76" s="28"/>
      <c r="AK76" s="28"/>
      <c r="AL76" s="33">
        <v>0.12393360494461195</v>
      </c>
      <c r="AM76" s="28">
        <v>9</v>
      </c>
      <c r="AN76" s="28">
        <v>1</v>
      </c>
      <c r="AO76" s="28">
        <f t="shared" si="13"/>
        <v>257</v>
      </c>
      <c r="AP76" s="28">
        <f t="shared" si="14"/>
        <v>46</v>
      </c>
      <c r="AQ76" s="28">
        <f t="shared" si="10"/>
        <v>0.79156528791565284</v>
      </c>
      <c r="AR76" s="28">
        <f t="shared" si="11"/>
        <v>0.80590717299578063</v>
      </c>
      <c r="AS76" s="34">
        <f t="shared" si="12"/>
        <v>2.6144596042036051E-3</v>
      </c>
    </row>
    <row r="77" spans="1:45" x14ac:dyDescent="0.25">
      <c r="A77" s="80">
        <v>4</v>
      </c>
      <c r="B77" s="80">
        <v>3</v>
      </c>
      <c r="C77" s="80">
        <v>1</v>
      </c>
      <c r="D77" s="251">
        <v>0</v>
      </c>
      <c r="E77" s="28"/>
      <c r="F77" s="28"/>
      <c r="G77" s="33">
        <v>2</v>
      </c>
      <c r="H77" s="28">
        <v>2</v>
      </c>
      <c r="I77" s="28">
        <v>2</v>
      </c>
      <c r="J77" s="52">
        <v>1</v>
      </c>
      <c r="K77" s="28">
        <v>6</v>
      </c>
      <c r="L77" s="53">
        <f t="shared" si="1"/>
        <v>7</v>
      </c>
      <c r="M77" s="28">
        <f t="shared" si="2"/>
        <v>0.14285714285714285</v>
      </c>
      <c r="N77" s="28">
        <f t="shared" si="3"/>
        <v>0.19121383978928141</v>
      </c>
      <c r="O77" s="52">
        <f t="shared" si="4"/>
        <v>1.3384968785249698</v>
      </c>
      <c r="P77" s="53">
        <f t="shared" si="5"/>
        <v>5.6615031214750307</v>
      </c>
      <c r="Q77" s="52">
        <f t="shared" si="6"/>
        <v>-2.9276872347428906</v>
      </c>
      <c r="R77" s="53">
        <f t="shared" si="7"/>
        <v>14.285714285714285</v>
      </c>
      <c r="S77" s="34">
        <f t="shared" si="8"/>
        <v>0.10584205478427217</v>
      </c>
      <c r="T77" s="28"/>
      <c r="U77" s="28"/>
      <c r="V77" s="28"/>
      <c r="W77" s="28"/>
      <c r="X77" s="28"/>
      <c r="Y77" s="28"/>
      <c r="Z77" s="28"/>
      <c r="AA77" s="28"/>
      <c r="AB77" s="28"/>
      <c r="AC77" s="28"/>
      <c r="AD77" s="28"/>
      <c r="AE77" s="28"/>
      <c r="AF77" s="28"/>
      <c r="AG77" s="28"/>
      <c r="AH77" s="28"/>
      <c r="AI77" s="28"/>
      <c r="AJ77" s="28"/>
      <c r="AK77" s="28"/>
      <c r="AL77" s="33">
        <v>0.12463311761441094</v>
      </c>
      <c r="AM77" s="28">
        <v>4</v>
      </c>
      <c r="AN77" s="28">
        <v>0</v>
      </c>
      <c r="AO77" s="28">
        <f t="shared" si="13"/>
        <v>261</v>
      </c>
      <c r="AP77" s="28">
        <f t="shared" si="14"/>
        <v>46</v>
      </c>
      <c r="AQ77" s="28">
        <f t="shared" si="10"/>
        <v>0.78832116788321172</v>
      </c>
      <c r="AR77" s="28">
        <f t="shared" si="11"/>
        <v>0.80590717299578063</v>
      </c>
      <c r="AS77" s="34">
        <f t="shared" si="12"/>
        <v>6.5361490105094605E-4</v>
      </c>
    </row>
    <row r="78" spans="1:45" x14ac:dyDescent="0.25">
      <c r="A78" s="80">
        <v>1</v>
      </c>
      <c r="B78" s="80">
        <v>3</v>
      </c>
      <c r="C78" s="80">
        <v>2</v>
      </c>
      <c r="D78" s="251">
        <v>0</v>
      </c>
      <c r="E78" s="28"/>
      <c r="F78" s="28"/>
      <c r="G78" s="33">
        <v>2</v>
      </c>
      <c r="H78" s="28">
        <v>2</v>
      </c>
      <c r="I78" s="28">
        <v>3</v>
      </c>
      <c r="J78" s="52">
        <v>0</v>
      </c>
      <c r="K78" s="28">
        <v>2</v>
      </c>
      <c r="L78" s="53">
        <f t="shared" ref="L78:L141" si="15">J78+K78</f>
        <v>2</v>
      </c>
      <c r="M78" s="28">
        <f t="shared" ref="M78:M141" si="16">IF(L78=0,"",J78/L78)</f>
        <v>0</v>
      </c>
      <c r="N78" s="28">
        <f t="shared" ref="N78:N141" si="17">1/(1+EXP(-$U$14-MMULT(G78:I78,$U$15:$U$17)))</f>
        <v>0.18682609990904681</v>
      </c>
      <c r="O78" s="52">
        <f t="shared" ref="O78:O141" si="18">L78*N78</f>
        <v>0.37365219981809361</v>
      </c>
      <c r="P78" s="53">
        <f t="shared" ref="P78:P141" si="19">L78-O78</f>
        <v>1.6263478001819065</v>
      </c>
      <c r="Q78" s="52">
        <f t="shared" ref="Q78:Q141" si="20">IFERROR(L78*(M78*LN(N78)+(1-M78)*LN(1-N78)),0)</f>
        <v>-0.41362058611328911</v>
      </c>
      <c r="R78" s="53">
        <f t="shared" ref="R78:R141" si="21">100*IF(N78&gt;=$AH$19,J78/L78,K78/L78)</f>
        <v>0</v>
      </c>
      <c r="S78" s="34">
        <f t="shared" ref="S78:S141" si="22">IFERROR((J78-O78)^2/O78+(K78-P78)^2/P78,0)</f>
        <v>0.45949851535606434</v>
      </c>
      <c r="T78" s="28"/>
      <c r="U78" s="28"/>
      <c r="V78" s="28"/>
      <c r="W78" s="28"/>
      <c r="X78" s="28"/>
      <c r="Y78" s="28"/>
      <c r="Z78" s="28"/>
      <c r="AA78" s="28"/>
      <c r="AB78" s="28"/>
      <c r="AC78" s="28"/>
      <c r="AD78" s="28"/>
      <c r="AE78" s="28"/>
      <c r="AF78" s="28"/>
      <c r="AG78" s="28"/>
      <c r="AH78" s="28"/>
      <c r="AI78" s="28"/>
      <c r="AJ78" s="28"/>
      <c r="AK78" s="28"/>
      <c r="AL78" s="33">
        <v>0.12533601365080907</v>
      </c>
      <c r="AM78" s="28">
        <v>1</v>
      </c>
      <c r="AN78" s="28">
        <v>0</v>
      </c>
      <c r="AO78" s="28">
        <f t="shared" si="13"/>
        <v>262</v>
      </c>
      <c r="AP78" s="28">
        <f t="shared" si="14"/>
        <v>46</v>
      </c>
      <c r="AQ78" s="28">
        <f t="shared" ref="AQ78:AQ141" si="23">1-AO78/AO$209</f>
        <v>0.78751013787510138</v>
      </c>
      <c r="AR78" s="28">
        <f t="shared" ref="AR78:AR141" si="24">1-AP78/AP$209</f>
        <v>0.80590717299578063</v>
      </c>
      <c r="AS78" s="34">
        <f t="shared" ref="AS78:AS141" si="25">(AQ78-AQ79)*AR78</f>
        <v>3.2680745052546404E-3</v>
      </c>
    </row>
    <row r="79" spans="1:45" x14ac:dyDescent="0.25">
      <c r="A79" s="80">
        <v>1</v>
      </c>
      <c r="B79" s="80">
        <v>4</v>
      </c>
      <c r="C79" s="80">
        <v>0</v>
      </c>
      <c r="D79" s="251">
        <v>0</v>
      </c>
      <c r="E79" s="28"/>
      <c r="F79" s="28"/>
      <c r="G79" s="33">
        <v>2</v>
      </c>
      <c r="H79" s="28">
        <v>2</v>
      </c>
      <c r="I79" s="28">
        <v>4</v>
      </c>
      <c r="J79" s="52">
        <v>0</v>
      </c>
      <c r="K79" s="28">
        <v>3</v>
      </c>
      <c r="L79" s="53">
        <f t="shared" si="15"/>
        <v>3</v>
      </c>
      <c r="M79" s="28">
        <f t="shared" si="16"/>
        <v>0</v>
      </c>
      <c r="N79" s="28">
        <f t="shared" si="17"/>
        <v>0.18251632332781617</v>
      </c>
      <c r="O79" s="52">
        <f t="shared" si="18"/>
        <v>0.54754896998344849</v>
      </c>
      <c r="P79" s="53">
        <f t="shared" si="19"/>
        <v>2.4524510300165514</v>
      </c>
      <c r="Q79" s="52">
        <f t="shared" si="20"/>
        <v>-0.60457303135066409</v>
      </c>
      <c r="R79" s="53">
        <f t="shared" si="21"/>
        <v>0</v>
      </c>
      <c r="S79" s="34">
        <f t="shared" si="22"/>
        <v>0.66979804687038313</v>
      </c>
      <c r="T79" s="28"/>
      <c r="U79" s="28"/>
      <c r="V79" s="28"/>
      <c r="W79" s="28"/>
      <c r="X79" s="28"/>
      <c r="Y79" s="28"/>
      <c r="Z79" s="28"/>
      <c r="AA79" s="28"/>
      <c r="AB79" s="28"/>
      <c r="AC79" s="28"/>
      <c r="AD79" s="28"/>
      <c r="AE79" s="28"/>
      <c r="AF79" s="28"/>
      <c r="AG79" s="28"/>
      <c r="AH79" s="28"/>
      <c r="AI79" s="28"/>
      <c r="AJ79" s="28"/>
      <c r="AK79" s="28"/>
      <c r="AL79" s="33">
        <v>0.12542860160940705</v>
      </c>
      <c r="AM79" s="28">
        <v>5</v>
      </c>
      <c r="AN79" s="28">
        <v>0</v>
      </c>
      <c r="AO79" s="28">
        <f t="shared" ref="AO79:AO142" si="26">AO78+AM79</f>
        <v>267</v>
      </c>
      <c r="AP79" s="28">
        <f t="shared" ref="AP79:AP142" si="27">AP78+AN79</f>
        <v>46</v>
      </c>
      <c r="AQ79" s="28">
        <f t="shared" si="23"/>
        <v>0.78345498783454981</v>
      </c>
      <c r="AR79" s="28">
        <f t="shared" si="24"/>
        <v>0.80590717299578063</v>
      </c>
      <c r="AS79" s="34">
        <f t="shared" si="25"/>
        <v>6.5361490105085649E-4</v>
      </c>
    </row>
    <row r="80" spans="1:45" x14ac:dyDescent="0.25">
      <c r="A80" s="80">
        <v>3</v>
      </c>
      <c r="B80" s="80">
        <v>1</v>
      </c>
      <c r="C80" s="80">
        <v>0</v>
      </c>
      <c r="D80" s="251">
        <v>0</v>
      </c>
      <c r="E80" s="28"/>
      <c r="F80" s="28"/>
      <c r="G80" s="33">
        <v>2</v>
      </c>
      <c r="H80" s="28">
        <v>2</v>
      </c>
      <c r="I80" s="28">
        <v>5</v>
      </c>
      <c r="J80" s="52">
        <v>0</v>
      </c>
      <c r="K80" s="28">
        <v>3</v>
      </c>
      <c r="L80" s="53">
        <f t="shared" si="15"/>
        <v>3</v>
      </c>
      <c r="M80" s="28">
        <f t="shared" si="16"/>
        <v>0</v>
      </c>
      <c r="N80" s="28">
        <f t="shared" si="17"/>
        <v>0.17828416910570311</v>
      </c>
      <c r="O80" s="52">
        <f t="shared" si="18"/>
        <v>0.53485250731710932</v>
      </c>
      <c r="P80" s="53">
        <f t="shared" si="19"/>
        <v>2.4651474926828909</v>
      </c>
      <c r="Q80" s="52">
        <f t="shared" si="20"/>
        <v>-0.58908194461107222</v>
      </c>
      <c r="R80" s="53">
        <f t="shared" si="21"/>
        <v>100</v>
      </c>
      <c r="S80" s="34">
        <f t="shared" si="22"/>
        <v>0.65089716810617348</v>
      </c>
      <c r="T80" s="28"/>
      <c r="U80" s="28"/>
      <c r="V80" s="28"/>
      <c r="W80" s="28"/>
      <c r="X80" s="28"/>
      <c r="Y80" s="28"/>
      <c r="Z80" s="28"/>
      <c r="AA80" s="28"/>
      <c r="AB80" s="28"/>
      <c r="AC80" s="28"/>
      <c r="AD80" s="28"/>
      <c r="AE80" s="28"/>
      <c r="AF80" s="28"/>
      <c r="AG80" s="28"/>
      <c r="AH80" s="28"/>
      <c r="AI80" s="28"/>
      <c r="AJ80" s="28"/>
      <c r="AK80" s="28"/>
      <c r="AL80" s="33">
        <v>0.12617755574265621</v>
      </c>
      <c r="AM80" s="28">
        <v>1</v>
      </c>
      <c r="AN80" s="28">
        <v>1</v>
      </c>
      <c r="AO80" s="28">
        <f t="shared" si="26"/>
        <v>268</v>
      </c>
      <c r="AP80" s="28">
        <f t="shared" si="27"/>
        <v>47</v>
      </c>
      <c r="AQ80" s="28">
        <f t="shared" si="23"/>
        <v>0.78264395782643958</v>
      </c>
      <c r="AR80" s="28">
        <f t="shared" si="24"/>
        <v>0.80168776371308015</v>
      </c>
      <c r="AS80" s="34">
        <f t="shared" si="25"/>
        <v>5.2015426680491455E-3</v>
      </c>
    </row>
    <row r="81" spans="1:45" x14ac:dyDescent="0.25">
      <c r="A81" s="80">
        <v>2</v>
      </c>
      <c r="B81" s="80">
        <v>2</v>
      </c>
      <c r="C81" s="80">
        <v>0</v>
      </c>
      <c r="D81" s="251">
        <v>0</v>
      </c>
      <c r="E81" s="28"/>
      <c r="F81" s="28"/>
      <c r="G81" s="33">
        <v>2</v>
      </c>
      <c r="H81" s="28">
        <v>2</v>
      </c>
      <c r="I81" s="28">
        <v>7</v>
      </c>
      <c r="J81" s="52">
        <v>1</v>
      </c>
      <c r="K81" s="28">
        <v>3</v>
      </c>
      <c r="L81" s="53">
        <f t="shared" si="15"/>
        <v>4</v>
      </c>
      <c r="M81" s="28">
        <f t="shared" si="16"/>
        <v>0.25</v>
      </c>
      <c r="N81" s="28">
        <f t="shared" si="17"/>
        <v>0.17005111490776637</v>
      </c>
      <c r="O81" s="52">
        <f t="shared" si="18"/>
        <v>0.68020445963106546</v>
      </c>
      <c r="P81" s="53">
        <f t="shared" si="19"/>
        <v>3.3197955403689345</v>
      </c>
      <c r="Q81" s="52">
        <f t="shared" si="20"/>
        <v>-2.3308297041400987</v>
      </c>
      <c r="R81" s="53">
        <f t="shared" si="21"/>
        <v>75</v>
      </c>
      <c r="S81" s="34">
        <f t="shared" si="22"/>
        <v>0.18115652668913904</v>
      </c>
      <c r="T81" s="28"/>
      <c r="U81" s="28"/>
      <c r="V81" s="28"/>
      <c r="W81" s="28"/>
      <c r="X81" s="28"/>
      <c r="Y81" s="28"/>
      <c r="Z81" s="28"/>
      <c r="AA81" s="28"/>
      <c r="AB81" s="28"/>
      <c r="AC81" s="28"/>
      <c r="AD81" s="28"/>
      <c r="AE81" s="28"/>
      <c r="AF81" s="28"/>
      <c r="AG81" s="28"/>
      <c r="AH81" s="28"/>
      <c r="AI81" s="28"/>
      <c r="AJ81" s="28"/>
      <c r="AK81" s="28"/>
      <c r="AL81" s="33">
        <v>0.12627067561734251</v>
      </c>
      <c r="AM81" s="28">
        <v>8</v>
      </c>
      <c r="AN81" s="28">
        <v>0</v>
      </c>
      <c r="AO81" s="28">
        <f t="shared" si="26"/>
        <v>276</v>
      </c>
      <c r="AP81" s="28">
        <f t="shared" si="27"/>
        <v>47</v>
      </c>
      <c r="AQ81" s="28">
        <f t="shared" si="23"/>
        <v>0.77615571776155723</v>
      </c>
      <c r="AR81" s="28">
        <f t="shared" si="24"/>
        <v>0.80168776371308015</v>
      </c>
      <c r="AS81" s="34">
        <f t="shared" si="25"/>
        <v>1.4304242337135262E-2</v>
      </c>
    </row>
    <row r="82" spans="1:45" x14ac:dyDescent="0.25">
      <c r="A82" s="80">
        <v>1</v>
      </c>
      <c r="B82" s="80">
        <v>4</v>
      </c>
      <c r="C82" s="80">
        <v>3</v>
      </c>
      <c r="D82" s="251">
        <v>0</v>
      </c>
      <c r="E82" s="28"/>
      <c r="F82" s="28"/>
      <c r="G82" s="33">
        <v>2</v>
      </c>
      <c r="H82" s="28">
        <v>2</v>
      </c>
      <c r="I82" s="28">
        <v>12</v>
      </c>
      <c r="J82" s="52">
        <v>0</v>
      </c>
      <c r="K82" s="28">
        <v>1</v>
      </c>
      <c r="L82" s="53">
        <f t="shared" si="15"/>
        <v>1</v>
      </c>
      <c r="M82" s="28">
        <f t="shared" si="16"/>
        <v>0</v>
      </c>
      <c r="N82" s="28">
        <f t="shared" si="17"/>
        <v>0.15079389867551291</v>
      </c>
      <c r="O82" s="52">
        <f t="shared" si="18"/>
        <v>0.15079389867551291</v>
      </c>
      <c r="P82" s="53">
        <f t="shared" si="19"/>
        <v>0.84920610132448715</v>
      </c>
      <c r="Q82" s="52">
        <f t="shared" si="20"/>
        <v>-0.16345336438788188</v>
      </c>
      <c r="R82" s="53">
        <f t="shared" si="21"/>
        <v>100</v>
      </c>
      <c r="S82" s="34">
        <f t="shared" si="22"/>
        <v>0.1775704371887144</v>
      </c>
      <c r="T82" s="28"/>
      <c r="U82" s="28"/>
      <c r="V82" s="28"/>
      <c r="W82" s="28"/>
      <c r="X82" s="28"/>
      <c r="Y82" s="28"/>
      <c r="Z82" s="28"/>
      <c r="AA82" s="28"/>
      <c r="AB82" s="28"/>
      <c r="AC82" s="28"/>
      <c r="AD82" s="28"/>
      <c r="AE82" s="28"/>
      <c r="AF82" s="28"/>
      <c r="AG82" s="28"/>
      <c r="AH82" s="28"/>
      <c r="AI82" s="28"/>
      <c r="AJ82" s="28"/>
      <c r="AK82" s="28"/>
      <c r="AL82" s="33">
        <v>0.12707509422123534</v>
      </c>
      <c r="AM82" s="28">
        <v>22</v>
      </c>
      <c r="AN82" s="28">
        <v>3</v>
      </c>
      <c r="AO82" s="28">
        <f t="shared" si="26"/>
        <v>298</v>
      </c>
      <c r="AP82" s="28">
        <f t="shared" si="27"/>
        <v>50</v>
      </c>
      <c r="AQ82" s="28">
        <f t="shared" si="23"/>
        <v>0.75831305758313061</v>
      </c>
      <c r="AR82" s="28">
        <f t="shared" si="24"/>
        <v>0.78902953586497893</v>
      </c>
      <c r="AS82" s="34">
        <f t="shared" si="25"/>
        <v>6.3992663087186861E-4</v>
      </c>
    </row>
    <row r="83" spans="1:45" x14ac:dyDescent="0.25">
      <c r="A83" s="80">
        <v>3</v>
      </c>
      <c r="B83" s="80">
        <v>2</v>
      </c>
      <c r="C83" s="80">
        <v>0</v>
      </c>
      <c r="D83" s="251">
        <v>0</v>
      </c>
      <c r="E83" s="28"/>
      <c r="F83" s="28"/>
      <c r="G83" s="33">
        <v>2</v>
      </c>
      <c r="H83" s="28">
        <v>3</v>
      </c>
      <c r="I83" s="28">
        <v>0</v>
      </c>
      <c r="J83" s="52">
        <v>8</v>
      </c>
      <c r="K83" s="28">
        <v>25</v>
      </c>
      <c r="L83" s="53">
        <f t="shared" si="15"/>
        <v>33</v>
      </c>
      <c r="M83" s="28">
        <f t="shared" si="16"/>
        <v>0.24242424242424243</v>
      </c>
      <c r="N83" s="28">
        <f t="shared" si="17"/>
        <v>0.16223796846672864</v>
      </c>
      <c r="O83" s="52">
        <f t="shared" si="18"/>
        <v>5.3538529594020448</v>
      </c>
      <c r="P83" s="53">
        <f t="shared" si="19"/>
        <v>27.646147040597956</v>
      </c>
      <c r="Q83" s="52">
        <f t="shared" si="20"/>
        <v>-18.975058412112435</v>
      </c>
      <c r="R83" s="53">
        <f t="shared" si="21"/>
        <v>75.757575757575751</v>
      </c>
      <c r="S83" s="34">
        <f t="shared" si="22"/>
        <v>1.5611363410025805</v>
      </c>
      <c r="T83" s="28"/>
      <c r="U83" s="28"/>
      <c r="V83" s="28"/>
      <c r="W83" s="28"/>
      <c r="X83" s="28"/>
      <c r="Y83" s="28"/>
      <c r="Z83" s="28"/>
      <c r="AA83" s="28"/>
      <c r="AB83" s="28"/>
      <c r="AC83" s="28"/>
      <c r="AD83" s="28"/>
      <c r="AE83" s="28"/>
      <c r="AF83" s="28"/>
      <c r="AG83" s="28"/>
      <c r="AH83" s="28"/>
      <c r="AI83" s="28"/>
      <c r="AJ83" s="28"/>
      <c r="AK83" s="28"/>
      <c r="AL83" s="33">
        <v>0.12769567541052992</v>
      </c>
      <c r="AM83" s="28">
        <v>1</v>
      </c>
      <c r="AN83" s="28">
        <v>0</v>
      </c>
      <c r="AO83" s="28">
        <f t="shared" si="26"/>
        <v>299</v>
      </c>
      <c r="AP83" s="28">
        <f t="shared" si="27"/>
        <v>50</v>
      </c>
      <c r="AQ83" s="28">
        <f t="shared" si="23"/>
        <v>0.75750202757502028</v>
      </c>
      <c r="AR83" s="28">
        <f t="shared" si="24"/>
        <v>0.78902953586497893</v>
      </c>
      <c r="AS83" s="34">
        <f t="shared" si="25"/>
        <v>1.2798532617436496E-3</v>
      </c>
    </row>
    <row r="84" spans="1:45" x14ac:dyDescent="0.25">
      <c r="A84" s="80">
        <v>4</v>
      </c>
      <c r="B84" s="80">
        <v>1</v>
      </c>
      <c r="C84" s="80">
        <v>1</v>
      </c>
      <c r="D84" s="251">
        <v>0</v>
      </c>
      <c r="E84" s="28"/>
      <c r="F84" s="28"/>
      <c r="G84" s="33">
        <v>2</v>
      </c>
      <c r="H84" s="28">
        <v>3</v>
      </c>
      <c r="I84" s="28">
        <v>1</v>
      </c>
      <c r="J84" s="52">
        <v>3</v>
      </c>
      <c r="K84" s="28">
        <v>21</v>
      </c>
      <c r="L84" s="53">
        <f t="shared" si="15"/>
        <v>24</v>
      </c>
      <c r="M84" s="28">
        <f t="shared" si="16"/>
        <v>0.125</v>
      </c>
      <c r="N84" s="28">
        <f t="shared" si="17"/>
        <v>0.15838492306877092</v>
      </c>
      <c r="O84" s="52">
        <f t="shared" si="18"/>
        <v>3.8012381536505018</v>
      </c>
      <c r="P84" s="53">
        <f t="shared" si="19"/>
        <v>20.198761846349498</v>
      </c>
      <c r="Q84" s="52">
        <f t="shared" si="20"/>
        <v>-9.1492639339815867</v>
      </c>
      <c r="R84" s="53">
        <f t="shared" si="21"/>
        <v>87.5</v>
      </c>
      <c r="S84" s="34">
        <f t="shared" si="22"/>
        <v>0.2006710191623132</v>
      </c>
      <c r="T84" s="28"/>
      <c r="U84" s="28"/>
      <c r="V84" s="28"/>
      <c r="W84" s="28"/>
      <c r="X84" s="28"/>
      <c r="Y84" s="28"/>
      <c r="Z84" s="28"/>
      <c r="AA84" s="28"/>
      <c r="AB84" s="28"/>
      <c r="AC84" s="28"/>
      <c r="AD84" s="28"/>
      <c r="AE84" s="28"/>
      <c r="AF84" s="28"/>
      <c r="AG84" s="28"/>
      <c r="AH84" s="28"/>
      <c r="AI84" s="28"/>
      <c r="AJ84" s="28"/>
      <c r="AK84" s="28"/>
      <c r="AL84" s="33">
        <v>0.12778975182038749</v>
      </c>
      <c r="AM84" s="28">
        <v>2</v>
      </c>
      <c r="AN84" s="28">
        <v>0</v>
      </c>
      <c r="AO84" s="28">
        <f t="shared" si="26"/>
        <v>301</v>
      </c>
      <c r="AP84" s="28">
        <f t="shared" si="27"/>
        <v>50</v>
      </c>
      <c r="AQ84" s="28">
        <f t="shared" si="23"/>
        <v>0.75587996755879971</v>
      </c>
      <c r="AR84" s="28">
        <f t="shared" si="24"/>
        <v>0.78902953586497893</v>
      </c>
      <c r="AS84" s="34">
        <f t="shared" si="25"/>
        <v>1.2798532617437372E-3</v>
      </c>
    </row>
    <row r="85" spans="1:45" x14ac:dyDescent="0.25">
      <c r="A85" s="80">
        <v>1</v>
      </c>
      <c r="B85" s="80">
        <v>2</v>
      </c>
      <c r="C85" s="80">
        <v>1</v>
      </c>
      <c r="D85" s="251">
        <v>0</v>
      </c>
      <c r="E85" s="28"/>
      <c r="F85" s="28"/>
      <c r="G85" s="33">
        <v>2</v>
      </c>
      <c r="H85" s="28">
        <v>3</v>
      </c>
      <c r="I85" s="28">
        <v>2</v>
      </c>
      <c r="J85" s="52">
        <v>2</v>
      </c>
      <c r="K85" s="28">
        <v>5</v>
      </c>
      <c r="L85" s="53">
        <f t="shared" si="15"/>
        <v>7</v>
      </c>
      <c r="M85" s="28">
        <f t="shared" si="16"/>
        <v>0.2857142857142857</v>
      </c>
      <c r="N85" s="28">
        <f t="shared" si="17"/>
        <v>0.15460649757201281</v>
      </c>
      <c r="O85" s="52">
        <f t="shared" si="18"/>
        <v>1.0822454830040897</v>
      </c>
      <c r="P85" s="53">
        <f t="shared" si="19"/>
        <v>5.9177545169959105</v>
      </c>
      <c r="Q85" s="52">
        <f t="shared" si="20"/>
        <v>-4.5735096142402885</v>
      </c>
      <c r="R85" s="53">
        <f t="shared" si="21"/>
        <v>71.428571428571431</v>
      </c>
      <c r="S85" s="34">
        <f t="shared" si="22"/>
        <v>0.92059449579235164</v>
      </c>
      <c r="T85" s="28"/>
      <c r="U85" s="28"/>
      <c r="V85" s="28"/>
      <c r="W85" s="28"/>
      <c r="X85" s="28"/>
      <c r="Y85" s="28"/>
      <c r="Z85" s="28"/>
      <c r="AA85" s="28"/>
      <c r="AB85" s="28"/>
      <c r="AC85" s="28"/>
      <c r="AD85" s="28"/>
      <c r="AE85" s="28"/>
      <c r="AF85" s="28"/>
      <c r="AG85" s="28"/>
      <c r="AH85" s="28"/>
      <c r="AI85" s="28"/>
      <c r="AJ85" s="28"/>
      <c r="AK85" s="28"/>
      <c r="AL85" s="33">
        <v>0.12850783690033135</v>
      </c>
      <c r="AM85" s="28">
        <v>2</v>
      </c>
      <c r="AN85" s="28">
        <v>0</v>
      </c>
      <c r="AO85" s="28">
        <f t="shared" si="26"/>
        <v>303</v>
      </c>
      <c r="AP85" s="28">
        <f t="shared" si="27"/>
        <v>50</v>
      </c>
      <c r="AQ85" s="28">
        <f t="shared" si="23"/>
        <v>0.75425790754257904</v>
      </c>
      <c r="AR85" s="28">
        <f t="shared" si="24"/>
        <v>0.78902953586497893</v>
      </c>
      <c r="AS85" s="34">
        <f t="shared" si="25"/>
        <v>1.087875272482124E-2</v>
      </c>
    </row>
    <row r="86" spans="1:45" x14ac:dyDescent="0.25">
      <c r="A86" s="80">
        <v>2</v>
      </c>
      <c r="B86" s="80">
        <v>1</v>
      </c>
      <c r="C86" s="80">
        <v>1</v>
      </c>
      <c r="D86" s="251">
        <v>0</v>
      </c>
      <c r="E86" s="28"/>
      <c r="F86" s="28"/>
      <c r="G86" s="33">
        <v>2</v>
      </c>
      <c r="H86" s="28">
        <v>3</v>
      </c>
      <c r="I86" s="28">
        <v>3</v>
      </c>
      <c r="J86" s="52">
        <v>0</v>
      </c>
      <c r="K86" s="28">
        <v>1</v>
      </c>
      <c r="L86" s="53">
        <f t="shared" si="15"/>
        <v>1</v>
      </c>
      <c r="M86" s="28">
        <f t="shared" si="16"/>
        <v>0</v>
      </c>
      <c r="N86" s="28">
        <f t="shared" si="17"/>
        <v>0.15090204827707474</v>
      </c>
      <c r="O86" s="52">
        <f t="shared" si="18"/>
        <v>0.15090204827707474</v>
      </c>
      <c r="P86" s="53">
        <f t="shared" si="19"/>
        <v>0.84909795172292524</v>
      </c>
      <c r="Q86" s="52">
        <f t="shared" si="20"/>
        <v>-0.16358072627165535</v>
      </c>
      <c r="R86" s="53">
        <f t="shared" si="21"/>
        <v>100</v>
      </c>
      <c r="S86" s="34">
        <f t="shared" si="22"/>
        <v>0.17772042432899024</v>
      </c>
      <c r="T86" s="28"/>
      <c r="U86" s="28"/>
      <c r="V86" s="28"/>
      <c r="W86" s="28"/>
      <c r="X86" s="28"/>
      <c r="Y86" s="28"/>
      <c r="Z86" s="28"/>
      <c r="AA86" s="28"/>
      <c r="AB86" s="28"/>
      <c r="AC86" s="28"/>
      <c r="AD86" s="28"/>
      <c r="AE86" s="28"/>
      <c r="AF86" s="28"/>
      <c r="AG86" s="28"/>
      <c r="AH86" s="28"/>
      <c r="AI86" s="28"/>
      <c r="AJ86" s="28"/>
      <c r="AK86" s="28"/>
      <c r="AL86" s="33">
        <v>0.12860242343659498</v>
      </c>
      <c r="AM86" s="28">
        <v>17</v>
      </c>
      <c r="AN86" s="28">
        <v>0</v>
      </c>
      <c r="AO86" s="28">
        <f t="shared" si="26"/>
        <v>320</v>
      </c>
      <c r="AP86" s="28">
        <f t="shared" si="27"/>
        <v>50</v>
      </c>
      <c r="AQ86" s="28">
        <f t="shared" si="23"/>
        <v>0.74047039740470399</v>
      </c>
      <c r="AR86" s="28">
        <f t="shared" si="24"/>
        <v>0.78902953586497893</v>
      </c>
      <c r="AS86" s="34">
        <f t="shared" si="25"/>
        <v>1.2798532617437372E-3</v>
      </c>
    </row>
    <row r="87" spans="1:45" x14ac:dyDescent="0.25">
      <c r="A87" s="80">
        <v>1</v>
      </c>
      <c r="B87" s="80">
        <v>4</v>
      </c>
      <c r="C87" s="80">
        <v>0</v>
      </c>
      <c r="D87" s="251">
        <v>0</v>
      </c>
      <c r="E87" s="28"/>
      <c r="F87" s="28"/>
      <c r="G87" s="33">
        <v>2</v>
      </c>
      <c r="H87" s="28">
        <v>3</v>
      </c>
      <c r="I87" s="28">
        <v>4</v>
      </c>
      <c r="J87" s="52">
        <v>1</v>
      </c>
      <c r="K87" s="28">
        <v>5</v>
      </c>
      <c r="L87" s="53">
        <f t="shared" si="15"/>
        <v>6</v>
      </c>
      <c r="M87" s="28">
        <f t="shared" si="16"/>
        <v>0.16666666666666666</v>
      </c>
      <c r="N87" s="28">
        <f t="shared" si="17"/>
        <v>0.14727089702232077</v>
      </c>
      <c r="O87" s="52">
        <f t="shared" si="18"/>
        <v>0.88362538213392461</v>
      </c>
      <c r="P87" s="53">
        <f t="shared" si="19"/>
        <v>5.1163746178660752</v>
      </c>
      <c r="Q87" s="52">
        <f t="shared" si="20"/>
        <v>-2.7120483684247678</v>
      </c>
      <c r="R87" s="53">
        <f t="shared" si="21"/>
        <v>83.333333333333343</v>
      </c>
      <c r="S87" s="34">
        <f t="shared" si="22"/>
        <v>1.7973690870398695E-2</v>
      </c>
      <c r="T87" s="28"/>
      <c r="U87" s="28"/>
      <c r="V87" s="28"/>
      <c r="W87" s="28"/>
      <c r="X87" s="28"/>
      <c r="Y87" s="28"/>
      <c r="Z87" s="28"/>
      <c r="AA87" s="28"/>
      <c r="AB87" s="28"/>
      <c r="AC87" s="28"/>
      <c r="AD87" s="28"/>
      <c r="AE87" s="28"/>
      <c r="AF87" s="28"/>
      <c r="AG87" s="28"/>
      <c r="AH87" s="28"/>
      <c r="AI87" s="28"/>
      <c r="AJ87" s="28"/>
      <c r="AK87" s="28"/>
      <c r="AL87" s="33">
        <v>0.12936752565447993</v>
      </c>
      <c r="AM87" s="28">
        <v>2</v>
      </c>
      <c r="AN87" s="28">
        <v>1</v>
      </c>
      <c r="AO87" s="28">
        <f t="shared" si="26"/>
        <v>322</v>
      </c>
      <c r="AP87" s="28">
        <f t="shared" si="27"/>
        <v>51</v>
      </c>
      <c r="AQ87" s="28">
        <f t="shared" si="23"/>
        <v>0.73884833738848332</v>
      </c>
      <c r="AR87" s="28">
        <f t="shared" si="24"/>
        <v>0.78481012658227844</v>
      </c>
      <c r="AS87" s="34">
        <f t="shared" si="25"/>
        <v>3.8190273799624209E-3</v>
      </c>
    </row>
    <row r="88" spans="1:45" x14ac:dyDescent="0.25">
      <c r="A88" s="80">
        <v>1</v>
      </c>
      <c r="B88" s="80">
        <v>3</v>
      </c>
      <c r="C88" s="80">
        <v>0</v>
      </c>
      <c r="D88" s="251">
        <v>0</v>
      </c>
      <c r="E88" s="28"/>
      <c r="F88" s="28"/>
      <c r="G88" s="33">
        <v>2</v>
      </c>
      <c r="H88" s="28">
        <v>3</v>
      </c>
      <c r="I88" s="28">
        <v>5</v>
      </c>
      <c r="J88" s="52">
        <v>0</v>
      </c>
      <c r="K88" s="28">
        <v>4</v>
      </c>
      <c r="L88" s="53">
        <f t="shared" si="15"/>
        <v>4</v>
      </c>
      <c r="M88" s="28">
        <f t="shared" si="16"/>
        <v>0</v>
      </c>
      <c r="N88" s="28">
        <f t="shared" si="17"/>
        <v>0.14371233335336314</v>
      </c>
      <c r="O88" s="52">
        <f t="shared" si="18"/>
        <v>0.57484933341345257</v>
      </c>
      <c r="P88" s="53">
        <f t="shared" si="19"/>
        <v>3.4251506665865472</v>
      </c>
      <c r="Q88" s="52">
        <f t="shared" si="20"/>
        <v>-0.62059560051598828</v>
      </c>
      <c r="R88" s="53">
        <f t="shared" si="21"/>
        <v>100</v>
      </c>
      <c r="S88" s="34">
        <f t="shared" si="22"/>
        <v>0.6713273538840715</v>
      </c>
      <c r="T88" s="28"/>
      <c r="U88" s="28"/>
      <c r="V88" s="28"/>
      <c r="W88" s="28"/>
      <c r="X88" s="28"/>
      <c r="Y88" s="28"/>
      <c r="Z88" s="28"/>
      <c r="AA88" s="28"/>
      <c r="AB88" s="28"/>
      <c r="AC88" s="28"/>
      <c r="AD88" s="28"/>
      <c r="AE88" s="28"/>
      <c r="AF88" s="28"/>
      <c r="AG88" s="28"/>
      <c r="AH88" s="28"/>
      <c r="AI88" s="28"/>
      <c r="AJ88" s="28"/>
      <c r="AK88" s="28"/>
      <c r="AL88" s="33">
        <v>0.12946265095484033</v>
      </c>
      <c r="AM88" s="28">
        <v>6</v>
      </c>
      <c r="AN88" s="28">
        <v>0</v>
      </c>
      <c r="AO88" s="28">
        <f t="shared" si="26"/>
        <v>328</v>
      </c>
      <c r="AP88" s="28">
        <f t="shared" si="27"/>
        <v>51</v>
      </c>
      <c r="AQ88" s="28">
        <f t="shared" si="23"/>
        <v>0.73398215733982153</v>
      </c>
      <c r="AR88" s="28">
        <f t="shared" si="24"/>
        <v>0.78481012658227844</v>
      </c>
      <c r="AS88" s="34">
        <f t="shared" si="25"/>
        <v>1.8458632336485006E-2</v>
      </c>
    </row>
    <row r="89" spans="1:45" x14ac:dyDescent="0.25">
      <c r="A89" s="80">
        <v>4</v>
      </c>
      <c r="B89" s="80">
        <v>4</v>
      </c>
      <c r="C89" s="80">
        <v>0</v>
      </c>
      <c r="D89" s="251">
        <v>0</v>
      </c>
      <c r="E89" s="28"/>
      <c r="F89" s="28"/>
      <c r="G89" s="33">
        <v>2</v>
      </c>
      <c r="H89" s="28">
        <v>3</v>
      </c>
      <c r="I89" s="28">
        <v>6</v>
      </c>
      <c r="J89" s="52">
        <v>0</v>
      </c>
      <c r="K89" s="28">
        <v>4</v>
      </c>
      <c r="L89" s="53">
        <f t="shared" si="15"/>
        <v>4</v>
      </c>
      <c r="M89" s="28">
        <f t="shared" si="16"/>
        <v>0</v>
      </c>
      <c r="N89" s="28">
        <f t="shared" si="17"/>
        <v>0.14022561665439318</v>
      </c>
      <c r="O89" s="52">
        <f t="shared" si="18"/>
        <v>0.5609024666175727</v>
      </c>
      <c r="P89" s="53">
        <f t="shared" si="19"/>
        <v>3.4390975333824274</v>
      </c>
      <c r="Q89" s="52">
        <f t="shared" si="20"/>
        <v>-0.60434107640003121</v>
      </c>
      <c r="R89" s="53">
        <f t="shared" si="21"/>
        <v>100</v>
      </c>
      <c r="S89" s="34">
        <f t="shared" si="22"/>
        <v>0.65238331995302601</v>
      </c>
      <c r="T89" s="28"/>
      <c r="U89" s="28"/>
      <c r="V89" s="28"/>
      <c r="W89" s="28"/>
      <c r="X89" s="28"/>
      <c r="Y89" s="28"/>
      <c r="Z89" s="28"/>
      <c r="AA89" s="28"/>
      <c r="AB89" s="28"/>
      <c r="AC89" s="28"/>
      <c r="AD89" s="28"/>
      <c r="AE89" s="28"/>
      <c r="AF89" s="28"/>
      <c r="AG89" s="28"/>
      <c r="AH89" s="28"/>
      <c r="AI89" s="28"/>
      <c r="AJ89" s="28"/>
      <c r="AK89" s="28"/>
      <c r="AL89" s="33">
        <v>0.13028437214543698</v>
      </c>
      <c r="AM89" s="28">
        <v>29</v>
      </c>
      <c r="AN89" s="28">
        <v>8</v>
      </c>
      <c r="AO89" s="28">
        <f t="shared" si="26"/>
        <v>357</v>
      </c>
      <c r="AP89" s="28">
        <f t="shared" si="27"/>
        <v>59</v>
      </c>
      <c r="AQ89" s="28">
        <f t="shared" si="23"/>
        <v>0.71046228710462289</v>
      </c>
      <c r="AR89" s="28">
        <f t="shared" si="24"/>
        <v>0.75105485232067504</v>
      </c>
      <c r="AS89" s="34">
        <f t="shared" si="25"/>
        <v>6.0912802296894436E-4</v>
      </c>
    </row>
    <row r="90" spans="1:45" x14ac:dyDescent="0.25">
      <c r="A90" s="80">
        <v>4</v>
      </c>
      <c r="B90" s="80">
        <v>3</v>
      </c>
      <c r="C90" s="80">
        <v>10</v>
      </c>
      <c r="D90" s="251">
        <v>0</v>
      </c>
      <c r="E90" s="28"/>
      <c r="F90" s="28"/>
      <c r="G90" s="33">
        <v>2</v>
      </c>
      <c r="H90" s="28">
        <v>3</v>
      </c>
      <c r="I90" s="28">
        <v>7</v>
      </c>
      <c r="J90" s="52">
        <v>1</v>
      </c>
      <c r="K90" s="28">
        <v>6</v>
      </c>
      <c r="L90" s="53">
        <f t="shared" si="15"/>
        <v>7</v>
      </c>
      <c r="M90" s="28">
        <f t="shared" si="16"/>
        <v>0.14285714285714285</v>
      </c>
      <c r="N90" s="28">
        <f t="shared" si="17"/>
        <v>0.13680997823781618</v>
      </c>
      <c r="O90" s="52">
        <f t="shared" si="18"/>
        <v>0.9576698476647133</v>
      </c>
      <c r="P90" s="53">
        <f t="shared" si="19"/>
        <v>6.0423301523352864</v>
      </c>
      <c r="Q90" s="52">
        <f t="shared" si="20"/>
        <v>-2.8718848842870495</v>
      </c>
      <c r="R90" s="53">
        <f t="shared" si="21"/>
        <v>85.714285714285708</v>
      </c>
      <c r="S90" s="34">
        <f t="shared" si="22"/>
        <v>2.1675914913811128E-3</v>
      </c>
      <c r="T90" s="28"/>
      <c r="U90" s="28"/>
      <c r="V90" s="28"/>
      <c r="W90" s="28"/>
      <c r="X90" s="28"/>
      <c r="Y90" s="28"/>
      <c r="Z90" s="28"/>
      <c r="AA90" s="28"/>
      <c r="AB90" s="28"/>
      <c r="AC90" s="28"/>
      <c r="AD90" s="28"/>
      <c r="AE90" s="28"/>
      <c r="AF90" s="28"/>
      <c r="AG90" s="28"/>
      <c r="AH90" s="28"/>
      <c r="AI90" s="28"/>
      <c r="AJ90" s="28"/>
      <c r="AK90" s="28"/>
      <c r="AL90" s="33">
        <v>0.13091827554846544</v>
      </c>
      <c r="AM90" s="28">
        <v>1</v>
      </c>
      <c r="AN90" s="28">
        <v>0</v>
      </c>
      <c r="AO90" s="28">
        <f t="shared" si="26"/>
        <v>358</v>
      </c>
      <c r="AP90" s="28">
        <f t="shared" si="27"/>
        <v>59</v>
      </c>
      <c r="AQ90" s="28">
        <f t="shared" si="23"/>
        <v>0.70965125709651256</v>
      </c>
      <c r="AR90" s="28">
        <f t="shared" si="24"/>
        <v>0.75105485232067504</v>
      </c>
      <c r="AS90" s="34">
        <f t="shared" si="25"/>
        <v>1.8273840689067497E-3</v>
      </c>
    </row>
    <row r="91" spans="1:45" x14ac:dyDescent="0.25">
      <c r="A91" s="80">
        <v>4</v>
      </c>
      <c r="B91" s="80">
        <v>3</v>
      </c>
      <c r="C91" s="80">
        <v>4</v>
      </c>
      <c r="D91" s="251">
        <v>1</v>
      </c>
      <c r="E91" s="28"/>
      <c r="F91" s="28"/>
      <c r="G91" s="33">
        <v>2</v>
      </c>
      <c r="H91" s="28">
        <v>3</v>
      </c>
      <c r="I91" s="28">
        <v>11</v>
      </c>
      <c r="J91" s="52">
        <v>0</v>
      </c>
      <c r="K91" s="28">
        <v>3</v>
      </c>
      <c r="L91" s="53">
        <f t="shared" si="15"/>
        <v>3</v>
      </c>
      <c r="M91" s="28">
        <f t="shared" si="16"/>
        <v>0</v>
      </c>
      <c r="N91" s="28">
        <f t="shared" si="17"/>
        <v>0.12384196428337103</v>
      </c>
      <c r="O91" s="52">
        <f t="shared" si="18"/>
        <v>0.37152589285011312</v>
      </c>
      <c r="P91" s="53">
        <f t="shared" si="19"/>
        <v>2.6284741071498869</v>
      </c>
      <c r="Q91" s="52">
        <f t="shared" si="20"/>
        <v>-0.39662639474325723</v>
      </c>
      <c r="R91" s="53">
        <f t="shared" si="21"/>
        <v>100</v>
      </c>
      <c r="S91" s="34">
        <f t="shared" si="22"/>
        <v>0.42403981668242513</v>
      </c>
      <c r="T91" s="28"/>
      <c r="U91" s="28"/>
      <c r="V91" s="28"/>
      <c r="W91" s="28"/>
      <c r="X91" s="28"/>
      <c r="Y91" s="28"/>
      <c r="Z91" s="28"/>
      <c r="AA91" s="28"/>
      <c r="AB91" s="28"/>
      <c r="AC91" s="28"/>
      <c r="AD91" s="28"/>
      <c r="AE91" s="28"/>
      <c r="AF91" s="28"/>
      <c r="AG91" s="28"/>
      <c r="AH91" s="28"/>
      <c r="AI91" s="28"/>
      <c r="AJ91" s="28"/>
      <c r="AK91" s="28"/>
      <c r="AL91" s="33">
        <v>0.13101436953968329</v>
      </c>
      <c r="AM91" s="28">
        <v>3</v>
      </c>
      <c r="AN91" s="28">
        <v>0</v>
      </c>
      <c r="AO91" s="28">
        <f t="shared" si="26"/>
        <v>361</v>
      </c>
      <c r="AP91" s="28">
        <f t="shared" si="27"/>
        <v>59</v>
      </c>
      <c r="AQ91" s="28">
        <f t="shared" si="23"/>
        <v>0.70721816707218166</v>
      </c>
      <c r="AR91" s="28">
        <f t="shared" si="24"/>
        <v>0.75105485232067504</v>
      </c>
      <c r="AS91" s="34">
        <f t="shared" si="25"/>
        <v>1.4009944528285136E-2</v>
      </c>
    </row>
    <row r="92" spans="1:45" x14ac:dyDescent="0.25">
      <c r="A92" s="80">
        <v>2</v>
      </c>
      <c r="B92" s="80">
        <v>3</v>
      </c>
      <c r="C92" s="80">
        <v>11</v>
      </c>
      <c r="D92" s="251">
        <v>0</v>
      </c>
      <c r="E92" s="28"/>
      <c r="F92" s="28"/>
      <c r="G92" s="33">
        <v>2</v>
      </c>
      <c r="H92" s="28">
        <v>3</v>
      </c>
      <c r="I92" s="28">
        <v>14</v>
      </c>
      <c r="J92" s="52">
        <v>0</v>
      </c>
      <c r="K92" s="28">
        <v>1</v>
      </c>
      <c r="L92" s="53">
        <f t="shared" si="15"/>
        <v>1</v>
      </c>
      <c r="M92" s="28">
        <f t="shared" si="16"/>
        <v>0</v>
      </c>
      <c r="N92" s="28">
        <f t="shared" si="17"/>
        <v>0.11482115827961578</v>
      </c>
      <c r="O92" s="52">
        <f t="shared" si="18"/>
        <v>0.11482115827961578</v>
      </c>
      <c r="P92" s="53">
        <f t="shared" si="19"/>
        <v>0.88517884172038419</v>
      </c>
      <c r="Q92" s="52">
        <f t="shared" si="20"/>
        <v>-0.12196557334984839</v>
      </c>
      <c r="R92" s="53">
        <f t="shared" si="21"/>
        <v>100</v>
      </c>
      <c r="S92" s="34">
        <f t="shared" si="22"/>
        <v>0.12971520880058068</v>
      </c>
      <c r="T92" s="28"/>
      <c r="U92" s="28"/>
      <c r="V92" s="28"/>
      <c r="W92" s="28"/>
      <c r="X92" s="28"/>
      <c r="Y92" s="28"/>
      <c r="Z92" s="28"/>
      <c r="AA92" s="28"/>
      <c r="AB92" s="28"/>
      <c r="AC92" s="28"/>
      <c r="AD92" s="28"/>
      <c r="AE92" s="28"/>
      <c r="AF92" s="28"/>
      <c r="AG92" s="28"/>
      <c r="AH92" s="28"/>
      <c r="AI92" s="28"/>
      <c r="AJ92" s="28"/>
      <c r="AK92" s="28"/>
      <c r="AL92" s="33">
        <v>0.13184444809719567</v>
      </c>
      <c r="AM92" s="28">
        <v>23</v>
      </c>
      <c r="AN92" s="28">
        <v>3</v>
      </c>
      <c r="AO92" s="28">
        <f t="shared" si="26"/>
        <v>384</v>
      </c>
      <c r="AP92" s="28">
        <f t="shared" si="27"/>
        <v>62</v>
      </c>
      <c r="AQ92" s="28">
        <f t="shared" si="23"/>
        <v>0.68856447688564471</v>
      </c>
      <c r="AR92" s="28">
        <f t="shared" si="24"/>
        <v>0.73839662447257381</v>
      </c>
      <c r="AS92" s="34">
        <f t="shared" si="25"/>
        <v>4.7908945626768448E-3</v>
      </c>
    </row>
    <row r="93" spans="1:45" x14ac:dyDescent="0.25">
      <c r="A93" s="80">
        <v>4</v>
      </c>
      <c r="B93" s="80">
        <v>3</v>
      </c>
      <c r="C93" s="80">
        <v>1</v>
      </c>
      <c r="D93" s="251">
        <v>0</v>
      </c>
      <c r="E93" s="28"/>
      <c r="F93" s="28"/>
      <c r="G93" s="33">
        <v>2</v>
      </c>
      <c r="H93" s="28">
        <v>3</v>
      </c>
      <c r="I93" s="28">
        <v>15</v>
      </c>
      <c r="J93" s="52">
        <v>1</v>
      </c>
      <c r="K93" s="28">
        <v>1</v>
      </c>
      <c r="L93" s="53">
        <f t="shared" si="15"/>
        <v>2</v>
      </c>
      <c r="M93" s="28">
        <f t="shared" si="16"/>
        <v>0.5</v>
      </c>
      <c r="N93" s="28">
        <f t="shared" si="17"/>
        <v>0.11194375645169939</v>
      </c>
      <c r="O93" s="52">
        <f t="shared" si="18"/>
        <v>0.22388751290339878</v>
      </c>
      <c r="P93" s="53">
        <f t="shared" si="19"/>
        <v>1.7761124870966012</v>
      </c>
      <c r="Q93" s="52">
        <f t="shared" si="20"/>
        <v>-2.3084789090238265</v>
      </c>
      <c r="R93" s="53">
        <f t="shared" si="21"/>
        <v>50</v>
      </c>
      <c r="S93" s="34">
        <f t="shared" si="22"/>
        <v>3.0295560936806414</v>
      </c>
      <c r="T93" s="28"/>
      <c r="U93" s="28"/>
      <c r="V93" s="28"/>
      <c r="W93" s="28"/>
      <c r="X93" s="28"/>
      <c r="Y93" s="28"/>
      <c r="Z93" s="28"/>
      <c r="AA93" s="28"/>
      <c r="AB93" s="28"/>
      <c r="AC93" s="28"/>
      <c r="AD93" s="28"/>
      <c r="AE93" s="28"/>
      <c r="AF93" s="28"/>
      <c r="AG93" s="28"/>
      <c r="AH93" s="28"/>
      <c r="AI93" s="28"/>
      <c r="AJ93" s="28"/>
      <c r="AK93" s="28"/>
      <c r="AL93" s="33">
        <v>0.13272305865247991</v>
      </c>
      <c r="AM93" s="28">
        <v>8</v>
      </c>
      <c r="AN93" s="28">
        <v>1</v>
      </c>
      <c r="AO93" s="28">
        <f t="shared" si="26"/>
        <v>392</v>
      </c>
      <c r="AP93" s="28">
        <f t="shared" si="27"/>
        <v>63</v>
      </c>
      <c r="AQ93" s="28">
        <f t="shared" si="23"/>
        <v>0.68207623682076235</v>
      </c>
      <c r="AR93" s="28">
        <f t="shared" si="24"/>
        <v>0.73417721518987344</v>
      </c>
      <c r="AS93" s="34">
        <f t="shared" si="25"/>
        <v>5.9543975278978549E-4</v>
      </c>
    </row>
    <row r="94" spans="1:45" x14ac:dyDescent="0.25">
      <c r="A94" s="80">
        <v>2</v>
      </c>
      <c r="B94" s="80">
        <v>3</v>
      </c>
      <c r="C94" s="80">
        <v>2</v>
      </c>
      <c r="D94" s="251">
        <v>0</v>
      </c>
      <c r="E94" s="28"/>
      <c r="F94" s="28"/>
      <c r="G94" s="33">
        <v>2</v>
      </c>
      <c r="H94" s="28">
        <v>4</v>
      </c>
      <c r="I94" s="28">
        <v>0</v>
      </c>
      <c r="J94" s="52">
        <v>8</v>
      </c>
      <c r="K94" s="28">
        <v>29</v>
      </c>
      <c r="L94" s="53">
        <f t="shared" si="15"/>
        <v>37</v>
      </c>
      <c r="M94" s="28">
        <f t="shared" si="16"/>
        <v>0.21621621621621623</v>
      </c>
      <c r="N94" s="28">
        <f t="shared" si="17"/>
        <v>0.13028437214543698</v>
      </c>
      <c r="O94" s="52">
        <f t="shared" si="18"/>
        <v>4.8205217693811679</v>
      </c>
      <c r="P94" s="53">
        <f t="shared" si="19"/>
        <v>32.179478230618834</v>
      </c>
      <c r="Q94" s="52">
        <f t="shared" si="20"/>
        <v>-20.352366489961835</v>
      </c>
      <c r="R94" s="53">
        <f t="shared" si="21"/>
        <v>78.378378378378372</v>
      </c>
      <c r="S94" s="34">
        <f t="shared" si="22"/>
        <v>2.4112397202984091</v>
      </c>
      <c r="T94" s="28"/>
      <c r="U94" s="28"/>
      <c r="V94" s="28"/>
      <c r="W94" s="28"/>
      <c r="X94" s="28"/>
      <c r="Y94" s="28"/>
      <c r="Z94" s="28"/>
      <c r="AA94" s="28"/>
      <c r="AB94" s="28"/>
      <c r="AC94" s="28"/>
      <c r="AD94" s="28"/>
      <c r="AE94" s="28"/>
      <c r="AF94" s="28"/>
      <c r="AG94" s="28"/>
      <c r="AH94" s="28"/>
      <c r="AI94" s="28"/>
      <c r="AJ94" s="28"/>
      <c r="AK94" s="28"/>
      <c r="AL94" s="33">
        <v>0.13420969030002261</v>
      </c>
      <c r="AM94" s="28">
        <v>1</v>
      </c>
      <c r="AN94" s="28">
        <v>0</v>
      </c>
      <c r="AO94" s="28">
        <f t="shared" si="26"/>
        <v>393</v>
      </c>
      <c r="AP94" s="28">
        <f t="shared" si="27"/>
        <v>63</v>
      </c>
      <c r="AQ94" s="28">
        <f t="shared" si="23"/>
        <v>0.68126520681265212</v>
      </c>
      <c r="AR94" s="28">
        <f t="shared" si="24"/>
        <v>0.73417721518987344</v>
      </c>
      <c r="AS94" s="34">
        <f t="shared" si="25"/>
        <v>2.9771987639492536E-3</v>
      </c>
    </row>
    <row r="95" spans="1:45" x14ac:dyDescent="0.25">
      <c r="A95" s="80">
        <v>1</v>
      </c>
      <c r="B95" s="80">
        <v>3</v>
      </c>
      <c r="C95" s="80">
        <v>9</v>
      </c>
      <c r="D95" s="251">
        <v>0</v>
      </c>
      <c r="E95" s="28"/>
      <c r="F95" s="28"/>
      <c r="G95" s="33">
        <v>2</v>
      </c>
      <c r="H95" s="28">
        <v>4</v>
      </c>
      <c r="I95" s="28">
        <v>1</v>
      </c>
      <c r="J95" s="52">
        <v>3</v>
      </c>
      <c r="K95" s="28">
        <v>22</v>
      </c>
      <c r="L95" s="53">
        <f t="shared" si="15"/>
        <v>25</v>
      </c>
      <c r="M95" s="28">
        <f t="shared" si="16"/>
        <v>0.12</v>
      </c>
      <c r="N95" s="28">
        <f t="shared" si="17"/>
        <v>0.12707509422123534</v>
      </c>
      <c r="O95" s="52">
        <f t="shared" si="18"/>
        <v>3.1768773555308836</v>
      </c>
      <c r="P95" s="53">
        <f t="shared" si="19"/>
        <v>21.823122644469116</v>
      </c>
      <c r="Q95" s="52">
        <f t="shared" si="20"/>
        <v>-9.1788576218776328</v>
      </c>
      <c r="R95" s="53">
        <f t="shared" si="21"/>
        <v>88</v>
      </c>
      <c r="S95" s="34">
        <f t="shared" si="22"/>
        <v>1.1281507574449793E-2</v>
      </c>
      <c r="T95" s="28"/>
      <c r="U95" s="28"/>
      <c r="V95" s="28"/>
      <c r="W95" s="28"/>
      <c r="X95" s="28"/>
      <c r="Y95" s="28"/>
      <c r="Z95" s="28"/>
      <c r="AA95" s="28"/>
      <c r="AB95" s="28"/>
      <c r="AC95" s="28"/>
      <c r="AD95" s="28"/>
      <c r="AE95" s="28"/>
      <c r="AF95" s="28"/>
      <c r="AG95" s="28"/>
      <c r="AH95" s="28"/>
      <c r="AI95" s="28"/>
      <c r="AJ95" s="28"/>
      <c r="AK95" s="28"/>
      <c r="AL95" s="33">
        <v>0.13430782683641021</v>
      </c>
      <c r="AM95" s="28">
        <v>5</v>
      </c>
      <c r="AN95" s="28">
        <v>0</v>
      </c>
      <c r="AO95" s="28">
        <f t="shared" si="26"/>
        <v>398</v>
      </c>
      <c r="AP95" s="28">
        <f t="shared" si="27"/>
        <v>63</v>
      </c>
      <c r="AQ95" s="28">
        <f t="shared" si="23"/>
        <v>0.67721005677210055</v>
      </c>
      <c r="AR95" s="28">
        <f t="shared" si="24"/>
        <v>0.73417721518987344</v>
      </c>
      <c r="AS95" s="34">
        <f t="shared" si="25"/>
        <v>5.9543975278978549E-4</v>
      </c>
    </row>
    <row r="96" spans="1:45" x14ac:dyDescent="0.25">
      <c r="A96" s="80">
        <v>3</v>
      </c>
      <c r="B96" s="80">
        <v>2</v>
      </c>
      <c r="C96" s="80">
        <v>5</v>
      </c>
      <c r="D96" s="251">
        <v>0</v>
      </c>
      <c r="E96" s="28"/>
      <c r="F96" s="28"/>
      <c r="G96" s="33">
        <v>2</v>
      </c>
      <c r="H96" s="28">
        <v>4</v>
      </c>
      <c r="I96" s="28">
        <v>2</v>
      </c>
      <c r="J96" s="52">
        <v>1</v>
      </c>
      <c r="K96" s="28">
        <v>9</v>
      </c>
      <c r="L96" s="53">
        <f t="shared" si="15"/>
        <v>10</v>
      </c>
      <c r="M96" s="28">
        <f t="shared" si="16"/>
        <v>0.1</v>
      </c>
      <c r="N96" s="28">
        <f t="shared" si="17"/>
        <v>0.12393360494461195</v>
      </c>
      <c r="O96" s="52">
        <f t="shared" si="18"/>
        <v>1.2393360494461194</v>
      </c>
      <c r="P96" s="53">
        <f t="shared" si="19"/>
        <v>8.7606639505538801</v>
      </c>
      <c r="Q96" s="52">
        <f t="shared" si="20"/>
        <v>-3.2788298780547889</v>
      </c>
      <c r="R96" s="53">
        <f t="shared" si="21"/>
        <v>90</v>
      </c>
      <c r="S96" s="34">
        <f t="shared" si="22"/>
        <v>5.2758219716469663E-2</v>
      </c>
      <c r="T96" s="28"/>
      <c r="U96" s="28"/>
      <c r="V96" s="28"/>
      <c r="W96" s="28"/>
      <c r="X96" s="28"/>
      <c r="Y96" s="28"/>
      <c r="Z96" s="28"/>
      <c r="AA96" s="28"/>
      <c r="AB96" s="28"/>
      <c r="AC96" s="28"/>
      <c r="AD96" s="28"/>
      <c r="AE96" s="28"/>
      <c r="AF96" s="28"/>
      <c r="AG96" s="28"/>
      <c r="AH96" s="28"/>
      <c r="AI96" s="28"/>
      <c r="AJ96" s="28"/>
      <c r="AK96" s="28"/>
      <c r="AL96" s="33">
        <v>0.13505686727980704</v>
      </c>
      <c r="AM96" s="28">
        <v>1</v>
      </c>
      <c r="AN96" s="28">
        <v>0</v>
      </c>
      <c r="AO96" s="28">
        <f t="shared" si="26"/>
        <v>399</v>
      </c>
      <c r="AP96" s="28">
        <f t="shared" si="27"/>
        <v>63</v>
      </c>
      <c r="AQ96" s="28">
        <f t="shared" si="23"/>
        <v>0.67639902676399033</v>
      </c>
      <c r="AR96" s="28">
        <f t="shared" si="24"/>
        <v>0.73417721518987344</v>
      </c>
      <c r="AS96" s="34">
        <f t="shared" si="25"/>
        <v>2.1435831100434316E-2</v>
      </c>
    </row>
    <row r="97" spans="1:45" x14ac:dyDescent="0.25">
      <c r="A97" s="80">
        <v>1</v>
      </c>
      <c r="B97" s="80">
        <v>1</v>
      </c>
      <c r="C97" s="80">
        <v>0</v>
      </c>
      <c r="D97" s="251">
        <v>0</v>
      </c>
      <c r="E97" s="28"/>
      <c r="F97" s="28"/>
      <c r="G97" s="33">
        <v>2</v>
      </c>
      <c r="H97" s="28">
        <v>4</v>
      </c>
      <c r="I97" s="28">
        <v>3</v>
      </c>
      <c r="J97" s="52">
        <v>0</v>
      </c>
      <c r="K97" s="28">
        <v>2</v>
      </c>
      <c r="L97" s="53">
        <f t="shared" si="15"/>
        <v>2</v>
      </c>
      <c r="M97" s="28">
        <f t="shared" si="16"/>
        <v>0</v>
      </c>
      <c r="N97" s="28">
        <f t="shared" si="17"/>
        <v>0.12085902546682664</v>
      </c>
      <c r="O97" s="52">
        <f t="shared" si="18"/>
        <v>0.24171805093365328</v>
      </c>
      <c r="P97" s="53">
        <f t="shared" si="19"/>
        <v>1.7582819490663466</v>
      </c>
      <c r="Q97" s="52">
        <f t="shared" si="20"/>
        <v>-0.25762002714547211</v>
      </c>
      <c r="R97" s="53">
        <f t="shared" si="21"/>
        <v>100</v>
      </c>
      <c r="S97" s="34">
        <f t="shared" si="22"/>
        <v>0.27494799802956105</v>
      </c>
      <c r="T97" s="28"/>
      <c r="U97" s="28"/>
      <c r="V97" s="28"/>
      <c r="W97" s="28"/>
      <c r="X97" s="28"/>
      <c r="Y97" s="28"/>
      <c r="Z97" s="28"/>
      <c r="AA97" s="28"/>
      <c r="AB97" s="28"/>
      <c r="AC97" s="28"/>
      <c r="AD97" s="28"/>
      <c r="AE97" s="28"/>
      <c r="AF97" s="28"/>
      <c r="AG97" s="28"/>
      <c r="AH97" s="28"/>
      <c r="AI97" s="28"/>
      <c r="AJ97" s="28"/>
      <c r="AK97" s="28"/>
      <c r="AL97" s="33">
        <v>0.13515552658374402</v>
      </c>
      <c r="AM97" s="28">
        <v>36</v>
      </c>
      <c r="AN97" s="28">
        <v>10</v>
      </c>
      <c r="AO97" s="28">
        <f t="shared" si="26"/>
        <v>435</v>
      </c>
      <c r="AP97" s="28">
        <f t="shared" si="27"/>
        <v>73</v>
      </c>
      <c r="AQ97" s="28">
        <f t="shared" si="23"/>
        <v>0.64720194647201945</v>
      </c>
      <c r="AR97" s="28">
        <f t="shared" si="24"/>
        <v>0.69198312236286919</v>
      </c>
      <c r="AS97" s="34">
        <f t="shared" si="25"/>
        <v>1.1224381546842701E-3</v>
      </c>
    </row>
    <row r="98" spans="1:45" x14ac:dyDescent="0.25">
      <c r="A98" s="80">
        <v>3</v>
      </c>
      <c r="B98" s="80">
        <v>1</v>
      </c>
      <c r="C98" s="80">
        <v>0</v>
      </c>
      <c r="D98" s="251">
        <v>0</v>
      </c>
      <c r="E98" s="28"/>
      <c r="F98" s="28"/>
      <c r="G98" s="33">
        <v>2</v>
      </c>
      <c r="H98" s="28">
        <v>4</v>
      </c>
      <c r="I98" s="28">
        <v>4</v>
      </c>
      <c r="J98" s="52">
        <v>0</v>
      </c>
      <c r="K98" s="28">
        <v>2</v>
      </c>
      <c r="L98" s="53">
        <f t="shared" si="15"/>
        <v>2</v>
      </c>
      <c r="M98" s="28">
        <f t="shared" si="16"/>
        <v>0</v>
      </c>
      <c r="N98" s="28">
        <f t="shared" si="17"/>
        <v>0.11785046032382174</v>
      </c>
      <c r="O98" s="52">
        <f t="shared" si="18"/>
        <v>0.23570092064764347</v>
      </c>
      <c r="P98" s="53">
        <f t="shared" si="19"/>
        <v>1.7642990793523565</v>
      </c>
      <c r="Q98" s="52">
        <f t="shared" si="20"/>
        <v>-0.25078738245709703</v>
      </c>
      <c r="R98" s="53">
        <f t="shared" si="21"/>
        <v>100</v>
      </c>
      <c r="S98" s="34">
        <f t="shared" si="22"/>
        <v>0.26718930299976712</v>
      </c>
      <c r="T98" s="28"/>
      <c r="U98" s="28"/>
      <c r="V98" s="28"/>
      <c r="W98" s="28"/>
      <c r="X98" s="28"/>
      <c r="Y98" s="28"/>
      <c r="Z98" s="28"/>
      <c r="AA98" s="28"/>
      <c r="AB98" s="28"/>
      <c r="AC98" s="28"/>
      <c r="AD98" s="28"/>
      <c r="AE98" s="28"/>
      <c r="AF98" s="28"/>
      <c r="AG98" s="28"/>
      <c r="AH98" s="28"/>
      <c r="AI98" s="28"/>
      <c r="AJ98" s="28"/>
      <c r="AK98" s="28"/>
      <c r="AL98" s="33">
        <v>0.13595353294579116</v>
      </c>
      <c r="AM98" s="28">
        <v>2</v>
      </c>
      <c r="AN98" s="28">
        <v>0</v>
      </c>
      <c r="AO98" s="28">
        <f t="shared" si="26"/>
        <v>437</v>
      </c>
      <c r="AP98" s="28">
        <f t="shared" si="27"/>
        <v>73</v>
      </c>
      <c r="AQ98" s="28">
        <f t="shared" si="23"/>
        <v>0.64557988645579889</v>
      </c>
      <c r="AR98" s="28">
        <f t="shared" si="24"/>
        <v>0.69198312236286919</v>
      </c>
      <c r="AS98" s="34">
        <f t="shared" si="25"/>
        <v>7.2958480054479483E-3</v>
      </c>
    </row>
    <row r="99" spans="1:45" x14ac:dyDescent="0.25">
      <c r="A99" s="80">
        <v>3</v>
      </c>
      <c r="B99" s="80">
        <v>2</v>
      </c>
      <c r="C99" s="80">
        <v>0</v>
      </c>
      <c r="D99" s="251">
        <v>0</v>
      </c>
      <c r="E99" s="28"/>
      <c r="F99" s="28"/>
      <c r="G99" s="33">
        <v>2</v>
      </c>
      <c r="H99" s="28">
        <v>4</v>
      </c>
      <c r="I99" s="28">
        <v>5</v>
      </c>
      <c r="J99" s="52">
        <v>0</v>
      </c>
      <c r="K99" s="28">
        <v>1</v>
      </c>
      <c r="L99" s="53">
        <f t="shared" si="15"/>
        <v>1</v>
      </c>
      <c r="M99" s="28">
        <f t="shared" si="16"/>
        <v>0</v>
      </c>
      <c r="N99" s="28">
        <f t="shared" si="17"/>
        <v>0.11490699916547542</v>
      </c>
      <c r="O99" s="52">
        <f t="shared" si="18"/>
        <v>0.11490699916547542</v>
      </c>
      <c r="P99" s="53">
        <f t="shared" si="19"/>
        <v>0.88509300083452458</v>
      </c>
      <c r="Q99" s="52">
        <f t="shared" si="20"/>
        <v>-0.12206255380659339</v>
      </c>
      <c r="R99" s="53">
        <f t="shared" si="21"/>
        <v>100</v>
      </c>
      <c r="S99" s="34">
        <f t="shared" si="22"/>
        <v>0.12982477441029752</v>
      </c>
      <c r="T99" s="28"/>
      <c r="U99" s="28"/>
      <c r="V99" s="28"/>
      <c r="W99" s="28"/>
      <c r="X99" s="28"/>
      <c r="Y99" s="28"/>
      <c r="Z99" s="28"/>
      <c r="AA99" s="28"/>
      <c r="AB99" s="28"/>
      <c r="AC99" s="28"/>
      <c r="AD99" s="28"/>
      <c r="AE99" s="28"/>
      <c r="AF99" s="28"/>
      <c r="AG99" s="28"/>
      <c r="AH99" s="28"/>
      <c r="AI99" s="28"/>
      <c r="AJ99" s="28"/>
      <c r="AK99" s="28"/>
      <c r="AL99" s="33">
        <v>0.13605274423384908</v>
      </c>
      <c r="AM99" s="28">
        <v>13</v>
      </c>
      <c r="AN99" s="28">
        <v>2</v>
      </c>
      <c r="AO99" s="28">
        <f t="shared" si="26"/>
        <v>450</v>
      </c>
      <c r="AP99" s="28">
        <f t="shared" si="27"/>
        <v>75</v>
      </c>
      <c r="AQ99" s="28">
        <f t="shared" si="23"/>
        <v>0.63503649635036497</v>
      </c>
      <c r="AR99" s="28">
        <f t="shared" si="24"/>
        <v>0.68354430379746833</v>
      </c>
      <c r="AS99" s="34">
        <f t="shared" si="25"/>
        <v>3.3262496535156568E-3</v>
      </c>
    </row>
    <row r="100" spans="1:45" x14ac:dyDescent="0.25">
      <c r="A100" s="80">
        <v>3</v>
      </c>
      <c r="B100" s="80">
        <v>4</v>
      </c>
      <c r="C100" s="80">
        <v>1</v>
      </c>
      <c r="D100" s="251">
        <v>0</v>
      </c>
      <c r="E100" s="28"/>
      <c r="F100" s="28"/>
      <c r="G100" s="33">
        <v>2</v>
      </c>
      <c r="H100" s="28">
        <v>4</v>
      </c>
      <c r="I100" s="28">
        <v>6</v>
      </c>
      <c r="J100" s="52">
        <v>1</v>
      </c>
      <c r="K100" s="28">
        <v>1</v>
      </c>
      <c r="L100" s="53">
        <f t="shared" si="15"/>
        <v>2</v>
      </c>
      <c r="M100" s="28">
        <f t="shared" si="16"/>
        <v>0.5</v>
      </c>
      <c r="N100" s="28">
        <f t="shared" si="17"/>
        <v>0.11202771842681825</v>
      </c>
      <c r="O100" s="52">
        <f t="shared" si="18"/>
        <v>0.22405543685363649</v>
      </c>
      <c r="P100" s="53">
        <f t="shared" si="19"/>
        <v>1.7759445631463635</v>
      </c>
      <c r="Q100" s="52">
        <f t="shared" si="20"/>
        <v>-2.3078237032746678</v>
      </c>
      <c r="R100" s="53">
        <f t="shared" si="21"/>
        <v>50</v>
      </c>
      <c r="S100" s="34">
        <f t="shared" si="22"/>
        <v>3.0262617789571729</v>
      </c>
      <c r="T100" s="28"/>
      <c r="U100" s="28"/>
      <c r="V100" s="28"/>
      <c r="W100" s="28"/>
      <c r="X100" s="28"/>
      <c r="Y100" s="28"/>
      <c r="Z100" s="28"/>
      <c r="AA100" s="28"/>
      <c r="AB100" s="28"/>
      <c r="AC100" s="28"/>
      <c r="AD100" s="28"/>
      <c r="AE100" s="28"/>
      <c r="AF100" s="28"/>
      <c r="AG100" s="28"/>
      <c r="AH100" s="28"/>
      <c r="AI100" s="28"/>
      <c r="AJ100" s="28"/>
      <c r="AK100" s="28"/>
      <c r="AL100" s="33">
        <v>0.13680997823781618</v>
      </c>
      <c r="AM100" s="28">
        <v>6</v>
      </c>
      <c r="AN100" s="28">
        <v>1</v>
      </c>
      <c r="AO100" s="28">
        <f t="shared" si="26"/>
        <v>456</v>
      </c>
      <c r="AP100" s="28">
        <f t="shared" si="27"/>
        <v>76</v>
      </c>
      <c r="AQ100" s="28">
        <f t="shared" si="23"/>
        <v>0.63017031630170317</v>
      </c>
      <c r="AR100" s="28">
        <f t="shared" si="24"/>
        <v>0.67932489451476785</v>
      </c>
      <c r="AS100" s="34">
        <f t="shared" si="25"/>
        <v>5.5095287470786534E-4</v>
      </c>
    </row>
    <row r="101" spans="1:45" x14ac:dyDescent="0.25">
      <c r="A101" s="80">
        <v>2</v>
      </c>
      <c r="B101" s="80">
        <v>2</v>
      </c>
      <c r="C101" s="80">
        <v>1</v>
      </c>
      <c r="D101" s="251">
        <v>0</v>
      </c>
      <c r="E101" s="28"/>
      <c r="F101" s="28"/>
      <c r="G101" s="33">
        <v>2</v>
      </c>
      <c r="H101" s="28">
        <v>4</v>
      </c>
      <c r="I101" s="28">
        <v>7</v>
      </c>
      <c r="J101" s="52">
        <v>2</v>
      </c>
      <c r="K101" s="28">
        <v>6</v>
      </c>
      <c r="L101" s="53">
        <f t="shared" si="15"/>
        <v>8</v>
      </c>
      <c r="M101" s="28">
        <f t="shared" si="16"/>
        <v>0.25</v>
      </c>
      <c r="N101" s="28">
        <f t="shared" si="17"/>
        <v>0.10921168294044128</v>
      </c>
      <c r="O101" s="52">
        <f t="shared" si="18"/>
        <v>0.87369346352353028</v>
      </c>
      <c r="P101" s="53">
        <f t="shared" si="19"/>
        <v>7.1263065364764699</v>
      </c>
      <c r="Q101" s="52">
        <f t="shared" si="20"/>
        <v>-5.1228252222924553</v>
      </c>
      <c r="R101" s="53">
        <f t="shared" si="21"/>
        <v>75</v>
      </c>
      <c r="S101" s="34">
        <f t="shared" si="22"/>
        <v>1.6299699954909042</v>
      </c>
      <c r="T101" s="28"/>
      <c r="U101" s="28"/>
      <c r="V101" s="28"/>
      <c r="W101" s="28"/>
      <c r="X101" s="28"/>
      <c r="Y101" s="28"/>
      <c r="Z101" s="28"/>
      <c r="AA101" s="28"/>
      <c r="AB101" s="28"/>
      <c r="AC101" s="28"/>
      <c r="AD101" s="28"/>
      <c r="AE101" s="28"/>
      <c r="AF101" s="28"/>
      <c r="AG101" s="28"/>
      <c r="AH101" s="28"/>
      <c r="AI101" s="28"/>
      <c r="AJ101" s="28"/>
      <c r="AK101" s="28"/>
      <c r="AL101" s="33">
        <v>0.13757075570122032</v>
      </c>
      <c r="AM101" s="28">
        <v>1</v>
      </c>
      <c r="AN101" s="28">
        <v>0</v>
      </c>
      <c r="AO101" s="28">
        <f t="shared" si="26"/>
        <v>457</v>
      </c>
      <c r="AP101" s="28">
        <f t="shared" si="27"/>
        <v>76</v>
      </c>
      <c r="AQ101" s="28">
        <f t="shared" si="23"/>
        <v>0.62935928629359283</v>
      </c>
      <c r="AR101" s="28">
        <f t="shared" si="24"/>
        <v>0.67932489451476785</v>
      </c>
      <c r="AS101" s="34">
        <f t="shared" si="25"/>
        <v>1.1019057494156554E-3</v>
      </c>
    </row>
    <row r="102" spans="1:45" x14ac:dyDescent="0.25">
      <c r="A102" s="80">
        <v>4</v>
      </c>
      <c r="B102" s="80">
        <v>3</v>
      </c>
      <c r="C102" s="80">
        <v>0</v>
      </c>
      <c r="D102" s="251">
        <v>1</v>
      </c>
      <c r="E102" s="28"/>
      <c r="F102" s="28"/>
      <c r="G102" s="33">
        <v>2</v>
      </c>
      <c r="H102" s="28">
        <v>4</v>
      </c>
      <c r="I102" s="28">
        <v>8</v>
      </c>
      <c r="J102" s="52">
        <v>0</v>
      </c>
      <c r="K102" s="28">
        <v>3</v>
      </c>
      <c r="L102" s="53">
        <f t="shared" si="15"/>
        <v>3</v>
      </c>
      <c r="M102" s="28">
        <f t="shared" si="16"/>
        <v>0</v>
      </c>
      <c r="N102" s="28">
        <f t="shared" si="17"/>
        <v>0.10645794748956133</v>
      </c>
      <c r="O102" s="52">
        <f t="shared" si="18"/>
        <v>0.319373842468684</v>
      </c>
      <c r="P102" s="53">
        <f t="shared" si="19"/>
        <v>2.6806261575313162</v>
      </c>
      <c r="Q102" s="52">
        <f t="shared" si="20"/>
        <v>-0.33768564169568321</v>
      </c>
      <c r="R102" s="53">
        <f t="shared" si="21"/>
        <v>100</v>
      </c>
      <c r="S102" s="34">
        <f t="shared" si="22"/>
        <v>0.35742452363757432</v>
      </c>
      <c r="T102" s="28"/>
      <c r="U102" s="28"/>
      <c r="V102" s="28"/>
      <c r="W102" s="28"/>
      <c r="X102" s="28"/>
      <c r="Y102" s="28"/>
      <c r="Z102" s="28"/>
      <c r="AA102" s="28"/>
      <c r="AB102" s="28"/>
      <c r="AC102" s="28"/>
      <c r="AD102" s="28"/>
      <c r="AE102" s="28"/>
      <c r="AF102" s="28"/>
      <c r="AG102" s="28"/>
      <c r="AH102" s="28"/>
      <c r="AI102" s="28"/>
      <c r="AJ102" s="28"/>
      <c r="AK102" s="28"/>
      <c r="AL102" s="33">
        <v>0.13767095911001509</v>
      </c>
      <c r="AM102" s="28">
        <v>2</v>
      </c>
      <c r="AN102" s="28">
        <v>0</v>
      </c>
      <c r="AO102" s="28">
        <f t="shared" si="26"/>
        <v>459</v>
      </c>
      <c r="AP102" s="28">
        <f t="shared" si="27"/>
        <v>76</v>
      </c>
      <c r="AQ102" s="28">
        <f t="shared" si="23"/>
        <v>0.62773722627737227</v>
      </c>
      <c r="AR102" s="28">
        <f t="shared" si="24"/>
        <v>0.67932489451476785</v>
      </c>
      <c r="AS102" s="34">
        <f t="shared" si="25"/>
        <v>5.5095287470786534E-4</v>
      </c>
    </row>
    <row r="103" spans="1:45" x14ac:dyDescent="0.25">
      <c r="A103" s="80">
        <v>1</v>
      </c>
      <c r="B103" s="80">
        <v>4</v>
      </c>
      <c r="C103" s="80">
        <v>0</v>
      </c>
      <c r="D103" s="251">
        <v>0</v>
      </c>
      <c r="E103" s="28"/>
      <c r="F103" s="28"/>
      <c r="G103" s="33">
        <v>2</v>
      </c>
      <c r="H103" s="28">
        <v>4</v>
      </c>
      <c r="I103" s="28">
        <v>9</v>
      </c>
      <c r="J103" s="52">
        <v>0</v>
      </c>
      <c r="K103" s="28">
        <v>1</v>
      </c>
      <c r="L103" s="53">
        <f t="shared" si="15"/>
        <v>1</v>
      </c>
      <c r="M103" s="28">
        <f t="shared" si="16"/>
        <v>0</v>
      </c>
      <c r="N103" s="28">
        <f t="shared" si="17"/>
        <v>0.10376555830143049</v>
      </c>
      <c r="O103" s="52">
        <f t="shared" si="18"/>
        <v>0.10376555830143049</v>
      </c>
      <c r="P103" s="53">
        <f t="shared" si="19"/>
        <v>0.89623444169856947</v>
      </c>
      <c r="Q103" s="52">
        <f t="shared" si="20"/>
        <v>-0.10955324655112195</v>
      </c>
      <c r="R103" s="53">
        <f t="shared" si="21"/>
        <v>100</v>
      </c>
      <c r="S103" s="34">
        <f t="shared" si="22"/>
        <v>0.11577948076261274</v>
      </c>
      <c r="T103" s="28"/>
      <c r="U103" s="28"/>
      <c r="V103" s="28"/>
      <c r="W103" s="28"/>
      <c r="X103" s="28"/>
      <c r="Y103" s="28"/>
      <c r="Z103" s="28"/>
      <c r="AA103" s="28"/>
      <c r="AB103" s="28"/>
      <c r="AC103" s="28"/>
      <c r="AD103" s="28"/>
      <c r="AE103" s="28"/>
      <c r="AF103" s="28"/>
      <c r="AG103" s="28"/>
      <c r="AH103" s="28"/>
      <c r="AI103" s="28"/>
      <c r="AJ103" s="28"/>
      <c r="AK103" s="28"/>
      <c r="AL103" s="33">
        <v>0.13935124099539922</v>
      </c>
      <c r="AM103" s="28">
        <v>1</v>
      </c>
      <c r="AN103" s="28">
        <v>0</v>
      </c>
      <c r="AO103" s="28">
        <f t="shared" si="26"/>
        <v>460</v>
      </c>
      <c r="AP103" s="28">
        <f t="shared" si="27"/>
        <v>76</v>
      </c>
      <c r="AQ103" s="28">
        <f t="shared" si="23"/>
        <v>0.62692619626926194</v>
      </c>
      <c r="AR103" s="28">
        <f t="shared" si="24"/>
        <v>0.67932489451476785</v>
      </c>
      <c r="AS103" s="34">
        <f t="shared" si="25"/>
        <v>1.6528586241235207E-2</v>
      </c>
    </row>
    <row r="104" spans="1:45" x14ac:dyDescent="0.25">
      <c r="A104" s="80">
        <v>4</v>
      </c>
      <c r="B104" s="80">
        <v>4</v>
      </c>
      <c r="C104" s="80">
        <v>1</v>
      </c>
      <c r="D104" s="251">
        <v>1</v>
      </c>
      <c r="E104" s="28"/>
      <c r="F104" s="28"/>
      <c r="G104" s="33">
        <v>2</v>
      </c>
      <c r="H104" s="28">
        <v>4</v>
      </c>
      <c r="I104" s="28">
        <v>11</v>
      </c>
      <c r="J104" s="52">
        <v>0</v>
      </c>
      <c r="K104" s="28">
        <v>1</v>
      </c>
      <c r="L104" s="53">
        <f t="shared" si="15"/>
        <v>1</v>
      </c>
      <c r="M104" s="28">
        <f t="shared" si="16"/>
        <v>0</v>
      </c>
      <c r="N104" s="28">
        <f t="shared" si="17"/>
        <v>9.8560969384821215E-2</v>
      </c>
      <c r="O104" s="52">
        <f t="shared" si="18"/>
        <v>9.8560969384821215E-2</v>
      </c>
      <c r="P104" s="53">
        <f t="shared" si="19"/>
        <v>0.90143903061517883</v>
      </c>
      <c r="Q104" s="52">
        <f t="shared" si="20"/>
        <v>-0.10376286966835541</v>
      </c>
      <c r="R104" s="53">
        <f t="shared" si="21"/>
        <v>100</v>
      </c>
      <c r="S104" s="34">
        <f t="shared" si="22"/>
        <v>0.10933736618610709</v>
      </c>
      <c r="T104" s="28"/>
      <c r="U104" s="28"/>
      <c r="V104" s="28"/>
      <c r="W104" s="28"/>
      <c r="X104" s="28"/>
      <c r="Y104" s="28"/>
      <c r="Z104" s="28"/>
      <c r="AA104" s="28"/>
      <c r="AB104" s="28"/>
      <c r="AC104" s="28"/>
      <c r="AD104" s="28"/>
      <c r="AE104" s="28"/>
      <c r="AF104" s="28"/>
      <c r="AG104" s="28"/>
      <c r="AH104" s="28"/>
      <c r="AI104" s="28"/>
      <c r="AJ104" s="28"/>
      <c r="AK104" s="28"/>
      <c r="AL104" s="33">
        <v>0.13945253156953386</v>
      </c>
      <c r="AM104" s="28">
        <v>30</v>
      </c>
      <c r="AN104" s="28">
        <v>4</v>
      </c>
      <c r="AO104" s="28">
        <f t="shared" si="26"/>
        <v>490</v>
      </c>
      <c r="AP104" s="28">
        <f t="shared" si="27"/>
        <v>80</v>
      </c>
      <c r="AQ104" s="28">
        <f t="shared" si="23"/>
        <v>0.60259529602595296</v>
      </c>
      <c r="AR104" s="28">
        <f t="shared" si="24"/>
        <v>0.66244725738396626</v>
      </c>
      <c r="AS104" s="34">
        <f t="shared" si="25"/>
        <v>2.1490584181150787E-3</v>
      </c>
    </row>
    <row r="105" spans="1:45" x14ac:dyDescent="0.25">
      <c r="A105" s="80">
        <v>3</v>
      </c>
      <c r="B105" s="80">
        <v>1</v>
      </c>
      <c r="C105" s="80">
        <v>2</v>
      </c>
      <c r="D105" s="251">
        <v>0</v>
      </c>
      <c r="E105" s="28"/>
      <c r="F105" s="28"/>
      <c r="G105" s="33">
        <v>2</v>
      </c>
      <c r="H105" s="28">
        <v>4</v>
      </c>
      <c r="I105" s="28">
        <v>12</v>
      </c>
      <c r="J105" s="52">
        <v>0</v>
      </c>
      <c r="K105" s="28">
        <v>1</v>
      </c>
      <c r="L105" s="53">
        <f t="shared" si="15"/>
        <v>1</v>
      </c>
      <c r="M105" s="28">
        <f t="shared" si="16"/>
        <v>0</v>
      </c>
      <c r="N105" s="28">
        <f t="shared" si="17"/>
        <v>9.6046831935765811E-2</v>
      </c>
      <c r="O105" s="52">
        <f t="shared" si="18"/>
        <v>9.6046831935765811E-2</v>
      </c>
      <c r="P105" s="53">
        <f t="shared" si="19"/>
        <v>0.9039531680642342</v>
      </c>
      <c r="Q105" s="52">
        <f t="shared" si="20"/>
        <v>-0.10097772517057726</v>
      </c>
      <c r="R105" s="53">
        <f t="shared" si="21"/>
        <v>100</v>
      </c>
      <c r="S105" s="34">
        <f t="shared" si="22"/>
        <v>0.1062519999143814</v>
      </c>
      <c r="T105" s="28"/>
      <c r="U105" s="28"/>
      <c r="V105" s="28"/>
      <c r="W105" s="28"/>
      <c r="X105" s="28"/>
      <c r="Y105" s="28"/>
      <c r="Z105" s="28"/>
      <c r="AA105" s="28"/>
      <c r="AB105" s="28"/>
      <c r="AC105" s="28"/>
      <c r="AD105" s="28"/>
      <c r="AE105" s="28"/>
      <c r="AF105" s="28"/>
      <c r="AG105" s="28"/>
      <c r="AH105" s="28"/>
      <c r="AI105" s="28"/>
      <c r="AJ105" s="28"/>
      <c r="AK105" s="28"/>
      <c r="AL105" s="33">
        <v>0.14022561665439318</v>
      </c>
      <c r="AM105" s="28">
        <v>4</v>
      </c>
      <c r="AN105" s="28">
        <v>0</v>
      </c>
      <c r="AO105" s="28">
        <f t="shared" si="26"/>
        <v>494</v>
      </c>
      <c r="AP105" s="28">
        <f t="shared" si="27"/>
        <v>80</v>
      </c>
      <c r="AQ105" s="28">
        <f t="shared" si="23"/>
        <v>0.59935117599351173</v>
      </c>
      <c r="AR105" s="28">
        <f t="shared" si="24"/>
        <v>0.66244725738396626</v>
      </c>
      <c r="AS105" s="34">
        <f t="shared" si="25"/>
        <v>5.3726460452878811E-4</v>
      </c>
    </row>
    <row r="106" spans="1:45" x14ac:dyDescent="0.25">
      <c r="A106" s="80">
        <v>4</v>
      </c>
      <c r="B106" s="80">
        <v>3</v>
      </c>
      <c r="C106" s="80">
        <v>0</v>
      </c>
      <c r="D106" s="251">
        <v>0</v>
      </c>
      <c r="E106" s="28"/>
      <c r="F106" s="28"/>
      <c r="G106" s="33">
        <v>2</v>
      </c>
      <c r="H106" s="28">
        <v>4</v>
      </c>
      <c r="I106" s="28">
        <v>13</v>
      </c>
      <c r="J106" s="52">
        <v>1</v>
      </c>
      <c r="K106" s="28">
        <v>1</v>
      </c>
      <c r="L106" s="53">
        <f t="shared" si="15"/>
        <v>2</v>
      </c>
      <c r="M106" s="28">
        <f t="shared" si="16"/>
        <v>0.5</v>
      </c>
      <c r="N106" s="28">
        <f t="shared" si="17"/>
        <v>9.3590167878467995E-2</v>
      </c>
      <c r="O106" s="52">
        <f t="shared" si="18"/>
        <v>0.18718033575693599</v>
      </c>
      <c r="P106" s="53">
        <f t="shared" si="19"/>
        <v>1.8128196642430641</v>
      </c>
      <c r="Q106" s="52">
        <f t="shared" si="20"/>
        <v>-2.4670936669346228</v>
      </c>
      <c r="R106" s="53">
        <f t="shared" si="21"/>
        <v>50</v>
      </c>
      <c r="S106" s="34">
        <f t="shared" si="22"/>
        <v>3.8940683829334661</v>
      </c>
      <c r="T106" s="28"/>
      <c r="U106" s="28"/>
      <c r="V106" s="28"/>
      <c r="W106" s="28"/>
      <c r="X106" s="28"/>
      <c r="Y106" s="28"/>
      <c r="Z106" s="28"/>
      <c r="AA106" s="28"/>
      <c r="AB106" s="28"/>
      <c r="AC106" s="28"/>
      <c r="AD106" s="28"/>
      <c r="AE106" s="28"/>
      <c r="AF106" s="28"/>
      <c r="AG106" s="28"/>
      <c r="AH106" s="28"/>
      <c r="AI106" s="28"/>
      <c r="AJ106" s="28"/>
      <c r="AK106" s="28"/>
      <c r="AL106" s="33">
        <v>0.14100228527239342</v>
      </c>
      <c r="AM106" s="28">
        <v>1</v>
      </c>
      <c r="AN106" s="28">
        <v>0</v>
      </c>
      <c r="AO106" s="28">
        <f t="shared" si="26"/>
        <v>495</v>
      </c>
      <c r="AP106" s="28">
        <f t="shared" si="27"/>
        <v>80</v>
      </c>
      <c r="AQ106" s="28">
        <f t="shared" si="23"/>
        <v>0.5985401459854014</v>
      </c>
      <c r="AR106" s="28">
        <f t="shared" si="24"/>
        <v>0.66244725738396626</v>
      </c>
      <c r="AS106" s="34">
        <f t="shared" si="25"/>
        <v>6.4471752543451624E-3</v>
      </c>
    </row>
    <row r="107" spans="1:45" x14ac:dyDescent="0.25">
      <c r="A107" s="80">
        <v>4</v>
      </c>
      <c r="B107" s="80">
        <v>3</v>
      </c>
      <c r="C107" s="80">
        <v>2</v>
      </c>
      <c r="D107" s="251">
        <v>0</v>
      </c>
      <c r="E107" s="28"/>
      <c r="F107" s="28"/>
      <c r="G107" s="33">
        <v>2</v>
      </c>
      <c r="H107" s="28">
        <v>4</v>
      </c>
      <c r="I107" s="28">
        <v>15</v>
      </c>
      <c r="J107" s="52">
        <v>0</v>
      </c>
      <c r="K107" s="28">
        <v>2</v>
      </c>
      <c r="L107" s="53">
        <f t="shared" si="15"/>
        <v>2</v>
      </c>
      <c r="M107" s="28">
        <f t="shared" si="16"/>
        <v>0</v>
      </c>
      <c r="N107" s="28">
        <f t="shared" si="17"/>
        <v>8.8845354152359918E-2</v>
      </c>
      <c r="O107" s="52">
        <f t="shared" si="18"/>
        <v>0.17769070830471984</v>
      </c>
      <c r="P107" s="53">
        <f t="shared" si="19"/>
        <v>1.8223092916952801</v>
      </c>
      <c r="Q107" s="52">
        <f t="shared" si="20"/>
        <v>-0.18608528435927812</v>
      </c>
      <c r="R107" s="53">
        <f t="shared" si="21"/>
        <v>100</v>
      </c>
      <c r="S107" s="34">
        <f t="shared" si="22"/>
        <v>0.19501706885269246</v>
      </c>
      <c r="T107" s="28"/>
      <c r="U107" s="28"/>
      <c r="V107" s="28"/>
      <c r="W107" s="28"/>
      <c r="X107" s="28"/>
      <c r="Y107" s="28"/>
      <c r="Z107" s="28"/>
      <c r="AA107" s="28"/>
      <c r="AB107" s="28"/>
      <c r="AC107" s="28"/>
      <c r="AD107" s="28"/>
      <c r="AE107" s="28"/>
      <c r="AF107" s="28"/>
      <c r="AG107" s="28"/>
      <c r="AH107" s="28"/>
      <c r="AI107" s="28"/>
      <c r="AJ107" s="28"/>
      <c r="AK107" s="28"/>
      <c r="AL107" s="33">
        <v>0.14110457918722918</v>
      </c>
      <c r="AM107" s="28">
        <v>12</v>
      </c>
      <c r="AN107" s="28">
        <v>3</v>
      </c>
      <c r="AO107" s="28">
        <f t="shared" si="26"/>
        <v>507</v>
      </c>
      <c r="AP107" s="28">
        <f t="shared" si="27"/>
        <v>83</v>
      </c>
      <c r="AQ107" s="28">
        <f t="shared" si="23"/>
        <v>0.58880778588807781</v>
      </c>
      <c r="AR107" s="28">
        <f t="shared" si="24"/>
        <v>0.64978902953586504</v>
      </c>
      <c r="AS107" s="34">
        <f t="shared" si="25"/>
        <v>5.2699840189440793E-4</v>
      </c>
    </row>
    <row r="108" spans="1:45" x14ac:dyDescent="0.25">
      <c r="A108" s="80">
        <v>2</v>
      </c>
      <c r="B108" s="80">
        <v>1</v>
      </c>
      <c r="C108" s="80">
        <v>0</v>
      </c>
      <c r="D108" s="251">
        <v>0</v>
      </c>
      <c r="E108" s="28"/>
      <c r="F108" s="28"/>
      <c r="G108" s="33">
        <v>3</v>
      </c>
      <c r="H108" s="28">
        <v>1</v>
      </c>
      <c r="I108" s="28">
        <v>0</v>
      </c>
      <c r="J108" s="52">
        <v>11</v>
      </c>
      <c r="K108" s="28">
        <v>31</v>
      </c>
      <c r="L108" s="53">
        <f t="shared" si="15"/>
        <v>42</v>
      </c>
      <c r="M108" s="28">
        <f t="shared" si="16"/>
        <v>0.26190476190476192</v>
      </c>
      <c r="N108" s="28">
        <f t="shared" si="17"/>
        <v>0.22524764772855371</v>
      </c>
      <c r="O108" s="52">
        <f t="shared" si="18"/>
        <v>9.4604012045992558</v>
      </c>
      <c r="P108" s="53">
        <f t="shared" si="19"/>
        <v>32.539598795400742</v>
      </c>
      <c r="Q108" s="52">
        <f t="shared" si="20"/>
        <v>-24.307670310997885</v>
      </c>
      <c r="R108" s="53">
        <f t="shared" si="21"/>
        <v>26.190476190476193</v>
      </c>
      <c r="S108" s="34">
        <f t="shared" si="22"/>
        <v>0.32340197443554164</v>
      </c>
      <c r="T108" s="28"/>
      <c r="U108" s="28"/>
      <c r="V108" s="28"/>
      <c r="W108" s="28"/>
      <c r="X108" s="28"/>
      <c r="Y108" s="28"/>
      <c r="Z108" s="28"/>
      <c r="AA108" s="28"/>
      <c r="AB108" s="28"/>
      <c r="AC108" s="28"/>
      <c r="AD108" s="28"/>
      <c r="AE108" s="28"/>
      <c r="AF108" s="28"/>
      <c r="AG108" s="28"/>
      <c r="AH108" s="28"/>
      <c r="AI108" s="28"/>
      <c r="AJ108" s="28"/>
      <c r="AK108" s="28"/>
      <c r="AL108" s="33">
        <v>0.14188531272147858</v>
      </c>
      <c r="AM108" s="28">
        <v>1</v>
      </c>
      <c r="AN108" s="28">
        <v>0</v>
      </c>
      <c r="AO108" s="28">
        <f t="shared" si="26"/>
        <v>508</v>
      </c>
      <c r="AP108" s="28">
        <f t="shared" si="27"/>
        <v>83</v>
      </c>
      <c r="AQ108" s="28">
        <f t="shared" si="23"/>
        <v>0.58799675587996758</v>
      </c>
      <c r="AR108" s="28">
        <f t="shared" si="24"/>
        <v>0.64978902953586504</v>
      </c>
      <c r="AS108" s="34">
        <f t="shared" si="25"/>
        <v>1.0539968037888878E-3</v>
      </c>
    </row>
    <row r="109" spans="1:45" x14ac:dyDescent="0.25">
      <c r="A109" s="80">
        <v>2</v>
      </c>
      <c r="B109" s="80">
        <v>3</v>
      </c>
      <c r="C109" s="80">
        <v>0</v>
      </c>
      <c r="D109" s="251">
        <v>1</v>
      </c>
      <c r="E109" s="28"/>
      <c r="F109" s="28"/>
      <c r="G109" s="33">
        <v>3</v>
      </c>
      <c r="H109" s="28">
        <v>1</v>
      </c>
      <c r="I109" s="28">
        <v>1</v>
      </c>
      <c r="J109" s="52">
        <v>3</v>
      </c>
      <c r="K109" s="28">
        <v>12</v>
      </c>
      <c r="L109" s="53">
        <f t="shared" si="15"/>
        <v>15</v>
      </c>
      <c r="M109" s="28">
        <f t="shared" si="16"/>
        <v>0.2</v>
      </c>
      <c r="N109" s="28">
        <f t="shared" si="17"/>
        <v>0.22029165608172258</v>
      </c>
      <c r="O109" s="52">
        <f t="shared" si="18"/>
        <v>3.3043748412258385</v>
      </c>
      <c r="P109" s="53">
        <f t="shared" si="19"/>
        <v>11.695625158774162</v>
      </c>
      <c r="Q109" s="52">
        <f t="shared" si="20"/>
        <v>-7.5244328707542616</v>
      </c>
      <c r="R109" s="53">
        <f t="shared" si="21"/>
        <v>20</v>
      </c>
      <c r="S109" s="34">
        <f t="shared" si="22"/>
        <v>3.5958040345839479E-2</v>
      </c>
      <c r="T109" s="28"/>
      <c r="U109" s="28"/>
      <c r="V109" s="28"/>
      <c r="W109" s="28"/>
      <c r="X109" s="28"/>
      <c r="Y109" s="28"/>
      <c r="Z109" s="28"/>
      <c r="AA109" s="28"/>
      <c r="AB109" s="28"/>
      <c r="AC109" s="28"/>
      <c r="AD109" s="28"/>
      <c r="AE109" s="28"/>
      <c r="AF109" s="28"/>
      <c r="AG109" s="28"/>
      <c r="AH109" s="28"/>
      <c r="AI109" s="28"/>
      <c r="AJ109" s="28"/>
      <c r="AK109" s="28"/>
      <c r="AL109" s="33">
        <v>0.14281982783273525</v>
      </c>
      <c r="AM109" s="28">
        <v>2</v>
      </c>
      <c r="AN109" s="28">
        <v>0</v>
      </c>
      <c r="AO109" s="28">
        <f t="shared" si="26"/>
        <v>510</v>
      </c>
      <c r="AP109" s="28">
        <f t="shared" si="27"/>
        <v>83</v>
      </c>
      <c r="AQ109" s="28">
        <f t="shared" si="23"/>
        <v>0.58637469586374702</v>
      </c>
      <c r="AR109" s="28">
        <f t="shared" si="24"/>
        <v>0.64978902953586504</v>
      </c>
      <c r="AS109" s="34">
        <f t="shared" si="25"/>
        <v>2.6349920094722847E-2</v>
      </c>
    </row>
    <row r="110" spans="1:45" x14ac:dyDescent="0.25">
      <c r="A110" s="80">
        <v>1</v>
      </c>
      <c r="B110" s="80">
        <v>4</v>
      </c>
      <c r="C110" s="80">
        <v>2</v>
      </c>
      <c r="D110" s="251">
        <v>0</v>
      </c>
      <c r="E110" s="28"/>
      <c r="F110" s="28"/>
      <c r="G110" s="33">
        <v>3</v>
      </c>
      <c r="H110" s="28">
        <v>1</v>
      </c>
      <c r="I110" s="28">
        <v>2</v>
      </c>
      <c r="J110" s="52">
        <v>3</v>
      </c>
      <c r="K110" s="28">
        <v>6</v>
      </c>
      <c r="L110" s="53">
        <f t="shared" si="15"/>
        <v>9</v>
      </c>
      <c r="M110" s="28">
        <f t="shared" si="16"/>
        <v>0.33333333333333331</v>
      </c>
      <c r="N110" s="28">
        <f t="shared" si="17"/>
        <v>0.21541438936069679</v>
      </c>
      <c r="O110" s="52">
        <f t="shared" si="18"/>
        <v>1.9387295042462711</v>
      </c>
      <c r="P110" s="53">
        <f t="shared" si="19"/>
        <v>7.0612704957537291</v>
      </c>
      <c r="Q110" s="52">
        <f t="shared" si="20"/>
        <v>-6.0611726512443092</v>
      </c>
      <c r="R110" s="53">
        <f t="shared" si="21"/>
        <v>33.333333333333329</v>
      </c>
      <c r="S110" s="34">
        <f t="shared" si="22"/>
        <v>0.74044809955822577</v>
      </c>
      <c r="T110" s="28"/>
      <c r="U110" s="28"/>
      <c r="V110" s="28"/>
      <c r="W110" s="28"/>
      <c r="X110" s="28"/>
      <c r="Y110" s="28"/>
      <c r="Z110" s="28"/>
      <c r="AA110" s="28"/>
      <c r="AB110" s="28"/>
      <c r="AC110" s="28"/>
      <c r="AD110" s="28"/>
      <c r="AE110" s="28"/>
      <c r="AF110" s="28"/>
      <c r="AG110" s="28"/>
      <c r="AH110" s="28"/>
      <c r="AI110" s="28"/>
      <c r="AJ110" s="28"/>
      <c r="AK110" s="28"/>
      <c r="AL110" s="33">
        <v>0.14292322094178489</v>
      </c>
      <c r="AM110" s="28">
        <v>50</v>
      </c>
      <c r="AN110" s="28">
        <v>1</v>
      </c>
      <c r="AO110" s="28">
        <f t="shared" si="26"/>
        <v>560</v>
      </c>
      <c r="AP110" s="28">
        <f t="shared" si="27"/>
        <v>84</v>
      </c>
      <c r="AQ110" s="28">
        <f t="shared" si="23"/>
        <v>0.54582319545823199</v>
      </c>
      <c r="AR110" s="28">
        <f t="shared" si="24"/>
        <v>0.64556962025316456</v>
      </c>
      <c r="AS110" s="34">
        <f t="shared" si="25"/>
        <v>2.0943053373987711E-3</v>
      </c>
    </row>
    <row r="111" spans="1:45" x14ac:dyDescent="0.25">
      <c r="A111" s="80">
        <v>4</v>
      </c>
      <c r="B111" s="80">
        <v>2</v>
      </c>
      <c r="C111" s="80">
        <v>0</v>
      </c>
      <c r="D111" s="251">
        <v>0</v>
      </c>
      <c r="E111" s="28"/>
      <c r="F111" s="28"/>
      <c r="G111" s="33">
        <v>3</v>
      </c>
      <c r="H111" s="28">
        <v>1</v>
      </c>
      <c r="I111" s="28">
        <v>3</v>
      </c>
      <c r="J111" s="52">
        <v>2</v>
      </c>
      <c r="K111" s="28">
        <v>2</v>
      </c>
      <c r="L111" s="53">
        <f t="shared" si="15"/>
        <v>4</v>
      </c>
      <c r="M111" s="28">
        <f t="shared" si="16"/>
        <v>0.5</v>
      </c>
      <c r="N111" s="28">
        <f t="shared" si="17"/>
        <v>0.21061593703974532</v>
      </c>
      <c r="O111" s="52">
        <f t="shared" si="18"/>
        <v>0.84246374815898128</v>
      </c>
      <c r="P111" s="53">
        <f t="shared" si="19"/>
        <v>3.1575362518410186</v>
      </c>
      <c r="Q111" s="52">
        <f t="shared" si="20"/>
        <v>-3.5884426249023655</v>
      </c>
      <c r="R111" s="53">
        <f t="shared" si="21"/>
        <v>50</v>
      </c>
      <c r="S111" s="34">
        <f t="shared" si="22"/>
        <v>2.0147892562845442</v>
      </c>
      <c r="T111" s="28"/>
      <c r="U111" s="28"/>
      <c r="V111" s="28"/>
      <c r="W111" s="28"/>
      <c r="X111" s="28"/>
      <c r="Y111" s="28"/>
      <c r="Z111" s="28"/>
      <c r="AA111" s="28"/>
      <c r="AB111" s="28"/>
      <c r="AC111" s="28"/>
      <c r="AD111" s="28"/>
      <c r="AE111" s="28"/>
      <c r="AF111" s="28"/>
      <c r="AG111" s="28"/>
      <c r="AH111" s="28"/>
      <c r="AI111" s="28"/>
      <c r="AJ111" s="28"/>
      <c r="AK111" s="28"/>
      <c r="AL111" s="33">
        <v>0.14371233335336314</v>
      </c>
      <c r="AM111" s="28">
        <v>4</v>
      </c>
      <c r="AN111" s="28">
        <v>0</v>
      </c>
      <c r="AO111" s="28">
        <f t="shared" si="26"/>
        <v>564</v>
      </c>
      <c r="AP111" s="28">
        <f t="shared" si="27"/>
        <v>84</v>
      </c>
      <c r="AQ111" s="28">
        <f t="shared" si="23"/>
        <v>0.54257907542579076</v>
      </c>
      <c r="AR111" s="28">
        <f t="shared" si="24"/>
        <v>0.64556962025316456</v>
      </c>
      <c r="AS111" s="34">
        <f t="shared" si="25"/>
        <v>5.23576334349639E-4</v>
      </c>
    </row>
    <row r="112" spans="1:45" x14ac:dyDescent="0.25">
      <c r="A112" s="80">
        <v>4</v>
      </c>
      <c r="B112" s="80">
        <v>1</v>
      </c>
      <c r="C112" s="80">
        <v>12</v>
      </c>
      <c r="D112" s="251">
        <v>0</v>
      </c>
      <c r="E112" s="28"/>
      <c r="F112" s="28"/>
      <c r="G112" s="33">
        <v>3</v>
      </c>
      <c r="H112" s="28">
        <v>1</v>
      </c>
      <c r="I112" s="28">
        <v>4</v>
      </c>
      <c r="J112" s="52">
        <v>0</v>
      </c>
      <c r="K112" s="28">
        <v>2</v>
      </c>
      <c r="L112" s="53">
        <f t="shared" si="15"/>
        <v>2</v>
      </c>
      <c r="M112" s="28">
        <f t="shared" si="16"/>
        <v>0</v>
      </c>
      <c r="N112" s="28">
        <f t="shared" si="17"/>
        <v>0.2058963222039675</v>
      </c>
      <c r="O112" s="52">
        <f t="shared" si="18"/>
        <v>0.411792644407935</v>
      </c>
      <c r="P112" s="53">
        <f t="shared" si="19"/>
        <v>1.5882073555920651</v>
      </c>
      <c r="Q112" s="52">
        <f t="shared" si="20"/>
        <v>-0.46108249938013807</v>
      </c>
      <c r="R112" s="53">
        <f t="shared" si="21"/>
        <v>0</v>
      </c>
      <c r="S112" s="34">
        <f t="shared" si="22"/>
        <v>0.51856282236449347</v>
      </c>
      <c r="T112" s="28"/>
      <c r="U112" s="28"/>
      <c r="V112" s="28"/>
      <c r="W112" s="28"/>
      <c r="X112" s="28"/>
      <c r="Y112" s="28"/>
      <c r="Z112" s="28"/>
      <c r="AA112" s="28"/>
      <c r="AB112" s="28"/>
      <c r="AC112" s="28"/>
      <c r="AD112" s="28"/>
      <c r="AE112" s="28"/>
      <c r="AF112" s="28"/>
      <c r="AG112" s="28"/>
      <c r="AH112" s="28"/>
      <c r="AI112" s="28"/>
      <c r="AJ112" s="28"/>
      <c r="AK112" s="28"/>
      <c r="AL112" s="33">
        <v>0.14450506805981811</v>
      </c>
      <c r="AM112" s="28">
        <v>1</v>
      </c>
      <c r="AN112" s="28">
        <v>0</v>
      </c>
      <c r="AO112" s="28">
        <f t="shared" si="26"/>
        <v>565</v>
      </c>
      <c r="AP112" s="28">
        <f t="shared" si="27"/>
        <v>84</v>
      </c>
      <c r="AQ112" s="28">
        <f t="shared" si="23"/>
        <v>0.54176804541768053</v>
      </c>
      <c r="AR112" s="28">
        <f t="shared" si="24"/>
        <v>0.64556962025316456</v>
      </c>
      <c r="AS112" s="34">
        <f t="shared" si="25"/>
        <v>1.5183713696141035E-2</v>
      </c>
    </row>
    <row r="113" spans="1:45" x14ac:dyDescent="0.25">
      <c r="A113" s="80">
        <v>4</v>
      </c>
      <c r="B113" s="80">
        <v>1</v>
      </c>
      <c r="C113" s="80">
        <v>0</v>
      </c>
      <c r="D113" s="251">
        <v>1</v>
      </c>
      <c r="E113" s="28"/>
      <c r="F113" s="28"/>
      <c r="G113" s="33">
        <v>3</v>
      </c>
      <c r="H113" s="28">
        <v>1</v>
      </c>
      <c r="I113" s="28">
        <v>5</v>
      </c>
      <c r="J113" s="52">
        <v>0</v>
      </c>
      <c r="K113" s="28">
        <v>1</v>
      </c>
      <c r="L113" s="53">
        <f t="shared" si="15"/>
        <v>1</v>
      </c>
      <c r="M113" s="28">
        <f t="shared" si="16"/>
        <v>0</v>
      </c>
      <c r="N113" s="28">
        <f t="shared" si="17"/>
        <v>0.20125550366359118</v>
      </c>
      <c r="O113" s="52">
        <f t="shared" si="18"/>
        <v>0.20125550366359118</v>
      </c>
      <c r="P113" s="53">
        <f t="shared" si="19"/>
        <v>0.79874449633640876</v>
      </c>
      <c r="Q113" s="52">
        <f t="shared" si="20"/>
        <v>-0.22471416365978517</v>
      </c>
      <c r="R113" s="53">
        <f t="shared" si="21"/>
        <v>0</v>
      </c>
      <c r="S113" s="34">
        <f t="shared" si="22"/>
        <v>0.25196480800392024</v>
      </c>
      <c r="T113" s="28"/>
      <c r="U113" s="28"/>
      <c r="V113" s="28"/>
      <c r="W113" s="28"/>
      <c r="X113" s="28"/>
      <c r="Y113" s="28"/>
      <c r="Z113" s="28"/>
      <c r="AA113" s="28"/>
      <c r="AB113" s="28"/>
      <c r="AC113" s="28"/>
      <c r="AD113" s="28"/>
      <c r="AE113" s="28"/>
      <c r="AF113" s="28"/>
      <c r="AG113" s="28"/>
      <c r="AH113" s="28"/>
      <c r="AI113" s="28"/>
      <c r="AJ113" s="28"/>
      <c r="AK113" s="28"/>
      <c r="AL113" s="33">
        <v>0.14460947536219559</v>
      </c>
      <c r="AM113" s="28">
        <v>29</v>
      </c>
      <c r="AN113" s="28">
        <v>3</v>
      </c>
      <c r="AO113" s="28">
        <f t="shared" si="26"/>
        <v>594</v>
      </c>
      <c r="AP113" s="28">
        <f t="shared" si="27"/>
        <v>87</v>
      </c>
      <c r="AQ113" s="28">
        <f t="shared" si="23"/>
        <v>0.51824817518248167</v>
      </c>
      <c r="AR113" s="28">
        <f t="shared" si="24"/>
        <v>0.63291139240506333</v>
      </c>
      <c r="AS113" s="34">
        <f t="shared" si="25"/>
        <v>5.1331013171533233E-4</v>
      </c>
    </row>
    <row r="114" spans="1:45" x14ac:dyDescent="0.25">
      <c r="A114" s="80">
        <v>1</v>
      </c>
      <c r="B114" s="80">
        <v>4</v>
      </c>
      <c r="C114" s="80">
        <v>4</v>
      </c>
      <c r="D114" s="251">
        <v>0</v>
      </c>
      <c r="E114" s="28"/>
      <c r="F114" s="28"/>
      <c r="G114" s="33">
        <v>3</v>
      </c>
      <c r="H114" s="28">
        <v>1</v>
      </c>
      <c r="I114" s="28">
        <v>6</v>
      </c>
      <c r="J114" s="52">
        <v>0</v>
      </c>
      <c r="K114" s="28">
        <v>2</v>
      </c>
      <c r="L114" s="53">
        <f t="shared" si="15"/>
        <v>2</v>
      </c>
      <c r="M114" s="28">
        <f t="shared" si="16"/>
        <v>0</v>
      </c>
      <c r="N114" s="28">
        <f t="shared" si="17"/>
        <v>0.19669337811996621</v>
      </c>
      <c r="O114" s="52">
        <f t="shared" si="18"/>
        <v>0.39338675623993241</v>
      </c>
      <c r="P114" s="53">
        <f t="shared" si="19"/>
        <v>1.6066132437600675</v>
      </c>
      <c r="Q114" s="52">
        <f t="shared" si="20"/>
        <v>-0.43803758498021483</v>
      </c>
      <c r="R114" s="53">
        <f t="shared" si="21"/>
        <v>0</v>
      </c>
      <c r="S114" s="34">
        <f t="shared" si="22"/>
        <v>0.48970934077359196</v>
      </c>
      <c r="T114" s="28"/>
      <c r="U114" s="28"/>
      <c r="V114" s="28"/>
      <c r="W114" s="28"/>
      <c r="X114" s="28"/>
      <c r="Y114" s="28"/>
      <c r="Z114" s="28"/>
      <c r="AA114" s="28"/>
      <c r="AB114" s="28"/>
      <c r="AC114" s="28"/>
      <c r="AD114" s="28"/>
      <c r="AE114" s="28"/>
      <c r="AF114" s="28"/>
      <c r="AG114" s="28"/>
      <c r="AH114" s="28"/>
      <c r="AI114" s="28"/>
      <c r="AJ114" s="28"/>
      <c r="AK114" s="28"/>
      <c r="AL114" s="33">
        <v>0.14540631846614174</v>
      </c>
      <c r="AM114" s="28">
        <v>1</v>
      </c>
      <c r="AN114" s="28">
        <v>1</v>
      </c>
      <c r="AO114" s="28">
        <f t="shared" si="26"/>
        <v>595</v>
      </c>
      <c r="AP114" s="28">
        <f t="shared" si="27"/>
        <v>88</v>
      </c>
      <c r="AQ114" s="28">
        <f t="shared" si="23"/>
        <v>0.51743714517437145</v>
      </c>
      <c r="AR114" s="28">
        <f t="shared" si="24"/>
        <v>0.62869198312236285</v>
      </c>
      <c r="AS114" s="34">
        <f t="shared" si="25"/>
        <v>5.098880641705634E-4</v>
      </c>
    </row>
    <row r="115" spans="1:45" x14ac:dyDescent="0.25">
      <c r="A115" s="80">
        <v>2</v>
      </c>
      <c r="B115" s="80">
        <v>2</v>
      </c>
      <c r="C115" s="80">
        <v>1</v>
      </c>
      <c r="D115" s="251">
        <v>0</v>
      </c>
      <c r="E115" s="28"/>
      <c r="F115" s="28"/>
      <c r="G115" s="33">
        <v>3</v>
      </c>
      <c r="H115" s="28">
        <v>1</v>
      </c>
      <c r="I115" s="28">
        <v>7</v>
      </c>
      <c r="J115" s="52">
        <v>1</v>
      </c>
      <c r="K115" s="28">
        <v>0</v>
      </c>
      <c r="L115" s="53">
        <f t="shared" si="15"/>
        <v>1</v>
      </c>
      <c r="M115" s="28">
        <f t="shared" si="16"/>
        <v>1</v>
      </c>
      <c r="N115" s="28">
        <f t="shared" si="17"/>
        <v>0.19220978237468109</v>
      </c>
      <c r="O115" s="52">
        <f t="shared" si="18"/>
        <v>0.19220978237468109</v>
      </c>
      <c r="P115" s="53">
        <f t="shared" si="19"/>
        <v>0.80779021762531888</v>
      </c>
      <c r="Q115" s="52">
        <f t="shared" si="20"/>
        <v>-1.6491678868905677</v>
      </c>
      <c r="R115" s="53">
        <f t="shared" si="21"/>
        <v>100</v>
      </c>
      <c r="S115" s="34">
        <f t="shared" si="22"/>
        <v>4.2026488331934413</v>
      </c>
      <c r="T115" s="28"/>
      <c r="U115" s="28"/>
      <c r="V115" s="28"/>
      <c r="W115" s="28"/>
      <c r="X115" s="28"/>
      <c r="Y115" s="28"/>
      <c r="Z115" s="28"/>
      <c r="AA115" s="28"/>
      <c r="AB115" s="28"/>
      <c r="AC115" s="28"/>
      <c r="AD115" s="28"/>
      <c r="AE115" s="28"/>
      <c r="AF115" s="28"/>
      <c r="AG115" s="28"/>
      <c r="AH115" s="28"/>
      <c r="AI115" s="28"/>
      <c r="AJ115" s="28"/>
      <c r="AK115" s="28"/>
      <c r="AL115" s="33">
        <v>0.14636006894891518</v>
      </c>
      <c r="AM115" s="28">
        <v>1</v>
      </c>
      <c r="AN115" s="28">
        <v>0</v>
      </c>
      <c r="AO115" s="28">
        <f t="shared" si="26"/>
        <v>596</v>
      </c>
      <c r="AP115" s="28">
        <f t="shared" si="27"/>
        <v>88</v>
      </c>
      <c r="AQ115" s="28">
        <f t="shared" si="23"/>
        <v>0.51662611516626122</v>
      </c>
      <c r="AR115" s="28">
        <f t="shared" si="24"/>
        <v>0.62869198312236285</v>
      </c>
      <c r="AS115" s="34">
        <f t="shared" si="25"/>
        <v>2.5494403208530963E-3</v>
      </c>
    </row>
    <row r="116" spans="1:45" x14ac:dyDescent="0.25">
      <c r="A116" s="80">
        <v>2</v>
      </c>
      <c r="B116" s="80">
        <v>3</v>
      </c>
      <c r="C116" s="80">
        <v>0</v>
      </c>
      <c r="D116" s="251">
        <v>0</v>
      </c>
      <c r="E116" s="28"/>
      <c r="F116" s="28"/>
      <c r="G116" s="33">
        <v>3</v>
      </c>
      <c r="H116" s="28">
        <v>1</v>
      </c>
      <c r="I116" s="28">
        <v>9</v>
      </c>
      <c r="J116" s="52">
        <v>0</v>
      </c>
      <c r="K116" s="28">
        <v>1</v>
      </c>
      <c r="L116" s="53">
        <f t="shared" si="15"/>
        <v>1</v>
      </c>
      <c r="M116" s="28">
        <f t="shared" si="16"/>
        <v>0</v>
      </c>
      <c r="N116" s="28">
        <f t="shared" si="17"/>
        <v>0.18347724147715078</v>
      </c>
      <c r="O116" s="52">
        <f t="shared" si="18"/>
        <v>0.18347724147715078</v>
      </c>
      <c r="P116" s="53">
        <f t="shared" si="19"/>
        <v>0.81652275852284917</v>
      </c>
      <c r="Q116" s="52">
        <f t="shared" si="20"/>
        <v>-0.20270049369264864</v>
      </c>
      <c r="R116" s="53">
        <f t="shared" si="21"/>
        <v>0</v>
      </c>
      <c r="S116" s="34">
        <f t="shared" si="22"/>
        <v>0.22470560625777888</v>
      </c>
      <c r="T116" s="28"/>
      <c r="U116" s="28"/>
      <c r="V116" s="28"/>
      <c r="W116" s="28"/>
      <c r="X116" s="28"/>
      <c r="Y116" s="28"/>
      <c r="Z116" s="28"/>
      <c r="AA116" s="28"/>
      <c r="AB116" s="28"/>
      <c r="AC116" s="28"/>
      <c r="AD116" s="28"/>
      <c r="AE116" s="28"/>
      <c r="AF116" s="28"/>
      <c r="AG116" s="28"/>
      <c r="AH116" s="28"/>
      <c r="AI116" s="28"/>
      <c r="AJ116" s="28"/>
      <c r="AK116" s="28"/>
      <c r="AL116" s="33">
        <v>0.14727089702232077</v>
      </c>
      <c r="AM116" s="28">
        <v>5</v>
      </c>
      <c r="AN116" s="28">
        <v>1</v>
      </c>
      <c r="AO116" s="28">
        <f t="shared" si="26"/>
        <v>601</v>
      </c>
      <c r="AP116" s="28">
        <f t="shared" si="27"/>
        <v>89</v>
      </c>
      <c r="AQ116" s="28">
        <f t="shared" si="23"/>
        <v>0.51257096512570965</v>
      </c>
      <c r="AR116" s="28">
        <f t="shared" si="24"/>
        <v>0.62447257383966237</v>
      </c>
      <c r="AS116" s="34">
        <f t="shared" si="25"/>
        <v>5.0646599662579448E-4</v>
      </c>
    </row>
    <row r="117" spans="1:45" x14ac:dyDescent="0.25">
      <c r="A117" s="80">
        <v>1</v>
      </c>
      <c r="B117" s="80">
        <v>3</v>
      </c>
      <c r="C117" s="80">
        <v>1</v>
      </c>
      <c r="D117" s="251">
        <v>0</v>
      </c>
      <c r="E117" s="28"/>
      <c r="F117" s="28"/>
      <c r="G117" s="33">
        <v>3</v>
      </c>
      <c r="H117" s="28">
        <v>1</v>
      </c>
      <c r="I117" s="28">
        <v>14</v>
      </c>
      <c r="J117" s="52">
        <v>0</v>
      </c>
      <c r="K117" s="28">
        <v>1</v>
      </c>
      <c r="L117" s="53">
        <f t="shared" si="15"/>
        <v>1</v>
      </c>
      <c r="M117" s="28">
        <f t="shared" si="16"/>
        <v>0</v>
      </c>
      <c r="N117" s="28">
        <f t="shared" si="17"/>
        <v>0.16299820551488384</v>
      </c>
      <c r="O117" s="52">
        <f t="shared" si="18"/>
        <v>0.16299820551488384</v>
      </c>
      <c r="P117" s="53">
        <f t="shared" si="19"/>
        <v>0.83700179448511614</v>
      </c>
      <c r="Q117" s="52">
        <f t="shared" si="20"/>
        <v>-0.1779290645461952</v>
      </c>
      <c r="R117" s="53">
        <f t="shared" si="21"/>
        <v>100</v>
      </c>
      <c r="S117" s="34">
        <f t="shared" si="22"/>
        <v>0.19474056876443452</v>
      </c>
      <c r="T117" s="28"/>
      <c r="U117" s="28"/>
      <c r="V117" s="28"/>
      <c r="W117" s="28"/>
      <c r="X117" s="28"/>
      <c r="Y117" s="28"/>
      <c r="Z117" s="28"/>
      <c r="AA117" s="28"/>
      <c r="AB117" s="28"/>
      <c r="AC117" s="28"/>
      <c r="AD117" s="28"/>
      <c r="AE117" s="28"/>
      <c r="AF117" s="28"/>
      <c r="AG117" s="28"/>
      <c r="AH117" s="28"/>
      <c r="AI117" s="28"/>
      <c r="AJ117" s="28"/>
      <c r="AK117" s="28"/>
      <c r="AL117" s="33">
        <v>0.14807986662769243</v>
      </c>
      <c r="AM117" s="28">
        <v>1</v>
      </c>
      <c r="AN117" s="28">
        <v>0</v>
      </c>
      <c r="AO117" s="28">
        <f t="shared" si="26"/>
        <v>602</v>
      </c>
      <c r="AP117" s="28">
        <f t="shared" si="27"/>
        <v>89</v>
      </c>
      <c r="AQ117" s="28">
        <f t="shared" si="23"/>
        <v>0.51175993511759943</v>
      </c>
      <c r="AR117" s="28">
        <f t="shared" si="24"/>
        <v>0.62447257383966237</v>
      </c>
      <c r="AS117" s="34">
        <f t="shared" si="25"/>
        <v>1.9245707871781995E-2</v>
      </c>
    </row>
    <row r="118" spans="1:45" x14ac:dyDescent="0.25">
      <c r="A118" s="80">
        <v>1</v>
      </c>
      <c r="B118" s="80">
        <v>3</v>
      </c>
      <c r="C118" s="80">
        <v>5</v>
      </c>
      <c r="D118" s="251">
        <v>0</v>
      </c>
      <c r="E118" s="28"/>
      <c r="F118" s="28"/>
      <c r="G118" s="33">
        <v>3</v>
      </c>
      <c r="H118" s="28">
        <v>1</v>
      </c>
      <c r="I118" s="28">
        <v>15</v>
      </c>
      <c r="J118" s="52">
        <v>0</v>
      </c>
      <c r="K118" s="28">
        <v>2</v>
      </c>
      <c r="L118" s="53">
        <f t="shared" si="15"/>
        <v>2</v>
      </c>
      <c r="M118" s="28">
        <f t="shared" si="16"/>
        <v>0</v>
      </c>
      <c r="N118" s="28">
        <f t="shared" si="17"/>
        <v>0.15913053450669587</v>
      </c>
      <c r="O118" s="52">
        <f t="shared" si="18"/>
        <v>0.31826106901339174</v>
      </c>
      <c r="P118" s="53">
        <f t="shared" si="19"/>
        <v>1.6817389309866082</v>
      </c>
      <c r="Q118" s="52">
        <f t="shared" si="20"/>
        <v>-0.34663768900077863</v>
      </c>
      <c r="R118" s="53">
        <f t="shared" si="21"/>
        <v>100</v>
      </c>
      <c r="S118" s="34">
        <f t="shared" si="22"/>
        <v>0.37849045788180791</v>
      </c>
      <c r="T118" s="28"/>
      <c r="U118" s="28"/>
      <c r="V118" s="28"/>
      <c r="W118" s="28"/>
      <c r="X118" s="28"/>
      <c r="Y118" s="28"/>
      <c r="Z118" s="28"/>
      <c r="AA118" s="28"/>
      <c r="AB118" s="28"/>
      <c r="AC118" s="28"/>
      <c r="AD118" s="28"/>
      <c r="AE118" s="28"/>
      <c r="AF118" s="28"/>
      <c r="AG118" s="28"/>
      <c r="AH118" s="28"/>
      <c r="AI118" s="28"/>
      <c r="AJ118" s="28"/>
      <c r="AK118" s="28"/>
      <c r="AL118" s="33">
        <v>0.14818640938702271</v>
      </c>
      <c r="AM118" s="28">
        <v>38</v>
      </c>
      <c r="AN118" s="28">
        <v>5</v>
      </c>
      <c r="AO118" s="28">
        <f t="shared" si="26"/>
        <v>640</v>
      </c>
      <c r="AP118" s="28">
        <f t="shared" si="27"/>
        <v>94</v>
      </c>
      <c r="AQ118" s="28">
        <f t="shared" si="23"/>
        <v>0.48094079480940799</v>
      </c>
      <c r="AR118" s="28">
        <f t="shared" si="24"/>
        <v>0.6033755274261603</v>
      </c>
      <c r="AS118" s="34">
        <f t="shared" si="25"/>
        <v>4.8935565890201706E-4</v>
      </c>
    </row>
    <row r="119" spans="1:45" x14ac:dyDescent="0.25">
      <c r="A119" s="80">
        <v>4</v>
      </c>
      <c r="B119" s="80">
        <v>2</v>
      </c>
      <c r="C119" s="80">
        <v>2</v>
      </c>
      <c r="D119" s="251">
        <v>0</v>
      </c>
      <c r="E119" s="28"/>
      <c r="F119" s="28"/>
      <c r="G119" s="33">
        <v>3</v>
      </c>
      <c r="H119" s="28">
        <v>2</v>
      </c>
      <c r="I119" s="28">
        <v>0</v>
      </c>
      <c r="J119" s="52">
        <v>4</v>
      </c>
      <c r="K119" s="28">
        <v>24</v>
      </c>
      <c r="L119" s="53">
        <f t="shared" si="15"/>
        <v>28</v>
      </c>
      <c r="M119" s="28">
        <f t="shared" si="16"/>
        <v>0.14285714285714285</v>
      </c>
      <c r="N119" s="28">
        <f t="shared" si="17"/>
        <v>0.18360376362524197</v>
      </c>
      <c r="O119" s="52">
        <f t="shared" si="18"/>
        <v>5.1409053815067756</v>
      </c>
      <c r="P119" s="53">
        <f t="shared" si="19"/>
        <v>22.859094618493224</v>
      </c>
      <c r="Q119" s="52">
        <f t="shared" si="20"/>
        <v>-11.648432201824987</v>
      </c>
      <c r="R119" s="53">
        <f t="shared" si="21"/>
        <v>14.285714285714285</v>
      </c>
      <c r="S119" s="34">
        <f t="shared" si="22"/>
        <v>0.31014062134194142</v>
      </c>
      <c r="T119" s="28"/>
      <c r="U119" s="28"/>
      <c r="V119" s="28"/>
      <c r="W119" s="28"/>
      <c r="X119" s="28"/>
      <c r="Y119" s="28"/>
      <c r="Z119" s="28"/>
      <c r="AA119" s="28"/>
      <c r="AB119" s="28"/>
      <c r="AC119" s="28"/>
      <c r="AD119" s="28"/>
      <c r="AE119" s="28"/>
      <c r="AF119" s="28"/>
      <c r="AG119" s="28"/>
      <c r="AH119" s="28"/>
      <c r="AI119" s="28"/>
      <c r="AJ119" s="28"/>
      <c r="AK119" s="28"/>
      <c r="AL119" s="33">
        <v>0.14899952924187232</v>
      </c>
      <c r="AM119" s="28">
        <v>1</v>
      </c>
      <c r="AN119" s="28">
        <v>0</v>
      </c>
      <c r="AO119" s="28">
        <f t="shared" si="26"/>
        <v>641</v>
      </c>
      <c r="AP119" s="28">
        <f t="shared" si="27"/>
        <v>94</v>
      </c>
      <c r="AQ119" s="28">
        <f t="shared" si="23"/>
        <v>0.48012976480129765</v>
      </c>
      <c r="AR119" s="28">
        <f t="shared" si="24"/>
        <v>0.6033755274261603</v>
      </c>
      <c r="AS119" s="34">
        <f t="shared" si="25"/>
        <v>2.9361339534119688E-3</v>
      </c>
    </row>
    <row r="120" spans="1:45" x14ac:dyDescent="0.25">
      <c r="A120" s="80">
        <v>4</v>
      </c>
      <c r="B120" s="80">
        <v>1</v>
      </c>
      <c r="C120" s="80">
        <v>0</v>
      </c>
      <c r="D120" s="251">
        <v>0</v>
      </c>
      <c r="E120" s="28"/>
      <c r="F120" s="28"/>
      <c r="G120" s="33">
        <v>3</v>
      </c>
      <c r="H120" s="28">
        <v>2</v>
      </c>
      <c r="I120" s="28">
        <v>1</v>
      </c>
      <c r="J120" s="52">
        <v>1</v>
      </c>
      <c r="K120" s="28">
        <v>11</v>
      </c>
      <c r="L120" s="53">
        <f t="shared" si="15"/>
        <v>12</v>
      </c>
      <c r="M120" s="28">
        <f t="shared" si="16"/>
        <v>8.3333333333333329E-2</v>
      </c>
      <c r="N120" s="28">
        <f t="shared" si="17"/>
        <v>0.17935192616890572</v>
      </c>
      <c r="O120" s="52">
        <f t="shared" si="18"/>
        <v>2.1522231140268686</v>
      </c>
      <c r="P120" s="53">
        <f t="shared" si="19"/>
        <v>9.8477768859731309</v>
      </c>
      <c r="Q120" s="52">
        <f t="shared" si="20"/>
        <v>-3.8926754216026227</v>
      </c>
      <c r="R120" s="53">
        <f t="shared" si="21"/>
        <v>91.666666666666657</v>
      </c>
      <c r="S120" s="34">
        <f t="shared" si="22"/>
        <v>0.75167294760632175</v>
      </c>
      <c r="T120" s="28"/>
      <c r="U120" s="28"/>
      <c r="V120" s="28"/>
      <c r="W120" s="28"/>
      <c r="X120" s="28"/>
      <c r="Y120" s="28"/>
      <c r="Z120" s="28"/>
      <c r="AA120" s="28"/>
      <c r="AB120" s="28"/>
      <c r="AC120" s="28"/>
      <c r="AD120" s="28"/>
      <c r="AE120" s="28"/>
      <c r="AF120" s="28"/>
      <c r="AG120" s="28"/>
      <c r="AH120" s="28"/>
      <c r="AI120" s="28"/>
      <c r="AJ120" s="28"/>
      <c r="AK120" s="28"/>
      <c r="AL120" s="33">
        <v>0.14997271228706899</v>
      </c>
      <c r="AM120" s="28">
        <v>6</v>
      </c>
      <c r="AN120" s="28">
        <v>1</v>
      </c>
      <c r="AO120" s="28">
        <f t="shared" si="26"/>
        <v>647</v>
      </c>
      <c r="AP120" s="28">
        <f t="shared" si="27"/>
        <v>95</v>
      </c>
      <c r="AQ120" s="28">
        <f t="shared" si="23"/>
        <v>0.47526358475263586</v>
      </c>
      <c r="AR120" s="28">
        <f t="shared" si="24"/>
        <v>0.59915611814345993</v>
      </c>
      <c r="AS120" s="34">
        <f t="shared" si="25"/>
        <v>4.8593359135724781E-4</v>
      </c>
    </row>
    <row r="121" spans="1:45" x14ac:dyDescent="0.25">
      <c r="A121" s="80">
        <v>1</v>
      </c>
      <c r="B121" s="80">
        <v>3</v>
      </c>
      <c r="C121" s="80">
        <v>4</v>
      </c>
      <c r="D121" s="251">
        <v>0</v>
      </c>
      <c r="E121" s="28"/>
      <c r="F121" s="28"/>
      <c r="G121" s="33">
        <v>3</v>
      </c>
      <c r="H121" s="28">
        <v>2</v>
      </c>
      <c r="I121" s="28">
        <v>2</v>
      </c>
      <c r="J121" s="52">
        <v>0</v>
      </c>
      <c r="K121" s="28">
        <v>5</v>
      </c>
      <c r="L121" s="53">
        <f t="shared" si="15"/>
        <v>5</v>
      </c>
      <c r="M121" s="28">
        <f t="shared" si="16"/>
        <v>0</v>
      </c>
      <c r="N121" s="28">
        <f t="shared" si="17"/>
        <v>0.17517742387271007</v>
      </c>
      <c r="O121" s="52">
        <f t="shared" si="18"/>
        <v>0.87588711936355035</v>
      </c>
      <c r="P121" s="53">
        <f t="shared" si="19"/>
        <v>4.1241128806364493</v>
      </c>
      <c r="Q121" s="52">
        <f t="shared" si="20"/>
        <v>-0.96293487507829489</v>
      </c>
      <c r="R121" s="53">
        <f t="shared" si="21"/>
        <v>100</v>
      </c>
      <c r="S121" s="34">
        <f t="shared" si="22"/>
        <v>1.0619097303034781</v>
      </c>
      <c r="T121" s="28"/>
      <c r="U121" s="28"/>
      <c r="V121" s="28"/>
      <c r="W121" s="28"/>
      <c r="X121" s="28"/>
      <c r="Y121" s="28"/>
      <c r="Z121" s="28"/>
      <c r="AA121" s="28"/>
      <c r="AB121" s="28"/>
      <c r="AC121" s="28"/>
      <c r="AD121" s="28"/>
      <c r="AE121" s="28"/>
      <c r="AF121" s="28"/>
      <c r="AG121" s="28"/>
      <c r="AH121" s="28"/>
      <c r="AI121" s="28"/>
      <c r="AJ121" s="28"/>
      <c r="AK121" s="28"/>
      <c r="AL121" s="33">
        <v>0.15079389867551291</v>
      </c>
      <c r="AM121" s="28">
        <v>1</v>
      </c>
      <c r="AN121" s="28">
        <v>0</v>
      </c>
      <c r="AO121" s="28">
        <f t="shared" si="26"/>
        <v>648</v>
      </c>
      <c r="AP121" s="28">
        <f t="shared" si="27"/>
        <v>95</v>
      </c>
      <c r="AQ121" s="28">
        <f t="shared" si="23"/>
        <v>0.47445255474452552</v>
      </c>
      <c r="AR121" s="28">
        <f t="shared" si="24"/>
        <v>0.59915611814345993</v>
      </c>
      <c r="AS121" s="34">
        <f t="shared" si="25"/>
        <v>4.8593359135718129E-4</v>
      </c>
    </row>
    <row r="122" spans="1:45" x14ac:dyDescent="0.25">
      <c r="A122" s="80">
        <v>4</v>
      </c>
      <c r="B122" s="80">
        <v>1</v>
      </c>
      <c r="C122" s="80">
        <v>0</v>
      </c>
      <c r="D122" s="251">
        <v>0</v>
      </c>
      <c r="E122" s="28"/>
      <c r="F122" s="28"/>
      <c r="G122" s="33">
        <v>3</v>
      </c>
      <c r="H122" s="28">
        <v>2</v>
      </c>
      <c r="I122" s="28">
        <v>3</v>
      </c>
      <c r="J122" s="52">
        <v>0</v>
      </c>
      <c r="K122" s="28">
        <v>1</v>
      </c>
      <c r="L122" s="53">
        <f t="shared" si="15"/>
        <v>1</v>
      </c>
      <c r="M122" s="28">
        <f t="shared" si="16"/>
        <v>0</v>
      </c>
      <c r="N122" s="28">
        <f t="shared" si="17"/>
        <v>0.17107982951922229</v>
      </c>
      <c r="O122" s="52">
        <f t="shared" si="18"/>
        <v>0.17107982951922229</v>
      </c>
      <c r="P122" s="53">
        <f t="shared" si="19"/>
        <v>0.82892017048077771</v>
      </c>
      <c r="Q122" s="52">
        <f t="shared" si="20"/>
        <v>-0.18763142464673022</v>
      </c>
      <c r="R122" s="53">
        <f t="shared" si="21"/>
        <v>100</v>
      </c>
      <c r="S122" s="34">
        <f t="shared" si="22"/>
        <v>0.20638878822311099</v>
      </c>
      <c r="T122" s="28"/>
      <c r="U122" s="28"/>
      <c r="V122" s="28"/>
      <c r="W122" s="28"/>
      <c r="X122" s="28"/>
      <c r="Y122" s="28"/>
      <c r="Z122" s="28"/>
      <c r="AA122" s="28"/>
      <c r="AB122" s="28"/>
      <c r="AC122" s="28"/>
      <c r="AD122" s="28"/>
      <c r="AE122" s="28"/>
      <c r="AF122" s="28"/>
      <c r="AG122" s="28"/>
      <c r="AH122" s="28"/>
      <c r="AI122" s="28"/>
      <c r="AJ122" s="28"/>
      <c r="AK122" s="28"/>
      <c r="AL122" s="33">
        <v>0.15090204827707474</v>
      </c>
      <c r="AM122" s="28">
        <v>1</v>
      </c>
      <c r="AN122" s="28">
        <v>0</v>
      </c>
      <c r="AO122" s="28">
        <f t="shared" si="26"/>
        <v>649</v>
      </c>
      <c r="AP122" s="28">
        <f t="shared" si="27"/>
        <v>95</v>
      </c>
      <c r="AQ122" s="28">
        <f t="shared" si="23"/>
        <v>0.4736415247364153</v>
      </c>
      <c r="AR122" s="28">
        <f t="shared" si="24"/>
        <v>0.59915611814345993</v>
      </c>
      <c r="AS122" s="34">
        <f t="shared" si="25"/>
        <v>4.8593359135724781E-4</v>
      </c>
    </row>
    <row r="123" spans="1:45" x14ac:dyDescent="0.25">
      <c r="A123" s="80">
        <v>2</v>
      </c>
      <c r="B123" s="80">
        <v>3</v>
      </c>
      <c r="C123" s="80">
        <v>0</v>
      </c>
      <c r="D123" s="251">
        <v>0</v>
      </c>
      <c r="E123" s="28"/>
      <c r="F123" s="28"/>
      <c r="G123" s="33">
        <v>3</v>
      </c>
      <c r="H123" s="28">
        <v>2</v>
      </c>
      <c r="I123" s="28">
        <v>4</v>
      </c>
      <c r="J123" s="52">
        <v>1</v>
      </c>
      <c r="K123" s="28">
        <v>5</v>
      </c>
      <c r="L123" s="53">
        <f t="shared" si="15"/>
        <v>6</v>
      </c>
      <c r="M123" s="28">
        <f t="shared" si="16"/>
        <v>0.16666666666666666</v>
      </c>
      <c r="N123" s="28">
        <f t="shared" si="17"/>
        <v>0.16705866964113683</v>
      </c>
      <c r="O123" s="52">
        <f t="shared" si="18"/>
        <v>1.002352017846821</v>
      </c>
      <c r="P123" s="53">
        <f t="shared" si="19"/>
        <v>4.997647982153179</v>
      </c>
      <c r="Q123" s="52">
        <f t="shared" si="20"/>
        <v>-2.7033705682346696</v>
      </c>
      <c r="R123" s="53">
        <f t="shared" si="21"/>
        <v>83.333333333333343</v>
      </c>
      <c r="S123" s="34">
        <f t="shared" si="22"/>
        <v>6.6259254371217121E-6</v>
      </c>
      <c r="T123" s="28"/>
      <c r="U123" s="28"/>
      <c r="V123" s="28"/>
      <c r="W123" s="28"/>
      <c r="X123" s="28"/>
      <c r="Y123" s="28"/>
      <c r="Z123" s="28"/>
      <c r="AA123" s="28"/>
      <c r="AB123" s="28"/>
      <c r="AC123" s="28"/>
      <c r="AD123" s="28"/>
      <c r="AE123" s="28"/>
      <c r="AF123" s="28"/>
      <c r="AG123" s="28"/>
      <c r="AH123" s="28"/>
      <c r="AI123" s="28"/>
      <c r="AJ123" s="28"/>
      <c r="AK123" s="28"/>
      <c r="AL123" s="33">
        <v>0.15172741500303438</v>
      </c>
      <c r="AM123" s="28">
        <v>1</v>
      </c>
      <c r="AN123" s="28">
        <v>0</v>
      </c>
      <c r="AO123" s="28">
        <f t="shared" si="26"/>
        <v>650</v>
      </c>
      <c r="AP123" s="28">
        <f t="shared" si="27"/>
        <v>95</v>
      </c>
      <c r="AQ123" s="28">
        <f t="shared" si="23"/>
        <v>0.47283049472830496</v>
      </c>
      <c r="AR123" s="28">
        <f t="shared" si="24"/>
        <v>0.59915611814345993</v>
      </c>
      <c r="AS123" s="34">
        <f t="shared" si="25"/>
        <v>2.4296679567861724E-3</v>
      </c>
    </row>
    <row r="124" spans="1:45" x14ac:dyDescent="0.25">
      <c r="A124" s="80">
        <v>3</v>
      </c>
      <c r="B124" s="80">
        <v>2</v>
      </c>
      <c r="C124" s="80">
        <v>4</v>
      </c>
      <c r="D124" s="251">
        <v>1</v>
      </c>
      <c r="E124" s="28"/>
      <c r="F124" s="28"/>
      <c r="G124" s="33">
        <v>3</v>
      </c>
      <c r="H124" s="28">
        <v>2</v>
      </c>
      <c r="I124" s="28">
        <v>5</v>
      </c>
      <c r="J124" s="52">
        <v>0</v>
      </c>
      <c r="K124" s="28">
        <v>5</v>
      </c>
      <c r="L124" s="53">
        <f t="shared" si="15"/>
        <v>5</v>
      </c>
      <c r="M124" s="28">
        <f t="shared" si="16"/>
        <v>0</v>
      </c>
      <c r="N124" s="28">
        <f t="shared" si="17"/>
        <v>0.16311342681840246</v>
      </c>
      <c r="O124" s="52">
        <f t="shared" si="18"/>
        <v>0.81556713409201231</v>
      </c>
      <c r="P124" s="53">
        <f t="shared" si="19"/>
        <v>4.1844328659079881</v>
      </c>
      <c r="Q124" s="52">
        <f t="shared" si="20"/>
        <v>-0.8903336679392122</v>
      </c>
      <c r="R124" s="53">
        <f t="shared" si="21"/>
        <v>100</v>
      </c>
      <c r="S124" s="34">
        <f t="shared" si="22"/>
        <v>0.97452529437945801</v>
      </c>
      <c r="T124" s="28"/>
      <c r="U124" s="28"/>
      <c r="V124" s="28"/>
      <c r="W124" s="28"/>
      <c r="X124" s="28"/>
      <c r="Y124" s="28"/>
      <c r="Z124" s="28"/>
      <c r="AA124" s="28"/>
      <c r="AB124" s="28"/>
      <c r="AC124" s="28"/>
      <c r="AD124" s="28"/>
      <c r="AE124" s="28"/>
      <c r="AF124" s="28"/>
      <c r="AG124" s="28"/>
      <c r="AH124" s="28"/>
      <c r="AI124" s="28"/>
      <c r="AJ124" s="28"/>
      <c r="AK124" s="28"/>
      <c r="AL124" s="33">
        <v>0.15266567149371563</v>
      </c>
      <c r="AM124" s="28">
        <v>5</v>
      </c>
      <c r="AN124" s="28">
        <v>0</v>
      </c>
      <c r="AO124" s="28">
        <f t="shared" si="26"/>
        <v>655</v>
      </c>
      <c r="AP124" s="28">
        <f t="shared" si="27"/>
        <v>95</v>
      </c>
      <c r="AQ124" s="28">
        <f t="shared" si="23"/>
        <v>0.46877534468775339</v>
      </c>
      <c r="AR124" s="28">
        <f t="shared" si="24"/>
        <v>0.59915611814345993</v>
      </c>
      <c r="AS124" s="34">
        <f t="shared" si="25"/>
        <v>0</v>
      </c>
    </row>
    <row r="125" spans="1:45" x14ac:dyDescent="0.25">
      <c r="A125" s="80">
        <v>3</v>
      </c>
      <c r="B125" s="80">
        <v>1</v>
      </c>
      <c r="C125" s="80">
        <v>15</v>
      </c>
      <c r="D125" s="251">
        <v>0</v>
      </c>
      <c r="E125" s="28"/>
      <c r="F125" s="28"/>
      <c r="G125" s="33">
        <v>3</v>
      </c>
      <c r="H125" s="28">
        <v>2</v>
      </c>
      <c r="I125" s="28">
        <v>6</v>
      </c>
      <c r="J125" s="52">
        <v>0</v>
      </c>
      <c r="K125" s="28">
        <v>3</v>
      </c>
      <c r="L125" s="53">
        <f t="shared" si="15"/>
        <v>3</v>
      </c>
      <c r="M125" s="28">
        <f t="shared" si="16"/>
        <v>0</v>
      </c>
      <c r="N125" s="28">
        <f t="shared" si="17"/>
        <v>0.15924354196164456</v>
      </c>
      <c r="O125" s="52">
        <f t="shared" si="18"/>
        <v>0.47773062588493365</v>
      </c>
      <c r="P125" s="53">
        <f t="shared" si="19"/>
        <v>2.5222693741150666</v>
      </c>
      <c r="Q125" s="52">
        <f t="shared" si="20"/>
        <v>-0.52035974132594309</v>
      </c>
      <c r="R125" s="53">
        <f t="shared" si="21"/>
        <v>100</v>
      </c>
      <c r="S125" s="34">
        <f t="shared" si="22"/>
        <v>0.56821523202993873</v>
      </c>
      <c r="T125" s="28"/>
      <c r="U125" s="28"/>
      <c r="V125" s="28"/>
      <c r="W125" s="28"/>
      <c r="X125" s="28"/>
      <c r="Y125" s="28"/>
      <c r="Z125" s="28"/>
      <c r="AA125" s="28"/>
      <c r="AB125" s="28"/>
      <c r="AC125" s="28"/>
      <c r="AD125" s="28"/>
      <c r="AE125" s="28"/>
      <c r="AF125" s="28"/>
      <c r="AG125" s="28"/>
      <c r="AH125" s="28"/>
      <c r="AI125" s="28"/>
      <c r="AJ125" s="28"/>
      <c r="AK125" s="28"/>
      <c r="AL125" s="33">
        <v>0.15354870830890965</v>
      </c>
      <c r="AM125" s="28">
        <v>0</v>
      </c>
      <c r="AN125" s="28">
        <v>1</v>
      </c>
      <c r="AO125" s="28">
        <f t="shared" si="26"/>
        <v>655</v>
      </c>
      <c r="AP125" s="28">
        <f t="shared" si="27"/>
        <v>96</v>
      </c>
      <c r="AQ125" s="28">
        <f t="shared" si="23"/>
        <v>0.46877534468775339</v>
      </c>
      <c r="AR125" s="28">
        <f t="shared" si="24"/>
        <v>0.59493670886075956</v>
      </c>
      <c r="AS125" s="34">
        <f t="shared" si="25"/>
        <v>1.930046095249782E-3</v>
      </c>
    </row>
    <row r="126" spans="1:45" x14ac:dyDescent="0.25">
      <c r="A126" s="80">
        <v>3</v>
      </c>
      <c r="B126" s="80">
        <v>2</v>
      </c>
      <c r="C126" s="80">
        <v>7</v>
      </c>
      <c r="D126" s="251">
        <v>1</v>
      </c>
      <c r="E126" s="28"/>
      <c r="F126" s="28"/>
      <c r="G126" s="33">
        <v>3</v>
      </c>
      <c r="H126" s="28">
        <v>2</v>
      </c>
      <c r="I126" s="28">
        <v>7</v>
      </c>
      <c r="J126" s="52">
        <v>2</v>
      </c>
      <c r="K126" s="28">
        <v>3</v>
      </c>
      <c r="L126" s="53">
        <f t="shared" si="15"/>
        <v>5</v>
      </c>
      <c r="M126" s="28">
        <f t="shared" si="16"/>
        <v>0.4</v>
      </c>
      <c r="N126" s="28">
        <f t="shared" si="17"/>
        <v>0.15544841657639663</v>
      </c>
      <c r="O126" s="52">
        <f t="shared" si="18"/>
        <v>0.77724208288198315</v>
      </c>
      <c r="P126" s="53">
        <f t="shared" si="19"/>
        <v>4.2227579171180167</v>
      </c>
      <c r="Q126" s="52">
        <f t="shared" si="20"/>
        <v>-4.2297310461409241</v>
      </c>
      <c r="R126" s="53">
        <f t="shared" si="21"/>
        <v>60</v>
      </c>
      <c r="S126" s="34">
        <f t="shared" si="22"/>
        <v>2.2777102674051068</v>
      </c>
      <c r="T126" s="28"/>
      <c r="U126" s="28"/>
      <c r="V126" s="28"/>
      <c r="W126" s="28"/>
      <c r="X126" s="28"/>
      <c r="Y126" s="28"/>
      <c r="Z126" s="28"/>
      <c r="AA126" s="28"/>
      <c r="AB126" s="28"/>
      <c r="AC126" s="28"/>
      <c r="AD126" s="28"/>
      <c r="AE126" s="28"/>
      <c r="AF126" s="28"/>
      <c r="AG126" s="28"/>
      <c r="AH126" s="28"/>
      <c r="AI126" s="28"/>
      <c r="AJ126" s="28"/>
      <c r="AK126" s="28"/>
      <c r="AL126" s="33">
        <v>0.15365847616381637</v>
      </c>
      <c r="AM126" s="28">
        <v>4</v>
      </c>
      <c r="AN126" s="28">
        <v>0</v>
      </c>
      <c r="AO126" s="28">
        <f t="shared" si="26"/>
        <v>659</v>
      </c>
      <c r="AP126" s="28">
        <f t="shared" si="27"/>
        <v>96</v>
      </c>
      <c r="AQ126" s="28">
        <f t="shared" si="23"/>
        <v>0.46553122465531227</v>
      </c>
      <c r="AR126" s="28">
        <f t="shared" si="24"/>
        <v>0.59493670886075956</v>
      </c>
      <c r="AS126" s="34">
        <f t="shared" si="25"/>
        <v>2.4125576190623262E-3</v>
      </c>
    </row>
    <row r="127" spans="1:45" x14ac:dyDescent="0.25">
      <c r="A127" s="80">
        <v>3</v>
      </c>
      <c r="B127" s="80">
        <v>3</v>
      </c>
      <c r="C127" s="80">
        <v>4</v>
      </c>
      <c r="D127" s="251">
        <v>0</v>
      </c>
      <c r="E127" s="28"/>
      <c r="F127" s="28"/>
      <c r="G127" s="33">
        <v>3</v>
      </c>
      <c r="H127" s="28">
        <v>2</v>
      </c>
      <c r="I127" s="28">
        <v>8</v>
      </c>
      <c r="J127" s="52">
        <v>0</v>
      </c>
      <c r="K127" s="28">
        <v>1</v>
      </c>
      <c r="L127" s="53">
        <f t="shared" si="15"/>
        <v>1</v>
      </c>
      <c r="M127" s="28">
        <f t="shared" si="16"/>
        <v>0</v>
      </c>
      <c r="N127" s="28">
        <f t="shared" si="17"/>
        <v>0.15172741500303438</v>
      </c>
      <c r="O127" s="52">
        <f t="shared" si="18"/>
        <v>0.15172741500303438</v>
      </c>
      <c r="P127" s="53">
        <f t="shared" si="19"/>
        <v>0.84827258499696567</v>
      </c>
      <c r="Q127" s="52">
        <f t="shared" si="20"/>
        <v>-0.16455325027057829</v>
      </c>
      <c r="R127" s="53">
        <f t="shared" si="21"/>
        <v>100</v>
      </c>
      <c r="S127" s="34">
        <f t="shared" si="22"/>
        <v>0.17886634283197672</v>
      </c>
      <c r="T127" s="28"/>
      <c r="U127" s="28"/>
      <c r="V127" s="28"/>
      <c r="W127" s="28"/>
      <c r="X127" s="28"/>
      <c r="Y127" s="28"/>
      <c r="Z127" s="28"/>
      <c r="AA127" s="28"/>
      <c r="AB127" s="28"/>
      <c r="AC127" s="28"/>
      <c r="AD127" s="28"/>
      <c r="AE127" s="28"/>
      <c r="AF127" s="28"/>
      <c r="AG127" s="28"/>
      <c r="AH127" s="28"/>
      <c r="AI127" s="28"/>
      <c r="AJ127" s="28"/>
      <c r="AK127" s="28"/>
      <c r="AL127" s="33">
        <v>0.15460649757201281</v>
      </c>
      <c r="AM127" s="28">
        <v>5</v>
      </c>
      <c r="AN127" s="28">
        <v>2</v>
      </c>
      <c r="AO127" s="28">
        <f t="shared" si="26"/>
        <v>664</v>
      </c>
      <c r="AP127" s="28">
        <f t="shared" si="27"/>
        <v>98</v>
      </c>
      <c r="AQ127" s="28">
        <f t="shared" si="23"/>
        <v>0.4614760746147607</v>
      </c>
      <c r="AR127" s="28">
        <f t="shared" si="24"/>
        <v>0.58649789029535859</v>
      </c>
      <c r="AS127" s="34">
        <f t="shared" si="25"/>
        <v>1.427002166168754E-3</v>
      </c>
    </row>
    <row r="128" spans="1:45" x14ac:dyDescent="0.25">
      <c r="A128" s="80">
        <v>1</v>
      </c>
      <c r="B128" s="80">
        <v>4</v>
      </c>
      <c r="C128" s="80">
        <v>15</v>
      </c>
      <c r="D128" s="251">
        <v>1</v>
      </c>
      <c r="E128" s="28"/>
      <c r="F128" s="28"/>
      <c r="G128" s="33">
        <v>3</v>
      </c>
      <c r="H128" s="28">
        <v>2</v>
      </c>
      <c r="I128" s="28">
        <v>9</v>
      </c>
      <c r="J128" s="52">
        <v>0</v>
      </c>
      <c r="K128" s="28">
        <v>1</v>
      </c>
      <c r="L128" s="53">
        <f t="shared" si="15"/>
        <v>1</v>
      </c>
      <c r="M128" s="28">
        <f t="shared" si="16"/>
        <v>0</v>
      </c>
      <c r="N128" s="28">
        <f t="shared" si="17"/>
        <v>0.14807986662769243</v>
      </c>
      <c r="O128" s="52">
        <f t="shared" si="18"/>
        <v>0.14807986662769243</v>
      </c>
      <c r="P128" s="53">
        <f t="shared" si="19"/>
        <v>0.85192013337230754</v>
      </c>
      <c r="Q128" s="52">
        <f t="shared" si="20"/>
        <v>-0.16026249672005391</v>
      </c>
      <c r="R128" s="53">
        <f t="shared" si="21"/>
        <v>100</v>
      </c>
      <c r="S128" s="34">
        <f t="shared" si="22"/>
        <v>0.17381895418003734</v>
      </c>
      <c r="T128" s="28"/>
      <c r="U128" s="28"/>
      <c r="V128" s="28"/>
      <c r="W128" s="28"/>
      <c r="X128" s="28"/>
      <c r="Y128" s="28"/>
      <c r="Z128" s="28"/>
      <c r="AA128" s="28"/>
      <c r="AB128" s="28"/>
      <c r="AC128" s="28"/>
      <c r="AD128" s="28"/>
      <c r="AE128" s="28"/>
      <c r="AF128" s="28"/>
      <c r="AG128" s="28"/>
      <c r="AH128" s="28"/>
      <c r="AI128" s="28"/>
      <c r="AJ128" s="28"/>
      <c r="AK128" s="28"/>
      <c r="AL128" s="33">
        <v>0.15544841657639663</v>
      </c>
      <c r="AM128" s="28">
        <v>3</v>
      </c>
      <c r="AN128" s="28">
        <v>2</v>
      </c>
      <c r="AO128" s="28">
        <f t="shared" si="26"/>
        <v>667</v>
      </c>
      <c r="AP128" s="28">
        <f t="shared" si="27"/>
        <v>100</v>
      </c>
      <c r="AQ128" s="28">
        <f t="shared" si="23"/>
        <v>0.4590429845904298</v>
      </c>
      <c r="AR128" s="28">
        <f t="shared" si="24"/>
        <v>0.57805907172995785</v>
      </c>
      <c r="AS128" s="34">
        <f t="shared" si="25"/>
        <v>9.3764650726673793E-4</v>
      </c>
    </row>
    <row r="129" spans="1:45" x14ac:dyDescent="0.25">
      <c r="A129" s="80">
        <v>3</v>
      </c>
      <c r="B129" s="80">
        <v>4</v>
      </c>
      <c r="C129" s="80">
        <v>0</v>
      </c>
      <c r="D129" s="251">
        <v>1</v>
      </c>
      <c r="E129" s="28"/>
      <c r="F129" s="28"/>
      <c r="G129" s="33">
        <v>3</v>
      </c>
      <c r="H129" s="28">
        <v>2</v>
      </c>
      <c r="I129" s="28">
        <v>10</v>
      </c>
      <c r="J129" s="52">
        <v>0</v>
      </c>
      <c r="K129" s="28">
        <v>1</v>
      </c>
      <c r="L129" s="53">
        <f t="shared" si="15"/>
        <v>1</v>
      </c>
      <c r="M129" s="28">
        <f t="shared" si="16"/>
        <v>0</v>
      </c>
      <c r="N129" s="28">
        <f t="shared" si="17"/>
        <v>0.14450506805981811</v>
      </c>
      <c r="O129" s="52">
        <f t="shared" si="18"/>
        <v>0.14450506805981811</v>
      </c>
      <c r="P129" s="53">
        <f t="shared" si="19"/>
        <v>0.85549493194018189</v>
      </c>
      <c r="Q129" s="52">
        <f t="shared" si="20"/>
        <v>-0.15607510975839853</v>
      </c>
      <c r="R129" s="53">
        <f t="shared" si="21"/>
        <v>100</v>
      </c>
      <c r="S129" s="34">
        <f t="shared" si="22"/>
        <v>0.16891399664062795</v>
      </c>
      <c r="T129" s="28"/>
      <c r="U129" s="28"/>
      <c r="V129" s="28"/>
      <c r="W129" s="28"/>
      <c r="X129" s="28"/>
      <c r="Y129" s="28"/>
      <c r="Z129" s="28"/>
      <c r="AA129" s="28"/>
      <c r="AB129" s="28"/>
      <c r="AC129" s="28"/>
      <c r="AD129" s="28"/>
      <c r="AE129" s="28"/>
      <c r="AF129" s="28"/>
      <c r="AG129" s="28"/>
      <c r="AH129" s="28"/>
      <c r="AI129" s="28"/>
      <c r="AJ129" s="28"/>
      <c r="AK129" s="28"/>
      <c r="AL129" s="33">
        <v>0.15629407269067244</v>
      </c>
      <c r="AM129" s="28">
        <v>2</v>
      </c>
      <c r="AN129" s="28">
        <v>0</v>
      </c>
      <c r="AO129" s="28">
        <f t="shared" si="26"/>
        <v>669</v>
      </c>
      <c r="AP129" s="28">
        <f t="shared" si="27"/>
        <v>100</v>
      </c>
      <c r="AQ129" s="28">
        <f t="shared" si="23"/>
        <v>0.45742092457420924</v>
      </c>
      <c r="AR129" s="28">
        <f t="shared" si="24"/>
        <v>0.57805907172995785</v>
      </c>
      <c r="AS129" s="34">
        <f t="shared" si="25"/>
        <v>4.6882325363340106E-4</v>
      </c>
    </row>
    <row r="130" spans="1:45" x14ac:dyDescent="0.25">
      <c r="A130" s="80">
        <v>4</v>
      </c>
      <c r="B130" s="80">
        <v>3</v>
      </c>
      <c r="C130" s="80">
        <v>2</v>
      </c>
      <c r="D130" s="251">
        <v>0</v>
      </c>
      <c r="E130" s="28"/>
      <c r="F130" s="28"/>
      <c r="G130" s="33">
        <v>3</v>
      </c>
      <c r="H130" s="28">
        <v>2</v>
      </c>
      <c r="I130" s="28">
        <v>11</v>
      </c>
      <c r="J130" s="52">
        <v>0</v>
      </c>
      <c r="K130" s="28">
        <v>1</v>
      </c>
      <c r="L130" s="53">
        <f t="shared" si="15"/>
        <v>1</v>
      </c>
      <c r="M130" s="28">
        <f t="shared" si="16"/>
        <v>0</v>
      </c>
      <c r="N130" s="28">
        <f t="shared" si="17"/>
        <v>0.14100228527239342</v>
      </c>
      <c r="O130" s="52">
        <f t="shared" si="18"/>
        <v>0.14100228527239342</v>
      </c>
      <c r="P130" s="53">
        <f t="shared" si="19"/>
        <v>0.85899771472760655</v>
      </c>
      <c r="Q130" s="52">
        <f t="shared" si="20"/>
        <v>-0.15198901738837448</v>
      </c>
      <c r="R130" s="53">
        <f t="shared" si="21"/>
        <v>100</v>
      </c>
      <c r="S130" s="34">
        <f t="shared" si="22"/>
        <v>0.16414745098257463</v>
      </c>
      <c r="T130" s="28"/>
      <c r="U130" s="28"/>
      <c r="V130" s="28"/>
      <c r="W130" s="28"/>
      <c r="X130" s="28"/>
      <c r="Y130" s="28"/>
      <c r="Z130" s="28"/>
      <c r="AA130" s="28"/>
      <c r="AB130" s="28"/>
      <c r="AC130" s="28"/>
      <c r="AD130" s="28"/>
      <c r="AE130" s="28"/>
      <c r="AF130" s="28"/>
      <c r="AG130" s="28"/>
      <c r="AH130" s="28"/>
      <c r="AI130" s="28"/>
      <c r="AJ130" s="28"/>
      <c r="AK130" s="28"/>
      <c r="AL130" s="33">
        <v>0.15640544049031477</v>
      </c>
      <c r="AM130" s="28">
        <v>1</v>
      </c>
      <c r="AN130" s="28">
        <v>0</v>
      </c>
      <c r="AO130" s="28">
        <f t="shared" si="26"/>
        <v>670</v>
      </c>
      <c r="AP130" s="28">
        <f t="shared" si="27"/>
        <v>100</v>
      </c>
      <c r="AQ130" s="28">
        <f t="shared" si="23"/>
        <v>0.45660989456609891</v>
      </c>
      <c r="AR130" s="28">
        <f t="shared" si="24"/>
        <v>0.57805907172995785</v>
      </c>
      <c r="AS130" s="34">
        <f t="shared" si="25"/>
        <v>4.6882325363333687E-4</v>
      </c>
    </row>
    <row r="131" spans="1:45" x14ac:dyDescent="0.25">
      <c r="A131" s="80">
        <v>1</v>
      </c>
      <c r="B131" s="80">
        <v>3</v>
      </c>
      <c r="C131" s="80">
        <v>5</v>
      </c>
      <c r="D131" s="251">
        <v>0</v>
      </c>
      <c r="E131" s="28"/>
      <c r="F131" s="28"/>
      <c r="G131" s="33">
        <v>3</v>
      </c>
      <c r="H131" s="28">
        <v>2</v>
      </c>
      <c r="I131" s="28">
        <v>12</v>
      </c>
      <c r="J131" s="52">
        <v>0</v>
      </c>
      <c r="K131" s="28">
        <v>1</v>
      </c>
      <c r="L131" s="53">
        <f t="shared" si="15"/>
        <v>1</v>
      </c>
      <c r="M131" s="28">
        <f t="shared" si="16"/>
        <v>0</v>
      </c>
      <c r="N131" s="28">
        <f t="shared" si="17"/>
        <v>0.13757075570122032</v>
      </c>
      <c r="O131" s="52">
        <f t="shared" si="18"/>
        <v>0.13757075570122032</v>
      </c>
      <c r="P131" s="53">
        <f t="shared" si="19"/>
        <v>0.86242924429877965</v>
      </c>
      <c r="Q131" s="52">
        <f t="shared" si="20"/>
        <v>-0.14800216903734353</v>
      </c>
      <c r="R131" s="53">
        <f t="shared" si="21"/>
        <v>100</v>
      </c>
      <c r="S131" s="34">
        <f t="shared" si="22"/>
        <v>0.15951541139247402</v>
      </c>
      <c r="T131" s="28"/>
      <c r="U131" s="28"/>
      <c r="V131" s="28"/>
      <c r="W131" s="28"/>
      <c r="X131" s="28"/>
      <c r="Y131" s="28"/>
      <c r="Z131" s="28"/>
      <c r="AA131" s="28"/>
      <c r="AB131" s="28"/>
      <c r="AC131" s="28"/>
      <c r="AD131" s="28"/>
      <c r="AE131" s="28"/>
      <c r="AF131" s="28"/>
      <c r="AG131" s="28"/>
      <c r="AH131" s="28"/>
      <c r="AI131" s="28"/>
      <c r="AJ131" s="28"/>
      <c r="AK131" s="28"/>
      <c r="AL131" s="33">
        <v>0.15730609277634428</v>
      </c>
      <c r="AM131" s="28">
        <v>1</v>
      </c>
      <c r="AN131" s="28">
        <v>0</v>
      </c>
      <c r="AO131" s="28">
        <f t="shared" si="26"/>
        <v>671</v>
      </c>
      <c r="AP131" s="28">
        <f t="shared" si="27"/>
        <v>100</v>
      </c>
      <c r="AQ131" s="28">
        <f t="shared" si="23"/>
        <v>0.45579886455798868</v>
      </c>
      <c r="AR131" s="28">
        <f t="shared" si="24"/>
        <v>0.57805907172995785</v>
      </c>
      <c r="AS131" s="34">
        <f t="shared" si="25"/>
        <v>1.4064697609001389E-3</v>
      </c>
    </row>
    <row r="132" spans="1:45" x14ac:dyDescent="0.25">
      <c r="A132" s="80">
        <v>3</v>
      </c>
      <c r="B132" s="80">
        <v>2</v>
      </c>
      <c r="C132" s="80">
        <v>1</v>
      </c>
      <c r="D132" s="251">
        <v>0</v>
      </c>
      <c r="E132" s="28"/>
      <c r="F132" s="28"/>
      <c r="G132" s="33">
        <v>3</v>
      </c>
      <c r="H132" s="28">
        <v>2</v>
      </c>
      <c r="I132" s="28">
        <v>13</v>
      </c>
      <c r="J132" s="52">
        <v>0</v>
      </c>
      <c r="K132" s="28">
        <v>1</v>
      </c>
      <c r="L132" s="53">
        <f t="shared" si="15"/>
        <v>1</v>
      </c>
      <c r="M132" s="28">
        <f t="shared" si="16"/>
        <v>0</v>
      </c>
      <c r="N132" s="28">
        <f t="shared" si="17"/>
        <v>0.13420969030002261</v>
      </c>
      <c r="O132" s="52">
        <f t="shared" si="18"/>
        <v>0.13420969030002261</v>
      </c>
      <c r="P132" s="53">
        <f t="shared" si="19"/>
        <v>0.86579030969997739</v>
      </c>
      <c r="Q132" s="52">
        <f t="shared" si="20"/>
        <v>-0.14411253634460963</v>
      </c>
      <c r="R132" s="53">
        <f t="shared" si="21"/>
        <v>100</v>
      </c>
      <c r="S132" s="34">
        <f t="shared" si="22"/>
        <v>0.15501408227418292</v>
      </c>
      <c r="T132" s="28"/>
      <c r="U132" s="28"/>
      <c r="V132" s="28"/>
      <c r="W132" s="28"/>
      <c r="X132" s="28"/>
      <c r="Y132" s="28"/>
      <c r="Z132" s="28"/>
      <c r="AA132" s="28"/>
      <c r="AB132" s="28"/>
      <c r="AC132" s="28"/>
      <c r="AD132" s="28"/>
      <c r="AE132" s="28"/>
      <c r="AF132" s="28"/>
      <c r="AG132" s="28"/>
      <c r="AH132" s="28"/>
      <c r="AI132" s="28"/>
      <c r="AJ132" s="28"/>
      <c r="AK132" s="28"/>
      <c r="AL132" s="33">
        <v>0.15741804714820834</v>
      </c>
      <c r="AM132" s="28">
        <v>3</v>
      </c>
      <c r="AN132" s="28">
        <v>1</v>
      </c>
      <c r="AO132" s="28">
        <f t="shared" si="26"/>
        <v>674</v>
      </c>
      <c r="AP132" s="28">
        <f t="shared" si="27"/>
        <v>101</v>
      </c>
      <c r="AQ132" s="28">
        <f t="shared" si="23"/>
        <v>0.45336577453365778</v>
      </c>
      <c r="AR132" s="28">
        <f t="shared" si="24"/>
        <v>0.57383966244725737</v>
      </c>
      <c r="AS132" s="34">
        <f t="shared" si="25"/>
        <v>9.773424907860883E-3</v>
      </c>
    </row>
    <row r="133" spans="1:45" x14ac:dyDescent="0.25">
      <c r="A133" s="80">
        <v>1</v>
      </c>
      <c r="B133" s="80">
        <v>3</v>
      </c>
      <c r="C133" s="80">
        <v>2</v>
      </c>
      <c r="D133" s="251">
        <v>0</v>
      </c>
      <c r="E133" s="28"/>
      <c r="F133" s="28"/>
      <c r="G133" s="33">
        <v>3</v>
      </c>
      <c r="H133" s="28">
        <v>2</v>
      </c>
      <c r="I133" s="28">
        <v>14</v>
      </c>
      <c r="J133" s="52">
        <v>0</v>
      </c>
      <c r="K133" s="28">
        <v>1</v>
      </c>
      <c r="L133" s="53">
        <f t="shared" si="15"/>
        <v>1</v>
      </c>
      <c r="M133" s="28">
        <f t="shared" si="16"/>
        <v>0</v>
      </c>
      <c r="N133" s="28">
        <f t="shared" si="17"/>
        <v>0.13091827554846544</v>
      </c>
      <c r="O133" s="52">
        <f t="shared" si="18"/>
        <v>0.13091827554846544</v>
      </c>
      <c r="P133" s="53">
        <f t="shared" si="19"/>
        <v>0.86908172445153453</v>
      </c>
      <c r="Q133" s="52">
        <f t="shared" si="20"/>
        <v>-0.14031811389060214</v>
      </c>
      <c r="R133" s="53">
        <f t="shared" si="21"/>
        <v>100</v>
      </c>
      <c r="S133" s="34">
        <f t="shared" si="22"/>
        <v>0.15063977513862251</v>
      </c>
      <c r="T133" s="28"/>
      <c r="U133" s="28"/>
      <c r="V133" s="28"/>
      <c r="W133" s="28"/>
      <c r="X133" s="28"/>
      <c r="Y133" s="28"/>
      <c r="Z133" s="28"/>
      <c r="AA133" s="28"/>
      <c r="AB133" s="28"/>
      <c r="AC133" s="28"/>
      <c r="AD133" s="28"/>
      <c r="AE133" s="28"/>
      <c r="AF133" s="28"/>
      <c r="AG133" s="28"/>
      <c r="AH133" s="28"/>
      <c r="AI133" s="28"/>
      <c r="AJ133" s="28"/>
      <c r="AK133" s="28"/>
      <c r="AL133" s="33">
        <v>0.15838492306877092</v>
      </c>
      <c r="AM133" s="28">
        <v>21</v>
      </c>
      <c r="AN133" s="28">
        <v>3</v>
      </c>
      <c r="AO133" s="28">
        <f t="shared" si="26"/>
        <v>695</v>
      </c>
      <c r="AP133" s="28">
        <f t="shared" si="27"/>
        <v>104</v>
      </c>
      <c r="AQ133" s="28">
        <f t="shared" si="23"/>
        <v>0.43633414436334139</v>
      </c>
      <c r="AR133" s="28">
        <f t="shared" si="24"/>
        <v>0.56118143459915615</v>
      </c>
      <c r="AS133" s="34">
        <f t="shared" si="25"/>
        <v>9.10269966908585E-4</v>
      </c>
    </row>
    <row r="134" spans="1:45" x14ac:dyDescent="0.25">
      <c r="A134" s="80">
        <v>1</v>
      </c>
      <c r="B134" s="80">
        <v>2</v>
      </c>
      <c r="C134" s="80">
        <v>2</v>
      </c>
      <c r="D134" s="251">
        <v>1</v>
      </c>
      <c r="E134" s="28"/>
      <c r="F134" s="28"/>
      <c r="G134" s="33">
        <v>3</v>
      </c>
      <c r="H134" s="28">
        <v>2</v>
      </c>
      <c r="I134" s="28">
        <v>15</v>
      </c>
      <c r="J134" s="52">
        <v>0</v>
      </c>
      <c r="K134" s="28">
        <v>1</v>
      </c>
      <c r="L134" s="53">
        <f t="shared" si="15"/>
        <v>1</v>
      </c>
      <c r="M134" s="28">
        <f t="shared" si="16"/>
        <v>0</v>
      </c>
      <c r="N134" s="28">
        <f t="shared" si="17"/>
        <v>0.12769567541052992</v>
      </c>
      <c r="O134" s="52">
        <f t="shared" si="18"/>
        <v>0.12769567541052992</v>
      </c>
      <c r="P134" s="53">
        <f t="shared" si="19"/>
        <v>0.87230432458947005</v>
      </c>
      <c r="Q134" s="52">
        <f t="shared" si="20"/>
        <v>-0.13661691986928531</v>
      </c>
      <c r="R134" s="53">
        <f t="shared" si="21"/>
        <v>100</v>
      </c>
      <c r="S134" s="34">
        <f t="shared" si="22"/>
        <v>0.14638890558134854</v>
      </c>
      <c r="T134" s="28"/>
      <c r="U134" s="28"/>
      <c r="V134" s="28"/>
      <c r="W134" s="28"/>
      <c r="X134" s="28"/>
      <c r="Y134" s="28"/>
      <c r="Z134" s="28"/>
      <c r="AA134" s="28"/>
      <c r="AB134" s="28"/>
      <c r="AC134" s="28"/>
      <c r="AD134" s="28"/>
      <c r="AE134" s="28"/>
      <c r="AF134" s="28"/>
      <c r="AG134" s="28"/>
      <c r="AH134" s="28"/>
      <c r="AI134" s="28"/>
      <c r="AJ134" s="28"/>
      <c r="AK134" s="28"/>
      <c r="AL134" s="33">
        <v>0.15913053450669587</v>
      </c>
      <c r="AM134" s="28">
        <v>2</v>
      </c>
      <c r="AN134" s="28">
        <v>0</v>
      </c>
      <c r="AO134" s="28">
        <f t="shared" si="26"/>
        <v>697</v>
      </c>
      <c r="AP134" s="28">
        <f t="shared" si="27"/>
        <v>104</v>
      </c>
      <c r="AQ134" s="28">
        <f t="shared" si="23"/>
        <v>0.43471208434712083</v>
      </c>
      <c r="AR134" s="28">
        <f t="shared" si="24"/>
        <v>0.56118143459915615</v>
      </c>
      <c r="AS134" s="34">
        <f t="shared" si="25"/>
        <v>1.3654049503629086E-3</v>
      </c>
    </row>
    <row r="135" spans="1:45" x14ac:dyDescent="0.25">
      <c r="A135" s="80">
        <v>3</v>
      </c>
      <c r="B135" s="80">
        <v>3</v>
      </c>
      <c r="C135" s="80">
        <v>0</v>
      </c>
      <c r="D135" s="251">
        <v>0</v>
      </c>
      <c r="E135" s="28"/>
      <c r="F135" s="28"/>
      <c r="G135" s="33">
        <v>3</v>
      </c>
      <c r="H135" s="28">
        <v>3</v>
      </c>
      <c r="I135" s="28">
        <v>0</v>
      </c>
      <c r="J135" s="52">
        <v>5</v>
      </c>
      <c r="K135" s="28">
        <v>38</v>
      </c>
      <c r="L135" s="53">
        <f t="shared" si="15"/>
        <v>43</v>
      </c>
      <c r="M135" s="28">
        <f t="shared" si="16"/>
        <v>0.11627906976744186</v>
      </c>
      <c r="N135" s="28">
        <f t="shared" si="17"/>
        <v>0.14818640938702271</v>
      </c>
      <c r="O135" s="52">
        <f t="shared" si="18"/>
        <v>6.3720156036419766</v>
      </c>
      <c r="P135" s="53">
        <f t="shared" si="19"/>
        <v>36.627984396358023</v>
      </c>
      <c r="Q135" s="52">
        <f t="shared" si="20"/>
        <v>-15.641148899479989</v>
      </c>
      <c r="R135" s="53">
        <f t="shared" si="21"/>
        <v>88.372093023255815</v>
      </c>
      <c r="S135" s="34">
        <f t="shared" si="22"/>
        <v>0.34681406788453661</v>
      </c>
      <c r="T135" s="28"/>
      <c r="U135" s="28"/>
      <c r="V135" s="28"/>
      <c r="W135" s="28"/>
      <c r="X135" s="28"/>
      <c r="Y135" s="28"/>
      <c r="Z135" s="28"/>
      <c r="AA135" s="28"/>
      <c r="AB135" s="28"/>
      <c r="AC135" s="28"/>
      <c r="AD135" s="28"/>
      <c r="AE135" s="28"/>
      <c r="AF135" s="28"/>
      <c r="AG135" s="28"/>
      <c r="AH135" s="28"/>
      <c r="AI135" s="28"/>
      <c r="AJ135" s="28"/>
      <c r="AK135" s="28"/>
      <c r="AL135" s="33">
        <v>0.15924354196164456</v>
      </c>
      <c r="AM135" s="28">
        <v>3</v>
      </c>
      <c r="AN135" s="28">
        <v>0</v>
      </c>
      <c r="AO135" s="28">
        <f t="shared" si="26"/>
        <v>700</v>
      </c>
      <c r="AP135" s="28">
        <f t="shared" si="27"/>
        <v>104</v>
      </c>
      <c r="AQ135" s="28">
        <f t="shared" si="23"/>
        <v>0.43227899432278993</v>
      </c>
      <c r="AR135" s="28">
        <f t="shared" si="24"/>
        <v>0.56118143459915615</v>
      </c>
      <c r="AS135" s="34">
        <f t="shared" si="25"/>
        <v>9.10269966908585E-4</v>
      </c>
    </row>
    <row r="136" spans="1:45" x14ac:dyDescent="0.25">
      <c r="A136" s="80">
        <v>4</v>
      </c>
      <c r="B136" s="80">
        <v>3</v>
      </c>
      <c r="C136" s="80">
        <v>5</v>
      </c>
      <c r="D136" s="251">
        <v>0</v>
      </c>
      <c r="E136" s="28"/>
      <c r="F136" s="28"/>
      <c r="G136" s="33">
        <v>3</v>
      </c>
      <c r="H136" s="28">
        <v>3</v>
      </c>
      <c r="I136" s="28">
        <v>1</v>
      </c>
      <c r="J136" s="52">
        <v>3</v>
      </c>
      <c r="K136" s="28">
        <v>29</v>
      </c>
      <c r="L136" s="53">
        <f t="shared" si="15"/>
        <v>32</v>
      </c>
      <c r="M136" s="28">
        <f t="shared" si="16"/>
        <v>9.375E-2</v>
      </c>
      <c r="N136" s="28">
        <f t="shared" si="17"/>
        <v>0.14460947536219559</v>
      </c>
      <c r="O136" s="52">
        <f t="shared" si="18"/>
        <v>4.627503211590259</v>
      </c>
      <c r="P136" s="53">
        <f t="shared" si="19"/>
        <v>27.372496788409741</v>
      </c>
      <c r="Q136" s="52">
        <f t="shared" si="20"/>
        <v>-10.330872980472879</v>
      </c>
      <c r="R136" s="53">
        <f t="shared" si="21"/>
        <v>90.625</v>
      </c>
      <c r="S136" s="34">
        <f t="shared" si="22"/>
        <v>0.66916396294212488</v>
      </c>
      <c r="T136" s="28"/>
      <c r="U136" s="28"/>
      <c r="V136" s="28"/>
      <c r="W136" s="28"/>
      <c r="X136" s="28"/>
      <c r="Y136" s="28"/>
      <c r="Z136" s="28"/>
      <c r="AA136" s="28"/>
      <c r="AB136" s="28"/>
      <c r="AC136" s="28"/>
      <c r="AD136" s="28"/>
      <c r="AE136" s="28"/>
      <c r="AF136" s="28"/>
      <c r="AG136" s="28"/>
      <c r="AH136" s="28"/>
      <c r="AI136" s="28"/>
      <c r="AJ136" s="28"/>
      <c r="AK136" s="28"/>
      <c r="AL136" s="33">
        <v>0.1601059300201714</v>
      </c>
      <c r="AM136" s="28">
        <v>2</v>
      </c>
      <c r="AN136" s="28">
        <v>0</v>
      </c>
      <c r="AO136" s="28">
        <f t="shared" si="26"/>
        <v>702</v>
      </c>
      <c r="AP136" s="28">
        <f t="shared" si="27"/>
        <v>104</v>
      </c>
      <c r="AQ136" s="28">
        <f t="shared" si="23"/>
        <v>0.43065693430656937</v>
      </c>
      <c r="AR136" s="28">
        <f t="shared" si="24"/>
        <v>0.56118143459915615</v>
      </c>
      <c r="AS136" s="34">
        <f t="shared" si="25"/>
        <v>3.185944884180141E-3</v>
      </c>
    </row>
    <row r="137" spans="1:45" x14ac:dyDescent="0.25">
      <c r="A137" s="80">
        <v>2</v>
      </c>
      <c r="B137" s="80">
        <v>2</v>
      </c>
      <c r="C137" s="80">
        <v>0</v>
      </c>
      <c r="D137" s="251">
        <v>0</v>
      </c>
      <c r="E137" s="28"/>
      <c r="F137" s="28"/>
      <c r="G137" s="33">
        <v>3</v>
      </c>
      <c r="H137" s="28">
        <v>3</v>
      </c>
      <c r="I137" s="28">
        <v>2</v>
      </c>
      <c r="J137" s="52">
        <v>3</v>
      </c>
      <c r="K137" s="28">
        <v>12</v>
      </c>
      <c r="L137" s="53">
        <f t="shared" si="15"/>
        <v>15</v>
      </c>
      <c r="M137" s="28">
        <f t="shared" si="16"/>
        <v>0.2</v>
      </c>
      <c r="N137" s="28">
        <f t="shared" si="17"/>
        <v>0.14110457918722918</v>
      </c>
      <c r="O137" s="52">
        <f t="shared" si="18"/>
        <v>2.1165686878084378</v>
      </c>
      <c r="P137" s="53">
        <f t="shared" si="19"/>
        <v>12.883431312191561</v>
      </c>
      <c r="Q137" s="52">
        <f t="shared" si="20"/>
        <v>-7.7000592176418197</v>
      </c>
      <c r="R137" s="53">
        <f t="shared" si="21"/>
        <v>80</v>
      </c>
      <c r="S137" s="34">
        <f t="shared" si="22"/>
        <v>0.42931189554095672</v>
      </c>
      <c r="T137" s="28"/>
      <c r="U137" s="28"/>
      <c r="V137" s="28"/>
      <c r="W137" s="28"/>
      <c r="X137" s="28"/>
      <c r="Y137" s="28"/>
      <c r="Z137" s="28"/>
      <c r="AA137" s="28"/>
      <c r="AB137" s="28"/>
      <c r="AC137" s="28"/>
      <c r="AD137" s="28"/>
      <c r="AE137" s="28"/>
      <c r="AF137" s="28"/>
      <c r="AG137" s="28"/>
      <c r="AH137" s="28"/>
      <c r="AI137" s="28"/>
      <c r="AJ137" s="28"/>
      <c r="AK137" s="28"/>
      <c r="AL137" s="33">
        <v>0.16021949817384967</v>
      </c>
      <c r="AM137" s="28">
        <v>7</v>
      </c>
      <c r="AN137" s="28">
        <v>2</v>
      </c>
      <c r="AO137" s="28">
        <f t="shared" si="26"/>
        <v>709</v>
      </c>
      <c r="AP137" s="28">
        <f t="shared" si="27"/>
        <v>106</v>
      </c>
      <c r="AQ137" s="28">
        <f t="shared" si="23"/>
        <v>0.42497972424979724</v>
      </c>
      <c r="AR137" s="28">
        <f t="shared" si="24"/>
        <v>0.5527426160337553</v>
      </c>
      <c r="AS137" s="34">
        <f t="shared" si="25"/>
        <v>1.7931633934590784E-3</v>
      </c>
    </row>
    <row r="138" spans="1:45" x14ac:dyDescent="0.25">
      <c r="A138" s="80">
        <v>4</v>
      </c>
      <c r="B138" s="80">
        <v>1</v>
      </c>
      <c r="C138" s="80">
        <v>0</v>
      </c>
      <c r="D138" s="251">
        <v>1</v>
      </c>
      <c r="E138" s="28"/>
      <c r="F138" s="28"/>
      <c r="G138" s="33">
        <v>3</v>
      </c>
      <c r="H138" s="28">
        <v>3</v>
      </c>
      <c r="I138" s="28">
        <v>3</v>
      </c>
      <c r="J138" s="52">
        <v>0</v>
      </c>
      <c r="K138" s="28">
        <v>2</v>
      </c>
      <c r="L138" s="53">
        <f t="shared" si="15"/>
        <v>2</v>
      </c>
      <c r="M138" s="28">
        <f t="shared" si="16"/>
        <v>0</v>
      </c>
      <c r="N138" s="28">
        <f t="shared" si="17"/>
        <v>0.13767095911001509</v>
      </c>
      <c r="O138" s="52">
        <f t="shared" si="18"/>
        <v>0.27534191822003018</v>
      </c>
      <c r="P138" s="53">
        <f t="shared" si="19"/>
        <v>1.7246580817799697</v>
      </c>
      <c r="Q138" s="52">
        <f t="shared" si="20"/>
        <v>-0.29623672636878723</v>
      </c>
      <c r="R138" s="53">
        <f t="shared" si="21"/>
        <v>100</v>
      </c>
      <c r="S138" s="34">
        <f t="shared" si="22"/>
        <v>0.31930029624870082</v>
      </c>
      <c r="T138" s="28"/>
      <c r="U138" s="28"/>
      <c r="V138" s="28"/>
      <c r="W138" s="28"/>
      <c r="X138" s="28"/>
      <c r="Y138" s="28"/>
      <c r="Z138" s="28"/>
      <c r="AA138" s="28"/>
      <c r="AB138" s="28"/>
      <c r="AC138" s="28"/>
      <c r="AD138" s="28"/>
      <c r="AE138" s="28"/>
      <c r="AF138" s="28"/>
      <c r="AG138" s="28"/>
      <c r="AH138" s="28"/>
      <c r="AI138" s="28"/>
      <c r="AJ138" s="28"/>
      <c r="AK138" s="28"/>
      <c r="AL138" s="33">
        <v>0.16125207790156582</v>
      </c>
      <c r="AM138" s="28">
        <v>4</v>
      </c>
      <c r="AN138" s="28">
        <v>0</v>
      </c>
      <c r="AO138" s="28">
        <f t="shared" si="26"/>
        <v>713</v>
      </c>
      <c r="AP138" s="28">
        <f t="shared" si="27"/>
        <v>106</v>
      </c>
      <c r="AQ138" s="28">
        <f t="shared" si="23"/>
        <v>0.42173560421735601</v>
      </c>
      <c r="AR138" s="28">
        <f t="shared" si="24"/>
        <v>0.5527426160337553</v>
      </c>
      <c r="AS138" s="34">
        <f t="shared" si="25"/>
        <v>1.1207271209119133E-2</v>
      </c>
    </row>
    <row r="139" spans="1:45" x14ac:dyDescent="0.25">
      <c r="A139" s="80">
        <v>3</v>
      </c>
      <c r="B139" s="80">
        <v>4</v>
      </c>
      <c r="C139" s="80">
        <v>5</v>
      </c>
      <c r="D139" s="251">
        <v>0</v>
      </c>
      <c r="E139" s="28"/>
      <c r="F139" s="28"/>
      <c r="G139" s="33">
        <v>3</v>
      </c>
      <c r="H139" s="28">
        <v>3</v>
      </c>
      <c r="I139" s="28">
        <v>4</v>
      </c>
      <c r="J139" s="52">
        <v>0</v>
      </c>
      <c r="K139" s="28">
        <v>5</v>
      </c>
      <c r="L139" s="53">
        <f t="shared" si="15"/>
        <v>5</v>
      </c>
      <c r="M139" s="28">
        <f t="shared" si="16"/>
        <v>0</v>
      </c>
      <c r="N139" s="28">
        <f t="shared" si="17"/>
        <v>0.13430782683641021</v>
      </c>
      <c r="O139" s="52">
        <f t="shared" si="18"/>
        <v>0.67153913418205102</v>
      </c>
      <c r="P139" s="53">
        <f t="shared" si="19"/>
        <v>4.3284608658179486</v>
      </c>
      <c r="Q139" s="52">
        <f t="shared" si="20"/>
        <v>-0.72112945925307759</v>
      </c>
      <c r="R139" s="53">
        <f t="shared" si="21"/>
        <v>100</v>
      </c>
      <c r="S139" s="34">
        <f t="shared" si="22"/>
        <v>0.77572508450431654</v>
      </c>
      <c r="T139" s="28"/>
      <c r="U139" s="28"/>
      <c r="V139" s="28"/>
      <c r="W139" s="28"/>
      <c r="X139" s="28"/>
      <c r="Y139" s="28"/>
      <c r="Z139" s="28"/>
      <c r="AA139" s="28"/>
      <c r="AB139" s="28"/>
      <c r="AC139" s="28"/>
      <c r="AD139" s="28"/>
      <c r="AE139" s="28"/>
      <c r="AF139" s="28"/>
      <c r="AG139" s="28"/>
      <c r="AH139" s="28"/>
      <c r="AI139" s="28"/>
      <c r="AJ139" s="28"/>
      <c r="AK139" s="28"/>
      <c r="AL139" s="33">
        <v>0.16223796846672864</v>
      </c>
      <c r="AM139" s="28">
        <v>25</v>
      </c>
      <c r="AN139" s="28">
        <v>8</v>
      </c>
      <c r="AO139" s="28">
        <f t="shared" si="26"/>
        <v>738</v>
      </c>
      <c r="AP139" s="28">
        <f t="shared" si="27"/>
        <v>114</v>
      </c>
      <c r="AQ139" s="28">
        <f t="shared" si="23"/>
        <v>0.40145985401459849</v>
      </c>
      <c r="AR139" s="28">
        <f t="shared" si="24"/>
        <v>0.51898734177215189</v>
      </c>
      <c r="AS139" s="34">
        <f t="shared" si="25"/>
        <v>4.2091430800657249E-4</v>
      </c>
    </row>
    <row r="140" spans="1:45" x14ac:dyDescent="0.25">
      <c r="A140" s="80">
        <v>3</v>
      </c>
      <c r="B140" s="80">
        <v>1</v>
      </c>
      <c r="C140" s="80">
        <v>2</v>
      </c>
      <c r="D140" s="251">
        <v>0</v>
      </c>
      <c r="E140" s="28"/>
      <c r="F140" s="28"/>
      <c r="G140" s="33">
        <v>3</v>
      </c>
      <c r="H140" s="28">
        <v>3</v>
      </c>
      <c r="I140" s="28">
        <v>5</v>
      </c>
      <c r="J140" s="52">
        <v>0</v>
      </c>
      <c r="K140" s="28">
        <v>3</v>
      </c>
      <c r="L140" s="53">
        <f t="shared" si="15"/>
        <v>3</v>
      </c>
      <c r="M140" s="28">
        <f t="shared" si="16"/>
        <v>0</v>
      </c>
      <c r="N140" s="28">
        <f t="shared" si="17"/>
        <v>0.13101436953968329</v>
      </c>
      <c r="O140" s="52">
        <f t="shared" si="18"/>
        <v>0.3930431086190499</v>
      </c>
      <c r="P140" s="53">
        <f t="shared" si="19"/>
        <v>2.6069568913809502</v>
      </c>
      <c r="Q140" s="52">
        <f t="shared" si="20"/>
        <v>-0.42128606871694357</v>
      </c>
      <c r="R140" s="53">
        <f t="shared" si="21"/>
        <v>100</v>
      </c>
      <c r="S140" s="34">
        <f t="shared" si="22"/>
        <v>0.45230104485254624</v>
      </c>
      <c r="T140" s="28"/>
      <c r="U140" s="28"/>
      <c r="V140" s="28"/>
      <c r="W140" s="28"/>
      <c r="X140" s="28"/>
      <c r="Y140" s="28"/>
      <c r="Z140" s="28"/>
      <c r="AA140" s="28"/>
      <c r="AB140" s="28"/>
      <c r="AC140" s="28"/>
      <c r="AD140" s="28"/>
      <c r="AE140" s="28"/>
      <c r="AF140" s="28"/>
      <c r="AG140" s="28"/>
      <c r="AH140" s="28"/>
      <c r="AI140" s="28"/>
      <c r="AJ140" s="28"/>
      <c r="AK140" s="28"/>
      <c r="AL140" s="33">
        <v>0.16299820551488384</v>
      </c>
      <c r="AM140" s="28">
        <v>1</v>
      </c>
      <c r="AN140" s="28">
        <v>0</v>
      </c>
      <c r="AO140" s="28">
        <f t="shared" si="26"/>
        <v>739</v>
      </c>
      <c r="AP140" s="28">
        <f t="shared" si="27"/>
        <v>114</v>
      </c>
      <c r="AQ140" s="28">
        <f t="shared" si="23"/>
        <v>0.40064882400648827</v>
      </c>
      <c r="AR140" s="28">
        <f t="shared" si="24"/>
        <v>0.51898734177215189</v>
      </c>
      <c r="AS140" s="34">
        <f t="shared" si="25"/>
        <v>2.1045715400330929E-3</v>
      </c>
    </row>
    <row r="141" spans="1:45" x14ac:dyDescent="0.25">
      <c r="A141" s="80">
        <v>4</v>
      </c>
      <c r="B141" s="80">
        <v>3</v>
      </c>
      <c r="C141" s="80">
        <v>4</v>
      </c>
      <c r="D141" s="251">
        <v>0</v>
      </c>
      <c r="E141" s="28"/>
      <c r="F141" s="28"/>
      <c r="G141" s="33">
        <v>3</v>
      </c>
      <c r="H141" s="28">
        <v>3</v>
      </c>
      <c r="I141" s="28">
        <v>6</v>
      </c>
      <c r="J141" s="52">
        <v>0</v>
      </c>
      <c r="K141" s="28">
        <v>2</v>
      </c>
      <c r="L141" s="53">
        <f t="shared" si="15"/>
        <v>2</v>
      </c>
      <c r="M141" s="28">
        <f t="shared" si="16"/>
        <v>0</v>
      </c>
      <c r="N141" s="28">
        <f t="shared" si="17"/>
        <v>0.12778975182038749</v>
      </c>
      <c r="O141" s="52">
        <f t="shared" si="18"/>
        <v>0.25557950364077497</v>
      </c>
      <c r="P141" s="53">
        <f t="shared" si="19"/>
        <v>1.7444204963592251</v>
      </c>
      <c r="Q141" s="52">
        <f t="shared" si="20"/>
        <v>-0.27344954767570601</v>
      </c>
      <c r="R141" s="53">
        <f t="shared" si="21"/>
        <v>100</v>
      </c>
      <c r="S141" s="34">
        <f t="shared" si="22"/>
        <v>0.29302510968449885</v>
      </c>
      <c r="T141" s="28"/>
      <c r="U141" s="28"/>
      <c r="V141" s="28"/>
      <c r="W141" s="28"/>
      <c r="X141" s="28"/>
      <c r="Y141" s="28"/>
      <c r="Z141" s="28"/>
      <c r="AA141" s="28"/>
      <c r="AB141" s="28"/>
      <c r="AC141" s="28"/>
      <c r="AD141" s="28"/>
      <c r="AE141" s="28"/>
      <c r="AF141" s="28"/>
      <c r="AG141" s="28"/>
      <c r="AH141" s="28"/>
      <c r="AI141" s="28"/>
      <c r="AJ141" s="28"/>
      <c r="AK141" s="28"/>
      <c r="AL141" s="33">
        <v>0.16311342681840246</v>
      </c>
      <c r="AM141" s="28">
        <v>5</v>
      </c>
      <c r="AN141" s="28">
        <v>0</v>
      </c>
      <c r="AO141" s="28">
        <f t="shared" si="26"/>
        <v>744</v>
      </c>
      <c r="AP141" s="28">
        <f t="shared" si="27"/>
        <v>114</v>
      </c>
      <c r="AQ141" s="28">
        <f t="shared" si="23"/>
        <v>0.3965936739659367</v>
      </c>
      <c r="AR141" s="28">
        <f t="shared" si="24"/>
        <v>0.51898734177215189</v>
      </c>
      <c r="AS141" s="34">
        <f t="shared" si="25"/>
        <v>0</v>
      </c>
    </row>
    <row r="142" spans="1:45" x14ac:dyDescent="0.25">
      <c r="A142" s="80">
        <v>4</v>
      </c>
      <c r="B142" s="80">
        <v>1</v>
      </c>
      <c r="C142" s="80">
        <v>0</v>
      </c>
      <c r="D142" s="251">
        <v>1</v>
      </c>
      <c r="E142" s="28"/>
      <c r="F142" s="28"/>
      <c r="G142" s="33">
        <v>3</v>
      </c>
      <c r="H142" s="28">
        <v>3</v>
      </c>
      <c r="I142" s="28">
        <v>7</v>
      </c>
      <c r="J142" s="52">
        <v>0</v>
      </c>
      <c r="K142" s="28">
        <v>4</v>
      </c>
      <c r="L142" s="53">
        <f t="shared" ref="L142:L205" si="28">J142+K142</f>
        <v>4</v>
      </c>
      <c r="M142" s="28">
        <f t="shared" ref="M142:M205" si="29">IF(L142=0,"",J142/L142)</f>
        <v>0</v>
      </c>
      <c r="N142" s="28">
        <f t="shared" ref="N142:N205" si="30">1/(1+EXP(-$U$14-MMULT(G142:I142,$U$15:$U$17)))</f>
        <v>0.12463311761441094</v>
      </c>
      <c r="O142" s="52">
        <f t="shared" ref="O142:O205" si="31">L142*N142</f>
        <v>0.49853247045764376</v>
      </c>
      <c r="P142" s="53">
        <f t="shared" ref="P142:P205" si="32">L142-O142</f>
        <v>3.5014675295423561</v>
      </c>
      <c r="Q142" s="52">
        <f t="shared" ref="Q142:Q205" si="33">IFERROR(L142*(M142*LN(N142)+(1-M142)*LN(1-N142)),0)</f>
        <v>-0.53244874539517584</v>
      </c>
      <c r="R142" s="53">
        <f t="shared" ref="R142:R205" si="34">100*IF(N142&gt;=$AH$19,J142/L142,K142/L142)</f>
        <v>100</v>
      </c>
      <c r="S142" s="34">
        <f t="shared" ref="S142:S205" si="35">IFERROR((J142-O142)^2/O142+(K142-P142)^2/P142,0)</f>
        <v>0.56951260150374983</v>
      </c>
      <c r="T142" s="28"/>
      <c r="U142" s="28"/>
      <c r="V142" s="28"/>
      <c r="W142" s="28"/>
      <c r="X142" s="28"/>
      <c r="Y142" s="28"/>
      <c r="Z142" s="28"/>
      <c r="AA142" s="28"/>
      <c r="AB142" s="28"/>
      <c r="AC142" s="28"/>
      <c r="AD142" s="28"/>
      <c r="AE142" s="28"/>
      <c r="AF142" s="28"/>
      <c r="AG142" s="28"/>
      <c r="AH142" s="28"/>
      <c r="AI142" s="28"/>
      <c r="AJ142" s="28"/>
      <c r="AK142" s="28"/>
      <c r="AL142" s="33">
        <v>0.16399268451791582</v>
      </c>
      <c r="AM142" s="28">
        <v>0</v>
      </c>
      <c r="AN142" s="28">
        <v>1</v>
      </c>
      <c r="AO142" s="28">
        <f t="shared" si="26"/>
        <v>744</v>
      </c>
      <c r="AP142" s="28">
        <f t="shared" si="27"/>
        <v>115</v>
      </c>
      <c r="AQ142" s="28">
        <f t="shared" ref="AQ142:AQ205" si="36">1-AO142/AO$209</f>
        <v>0.3965936739659367</v>
      </c>
      <c r="AR142" s="28">
        <f t="shared" ref="AR142:AR205" si="37">1-AP142/AP$209</f>
        <v>0.51476793248945141</v>
      </c>
      <c r="AS142" s="34">
        <f t="shared" ref="AS142:AS205" si="38">(AQ142-AQ143)*AR142</f>
        <v>6.6798758473894286E-3</v>
      </c>
    </row>
    <row r="143" spans="1:45" x14ac:dyDescent="0.25">
      <c r="A143" s="80">
        <v>1</v>
      </c>
      <c r="B143" s="80">
        <v>3</v>
      </c>
      <c r="C143" s="80">
        <v>0</v>
      </c>
      <c r="D143" s="251">
        <v>0</v>
      </c>
      <c r="E143" s="28"/>
      <c r="F143" s="28"/>
      <c r="G143" s="33">
        <v>3</v>
      </c>
      <c r="H143" s="28">
        <v>3</v>
      </c>
      <c r="I143" s="28">
        <v>8</v>
      </c>
      <c r="J143" s="52">
        <v>0</v>
      </c>
      <c r="K143" s="28">
        <v>1</v>
      </c>
      <c r="L143" s="53">
        <f t="shared" si="28"/>
        <v>1</v>
      </c>
      <c r="M143" s="28">
        <f t="shared" si="29"/>
        <v>0</v>
      </c>
      <c r="N143" s="28">
        <f t="shared" si="30"/>
        <v>0.12154359204727057</v>
      </c>
      <c r="O143" s="52">
        <f t="shared" si="31"/>
        <v>0.12154359204727057</v>
      </c>
      <c r="P143" s="53">
        <f t="shared" si="32"/>
        <v>0.87845640795272939</v>
      </c>
      <c r="Q143" s="52">
        <f t="shared" si="33"/>
        <v>-0.12958899358474824</v>
      </c>
      <c r="R143" s="53">
        <f t="shared" si="34"/>
        <v>100</v>
      </c>
      <c r="S143" s="34">
        <f t="shared" si="35"/>
        <v>0.13836041372904523</v>
      </c>
      <c r="T143" s="28"/>
      <c r="U143" s="28"/>
      <c r="V143" s="28"/>
      <c r="W143" s="28"/>
      <c r="X143" s="28"/>
      <c r="Y143" s="28"/>
      <c r="Z143" s="28"/>
      <c r="AA143" s="28"/>
      <c r="AB143" s="28"/>
      <c r="AC143" s="28"/>
      <c r="AD143" s="28"/>
      <c r="AE143" s="28"/>
      <c r="AF143" s="28"/>
      <c r="AG143" s="28"/>
      <c r="AH143" s="28"/>
      <c r="AI143" s="28"/>
      <c r="AJ143" s="28"/>
      <c r="AK143" s="28"/>
      <c r="AL143" s="33">
        <v>0.16410847097361705</v>
      </c>
      <c r="AM143" s="28">
        <v>16</v>
      </c>
      <c r="AN143" s="28">
        <v>2</v>
      </c>
      <c r="AO143" s="28">
        <f t="shared" ref="AO143:AO206" si="39">AO142+AM143</f>
        <v>760</v>
      </c>
      <c r="AP143" s="28">
        <f t="shared" ref="AP143:AP206" si="40">AP142+AN143</f>
        <v>117</v>
      </c>
      <c r="AQ143" s="28">
        <f t="shared" si="36"/>
        <v>0.38361719383617199</v>
      </c>
      <c r="AR143" s="28">
        <f t="shared" si="37"/>
        <v>0.50632911392405067</v>
      </c>
      <c r="AS143" s="34">
        <f t="shared" si="38"/>
        <v>8.2129621074464418E-4</v>
      </c>
    </row>
    <row r="144" spans="1:45" x14ac:dyDescent="0.25">
      <c r="A144" s="80">
        <v>3</v>
      </c>
      <c r="B144" s="80">
        <v>4</v>
      </c>
      <c r="C144" s="80">
        <v>2</v>
      </c>
      <c r="D144" s="251">
        <v>0</v>
      </c>
      <c r="E144" s="28"/>
      <c r="F144" s="28"/>
      <c r="G144" s="33">
        <v>3</v>
      </c>
      <c r="H144" s="28">
        <v>3</v>
      </c>
      <c r="I144" s="28">
        <v>11</v>
      </c>
      <c r="J144" s="52">
        <v>0</v>
      </c>
      <c r="K144" s="28">
        <v>1</v>
      </c>
      <c r="L144" s="53">
        <f t="shared" si="28"/>
        <v>1</v>
      </c>
      <c r="M144" s="28">
        <f t="shared" si="29"/>
        <v>0</v>
      </c>
      <c r="N144" s="28">
        <f t="shared" si="30"/>
        <v>0.11266867365704485</v>
      </c>
      <c r="O144" s="52">
        <f t="shared" si="31"/>
        <v>0.11266867365704485</v>
      </c>
      <c r="P144" s="53">
        <f t="shared" si="32"/>
        <v>0.8873313263429552</v>
      </c>
      <c r="Q144" s="52">
        <f t="shared" si="33"/>
        <v>-0.11953683052011227</v>
      </c>
      <c r="R144" s="53">
        <f t="shared" si="34"/>
        <v>100</v>
      </c>
      <c r="S144" s="34">
        <f t="shared" si="35"/>
        <v>0.12697475036906133</v>
      </c>
      <c r="T144" s="28"/>
      <c r="U144" s="28"/>
      <c r="V144" s="28"/>
      <c r="W144" s="28"/>
      <c r="X144" s="28"/>
      <c r="Y144" s="28"/>
      <c r="Z144" s="28"/>
      <c r="AA144" s="28"/>
      <c r="AB144" s="28"/>
      <c r="AC144" s="28"/>
      <c r="AD144" s="28"/>
      <c r="AE144" s="28"/>
      <c r="AF144" s="28"/>
      <c r="AG144" s="28"/>
      <c r="AH144" s="28"/>
      <c r="AI144" s="28"/>
      <c r="AJ144" s="28"/>
      <c r="AK144" s="28"/>
      <c r="AL144" s="33">
        <v>0.16516118498201104</v>
      </c>
      <c r="AM144" s="28">
        <v>2</v>
      </c>
      <c r="AN144" s="28">
        <v>1</v>
      </c>
      <c r="AO144" s="28">
        <f t="shared" si="39"/>
        <v>762</v>
      </c>
      <c r="AP144" s="28">
        <f t="shared" si="40"/>
        <v>118</v>
      </c>
      <c r="AQ144" s="28">
        <f t="shared" si="36"/>
        <v>0.38199513381995132</v>
      </c>
      <c r="AR144" s="28">
        <f t="shared" si="37"/>
        <v>0.50210970464135019</v>
      </c>
      <c r="AS144" s="34">
        <f t="shared" si="38"/>
        <v>2.0361301891376519E-3</v>
      </c>
    </row>
    <row r="145" spans="1:45" x14ac:dyDescent="0.25">
      <c r="A145" s="80">
        <v>3</v>
      </c>
      <c r="B145" s="80">
        <v>1</v>
      </c>
      <c r="C145" s="80">
        <v>0</v>
      </c>
      <c r="D145" s="251">
        <v>0</v>
      </c>
      <c r="E145" s="28"/>
      <c r="F145" s="28"/>
      <c r="G145" s="33">
        <v>3</v>
      </c>
      <c r="H145" s="28">
        <v>3</v>
      </c>
      <c r="I145" s="28">
        <v>12</v>
      </c>
      <c r="J145" s="52">
        <v>0</v>
      </c>
      <c r="K145" s="28">
        <v>1</v>
      </c>
      <c r="L145" s="53">
        <f t="shared" si="28"/>
        <v>1</v>
      </c>
      <c r="M145" s="28">
        <f t="shared" si="29"/>
        <v>0</v>
      </c>
      <c r="N145" s="28">
        <f t="shared" si="30"/>
        <v>0.10983851945547098</v>
      </c>
      <c r="O145" s="52">
        <f t="shared" si="31"/>
        <v>0.10983851945547098</v>
      </c>
      <c r="P145" s="53">
        <f t="shared" si="32"/>
        <v>0.89016148054452904</v>
      </c>
      <c r="Q145" s="52">
        <f t="shared" si="33"/>
        <v>-0.11635239389990487</v>
      </c>
      <c r="R145" s="53">
        <f t="shared" si="34"/>
        <v>100</v>
      </c>
      <c r="S145" s="34">
        <f t="shared" si="35"/>
        <v>0.12339167876403799</v>
      </c>
      <c r="T145" s="28"/>
      <c r="U145" s="28"/>
      <c r="V145" s="28"/>
      <c r="W145" s="28"/>
      <c r="X145" s="28"/>
      <c r="Y145" s="28"/>
      <c r="Z145" s="28"/>
      <c r="AA145" s="28"/>
      <c r="AB145" s="28"/>
      <c r="AC145" s="28"/>
      <c r="AD145" s="28"/>
      <c r="AE145" s="28"/>
      <c r="AF145" s="28"/>
      <c r="AG145" s="28"/>
      <c r="AH145" s="28"/>
      <c r="AI145" s="28"/>
      <c r="AJ145" s="28"/>
      <c r="AK145" s="28"/>
      <c r="AL145" s="33">
        <v>0.16705866964113683</v>
      </c>
      <c r="AM145" s="28">
        <v>5</v>
      </c>
      <c r="AN145" s="28">
        <v>1</v>
      </c>
      <c r="AO145" s="28">
        <f t="shared" si="39"/>
        <v>767</v>
      </c>
      <c r="AP145" s="28">
        <f t="shared" si="40"/>
        <v>119</v>
      </c>
      <c r="AQ145" s="28">
        <f t="shared" si="36"/>
        <v>0.37793998377939986</v>
      </c>
      <c r="AR145" s="28">
        <f t="shared" si="37"/>
        <v>0.49789029535864981</v>
      </c>
      <c r="AS145" s="34">
        <f t="shared" si="38"/>
        <v>4.0380397028278337E-4</v>
      </c>
    </row>
    <row r="146" spans="1:45" x14ac:dyDescent="0.25">
      <c r="A146" s="80">
        <v>4</v>
      </c>
      <c r="B146" s="80">
        <v>4</v>
      </c>
      <c r="C146" s="80">
        <v>0</v>
      </c>
      <c r="D146" s="251">
        <v>0</v>
      </c>
      <c r="E146" s="28"/>
      <c r="F146" s="28"/>
      <c r="G146" s="33">
        <v>3</v>
      </c>
      <c r="H146" s="28">
        <v>3</v>
      </c>
      <c r="I146" s="28">
        <v>14</v>
      </c>
      <c r="J146" s="52">
        <v>0</v>
      </c>
      <c r="K146" s="28">
        <v>1</v>
      </c>
      <c r="L146" s="53">
        <f t="shared" si="28"/>
        <v>1</v>
      </c>
      <c r="M146" s="28">
        <f t="shared" si="29"/>
        <v>0</v>
      </c>
      <c r="N146" s="28">
        <f t="shared" si="30"/>
        <v>0.10436479826945831</v>
      </c>
      <c r="O146" s="52">
        <f t="shared" si="31"/>
        <v>0.10436479826945831</v>
      </c>
      <c r="P146" s="53">
        <f t="shared" si="32"/>
        <v>0.89563520173054167</v>
      </c>
      <c r="Q146" s="52">
        <f t="shared" si="33"/>
        <v>-0.1102220898373113</v>
      </c>
      <c r="R146" s="53">
        <f t="shared" si="34"/>
        <v>100</v>
      </c>
      <c r="S146" s="34">
        <f t="shared" si="35"/>
        <v>0.11652601200556342</v>
      </c>
      <c r="T146" s="28"/>
      <c r="U146" s="28"/>
      <c r="V146" s="28"/>
      <c r="W146" s="28"/>
      <c r="X146" s="28"/>
      <c r="Y146" s="28"/>
      <c r="Z146" s="28"/>
      <c r="AA146" s="28"/>
      <c r="AB146" s="28"/>
      <c r="AC146" s="28"/>
      <c r="AD146" s="28"/>
      <c r="AE146" s="28"/>
      <c r="AF146" s="28"/>
      <c r="AG146" s="28"/>
      <c r="AH146" s="28"/>
      <c r="AI146" s="28"/>
      <c r="AJ146" s="28"/>
      <c r="AK146" s="28"/>
      <c r="AL146" s="33">
        <v>0.16795492602656009</v>
      </c>
      <c r="AM146" s="28">
        <v>1</v>
      </c>
      <c r="AN146" s="28">
        <v>0</v>
      </c>
      <c r="AO146" s="28">
        <f t="shared" si="39"/>
        <v>768</v>
      </c>
      <c r="AP146" s="28">
        <f t="shared" si="40"/>
        <v>119</v>
      </c>
      <c r="AQ146" s="28">
        <f t="shared" si="36"/>
        <v>0.37712895377128952</v>
      </c>
      <c r="AR146" s="28">
        <f t="shared" si="37"/>
        <v>0.49789029535864981</v>
      </c>
      <c r="AS146" s="34">
        <f t="shared" si="38"/>
        <v>9.6912952867863594E-3</v>
      </c>
    </row>
    <row r="147" spans="1:45" x14ac:dyDescent="0.25">
      <c r="A147" s="80">
        <v>1</v>
      </c>
      <c r="B147" s="80">
        <v>4</v>
      </c>
      <c r="C147" s="80">
        <v>2</v>
      </c>
      <c r="D147" s="251">
        <v>0</v>
      </c>
      <c r="E147" s="28"/>
      <c r="F147" s="28"/>
      <c r="G147" s="33">
        <v>3</v>
      </c>
      <c r="H147" s="28">
        <v>3</v>
      </c>
      <c r="I147" s="28">
        <v>15</v>
      </c>
      <c r="J147" s="52">
        <v>0</v>
      </c>
      <c r="K147" s="28">
        <v>2</v>
      </c>
      <c r="L147" s="53">
        <f t="shared" si="28"/>
        <v>2</v>
      </c>
      <c r="M147" s="28">
        <f t="shared" si="29"/>
        <v>0</v>
      </c>
      <c r="N147" s="28">
        <f t="shared" si="30"/>
        <v>0.10171931988883524</v>
      </c>
      <c r="O147" s="52">
        <f t="shared" si="31"/>
        <v>0.20343863977767049</v>
      </c>
      <c r="P147" s="53">
        <f t="shared" si="32"/>
        <v>1.7965613602223296</v>
      </c>
      <c r="Q147" s="52">
        <f t="shared" si="33"/>
        <v>-0.21454539629211813</v>
      </c>
      <c r="R147" s="53">
        <f t="shared" si="34"/>
        <v>100</v>
      </c>
      <c r="S147" s="34">
        <f t="shared" si="35"/>
        <v>0.22647558194449241</v>
      </c>
      <c r="T147" s="28"/>
      <c r="U147" s="28"/>
      <c r="V147" s="28"/>
      <c r="W147" s="28"/>
      <c r="X147" s="28"/>
      <c r="Y147" s="28"/>
      <c r="Z147" s="28"/>
      <c r="AA147" s="28"/>
      <c r="AB147" s="28"/>
      <c r="AC147" s="28"/>
      <c r="AD147" s="28"/>
      <c r="AE147" s="28"/>
      <c r="AF147" s="28"/>
      <c r="AG147" s="28"/>
      <c r="AH147" s="28"/>
      <c r="AI147" s="28"/>
      <c r="AJ147" s="28"/>
      <c r="AK147" s="28"/>
      <c r="AL147" s="33">
        <v>0.168072947587316</v>
      </c>
      <c r="AM147" s="28">
        <v>24</v>
      </c>
      <c r="AN147" s="28">
        <v>2</v>
      </c>
      <c r="AO147" s="28">
        <f t="shared" si="39"/>
        <v>792</v>
      </c>
      <c r="AP147" s="28">
        <f t="shared" si="40"/>
        <v>121</v>
      </c>
      <c r="AQ147" s="28">
        <f t="shared" si="36"/>
        <v>0.35766423357664234</v>
      </c>
      <c r="AR147" s="28">
        <f t="shared" si="37"/>
        <v>0.48945147679324896</v>
      </c>
      <c r="AS147" s="34">
        <f t="shared" si="38"/>
        <v>7.9391967038643508E-4</v>
      </c>
    </row>
    <row r="148" spans="1:45" x14ac:dyDescent="0.25">
      <c r="A148" s="80">
        <v>1</v>
      </c>
      <c r="B148" s="80">
        <v>2</v>
      </c>
      <c r="C148" s="80">
        <v>1</v>
      </c>
      <c r="D148" s="251">
        <v>0</v>
      </c>
      <c r="E148" s="28"/>
      <c r="F148" s="28"/>
      <c r="G148" s="33">
        <v>3</v>
      </c>
      <c r="H148" s="28">
        <v>4</v>
      </c>
      <c r="I148" s="28">
        <v>0</v>
      </c>
      <c r="J148" s="52">
        <v>9</v>
      </c>
      <c r="K148" s="28">
        <v>37</v>
      </c>
      <c r="L148" s="53">
        <f t="shared" si="28"/>
        <v>46</v>
      </c>
      <c r="M148" s="28">
        <f t="shared" si="29"/>
        <v>0.19565217391304349</v>
      </c>
      <c r="N148" s="28">
        <f t="shared" si="30"/>
        <v>0.11860851904568344</v>
      </c>
      <c r="O148" s="52">
        <f t="shared" si="31"/>
        <v>5.4559918761014385</v>
      </c>
      <c r="P148" s="53">
        <f t="shared" si="32"/>
        <v>40.544008123898564</v>
      </c>
      <c r="Q148" s="52">
        <f t="shared" si="33"/>
        <v>-23.858718187585971</v>
      </c>
      <c r="R148" s="53">
        <f t="shared" si="34"/>
        <v>80.434782608695656</v>
      </c>
      <c r="S148" s="34">
        <f t="shared" si="35"/>
        <v>2.6118417151966962</v>
      </c>
      <c r="T148" s="28"/>
      <c r="U148" s="28"/>
      <c r="V148" s="28"/>
      <c r="W148" s="28"/>
      <c r="X148" s="28"/>
      <c r="Y148" s="28"/>
      <c r="Z148" s="28"/>
      <c r="AA148" s="28"/>
      <c r="AB148" s="28"/>
      <c r="AC148" s="28"/>
      <c r="AD148" s="28"/>
      <c r="AE148" s="28"/>
      <c r="AF148" s="28"/>
      <c r="AG148" s="28"/>
      <c r="AH148" s="28"/>
      <c r="AI148" s="28"/>
      <c r="AJ148" s="28"/>
      <c r="AK148" s="28"/>
      <c r="AL148" s="33">
        <v>0.16902732467814288</v>
      </c>
      <c r="AM148" s="28">
        <v>2</v>
      </c>
      <c r="AN148" s="28">
        <v>0</v>
      </c>
      <c r="AO148" s="28">
        <f t="shared" si="39"/>
        <v>794</v>
      </c>
      <c r="AP148" s="28">
        <f t="shared" si="40"/>
        <v>121</v>
      </c>
      <c r="AQ148" s="28">
        <f t="shared" si="36"/>
        <v>0.35604217356042178</v>
      </c>
      <c r="AR148" s="28">
        <f t="shared" si="37"/>
        <v>0.48945147679324896</v>
      </c>
      <c r="AS148" s="34">
        <f t="shared" si="38"/>
        <v>4.3665581871255282E-3</v>
      </c>
    </row>
    <row r="149" spans="1:45" x14ac:dyDescent="0.25">
      <c r="A149" s="80">
        <v>1</v>
      </c>
      <c r="B149" s="80">
        <v>4</v>
      </c>
      <c r="C149" s="80">
        <v>7</v>
      </c>
      <c r="D149" s="251">
        <v>0</v>
      </c>
      <c r="E149" s="28"/>
      <c r="F149" s="28"/>
      <c r="G149" s="33">
        <v>3</v>
      </c>
      <c r="H149" s="28">
        <v>4</v>
      </c>
      <c r="I149" s="28">
        <v>1</v>
      </c>
      <c r="J149" s="52">
        <v>4</v>
      </c>
      <c r="K149" s="28">
        <v>23</v>
      </c>
      <c r="L149" s="53">
        <f t="shared" si="28"/>
        <v>27</v>
      </c>
      <c r="M149" s="28">
        <f t="shared" si="29"/>
        <v>0.14814814814814814</v>
      </c>
      <c r="N149" s="28">
        <f t="shared" si="30"/>
        <v>0.11564860658245368</v>
      </c>
      <c r="O149" s="52">
        <f t="shared" si="31"/>
        <v>3.1225123777262493</v>
      </c>
      <c r="P149" s="53">
        <f t="shared" si="32"/>
        <v>23.877487622273751</v>
      </c>
      <c r="Q149" s="52">
        <f t="shared" si="33"/>
        <v>-11.45551395943494</v>
      </c>
      <c r="R149" s="53">
        <f t="shared" si="34"/>
        <v>85.18518518518519</v>
      </c>
      <c r="S149" s="34">
        <f t="shared" si="35"/>
        <v>0.2788386459416658</v>
      </c>
      <c r="T149" s="28"/>
      <c r="U149" s="28"/>
      <c r="V149" s="28"/>
      <c r="W149" s="28"/>
      <c r="X149" s="28"/>
      <c r="Y149" s="28"/>
      <c r="Z149" s="28"/>
      <c r="AA149" s="28"/>
      <c r="AB149" s="28"/>
      <c r="AC149" s="28"/>
      <c r="AD149" s="28"/>
      <c r="AE149" s="28"/>
      <c r="AF149" s="28"/>
      <c r="AG149" s="28"/>
      <c r="AH149" s="28"/>
      <c r="AI149" s="28"/>
      <c r="AJ149" s="28"/>
      <c r="AK149" s="28"/>
      <c r="AL149" s="33">
        <v>0.16914594661785359</v>
      </c>
      <c r="AM149" s="28">
        <v>11</v>
      </c>
      <c r="AN149" s="28">
        <v>1</v>
      </c>
      <c r="AO149" s="28">
        <f t="shared" si="39"/>
        <v>805</v>
      </c>
      <c r="AP149" s="28">
        <f t="shared" si="40"/>
        <v>122</v>
      </c>
      <c r="AQ149" s="28">
        <f t="shared" si="36"/>
        <v>0.34712084347120842</v>
      </c>
      <c r="AR149" s="28">
        <f t="shared" si="37"/>
        <v>0.48523206751054848</v>
      </c>
      <c r="AS149" s="34">
        <f t="shared" si="38"/>
        <v>1.180613302945372E-3</v>
      </c>
    </row>
    <row r="150" spans="1:45" x14ac:dyDescent="0.25">
      <c r="A150" s="80">
        <v>1</v>
      </c>
      <c r="B150" s="80">
        <v>3</v>
      </c>
      <c r="C150" s="80">
        <v>1</v>
      </c>
      <c r="D150" s="251">
        <v>0</v>
      </c>
      <c r="E150" s="28"/>
      <c r="F150" s="28"/>
      <c r="G150" s="33">
        <v>3</v>
      </c>
      <c r="H150" s="28">
        <v>4</v>
      </c>
      <c r="I150" s="28">
        <v>2</v>
      </c>
      <c r="J150" s="52">
        <v>0</v>
      </c>
      <c r="K150" s="28">
        <v>11</v>
      </c>
      <c r="L150" s="53">
        <f t="shared" si="28"/>
        <v>11</v>
      </c>
      <c r="M150" s="28">
        <f t="shared" si="29"/>
        <v>0</v>
      </c>
      <c r="N150" s="28">
        <f t="shared" si="30"/>
        <v>0.11275311031359667</v>
      </c>
      <c r="O150" s="52">
        <f t="shared" si="31"/>
        <v>1.2402842134495633</v>
      </c>
      <c r="P150" s="53">
        <f t="shared" si="32"/>
        <v>9.7597157865504371</v>
      </c>
      <c r="Q150" s="52">
        <f t="shared" si="33"/>
        <v>-1.3159519233064563</v>
      </c>
      <c r="R150" s="53">
        <f t="shared" si="34"/>
        <v>100</v>
      </c>
      <c r="S150" s="34">
        <f t="shared" si="35"/>
        <v>1.3979020133707547</v>
      </c>
      <c r="T150" s="28"/>
      <c r="U150" s="28"/>
      <c r="V150" s="28"/>
      <c r="W150" s="28"/>
      <c r="X150" s="28"/>
      <c r="Y150" s="28"/>
      <c r="Z150" s="28"/>
      <c r="AA150" s="28"/>
      <c r="AB150" s="28"/>
      <c r="AC150" s="28"/>
      <c r="AD150" s="28"/>
      <c r="AE150" s="28"/>
      <c r="AF150" s="28"/>
      <c r="AG150" s="28"/>
      <c r="AH150" s="28"/>
      <c r="AI150" s="28"/>
      <c r="AJ150" s="28"/>
      <c r="AK150" s="28"/>
      <c r="AL150" s="33">
        <v>0.17005111490776637</v>
      </c>
      <c r="AM150" s="28">
        <v>3</v>
      </c>
      <c r="AN150" s="28">
        <v>1</v>
      </c>
      <c r="AO150" s="28">
        <f t="shared" si="39"/>
        <v>808</v>
      </c>
      <c r="AP150" s="28">
        <f t="shared" si="40"/>
        <v>123</v>
      </c>
      <c r="AQ150" s="28">
        <f t="shared" si="36"/>
        <v>0.34468775344687752</v>
      </c>
      <c r="AR150" s="28">
        <f t="shared" si="37"/>
        <v>0.48101265822784811</v>
      </c>
      <c r="AS150" s="34">
        <f t="shared" si="38"/>
        <v>3.9011570010370598E-4</v>
      </c>
    </row>
    <row r="151" spans="1:45" x14ac:dyDescent="0.25">
      <c r="A151" s="80">
        <v>2</v>
      </c>
      <c r="B151" s="80">
        <v>2</v>
      </c>
      <c r="C151" s="80">
        <v>0</v>
      </c>
      <c r="D151" s="251">
        <v>0</v>
      </c>
      <c r="E151" s="28"/>
      <c r="F151" s="28"/>
      <c r="G151" s="33">
        <v>3</v>
      </c>
      <c r="H151" s="28">
        <v>4</v>
      </c>
      <c r="I151" s="28">
        <v>3</v>
      </c>
      <c r="J151" s="52">
        <v>2</v>
      </c>
      <c r="K151" s="28">
        <v>4</v>
      </c>
      <c r="L151" s="53">
        <f t="shared" si="28"/>
        <v>6</v>
      </c>
      <c r="M151" s="28">
        <f t="shared" si="29"/>
        <v>0.33333333333333331</v>
      </c>
      <c r="N151" s="28">
        <f t="shared" si="30"/>
        <v>0.10992109786955356</v>
      </c>
      <c r="O151" s="52">
        <f t="shared" si="31"/>
        <v>0.65952658721732138</v>
      </c>
      <c r="P151" s="53">
        <f t="shared" si="32"/>
        <v>5.3404734127826785</v>
      </c>
      <c r="Q151" s="52">
        <f t="shared" si="33"/>
        <v>-4.8817655897488494</v>
      </c>
      <c r="R151" s="53">
        <f t="shared" si="34"/>
        <v>66.666666666666657</v>
      </c>
      <c r="S151" s="34">
        <f t="shared" si="35"/>
        <v>3.0609454808876726</v>
      </c>
      <c r="T151" s="28"/>
      <c r="U151" s="28"/>
      <c r="V151" s="28"/>
      <c r="W151" s="28"/>
      <c r="X151" s="28"/>
      <c r="Y151" s="28"/>
      <c r="Z151" s="28"/>
      <c r="AA151" s="28"/>
      <c r="AB151" s="28"/>
      <c r="AC151" s="28"/>
      <c r="AD151" s="28"/>
      <c r="AE151" s="28"/>
      <c r="AF151" s="28"/>
      <c r="AG151" s="28"/>
      <c r="AH151" s="28"/>
      <c r="AI151" s="28"/>
      <c r="AJ151" s="28"/>
      <c r="AK151" s="28"/>
      <c r="AL151" s="33">
        <v>0.17107982951922229</v>
      </c>
      <c r="AM151" s="28">
        <v>1</v>
      </c>
      <c r="AN151" s="28">
        <v>0</v>
      </c>
      <c r="AO151" s="28">
        <f t="shared" si="39"/>
        <v>809</v>
      </c>
      <c r="AP151" s="28">
        <f t="shared" si="40"/>
        <v>123</v>
      </c>
      <c r="AQ151" s="28">
        <f t="shared" si="36"/>
        <v>0.34387672343876718</v>
      </c>
      <c r="AR151" s="28">
        <f t="shared" si="37"/>
        <v>0.48101265822784811</v>
      </c>
      <c r="AS151" s="34">
        <f t="shared" si="38"/>
        <v>1.0923239602903234E-2</v>
      </c>
    </row>
    <row r="152" spans="1:45" x14ac:dyDescent="0.25">
      <c r="A152" s="80">
        <v>2</v>
      </c>
      <c r="B152" s="80">
        <v>2</v>
      </c>
      <c r="C152" s="80">
        <v>2</v>
      </c>
      <c r="D152" s="251">
        <v>0</v>
      </c>
      <c r="E152" s="28"/>
      <c r="F152" s="28"/>
      <c r="G152" s="33">
        <v>3</v>
      </c>
      <c r="H152" s="28">
        <v>4</v>
      </c>
      <c r="I152" s="28">
        <v>4</v>
      </c>
      <c r="J152" s="52">
        <v>0</v>
      </c>
      <c r="K152" s="28">
        <v>4</v>
      </c>
      <c r="L152" s="53">
        <f t="shared" si="28"/>
        <v>4</v>
      </c>
      <c r="M152" s="28">
        <f t="shared" si="29"/>
        <v>0</v>
      </c>
      <c r="N152" s="28">
        <f t="shared" si="30"/>
        <v>0.10715162644251082</v>
      </c>
      <c r="O152" s="52">
        <f t="shared" si="31"/>
        <v>0.42860650577004328</v>
      </c>
      <c r="P152" s="53">
        <f t="shared" si="32"/>
        <v>3.5713934942299566</v>
      </c>
      <c r="Q152" s="52">
        <f t="shared" si="33"/>
        <v>-0.45335402788339091</v>
      </c>
      <c r="R152" s="53">
        <f t="shared" si="34"/>
        <v>100</v>
      </c>
      <c r="S152" s="34">
        <f t="shared" si="35"/>
        <v>0.48004400127010588</v>
      </c>
      <c r="T152" s="28"/>
      <c r="U152" s="28"/>
      <c r="V152" s="28"/>
      <c r="W152" s="28"/>
      <c r="X152" s="28"/>
      <c r="Y152" s="28"/>
      <c r="Z152" s="28"/>
      <c r="AA152" s="28"/>
      <c r="AB152" s="28"/>
      <c r="AC152" s="28"/>
      <c r="AD152" s="28"/>
      <c r="AE152" s="28"/>
      <c r="AF152" s="28"/>
      <c r="AG152" s="28"/>
      <c r="AH152" s="28"/>
      <c r="AI152" s="28"/>
      <c r="AJ152" s="28"/>
      <c r="AK152" s="28"/>
      <c r="AL152" s="33">
        <v>0.1732069004543739</v>
      </c>
      <c r="AM152" s="28">
        <v>28</v>
      </c>
      <c r="AN152" s="28">
        <v>3</v>
      </c>
      <c r="AO152" s="28">
        <f t="shared" si="39"/>
        <v>837</v>
      </c>
      <c r="AP152" s="28">
        <f t="shared" si="40"/>
        <v>126</v>
      </c>
      <c r="AQ152" s="28">
        <f t="shared" si="36"/>
        <v>0.32116788321167888</v>
      </c>
      <c r="AR152" s="28">
        <f t="shared" si="37"/>
        <v>0.46835443037974689</v>
      </c>
      <c r="AS152" s="34">
        <f t="shared" si="38"/>
        <v>1.8992474873469377E-3</v>
      </c>
    </row>
    <row r="153" spans="1:45" x14ac:dyDescent="0.25">
      <c r="A153" s="80">
        <v>2</v>
      </c>
      <c r="B153" s="80">
        <v>3</v>
      </c>
      <c r="C153" s="80">
        <v>0</v>
      </c>
      <c r="D153" s="251">
        <v>0</v>
      </c>
      <c r="E153" s="28"/>
      <c r="F153" s="28"/>
      <c r="G153" s="33">
        <v>3</v>
      </c>
      <c r="H153" s="28">
        <v>4</v>
      </c>
      <c r="I153" s="28">
        <v>5</v>
      </c>
      <c r="J153" s="52">
        <v>0</v>
      </c>
      <c r="K153" s="28">
        <v>3</v>
      </c>
      <c r="L153" s="53">
        <f t="shared" si="28"/>
        <v>3</v>
      </c>
      <c r="M153" s="28">
        <f t="shared" si="29"/>
        <v>0</v>
      </c>
      <c r="N153" s="28">
        <f t="shared" si="30"/>
        <v>0.10444374429498191</v>
      </c>
      <c r="O153" s="52">
        <f t="shared" si="31"/>
        <v>0.31333123288494569</v>
      </c>
      <c r="P153" s="53">
        <f t="shared" si="32"/>
        <v>2.6866687671150542</v>
      </c>
      <c r="Q153" s="52">
        <f t="shared" si="33"/>
        <v>-0.33093071704013194</v>
      </c>
      <c r="R153" s="53">
        <f t="shared" si="34"/>
        <v>100</v>
      </c>
      <c r="S153" s="34">
        <f t="shared" si="35"/>
        <v>0.34987331157469131</v>
      </c>
      <c r="T153" s="28"/>
      <c r="U153" s="28"/>
      <c r="V153" s="28"/>
      <c r="W153" s="28"/>
      <c r="X153" s="28"/>
      <c r="Y153" s="28"/>
      <c r="Z153" s="28"/>
      <c r="AA153" s="28"/>
      <c r="AB153" s="28"/>
      <c r="AC153" s="28"/>
      <c r="AD153" s="28"/>
      <c r="AE153" s="28"/>
      <c r="AF153" s="28"/>
      <c r="AG153" s="28"/>
      <c r="AH153" s="28"/>
      <c r="AI153" s="28"/>
      <c r="AJ153" s="28"/>
      <c r="AK153" s="28"/>
      <c r="AL153" s="33">
        <v>0.17517742387271007</v>
      </c>
      <c r="AM153" s="28">
        <v>5</v>
      </c>
      <c r="AN153" s="28">
        <v>0</v>
      </c>
      <c r="AO153" s="28">
        <f t="shared" si="39"/>
        <v>842</v>
      </c>
      <c r="AP153" s="28">
        <f t="shared" si="40"/>
        <v>126</v>
      </c>
      <c r="AQ153" s="28">
        <f t="shared" si="36"/>
        <v>0.31711273317112731</v>
      </c>
      <c r="AR153" s="28">
        <f t="shared" si="37"/>
        <v>0.46835443037974689</v>
      </c>
      <c r="AS153" s="34">
        <f t="shared" si="38"/>
        <v>1.8992474873468859E-3</v>
      </c>
    </row>
    <row r="154" spans="1:45" x14ac:dyDescent="0.25">
      <c r="A154" s="80">
        <v>3</v>
      </c>
      <c r="B154" s="80">
        <v>2</v>
      </c>
      <c r="C154" s="80">
        <v>4</v>
      </c>
      <c r="D154" s="251">
        <v>0</v>
      </c>
      <c r="E154" s="28"/>
      <c r="F154" s="28"/>
      <c r="G154" s="33">
        <v>3</v>
      </c>
      <c r="H154" s="28">
        <v>4</v>
      </c>
      <c r="I154" s="28">
        <v>6</v>
      </c>
      <c r="J154" s="52">
        <v>1</v>
      </c>
      <c r="K154" s="28">
        <v>0</v>
      </c>
      <c r="L154" s="53">
        <f t="shared" si="28"/>
        <v>1</v>
      </c>
      <c r="M154" s="28">
        <f t="shared" si="29"/>
        <v>1</v>
      </c>
      <c r="N154" s="28">
        <f t="shared" si="30"/>
        <v>0.10179649220863633</v>
      </c>
      <c r="O154" s="52">
        <f t="shared" si="31"/>
        <v>0.10179649220863633</v>
      </c>
      <c r="P154" s="53">
        <f t="shared" si="32"/>
        <v>0.89820350779136371</v>
      </c>
      <c r="Q154" s="52">
        <f t="shared" si="33"/>
        <v>-2.284779633134872</v>
      </c>
      <c r="R154" s="53">
        <f t="shared" si="34"/>
        <v>0</v>
      </c>
      <c r="S154" s="34">
        <f t="shared" si="35"/>
        <v>8.8235212069042284</v>
      </c>
      <c r="T154" s="28"/>
      <c r="U154" s="28"/>
      <c r="V154" s="28"/>
      <c r="W154" s="28"/>
      <c r="X154" s="28"/>
      <c r="Y154" s="28"/>
      <c r="Z154" s="28"/>
      <c r="AA154" s="28"/>
      <c r="AB154" s="28"/>
      <c r="AC154" s="28"/>
      <c r="AD154" s="28"/>
      <c r="AE154" s="28"/>
      <c r="AF154" s="28"/>
      <c r="AG154" s="28"/>
      <c r="AH154" s="28"/>
      <c r="AI154" s="28"/>
      <c r="AJ154" s="28"/>
      <c r="AK154" s="28"/>
      <c r="AL154" s="33">
        <v>0.17610802762042854</v>
      </c>
      <c r="AM154" s="28">
        <v>5</v>
      </c>
      <c r="AN154" s="28">
        <v>0</v>
      </c>
      <c r="AO154" s="28">
        <f t="shared" si="39"/>
        <v>847</v>
      </c>
      <c r="AP154" s="28">
        <f t="shared" si="40"/>
        <v>126</v>
      </c>
      <c r="AQ154" s="28">
        <f t="shared" si="36"/>
        <v>0.31305758313057586</v>
      </c>
      <c r="AR154" s="28">
        <f t="shared" si="37"/>
        <v>0.46835443037974689</v>
      </c>
      <c r="AS154" s="34">
        <f t="shared" si="38"/>
        <v>3.7984949746939795E-4</v>
      </c>
    </row>
    <row r="155" spans="1:45" x14ac:dyDescent="0.25">
      <c r="A155" s="80">
        <v>2</v>
      </c>
      <c r="B155" s="80">
        <v>2</v>
      </c>
      <c r="C155" s="80">
        <v>0</v>
      </c>
      <c r="D155" s="251">
        <v>0</v>
      </c>
      <c r="E155" s="28"/>
      <c r="F155" s="28"/>
      <c r="G155" s="33">
        <v>3</v>
      </c>
      <c r="H155" s="28">
        <v>4</v>
      </c>
      <c r="I155" s="28">
        <v>7</v>
      </c>
      <c r="J155" s="52">
        <v>1</v>
      </c>
      <c r="K155" s="28">
        <v>1</v>
      </c>
      <c r="L155" s="53">
        <f t="shared" si="28"/>
        <v>2</v>
      </c>
      <c r="M155" s="28">
        <f t="shared" si="29"/>
        <v>0.5</v>
      </c>
      <c r="N155" s="28">
        <f t="shared" si="30"/>
        <v>9.9208904873416104E-2</v>
      </c>
      <c r="O155" s="52">
        <f t="shared" si="31"/>
        <v>0.19841780974683221</v>
      </c>
      <c r="P155" s="53">
        <f t="shared" si="32"/>
        <v>1.8015821902531677</v>
      </c>
      <c r="Q155" s="52">
        <f t="shared" si="33"/>
        <v>-2.4150094090132432</v>
      </c>
      <c r="R155" s="53">
        <f t="shared" si="34"/>
        <v>50</v>
      </c>
      <c r="S155" s="34">
        <f t="shared" si="35"/>
        <v>3.5949378213727514</v>
      </c>
      <c r="T155" s="28"/>
      <c r="U155" s="28"/>
      <c r="V155" s="28"/>
      <c r="W155" s="28"/>
      <c r="X155" s="28"/>
      <c r="Y155" s="28"/>
      <c r="Z155" s="28"/>
      <c r="AA155" s="28"/>
      <c r="AB155" s="28"/>
      <c r="AC155" s="28"/>
      <c r="AD155" s="28"/>
      <c r="AE155" s="28"/>
      <c r="AF155" s="28"/>
      <c r="AG155" s="28"/>
      <c r="AH155" s="28"/>
      <c r="AI155" s="28"/>
      <c r="AJ155" s="28"/>
      <c r="AK155" s="28"/>
      <c r="AL155" s="33">
        <v>0.1772213960761973</v>
      </c>
      <c r="AM155" s="28">
        <v>1</v>
      </c>
      <c r="AN155" s="28">
        <v>0</v>
      </c>
      <c r="AO155" s="28">
        <f t="shared" si="39"/>
        <v>848</v>
      </c>
      <c r="AP155" s="28">
        <f t="shared" si="40"/>
        <v>126</v>
      </c>
      <c r="AQ155" s="28">
        <f t="shared" si="36"/>
        <v>0.31224655312246552</v>
      </c>
      <c r="AR155" s="28">
        <f t="shared" si="37"/>
        <v>0.46835443037974689</v>
      </c>
      <c r="AS155" s="34">
        <f t="shared" si="38"/>
        <v>1.5953678893713987E-2</v>
      </c>
    </row>
    <row r="156" spans="1:45" x14ac:dyDescent="0.25">
      <c r="A156" s="80">
        <v>4</v>
      </c>
      <c r="B156" s="80">
        <v>2</v>
      </c>
      <c r="C156" s="80">
        <v>3</v>
      </c>
      <c r="D156" s="251">
        <v>0</v>
      </c>
      <c r="E156" s="28"/>
      <c r="F156" s="28"/>
      <c r="G156" s="33">
        <v>3</v>
      </c>
      <c r="H156" s="28">
        <v>4</v>
      </c>
      <c r="I156" s="28">
        <v>8</v>
      </c>
      <c r="J156" s="52">
        <v>0</v>
      </c>
      <c r="K156" s="28">
        <v>2</v>
      </c>
      <c r="L156" s="53">
        <f t="shared" si="28"/>
        <v>2</v>
      </c>
      <c r="M156" s="28">
        <f t="shared" si="29"/>
        <v>0</v>
      </c>
      <c r="N156" s="28">
        <f t="shared" si="30"/>
        <v>9.6680012217161715E-2</v>
      </c>
      <c r="O156" s="52">
        <f t="shared" si="31"/>
        <v>0.19336002443432343</v>
      </c>
      <c r="P156" s="53">
        <f t="shared" si="32"/>
        <v>1.8066399755656766</v>
      </c>
      <c r="Q156" s="52">
        <f t="shared" si="33"/>
        <v>-0.20335685511553334</v>
      </c>
      <c r="R156" s="53">
        <f t="shared" si="34"/>
        <v>100</v>
      </c>
      <c r="S156" s="34">
        <f t="shared" si="35"/>
        <v>0.21405484994184359</v>
      </c>
      <c r="T156" s="28"/>
      <c r="U156" s="28"/>
      <c r="V156" s="28"/>
      <c r="W156" s="28"/>
      <c r="X156" s="28"/>
      <c r="Y156" s="28"/>
      <c r="Z156" s="28"/>
      <c r="AA156" s="28"/>
      <c r="AB156" s="28"/>
      <c r="AC156" s="28"/>
      <c r="AD156" s="28"/>
      <c r="AE156" s="28"/>
      <c r="AF156" s="28"/>
      <c r="AG156" s="28"/>
      <c r="AH156" s="28"/>
      <c r="AI156" s="28"/>
      <c r="AJ156" s="28"/>
      <c r="AK156" s="28"/>
      <c r="AL156" s="33">
        <v>0.17734454127892366</v>
      </c>
      <c r="AM156" s="28">
        <v>42</v>
      </c>
      <c r="AN156" s="28">
        <v>9</v>
      </c>
      <c r="AO156" s="28">
        <f t="shared" si="39"/>
        <v>890</v>
      </c>
      <c r="AP156" s="28">
        <f t="shared" si="40"/>
        <v>135</v>
      </c>
      <c r="AQ156" s="28">
        <f t="shared" si="36"/>
        <v>0.27818329278183296</v>
      </c>
      <c r="AR156" s="28">
        <f t="shared" si="37"/>
        <v>0.430379746835443</v>
      </c>
      <c r="AS156" s="34">
        <f t="shared" si="38"/>
        <v>1.0471526686993734E-3</v>
      </c>
    </row>
    <row r="157" spans="1:45" x14ac:dyDescent="0.25">
      <c r="A157" s="80">
        <v>3</v>
      </c>
      <c r="B157" s="80">
        <v>4</v>
      </c>
      <c r="C157" s="80">
        <v>0</v>
      </c>
      <c r="D157" s="251">
        <v>0</v>
      </c>
      <c r="E157" s="28"/>
      <c r="F157" s="28"/>
      <c r="G157" s="33">
        <v>3</v>
      </c>
      <c r="H157" s="28">
        <v>4</v>
      </c>
      <c r="I157" s="28">
        <v>9</v>
      </c>
      <c r="J157" s="52">
        <v>0</v>
      </c>
      <c r="K157" s="28">
        <v>3</v>
      </c>
      <c r="L157" s="53">
        <f t="shared" si="28"/>
        <v>3</v>
      </c>
      <c r="M157" s="28">
        <f t="shared" si="29"/>
        <v>0</v>
      </c>
      <c r="N157" s="28">
        <f t="shared" si="30"/>
        <v>9.4208840676137384E-2</v>
      </c>
      <c r="O157" s="52">
        <f t="shared" si="31"/>
        <v>0.28262652202841215</v>
      </c>
      <c r="P157" s="53">
        <f t="shared" si="32"/>
        <v>2.7173734779715879</v>
      </c>
      <c r="Q157" s="52">
        <f t="shared" si="33"/>
        <v>-0.29683952394863067</v>
      </c>
      <c r="R157" s="53">
        <f t="shared" si="34"/>
        <v>100</v>
      </c>
      <c r="S157" s="34">
        <f t="shared" si="35"/>
        <v>0.31202172721511401</v>
      </c>
      <c r="T157" s="28"/>
      <c r="U157" s="28"/>
      <c r="V157" s="28"/>
      <c r="W157" s="28"/>
      <c r="X157" s="28"/>
      <c r="Y157" s="28"/>
      <c r="Z157" s="28"/>
      <c r="AA157" s="28"/>
      <c r="AB157" s="28"/>
      <c r="AC157" s="28"/>
      <c r="AD157" s="28"/>
      <c r="AE157" s="28"/>
      <c r="AF157" s="28"/>
      <c r="AG157" s="28"/>
      <c r="AH157" s="28"/>
      <c r="AI157" s="28"/>
      <c r="AJ157" s="28"/>
      <c r="AK157" s="28"/>
      <c r="AL157" s="33">
        <v>0.17828416910570311</v>
      </c>
      <c r="AM157" s="28">
        <v>3</v>
      </c>
      <c r="AN157" s="28">
        <v>0</v>
      </c>
      <c r="AO157" s="28">
        <f t="shared" si="39"/>
        <v>893</v>
      </c>
      <c r="AP157" s="28">
        <f t="shared" si="40"/>
        <v>135</v>
      </c>
      <c r="AQ157" s="28">
        <f t="shared" si="36"/>
        <v>0.27575020275750206</v>
      </c>
      <c r="AR157" s="28">
        <f t="shared" si="37"/>
        <v>0.430379746835443</v>
      </c>
      <c r="AS157" s="34">
        <f t="shared" si="38"/>
        <v>3.8395597852310679E-3</v>
      </c>
    </row>
    <row r="158" spans="1:45" x14ac:dyDescent="0.25">
      <c r="A158" s="80">
        <v>3</v>
      </c>
      <c r="B158" s="80">
        <v>2</v>
      </c>
      <c r="C158" s="80">
        <v>0</v>
      </c>
      <c r="D158" s="251">
        <v>0</v>
      </c>
      <c r="E158" s="28"/>
      <c r="F158" s="28"/>
      <c r="G158" s="33">
        <v>4</v>
      </c>
      <c r="H158" s="28">
        <v>1</v>
      </c>
      <c r="I158" s="28">
        <v>0</v>
      </c>
      <c r="J158" s="52">
        <v>5</v>
      </c>
      <c r="K158" s="28">
        <v>28</v>
      </c>
      <c r="L158" s="53">
        <f t="shared" si="28"/>
        <v>33</v>
      </c>
      <c r="M158" s="28">
        <f t="shared" si="29"/>
        <v>0.15151515151515152</v>
      </c>
      <c r="N158" s="28">
        <f t="shared" si="30"/>
        <v>0.20708777384757243</v>
      </c>
      <c r="O158" s="52">
        <f t="shared" si="31"/>
        <v>6.8338965369698901</v>
      </c>
      <c r="P158" s="53">
        <f t="shared" si="32"/>
        <v>26.166103463030112</v>
      </c>
      <c r="Q158" s="52">
        <f t="shared" si="33"/>
        <v>-14.370259716655188</v>
      </c>
      <c r="R158" s="53">
        <f t="shared" si="34"/>
        <v>15.151515151515152</v>
      </c>
      <c r="S158" s="34">
        <f t="shared" si="35"/>
        <v>0.6206634154535674</v>
      </c>
      <c r="T158" s="28"/>
      <c r="U158" s="28"/>
      <c r="V158" s="28"/>
      <c r="W158" s="28"/>
      <c r="X158" s="28"/>
      <c r="Y158" s="28"/>
      <c r="Z158" s="28"/>
      <c r="AA158" s="28"/>
      <c r="AB158" s="28"/>
      <c r="AC158" s="28"/>
      <c r="AD158" s="28"/>
      <c r="AE158" s="28"/>
      <c r="AF158" s="28"/>
      <c r="AG158" s="28"/>
      <c r="AH158" s="28"/>
      <c r="AI158" s="28"/>
      <c r="AJ158" s="28"/>
      <c r="AK158" s="28"/>
      <c r="AL158" s="33">
        <v>0.17935192616890572</v>
      </c>
      <c r="AM158" s="28">
        <v>11</v>
      </c>
      <c r="AN158" s="28">
        <v>1</v>
      </c>
      <c r="AO158" s="28">
        <f t="shared" si="39"/>
        <v>904</v>
      </c>
      <c r="AP158" s="28">
        <f t="shared" si="40"/>
        <v>136</v>
      </c>
      <c r="AQ158" s="28">
        <f t="shared" si="36"/>
        <v>0.2668288726682887</v>
      </c>
      <c r="AR158" s="28">
        <f t="shared" si="37"/>
        <v>0.42616033755274263</v>
      </c>
      <c r="AS158" s="34">
        <f t="shared" si="38"/>
        <v>0</v>
      </c>
    </row>
    <row r="159" spans="1:45" x14ac:dyDescent="0.25">
      <c r="A159" s="80">
        <v>3</v>
      </c>
      <c r="B159" s="80">
        <v>2</v>
      </c>
      <c r="C159" s="80">
        <v>0</v>
      </c>
      <c r="D159" s="251">
        <v>0</v>
      </c>
      <c r="E159" s="28"/>
      <c r="F159" s="28"/>
      <c r="G159" s="33">
        <v>4</v>
      </c>
      <c r="H159" s="28">
        <v>1</v>
      </c>
      <c r="I159" s="28">
        <v>1</v>
      </c>
      <c r="J159" s="52">
        <v>3</v>
      </c>
      <c r="K159" s="28">
        <v>8</v>
      </c>
      <c r="L159" s="53">
        <f t="shared" si="28"/>
        <v>11</v>
      </c>
      <c r="M159" s="28">
        <f t="shared" si="29"/>
        <v>0.27272727272727271</v>
      </c>
      <c r="N159" s="28">
        <f t="shared" si="30"/>
        <v>0.20242694610825682</v>
      </c>
      <c r="O159" s="52">
        <f t="shared" si="31"/>
        <v>2.2266964071908251</v>
      </c>
      <c r="P159" s="53">
        <f t="shared" si="32"/>
        <v>8.7733035928091745</v>
      </c>
      <c r="Q159" s="52">
        <f t="shared" si="33"/>
        <v>-6.6015834115927587</v>
      </c>
      <c r="R159" s="53">
        <f t="shared" si="34"/>
        <v>27.27272727272727</v>
      </c>
      <c r="S159" s="34">
        <f t="shared" si="35"/>
        <v>0.33671973786046444</v>
      </c>
      <c r="T159" s="28"/>
      <c r="U159" s="28"/>
      <c r="V159" s="28"/>
      <c r="W159" s="28"/>
      <c r="X159" s="28"/>
      <c r="Y159" s="28"/>
      <c r="Z159" s="28"/>
      <c r="AA159" s="28"/>
      <c r="AB159" s="28"/>
      <c r="AC159" s="28"/>
      <c r="AD159" s="28"/>
      <c r="AE159" s="28"/>
      <c r="AF159" s="28"/>
      <c r="AG159" s="28"/>
      <c r="AH159" s="28"/>
      <c r="AI159" s="28"/>
      <c r="AJ159" s="28"/>
      <c r="AK159" s="28"/>
      <c r="AL159" s="33">
        <v>0.18029985873923673</v>
      </c>
      <c r="AM159" s="28">
        <v>0</v>
      </c>
      <c r="AN159" s="28">
        <v>1</v>
      </c>
      <c r="AO159" s="28">
        <f t="shared" si="39"/>
        <v>904</v>
      </c>
      <c r="AP159" s="28">
        <f t="shared" si="40"/>
        <v>137</v>
      </c>
      <c r="AQ159" s="28">
        <f t="shared" si="36"/>
        <v>0.2668288726682887</v>
      </c>
      <c r="AR159" s="28">
        <f t="shared" si="37"/>
        <v>0.42194092827004215</v>
      </c>
      <c r="AS159" s="34">
        <f t="shared" si="38"/>
        <v>1.3688270179076465E-3</v>
      </c>
    </row>
    <row r="160" spans="1:45" x14ac:dyDescent="0.25">
      <c r="A160" s="80">
        <v>1</v>
      </c>
      <c r="B160" s="80">
        <v>3</v>
      </c>
      <c r="C160" s="80">
        <v>2</v>
      </c>
      <c r="D160" s="251">
        <v>0</v>
      </c>
      <c r="E160" s="28"/>
      <c r="F160" s="28"/>
      <c r="G160" s="33">
        <v>4</v>
      </c>
      <c r="H160" s="28">
        <v>1</v>
      </c>
      <c r="I160" s="28">
        <v>2</v>
      </c>
      <c r="J160" s="52">
        <v>3</v>
      </c>
      <c r="K160" s="28">
        <v>7</v>
      </c>
      <c r="L160" s="53">
        <f t="shared" si="28"/>
        <v>10</v>
      </c>
      <c r="M160" s="28">
        <f t="shared" si="29"/>
        <v>0.3</v>
      </c>
      <c r="N160" s="28">
        <f t="shared" si="30"/>
        <v>0.19784484337018637</v>
      </c>
      <c r="O160" s="52">
        <f t="shared" si="31"/>
        <v>1.9784484337018637</v>
      </c>
      <c r="P160" s="53">
        <f t="shared" si="32"/>
        <v>8.021551566298136</v>
      </c>
      <c r="Q160" s="52">
        <f t="shared" si="33"/>
        <v>-6.4039891183261597</v>
      </c>
      <c r="R160" s="53">
        <f t="shared" si="34"/>
        <v>30</v>
      </c>
      <c r="S160" s="34">
        <f t="shared" si="35"/>
        <v>0.65756315878117066</v>
      </c>
      <c r="T160" s="28"/>
      <c r="U160" s="28"/>
      <c r="V160" s="28"/>
      <c r="W160" s="28"/>
      <c r="X160" s="28"/>
      <c r="Y160" s="28"/>
      <c r="Z160" s="28"/>
      <c r="AA160" s="28"/>
      <c r="AB160" s="28"/>
      <c r="AC160" s="28"/>
      <c r="AD160" s="28"/>
      <c r="AE160" s="28"/>
      <c r="AF160" s="28"/>
      <c r="AG160" s="28"/>
      <c r="AH160" s="28"/>
      <c r="AI160" s="28"/>
      <c r="AJ160" s="28"/>
      <c r="AK160" s="28"/>
      <c r="AL160" s="33">
        <v>0.18143389232117244</v>
      </c>
      <c r="AM160" s="28">
        <v>4</v>
      </c>
      <c r="AN160" s="28">
        <v>0</v>
      </c>
      <c r="AO160" s="28">
        <f t="shared" si="39"/>
        <v>908</v>
      </c>
      <c r="AP160" s="28">
        <f t="shared" si="40"/>
        <v>137</v>
      </c>
      <c r="AQ160" s="28">
        <f t="shared" si="36"/>
        <v>0.26358475263584757</v>
      </c>
      <c r="AR160" s="28">
        <f t="shared" si="37"/>
        <v>0.42194092827004215</v>
      </c>
      <c r="AS160" s="34">
        <f t="shared" si="38"/>
        <v>1.0266202634307583E-3</v>
      </c>
    </row>
    <row r="161" spans="1:45" x14ac:dyDescent="0.25">
      <c r="A161" s="80">
        <v>3</v>
      </c>
      <c r="B161" s="80">
        <v>3</v>
      </c>
      <c r="C161" s="80">
        <v>1</v>
      </c>
      <c r="D161" s="251">
        <v>0</v>
      </c>
      <c r="E161" s="28"/>
      <c r="F161" s="28"/>
      <c r="G161" s="33">
        <v>4</v>
      </c>
      <c r="H161" s="28">
        <v>1</v>
      </c>
      <c r="I161" s="28">
        <v>3</v>
      </c>
      <c r="J161" s="52">
        <v>0</v>
      </c>
      <c r="K161" s="28">
        <v>4</v>
      </c>
      <c r="L161" s="53">
        <f t="shared" si="28"/>
        <v>4</v>
      </c>
      <c r="M161" s="28">
        <f t="shared" si="29"/>
        <v>0</v>
      </c>
      <c r="N161" s="28">
        <f t="shared" si="30"/>
        <v>0.19334131743986846</v>
      </c>
      <c r="O161" s="52">
        <f t="shared" si="31"/>
        <v>0.77336526975947384</v>
      </c>
      <c r="P161" s="53">
        <f t="shared" si="32"/>
        <v>3.226634730240526</v>
      </c>
      <c r="Q161" s="52">
        <f t="shared" si="33"/>
        <v>-0.85941858480490507</v>
      </c>
      <c r="R161" s="53">
        <f t="shared" si="34"/>
        <v>0</v>
      </c>
      <c r="S161" s="34">
        <f t="shared" si="35"/>
        <v>0.95872676570592064</v>
      </c>
      <c r="T161" s="28"/>
      <c r="U161" s="28"/>
      <c r="V161" s="28"/>
      <c r="W161" s="28"/>
      <c r="X161" s="28"/>
      <c r="Y161" s="28"/>
      <c r="Z161" s="28"/>
      <c r="AA161" s="28"/>
      <c r="AB161" s="28"/>
      <c r="AC161" s="28"/>
      <c r="AD161" s="28"/>
      <c r="AE161" s="28"/>
      <c r="AF161" s="28"/>
      <c r="AG161" s="28"/>
      <c r="AH161" s="28"/>
      <c r="AI161" s="28"/>
      <c r="AJ161" s="28"/>
      <c r="AK161" s="28"/>
      <c r="AL161" s="33">
        <v>0.18251632332781617</v>
      </c>
      <c r="AM161" s="28">
        <v>3</v>
      </c>
      <c r="AN161" s="28">
        <v>0</v>
      </c>
      <c r="AO161" s="28">
        <f t="shared" si="39"/>
        <v>911</v>
      </c>
      <c r="AP161" s="28">
        <f t="shared" si="40"/>
        <v>137</v>
      </c>
      <c r="AQ161" s="28">
        <f t="shared" si="36"/>
        <v>0.26115166261151668</v>
      </c>
      <c r="AR161" s="28">
        <f t="shared" si="37"/>
        <v>0.42194092827004215</v>
      </c>
      <c r="AS161" s="34">
        <f t="shared" si="38"/>
        <v>3.4220675447693504E-4</v>
      </c>
    </row>
    <row r="162" spans="1:45" x14ac:dyDescent="0.25">
      <c r="A162" s="80">
        <v>4</v>
      </c>
      <c r="B162" s="80">
        <v>3</v>
      </c>
      <c r="C162" s="80">
        <v>2</v>
      </c>
      <c r="D162" s="251">
        <v>0</v>
      </c>
      <c r="E162" s="28"/>
      <c r="F162" s="28"/>
      <c r="G162" s="33">
        <v>4</v>
      </c>
      <c r="H162" s="28">
        <v>1</v>
      </c>
      <c r="I162" s="28">
        <v>4</v>
      </c>
      <c r="J162" s="52">
        <v>0</v>
      </c>
      <c r="K162" s="28">
        <v>2</v>
      </c>
      <c r="L162" s="53">
        <f t="shared" si="28"/>
        <v>2</v>
      </c>
      <c r="M162" s="28">
        <f t="shared" si="29"/>
        <v>0</v>
      </c>
      <c r="N162" s="28">
        <f t="shared" si="30"/>
        <v>0.1889161618951099</v>
      </c>
      <c r="O162" s="52">
        <f t="shared" si="31"/>
        <v>0.3778323237902198</v>
      </c>
      <c r="P162" s="53">
        <f t="shared" si="32"/>
        <v>1.6221676762097803</v>
      </c>
      <c r="Q162" s="52">
        <f t="shared" si="33"/>
        <v>-0.41876770800285373</v>
      </c>
      <c r="R162" s="53">
        <f t="shared" si="34"/>
        <v>0</v>
      </c>
      <c r="S162" s="34">
        <f t="shared" si="35"/>
        <v>0.46583633656544166</v>
      </c>
      <c r="T162" s="28"/>
      <c r="U162" s="28"/>
      <c r="V162" s="28"/>
      <c r="W162" s="28"/>
      <c r="X162" s="28"/>
      <c r="Y162" s="28"/>
      <c r="Z162" s="28"/>
      <c r="AA162" s="28"/>
      <c r="AB162" s="28"/>
      <c r="AC162" s="28"/>
      <c r="AD162" s="28"/>
      <c r="AE162" s="28"/>
      <c r="AF162" s="28"/>
      <c r="AG162" s="28"/>
      <c r="AH162" s="28"/>
      <c r="AI162" s="28"/>
      <c r="AJ162" s="28"/>
      <c r="AK162" s="28"/>
      <c r="AL162" s="33">
        <v>0.18347724147715078</v>
      </c>
      <c r="AM162" s="28">
        <v>1</v>
      </c>
      <c r="AN162" s="28">
        <v>0</v>
      </c>
      <c r="AO162" s="28">
        <f t="shared" si="39"/>
        <v>912</v>
      </c>
      <c r="AP162" s="28">
        <f t="shared" si="40"/>
        <v>137</v>
      </c>
      <c r="AQ162" s="28">
        <f t="shared" si="36"/>
        <v>0.26034063260340634</v>
      </c>
      <c r="AR162" s="28">
        <f t="shared" si="37"/>
        <v>0.42194092827004215</v>
      </c>
      <c r="AS162" s="34">
        <f t="shared" si="38"/>
        <v>8.2129621074460667E-3</v>
      </c>
    </row>
    <row r="163" spans="1:45" x14ac:dyDescent="0.25">
      <c r="A163" s="80">
        <v>3</v>
      </c>
      <c r="B163" s="80">
        <v>4</v>
      </c>
      <c r="C163" s="80">
        <v>2</v>
      </c>
      <c r="D163" s="251">
        <v>0</v>
      </c>
      <c r="E163" s="28"/>
      <c r="F163" s="28"/>
      <c r="G163" s="33">
        <v>4</v>
      </c>
      <c r="H163" s="28">
        <v>1</v>
      </c>
      <c r="I163" s="28">
        <v>5</v>
      </c>
      <c r="J163" s="52">
        <v>0</v>
      </c>
      <c r="K163" s="28">
        <v>4</v>
      </c>
      <c r="L163" s="53">
        <f t="shared" si="28"/>
        <v>4</v>
      </c>
      <c r="M163" s="28">
        <f t="shared" si="29"/>
        <v>0</v>
      </c>
      <c r="N163" s="28">
        <f t="shared" si="30"/>
        <v>0.18456911434971177</v>
      </c>
      <c r="O163" s="52">
        <f t="shared" si="31"/>
        <v>0.73827645739884706</v>
      </c>
      <c r="P163" s="53">
        <f t="shared" si="32"/>
        <v>3.2617235426011528</v>
      </c>
      <c r="Q163" s="52">
        <f t="shared" si="33"/>
        <v>-0.81615444560519879</v>
      </c>
      <c r="R163" s="53">
        <f t="shared" si="34"/>
        <v>0</v>
      </c>
      <c r="S163" s="34">
        <f t="shared" si="35"/>
        <v>0.90538201384178363</v>
      </c>
      <c r="T163" s="28"/>
      <c r="U163" s="28"/>
      <c r="V163" s="28"/>
      <c r="W163" s="28"/>
      <c r="X163" s="28"/>
      <c r="Y163" s="28"/>
      <c r="Z163" s="28"/>
      <c r="AA163" s="28"/>
      <c r="AB163" s="28"/>
      <c r="AC163" s="28"/>
      <c r="AD163" s="28"/>
      <c r="AE163" s="28"/>
      <c r="AF163" s="28"/>
      <c r="AG163" s="28"/>
      <c r="AH163" s="28"/>
      <c r="AI163" s="28"/>
      <c r="AJ163" s="28"/>
      <c r="AK163" s="28"/>
      <c r="AL163" s="33">
        <v>0.18360376362524197</v>
      </c>
      <c r="AM163" s="28">
        <v>24</v>
      </c>
      <c r="AN163" s="28">
        <v>4</v>
      </c>
      <c r="AO163" s="28">
        <f t="shared" si="39"/>
        <v>936</v>
      </c>
      <c r="AP163" s="28">
        <f t="shared" si="40"/>
        <v>141</v>
      </c>
      <c r="AQ163" s="28">
        <f t="shared" si="36"/>
        <v>0.24087591240875916</v>
      </c>
      <c r="AR163" s="28">
        <f t="shared" si="37"/>
        <v>0.40506329113924056</v>
      </c>
      <c r="AS163" s="34">
        <f t="shared" si="38"/>
        <v>1.3140739371913859E-3</v>
      </c>
    </row>
    <row r="164" spans="1:45" x14ac:dyDescent="0.25">
      <c r="A164" s="80">
        <v>1</v>
      </c>
      <c r="B164" s="80">
        <v>3</v>
      </c>
      <c r="C164" s="80">
        <v>0</v>
      </c>
      <c r="D164" s="251">
        <v>0</v>
      </c>
      <c r="E164" s="28"/>
      <c r="F164" s="28"/>
      <c r="G164" s="33">
        <v>4</v>
      </c>
      <c r="H164" s="28">
        <v>1</v>
      </c>
      <c r="I164" s="28">
        <v>6</v>
      </c>
      <c r="J164" s="52">
        <v>1</v>
      </c>
      <c r="K164" s="28">
        <v>0</v>
      </c>
      <c r="L164" s="53">
        <f t="shared" si="28"/>
        <v>1</v>
      </c>
      <c r="M164" s="28">
        <f t="shared" si="29"/>
        <v>1</v>
      </c>
      <c r="N164" s="28">
        <f t="shared" si="30"/>
        <v>0.18029985873923673</v>
      </c>
      <c r="O164" s="52">
        <f t="shared" si="31"/>
        <v>0.18029985873923673</v>
      </c>
      <c r="P164" s="53">
        <f t="shared" si="32"/>
        <v>0.81970014126076329</v>
      </c>
      <c r="Q164" s="52">
        <f t="shared" si="33"/>
        <v>-1.7131339322493968</v>
      </c>
      <c r="R164" s="53">
        <f t="shared" si="34"/>
        <v>100</v>
      </c>
      <c r="S164" s="34">
        <f t="shared" si="35"/>
        <v>4.5463160481244493</v>
      </c>
      <c r="T164" s="28"/>
      <c r="U164" s="28"/>
      <c r="V164" s="28"/>
      <c r="W164" s="28"/>
      <c r="X164" s="28"/>
      <c r="Y164" s="28"/>
      <c r="Z164" s="28"/>
      <c r="AA164" s="28"/>
      <c r="AB164" s="28"/>
      <c r="AC164" s="28"/>
      <c r="AD164" s="28"/>
      <c r="AE164" s="28"/>
      <c r="AF164" s="28"/>
      <c r="AG164" s="28"/>
      <c r="AH164" s="28"/>
      <c r="AI164" s="28"/>
      <c r="AJ164" s="28"/>
      <c r="AK164" s="28"/>
      <c r="AL164" s="33">
        <v>0.18456911434971177</v>
      </c>
      <c r="AM164" s="28">
        <v>4</v>
      </c>
      <c r="AN164" s="28">
        <v>0</v>
      </c>
      <c r="AO164" s="28">
        <f t="shared" si="39"/>
        <v>940</v>
      </c>
      <c r="AP164" s="28">
        <f t="shared" si="40"/>
        <v>141</v>
      </c>
      <c r="AQ164" s="28">
        <f t="shared" si="36"/>
        <v>0.23763179237631793</v>
      </c>
      <c r="AR164" s="28">
        <f t="shared" si="37"/>
        <v>0.40506329113924056</v>
      </c>
      <c r="AS164" s="34">
        <f t="shared" si="38"/>
        <v>1.6425924214891986E-3</v>
      </c>
    </row>
    <row r="165" spans="1:45" x14ac:dyDescent="0.25">
      <c r="A165" s="80">
        <v>4</v>
      </c>
      <c r="B165" s="80">
        <v>3</v>
      </c>
      <c r="C165" s="80">
        <v>1</v>
      </c>
      <c r="D165" s="251">
        <v>0</v>
      </c>
      <c r="E165" s="28"/>
      <c r="F165" s="28"/>
      <c r="G165" s="33">
        <v>4</v>
      </c>
      <c r="H165" s="28">
        <v>1</v>
      </c>
      <c r="I165" s="28">
        <v>7</v>
      </c>
      <c r="J165" s="52">
        <v>0</v>
      </c>
      <c r="K165" s="28">
        <v>5</v>
      </c>
      <c r="L165" s="53">
        <f t="shared" si="28"/>
        <v>5</v>
      </c>
      <c r="M165" s="28">
        <f t="shared" si="29"/>
        <v>0</v>
      </c>
      <c r="N165" s="28">
        <f t="shared" si="30"/>
        <v>0.17610802762042854</v>
      </c>
      <c r="O165" s="52">
        <f t="shared" si="31"/>
        <v>0.88054013810214271</v>
      </c>
      <c r="P165" s="53">
        <f t="shared" si="32"/>
        <v>4.1194598618978571</v>
      </c>
      <c r="Q165" s="52">
        <f t="shared" si="33"/>
        <v>-0.96857929574159163</v>
      </c>
      <c r="R165" s="53">
        <f t="shared" si="34"/>
        <v>100</v>
      </c>
      <c r="S165" s="34">
        <f t="shared" si="35"/>
        <v>1.0687567880519089</v>
      </c>
      <c r="T165" s="28"/>
      <c r="U165" s="28"/>
      <c r="V165" s="28"/>
      <c r="W165" s="28"/>
      <c r="X165" s="28"/>
      <c r="Y165" s="28"/>
      <c r="Z165" s="28"/>
      <c r="AA165" s="28"/>
      <c r="AB165" s="28"/>
      <c r="AC165" s="28"/>
      <c r="AD165" s="28"/>
      <c r="AE165" s="28"/>
      <c r="AF165" s="28"/>
      <c r="AG165" s="28"/>
      <c r="AH165" s="28"/>
      <c r="AI165" s="28"/>
      <c r="AJ165" s="28"/>
      <c r="AK165" s="28"/>
      <c r="AL165" s="33">
        <v>0.18572391621729353</v>
      </c>
      <c r="AM165" s="28">
        <v>5</v>
      </c>
      <c r="AN165" s="28">
        <v>1</v>
      </c>
      <c r="AO165" s="28">
        <f t="shared" si="39"/>
        <v>945</v>
      </c>
      <c r="AP165" s="28">
        <f t="shared" si="40"/>
        <v>142</v>
      </c>
      <c r="AQ165" s="28">
        <f t="shared" si="36"/>
        <v>0.23357664233576647</v>
      </c>
      <c r="AR165" s="28">
        <f t="shared" si="37"/>
        <v>0.40084388185654007</v>
      </c>
      <c r="AS165" s="34">
        <f t="shared" si="38"/>
        <v>6.5019283350617658E-4</v>
      </c>
    </row>
    <row r="166" spans="1:45" x14ac:dyDescent="0.25">
      <c r="A166" s="80">
        <v>3</v>
      </c>
      <c r="B166" s="80">
        <v>3</v>
      </c>
      <c r="C166" s="80">
        <v>0</v>
      </c>
      <c r="D166" s="251">
        <v>0</v>
      </c>
      <c r="E166" s="28"/>
      <c r="F166" s="28"/>
      <c r="G166" s="33">
        <v>4</v>
      </c>
      <c r="H166" s="28">
        <v>1</v>
      </c>
      <c r="I166" s="28">
        <v>9</v>
      </c>
      <c r="J166" s="52">
        <v>0</v>
      </c>
      <c r="K166" s="28">
        <v>1</v>
      </c>
      <c r="L166" s="53">
        <f t="shared" si="28"/>
        <v>1</v>
      </c>
      <c r="M166" s="28">
        <f t="shared" si="29"/>
        <v>0</v>
      </c>
      <c r="N166" s="28">
        <f t="shared" si="30"/>
        <v>0.16795492602656009</v>
      </c>
      <c r="O166" s="52">
        <f t="shared" si="31"/>
        <v>0.16795492602656009</v>
      </c>
      <c r="P166" s="53">
        <f t="shared" si="32"/>
        <v>0.83204507397343996</v>
      </c>
      <c r="Q166" s="52">
        <f t="shared" si="33"/>
        <v>-0.18386866417951897</v>
      </c>
      <c r="R166" s="53">
        <f t="shared" si="34"/>
        <v>100</v>
      </c>
      <c r="S166" s="34">
        <f t="shared" si="35"/>
        <v>0.20185796572833437</v>
      </c>
      <c r="T166" s="28"/>
      <c r="U166" s="28"/>
      <c r="V166" s="28"/>
      <c r="W166" s="28"/>
      <c r="X166" s="28"/>
      <c r="Y166" s="28"/>
      <c r="Z166" s="28"/>
      <c r="AA166" s="28"/>
      <c r="AB166" s="28"/>
      <c r="AC166" s="28"/>
      <c r="AD166" s="28"/>
      <c r="AE166" s="28"/>
      <c r="AF166" s="28"/>
      <c r="AG166" s="28"/>
      <c r="AH166" s="28"/>
      <c r="AI166" s="28"/>
      <c r="AJ166" s="28"/>
      <c r="AK166" s="28"/>
      <c r="AL166" s="33">
        <v>0.18682609990904681</v>
      </c>
      <c r="AM166" s="28">
        <v>2</v>
      </c>
      <c r="AN166" s="28">
        <v>0</v>
      </c>
      <c r="AO166" s="28">
        <f t="shared" si="39"/>
        <v>947</v>
      </c>
      <c r="AP166" s="28">
        <f t="shared" si="40"/>
        <v>142</v>
      </c>
      <c r="AQ166" s="28">
        <f t="shared" si="36"/>
        <v>0.2319545823195458</v>
      </c>
      <c r="AR166" s="28">
        <f t="shared" si="37"/>
        <v>0.40084388185654007</v>
      </c>
      <c r="AS166" s="34">
        <f t="shared" si="38"/>
        <v>6.5019283350613213E-4</v>
      </c>
    </row>
    <row r="167" spans="1:45" x14ac:dyDescent="0.25">
      <c r="A167" s="80">
        <v>2</v>
      </c>
      <c r="B167" s="80">
        <v>3</v>
      </c>
      <c r="C167" s="80">
        <v>4</v>
      </c>
      <c r="D167" s="251">
        <v>0</v>
      </c>
      <c r="E167" s="28"/>
      <c r="F167" s="28"/>
      <c r="G167" s="33">
        <v>4</v>
      </c>
      <c r="H167" s="28">
        <v>1</v>
      </c>
      <c r="I167" s="28">
        <v>10</v>
      </c>
      <c r="J167" s="52">
        <v>1</v>
      </c>
      <c r="K167" s="28">
        <v>0</v>
      </c>
      <c r="L167" s="53">
        <f t="shared" si="28"/>
        <v>1</v>
      </c>
      <c r="M167" s="28">
        <f t="shared" si="29"/>
        <v>1</v>
      </c>
      <c r="N167" s="28">
        <f t="shared" si="30"/>
        <v>0.16399268451791582</v>
      </c>
      <c r="O167" s="52">
        <f t="shared" si="31"/>
        <v>0.16399268451791582</v>
      </c>
      <c r="P167" s="53">
        <f t="shared" si="32"/>
        <v>0.83600731548208418</v>
      </c>
      <c r="Q167" s="52">
        <f t="shared" si="33"/>
        <v>-1.8079334587509168</v>
      </c>
      <c r="R167" s="53">
        <f t="shared" si="34"/>
        <v>0</v>
      </c>
      <c r="S167" s="34">
        <f t="shared" si="35"/>
        <v>5.0978329791945836</v>
      </c>
      <c r="T167" s="28"/>
      <c r="U167" s="28"/>
      <c r="V167" s="28"/>
      <c r="W167" s="28"/>
      <c r="X167" s="28"/>
      <c r="Y167" s="28"/>
      <c r="Z167" s="28"/>
      <c r="AA167" s="28"/>
      <c r="AB167" s="28"/>
      <c r="AC167" s="28"/>
      <c r="AD167" s="28"/>
      <c r="AE167" s="28"/>
      <c r="AF167" s="28"/>
      <c r="AG167" s="28"/>
      <c r="AH167" s="28"/>
      <c r="AI167" s="28"/>
      <c r="AJ167" s="28"/>
      <c r="AK167" s="28"/>
      <c r="AL167" s="33">
        <v>0.1889161618951099</v>
      </c>
      <c r="AM167" s="28">
        <v>2</v>
      </c>
      <c r="AN167" s="28">
        <v>0</v>
      </c>
      <c r="AO167" s="28">
        <f t="shared" si="39"/>
        <v>949</v>
      </c>
      <c r="AP167" s="28">
        <f t="shared" si="40"/>
        <v>142</v>
      </c>
      <c r="AQ167" s="28">
        <f t="shared" si="36"/>
        <v>0.23033252230332524</v>
      </c>
      <c r="AR167" s="28">
        <f t="shared" si="37"/>
        <v>0.40084388185654007</v>
      </c>
      <c r="AS167" s="34">
        <f t="shared" si="38"/>
        <v>3.2509641675308829E-4</v>
      </c>
    </row>
    <row r="168" spans="1:45" x14ac:dyDescent="0.25">
      <c r="A168" s="80">
        <v>1</v>
      </c>
      <c r="B168" s="80">
        <v>1</v>
      </c>
      <c r="C168" s="80">
        <v>1</v>
      </c>
      <c r="D168" s="251">
        <v>0</v>
      </c>
      <c r="E168" s="28"/>
      <c r="F168" s="28"/>
      <c r="G168" s="33">
        <v>4</v>
      </c>
      <c r="H168" s="28">
        <v>1</v>
      </c>
      <c r="I168" s="28">
        <v>11</v>
      </c>
      <c r="J168" s="52">
        <v>0</v>
      </c>
      <c r="K168" s="28">
        <v>2</v>
      </c>
      <c r="L168" s="53">
        <f t="shared" si="28"/>
        <v>2</v>
      </c>
      <c r="M168" s="28">
        <f t="shared" si="29"/>
        <v>0</v>
      </c>
      <c r="N168" s="28">
        <f t="shared" si="30"/>
        <v>0.1601059300201714</v>
      </c>
      <c r="O168" s="52">
        <f t="shared" si="31"/>
        <v>0.3202118600403428</v>
      </c>
      <c r="P168" s="53">
        <f t="shared" si="32"/>
        <v>1.6797881399596573</v>
      </c>
      <c r="Q168" s="52">
        <f t="shared" si="33"/>
        <v>-0.3489590045276515</v>
      </c>
      <c r="R168" s="53">
        <f t="shared" si="34"/>
        <v>100</v>
      </c>
      <c r="S168" s="34">
        <f t="shared" si="35"/>
        <v>0.38125267398069995</v>
      </c>
      <c r="T168" s="28"/>
      <c r="U168" s="28"/>
      <c r="V168" s="28"/>
      <c r="W168" s="28"/>
      <c r="X168" s="28"/>
      <c r="Y168" s="28"/>
      <c r="Z168" s="28"/>
      <c r="AA168" s="28"/>
      <c r="AB168" s="28"/>
      <c r="AC168" s="28"/>
      <c r="AD168" s="28"/>
      <c r="AE168" s="28"/>
      <c r="AF168" s="28"/>
      <c r="AG168" s="28"/>
      <c r="AH168" s="28"/>
      <c r="AI168" s="28"/>
      <c r="AJ168" s="28"/>
      <c r="AK168" s="28"/>
      <c r="AL168" s="33">
        <v>0.19009182169443015</v>
      </c>
      <c r="AM168" s="28">
        <v>1</v>
      </c>
      <c r="AN168" s="28">
        <v>1</v>
      </c>
      <c r="AO168" s="28">
        <f t="shared" si="39"/>
        <v>950</v>
      </c>
      <c r="AP168" s="28">
        <f t="shared" si="40"/>
        <v>143</v>
      </c>
      <c r="AQ168" s="28">
        <f t="shared" si="36"/>
        <v>0.2295214922952149</v>
      </c>
      <c r="AR168" s="28">
        <f t="shared" si="37"/>
        <v>0.3966244725738397</v>
      </c>
      <c r="AS168" s="34">
        <f t="shared" si="38"/>
        <v>0</v>
      </c>
    </row>
    <row r="169" spans="1:45" x14ac:dyDescent="0.25">
      <c r="A169" s="80">
        <v>1</v>
      </c>
      <c r="B169" s="80">
        <v>2</v>
      </c>
      <c r="C169" s="80">
        <v>7</v>
      </c>
      <c r="D169" s="251">
        <v>0</v>
      </c>
      <c r="E169" s="28"/>
      <c r="F169" s="28"/>
      <c r="G169" s="33">
        <v>4</v>
      </c>
      <c r="H169" s="28">
        <v>1</v>
      </c>
      <c r="I169" s="28">
        <v>12</v>
      </c>
      <c r="J169" s="52">
        <v>0</v>
      </c>
      <c r="K169" s="28">
        <v>2</v>
      </c>
      <c r="L169" s="53">
        <f t="shared" si="28"/>
        <v>2</v>
      </c>
      <c r="M169" s="28">
        <f t="shared" si="29"/>
        <v>0</v>
      </c>
      <c r="N169" s="28">
        <f t="shared" si="30"/>
        <v>0.15629407269067244</v>
      </c>
      <c r="O169" s="52">
        <f t="shared" si="31"/>
        <v>0.31258814538134488</v>
      </c>
      <c r="P169" s="53">
        <f t="shared" si="32"/>
        <v>1.6874118546186552</v>
      </c>
      <c r="Q169" s="52">
        <f t="shared" si="33"/>
        <v>-0.33990254491942445</v>
      </c>
      <c r="R169" s="53">
        <f t="shared" si="34"/>
        <v>100</v>
      </c>
      <c r="S169" s="34">
        <f t="shared" si="35"/>
        <v>0.37049419147524942</v>
      </c>
      <c r="T169" s="28"/>
      <c r="U169" s="28"/>
      <c r="V169" s="28"/>
      <c r="W169" s="28"/>
      <c r="X169" s="28"/>
      <c r="Y169" s="28"/>
      <c r="Z169" s="28"/>
      <c r="AA169" s="28"/>
      <c r="AB169" s="28"/>
      <c r="AC169" s="28"/>
      <c r="AD169" s="28"/>
      <c r="AE169" s="28"/>
      <c r="AF169" s="28"/>
      <c r="AG169" s="28"/>
      <c r="AH169" s="28"/>
      <c r="AI169" s="28"/>
      <c r="AJ169" s="28"/>
      <c r="AK169" s="28"/>
      <c r="AL169" s="33">
        <v>0.19108330093191159</v>
      </c>
      <c r="AM169" s="28">
        <v>0</v>
      </c>
      <c r="AN169" s="28">
        <v>1</v>
      </c>
      <c r="AO169" s="28">
        <f t="shared" si="39"/>
        <v>950</v>
      </c>
      <c r="AP169" s="28">
        <f t="shared" si="40"/>
        <v>144</v>
      </c>
      <c r="AQ169" s="28">
        <f t="shared" si="36"/>
        <v>0.2295214922952149</v>
      </c>
      <c r="AR169" s="28">
        <f t="shared" si="37"/>
        <v>0.39240506329113922</v>
      </c>
      <c r="AS169" s="34">
        <f t="shared" si="38"/>
        <v>1.9095136899812105E-3</v>
      </c>
    </row>
    <row r="170" spans="1:45" x14ac:dyDescent="0.25">
      <c r="A170" s="80">
        <v>4</v>
      </c>
      <c r="B170" s="80">
        <v>1</v>
      </c>
      <c r="C170" s="80">
        <v>0</v>
      </c>
      <c r="D170" s="251">
        <v>0</v>
      </c>
      <c r="E170" s="28"/>
      <c r="F170" s="28"/>
      <c r="G170" s="33">
        <v>4</v>
      </c>
      <c r="H170" s="28">
        <v>2</v>
      </c>
      <c r="I170" s="28">
        <v>0</v>
      </c>
      <c r="J170" s="52">
        <v>2</v>
      </c>
      <c r="K170" s="28">
        <v>24</v>
      </c>
      <c r="L170" s="53">
        <f t="shared" si="28"/>
        <v>26</v>
      </c>
      <c r="M170" s="28">
        <f t="shared" si="29"/>
        <v>7.6923076923076927E-2</v>
      </c>
      <c r="N170" s="28">
        <f t="shared" si="30"/>
        <v>0.168072947587316</v>
      </c>
      <c r="O170" s="52">
        <f t="shared" si="31"/>
        <v>4.3698966372702159</v>
      </c>
      <c r="P170" s="53">
        <f t="shared" si="32"/>
        <v>21.630103362729784</v>
      </c>
      <c r="Q170" s="52">
        <f t="shared" si="33"/>
        <v>-7.9829668294265757</v>
      </c>
      <c r="R170" s="53">
        <f t="shared" si="34"/>
        <v>92.307692307692307</v>
      </c>
      <c r="S170" s="34">
        <f t="shared" si="35"/>
        <v>1.5449072030944824</v>
      </c>
      <c r="T170" s="28"/>
      <c r="U170" s="28"/>
      <c r="V170" s="28"/>
      <c r="W170" s="28"/>
      <c r="X170" s="28"/>
      <c r="Y170" s="28"/>
      <c r="Z170" s="28"/>
      <c r="AA170" s="28"/>
      <c r="AB170" s="28"/>
      <c r="AC170" s="28"/>
      <c r="AD170" s="28"/>
      <c r="AE170" s="28"/>
      <c r="AF170" s="28"/>
      <c r="AG170" s="28"/>
      <c r="AH170" s="28"/>
      <c r="AI170" s="28"/>
      <c r="AJ170" s="28"/>
      <c r="AK170" s="28"/>
      <c r="AL170" s="33">
        <v>0.19121383978928141</v>
      </c>
      <c r="AM170" s="28">
        <v>6</v>
      </c>
      <c r="AN170" s="28">
        <v>1</v>
      </c>
      <c r="AO170" s="28">
        <f t="shared" si="39"/>
        <v>956</v>
      </c>
      <c r="AP170" s="28">
        <f t="shared" si="40"/>
        <v>145</v>
      </c>
      <c r="AQ170" s="28">
        <f t="shared" si="36"/>
        <v>0.22465531224655311</v>
      </c>
      <c r="AR170" s="28">
        <f t="shared" si="37"/>
        <v>0.38818565400843885</v>
      </c>
      <c r="AS170" s="34">
        <f t="shared" si="38"/>
        <v>0</v>
      </c>
    </row>
    <row r="171" spans="1:45" x14ac:dyDescent="0.25">
      <c r="A171" s="80">
        <v>3</v>
      </c>
      <c r="B171" s="80">
        <v>3</v>
      </c>
      <c r="C171" s="80">
        <v>1</v>
      </c>
      <c r="D171" s="251">
        <v>0</v>
      </c>
      <c r="E171" s="28"/>
      <c r="F171" s="28"/>
      <c r="G171" s="33">
        <v>4</v>
      </c>
      <c r="H171" s="28">
        <v>2</v>
      </c>
      <c r="I171" s="28">
        <v>1</v>
      </c>
      <c r="J171" s="52">
        <v>2</v>
      </c>
      <c r="K171" s="28">
        <v>16</v>
      </c>
      <c r="L171" s="53">
        <f t="shared" si="28"/>
        <v>18</v>
      </c>
      <c r="M171" s="28">
        <f t="shared" si="29"/>
        <v>0.1111111111111111</v>
      </c>
      <c r="N171" s="28">
        <f t="shared" si="30"/>
        <v>0.16410847097361705</v>
      </c>
      <c r="O171" s="52">
        <f t="shared" si="31"/>
        <v>2.9539524775251071</v>
      </c>
      <c r="P171" s="53">
        <f t="shared" si="32"/>
        <v>15.046047522474893</v>
      </c>
      <c r="Q171" s="52">
        <f t="shared" si="33"/>
        <v>-6.4825581113788058</v>
      </c>
      <c r="R171" s="53">
        <f t="shared" si="34"/>
        <v>88.888888888888886</v>
      </c>
      <c r="S171" s="34">
        <f t="shared" si="35"/>
        <v>0.36855308616658411</v>
      </c>
      <c r="T171" s="28"/>
      <c r="U171" s="28"/>
      <c r="V171" s="28"/>
      <c r="W171" s="28"/>
      <c r="X171" s="28"/>
      <c r="Y171" s="28"/>
      <c r="Z171" s="28"/>
      <c r="AA171" s="28"/>
      <c r="AB171" s="28"/>
      <c r="AC171" s="28"/>
      <c r="AD171" s="28"/>
      <c r="AE171" s="28"/>
      <c r="AF171" s="28"/>
      <c r="AG171" s="28"/>
      <c r="AH171" s="28"/>
      <c r="AI171" s="28"/>
      <c r="AJ171" s="28"/>
      <c r="AK171" s="28"/>
      <c r="AL171" s="33">
        <v>0.19220978237468109</v>
      </c>
      <c r="AM171" s="28">
        <v>0</v>
      </c>
      <c r="AN171" s="28">
        <v>1</v>
      </c>
      <c r="AO171" s="28">
        <f t="shared" si="39"/>
        <v>956</v>
      </c>
      <c r="AP171" s="28">
        <f t="shared" si="40"/>
        <v>146</v>
      </c>
      <c r="AQ171" s="28">
        <f t="shared" si="36"/>
        <v>0.22465531224655311</v>
      </c>
      <c r="AR171" s="28">
        <f t="shared" si="37"/>
        <v>0.38396624472573837</v>
      </c>
      <c r="AS171" s="34">
        <f t="shared" si="38"/>
        <v>1.2456325862960009E-3</v>
      </c>
    </row>
    <row r="172" spans="1:45" x14ac:dyDescent="0.25">
      <c r="A172" s="80">
        <v>2</v>
      </c>
      <c r="B172" s="80">
        <v>3</v>
      </c>
      <c r="C172" s="80">
        <v>1</v>
      </c>
      <c r="D172" s="251">
        <v>0</v>
      </c>
      <c r="E172" s="28"/>
      <c r="F172" s="28"/>
      <c r="G172" s="33">
        <v>4</v>
      </c>
      <c r="H172" s="28">
        <v>2</v>
      </c>
      <c r="I172" s="28">
        <v>2</v>
      </c>
      <c r="J172" s="52">
        <v>2</v>
      </c>
      <c r="K172" s="28">
        <v>7</v>
      </c>
      <c r="L172" s="53">
        <f t="shared" si="28"/>
        <v>9</v>
      </c>
      <c r="M172" s="28">
        <f t="shared" si="29"/>
        <v>0.22222222222222221</v>
      </c>
      <c r="N172" s="28">
        <f t="shared" si="30"/>
        <v>0.16021949817384967</v>
      </c>
      <c r="O172" s="52">
        <f t="shared" si="31"/>
        <v>1.441975483564647</v>
      </c>
      <c r="P172" s="53">
        <f t="shared" si="32"/>
        <v>7.5580245164353528</v>
      </c>
      <c r="Q172" s="52">
        <f t="shared" si="33"/>
        <v>-4.8847241811029178</v>
      </c>
      <c r="R172" s="53">
        <f t="shared" si="34"/>
        <v>77.777777777777786</v>
      </c>
      <c r="S172" s="34">
        <f t="shared" si="35"/>
        <v>0.25714784914707711</v>
      </c>
      <c r="T172" s="28"/>
      <c r="U172" s="28"/>
      <c r="V172" s="28"/>
      <c r="W172" s="28"/>
      <c r="X172" s="28"/>
      <c r="Y172" s="28"/>
      <c r="Z172" s="28"/>
      <c r="AA172" s="28"/>
      <c r="AB172" s="28"/>
      <c r="AC172" s="28"/>
      <c r="AD172" s="28"/>
      <c r="AE172" s="28"/>
      <c r="AF172" s="28"/>
      <c r="AG172" s="28"/>
      <c r="AH172" s="28"/>
      <c r="AI172" s="28"/>
      <c r="AJ172" s="28"/>
      <c r="AK172" s="28"/>
      <c r="AL172" s="33">
        <v>0.19334131743986846</v>
      </c>
      <c r="AM172" s="28">
        <v>4</v>
      </c>
      <c r="AN172" s="28">
        <v>0</v>
      </c>
      <c r="AO172" s="28">
        <f t="shared" si="39"/>
        <v>960</v>
      </c>
      <c r="AP172" s="28">
        <f t="shared" si="40"/>
        <v>146</v>
      </c>
      <c r="AQ172" s="28">
        <f t="shared" si="36"/>
        <v>0.22141119221411187</v>
      </c>
      <c r="AR172" s="28">
        <f t="shared" si="37"/>
        <v>0.38396624472573837</v>
      </c>
      <c r="AS172" s="34">
        <f t="shared" si="38"/>
        <v>3.1140814657396824E-4</v>
      </c>
    </row>
    <row r="173" spans="1:45" x14ac:dyDescent="0.25">
      <c r="A173" s="80">
        <v>4</v>
      </c>
      <c r="B173" s="80">
        <v>3</v>
      </c>
      <c r="C173" s="80">
        <v>0</v>
      </c>
      <c r="D173" s="251">
        <v>1</v>
      </c>
      <c r="E173" s="28"/>
      <c r="F173" s="28"/>
      <c r="G173" s="33">
        <v>4</v>
      </c>
      <c r="H173" s="28">
        <v>2</v>
      </c>
      <c r="I173" s="28">
        <v>3</v>
      </c>
      <c r="J173" s="52">
        <v>0</v>
      </c>
      <c r="K173" s="28">
        <v>1</v>
      </c>
      <c r="L173" s="53">
        <f t="shared" si="28"/>
        <v>1</v>
      </c>
      <c r="M173" s="28">
        <f t="shared" si="29"/>
        <v>0</v>
      </c>
      <c r="N173" s="28">
        <f t="shared" si="30"/>
        <v>0.15640544049031477</v>
      </c>
      <c r="O173" s="52">
        <f t="shared" si="31"/>
        <v>0.15640544049031477</v>
      </c>
      <c r="P173" s="53">
        <f t="shared" si="32"/>
        <v>0.8435945595096852</v>
      </c>
      <c r="Q173" s="52">
        <f t="shared" si="33"/>
        <v>-0.17008327953334743</v>
      </c>
      <c r="R173" s="53">
        <f t="shared" si="34"/>
        <v>100</v>
      </c>
      <c r="S173" s="34">
        <f t="shared" si="35"/>
        <v>0.18540356706570144</v>
      </c>
      <c r="T173" s="28"/>
      <c r="U173" s="28"/>
      <c r="V173" s="28"/>
      <c r="W173" s="28"/>
      <c r="X173" s="28"/>
      <c r="Y173" s="28"/>
      <c r="Z173" s="28"/>
      <c r="AA173" s="28"/>
      <c r="AB173" s="28"/>
      <c r="AC173" s="28"/>
      <c r="AD173" s="28"/>
      <c r="AE173" s="28"/>
      <c r="AF173" s="28"/>
      <c r="AG173" s="28"/>
      <c r="AH173" s="28"/>
      <c r="AI173" s="28"/>
      <c r="AJ173" s="28"/>
      <c r="AK173" s="28"/>
      <c r="AL173" s="33">
        <v>0.1944056480002565</v>
      </c>
      <c r="AM173" s="28">
        <v>1</v>
      </c>
      <c r="AN173" s="28">
        <v>0</v>
      </c>
      <c r="AO173" s="28">
        <f t="shared" si="39"/>
        <v>961</v>
      </c>
      <c r="AP173" s="28">
        <f t="shared" si="40"/>
        <v>146</v>
      </c>
      <c r="AQ173" s="28">
        <f t="shared" si="36"/>
        <v>0.22060016220600165</v>
      </c>
      <c r="AR173" s="28">
        <f t="shared" si="37"/>
        <v>0.38396624472573837</v>
      </c>
      <c r="AS173" s="34">
        <f t="shared" si="38"/>
        <v>3.114081465740109E-4</v>
      </c>
    </row>
    <row r="174" spans="1:45" x14ac:dyDescent="0.25">
      <c r="A174" s="80">
        <v>2</v>
      </c>
      <c r="B174" s="80">
        <v>4</v>
      </c>
      <c r="C174" s="80">
        <v>7</v>
      </c>
      <c r="D174" s="251">
        <v>0</v>
      </c>
      <c r="E174" s="28"/>
      <c r="F174" s="28"/>
      <c r="G174" s="33">
        <v>4</v>
      </c>
      <c r="H174" s="28">
        <v>2</v>
      </c>
      <c r="I174" s="28">
        <v>4</v>
      </c>
      <c r="J174" s="52">
        <v>0</v>
      </c>
      <c r="K174" s="28">
        <v>5</v>
      </c>
      <c r="L174" s="53">
        <f t="shared" si="28"/>
        <v>5</v>
      </c>
      <c r="M174" s="28">
        <f t="shared" si="29"/>
        <v>0</v>
      </c>
      <c r="N174" s="28">
        <f t="shared" si="30"/>
        <v>0.15266567149371563</v>
      </c>
      <c r="O174" s="52">
        <f t="shared" si="31"/>
        <v>0.76332835746857808</v>
      </c>
      <c r="P174" s="53">
        <f t="shared" si="32"/>
        <v>4.2366716425314221</v>
      </c>
      <c r="Q174" s="52">
        <f t="shared" si="33"/>
        <v>-0.82829970712599132</v>
      </c>
      <c r="R174" s="53">
        <f t="shared" si="34"/>
        <v>100</v>
      </c>
      <c r="S174" s="34">
        <f t="shared" si="35"/>
        <v>0.9008585298487839</v>
      </c>
      <c r="T174" s="28"/>
      <c r="U174" s="28"/>
      <c r="V174" s="28"/>
      <c r="W174" s="28"/>
      <c r="X174" s="28"/>
      <c r="Y174" s="28"/>
      <c r="Z174" s="28"/>
      <c r="AA174" s="28"/>
      <c r="AB174" s="28"/>
      <c r="AC174" s="28"/>
      <c r="AD174" s="28"/>
      <c r="AE174" s="28"/>
      <c r="AF174" s="28"/>
      <c r="AG174" s="28"/>
      <c r="AH174" s="28"/>
      <c r="AI174" s="28"/>
      <c r="AJ174" s="28"/>
      <c r="AK174" s="28"/>
      <c r="AL174" s="33">
        <v>0.1955469807555065</v>
      </c>
      <c r="AM174" s="28">
        <v>1</v>
      </c>
      <c r="AN174" s="28">
        <v>0</v>
      </c>
      <c r="AO174" s="28">
        <f t="shared" si="39"/>
        <v>962</v>
      </c>
      <c r="AP174" s="28">
        <f t="shared" si="40"/>
        <v>146</v>
      </c>
      <c r="AQ174" s="28">
        <f t="shared" si="36"/>
        <v>0.21978913219789131</v>
      </c>
      <c r="AR174" s="28">
        <f t="shared" si="37"/>
        <v>0.38396624472573837</v>
      </c>
      <c r="AS174" s="34">
        <f t="shared" si="38"/>
        <v>4.0483059054619713E-3</v>
      </c>
    </row>
    <row r="175" spans="1:45" x14ac:dyDescent="0.25">
      <c r="A175" s="80">
        <v>1</v>
      </c>
      <c r="B175" s="80">
        <v>3</v>
      </c>
      <c r="C175" s="80">
        <v>6</v>
      </c>
      <c r="D175" s="251">
        <v>0</v>
      </c>
      <c r="E175" s="28"/>
      <c r="F175" s="28"/>
      <c r="G175" s="33">
        <v>4</v>
      </c>
      <c r="H175" s="28">
        <v>2</v>
      </c>
      <c r="I175" s="28">
        <v>5</v>
      </c>
      <c r="J175" s="52">
        <v>0</v>
      </c>
      <c r="K175" s="28">
        <v>1</v>
      </c>
      <c r="L175" s="53">
        <f t="shared" si="28"/>
        <v>1</v>
      </c>
      <c r="M175" s="28">
        <f t="shared" si="29"/>
        <v>0</v>
      </c>
      <c r="N175" s="28">
        <f t="shared" si="30"/>
        <v>0.14899952924187232</v>
      </c>
      <c r="O175" s="52">
        <f t="shared" si="31"/>
        <v>0.14899952924187232</v>
      </c>
      <c r="P175" s="53">
        <f t="shared" si="32"/>
        <v>0.85100047075812768</v>
      </c>
      <c r="Q175" s="52">
        <f t="shared" si="33"/>
        <v>-0.16134259722662722</v>
      </c>
      <c r="R175" s="53">
        <f t="shared" si="34"/>
        <v>100</v>
      </c>
      <c r="S175" s="34">
        <f t="shared" si="35"/>
        <v>0.17508748157228826</v>
      </c>
      <c r="T175" s="28"/>
      <c r="U175" s="28"/>
      <c r="V175" s="28"/>
      <c r="W175" s="28"/>
      <c r="X175" s="28"/>
      <c r="Y175" s="28"/>
      <c r="Z175" s="28"/>
      <c r="AA175" s="28"/>
      <c r="AB175" s="28"/>
      <c r="AC175" s="28"/>
      <c r="AD175" s="28"/>
      <c r="AE175" s="28"/>
      <c r="AF175" s="28"/>
      <c r="AG175" s="28"/>
      <c r="AH175" s="28"/>
      <c r="AI175" s="28"/>
      <c r="AJ175" s="28"/>
      <c r="AK175" s="28"/>
      <c r="AL175" s="33">
        <v>0.1956798313293244</v>
      </c>
      <c r="AM175" s="28">
        <v>13</v>
      </c>
      <c r="AN175" s="28">
        <v>5</v>
      </c>
      <c r="AO175" s="28">
        <f t="shared" si="39"/>
        <v>975</v>
      </c>
      <c r="AP175" s="28">
        <f t="shared" si="40"/>
        <v>151</v>
      </c>
      <c r="AQ175" s="28">
        <f t="shared" si="36"/>
        <v>0.20924574209245739</v>
      </c>
      <c r="AR175" s="28">
        <f t="shared" si="37"/>
        <v>0.3628691983122363</v>
      </c>
      <c r="AS175" s="34">
        <f t="shared" si="38"/>
        <v>5.8859561770028808E-4</v>
      </c>
    </row>
    <row r="176" spans="1:45" x14ac:dyDescent="0.25">
      <c r="A176" s="80">
        <v>1</v>
      </c>
      <c r="B176" s="80">
        <v>3</v>
      </c>
      <c r="C176" s="80">
        <v>0</v>
      </c>
      <c r="D176" s="251">
        <v>0</v>
      </c>
      <c r="E176" s="28"/>
      <c r="F176" s="28"/>
      <c r="G176" s="33">
        <v>4</v>
      </c>
      <c r="H176" s="28">
        <v>2</v>
      </c>
      <c r="I176" s="28">
        <v>6</v>
      </c>
      <c r="J176" s="52">
        <v>1</v>
      </c>
      <c r="K176" s="28">
        <v>1</v>
      </c>
      <c r="L176" s="53">
        <f t="shared" si="28"/>
        <v>2</v>
      </c>
      <c r="M176" s="28">
        <f t="shared" si="29"/>
        <v>0.5</v>
      </c>
      <c r="N176" s="28">
        <f t="shared" si="30"/>
        <v>0.14540631846614174</v>
      </c>
      <c r="O176" s="52">
        <f t="shared" si="31"/>
        <v>0.29081263693228349</v>
      </c>
      <c r="P176" s="53">
        <f t="shared" si="32"/>
        <v>1.7091873630677166</v>
      </c>
      <c r="Q176" s="52">
        <f t="shared" si="33"/>
        <v>-2.0853524083536215</v>
      </c>
      <c r="R176" s="53">
        <f t="shared" si="34"/>
        <v>50</v>
      </c>
      <c r="S176" s="34">
        <f t="shared" si="35"/>
        <v>2.0237134812657671</v>
      </c>
      <c r="T176" s="28"/>
      <c r="U176" s="28"/>
      <c r="V176" s="28"/>
      <c r="W176" s="28"/>
      <c r="X176" s="28"/>
      <c r="Y176" s="28"/>
      <c r="Z176" s="28"/>
      <c r="AA176" s="28"/>
      <c r="AB176" s="28"/>
      <c r="AC176" s="28"/>
      <c r="AD176" s="28"/>
      <c r="AE176" s="28"/>
      <c r="AF176" s="28"/>
      <c r="AG176" s="28"/>
      <c r="AH176" s="28"/>
      <c r="AI176" s="28"/>
      <c r="AJ176" s="28"/>
      <c r="AK176" s="28"/>
      <c r="AL176" s="33">
        <v>0.19669337811996621</v>
      </c>
      <c r="AM176" s="28">
        <v>2</v>
      </c>
      <c r="AN176" s="28">
        <v>0</v>
      </c>
      <c r="AO176" s="28">
        <f t="shared" si="39"/>
        <v>977</v>
      </c>
      <c r="AP176" s="28">
        <f t="shared" si="40"/>
        <v>151</v>
      </c>
      <c r="AQ176" s="28">
        <f t="shared" si="36"/>
        <v>0.20762368207623683</v>
      </c>
      <c r="AR176" s="28">
        <f t="shared" si="37"/>
        <v>0.3628691983122363</v>
      </c>
      <c r="AS176" s="34">
        <f t="shared" si="38"/>
        <v>2.0600846619510684E-3</v>
      </c>
    </row>
    <row r="177" spans="1:45" x14ac:dyDescent="0.25">
      <c r="A177" s="80">
        <v>4</v>
      </c>
      <c r="B177" s="80">
        <v>3</v>
      </c>
      <c r="C177" s="80">
        <v>2</v>
      </c>
      <c r="D177" s="251">
        <v>0</v>
      </c>
      <c r="E177" s="28"/>
      <c r="F177" s="28"/>
      <c r="G177" s="33">
        <v>4</v>
      </c>
      <c r="H177" s="28">
        <v>2</v>
      </c>
      <c r="I177" s="28">
        <v>7</v>
      </c>
      <c r="J177" s="52">
        <v>0</v>
      </c>
      <c r="K177" s="28">
        <v>1</v>
      </c>
      <c r="L177" s="53">
        <f t="shared" si="28"/>
        <v>1</v>
      </c>
      <c r="M177" s="28">
        <f t="shared" si="29"/>
        <v>0</v>
      </c>
      <c r="N177" s="28">
        <f t="shared" si="30"/>
        <v>0.14188531272147858</v>
      </c>
      <c r="O177" s="52">
        <f t="shared" si="31"/>
        <v>0.14188531272147858</v>
      </c>
      <c r="P177" s="53">
        <f t="shared" si="32"/>
        <v>0.85811468727852147</v>
      </c>
      <c r="Q177" s="52">
        <f t="shared" si="33"/>
        <v>-0.15301752027018189</v>
      </c>
      <c r="R177" s="53">
        <f t="shared" si="34"/>
        <v>100</v>
      </c>
      <c r="S177" s="34">
        <f t="shared" si="35"/>
        <v>0.16534539593007377</v>
      </c>
      <c r="T177" s="28"/>
      <c r="U177" s="28"/>
      <c r="V177" s="28"/>
      <c r="W177" s="28"/>
      <c r="X177" s="28"/>
      <c r="Y177" s="28"/>
      <c r="Z177" s="28"/>
      <c r="AA177" s="28"/>
      <c r="AB177" s="28"/>
      <c r="AC177" s="28"/>
      <c r="AD177" s="28"/>
      <c r="AE177" s="28"/>
      <c r="AF177" s="28"/>
      <c r="AG177" s="28"/>
      <c r="AH177" s="28"/>
      <c r="AI177" s="28"/>
      <c r="AJ177" s="28"/>
      <c r="AK177" s="28"/>
      <c r="AL177" s="33">
        <v>0.19784484337018637</v>
      </c>
      <c r="AM177" s="28">
        <v>7</v>
      </c>
      <c r="AN177" s="28">
        <v>3</v>
      </c>
      <c r="AO177" s="28">
        <f t="shared" si="39"/>
        <v>984</v>
      </c>
      <c r="AP177" s="28">
        <f t="shared" si="40"/>
        <v>154</v>
      </c>
      <c r="AQ177" s="28">
        <f t="shared" si="36"/>
        <v>0.2019464720194647</v>
      </c>
      <c r="AR177" s="28">
        <f t="shared" si="37"/>
        <v>0.35021097046413507</v>
      </c>
      <c r="AS177" s="34">
        <f t="shared" si="38"/>
        <v>2.8403160621581726E-4</v>
      </c>
    </row>
    <row r="178" spans="1:45" x14ac:dyDescent="0.25">
      <c r="A178" s="80">
        <v>4</v>
      </c>
      <c r="B178" s="80">
        <v>3</v>
      </c>
      <c r="C178" s="80">
        <v>0</v>
      </c>
      <c r="D178" s="251">
        <v>0</v>
      </c>
      <c r="E178" s="28"/>
      <c r="F178" s="28"/>
      <c r="G178" s="33">
        <v>4</v>
      </c>
      <c r="H178" s="28">
        <v>2</v>
      </c>
      <c r="I178" s="28">
        <v>9</v>
      </c>
      <c r="J178" s="52">
        <v>0</v>
      </c>
      <c r="K178" s="28">
        <v>1</v>
      </c>
      <c r="L178" s="53">
        <f t="shared" si="28"/>
        <v>1</v>
      </c>
      <c r="M178" s="28">
        <f t="shared" si="29"/>
        <v>0</v>
      </c>
      <c r="N178" s="28">
        <f t="shared" si="30"/>
        <v>0.13505686727980704</v>
      </c>
      <c r="O178" s="52">
        <f t="shared" si="31"/>
        <v>0.13505686727980704</v>
      </c>
      <c r="P178" s="53">
        <f t="shared" si="32"/>
        <v>0.86494313272019296</v>
      </c>
      <c r="Q178" s="52">
        <f t="shared" si="33"/>
        <v>-0.14509151673140006</v>
      </c>
      <c r="R178" s="53">
        <f t="shared" si="34"/>
        <v>100</v>
      </c>
      <c r="S178" s="34">
        <f t="shared" si="35"/>
        <v>0.15614537207210546</v>
      </c>
      <c r="T178" s="28"/>
      <c r="U178" s="28"/>
      <c r="V178" s="28"/>
      <c r="W178" s="28"/>
      <c r="X178" s="28"/>
      <c r="Y178" s="28"/>
      <c r="Z178" s="28"/>
      <c r="AA178" s="28"/>
      <c r="AB178" s="28"/>
      <c r="AC178" s="28"/>
      <c r="AD178" s="28"/>
      <c r="AE178" s="28"/>
      <c r="AF178" s="28"/>
      <c r="AG178" s="28"/>
      <c r="AH178" s="28"/>
      <c r="AI178" s="28"/>
      <c r="AJ178" s="28"/>
      <c r="AK178" s="28"/>
      <c r="AL178" s="33">
        <v>0.19906243084158701</v>
      </c>
      <c r="AM178" s="28">
        <v>1</v>
      </c>
      <c r="AN178" s="28">
        <v>0</v>
      </c>
      <c r="AO178" s="28">
        <f t="shared" si="39"/>
        <v>985</v>
      </c>
      <c r="AP178" s="28">
        <f t="shared" si="40"/>
        <v>154</v>
      </c>
      <c r="AQ178" s="28">
        <f t="shared" si="36"/>
        <v>0.20113544201135447</v>
      </c>
      <c r="AR178" s="28">
        <f t="shared" si="37"/>
        <v>0.35021097046413507</v>
      </c>
      <c r="AS178" s="34">
        <f t="shared" si="38"/>
        <v>0</v>
      </c>
    </row>
    <row r="179" spans="1:45" x14ac:dyDescent="0.25">
      <c r="A179" s="80">
        <v>4</v>
      </c>
      <c r="B179" s="80">
        <v>2</v>
      </c>
      <c r="C179" s="80">
        <v>1</v>
      </c>
      <c r="D179" s="251">
        <v>1</v>
      </c>
      <c r="E179" s="28"/>
      <c r="F179" s="28"/>
      <c r="G179" s="33">
        <v>4</v>
      </c>
      <c r="H179" s="28">
        <v>2</v>
      </c>
      <c r="I179" s="28">
        <v>11</v>
      </c>
      <c r="J179" s="52">
        <v>0</v>
      </c>
      <c r="K179" s="28">
        <v>2</v>
      </c>
      <c r="L179" s="53">
        <f t="shared" si="28"/>
        <v>2</v>
      </c>
      <c r="M179" s="28">
        <f t="shared" si="29"/>
        <v>0</v>
      </c>
      <c r="N179" s="28">
        <f t="shared" si="30"/>
        <v>0.12850783690033135</v>
      </c>
      <c r="O179" s="52">
        <f t="shared" si="31"/>
        <v>0.2570156738006627</v>
      </c>
      <c r="P179" s="53">
        <f t="shared" si="32"/>
        <v>1.7429843261993372</v>
      </c>
      <c r="Q179" s="52">
        <f t="shared" si="33"/>
        <v>-0.27509681297944816</v>
      </c>
      <c r="R179" s="53">
        <f t="shared" si="34"/>
        <v>100</v>
      </c>
      <c r="S179" s="34">
        <f t="shared" si="35"/>
        <v>0.29491449801054492</v>
      </c>
      <c r="T179" s="28"/>
      <c r="U179" s="28"/>
      <c r="V179" s="28"/>
      <c r="W179" s="28"/>
      <c r="X179" s="28"/>
      <c r="Y179" s="28"/>
      <c r="Z179" s="28"/>
      <c r="AA179" s="28"/>
      <c r="AB179" s="28"/>
      <c r="AC179" s="28"/>
      <c r="AD179" s="28"/>
      <c r="AE179" s="28"/>
      <c r="AF179" s="28"/>
      <c r="AG179" s="28"/>
      <c r="AH179" s="28"/>
      <c r="AI179" s="28"/>
      <c r="AJ179" s="28"/>
      <c r="AK179" s="28"/>
      <c r="AL179" s="33">
        <v>0.20008913964731398</v>
      </c>
      <c r="AM179" s="28">
        <v>0</v>
      </c>
      <c r="AN179" s="28">
        <v>1</v>
      </c>
      <c r="AO179" s="28">
        <f t="shared" si="39"/>
        <v>985</v>
      </c>
      <c r="AP179" s="28">
        <f t="shared" si="40"/>
        <v>155</v>
      </c>
      <c r="AQ179" s="28">
        <f t="shared" si="36"/>
        <v>0.20113544201135447</v>
      </c>
      <c r="AR179" s="28">
        <f t="shared" si="37"/>
        <v>0.34599156118143459</v>
      </c>
      <c r="AS179" s="34">
        <f t="shared" si="38"/>
        <v>5.6121907734215043E-3</v>
      </c>
    </row>
    <row r="180" spans="1:45" x14ac:dyDescent="0.25">
      <c r="A180" s="80">
        <v>4</v>
      </c>
      <c r="B180" s="80">
        <v>2</v>
      </c>
      <c r="C180" s="80">
        <v>15</v>
      </c>
      <c r="D180" s="251">
        <v>0</v>
      </c>
      <c r="E180" s="28"/>
      <c r="F180" s="28"/>
      <c r="G180" s="33">
        <v>4</v>
      </c>
      <c r="H180" s="28">
        <v>2</v>
      </c>
      <c r="I180" s="28">
        <v>12</v>
      </c>
      <c r="J180" s="52">
        <v>0</v>
      </c>
      <c r="K180" s="28">
        <v>1</v>
      </c>
      <c r="L180" s="53">
        <f t="shared" si="28"/>
        <v>1</v>
      </c>
      <c r="M180" s="28">
        <f t="shared" si="29"/>
        <v>0</v>
      </c>
      <c r="N180" s="28">
        <f t="shared" si="30"/>
        <v>0.12533601365080907</v>
      </c>
      <c r="O180" s="52">
        <f t="shared" si="31"/>
        <v>0.12533601365080907</v>
      </c>
      <c r="P180" s="53">
        <f t="shared" si="32"/>
        <v>0.87466398634919096</v>
      </c>
      <c r="Q180" s="52">
        <f t="shared" si="33"/>
        <v>-0.13391548197832023</v>
      </c>
      <c r="R180" s="53">
        <f t="shared" si="34"/>
        <v>100</v>
      </c>
      <c r="S180" s="34">
        <f t="shared" si="35"/>
        <v>0.14329618642920933</v>
      </c>
      <c r="T180" s="28"/>
      <c r="U180" s="28"/>
      <c r="V180" s="28"/>
      <c r="W180" s="28"/>
      <c r="X180" s="28"/>
      <c r="Y180" s="28"/>
      <c r="Z180" s="28"/>
      <c r="AA180" s="28"/>
      <c r="AB180" s="28"/>
      <c r="AC180" s="28"/>
      <c r="AD180" s="28"/>
      <c r="AE180" s="28"/>
      <c r="AF180" s="28"/>
      <c r="AG180" s="28"/>
      <c r="AH180" s="28"/>
      <c r="AI180" s="28"/>
      <c r="AJ180" s="28"/>
      <c r="AK180" s="28"/>
      <c r="AL180" s="33">
        <v>0.20022430801769237</v>
      </c>
      <c r="AM180" s="28">
        <v>20</v>
      </c>
      <c r="AN180" s="28">
        <v>2</v>
      </c>
      <c r="AO180" s="28">
        <f t="shared" si="39"/>
        <v>1005</v>
      </c>
      <c r="AP180" s="28">
        <f t="shared" si="40"/>
        <v>157</v>
      </c>
      <c r="AQ180" s="28">
        <f t="shared" si="36"/>
        <v>0.18491484184914841</v>
      </c>
      <c r="AR180" s="28">
        <f t="shared" si="37"/>
        <v>0.33755274261603374</v>
      </c>
      <c r="AS180" s="34">
        <f t="shared" si="38"/>
        <v>2.7376540358154804E-4</v>
      </c>
    </row>
    <row r="181" spans="1:45" x14ac:dyDescent="0.25">
      <c r="A181" s="80">
        <v>1</v>
      </c>
      <c r="B181" s="80">
        <v>3</v>
      </c>
      <c r="C181" s="80">
        <v>2</v>
      </c>
      <c r="D181" s="251">
        <v>0</v>
      </c>
      <c r="E181" s="28"/>
      <c r="F181" s="28"/>
      <c r="G181" s="33">
        <v>4</v>
      </c>
      <c r="H181" s="28">
        <v>2</v>
      </c>
      <c r="I181" s="28">
        <v>15</v>
      </c>
      <c r="J181" s="52">
        <v>0</v>
      </c>
      <c r="K181" s="28">
        <v>1</v>
      </c>
      <c r="L181" s="53">
        <f t="shared" si="28"/>
        <v>1</v>
      </c>
      <c r="M181" s="28">
        <f t="shared" si="29"/>
        <v>0</v>
      </c>
      <c r="N181" s="28">
        <f t="shared" si="30"/>
        <v>0.1162208150952229</v>
      </c>
      <c r="O181" s="52">
        <f t="shared" si="31"/>
        <v>0.1162208150952229</v>
      </c>
      <c r="P181" s="53">
        <f t="shared" si="32"/>
        <v>0.88377918490477714</v>
      </c>
      <c r="Q181" s="52">
        <f t="shared" si="33"/>
        <v>-0.12354803837911973</v>
      </c>
      <c r="R181" s="53">
        <f t="shared" si="34"/>
        <v>100</v>
      </c>
      <c r="S181" s="34">
        <f t="shared" si="35"/>
        <v>0.13150435887188849</v>
      </c>
      <c r="T181" s="28"/>
      <c r="U181" s="28"/>
      <c r="V181" s="28"/>
      <c r="W181" s="28"/>
      <c r="X181" s="28"/>
      <c r="Y181" s="28"/>
      <c r="Z181" s="28"/>
      <c r="AA181" s="28"/>
      <c r="AB181" s="28"/>
      <c r="AC181" s="28"/>
      <c r="AD181" s="28"/>
      <c r="AE181" s="28"/>
      <c r="AF181" s="28"/>
      <c r="AG181" s="28"/>
      <c r="AH181" s="28"/>
      <c r="AI181" s="28"/>
      <c r="AJ181" s="28"/>
      <c r="AK181" s="28"/>
      <c r="AL181" s="33">
        <v>0.20125550366359118</v>
      </c>
      <c r="AM181" s="28">
        <v>1</v>
      </c>
      <c r="AN181" s="28">
        <v>0</v>
      </c>
      <c r="AO181" s="28">
        <f t="shared" si="39"/>
        <v>1006</v>
      </c>
      <c r="AP181" s="28">
        <f t="shared" si="40"/>
        <v>157</v>
      </c>
      <c r="AQ181" s="28">
        <f t="shared" si="36"/>
        <v>0.18410381184103808</v>
      </c>
      <c r="AR181" s="28">
        <f t="shared" si="37"/>
        <v>0.33755274261603374</v>
      </c>
      <c r="AS181" s="34">
        <f t="shared" si="38"/>
        <v>2.190123228652272E-3</v>
      </c>
    </row>
    <row r="182" spans="1:45" x14ac:dyDescent="0.25">
      <c r="A182" s="80">
        <v>4</v>
      </c>
      <c r="B182" s="80">
        <v>3</v>
      </c>
      <c r="C182" s="80">
        <v>0</v>
      </c>
      <c r="D182" s="251">
        <v>0</v>
      </c>
      <c r="E182" s="28"/>
      <c r="F182" s="28"/>
      <c r="G182" s="33">
        <v>4</v>
      </c>
      <c r="H182" s="28">
        <v>3</v>
      </c>
      <c r="I182" s="28">
        <v>0</v>
      </c>
      <c r="J182" s="52">
        <v>10</v>
      </c>
      <c r="K182" s="28">
        <v>36</v>
      </c>
      <c r="L182" s="53">
        <f t="shared" si="28"/>
        <v>46</v>
      </c>
      <c r="M182" s="28">
        <f t="shared" si="29"/>
        <v>0.21739130434782608</v>
      </c>
      <c r="N182" s="28">
        <f t="shared" si="30"/>
        <v>0.13515552658374402</v>
      </c>
      <c r="O182" s="52">
        <f t="shared" si="31"/>
        <v>6.2171542228522254</v>
      </c>
      <c r="P182" s="53">
        <f t="shared" si="32"/>
        <v>39.782845777147777</v>
      </c>
      <c r="Q182" s="52">
        <f t="shared" si="33"/>
        <v>-25.240692307198525</v>
      </c>
      <c r="R182" s="53">
        <f t="shared" si="34"/>
        <v>78.260869565217391</v>
      </c>
      <c r="S182" s="34">
        <f t="shared" si="35"/>
        <v>2.6613844599966567</v>
      </c>
      <c r="T182" s="28"/>
      <c r="U182" s="28"/>
      <c r="V182" s="28"/>
      <c r="W182" s="28"/>
      <c r="X182" s="28"/>
      <c r="Y182" s="28"/>
      <c r="Z182" s="28"/>
      <c r="AA182" s="28"/>
      <c r="AB182" s="28"/>
      <c r="AC182" s="28"/>
      <c r="AD182" s="28"/>
      <c r="AE182" s="28"/>
      <c r="AF182" s="28"/>
      <c r="AG182" s="28"/>
      <c r="AH182" s="28"/>
      <c r="AI182" s="28"/>
      <c r="AJ182" s="28"/>
      <c r="AK182" s="28"/>
      <c r="AL182" s="33">
        <v>0.20242694610825682</v>
      </c>
      <c r="AM182" s="28">
        <v>8</v>
      </c>
      <c r="AN182" s="28">
        <v>3</v>
      </c>
      <c r="AO182" s="28">
        <f t="shared" si="39"/>
        <v>1014</v>
      </c>
      <c r="AP182" s="28">
        <f t="shared" si="40"/>
        <v>160</v>
      </c>
      <c r="AQ182" s="28">
        <f t="shared" si="36"/>
        <v>0.17761557177615572</v>
      </c>
      <c r="AR182" s="28">
        <f t="shared" si="37"/>
        <v>0.32489451476793252</v>
      </c>
      <c r="AS182" s="34">
        <f t="shared" si="38"/>
        <v>5.2699840189444392E-4</v>
      </c>
    </row>
    <row r="183" spans="1:45" x14ac:dyDescent="0.25">
      <c r="A183" s="80">
        <v>2</v>
      </c>
      <c r="B183" s="80">
        <v>4</v>
      </c>
      <c r="C183" s="80">
        <v>1</v>
      </c>
      <c r="D183" s="251">
        <v>0</v>
      </c>
      <c r="E183" s="28"/>
      <c r="F183" s="28"/>
      <c r="G183" s="33">
        <v>4</v>
      </c>
      <c r="H183" s="28">
        <v>3</v>
      </c>
      <c r="I183" s="28">
        <v>1</v>
      </c>
      <c r="J183" s="52">
        <v>3</v>
      </c>
      <c r="K183" s="28">
        <v>23</v>
      </c>
      <c r="L183" s="53">
        <f t="shared" si="28"/>
        <v>26</v>
      </c>
      <c r="M183" s="28">
        <f t="shared" si="29"/>
        <v>0.11538461538461539</v>
      </c>
      <c r="N183" s="28">
        <f t="shared" si="30"/>
        <v>0.13184444809719567</v>
      </c>
      <c r="O183" s="52">
        <f t="shared" si="31"/>
        <v>3.4279556505270876</v>
      </c>
      <c r="P183" s="53">
        <f t="shared" si="32"/>
        <v>22.572044349472911</v>
      </c>
      <c r="Q183" s="52">
        <f t="shared" si="33"/>
        <v>-9.330238006038897</v>
      </c>
      <c r="R183" s="53">
        <f t="shared" si="34"/>
        <v>88.461538461538453</v>
      </c>
      <c r="S183" s="34">
        <f t="shared" si="35"/>
        <v>6.1541033936413206E-2</v>
      </c>
      <c r="T183" s="28"/>
      <c r="U183" s="28"/>
      <c r="V183" s="28"/>
      <c r="W183" s="28"/>
      <c r="X183" s="28"/>
      <c r="Y183" s="28"/>
      <c r="Z183" s="28"/>
      <c r="AA183" s="28"/>
      <c r="AB183" s="28"/>
      <c r="AC183" s="28"/>
      <c r="AD183" s="28"/>
      <c r="AE183" s="28"/>
      <c r="AF183" s="28"/>
      <c r="AG183" s="28"/>
      <c r="AH183" s="28"/>
      <c r="AI183" s="28"/>
      <c r="AJ183" s="28"/>
      <c r="AK183" s="28"/>
      <c r="AL183" s="33">
        <v>0.20366557322787945</v>
      </c>
      <c r="AM183" s="28">
        <v>2</v>
      </c>
      <c r="AN183" s="28">
        <v>1</v>
      </c>
      <c r="AO183" s="28">
        <f t="shared" si="39"/>
        <v>1016</v>
      </c>
      <c r="AP183" s="28">
        <f t="shared" si="40"/>
        <v>161</v>
      </c>
      <c r="AQ183" s="28">
        <f t="shared" si="36"/>
        <v>0.17599351175993516</v>
      </c>
      <c r="AR183" s="28">
        <f t="shared" si="37"/>
        <v>0.32067510548523204</v>
      </c>
      <c r="AS183" s="34">
        <f t="shared" si="38"/>
        <v>5.201542668049412E-4</v>
      </c>
    </row>
    <row r="184" spans="1:45" x14ac:dyDescent="0.25">
      <c r="A184" s="80">
        <v>3</v>
      </c>
      <c r="B184" s="80">
        <v>2</v>
      </c>
      <c r="C184" s="80">
        <v>0</v>
      </c>
      <c r="D184" s="251">
        <v>1</v>
      </c>
      <c r="E184" s="28"/>
      <c r="F184" s="28"/>
      <c r="G184" s="33">
        <v>4</v>
      </c>
      <c r="H184" s="28">
        <v>3</v>
      </c>
      <c r="I184" s="28">
        <v>2</v>
      </c>
      <c r="J184" s="52">
        <v>0</v>
      </c>
      <c r="K184" s="28">
        <v>17</v>
      </c>
      <c r="L184" s="53">
        <f t="shared" si="28"/>
        <v>17</v>
      </c>
      <c r="M184" s="28">
        <f t="shared" si="29"/>
        <v>0</v>
      </c>
      <c r="N184" s="28">
        <f t="shared" si="30"/>
        <v>0.12860242343659498</v>
      </c>
      <c r="O184" s="52">
        <f t="shared" si="31"/>
        <v>2.1862411984221146</v>
      </c>
      <c r="P184" s="53">
        <f t="shared" si="32"/>
        <v>14.813758801577885</v>
      </c>
      <c r="Q184" s="52">
        <f t="shared" si="33"/>
        <v>-2.3401680885732126</v>
      </c>
      <c r="R184" s="53">
        <f t="shared" si="34"/>
        <v>100</v>
      </c>
      <c r="S184" s="34">
        <f t="shared" si="35"/>
        <v>2.5088906111538152</v>
      </c>
      <c r="T184" s="28"/>
      <c r="U184" s="28"/>
      <c r="V184" s="28"/>
      <c r="W184" s="28"/>
      <c r="X184" s="28"/>
      <c r="Y184" s="28"/>
      <c r="Z184" s="28"/>
      <c r="AA184" s="28"/>
      <c r="AB184" s="28"/>
      <c r="AC184" s="28"/>
      <c r="AD184" s="28"/>
      <c r="AE184" s="28"/>
      <c r="AF184" s="28"/>
      <c r="AG184" s="28"/>
      <c r="AH184" s="28"/>
      <c r="AI184" s="28"/>
      <c r="AJ184" s="28"/>
      <c r="AK184" s="28"/>
      <c r="AL184" s="33">
        <v>0.2058963222039675</v>
      </c>
      <c r="AM184" s="28">
        <v>2</v>
      </c>
      <c r="AN184" s="28">
        <v>0</v>
      </c>
      <c r="AO184" s="28">
        <f t="shared" si="39"/>
        <v>1018</v>
      </c>
      <c r="AP184" s="28">
        <f t="shared" si="40"/>
        <v>161</v>
      </c>
      <c r="AQ184" s="28">
        <f t="shared" si="36"/>
        <v>0.17437145174371449</v>
      </c>
      <c r="AR184" s="28">
        <f t="shared" si="37"/>
        <v>0.32067510548523204</v>
      </c>
      <c r="AS184" s="34">
        <f t="shared" si="38"/>
        <v>7.2821597352688569E-3</v>
      </c>
    </row>
    <row r="185" spans="1:45" x14ac:dyDescent="0.25">
      <c r="A185" s="80">
        <v>3</v>
      </c>
      <c r="B185" s="80">
        <v>3</v>
      </c>
      <c r="C185" s="80">
        <v>0</v>
      </c>
      <c r="D185" s="251">
        <v>0</v>
      </c>
      <c r="E185" s="28"/>
      <c r="F185" s="28"/>
      <c r="G185" s="33">
        <v>4</v>
      </c>
      <c r="H185" s="28">
        <v>3</v>
      </c>
      <c r="I185" s="28">
        <v>3</v>
      </c>
      <c r="J185" s="52">
        <v>0</v>
      </c>
      <c r="K185" s="28">
        <v>5</v>
      </c>
      <c r="L185" s="53">
        <f t="shared" si="28"/>
        <v>5</v>
      </c>
      <c r="M185" s="28">
        <f t="shared" si="29"/>
        <v>0</v>
      </c>
      <c r="N185" s="28">
        <f t="shared" si="30"/>
        <v>0.12542860160940705</v>
      </c>
      <c r="O185" s="52">
        <f t="shared" si="31"/>
        <v>0.62714300804703527</v>
      </c>
      <c r="P185" s="53">
        <f t="shared" si="32"/>
        <v>4.3728569919529647</v>
      </c>
      <c r="Q185" s="52">
        <f t="shared" si="33"/>
        <v>-0.67010671520689613</v>
      </c>
      <c r="R185" s="53">
        <f t="shared" si="34"/>
        <v>100</v>
      </c>
      <c r="S185" s="34">
        <f t="shared" si="35"/>
        <v>0.71708611692666691</v>
      </c>
      <c r="T185" s="28"/>
      <c r="U185" s="28"/>
      <c r="V185" s="28"/>
      <c r="W185" s="28"/>
      <c r="X185" s="28"/>
      <c r="Y185" s="28"/>
      <c r="Z185" s="28"/>
      <c r="AA185" s="28"/>
      <c r="AB185" s="28"/>
      <c r="AC185" s="28"/>
      <c r="AD185" s="28"/>
      <c r="AE185" s="28"/>
      <c r="AF185" s="28"/>
      <c r="AG185" s="28"/>
      <c r="AH185" s="28"/>
      <c r="AI185" s="28"/>
      <c r="AJ185" s="28"/>
      <c r="AK185" s="28"/>
      <c r="AL185" s="33">
        <v>0.20708777384757243</v>
      </c>
      <c r="AM185" s="28">
        <v>28</v>
      </c>
      <c r="AN185" s="28">
        <v>5</v>
      </c>
      <c r="AO185" s="28">
        <f t="shared" si="39"/>
        <v>1046</v>
      </c>
      <c r="AP185" s="28">
        <f t="shared" si="40"/>
        <v>166</v>
      </c>
      <c r="AQ185" s="28">
        <f t="shared" si="36"/>
        <v>0.15166261151662608</v>
      </c>
      <c r="AR185" s="28">
        <f t="shared" si="37"/>
        <v>0.29957805907172996</v>
      </c>
      <c r="AS185" s="34">
        <f t="shared" si="38"/>
        <v>4.8593359135721452E-4</v>
      </c>
    </row>
    <row r="186" spans="1:45" x14ac:dyDescent="0.25">
      <c r="A186" s="80">
        <v>1</v>
      </c>
      <c r="B186" s="80">
        <v>4</v>
      </c>
      <c r="C186" s="80">
        <v>1</v>
      </c>
      <c r="D186" s="251">
        <v>0</v>
      </c>
      <c r="E186" s="28"/>
      <c r="F186" s="28"/>
      <c r="G186" s="33">
        <v>4</v>
      </c>
      <c r="H186" s="28">
        <v>3</v>
      </c>
      <c r="I186" s="28">
        <v>4</v>
      </c>
      <c r="J186" s="52">
        <v>1</v>
      </c>
      <c r="K186" s="28">
        <v>5</v>
      </c>
      <c r="L186" s="53">
        <f t="shared" si="28"/>
        <v>6</v>
      </c>
      <c r="M186" s="28">
        <f t="shared" si="29"/>
        <v>0.16666666666666666</v>
      </c>
      <c r="N186" s="28">
        <f t="shared" si="30"/>
        <v>0.12232211234686964</v>
      </c>
      <c r="O186" s="52">
        <f t="shared" si="31"/>
        <v>0.73393267408121787</v>
      </c>
      <c r="P186" s="53">
        <f t="shared" si="32"/>
        <v>5.2660673259187822</v>
      </c>
      <c r="Q186" s="52">
        <f t="shared" si="33"/>
        <v>-2.7534755645626694</v>
      </c>
      <c r="R186" s="53">
        <f t="shared" si="34"/>
        <v>83.333333333333343</v>
      </c>
      <c r="S186" s="34">
        <f t="shared" si="35"/>
        <v>0.10989848619404236</v>
      </c>
      <c r="T186" s="28"/>
      <c r="U186" s="28"/>
      <c r="V186" s="28"/>
      <c r="W186" s="28"/>
      <c r="X186" s="28"/>
      <c r="Y186" s="28"/>
      <c r="Z186" s="28"/>
      <c r="AA186" s="28"/>
      <c r="AB186" s="28"/>
      <c r="AC186" s="28"/>
      <c r="AD186" s="28"/>
      <c r="AE186" s="28"/>
      <c r="AF186" s="28"/>
      <c r="AG186" s="28"/>
      <c r="AH186" s="28"/>
      <c r="AI186" s="28"/>
      <c r="AJ186" s="28"/>
      <c r="AK186" s="28"/>
      <c r="AL186" s="33">
        <v>0.20820824551777931</v>
      </c>
      <c r="AM186" s="28">
        <v>2</v>
      </c>
      <c r="AN186" s="28">
        <v>1</v>
      </c>
      <c r="AO186" s="28">
        <f t="shared" si="39"/>
        <v>1048</v>
      </c>
      <c r="AP186" s="28">
        <f t="shared" si="40"/>
        <v>167</v>
      </c>
      <c r="AQ186" s="28">
        <f t="shared" si="36"/>
        <v>0.15004055150040552</v>
      </c>
      <c r="AR186" s="28">
        <f t="shared" si="37"/>
        <v>0.29535864978902948</v>
      </c>
      <c r="AS186" s="34">
        <f t="shared" si="38"/>
        <v>7.1863418440153072E-4</v>
      </c>
    </row>
    <row r="187" spans="1:45" x14ac:dyDescent="0.25">
      <c r="A187" s="80">
        <v>2</v>
      </c>
      <c r="B187" s="80">
        <v>4</v>
      </c>
      <c r="C187" s="80">
        <v>1</v>
      </c>
      <c r="D187" s="251">
        <v>0</v>
      </c>
      <c r="E187" s="28"/>
      <c r="F187" s="28"/>
      <c r="G187" s="33">
        <v>4</v>
      </c>
      <c r="H187" s="28">
        <v>3</v>
      </c>
      <c r="I187" s="28">
        <v>5</v>
      </c>
      <c r="J187" s="52">
        <v>0</v>
      </c>
      <c r="K187" s="28">
        <v>2</v>
      </c>
      <c r="L187" s="53">
        <f t="shared" si="28"/>
        <v>2</v>
      </c>
      <c r="M187" s="28">
        <f t="shared" si="29"/>
        <v>0</v>
      </c>
      <c r="N187" s="28">
        <f t="shared" si="30"/>
        <v>0.11928206791710343</v>
      </c>
      <c r="O187" s="52">
        <f t="shared" si="31"/>
        <v>0.23856413583420685</v>
      </c>
      <c r="P187" s="53">
        <f t="shared" si="32"/>
        <v>1.7614358641657932</v>
      </c>
      <c r="Q187" s="52">
        <f t="shared" si="33"/>
        <v>-0.25403574441493348</v>
      </c>
      <c r="R187" s="53">
        <f t="shared" si="34"/>
        <v>100</v>
      </c>
      <c r="S187" s="34">
        <f t="shared" si="35"/>
        <v>0.2708746207426514</v>
      </c>
      <c r="T187" s="28"/>
      <c r="U187" s="28"/>
      <c r="V187" s="28"/>
      <c r="W187" s="28"/>
      <c r="X187" s="28"/>
      <c r="Y187" s="28"/>
      <c r="Z187" s="28"/>
      <c r="AA187" s="28"/>
      <c r="AB187" s="28"/>
      <c r="AC187" s="28"/>
      <c r="AD187" s="28"/>
      <c r="AE187" s="28"/>
      <c r="AF187" s="28"/>
      <c r="AG187" s="28"/>
      <c r="AH187" s="28"/>
      <c r="AI187" s="28"/>
      <c r="AJ187" s="28"/>
      <c r="AK187" s="28"/>
      <c r="AL187" s="33">
        <v>0.2083474700890994</v>
      </c>
      <c r="AM187" s="28">
        <v>3</v>
      </c>
      <c r="AN187" s="28">
        <v>3</v>
      </c>
      <c r="AO187" s="28">
        <f t="shared" si="39"/>
        <v>1051</v>
      </c>
      <c r="AP187" s="28">
        <f t="shared" si="40"/>
        <v>170</v>
      </c>
      <c r="AQ187" s="28">
        <f t="shared" si="36"/>
        <v>0.14760746147607462</v>
      </c>
      <c r="AR187" s="28">
        <f t="shared" si="37"/>
        <v>0.28270042194092826</v>
      </c>
      <c r="AS187" s="34">
        <f t="shared" si="38"/>
        <v>4.5855705099906159E-4</v>
      </c>
    </row>
    <row r="188" spans="1:45" x14ac:dyDescent="0.25">
      <c r="A188" s="80">
        <v>3</v>
      </c>
      <c r="B188" s="80">
        <v>4</v>
      </c>
      <c r="C188" s="80">
        <v>9</v>
      </c>
      <c r="D188" s="251">
        <v>0</v>
      </c>
      <c r="E188" s="28"/>
      <c r="F188" s="28"/>
      <c r="G188" s="33">
        <v>4</v>
      </c>
      <c r="H188" s="28">
        <v>3</v>
      </c>
      <c r="I188" s="28">
        <v>6</v>
      </c>
      <c r="J188" s="52">
        <v>0</v>
      </c>
      <c r="K188" s="28">
        <v>5</v>
      </c>
      <c r="L188" s="53">
        <f t="shared" si="28"/>
        <v>5</v>
      </c>
      <c r="M188" s="28">
        <f t="shared" si="29"/>
        <v>0</v>
      </c>
      <c r="N188" s="28">
        <f t="shared" si="30"/>
        <v>0.11630756488179328</v>
      </c>
      <c r="O188" s="52">
        <f t="shared" si="31"/>
        <v>0.5815378244089664</v>
      </c>
      <c r="P188" s="53">
        <f t="shared" si="32"/>
        <v>4.4184621755910332</v>
      </c>
      <c r="Q188" s="52">
        <f t="shared" si="33"/>
        <v>-0.61823100479271864</v>
      </c>
      <c r="R188" s="53">
        <f t="shared" si="34"/>
        <v>100</v>
      </c>
      <c r="S188" s="34">
        <f t="shared" si="35"/>
        <v>0.65807717855045045</v>
      </c>
      <c r="T188" s="28"/>
      <c r="U188" s="28"/>
      <c r="V188" s="28"/>
      <c r="W188" s="28"/>
      <c r="X188" s="28"/>
      <c r="Y188" s="28"/>
      <c r="Z188" s="28"/>
      <c r="AA188" s="28"/>
      <c r="AB188" s="28"/>
      <c r="AC188" s="28"/>
      <c r="AD188" s="28"/>
      <c r="AE188" s="28"/>
      <c r="AF188" s="28"/>
      <c r="AG188" s="28"/>
      <c r="AH188" s="28"/>
      <c r="AI188" s="28"/>
      <c r="AJ188" s="28"/>
      <c r="AK188" s="28"/>
      <c r="AL188" s="33">
        <v>0.20940954753680122</v>
      </c>
      <c r="AM188" s="28">
        <v>2</v>
      </c>
      <c r="AN188" s="28">
        <v>0</v>
      </c>
      <c r="AO188" s="28">
        <f t="shared" si="39"/>
        <v>1053</v>
      </c>
      <c r="AP188" s="28">
        <f t="shared" si="40"/>
        <v>170</v>
      </c>
      <c r="AQ188" s="28">
        <f t="shared" si="36"/>
        <v>0.14598540145985406</v>
      </c>
      <c r="AR188" s="28">
        <f t="shared" si="37"/>
        <v>0.28270042194092826</v>
      </c>
      <c r="AS188" s="34">
        <f t="shared" si="38"/>
        <v>4.5855705099909298E-4</v>
      </c>
    </row>
    <row r="189" spans="1:45" x14ac:dyDescent="0.25">
      <c r="A189" s="80">
        <v>2</v>
      </c>
      <c r="B189" s="80">
        <v>3</v>
      </c>
      <c r="C189" s="80">
        <v>2</v>
      </c>
      <c r="D189" s="251">
        <v>0</v>
      </c>
      <c r="E189" s="28"/>
      <c r="F189" s="28"/>
      <c r="G189" s="33">
        <v>4</v>
      </c>
      <c r="H189" s="28">
        <v>3</v>
      </c>
      <c r="I189" s="28">
        <v>7</v>
      </c>
      <c r="J189" s="52">
        <v>3</v>
      </c>
      <c r="K189" s="28">
        <v>7</v>
      </c>
      <c r="L189" s="53">
        <f t="shared" si="28"/>
        <v>10</v>
      </c>
      <c r="M189" s="28">
        <f t="shared" si="29"/>
        <v>0.3</v>
      </c>
      <c r="N189" s="28">
        <f t="shared" si="30"/>
        <v>0.11339768579529026</v>
      </c>
      <c r="O189" s="52">
        <f t="shared" si="31"/>
        <v>1.1339768579529026</v>
      </c>
      <c r="P189" s="53">
        <f t="shared" si="32"/>
        <v>8.8660231420470978</v>
      </c>
      <c r="Q189" s="52">
        <f t="shared" si="33"/>
        <v>-7.3730741113481386</v>
      </c>
      <c r="R189" s="53">
        <f t="shared" si="34"/>
        <v>70</v>
      </c>
      <c r="S189" s="34">
        <f t="shared" si="35"/>
        <v>3.4633868110315573</v>
      </c>
      <c r="T189" s="28"/>
      <c r="U189" s="28"/>
      <c r="V189" s="28"/>
      <c r="W189" s="28"/>
      <c r="X189" s="28"/>
      <c r="Y189" s="28"/>
      <c r="Z189" s="28"/>
      <c r="AA189" s="28"/>
      <c r="AB189" s="28"/>
      <c r="AC189" s="28"/>
      <c r="AD189" s="28"/>
      <c r="AE189" s="28"/>
      <c r="AF189" s="28"/>
      <c r="AG189" s="28"/>
      <c r="AH189" s="28"/>
      <c r="AI189" s="28"/>
      <c r="AJ189" s="28"/>
      <c r="AK189" s="28"/>
      <c r="AL189" s="33">
        <v>0.21061593703974532</v>
      </c>
      <c r="AM189" s="28">
        <v>2</v>
      </c>
      <c r="AN189" s="28">
        <v>2</v>
      </c>
      <c r="AO189" s="28">
        <f t="shared" si="39"/>
        <v>1055</v>
      </c>
      <c r="AP189" s="28">
        <f t="shared" si="40"/>
        <v>172</v>
      </c>
      <c r="AQ189" s="28">
        <f t="shared" si="36"/>
        <v>0.14436334144363339</v>
      </c>
      <c r="AR189" s="28">
        <f t="shared" si="37"/>
        <v>0.27426160337552741</v>
      </c>
      <c r="AS189" s="34">
        <f t="shared" si="38"/>
        <v>5.3384253698399433E-3</v>
      </c>
    </row>
    <row r="190" spans="1:45" x14ac:dyDescent="0.25">
      <c r="A190" s="80">
        <v>3</v>
      </c>
      <c r="B190" s="80">
        <v>4</v>
      </c>
      <c r="C190" s="80">
        <v>1</v>
      </c>
      <c r="D190" s="251">
        <v>0</v>
      </c>
      <c r="E190" s="28"/>
      <c r="F190" s="28"/>
      <c r="G190" s="33">
        <v>4</v>
      </c>
      <c r="H190" s="28">
        <v>3</v>
      </c>
      <c r="I190" s="28">
        <v>8</v>
      </c>
      <c r="J190" s="52">
        <v>0</v>
      </c>
      <c r="K190" s="28">
        <v>1</v>
      </c>
      <c r="L190" s="53">
        <f t="shared" si="28"/>
        <v>1</v>
      </c>
      <c r="M190" s="28">
        <f t="shared" si="29"/>
        <v>0</v>
      </c>
      <c r="N190" s="28">
        <f t="shared" si="30"/>
        <v>0.11055150084524451</v>
      </c>
      <c r="O190" s="52">
        <f t="shared" si="31"/>
        <v>0.11055150084524451</v>
      </c>
      <c r="P190" s="53">
        <f t="shared" si="32"/>
        <v>0.88944849915475555</v>
      </c>
      <c r="Q190" s="52">
        <f t="shared" si="33"/>
        <v>-0.11715367219801967</v>
      </c>
      <c r="R190" s="53">
        <f t="shared" si="34"/>
        <v>100</v>
      </c>
      <c r="S190" s="34">
        <f t="shared" si="35"/>
        <v>0.12429218886793535</v>
      </c>
      <c r="T190" s="28"/>
      <c r="U190" s="28"/>
      <c r="V190" s="28"/>
      <c r="W190" s="28"/>
      <c r="X190" s="28"/>
      <c r="Y190" s="28"/>
      <c r="Z190" s="28"/>
      <c r="AA190" s="28"/>
      <c r="AB190" s="28"/>
      <c r="AC190" s="28"/>
      <c r="AD190" s="28"/>
      <c r="AE190" s="28"/>
      <c r="AF190" s="28"/>
      <c r="AG190" s="28"/>
      <c r="AH190" s="28"/>
      <c r="AI190" s="28"/>
      <c r="AJ190" s="28"/>
      <c r="AK190" s="28"/>
      <c r="AL190" s="33">
        <v>0.21310819261110978</v>
      </c>
      <c r="AM190" s="28">
        <v>24</v>
      </c>
      <c r="AN190" s="28">
        <v>3</v>
      </c>
      <c r="AO190" s="28">
        <f t="shared" si="39"/>
        <v>1079</v>
      </c>
      <c r="AP190" s="28">
        <f t="shared" si="40"/>
        <v>175</v>
      </c>
      <c r="AQ190" s="28">
        <f t="shared" si="36"/>
        <v>0.12489862124898621</v>
      </c>
      <c r="AR190" s="28">
        <f t="shared" si="37"/>
        <v>0.26160337552742619</v>
      </c>
      <c r="AS190" s="34">
        <f t="shared" si="38"/>
        <v>1.2730091266541404E-3</v>
      </c>
    </row>
    <row r="191" spans="1:45" x14ac:dyDescent="0.25">
      <c r="A191" s="80">
        <v>2</v>
      </c>
      <c r="B191" s="80">
        <v>4</v>
      </c>
      <c r="C191" s="80">
        <v>1</v>
      </c>
      <c r="D191" s="251">
        <v>0</v>
      </c>
      <c r="E191" s="28"/>
      <c r="F191" s="28"/>
      <c r="G191" s="33">
        <v>4</v>
      </c>
      <c r="H191" s="28">
        <v>3</v>
      </c>
      <c r="I191" s="28">
        <v>10</v>
      </c>
      <c r="J191" s="52">
        <v>0</v>
      </c>
      <c r="K191" s="28">
        <v>1</v>
      </c>
      <c r="L191" s="53">
        <f t="shared" si="28"/>
        <v>1</v>
      </c>
      <c r="M191" s="28">
        <f t="shared" si="29"/>
        <v>0</v>
      </c>
      <c r="N191" s="28">
        <f t="shared" si="30"/>
        <v>0.10504644170118803</v>
      </c>
      <c r="O191" s="52">
        <f t="shared" si="31"/>
        <v>0.10504644170118803</v>
      </c>
      <c r="P191" s="53">
        <f t="shared" si="32"/>
        <v>0.89495355829881196</v>
      </c>
      <c r="Q191" s="52">
        <f t="shared" si="33"/>
        <v>-0.11098345222254825</v>
      </c>
      <c r="R191" s="53">
        <f t="shared" si="34"/>
        <v>100</v>
      </c>
      <c r="S191" s="34">
        <f t="shared" si="35"/>
        <v>0.1173764166052006</v>
      </c>
      <c r="T191" s="28"/>
      <c r="U191" s="28"/>
      <c r="V191" s="28"/>
      <c r="W191" s="28"/>
      <c r="X191" s="28"/>
      <c r="Y191" s="28"/>
      <c r="Z191" s="28"/>
      <c r="AA191" s="28"/>
      <c r="AB191" s="28"/>
      <c r="AC191" s="28"/>
      <c r="AD191" s="28"/>
      <c r="AE191" s="28"/>
      <c r="AF191" s="28"/>
      <c r="AG191" s="28"/>
      <c r="AH191" s="28"/>
      <c r="AI191" s="28"/>
      <c r="AJ191" s="28"/>
      <c r="AK191" s="28"/>
      <c r="AL191" s="33">
        <v>0.21541438936069679</v>
      </c>
      <c r="AM191" s="28">
        <v>6</v>
      </c>
      <c r="AN191" s="28">
        <v>3</v>
      </c>
      <c r="AO191" s="28">
        <f t="shared" si="39"/>
        <v>1085</v>
      </c>
      <c r="AP191" s="28">
        <f t="shared" si="40"/>
        <v>178</v>
      </c>
      <c r="AQ191" s="28">
        <f t="shared" si="36"/>
        <v>0.12003244120032441</v>
      </c>
      <c r="AR191" s="28">
        <f t="shared" si="37"/>
        <v>0.24894514767932485</v>
      </c>
      <c r="AS191" s="34">
        <f t="shared" si="38"/>
        <v>0</v>
      </c>
    </row>
    <row r="192" spans="1:45" x14ac:dyDescent="0.25">
      <c r="A192" s="80">
        <v>3</v>
      </c>
      <c r="B192" s="80">
        <v>3</v>
      </c>
      <c r="C192" s="80">
        <v>11</v>
      </c>
      <c r="D192" s="251">
        <v>0</v>
      </c>
      <c r="E192" s="28"/>
      <c r="F192" s="28"/>
      <c r="G192" s="33">
        <v>4</v>
      </c>
      <c r="H192" s="28">
        <v>3</v>
      </c>
      <c r="I192" s="28">
        <v>11</v>
      </c>
      <c r="J192" s="52">
        <v>0</v>
      </c>
      <c r="K192" s="28">
        <v>1</v>
      </c>
      <c r="L192" s="53">
        <f t="shared" si="28"/>
        <v>1</v>
      </c>
      <c r="M192" s="28">
        <f t="shared" si="29"/>
        <v>0</v>
      </c>
      <c r="N192" s="28">
        <f t="shared" si="30"/>
        <v>0.10238565998475685</v>
      </c>
      <c r="O192" s="52">
        <f t="shared" si="31"/>
        <v>0.10238565998475685</v>
      </c>
      <c r="P192" s="53">
        <f t="shared" si="32"/>
        <v>0.89761434001524321</v>
      </c>
      <c r="Q192" s="52">
        <f t="shared" si="33"/>
        <v>-0.10801476838850831</v>
      </c>
      <c r="R192" s="53">
        <f t="shared" si="34"/>
        <v>100</v>
      </c>
      <c r="S192" s="34">
        <f t="shared" si="35"/>
        <v>0.11406419819787877</v>
      </c>
      <c r="T192" s="28"/>
      <c r="U192" s="28"/>
      <c r="V192" s="28"/>
      <c r="W192" s="28"/>
      <c r="X192" s="28"/>
      <c r="Y192" s="28"/>
      <c r="Z192" s="28"/>
      <c r="AA192" s="28"/>
      <c r="AB192" s="28"/>
      <c r="AC192" s="28"/>
      <c r="AD192" s="28"/>
      <c r="AE192" s="28"/>
      <c r="AF192" s="28"/>
      <c r="AG192" s="28"/>
      <c r="AH192" s="28"/>
      <c r="AI192" s="28"/>
      <c r="AJ192" s="28"/>
      <c r="AK192" s="28"/>
      <c r="AL192" s="33">
        <v>0.21780387393607234</v>
      </c>
      <c r="AM192" s="28">
        <v>0</v>
      </c>
      <c r="AN192" s="28">
        <v>1</v>
      </c>
      <c r="AO192" s="28">
        <f t="shared" si="39"/>
        <v>1085</v>
      </c>
      <c r="AP192" s="28">
        <f t="shared" si="40"/>
        <v>179</v>
      </c>
      <c r="AQ192" s="28">
        <f t="shared" si="36"/>
        <v>0.12003244120032441</v>
      </c>
      <c r="AR192" s="28">
        <f t="shared" si="37"/>
        <v>0.24472573839662448</v>
      </c>
      <c r="AS192" s="34">
        <f t="shared" si="38"/>
        <v>4.5650381047221238E-3</v>
      </c>
    </row>
    <row r="193" spans="1:45" x14ac:dyDescent="0.25">
      <c r="A193" s="80">
        <v>2</v>
      </c>
      <c r="B193" s="80">
        <v>4</v>
      </c>
      <c r="C193" s="80">
        <v>0</v>
      </c>
      <c r="D193" s="251">
        <v>0</v>
      </c>
      <c r="E193" s="28"/>
      <c r="F193" s="28"/>
      <c r="G193" s="33">
        <v>4</v>
      </c>
      <c r="H193" s="28">
        <v>3</v>
      </c>
      <c r="I193" s="28">
        <v>13</v>
      </c>
      <c r="J193" s="52">
        <v>0</v>
      </c>
      <c r="K193" s="28">
        <v>2</v>
      </c>
      <c r="L193" s="53">
        <f t="shared" si="28"/>
        <v>2</v>
      </c>
      <c r="M193" s="28">
        <f t="shared" si="29"/>
        <v>0</v>
      </c>
      <c r="N193" s="28">
        <f t="shared" si="30"/>
        <v>9.7242773305410646E-2</v>
      </c>
      <c r="O193" s="52">
        <f t="shared" si="31"/>
        <v>0.19448554661082129</v>
      </c>
      <c r="P193" s="53">
        <f t="shared" si="32"/>
        <v>1.8055144533891787</v>
      </c>
      <c r="Q193" s="52">
        <f t="shared" si="33"/>
        <v>-0.20460322731258168</v>
      </c>
      <c r="R193" s="53">
        <f t="shared" si="34"/>
        <v>100</v>
      </c>
      <c r="S193" s="34">
        <f t="shared" si="35"/>
        <v>0.21543504816120121</v>
      </c>
      <c r="T193" s="28"/>
      <c r="U193" s="28"/>
      <c r="V193" s="28"/>
      <c r="W193" s="28"/>
      <c r="X193" s="28"/>
      <c r="Y193" s="28"/>
      <c r="Z193" s="28"/>
      <c r="AA193" s="28"/>
      <c r="AB193" s="28"/>
      <c r="AC193" s="28"/>
      <c r="AD193" s="28"/>
      <c r="AE193" s="28"/>
      <c r="AF193" s="28"/>
      <c r="AG193" s="28"/>
      <c r="AH193" s="28"/>
      <c r="AI193" s="28"/>
      <c r="AJ193" s="28"/>
      <c r="AK193" s="28"/>
      <c r="AL193" s="33">
        <v>0.21794774873554884</v>
      </c>
      <c r="AM193" s="28">
        <v>23</v>
      </c>
      <c r="AN193" s="28">
        <v>9</v>
      </c>
      <c r="AO193" s="28">
        <f t="shared" si="39"/>
        <v>1108</v>
      </c>
      <c r="AP193" s="28">
        <f t="shared" si="40"/>
        <v>188</v>
      </c>
      <c r="AQ193" s="28">
        <f t="shared" si="36"/>
        <v>0.10137875101378746</v>
      </c>
      <c r="AR193" s="28">
        <f t="shared" si="37"/>
        <v>0.2067510548523207</v>
      </c>
      <c r="AS193" s="34">
        <f t="shared" si="38"/>
        <v>2.0121757163242865E-3</v>
      </c>
    </row>
    <row r="194" spans="1:45" x14ac:dyDescent="0.25">
      <c r="A194" s="80">
        <v>3</v>
      </c>
      <c r="B194" s="80">
        <v>2</v>
      </c>
      <c r="C194" s="80">
        <v>0</v>
      </c>
      <c r="D194" s="251">
        <v>1</v>
      </c>
      <c r="E194" s="28"/>
      <c r="F194" s="28"/>
      <c r="G194" s="33">
        <v>4</v>
      </c>
      <c r="H194" s="28">
        <v>4</v>
      </c>
      <c r="I194" s="28">
        <v>0</v>
      </c>
      <c r="J194" s="52">
        <v>5</v>
      </c>
      <c r="K194" s="28">
        <v>33</v>
      </c>
      <c r="L194" s="53">
        <f t="shared" si="28"/>
        <v>38</v>
      </c>
      <c r="M194" s="28">
        <f t="shared" si="29"/>
        <v>0.13157894736842105</v>
      </c>
      <c r="N194" s="28">
        <f t="shared" si="30"/>
        <v>0.1078492798424468</v>
      </c>
      <c r="O194" s="52">
        <f t="shared" si="31"/>
        <v>4.0982726340129787</v>
      </c>
      <c r="P194" s="53">
        <f t="shared" si="32"/>
        <v>33.901727365987021</v>
      </c>
      <c r="Q194" s="52">
        <f t="shared" si="33"/>
        <v>-14.901069250189893</v>
      </c>
      <c r="R194" s="53">
        <f t="shared" si="34"/>
        <v>86.842105263157904</v>
      </c>
      <c r="S194" s="34">
        <f t="shared" si="35"/>
        <v>0.22238803811855673</v>
      </c>
      <c r="T194" s="28"/>
      <c r="U194" s="28"/>
      <c r="V194" s="28"/>
      <c r="W194" s="28"/>
      <c r="X194" s="28"/>
      <c r="Y194" s="28"/>
      <c r="Z194" s="28"/>
      <c r="AA194" s="28"/>
      <c r="AB194" s="28"/>
      <c r="AC194" s="28"/>
      <c r="AD194" s="28"/>
      <c r="AE194" s="28"/>
      <c r="AF194" s="28"/>
      <c r="AG194" s="28"/>
      <c r="AH194" s="28"/>
      <c r="AI194" s="28"/>
      <c r="AJ194" s="28"/>
      <c r="AK194" s="28"/>
      <c r="AL194" s="33">
        <v>0.22029165608172258</v>
      </c>
      <c r="AM194" s="28">
        <v>12</v>
      </c>
      <c r="AN194" s="28">
        <v>3</v>
      </c>
      <c r="AO194" s="28">
        <f t="shared" si="39"/>
        <v>1120</v>
      </c>
      <c r="AP194" s="28">
        <f t="shared" si="40"/>
        <v>191</v>
      </c>
      <c r="AQ194" s="28">
        <f t="shared" si="36"/>
        <v>9.1646390916463871E-2</v>
      </c>
      <c r="AR194" s="28">
        <f t="shared" si="37"/>
        <v>0.19409282700421937</v>
      </c>
      <c r="AS194" s="34">
        <f t="shared" si="38"/>
        <v>1.5741510705936856E-4</v>
      </c>
    </row>
    <row r="195" spans="1:45" x14ac:dyDescent="0.25">
      <c r="A195" s="80">
        <v>4</v>
      </c>
      <c r="B195" s="80">
        <v>4</v>
      </c>
      <c r="C195" s="80">
        <v>2</v>
      </c>
      <c r="D195" s="251">
        <v>0</v>
      </c>
      <c r="E195" s="28"/>
      <c r="F195" s="28"/>
      <c r="G195" s="33">
        <v>4</v>
      </c>
      <c r="H195" s="28">
        <v>4</v>
      </c>
      <c r="I195" s="28">
        <v>1</v>
      </c>
      <c r="J195" s="52">
        <v>3</v>
      </c>
      <c r="K195" s="28">
        <v>23</v>
      </c>
      <c r="L195" s="53">
        <f t="shared" si="28"/>
        <v>26</v>
      </c>
      <c r="M195" s="28">
        <f t="shared" si="29"/>
        <v>0.11538461538461539</v>
      </c>
      <c r="N195" s="28">
        <f t="shared" si="30"/>
        <v>0.1051258428293447</v>
      </c>
      <c r="O195" s="52">
        <f t="shared" si="31"/>
        <v>2.7332719135629624</v>
      </c>
      <c r="P195" s="53">
        <f t="shared" si="32"/>
        <v>23.266728086437038</v>
      </c>
      <c r="Q195" s="52">
        <f t="shared" si="33"/>
        <v>-9.3124515034090329</v>
      </c>
      <c r="R195" s="53">
        <f t="shared" si="34"/>
        <v>88.461538461538453</v>
      </c>
      <c r="S195" s="34">
        <f t="shared" si="35"/>
        <v>2.9086582246563138E-2</v>
      </c>
      <c r="T195" s="28"/>
      <c r="U195" s="28"/>
      <c r="V195" s="28"/>
      <c r="W195" s="28"/>
      <c r="X195" s="28"/>
      <c r="Y195" s="28"/>
      <c r="Z195" s="28"/>
      <c r="AA195" s="28"/>
      <c r="AB195" s="28"/>
      <c r="AC195" s="28"/>
      <c r="AD195" s="28"/>
      <c r="AE195" s="28"/>
      <c r="AF195" s="28"/>
      <c r="AG195" s="28"/>
      <c r="AH195" s="28"/>
      <c r="AI195" s="28"/>
      <c r="AJ195" s="28"/>
      <c r="AK195" s="28"/>
      <c r="AL195" s="33">
        <v>0.22271988410166019</v>
      </c>
      <c r="AM195" s="28">
        <v>1</v>
      </c>
      <c r="AN195" s="28">
        <v>0</v>
      </c>
      <c r="AO195" s="28">
        <f t="shared" si="39"/>
        <v>1121</v>
      </c>
      <c r="AP195" s="28">
        <f t="shared" si="40"/>
        <v>191</v>
      </c>
      <c r="AQ195" s="28">
        <f t="shared" si="36"/>
        <v>9.0835360908353646E-2</v>
      </c>
      <c r="AR195" s="28">
        <f t="shared" si="37"/>
        <v>0.19409282700421937</v>
      </c>
      <c r="AS195" s="34">
        <f t="shared" si="38"/>
        <v>3.1483021411878021E-4</v>
      </c>
    </row>
    <row r="196" spans="1:45" x14ac:dyDescent="0.25">
      <c r="A196" s="80">
        <v>4</v>
      </c>
      <c r="B196" s="80">
        <v>1</v>
      </c>
      <c r="C196" s="80">
        <v>11</v>
      </c>
      <c r="D196" s="251">
        <v>0</v>
      </c>
      <c r="E196" s="28"/>
      <c r="F196" s="28"/>
      <c r="G196" s="33">
        <v>4</v>
      </c>
      <c r="H196" s="28">
        <v>4</v>
      </c>
      <c r="I196" s="28">
        <v>2</v>
      </c>
      <c r="J196" s="52">
        <v>1</v>
      </c>
      <c r="K196" s="28">
        <v>10</v>
      </c>
      <c r="L196" s="53">
        <f t="shared" si="28"/>
        <v>11</v>
      </c>
      <c r="M196" s="28">
        <f t="shared" si="29"/>
        <v>9.0909090909090912E-2</v>
      </c>
      <c r="N196" s="28">
        <f t="shared" si="30"/>
        <v>0.10246328017811902</v>
      </c>
      <c r="O196" s="52">
        <f t="shared" si="31"/>
        <v>1.1270960819593092</v>
      </c>
      <c r="P196" s="53">
        <f t="shared" si="32"/>
        <v>9.8729039180406915</v>
      </c>
      <c r="Q196" s="52">
        <f t="shared" si="33"/>
        <v>-3.3592632468131374</v>
      </c>
      <c r="R196" s="53">
        <f t="shared" si="34"/>
        <v>90.909090909090907</v>
      </c>
      <c r="S196" s="34">
        <f t="shared" si="35"/>
        <v>1.5968023376638631E-2</v>
      </c>
      <c r="T196" s="28"/>
      <c r="U196" s="28"/>
      <c r="V196" s="28"/>
      <c r="W196" s="28"/>
      <c r="X196" s="28"/>
      <c r="Y196" s="28"/>
      <c r="Z196" s="28"/>
      <c r="AA196" s="28"/>
      <c r="AB196" s="28"/>
      <c r="AC196" s="28"/>
      <c r="AD196" s="28"/>
      <c r="AE196" s="28"/>
      <c r="AF196" s="28"/>
      <c r="AG196" s="28"/>
      <c r="AH196" s="28"/>
      <c r="AI196" s="28"/>
      <c r="AJ196" s="28"/>
      <c r="AK196" s="28"/>
      <c r="AL196" s="33">
        <v>0.22398122923357466</v>
      </c>
      <c r="AM196" s="28">
        <v>2</v>
      </c>
      <c r="AN196" s="28">
        <v>0</v>
      </c>
      <c r="AO196" s="28">
        <f t="shared" si="39"/>
        <v>1123</v>
      </c>
      <c r="AP196" s="28">
        <f t="shared" si="40"/>
        <v>191</v>
      </c>
      <c r="AQ196" s="28">
        <f t="shared" si="36"/>
        <v>8.9213300892132974E-2</v>
      </c>
      <c r="AR196" s="28">
        <f t="shared" si="37"/>
        <v>0.19409282700421937</v>
      </c>
      <c r="AS196" s="34">
        <f t="shared" si="38"/>
        <v>4.8798683188408772E-3</v>
      </c>
    </row>
    <row r="197" spans="1:45" x14ac:dyDescent="0.25">
      <c r="A197" s="80">
        <v>1</v>
      </c>
      <c r="B197" s="80">
        <v>2</v>
      </c>
      <c r="C197" s="80">
        <v>1</v>
      </c>
      <c r="D197" s="251">
        <v>0</v>
      </c>
      <c r="E197" s="28"/>
      <c r="F197" s="28"/>
      <c r="G197" s="33">
        <v>4</v>
      </c>
      <c r="H197" s="28">
        <v>4</v>
      </c>
      <c r="I197" s="28">
        <v>3</v>
      </c>
      <c r="J197" s="52">
        <v>1</v>
      </c>
      <c r="K197" s="28">
        <v>4</v>
      </c>
      <c r="L197" s="53">
        <f t="shared" si="28"/>
        <v>5</v>
      </c>
      <c r="M197" s="28">
        <f t="shared" si="29"/>
        <v>0.2</v>
      </c>
      <c r="N197" s="28">
        <f t="shared" si="30"/>
        <v>9.9860627997857082E-2</v>
      </c>
      <c r="O197" s="52">
        <f t="shared" si="31"/>
        <v>0.49930313998928544</v>
      </c>
      <c r="P197" s="53">
        <f t="shared" si="32"/>
        <v>4.5006968600107147</v>
      </c>
      <c r="Q197" s="52">
        <f t="shared" si="33"/>
        <v>-2.7248024646141649</v>
      </c>
      <c r="R197" s="53">
        <f t="shared" si="34"/>
        <v>80</v>
      </c>
      <c r="S197" s="34">
        <f t="shared" si="35"/>
        <v>0.55779636574321489</v>
      </c>
      <c r="T197" s="28"/>
      <c r="U197" s="28"/>
      <c r="V197" s="28"/>
      <c r="W197" s="28"/>
      <c r="X197" s="28"/>
      <c r="Y197" s="28"/>
      <c r="Z197" s="28"/>
      <c r="AA197" s="28"/>
      <c r="AB197" s="28"/>
      <c r="AC197" s="28"/>
      <c r="AD197" s="28"/>
      <c r="AE197" s="28"/>
      <c r="AF197" s="28"/>
      <c r="AG197" s="28"/>
      <c r="AH197" s="28"/>
      <c r="AI197" s="28"/>
      <c r="AJ197" s="28"/>
      <c r="AK197" s="28"/>
      <c r="AL197" s="33">
        <v>0.22524764772855371</v>
      </c>
      <c r="AM197" s="28">
        <v>31</v>
      </c>
      <c r="AN197" s="28">
        <v>11</v>
      </c>
      <c r="AO197" s="28">
        <f t="shared" si="39"/>
        <v>1154</v>
      </c>
      <c r="AP197" s="28">
        <f t="shared" si="40"/>
        <v>202</v>
      </c>
      <c r="AQ197" s="28">
        <f t="shared" si="36"/>
        <v>6.4071370640713665E-2</v>
      </c>
      <c r="AR197" s="28">
        <f t="shared" si="37"/>
        <v>0.14767932489451474</v>
      </c>
      <c r="AS197" s="34">
        <f t="shared" si="38"/>
        <v>4.7908945626767618E-4</v>
      </c>
    </row>
    <row r="198" spans="1:45" x14ac:dyDescent="0.25">
      <c r="A198" s="80">
        <v>2</v>
      </c>
      <c r="B198" s="80">
        <v>2</v>
      </c>
      <c r="C198" s="80">
        <v>1</v>
      </c>
      <c r="D198" s="251">
        <v>0</v>
      </c>
      <c r="E198" s="28"/>
      <c r="F198" s="28"/>
      <c r="G198" s="33">
        <v>4</v>
      </c>
      <c r="H198" s="28">
        <v>4</v>
      </c>
      <c r="I198" s="28">
        <v>4</v>
      </c>
      <c r="J198" s="52">
        <v>1</v>
      </c>
      <c r="K198" s="28">
        <v>2</v>
      </c>
      <c r="L198" s="53">
        <f t="shared" si="28"/>
        <v>3</v>
      </c>
      <c r="M198" s="28">
        <f t="shared" si="29"/>
        <v>0.33333333333333331</v>
      </c>
      <c r="N198" s="28">
        <f t="shared" si="30"/>
        <v>9.7316917303398601E-2</v>
      </c>
      <c r="O198" s="52">
        <f t="shared" si="31"/>
        <v>0.29195075191019582</v>
      </c>
      <c r="P198" s="53">
        <f t="shared" si="32"/>
        <v>2.7080492480898042</v>
      </c>
      <c r="Q198" s="52">
        <f t="shared" si="33"/>
        <v>-2.5345499327182344</v>
      </c>
      <c r="R198" s="53">
        <f t="shared" si="34"/>
        <v>66.666666666666657</v>
      </c>
      <c r="S198" s="34">
        <f t="shared" si="35"/>
        <v>1.9023132391138002</v>
      </c>
      <c r="T198" s="28"/>
      <c r="U198" s="28"/>
      <c r="V198" s="28"/>
      <c r="W198" s="28"/>
      <c r="X198" s="28"/>
      <c r="Y198" s="28"/>
      <c r="Z198" s="28"/>
      <c r="AA198" s="28"/>
      <c r="AB198" s="28"/>
      <c r="AC198" s="28"/>
      <c r="AD198" s="28"/>
      <c r="AE198" s="28"/>
      <c r="AF198" s="28"/>
      <c r="AG198" s="28"/>
      <c r="AH198" s="28"/>
      <c r="AI198" s="28"/>
      <c r="AJ198" s="28"/>
      <c r="AK198" s="28"/>
      <c r="AL198" s="33">
        <v>0.22771455018522127</v>
      </c>
      <c r="AM198" s="28">
        <v>4</v>
      </c>
      <c r="AN198" s="28">
        <v>0</v>
      </c>
      <c r="AO198" s="28">
        <f t="shared" si="39"/>
        <v>1158</v>
      </c>
      <c r="AP198" s="28">
        <f t="shared" si="40"/>
        <v>202</v>
      </c>
      <c r="AQ198" s="28">
        <f t="shared" si="36"/>
        <v>6.0827250608272543E-2</v>
      </c>
      <c r="AR198" s="28">
        <f t="shared" si="37"/>
        <v>0.14767932489451474</v>
      </c>
      <c r="AS198" s="34">
        <f t="shared" si="38"/>
        <v>2.3954472813385449E-4</v>
      </c>
    </row>
    <row r="199" spans="1:45" x14ac:dyDescent="0.25">
      <c r="A199" s="80">
        <v>3</v>
      </c>
      <c r="B199" s="80">
        <v>3</v>
      </c>
      <c r="C199" s="80">
        <v>0</v>
      </c>
      <c r="D199" s="251">
        <v>0</v>
      </c>
      <c r="E199" s="28"/>
      <c r="F199" s="28"/>
      <c r="G199" s="33">
        <v>4</v>
      </c>
      <c r="H199" s="28">
        <v>4</v>
      </c>
      <c r="I199" s="28">
        <v>5</v>
      </c>
      <c r="J199" s="52">
        <v>1</v>
      </c>
      <c r="K199" s="28">
        <v>3</v>
      </c>
      <c r="L199" s="53">
        <f t="shared" si="28"/>
        <v>4</v>
      </c>
      <c r="M199" s="28">
        <f t="shared" si="29"/>
        <v>0.25</v>
      </c>
      <c r="N199" s="28">
        <f t="shared" si="30"/>
        <v>9.4831175300828921E-2</v>
      </c>
      <c r="O199" s="52">
        <f t="shared" si="31"/>
        <v>0.37932470120331568</v>
      </c>
      <c r="P199" s="53">
        <f t="shared" si="32"/>
        <v>3.6206752987966841</v>
      </c>
      <c r="Q199" s="52">
        <f t="shared" si="33"/>
        <v>-2.6545584885501667</v>
      </c>
      <c r="R199" s="53">
        <f t="shared" si="34"/>
        <v>75</v>
      </c>
      <c r="S199" s="34">
        <f t="shared" si="35"/>
        <v>1.1219879992412123</v>
      </c>
      <c r="T199" s="28"/>
      <c r="U199" s="28"/>
      <c r="V199" s="28"/>
      <c r="W199" s="28"/>
      <c r="X199" s="28"/>
      <c r="Y199" s="28"/>
      <c r="Z199" s="28"/>
      <c r="AA199" s="28"/>
      <c r="AB199" s="28"/>
      <c r="AC199" s="28"/>
      <c r="AD199" s="28"/>
      <c r="AE199" s="28"/>
      <c r="AF199" s="28"/>
      <c r="AG199" s="28"/>
      <c r="AH199" s="28"/>
      <c r="AI199" s="28"/>
      <c r="AJ199" s="28"/>
      <c r="AK199" s="28"/>
      <c r="AL199" s="33">
        <v>0.22899584838266901</v>
      </c>
      <c r="AM199" s="28">
        <v>2</v>
      </c>
      <c r="AN199" s="28">
        <v>1</v>
      </c>
      <c r="AO199" s="28">
        <f t="shared" si="39"/>
        <v>1160</v>
      </c>
      <c r="AP199" s="28">
        <f t="shared" si="40"/>
        <v>203</v>
      </c>
      <c r="AQ199" s="28">
        <f t="shared" si="36"/>
        <v>5.9205190592051871E-2</v>
      </c>
      <c r="AR199" s="28">
        <f t="shared" si="37"/>
        <v>0.14345991561181437</v>
      </c>
      <c r="AS199" s="34">
        <f t="shared" si="38"/>
        <v>2.3270059304429997E-4</v>
      </c>
    </row>
    <row r="200" spans="1:45" x14ac:dyDescent="0.25">
      <c r="A200" s="80">
        <v>3</v>
      </c>
      <c r="B200" s="80">
        <v>4</v>
      </c>
      <c r="C200" s="80">
        <v>0</v>
      </c>
      <c r="D200" s="251">
        <v>0</v>
      </c>
      <c r="E200" s="28"/>
      <c r="F200" s="28"/>
      <c r="G200" s="33">
        <v>4</v>
      </c>
      <c r="H200" s="28">
        <v>4</v>
      </c>
      <c r="I200" s="28">
        <v>6</v>
      </c>
      <c r="J200" s="52">
        <v>1</v>
      </c>
      <c r="K200" s="28">
        <v>0</v>
      </c>
      <c r="L200" s="53">
        <f t="shared" si="28"/>
        <v>1</v>
      </c>
      <c r="M200" s="28">
        <f t="shared" si="29"/>
        <v>1</v>
      </c>
      <c r="N200" s="28">
        <f t="shared" si="30"/>
        <v>9.2402426614263178E-2</v>
      </c>
      <c r="O200" s="52">
        <f t="shared" si="31"/>
        <v>9.2402426614263178E-2</v>
      </c>
      <c r="P200" s="53">
        <f t="shared" si="32"/>
        <v>0.90759757338573688</v>
      </c>
      <c r="Q200" s="52">
        <f t="shared" si="33"/>
        <v>-2.381602038620215</v>
      </c>
      <c r="R200" s="53">
        <f t="shared" si="34"/>
        <v>0</v>
      </c>
      <c r="S200" s="34">
        <f t="shared" si="35"/>
        <v>9.822226608555761</v>
      </c>
      <c r="T200" s="28"/>
      <c r="U200" s="28"/>
      <c r="V200" s="28"/>
      <c r="W200" s="28"/>
      <c r="X200" s="28"/>
      <c r="Y200" s="28"/>
      <c r="Z200" s="28"/>
      <c r="AA200" s="28"/>
      <c r="AB200" s="28"/>
      <c r="AC200" s="28"/>
      <c r="AD200" s="28"/>
      <c r="AE200" s="28"/>
      <c r="AF200" s="28"/>
      <c r="AG200" s="28"/>
      <c r="AH200" s="28"/>
      <c r="AI200" s="28"/>
      <c r="AJ200" s="28"/>
      <c r="AK200" s="28"/>
      <c r="AL200" s="33">
        <v>0.23278767986677817</v>
      </c>
      <c r="AM200" s="28">
        <v>2</v>
      </c>
      <c r="AN200" s="28">
        <v>0</v>
      </c>
      <c r="AO200" s="28">
        <f t="shared" si="39"/>
        <v>1162</v>
      </c>
      <c r="AP200" s="28">
        <f t="shared" si="40"/>
        <v>203</v>
      </c>
      <c r="AQ200" s="28">
        <f t="shared" si="36"/>
        <v>5.7583130575831309E-2</v>
      </c>
      <c r="AR200" s="28">
        <f t="shared" si="37"/>
        <v>0.14345991561181437</v>
      </c>
      <c r="AS200" s="34">
        <f t="shared" si="38"/>
        <v>3.4905088956645788E-4</v>
      </c>
    </row>
    <row r="201" spans="1:45" x14ac:dyDescent="0.25">
      <c r="A201" s="80">
        <v>4</v>
      </c>
      <c r="B201" s="80">
        <v>4</v>
      </c>
      <c r="C201" s="80">
        <v>1</v>
      </c>
      <c r="D201" s="251">
        <v>0</v>
      </c>
      <c r="E201" s="28"/>
      <c r="F201" s="28"/>
      <c r="G201" s="33">
        <v>4</v>
      </c>
      <c r="H201" s="28">
        <v>4</v>
      </c>
      <c r="I201" s="28">
        <v>7</v>
      </c>
      <c r="J201" s="52">
        <v>1</v>
      </c>
      <c r="K201" s="28">
        <v>4</v>
      </c>
      <c r="L201" s="53">
        <f t="shared" si="28"/>
        <v>5</v>
      </c>
      <c r="M201" s="28">
        <f t="shared" si="29"/>
        <v>0.2</v>
      </c>
      <c r="N201" s="28">
        <f t="shared" si="30"/>
        <v>9.0029694454571124E-2</v>
      </c>
      <c r="O201" s="52">
        <f t="shared" si="31"/>
        <v>0.45014847227285559</v>
      </c>
      <c r="P201" s="53">
        <f t="shared" si="32"/>
        <v>4.5498515277271441</v>
      </c>
      <c r="Q201" s="52">
        <f t="shared" si="33"/>
        <v>-2.7849889697750969</v>
      </c>
      <c r="R201" s="53">
        <f t="shared" si="34"/>
        <v>80</v>
      </c>
      <c r="S201" s="34">
        <f t="shared" si="35"/>
        <v>0.73808753518961223</v>
      </c>
      <c r="T201" s="28"/>
      <c r="U201" s="28"/>
      <c r="V201" s="28"/>
      <c r="W201" s="28"/>
      <c r="X201" s="28"/>
      <c r="Y201" s="28"/>
      <c r="Z201" s="28"/>
      <c r="AA201" s="28"/>
      <c r="AB201" s="28"/>
      <c r="AC201" s="28"/>
      <c r="AD201" s="28"/>
      <c r="AE201" s="28"/>
      <c r="AF201" s="28"/>
      <c r="AG201" s="28"/>
      <c r="AH201" s="28"/>
      <c r="AI201" s="28"/>
      <c r="AJ201" s="28"/>
      <c r="AK201" s="28"/>
      <c r="AL201" s="33">
        <v>0.23408887098156156</v>
      </c>
      <c r="AM201" s="28">
        <v>3</v>
      </c>
      <c r="AN201" s="28">
        <v>2</v>
      </c>
      <c r="AO201" s="28">
        <f t="shared" si="39"/>
        <v>1165</v>
      </c>
      <c r="AP201" s="28">
        <f t="shared" si="40"/>
        <v>205</v>
      </c>
      <c r="AQ201" s="28">
        <f t="shared" si="36"/>
        <v>5.5150040551500412E-2</v>
      </c>
      <c r="AR201" s="28">
        <f t="shared" si="37"/>
        <v>0.13502109704641352</v>
      </c>
      <c r="AS201" s="34">
        <f t="shared" si="38"/>
        <v>2.1901232286522347E-4</v>
      </c>
    </row>
    <row r="202" spans="1:45" x14ac:dyDescent="0.25">
      <c r="A202" s="80">
        <v>3</v>
      </c>
      <c r="B202" s="80">
        <v>3</v>
      </c>
      <c r="C202" s="80">
        <v>2</v>
      </c>
      <c r="D202" s="251">
        <v>0</v>
      </c>
      <c r="E202" s="28"/>
      <c r="F202" s="28"/>
      <c r="G202" s="33">
        <v>4</v>
      </c>
      <c r="H202" s="28">
        <v>4</v>
      </c>
      <c r="I202" s="28">
        <v>8</v>
      </c>
      <c r="J202" s="52">
        <v>0</v>
      </c>
      <c r="K202" s="28">
        <v>3</v>
      </c>
      <c r="L202" s="53">
        <f t="shared" si="28"/>
        <v>3</v>
      </c>
      <c r="M202" s="28">
        <f t="shared" si="29"/>
        <v>0</v>
      </c>
      <c r="N202" s="28">
        <f t="shared" si="30"/>
        <v>8.7712001730823747E-2</v>
      </c>
      <c r="O202" s="52">
        <f t="shared" si="31"/>
        <v>0.26313600519247127</v>
      </c>
      <c r="P202" s="53">
        <f t="shared" si="32"/>
        <v>2.7368639948075288</v>
      </c>
      <c r="Q202" s="52">
        <f t="shared" si="33"/>
        <v>-0.27539865354706961</v>
      </c>
      <c r="R202" s="53">
        <f t="shared" si="34"/>
        <v>100</v>
      </c>
      <c r="S202" s="34">
        <f t="shared" si="35"/>
        <v>0.28843523721862152</v>
      </c>
      <c r="T202" s="28"/>
      <c r="U202" s="28"/>
      <c r="V202" s="28"/>
      <c r="W202" s="28"/>
      <c r="X202" s="28"/>
      <c r="Y202" s="28"/>
      <c r="Z202" s="28"/>
      <c r="AA202" s="28"/>
      <c r="AB202" s="28"/>
      <c r="AC202" s="28"/>
      <c r="AD202" s="28"/>
      <c r="AE202" s="28"/>
      <c r="AF202" s="28"/>
      <c r="AG202" s="28"/>
      <c r="AH202" s="28"/>
      <c r="AI202" s="28"/>
      <c r="AJ202" s="28"/>
      <c r="AK202" s="28"/>
      <c r="AL202" s="33">
        <v>0.23793900945139976</v>
      </c>
      <c r="AM202" s="28">
        <v>2</v>
      </c>
      <c r="AN202" s="28">
        <v>0</v>
      </c>
      <c r="AO202" s="28">
        <f t="shared" si="39"/>
        <v>1167</v>
      </c>
      <c r="AP202" s="28">
        <f t="shared" si="40"/>
        <v>205</v>
      </c>
      <c r="AQ202" s="28">
        <f t="shared" si="36"/>
        <v>5.3527980535279851E-2</v>
      </c>
      <c r="AR202" s="28">
        <f t="shared" si="37"/>
        <v>0.13502109704641352</v>
      </c>
      <c r="AS202" s="34">
        <f t="shared" si="38"/>
        <v>1.2045677757587666E-3</v>
      </c>
    </row>
    <row r="203" spans="1:45" x14ac:dyDescent="0.25">
      <c r="A203" s="80">
        <v>4</v>
      </c>
      <c r="B203" s="80">
        <v>4</v>
      </c>
      <c r="C203" s="80">
        <v>1</v>
      </c>
      <c r="D203" s="251">
        <v>0</v>
      </c>
      <c r="E203" s="28"/>
      <c r="F203" s="28"/>
      <c r="G203" s="33">
        <v>4</v>
      </c>
      <c r="H203" s="28">
        <v>4</v>
      </c>
      <c r="I203" s="28">
        <v>9</v>
      </c>
      <c r="J203" s="52">
        <v>0</v>
      </c>
      <c r="K203" s="28">
        <v>1</v>
      </c>
      <c r="L203" s="53">
        <f t="shared" si="28"/>
        <v>1</v>
      </c>
      <c r="M203" s="28">
        <f t="shared" si="29"/>
        <v>0</v>
      </c>
      <c r="N203" s="28">
        <f t="shared" si="30"/>
        <v>8.5448372105358397E-2</v>
      </c>
      <c r="O203" s="52">
        <f t="shared" si="31"/>
        <v>8.5448372105358397E-2</v>
      </c>
      <c r="P203" s="53">
        <f t="shared" si="32"/>
        <v>0.91455162789464162</v>
      </c>
      <c r="Q203" s="52">
        <f t="shared" si="33"/>
        <v>-8.9321357966552051E-2</v>
      </c>
      <c r="R203" s="53">
        <f t="shared" si="34"/>
        <v>100</v>
      </c>
      <c r="S203" s="34">
        <f t="shared" si="35"/>
        <v>9.3431982951105996E-2</v>
      </c>
      <c r="T203" s="28"/>
      <c r="U203" s="28"/>
      <c r="V203" s="28"/>
      <c r="W203" s="28"/>
      <c r="X203" s="28"/>
      <c r="Y203" s="28"/>
      <c r="Z203" s="28"/>
      <c r="AA203" s="28"/>
      <c r="AB203" s="28"/>
      <c r="AC203" s="28"/>
      <c r="AD203" s="28"/>
      <c r="AE203" s="28"/>
      <c r="AF203" s="28"/>
      <c r="AG203" s="28"/>
      <c r="AH203" s="28"/>
      <c r="AI203" s="28"/>
      <c r="AJ203" s="28"/>
      <c r="AK203" s="28"/>
      <c r="AL203" s="33">
        <v>0.23926001490370491</v>
      </c>
      <c r="AM203" s="28">
        <v>11</v>
      </c>
      <c r="AN203" s="28">
        <v>3</v>
      </c>
      <c r="AO203" s="28">
        <f t="shared" si="39"/>
        <v>1178</v>
      </c>
      <c r="AP203" s="28">
        <f t="shared" si="40"/>
        <v>208</v>
      </c>
      <c r="AQ203" s="28">
        <f t="shared" si="36"/>
        <v>4.4606650446066487E-2</v>
      </c>
      <c r="AR203" s="28">
        <f t="shared" si="37"/>
        <v>0.12236286919831219</v>
      </c>
      <c r="AS203" s="34">
        <f t="shared" si="38"/>
        <v>2.977198763949198E-4</v>
      </c>
    </row>
    <row r="204" spans="1:45" x14ac:dyDescent="0.25">
      <c r="A204" s="80">
        <v>3</v>
      </c>
      <c r="B204" s="80">
        <v>4</v>
      </c>
      <c r="C204" s="80">
        <v>2</v>
      </c>
      <c r="D204" s="251">
        <v>0</v>
      </c>
      <c r="E204" s="28"/>
      <c r="F204" s="70"/>
      <c r="G204" s="252">
        <v>4</v>
      </c>
      <c r="H204" s="70">
        <v>4</v>
      </c>
      <c r="I204" s="70">
        <v>11</v>
      </c>
      <c r="J204" s="73">
        <v>0</v>
      </c>
      <c r="K204" s="70">
        <v>4</v>
      </c>
      <c r="L204" s="53">
        <f t="shared" si="28"/>
        <v>4</v>
      </c>
      <c r="M204" s="28">
        <f t="shared" si="29"/>
        <v>0</v>
      </c>
      <c r="N204" s="28">
        <f t="shared" si="30"/>
        <v>8.1079406508805671E-2</v>
      </c>
      <c r="O204" s="52">
        <f t="shared" si="31"/>
        <v>0.32431762603522268</v>
      </c>
      <c r="P204" s="53">
        <f t="shared" si="32"/>
        <v>3.6756823739647775</v>
      </c>
      <c r="Q204" s="52">
        <f t="shared" si="33"/>
        <v>-0.33822226280428319</v>
      </c>
      <c r="R204" s="53">
        <f t="shared" si="34"/>
        <v>100</v>
      </c>
      <c r="S204" s="34">
        <f t="shared" si="35"/>
        <v>0.3529332439956146</v>
      </c>
      <c r="T204" s="28"/>
      <c r="U204" s="28"/>
      <c r="V204" s="28"/>
      <c r="W204" s="28"/>
      <c r="X204" s="28"/>
      <c r="Y204" s="28"/>
      <c r="Z204" s="28"/>
      <c r="AA204" s="28"/>
      <c r="AB204" s="28"/>
      <c r="AC204" s="28"/>
      <c r="AD204" s="28"/>
      <c r="AE204" s="28"/>
      <c r="AF204" s="28"/>
      <c r="AG204" s="28"/>
      <c r="AH204" s="28"/>
      <c r="AI204" s="28"/>
      <c r="AJ204" s="28"/>
      <c r="AK204" s="28"/>
      <c r="AL204" s="33">
        <v>0.2431682020059541</v>
      </c>
      <c r="AM204" s="28">
        <v>3</v>
      </c>
      <c r="AN204" s="28">
        <v>1</v>
      </c>
      <c r="AO204" s="28">
        <f t="shared" si="39"/>
        <v>1181</v>
      </c>
      <c r="AP204" s="28">
        <f t="shared" si="40"/>
        <v>209</v>
      </c>
      <c r="AQ204" s="28">
        <f t="shared" si="36"/>
        <v>4.217356042173559E-2</v>
      </c>
      <c r="AR204" s="28">
        <f t="shared" si="37"/>
        <v>0.11814345991561181</v>
      </c>
      <c r="AS204" s="34">
        <f t="shared" si="38"/>
        <v>1.0539968037889076E-3</v>
      </c>
    </row>
    <row r="205" spans="1:45" x14ac:dyDescent="0.25">
      <c r="A205" s="80">
        <v>4</v>
      </c>
      <c r="B205" s="80">
        <v>3</v>
      </c>
      <c r="C205" s="80">
        <v>3</v>
      </c>
      <c r="D205" s="251">
        <v>0</v>
      </c>
      <c r="E205" s="28"/>
      <c r="F205" s="28"/>
      <c r="G205" s="33">
        <v>4</v>
      </c>
      <c r="H205" s="28">
        <v>4</v>
      </c>
      <c r="I205" s="28">
        <v>12</v>
      </c>
      <c r="J205" s="52">
        <v>0</v>
      </c>
      <c r="K205" s="28">
        <v>1</v>
      </c>
      <c r="L205" s="53">
        <f t="shared" si="28"/>
        <v>1</v>
      </c>
      <c r="M205" s="28">
        <f t="shared" si="29"/>
        <v>0</v>
      </c>
      <c r="N205" s="28">
        <f t="shared" si="30"/>
        <v>7.8972130355703468E-2</v>
      </c>
      <c r="O205" s="52">
        <f t="shared" si="31"/>
        <v>7.8972130355703468E-2</v>
      </c>
      <c r="P205" s="53">
        <f t="shared" si="32"/>
        <v>0.9210278696442965</v>
      </c>
      <c r="Q205" s="52">
        <f t="shared" si="33"/>
        <v>-8.2264982984556048E-2</v>
      </c>
      <c r="R205" s="53">
        <f t="shared" si="34"/>
        <v>100</v>
      </c>
      <c r="S205" s="34">
        <f t="shared" si="35"/>
        <v>8.5743475261180452E-2</v>
      </c>
      <c r="T205" s="28"/>
      <c r="U205" s="28"/>
      <c r="V205" s="28"/>
      <c r="W205" s="28"/>
      <c r="X205" s="28"/>
      <c r="Y205" s="28"/>
      <c r="Z205" s="28"/>
      <c r="AA205" s="28"/>
      <c r="AB205" s="28"/>
      <c r="AC205" s="28"/>
      <c r="AD205" s="28"/>
      <c r="AE205" s="28"/>
      <c r="AF205" s="28"/>
      <c r="AG205" s="28"/>
      <c r="AH205" s="28"/>
      <c r="AI205" s="28"/>
      <c r="AJ205" s="28"/>
      <c r="AK205" s="28"/>
      <c r="AL205" s="33">
        <v>0.24450892432543742</v>
      </c>
      <c r="AM205" s="28">
        <v>11</v>
      </c>
      <c r="AN205" s="28">
        <v>8</v>
      </c>
      <c r="AO205" s="28">
        <f t="shared" si="39"/>
        <v>1192</v>
      </c>
      <c r="AP205" s="28">
        <f t="shared" si="40"/>
        <v>217</v>
      </c>
      <c r="AQ205" s="28">
        <f t="shared" si="36"/>
        <v>3.3252230332522337E-2</v>
      </c>
      <c r="AR205" s="28">
        <f t="shared" si="37"/>
        <v>8.4388185654008407E-2</v>
      </c>
      <c r="AS205" s="34">
        <f t="shared" si="38"/>
        <v>6.8441350895386983E-5</v>
      </c>
    </row>
    <row r="206" spans="1:45" x14ac:dyDescent="0.25">
      <c r="A206" s="80">
        <v>4</v>
      </c>
      <c r="B206" s="80">
        <v>2</v>
      </c>
      <c r="C206" s="80">
        <v>0</v>
      </c>
      <c r="D206" s="251">
        <v>1</v>
      </c>
      <c r="E206" s="28"/>
      <c r="F206" s="28"/>
      <c r="G206" s="33">
        <v>4</v>
      </c>
      <c r="H206" s="28">
        <v>4</v>
      </c>
      <c r="I206" s="28">
        <v>13</v>
      </c>
      <c r="J206" s="52">
        <v>0</v>
      </c>
      <c r="K206" s="28">
        <v>2</v>
      </c>
      <c r="L206" s="53">
        <f t="shared" ref="L206:L208" si="41">J206+K206</f>
        <v>2</v>
      </c>
      <c r="M206" s="28">
        <f t="shared" ref="M206:M208" si="42">IF(L206=0,"",J206/L206)</f>
        <v>0</v>
      </c>
      <c r="N206" s="28">
        <f t="shared" ref="N206:N208" si="43">1/(1+EXP(-$U$14-MMULT(G206:I206,$U$15:$U$17)))</f>
        <v>7.6915038669627109E-2</v>
      </c>
      <c r="O206" s="52">
        <f t="shared" ref="O206:O208" si="44">L206*N206</f>
        <v>0.15383007733925422</v>
      </c>
      <c r="P206" s="53">
        <f t="shared" ref="P206:P208" si="45">L206-O206</f>
        <v>1.8461699226607458</v>
      </c>
      <c r="Q206" s="52">
        <f t="shared" ref="Q206:Q208" si="46">IFERROR(L206*(M206*LN(N206)+(1-M206)*LN(1-N206)),0)</f>
        <v>-0.16006799920709566</v>
      </c>
      <c r="R206" s="53">
        <f t="shared" ref="R206:R208" si="47">100*IF(N206&gt;=$AH$19,J206/L206,K206/L206)</f>
        <v>100</v>
      </c>
      <c r="S206" s="34">
        <f t="shared" ref="S206:S208" si="48">IFERROR((J206-O206)^2/O206+(K206-P206)^2/P206,0)</f>
        <v>0.1666477992638408</v>
      </c>
      <c r="T206" s="28"/>
      <c r="U206" s="28"/>
      <c r="V206" s="28"/>
      <c r="W206" s="28"/>
      <c r="X206" s="28"/>
      <c r="Y206" s="28"/>
      <c r="Z206" s="28"/>
      <c r="AA206" s="28"/>
      <c r="AB206" s="28"/>
      <c r="AC206" s="28"/>
      <c r="AD206" s="28"/>
      <c r="AE206" s="28"/>
      <c r="AF206" s="28"/>
      <c r="AG206" s="28"/>
      <c r="AH206" s="28"/>
      <c r="AI206" s="28"/>
      <c r="AJ206" s="28"/>
      <c r="AK206" s="28"/>
      <c r="AL206" s="33">
        <v>0.24847484558866242</v>
      </c>
      <c r="AM206" s="28">
        <v>1</v>
      </c>
      <c r="AN206" s="28">
        <v>0</v>
      </c>
      <c r="AO206" s="28">
        <f t="shared" si="39"/>
        <v>1193</v>
      </c>
      <c r="AP206" s="28">
        <f t="shared" si="40"/>
        <v>217</v>
      </c>
      <c r="AQ206" s="28">
        <f t="shared" ref="AQ206:AQ209" si="49">1-AO206/AO$209</f>
        <v>3.2441200324412001E-2</v>
      </c>
      <c r="AR206" s="28">
        <f t="shared" ref="AR206:AR209" si="50">1-AP206/AP$209</f>
        <v>8.4388185654008407E-2</v>
      </c>
      <c r="AS206" s="34">
        <f t="shared" ref="AS206:AS209" si="51">(AQ206-AQ207)*AR206</f>
        <v>4.7908945626769017E-4</v>
      </c>
    </row>
    <row r="207" spans="1:45" x14ac:dyDescent="0.25">
      <c r="A207" s="80">
        <v>4</v>
      </c>
      <c r="B207" s="80">
        <v>2</v>
      </c>
      <c r="C207" s="80">
        <v>1</v>
      </c>
      <c r="D207" s="251">
        <v>1</v>
      </c>
      <c r="E207" s="28"/>
      <c r="F207" s="28"/>
      <c r="G207" s="33">
        <v>4</v>
      </c>
      <c r="H207" s="28">
        <v>4</v>
      </c>
      <c r="I207" s="28">
        <v>15</v>
      </c>
      <c r="J207" s="52">
        <v>0</v>
      </c>
      <c r="K207" s="28">
        <v>1</v>
      </c>
      <c r="L207" s="53">
        <f t="shared" si="41"/>
        <v>1</v>
      </c>
      <c r="M207" s="28">
        <f t="shared" si="42"/>
        <v>0</v>
      </c>
      <c r="N207" s="28">
        <f t="shared" si="43"/>
        <v>7.294758008653153E-2</v>
      </c>
      <c r="O207" s="52">
        <f t="shared" si="44"/>
        <v>7.294758008653153E-2</v>
      </c>
      <c r="P207" s="53">
        <f t="shared" si="45"/>
        <v>0.92705241991346843</v>
      </c>
      <c r="Q207" s="52">
        <f t="shared" si="46"/>
        <v>-7.5745167104085562E-2</v>
      </c>
      <c r="R207" s="53">
        <f t="shared" si="47"/>
        <v>100</v>
      </c>
      <c r="S207" s="34">
        <f t="shared" si="48"/>
        <v>7.8687654030761819E-2</v>
      </c>
      <c r="T207" s="28"/>
      <c r="U207" s="28"/>
      <c r="V207" s="28"/>
      <c r="W207" s="28"/>
      <c r="X207" s="28"/>
      <c r="Y207" s="28"/>
      <c r="Z207" s="28"/>
      <c r="AA207" s="28"/>
      <c r="AB207" s="28"/>
      <c r="AC207" s="28"/>
      <c r="AD207" s="28"/>
      <c r="AE207" s="28"/>
      <c r="AF207" s="28"/>
      <c r="AG207" s="28"/>
      <c r="AH207" s="28"/>
      <c r="AI207" s="28"/>
      <c r="AJ207" s="28"/>
      <c r="AK207" s="28"/>
      <c r="AL207" s="33">
        <v>0.25385845158095904</v>
      </c>
      <c r="AM207" s="28">
        <v>7</v>
      </c>
      <c r="AN207" s="28">
        <v>3</v>
      </c>
      <c r="AO207" s="28">
        <f t="shared" ref="AO207:AO209" si="52">AO206+AM207</f>
        <v>1200</v>
      </c>
      <c r="AP207" s="28">
        <f t="shared" ref="AP207:AP209" si="53">AP206+AN207</f>
        <v>220</v>
      </c>
      <c r="AQ207" s="28">
        <f t="shared" si="49"/>
        <v>2.676399026763987E-2</v>
      </c>
      <c r="AR207" s="28">
        <f t="shared" si="50"/>
        <v>7.1729957805907185E-2</v>
      </c>
      <c r="AS207" s="34">
        <f t="shared" si="51"/>
        <v>7.5627692739398675E-4</v>
      </c>
    </row>
    <row r="208" spans="1:45" x14ac:dyDescent="0.25">
      <c r="A208" s="80">
        <v>2</v>
      </c>
      <c r="B208" s="80">
        <v>4</v>
      </c>
      <c r="C208" s="80">
        <v>2</v>
      </c>
      <c r="D208" s="251">
        <v>0</v>
      </c>
      <c r="E208" s="28"/>
      <c r="F208" s="28"/>
      <c r="G208" s="33">
        <v>11</v>
      </c>
      <c r="H208" s="28">
        <v>1</v>
      </c>
      <c r="I208" s="28">
        <v>1</v>
      </c>
      <c r="J208" s="54">
        <v>0</v>
      </c>
      <c r="K208" s="55">
        <v>1</v>
      </c>
      <c r="L208" s="53">
        <f t="shared" si="41"/>
        <v>1</v>
      </c>
      <c r="M208" s="28">
        <f t="shared" si="42"/>
        <v>0</v>
      </c>
      <c r="N208" s="28">
        <f t="shared" si="43"/>
        <v>0.10699767266295414</v>
      </c>
      <c r="O208" s="52">
        <f t="shared" si="44"/>
        <v>0.10699767266295414</v>
      </c>
      <c r="P208" s="53">
        <f t="shared" si="45"/>
        <v>0.89300232733704588</v>
      </c>
      <c r="Q208" s="52">
        <f t="shared" si="46"/>
        <v>-0.11316609190853484</v>
      </c>
      <c r="R208" s="53">
        <f t="shared" si="47"/>
        <v>100</v>
      </c>
      <c r="S208" s="34">
        <f t="shared" si="48"/>
        <v>0.11981791019741654</v>
      </c>
      <c r="T208" s="28"/>
      <c r="U208" s="28"/>
      <c r="V208" s="28"/>
      <c r="W208" s="28"/>
      <c r="X208" s="28"/>
      <c r="Y208" s="28"/>
      <c r="Z208" s="28"/>
      <c r="AA208" s="28"/>
      <c r="AB208" s="28"/>
      <c r="AC208" s="28"/>
      <c r="AD208" s="28"/>
      <c r="AE208" s="28"/>
      <c r="AF208" s="28"/>
      <c r="AG208" s="28"/>
      <c r="AH208" s="28"/>
      <c r="AI208" s="28"/>
      <c r="AJ208" s="28"/>
      <c r="AK208" s="28"/>
      <c r="AL208" s="33">
        <v>0.25931845313119772</v>
      </c>
      <c r="AM208" s="28">
        <v>13</v>
      </c>
      <c r="AN208" s="28">
        <v>3</v>
      </c>
      <c r="AO208" s="28">
        <f t="shared" si="52"/>
        <v>1213</v>
      </c>
      <c r="AP208" s="28">
        <f t="shared" si="53"/>
        <v>223</v>
      </c>
      <c r="AQ208" s="28">
        <f t="shared" si="49"/>
        <v>1.6220600162206056E-2</v>
      </c>
      <c r="AR208" s="28">
        <f t="shared" si="50"/>
        <v>5.9071729957805852E-2</v>
      </c>
      <c r="AS208" s="34">
        <f t="shared" si="51"/>
        <v>9.5817891253537795E-4</v>
      </c>
    </row>
    <row r="209" spans="1:45" x14ac:dyDescent="0.25">
      <c r="A209" s="80">
        <v>1</v>
      </c>
      <c r="B209" s="80">
        <v>2</v>
      </c>
      <c r="C209" s="80">
        <v>1</v>
      </c>
      <c r="D209" s="251">
        <v>0</v>
      </c>
      <c r="E209" s="28"/>
      <c r="F209" s="28"/>
      <c r="G209" s="77"/>
      <c r="H209" s="253"/>
      <c r="I209" s="253"/>
      <c r="J209" s="253">
        <f>SUM(J13:J208)</f>
        <v>237</v>
      </c>
      <c r="K209" s="253">
        <f t="shared" ref="K209:L209" si="54">SUM(K13:K208)</f>
        <v>1233</v>
      </c>
      <c r="L209" s="253">
        <f t="shared" si="54"/>
        <v>1470</v>
      </c>
      <c r="M209" s="253"/>
      <c r="N209" s="253"/>
      <c r="O209" s="253">
        <f>SUM(O13:O208)</f>
        <v>237.00000000000003</v>
      </c>
      <c r="P209" s="253">
        <f t="shared" ref="P209:Q209" si="55">SUM(P13:P208)</f>
        <v>1233</v>
      </c>
      <c r="Q209" s="253">
        <f t="shared" si="55"/>
        <v>-639.23532035870267</v>
      </c>
      <c r="R209" s="253">
        <f>SUMPRODUCT(R13:R208,L13:L208)/L209</f>
        <v>68.367346938775512</v>
      </c>
      <c r="S209" s="78">
        <f>SUM(S13:S208)</f>
        <v>196.2172437768028</v>
      </c>
      <c r="T209" s="28"/>
      <c r="U209" s="28"/>
      <c r="V209" s="28"/>
      <c r="W209" s="28"/>
      <c r="X209" s="28"/>
      <c r="Y209" s="28"/>
      <c r="Z209" s="28"/>
      <c r="AA209" s="28"/>
      <c r="AB209" s="28"/>
      <c r="AC209" s="28"/>
      <c r="AD209" s="28"/>
      <c r="AE209" s="28"/>
      <c r="AF209" s="28"/>
      <c r="AG209" s="28"/>
      <c r="AH209" s="28"/>
      <c r="AI209" s="28"/>
      <c r="AJ209" s="28"/>
      <c r="AK209" s="28"/>
      <c r="AL209" s="153">
        <v>0.26485420371972745</v>
      </c>
      <c r="AM209" s="62">
        <v>20</v>
      </c>
      <c r="AN209" s="62">
        <v>14</v>
      </c>
      <c r="AO209" s="62">
        <f t="shared" si="52"/>
        <v>1233</v>
      </c>
      <c r="AP209" s="62">
        <f t="shared" si="53"/>
        <v>237</v>
      </c>
      <c r="AQ209" s="62">
        <f t="shared" si="49"/>
        <v>0</v>
      </c>
      <c r="AR209" s="62">
        <f t="shared" si="50"/>
        <v>0</v>
      </c>
      <c r="AS209" s="154">
        <f t="shared" si="51"/>
        <v>0</v>
      </c>
    </row>
    <row r="210" spans="1:45" x14ac:dyDescent="0.25">
      <c r="A210" s="80">
        <v>4</v>
      </c>
      <c r="B210" s="80">
        <v>4</v>
      </c>
      <c r="C210" s="80">
        <v>0</v>
      </c>
      <c r="D210" s="251">
        <v>0</v>
      </c>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f>SUM(AS13:AS209)</f>
        <v>0.59035456041831358</v>
      </c>
    </row>
    <row r="211" spans="1:45" ht="15.95" customHeight="1" x14ac:dyDescent="0.25">
      <c r="A211" s="80">
        <v>2</v>
      </c>
      <c r="B211" s="80">
        <v>4</v>
      </c>
      <c r="C211" s="80">
        <v>0</v>
      </c>
      <c r="D211" s="251">
        <v>0</v>
      </c>
      <c r="E211" s="28"/>
      <c r="F211" s="28"/>
      <c r="G211" s="227"/>
      <c r="H211" s="228" t="s">
        <v>156</v>
      </c>
      <c r="I211" s="228" t="s">
        <v>157</v>
      </c>
      <c r="J211" s="228" t="s">
        <v>158</v>
      </c>
      <c r="K211" s="228" t="s">
        <v>148</v>
      </c>
      <c r="L211" s="228" t="s">
        <v>159</v>
      </c>
      <c r="M211" s="228" t="s">
        <v>160</v>
      </c>
      <c r="N211" s="229" t="s">
        <v>161</v>
      </c>
      <c r="O211" s="28"/>
      <c r="P211" s="254" t="s">
        <v>177</v>
      </c>
      <c r="Q211" s="48"/>
      <c r="R211" s="48"/>
      <c r="S211" s="95"/>
      <c r="W211" s="23"/>
      <c r="X211" s="28"/>
      <c r="Y211" s="28"/>
      <c r="Z211" s="28"/>
      <c r="AA211" s="28"/>
      <c r="AB211" s="28"/>
      <c r="AC211" s="28"/>
      <c r="AD211" s="28"/>
      <c r="AE211" s="28"/>
      <c r="AF211" s="28"/>
      <c r="AG211" s="28"/>
      <c r="AH211" s="28"/>
      <c r="AI211" s="28"/>
      <c r="AJ211" s="28"/>
      <c r="AK211" s="28"/>
      <c r="AL211" s="28"/>
      <c r="AM211" s="28"/>
      <c r="AN211" s="28"/>
      <c r="AO211" s="28"/>
      <c r="AP211" s="28"/>
      <c r="AQ211" s="28"/>
      <c r="AR211" s="28"/>
    </row>
    <row r="212" spans="1:45" x14ac:dyDescent="0.25">
      <c r="A212" s="80">
        <v>1</v>
      </c>
      <c r="B212" s="80">
        <v>4</v>
      </c>
      <c r="C212" s="80">
        <v>9</v>
      </c>
      <c r="D212" s="251">
        <v>1</v>
      </c>
      <c r="E212" s="28"/>
      <c r="F212" s="28"/>
      <c r="G212" s="33" t="s">
        <v>96</v>
      </c>
      <c r="H212" s="28">
        <f t="array" ref="H212:H215">U14:U17</f>
        <v>-0.65688565862096659</v>
      </c>
      <c r="I212" s="28">
        <f t="array" ref="I212:I215">SQRT([1]!DIAG(Z13:AC16))</f>
        <v>0.23872671397469911</v>
      </c>
      <c r="J212" s="28">
        <f>(H212/I212)^2</f>
        <v>7.5714231804494467</v>
      </c>
      <c r="K212" s="28">
        <f>_xlfn.CHISQ.DIST.RT(J212,1)</f>
        <v>5.9300941418008509E-3</v>
      </c>
      <c r="L212" s="28">
        <f>EXP(H212)</f>
        <v>0.51846349509570966</v>
      </c>
      <c r="M212" s="28"/>
      <c r="N212" s="34"/>
      <c r="O212" s="28"/>
      <c r="P212" s="153" t="s">
        <v>178</v>
      </c>
      <c r="Q212" s="62"/>
      <c r="R212" s="62"/>
      <c r="S212" s="154"/>
      <c r="W212" s="23"/>
      <c r="X212" s="28"/>
      <c r="Y212" s="28"/>
      <c r="Z212" s="28"/>
      <c r="AA212" s="28"/>
      <c r="AB212" s="28"/>
      <c r="AC212" s="28"/>
      <c r="AD212" s="28"/>
      <c r="AE212" s="28"/>
      <c r="AF212" s="28"/>
      <c r="AG212" s="28"/>
      <c r="AH212" s="28"/>
      <c r="AI212" s="28"/>
      <c r="AJ212" s="28"/>
      <c r="AK212" s="28"/>
      <c r="AL212" s="28"/>
      <c r="AM212" s="28"/>
      <c r="AN212" s="28"/>
      <c r="AO212" s="28"/>
      <c r="AP212" s="28"/>
      <c r="AQ212" s="28"/>
      <c r="AR212" s="28"/>
    </row>
    <row r="213" spans="1:45" x14ac:dyDescent="0.25">
      <c r="A213" s="80">
        <v>3</v>
      </c>
      <c r="B213" s="80">
        <v>3</v>
      </c>
      <c r="C213" s="80">
        <v>5</v>
      </c>
      <c r="D213" s="251">
        <v>0</v>
      </c>
      <c r="E213" s="28"/>
      <c r="F213" s="28"/>
      <c r="G213" s="33" t="str">
        <f t="array" ref="G213:G215">TRANSPOSE(G12:I12)</f>
        <v>JobSatisfaction</v>
      </c>
      <c r="H213" s="28">
        <v>-0.10722681872427803</v>
      </c>
      <c r="I213" s="28">
        <v>6.1161718975646102E-2</v>
      </c>
      <c r="J213" s="28">
        <f t="shared" ref="J213:J215" si="56">(H213/I213)^2</f>
        <v>3.0736009136315388</v>
      </c>
      <c r="K213" s="81">
        <f t="shared" ref="K213:K215" si="57">_xlfn.CHISQ.DIST.RT(J213,1)</f>
        <v>7.9573033252133926E-2</v>
      </c>
      <c r="L213" s="84">
        <f t="shared" ref="L213:L215" si="58">EXP(H213)</f>
        <v>0.89832189365478488</v>
      </c>
      <c r="M213" s="28">
        <f>EXP(H213-I213*_xlfn.NORM.S.INV(1-$X$18/2))</f>
        <v>0.7968398310854361</v>
      </c>
      <c r="N213" s="34">
        <f>EXP(H213+I213*_xlfn.NORM.S.INV(1-$X$18/2))</f>
        <v>1.0127282712766341</v>
      </c>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row>
    <row r="214" spans="1:45" x14ac:dyDescent="0.25">
      <c r="A214" s="80">
        <v>3</v>
      </c>
      <c r="B214" s="80">
        <v>4</v>
      </c>
      <c r="C214" s="80">
        <v>0</v>
      </c>
      <c r="D214" s="251">
        <v>0</v>
      </c>
      <c r="E214" s="28"/>
      <c r="F214" s="28"/>
      <c r="G214" s="33" t="str">
        <v>EnvironmentSatisfaction</v>
      </c>
      <c r="H214" s="28">
        <v>-0.25677686454039877</v>
      </c>
      <c r="I214" s="28">
        <v>6.4457612431703587E-2</v>
      </c>
      <c r="J214" s="28">
        <f t="shared" si="56"/>
        <v>15.869504005700273</v>
      </c>
      <c r="K214" s="81">
        <f t="shared" si="57"/>
        <v>6.7863486445960807E-5</v>
      </c>
      <c r="L214" s="84">
        <f t="shared" si="58"/>
        <v>0.77354079889148331</v>
      </c>
      <c r="M214" s="28">
        <f t="shared" ref="M214:M215" si="59">EXP(H214-I214*_xlfn.NORM.S.INV(1-$X$18/2))</f>
        <v>0.6817369063128389</v>
      </c>
      <c r="N214" s="34">
        <f t="shared" ref="N214:N215" si="60">EXP(H214+I214*_xlfn.NORM.S.INV(1-$X$18/2))</f>
        <v>0.87770716534318471</v>
      </c>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row>
    <row r="215" spans="1:45" x14ac:dyDescent="0.25">
      <c r="A215" s="80">
        <v>2</v>
      </c>
      <c r="B215" s="80">
        <v>2</v>
      </c>
      <c r="C215" s="80">
        <v>4</v>
      </c>
      <c r="D215" s="251">
        <v>0</v>
      </c>
      <c r="E215" s="28"/>
      <c r="F215" s="28"/>
      <c r="G215" s="153" t="str">
        <v>YearsSinceLastPromotion</v>
      </c>
      <c r="H215" s="62">
        <v>-2.862457453333735E-2</v>
      </c>
      <c r="I215" s="62">
        <v>2.3632146929438706E-2</v>
      </c>
      <c r="J215" s="62">
        <f t="shared" si="56"/>
        <v>1.4671405616358053</v>
      </c>
      <c r="K215" s="75">
        <f t="shared" si="57"/>
        <v>0.22579739110305402</v>
      </c>
      <c r="L215" s="74">
        <f t="shared" si="58"/>
        <v>0.97178122741246631</v>
      </c>
      <c r="M215" s="62">
        <f t="shared" si="59"/>
        <v>0.92779661842761474</v>
      </c>
      <c r="N215" s="154">
        <f t="shared" si="60"/>
        <v>1.0178510410522228</v>
      </c>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row>
    <row r="216" spans="1:45" x14ac:dyDescent="0.25">
      <c r="A216" s="80">
        <v>1</v>
      </c>
      <c r="B216" s="80">
        <v>4</v>
      </c>
      <c r="C216" s="80">
        <v>0</v>
      </c>
      <c r="D216" s="251">
        <v>1</v>
      </c>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row>
    <row r="217" spans="1:45" ht="15" customHeight="1" x14ac:dyDescent="0.25">
      <c r="A217" s="80">
        <v>4</v>
      </c>
      <c r="B217" s="80">
        <v>4</v>
      </c>
      <c r="C217" s="80">
        <v>0</v>
      </c>
      <c r="D217" s="251">
        <v>0</v>
      </c>
      <c r="E217" s="28"/>
      <c r="F217" s="28"/>
      <c r="G217" s="260" t="s">
        <v>241</v>
      </c>
      <c r="H217" s="261"/>
      <c r="I217" s="261"/>
      <c r="J217" s="261"/>
      <c r="K217" s="266"/>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row>
    <row r="218" spans="1:45" x14ac:dyDescent="0.25">
      <c r="A218" s="80">
        <v>1</v>
      </c>
      <c r="B218" s="80">
        <v>3</v>
      </c>
      <c r="C218" s="80">
        <v>0</v>
      </c>
      <c r="D218" s="251">
        <v>1</v>
      </c>
      <c r="E218" s="28"/>
      <c r="F218" s="28"/>
      <c r="G218" s="262"/>
      <c r="H218" s="263"/>
      <c r="I218" s="263"/>
      <c r="J218" s="263"/>
      <c r="K218" s="268"/>
      <c r="L218" s="28"/>
      <c r="M218" s="28"/>
      <c r="N218" s="28"/>
      <c r="O218" s="28"/>
      <c r="P218" s="260" t="s">
        <v>176</v>
      </c>
      <c r="Q218" s="261"/>
      <c r="R218" s="261"/>
      <c r="S218" s="261"/>
      <c r="T218" s="261"/>
      <c r="U218" s="48"/>
      <c r="V218" s="48"/>
      <c r="W218" s="48"/>
      <c r="X218" s="48"/>
      <c r="Y218" s="95"/>
      <c r="Z218" s="28"/>
      <c r="AA218" s="28"/>
      <c r="AB218" s="28"/>
      <c r="AC218" s="28"/>
      <c r="AD218" s="28"/>
      <c r="AE218" s="28"/>
      <c r="AF218" s="28"/>
      <c r="AG218" s="28"/>
      <c r="AH218" s="28"/>
      <c r="AI218" s="28"/>
      <c r="AJ218" s="28"/>
      <c r="AK218" s="28"/>
      <c r="AL218" s="28"/>
      <c r="AM218" s="28"/>
      <c r="AN218" s="28"/>
      <c r="AO218" s="28"/>
      <c r="AP218" s="28"/>
      <c r="AQ218" s="28"/>
      <c r="AR218" s="28"/>
    </row>
    <row r="219" spans="1:45" x14ac:dyDescent="0.25">
      <c r="A219" s="80">
        <v>3</v>
      </c>
      <c r="B219" s="80">
        <v>3</v>
      </c>
      <c r="C219" s="80">
        <v>1</v>
      </c>
      <c r="D219" s="251">
        <v>1</v>
      </c>
      <c r="E219" s="28"/>
      <c r="F219" s="28"/>
      <c r="G219" s="262"/>
      <c r="H219" s="263"/>
      <c r="I219" s="263"/>
      <c r="J219" s="263"/>
      <c r="K219" s="268"/>
      <c r="L219" s="28"/>
      <c r="M219" s="28"/>
      <c r="N219" s="28"/>
      <c r="O219" s="28"/>
      <c r="P219" s="315" t="s">
        <v>240</v>
      </c>
      <c r="Q219" s="316"/>
      <c r="R219" s="316"/>
      <c r="S219" s="316"/>
      <c r="T219" s="316"/>
      <c r="U219" s="316"/>
      <c r="V219" s="316"/>
      <c r="W219" s="316"/>
      <c r="X219" s="316"/>
      <c r="Y219" s="34"/>
      <c r="Z219" s="28"/>
      <c r="AA219" s="28"/>
      <c r="AB219" s="28"/>
      <c r="AC219" s="28"/>
      <c r="AD219" s="28"/>
      <c r="AE219" s="28"/>
      <c r="AF219" s="28"/>
      <c r="AG219" s="28"/>
      <c r="AH219" s="28"/>
      <c r="AI219" s="28"/>
      <c r="AJ219" s="28"/>
      <c r="AK219" s="28"/>
      <c r="AL219" s="28"/>
      <c r="AM219" s="28"/>
      <c r="AN219" s="28"/>
      <c r="AO219" s="28"/>
      <c r="AP219" s="28"/>
      <c r="AQ219" s="28"/>
      <c r="AR219" s="28"/>
    </row>
    <row r="220" spans="1:45" ht="15" customHeight="1" x14ac:dyDescent="0.25">
      <c r="A220" s="80">
        <v>1</v>
      </c>
      <c r="B220" s="80">
        <v>4</v>
      </c>
      <c r="C220" s="80">
        <v>12</v>
      </c>
      <c r="D220" s="251">
        <v>0</v>
      </c>
      <c r="E220" s="28"/>
      <c r="F220" s="28"/>
      <c r="G220" s="262"/>
      <c r="H220" s="263"/>
      <c r="I220" s="263"/>
      <c r="J220" s="263"/>
      <c r="K220" s="268"/>
      <c r="L220" s="28"/>
      <c r="M220" s="28"/>
      <c r="N220" s="28"/>
      <c r="O220" s="28"/>
      <c r="P220" s="315" t="s">
        <v>239</v>
      </c>
      <c r="Q220" s="316"/>
      <c r="R220" s="316"/>
      <c r="S220" s="316"/>
      <c r="T220" s="316"/>
      <c r="U220" s="316"/>
      <c r="V220" s="316"/>
      <c r="W220" s="316"/>
      <c r="X220" s="316"/>
      <c r="Y220" s="317"/>
      <c r="Z220" s="28"/>
      <c r="AA220" s="28"/>
      <c r="AB220" s="28"/>
      <c r="AC220" s="28"/>
      <c r="AD220" s="28"/>
      <c r="AE220" s="28"/>
      <c r="AF220" s="28"/>
      <c r="AG220" s="28"/>
      <c r="AH220" s="28"/>
      <c r="AI220" s="28"/>
      <c r="AJ220" s="28"/>
      <c r="AK220" s="28"/>
      <c r="AL220" s="28"/>
      <c r="AM220" s="28"/>
      <c r="AN220" s="28"/>
      <c r="AO220" s="28"/>
      <c r="AP220" s="28"/>
      <c r="AQ220" s="28"/>
      <c r="AR220" s="28"/>
    </row>
    <row r="221" spans="1:45" ht="15" customHeight="1" x14ac:dyDescent="0.25">
      <c r="A221" s="80">
        <v>1</v>
      </c>
      <c r="B221" s="80">
        <v>4</v>
      </c>
      <c r="C221" s="80">
        <v>0</v>
      </c>
      <c r="D221" s="251">
        <v>0</v>
      </c>
      <c r="E221" s="28"/>
      <c r="F221" s="28"/>
      <c r="G221" s="262"/>
      <c r="H221" s="263"/>
      <c r="I221" s="263"/>
      <c r="J221" s="263"/>
      <c r="K221" s="268"/>
      <c r="L221" s="28"/>
      <c r="M221" s="28"/>
      <c r="N221" s="28"/>
      <c r="O221" s="28"/>
      <c r="P221" s="319" t="s">
        <v>238</v>
      </c>
      <c r="Q221" s="320"/>
      <c r="R221" s="320"/>
      <c r="S221" s="320"/>
      <c r="T221" s="320"/>
      <c r="U221" s="320"/>
      <c r="V221" s="320"/>
      <c r="W221" s="320"/>
      <c r="X221" s="320"/>
      <c r="Y221" s="321"/>
      <c r="Z221" s="28"/>
      <c r="AA221" s="28"/>
      <c r="AB221" s="28"/>
      <c r="AC221" s="28"/>
      <c r="AD221" s="28"/>
      <c r="AE221" s="28"/>
      <c r="AF221" s="28"/>
      <c r="AG221" s="28"/>
      <c r="AH221" s="28"/>
      <c r="AI221" s="28"/>
      <c r="AJ221" s="28"/>
      <c r="AK221" s="28"/>
      <c r="AL221" s="28"/>
      <c r="AM221" s="28"/>
      <c r="AN221" s="28"/>
      <c r="AO221" s="28"/>
      <c r="AP221" s="28"/>
      <c r="AQ221" s="28"/>
      <c r="AR221" s="28"/>
    </row>
    <row r="222" spans="1:45" x14ac:dyDescent="0.25">
      <c r="A222" s="80">
        <v>2</v>
      </c>
      <c r="B222" s="80">
        <v>4</v>
      </c>
      <c r="C222" s="80">
        <v>3</v>
      </c>
      <c r="D222" s="251">
        <v>0</v>
      </c>
      <c r="E222" s="28"/>
      <c r="F222" s="28"/>
      <c r="G222" s="262"/>
      <c r="H222" s="263"/>
      <c r="I222" s="263"/>
      <c r="J222" s="263"/>
      <c r="K222" s="268"/>
      <c r="L222" s="28"/>
      <c r="M222" s="28"/>
      <c r="N222" s="28"/>
      <c r="O222" s="28"/>
      <c r="P222" s="318"/>
      <c r="Q222" s="318"/>
      <c r="R222" s="318"/>
      <c r="S222" s="318"/>
      <c r="T222" s="318"/>
      <c r="U222" s="318"/>
      <c r="V222" s="318"/>
      <c r="W222" s="318"/>
      <c r="X222" s="318"/>
      <c r="Y222" s="28"/>
      <c r="Z222" s="28"/>
      <c r="AA222" s="28"/>
      <c r="AB222" s="28"/>
      <c r="AC222" s="28"/>
      <c r="AD222" s="28"/>
      <c r="AE222" s="28"/>
      <c r="AF222" s="28"/>
      <c r="AG222" s="28"/>
      <c r="AH222" s="28"/>
      <c r="AI222" s="28"/>
      <c r="AJ222" s="28"/>
      <c r="AK222" s="28"/>
      <c r="AL222" s="28"/>
      <c r="AM222" s="28"/>
      <c r="AN222" s="28"/>
      <c r="AO222" s="28"/>
      <c r="AP222" s="28"/>
      <c r="AQ222" s="28"/>
      <c r="AR222" s="28"/>
    </row>
    <row r="223" spans="1:45" x14ac:dyDescent="0.25">
      <c r="A223" s="80">
        <v>2</v>
      </c>
      <c r="B223" s="80">
        <v>3</v>
      </c>
      <c r="C223" s="80">
        <v>1</v>
      </c>
      <c r="D223" s="251">
        <v>0</v>
      </c>
      <c r="E223" s="28"/>
      <c r="F223" s="28"/>
      <c r="G223" s="262"/>
      <c r="H223" s="263"/>
      <c r="I223" s="263"/>
      <c r="J223" s="263"/>
      <c r="K223" s="26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row>
    <row r="224" spans="1:45" x14ac:dyDescent="0.25">
      <c r="A224" s="80">
        <v>4</v>
      </c>
      <c r="B224" s="80">
        <v>2</v>
      </c>
      <c r="C224" s="80">
        <v>0</v>
      </c>
      <c r="D224" s="251">
        <v>0</v>
      </c>
      <c r="E224" s="28"/>
      <c r="F224" s="28"/>
      <c r="G224" s="262"/>
      <c r="H224" s="263"/>
      <c r="I224" s="263"/>
      <c r="J224" s="263"/>
      <c r="K224" s="26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row>
    <row r="225" spans="1:44" x14ac:dyDescent="0.25">
      <c r="A225" s="80">
        <v>1</v>
      </c>
      <c r="B225" s="80">
        <v>1</v>
      </c>
      <c r="C225" s="80">
        <v>5</v>
      </c>
      <c r="D225" s="251">
        <v>0</v>
      </c>
      <c r="E225" s="28"/>
      <c r="F225" s="28"/>
      <c r="G225" s="264"/>
      <c r="H225" s="265"/>
      <c r="I225" s="265"/>
      <c r="J225" s="265"/>
      <c r="K225" s="267"/>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row>
    <row r="226" spans="1:44" x14ac:dyDescent="0.25">
      <c r="A226" s="80">
        <v>2</v>
      </c>
      <c r="B226" s="80">
        <v>3</v>
      </c>
      <c r="C226" s="80">
        <v>1</v>
      </c>
      <c r="D226" s="251">
        <v>0</v>
      </c>
      <c r="E226" s="28"/>
      <c r="F226" s="28"/>
      <c r="G226" s="23"/>
      <c r="H226" s="23"/>
      <c r="I226" s="23"/>
      <c r="J226" s="23"/>
      <c r="K226" s="23"/>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row>
    <row r="227" spans="1:44" x14ac:dyDescent="0.25">
      <c r="A227" s="80">
        <v>4</v>
      </c>
      <c r="B227" s="80">
        <v>3</v>
      </c>
      <c r="C227" s="80">
        <v>0</v>
      </c>
      <c r="D227" s="251">
        <v>0</v>
      </c>
      <c r="E227" s="28"/>
      <c r="F227" s="28"/>
      <c r="G227" s="23"/>
      <c r="H227" s="23"/>
      <c r="I227" s="23"/>
      <c r="J227" s="23"/>
      <c r="K227" s="23"/>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row>
    <row r="228" spans="1:44" x14ac:dyDescent="0.25">
      <c r="A228" s="80">
        <v>4</v>
      </c>
      <c r="B228" s="80">
        <v>1</v>
      </c>
      <c r="C228" s="80">
        <v>5</v>
      </c>
      <c r="D228" s="251">
        <v>0</v>
      </c>
      <c r="E228" s="28"/>
      <c r="F228" s="28"/>
      <c r="G228" s="23"/>
      <c r="H228" s="23"/>
      <c r="I228" s="23"/>
      <c r="J228" s="23"/>
      <c r="K228" s="23"/>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row>
    <row r="229" spans="1:44" x14ac:dyDescent="0.25">
      <c r="A229" s="80">
        <v>4</v>
      </c>
      <c r="B229" s="80">
        <v>2</v>
      </c>
      <c r="C229" s="80">
        <v>4</v>
      </c>
      <c r="D229" s="251">
        <v>0</v>
      </c>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row>
    <row r="230" spans="1:44" x14ac:dyDescent="0.25">
      <c r="A230" s="80">
        <v>3</v>
      </c>
      <c r="B230" s="80">
        <v>3</v>
      </c>
      <c r="C230" s="80">
        <v>0</v>
      </c>
      <c r="D230" s="251">
        <v>0</v>
      </c>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row>
    <row r="231" spans="1:44" x14ac:dyDescent="0.25">
      <c r="A231" s="80">
        <v>1</v>
      </c>
      <c r="B231" s="80">
        <v>3</v>
      </c>
      <c r="C231" s="80">
        <v>0</v>
      </c>
      <c r="D231" s="251">
        <v>1</v>
      </c>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row>
    <row r="232" spans="1:44" x14ac:dyDescent="0.25">
      <c r="A232" s="80">
        <v>4</v>
      </c>
      <c r="B232" s="80">
        <v>3</v>
      </c>
      <c r="C232" s="80">
        <v>2</v>
      </c>
      <c r="D232" s="251">
        <v>0</v>
      </c>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row>
    <row r="233" spans="1:44" x14ac:dyDescent="0.25">
      <c r="A233" s="80">
        <v>1</v>
      </c>
      <c r="B233" s="80">
        <v>3</v>
      </c>
      <c r="C233" s="80">
        <v>11</v>
      </c>
      <c r="D233" s="251">
        <v>0</v>
      </c>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row>
    <row r="234" spans="1:44" x14ac:dyDescent="0.25">
      <c r="A234" s="80">
        <v>3</v>
      </c>
      <c r="B234" s="80">
        <v>2</v>
      </c>
      <c r="C234" s="80">
        <v>2</v>
      </c>
      <c r="D234" s="251">
        <v>0</v>
      </c>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row>
    <row r="235" spans="1:44" x14ac:dyDescent="0.25">
      <c r="A235" s="80">
        <v>1</v>
      </c>
      <c r="B235" s="80">
        <v>4</v>
      </c>
      <c r="C235" s="80">
        <v>0</v>
      </c>
      <c r="D235" s="251">
        <v>0</v>
      </c>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row>
    <row r="236" spans="1:44" x14ac:dyDescent="0.25">
      <c r="A236" s="80">
        <v>1</v>
      </c>
      <c r="B236" s="80">
        <v>3</v>
      </c>
      <c r="C236" s="80">
        <v>0</v>
      </c>
      <c r="D236" s="251">
        <v>1</v>
      </c>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row>
    <row r="237" spans="1:44" x14ac:dyDescent="0.25">
      <c r="A237" s="80">
        <v>4</v>
      </c>
      <c r="B237" s="80">
        <v>4</v>
      </c>
      <c r="C237" s="80">
        <v>1</v>
      </c>
      <c r="D237" s="251">
        <v>0</v>
      </c>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row>
    <row r="238" spans="1:44" x14ac:dyDescent="0.25">
      <c r="A238" s="80">
        <v>4</v>
      </c>
      <c r="B238" s="80">
        <v>1</v>
      </c>
      <c r="C238" s="80">
        <v>1</v>
      </c>
      <c r="D238" s="251">
        <v>1</v>
      </c>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row>
    <row r="239" spans="1:44" x14ac:dyDescent="0.25">
      <c r="A239" s="80">
        <v>3</v>
      </c>
      <c r="B239" s="80">
        <v>1</v>
      </c>
      <c r="C239" s="80">
        <v>15</v>
      </c>
      <c r="D239" s="251">
        <v>0</v>
      </c>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row>
    <row r="240" spans="1:44" x14ac:dyDescent="0.25">
      <c r="A240" s="80">
        <v>2</v>
      </c>
      <c r="B240" s="80">
        <v>3</v>
      </c>
      <c r="C240" s="80">
        <v>1</v>
      </c>
      <c r="D240" s="251">
        <v>0</v>
      </c>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row>
    <row r="241" spans="1:44" x14ac:dyDescent="0.25">
      <c r="A241" s="80">
        <v>3</v>
      </c>
      <c r="B241" s="80">
        <v>4</v>
      </c>
      <c r="C241" s="80">
        <v>1</v>
      </c>
      <c r="D241" s="251">
        <v>1</v>
      </c>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row>
    <row r="242" spans="1:44" x14ac:dyDescent="0.25">
      <c r="A242" s="80">
        <v>3</v>
      </c>
      <c r="B242" s="80">
        <v>3</v>
      </c>
      <c r="C242" s="80">
        <v>1</v>
      </c>
      <c r="D242" s="251">
        <v>0</v>
      </c>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row>
    <row r="243" spans="1:44" x14ac:dyDescent="0.25">
      <c r="A243" s="80">
        <v>4</v>
      </c>
      <c r="B243" s="80">
        <v>3</v>
      </c>
      <c r="C243" s="80">
        <v>2</v>
      </c>
      <c r="D243" s="251">
        <v>0</v>
      </c>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row>
    <row r="244" spans="1:44" x14ac:dyDescent="0.25">
      <c r="A244" s="80">
        <v>2</v>
      </c>
      <c r="B244" s="80">
        <v>3</v>
      </c>
      <c r="C244" s="80">
        <v>0</v>
      </c>
      <c r="D244" s="251">
        <v>0</v>
      </c>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row>
    <row r="245" spans="1:44" x14ac:dyDescent="0.25">
      <c r="A245" s="80">
        <v>4</v>
      </c>
      <c r="B245" s="80">
        <v>1</v>
      </c>
      <c r="C245" s="80">
        <v>4</v>
      </c>
      <c r="D245" s="251">
        <v>0</v>
      </c>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row>
    <row r="246" spans="1:44" x14ac:dyDescent="0.25">
      <c r="A246" s="80">
        <v>1</v>
      </c>
      <c r="B246" s="80">
        <v>3</v>
      </c>
      <c r="C246" s="80">
        <v>1</v>
      </c>
      <c r="D246" s="251">
        <v>0</v>
      </c>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row>
    <row r="247" spans="1:44" x14ac:dyDescent="0.25">
      <c r="A247" s="80">
        <v>1</v>
      </c>
      <c r="B247" s="80">
        <v>2</v>
      </c>
      <c r="C247" s="80">
        <v>2</v>
      </c>
      <c r="D247" s="251">
        <v>0</v>
      </c>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row>
    <row r="248" spans="1:44" x14ac:dyDescent="0.25">
      <c r="A248" s="80">
        <v>1</v>
      </c>
      <c r="B248" s="80">
        <v>3</v>
      </c>
      <c r="C248" s="80">
        <v>0</v>
      </c>
      <c r="D248" s="251">
        <v>0</v>
      </c>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row>
    <row r="249" spans="1:44" x14ac:dyDescent="0.25">
      <c r="A249" s="80">
        <v>1</v>
      </c>
      <c r="B249" s="80">
        <v>4</v>
      </c>
      <c r="C249" s="80">
        <v>5</v>
      </c>
      <c r="D249" s="251">
        <v>0</v>
      </c>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row>
    <row r="250" spans="1:44" x14ac:dyDescent="0.25">
      <c r="A250" s="80">
        <v>1</v>
      </c>
      <c r="B250" s="80">
        <v>3</v>
      </c>
      <c r="C250" s="80">
        <v>0</v>
      </c>
      <c r="D250" s="251">
        <v>0</v>
      </c>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row>
    <row r="251" spans="1:44" x14ac:dyDescent="0.25">
      <c r="A251" s="80">
        <v>3</v>
      </c>
      <c r="B251" s="80">
        <v>1</v>
      </c>
      <c r="C251" s="80">
        <v>0</v>
      </c>
      <c r="D251" s="251">
        <v>0</v>
      </c>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row>
    <row r="252" spans="1:44" x14ac:dyDescent="0.25">
      <c r="A252" s="80">
        <v>1</v>
      </c>
      <c r="B252" s="80">
        <v>1</v>
      </c>
      <c r="C252" s="80">
        <v>0</v>
      </c>
      <c r="D252" s="251">
        <v>1</v>
      </c>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row>
    <row r="253" spans="1:44" x14ac:dyDescent="0.25">
      <c r="A253" s="80">
        <v>4</v>
      </c>
      <c r="B253" s="80">
        <v>3</v>
      </c>
      <c r="C253" s="80">
        <v>11</v>
      </c>
      <c r="D253" s="251">
        <v>0</v>
      </c>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row>
    <row r="254" spans="1:44" x14ac:dyDescent="0.25">
      <c r="A254" s="80">
        <v>4</v>
      </c>
      <c r="B254" s="80">
        <v>3</v>
      </c>
      <c r="C254" s="80">
        <v>1</v>
      </c>
      <c r="D254" s="251">
        <v>0</v>
      </c>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row>
    <row r="255" spans="1:44" x14ac:dyDescent="0.25">
      <c r="A255" s="80">
        <v>1</v>
      </c>
      <c r="B255" s="80">
        <v>4</v>
      </c>
      <c r="C255" s="80">
        <v>0</v>
      </c>
      <c r="D255" s="251">
        <v>0</v>
      </c>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row>
    <row r="256" spans="1:44" x14ac:dyDescent="0.25">
      <c r="A256" s="80">
        <v>4</v>
      </c>
      <c r="B256" s="80">
        <v>4</v>
      </c>
      <c r="C256" s="80">
        <v>0</v>
      </c>
      <c r="D256" s="251">
        <v>0</v>
      </c>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row>
    <row r="257" spans="1:44" x14ac:dyDescent="0.25">
      <c r="A257" s="80">
        <v>3</v>
      </c>
      <c r="B257" s="80">
        <v>1</v>
      </c>
      <c r="C257" s="80">
        <v>1</v>
      </c>
      <c r="D257" s="251">
        <v>0</v>
      </c>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row>
    <row r="258" spans="1:44" x14ac:dyDescent="0.25">
      <c r="A258" s="80">
        <v>1</v>
      </c>
      <c r="B258" s="80">
        <v>4</v>
      </c>
      <c r="C258" s="80">
        <v>7</v>
      </c>
      <c r="D258" s="251">
        <v>0</v>
      </c>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row>
    <row r="259" spans="1:44" x14ac:dyDescent="0.25">
      <c r="A259" s="80">
        <v>3</v>
      </c>
      <c r="B259" s="80">
        <v>1</v>
      </c>
      <c r="C259" s="80">
        <v>3</v>
      </c>
      <c r="D259" s="251">
        <v>0</v>
      </c>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row>
    <row r="260" spans="1:44" x14ac:dyDescent="0.25">
      <c r="A260" s="80">
        <v>1</v>
      </c>
      <c r="B260" s="80">
        <v>3</v>
      </c>
      <c r="C260" s="80">
        <v>0</v>
      </c>
      <c r="D260" s="251">
        <v>0</v>
      </c>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row>
    <row r="261" spans="1:44" x14ac:dyDescent="0.25">
      <c r="A261" s="80">
        <v>2</v>
      </c>
      <c r="B261" s="80">
        <v>3</v>
      </c>
      <c r="C261" s="80">
        <v>1</v>
      </c>
      <c r="D261" s="251">
        <v>1</v>
      </c>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row>
    <row r="262" spans="1:44" x14ac:dyDescent="0.25">
      <c r="A262" s="80">
        <v>3</v>
      </c>
      <c r="B262" s="80">
        <v>2</v>
      </c>
      <c r="C262" s="80">
        <v>0</v>
      </c>
      <c r="D262" s="251">
        <v>0</v>
      </c>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row>
    <row r="263" spans="1:44" x14ac:dyDescent="0.25">
      <c r="A263" s="80">
        <v>4</v>
      </c>
      <c r="B263" s="80">
        <v>4</v>
      </c>
      <c r="C263" s="80">
        <v>7</v>
      </c>
      <c r="D263" s="251">
        <v>0</v>
      </c>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row>
    <row r="264" spans="1:44" x14ac:dyDescent="0.25">
      <c r="A264" s="80">
        <v>1</v>
      </c>
      <c r="B264" s="80">
        <v>4</v>
      </c>
      <c r="C264" s="80">
        <v>0</v>
      </c>
      <c r="D264" s="251">
        <v>0</v>
      </c>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row>
    <row r="265" spans="1:44" x14ac:dyDescent="0.25">
      <c r="A265" s="80">
        <v>2</v>
      </c>
      <c r="B265" s="80">
        <v>3</v>
      </c>
      <c r="C265" s="80">
        <v>7</v>
      </c>
      <c r="D265" s="251">
        <v>0</v>
      </c>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row>
    <row r="266" spans="1:44" x14ac:dyDescent="0.25">
      <c r="A266" s="80">
        <v>1</v>
      </c>
      <c r="B266" s="80">
        <v>1</v>
      </c>
      <c r="C266" s="80">
        <v>0</v>
      </c>
      <c r="D266" s="251">
        <v>1</v>
      </c>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row>
    <row r="267" spans="1:44" x14ac:dyDescent="0.25">
      <c r="A267" s="80">
        <v>3</v>
      </c>
      <c r="B267" s="80">
        <v>1</v>
      </c>
      <c r="C267" s="80">
        <v>0</v>
      </c>
      <c r="D267" s="251">
        <v>0</v>
      </c>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row>
    <row r="268" spans="1:44" x14ac:dyDescent="0.25">
      <c r="A268" s="80">
        <v>4</v>
      </c>
      <c r="B268" s="80">
        <v>2</v>
      </c>
      <c r="C268" s="80">
        <v>7</v>
      </c>
      <c r="D268" s="251">
        <v>0</v>
      </c>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row>
    <row r="269" spans="1:44" x14ac:dyDescent="0.25">
      <c r="A269" s="80">
        <v>1</v>
      </c>
      <c r="B269" s="80">
        <v>2</v>
      </c>
      <c r="C269" s="80">
        <v>1</v>
      </c>
      <c r="D269" s="251">
        <v>0</v>
      </c>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row>
    <row r="270" spans="1:44" x14ac:dyDescent="0.25">
      <c r="A270" s="80">
        <v>4</v>
      </c>
      <c r="B270" s="80">
        <v>3</v>
      </c>
      <c r="C270" s="80">
        <v>4</v>
      </c>
      <c r="D270" s="251">
        <v>0</v>
      </c>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row>
    <row r="271" spans="1:44" x14ac:dyDescent="0.25">
      <c r="A271" s="80">
        <v>1</v>
      </c>
      <c r="B271" s="80">
        <v>4</v>
      </c>
      <c r="C271" s="80">
        <v>10</v>
      </c>
      <c r="D271" s="251">
        <v>0</v>
      </c>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row>
    <row r="272" spans="1:44" x14ac:dyDescent="0.25">
      <c r="A272" s="80">
        <v>1</v>
      </c>
      <c r="B272" s="80">
        <v>4</v>
      </c>
      <c r="C272" s="80">
        <v>4</v>
      </c>
      <c r="D272" s="251">
        <v>0</v>
      </c>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row>
    <row r="273" spans="1:44" x14ac:dyDescent="0.25">
      <c r="A273" s="80">
        <v>2</v>
      </c>
      <c r="B273" s="80">
        <v>1</v>
      </c>
      <c r="C273" s="80">
        <v>9</v>
      </c>
      <c r="D273" s="251">
        <v>1</v>
      </c>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row>
    <row r="274" spans="1:44" x14ac:dyDescent="0.25">
      <c r="A274" s="80">
        <v>4</v>
      </c>
      <c r="B274" s="80">
        <v>4</v>
      </c>
      <c r="C274" s="80">
        <v>0</v>
      </c>
      <c r="D274" s="251">
        <v>0</v>
      </c>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row>
    <row r="275" spans="1:44" x14ac:dyDescent="0.25">
      <c r="A275" s="80">
        <v>4</v>
      </c>
      <c r="B275" s="80">
        <v>3</v>
      </c>
      <c r="C275" s="80">
        <v>0</v>
      </c>
      <c r="D275" s="251">
        <v>0</v>
      </c>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row>
    <row r="276" spans="1:44" x14ac:dyDescent="0.25">
      <c r="A276" s="80">
        <v>3</v>
      </c>
      <c r="B276" s="80">
        <v>4</v>
      </c>
      <c r="C276" s="80">
        <v>1</v>
      </c>
      <c r="D276" s="251">
        <v>0</v>
      </c>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row>
    <row r="277" spans="1:44" x14ac:dyDescent="0.25">
      <c r="A277" s="80">
        <v>4</v>
      </c>
      <c r="B277" s="80">
        <v>1</v>
      </c>
      <c r="C277" s="80">
        <v>0</v>
      </c>
      <c r="D277" s="251">
        <v>0</v>
      </c>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row>
    <row r="278" spans="1:44" x14ac:dyDescent="0.25">
      <c r="A278" s="80">
        <v>3</v>
      </c>
      <c r="B278" s="80">
        <v>2</v>
      </c>
      <c r="C278" s="80">
        <v>6</v>
      </c>
      <c r="D278" s="251">
        <v>0</v>
      </c>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row>
    <row r="279" spans="1:44" x14ac:dyDescent="0.25">
      <c r="A279" s="80">
        <v>4</v>
      </c>
      <c r="B279" s="80">
        <v>1</v>
      </c>
      <c r="C279" s="80">
        <v>7</v>
      </c>
      <c r="D279" s="251">
        <v>0</v>
      </c>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row>
    <row r="280" spans="1:44" x14ac:dyDescent="0.25">
      <c r="A280" s="80">
        <v>2</v>
      </c>
      <c r="B280" s="80">
        <v>3</v>
      </c>
      <c r="C280" s="80">
        <v>1</v>
      </c>
      <c r="D280" s="251">
        <v>0</v>
      </c>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row>
    <row r="281" spans="1:44" x14ac:dyDescent="0.25">
      <c r="A281" s="80">
        <v>2</v>
      </c>
      <c r="B281" s="80">
        <v>1</v>
      </c>
      <c r="C281" s="80">
        <v>1</v>
      </c>
      <c r="D281" s="251">
        <v>0</v>
      </c>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row>
    <row r="282" spans="1:44" x14ac:dyDescent="0.25">
      <c r="A282" s="80">
        <v>3</v>
      </c>
      <c r="B282" s="80">
        <v>3</v>
      </c>
      <c r="C282" s="80">
        <v>1</v>
      </c>
      <c r="D282" s="251">
        <v>0</v>
      </c>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row>
    <row r="283" spans="1:44" x14ac:dyDescent="0.25">
      <c r="A283" s="80">
        <v>4</v>
      </c>
      <c r="B283" s="80">
        <v>2</v>
      </c>
      <c r="C283" s="80">
        <v>11</v>
      </c>
      <c r="D283" s="251">
        <v>0</v>
      </c>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row>
    <row r="284" spans="1:44" x14ac:dyDescent="0.25">
      <c r="A284" s="80">
        <v>4</v>
      </c>
      <c r="B284" s="80">
        <v>2</v>
      </c>
      <c r="C284" s="80">
        <v>0</v>
      </c>
      <c r="D284" s="251">
        <v>0</v>
      </c>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row>
    <row r="285" spans="1:44" x14ac:dyDescent="0.25">
      <c r="A285" s="80">
        <v>4</v>
      </c>
      <c r="B285" s="80">
        <v>2</v>
      </c>
      <c r="C285" s="80">
        <v>0</v>
      </c>
      <c r="D285" s="251">
        <v>0</v>
      </c>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row>
    <row r="286" spans="1:44" x14ac:dyDescent="0.25">
      <c r="A286" s="80">
        <v>1</v>
      </c>
      <c r="B286" s="80">
        <v>1</v>
      </c>
      <c r="C286" s="80">
        <v>3</v>
      </c>
      <c r="D286" s="251">
        <v>0</v>
      </c>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row>
    <row r="287" spans="1:44" x14ac:dyDescent="0.25">
      <c r="A287" s="80">
        <v>1</v>
      </c>
      <c r="B287" s="80">
        <v>4</v>
      </c>
      <c r="C287" s="80">
        <v>5</v>
      </c>
      <c r="D287" s="251">
        <v>0</v>
      </c>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row>
    <row r="288" spans="1:44" x14ac:dyDescent="0.25">
      <c r="A288" s="80">
        <v>3</v>
      </c>
      <c r="B288" s="80">
        <v>4</v>
      </c>
      <c r="C288" s="80">
        <v>0</v>
      </c>
      <c r="D288" s="251">
        <v>1</v>
      </c>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row>
    <row r="289" spans="1:44" x14ac:dyDescent="0.25">
      <c r="A289" s="80">
        <v>4</v>
      </c>
      <c r="B289" s="80">
        <v>4</v>
      </c>
      <c r="C289" s="80">
        <v>1</v>
      </c>
      <c r="D289" s="251">
        <v>0</v>
      </c>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row>
    <row r="290" spans="1:44" x14ac:dyDescent="0.25">
      <c r="A290" s="80">
        <v>2</v>
      </c>
      <c r="B290" s="80">
        <v>1</v>
      </c>
      <c r="C290" s="80">
        <v>0</v>
      </c>
      <c r="D290" s="251">
        <v>1</v>
      </c>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row>
    <row r="291" spans="1:44" x14ac:dyDescent="0.25">
      <c r="A291" s="80">
        <v>4</v>
      </c>
      <c r="B291" s="80">
        <v>4</v>
      </c>
      <c r="C291" s="80">
        <v>0</v>
      </c>
      <c r="D291" s="251">
        <v>0</v>
      </c>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row>
    <row r="292" spans="1:44" x14ac:dyDescent="0.25">
      <c r="A292" s="80">
        <v>1</v>
      </c>
      <c r="B292" s="80">
        <v>3</v>
      </c>
      <c r="C292" s="80">
        <v>1</v>
      </c>
      <c r="D292" s="251">
        <v>0</v>
      </c>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row>
    <row r="293" spans="1:44" x14ac:dyDescent="0.25">
      <c r="A293" s="80">
        <v>2</v>
      </c>
      <c r="B293" s="80">
        <v>3</v>
      </c>
      <c r="C293" s="80">
        <v>7</v>
      </c>
      <c r="D293" s="251">
        <v>0</v>
      </c>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row>
    <row r="294" spans="1:44" x14ac:dyDescent="0.25">
      <c r="A294" s="80">
        <v>2</v>
      </c>
      <c r="B294" s="80">
        <v>4</v>
      </c>
      <c r="C294" s="80">
        <v>2</v>
      </c>
      <c r="D294" s="251">
        <v>0</v>
      </c>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row>
    <row r="295" spans="1:44" x14ac:dyDescent="0.25">
      <c r="A295" s="80">
        <v>1</v>
      </c>
      <c r="B295" s="80">
        <v>4</v>
      </c>
      <c r="C295" s="80">
        <v>7</v>
      </c>
      <c r="D295" s="251">
        <v>1</v>
      </c>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row>
    <row r="296" spans="1:44" x14ac:dyDescent="0.25">
      <c r="A296" s="80">
        <v>1</v>
      </c>
      <c r="B296" s="80">
        <v>2</v>
      </c>
      <c r="C296" s="80">
        <v>1</v>
      </c>
      <c r="D296" s="251">
        <v>0</v>
      </c>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row>
    <row r="297" spans="1:44" x14ac:dyDescent="0.25">
      <c r="A297" s="80">
        <v>2</v>
      </c>
      <c r="B297" s="80">
        <v>3</v>
      </c>
      <c r="C297" s="80">
        <v>4</v>
      </c>
      <c r="D297" s="251">
        <v>0</v>
      </c>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row>
    <row r="298" spans="1:44" x14ac:dyDescent="0.25">
      <c r="A298" s="80">
        <v>3</v>
      </c>
      <c r="B298" s="80">
        <v>3</v>
      </c>
      <c r="C298" s="80">
        <v>0</v>
      </c>
      <c r="D298" s="251">
        <v>1</v>
      </c>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row>
    <row r="299" spans="1:44" x14ac:dyDescent="0.25">
      <c r="A299" s="80">
        <v>2</v>
      </c>
      <c r="B299" s="80">
        <v>3</v>
      </c>
      <c r="C299" s="80">
        <v>6</v>
      </c>
      <c r="D299" s="251">
        <v>0</v>
      </c>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row>
    <row r="300" spans="1:44" x14ac:dyDescent="0.25">
      <c r="A300" s="80">
        <v>4</v>
      </c>
      <c r="B300" s="80">
        <v>3</v>
      </c>
      <c r="C300" s="80">
        <v>0</v>
      </c>
      <c r="D300" s="251">
        <v>0</v>
      </c>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row>
    <row r="301" spans="1:44" x14ac:dyDescent="0.25">
      <c r="A301" s="80">
        <v>3</v>
      </c>
      <c r="B301" s="80">
        <v>4</v>
      </c>
      <c r="C301" s="80">
        <v>1</v>
      </c>
      <c r="D301" s="251">
        <v>0</v>
      </c>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row>
    <row r="302" spans="1:44" x14ac:dyDescent="0.25">
      <c r="A302" s="80">
        <v>3</v>
      </c>
      <c r="B302" s="80">
        <v>4</v>
      </c>
      <c r="C302" s="80">
        <v>0</v>
      </c>
      <c r="D302" s="251">
        <v>0</v>
      </c>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row>
    <row r="303" spans="1:44" x14ac:dyDescent="0.25">
      <c r="A303" s="80">
        <v>1</v>
      </c>
      <c r="B303" s="80">
        <v>4</v>
      </c>
      <c r="C303" s="80">
        <v>0</v>
      </c>
      <c r="D303" s="251">
        <v>0</v>
      </c>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row>
    <row r="304" spans="1:44" x14ac:dyDescent="0.25">
      <c r="A304" s="80">
        <v>3</v>
      </c>
      <c r="B304" s="80">
        <v>2</v>
      </c>
      <c r="C304" s="80">
        <v>0</v>
      </c>
      <c r="D304" s="251">
        <v>0</v>
      </c>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row>
    <row r="305" spans="1:44" x14ac:dyDescent="0.25">
      <c r="A305" s="80">
        <v>1</v>
      </c>
      <c r="B305" s="80">
        <v>2</v>
      </c>
      <c r="C305" s="80">
        <v>7</v>
      </c>
      <c r="D305" s="251">
        <v>0</v>
      </c>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row>
    <row r="306" spans="1:44" x14ac:dyDescent="0.25">
      <c r="A306" s="80">
        <v>4</v>
      </c>
      <c r="B306" s="80">
        <v>3</v>
      </c>
      <c r="C306" s="80">
        <v>3</v>
      </c>
      <c r="D306" s="251">
        <v>0</v>
      </c>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row>
    <row r="307" spans="1:44" x14ac:dyDescent="0.25">
      <c r="A307" s="80">
        <v>2</v>
      </c>
      <c r="B307" s="80">
        <v>2</v>
      </c>
      <c r="C307" s="80">
        <v>0</v>
      </c>
      <c r="D307" s="251">
        <v>0</v>
      </c>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row>
    <row r="308" spans="1:44" x14ac:dyDescent="0.25">
      <c r="A308" s="80">
        <v>3</v>
      </c>
      <c r="B308" s="80">
        <v>4</v>
      </c>
      <c r="C308" s="80">
        <v>4</v>
      </c>
      <c r="D308" s="251">
        <v>0</v>
      </c>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row>
    <row r="309" spans="1:44" x14ac:dyDescent="0.25">
      <c r="A309" s="80">
        <v>2</v>
      </c>
      <c r="B309" s="80">
        <v>1</v>
      </c>
      <c r="C309" s="80">
        <v>0</v>
      </c>
      <c r="D309" s="251">
        <v>0</v>
      </c>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row>
    <row r="310" spans="1:44" x14ac:dyDescent="0.25">
      <c r="A310" s="80">
        <v>3</v>
      </c>
      <c r="B310" s="80">
        <v>4</v>
      </c>
      <c r="C310" s="80">
        <v>1</v>
      </c>
      <c r="D310" s="251">
        <v>0</v>
      </c>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row>
    <row r="311" spans="1:44" x14ac:dyDescent="0.25">
      <c r="A311" s="80">
        <v>1</v>
      </c>
      <c r="B311" s="80">
        <v>3</v>
      </c>
      <c r="C311" s="80">
        <v>0</v>
      </c>
      <c r="D311" s="251">
        <v>0</v>
      </c>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row>
    <row r="312" spans="1:44" x14ac:dyDescent="0.25">
      <c r="A312" s="80">
        <v>1</v>
      </c>
      <c r="B312" s="80">
        <v>1</v>
      </c>
      <c r="C312" s="80">
        <v>1</v>
      </c>
      <c r="D312" s="251">
        <v>0</v>
      </c>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row>
    <row r="313" spans="1:44" x14ac:dyDescent="0.25">
      <c r="A313" s="80">
        <v>3</v>
      </c>
      <c r="B313" s="80">
        <v>1</v>
      </c>
      <c r="C313" s="80">
        <v>9</v>
      </c>
      <c r="D313" s="251">
        <v>0</v>
      </c>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row>
    <row r="314" spans="1:44" x14ac:dyDescent="0.25">
      <c r="A314" s="80">
        <v>4</v>
      </c>
      <c r="B314" s="80">
        <v>3</v>
      </c>
      <c r="C314" s="80">
        <v>2</v>
      </c>
      <c r="D314" s="251">
        <v>0</v>
      </c>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row>
    <row r="315" spans="1:44" x14ac:dyDescent="0.25">
      <c r="A315" s="80">
        <v>2</v>
      </c>
      <c r="B315" s="80">
        <v>4</v>
      </c>
      <c r="C315" s="80">
        <v>8</v>
      </c>
      <c r="D315" s="251">
        <v>0</v>
      </c>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row>
    <row r="316" spans="1:44" x14ac:dyDescent="0.25">
      <c r="A316" s="80">
        <v>1</v>
      </c>
      <c r="B316" s="80">
        <v>3</v>
      </c>
      <c r="C316" s="80">
        <v>11</v>
      </c>
      <c r="D316" s="251">
        <v>0</v>
      </c>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row>
    <row r="317" spans="1:44" x14ac:dyDescent="0.25">
      <c r="A317" s="80">
        <v>4</v>
      </c>
      <c r="B317" s="80">
        <v>3</v>
      </c>
      <c r="C317" s="80">
        <v>1</v>
      </c>
      <c r="D317" s="251">
        <v>0</v>
      </c>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row>
    <row r="318" spans="1:44" x14ac:dyDescent="0.25">
      <c r="A318" s="80">
        <v>1</v>
      </c>
      <c r="B318" s="80">
        <v>3</v>
      </c>
      <c r="C318" s="80">
        <v>0</v>
      </c>
      <c r="D318" s="251">
        <v>0</v>
      </c>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row>
    <row r="319" spans="1:44" x14ac:dyDescent="0.25">
      <c r="A319" s="80">
        <v>2</v>
      </c>
      <c r="B319" s="80">
        <v>3</v>
      </c>
      <c r="C319" s="80">
        <v>7</v>
      </c>
      <c r="D319" s="251">
        <v>1</v>
      </c>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row>
    <row r="320" spans="1:44" x14ac:dyDescent="0.25">
      <c r="A320" s="80">
        <v>2</v>
      </c>
      <c r="B320" s="80">
        <v>3</v>
      </c>
      <c r="C320" s="80">
        <v>1</v>
      </c>
      <c r="D320" s="251">
        <v>0</v>
      </c>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row>
    <row r="321" spans="1:44" x14ac:dyDescent="0.25">
      <c r="A321" s="80">
        <v>2</v>
      </c>
      <c r="B321" s="80">
        <v>3</v>
      </c>
      <c r="C321" s="80">
        <v>11</v>
      </c>
      <c r="D321" s="251">
        <v>0</v>
      </c>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row>
    <row r="322" spans="1:44" x14ac:dyDescent="0.25">
      <c r="A322" s="80">
        <v>1</v>
      </c>
      <c r="B322" s="80">
        <v>4</v>
      </c>
      <c r="C322" s="80">
        <v>0</v>
      </c>
      <c r="D322" s="251">
        <v>0</v>
      </c>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row>
    <row r="323" spans="1:44" x14ac:dyDescent="0.25">
      <c r="A323" s="80">
        <v>1</v>
      </c>
      <c r="B323" s="80">
        <v>4</v>
      </c>
      <c r="C323" s="80">
        <v>1</v>
      </c>
      <c r="D323" s="251">
        <v>0</v>
      </c>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row>
    <row r="324" spans="1:44" x14ac:dyDescent="0.25">
      <c r="A324" s="80">
        <v>4</v>
      </c>
      <c r="B324" s="80">
        <v>1</v>
      </c>
      <c r="C324" s="80">
        <v>0</v>
      </c>
      <c r="D324" s="251">
        <v>0</v>
      </c>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row>
    <row r="325" spans="1:44" x14ac:dyDescent="0.25">
      <c r="A325" s="80">
        <v>1</v>
      </c>
      <c r="B325" s="80">
        <v>1</v>
      </c>
      <c r="C325" s="80">
        <v>2</v>
      </c>
      <c r="D325" s="251">
        <v>1</v>
      </c>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row>
    <row r="326" spans="1:44" x14ac:dyDescent="0.25">
      <c r="A326" s="80">
        <v>1</v>
      </c>
      <c r="B326" s="80">
        <v>4</v>
      </c>
      <c r="C326" s="80">
        <v>1</v>
      </c>
      <c r="D326" s="251">
        <v>0</v>
      </c>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row>
    <row r="327" spans="1:44" x14ac:dyDescent="0.25">
      <c r="A327" s="80">
        <v>4</v>
      </c>
      <c r="B327" s="80">
        <v>3</v>
      </c>
      <c r="C327" s="80">
        <v>8</v>
      </c>
      <c r="D327" s="251">
        <v>0</v>
      </c>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row>
    <row r="328" spans="1:44" x14ac:dyDescent="0.25">
      <c r="A328" s="80">
        <v>4</v>
      </c>
      <c r="B328" s="80">
        <v>3</v>
      </c>
      <c r="C328" s="80">
        <v>13</v>
      </c>
      <c r="D328" s="251">
        <v>0</v>
      </c>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row>
    <row r="329" spans="1:44" x14ac:dyDescent="0.25">
      <c r="A329" s="80">
        <v>3</v>
      </c>
      <c r="B329" s="80">
        <v>4</v>
      </c>
      <c r="C329" s="80">
        <v>0</v>
      </c>
      <c r="D329" s="251">
        <v>1</v>
      </c>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row>
    <row r="330" spans="1:44" x14ac:dyDescent="0.25">
      <c r="A330" s="80">
        <v>4</v>
      </c>
      <c r="B330" s="80">
        <v>2</v>
      </c>
      <c r="C330" s="80">
        <v>0</v>
      </c>
      <c r="D330" s="251">
        <v>0</v>
      </c>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row>
    <row r="331" spans="1:44" x14ac:dyDescent="0.25">
      <c r="A331" s="80">
        <v>1</v>
      </c>
      <c r="B331" s="80">
        <v>4</v>
      </c>
      <c r="C331" s="80">
        <v>1</v>
      </c>
      <c r="D331" s="251">
        <v>0</v>
      </c>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row>
    <row r="332" spans="1:44" x14ac:dyDescent="0.25">
      <c r="A332" s="80">
        <v>1</v>
      </c>
      <c r="B332" s="80">
        <v>3</v>
      </c>
      <c r="C332" s="80">
        <v>0</v>
      </c>
      <c r="D332" s="251">
        <v>0</v>
      </c>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row>
    <row r="333" spans="1:44" x14ac:dyDescent="0.25">
      <c r="A333" s="80">
        <v>2</v>
      </c>
      <c r="B333" s="80">
        <v>3</v>
      </c>
      <c r="C333" s="80">
        <v>1</v>
      </c>
      <c r="D333" s="251">
        <v>0</v>
      </c>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row>
    <row r="334" spans="1:44" x14ac:dyDescent="0.25">
      <c r="A334" s="80">
        <v>3</v>
      </c>
      <c r="B334" s="80">
        <v>4</v>
      </c>
      <c r="C334" s="80">
        <v>0</v>
      </c>
      <c r="D334" s="251">
        <v>0</v>
      </c>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row>
    <row r="335" spans="1:44" x14ac:dyDescent="0.25">
      <c r="A335" s="80">
        <v>3</v>
      </c>
      <c r="B335" s="80">
        <v>3</v>
      </c>
      <c r="C335" s="80">
        <v>0</v>
      </c>
      <c r="D335" s="251">
        <v>0</v>
      </c>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row>
    <row r="336" spans="1:44" x14ac:dyDescent="0.25">
      <c r="A336" s="80">
        <v>4</v>
      </c>
      <c r="B336" s="80">
        <v>4</v>
      </c>
      <c r="C336" s="80">
        <v>9</v>
      </c>
      <c r="D336" s="251">
        <v>0</v>
      </c>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row>
    <row r="337" spans="1:44" x14ac:dyDescent="0.25">
      <c r="A337" s="80">
        <v>4</v>
      </c>
      <c r="B337" s="80">
        <v>2</v>
      </c>
      <c r="C337" s="80">
        <v>0</v>
      </c>
      <c r="D337" s="251">
        <v>0</v>
      </c>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row>
    <row r="338" spans="1:44" x14ac:dyDescent="0.25">
      <c r="A338" s="80">
        <v>1</v>
      </c>
      <c r="B338" s="80">
        <v>2</v>
      </c>
      <c r="C338" s="80">
        <v>0</v>
      </c>
      <c r="D338" s="251">
        <v>1</v>
      </c>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row>
    <row r="339" spans="1:44" x14ac:dyDescent="0.25">
      <c r="A339" s="80">
        <v>4</v>
      </c>
      <c r="B339" s="80">
        <v>2</v>
      </c>
      <c r="C339" s="80">
        <v>2</v>
      </c>
      <c r="D339" s="251">
        <v>0</v>
      </c>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row>
    <row r="340" spans="1:44" x14ac:dyDescent="0.25">
      <c r="A340" s="80">
        <v>3</v>
      </c>
      <c r="B340" s="80">
        <v>4</v>
      </c>
      <c r="C340" s="80">
        <v>1</v>
      </c>
      <c r="D340" s="251">
        <v>0</v>
      </c>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row>
    <row r="341" spans="1:44" x14ac:dyDescent="0.25">
      <c r="A341" s="80">
        <v>2</v>
      </c>
      <c r="B341" s="80">
        <v>2</v>
      </c>
      <c r="C341" s="80">
        <v>0</v>
      </c>
      <c r="D341" s="251">
        <v>0</v>
      </c>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row>
    <row r="342" spans="1:44" x14ac:dyDescent="0.25">
      <c r="A342" s="80">
        <v>4</v>
      </c>
      <c r="B342" s="80">
        <v>4</v>
      </c>
      <c r="C342" s="80">
        <v>0</v>
      </c>
      <c r="D342" s="251">
        <v>0</v>
      </c>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row>
    <row r="343" spans="1:44" x14ac:dyDescent="0.25">
      <c r="A343" s="80">
        <v>4</v>
      </c>
      <c r="B343" s="80">
        <v>3</v>
      </c>
      <c r="C343" s="80">
        <v>2</v>
      </c>
      <c r="D343" s="251">
        <v>0</v>
      </c>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row>
    <row r="344" spans="1:44" x14ac:dyDescent="0.25">
      <c r="A344" s="80">
        <v>4</v>
      </c>
      <c r="B344" s="80">
        <v>3</v>
      </c>
      <c r="C344" s="80">
        <v>4</v>
      </c>
      <c r="D344" s="251">
        <v>0</v>
      </c>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row>
    <row r="345" spans="1:44" x14ac:dyDescent="0.25">
      <c r="A345" s="80">
        <v>2</v>
      </c>
      <c r="B345" s="80">
        <v>4</v>
      </c>
      <c r="C345" s="80">
        <v>1</v>
      </c>
      <c r="D345" s="251">
        <v>0</v>
      </c>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row>
    <row r="346" spans="1:44" x14ac:dyDescent="0.25">
      <c r="A346" s="80">
        <v>2</v>
      </c>
      <c r="B346" s="80">
        <v>3</v>
      </c>
      <c r="C346" s="80">
        <v>0</v>
      </c>
      <c r="D346" s="251">
        <v>0</v>
      </c>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row>
    <row r="347" spans="1:44" x14ac:dyDescent="0.25">
      <c r="A347" s="80">
        <v>1</v>
      </c>
      <c r="B347" s="80">
        <v>3</v>
      </c>
      <c r="C347" s="80">
        <v>0</v>
      </c>
      <c r="D347" s="251">
        <v>0</v>
      </c>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row>
    <row r="348" spans="1:44" x14ac:dyDescent="0.25">
      <c r="A348" s="80">
        <v>2</v>
      </c>
      <c r="B348" s="80">
        <v>4</v>
      </c>
      <c r="C348" s="80">
        <v>1</v>
      </c>
      <c r="D348" s="251">
        <v>0</v>
      </c>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row>
    <row r="349" spans="1:44" x14ac:dyDescent="0.25">
      <c r="A349" s="80">
        <v>3</v>
      </c>
      <c r="B349" s="80">
        <v>2</v>
      </c>
      <c r="C349" s="80">
        <v>0</v>
      </c>
      <c r="D349" s="251">
        <v>0</v>
      </c>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row>
    <row r="350" spans="1:44" x14ac:dyDescent="0.25">
      <c r="A350" s="80">
        <v>4</v>
      </c>
      <c r="B350" s="80">
        <v>1</v>
      </c>
      <c r="C350" s="80">
        <v>0</v>
      </c>
      <c r="D350" s="251">
        <v>0</v>
      </c>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row>
    <row r="351" spans="1:44" x14ac:dyDescent="0.25">
      <c r="A351" s="80">
        <v>3</v>
      </c>
      <c r="B351" s="80">
        <v>4</v>
      </c>
      <c r="C351" s="80">
        <v>0</v>
      </c>
      <c r="D351" s="251">
        <v>0</v>
      </c>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row>
    <row r="352" spans="1:44" x14ac:dyDescent="0.25">
      <c r="A352" s="80">
        <v>1</v>
      </c>
      <c r="B352" s="80">
        <v>3</v>
      </c>
      <c r="C352" s="80">
        <v>1</v>
      </c>
      <c r="D352" s="251">
        <v>0</v>
      </c>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row>
    <row r="353" spans="1:44" x14ac:dyDescent="0.25">
      <c r="A353" s="80">
        <v>2</v>
      </c>
      <c r="B353" s="80">
        <v>3</v>
      </c>
      <c r="C353" s="80">
        <v>0</v>
      </c>
      <c r="D353" s="251">
        <v>0</v>
      </c>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row>
    <row r="354" spans="1:44" x14ac:dyDescent="0.25">
      <c r="A354" s="80">
        <v>3</v>
      </c>
      <c r="B354" s="80">
        <v>1</v>
      </c>
      <c r="C354" s="80">
        <v>0</v>
      </c>
      <c r="D354" s="251">
        <v>0</v>
      </c>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row>
    <row r="355" spans="1:44" x14ac:dyDescent="0.25">
      <c r="A355" s="80">
        <v>1</v>
      </c>
      <c r="B355" s="80">
        <v>3</v>
      </c>
      <c r="C355" s="80">
        <v>6</v>
      </c>
      <c r="D355" s="251">
        <v>0</v>
      </c>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row>
    <row r="356" spans="1:44" x14ac:dyDescent="0.25">
      <c r="A356" s="80">
        <v>1</v>
      </c>
      <c r="B356" s="80">
        <v>4</v>
      </c>
      <c r="C356" s="80">
        <v>2</v>
      </c>
      <c r="D356" s="251">
        <v>0</v>
      </c>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row>
    <row r="357" spans="1:44" x14ac:dyDescent="0.25">
      <c r="A357" s="80">
        <v>3</v>
      </c>
      <c r="B357" s="80">
        <v>3</v>
      </c>
      <c r="C357" s="80">
        <v>7</v>
      </c>
      <c r="D357" s="251">
        <v>0</v>
      </c>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row>
    <row r="358" spans="1:44" x14ac:dyDescent="0.25">
      <c r="A358" s="80">
        <v>4</v>
      </c>
      <c r="B358" s="80">
        <v>1</v>
      </c>
      <c r="C358" s="80">
        <v>0</v>
      </c>
      <c r="D358" s="251">
        <v>0</v>
      </c>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row>
    <row r="359" spans="1:44" x14ac:dyDescent="0.25">
      <c r="A359" s="80">
        <v>2</v>
      </c>
      <c r="B359" s="80">
        <v>1</v>
      </c>
      <c r="C359" s="80">
        <v>1</v>
      </c>
      <c r="D359" s="251">
        <v>1</v>
      </c>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row>
    <row r="360" spans="1:44" x14ac:dyDescent="0.25">
      <c r="A360" s="80">
        <v>4</v>
      </c>
      <c r="B360" s="80">
        <v>4</v>
      </c>
      <c r="C360" s="80">
        <v>0</v>
      </c>
      <c r="D360" s="251">
        <v>0</v>
      </c>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row>
    <row r="361" spans="1:44" x14ac:dyDescent="0.25">
      <c r="A361" s="80">
        <v>1</v>
      </c>
      <c r="B361" s="80">
        <v>1</v>
      </c>
      <c r="C361" s="80">
        <v>1</v>
      </c>
      <c r="D361" s="251">
        <v>0</v>
      </c>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row>
    <row r="362" spans="1:44" x14ac:dyDescent="0.25">
      <c r="A362" s="80">
        <v>1</v>
      </c>
      <c r="B362" s="80">
        <v>4</v>
      </c>
      <c r="C362" s="80">
        <v>1</v>
      </c>
      <c r="D362" s="251">
        <v>0</v>
      </c>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row>
    <row r="363" spans="1:44" x14ac:dyDescent="0.25">
      <c r="A363" s="80">
        <v>3</v>
      </c>
      <c r="B363" s="80">
        <v>4</v>
      </c>
      <c r="C363" s="80">
        <v>1</v>
      </c>
      <c r="D363" s="251">
        <v>0</v>
      </c>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row>
    <row r="364" spans="1:44" x14ac:dyDescent="0.25">
      <c r="A364" s="80">
        <v>4</v>
      </c>
      <c r="B364" s="80">
        <v>1</v>
      </c>
      <c r="C364" s="80">
        <v>2</v>
      </c>
      <c r="D364" s="251">
        <v>0</v>
      </c>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row>
    <row r="365" spans="1:44" x14ac:dyDescent="0.25">
      <c r="A365" s="80">
        <v>3</v>
      </c>
      <c r="B365" s="80">
        <v>4</v>
      </c>
      <c r="C365" s="80">
        <v>0</v>
      </c>
      <c r="D365" s="251">
        <v>1</v>
      </c>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row>
    <row r="366" spans="1:44" x14ac:dyDescent="0.25">
      <c r="A366" s="80">
        <v>4</v>
      </c>
      <c r="B366" s="80">
        <v>3</v>
      </c>
      <c r="C366" s="80">
        <v>0</v>
      </c>
      <c r="D366" s="251">
        <v>0</v>
      </c>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row>
    <row r="367" spans="1:44" x14ac:dyDescent="0.25">
      <c r="A367" s="80">
        <v>3</v>
      </c>
      <c r="B367" s="80">
        <v>3</v>
      </c>
      <c r="C367" s="80">
        <v>0</v>
      </c>
      <c r="D367" s="251">
        <v>0</v>
      </c>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row>
    <row r="368" spans="1:44" x14ac:dyDescent="0.25">
      <c r="A368" s="80">
        <v>3</v>
      </c>
      <c r="B368" s="80">
        <v>1</v>
      </c>
      <c r="C368" s="80">
        <v>7</v>
      </c>
      <c r="D368" s="251">
        <v>1</v>
      </c>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row>
    <row r="369" spans="1:44" x14ac:dyDescent="0.25">
      <c r="A369" s="80">
        <v>4</v>
      </c>
      <c r="B369" s="80">
        <v>4</v>
      </c>
      <c r="C369" s="80">
        <v>1</v>
      </c>
      <c r="D369" s="251">
        <v>0</v>
      </c>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row>
    <row r="370" spans="1:44" x14ac:dyDescent="0.25">
      <c r="A370" s="80">
        <v>1</v>
      </c>
      <c r="B370" s="80">
        <v>3</v>
      </c>
      <c r="C370" s="80">
        <v>1</v>
      </c>
      <c r="D370" s="251">
        <v>1</v>
      </c>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row>
    <row r="371" spans="1:44" x14ac:dyDescent="0.25">
      <c r="A371" s="80">
        <v>2</v>
      </c>
      <c r="B371" s="80">
        <v>3</v>
      </c>
      <c r="C371" s="80">
        <v>2</v>
      </c>
      <c r="D371" s="251">
        <v>0</v>
      </c>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row>
    <row r="372" spans="1:44" x14ac:dyDescent="0.25">
      <c r="A372" s="80">
        <v>2</v>
      </c>
      <c r="B372" s="80">
        <v>3</v>
      </c>
      <c r="C372" s="80">
        <v>0</v>
      </c>
      <c r="D372" s="251">
        <v>1</v>
      </c>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row>
    <row r="373" spans="1:44" x14ac:dyDescent="0.25">
      <c r="A373" s="80">
        <v>4</v>
      </c>
      <c r="B373" s="80">
        <v>4</v>
      </c>
      <c r="C373" s="80">
        <v>1</v>
      </c>
      <c r="D373" s="251">
        <v>0</v>
      </c>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row>
    <row r="374" spans="1:44" x14ac:dyDescent="0.25">
      <c r="A374" s="80">
        <v>3</v>
      </c>
      <c r="B374" s="80">
        <v>3</v>
      </c>
      <c r="C374" s="80">
        <v>0</v>
      </c>
      <c r="D374" s="251">
        <v>0</v>
      </c>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row>
    <row r="375" spans="1:44" x14ac:dyDescent="0.25">
      <c r="A375" s="80">
        <v>2</v>
      </c>
      <c r="B375" s="80">
        <v>4</v>
      </c>
      <c r="C375" s="80">
        <v>0</v>
      </c>
      <c r="D375" s="251">
        <v>0</v>
      </c>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row>
    <row r="376" spans="1:44" x14ac:dyDescent="0.25">
      <c r="A376" s="80">
        <v>4</v>
      </c>
      <c r="B376" s="80">
        <v>2</v>
      </c>
      <c r="C376" s="80">
        <v>0</v>
      </c>
      <c r="D376" s="251">
        <v>0</v>
      </c>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row>
    <row r="377" spans="1:44" x14ac:dyDescent="0.25">
      <c r="A377" s="80">
        <v>4</v>
      </c>
      <c r="B377" s="80">
        <v>2</v>
      </c>
      <c r="C377" s="80">
        <v>0</v>
      </c>
      <c r="D377" s="251">
        <v>0</v>
      </c>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row>
    <row r="378" spans="1:44" x14ac:dyDescent="0.25">
      <c r="A378" s="80">
        <v>1</v>
      </c>
      <c r="B378" s="80">
        <v>3</v>
      </c>
      <c r="C378" s="80">
        <v>0</v>
      </c>
      <c r="D378" s="251">
        <v>0</v>
      </c>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row>
    <row r="379" spans="1:44" x14ac:dyDescent="0.25">
      <c r="A379" s="80">
        <v>3</v>
      </c>
      <c r="B379" s="80">
        <v>4</v>
      </c>
      <c r="C379" s="80">
        <v>2</v>
      </c>
      <c r="D379" s="251">
        <v>0</v>
      </c>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row>
    <row r="380" spans="1:44" x14ac:dyDescent="0.25">
      <c r="A380" s="80">
        <v>1</v>
      </c>
      <c r="B380" s="80">
        <v>1</v>
      </c>
      <c r="C380" s="80">
        <v>0</v>
      </c>
      <c r="D380" s="251">
        <v>1</v>
      </c>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row>
    <row r="381" spans="1:44" x14ac:dyDescent="0.25">
      <c r="A381" s="80">
        <v>1</v>
      </c>
      <c r="B381" s="80">
        <v>3</v>
      </c>
      <c r="C381" s="80">
        <v>1</v>
      </c>
      <c r="D381" s="251">
        <v>0</v>
      </c>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row>
    <row r="382" spans="1:44" x14ac:dyDescent="0.25">
      <c r="A382" s="80">
        <v>1</v>
      </c>
      <c r="B382" s="80">
        <v>4</v>
      </c>
      <c r="C382" s="80">
        <v>0</v>
      </c>
      <c r="D382" s="251">
        <v>0</v>
      </c>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row>
    <row r="383" spans="1:44" x14ac:dyDescent="0.25">
      <c r="A383" s="80">
        <v>3</v>
      </c>
      <c r="B383" s="80">
        <v>3</v>
      </c>
      <c r="C383" s="80">
        <v>0</v>
      </c>
      <c r="D383" s="251">
        <v>0</v>
      </c>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row>
    <row r="384" spans="1:44" x14ac:dyDescent="0.25">
      <c r="A384" s="80">
        <v>4</v>
      </c>
      <c r="B384" s="80">
        <v>3</v>
      </c>
      <c r="C384" s="80">
        <v>0</v>
      </c>
      <c r="D384" s="251">
        <v>1</v>
      </c>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row>
    <row r="385" spans="1:44" x14ac:dyDescent="0.25">
      <c r="A385" s="80">
        <v>2</v>
      </c>
      <c r="B385" s="80">
        <v>1</v>
      </c>
      <c r="C385" s="80">
        <v>1</v>
      </c>
      <c r="D385" s="251">
        <v>0</v>
      </c>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row>
    <row r="386" spans="1:44" x14ac:dyDescent="0.25">
      <c r="A386" s="80">
        <v>3</v>
      </c>
      <c r="B386" s="80">
        <v>2</v>
      </c>
      <c r="C386" s="80">
        <v>9</v>
      </c>
      <c r="D386" s="251">
        <v>0</v>
      </c>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row>
    <row r="387" spans="1:44" x14ac:dyDescent="0.25">
      <c r="A387" s="80">
        <v>4</v>
      </c>
      <c r="B387" s="80">
        <v>3</v>
      </c>
      <c r="C387" s="80">
        <v>0</v>
      </c>
      <c r="D387" s="251">
        <v>1</v>
      </c>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row>
    <row r="388" spans="1:44" x14ac:dyDescent="0.25">
      <c r="A388" s="80">
        <v>1</v>
      </c>
      <c r="B388" s="80">
        <v>4</v>
      </c>
      <c r="C388" s="80">
        <v>12</v>
      </c>
      <c r="D388" s="251">
        <v>0</v>
      </c>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row>
    <row r="389" spans="1:44" x14ac:dyDescent="0.25">
      <c r="A389" s="80">
        <v>2</v>
      </c>
      <c r="B389" s="80">
        <v>4</v>
      </c>
      <c r="C389" s="80">
        <v>1</v>
      </c>
      <c r="D389" s="251">
        <v>0</v>
      </c>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row>
    <row r="390" spans="1:44" x14ac:dyDescent="0.25">
      <c r="A390" s="80">
        <v>2</v>
      </c>
      <c r="B390" s="80">
        <v>2</v>
      </c>
      <c r="C390" s="80">
        <v>1</v>
      </c>
      <c r="D390" s="251">
        <v>0</v>
      </c>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row>
    <row r="391" spans="1:44" x14ac:dyDescent="0.25">
      <c r="A391" s="80">
        <v>2</v>
      </c>
      <c r="B391" s="80">
        <v>3</v>
      </c>
      <c r="C391" s="80">
        <v>0</v>
      </c>
      <c r="D391" s="251">
        <v>0</v>
      </c>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row>
    <row r="392" spans="1:44" x14ac:dyDescent="0.25">
      <c r="A392" s="80">
        <v>2</v>
      </c>
      <c r="B392" s="80">
        <v>1</v>
      </c>
      <c r="C392" s="80">
        <v>3</v>
      </c>
      <c r="D392" s="251">
        <v>0</v>
      </c>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row>
    <row r="393" spans="1:44" x14ac:dyDescent="0.25">
      <c r="A393" s="80">
        <v>3</v>
      </c>
      <c r="B393" s="80">
        <v>2</v>
      </c>
      <c r="C393" s="80">
        <v>0</v>
      </c>
      <c r="D393" s="251">
        <v>0</v>
      </c>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row>
    <row r="394" spans="1:44" x14ac:dyDescent="0.25">
      <c r="A394" s="80">
        <v>1</v>
      </c>
      <c r="B394" s="80">
        <v>1</v>
      </c>
      <c r="C394" s="80">
        <v>1</v>
      </c>
      <c r="D394" s="251">
        <v>0</v>
      </c>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row>
    <row r="395" spans="1:44" x14ac:dyDescent="0.25">
      <c r="A395" s="80">
        <v>3</v>
      </c>
      <c r="B395" s="80">
        <v>3</v>
      </c>
      <c r="C395" s="80">
        <v>1</v>
      </c>
      <c r="D395" s="251">
        <v>0</v>
      </c>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row>
    <row r="396" spans="1:44" x14ac:dyDescent="0.25">
      <c r="A396" s="80">
        <v>1</v>
      </c>
      <c r="B396" s="80">
        <v>2</v>
      </c>
      <c r="C396" s="80">
        <v>3</v>
      </c>
      <c r="D396" s="251">
        <v>0</v>
      </c>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row>
    <row r="397" spans="1:44" x14ac:dyDescent="0.25">
      <c r="A397" s="80">
        <v>4</v>
      </c>
      <c r="B397" s="80">
        <v>4</v>
      </c>
      <c r="C397" s="80">
        <v>1</v>
      </c>
      <c r="D397" s="251">
        <v>0</v>
      </c>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row>
    <row r="398" spans="1:44" x14ac:dyDescent="0.25">
      <c r="A398" s="80">
        <v>3</v>
      </c>
      <c r="B398" s="80">
        <v>3</v>
      </c>
      <c r="C398" s="80">
        <v>0</v>
      </c>
      <c r="D398" s="251">
        <v>0</v>
      </c>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row>
    <row r="399" spans="1:44" x14ac:dyDescent="0.25">
      <c r="A399" s="80">
        <v>1</v>
      </c>
      <c r="B399" s="80">
        <v>2</v>
      </c>
      <c r="C399" s="80">
        <v>1</v>
      </c>
      <c r="D399" s="251">
        <v>0</v>
      </c>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row>
    <row r="400" spans="1:44" x14ac:dyDescent="0.25">
      <c r="A400" s="80">
        <v>3</v>
      </c>
      <c r="B400" s="80">
        <v>2</v>
      </c>
      <c r="C400" s="80">
        <v>10</v>
      </c>
      <c r="D400" s="251">
        <v>0</v>
      </c>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row>
    <row r="401" spans="1:44" x14ac:dyDescent="0.25">
      <c r="A401" s="80">
        <v>1</v>
      </c>
      <c r="B401" s="80">
        <v>4</v>
      </c>
      <c r="C401" s="80">
        <v>3</v>
      </c>
      <c r="D401" s="251">
        <v>0</v>
      </c>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row>
    <row r="402" spans="1:44" x14ac:dyDescent="0.25">
      <c r="A402" s="80">
        <v>3</v>
      </c>
      <c r="B402" s="80">
        <v>2</v>
      </c>
      <c r="C402" s="80">
        <v>1</v>
      </c>
      <c r="D402" s="251">
        <v>0</v>
      </c>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row>
    <row r="403" spans="1:44" x14ac:dyDescent="0.25">
      <c r="A403" s="80">
        <v>1</v>
      </c>
      <c r="B403" s="80">
        <v>3</v>
      </c>
      <c r="C403" s="80">
        <v>7</v>
      </c>
      <c r="D403" s="251">
        <v>0</v>
      </c>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row>
    <row r="404" spans="1:44" x14ac:dyDescent="0.25">
      <c r="A404" s="80">
        <v>1</v>
      </c>
      <c r="B404" s="80">
        <v>2</v>
      </c>
      <c r="C404" s="80">
        <v>4</v>
      </c>
      <c r="D404" s="251">
        <v>0</v>
      </c>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row>
    <row r="405" spans="1:44" x14ac:dyDescent="0.25">
      <c r="A405" s="80">
        <v>2</v>
      </c>
      <c r="B405" s="80">
        <v>2</v>
      </c>
      <c r="C405" s="80">
        <v>0</v>
      </c>
      <c r="D405" s="251">
        <v>0</v>
      </c>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row>
    <row r="406" spans="1:44" x14ac:dyDescent="0.25">
      <c r="A406" s="80">
        <v>1</v>
      </c>
      <c r="B406" s="80">
        <v>3</v>
      </c>
      <c r="C406" s="80">
        <v>1</v>
      </c>
      <c r="D406" s="251">
        <v>0</v>
      </c>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row>
    <row r="407" spans="1:44" x14ac:dyDescent="0.25">
      <c r="A407" s="80">
        <v>1</v>
      </c>
      <c r="B407" s="80">
        <v>1</v>
      </c>
      <c r="C407" s="80">
        <v>0</v>
      </c>
      <c r="D407" s="251">
        <v>1</v>
      </c>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row>
    <row r="408" spans="1:44" x14ac:dyDescent="0.25">
      <c r="A408" s="80">
        <v>3</v>
      </c>
      <c r="B408" s="80">
        <v>4</v>
      </c>
      <c r="C408" s="80">
        <v>0</v>
      </c>
      <c r="D408" s="251">
        <v>0</v>
      </c>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row>
    <row r="409" spans="1:44" x14ac:dyDescent="0.25">
      <c r="A409" s="80">
        <v>4</v>
      </c>
      <c r="B409" s="80">
        <v>1</v>
      </c>
      <c r="C409" s="80">
        <v>0</v>
      </c>
      <c r="D409" s="251">
        <v>0</v>
      </c>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row>
    <row r="410" spans="1:44" x14ac:dyDescent="0.25">
      <c r="A410" s="80">
        <v>1</v>
      </c>
      <c r="B410" s="80">
        <v>4</v>
      </c>
      <c r="C410" s="80">
        <v>1</v>
      </c>
      <c r="D410" s="251">
        <v>0</v>
      </c>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row>
    <row r="411" spans="1:44" x14ac:dyDescent="0.25">
      <c r="A411" s="80">
        <v>1</v>
      </c>
      <c r="B411" s="80">
        <v>1</v>
      </c>
      <c r="C411" s="80">
        <v>0</v>
      </c>
      <c r="D411" s="251">
        <v>0</v>
      </c>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row>
    <row r="412" spans="1:44" x14ac:dyDescent="0.25">
      <c r="A412" s="80">
        <v>4</v>
      </c>
      <c r="B412" s="80">
        <v>3</v>
      </c>
      <c r="C412" s="80">
        <v>0</v>
      </c>
      <c r="D412" s="251">
        <v>0</v>
      </c>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row>
    <row r="413" spans="1:44" x14ac:dyDescent="0.25">
      <c r="A413" s="80">
        <v>1</v>
      </c>
      <c r="B413" s="80">
        <v>1</v>
      </c>
      <c r="C413" s="80">
        <v>11</v>
      </c>
      <c r="D413" s="251">
        <v>0</v>
      </c>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row>
    <row r="414" spans="1:44" x14ac:dyDescent="0.25">
      <c r="A414" s="80">
        <v>3</v>
      </c>
      <c r="B414" s="80">
        <v>3</v>
      </c>
      <c r="C414" s="80">
        <v>0</v>
      </c>
      <c r="D414" s="251">
        <v>0</v>
      </c>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row>
    <row r="415" spans="1:44" x14ac:dyDescent="0.25">
      <c r="A415" s="80">
        <v>1</v>
      </c>
      <c r="B415" s="80">
        <v>4</v>
      </c>
      <c r="C415" s="80">
        <v>0</v>
      </c>
      <c r="D415" s="251">
        <v>0</v>
      </c>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row>
    <row r="416" spans="1:44" x14ac:dyDescent="0.25">
      <c r="A416" s="80">
        <v>2</v>
      </c>
      <c r="B416" s="80">
        <v>1</v>
      </c>
      <c r="C416" s="80">
        <v>1</v>
      </c>
      <c r="D416" s="251">
        <v>1</v>
      </c>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row>
    <row r="417" spans="1:44" x14ac:dyDescent="0.25">
      <c r="A417" s="80">
        <v>3</v>
      </c>
      <c r="B417" s="80">
        <v>4</v>
      </c>
      <c r="C417" s="80">
        <v>1</v>
      </c>
      <c r="D417" s="251">
        <v>1</v>
      </c>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row>
    <row r="418" spans="1:44" x14ac:dyDescent="0.25">
      <c r="A418" s="80">
        <v>4</v>
      </c>
      <c r="B418" s="80">
        <v>4</v>
      </c>
      <c r="C418" s="80">
        <v>0</v>
      </c>
      <c r="D418" s="251">
        <v>0</v>
      </c>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row>
    <row r="419" spans="1:44" x14ac:dyDescent="0.25">
      <c r="A419" s="80">
        <v>3</v>
      </c>
      <c r="B419" s="80">
        <v>3</v>
      </c>
      <c r="C419" s="80">
        <v>1</v>
      </c>
      <c r="D419" s="251">
        <v>0</v>
      </c>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row>
    <row r="420" spans="1:44" x14ac:dyDescent="0.25">
      <c r="A420" s="80">
        <v>4</v>
      </c>
      <c r="B420" s="80">
        <v>1</v>
      </c>
      <c r="C420" s="80">
        <v>0</v>
      </c>
      <c r="D420" s="251">
        <v>0</v>
      </c>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row>
    <row r="421" spans="1:44" x14ac:dyDescent="0.25">
      <c r="A421" s="80">
        <v>4</v>
      </c>
      <c r="B421" s="80">
        <v>3</v>
      </c>
      <c r="C421" s="80">
        <v>1</v>
      </c>
      <c r="D421" s="251">
        <v>0</v>
      </c>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row>
    <row r="422" spans="1:44" x14ac:dyDescent="0.25">
      <c r="A422" s="80">
        <v>3</v>
      </c>
      <c r="B422" s="80">
        <v>2</v>
      </c>
      <c r="C422" s="80">
        <v>0</v>
      </c>
      <c r="D422" s="251">
        <v>0</v>
      </c>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row>
    <row r="423" spans="1:44" x14ac:dyDescent="0.25">
      <c r="A423" s="80">
        <v>2</v>
      </c>
      <c r="B423" s="80">
        <v>3</v>
      </c>
      <c r="C423" s="80">
        <v>1</v>
      </c>
      <c r="D423" s="251">
        <v>1</v>
      </c>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row>
    <row r="424" spans="1:44" x14ac:dyDescent="0.25">
      <c r="A424" s="80">
        <v>1</v>
      </c>
      <c r="B424" s="80">
        <v>1</v>
      </c>
      <c r="C424" s="80">
        <v>0</v>
      </c>
      <c r="D424" s="251">
        <v>1</v>
      </c>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row>
    <row r="425" spans="1:44" x14ac:dyDescent="0.25">
      <c r="A425" s="80">
        <v>1</v>
      </c>
      <c r="B425" s="80">
        <v>3</v>
      </c>
      <c r="C425" s="80">
        <v>7</v>
      </c>
      <c r="D425" s="251">
        <v>0</v>
      </c>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row>
    <row r="426" spans="1:44" x14ac:dyDescent="0.25">
      <c r="A426" s="80">
        <v>1</v>
      </c>
      <c r="B426" s="80">
        <v>1</v>
      </c>
      <c r="C426" s="80">
        <v>0</v>
      </c>
      <c r="D426" s="251">
        <v>0</v>
      </c>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row>
    <row r="427" spans="1:44" x14ac:dyDescent="0.25">
      <c r="A427" s="80">
        <v>3</v>
      </c>
      <c r="B427" s="80">
        <v>2</v>
      </c>
      <c r="C427" s="80">
        <v>15</v>
      </c>
      <c r="D427" s="251">
        <v>0</v>
      </c>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row>
    <row r="428" spans="1:44" x14ac:dyDescent="0.25">
      <c r="A428" s="80">
        <v>4</v>
      </c>
      <c r="B428" s="80">
        <v>3</v>
      </c>
      <c r="C428" s="80">
        <v>6</v>
      </c>
      <c r="D428" s="251">
        <v>0</v>
      </c>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row>
    <row r="429" spans="1:44" x14ac:dyDescent="0.25">
      <c r="A429" s="80">
        <v>4</v>
      </c>
      <c r="B429" s="80">
        <v>3</v>
      </c>
      <c r="C429" s="80">
        <v>13</v>
      </c>
      <c r="D429" s="251">
        <v>0</v>
      </c>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row>
    <row r="430" spans="1:44" x14ac:dyDescent="0.25">
      <c r="A430" s="80">
        <v>1</v>
      </c>
      <c r="B430" s="80">
        <v>1</v>
      </c>
      <c r="C430" s="80">
        <v>0</v>
      </c>
      <c r="D430" s="251">
        <v>0</v>
      </c>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row>
    <row r="431" spans="1:44" x14ac:dyDescent="0.25">
      <c r="A431" s="80">
        <v>3</v>
      </c>
      <c r="B431" s="80">
        <v>1</v>
      </c>
      <c r="C431" s="80">
        <v>0</v>
      </c>
      <c r="D431" s="251">
        <v>0</v>
      </c>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row>
    <row r="432" spans="1:44" x14ac:dyDescent="0.25">
      <c r="A432" s="80">
        <v>3</v>
      </c>
      <c r="B432" s="80">
        <v>4</v>
      </c>
      <c r="C432" s="80">
        <v>4</v>
      </c>
      <c r="D432" s="251">
        <v>0</v>
      </c>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row>
    <row r="433" spans="1:44" x14ac:dyDescent="0.25">
      <c r="A433" s="80">
        <v>1</v>
      </c>
      <c r="B433" s="80">
        <v>3</v>
      </c>
      <c r="C433" s="80">
        <v>0</v>
      </c>
      <c r="D433" s="251">
        <v>0</v>
      </c>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row>
    <row r="434" spans="1:44" x14ac:dyDescent="0.25">
      <c r="A434" s="80">
        <v>1</v>
      </c>
      <c r="B434" s="80">
        <v>4</v>
      </c>
      <c r="C434" s="80">
        <v>5</v>
      </c>
      <c r="D434" s="251">
        <v>0</v>
      </c>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row>
    <row r="435" spans="1:44" x14ac:dyDescent="0.25">
      <c r="A435" s="80">
        <v>4</v>
      </c>
      <c r="B435" s="80">
        <v>3</v>
      </c>
      <c r="C435" s="80">
        <v>1</v>
      </c>
      <c r="D435" s="251">
        <v>0</v>
      </c>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row>
    <row r="436" spans="1:44" x14ac:dyDescent="0.25">
      <c r="A436" s="80">
        <v>4</v>
      </c>
      <c r="B436" s="80">
        <v>3</v>
      </c>
      <c r="C436" s="80">
        <v>0</v>
      </c>
      <c r="D436" s="251">
        <v>0</v>
      </c>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row>
    <row r="437" spans="1:44" x14ac:dyDescent="0.25">
      <c r="A437" s="80">
        <v>1</v>
      </c>
      <c r="B437" s="80">
        <v>2</v>
      </c>
      <c r="C437" s="80">
        <v>7</v>
      </c>
      <c r="D437" s="251">
        <v>1</v>
      </c>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row>
    <row r="438" spans="1:44" x14ac:dyDescent="0.25">
      <c r="A438" s="80">
        <v>1</v>
      </c>
      <c r="B438" s="80">
        <v>1</v>
      </c>
      <c r="C438" s="80">
        <v>1</v>
      </c>
      <c r="D438" s="251">
        <v>1</v>
      </c>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row>
    <row r="439" spans="1:44" x14ac:dyDescent="0.25">
      <c r="A439" s="80">
        <v>2</v>
      </c>
      <c r="B439" s="80">
        <v>4</v>
      </c>
      <c r="C439" s="80">
        <v>1</v>
      </c>
      <c r="D439" s="251">
        <v>0</v>
      </c>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row>
    <row r="440" spans="1:44" x14ac:dyDescent="0.25">
      <c r="A440" s="80">
        <v>1</v>
      </c>
      <c r="B440" s="80">
        <v>4</v>
      </c>
      <c r="C440" s="80">
        <v>0</v>
      </c>
      <c r="D440" s="251">
        <v>0</v>
      </c>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row>
    <row r="441" spans="1:44" x14ac:dyDescent="0.25">
      <c r="A441" s="80">
        <v>3</v>
      </c>
      <c r="B441" s="80">
        <v>1</v>
      </c>
      <c r="C441" s="80">
        <v>0</v>
      </c>
      <c r="D441" s="251">
        <v>1</v>
      </c>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row>
    <row r="442" spans="1:44" x14ac:dyDescent="0.25">
      <c r="A442" s="80">
        <v>1</v>
      </c>
      <c r="B442" s="80">
        <v>2</v>
      </c>
      <c r="C442" s="80">
        <v>0</v>
      </c>
      <c r="D442" s="251">
        <v>1</v>
      </c>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row>
    <row r="443" spans="1:44" x14ac:dyDescent="0.25">
      <c r="A443" s="80">
        <v>3</v>
      </c>
      <c r="B443" s="80">
        <v>2</v>
      </c>
      <c r="C443" s="80">
        <v>2</v>
      </c>
      <c r="D443" s="251">
        <v>0</v>
      </c>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row>
    <row r="444" spans="1:44" x14ac:dyDescent="0.25">
      <c r="A444" s="80">
        <v>4</v>
      </c>
      <c r="B444" s="80">
        <v>2</v>
      </c>
      <c r="C444" s="80">
        <v>9</v>
      </c>
      <c r="D444" s="251">
        <v>0</v>
      </c>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row>
    <row r="445" spans="1:44" x14ac:dyDescent="0.25">
      <c r="A445" s="80">
        <v>3</v>
      </c>
      <c r="B445" s="80">
        <v>3</v>
      </c>
      <c r="C445" s="80">
        <v>1</v>
      </c>
      <c r="D445" s="251">
        <v>1</v>
      </c>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row>
    <row r="446" spans="1:44" x14ac:dyDescent="0.25">
      <c r="A446" s="80">
        <v>4</v>
      </c>
      <c r="B446" s="80">
        <v>2</v>
      </c>
      <c r="C446" s="80">
        <v>6</v>
      </c>
      <c r="D446" s="251">
        <v>0</v>
      </c>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row>
    <row r="447" spans="1:44" x14ac:dyDescent="0.25">
      <c r="A447" s="80">
        <v>4</v>
      </c>
      <c r="B447" s="80">
        <v>1</v>
      </c>
      <c r="C447" s="80">
        <v>7</v>
      </c>
      <c r="D447" s="251">
        <v>0</v>
      </c>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row>
    <row r="448" spans="1:44" x14ac:dyDescent="0.25">
      <c r="A448" s="80">
        <v>4</v>
      </c>
      <c r="B448" s="80">
        <v>4</v>
      </c>
      <c r="C448" s="80">
        <v>1</v>
      </c>
      <c r="D448" s="251">
        <v>0</v>
      </c>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row>
    <row r="449" spans="1:44" x14ac:dyDescent="0.25">
      <c r="A449" s="80">
        <v>3</v>
      </c>
      <c r="B449" s="80">
        <v>2</v>
      </c>
      <c r="C449" s="80">
        <v>6</v>
      </c>
      <c r="D449" s="251">
        <v>0</v>
      </c>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row>
    <row r="450" spans="1:44" x14ac:dyDescent="0.25">
      <c r="A450" s="80">
        <v>3</v>
      </c>
      <c r="B450" s="80">
        <v>2</v>
      </c>
      <c r="C450" s="80">
        <v>5</v>
      </c>
      <c r="D450" s="251">
        <v>0</v>
      </c>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row>
    <row r="451" spans="1:44" x14ac:dyDescent="0.25">
      <c r="A451" s="80">
        <v>1</v>
      </c>
      <c r="B451" s="80">
        <v>3</v>
      </c>
      <c r="C451" s="80">
        <v>0</v>
      </c>
      <c r="D451" s="251">
        <v>0</v>
      </c>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row>
    <row r="452" spans="1:44" x14ac:dyDescent="0.25">
      <c r="A452" s="80">
        <v>1</v>
      </c>
      <c r="B452" s="80">
        <v>2</v>
      </c>
      <c r="C452" s="80">
        <v>0</v>
      </c>
      <c r="D452" s="251">
        <v>0</v>
      </c>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row>
    <row r="453" spans="1:44" x14ac:dyDescent="0.25">
      <c r="A453" s="80">
        <v>4</v>
      </c>
      <c r="B453" s="80">
        <v>4</v>
      </c>
      <c r="C453" s="80">
        <v>5</v>
      </c>
      <c r="D453" s="251">
        <v>0</v>
      </c>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row>
    <row r="454" spans="1:44" x14ac:dyDescent="0.25">
      <c r="A454" s="80">
        <v>3</v>
      </c>
      <c r="B454" s="80">
        <v>4</v>
      </c>
      <c r="C454" s="80">
        <v>3</v>
      </c>
      <c r="D454" s="251">
        <v>0</v>
      </c>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row>
    <row r="455" spans="1:44" x14ac:dyDescent="0.25">
      <c r="A455" s="80">
        <v>2</v>
      </c>
      <c r="B455" s="80">
        <v>2</v>
      </c>
      <c r="C455" s="80">
        <v>1</v>
      </c>
      <c r="D455" s="251">
        <v>1</v>
      </c>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row>
    <row r="456" spans="1:44" x14ac:dyDescent="0.25">
      <c r="A456" s="80">
        <v>1</v>
      </c>
      <c r="B456" s="80">
        <v>4</v>
      </c>
      <c r="C456" s="80">
        <v>1</v>
      </c>
      <c r="D456" s="251">
        <v>0</v>
      </c>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row>
    <row r="457" spans="1:44" x14ac:dyDescent="0.25">
      <c r="A457" s="80">
        <v>3</v>
      </c>
      <c r="B457" s="80">
        <v>1</v>
      </c>
      <c r="C457" s="80">
        <v>0</v>
      </c>
      <c r="D457" s="251">
        <v>0</v>
      </c>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row>
    <row r="458" spans="1:44" x14ac:dyDescent="0.25">
      <c r="A458" s="80">
        <v>4</v>
      </c>
      <c r="B458" s="80">
        <v>3</v>
      </c>
      <c r="C458" s="80">
        <v>0</v>
      </c>
      <c r="D458" s="251">
        <v>0</v>
      </c>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row>
    <row r="459" spans="1:44" x14ac:dyDescent="0.25">
      <c r="A459" s="80">
        <v>2</v>
      </c>
      <c r="B459" s="80">
        <v>2</v>
      </c>
      <c r="C459" s="80">
        <v>0</v>
      </c>
      <c r="D459" s="251">
        <v>1</v>
      </c>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row>
    <row r="460" spans="1:44" x14ac:dyDescent="0.25">
      <c r="A460" s="80">
        <v>2</v>
      </c>
      <c r="B460" s="80">
        <v>3</v>
      </c>
      <c r="C460" s="80">
        <v>0</v>
      </c>
      <c r="D460" s="251">
        <v>0</v>
      </c>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row>
    <row r="461" spans="1:44" x14ac:dyDescent="0.25">
      <c r="A461" s="80">
        <v>3</v>
      </c>
      <c r="B461" s="80">
        <v>1</v>
      </c>
      <c r="C461" s="80">
        <v>0</v>
      </c>
      <c r="D461" s="251">
        <v>0</v>
      </c>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row>
    <row r="462" spans="1:44" x14ac:dyDescent="0.25">
      <c r="A462" s="80">
        <v>1</v>
      </c>
      <c r="B462" s="80">
        <v>1</v>
      </c>
      <c r="C462" s="80">
        <v>0</v>
      </c>
      <c r="D462" s="251">
        <v>0</v>
      </c>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row>
    <row r="463" spans="1:44" x14ac:dyDescent="0.25">
      <c r="A463" s="80">
        <v>3</v>
      </c>
      <c r="B463" s="80">
        <v>1</v>
      </c>
      <c r="C463" s="80">
        <v>0</v>
      </c>
      <c r="D463" s="251">
        <v>0</v>
      </c>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row>
    <row r="464" spans="1:44" x14ac:dyDescent="0.25">
      <c r="A464" s="80">
        <v>1</v>
      </c>
      <c r="B464" s="80">
        <v>4</v>
      </c>
      <c r="C464" s="80">
        <v>5</v>
      </c>
      <c r="D464" s="251">
        <v>0</v>
      </c>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row>
    <row r="465" spans="1:44" x14ac:dyDescent="0.25">
      <c r="A465" s="80">
        <v>4</v>
      </c>
      <c r="B465" s="80">
        <v>3</v>
      </c>
      <c r="C465" s="80">
        <v>0</v>
      </c>
      <c r="D465" s="251">
        <v>1</v>
      </c>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row>
    <row r="466" spans="1:44" x14ac:dyDescent="0.25">
      <c r="A466" s="80">
        <v>4</v>
      </c>
      <c r="B466" s="80">
        <v>2</v>
      </c>
      <c r="C466" s="80">
        <v>1</v>
      </c>
      <c r="D466" s="251">
        <v>0</v>
      </c>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row>
    <row r="467" spans="1:44" x14ac:dyDescent="0.25">
      <c r="A467" s="80">
        <v>1</v>
      </c>
      <c r="B467" s="80">
        <v>1</v>
      </c>
      <c r="C467" s="80">
        <v>1</v>
      </c>
      <c r="D467" s="251">
        <v>0</v>
      </c>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row>
    <row r="468" spans="1:44" x14ac:dyDescent="0.25">
      <c r="A468" s="80">
        <v>4</v>
      </c>
      <c r="B468" s="80">
        <v>2</v>
      </c>
      <c r="C468" s="80">
        <v>11</v>
      </c>
      <c r="D468" s="251">
        <v>0</v>
      </c>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row>
    <row r="469" spans="1:44" x14ac:dyDescent="0.25">
      <c r="A469" s="80">
        <v>2</v>
      </c>
      <c r="B469" s="80">
        <v>1</v>
      </c>
      <c r="C469" s="80">
        <v>7</v>
      </c>
      <c r="D469" s="251">
        <v>0</v>
      </c>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row>
    <row r="470" spans="1:44" x14ac:dyDescent="0.25">
      <c r="A470" s="80">
        <v>1</v>
      </c>
      <c r="B470" s="80">
        <v>4</v>
      </c>
      <c r="C470" s="80">
        <v>6</v>
      </c>
      <c r="D470" s="251">
        <v>0</v>
      </c>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row>
    <row r="471" spans="1:44" x14ac:dyDescent="0.25">
      <c r="A471" s="80">
        <v>2</v>
      </c>
      <c r="B471" s="80">
        <v>4</v>
      </c>
      <c r="C471" s="80">
        <v>1</v>
      </c>
      <c r="D471" s="251">
        <v>1</v>
      </c>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row>
    <row r="472" spans="1:44" x14ac:dyDescent="0.25">
      <c r="A472" s="80">
        <v>1</v>
      </c>
      <c r="B472" s="80">
        <v>4</v>
      </c>
      <c r="C472" s="80">
        <v>2</v>
      </c>
      <c r="D472" s="251">
        <v>0</v>
      </c>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row>
    <row r="473" spans="1:44" x14ac:dyDescent="0.25">
      <c r="A473" s="80">
        <v>3</v>
      </c>
      <c r="B473" s="80">
        <v>3</v>
      </c>
      <c r="C473" s="80">
        <v>0</v>
      </c>
      <c r="D473" s="251">
        <v>0</v>
      </c>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row>
    <row r="474" spans="1:44" x14ac:dyDescent="0.25">
      <c r="A474" s="80">
        <v>2</v>
      </c>
      <c r="B474" s="80">
        <v>2</v>
      </c>
      <c r="C474" s="80">
        <v>4</v>
      </c>
      <c r="D474" s="251">
        <v>0</v>
      </c>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row>
    <row r="475" spans="1:44" x14ac:dyDescent="0.25">
      <c r="A475" s="80">
        <v>3</v>
      </c>
      <c r="B475" s="80">
        <v>4</v>
      </c>
      <c r="C475" s="80">
        <v>0</v>
      </c>
      <c r="D475" s="251">
        <v>0</v>
      </c>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row>
    <row r="476" spans="1:44" x14ac:dyDescent="0.25">
      <c r="A476" s="80">
        <v>1</v>
      </c>
      <c r="B476" s="80">
        <v>2</v>
      </c>
      <c r="C476" s="80">
        <v>1</v>
      </c>
      <c r="D476" s="251">
        <v>0</v>
      </c>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row>
    <row r="477" spans="1:44" x14ac:dyDescent="0.25">
      <c r="A477" s="80">
        <v>4</v>
      </c>
      <c r="B477" s="80">
        <v>1</v>
      </c>
      <c r="C477" s="80">
        <v>1</v>
      </c>
      <c r="D477" s="251">
        <v>0</v>
      </c>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row>
    <row r="478" spans="1:44" x14ac:dyDescent="0.25">
      <c r="A478" s="80">
        <v>4</v>
      </c>
      <c r="B478" s="80">
        <v>4</v>
      </c>
      <c r="C478" s="80">
        <v>0</v>
      </c>
      <c r="D478" s="251">
        <v>0</v>
      </c>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row>
    <row r="479" spans="1:44" x14ac:dyDescent="0.25">
      <c r="A479" s="80">
        <v>2</v>
      </c>
      <c r="B479" s="80">
        <v>1</v>
      </c>
      <c r="C479" s="80">
        <v>10</v>
      </c>
      <c r="D479" s="251">
        <v>0</v>
      </c>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row>
    <row r="480" spans="1:44" x14ac:dyDescent="0.25">
      <c r="A480" s="80">
        <v>2</v>
      </c>
      <c r="B480" s="80">
        <v>2</v>
      </c>
      <c r="C480" s="80">
        <v>0</v>
      </c>
      <c r="D480" s="251">
        <v>0</v>
      </c>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row>
    <row r="481" spans="1:44" x14ac:dyDescent="0.25">
      <c r="A481" s="80">
        <v>3</v>
      </c>
      <c r="B481" s="80">
        <v>1</v>
      </c>
      <c r="C481" s="80">
        <v>1</v>
      </c>
      <c r="D481" s="251">
        <v>1</v>
      </c>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row>
    <row r="482" spans="1:44" x14ac:dyDescent="0.25">
      <c r="A482" s="80">
        <v>4</v>
      </c>
      <c r="B482" s="80">
        <v>2</v>
      </c>
      <c r="C482" s="80">
        <v>0</v>
      </c>
      <c r="D482" s="251">
        <v>1</v>
      </c>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row>
    <row r="483" spans="1:44" x14ac:dyDescent="0.25">
      <c r="A483" s="80">
        <v>1</v>
      </c>
      <c r="B483" s="80">
        <v>2</v>
      </c>
      <c r="C483" s="80">
        <v>1</v>
      </c>
      <c r="D483" s="251">
        <v>0</v>
      </c>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row>
    <row r="484" spans="1:44" x14ac:dyDescent="0.25">
      <c r="A484" s="80">
        <v>2</v>
      </c>
      <c r="B484" s="80">
        <v>2</v>
      </c>
      <c r="C484" s="80">
        <v>1</v>
      </c>
      <c r="D484" s="251">
        <v>1</v>
      </c>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row>
    <row r="485" spans="1:44" x14ac:dyDescent="0.25">
      <c r="A485" s="80">
        <v>4</v>
      </c>
      <c r="B485" s="80">
        <v>1</v>
      </c>
      <c r="C485" s="80">
        <v>0</v>
      </c>
      <c r="D485" s="251">
        <v>0</v>
      </c>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row>
    <row r="486" spans="1:44" x14ac:dyDescent="0.25">
      <c r="A486" s="80">
        <v>4</v>
      </c>
      <c r="B486" s="80">
        <v>1</v>
      </c>
      <c r="C486" s="80">
        <v>5</v>
      </c>
      <c r="D486" s="251">
        <v>0</v>
      </c>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row>
    <row r="487" spans="1:44" x14ac:dyDescent="0.25">
      <c r="A487" s="80">
        <v>1</v>
      </c>
      <c r="B487" s="80">
        <v>1</v>
      </c>
      <c r="C487" s="80">
        <v>0</v>
      </c>
      <c r="D487" s="251">
        <v>0</v>
      </c>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row>
    <row r="488" spans="1:44" x14ac:dyDescent="0.25">
      <c r="A488" s="80">
        <v>1</v>
      </c>
      <c r="B488" s="80">
        <v>4</v>
      </c>
      <c r="C488" s="80">
        <v>1</v>
      </c>
      <c r="D488" s="251">
        <v>0</v>
      </c>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row>
    <row r="489" spans="1:44" x14ac:dyDescent="0.25">
      <c r="A489" s="80">
        <v>2</v>
      </c>
      <c r="B489" s="80">
        <v>4</v>
      </c>
      <c r="C489" s="80">
        <v>0</v>
      </c>
      <c r="D489" s="251">
        <v>0</v>
      </c>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row>
    <row r="490" spans="1:44" x14ac:dyDescent="0.25">
      <c r="A490" s="80">
        <v>1</v>
      </c>
      <c r="B490" s="80">
        <v>3</v>
      </c>
      <c r="C490" s="80">
        <v>2</v>
      </c>
      <c r="D490" s="251">
        <v>0</v>
      </c>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row>
    <row r="491" spans="1:44" x14ac:dyDescent="0.25">
      <c r="A491" s="80">
        <v>4</v>
      </c>
      <c r="B491" s="80">
        <v>2</v>
      </c>
      <c r="C491" s="80">
        <v>0</v>
      </c>
      <c r="D491" s="251">
        <v>0</v>
      </c>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row>
    <row r="492" spans="1:44" x14ac:dyDescent="0.25">
      <c r="A492" s="80">
        <v>2</v>
      </c>
      <c r="B492" s="80">
        <v>3</v>
      </c>
      <c r="C492" s="80">
        <v>0</v>
      </c>
      <c r="D492" s="251">
        <v>0</v>
      </c>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row>
    <row r="493" spans="1:44" x14ac:dyDescent="0.25">
      <c r="A493" s="80">
        <v>3</v>
      </c>
      <c r="B493" s="80">
        <v>4</v>
      </c>
      <c r="C493" s="80">
        <v>4</v>
      </c>
      <c r="D493" s="251">
        <v>0</v>
      </c>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row>
    <row r="494" spans="1:44" x14ac:dyDescent="0.25">
      <c r="A494" s="80">
        <v>1</v>
      </c>
      <c r="B494" s="80">
        <v>4</v>
      </c>
      <c r="C494" s="80">
        <v>0</v>
      </c>
      <c r="D494" s="251">
        <v>0</v>
      </c>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row>
    <row r="495" spans="1:44" x14ac:dyDescent="0.25">
      <c r="A495" s="80">
        <v>2</v>
      </c>
      <c r="B495" s="80">
        <v>1</v>
      </c>
      <c r="C495" s="80">
        <v>0</v>
      </c>
      <c r="D495" s="251">
        <v>0</v>
      </c>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row>
    <row r="496" spans="1:44" x14ac:dyDescent="0.25">
      <c r="A496" s="80">
        <v>3</v>
      </c>
      <c r="B496" s="80">
        <v>3</v>
      </c>
      <c r="C496" s="80">
        <v>0</v>
      </c>
      <c r="D496" s="251">
        <v>0</v>
      </c>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row>
    <row r="497" spans="1:44" x14ac:dyDescent="0.25">
      <c r="A497" s="80">
        <v>1</v>
      </c>
      <c r="B497" s="80">
        <v>3</v>
      </c>
      <c r="C497" s="80">
        <v>0</v>
      </c>
      <c r="D497" s="251">
        <v>1</v>
      </c>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row>
    <row r="498" spans="1:44" x14ac:dyDescent="0.25">
      <c r="A498" s="80">
        <v>1</v>
      </c>
      <c r="B498" s="80">
        <v>3</v>
      </c>
      <c r="C498" s="80">
        <v>1</v>
      </c>
      <c r="D498" s="251">
        <v>0</v>
      </c>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row>
    <row r="499" spans="1:44" x14ac:dyDescent="0.25">
      <c r="A499" s="80">
        <v>1</v>
      </c>
      <c r="B499" s="80">
        <v>4</v>
      </c>
      <c r="C499" s="80">
        <v>0</v>
      </c>
      <c r="D499" s="251">
        <v>0</v>
      </c>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row>
    <row r="500" spans="1:44" x14ac:dyDescent="0.25">
      <c r="A500" s="80">
        <v>3</v>
      </c>
      <c r="B500" s="80">
        <v>1</v>
      </c>
      <c r="C500" s="80">
        <v>2</v>
      </c>
      <c r="D500" s="251">
        <v>0</v>
      </c>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row>
    <row r="501" spans="1:44" x14ac:dyDescent="0.25">
      <c r="A501" s="80">
        <v>2</v>
      </c>
      <c r="B501" s="80">
        <v>3</v>
      </c>
      <c r="C501" s="80">
        <v>1</v>
      </c>
      <c r="D501" s="251">
        <v>0</v>
      </c>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row>
    <row r="502" spans="1:44" x14ac:dyDescent="0.25">
      <c r="A502" s="80">
        <v>1</v>
      </c>
      <c r="B502" s="80">
        <v>1</v>
      </c>
      <c r="C502" s="80">
        <v>0</v>
      </c>
      <c r="D502" s="251">
        <v>0</v>
      </c>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row>
    <row r="503" spans="1:44" x14ac:dyDescent="0.25">
      <c r="A503" s="80">
        <v>3</v>
      </c>
      <c r="B503" s="80">
        <v>3</v>
      </c>
      <c r="C503" s="80">
        <v>0</v>
      </c>
      <c r="D503" s="251">
        <v>0</v>
      </c>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row>
    <row r="504" spans="1:44" x14ac:dyDescent="0.25">
      <c r="A504" s="80">
        <v>4</v>
      </c>
      <c r="B504" s="80">
        <v>4</v>
      </c>
      <c r="C504" s="80">
        <v>8</v>
      </c>
      <c r="D504" s="251">
        <v>0</v>
      </c>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row>
    <row r="505" spans="1:44" x14ac:dyDescent="0.25">
      <c r="A505" s="80">
        <v>1</v>
      </c>
      <c r="B505" s="80">
        <v>2</v>
      </c>
      <c r="C505" s="80">
        <v>8</v>
      </c>
      <c r="D505" s="251">
        <v>0</v>
      </c>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row>
    <row r="506" spans="1:44" x14ac:dyDescent="0.25">
      <c r="A506" s="80">
        <v>1</v>
      </c>
      <c r="B506" s="80">
        <v>1</v>
      </c>
      <c r="C506" s="80">
        <v>0</v>
      </c>
      <c r="D506" s="251">
        <v>1</v>
      </c>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row>
    <row r="507" spans="1:44" x14ac:dyDescent="0.25">
      <c r="A507" s="80">
        <v>1</v>
      </c>
      <c r="B507" s="80">
        <v>3</v>
      </c>
      <c r="C507" s="80">
        <v>0</v>
      </c>
      <c r="D507" s="251">
        <v>0</v>
      </c>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row>
    <row r="508" spans="1:44" x14ac:dyDescent="0.25">
      <c r="A508" s="80">
        <v>3</v>
      </c>
      <c r="B508" s="80">
        <v>3</v>
      </c>
      <c r="C508" s="80">
        <v>7</v>
      </c>
      <c r="D508" s="251">
        <v>0</v>
      </c>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row>
    <row r="509" spans="1:44" x14ac:dyDescent="0.25">
      <c r="A509" s="80">
        <v>3</v>
      </c>
      <c r="B509" s="80">
        <v>2</v>
      </c>
      <c r="C509" s="80">
        <v>1</v>
      </c>
      <c r="D509" s="251">
        <v>0</v>
      </c>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row>
    <row r="510" spans="1:44" x14ac:dyDescent="0.25">
      <c r="A510" s="80">
        <v>1</v>
      </c>
      <c r="B510" s="80">
        <v>2</v>
      </c>
      <c r="C510" s="80">
        <v>11</v>
      </c>
      <c r="D510" s="251">
        <v>0</v>
      </c>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row>
    <row r="511" spans="1:44" x14ac:dyDescent="0.25">
      <c r="A511" s="80">
        <v>4</v>
      </c>
      <c r="B511" s="80">
        <v>3</v>
      </c>
      <c r="C511" s="80">
        <v>4</v>
      </c>
      <c r="D511" s="251">
        <v>0</v>
      </c>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row>
    <row r="512" spans="1:44" x14ac:dyDescent="0.25">
      <c r="A512" s="80">
        <v>2</v>
      </c>
      <c r="B512" s="80">
        <v>3</v>
      </c>
      <c r="C512" s="80">
        <v>7</v>
      </c>
      <c r="D512" s="251">
        <v>0</v>
      </c>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row>
    <row r="513" spans="1:44" x14ac:dyDescent="0.25">
      <c r="A513" s="80">
        <v>2</v>
      </c>
      <c r="B513" s="80">
        <v>2</v>
      </c>
      <c r="C513" s="80">
        <v>0</v>
      </c>
      <c r="D513" s="251">
        <v>0</v>
      </c>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row>
    <row r="514" spans="1:44" x14ac:dyDescent="0.25">
      <c r="A514" s="80">
        <v>11</v>
      </c>
      <c r="B514" s="80">
        <v>1</v>
      </c>
      <c r="C514" s="80">
        <v>1</v>
      </c>
      <c r="D514" s="251">
        <v>0</v>
      </c>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row>
    <row r="515" spans="1:44" x14ac:dyDescent="0.25">
      <c r="A515" s="80">
        <v>1</v>
      </c>
      <c r="B515" s="80">
        <v>4</v>
      </c>
      <c r="C515" s="80">
        <v>1</v>
      </c>
      <c r="D515" s="251">
        <v>1</v>
      </c>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row>
    <row r="516" spans="1:44" x14ac:dyDescent="0.25">
      <c r="A516" s="80">
        <v>1</v>
      </c>
      <c r="B516" s="80">
        <v>1</v>
      </c>
      <c r="C516" s="80">
        <v>9</v>
      </c>
      <c r="D516" s="251">
        <v>1</v>
      </c>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row>
    <row r="517" spans="1:44" x14ac:dyDescent="0.25">
      <c r="A517" s="80">
        <v>3</v>
      </c>
      <c r="B517" s="80">
        <v>3</v>
      </c>
      <c r="C517" s="80">
        <v>0</v>
      </c>
      <c r="D517" s="251">
        <v>0</v>
      </c>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row>
    <row r="518" spans="1:44" x14ac:dyDescent="0.25">
      <c r="A518" s="80">
        <v>3</v>
      </c>
      <c r="B518" s="80">
        <v>1</v>
      </c>
      <c r="C518" s="80">
        <v>0</v>
      </c>
      <c r="D518" s="251">
        <v>0</v>
      </c>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row>
    <row r="519" spans="1:44" x14ac:dyDescent="0.25">
      <c r="A519" s="80">
        <v>3</v>
      </c>
      <c r="B519" s="80">
        <v>4</v>
      </c>
      <c r="C519" s="80">
        <v>1</v>
      </c>
      <c r="D519" s="251">
        <v>0</v>
      </c>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row>
    <row r="520" spans="1:44" x14ac:dyDescent="0.25">
      <c r="A520" s="80">
        <v>4</v>
      </c>
      <c r="B520" s="80">
        <v>4</v>
      </c>
      <c r="C520" s="80">
        <v>0</v>
      </c>
      <c r="D520" s="251">
        <v>0</v>
      </c>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row>
    <row r="521" spans="1:44" x14ac:dyDescent="0.25">
      <c r="A521" s="80">
        <v>4</v>
      </c>
      <c r="B521" s="80">
        <v>2</v>
      </c>
      <c r="C521" s="80">
        <v>2</v>
      </c>
      <c r="D521" s="251">
        <v>0</v>
      </c>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row>
    <row r="522" spans="1:44" x14ac:dyDescent="0.25">
      <c r="A522" s="80">
        <v>2</v>
      </c>
      <c r="B522" s="80">
        <v>2</v>
      </c>
      <c r="C522" s="80">
        <v>2</v>
      </c>
      <c r="D522" s="251">
        <v>0</v>
      </c>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row>
    <row r="523" spans="1:44" x14ac:dyDescent="0.25">
      <c r="A523" s="80">
        <v>4</v>
      </c>
      <c r="B523" s="80">
        <v>4</v>
      </c>
      <c r="C523" s="80">
        <v>0</v>
      </c>
      <c r="D523" s="251">
        <v>0</v>
      </c>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row>
    <row r="524" spans="1:44" x14ac:dyDescent="0.25">
      <c r="A524" s="80">
        <v>4</v>
      </c>
      <c r="B524" s="80">
        <v>4</v>
      </c>
      <c r="C524" s="80">
        <v>0</v>
      </c>
      <c r="D524" s="251">
        <v>0</v>
      </c>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row>
    <row r="525" spans="1:44" x14ac:dyDescent="0.25">
      <c r="A525" s="80">
        <v>1</v>
      </c>
      <c r="B525" s="80">
        <v>4</v>
      </c>
      <c r="C525" s="80">
        <v>3</v>
      </c>
      <c r="D525" s="251">
        <v>0</v>
      </c>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row>
    <row r="526" spans="1:44" x14ac:dyDescent="0.25">
      <c r="A526" s="80">
        <v>2</v>
      </c>
      <c r="B526" s="80">
        <v>4</v>
      </c>
      <c r="C526" s="80">
        <v>7</v>
      </c>
      <c r="D526" s="251">
        <v>0</v>
      </c>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row>
    <row r="527" spans="1:44" x14ac:dyDescent="0.25">
      <c r="A527" s="80">
        <v>3</v>
      </c>
      <c r="B527" s="80">
        <v>1</v>
      </c>
      <c r="C527" s="80">
        <v>2</v>
      </c>
      <c r="D527" s="251">
        <v>1</v>
      </c>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row>
    <row r="528" spans="1:44" x14ac:dyDescent="0.25">
      <c r="A528" s="80">
        <v>2</v>
      </c>
      <c r="B528" s="80">
        <v>4</v>
      </c>
      <c r="C528" s="80">
        <v>11</v>
      </c>
      <c r="D528" s="251">
        <v>0</v>
      </c>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row>
    <row r="529" spans="1:44" x14ac:dyDescent="0.25">
      <c r="A529" s="80">
        <v>1</v>
      </c>
      <c r="B529" s="80">
        <v>4</v>
      </c>
      <c r="C529" s="80">
        <v>0</v>
      </c>
      <c r="D529" s="251">
        <v>0</v>
      </c>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row>
    <row r="530" spans="1:44" x14ac:dyDescent="0.25">
      <c r="A530" s="80">
        <v>3</v>
      </c>
      <c r="B530" s="80">
        <v>2</v>
      </c>
      <c r="C530" s="80">
        <v>1</v>
      </c>
      <c r="D530" s="251">
        <v>1</v>
      </c>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row>
    <row r="531" spans="1:44" x14ac:dyDescent="0.25">
      <c r="A531" s="80">
        <v>1</v>
      </c>
      <c r="B531" s="80">
        <v>2</v>
      </c>
      <c r="C531" s="80">
        <v>1</v>
      </c>
      <c r="D531" s="251">
        <v>0</v>
      </c>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row>
    <row r="532" spans="1:44" x14ac:dyDescent="0.25">
      <c r="A532" s="80">
        <v>1</v>
      </c>
      <c r="B532" s="80">
        <v>3</v>
      </c>
      <c r="C532" s="80">
        <v>0</v>
      </c>
      <c r="D532" s="251">
        <v>0</v>
      </c>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row>
    <row r="533" spans="1:44" x14ac:dyDescent="0.25">
      <c r="A533" s="80">
        <v>4</v>
      </c>
      <c r="B533" s="80">
        <v>3</v>
      </c>
      <c r="C533" s="80">
        <v>7</v>
      </c>
      <c r="D533" s="251">
        <v>0</v>
      </c>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row>
    <row r="534" spans="1:44" x14ac:dyDescent="0.25">
      <c r="A534" s="80">
        <v>1</v>
      </c>
      <c r="B534" s="80">
        <v>4</v>
      </c>
      <c r="C534" s="80">
        <v>1</v>
      </c>
      <c r="D534" s="251">
        <v>0</v>
      </c>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row>
    <row r="535" spans="1:44" x14ac:dyDescent="0.25">
      <c r="A535" s="80">
        <v>2</v>
      </c>
      <c r="B535" s="80">
        <v>4</v>
      </c>
      <c r="C535" s="80">
        <v>1</v>
      </c>
      <c r="D535" s="251">
        <v>0</v>
      </c>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row>
    <row r="536" spans="1:44" x14ac:dyDescent="0.25">
      <c r="A536" s="80">
        <v>3</v>
      </c>
      <c r="B536" s="80">
        <v>3</v>
      </c>
      <c r="C536" s="80">
        <v>1</v>
      </c>
      <c r="D536" s="251">
        <v>0</v>
      </c>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row>
    <row r="537" spans="1:44" x14ac:dyDescent="0.25">
      <c r="A537" s="80">
        <v>4</v>
      </c>
      <c r="B537" s="80">
        <v>2</v>
      </c>
      <c r="C537" s="80">
        <v>12</v>
      </c>
      <c r="D537" s="251">
        <v>0</v>
      </c>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row>
    <row r="538" spans="1:44" x14ac:dyDescent="0.25">
      <c r="A538" s="80">
        <v>1</v>
      </c>
      <c r="B538" s="80">
        <v>1</v>
      </c>
      <c r="C538" s="80">
        <v>2</v>
      </c>
      <c r="D538" s="251">
        <v>0</v>
      </c>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row>
    <row r="539" spans="1:44" x14ac:dyDescent="0.25">
      <c r="A539" s="80">
        <v>4</v>
      </c>
      <c r="B539" s="80">
        <v>4</v>
      </c>
      <c r="C539" s="80">
        <v>1</v>
      </c>
      <c r="D539" s="251">
        <v>0</v>
      </c>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row>
    <row r="540" spans="1:44" x14ac:dyDescent="0.25">
      <c r="A540" s="80">
        <v>1</v>
      </c>
      <c r="B540" s="80">
        <v>4</v>
      </c>
      <c r="C540" s="80">
        <v>2</v>
      </c>
      <c r="D540" s="251">
        <v>0</v>
      </c>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row>
    <row r="541" spans="1:44" x14ac:dyDescent="0.25">
      <c r="A541" s="80">
        <v>2</v>
      </c>
      <c r="B541" s="80">
        <v>4</v>
      </c>
      <c r="C541" s="80">
        <v>2</v>
      </c>
      <c r="D541" s="251">
        <v>0</v>
      </c>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row>
    <row r="542" spans="1:44" x14ac:dyDescent="0.25">
      <c r="A542" s="80">
        <v>2</v>
      </c>
      <c r="B542" s="80">
        <v>1</v>
      </c>
      <c r="C542" s="80">
        <v>3</v>
      </c>
      <c r="D542" s="251">
        <v>1</v>
      </c>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row>
    <row r="543" spans="1:44" x14ac:dyDescent="0.25">
      <c r="A543" s="80">
        <v>1</v>
      </c>
      <c r="B543" s="80">
        <v>1</v>
      </c>
      <c r="C543" s="80">
        <v>0</v>
      </c>
      <c r="D543" s="251">
        <v>0</v>
      </c>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row>
    <row r="544" spans="1:44" x14ac:dyDescent="0.25">
      <c r="A544" s="80">
        <v>3</v>
      </c>
      <c r="B544" s="80">
        <v>3</v>
      </c>
      <c r="C544" s="80">
        <v>0</v>
      </c>
      <c r="D544" s="251">
        <v>0</v>
      </c>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row>
    <row r="545" spans="1:44" x14ac:dyDescent="0.25">
      <c r="A545" s="80">
        <v>3</v>
      </c>
      <c r="B545" s="80">
        <v>1</v>
      </c>
      <c r="C545" s="80">
        <v>1</v>
      </c>
      <c r="D545" s="251">
        <v>0</v>
      </c>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row>
    <row r="546" spans="1:44" x14ac:dyDescent="0.25">
      <c r="A546" s="80">
        <v>1</v>
      </c>
      <c r="B546" s="80">
        <v>4</v>
      </c>
      <c r="C546" s="80">
        <v>11</v>
      </c>
      <c r="D546" s="251">
        <v>0</v>
      </c>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row>
    <row r="547" spans="1:44" x14ac:dyDescent="0.25">
      <c r="A547" s="80">
        <v>4</v>
      </c>
      <c r="B547" s="80">
        <v>3</v>
      </c>
      <c r="C547" s="80">
        <v>7</v>
      </c>
      <c r="D547" s="251">
        <v>0</v>
      </c>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row>
    <row r="548" spans="1:44" x14ac:dyDescent="0.25">
      <c r="A548" s="80">
        <v>1</v>
      </c>
      <c r="B548" s="80">
        <v>3</v>
      </c>
      <c r="C548" s="80">
        <v>0</v>
      </c>
      <c r="D548" s="251">
        <v>0</v>
      </c>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row>
    <row r="549" spans="1:44" x14ac:dyDescent="0.25">
      <c r="A549" s="80">
        <v>3</v>
      </c>
      <c r="B549" s="80">
        <v>3</v>
      </c>
      <c r="C549" s="80">
        <v>2</v>
      </c>
      <c r="D549" s="251">
        <v>1</v>
      </c>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row>
    <row r="550" spans="1:44" x14ac:dyDescent="0.25">
      <c r="A550" s="80">
        <v>4</v>
      </c>
      <c r="B550" s="80">
        <v>4</v>
      </c>
      <c r="C550" s="80">
        <v>2</v>
      </c>
      <c r="D550" s="251">
        <v>0</v>
      </c>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row>
    <row r="551" spans="1:44" x14ac:dyDescent="0.25">
      <c r="A551" s="80">
        <v>2</v>
      </c>
      <c r="B551" s="80">
        <v>2</v>
      </c>
      <c r="C551" s="80">
        <v>4</v>
      </c>
      <c r="D551" s="251">
        <v>0</v>
      </c>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row>
    <row r="552" spans="1:44" x14ac:dyDescent="0.25">
      <c r="A552" s="80">
        <v>1</v>
      </c>
      <c r="B552" s="80">
        <v>2</v>
      </c>
      <c r="C552" s="80">
        <v>0</v>
      </c>
      <c r="D552" s="251">
        <v>0</v>
      </c>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row>
    <row r="553" spans="1:44" x14ac:dyDescent="0.25">
      <c r="A553" s="80">
        <v>2</v>
      </c>
      <c r="B553" s="80">
        <v>3</v>
      </c>
      <c r="C553" s="80">
        <v>3</v>
      </c>
      <c r="D553" s="251">
        <v>0</v>
      </c>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row>
    <row r="554" spans="1:44" x14ac:dyDescent="0.25">
      <c r="A554" s="80">
        <v>1</v>
      </c>
      <c r="B554" s="80">
        <v>3</v>
      </c>
      <c r="C554" s="80">
        <v>1</v>
      </c>
      <c r="D554" s="251">
        <v>0</v>
      </c>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row>
    <row r="555" spans="1:44" x14ac:dyDescent="0.25">
      <c r="A555" s="80">
        <v>4</v>
      </c>
      <c r="B555" s="80">
        <v>4</v>
      </c>
      <c r="C555" s="80">
        <v>2</v>
      </c>
      <c r="D555" s="251">
        <v>0</v>
      </c>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row>
    <row r="556" spans="1:44" x14ac:dyDescent="0.25">
      <c r="A556" s="80">
        <v>4</v>
      </c>
      <c r="B556" s="80">
        <v>4</v>
      </c>
      <c r="C556" s="80">
        <v>0</v>
      </c>
      <c r="D556" s="251">
        <v>0</v>
      </c>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row>
    <row r="557" spans="1:44" x14ac:dyDescent="0.25">
      <c r="A557" s="80">
        <v>2</v>
      </c>
      <c r="B557" s="80">
        <v>4</v>
      </c>
      <c r="C557" s="80">
        <v>2</v>
      </c>
      <c r="D557" s="251">
        <v>0</v>
      </c>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row>
    <row r="558" spans="1:44" x14ac:dyDescent="0.25">
      <c r="A558" s="80">
        <v>4</v>
      </c>
      <c r="B558" s="80">
        <v>4</v>
      </c>
      <c r="C558" s="80">
        <v>2</v>
      </c>
      <c r="D558" s="251">
        <v>0</v>
      </c>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row>
    <row r="559" spans="1:44" x14ac:dyDescent="0.25">
      <c r="A559" s="80">
        <v>1</v>
      </c>
      <c r="B559" s="80">
        <v>4</v>
      </c>
      <c r="C559" s="80">
        <v>0</v>
      </c>
      <c r="D559" s="251">
        <v>0</v>
      </c>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row>
    <row r="560" spans="1:44" x14ac:dyDescent="0.25">
      <c r="A560" s="80">
        <v>4</v>
      </c>
      <c r="B560" s="80">
        <v>1</v>
      </c>
      <c r="C560" s="80">
        <v>4</v>
      </c>
      <c r="D560" s="251">
        <v>0</v>
      </c>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row>
    <row r="561" spans="1:44" x14ac:dyDescent="0.25">
      <c r="A561" s="80">
        <v>3</v>
      </c>
      <c r="B561" s="80">
        <v>4</v>
      </c>
      <c r="C561" s="80">
        <v>0</v>
      </c>
      <c r="D561" s="251">
        <v>0</v>
      </c>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row>
    <row r="562" spans="1:44" x14ac:dyDescent="0.25">
      <c r="A562" s="80">
        <v>1</v>
      </c>
      <c r="B562" s="80">
        <v>2</v>
      </c>
      <c r="C562" s="80">
        <v>0</v>
      </c>
      <c r="D562" s="251">
        <v>0</v>
      </c>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row>
    <row r="563" spans="1:44" x14ac:dyDescent="0.25">
      <c r="A563" s="80">
        <v>1</v>
      </c>
      <c r="B563" s="80">
        <v>3</v>
      </c>
      <c r="C563" s="80">
        <v>1</v>
      </c>
      <c r="D563" s="251">
        <v>0</v>
      </c>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row>
    <row r="564" spans="1:44" x14ac:dyDescent="0.25">
      <c r="A564" s="80">
        <v>4</v>
      </c>
      <c r="B564" s="80">
        <v>4</v>
      </c>
      <c r="C564" s="80">
        <v>7</v>
      </c>
      <c r="D564" s="251">
        <v>1</v>
      </c>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row>
    <row r="565" spans="1:44" x14ac:dyDescent="0.25">
      <c r="A565" s="80">
        <v>4</v>
      </c>
      <c r="B565" s="80">
        <v>3</v>
      </c>
      <c r="C565" s="80">
        <v>1</v>
      </c>
      <c r="D565" s="251">
        <v>0</v>
      </c>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row>
    <row r="566" spans="1:44" x14ac:dyDescent="0.25">
      <c r="A566" s="80">
        <v>3</v>
      </c>
      <c r="B566" s="80">
        <v>2</v>
      </c>
      <c r="C566" s="80">
        <v>3</v>
      </c>
      <c r="D566" s="251">
        <v>0</v>
      </c>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row>
    <row r="567" spans="1:44" x14ac:dyDescent="0.25">
      <c r="A567" s="80">
        <v>3</v>
      </c>
      <c r="B567" s="80">
        <v>1</v>
      </c>
      <c r="C567" s="80">
        <v>0</v>
      </c>
      <c r="D567" s="251">
        <v>0</v>
      </c>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row>
    <row r="568" spans="1:44" x14ac:dyDescent="0.25">
      <c r="A568" s="80">
        <v>2</v>
      </c>
      <c r="B568" s="80">
        <v>2</v>
      </c>
      <c r="C568" s="80">
        <v>1</v>
      </c>
      <c r="D568" s="251">
        <v>1</v>
      </c>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row>
    <row r="569" spans="1:44" x14ac:dyDescent="0.25">
      <c r="A569" s="80">
        <v>4</v>
      </c>
      <c r="B569" s="80">
        <v>4</v>
      </c>
      <c r="C569" s="80">
        <v>1</v>
      </c>
      <c r="D569" s="251">
        <v>0</v>
      </c>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row>
    <row r="570" spans="1:44" x14ac:dyDescent="0.25">
      <c r="A570" s="80">
        <v>1</v>
      </c>
      <c r="B570" s="80">
        <v>4</v>
      </c>
      <c r="C570" s="80">
        <v>1</v>
      </c>
      <c r="D570" s="251">
        <v>1</v>
      </c>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row>
    <row r="571" spans="1:44" x14ac:dyDescent="0.25">
      <c r="A571" s="80">
        <v>2</v>
      </c>
      <c r="B571" s="80">
        <v>1</v>
      </c>
      <c r="C571" s="80">
        <v>0</v>
      </c>
      <c r="D571" s="251">
        <v>0</v>
      </c>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row>
    <row r="572" spans="1:44" x14ac:dyDescent="0.25">
      <c r="A572" s="80">
        <v>4</v>
      </c>
      <c r="B572" s="80">
        <v>4</v>
      </c>
      <c r="C572" s="80">
        <v>1</v>
      </c>
      <c r="D572" s="251">
        <v>0</v>
      </c>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row>
    <row r="573" spans="1:44" x14ac:dyDescent="0.25">
      <c r="A573" s="80">
        <v>4</v>
      </c>
      <c r="B573" s="80">
        <v>1</v>
      </c>
      <c r="C573" s="80">
        <v>2</v>
      </c>
      <c r="D573" s="251">
        <v>0</v>
      </c>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row>
    <row r="574" spans="1:44" x14ac:dyDescent="0.25">
      <c r="A574" s="80">
        <v>1</v>
      </c>
      <c r="B574" s="80">
        <v>2</v>
      </c>
      <c r="C574" s="80">
        <v>1</v>
      </c>
      <c r="D574" s="251">
        <v>0</v>
      </c>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row>
    <row r="575" spans="1:44" x14ac:dyDescent="0.25">
      <c r="A575" s="80">
        <v>3</v>
      </c>
      <c r="B575" s="80">
        <v>4</v>
      </c>
      <c r="C575" s="80">
        <v>1</v>
      </c>
      <c r="D575" s="251">
        <v>1</v>
      </c>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row>
    <row r="576" spans="1:44" x14ac:dyDescent="0.25">
      <c r="A576" s="80">
        <v>4</v>
      </c>
      <c r="B576" s="80">
        <v>2</v>
      </c>
      <c r="C576" s="80">
        <v>1</v>
      </c>
      <c r="D576" s="251">
        <v>0</v>
      </c>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row>
    <row r="577" spans="1:44" x14ac:dyDescent="0.25">
      <c r="A577" s="80">
        <v>1</v>
      </c>
      <c r="B577" s="80">
        <v>4</v>
      </c>
      <c r="C577" s="80">
        <v>1</v>
      </c>
      <c r="D577" s="251">
        <v>0</v>
      </c>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row>
    <row r="578" spans="1:44" x14ac:dyDescent="0.25">
      <c r="A578" s="80">
        <v>4</v>
      </c>
      <c r="B578" s="80">
        <v>3</v>
      </c>
      <c r="C578" s="80">
        <v>1</v>
      </c>
      <c r="D578" s="251">
        <v>0</v>
      </c>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row>
    <row r="579" spans="1:44" x14ac:dyDescent="0.25">
      <c r="A579" s="80">
        <v>1</v>
      </c>
      <c r="B579" s="80">
        <v>4</v>
      </c>
      <c r="C579" s="80">
        <v>4</v>
      </c>
      <c r="D579" s="251">
        <v>0</v>
      </c>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row>
    <row r="580" spans="1:44" x14ac:dyDescent="0.25">
      <c r="A580" s="80">
        <v>1</v>
      </c>
      <c r="B580" s="80">
        <v>1</v>
      </c>
      <c r="C580" s="80">
        <v>4</v>
      </c>
      <c r="D580" s="251">
        <v>0</v>
      </c>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row>
    <row r="581" spans="1:44" x14ac:dyDescent="0.25">
      <c r="A581" s="80">
        <v>1</v>
      </c>
      <c r="B581" s="80">
        <v>3</v>
      </c>
      <c r="C581" s="80">
        <v>1</v>
      </c>
      <c r="D581" s="251">
        <v>0</v>
      </c>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row>
    <row r="582" spans="1:44" x14ac:dyDescent="0.25">
      <c r="A582" s="80">
        <v>4</v>
      </c>
      <c r="B582" s="80">
        <v>1</v>
      </c>
      <c r="C582" s="80">
        <v>0</v>
      </c>
      <c r="D582" s="251">
        <v>0</v>
      </c>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row>
    <row r="583" spans="1:44" x14ac:dyDescent="0.25">
      <c r="A583" s="80">
        <v>3</v>
      </c>
      <c r="B583" s="80">
        <v>4</v>
      </c>
      <c r="C583" s="80">
        <v>0</v>
      </c>
      <c r="D583" s="251">
        <v>0</v>
      </c>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row>
    <row r="584" spans="1:44" x14ac:dyDescent="0.25">
      <c r="A584" s="80">
        <v>4</v>
      </c>
      <c r="B584" s="80">
        <v>3</v>
      </c>
      <c r="C584" s="80">
        <v>3</v>
      </c>
      <c r="D584" s="251">
        <v>0</v>
      </c>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row>
    <row r="585" spans="1:44" x14ac:dyDescent="0.25">
      <c r="A585" s="80">
        <v>3</v>
      </c>
      <c r="B585" s="80">
        <v>3</v>
      </c>
      <c r="C585" s="80">
        <v>1</v>
      </c>
      <c r="D585" s="251">
        <v>0</v>
      </c>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row>
    <row r="586" spans="1:44" x14ac:dyDescent="0.25">
      <c r="A586" s="80">
        <v>1</v>
      </c>
      <c r="B586" s="80">
        <v>2</v>
      </c>
      <c r="C586" s="80">
        <v>14</v>
      </c>
      <c r="D586" s="251">
        <v>0</v>
      </c>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row>
    <row r="587" spans="1:44" x14ac:dyDescent="0.25">
      <c r="A587" s="80">
        <v>4</v>
      </c>
      <c r="B587" s="80">
        <v>3</v>
      </c>
      <c r="C587" s="80">
        <v>0</v>
      </c>
      <c r="D587" s="251">
        <v>1</v>
      </c>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row>
    <row r="588" spans="1:44" x14ac:dyDescent="0.25">
      <c r="A588" s="80">
        <v>2</v>
      </c>
      <c r="B588" s="80">
        <v>3</v>
      </c>
      <c r="C588" s="80">
        <v>0</v>
      </c>
      <c r="D588" s="251">
        <v>0</v>
      </c>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row>
    <row r="589" spans="1:44" x14ac:dyDescent="0.25">
      <c r="A589" s="80">
        <v>3</v>
      </c>
      <c r="B589" s="80">
        <v>4</v>
      </c>
      <c r="C589" s="80">
        <v>1</v>
      </c>
      <c r="D589" s="251">
        <v>0</v>
      </c>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row>
    <row r="590" spans="1:44" x14ac:dyDescent="0.25">
      <c r="A590" s="80">
        <v>3</v>
      </c>
      <c r="B590" s="80">
        <v>3</v>
      </c>
      <c r="C590" s="80">
        <v>0</v>
      </c>
      <c r="D590" s="251">
        <v>0</v>
      </c>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row>
    <row r="591" spans="1:44" x14ac:dyDescent="0.25">
      <c r="A591" s="80">
        <v>1</v>
      </c>
      <c r="B591" s="80">
        <v>2</v>
      </c>
      <c r="C591" s="80">
        <v>0</v>
      </c>
      <c r="D591" s="251">
        <v>1</v>
      </c>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row>
    <row r="592" spans="1:44" x14ac:dyDescent="0.25">
      <c r="A592" s="80">
        <v>1</v>
      </c>
      <c r="B592" s="80">
        <v>3</v>
      </c>
      <c r="C592" s="80">
        <v>3</v>
      </c>
      <c r="D592" s="251">
        <v>0</v>
      </c>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row>
    <row r="593" spans="1:44" x14ac:dyDescent="0.25">
      <c r="A593" s="80">
        <v>2</v>
      </c>
      <c r="B593" s="80">
        <v>1</v>
      </c>
      <c r="C593" s="80">
        <v>0</v>
      </c>
      <c r="D593" s="251">
        <v>1</v>
      </c>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row>
    <row r="594" spans="1:44" x14ac:dyDescent="0.25">
      <c r="A594" s="80">
        <v>1</v>
      </c>
      <c r="B594" s="80">
        <v>3</v>
      </c>
      <c r="C594" s="80">
        <v>3</v>
      </c>
      <c r="D594" s="251">
        <v>0</v>
      </c>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row>
    <row r="595" spans="1:44" x14ac:dyDescent="0.25">
      <c r="A595" s="80">
        <v>2</v>
      </c>
      <c r="B595" s="80">
        <v>3</v>
      </c>
      <c r="C595" s="80">
        <v>0</v>
      </c>
      <c r="D595" s="251">
        <v>0</v>
      </c>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row>
    <row r="596" spans="1:44" x14ac:dyDescent="0.25">
      <c r="A596" s="80">
        <v>4</v>
      </c>
      <c r="B596" s="80">
        <v>3</v>
      </c>
      <c r="C596" s="80">
        <v>0</v>
      </c>
      <c r="D596" s="251">
        <v>0</v>
      </c>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row>
    <row r="597" spans="1:44" x14ac:dyDescent="0.25">
      <c r="A597" s="80">
        <v>2</v>
      </c>
      <c r="B597" s="80">
        <v>4</v>
      </c>
      <c r="C597" s="80">
        <v>13</v>
      </c>
      <c r="D597" s="251">
        <v>1</v>
      </c>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row>
    <row r="598" spans="1:44" x14ac:dyDescent="0.25">
      <c r="A598" s="80">
        <v>3</v>
      </c>
      <c r="B598" s="80">
        <v>4</v>
      </c>
      <c r="C598" s="80">
        <v>2</v>
      </c>
      <c r="D598" s="251">
        <v>0</v>
      </c>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row>
    <row r="599" spans="1:44" x14ac:dyDescent="0.25">
      <c r="A599" s="80">
        <v>1</v>
      </c>
      <c r="B599" s="80">
        <v>4</v>
      </c>
      <c r="C599" s="80">
        <v>0</v>
      </c>
      <c r="D599" s="251">
        <v>0</v>
      </c>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row>
    <row r="600" spans="1:44" x14ac:dyDescent="0.25">
      <c r="A600" s="80">
        <v>3</v>
      </c>
      <c r="B600" s="80">
        <v>3</v>
      </c>
      <c r="C600" s="80">
        <v>2</v>
      </c>
      <c r="D600" s="251">
        <v>1</v>
      </c>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row>
    <row r="601" spans="1:44" x14ac:dyDescent="0.25">
      <c r="A601" s="80">
        <v>2</v>
      </c>
      <c r="B601" s="80">
        <v>3</v>
      </c>
      <c r="C601" s="80">
        <v>0</v>
      </c>
      <c r="D601" s="251">
        <v>0</v>
      </c>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row>
    <row r="602" spans="1:44" x14ac:dyDescent="0.25">
      <c r="A602" s="80">
        <v>2</v>
      </c>
      <c r="B602" s="80">
        <v>3</v>
      </c>
      <c r="C602" s="80">
        <v>6</v>
      </c>
      <c r="D602" s="251">
        <v>0</v>
      </c>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row>
    <row r="603" spans="1:44" x14ac:dyDescent="0.25">
      <c r="A603" s="80">
        <v>3</v>
      </c>
      <c r="B603" s="80">
        <v>1</v>
      </c>
      <c r="C603" s="80">
        <v>0</v>
      </c>
      <c r="D603" s="251">
        <v>0</v>
      </c>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row>
    <row r="604" spans="1:44" x14ac:dyDescent="0.25">
      <c r="A604" s="80">
        <v>4</v>
      </c>
      <c r="B604" s="80">
        <v>3</v>
      </c>
      <c r="C604" s="80">
        <v>0</v>
      </c>
      <c r="D604" s="251">
        <v>0</v>
      </c>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row>
    <row r="605" spans="1:44" x14ac:dyDescent="0.25">
      <c r="A605" s="80">
        <v>3</v>
      </c>
      <c r="B605" s="80">
        <v>2</v>
      </c>
      <c r="C605" s="80">
        <v>0</v>
      </c>
      <c r="D605" s="251">
        <v>0</v>
      </c>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row>
    <row r="606" spans="1:44" x14ac:dyDescent="0.25">
      <c r="A606" s="80">
        <v>2</v>
      </c>
      <c r="B606" s="80">
        <v>2</v>
      </c>
      <c r="C606" s="80">
        <v>7</v>
      </c>
      <c r="D606" s="251">
        <v>0</v>
      </c>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row>
    <row r="607" spans="1:44" x14ac:dyDescent="0.25">
      <c r="A607" s="80">
        <v>2</v>
      </c>
      <c r="B607" s="80">
        <v>1</v>
      </c>
      <c r="C607" s="80">
        <v>1</v>
      </c>
      <c r="D607" s="251">
        <v>0</v>
      </c>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row>
    <row r="608" spans="1:44" x14ac:dyDescent="0.25">
      <c r="A608" s="80">
        <v>4</v>
      </c>
      <c r="B608" s="80">
        <v>3</v>
      </c>
      <c r="C608" s="80">
        <v>1</v>
      </c>
      <c r="D608" s="251">
        <v>0</v>
      </c>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row>
    <row r="609" spans="1:44" x14ac:dyDescent="0.25">
      <c r="A609" s="80">
        <v>4</v>
      </c>
      <c r="B609" s="80">
        <v>3</v>
      </c>
      <c r="C609" s="80">
        <v>7</v>
      </c>
      <c r="D609" s="251">
        <v>1</v>
      </c>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row>
    <row r="610" spans="1:44" x14ac:dyDescent="0.25">
      <c r="A610" s="80">
        <v>4</v>
      </c>
      <c r="B610" s="80">
        <v>3</v>
      </c>
      <c r="C610" s="80">
        <v>7</v>
      </c>
      <c r="D610" s="251">
        <v>1</v>
      </c>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row>
    <row r="611" spans="1:44" x14ac:dyDescent="0.25">
      <c r="A611" s="80">
        <v>3</v>
      </c>
      <c r="B611" s="80">
        <v>2</v>
      </c>
      <c r="C611" s="80">
        <v>1</v>
      </c>
      <c r="D611" s="251">
        <v>0</v>
      </c>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row>
    <row r="612" spans="1:44" x14ac:dyDescent="0.25">
      <c r="A612" s="80">
        <v>4</v>
      </c>
      <c r="B612" s="80">
        <v>3</v>
      </c>
      <c r="C612" s="80">
        <v>0</v>
      </c>
      <c r="D612" s="251">
        <v>0</v>
      </c>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row>
    <row r="613" spans="1:44" x14ac:dyDescent="0.25">
      <c r="A613" s="80">
        <v>3</v>
      </c>
      <c r="B613" s="80">
        <v>3</v>
      </c>
      <c r="C613" s="80">
        <v>1</v>
      </c>
      <c r="D613" s="251">
        <v>0</v>
      </c>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row>
    <row r="614" spans="1:44" x14ac:dyDescent="0.25">
      <c r="A614" s="80">
        <v>3</v>
      </c>
      <c r="B614" s="80">
        <v>2</v>
      </c>
      <c r="C614" s="80">
        <v>7</v>
      </c>
      <c r="D614" s="251">
        <v>0</v>
      </c>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row>
    <row r="615" spans="1:44" x14ac:dyDescent="0.25">
      <c r="A615" s="80">
        <v>4</v>
      </c>
      <c r="B615" s="80">
        <v>3</v>
      </c>
      <c r="C615" s="80">
        <v>0</v>
      </c>
      <c r="D615" s="251">
        <v>0</v>
      </c>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row>
    <row r="616" spans="1:44" x14ac:dyDescent="0.25">
      <c r="A616" s="80">
        <v>3</v>
      </c>
      <c r="B616" s="80">
        <v>3</v>
      </c>
      <c r="C616" s="80">
        <v>1</v>
      </c>
      <c r="D616" s="251">
        <v>1</v>
      </c>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row>
    <row r="617" spans="1:44" x14ac:dyDescent="0.25">
      <c r="A617" s="80">
        <v>1</v>
      </c>
      <c r="B617" s="80">
        <v>4</v>
      </c>
      <c r="C617" s="80">
        <v>0</v>
      </c>
      <c r="D617" s="251">
        <v>0</v>
      </c>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row>
    <row r="618" spans="1:44" x14ac:dyDescent="0.25">
      <c r="A618" s="80">
        <v>3</v>
      </c>
      <c r="B618" s="80">
        <v>1</v>
      </c>
      <c r="C618" s="80">
        <v>4</v>
      </c>
      <c r="D618" s="251">
        <v>0</v>
      </c>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row>
    <row r="619" spans="1:44" x14ac:dyDescent="0.25">
      <c r="A619" s="80">
        <v>2</v>
      </c>
      <c r="B619" s="80">
        <v>4</v>
      </c>
      <c r="C619" s="80">
        <v>2</v>
      </c>
      <c r="D619" s="251">
        <v>0</v>
      </c>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row>
    <row r="620" spans="1:44" x14ac:dyDescent="0.25">
      <c r="A620" s="80">
        <v>1</v>
      </c>
      <c r="B620" s="80">
        <v>1</v>
      </c>
      <c r="C620" s="80">
        <v>0</v>
      </c>
      <c r="D620" s="251">
        <v>0</v>
      </c>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row>
    <row r="621" spans="1:44" x14ac:dyDescent="0.25">
      <c r="A621" s="80">
        <v>4</v>
      </c>
      <c r="B621" s="80">
        <v>1</v>
      </c>
      <c r="C621" s="80">
        <v>0</v>
      </c>
      <c r="D621" s="251">
        <v>0</v>
      </c>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row>
    <row r="622" spans="1:44" x14ac:dyDescent="0.25">
      <c r="A622" s="80">
        <v>1</v>
      </c>
      <c r="B622" s="80">
        <v>3</v>
      </c>
      <c r="C622" s="80">
        <v>1</v>
      </c>
      <c r="D622" s="251">
        <v>0</v>
      </c>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row>
    <row r="623" spans="1:44" x14ac:dyDescent="0.25">
      <c r="A623" s="80">
        <v>4</v>
      </c>
      <c r="B623" s="80">
        <v>2</v>
      </c>
      <c r="C623" s="80">
        <v>4</v>
      </c>
      <c r="D623" s="251">
        <v>0</v>
      </c>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row>
    <row r="624" spans="1:44" x14ac:dyDescent="0.25">
      <c r="A624" s="80">
        <v>1</v>
      </c>
      <c r="B624" s="80">
        <v>2</v>
      </c>
      <c r="C624" s="80">
        <v>0</v>
      </c>
      <c r="D624" s="251">
        <v>0</v>
      </c>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row>
    <row r="625" spans="1:44" x14ac:dyDescent="0.25">
      <c r="A625" s="80">
        <v>1</v>
      </c>
      <c r="B625" s="80">
        <v>2</v>
      </c>
      <c r="C625" s="80">
        <v>0</v>
      </c>
      <c r="D625" s="251">
        <v>0</v>
      </c>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row>
    <row r="626" spans="1:44" x14ac:dyDescent="0.25">
      <c r="A626" s="80">
        <v>4</v>
      </c>
      <c r="B626" s="80">
        <v>1</v>
      </c>
      <c r="C626" s="80">
        <v>0</v>
      </c>
      <c r="D626" s="251">
        <v>0</v>
      </c>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row>
    <row r="627" spans="1:44" x14ac:dyDescent="0.25">
      <c r="A627" s="80">
        <v>1</v>
      </c>
      <c r="B627" s="80">
        <v>4</v>
      </c>
      <c r="C627" s="80">
        <v>0</v>
      </c>
      <c r="D627" s="251">
        <v>0</v>
      </c>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row>
    <row r="628" spans="1:44" x14ac:dyDescent="0.25">
      <c r="A628" s="80">
        <v>1</v>
      </c>
      <c r="B628" s="80">
        <v>3</v>
      </c>
      <c r="C628" s="80">
        <v>1</v>
      </c>
      <c r="D628" s="251">
        <v>0</v>
      </c>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row>
    <row r="629" spans="1:44" x14ac:dyDescent="0.25">
      <c r="A629" s="80">
        <v>4</v>
      </c>
      <c r="B629" s="80">
        <v>3</v>
      </c>
      <c r="C629" s="80">
        <v>0</v>
      </c>
      <c r="D629" s="251">
        <v>0</v>
      </c>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row>
    <row r="630" spans="1:44" x14ac:dyDescent="0.25">
      <c r="A630" s="80">
        <v>3</v>
      </c>
      <c r="B630" s="80">
        <v>4</v>
      </c>
      <c r="C630" s="80">
        <v>0</v>
      </c>
      <c r="D630" s="251">
        <v>0</v>
      </c>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row>
    <row r="631" spans="1:44" x14ac:dyDescent="0.25">
      <c r="A631" s="80">
        <v>1</v>
      </c>
      <c r="B631" s="80">
        <v>2</v>
      </c>
      <c r="C631" s="80">
        <v>0</v>
      </c>
      <c r="D631" s="251">
        <v>0</v>
      </c>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row>
    <row r="632" spans="1:44" x14ac:dyDescent="0.25">
      <c r="A632" s="80">
        <v>4</v>
      </c>
      <c r="B632" s="80">
        <v>4</v>
      </c>
      <c r="C632" s="80">
        <v>2</v>
      </c>
      <c r="D632" s="251">
        <v>0</v>
      </c>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row>
    <row r="633" spans="1:44" x14ac:dyDescent="0.25">
      <c r="A633" s="80">
        <v>4</v>
      </c>
      <c r="B633" s="80">
        <v>1</v>
      </c>
      <c r="C633" s="80">
        <v>0</v>
      </c>
      <c r="D633" s="251">
        <v>0</v>
      </c>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row>
    <row r="634" spans="1:44" x14ac:dyDescent="0.25">
      <c r="A634" s="80">
        <v>4</v>
      </c>
      <c r="B634" s="80">
        <v>2</v>
      </c>
      <c r="C634" s="80">
        <v>2</v>
      </c>
      <c r="D634" s="251">
        <v>0</v>
      </c>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row>
    <row r="635" spans="1:44" x14ac:dyDescent="0.25">
      <c r="A635" s="80">
        <v>4</v>
      </c>
      <c r="B635" s="80">
        <v>1</v>
      </c>
      <c r="C635" s="80">
        <v>0</v>
      </c>
      <c r="D635" s="251">
        <v>0</v>
      </c>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row>
    <row r="636" spans="1:44" x14ac:dyDescent="0.25">
      <c r="A636" s="80">
        <v>3</v>
      </c>
      <c r="B636" s="80">
        <v>3</v>
      </c>
      <c r="C636" s="80">
        <v>0</v>
      </c>
      <c r="D636" s="251">
        <v>0</v>
      </c>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row>
    <row r="637" spans="1:44" x14ac:dyDescent="0.25">
      <c r="A637" s="80">
        <v>3</v>
      </c>
      <c r="B637" s="80">
        <v>4</v>
      </c>
      <c r="C637" s="80">
        <v>5</v>
      </c>
      <c r="D637" s="251">
        <v>0</v>
      </c>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row>
    <row r="638" spans="1:44" x14ac:dyDescent="0.25">
      <c r="A638" s="80">
        <v>2</v>
      </c>
      <c r="B638" s="80">
        <v>4</v>
      </c>
      <c r="C638" s="80">
        <v>7</v>
      </c>
      <c r="D638" s="251">
        <v>1</v>
      </c>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row>
    <row r="639" spans="1:44" x14ac:dyDescent="0.25">
      <c r="A639" s="80">
        <v>1</v>
      </c>
      <c r="B639" s="80">
        <v>4</v>
      </c>
      <c r="C639" s="80">
        <v>0</v>
      </c>
      <c r="D639" s="251">
        <v>0</v>
      </c>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row>
    <row r="640" spans="1:44" x14ac:dyDescent="0.25">
      <c r="A640" s="80">
        <v>1</v>
      </c>
      <c r="B640" s="80">
        <v>3</v>
      </c>
      <c r="C640" s="80">
        <v>0</v>
      </c>
      <c r="D640" s="251">
        <v>0</v>
      </c>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row>
    <row r="641" spans="1:44" x14ac:dyDescent="0.25">
      <c r="A641" s="80">
        <v>4</v>
      </c>
      <c r="B641" s="80">
        <v>3</v>
      </c>
      <c r="C641" s="80">
        <v>0</v>
      </c>
      <c r="D641" s="251">
        <v>0</v>
      </c>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row>
    <row r="642" spans="1:44" x14ac:dyDescent="0.25">
      <c r="A642" s="80">
        <v>4</v>
      </c>
      <c r="B642" s="80">
        <v>1</v>
      </c>
      <c r="C642" s="80">
        <v>3</v>
      </c>
      <c r="D642" s="251">
        <v>0</v>
      </c>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row>
    <row r="643" spans="1:44" x14ac:dyDescent="0.25">
      <c r="A643" s="80">
        <v>2</v>
      </c>
      <c r="B643" s="80">
        <v>2</v>
      </c>
      <c r="C643" s="80">
        <v>5</v>
      </c>
      <c r="D643" s="251">
        <v>0</v>
      </c>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row>
    <row r="644" spans="1:44" x14ac:dyDescent="0.25">
      <c r="A644" s="80">
        <v>3</v>
      </c>
      <c r="B644" s="80">
        <v>2</v>
      </c>
      <c r="C644" s="80">
        <v>1</v>
      </c>
      <c r="D644" s="251">
        <v>0</v>
      </c>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row>
    <row r="645" spans="1:44" x14ac:dyDescent="0.25">
      <c r="A645" s="80">
        <v>1</v>
      </c>
      <c r="B645" s="80">
        <v>3</v>
      </c>
      <c r="C645" s="80">
        <v>1</v>
      </c>
      <c r="D645" s="251">
        <v>0</v>
      </c>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row>
    <row r="646" spans="1:44" x14ac:dyDescent="0.25">
      <c r="A646" s="80">
        <v>4</v>
      </c>
      <c r="B646" s="80">
        <v>4</v>
      </c>
      <c r="C646" s="80">
        <v>0</v>
      </c>
      <c r="D646" s="251">
        <v>0</v>
      </c>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row>
    <row r="647" spans="1:44" x14ac:dyDescent="0.25">
      <c r="A647" s="80">
        <v>3</v>
      </c>
      <c r="B647" s="80">
        <v>2</v>
      </c>
      <c r="C647" s="80">
        <v>0</v>
      </c>
      <c r="D647" s="251">
        <v>1</v>
      </c>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row>
    <row r="648" spans="1:44" x14ac:dyDescent="0.25">
      <c r="A648" s="80">
        <v>4</v>
      </c>
      <c r="B648" s="80">
        <v>1</v>
      </c>
      <c r="C648" s="80">
        <v>2</v>
      </c>
      <c r="D648" s="251">
        <v>0</v>
      </c>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row>
    <row r="649" spans="1:44" x14ac:dyDescent="0.25">
      <c r="A649" s="80">
        <v>2</v>
      </c>
      <c r="B649" s="80">
        <v>4</v>
      </c>
      <c r="C649" s="80">
        <v>4</v>
      </c>
      <c r="D649" s="251">
        <v>0</v>
      </c>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row>
    <row r="650" spans="1:44" x14ac:dyDescent="0.25">
      <c r="A650" s="80">
        <v>4</v>
      </c>
      <c r="B650" s="80">
        <v>3</v>
      </c>
      <c r="C650" s="80">
        <v>0</v>
      </c>
      <c r="D650" s="251">
        <v>0</v>
      </c>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row>
    <row r="651" spans="1:44" x14ac:dyDescent="0.25">
      <c r="A651" s="80">
        <v>4</v>
      </c>
      <c r="B651" s="80">
        <v>4</v>
      </c>
      <c r="C651" s="80">
        <v>3</v>
      </c>
      <c r="D651" s="251">
        <v>0</v>
      </c>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row>
    <row r="652" spans="1:44" x14ac:dyDescent="0.25">
      <c r="A652" s="80">
        <v>1</v>
      </c>
      <c r="B652" s="80">
        <v>4</v>
      </c>
      <c r="C652" s="80">
        <v>2</v>
      </c>
      <c r="D652" s="251">
        <v>0</v>
      </c>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row>
    <row r="653" spans="1:44" x14ac:dyDescent="0.25">
      <c r="A653" s="80">
        <v>4</v>
      </c>
      <c r="B653" s="80">
        <v>3</v>
      </c>
      <c r="C653" s="80">
        <v>7</v>
      </c>
      <c r="D653" s="251">
        <v>0</v>
      </c>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row>
    <row r="654" spans="1:44" x14ac:dyDescent="0.25">
      <c r="A654" s="80">
        <v>1</v>
      </c>
      <c r="B654" s="80">
        <v>1</v>
      </c>
      <c r="C654" s="80">
        <v>0</v>
      </c>
      <c r="D654" s="251">
        <v>0</v>
      </c>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row>
    <row r="655" spans="1:44" x14ac:dyDescent="0.25">
      <c r="A655" s="80">
        <v>1</v>
      </c>
      <c r="B655" s="80">
        <v>1</v>
      </c>
      <c r="C655" s="80">
        <v>14</v>
      </c>
      <c r="D655" s="251">
        <v>0</v>
      </c>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row>
    <row r="656" spans="1:44" x14ac:dyDescent="0.25">
      <c r="A656" s="80">
        <v>1</v>
      </c>
      <c r="B656" s="80">
        <v>4</v>
      </c>
      <c r="C656" s="80">
        <v>0</v>
      </c>
      <c r="D656" s="251">
        <v>0</v>
      </c>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row>
    <row r="657" spans="1:44" x14ac:dyDescent="0.25">
      <c r="A657" s="80">
        <v>2</v>
      </c>
      <c r="B657" s="80">
        <v>4</v>
      </c>
      <c r="C657" s="80">
        <v>0</v>
      </c>
      <c r="D657" s="251">
        <v>0</v>
      </c>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row>
    <row r="658" spans="1:44" x14ac:dyDescent="0.25">
      <c r="A658" s="80">
        <v>4</v>
      </c>
      <c r="B658" s="80">
        <v>1</v>
      </c>
      <c r="C658" s="80">
        <v>0</v>
      </c>
      <c r="D658" s="251">
        <v>1</v>
      </c>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row>
    <row r="659" spans="1:44" x14ac:dyDescent="0.25">
      <c r="A659" s="80">
        <v>4</v>
      </c>
      <c r="B659" s="80">
        <v>1</v>
      </c>
      <c r="C659" s="80">
        <v>0</v>
      </c>
      <c r="D659" s="251">
        <v>0</v>
      </c>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row>
    <row r="660" spans="1:44" x14ac:dyDescent="0.25">
      <c r="A660" s="80">
        <v>1</v>
      </c>
      <c r="B660" s="80">
        <v>2</v>
      </c>
      <c r="C660" s="80">
        <v>7</v>
      </c>
      <c r="D660" s="251">
        <v>0</v>
      </c>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row>
    <row r="661" spans="1:44" x14ac:dyDescent="0.25">
      <c r="A661" s="80">
        <v>4</v>
      </c>
      <c r="B661" s="80">
        <v>1</v>
      </c>
      <c r="C661" s="80">
        <v>0</v>
      </c>
      <c r="D661" s="251">
        <v>0</v>
      </c>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row>
    <row r="662" spans="1:44" x14ac:dyDescent="0.25">
      <c r="A662" s="80">
        <v>4</v>
      </c>
      <c r="B662" s="80">
        <v>4</v>
      </c>
      <c r="C662" s="80">
        <v>0</v>
      </c>
      <c r="D662" s="251">
        <v>1</v>
      </c>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row>
    <row r="663" spans="1:44" x14ac:dyDescent="0.25">
      <c r="A663" s="80">
        <v>3</v>
      </c>
      <c r="B663" s="80">
        <v>1</v>
      </c>
      <c r="C663" s="80">
        <v>0</v>
      </c>
      <c r="D663" s="251">
        <v>0</v>
      </c>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row>
    <row r="664" spans="1:44" x14ac:dyDescent="0.25">
      <c r="A664" s="80">
        <v>3</v>
      </c>
      <c r="B664" s="80">
        <v>3</v>
      </c>
      <c r="C664" s="80">
        <v>0</v>
      </c>
      <c r="D664" s="251">
        <v>1</v>
      </c>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row>
    <row r="665" spans="1:44" x14ac:dyDescent="0.25">
      <c r="A665" s="80">
        <v>4</v>
      </c>
      <c r="B665" s="80">
        <v>4</v>
      </c>
      <c r="C665" s="80">
        <v>0</v>
      </c>
      <c r="D665" s="251">
        <v>1</v>
      </c>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row>
    <row r="666" spans="1:44" x14ac:dyDescent="0.25">
      <c r="A666" s="80">
        <v>4</v>
      </c>
      <c r="B666" s="80">
        <v>3</v>
      </c>
      <c r="C666" s="80">
        <v>4</v>
      </c>
      <c r="D666" s="251">
        <v>0</v>
      </c>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row>
    <row r="667" spans="1:44" x14ac:dyDescent="0.25">
      <c r="A667" s="80">
        <v>4</v>
      </c>
      <c r="B667" s="80">
        <v>4</v>
      </c>
      <c r="C667" s="80">
        <v>1</v>
      </c>
      <c r="D667" s="251">
        <v>0</v>
      </c>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row>
    <row r="668" spans="1:44" x14ac:dyDescent="0.25">
      <c r="A668" s="80">
        <v>3</v>
      </c>
      <c r="B668" s="80">
        <v>2</v>
      </c>
      <c r="C668" s="80">
        <v>0</v>
      </c>
      <c r="D668" s="251">
        <v>1</v>
      </c>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row>
    <row r="669" spans="1:44" x14ac:dyDescent="0.25">
      <c r="A669" s="80">
        <v>1</v>
      </c>
      <c r="B669" s="80">
        <v>2</v>
      </c>
      <c r="C669" s="80">
        <v>1</v>
      </c>
      <c r="D669" s="251">
        <v>1</v>
      </c>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row>
    <row r="670" spans="1:44" x14ac:dyDescent="0.25">
      <c r="A670" s="80">
        <v>3</v>
      </c>
      <c r="B670" s="80">
        <v>3</v>
      </c>
      <c r="C670" s="80">
        <v>2</v>
      </c>
      <c r="D670" s="251">
        <v>0</v>
      </c>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row>
    <row r="671" spans="1:44" x14ac:dyDescent="0.25">
      <c r="A671" s="80">
        <v>4</v>
      </c>
      <c r="B671" s="80">
        <v>4</v>
      </c>
      <c r="C671" s="80">
        <v>2</v>
      </c>
      <c r="D671" s="251">
        <v>1</v>
      </c>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row>
    <row r="672" spans="1:44" x14ac:dyDescent="0.25">
      <c r="A672" s="80">
        <v>3</v>
      </c>
      <c r="B672" s="80">
        <v>2</v>
      </c>
      <c r="C672" s="80">
        <v>0</v>
      </c>
      <c r="D672" s="251">
        <v>0</v>
      </c>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row>
    <row r="673" spans="1:44" x14ac:dyDescent="0.25">
      <c r="A673" s="80">
        <v>2</v>
      </c>
      <c r="B673" s="80">
        <v>2</v>
      </c>
      <c r="C673" s="80">
        <v>1</v>
      </c>
      <c r="D673" s="251">
        <v>0</v>
      </c>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row>
    <row r="674" spans="1:44" x14ac:dyDescent="0.25">
      <c r="A674" s="80">
        <v>3</v>
      </c>
      <c r="B674" s="80">
        <v>3</v>
      </c>
      <c r="C674" s="80">
        <v>0</v>
      </c>
      <c r="D674" s="251">
        <v>0</v>
      </c>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row>
    <row r="675" spans="1:44" x14ac:dyDescent="0.25">
      <c r="A675" s="80">
        <v>1</v>
      </c>
      <c r="B675" s="80">
        <v>3</v>
      </c>
      <c r="C675" s="80">
        <v>0</v>
      </c>
      <c r="D675" s="251">
        <v>0</v>
      </c>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row>
    <row r="676" spans="1:44" x14ac:dyDescent="0.25">
      <c r="A676" s="80">
        <v>2</v>
      </c>
      <c r="B676" s="80">
        <v>3</v>
      </c>
      <c r="C676" s="80">
        <v>0</v>
      </c>
      <c r="D676" s="251">
        <v>0</v>
      </c>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row>
    <row r="677" spans="1:44" x14ac:dyDescent="0.25">
      <c r="A677" s="80">
        <v>3</v>
      </c>
      <c r="B677" s="80">
        <v>2</v>
      </c>
      <c r="C677" s="80">
        <v>5</v>
      </c>
      <c r="D677" s="251">
        <v>0</v>
      </c>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row>
    <row r="678" spans="1:44" x14ac:dyDescent="0.25">
      <c r="A678" s="80">
        <v>4</v>
      </c>
      <c r="B678" s="80">
        <v>4</v>
      </c>
      <c r="C678" s="80">
        <v>0</v>
      </c>
      <c r="D678" s="251">
        <v>0</v>
      </c>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row>
    <row r="679" spans="1:44" x14ac:dyDescent="0.25">
      <c r="A679" s="80">
        <v>2</v>
      </c>
      <c r="B679" s="80">
        <v>1</v>
      </c>
      <c r="C679" s="80">
        <v>1</v>
      </c>
      <c r="D679" s="251">
        <v>0</v>
      </c>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row>
    <row r="680" spans="1:44" x14ac:dyDescent="0.25">
      <c r="A680" s="80">
        <v>3</v>
      </c>
      <c r="B680" s="80">
        <v>4</v>
      </c>
      <c r="C680" s="80">
        <v>0</v>
      </c>
      <c r="D680" s="251">
        <v>0</v>
      </c>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row>
    <row r="681" spans="1:44" x14ac:dyDescent="0.25">
      <c r="A681" s="80">
        <v>3</v>
      </c>
      <c r="B681" s="80">
        <v>4</v>
      </c>
      <c r="C681" s="80">
        <v>0</v>
      </c>
      <c r="D681" s="251">
        <v>0</v>
      </c>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row>
    <row r="682" spans="1:44" x14ac:dyDescent="0.25">
      <c r="A682" s="80">
        <v>4</v>
      </c>
      <c r="B682" s="80">
        <v>2</v>
      </c>
      <c r="C682" s="80">
        <v>0</v>
      </c>
      <c r="D682" s="251">
        <v>0</v>
      </c>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row>
    <row r="683" spans="1:44" x14ac:dyDescent="0.25">
      <c r="A683" s="80">
        <v>1</v>
      </c>
      <c r="B683" s="80">
        <v>4</v>
      </c>
      <c r="C683" s="80">
        <v>5</v>
      </c>
      <c r="D683" s="251">
        <v>0</v>
      </c>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row>
    <row r="684" spans="1:44" x14ac:dyDescent="0.25">
      <c r="A684" s="80">
        <v>4</v>
      </c>
      <c r="B684" s="80">
        <v>3</v>
      </c>
      <c r="C684" s="80">
        <v>0</v>
      </c>
      <c r="D684" s="251">
        <v>0</v>
      </c>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row>
    <row r="685" spans="1:44" x14ac:dyDescent="0.25">
      <c r="A685" s="80">
        <v>3</v>
      </c>
      <c r="B685" s="80">
        <v>3</v>
      </c>
      <c r="C685" s="80">
        <v>0</v>
      </c>
      <c r="D685" s="251">
        <v>1</v>
      </c>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row>
    <row r="686" spans="1:44" x14ac:dyDescent="0.25">
      <c r="A686" s="80">
        <v>2</v>
      </c>
      <c r="B686" s="80">
        <v>1</v>
      </c>
      <c r="C686" s="80">
        <v>0</v>
      </c>
      <c r="D686" s="251">
        <v>0</v>
      </c>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row>
    <row r="687" spans="1:44" x14ac:dyDescent="0.25">
      <c r="A687" s="80">
        <v>1</v>
      </c>
      <c r="B687" s="80">
        <v>3</v>
      </c>
      <c r="C687" s="80">
        <v>0</v>
      </c>
      <c r="D687" s="251">
        <v>0</v>
      </c>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row>
    <row r="688" spans="1:44" x14ac:dyDescent="0.25">
      <c r="A688" s="80">
        <v>1</v>
      </c>
      <c r="B688" s="80">
        <v>4</v>
      </c>
      <c r="C688" s="80">
        <v>2</v>
      </c>
      <c r="D688" s="251">
        <v>0</v>
      </c>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row>
    <row r="689" spans="1:44" x14ac:dyDescent="0.25">
      <c r="A689" s="80">
        <v>3</v>
      </c>
      <c r="B689" s="80">
        <v>3</v>
      </c>
      <c r="C689" s="80">
        <v>3</v>
      </c>
      <c r="D689" s="251">
        <v>0</v>
      </c>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row>
    <row r="690" spans="1:44" x14ac:dyDescent="0.25">
      <c r="A690" s="80">
        <v>2</v>
      </c>
      <c r="B690" s="80">
        <v>4</v>
      </c>
      <c r="C690" s="80">
        <v>0</v>
      </c>
      <c r="D690" s="251">
        <v>1</v>
      </c>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row>
    <row r="691" spans="1:44" x14ac:dyDescent="0.25">
      <c r="A691" s="80">
        <v>3</v>
      </c>
      <c r="B691" s="80">
        <v>1</v>
      </c>
      <c r="C691" s="80">
        <v>0</v>
      </c>
      <c r="D691" s="251">
        <v>1</v>
      </c>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row>
    <row r="692" spans="1:44" x14ac:dyDescent="0.25">
      <c r="A692" s="80">
        <v>1</v>
      </c>
      <c r="B692" s="80">
        <v>4</v>
      </c>
      <c r="C692" s="80">
        <v>8</v>
      </c>
      <c r="D692" s="251">
        <v>0</v>
      </c>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row>
    <row r="693" spans="1:44" x14ac:dyDescent="0.25">
      <c r="A693" s="80">
        <v>2</v>
      </c>
      <c r="B693" s="80">
        <v>4</v>
      </c>
      <c r="C693" s="80">
        <v>0</v>
      </c>
      <c r="D693" s="251">
        <v>0</v>
      </c>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row>
    <row r="694" spans="1:44" x14ac:dyDescent="0.25">
      <c r="A694" s="80">
        <v>1</v>
      </c>
      <c r="B694" s="80">
        <v>3</v>
      </c>
      <c r="C694" s="80">
        <v>6</v>
      </c>
      <c r="D694" s="251">
        <v>0</v>
      </c>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row>
    <row r="695" spans="1:44" x14ac:dyDescent="0.25">
      <c r="A695" s="80">
        <v>1</v>
      </c>
      <c r="B695" s="80">
        <v>3</v>
      </c>
      <c r="C695" s="80">
        <v>3</v>
      </c>
      <c r="D695" s="251">
        <v>1</v>
      </c>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row>
    <row r="696" spans="1:44" x14ac:dyDescent="0.25">
      <c r="A696" s="80">
        <v>4</v>
      </c>
      <c r="B696" s="80">
        <v>2</v>
      </c>
      <c r="C696" s="80">
        <v>1</v>
      </c>
      <c r="D696" s="251">
        <v>0</v>
      </c>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row>
    <row r="697" spans="1:44" x14ac:dyDescent="0.25">
      <c r="A697" s="80">
        <v>2</v>
      </c>
      <c r="B697" s="80">
        <v>1</v>
      </c>
      <c r="C697" s="80">
        <v>11</v>
      </c>
      <c r="D697" s="251">
        <v>1</v>
      </c>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row>
    <row r="698" spans="1:44" x14ac:dyDescent="0.25">
      <c r="A698" s="80">
        <v>2</v>
      </c>
      <c r="B698" s="80">
        <v>3</v>
      </c>
      <c r="C698" s="80">
        <v>0</v>
      </c>
      <c r="D698" s="251">
        <v>0</v>
      </c>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row>
    <row r="699" spans="1:44" x14ac:dyDescent="0.25">
      <c r="A699" s="80">
        <v>4</v>
      </c>
      <c r="B699" s="80">
        <v>3</v>
      </c>
      <c r="C699" s="80">
        <v>0</v>
      </c>
      <c r="D699" s="251">
        <v>0</v>
      </c>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row>
    <row r="700" spans="1:44" x14ac:dyDescent="0.25">
      <c r="A700" s="80">
        <v>3</v>
      </c>
      <c r="B700" s="80">
        <v>3</v>
      </c>
      <c r="C700" s="80">
        <v>1</v>
      </c>
      <c r="D700" s="251">
        <v>0</v>
      </c>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row>
    <row r="701" spans="1:44" x14ac:dyDescent="0.25">
      <c r="A701" s="80">
        <v>4</v>
      </c>
      <c r="B701" s="80">
        <v>4</v>
      </c>
      <c r="C701" s="80">
        <v>7</v>
      </c>
      <c r="D701" s="251">
        <v>0</v>
      </c>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row>
    <row r="702" spans="1:44" x14ac:dyDescent="0.25">
      <c r="A702" s="80">
        <v>3</v>
      </c>
      <c r="B702" s="80">
        <v>4</v>
      </c>
      <c r="C702" s="80">
        <v>0</v>
      </c>
      <c r="D702" s="251">
        <v>1</v>
      </c>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row>
    <row r="703" spans="1:44" x14ac:dyDescent="0.25">
      <c r="A703" s="80">
        <v>3</v>
      </c>
      <c r="B703" s="80">
        <v>3</v>
      </c>
      <c r="C703" s="80">
        <v>15</v>
      </c>
      <c r="D703" s="251">
        <v>0</v>
      </c>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row>
    <row r="704" spans="1:44" x14ac:dyDescent="0.25">
      <c r="A704" s="80">
        <v>2</v>
      </c>
      <c r="B704" s="80">
        <v>3</v>
      </c>
      <c r="C704" s="80">
        <v>7</v>
      </c>
      <c r="D704" s="251">
        <v>0</v>
      </c>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row>
    <row r="705" spans="1:44" x14ac:dyDescent="0.25">
      <c r="A705" s="80">
        <v>1</v>
      </c>
      <c r="B705" s="80">
        <v>3</v>
      </c>
      <c r="C705" s="80">
        <v>1</v>
      </c>
      <c r="D705" s="251">
        <v>0</v>
      </c>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row>
    <row r="706" spans="1:44" x14ac:dyDescent="0.25">
      <c r="A706" s="80">
        <v>1</v>
      </c>
      <c r="B706" s="80">
        <v>4</v>
      </c>
      <c r="C706" s="80">
        <v>0</v>
      </c>
      <c r="D706" s="251">
        <v>0</v>
      </c>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row>
    <row r="707" spans="1:44" x14ac:dyDescent="0.25">
      <c r="A707" s="80">
        <v>3</v>
      </c>
      <c r="B707" s="80">
        <v>1</v>
      </c>
      <c r="C707" s="80">
        <v>0</v>
      </c>
      <c r="D707" s="251">
        <v>0</v>
      </c>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row>
    <row r="708" spans="1:44" x14ac:dyDescent="0.25">
      <c r="A708" s="80">
        <v>2</v>
      </c>
      <c r="B708" s="80">
        <v>2</v>
      </c>
      <c r="C708" s="80">
        <v>0</v>
      </c>
      <c r="D708" s="251">
        <v>1</v>
      </c>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row>
    <row r="709" spans="1:44" x14ac:dyDescent="0.25">
      <c r="A709" s="80">
        <v>3</v>
      </c>
      <c r="B709" s="80">
        <v>3</v>
      </c>
      <c r="C709" s="80">
        <v>2</v>
      </c>
      <c r="D709" s="251">
        <v>0</v>
      </c>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row>
    <row r="710" spans="1:44" x14ac:dyDescent="0.25">
      <c r="A710" s="80">
        <v>1</v>
      </c>
      <c r="B710" s="80">
        <v>1</v>
      </c>
      <c r="C710" s="80">
        <v>0</v>
      </c>
      <c r="D710" s="251">
        <v>0</v>
      </c>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row>
    <row r="711" spans="1:44" x14ac:dyDescent="0.25">
      <c r="A711" s="80">
        <v>4</v>
      </c>
      <c r="B711" s="80">
        <v>3</v>
      </c>
      <c r="C711" s="80">
        <v>1</v>
      </c>
      <c r="D711" s="251">
        <v>1</v>
      </c>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row>
    <row r="712" spans="1:44" x14ac:dyDescent="0.25">
      <c r="A712" s="80">
        <v>2</v>
      </c>
      <c r="B712" s="80">
        <v>4</v>
      </c>
      <c r="C712" s="80">
        <v>6</v>
      </c>
      <c r="D712" s="251">
        <v>0</v>
      </c>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row>
    <row r="713" spans="1:44" x14ac:dyDescent="0.25">
      <c r="A713" s="80">
        <v>2</v>
      </c>
      <c r="B713" s="80">
        <v>4</v>
      </c>
      <c r="C713" s="80">
        <v>0</v>
      </c>
      <c r="D713" s="251">
        <v>1</v>
      </c>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row>
    <row r="714" spans="1:44" x14ac:dyDescent="0.25">
      <c r="A714" s="80">
        <v>4</v>
      </c>
      <c r="B714" s="80">
        <v>2</v>
      </c>
      <c r="C714" s="80">
        <v>0</v>
      </c>
      <c r="D714" s="251">
        <v>0</v>
      </c>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row>
    <row r="715" spans="1:44" x14ac:dyDescent="0.25">
      <c r="A715" s="80">
        <v>4</v>
      </c>
      <c r="B715" s="80">
        <v>4</v>
      </c>
      <c r="C715" s="80">
        <v>0</v>
      </c>
      <c r="D715" s="251">
        <v>0</v>
      </c>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row>
    <row r="716" spans="1:44" x14ac:dyDescent="0.25">
      <c r="A716" s="80">
        <v>4</v>
      </c>
      <c r="B716" s="80">
        <v>4</v>
      </c>
      <c r="C716" s="80">
        <v>1</v>
      </c>
      <c r="D716" s="251">
        <v>0</v>
      </c>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row>
    <row r="717" spans="1:44" x14ac:dyDescent="0.25">
      <c r="A717" s="80">
        <v>2</v>
      </c>
      <c r="B717" s="80">
        <v>3</v>
      </c>
      <c r="C717" s="80">
        <v>1</v>
      </c>
      <c r="D717" s="251">
        <v>0</v>
      </c>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row>
    <row r="718" spans="1:44" x14ac:dyDescent="0.25">
      <c r="A718" s="80">
        <v>3</v>
      </c>
      <c r="B718" s="80">
        <v>1</v>
      </c>
      <c r="C718" s="80">
        <v>0</v>
      </c>
      <c r="D718" s="251">
        <v>0</v>
      </c>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row>
    <row r="719" spans="1:44" x14ac:dyDescent="0.25">
      <c r="A719" s="80">
        <v>2</v>
      </c>
      <c r="B719" s="80">
        <v>3</v>
      </c>
      <c r="C719" s="80">
        <v>2</v>
      </c>
      <c r="D719" s="251">
        <v>0</v>
      </c>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row>
    <row r="720" spans="1:44" x14ac:dyDescent="0.25">
      <c r="A720" s="80">
        <v>1</v>
      </c>
      <c r="B720" s="80">
        <v>4</v>
      </c>
      <c r="C720" s="80">
        <v>0</v>
      </c>
      <c r="D720" s="251">
        <v>0</v>
      </c>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row>
    <row r="721" spans="1:44" x14ac:dyDescent="0.25">
      <c r="A721" s="80">
        <v>4</v>
      </c>
      <c r="B721" s="80">
        <v>4</v>
      </c>
      <c r="C721" s="80">
        <v>0</v>
      </c>
      <c r="D721" s="251">
        <v>0</v>
      </c>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row>
    <row r="722" spans="1:44" x14ac:dyDescent="0.25">
      <c r="A722" s="80">
        <v>1</v>
      </c>
      <c r="B722" s="80">
        <v>1</v>
      </c>
      <c r="C722" s="80">
        <v>0</v>
      </c>
      <c r="D722" s="251">
        <v>1</v>
      </c>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row>
    <row r="723" spans="1:44" x14ac:dyDescent="0.25">
      <c r="A723" s="80">
        <v>3</v>
      </c>
      <c r="B723" s="80">
        <v>4</v>
      </c>
      <c r="C723" s="80">
        <v>1</v>
      </c>
      <c r="D723" s="251">
        <v>0</v>
      </c>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row>
    <row r="724" spans="1:44" x14ac:dyDescent="0.25">
      <c r="A724" s="80">
        <v>3</v>
      </c>
      <c r="B724" s="80">
        <v>3</v>
      </c>
      <c r="C724" s="80">
        <v>0</v>
      </c>
      <c r="D724" s="251">
        <v>0</v>
      </c>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row>
    <row r="725" spans="1:44" x14ac:dyDescent="0.25">
      <c r="A725" s="80">
        <v>3</v>
      </c>
      <c r="B725" s="80">
        <v>4</v>
      </c>
      <c r="C725" s="80">
        <v>0</v>
      </c>
      <c r="D725" s="251">
        <v>0</v>
      </c>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row>
    <row r="726" spans="1:44" x14ac:dyDescent="0.25">
      <c r="A726" s="80">
        <v>3</v>
      </c>
      <c r="B726" s="80">
        <v>4</v>
      </c>
      <c r="C726" s="80">
        <v>3</v>
      </c>
      <c r="D726" s="251">
        <v>0</v>
      </c>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row>
    <row r="727" spans="1:44" x14ac:dyDescent="0.25">
      <c r="A727" s="80">
        <v>4</v>
      </c>
      <c r="B727" s="80">
        <v>3</v>
      </c>
      <c r="C727" s="80">
        <v>0</v>
      </c>
      <c r="D727" s="251">
        <v>1</v>
      </c>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row>
    <row r="728" spans="1:44" x14ac:dyDescent="0.25">
      <c r="A728" s="80">
        <v>1</v>
      </c>
      <c r="B728" s="80">
        <v>3</v>
      </c>
      <c r="C728" s="80">
        <v>0</v>
      </c>
      <c r="D728" s="251">
        <v>0</v>
      </c>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row>
    <row r="729" spans="1:44" x14ac:dyDescent="0.25">
      <c r="A729" s="80">
        <v>4</v>
      </c>
      <c r="B729" s="80">
        <v>2</v>
      </c>
      <c r="C729" s="80">
        <v>0</v>
      </c>
      <c r="D729" s="251">
        <v>0</v>
      </c>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row>
    <row r="730" spans="1:44" x14ac:dyDescent="0.25">
      <c r="A730" s="80">
        <v>2</v>
      </c>
      <c r="B730" s="80">
        <v>3</v>
      </c>
      <c r="C730" s="80">
        <v>0</v>
      </c>
      <c r="D730" s="251">
        <v>0</v>
      </c>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row>
    <row r="731" spans="1:44" x14ac:dyDescent="0.25">
      <c r="A731" s="80">
        <v>1</v>
      </c>
      <c r="B731" s="80">
        <v>3</v>
      </c>
      <c r="C731" s="80">
        <v>10</v>
      </c>
      <c r="D731" s="251">
        <v>0</v>
      </c>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row>
    <row r="732" spans="1:44" x14ac:dyDescent="0.25">
      <c r="A732" s="80">
        <v>1</v>
      </c>
      <c r="B732" s="80">
        <v>2</v>
      </c>
      <c r="C732" s="80">
        <v>1</v>
      </c>
      <c r="D732" s="251">
        <v>0</v>
      </c>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row>
    <row r="733" spans="1:44" x14ac:dyDescent="0.25">
      <c r="A733" s="80">
        <v>2</v>
      </c>
      <c r="B733" s="80">
        <v>4</v>
      </c>
      <c r="C733" s="80">
        <v>0</v>
      </c>
      <c r="D733" s="251">
        <v>1</v>
      </c>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row>
    <row r="734" spans="1:44" x14ac:dyDescent="0.25">
      <c r="A734" s="80">
        <v>2</v>
      </c>
      <c r="B734" s="80">
        <v>2</v>
      </c>
      <c r="C734" s="80">
        <v>1</v>
      </c>
      <c r="D734" s="251">
        <v>1</v>
      </c>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row>
    <row r="735" spans="1:44" x14ac:dyDescent="0.25">
      <c r="A735" s="80">
        <v>1</v>
      </c>
      <c r="B735" s="80">
        <v>4</v>
      </c>
      <c r="C735" s="80">
        <v>1</v>
      </c>
      <c r="D735" s="251">
        <v>0</v>
      </c>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row>
    <row r="736" spans="1:44" x14ac:dyDescent="0.25">
      <c r="A736" s="80">
        <v>2</v>
      </c>
      <c r="B736" s="80">
        <v>2</v>
      </c>
      <c r="C736" s="80">
        <v>1</v>
      </c>
      <c r="D736" s="251">
        <v>0</v>
      </c>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row>
    <row r="737" spans="1:44" x14ac:dyDescent="0.25">
      <c r="A737" s="80">
        <v>3</v>
      </c>
      <c r="B737" s="80">
        <v>1</v>
      </c>
      <c r="C737" s="80">
        <v>2</v>
      </c>
      <c r="D737" s="251">
        <v>0</v>
      </c>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row>
    <row r="738" spans="1:44" x14ac:dyDescent="0.25">
      <c r="A738" s="80">
        <v>3</v>
      </c>
      <c r="B738" s="80">
        <v>3</v>
      </c>
      <c r="C738" s="80">
        <v>4</v>
      </c>
      <c r="D738" s="251">
        <v>0</v>
      </c>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row>
    <row r="739" spans="1:44" x14ac:dyDescent="0.25">
      <c r="A739" s="80">
        <v>3</v>
      </c>
      <c r="B739" s="80">
        <v>4</v>
      </c>
      <c r="C739" s="80">
        <v>2</v>
      </c>
      <c r="D739" s="251">
        <v>0</v>
      </c>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row>
    <row r="740" spans="1:44" x14ac:dyDescent="0.25">
      <c r="A740" s="80">
        <v>4</v>
      </c>
      <c r="B740" s="80">
        <v>4</v>
      </c>
      <c r="C740" s="80">
        <v>11</v>
      </c>
      <c r="D740" s="251">
        <v>0</v>
      </c>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row>
    <row r="741" spans="1:44" x14ac:dyDescent="0.25">
      <c r="A741" s="80">
        <v>4</v>
      </c>
      <c r="B741" s="80">
        <v>1</v>
      </c>
      <c r="C741" s="80">
        <v>2</v>
      </c>
      <c r="D741" s="251">
        <v>0</v>
      </c>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row>
    <row r="742" spans="1:44" x14ac:dyDescent="0.25">
      <c r="A742" s="80">
        <v>4</v>
      </c>
      <c r="B742" s="80">
        <v>2</v>
      </c>
      <c r="C742" s="80">
        <v>1</v>
      </c>
      <c r="D742" s="251">
        <v>0</v>
      </c>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row>
    <row r="743" spans="1:44" x14ac:dyDescent="0.25">
      <c r="A743" s="80">
        <v>3</v>
      </c>
      <c r="B743" s="80">
        <v>4</v>
      </c>
      <c r="C743" s="80">
        <v>0</v>
      </c>
      <c r="D743" s="251">
        <v>0</v>
      </c>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row>
    <row r="744" spans="1:44" x14ac:dyDescent="0.25">
      <c r="A744" s="80">
        <v>4</v>
      </c>
      <c r="B744" s="80">
        <v>1</v>
      </c>
      <c r="C744" s="80">
        <v>0</v>
      </c>
      <c r="D744" s="251">
        <v>0</v>
      </c>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row>
    <row r="745" spans="1:44" x14ac:dyDescent="0.25">
      <c r="A745" s="80">
        <v>1</v>
      </c>
      <c r="B745" s="80">
        <v>3</v>
      </c>
      <c r="C745" s="80">
        <v>4</v>
      </c>
      <c r="D745" s="251">
        <v>0</v>
      </c>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row>
    <row r="746" spans="1:44" x14ac:dyDescent="0.25">
      <c r="A746" s="80">
        <v>2</v>
      </c>
      <c r="B746" s="80">
        <v>1</v>
      </c>
      <c r="C746" s="80">
        <v>0</v>
      </c>
      <c r="D746" s="251">
        <v>1</v>
      </c>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row>
    <row r="747" spans="1:44" x14ac:dyDescent="0.25">
      <c r="A747" s="80">
        <v>2</v>
      </c>
      <c r="B747" s="80">
        <v>3</v>
      </c>
      <c r="C747" s="80">
        <v>6</v>
      </c>
      <c r="D747" s="251">
        <v>0</v>
      </c>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row>
    <row r="748" spans="1:44" x14ac:dyDescent="0.25">
      <c r="A748" s="80">
        <v>3</v>
      </c>
      <c r="B748" s="80">
        <v>2</v>
      </c>
      <c r="C748" s="80">
        <v>5</v>
      </c>
      <c r="D748" s="251">
        <v>0</v>
      </c>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row>
    <row r="749" spans="1:44" x14ac:dyDescent="0.25">
      <c r="A749" s="80">
        <v>1</v>
      </c>
      <c r="B749" s="80">
        <v>2</v>
      </c>
      <c r="C749" s="80">
        <v>0</v>
      </c>
      <c r="D749" s="251">
        <v>0</v>
      </c>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row>
    <row r="750" spans="1:44" x14ac:dyDescent="0.25">
      <c r="A750" s="80">
        <v>4</v>
      </c>
      <c r="B750" s="80">
        <v>2</v>
      </c>
      <c r="C750" s="80">
        <v>2</v>
      </c>
      <c r="D750" s="251">
        <v>1</v>
      </c>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row>
    <row r="751" spans="1:44" x14ac:dyDescent="0.25">
      <c r="A751" s="80">
        <v>4</v>
      </c>
      <c r="B751" s="80">
        <v>1</v>
      </c>
      <c r="C751" s="80">
        <v>6</v>
      </c>
      <c r="D751" s="251">
        <v>1</v>
      </c>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row>
    <row r="752" spans="1:44" x14ac:dyDescent="0.25">
      <c r="A752" s="80">
        <v>4</v>
      </c>
      <c r="B752" s="80">
        <v>4</v>
      </c>
      <c r="C752" s="80">
        <v>11</v>
      </c>
      <c r="D752" s="251">
        <v>0</v>
      </c>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row>
    <row r="753" spans="1:44" x14ac:dyDescent="0.25">
      <c r="A753" s="80">
        <v>1</v>
      </c>
      <c r="B753" s="80">
        <v>4</v>
      </c>
      <c r="C753" s="80">
        <v>0</v>
      </c>
      <c r="D753" s="251">
        <v>0</v>
      </c>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row>
    <row r="754" spans="1:44" x14ac:dyDescent="0.25">
      <c r="A754" s="80">
        <v>2</v>
      </c>
      <c r="B754" s="80">
        <v>3</v>
      </c>
      <c r="C754" s="80">
        <v>15</v>
      </c>
      <c r="D754" s="251">
        <v>1</v>
      </c>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row>
    <row r="755" spans="1:44" x14ac:dyDescent="0.25">
      <c r="A755" s="80">
        <v>1</v>
      </c>
      <c r="B755" s="80">
        <v>4</v>
      </c>
      <c r="C755" s="80">
        <v>2</v>
      </c>
      <c r="D755" s="251">
        <v>0</v>
      </c>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row>
    <row r="756" spans="1:44" x14ac:dyDescent="0.25">
      <c r="A756" s="80">
        <v>4</v>
      </c>
      <c r="B756" s="80">
        <v>2</v>
      </c>
      <c r="C756" s="80">
        <v>2</v>
      </c>
      <c r="D756" s="251">
        <v>0</v>
      </c>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row>
    <row r="757" spans="1:44" x14ac:dyDescent="0.25">
      <c r="A757" s="80">
        <v>1</v>
      </c>
      <c r="B757" s="80">
        <v>4</v>
      </c>
      <c r="C757" s="80">
        <v>1</v>
      </c>
      <c r="D757" s="251">
        <v>0</v>
      </c>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row>
    <row r="758" spans="1:44" x14ac:dyDescent="0.25">
      <c r="A758" s="80">
        <v>2</v>
      </c>
      <c r="B758" s="80">
        <v>4</v>
      </c>
      <c r="C758" s="80">
        <v>7</v>
      </c>
      <c r="D758" s="251">
        <v>0</v>
      </c>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row>
    <row r="759" spans="1:44" x14ac:dyDescent="0.25">
      <c r="A759" s="80">
        <v>1</v>
      </c>
      <c r="B759" s="80">
        <v>2</v>
      </c>
      <c r="C759" s="80">
        <v>0</v>
      </c>
      <c r="D759" s="251">
        <v>0</v>
      </c>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row>
    <row r="760" spans="1:44" x14ac:dyDescent="0.25">
      <c r="A760" s="80">
        <v>4</v>
      </c>
      <c r="B760" s="80">
        <v>2</v>
      </c>
      <c r="C760" s="80">
        <v>0</v>
      </c>
      <c r="D760" s="251">
        <v>0</v>
      </c>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row>
    <row r="761" spans="1:44" x14ac:dyDescent="0.25">
      <c r="A761" s="80">
        <v>2</v>
      </c>
      <c r="B761" s="80">
        <v>2</v>
      </c>
      <c r="C761" s="80">
        <v>0</v>
      </c>
      <c r="D761" s="251">
        <v>0</v>
      </c>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row>
    <row r="762" spans="1:44" x14ac:dyDescent="0.25">
      <c r="A762" s="80">
        <v>2</v>
      </c>
      <c r="B762" s="80">
        <v>3</v>
      </c>
      <c r="C762" s="80">
        <v>6</v>
      </c>
      <c r="D762" s="251">
        <v>0</v>
      </c>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row>
    <row r="763" spans="1:44" x14ac:dyDescent="0.25">
      <c r="A763" s="80">
        <v>3</v>
      </c>
      <c r="B763" s="80">
        <v>1</v>
      </c>
      <c r="C763" s="80">
        <v>0</v>
      </c>
      <c r="D763" s="251">
        <v>1</v>
      </c>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row>
    <row r="764" spans="1:44" x14ac:dyDescent="0.25">
      <c r="A764" s="80">
        <v>1</v>
      </c>
      <c r="B764" s="80">
        <v>1</v>
      </c>
      <c r="C764" s="80">
        <v>1</v>
      </c>
      <c r="D764" s="251">
        <v>1</v>
      </c>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row>
    <row r="765" spans="1:44" x14ac:dyDescent="0.25">
      <c r="A765" s="80">
        <v>3</v>
      </c>
      <c r="B765" s="80">
        <v>3</v>
      </c>
      <c r="C765" s="80">
        <v>0</v>
      </c>
      <c r="D765" s="251">
        <v>0</v>
      </c>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row>
    <row r="766" spans="1:44" x14ac:dyDescent="0.25">
      <c r="A766" s="80">
        <v>4</v>
      </c>
      <c r="B766" s="80">
        <v>4</v>
      </c>
      <c r="C766" s="80">
        <v>0</v>
      </c>
      <c r="D766" s="251">
        <v>0</v>
      </c>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row>
    <row r="767" spans="1:44" x14ac:dyDescent="0.25">
      <c r="A767" s="80">
        <v>3</v>
      </c>
      <c r="B767" s="80">
        <v>3</v>
      </c>
      <c r="C767" s="80">
        <v>2</v>
      </c>
      <c r="D767" s="251">
        <v>0</v>
      </c>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row>
    <row r="768" spans="1:44" x14ac:dyDescent="0.25">
      <c r="A768" s="80">
        <v>2</v>
      </c>
      <c r="B768" s="80">
        <v>2</v>
      </c>
      <c r="C768" s="80">
        <v>7</v>
      </c>
      <c r="D768" s="251">
        <v>0</v>
      </c>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row>
    <row r="769" spans="1:44" x14ac:dyDescent="0.25">
      <c r="A769" s="80">
        <v>2</v>
      </c>
      <c r="B769" s="80">
        <v>4</v>
      </c>
      <c r="C769" s="80">
        <v>0</v>
      </c>
      <c r="D769" s="251">
        <v>0</v>
      </c>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row>
    <row r="770" spans="1:44" x14ac:dyDescent="0.25">
      <c r="A770" s="80">
        <v>1</v>
      </c>
      <c r="B770" s="80">
        <v>3</v>
      </c>
      <c r="C770" s="80">
        <v>7</v>
      </c>
      <c r="D770" s="251">
        <v>0</v>
      </c>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row>
    <row r="771" spans="1:44" x14ac:dyDescent="0.25">
      <c r="A771" s="80">
        <v>3</v>
      </c>
      <c r="B771" s="80">
        <v>1</v>
      </c>
      <c r="C771" s="80">
        <v>1</v>
      </c>
      <c r="D771" s="251">
        <v>0</v>
      </c>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row>
    <row r="772" spans="1:44" x14ac:dyDescent="0.25">
      <c r="A772" s="80">
        <v>4</v>
      </c>
      <c r="B772" s="80">
        <v>4</v>
      </c>
      <c r="C772" s="80">
        <v>2</v>
      </c>
      <c r="D772" s="251">
        <v>0</v>
      </c>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row>
    <row r="773" spans="1:44" x14ac:dyDescent="0.25">
      <c r="A773" s="80">
        <v>2</v>
      </c>
      <c r="B773" s="80">
        <v>3</v>
      </c>
      <c r="C773" s="80">
        <v>7</v>
      </c>
      <c r="D773" s="251">
        <v>0</v>
      </c>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row>
    <row r="774" spans="1:44" x14ac:dyDescent="0.25">
      <c r="A774" s="80">
        <v>3</v>
      </c>
      <c r="B774" s="80">
        <v>1</v>
      </c>
      <c r="C774" s="80">
        <v>0</v>
      </c>
      <c r="D774" s="251">
        <v>0</v>
      </c>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row>
    <row r="775" spans="1:44" x14ac:dyDescent="0.25">
      <c r="A775" s="80">
        <v>1</v>
      </c>
      <c r="B775" s="80">
        <v>4</v>
      </c>
      <c r="C775" s="80">
        <v>7</v>
      </c>
      <c r="D775" s="251">
        <v>0</v>
      </c>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row>
    <row r="776" spans="1:44" x14ac:dyDescent="0.25">
      <c r="A776" s="80">
        <v>1</v>
      </c>
      <c r="B776" s="80">
        <v>3</v>
      </c>
      <c r="C776" s="80">
        <v>6</v>
      </c>
      <c r="D776" s="251">
        <v>0</v>
      </c>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row>
    <row r="777" spans="1:44" x14ac:dyDescent="0.25">
      <c r="A777" s="80">
        <v>1</v>
      </c>
      <c r="B777" s="80">
        <v>3</v>
      </c>
      <c r="C777" s="80">
        <v>0</v>
      </c>
      <c r="D777" s="251">
        <v>0</v>
      </c>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row>
    <row r="778" spans="1:44" x14ac:dyDescent="0.25">
      <c r="A778" s="80">
        <v>4</v>
      </c>
      <c r="B778" s="80">
        <v>4</v>
      </c>
      <c r="C778" s="80">
        <v>0</v>
      </c>
      <c r="D778" s="251">
        <v>1</v>
      </c>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row>
    <row r="779" spans="1:44" x14ac:dyDescent="0.25">
      <c r="A779" s="80">
        <v>1</v>
      </c>
      <c r="B779" s="80">
        <v>3</v>
      </c>
      <c r="C779" s="80">
        <v>1</v>
      </c>
      <c r="D779" s="251">
        <v>1</v>
      </c>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row>
    <row r="780" spans="1:44" x14ac:dyDescent="0.25">
      <c r="A780" s="80">
        <v>4</v>
      </c>
      <c r="B780" s="80">
        <v>4</v>
      </c>
      <c r="C780" s="80">
        <v>1</v>
      </c>
      <c r="D780" s="251">
        <v>0</v>
      </c>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row>
    <row r="781" spans="1:44" x14ac:dyDescent="0.25">
      <c r="A781" s="80">
        <v>2</v>
      </c>
      <c r="B781" s="80">
        <v>1</v>
      </c>
      <c r="C781" s="80">
        <v>2</v>
      </c>
      <c r="D781" s="251">
        <v>1</v>
      </c>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row>
    <row r="782" spans="1:44" x14ac:dyDescent="0.25">
      <c r="A782" s="80">
        <v>1</v>
      </c>
      <c r="B782" s="80">
        <v>2</v>
      </c>
      <c r="C782" s="80">
        <v>1</v>
      </c>
      <c r="D782" s="251">
        <v>1</v>
      </c>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row>
    <row r="783" spans="1:44" x14ac:dyDescent="0.25">
      <c r="A783" s="80">
        <v>2</v>
      </c>
      <c r="B783" s="80">
        <v>1</v>
      </c>
      <c r="C783" s="80">
        <v>1</v>
      </c>
      <c r="D783" s="251">
        <v>0</v>
      </c>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row>
    <row r="784" spans="1:44" x14ac:dyDescent="0.25">
      <c r="A784" s="80">
        <v>2</v>
      </c>
      <c r="B784" s="80">
        <v>3</v>
      </c>
      <c r="C784" s="80">
        <v>0</v>
      </c>
      <c r="D784" s="251">
        <v>0</v>
      </c>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row>
    <row r="785" spans="1:44" x14ac:dyDescent="0.25">
      <c r="A785" s="80">
        <v>3</v>
      </c>
      <c r="B785" s="80">
        <v>2</v>
      </c>
      <c r="C785" s="80">
        <v>0</v>
      </c>
      <c r="D785" s="251">
        <v>0</v>
      </c>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row>
    <row r="786" spans="1:44" x14ac:dyDescent="0.25">
      <c r="A786" s="80">
        <v>3</v>
      </c>
      <c r="B786" s="80">
        <v>3</v>
      </c>
      <c r="C786" s="80">
        <v>1</v>
      </c>
      <c r="D786" s="251">
        <v>0</v>
      </c>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row>
    <row r="787" spans="1:44" x14ac:dyDescent="0.25">
      <c r="A787" s="80">
        <v>4</v>
      </c>
      <c r="B787" s="80">
        <v>1</v>
      </c>
      <c r="C787" s="80">
        <v>11</v>
      </c>
      <c r="D787" s="251">
        <v>0</v>
      </c>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row>
    <row r="788" spans="1:44" x14ac:dyDescent="0.25">
      <c r="A788" s="80">
        <v>3</v>
      </c>
      <c r="B788" s="80">
        <v>1</v>
      </c>
      <c r="C788" s="80">
        <v>1</v>
      </c>
      <c r="D788" s="251">
        <v>0</v>
      </c>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row>
    <row r="789" spans="1:44" x14ac:dyDescent="0.25">
      <c r="A789" s="80">
        <v>2</v>
      </c>
      <c r="B789" s="80">
        <v>4</v>
      </c>
      <c r="C789" s="80">
        <v>1</v>
      </c>
      <c r="D789" s="251">
        <v>0</v>
      </c>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row>
    <row r="790" spans="1:44" x14ac:dyDescent="0.25">
      <c r="A790" s="80">
        <v>3</v>
      </c>
      <c r="B790" s="80">
        <v>3</v>
      </c>
      <c r="C790" s="80">
        <v>1</v>
      </c>
      <c r="D790" s="251">
        <v>0</v>
      </c>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row>
    <row r="791" spans="1:44" x14ac:dyDescent="0.25">
      <c r="A791" s="80">
        <v>1</v>
      </c>
      <c r="B791" s="80">
        <v>2</v>
      </c>
      <c r="C791" s="80">
        <v>3</v>
      </c>
      <c r="D791" s="251">
        <v>1</v>
      </c>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row>
    <row r="792" spans="1:44" x14ac:dyDescent="0.25">
      <c r="A792" s="80">
        <v>4</v>
      </c>
      <c r="B792" s="80">
        <v>4</v>
      </c>
      <c r="C792" s="80">
        <v>1</v>
      </c>
      <c r="D792" s="251">
        <v>0</v>
      </c>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row>
    <row r="793" spans="1:44" x14ac:dyDescent="0.25">
      <c r="A793" s="80">
        <v>4</v>
      </c>
      <c r="B793" s="80">
        <v>4</v>
      </c>
      <c r="C793" s="80">
        <v>4</v>
      </c>
      <c r="D793" s="251">
        <v>1</v>
      </c>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row>
    <row r="794" spans="1:44" x14ac:dyDescent="0.25">
      <c r="A794" s="80">
        <v>3</v>
      </c>
      <c r="B794" s="80">
        <v>1</v>
      </c>
      <c r="C794" s="80">
        <v>3</v>
      </c>
      <c r="D794" s="251">
        <v>1</v>
      </c>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row>
    <row r="795" spans="1:44" x14ac:dyDescent="0.25">
      <c r="A795" s="80">
        <v>3</v>
      </c>
      <c r="B795" s="80">
        <v>1</v>
      </c>
      <c r="C795" s="80">
        <v>2</v>
      </c>
      <c r="D795" s="251">
        <v>0</v>
      </c>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row>
    <row r="796" spans="1:44" x14ac:dyDescent="0.25">
      <c r="A796" s="80">
        <v>4</v>
      </c>
      <c r="B796" s="80">
        <v>1</v>
      </c>
      <c r="C796" s="80">
        <v>0</v>
      </c>
      <c r="D796" s="251">
        <v>0</v>
      </c>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row>
    <row r="797" spans="1:44" x14ac:dyDescent="0.25">
      <c r="A797" s="80">
        <v>4</v>
      </c>
      <c r="B797" s="80">
        <v>4</v>
      </c>
      <c r="C797" s="80">
        <v>0</v>
      </c>
      <c r="D797" s="251">
        <v>0</v>
      </c>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row>
    <row r="798" spans="1:44" x14ac:dyDescent="0.25">
      <c r="A798" s="80">
        <v>4</v>
      </c>
      <c r="B798" s="80">
        <v>4</v>
      </c>
      <c r="C798" s="80">
        <v>5</v>
      </c>
      <c r="D798" s="251">
        <v>1</v>
      </c>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row>
    <row r="799" spans="1:44" x14ac:dyDescent="0.25">
      <c r="A799" s="80">
        <v>3</v>
      </c>
      <c r="B799" s="80">
        <v>1</v>
      </c>
      <c r="C799" s="80">
        <v>0</v>
      </c>
      <c r="D799" s="251">
        <v>1</v>
      </c>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row>
    <row r="800" spans="1:44" x14ac:dyDescent="0.25">
      <c r="A800" s="80">
        <v>4</v>
      </c>
      <c r="B800" s="80">
        <v>1</v>
      </c>
      <c r="C800" s="80">
        <v>2</v>
      </c>
      <c r="D800" s="251">
        <v>1</v>
      </c>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row>
    <row r="801" spans="1:44" x14ac:dyDescent="0.25">
      <c r="A801" s="80">
        <v>2</v>
      </c>
      <c r="B801" s="80">
        <v>4</v>
      </c>
      <c r="C801" s="80">
        <v>13</v>
      </c>
      <c r="D801" s="251">
        <v>0</v>
      </c>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row>
    <row r="802" spans="1:44" x14ac:dyDescent="0.25">
      <c r="A802" s="80">
        <v>2</v>
      </c>
      <c r="B802" s="80">
        <v>1</v>
      </c>
      <c r="C802" s="80">
        <v>0</v>
      </c>
      <c r="D802" s="251">
        <v>1</v>
      </c>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row>
    <row r="803" spans="1:44" x14ac:dyDescent="0.25">
      <c r="A803" s="80">
        <v>3</v>
      </c>
      <c r="B803" s="80">
        <v>4</v>
      </c>
      <c r="C803" s="80">
        <v>0</v>
      </c>
      <c r="D803" s="251">
        <v>1</v>
      </c>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row>
    <row r="804" spans="1:44" x14ac:dyDescent="0.25">
      <c r="A804" s="80">
        <v>2</v>
      </c>
      <c r="B804" s="80">
        <v>4</v>
      </c>
      <c r="C804" s="80">
        <v>0</v>
      </c>
      <c r="D804" s="251">
        <v>0</v>
      </c>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row>
    <row r="805" spans="1:44" x14ac:dyDescent="0.25">
      <c r="A805" s="80">
        <v>4</v>
      </c>
      <c r="B805" s="80">
        <v>3</v>
      </c>
      <c r="C805" s="80">
        <v>0</v>
      </c>
      <c r="D805" s="251">
        <v>0</v>
      </c>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row>
    <row r="806" spans="1:44" x14ac:dyDescent="0.25">
      <c r="A806" s="80">
        <v>4</v>
      </c>
      <c r="B806" s="80">
        <v>1</v>
      </c>
      <c r="C806" s="80">
        <v>2</v>
      </c>
      <c r="D806" s="251">
        <v>0</v>
      </c>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row>
    <row r="807" spans="1:44" x14ac:dyDescent="0.25">
      <c r="A807" s="80">
        <v>3</v>
      </c>
      <c r="B807" s="80">
        <v>2</v>
      </c>
      <c r="C807" s="80">
        <v>4</v>
      </c>
      <c r="D807" s="251">
        <v>0</v>
      </c>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row>
    <row r="808" spans="1:44" x14ac:dyDescent="0.25">
      <c r="A808" s="80">
        <v>3</v>
      </c>
      <c r="B808" s="80">
        <v>2</v>
      </c>
      <c r="C808" s="80">
        <v>4</v>
      </c>
      <c r="D808" s="251">
        <v>0</v>
      </c>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row>
    <row r="809" spans="1:44" x14ac:dyDescent="0.25">
      <c r="A809" s="80">
        <v>3</v>
      </c>
      <c r="B809" s="80">
        <v>3</v>
      </c>
      <c r="C809" s="80">
        <v>2</v>
      </c>
      <c r="D809" s="251">
        <v>0</v>
      </c>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row>
    <row r="810" spans="1:44" x14ac:dyDescent="0.25">
      <c r="A810" s="80">
        <v>4</v>
      </c>
      <c r="B810" s="80">
        <v>3</v>
      </c>
      <c r="C810" s="80">
        <v>1</v>
      </c>
      <c r="D810" s="251">
        <v>0</v>
      </c>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row>
    <row r="811" spans="1:44" x14ac:dyDescent="0.25">
      <c r="A811" s="80">
        <v>2</v>
      </c>
      <c r="B811" s="80">
        <v>4</v>
      </c>
      <c r="C811" s="80">
        <v>1</v>
      </c>
      <c r="D811" s="251">
        <v>0</v>
      </c>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row>
    <row r="812" spans="1:44" x14ac:dyDescent="0.25">
      <c r="A812" s="80">
        <v>2</v>
      </c>
      <c r="B812" s="80">
        <v>1</v>
      </c>
      <c r="C812" s="80">
        <v>4</v>
      </c>
      <c r="D812" s="251">
        <v>0</v>
      </c>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row>
    <row r="813" spans="1:44" x14ac:dyDescent="0.25">
      <c r="A813" s="80">
        <v>2</v>
      </c>
      <c r="B813" s="80">
        <v>4</v>
      </c>
      <c r="C813" s="80">
        <v>0</v>
      </c>
      <c r="D813" s="251">
        <v>0</v>
      </c>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row>
    <row r="814" spans="1:44" x14ac:dyDescent="0.25">
      <c r="A814" s="80">
        <v>1</v>
      </c>
      <c r="B814" s="80">
        <v>3</v>
      </c>
      <c r="C814" s="80">
        <v>0</v>
      </c>
      <c r="D814" s="251">
        <v>0</v>
      </c>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row>
    <row r="815" spans="1:44" x14ac:dyDescent="0.25">
      <c r="A815" s="80">
        <v>1</v>
      </c>
      <c r="B815" s="80">
        <v>1</v>
      </c>
      <c r="C815" s="80">
        <v>11</v>
      </c>
      <c r="D815" s="251">
        <v>1</v>
      </c>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row>
    <row r="816" spans="1:44" x14ac:dyDescent="0.25">
      <c r="A816" s="80">
        <v>3</v>
      </c>
      <c r="B816" s="80">
        <v>3</v>
      </c>
      <c r="C816" s="80">
        <v>4</v>
      </c>
      <c r="D816" s="251">
        <v>0</v>
      </c>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row>
    <row r="817" spans="1:44" x14ac:dyDescent="0.25">
      <c r="A817" s="80">
        <v>2</v>
      </c>
      <c r="B817" s="80">
        <v>4</v>
      </c>
      <c r="C817" s="80">
        <v>2</v>
      </c>
      <c r="D817" s="251">
        <v>0</v>
      </c>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row>
    <row r="818" spans="1:44" x14ac:dyDescent="0.25">
      <c r="A818" s="80">
        <v>2</v>
      </c>
      <c r="B818" s="80">
        <v>3</v>
      </c>
      <c r="C818" s="80">
        <v>0</v>
      </c>
      <c r="D818" s="251">
        <v>0</v>
      </c>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row>
    <row r="819" spans="1:44" x14ac:dyDescent="0.25">
      <c r="A819" s="80">
        <v>4</v>
      </c>
      <c r="B819" s="80">
        <v>1</v>
      </c>
      <c r="C819" s="80">
        <v>0</v>
      </c>
      <c r="D819" s="251">
        <v>0</v>
      </c>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row>
    <row r="820" spans="1:44" x14ac:dyDescent="0.25">
      <c r="A820" s="80">
        <v>1</v>
      </c>
      <c r="B820" s="80">
        <v>3</v>
      </c>
      <c r="C820" s="80">
        <v>2</v>
      </c>
      <c r="D820" s="251">
        <v>0</v>
      </c>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row>
    <row r="821" spans="1:44" x14ac:dyDescent="0.25">
      <c r="A821" s="80">
        <v>2</v>
      </c>
      <c r="B821" s="80">
        <v>1</v>
      </c>
      <c r="C821" s="80">
        <v>0</v>
      </c>
      <c r="D821" s="251">
        <v>0</v>
      </c>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row>
    <row r="822" spans="1:44" x14ac:dyDescent="0.25">
      <c r="A822" s="80">
        <v>1</v>
      </c>
      <c r="B822" s="80">
        <v>4</v>
      </c>
      <c r="C822" s="80">
        <v>0</v>
      </c>
      <c r="D822" s="251">
        <v>0</v>
      </c>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row>
    <row r="823" spans="1:44" x14ac:dyDescent="0.25">
      <c r="A823" s="80">
        <v>2</v>
      </c>
      <c r="B823" s="80">
        <v>4</v>
      </c>
      <c r="C823" s="80">
        <v>2</v>
      </c>
      <c r="D823" s="251">
        <v>0</v>
      </c>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row>
    <row r="824" spans="1:44" x14ac:dyDescent="0.25">
      <c r="A824" s="80">
        <v>1</v>
      </c>
      <c r="B824" s="80">
        <v>4</v>
      </c>
      <c r="C824" s="80">
        <v>0</v>
      </c>
      <c r="D824" s="251">
        <v>0</v>
      </c>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row>
    <row r="825" spans="1:44" x14ac:dyDescent="0.25">
      <c r="A825" s="80">
        <v>2</v>
      </c>
      <c r="B825" s="80">
        <v>4</v>
      </c>
      <c r="C825" s="80">
        <v>1</v>
      </c>
      <c r="D825" s="251">
        <v>0</v>
      </c>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row>
    <row r="826" spans="1:44" x14ac:dyDescent="0.25">
      <c r="A826" s="80">
        <v>4</v>
      </c>
      <c r="B826" s="80">
        <v>2</v>
      </c>
      <c r="C826" s="80">
        <v>0</v>
      </c>
      <c r="D826" s="251">
        <v>0</v>
      </c>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row>
    <row r="827" spans="1:44" x14ac:dyDescent="0.25">
      <c r="A827" s="80">
        <v>4</v>
      </c>
      <c r="B827" s="80">
        <v>2</v>
      </c>
      <c r="C827" s="80">
        <v>1</v>
      </c>
      <c r="D827" s="251">
        <v>0</v>
      </c>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row>
    <row r="828" spans="1:44" x14ac:dyDescent="0.25">
      <c r="A828" s="80">
        <v>3</v>
      </c>
      <c r="B828" s="80">
        <v>3</v>
      </c>
      <c r="C828" s="80">
        <v>5</v>
      </c>
      <c r="D828" s="251">
        <v>0</v>
      </c>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row>
    <row r="829" spans="1:44" x14ac:dyDescent="0.25">
      <c r="A829" s="80">
        <v>3</v>
      </c>
      <c r="B829" s="80">
        <v>3</v>
      </c>
      <c r="C829" s="80">
        <v>0</v>
      </c>
      <c r="D829" s="251">
        <v>0</v>
      </c>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row>
    <row r="830" spans="1:44" x14ac:dyDescent="0.25">
      <c r="A830" s="80">
        <v>2</v>
      </c>
      <c r="B830" s="80">
        <v>3</v>
      </c>
      <c r="C830" s="80">
        <v>0</v>
      </c>
      <c r="D830" s="251">
        <v>1</v>
      </c>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row>
    <row r="831" spans="1:44" x14ac:dyDescent="0.25">
      <c r="A831" s="80">
        <v>3</v>
      </c>
      <c r="B831" s="80">
        <v>1</v>
      </c>
      <c r="C831" s="80">
        <v>0</v>
      </c>
      <c r="D831" s="251">
        <v>1</v>
      </c>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row>
    <row r="832" spans="1:44" x14ac:dyDescent="0.25">
      <c r="A832" s="80">
        <v>1</v>
      </c>
      <c r="B832" s="80">
        <v>2</v>
      </c>
      <c r="C832" s="80">
        <v>0</v>
      </c>
      <c r="D832" s="251">
        <v>0</v>
      </c>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row>
    <row r="833" spans="1:44" x14ac:dyDescent="0.25">
      <c r="A833" s="80">
        <v>1</v>
      </c>
      <c r="B833" s="80">
        <v>3</v>
      </c>
      <c r="C833" s="80">
        <v>2</v>
      </c>
      <c r="D833" s="251">
        <v>1</v>
      </c>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row>
    <row r="834" spans="1:44" x14ac:dyDescent="0.25">
      <c r="A834" s="80">
        <v>1</v>
      </c>
      <c r="B834" s="80">
        <v>3</v>
      </c>
      <c r="C834" s="80">
        <v>1</v>
      </c>
      <c r="D834" s="251">
        <v>0</v>
      </c>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row>
    <row r="835" spans="1:44" x14ac:dyDescent="0.25">
      <c r="A835" s="80">
        <v>3</v>
      </c>
      <c r="B835" s="80">
        <v>4</v>
      </c>
      <c r="C835" s="80">
        <v>2</v>
      </c>
      <c r="D835" s="251">
        <v>0</v>
      </c>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row>
    <row r="836" spans="1:44" x14ac:dyDescent="0.25">
      <c r="A836" s="80">
        <v>3</v>
      </c>
      <c r="B836" s="80">
        <v>2</v>
      </c>
      <c r="C836" s="80">
        <v>1</v>
      </c>
      <c r="D836" s="251">
        <v>0</v>
      </c>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row>
    <row r="837" spans="1:44" x14ac:dyDescent="0.25">
      <c r="A837" s="80">
        <v>3</v>
      </c>
      <c r="B837" s="80">
        <v>3</v>
      </c>
      <c r="C837" s="80">
        <v>1</v>
      </c>
      <c r="D837" s="251">
        <v>0</v>
      </c>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row>
    <row r="838" spans="1:44" x14ac:dyDescent="0.25">
      <c r="A838" s="80">
        <v>1</v>
      </c>
      <c r="B838" s="80">
        <v>4</v>
      </c>
      <c r="C838" s="80">
        <v>3</v>
      </c>
      <c r="D838" s="251">
        <v>1</v>
      </c>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row>
    <row r="839" spans="1:44" x14ac:dyDescent="0.25">
      <c r="A839" s="80">
        <v>3</v>
      </c>
      <c r="B839" s="80">
        <v>2</v>
      </c>
      <c r="C839" s="80">
        <v>2</v>
      </c>
      <c r="D839" s="251">
        <v>0</v>
      </c>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row>
    <row r="840" spans="1:44" x14ac:dyDescent="0.25">
      <c r="A840" s="80">
        <v>1</v>
      </c>
      <c r="B840" s="80">
        <v>3</v>
      </c>
      <c r="C840" s="80">
        <v>13</v>
      </c>
      <c r="D840" s="251">
        <v>1</v>
      </c>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row>
    <row r="841" spans="1:44" x14ac:dyDescent="0.25">
      <c r="A841" s="80">
        <v>1</v>
      </c>
      <c r="B841" s="80">
        <v>2</v>
      </c>
      <c r="C841" s="80">
        <v>1</v>
      </c>
      <c r="D841" s="251">
        <v>0</v>
      </c>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row>
    <row r="842" spans="1:44" x14ac:dyDescent="0.25">
      <c r="A842" s="80">
        <v>1</v>
      </c>
      <c r="B842" s="80">
        <v>4</v>
      </c>
      <c r="C842" s="80">
        <v>1</v>
      </c>
      <c r="D842" s="251">
        <v>0</v>
      </c>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row>
    <row r="843" spans="1:44" x14ac:dyDescent="0.25">
      <c r="A843" s="80">
        <v>2</v>
      </c>
      <c r="B843" s="80">
        <v>4</v>
      </c>
      <c r="C843" s="80">
        <v>1</v>
      </c>
      <c r="D843" s="251">
        <v>0</v>
      </c>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row>
    <row r="844" spans="1:44" x14ac:dyDescent="0.25">
      <c r="A844" s="80">
        <v>1</v>
      </c>
      <c r="B844" s="80">
        <v>3</v>
      </c>
      <c r="C844" s="80">
        <v>0</v>
      </c>
      <c r="D844" s="251">
        <v>1</v>
      </c>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row>
    <row r="845" spans="1:44" x14ac:dyDescent="0.25">
      <c r="A845" s="80">
        <v>4</v>
      </c>
      <c r="B845" s="80">
        <v>1</v>
      </c>
      <c r="C845" s="80">
        <v>0</v>
      </c>
      <c r="D845" s="251">
        <v>0</v>
      </c>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row>
    <row r="846" spans="1:44" x14ac:dyDescent="0.25">
      <c r="A846" s="80">
        <v>3</v>
      </c>
      <c r="B846" s="80">
        <v>3</v>
      </c>
      <c r="C846" s="80">
        <v>1</v>
      </c>
      <c r="D846" s="251">
        <v>0</v>
      </c>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row>
    <row r="847" spans="1:44" x14ac:dyDescent="0.25">
      <c r="A847" s="80">
        <v>1</v>
      </c>
      <c r="B847" s="80">
        <v>3</v>
      </c>
      <c r="C847" s="80">
        <v>0</v>
      </c>
      <c r="D847" s="251">
        <v>0</v>
      </c>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row>
    <row r="848" spans="1:44" x14ac:dyDescent="0.25">
      <c r="A848" s="80">
        <v>3</v>
      </c>
      <c r="B848" s="80">
        <v>3</v>
      </c>
      <c r="C848" s="80">
        <v>6</v>
      </c>
      <c r="D848" s="251">
        <v>0</v>
      </c>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row>
    <row r="849" spans="1:44" x14ac:dyDescent="0.25">
      <c r="A849" s="80">
        <v>4</v>
      </c>
      <c r="B849" s="80">
        <v>4</v>
      </c>
      <c r="C849" s="80">
        <v>4</v>
      </c>
      <c r="D849" s="251">
        <v>0</v>
      </c>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row>
    <row r="850" spans="1:44" x14ac:dyDescent="0.25">
      <c r="A850" s="80">
        <v>1</v>
      </c>
      <c r="B850" s="80">
        <v>4</v>
      </c>
      <c r="C850" s="80">
        <v>2</v>
      </c>
      <c r="D850" s="251">
        <v>0</v>
      </c>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row>
    <row r="851" spans="1:44" x14ac:dyDescent="0.25">
      <c r="A851" s="80">
        <v>3</v>
      </c>
      <c r="B851" s="80">
        <v>1</v>
      </c>
      <c r="C851" s="80">
        <v>1</v>
      </c>
      <c r="D851" s="251">
        <v>1</v>
      </c>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row>
    <row r="852" spans="1:44" x14ac:dyDescent="0.25">
      <c r="A852" s="80">
        <v>1</v>
      </c>
      <c r="B852" s="80">
        <v>3</v>
      </c>
      <c r="C852" s="80">
        <v>0</v>
      </c>
      <c r="D852" s="251">
        <v>0</v>
      </c>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row>
    <row r="853" spans="1:44" x14ac:dyDescent="0.25">
      <c r="A853" s="80">
        <v>1</v>
      </c>
      <c r="B853" s="80">
        <v>4</v>
      </c>
      <c r="C853" s="80">
        <v>4</v>
      </c>
      <c r="D853" s="251">
        <v>0</v>
      </c>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row>
    <row r="854" spans="1:44" x14ac:dyDescent="0.25">
      <c r="A854" s="80">
        <v>1</v>
      </c>
      <c r="B854" s="80">
        <v>2</v>
      </c>
      <c r="C854" s="80">
        <v>0</v>
      </c>
      <c r="D854" s="251">
        <v>0</v>
      </c>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row>
    <row r="855" spans="1:44" x14ac:dyDescent="0.25">
      <c r="A855" s="80">
        <v>4</v>
      </c>
      <c r="B855" s="80">
        <v>3</v>
      </c>
      <c r="C855" s="80">
        <v>0</v>
      </c>
      <c r="D855" s="251">
        <v>0</v>
      </c>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row>
    <row r="856" spans="1:44" x14ac:dyDescent="0.25">
      <c r="A856" s="80">
        <v>3</v>
      </c>
      <c r="B856" s="80">
        <v>1</v>
      </c>
      <c r="C856" s="80">
        <v>0</v>
      </c>
      <c r="D856" s="251">
        <v>0</v>
      </c>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row>
    <row r="857" spans="1:44" x14ac:dyDescent="0.25">
      <c r="A857" s="80">
        <v>1</v>
      </c>
      <c r="B857" s="80">
        <v>4</v>
      </c>
      <c r="C857" s="80">
        <v>3</v>
      </c>
      <c r="D857" s="251">
        <v>0</v>
      </c>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row>
    <row r="858" spans="1:44" x14ac:dyDescent="0.25">
      <c r="A858" s="80">
        <v>3</v>
      </c>
      <c r="B858" s="80">
        <v>1</v>
      </c>
      <c r="C858" s="80">
        <v>1</v>
      </c>
      <c r="D858" s="251">
        <v>0</v>
      </c>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row>
    <row r="859" spans="1:44" x14ac:dyDescent="0.25">
      <c r="A859" s="80">
        <v>2</v>
      </c>
      <c r="B859" s="80">
        <v>3</v>
      </c>
      <c r="C859" s="80">
        <v>0</v>
      </c>
      <c r="D859" s="251">
        <v>1</v>
      </c>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row>
    <row r="860" spans="1:44" x14ac:dyDescent="0.25">
      <c r="A860" s="80">
        <v>3</v>
      </c>
      <c r="B860" s="80">
        <v>4</v>
      </c>
      <c r="C860" s="80">
        <v>4</v>
      </c>
      <c r="D860" s="251">
        <v>0</v>
      </c>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row>
    <row r="861" spans="1:44" x14ac:dyDescent="0.25">
      <c r="A861" s="80">
        <v>4</v>
      </c>
      <c r="B861" s="80">
        <v>2</v>
      </c>
      <c r="C861" s="80">
        <v>1</v>
      </c>
      <c r="D861" s="251">
        <v>0</v>
      </c>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row>
    <row r="862" spans="1:44" x14ac:dyDescent="0.25">
      <c r="A862" s="80">
        <v>1</v>
      </c>
      <c r="B862" s="80">
        <v>3</v>
      </c>
      <c r="C862" s="80">
        <v>0</v>
      </c>
      <c r="D862" s="251">
        <v>1</v>
      </c>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row>
    <row r="863" spans="1:44" x14ac:dyDescent="0.25">
      <c r="A863" s="80">
        <v>3</v>
      </c>
      <c r="B863" s="80">
        <v>3</v>
      </c>
      <c r="C863" s="80">
        <v>15</v>
      </c>
      <c r="D863" s="251">
        <v>0</v>
      </c>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row>
    <row r="864" spans="1:44" x14ac:dyDescent="0.25">
      <c r="A864" s="80">
        <v>3</v>
      </c>
      <c r="B864" s="80">
        <v>4</v>
      </c>
      <c r="C864" s="80">
        <v>0</v>
      </c>
      <c r="D864" s="251">
        <v>0</v>
      </c>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row>
    <row r="865" spans="1:44" x14ac:dyDescent="0.25">
      <c r="A865" s="80">
        <v>3</v>
      </c>
      <c r="B865" s="80">
        <v>2</v>
      </c>
      <c r="C865" s="80">
        <v>1</v>
      </c>
      <c r="D865" s="251">
        <v>0</v>
      </c>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row>
    <row r="866" spans="1:44" x14ac:dyDescent="0.25">
      <c r="A866" s="80">
        <v>3</v>
      </c>
      <c r="B866" s="80">
        <v>1</v>
      </c>
      <c r="C866" s="80">
        <v>0</v>
      </c>
      <c r="D866" s="251">
        <v>1</v>
      </c>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row>
    <row r="867" spans="1:44" x14ac:dyDescent="0.25">
      <c r="A867" s="80">
        <v>3</v>
      </c>
      <c r="B867" s="80">
        <v>3</v>
      </c>
      <c r="C867" s="80">
        <v>0</v>
      </c>
      <c r="D867" s="251">
        <v>0</v>
      </c>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row>
    <row r="868" spans="1:44" x14ac:dyDescent="0.25">
      <c r="A868" s="80">
        <v>2</v>
      </c>
      <c r="B868" s="80">
        <v>2</v>
      </c>
      <c r="C868" s="80">
        <v>0</v>
      </c>
      <c r="D868" s="251">
        <v>0</v>
      </c>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row>
    <row r="869" spans="1:44" x14ac:dyDescent="0.25">
      <c r="A869" s="80">
        <v>4</v>
      </c>
      <c r="B869" s="80">
        <v>4</v>
      </c>
      <c r="C869" s="80">
        <v>2</v>
      </c>
      <c r="D869" s="251">
        <v>0</v>
      </c>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row>
    <row r="870" spans="1:44" x14ac:dyDescent="0.25">
      <c r="A870" s="80">
        <v>1</v>
      </c>
      <c r="B870" s="80">
        <v>4</v>
      </c>
      <c r="C870" s="80">
        <v>3</v>
      </c>
      <c r="D870" s="251">
        <v>0</v>
      </c>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row>
    <row r="871" spans="1:44" x14ac:dyDescent="0.25">
      <c r="A871" s="80">
        <v>2</v>
      </c>
      <c r="B871" s="80">
        <v>4</v>
      </c>
      <c r="C871" s="80">
        <v>0</v>
      </c>
      <c r="D871" s="251">
        <v>0</v>
      </c>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row>
    <row r="872" spans="1:44" x14ac:dyDescent="0.25">
      <c r="A872" s="80">
        <v>2</v>
      </c>
      <c r="B872" s="80">
        <v>3</v>
      </c>
      <c r="C872" s="80">
        <v>1</v>
      </c>
      <c r="D872" s="251">
        <v>0</v>
      </c>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row>
    <row r="873" spans="1:44" x14ac:dyDescent="0.25">
      <c r="A873" s="80">
        <v>2</v>
      </c>
      <c r="B873" s="80">
        <v>4</v>
      </c>
      <c r="C873" s="80">
        <v>0</v>
      </c>
      <c r="D873" s="251">
        <v>1</v>
      </c>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row>
    <row r="874" spans="1:44" x14ac:dyDescent="0.25">
      <c r="A874" s="80">
        <v>1</v>
      </c>
      <c r="B874" s="80">
        <v>2</v>
      </c>
      <c r="C874" s="80">
        <v>0</v>
      </c>
      <c r="D874" s="251">
        <v>0</v>
      </c>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row>
    <row r="875" spans="1:44" x14ac:dyDescent="0.25">
      <c r="A875" s="80">
        <v>3</v>
      </c>
      <c r="B875" s="80">
        <v>3</v>
      </c>
      <c r="C875" s="80">
        <v>1</v>
      </c>
      <c r="D875" s="251">
        <v>0</v>
      </c>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row>
    <row r="876" spans="1:44" x14ac:dyDescent="0.25">
      <c r="A876" s="80">
        <v>3</v>
      </c>
      <c r="B876" s="80">
        <v>3</v>
      </c>
      <c r="C876" s="80">
        <v>8</v>
      </c>
      <c r="D876" s="251">
        <v>0</v>
      </c>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row>
    <row r="877" spans="1:44" x14ac:dyDescent="0.25">
      <c r="A877" s="80">
        <v>4</v>
      </c>
      <c r="B877" s="80">
        <v>4</v>
      </c>
      <c r="C877" s="80">
        <v>13</v>
      </c>
      <c r="D877" s="251">
        <v>0</v>
      </c>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row>
    <row r="878" spans="1:44" x14ac:dyDescent="0.25">
      <c r="A878" s="80">
        <v>4</v>
      </c>
      <c r="B878" s="80">
        <v>3</v>
      </c>
      <c r="C878" s="80">
        <v>2</v>
      </c>
      <c r="D878" s="251">
        <v>0</v>
      </c>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row>
    <row r="879" spans="1:44" x14ac:dyDescent="0.25">
      <c r="A879" s="80">
        <v>1</v>
      </c>
      <c r="B879" s="80">
        <v>4</v>
      </c>
      <c r="C879" s="80">
        <v>1</v>
      </c>
      <c r="D879" s="251">
        <v>0</v>
      </c>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row>
    <row r="880" spans="1:44" x14ac:dyDescent="0.25">
      <c r="A880" s="80">
        <v>2</v>
      </c>
      <c r="B880" s="80">
        <v>4</v>
      </c>
      <c r="C880" s="80">
        <v>0</v>
      </c>
      <c r="D880" s="251">
        <v>0</v>
      </c>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row>
    <row r="881" spans="1:44" x14ac:dyDescent="0.25">
      <c r="A881" s="80">
        <v>4</v>
      </c>
      <c r="B881" s="80">
        <v>2</v>
      </c>
      <c r="C881" s="80">
        <v>1</v>
      </c>
      <c r="D881" s="251">
        <v>0</v>
      </c>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row>
    <row r="882" spans="1:44" x14ac:dyDescent="0.25">
      <c r="A882" s="80">
        <v>3</v>
      </c>
      <c r="B882" s="80">
        <v>3</v>
      </c>
      <c r="C882" s="80">
        <v>2</v>
      </c>
      <c r="D882" s="251">
        <v>0</v>
      </c>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row>
    <row r="883" spans="1:44" x14ac:dyDescent="0.25">
      <c r="A883" s="80">
        <v>3</v>
      </c>
      <c r="B883" s="80">
        <v>4</v>
      </c>
      <c r="C883" s="80">
        <v>0</v>
      </c>
      <c r="D883" s="251">
        <v>0</v>
      </c>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row>
    <row r="884" spans="1:44" x14ac:dyDescent="0.25">
      <c r="A884" s="80">
        <v>4</v>
      </c>
      <c r="B884" s="80">
        <v>3</v>
      </c>
      <c r="C884" s="80">
        <v>7</v>
      </c>
      <c r="D884" s="251">
        <v>0</v>
      </c>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row>
    <row r="885" spans="1:44" x14ac:dyDescent="0.25">
      <c r="A885" s="80">
        <v>1</v>
      </c>
      <c r="B885" s="80">
        <v>1</v>
      </c>
      <c r="C885" s="80">
        <v>4</v>
      </c>
      <c r="D885" s="251">
        <v>0</v>
      </c>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row>
    <row r="886" spans="1:44" x14ac:dyDescent="0.25">
      <c r="A886" s="80">
        <v>2</v>
      </c>
      <c r="B886" s="80">
        <v>2</v>
      </c>
      <c r="C886" s="80">
        <v>1</v>
      </c>
      <c r="D886" s="251">
        <v>0</v>
      </c>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row>
    <row r="887" spans="1:44" x14ac:dyDescent="0.25">
      <c r="A887" s="80">
        <v>4</v>
      </c>
      <c r="B887" s="80">
        <v>3</v>
      </c>
      <c r="C887" s="80">
        <v>1</v>
      </c>
      <c r="D887" s="251">
        <v>0</v>
      </c>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row>
    <row r="888" spans="1:44" x14ac:dyDescent="0.25">
      <c r="A888" s="80">
        <v>3</v>
      </c>
      <c r="B888" s="80">
        <v>4</v>
      </c>
      <c r="C888" s="80">
        <v>5</v>
      </c>
      <c r="D888" s="251">
        <v>0</v>
      </c>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row>
    <row r="889" spans="1:44" x14ac:dyDescent="0.25">
      <c r="A889" s="80">
        <v>4</v>
      </c>
      <c r="B889" s="80">
        <v>1</v>
      </c>
      <c r="C889" s="80">
        <v>0</v>
      </c>
      <c r="D889" s="251">
        <v>0</v>
      </c>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row>
    <row r="890" spans="1:44" x14ac:dyDescent="0.25">
      <c r="A890" s="80">
        <v>1</v>
      </c>
      <c r="B890" s="80">
        <v>3</v>
      </c>
      <c r="C890" s="80">
        <v>4</v>
      </c>
      <c r="D890" s="251">
        <v>0</v>
      </c>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row>
    <row r="891" spans="1:44" x14ac:dyDescent="0.25">
      <c r="A891" s="80">
        <v>1</v>
      </c>
      <c r="B891" s="80">
        <v>1</v>
      </c>
      <c r="C891" s="80">
        <v>6</v>
      </c>
      <c r="D891" s="251">
        <v>0</v>
      </c>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row>
    <row r="892" spans="1:44" x14ac:dyDescent="0.25">
      <c r="A892" s="80">
        <v>3</v>
      </c>
      <c r="B892" s="80">
        <v>4</v>
      </c>
      <c r="C892" s="80">
        <v>1</v>
      </c>
      <c r="D892" s="251">
        <v>0</v>
      </c>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row>
    <row r="893" spans="1:44" x14ac:dyDescent="0.25">
      <c r="A893" s="80">
        <v>1</v>
      </c>
      <c r="B893" s="80">
        <v>1</v>
      </c>
      <c r="C893" s="80">
        <v>7</v>
      </c>
      <c r="D893" s="251">
        <v>0</v>
      </c>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row>
    <row r="894" spans="1:44" x14ac:dyDescent="0.25">
      <c r="A894" s="80">
        <v>3</v>
      </c>
      <c r="B894" s="80">
        <v>1</v>
      </c>
      <c r="C894" s="80">
        <v>0</v>
      </c>
      <c r="D894" s="251">
        <v>1</v>
      </c>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row>
    <row r="895" spans="1:44" x14ac:dyDescent="0.25">
      <c r="A895" s="80">
        <v>4</v>
      </c>
      <c r="B895" s="80">
        <v>1</v>
      </c>
      <c r="C895" s="80">
        <v>1</v>
      </c>
      <c r="D895" s="251">
        <v>0</v>
      </c>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row>
    <row r="896" spans="1:44" x14ac:dyDescent="0.25">
      <c r="A896" s="80">
        <v>4</v>
      </c>
      <c r="B896" s="80">
        <v>4</v>
      </c>
      <c r="C896" s="80">
        <v>0</v>
      </c>
      <c r="D896" s="251">
        <v>0</v>
      </c>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row>
    <row r="897" spans="1:44" x14ac:dyDescent="0.25">
      <c r="A897" s="80">
        <v>1</v>
      </c>
      <c r="B897" s="80">
        <v>3</v>
      </c>
      <c r="C897" s="80">
        <v>0</v>
      </c>
      <c r="D897" s="251">
        <v>0</v>
      </c>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row>
    <row r="898" spans="1:44" x14ac:dyDescent="0.25">
      <c r="A898" s="80">
        <v>4</v>
      </c>
      <c r="B898" s="80">
        <v>3</v>
      </c>
      <c r="C898" s="80">
        <v>1</v>
      </c>
      <c r="D898" s="251">
        <v>0</v>
      </c>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row>
    <row r="899" spans="1:44" x14ac:dyDescent="0.25">
      <c r="A899" s="80">
        <v>4</v>
      </c>
      <c r="B899" s="80">
        <v>3</v>
      </c>
      <c r="C899" s="80">
        <v>0</v>
      </c>
      <c r="D899" s="251">
        <v>0</v>
      </c>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row>
    <row r="900" spans="1:44" x14ac:dyDescent="0.25">
      <c r="A900" s="80">
        <v>4</v>
      </c>
      <c r="B900" s="80">
        <v>3</v>
      </c>
      <c r="C900" s="80">
        <v>0</v>
      </c>
      <c r="D900" s="251">
        <v>0</v>
      </c>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row>
    <row r="901" spans="1:44" x14ac:dyDescent="0.25">
      <c r="A901" s="80">
        <v>3</v>
      </c>
      <c r="B901" s="80">
        <v>1</v>
      </c>
      <c r="C901" s="80">
        <v>0</v>
      </c>
      <c r="D901" s="251">
        <v>0</v>
      </c>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row>
    <row r="902" spans="1:44" x14ac:dyDescent="0.25">
      <c r="A902" s="80">
        <v>2</v>
      </c>
      <c r="B902" s="80">
        <v>3</v>
      </c>
      <c r="C902" s="80">
        <v>0</v>
      </c>
      <c r="D902" s="251">
        <v>0</v>
      </c>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row>
    <row r="903" spans="1:44" x14ac:dyDescent="0.25">
      <c r="A903" s="80">
        <v>2</v>
      </c>
      <c r="B903" s="80">
        <v>4</v>
      </c>
      <c r="C903" s="80">
        <v>0</v>
      </c>
      <c r="D903" s="251">
        <v>0</v>
      </c>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row>
    <row r="904" spans="1:44" x14ac:dyDescent="0.25">
      <c r="A904" s="80">
        <v>1</v>
      </c>
      <c r="B904" s="80">
        <v>1</v>
      </c>
      <c r="C904" s="80">
        <v>0</v>
      </c>
      <c r="D904" s="251">
        <v>0</v>
      </c>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row>
    <row r="905" spans="1:44" x14ac:dyDescent="0.25">
      <c r="A905" s="80">
        <v>1</v>
      </c>
      <c r="B905" s="80">
        <v>3</v>
      </c>
      <c r="C905" s="80">
        <v>1</v>
      </c>
      <c r="D905" s="251">
        <v>0</v>
      </c>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row>
    <row r="906" spans="1:44" x14ac:dyDescent="0.25">
      <c r="A906" s="80">
        <v>1</v>
      </c>
      <c r="B906" s="80">
        <v>4</v>
      </c>
      <c r="C906" s="80">
        <v>0</v>
      </c>
      <c r="D906" s="251">
        <v>0</v>
      </c>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row>
    <row r="907" spans="1:44" x14ac:dyDescent="0.25">
      <c r="A907" s="80">
        <v>4</v>
      </c>
      <c r="B907" s="80">
        <v>4</v>
      </c>
      <c r="C907" s="80">
        <v>1</v>
      </c>
      <c r="D907" s="251">
        <v>0</v>
      </c>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row>
    <row r="908" spans="1:44" x14ac:dyDescent="0.25">
      <c r="A908" s="80">
        <v>3</v>
      </c>
      <c r="B908" s="80">
        <v>3</v>
      </c>
      <c r="C908" s="80">
        <v>0</v>
      </c>
      <c r="D908" s="251">
        <v>0</v>
      </c>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row>
    <row r="909" spans="1:44" x14ac:dyDescent="0.25">
      <c r="A909" s="80">
        <v>2</v>
      </c>
      <c r="B909" s="80">
        <v>2</v>
      </c>
      <c r="C909" s="80">
        <v>3</v>
      </c>
      <c r="D909" s="251">
        <v>0</v>
      </c>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row>
    <row r="910" spans="1:44" x14ac:dyDescent="0.25">
      <c r="A910" s="80">
        <v>3</v>
      </c>
      <c r="B910" s="80">
        <v>4</v>
      </c>
      <c r="C910" s="80">
        <v>0</v>
      </c>
      <c r="D910" s="251">
        <v>0</v>
      </c>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row>
    <row r="911" spans="1:44" x14ac:dyDescent="0.25">
      <c r="A911" s="80">
        <v>1</v>
      </c>
      <c r="B911" s="80">
        <v>2</v>
      </c>
      <c r="C911" s="80">
        <v>0</v>
      </c>
      <c r="D911" s="251">
        <v>0</v>
      </c>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row>
    <row r="912" spans="1:44" x14ac:dyDescent="0.25">
      <c r="A912" s="80">
        <v>3</v>
      </c>
      <c r="B912" s="80">
        <v>4</v>
      </c>
      <c r="C912" s="80">
        <v>0</v>
      </c>
      <c r="D912" s="251">
        <v>0</v>
      </c>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row>
    <row r="913" spans="1:44" x14ac:dyDescent="0.25">
      <c r="A913" s="80">
        <v>4</v>
      </c>
      <c r="B913" s="80">
        <v>3</v>
      </c>
      <c r="C913" s="80">
        <v>1</v>
      </c>
      <c r="D913" s="251">
        <v>1</v>
      </c>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row>
    <row r="914" spans="1:44" x14ac:dyDescent="0.25">
      <c r="A914" s="80">
        <v>4</v>
      </c>
      <c r="B914" s="80">
        <v>3</v>
      </c>
      <c r="C914" s="80">
        <v>2</v>
      </c>
      <c r="D914" s="251">
        <v>0</v>
      </c>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row>
    <row r="915" spans="1:44" x14ac:dyDescent="0.25">
      <c r="A915" s="80">
        <v>2</v>
      </c>
      <c r="B915" s="80">
        <v>1</v>
      </c>
      <c r="C915" s="80">
        <v>1</v>
      </c>
      <c r="D915" s="251">
        <v>1</v>
      </c>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row>
    <row r="916" spans="1:44" x14ac:dyDescent="0.25">
      <c r="A916" s="80">
        <v>2</v>
      </c>
      <c r="B916" s="80">
        <v>4</v>
      </c>
      <c r="C916" s="80">
        <v>15</v>
      </c>
      <c r="D916" s="251">
        <v>0</v>
      </c>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row>
    <row r="917" spans="1:44" x14ac:dyDescent="0.25">
      <c r="A917" s="80">
        <v>3</v>
      </c>
      <c r="B917" s="80">
        <v>1</v>
      </c>
      <c r="C917" s="80">
        <v>2</v>
      </c>
      <c r="D917" s="251">
        <v>1</v>
      </c>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row>
    <row r="918" spans="1:44" x14ac:dyDescent="0.25">
      <c r="A918" s="80">
        <v>2</v>
      </c>
      <c r="B918" s="80">
        <v>4</v>
      </c>
      <c r="C918" s="80">
        <v>0</v>
      </c>
      <c r="D918" s="251">
        <v>0</v>
      </c>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row>
    <row r="919" spans="1:44" x14ac:dyDescent="0.25">
      <c r="A919" s="80">
        <v>1</v>
      </c>
      <c r="B919" s="80">
        <v>3</v>
      </c>
      <c r="C919" s="80">
        <v>0</v>
      </c>
      <c r="D919" s="251">
        <v>0</v>
      </c>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row>
    <row r="920" spans="1:44" x14ac:dyDescent="0.25">
      <c r="A920" s="80">
        <v>4</v>
      </c>
      <c r="B920" s="80">
        <v>4</v>
      </c>
      <c r="C920" s="80">
        <v>11</v>
      </c>
      <c r="D920" s="251">
        <v>0</v>
      </c>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row>
    <row r="921" spans="1:44" x14ac:dyDescent="0.25">
      <c r="A921" s="80">
        <v>1</v>
      </c>
      <c r="B921" s="80">
        <v>4</v>
      </c>
      <c r="C921" s="80">
        <v>5</v>
      </c>
      <c r="D921" s="251">
        <v>0</v>
      </c>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row>
    <row r="922" spans="1:44" x14ac:dyDescent="0.25">
      <c r="A922" s="80">
        <v>2</v>
      </c>
      <c r="B922" s="80">
        <v>3</v>
      </c>
      <c r="C922" s="80">
        <v>5</v>
      </c>
      <c r="D922" s="251">
        <v>0</v>
      </c>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row>
    <row r="923" spans="1:44" x14ac:dyDescent="0.25">
      <c r="A923" s="80">
        <v>1</v>
      </c>
      <c r="B923" s="80">
        <v>4</v>
      </c>
      <c r="C923" s="80">
        <v>0</v>
      </c>
      <c r="D923" s="251">
        <v>0</v>
      </c>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row>
    <row r="924" spans="1:44" x14ac:dyDescent="0.25">
      <c r="A924" s="80">
        <v>1</v>
      </c>
      <c r="B924" s="80">
        <v>3</v>
      </c>
      <c r="C924" s="80">
        <v>14</v>
      </c>
      <c r="D924" s="251">
        <v>0</v>
      </c>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row>
    <row r="925" spans="1:44" x14ac:dyDescent="0.25">
      <c r="A925" s="80">
        <v>2</v>
      </c>
      <c r="B925" s="80">
        <v>3</v>
      </c>
      <c r="C925" s="80">
        <v>1</v>
      </c>
      <c r="D925" s="251">
        <v>0</v>
      </c>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row>
    <row r="926" spans="1:44" x14ac:dyDescent="0.25">
      <c r="A926" s="80">
        <v>3</v>
      </c>
      <c r="B926" s="80">
        <v>3</v>
      </c>
      <c r="C926" s="80">
        <v>2</v>
      </c>
      <c r="D926" s="251">
        <v>0</v>
      </c>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row>
    <row r="927" spans="1:44" x14ac:dyDescent="0.25">
      <c r="A927" s="80">
        <v>2</v>
      </c>
      <c r="B927" s="80">
        <v>2</v>
      </c>
      <c r="C927" s="80">
        <v>0</v>
      </c>
      <c r="D927" s="251">
        <v>0</v>
      </c>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row>
    <row r="928" spans="1:44" x14ac:dyDescent="0.25">
      <c r="A928" s="80">
        <v>4</v>
      </c>
      <c r="B928" s="80">
        <v>4</v>
      </c>
      <c r="C928" s="80">
        <v>15</v>
      </c>
      <c r="D928" s="251">
        <v>0</v>
      </c>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row>
    <row r="929" spans="1:44" x14ac:dyDescent="0.25">
      <c r="A929" s="80">
        <v>2</v>
      </c>
      <c r="B929" s="80">
        <v>3</v>
      </c>
      <c r="C929" s="80">
        <v>5</v>
      </c>
      <c r="D929" s="251">
        <v>0</v>
      </c>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row>
    <row r="930" spans="1:44" x14ac:dyDescent="0.25">
      <c r="A930" s="80">
        <v>1</v>
      </c>
      <c r="B930" s="80">
        <v>1</v>
      </c>
      <c r="C930" s="80">
        <v>0</v>
      </c>
      <c r="D930" s="251">
        <v>1</v>
      </c>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row>
    <row r="931" spans="1:44" x14ac:dyDescent="0.25">
      <c r="A931" s="80">
        <v>1</v>
      </c>
      <c r="B931" s="80">
        <v>4</v>
      </c>
      <c r="C931" s="80">
        <v>2</v>
      </c>
      <c r="D931" s="251">
        <v>0</v>
      </c>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row>
    <row r="932" spans="1:44" x14ac:dyDescent="0.25">
      <c r="A932" s="80">
        <v>3</v>
      </c>
      <c r="B932" s="80">
        <v>2</v>
      </c>
      <c r="C932" s="80">
        <v>7</v>
      </c>
      <c r="D932" s="251">
        <v>0</v>
      </c>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row>
    <row r="933" spans="1:44" x14ac:dyDescent="0.25">
      <c r="A933" s="80">
        <v>3</v>
      </c>
      <c r="B933" s="80">
        <v>3</v>
      </c>
      <c r="C933" s="80">
        <v>1</v>
      </c>
      <c r="D933" s="251">
        <v>0</v>
      </c>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row>
    <row r="934" spans="1:44" x14ac:dyDescent="0.25">
      <c r="A934" s="80">
        <v>3</v>
      </c>
      <c r="B934" s="80">
        <v>2</v>
      </c>
      <c r="C934" s="80">
        <v>7</v>
      </c>
      <c r="D934" s="251">
        <v>1</v>
      </c>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row>
    <row r="935" spans="1:44" x14ac:dyDescent="0.25">
      <c r="A935" s="80">
        <v>1</v>
      </c>
      <c r="B935" s="80">
        <v>4</v>
      </c>
      <c r="C935" s="80">
        <v>1</v>
      </c>
      <c r="D935" s="251">
        <v>0</v>
      </c>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row>
    <row r="936" spans="1:44" x14ac:dyDescent="0.25">
      <c r="A936" s="80">
        <v>3</v>
      </c>
      <c r="B936" s="80">
        <v>4</v>
      </c>
      <c r="C936" s="80">
        <v>2</v>
      </c>
      <c r="D936" s="251">
        <v>0</v>
      </c>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row>
    <row r="937" spans="1:44" x14ac:dyDescent="0.25">
      <c r="A937" s="80">
        <v>4</v>
      </c>
      <c r="B937" s="80">
        <v>3</v>
      </c>
      <c r="C937" s="80">
        <v>0</v>
      </c>
      <c r="D937" s="251">
        <v>0</v>
      </c>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row>
    <row r="938" spans="1:44" x14ac:dyDescent="0.25">
      <c r="A938" s="80">
        <v>3</v>
      </c>
      <c r="B938" s="80">
        <v>2</v>
      </c>
      <c r="C938" s="80">
        <v>0</v>
      </c>
      <c r="D938" s="251">
        <v>0</v>
      </c>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row>
    <row r="939" spans="1:44" x14ac:dyDescent="0.25">
      <c r="A939" s="80">
        <v>2</v>
      </c>
      <c r="B939" s="80">
        <v>3</v>
      </c>
      <c r="C939" s="80">
        <v>15</v>
      </c>
      <c r="D939" s="251">
        <v>0</v>
      </c>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row>
    <row r="940" spans="1:44" x14ac:dyDescent="0.25">
      <c r="A940" s="80">
        <v>1</v>
      </c>
      <c r="B940" s="80">
        <v>1</v>
      </c>
      <c r="C940" s="80">
        <v>2</v>
      </c>
      <c r="D940" s="251">
        <v>0</v>
      </c>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row>
    <row r="941" spans="1:44" x14ac:dyDescent="0.25">
      <c r="A941" s="80">
        <v>3</v>
      </c>
      <c r="B941" s="80">
        <v>4</v>
      </c>
      <c r="C941" s="80">
        <v>1</v>
      </c>
      <c r="D941" s="251">
        <v>1</v>
      </c>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row>
    <row r="942" spans="1:44" x14ac:dyDescent="0.25">
      <c r="A942" s="80">
        <v>1</v>
      </c>
      <c r="B942" s="80">
        <v>3</v>
      </c>
      <c r="C942" s="80">
        <v>0</v>
      </c>
      <c r="D942" s="251">
        <v>1</v>
      </c>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row>
    <row r="943" spans="1:44" x14ac:dyDescent="0.25">
      <c r="A943" s="80">
        <v>1</v>
      </c>
      <c r="B943" s="80">
        <v>1</v>
      </c>
      <c r="C943" s="80">
        <v>6</v>
      </c>
      <c r="D943" s="251">
        <v>0</v>
      </c>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row>
    <row r="944" spans="1:44" x14ac:dyDescent="0.25">
      <c r="A944" s="80">
        <v>2</v>
      </c>
      <c r="B944" s="80">
        <v>4</v>
      </c>
      <c r="C944" s="80">
        <v>1</v>
      </c>
      <c r="D944" s="251">
        <v>0</v>
      </c>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row>
    <row r="945" spans="1:44" x14ac:dyDescent="0.25">
      <c r="A945" s="80">
        <v>1</v>
      </c>
      <c r="B945" s="80">
        <v>4</v>
      </c>
      <c r="C945" s="80">
        <v>5</v>
      </c>
      <c r="D945" s="251">
        <v>0</v>
      </c>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row>
    <row r="946" spans="1:44" x14ac:dyDescent="0.25">
      <c r="A946" s="80">
        <v>1</v>
      </c>
      <c r="B946" s="80">
        <v>3</v>
      </c>
      <c r="C946" s="80">
        <v>7</v>
      </c>
      <c r="D946" s="251">
        <v>0</v>
      </c>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row>
    <row r="947" spans="1:44" x14ac:dyDescent="0.25">
      <c r="A947" s="80">
        <v>1</v>
      </c>
      <c r="B947" s="80">
        <v>4</v>
      </c>
      <c r="C947" s="80">
        <v>1</v>
      </c>
      <c r="D947" s="251">
        <v>0</v>
      </c>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row>
    <row r="948" spans="1:44" x14ac:dyDescent="0.25">
      <c r="A948" s="80">
        <v>2</v>
      </c>
      <c r="B948" s="80">
        <v>4</v>
      </c>
      <c r="C948" s="80">
        <v>1</v>
      </c>
      <c r="D948" s="251">
        <v>1</v>
      </c>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row>
    <row r="949" spans="1:44" x14ac:dyDescent="0.25">
      <c r="A949" s="80">
        <v>2</v>
      </c>
      <c r="B949" s="80">
        <v>2</v>
      </c>
      <c r="C949" s="80">
        <v>7</v>
      </c>
      <c r="D949" s="251">
        <v>1</v>
      </c>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row>
    <row r="950" spans="1:44" x14ac:dyDescent="0.25">
      <c r="A950" s="80">
        <v>4</v>
      </c>
      <c r="B950" s="80">
        <v>2</v>
      </c>
      <c r="C950" s="80">
        <v>0</v>
      </c>
      <c r="D950" s="251">
        <v>0</v>
      </c>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row>
    <row r="951" spans="1:44" x14ac:dyDescent="0.25">
      <c r="A951" s="80">
        <v>1</v>
      </c>
      <c r="B951" s="80">
        <v>1</v>
      </c>
      <c r="C951" s="80">
        <v>1</v>
      </c>
      <c r="D951" s="251">
        <v>0</v>
      </c>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row>
    <row r="952" spans="1:44" x14ac:dyDescent="0.25">
      <c r="A952" s="80">
        <v>3</v>
      </c>
      <c r="B952" s="80">
        <v>4</v>
      </c>
      <c r="C952" s="80">
        <v>9</v>
      </c>
      <c r="D952" s="251">
        <v>0</v>
      </c>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row>
    <row r="953" spans="1:44" x14ac:dyDescent="0.25">
      <c r="A953" s="80">
        <v>2</v>
      </c>
      <c r="B953" s="80">
        <v>3</v>
      </c>
      <c r="C953" s="80">
        <v>11</v>
      </c>
      <c r="D953" s="251">
        <v>0</v>
      </c>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row>
    <row r="954" spans="1:44" x14ac:dyDescent="0.25">
      <c r="A954" s="80">
        <v>2</v>
      </c>
      <c r="B954" s="80">
        <v>4</v>
      </c>
      <c r="C954" s="80">
        <v>2</v>
      </c>
      <c r="D954" s="251">
        <v>1</v>
      </c>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row>
    <row r="955" spans="1:44" x14ac:dyDescent="0.25">
      <c r="A955" s="80">
        <v>1</v>
      </c>
      <c r="B955" s="80">
        <v>1</v>
      </c>
      <c r="C955" s="80">
        <v>1</v>
      </c>
      <c r="D955" s="251">
        <v>1</v>
      </c>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row>
    <row r="956" spans="1:44" x14ac:dyDescent="0.25">
      <c r="A956" s="80">
        <v>3</v>
      </c>
      <c r="B956" s="80">
        <v>3</v>
      </c>
      <c r="C956" s="80">
        <v>2</v>
      </c>
      <c r="D956" s="251">
        <v>0</v>
      </c>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row>
    <row r="957" spans="1:44" x14ac:dyDescent="0.25">
      <c r="A957" s="80">
        <v>3</v>
      </c>
      <c r="B957" s="80">
        <v>4</v>
      </c>
      <c r="C957" s="80">
        <v>9</v>
      </c>
      <c r="D957" s="251">
        <v>0</v>
      </c>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row>
    <row r="958" spans="1:44" x14ac:dyDescent="0.25">
      <c r="A958" s="80">
        <v>2</v>
      </c>
      <c r="B958" s="80">
        <v>4</v>
      </c>
      <c r="C958" s="80">
        <v>7</v>
      </c>
      <c r="D958" s="251">
        <v>0</v>
      </c>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row>
    <row r="959" spans="1:44" x14ac:dyDescent="0.25">
      <c r="A959" s="80">
        <v>3</v>
      </c>
      <c r="B959" s="80">
        <v>3</v>
      </c>
      <c r="C959" s="80">
        <v>0</v>
      </c>
      <c r="D959" s="251">
        <v>0</v>
      </c>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row>
    <row r="960" spans="1:44" x14ac:dyDescent="0.25">
      <c r="A960" s="80">
        <v>1</v>
      </c>
      <c r="B960" s="80">
        <v>4</v>
      </c>
      <c r="C960" s="80">
        <v>1</v>
      </c>
      <c r="D960" s="251">
        <v>0</v>
      </c>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row>
    <row r="961" spans="1:44" x14ac:dyDescent="0.25">
      <c r="A961" s="80">
        <v>1</v>
      </c>
      <c r="B961" s="80">
        <v>3</v>
      </c>
      <c r="C961" s="80">
        <v>8</v>
      </c>
      <c r="D961" s="251">
        <v>0</v>
      </c>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row>
    <row r="962" spans="1:44" x14ac:dyDescent="0.25">
      <c r="A962" s="80">
        <v>4</v>
      </c>
      <c r="B962" s="80">
        <v>3</v>
      </c>
      <c r="C962" s="80">
        <v>1</v>
      </c>
      <c r="D962" s="251">
        <v>0</v>
      </c>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row>
    <row r="963" spans="1:44" x14ac:dyDescent="0.25">
      <c r="A963" s="80">
        <v>1</v>
      </c>
      <c r="B963" s="80">
        <v>3</v>
      </c>
      <c r="C963" s="80">
        <v>1</v>
      </c>
      <c r="D963" s="251">
        <v>0</v>
      </c>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row>
    <row r="964" spans="1:44" x14ac:dyDescent="0.25">
      <c r="A964" s="80">
        <v>2</v>
      </c>
      <c r="B964" s="80">
        <v>3</v>
      </c>
      <c r="C964" s="80">
        <v>0</v>
      </c>
      <c r="D964" s="251">
        <v>0</v>
      </c>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row>
    <row r="965" spans="1:44" x14ac:dyDescent="0.25">
      <c r="A965" s="80">
        <v>2</v>
      </c>
      <c r="B965" s="80">
        <v>2</v>
      </c>
      <c r="C965" s="80">
        <v>1</v>
      </c>
      <c r="D965" s="251">
        <v>0</v>
      </c>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row>
    <row r="966" spans="1:44" x14ac:dyDescent="0.25">
      <c r="A966" s="80">
        <v>1</v>
      </c>
      <c r="B966" s="80">
        <v>3</v>
      </c>
      <c r="C966" s="80">
        <v>9</v>
      </c>
      <c r="D966" s="251">
        <v>0</v>
      </c>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row>
    <row r="967" spans="1:44" x14ac:dyDescent="0.25">
      <c r="A967" s="80">
        <v>1</v>
      </c>
      <c r="B967" s="80">
        <v>4</v>
      </c>
      <c r="C967" s="80">
        <v>1</v>
      </c>
      <c r="D967" s="251">
        <v>0</v>
      </c>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row>
    <row r="968" spans="1:44" x14ac:dyDescent="0.25">
      <c r="A968" s="80">
        <v>1</v>
      </c>
      <c r="B968" s="80">
        <v>3</v>
      </c>
      <c r="C968" s="80">
        <v>5</v>
      </c>
      <c r="D968" s="251">
        <v>1</v>
      </c>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row>
    <row r="969" spans="1:44" x14ac:dyDescent="0.25">
      <c r="A969" s="80">
        <v>3</v>
      </c>
      <c r="B969" s="80">
        <v>2</v>
      </c>
      <c r="C969" s="80">
        <v>0</v>
      </c>
      <c r="D969" s="251">
        <v>0</v>
      </c>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row>
    <row r="970" spans="1:44" x14ac:dyDescent="0.25">
      <c r="A970" s="80">
        <v>3</v>
      </c>
      <c r="B970" s="80">
        <v>1</v>
      </c>
      <c r="C970" s="80">
        <v>6</v>
      </c>
      <c r="D970" s="251">
        <v>0</v>
      </c>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row>
    <row r="971" spans="1:44" x14ac:dyDescent="0.25">
      <c r="A971" s="80">
        <v>1</v>
      </c>
      <c r="B971" s="80">
        <v>4</v>
      </c>
      <c r="C971" s="80">
        <v>0</v>
      </c>
      <c r="D971" s="251">
        <v>0</v>
      </c>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row>
    <row r="972" spans="1:44" x14ac:dyDescent="0.25">
      <c r="A972" s="80">
        <v>4</v>
      </c>
      <c r="B972" s="80">
        <v>3</v>
      </c>
      <c r="C972" s="80">
        <v>0</v>
      </c>
      <c r="D972" s="251">
        <v>0</v>
      </c>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row>
    <row r="973" spans="1:44" x14ac:dyDescent="0.25">
      <c r="A973" s="80">
        <v>2</v>
      </c>
      <c r="B973" s="80">
        <v>4</v>
      </c>
      <c r="C973" s="80">
        <v>0</v>
      </c>
      <c r="D973" s="251">
        <v>0</v>
      </c>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row>
    <row r="974" spans="1:44" x14ac:dyDescent="0.25">
      <c r="A974" s="80">
        <v>4</v>
      </c>
      <c r="B974" s="80">
        <v>4</v>
      </c>
      <c r="C974" s="80">
        <v>0</v>
      </c>
      <c r="D974" s="251">
        <v>0</v>
      </c>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row>
    <row r="975" spans="1:44" x14ac:dyDescent="0.25">
      <c r="A975" s="80">
        <v>1</v>
      </c>
      <c r="B975" s="80">
        <v>4</v>
      </c>
      <c r="C975" s="80">
        <v>0</v>
      </c>
      <c r="D975" s="251">
        <v>0</v>
      </c>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row>
    <row r="976" spans="1:44" x14ac:dyDescent="0.25">
      <c r="A976" s="80">
        <v>4</v>
      </c>
      <c r="B976" s="80">
        <v>4</v>
      </c>
      <c r="C976" s="80">
        <v>0</v>
      </c>
      <c r="D976" s="251">
        <v>0</v>
      </c>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row>
    <row r="977" spans="1:44" x14ac:dyDescent="0.25">
      <c r="A977" s="80">
        <v>3</v>
      </c>
      <c r="B977" s="80">
        <v>1</v>
      </c>
      <c r="C977" s="80">
        <v>3</v>
      </c>
      <c r="D977" s="251">
        <v>1</v>
      </c>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row>
    <row r="978" spans="1:44" x14ac:dyDescent="0.25">
      <c r="A978" s="80">
        <v>2</v>
      </c>
      <c r="B978" s="80">
        <v>4</v>
      </c>
      <c r="C978" s="80">
        <v>15</v>
      </c>
      <c r="D978" s="251">
        <v>0</v>
      </c>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row>
    <row r="979" spans="1:44" x14ac:dyDescent="0.25">
      <c r="A979" s="80">
        <v>3</v>
      </c>
      <c r="B979" s="80">
        <v>1</v>
      </c>
      <c r="C979" s="80">
        <v>0</v>
      </c>
      <c r="D979" s="251">
        <v>0</v>
      </c>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row>
    <row r="980" spans="1:44" x14ac:dyDescent="0.25">
      <c r="A980" s="80">
        <v>3</v>
      </c>
      <c r="B980" s="80">
        <v>2</v>
      </c>
      <c r="C980" s="80">
        <v>11</v>
      </c>
      <c r="D980" s="251">
        <v>0</v>
      </c>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row>
    <row r="981" spans="1:44" x14ac:dyDescent="0.25">
      <c r="A981" s="80">
        <v>3</v>
      </c>
      <c r="B981" s="80">
        <v>2</v>
      </c>
      <c r="C981" s="80">
        <v>7</v>
      </c>
      <c r="D981" s="251">
        <v>0</v>
      </c>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row>
    <row r="982" spans="1:44" x14ac:dyDescent="0.25">
      <c r="A982" s="80">
        <v>4</v>
      </c>
      <c r="B982" s="80">
        <v>3</v>
      </c>
      <c r="C982" s="80">
        <v>0</v>
      </c>
      <c r="D982" s="251">
        <v>1</v>
      </c>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row>
    <row r="983" spans="1:44" x14ac:dyDescent="0.25">
      <c r="A983" s="80">
        <v>3</v>
      </c>
      <c r="B983" s="80">
        <v>4</v>
      </c>
      <c r="C983" s="80">
        <v>3</v>
      </c>
      <c r="D983" s="251">
        <v>1</v>
      </c>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row>
    <row r="984" spans="1:44" x14ac:dyDescent="0.25">
      <c r="A984" s="80">
        <v>2</v>
      </c>
      <c r="B984" s="80">
        <v>4</v>
      </c>
      <c r="C984" s="80">
        <v>0</v>
      </c>
      <c r="D984" s="251">
        <v>0</v>
      </c>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row>
    <row r="985" spans="1:44" x14ac:dyDescent="0.25">
      <c r="A985" s="80">
        <v>1</v>
      </c>
      <c r="B985" s="80">
        <v>3</v>
      </c>
      <c r="C985" s="80">
        <v>4</v>
      </c>
      <c r="D985" s="251">
        <v>0</v>
      </c>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row>
    <row r="986" spans="1:44" x14ac:dyDescent="0.25">
      <c r="A986" s="80">
        <v>1</v>
      </c>
      <c r="B986" s="80">
        <v>3</v>
      </c>
      <c r="C986" s="80">
        <v>0</v>
      </c>
      <c r="D986" s="251">
        <v>0</v>
      </c>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row>
    <row r="987" spans="1:44" x14ac:dyDescent="0.25">
      <c r="A987" s="80">
        <v>3</v>
      </c>
      <c r="B987" s="80">
        <v>4</v>
      </c>
      <c r="C987" s="80">
        <v>6</v>
      </c>
      <c r="D987" s="251">
        <v>1</v>
      </c>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row>
    <row r="988" spans="1:44" x14ac:dyDescent="0.25">
      <c r="A988" s="80">
        <v>1</v>
      </c>
      <c r="B988" s="80">
        <v>1</v>
      </c>
      <c r="C988" s="80">
        <v>1</v>
      </c>
      <c r="D988" s="251">
        <v>0</v>
      </c>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row>
    <row r="989" spans="1:44" x14ac:dyDescent="0.25">
      <c r="A989" s="80">
        <v>2</v>
      </c>
      <c r="B989" s="80">
        <v>2</v>
      </c>
      <c r="C989" s="80">
        <v>3</v>
      </c>
      <c r="D989" s="251">
        <v>0</v>
      </c>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row>
    <row r="990" spans="1:44" x14ac:dyDescent="0.25">
      <c r="A990" s="80">
        <v>4</v>
      </c>
      <c r="B990" s="80">
        <v>4</v>
      </c>
      <c r="C990" s="80">
        <v>3</v>
      </c>
      <c r="D990" s="251">
        <v>0</v>
      </c>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row>
    <row r="991" spans="1:44" x14ac:dyDescent="0.25">
      <c r="A991" s="80">
        <v>3</v>
      </c>
      <c r="B991" s="80">
        <v>3</v>
      </c>
      <c r="C991" s="80">
        <v>1</v>
      </c>
      <c r="D991" s="251">
        <v>0</v>
      </c>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row>
    <row r="992" spans="1:44" x14ac:dyDescent="0.25">
      <c r="A992" s="80">
        <v>1</v>
      </c>
      <c r="B992" s="80">
        <v>2</v>
      </c>
      <c r="C992" s="80">
        <v>1</v>
      </c>
      <c r="D992" s="251">
        <v>0</v>
      </c>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row>
    <row r="993" spans="1:44" x14ac:dyDescent="0.25">
      <c r="A993" s="80">
        <v>2</v>
      </c>
      <c r="B993" s="80">
        <v>3</v>
      </c>
      <c r="C993" s="80">
        <v>1</v>
      </c>
      <c r="D993" s="251">
        <v>0</v>
      </c>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row>
    <row r="994" spans="1:44" x14ac:dyDescent="0.25">
      <c r="A994" s="80">
        <v>3</v>
      </c>
      <c r="B994" s="80">
        <v>3</v>
      </c>
      <c r="C994" s="80">
        <v>0</v>
      </c>
      <c r="D994" s="251">
        <v>0</v>
      </c>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row>
    <row r="995" spans="1:44" x14ac:dyDescent="0.25">
      <c r="A995" s="80">
        <v>2</v>
      </c>
      <c r="B995" s="80">
        <v>1</v>
      </c>
      <c r="C995" s="80">
        <v>1</v>
      </c>
      <c r="D995" s="251">
        <v>0</v>
      </c>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row>
    <row r="996" spans="1:44" x14ac:dyDescent="0.25">
      <c r="A996" s="80">
        <v>2</v>
      </c>
      <c r="B996" s="80">
        <v>4</v>
      </c>
      <c r="C996" s="80">
        <v>0</v>
      </c>
      <c r="D996" s="251">
        <v>0</v>
      </c>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row>
    <row r="997" spans="1:44" x14ac:dyDescent="0.25">
      <c r="A997" s="80">
        <v>3</v>
      </c>
      <c r="B997" s="80">
        <v>1</v>
      </c>
      <c r="C997" s="80">
        <v>1</v>
      </c>
      <c r="D997" s="251">
        <v>0</v>
      </c>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row>
    <row r="998" spans="1:44" x14ac:dyDescent="0.25">
      <c r="A998" s="80">
        <v>1</v>
      </c>
      <c r="B998" s="80">
        <v>4</v>
      </c>
      <c r="C998" s="80">
        <v>4</v>
      </c>
      <c r="D998" s="251">
        <v>0</v>
      </c>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row>
    <row r="999" spans="1:44" x14ac:dyDescent="0.25">
      <c r="A999" s="80">
        <v>3</v>
      </c>
      <c r="B999" s="80">
        <v>4</v>
      </c>
      <c r="C999" s="80">
        <v>7</v>
      </c>
      <c r="D999" s="251">
        <v>1</v>
      </c>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row>
    <row r="1000" spans="1:44" x14ac:dyDescent="0.25">
      <c r="A1000" s="80">
        <v>1</v>
      </c>
      <c r="B1000" s="80">
        <v>1</v>
      </c>
      <c r="C1000" s="80">
        <v>1</v>
      </c>
      <c r="D1000" s="251">
        <v>0</v>
      </c>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row>
    <row r="1001" spans="1:44" x14ac:dyDescent="0.25">
      <c r="A1001" s="80">
        <v>1</v>
      </c>
      <c r="B1001" s="80">
        <v>3</v>
      </c>
      <c r="C1001" s="80">
        <v>0</v>
      </c>
      <c r="D1001" s="251">
        <v>0</v>
      </c>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row>
    <row r="1002" spans="1:44" x14ac:dyDescent="0.25">
      <c r="A1002" s="80">
        <v>1</v>
      </c>
      <c r="B1002" s="80">
        <v>3</v>
      </c>
      <c r="C1002" s="80">
        <v>0</v>
      </c>
      <c r="D1002" s="251">
        <v>0</v>
      </c>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row>
    <row r="1003" spans="1:44" x14ac:dyDescent="0.25">
      <c r="A1003" s="80">
        <v>3</v>
      </c>
      <c r="B1003" s="80">
        <v>1</v>
      </c>
      <c r="C1003" s="80">
        <v>0</v>
      </c>
      <c r="D1003" s="251">
        <v>0</v>
      </c>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row>
    <row r="1004" spans="1:44" x14ac:dyDescent="0.25">
      <c r="A1004" s="80">
        <v>1</v>
      </c>
      <c r="B1004" s="80">
        <v>3</v>
      </c>
      <c r="C1004" s="80">
        <v>2</v>
      </c>
      <c r="D1004" s="251">
        <v>0</v>
      </c>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row>
    <row r="1005" spans="1:44" x14ac:dyDescent="0.25">
      <c r="A1005" s="80">
        <v>1</v>
      </c>
      <c r="B1005" s="80">
        <v>1</v>
      </c>
      <c r="C1005" s="80">
        <v>0</v>
      </c>
      <c r="D1005" s="251">
        <v>0</v>
      </c>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row>
    <row r="1006" spans="1:44" x14ac:dyDescent="0.25">
      <c r="A1006" s="80">
        <v>1</v>
      </c>
      <c r="B1006" s="80">
        <v>3</v>
      </c>
      <c r="C1006" s="80">
        <v>0</v>
      </c>
      <c r="D1006" s="251">
        <v>0</v>
      </c>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row>
    <row r="1007" spans="1:44" x14ac:dyDescent="0.25">
      <c r="A1007" s="80">
        <v>1</v>
      </c>
      <c r="B1007" s="80">
        <v>2</v>
      </c>
      <c r="C1007" s="80">
        <v>0</v>
      </c>
      <c r="D1007" s="251">
        <v>0</v>
      </c>
      <c r="E1007" s="28"/>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row>
    <row r="1008" spans="1:44" x14ac:dyDescent="0.25">
      <c r="A1008" s="80">
        <v>4</v>
      </c>
      <c r="B1008" s="80">
        <v>1</v>
      </c>
      <c r="C1008" s="80">
        <v>1</v>
      </c>
      <c r="D1008" s="251">
        <v>1</v>
      </c>
      <c r="E1008" s="28"/>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row>
    <row r="1009" spans="1:44" x14ac:dyDescent="0.25">
      <c r="A1009" s="80">
        <v>1</v>
      </c>
      <c r="B1009" s="80">
        <v>3</v>
      </c>
      <c r="C1009" s="80">
        <v>7</v>
      </c>
      <c r="D1009" s="251">
        <v>1</v>
      </c>
      <c r="E1009" s="28"/>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row>
    <row r="1010" spans="1:44" x14ac:dyDescent="0.25">
      <c r="A1010" s="80">
        <v>4</v>
      </c>
      <c r="B1010" s="80">
        <v>4</v>
      </c>
      <c r="C1010" s="80">
        <v>12</v>
      </c>
      <c r="D1010" s="251">
        <v>0</v>
      </c>
      <c r="E1010" s="28"/>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row>
    <row r="1011" spans="1:44" x14ac:dyDescent="0.25">
      <c r="A1011" s="80">
        <v>4</v>
      </c>
      <c r="B1011" s="80">
        <v>4</v>
      </c>
      <c r="C1011" s="80">
        <v>1</v>
      </c>
      <c r="D1011" s="251">
        <v>0</v>
      </c>
      <c r="E1011" s="28"/>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row>
    <row r="1012" spans="1:44" x14ac:dyDescent="0.25">
      <c r="A1012" s="80">
        <v>1</v>
      </c>
      <c r="B1012" s="80">
        <v>2</v>
      </c>
      <c r="C1012" s="80">
        <v>0</v>
      </c>
      <c r="D1012" s="251">
        <v>0</v>
      </c>
      <c r="E1012" s="28"/>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row>
    <row r="1013" spans="1:44" x14ac:dyDescent="0.25">
      <c r="A1013" s="80">
        <v>2</v>
      </c>
      <c r="B1013" s="80">
        <v>1</v>
      </c>
      <c r="C1013" s="80">
        <v>0</v>
      </c>
      <c r="D1013" s="251">
        <v>0</v>
      </c>
      <c r="E1013" s="28"/>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row>
    <row r="1014" spans="1:44" x14ac:dyDescent="0.25">
      <c r="A1014" s="80">
        <v>1</v>
      </c>
      <c r="B1014" s="80">
        <v>2</v>
      </c>
      <c r="C1014" s="80">
        <v>0</v>
      </c>
      <c r="D1014" s="251">
        <v>1</v>
      </c>
      <c r="E1014" s="28"/>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row>
    <row r="1015" spans="1:44" x14ac:dyDescent="0.25">
      <c r="A1015" s="80">
        <v>1</v>
      </c>
      <c r="B1015" s="80">
        <v>4</v>
      </c>
      <c r="C1015" s="80">
        <v>0</v>
      </c>
      <c r="D1015" s="251">
        <v>0</v>
      </c>
      <c r="E1015" s="28"/>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row>
    <row r="1016" spans="1:44" x14ac:dyDescent="0.25">
      <c r="A1016" s="80">
        <v>2</v>
      </c>
      <c r="B1016" s="80">
        <v>1</v>
      </c>
      <c r="C1016" s="80">
        <v>1</v>
      </c>
      <c r="D1016" s="251">
        <v>0</v>
      </c>
      <c r="E1016" s="28"/>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row>
    <row r="1017" spans="1:44" x14ac:dyDescent="0.25">
      <c r="A1017" s="80">
        <v>1</v>
      </c>
      <c r="B1017" s="80">
        <v>4</v>
      </c>
      <c r="C1017" s="80">
        <v>1</v>
      </c>
      <c r="D1017" s="251">
        <v>0</v>
      </c>
      <c r="E1017" s="28"/>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row>
    <row r="1018" spans="1:44" x14ac:dyDescent="0.25">
      <c r="A1018" s="80">
        <v>2</v>
      </c>
      <c r="B1018" s="80">
        <v>1</v>
      </c>
      <c r="C1018" s="80">
        <v>0</v>
      </c>
      <c r="D1018" s="251">
        <v>1</v>
      </c>
      <c r="E1018" s="28"/>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row>
    <row r="1019" spans="1:44" x14ac:dyDescent="0.25">
      <c r="A1019" s="80">
        <v>1</v>
      </c>
      <c r="B1019" s="80">
        <v>2</v>
      </c>
      <c r="C1019" s="80">
        <v>1</v>
      </c>
      <c r="D1019" s="251">
        <v>0</v>
      </c>
      <c r="E1019" s="28"/>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row>
    <row r="1020" spans="1:44" x14ac:dyDescent="0.25">
      <c r="A1020" s="80">
        <v>4</v>
      </c>
      <c r="B1020" s="80">
        <v>1</v>
      </c>
      <c r="C1020" s="80">
        <v>1</v>
      </c>
      <c r="D1020" s="251">
        <v>0</v>
      </c>
      <c r="E1020" s="28"/>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row>
    <row r="1021" spans="1:44" x14ac:dyDescent="0.25">
      <c r="A1021" s="80">
        <v>1</v>
      </c>
      <c r="B1021" s="80">
        <v>3</v>
      </c>
      <c r="C1021" s="80">
        <v>0</v>
      </c>
      <c r="D1021" s="251">
        <v>0</v>
      </c>
      <c r="E1021" s="28"/>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row>
    <row r="1022" spans="1:44" x14ac:dyDescent="0.25">
      <c r="A1022" s="80">
        <v>1</v>
      </c>
      <c r="B1022" s="80">
        <v>1</v>
      </c>
      <c r="C1022" s="80">
        <v>1</v>
      </c>
      <c r="D1022" s="251">
        <v>0</v>
      </c>
      <c r="E1022" s="28"/>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row>
    <row r="1023" spans="1:44" x14ac:dyDescent="0.25">
      <c r="A1023" s="80">
        <v>1</v>
      </c>
      <c r="B1023" s="80">
        <v>1</v>
      </c>
      <c r="C1023" s="80">
        <v>2</v>
      </c>
      <c r="D1023" s="251">
        <v>1</v>
      </c>
      <c r="E1023" s="28"/>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row>
    <row r="1024" spans="1:44" x14ac:dyDescent="0.25">
      <c r="A1024" s="80">
        <v>3</v>
      </c>
      <c r="B1024" s="80">
        <v>3</v>
      </c>
      <c r="C1024" s="80">
        <v>1</v>
      </c>
      <c r="D1024" s="251">
        <v>0</v>
      </c>
      <c r="E1024" s="28"/>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row>
    <row r="1025" spans="1:44" x14ac:dyDescent="0.25">
      <c r="A1025" s="80">
        <v>4</v>
      </c>
      <c r="B1025" s="80">
        <v>1</v>
      </c>
      <c r="C1025" s="80">
        <v>1</v>
      </c>
      <c r="D1025" s="251">
        <v>0</v>
      </c>
      <c r="E1025" s="28"/>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row>
    <row r="1026" spans="1:44" x14ac:dyDescent="0.25">
      <c r="A1026" s="80">
        <v>3</v>
      </c>
      <c r="B1026" s="80">
        <v>1</v>
      </c>
      <c r="C1026" s="80">
        <v>5</v>
      </c>
      <c r="D1026" s="251">
        <v>0</v>
      </c>
      <c r="E1026" s="28"/>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row>
    <row r="1027" spans="1:44" x14ac:dyDescent="0.25">
      <c r="A1027" s="80">
        <v>1</v>
      </c>
      <c r="B1027" s="80">
        <v>4</v>
      </c>
      <c r="C1027" s="80">
        <v>0</v>
      </c>
      <c r="D1027" s="251">
        <v>0</v>
      </c>
      <c r="E1027" s="28"/>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row>
    <row r="1028" spans="1:44" x14ac:dyDescent="0.25">
      <c r="A1028" s="80">
        <v>1</v>
      </c>
      <c r="B1028" s="80">
        <v>4</v>
      </c>
      <c r="C1028" s="80">
        <v>0</v>
      </c>
      <c r="D1028" s="251">
        <v>0</v>
      </c>
      <c r="E1028" s="28"/>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row>
    <row r="1029" spans="1:44" x14ac:dyDescent="0.25">
      <c r="A1029" s="80">
        <v>2</v>
      </c>
      <c r="B1029" s="80">
        <v>4</v>
      </c>
      <c r="C1029" s="80">
        <v>0</v>
      </c>
      <c r="D1029" s="251">
        <v>0</v>
      </c>
      <c r="E1029" s="28"/>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row>
    <row r="1030" spans="1:44" x14ac:dyDescent="0.25">
      <c r="A1030" s="80">
        <v>1</v>
      </c>
      <c r="B1030" s="80">
        <v>2</v>
      </c>
      <c r="C1030" s="80">
        <v>0</v>
      </c>
      <c r="D1030" s="251">
        <v>0</v>
      </c>
      <c r="E1030" s="28"/>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row>
    <row r="1031" spans="1:44" x14ac:dyDescent="0.25">
      <c r="A1031" s="80">
        <v>1</v>
      </c>
      <c r="B1031" s="80">
        <v>3</v>
      </c>
      <c r="C1031" s="80">
        <v>0</v>
      </c>
      <c r="D1031" s="251">
        <v>0</v>
      </c>
      <c r="E1031" s="28"/>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row>
    <row r="1032" spans="1:44" x14ac:dyDescent="0.25">
      <c r="A1032" s="80">
        <v>4</v>
      </c>
      <c r="B1032" s="80">
        <v>1</v>
      </c>
      <c r="C1032" s="80">
        <v>9</v>
      </c>
      <c r="D1032" s="251">
        <v>0</v>
      </c>
      <c r="E1032" s="28"/>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row>
    <row r="1033" spans="1:44" x14ac:dyDescent="0.25">
      <c r="A1033" s="80">
        <v>1</v>
      </c>
      <c r="B1033" s="80">
        <v>1</v>
      </c>
      <c r="C1033" s="80">
        <v>4</v>
      </c>
      <c r="D1033" s="251">
        <v>1</v>
      </c>
      <c r="E1033" s="28"/>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row>
    <row r="1034" spans="1:44" x14ac:dyDescent="0.25">
      <c r="A1034" s="80">
        <v>3</v>
      </c>
      <c r="B1034" s="80">
        <v>1</v>
      </c>
      <c r="C1034" s="80">
        <v>0</v>
      </c>
      <c r="D1034" s="251">
        <v>1</v>
      </c>
      <c r="E1034" s="28"/>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row>
    <row r="1035" spans="1:44" x14ac:dyDescent="0.25">
      <c r="A1035" s="80">
        <v>2</v>
      </c>
      <c r="B1035" s="80">
        <v>3</v>
      </c>
      <c r="C1035" s="80">
        <v>4</v>
      </c>
      <c r="D1035" s="251">
        <v>1</v>
      </c>
      <c r="E1035" s="28"/>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row>
    <row r="1036" spans="1:44" x14ac:dyDescent="0.25">
      <c r="A1036" s="80">
        <v>3</v>
      </c>
      <c r="B1036" s="80">
        <v>2</v>
      </c>
      <c r="C1036" s="80">
        <v>0</v>
      </c>
      <c r="D1036" s="251">
        <v>0</v>
      </c>
      <c r="E1036" s="28"/>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row>
    <row r="1037" spans="1:44" x14ac:dyDescent="0.25">
      <c r="A1037" s="80">
        <v>3</v>
      </c>
      <c r="B1037" s="80">
        <v>4</v>
      </c>
      <c r="C1037" s="80">
        <v>0</v>
      </c>
      <c r="D1037" s="251">
        <v>0</v>
      </c>
      <c r="E1037" s="28"/>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row>
    <row r="1038" spans="1:44" x14ac:dyDescent="0.25">
      <c r="A1038" s="80">
        <v>1</v>
      </c>
      <c r="B1038" s="80">
        <v>2</v>
      </c>
      <c r="C1038" s="80">
        <v>2</v>
      </c>
      <c r="D1038" s="251">
        <v>1</v>
      </c>
      <c r="E1038" s="28"/>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row>
    <row r="1039" spans="1:44" x14ac:dyDescent="0.25">
      <c r="A1039" s="80">
        <v>4</v>
      </c>
      <c r="B1039" s="80">
        <v>2</v>
      </c>
      <c r="C1039" s="80">
        <v>1</v>
      </c>
      <c r="D1039" s="251">
        <v>0</v>
      </c>
      <c r="E1039" s="28"/>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row>
    <row r="1040" spans="1:44" x14ac:dyDescent="0.25">
      <c r="A1040" s="80">
        <v>1</v>
      </c>
      <c r="B1040" s="80">
        <v>3</v>
      </c>
      <c r="C1040" s="80">
        <v>2</v>
      </c>
      <c r="D1040" s="251">
        <v>0</v>
      </c>
      <c r="E1040" s="28"/>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row>
    <row r="1041" spans="1:44" x14ac:dyDescent="0.25">
      <c r="A1041" s="80">
        <v>3</v>
      </c>
      <c r="B1041" s="80">
        <v>1</v>
      </c>
      <c r="C1041" s="80">
        <v>2</v>
      </c>
      <c r="D1041" s="251">
        <v>1</v>
      </c>
      <c r="E1041" s="28"/>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row>
    <row r="1042" spans="1:44" x14ac:dyDescent="0.25">
      <c r="A1042" s="80">
        <v>2</v>
      </c>
      <c r="B1042" s="80">
        <v>4</v>
      </c>
      <c r="C1042" s="80">
        <v>4</v>
      </c>
      <c r="D1042" s="251">
        <v>0</v>
      </c>
      <c r="E1042" s="28"/>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row>
    <row r="1043" spans="1:44" x14ac:dyDescent="0.25">
      <c r="A1043" s="80">
        <v>3</v>
      </c>
      <c r="B1043" s="80">
        <v>4</v>
      </c>
      <c r="C1043" s="80">
        <v>1</v>
      </c>
      <c r="D1043" s="251">
        <v>0</v>
      </c>
      <c r="E1043" s="28"/>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row>
    <row r="1044" spans="1:44" x14ac:dyDescent="0.25">
      <c r="A1044" s="80">
        <v>3</v>
      </c>
      <c r="B1044" s="80">
        <v>3</v>
      </c>
      <c r="C1044" s="80">
        <v>0</v>
      </c>
      <c r="D1044" s="251">
        <v>0</v>
      </c>
      <c r="E1044" s="28"/>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row>
    <row r="1045" spans="1:44" x14ac:dyDescent="0.25">
      <c r="A1045" s="80">
        <v>2</v>
      </c>
      <c r="B1045" s="80">
        <v>4</v>
      </c>
      <c r="C1045" s="80">
        <v>8</v>
      </c>
      <c r="D1045" s="251">
        <v>0</v>
      </c>
      <c r="E1045" s="28"/>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row>
    <row r="1046" spans="1:44" x14ac:dyDescent="0.25">
      <c r="A1046" s="80">
        <v>3</v>
      </c>
      <c r="B1046" s="80">
        <v>1</v>
      </c>
      <c r="C1046" s="80">
        <v>1</v>
      </c>
      <c r="D1046" s="251">
        <v>0</v>
      </c>
      <c r="E1046" s="28"/>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row>
    <row r="1047" spans="1:44" x14ac:dyDescent="0.25">
      <c r="A1047" s="80">
        <v>3</v>
      </c>
      <c r="B1047" s="80">
        <v>3</v>
      </c>
      <c r="C1047" s="80">
        <v>1</v>
      </c>
      <c r="D1047" s="251">
        <v>0</v>
      </c>
      <c r="E1047" s="28"/>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row>
    <row r="1048" spans="1:44" x14ac:dyDescent="0.25">
      <c r="A1048" s="80">
        <v>2</v>
      </c>
      <c r="B1048" s="80">
        <v>4</v>
      </c>
      <c r="C1048" s="80">
        <v>1</v>
      </c>
      <c r="D1048" s="251">
        <v>0</v>
      </c>
      <c r="E1048" s="28"/>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row>
    <row r="1049" spans="1:44" x14ac:dyDescent="0.25">
      <c r="A1049" s="80">
        <v>1</v>
      </c>
      <c r="B1049" s="80">
        <v>4</v>
      </c>
      <c r="C1049" s="80">
        <v>0</v>
      </c>
      <c r="D1049" s="251">
        <v>0</v>
      </c>
      <c r="E1049" s="28"/>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row>
    <row r="1050" spans="1:44" x14ac:dyDescent="0.25">
      <c r="A1050" s="80">
        <v>4</v>
      </c>
      <c r="B1050" s="80">
        <v>4</v>
      </c>
      <c r="C1050" s="80">
        <v>3</v>
      </c>
      <c r="D1050" s="251">
        <v>0</v>
      </c>
      <c r="E1050" s="28"/>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row>
    <row r="1051" spans="1:44" x14ac:dyDescent="0.25">
      <c r="A1051" s="80">
        <v>3</v>
      </c>
      <c r="B1051" s="80">
        <v>4</v>
      </c>
      <c r="C1051" s="80">
        <v>2</v>
      </c>
      <c r="D1051" s="251">
        <v>0</v>
      </c>
      <c r="E1051" s="28"/>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row>
    <row r="1052" spans="1:44" x14ac:dyDescent="0.25">
      <c r="A1052" s="80">
        <v>1</v>
      </c>
      <c r="B1052" s="80">
        <v>1</v>
      </c>
      <c r="C1052" s="80">
        <v>5</v>
      </c>
      <c r="D1052" s="251">
        <v>0</v>
      </c>
      <c r="E1052" s="28"/>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row>
    <row r="1053" spans="1:44" x14ac:dyDescent="0.25">
      <c r="A1053" s="80">
        <v>1</v>
      </c>
      <c r="B1053" s="80">
        <v>1</v>
      </c>
      <c r="C1053" s="80">
        <v>0</v>
      </c>
      <c r="D1053" s="251">
        <v>0</v>
      </c>
      <c r="E1053" s="28"/>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row>
    <row r="1054" spans="1:44" x14ac:dyDescent="0.25">
      <c r="A1054" s="80">
        <v>3</v>
      </c>
      <c r="B1054" s="80">
        <v>3</v>
      </c>
      <c r="C1054" s="80">
        <v>0</v>
      </c>
      <c r="D1054" s="251">
        <v>0</v>
      </c>
      <c r="E1054" s="28"/>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row>
    <row r="1055" spans="1:44" x14ac:dyDescent="0.25">
      <c r="A1055" s="80">
        <v>4</v>
      </c>
      <c r="B1055" s="80">
        <v>2</v>
      </c>
      <c r="C1055" s="80">
        <v>2</v>
      </c>
      <c r="D1055" s="251">
        <v>0</v>
      </c>
      <c r="E1055" s="28"/>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row>
    <row r="1056" spans="1:44" x14ac:dyDescent="0.25">
      <c r="A1056" s="80">
        <v>2</v>
      </c>
      <c r="B1056" s="80">
        <v>3</v>
      </c>
      <c r="C1056" s="80">
        <v>0</v>
      </c>
      <c r="D1056" s="251">
        <v>0</v>
      </c>
      <c r="E1056" s="28"/>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row>
    <row r="1057" spans="1:44" x14ac:dyDescent="0.25">
      <c r="A1057" s="80">
        <v>1</v>
      </c>
      <c r="B1057" s="80">
        <v>2</v>
      </c>
      <c r="C1057" s="80">
        <v>6</v>
      </c>
      <c r="D1057" s="251">
        <v>0</v>
      </c>
      <c r="E1057" s="28"/>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row>
    <row r="1058" spans="1:44" x14ac:dyDescent="0.25">
      <c r="A1058" s="80">
        <v>3</v>
      </c>
      <c r="B1058" s="80">
        <v>1</v>
      </c>
      <c r="C1058" s="80">
        <v>1</v>
      </c>
      <c r="D1058" s="251">
        <v>1</v>
      </c>
      <c r="E1058" s="28"/>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row>
    <row r="1059" spans="1:44" x14ac:dyDescent="0.25">
      <c r="A1059" s="80">
        <v>2</v>
      </c>
      <c r="B1059" s="80">
        <v>1</v>
      </c>
      <c r="C1059" s="80">
        <v>0</v>
      </c>
      <c r="D1059" s="251">
        <v>1</v>
      </c>
      <c r="E1059" s="28"/>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row>
    <row r="1060" spans="1:44" x14ac:dyDescent="0.25">
      <c r="A1060" s="80">
        <v>4</v>
      </c>
      <c r="B1060" s="80">
        <v>1</v>
      </c>
      <c r="C1060" s="80">
        <v>10</v>
      </c>
      <c r="D1060" s="251">
        <v>1</v>
      </c>
      <c r="E1060" s="28"/>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row>
    <row r="1061" spans="1:44" x14ac:dyDescent="0.25">
      <c r="A1061" s="80">
        <v>3</v>
      </c>
      <c r="B1061" s="80">
        <v>4</v>
      </c>
      <c r="C1061" s="80">
        <v>0</v>
      </c>
      <c r="D1061" s="251">
        <v>0</v>
      </c>
      <c r="E1061" s="28"/>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row>
    <row r="1062" spans="1:44" x14ac:dyDescent="0.25">
      <c r="A1062" s="80">
        <v>1</v>
      </c>
      <c r="B1062" s="80">
        <v>2</v>
      </c>
      <c r="C1062" s="80">
        <v>0</v>
      </c>
      <c r="D1062" s="251">
        <v>1</v>
      </c>
      <c r="E1062" s="28"/>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row>
    <row r="1063" spans="1:44" x14ac:dyDescent="0.25">
      <c r="A1063" s="80">
        <v>2</v>
      </c>
      <c r="B1063" s="80">
        <v>4</v>
      </c>
      <c r="C1063" s="80">
        <v>0</v>
      </c>
      <c r="D1063" s="251">
        <v>0</v>
      </c>
      <c r="E1063" s="28"/>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row>
    <row r="1064" spans="1:44" x14ac:dyDescent="0.25">
      <c r="A1064" s="80">
        <v>3</v>
      </c>
      <c r="B1064" s="80">
        <v>2</v>
      </c>
      <c r="C1064" s="80">
        <v>2</v>
      </c>
      <c r="D1064" s="251">
        <v>0</v>
      </c>
      <c r="E1064" s="28"/>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row>
    <row r="1065" spans="1:44" x14ac:dyDescent="0.25">
      <c r="A1065" s="80">
        <v>3</v>
      </c>
      <c r="B1065" s="80">
        <v>3</v>
      </c>
      <c r="C1065" s="80">
        <v>0</v>
      </c>
      <c r="D1065" s="251">
        <v>0</v>
      </c>
      <c r="E1065" s="28"/>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row>
    <row r="1066" spans="1:44" x14ac:dyDescent="0.25">
      <c r="A1066" s="80">
        <v>3</v>
      </c>
      <c r="B1066" s="80">
        <v>3</v>
      </c>
      <c r="C1066" s="80">
        <v>1</v>
      </c>
      <c r="D1066" s="251">
        <v>0</v>
      </c>
      <c r="E1066" s="28"/>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row>
    <row r="1067" spans="1:44" x14ac:dyDescent="0.25">
      <c r="A1067" s="80">
        <v>3</v>
      </c>
      <c r="B1067" s="80">
        <v>4</v>
      </c>
      <c r="C1067" s="80">
        <v>1</v>
      </c>
      <c r="D1067" s="251">
        <v>0</v>
      </c>
      <c r="E1067" s="28"/>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row>
    <row r="1068" spans="1:44" x14ac:dyDescent="0.25">
      <c r="A1068" s="80">
        <v>2</v>
      </c>
      <c r="B1068" s="80">
        <v>1</v>
      </c>
      <c r="C1068" s="80">
        <v>0</v>
      </c>
      <c r="D1068" s="251">
        <v>0</v>
      </c>
      <c r="E1068" s="28"/>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row>
    <row r="1069" spans="1:44" x14ac:dyDescent="0.25">
      <c r="A1069" s="80">
        <v>3</v>
      </c>
      <c r="B1069" s="80">
        <v>3</v>
      </c>
      <c r="C1069" s="80">
        <v>1</v>
      </c>
      <c r="D1069" s="251">
        <v>0</v>
      </c>
      <c r="E1069" s="28"/>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row>
    <row r="1070" spans="1:44" x14ac:dyDescent="0.25">
      <c r="A1070" s="80">
        <v>1</v>
      </c>
      <c r="B1070" s="80">
        <v>3</v>
      </c>
      <c r="C1070" s="80">
        <v>0</v>
      </c>
      <c r="D1070" s="251">
        <v>1</v>
      </c>
      <c r="E1070" s="28"/>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row>
    <row r="1071" spans="1:44" x14ac:dyDescent="0.25">
      <c r="A1071" s="80">
        <v>3</v>
      </c>
      <c r="B1071" s="80">
        <v>1</v>
      </c>
      <c r="C1071" s="80">
        <v>0</v>
      </c>
      <c r="D1071" s="251">
        <v>0</v>
      </c>
      <c r="E1071" s="28"/>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row>
    <row r="1072" spans="1:44" x14ac:dyDescent="0.25">
      <c r="A1072" s="80">
        <v>1</v>
      </c>
      <c r="B1072" s="80">
        <v>3</v>
      </c>
      <c r="C1072" s="80">
        <v>1</v>
      </c>
      <c r="D1072" s="251">
        <v>0</v>
      </c>
      <c r="E1072" s="28"/>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row>
    <row r="1073" spans="1:44" x14ac:dyDescent="0.25">
      <c r="A1073" s="80">
        <v>4</v>
      </c>
      <c r="B1073" s="80">
        <v>3</v>
      </c>
      <c r="C1073" s="80">
        <v>1</v>
      </c>
      <c r="D1073" s="251">
        <v>0</v>
      </c>
      <c r="E1073" s="28"/>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row>
    <row r="1074" spans="1:44" x14ac:dyDescent="0.25">
      <c r="A1074" s="80">
        <v>2</v>
      </c>
      <c r="B1074" s="80">
        <v>4</v>
      </c>
      <c r="C1074" s="80">
        <v>0</v>
      </c>
      <c r="D1074" s="251">
        <v>0</v>
      </c>
      <c r="E1074" s="28"/>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row>
    <row r="1075" spans="1:44" x14ac:dyDescent="0.25">
      <c r="A1075" s="80">
        <v>2</v>
      </c>
      <c r="B1075" s="80">
        <v>3</v>
      </c>
      <c r="C1075" s="80">
        <v>1</v>
      </c>
      <c r="D1075" s="251">
        <v>0</v>
      </c>
      <c r="E1075" s="28"/>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row>
    <row r="1076" spans="1:44" x14ac:dyDescent="0.25">
      <c r="A1076" s="80">
        <v>3</v>
      </c>
      <c r="B1076" s="80">
        <v>4</v>
      </c>
      <c r="C1076" s="80">
        <v>0</v>
      </c>
      <c r="D1076" s="251">
        <v>0</v>
      </c>
      <c r="E1076" s="28"/>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row>
    <row r="1077" spans="1:44" x14ac:dyDescent="0.25">
      <c r="A1077" s="80">
        <v>4</v>
      </c>
      <c r="B1077" s="80">
        <v>3</v>
      </c>
      <c r="C1077" s="80">
        <v>0</v>
      </c>
      <c r="D1077" s="251">
        <v>0</v>
      </c>
      <c r="E1077" s="28"/>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row>
    <row r="1078" spans="1:44" x14ac:dyDescent="0.25">
      <c r="A1078" s="80">
        <v>4</v>
      </c>
      <c r="B1078" s="80">
        <v>2</v>
      </c>
      <c r="C1078" s="80">
        <v>1</v>
      </c>
      <c r="D1078" s="251">
        <v>0</v>
      </c>
      <c r="E1078" s="28"/>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row>
    <row r="1079" spans="1:44" x14ac:dyDescent="0.25">
      <c r="A1079" s="80">
        <v>1</v>
      </c>
      <c r="B1079" s="80">
        <v>1</v>
      </c>
      <c r="C1079" s="80">
        <v>0</v>
      </c>
      <c r="D1079" s="251">
        <v>1</v>
      </c>
      <c r="E1079" s="28"/>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row>
    <row r="1080" spans="1:44" x14ac:dyDescent="0.25">
      <c r="A1080" s="80">
        <v>1</v>
      </c>
      <c r="B1080" s="80">
        <v>4</v>
      </c>
      <c r="C1080" s="80">
        <v>14</v>
      </c>
      <c r="D1080" s="251">
        <v>0</v>
      </c>
      <c r="E1080" s="28"/>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row>
    <row r="1081" spans="1:44" x14ac:dyDescent="0.25">
      <c r="A1081" s="80">
        <v>2</v>
      </c>
      <c r="B1081" s="80">
        <v>2</v>
      </c>
      <c r="C1081" s="80">
        <v>2</v>
      </c>
      <c r="D1081" s="251">
        <v>0</v>
      </c>
      <c r="E1081" s="28"/>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row>
    <row r="1082" spans="1:44" x14ac:dyDescent="0.25">
      <c r="A1082" s="80">
        <v>2</v>
      </c>
      <c r="B1082" s="80">
        <v>3</v>
      </c>
      <c r="C1082" s="80">
        <v>5</v>
      </c>
      <c r="D1082" s="251">
        <v>0</v>
      </c>
      <c r="E1082" s="28"/>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row>
    <row r="1083" spans="1:44" x14ac:dyDescent="0.25">
      <c r="A1083" s="80">
        <v>3</v>
      </c>
      <c r="B1083" s="80">
        <v>4</v>
      </c>
      <c r="C1083" s="80">
        <v>3</v>
      </c>
      <c r="D1083" s="251">
        <v>0</v>
      </c>
      <c r="E1083" s="28"/>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row>
    <row r="1084" spans="1:44" x14ac:dyDescent="0.25">
      <c r="A1084" s="80">
        <v>3</v>
      </c>
      <c r="B1084" s="80">
        <v>1</v>
      </c>
      <c r="C1084" s="80">
        <v>1</v>
      </c>
      <c r="D1084" s="251">
        <v>0</v>
      </c>
      <c r="E1084" s="28"/>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row>
    <row r="1085" spans="1:44" x14ac:dyDescent="0.25">
      <c r="A1085" s="80">
        <v>1</v>
      </c>
      <c r="B1085" s="80">
        <v>4</v>
      </c>
      <c r="C1085" s="80">
        <v>1</v>
      </c>
      <c r="D1085" s="251">
        <v>1</v>
      </c>
      <c r="E1085" s="28"/>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row>
    <row r="1086" spans="1:44" x14ac:dyDescent="0.25">
      <c r="A1086" s="80">
        <v>3</v>
      </c>
      <c r="B1086" s="80">
        <v>4</v>
      </c>
      <c r="C1086" s="80">
        <v>8</v>
      </c>
      <c r="D1086" s="251">
        <v>0</v>
      </c>
      <c r="E1086" s="28"/>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row>
    <row r="1087" spans="1:44" x14ac:dyDescent="0.25">
      <c r="A1087" s="80">
        <v>2</v>
      </c>
      <c r="B1087" s="80">
        <v>4</v>
      </c>
      <c r="C1087" s="80">
        <v>7</v>
      </c>
      <c r="D1087" s="251">
        <v>1</v>
      </c>
      <c r="E1087" s="28"/>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row>
    <row r="1088" spans="1:44" x14ac:dyDescent="0.25">
      <c r="A1088" s="80">
        <v>1</v>
      </c>
      <c r="B1088" s="80">
        <v>3</v>
      </c>
      <c r="C1088" s="80">
        <v>13</v>
      </c>
      <c r="D1088" s="251">
        <v>0</v>
      </c>
      <c r="E1088" s="28"/>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row>
    <row r="1089" spans="1:44" x14ac:dyDescent="0.25">
      <c r="A1089" s="80">
        <v>4</v>
      </c>
      <c r="B1089" s="80">
        <v>2</v>
      </c>
      <c r="C1089" s="80">
        <v>5</v>
      </c>
      <c r="D1089" s="251">
        <v>0</v>
      </c>
      <c r="E1089" s="28"/>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row>
    <row r="1090" spans="1:44" x14ac:dyDescent="0.25">
      <c r="A1090" s="80">
        <v>2</v>
      </c>
      <c r="B1090" s="80">
        <v>3</v>
      </c>
      <c r="C1090" s="80">
        <v>0</v>
      </c>
      <c r="D1090" s="251">
        <v>0</v>
      </c>
      <c r="E1090" s="28"/>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row>
    <row r="1091" spans="1:44" x14ac:dyDescent="0.25">
      <c r="A1091" s="80">
        <v>4</v>
      </c>
      <c r="B1091" s="80">
        <v>1</v>
      </c>
      <c r="C1091" s="80">
        <v>3</v>
      </c>
      <c r="D1091" s="251">
        <v>0</v>
      </c>
      <c r="E1091" s="28"/>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row>
    <row r="1092" spans="1:44" x14ac:dyDescent="0.25">
      <c r="A1092" s="80">
        <v>1</v>
      </c>
      <c r="B1092" s="80">
        <v>3</v>
      </c>
      <c r="C1092" s="80">
        <v>0</v>
      </c>
      <c r="D1092" s="251">
        <v>0</v>
      </c>
      <c r="E1092" s="28"/>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row>
    <row r="1093" spans="1:44" x14ac:dyDescent="0.25">
      <c r="A1093" s="80">
        <v>2</v>
      </c>
      <c r="B1093" s="80">
        <v>4</v>
      </c>
      <c r="C1093" s="80">
        <v>0</v>
      </c>
      <c r="D1093" s="251">
        <v>0</v>
      </c>
      <c r="E1093" s="28"/>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row>
    <row r="1094" spans="1:44" x14ac:dyDescent="0.25">
      <c r="A1094" s="80">
        <v>4</v>
      </c>
      <c r="B1094" s="80">
        <v>4</v>
      </c>
      <c r="C1094" s="80">
        <v>0</v>
      </c>
      <c r="D1094" s="251">
        <v>0</v>
      </c>
      <c r="E1094" s="28"/>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row>
    <row r="1095" spans="1:44" x14ac:dyDescent="0.25">
      <c r="A1095" s="80">
        <v>4</v>
      </c>
      <c r="B1095" s="80">
        <v>4</v>
      </c>
      <c r="C1095" s="80">
        <v>13</v>
      </c>
      <c r="D1095" s="251">
        <v>0</v>
      </c>
      <c r="E1095" s="28"/>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row>
    <row r="1096" spans="1:44" x14ac:dyDescent="0.25">
      <c r="A1096" s="80">
        <v>1</v>
      </c>
      <c r="B1096" s="80">
        <v>1</v>
      </c>
      <c r="C1096" s="80">
        <v>7</v>
      </c>
      <c r="D1096" s="251">
        <v>0</v>
      </c>
      <c r="E1096" s="28"/>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row>
    <row r="1097" spans="1:44" x14ac:dyDescent="0.25">
      <c r="A1097" s="80">
        <v>2</v>
      </c>
      <c r="B1097" s="80">
        <v>2</v>
      </c>
      <c r="C1097" s="80">
        <v>5</v>
      </c>
      <c r="D1097" s="251">
        <v>0</v>
      </c>
      <c r="E1097" s="28"/>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row>
    <row r="1098" spans="1:44" x14ac:dyDescent="0.25">
      <c r="A1098" s="80">
        <v>4</v>
      </c>
      <c r="B1098" s="80">
        <v>3</v>
      </c>
      <c r="C1098" s="80">
        <v>7</v>
      </c>
      <c r="D1098" s="251">
        <v>0</v>
      </c>
      <c r="E1098" s="28"/>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row>
    <row r="1099" spans="1:44" x14ac:dyDescent="0.25">
      <c r="A1099" s="80">
        <v>1</v>
      </c>
      <c r="B1099" s="80">
        <v>3</v>
      </c>
      <c r="C1099" s="80">
        <v>0</v>
      </c>
      <c r="D1099" s="251">
        <v>0</v>
      </c>
      <c r="E1099" s="28"/>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row>
    <row r="1100" spans="1:44" x14ac:dyDescent="0.25">
      <c r="A1100" s="80">
        <v>4</v>
      </c>
      <c r="B1100" s="80">
        <v>4</v>
      </c>
      <c r="C1100" s="80">
        <v>2</v>
      </c>
      <c r="D1100" s="251">
        <v>0</v>
      </c>
      <c r="E1100" s="28"/>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row>
    <row r="1101" spans="1:44" x14ac:dyDescent="0.25">
      <c r="A1101" s="80">
        <v>2</v>
      </c>
      <c r="B1101" s="80">
        <v>1</v>
      </c>
      <c r="C1101" s="80">
        <v>7</v>
      </c>
      <c r="D1101" s="251">
        <v>0</v>
      </c>
      <c r="E1101" s="28"/>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row>
    <row r="1102" spans="1:44" x14ac:dyDescent="0.25">
      <c r="A1102" s="80">
        <v>3</v>
      </c>
      <c r="B1102" s="80">
        <v>2</v>
      </c>
      <c r="C1102" s="80">
        <v>4</v>
      </c>
      <c r="D1102" s="251">
        <v>0</v>
      </c>
      <c r="E1102" s="28"/>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row>
    <row r="1103" spans="1:44" x14ac:dyDescent="0.25">
      <c r="A1103" s="80">
        <v>2</v>
      </c>
      <c r="B1103" s="80">
        <v>4</v>
      </c>
      <c r="C1103" s="80">
        <v>2</v>
      </c>
      <c r="D1103" s="251">
        <v>0</v>
      </c>
      <c r="E1103" s="28"/>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row>
    <row r="1104" spans="1:44" x14ac:dyDescent="0.25">
      <c r="A1104" s="80">
        <v>4</v>
      </c>
      <c r="B1104" s="80">
        <v>3</v>
      </c>
      <c r="C1104" s="80">
        <v>1</v>
      </c>
      <c r="D1104" s="251">
        <v>0</v>
      </c>
      <c r="E1104" s="28"/>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row>
    <row r="1105" spans="1:44" x14ac:dyDescent="0.25">
      <c r="A1105" s="80">
        <v>3</v>
      </c>
      <c r="B1105" s="80">
        <v>3</v>
      </c>
      <c r="C1105" s="80">
        <v>7</v>
      </c>
      <c r="D1105" s="251">
        <v>0</v>
      </c>
      <c r="E1105" s="28"/>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row>
    <row r="1106" spans="1:44" x14ac:dyDescent="0.25">
      <c r="A1106" s="80">
        <v>3</v>
      </c>
      <c r="B1106" s="80">
        <v>3</v>
      </c>
      <c r="C1106" s="80">
        <v>0</v>
      </c>
      <c r="D1106" s="251">
        <v>0</v>
      </c>
      <c r="E1106" s="28"/>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row>
    <row r="1107" spans="1:44" x14ac:dyDescent="0.25">
      <c r="A1107" s="80">
        <v>1</v>
      </c>
      <c r="B1107" s="80">
        <v>1</v>
      </c>
      <c r="C1107" s="80">
        <v>2</v>
      </c>
      <c r="D1107" s="251">
        <v>0</v>
      </c>
      <c r="E1107" s="28"/>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row>
    <row r="1108" spans="1:44" x14ac:dyDescent="0.25">
      <c r="A1108" s="80">
        <v>1</v>
      </c>
      <c r="B1108" s="80">
        <v>2</v>
      </c>
      <c r="C1108" s="80">
        <v>6</v>
      </c>
      <c r="D1108" s="251">
        <v>1</v>
      </c>
      <c r="E1108" s="28"/>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row>
    <row r="1109" spans="1:44" x14ac:dyDescent="0.25">
      <c r="A1109" s="80">
        <v>2</v>
      </c>
      <c r="B1109" s="80">
        <v>3</v>
      </c>
      <c r="C1109" s="80">
        <v>1</v>
      </c>
      <c r="D1109" s="251">
        <v>0</v>
      </c>
      <c r="E1109" s="28"/>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row>
    <row r="1110" spans="1:44" x14ac:dyDescent="0.25">
      <c r="A1110" s="80">
        <v>2</v>
      </c>
      <c r="B1110" s="80">
        <v>4</v>
      </c>
      <c r="C1110" s="80">
        <v>1</v>
      </c>
      <c r="D1110" s="251">
        <v>0</v>
      </c>
      <c r="E1110" s="28"/>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row>
    <row r="1111" spans="1:44" x14ac:dyDescent="0.25">
      <c r="A1111" s="80">
        <v>2</v>
      </c>
      <c r="B1111" s="80">
        <v>3</v>
      </c>
      <c r="C1111" s="80">
        <v>1</v>
      </c>
      <c r="D1111" s="251">
        <v>0</v>
      </c>
      <c r="E1111" s="28"/>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row>
    <row r="1112" spans="1:44" x14ac:dyDescent="0.25">
      <c r="A1112" s="80">
        <v>1</v>
      </c>
      <c r="B1112" s="80">
        <v>1</v>
      </c>
      <c r="C1112" s="80">
        <v>0</v>
      </c>
      <c r="D1112" s="251">
        <v>1</v>
      </c>
      <c r="E1112" s="28"/>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row>
    <row r="1113" spans="1:44" x14ac:dyDescent="0.25">
      <c r="A1113" s="80">
        <v>4</v>
      </c>
      <c r="B1113" s="80">
        <v>3</v>
      </c>
      <c r="C1113" s="80">
        <v>1</v>
      </c>
      <c r="D1113" s="251">
        <v>1</v>
      </c>
      <c r="E1113" s="28"/>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row>
    <row r="1114" spans="1:44" x14ac:dyDescent="0.25">
      <c r="A1114" s="80">
        <v>2</v>
      </c>
      <c r="B1114" s="80">
        <v>3</v>
      </c>
      <c r="C1114" s="80">
        <v>1</v>
      </c>
      <c r="D1114" s="251">
        <v>1</v>
      </c>
      <c r="E1114" s="28"/>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row>
    <row r="1115" spans="1:44" x14ac:dyDescent="0.25">
      <c r="A1115" s="80">
        <v>1</v>
      </c>
      <c r="B1115" s="80">
        <v>4</v>
      </c>
      <c r="C1115" s="80">
        <v>1</v>
      </c>
      <c r="D1115" s="251">
        <v>0</v>
      </c>
      <c r="E1115" s="28"/>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row>
    <row r="1116" spans="1:44" x14ac:dyDescent="0.25">
      <c r="A1116" s="80">
        <v>1</v>
      </c>
      <c r="B1116" s="80">
        <v>3</v>
      </c>
      <c r="C1116" s="80">
        <v>7</v>
      </c>
      <c r="D1116" s="251">
        <v>0</v>
      </c>
      <c r="E1116" s="28"/>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row>
    <row r="1117" spans="1:44" x14ac:dyDescent="0.25">
      <c r="A1117" s="80">
        <v>1</v>
      </c>
      <c r="B1117" s="80">
        <v>1</v>
      </c>
      <c r="C1117" s="80">
        <v>0</v>
      </c>
      <c r="D1117" s="251">
        <v>0</v>
      </c>
      <c r="E1117" s="28"/>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row>
    <row r="1118" spans="1:44" x14ac:dyDescent="0.25">
      <c r="A1118" s="80">
        <v>4</v>
      </c>
      <c r="B1118" s="80">
        <v>3</v>
      </c>
      <c r="C1118" s="80">
        <v>2</v>
      </c>
      <c r="D1118" s="251">
        <v>0</v>
      </c>
      <c r="E1118" s="28"/>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row>
    <row r="1119" spans="1:44" x14ac:dyDescent="0.25">
      <c r="A1119" s="80">
        <v>4</v>
      </c>
      <c r="B1119" s="80">
        <v>2</v>
      </c>
      <c r="C1119" s="80">
        <v>2</v>
      </c>
      <c r="D1119" s="251">
        <v>0</v>
      </c>
      <c r="E1119" s="28"/>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row>
    <row r="1120" spans="1:44" x14ac:dyDescent="0.25">
      <c r="A1120" s="80">
        <v>4</v>
      </c>
      <c r="B1120" s="80">
        <v>1</v>
      </c>
      <c r="C1120" s="80">
        <v>0</v>
      </c>
      <c r="D1120" s="251">
        <v>0</v>
      </c>
      <c r="E1120" s="28"/>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row>
    <row r="1121" spans="1:44" x14ac:dyDescent="0.25">
      <c r="A1121" s="80">
        <v>2</v>
      </c>
      <c r="B1121" s="80">
        <v>3</v>
      </c>
      <c r="C1121" s="80">
        <v>7</v>
      </c>
      <c r="D1121" s="251">
        <v>0</v>
      </c>
      <c r="E1121" s="28"/>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row>
    <row r="1122" spans="1:44" x14ac:dyDescent="0.25">
      <c r="A1122" s="80">
        <v>2</v>
      </c>
      <c r="B1122" s="80">
        <v>2</v>
      </c>
      <c r="C1122" s="80">
        <v>1</v>
      </c>
      <c r="D1122" s="251">
        <v>0</v>
      </c>
      <c r="E1122" s="28"/>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row>
    <row r="1123" spans="1:44" x14ac:dyDescent="0.25">
      <c r="A1123" s="80">
        <v>3</v>
      </c>
      <c r="B1123" s="80">
        <v>2</v>
      </c>
      <c r="C1123" s="80">
        <v>0</v>
      </c>
      <c r="D1123" s="251">
        <v>0</v>
      </c>
      <c r="E1123" s="28"/>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row>
    <row r="1124" spans="1:44" x14ac:dyDescent="0.25">
      <c r="A1124" s="80">
        <v>4</v>
      </c>
      <c r="B1124" s="80">
        <v>2</v>
      </c>
      <c r="C1124" s="80">
        <v>1</v>
      </c>
      <c r="D1124" s="251">
        <v>0</v>
      </c>
      <c r="E1124" s="28"/>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row>
    <row r="1125" spans="1:44" x14ac:dyDescent="0.25">
      <c r="A1125" s="80">
        <v>3</v>
      </c>
      <c r="B1125" s="80">
        <v>1</v>
      </c>
      <c r="C1125" s="80">
        <v>0</v>
      </c>
      <c r="D1125" s="251">
        <v>0</v>
      </c>
      <c r="E1125" s="28"/>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row>
    <row r="1126" spans="1:44" x14ac:dyDescent="0.25">
      <c r="A1126" s="80">
        <v>2</v>
      </c>
      <c r="B1126" s="80">
        <v>4</v>
      </c>
      <c r="C1126" s="80">
        <v>7</v>
      </c>
      <c r="D1126" s="251">
        <v>0</v>
      </c>
      <c r="E1126" s="28"/>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row>
    <row r="1127" spans="1:44" x14ac:dyDescent="0.25">
      <c r="A1127" s="80">
        <v>4</v>
      </c>
      <c r="B1127" s="80">
        <v>1</v>
      </c>
      <c r="C1127" s="80">
        <v>1</v>
      </c>
      <c r="D1127" s="251">
        <v>0</v>
      </c>
      <c r="E1127" s="28"/>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row>
    <row r="1128" spans="1:44" x14ac:dyDescent="0.25">
      <c r="A1128" s="80">
        <v>3</v>
      </c>
      <c r="B1128" s="80">
        <v>3</v>
      </c>
      <c r="C1128" s="80">
        <v>0</v>
      </c>
      <c r="D1128" s="251">
        <v>0</v>
      </c>
      <c r="E1128" s="28"/>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row>
    <row r="1129" spans="1:44" x14ac:dyDescent="0.25">
      <c r="A1129" s="80">
        <v>3</v>
      </c>
      <c r="B1129" s="80">
        <v>4</v>
      </c>
      <c r="C1129" s="80">
        <v>2</v>
      </c>
      <c r="D1129" s="251">
        <v>0</v>
      </c>
      <c r="E1129" s="28"/>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row>
    <row r="1130" spans="1:44" x14ac:dyDescent="0.25">
      <c r="A1130" s="80">
        <v>1</v>
      </c>
      <c r="B1130" s="80">
        <v>1</v>
      </c>
      <c r="C1130" s="80">
        <v>0</v>
      </c>
      <c r="D1130" s="251">
        <v>0</v>
      </c>
      <c r="E1130" s="28"/>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row>
    <row r="1131" spans="1:44" x14ac:dyDescent="0.25">
      <c r="A1131" s="80">
        <v>4</v>
      </c>
      <c r="B1131" s="80">
        <v>4</v>
      </c>
      <c r="C1131" s="80">
        <v>0</v>
      </c>
      <c r="D1131" s="251">
        <v>0</v>
      </c>
      <c r="E1131" s="28"/>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row>
    <row r="1132" spans="1:44" x14ac:dyDescent="0.25">
      <c r="A1132" s="80">
        <v>3</v>
      </c>
      <c r="B1132" s="80">
        <v>2</v>
      </c>
      <c r="C1132" s="80">
        <v>6</v>
      </c>
      <c r="D1132" s="251">
        <v>0</v>
      </c>
      <c r="E1132" s="28"/>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row>
    <row r="1133" spans="1:44" x14ac:dyDescent="0.25">
      <c r="A1133" s="80">
        <v>3</v>
      </c>
      <c r="B1133" s="80">
        <v>4</v>
      </c>
      <c r="C1133" s="80">
        <v>7</v>
      </c>
      <c r="D1133" s="251">
        <v>0</v>
      </c>
      <c r="E1133" s="28"/>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row>
    <row r="1134" spans="1:44" x14ac:dyDescent="0.25">
      <c r="A1134" s="80">
        <v>2</v>
      </c>
      <c r="B1134" s="80">
        <v>4</v>
      </c>
      <c r="C1134" s="80">
        <v>1</v>
      </c>
      <c r="D1134" s="251">
        <v>0</v>
      </c>
      <c r="E1134" s="28"/>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row>
    <row r="1135" spans="1:44" x14ac:dyDescent="0.25">
      <c r="A1135" s="80">
        <v>2</v>
      </c>
      <c r="B1135" s="80">
        <v>4</v>
      </c>
      <c r="C1135" s="80">
        <v>0</v>
      </c>
      <c r="D1135" s="251">
        <v>0</v>
      </c>
      <c r="E1135" s="28"/>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row>
    <row r="1136" spans="1:44" x14ac:dyDescent="0.25">
      <c r="A1136" s="80">
        <v>4</v>
      </c>
      <c r="B1136" s="80">
        <v>3</v>
      </c>
      <c r="C1136" s="80">
        <v>0</v>
      </c>
      <c r="D1136" s="251">
        <v>0</v>
      </c>
      <c r="E1136" s="28"/>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row>
    <row r="1137" spans="1:44" x14ac:dyDescent="0.25">
      <c r="A1137" s="80">
        <v>1</v>
      </c>
      <c r="B1137" s="80">
        <v>4</v>
      </c>
      <c r="C1137" s="80">
        <v>0</v>
      </c>
      <c r="D1137" s="251">
        <v>0</v>
      </c>
      <c r="E1137" s="28"/>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row>
    <row r="1138" spans="1:44" x14ac:dyDescent="0.25">
      <c r="A1138" s="80">
        <v>2</v>
      </c>
      <c r="B1138" s="80">
        <v>3</v>
      </c>
      <c r="C1138" s="80">
        <v>0</v>
      </c>
      <c r="D1138" s="251">
        <v>1</v>
      </c>
      <c r="E1138" s="28"/>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row>
    <row r="1139" spans="1:44" x14ac:dyDescent="0.25">
      <c r="A1139" s="80">
        <v>3</v>
      </c>
      <c r="B1139" s="80">
        <v>2</v>
      </c>
      <c r="C1139" s="80">
        <v>1</v>
      </c>
      <c r="D1139" s="251">
        <v>0</v>
      </c>
      <c r="E1139" s="28"/>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row>
    <row r="1140" spans="1:44" x14ac:dyDescent="0.25">
      <c r="A1140" s="80">
        <v>3</v>
      </c>
      <c r="B1140" s="80">
        <v>2</v>
      </c>
      <c r="C1140" s="80">
        <v>12</v>
      </c>
      <c r="D1140" s="251">
        <v>0</v>
      </c>
      <c r="E1140" s="28"/>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row>
    <row r="1141" spans="1:44" x14ac:dyDescent="0.25">
      <c r="A1141" s="80">
        <v>4</v>
      </c>
      <c r="B1141" s="80">
        <v>2</v>
      </c>
      <c r="C1141" s="80">
        <v>0</v>
      </c>
      <c r="D1141" s="251">
        <v>0</v>
      </c>
      <c r="E1141" s="28"/>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row>
    <row r="1142" spans="1:44" x14ac:dyDescent="0.25">
      <c r="A1142" s="80">
        <v>4</v>
      </c>
      <c r="B1142" s="80">
        <v>2</v>
      </c>
      <c r="C1142" s="80">
        <v>1</v>
      </c>
      <c r="D1142" s="251">
        <v>0</v>
      </c>
      <c r="E1142" s="28"/>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row>
    <row r="1143" spans="1:44" x14ac:dyDescent="0.25">
      <c r="A1143" s="80">
        <v>2</v>
      </c>
      <c r="B1143" s="80">
        <v>2</v>
      </c>
      <c r="C1143" s="80">
        <v>1</v>
      </c>
      <c r="D1143" s="251">
        <v>0</v>
      </c>
      <c r="E1143" s="28"/>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row>
    <row r="1144" spans="1:44" x14ac:dyDescent="0.25">
      <c r="A1144" s="80">
        <v>1</v>
      </c>
      <c r="B1144" s="80">
        <v>3</v>
      </c>
      <c r="C1144" s="80">
        <v>1</v>
      </c>
      <c r="D1144" s="251">
        <v>0</v>
      </c>
      <c r="E1144" s="28"/>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row>
    <row r="1145" spans="1:44" x14ac:dyDescent="0.25">
      <c r="A1145" s="80">
        <v>2</v>
      </c>
      <c r="B1145" s="80">
        <v>1</v>
      </c>
      <c r="C1145" s="80">
        <v>4</v>
      </c>
      <c r="D1145" s="251">
        <v>0</v>
      </c>
      <c r="E1145" s="28"/>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row>
    <row r="1146" spans="1:44" x14ac:dyDescent="0.25">
      <c r="A1146" s="80">
        <v>1</v>
      </c>
      <c r="B1146" s="80">
        <v>4</v>
      </c>
      <c r="C1146" s="80">
        <v>0</v>
      </c>
      <c r="D1146" s="251">
        <v>0</v>
      </c>
      <c r="E1146" s="28"/>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row>
    <row r="1147" spans="1:44" x14ac:dyDescent="0.25">
      <c r="A1147" s="80">
        <v>2</v>
      </c>
      <c r="B1147" s="80">
        <v>3</v>
      </c>
      <c r="C1147" s="80">
        <v>1</v>
      </c>
      <c r="D1147" s="251">
        <v>0</v>
      </c>
      <c r="E1147" s="28"/>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row>
    <row r="1148" spans="1:44" x14ac:dyDescent="0.25">
      <c r="A1148" s="80">
        <v>4</v>
      </c>
      <c r="B1148" s="80">
        <v>3</v>
      </c>
      <c r="C1148" s="80">
        <v>7</v>
      </c>
      <c r="D1148" s="251">
        <v>0</v>
      </c>
      <c r="E1148" s="28"/>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row>
    <row r="1149" spans="1:44" x14ac:dyDescent="0.25">
      <c r="A1149" s="80">
        <v>1</v>
      </c>
      <c r="B1149" s="80">
        <v>3</v>
      </c>
      <c r="C1149" s="80">
        <v>1</v>
      </c>
      <c r="D1149" s="251">
        <v>0</v>
      </c>
      <c r="E1149" s="28"/>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row>
    <row r="1150" spans="1:44" x14ac:dyDescent="0.25">
      <c r="A1150" s="80">
        <v>1</v>
      </c>
      <c r="B1150" s="80">
        <v>2</v>
      </c>
      <c r="C1150" s="80">
        <v>7</v>
      </c>
      <c r="D1150" s="251">
        <v>0</v>
      </c>
      <c r="E1150" s="28"/>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row>
    <row r="1151" spans="1:44" x14ac:dyDescent="0.25">
      <c r="A1151" s="80">
        <v>1</v>
      </c>
      <c r="B1151" s="80">
        <v>4</v>
      </c>
      <c r="C1151" s="80">
        <v>0</v>
      </c>
      <c r="D1151" s="251">
        <v>0</v>
      </c>
      <c r="E1151" s="28"/>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row>
    <row r="1152" spans="1:44" x14ac:dyDescent="0.25">
      <c r="A1152" s="80">
        <v>1</v>
      </c>
      <c r="B1152" s="80">
        <v>2</v>
      </c>
      <c r="C1152" s="80">
        <v>1</v>
      </c>
      <c r="D1152" s="251">
        <v>0</v>
      </c>
      <c r="E1152" s="28"/>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row>
    <row r="1153" spans="1:44" x14ac:dyDescent="0.25">
      <c r="A1153" s="80">
        <v>4</v>
      </c>
      <c r="B1153" s="80">
        <v>2</v>
      </c>
      <c r="C1153" s="80">
        <v>0</v>
      </c>
      <c r="D1153" s="251">
        <v>0</v>
      </c>
      <c r="E1153" s="28"/>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row>
    <row r="1154" spans="1:44" x14ac:dyDescent="0.25">
      <c r="A1154" s="80">
        <v>4</v>
      </c>
      <c r="B1154" s="80">
        <v>3</v>
      </c>
      <c r="C1154" s="80">
        <v>2</v>
      </c>
      <c r="D1154" s="251">
        <v>0</v>
      </c>
      <c r="E1154" s="28"/>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row>
    <row r="1155" spans="1:44" x14ac:dyDescent="0.25">
      <c r="A1155" s="80">
        <v>1</v>
      </c>
      <c r="B1155" s="80">
        <v>2</v>
      </c>
      <c r="C1155" s="80">
        <v>0</v>
      </c>
      <c r="D1155" s="251">
        <v>1</v>
      </c>
      <c r="E1155" s="28"/>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row>
    <row r="1156" spans="1:44" x14ac:dyDescent="0.25">
      <c r="A1156" s="80">
        <v>1</v>
      </c>
      <c r="B1156" s="80">
        <v>4</v>
      </c>
      <c r="C1156" s="80">
        <v>1</v>
      </c>
      <c r="D1156" s="251">
        <v>0</v>
      </c>
      <c r="E1156" s="28"/>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row>
    <row r="1157" spans="1:44" x14ac:dyDescent="0.25">
      <c r="A1157" s="80">
        <v>3</v>
      </c>
      <c r="B1157" s="80">
        <v>3</v>
      </c>
      <c r="C1157" s="80">
        <v>0</v>
      </c>
      <c r="D1157" s="251">
        <v>0</v>
      </c>
      <c r="E1157" s="28"/>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row>
    <row r="1158" spans="1:44" x14ac:dyDescent="0.25">
      <c r="A1158" s="80">
        <v>3</v>
      </c>
      <c r="B1158" s="80">
        <v>1</v>
      </c>
      <c r="C1158" s="80">
        <v>14</v>
      </c>
      <c r="D1158" s="251">
        <v>0</v>
      </c>
      <c r="E1158" s="28"/>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row>
    <row r="1159" spans="1:44" x14ac:dyDescent="0.25">
      <c r="A1159" s="80">
        <v>2</v>
      </c>
      <c r="B1159" s="80">
        <v>3</v>
      </c>
      <c r="C1159" s="80">
        <v>2</v>
      </c>
      <c r="D1159" s="251">
        <v>0</v>
      </c>
      <c r="E1159" s="28"/>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row>
    <row r="1160" spans="1:44" x14ac:dyDescent="0.25">
      <c r="A1160" s="80">
        <v>3</v>
      </c>
      <c r="B1160" s="80">
        <v>3</v>
      </c>
      <c r="C1160" s="80">
        <v>0</v>
      </c>
      <c r="D1160" s="251">
        <v>0</v>
      </c>
      <c r="E1160" s="28"/>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row>
    <row r="1161" spans="1:44" x14ac:dyDescent="0.25">
      <c r="A1161" s="80">
        <v>3</v>
      </c>
      <c r="B1161" s="80">
        <v>1</v>
      </c>
      <c r="C1161" s="80">
        <v>3</v>
      </c>
      <c r="D1161" s="251">
        <v>0</v>
      </c>
      <c r="E1161" s="28"/>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row>
    <row r="1162" spans="1:44" x14ac:dyDescent="0.25">
      <c r="A1162" s="80">
        <v>4</v>
      </c>
      <c r="B1162" s="80">
        <v>4</v>
      </c>
      <c r="C1162" s="80">
        <v>3</v>
      </c>
      <c r="D1162" s="251">
        <v>0</v>
      </c>
      <c r="E1162" s="28"/>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row>
    <row r="1163" spans="1:44" x14ac:dyDescent="0.25">
      <c r="A1163" s="80">
        <v>3</v>
      </c>
      <c r="B1163" s="80">
        <v>4</v>
      </c>
      <c r="C1163" s="80">
        <v>0</v>
      </c>
      <c r="D1163" s="251">
        <v>0</v>
      </c>
      <c r="E1163" s="28"/>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row>
    <row r="1164" spans="1:44" x14ac:dyDescent="0.25">
      <c r="A1164" s="80">
        <v>2</v>
      </c>
      <c r="B1164" s="80">
        <v>4</v>
      </c>
      <c r="C1164" s="80">
        <v>6</v>
      </c>
      <c r="D1164" s="251">
        <v>1</v>
      </c>
      <c r="E1164" s="28"/>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row>
    <row r="1165" spans="1:44" x14ac:dyDescent="0.25">
      <c r="A1165" s="80">
        <v>2</v>
      </c>
      <c r="B1165" s="80">
        <v>2</v>
      </c>
      <c r="C1165" s="80">
        <v>7</v>
      </c>
      <c r="D1165" s="251">
        <v>0</v>
      </c>
      <c r="E1165" s="28"/>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row>
    <row r="1166" spans="1:44" x14ac:dyDescent="0.25">
      <c r="A1166" s="80">
        <v>4</v>
      </c>
      <c r="B1166" s="80">
        <v>3</v>
      </c>
      <c r="C1166" s="80">
        <v>3</v>
      </c>
      <c r="D1166" s="251">
        <v>0</v>
      </c>
      <c r="E1166" s="28"/>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row>
    <row r="1167" spans="1:44" x14ac:dyDescent="0.25">
      <c r="A1167" s="80">
        <v>1</v>
      </c>
      <c r="B1167" s="80">
        <v>1</v>
      </c>
      <c r="C1167" s="80">
        <v>0</v>
      </c>
      <c r="D1167" s="251">
        <v>0</v>
      </c>
      <c r="E1167" s="28"/>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row>
    <row r="1168" spans="1:44" x14ac:dyDescent="0.25">
      <c r="A1168" s="80">
        <v>4</v>
      </c>
      <c r="B1168" s="80">
        <v>3</v>
      </c>
      <c r="C1168" s="80">
        <v>2</v>
      </c>
      <c r="D1168" s="251">
        <v>0</v>
      </c>
      <c r="E1168" s="28"/>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row>
    <row r="1169" spans="1:44" x14ac:dyDescent="0.25">
      <c r="A1169" s="80">
        <v>4</v>
      </c>
      <c r="B1169" s="80">
        <v>1</v>
      </c>
      <c r="C1169" s="80">
        <v>2</v>
      </c>
      <c r="D1169" s="251">
        <v>1</v>
      </c>
      <c r="E1169" s="28"/>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row>
    <row r="1170" spans="1:44" x14ac:dyDescent="0.25">
      <c r="A1170" s="80">
        <v>4</v>
      </c>
      <c r="B1170" s="80">
        <v>1</v>
      </c>
      <c r="C1170" s="80">
        <v>1</v>
      </c>
      <c r="D1170" s="251">
        <v>0</v>
      </c>
      <c r="E1170" s="28"/>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row>
    <row r="1171" spans="1:44" x14ac:dyDescent="0.25">
      <c r="A1171" s="80">
        <v>3</v>
      </c>
      <c r="B1171" s="80">
        <v>2</v>
      </c>
      <c r="C1171" s="80">
        <v>0</v>
      </c>
      <c r="D1171" s="251">
        <v>0</v>
      </c>
      <c r="E1171" s="28"/>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row>
    <row r="1172" spans="1:44" x14ac:dyDescent="0.25">
      <c r="A1172" s="80">
        <v>1</v>
      </c>
      <c r="B1172" s="80">
        <v>4</v>
      </c>
      <c r="C1172" s="80">
        <v>1</v>
      </c>
      <c r="D1172" s="251">
        <v>0</v>
      </c>
      <c r="E1172" s="28"/>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row>
    <row r="1173" spans="1:44" x14ac:dyDescent="0.25">
      <c r="A1173" s="80">
        <v>1</v>
      </c>
      <c r="B1173" s="80">
        <v>1</v>
      </c>
      <c r="C1173" s="80">
        <v>0</v>
      </c>
      <c r="D1173" s="251">
        <v>1</v>
      </c>
      <c r="E1173" s="28"/>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row>
    <row r="1174" spans="1:44" x14ac:dyDescent="0.25">
      <c r="A1174" s="80">
        <v>2</v>
      </c>
      <c r="B1174" s="80">
        <v>3</v>
      </c>
      <c r="C1174" s="80">
        <v>1</v>
      </c>
      <c r="D1174" s="251">
        <v>0</v>
      </c>
      <c r="E1174" s="28"/>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row>
    <row r="1175" spans="1:44" x14ac:dyDescent="0.25">
      <c r="A1175" s="80">
        <v>1</v>
      </c>
      <c r="B1175" s="80">
        <v>2</v>
      </c>
      <c r="C1175" s="80">
        <v>0</v>
      </c>
      <c r="D1175" s="251">
        <v>0</v>
      </c>
      <c r="E1175" s="28"/>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row>
    <row r="1176" spans="1:44" x14ac:dyDescent="0.25">
      <c r="A1176" s="80">
        <v>3</v>
      </c>
      <c r="B1176" s="80">
        <v>4</v>
      </c>
      <c r="C1176" s="80">
        <v>0</v>
      </c>
      <c r="D1176" s="251">
        <v>0</v>
      </c>
      <c r="E1176" s="28"/>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row>
    <row r="1177" spans="1:44" x14ac:dyDescent="0.25">
      <c r="A1177" s="80">
        <v>3</v>
      </c>
      <c r="B1177" s="80">
        <v>4</v>
      </c>
      <c r="C1177" s="80">
        <v>1</v>
      </c>
      <c r="D1177" s="251">
        <v>0</v>
      </c>
      <c r="E1177" s="28"/>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row>
    <row r="1178" spans="1:44" x14ac:dyDescent="0.25">
      <c r="A1178" s="80">
        <v>2</v>
      </c>
      <c r="B1178" s="80">
        <v>1</v>
      </c>
      <c r="C1178" s="80">
        <v>1</v>
      </c>
      <c r="D1178" s="251">
        <v>0</v>
      </c>
      <c r="E1178" s="28"/>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row>
    <row r="1179" spans="1:44" x14ac:dyDescent="0.25">
      <c r="A1179" s="80">
        <v>2</v>
      </c>
      <c r="B1179" s="80">
        <v>4</v>
      </c>
      <c r="C1179" s="80">
        <v>1</v>
      </c>
      <c r="D1179" s="251">
        <v>0</v>
      </c>
      <c r="E1179" s="28"/>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row>
    <row r="1180" spans="1:44" x14ac:dyDescent="0.25">
      <c r="A1180" s="80">
        <v>3</v>
      </c>
      <c r="B1180" s="80">
        <v>3</v>
      </c>
      <c r="C1180" s="80">
        <v>2</v>
      </c>
      <c r="D1180" s="251">
        <v>0</v>
      </c>
      <c r="E1180" s="28"/>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row>
    <row r="1181" spans="1:44" x14ac:dyDescent="0.25">
      <c r="A1181" s="80">
        <v>2</v>
      </c>
      <c r="B1181" s="80">
        <v>4</v>
      </c>
      <c r="C1181" s="80">
        <v>7</v>
      </c>
      <c r="D1181" s="251">
        <v>0</v>
      </c>
      <c r="E1181" s="28"/>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row>
    <row r="1182" spans="1:44" x14ac:dyDescent="0.25">
      <c r="A1182" s="80">
        <v>2</v>
      </c>
      <c r="B1182" s="80">
        <v>1</v>
      </c>
      <c r="C1182" s="80">
        <v>1</v>
      </c>
      <c r="D1182" s="251">
        <v>0</v>
      </c>
      <c r="E1182" s="28"/>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row>
    <row r="1183" spans="1:44" x14ac:dyDescent="0.25">
      <c r="A1183" s="80">
        <v>3</v>
      </c>
      <c r="B1183" s="80">
        <v>3</v>
      </c>
      <c r="C1183" s="80">
        <v>2</v>
      </c>
      <c r="D1183" s="251">
        <v>0</v>
      </c>
      <c r="E1183" s="28"/>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row>
    <row r="1184" spans="1:44" x14ac:dyDescent="0.25">
      <c r="A1184" s="80">
        <v>3</v>
      </c>
      <c r="B1184" s="80">
        <v>4</v>
      </c>
      <c r="C1184" s="80">
        <v>1</v>
      </c>
      <c r="D1184" s="251">
        <v>0</v>
      </c>
      <c r="E1184" s="28"/>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row>
    <row r="1185" spans="1:44" x14ac:dyDescent="0.25">
      <c r="A1185" s="80">
        <v>4</v>
      </c>
      <c r="B1185" s="80">
        <v>4</v>
      </c>
      <c r="C1185" s="80">
        <v>0</v>
      </c>
      <c r="D1185" s="251">
        <v>0</v>
      </c>
      <c r="E1185" s="28"/>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row>
    <row r="1186" spans="1:44" x14ac:dyDescent="0.25">
      <c r="A1186" s="80">
        <v>4</v>
      </c>
      <c r="B1186" s="80">
        <v>2</v>
      </c>
      <c r="C1186" s="80">
        <v>4</v>
      </c>
      <c r="D1186" s="251">
        <v>0</v>
      </c>
      <c r="E1186" s="28"/>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row>
    <row r="1187" spans="1:44" x14ac:dyDescent="0.25">
      <c r="A1187" s="80">
        <v>3</v>
      </c>
      <c r="B1187" s="80">
        <v>3</v>
      </c>
      <c r="C1187" s="80">
        <v>6</v>
      </c>
      <c r="D1187" s="251">
        <v>0</v>
      </c>
      <c r="E1187" s="28"/>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row>
    <row r="1188" spans="1:44" x14ac:dyDescent="0.25">
      <c r="A1188" s="80">
        <v>4</v>
      </c>
      <c r="B1188" s="80">
        <v>4</v>
      </c>
      <c r="C1188" s="80">
        <v>6</v>
      </c>
      <c r="D1188" s="251">
        <v>1</v>
      </c>
      <c r="E1188" s="28"/>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row>
    <row r="1189" spans="1:44" x14ac:dyDescent="0.25">
      <c r="A1189" s="80">
        <v>4</v>
      </c>
      <c r="B1189" s="80">
        <v>4</v>
      </c>
      <c r="C1189" s="80">
        <v>2</v>
      </c>
      <c r="D1189" s="251">
        <v>0</v>
      </c>
      <c r="E1189" s="28"/>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row>
    <row r="1190" spans="1:44" x14ac:dyDescent="0.25">
      <c r="A1190" s="80">
        <v>2</v>
      </c>
      <c r="B1190" s="80">
        <v>1</v>
      </c>
      <c r="C1190" s="80">
        <v>0</v>
      </c>
      <c r="D1190" s="251">
        <v>0</v>
      </c>
      <c r="E1190" s="28"/>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row>
    <row r="1191" spans="1:44" x14ac:dyDescent="0.25">
      <c r="A1191" s="80">
        <v>4</v>
      </c>
      <c r="B1191" s="80">
        <v>4</v>
      </c>
      <c r="C1191" s="80">
        <v>0</v>
      </c>
      <c r="D1191" s="251">
        <v>0</v>
      </c>
      <c r="E1191" s="28"/>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row>
    <row r="1192" spans="1:44" x14ac:dyDescent="0.25">
      <c r="A1192" s="80">
        <v>2</v>
      </c>
      <c r="B1192" s="80">
        <v>4</v>
      </c>
      <c r="C1192" s="80">
        <v>1</v>
      </c>
      <c r="D1192" s="251">
        <v>0</v>
      </c>
      <c r="E1192" s="28"/>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row>
    <row r="1193" spans="1:44" x14ac:dyDescent="0.25">
      <c r="A1193" s="80">
        <v>1</v>
      </c>
      <c r="B1193" s="80">
        <v>1</v>
      </c>
      <c r="C1193" s="80">
        <v>0</v>
      </c>
      <c r="D1193" s="251">
        <v>0</v>
      </c>
      <c r="E1193" s="28"/>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row>
    <row r="1194" spans="1:44" x14ac:dyDescent="0.25">
      <c r="A1194" s="80">
        <v>2</v>
      </c>
      <c r="B1194" s="80">
        <v>4</v>
      </c>
      <c r="C1194" s="80">
        <v>2</v>
      </c>
      <c r="D1194" s="251">
        <v>0</v>
      </c>
      <c r="E1194" s="28"/>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row>
    <row r="1195" spans="1:44" x14ac:dyDescent="0.25">
      <c r="A1195" s="80">
        <v>3</v>
      </c>
      <c r="B1195" s="80">
        <v>4</v>
      </c>
      <c r="C1195" s="80">
        <v>3</v>
      </c>
      <c r="D1195" s="251">
        <v>0</v>
      </c>
      <c r="E1195" s="28"/>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row>
    <row r="1196" spans="1:44" x14ac:dyDescent="0.25">
      <c r="A1196" s="80">
        <v>2</v>
      </c>
      <c r="B1196" s="80">
        <v>2</v>
      </c>
      <c r="C1196" s="80">
        <v>1</v>
      </c>
      <c r="D1196" s="251">
        <v>0</v>
      </c>
      <c r="E1196" s="28"/>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row>
    <row r="1197" spans="1:44" x14ac:dyDescent="0.25">
      <c r="A1197" s="80">
        <v>3</v>
      </c>
      <c r="B1197" s="80">
        <v>3</v>
      </c>
      <c r="C1197" s="80">
        <v>0</v>
      </c>
      <c r="D1197" s="251">
        <v>0</v>
      </c>
      <c r="E1197" s="28"/>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row>
    <row r="1198" spans="1:44" x14ac:dyDescent="0.25">
      <c r="A1198" s="80">
        <v>3</v>
      </c>
      <c r="B1198" s="80">
        <v>4</v>
      </c>
      <c r="C1198" s="80">
        <v>0</v>
      </c>
      <c r="D1198" s="251">
        <v>0</v>
      </c>
      <c r="E1198" s="28"/>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row>
    <row r="1199" spans="1:44" x14ac:dyDescent="0.25">
      <c r="A1199" s="80">
        <v>1</v>
      </c>
      <c r="B1199" s="80">
        <v>4</v>
      </c>
      <c r="C1199" s="80">
        <v>0</v>
      </c>
      <c r="D1199" s="251">
        <v>0</v>
      </c>
      <c r="E1199" s="28"/>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row>
    <row r="1200" spans="1:44" x14ac:dyDescent="0.25">
      <c r="A1200" s="80">
        <v>4</v>
      </c>
      <c r="B1200" s="80">
        <v>3</v>
      </c>
      <c r="C1200" s="80">
        <v>1</v>
      </c>
      <c r="D1200" s="251">
        <v>0</v>
      </c>
      <c r="E1200" s="28"/>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row>
    <row r="1201" spans="1:44" x14ac:dyDescent="0.25">
      <c r="A1201" s="80">
        <v>3</v>
      </c>
      <c r="B1201" s="80">
        <v>1</v>
      </c>
      <c r="C1201" s="80">
        <v>0</v>
      </c>
      <c r="D1201" s="251">
        <v>0</v>
      </c>
      <c r="E1201" s="28"/>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row>
    <row r="1202" spans="1:44" x14ac:dyDescent="0.25">
      <c r="A1202" s="80">
        <v>4</v>
      </c>
      <c r="B1202" s="80">
        <v>3</v>
      </c>
      <c r="C1202" s="80">
        <v>2</v>
      </c>
      <c r="D1202" s="251">
        <v>0</v>
      </c>
      <c r="E1202" s="28"/>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row>
    <row r="1203" spans="1:44" x14ac:dyDescent="0.25">
      <c r="A1203" s="80">
        <v>1</v>
      </c>
      <c r="B1203" s="80">
        <v>4</v>
      </c>
      <c r="C1203" s="80">
        <v>1</v>
      </c>
      <c r="D1203" s="251">
        <v>1</v>
      </c>
      <c r="E1203" s="28"/>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row>
    <row r="1204" spans="1:44" x14ac:dyDescent="0.25">
      <c r="A1204" s="80">
        <v>3</v>
      </c>
      <c r="B1204" s="80">
        <v>4</v>
      </c>
      <c r="C1204" s="80">
        <v>0</v>
      </c>
      <c r="D1204" s="251">
        <v>0</v>
      </c>
      <c r="E1204" s="28"/>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row>
    <row r="1205" spans="1:44" x14ac:dyDescent="0.25">
      <c r="A1205" s="80">
        <v>4</v>
      </c>
      <c r="B1205" s="80">
        <v>2</v>
      </c>
      <c r="C1205" s="80">
        <v>1</v>
      </c>
      <c r="D1205" s="251">
        <v>0</v>
      </c>
      <c r="E1205" s="28"/>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row>
    <row r="1206" spans="1:44" x14ac:dyDescent="0.25">
      <c r="A1206" s="80">
        <v>1</v>
      </c>
      <c r="B1206" s="80">
        <v>4</v>
      </c>
      <c r="C1206" s="80">
        <v>7</v>
      </c>
      <c r="D1206" s="251">
        <v>1</v>
      </c>
      <c r="E1206" s="28"/>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row>
    <row r="1207" spans="1:44" x14ac:dyDescent="0.25">
      <c r="A1207" s="80">
        <v>2</v>
      </c>
      <c r="B1207" s="80">
        <v>4</v>
      </c>
      <c r="C1207" s="80">
        <v>0</v>
      </c>
      <c r="D1207" s="251">
        <v>1</v>
      </c>
      <c r="E1207" s="28"/>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row>
    <row r="1208" spans="1:44" x14ac:dyDescent="0.25">
      <c r="A1208" s="80">
        <v>4</v>
      </c>
      <c r="B1208" s="80">
        <v>4</v>
      </c>
      <c r="C1208" s="80">
        <v>5</v>
      </c>
      <c r="D1208" s="251">
        <v>0</v>
      </c>
      <c r="E1208" s="28"/>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row>
    <row r="1209" spans="1:44" x14ac:dyDescent="0.25">
      <c r="A1209" s="80">
        <v>2</v>
      </c>
      <c r="B1209" s="80">
        <v>1</v>
      </c>
      <c r="C1209" s="80">
        <v>1</v>
      </c>
      <c r="D1209" s="251">
        <v>0</v>
      </c>
      <c r="E1209" s="28"/>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row>
    <row r="1210" spans="1:44" x14ac:dyDescent="0.25">
      <c r="A1210" s="80">
        <v>4</v>
      </c>
      <c r="B1210" s="80">
        <v>2</v>
      </c>
      <c r="C1210" s="80">
        <v>4</v>
      </c>
      <c r="D1210" s="251">
        <v>0</v>
      </c>
      <c r="E1210" s="28"/>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row>
    <row r="1211" spans="1:44" x14ac:dyDescent="0.25">
      <c r="A1211" s="80">
        <v>4</v>
      </c>
      <c r="B1211" s="80">
        <v>3</v>
      </c>
      <c r="C1211" s="80">
        <v>0</v>
      </c>
      <c r="D1211" s="251">
        <v>0</v>
      </c>
      <c r="E1211" s="28"/>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row>
    <row r="1212" spans="1:44" x14ac:dyDescent="0.25">
      <c r="A1212" s="80">
        <v>3</v>
      </c>
      <c r="B1212" s="80">
        <v>2</v>
      </c>
      <c r="C1212" s="80">
        <v>2</v>
      </c>
      <c r="D1212" s="251">
        <v>0</v>
      </c>
      <c r="E1212" s="28"/>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row>
    <row r="1213" spans="1:44" x14ac:dyDescent="0.25">
      <c r="A1213" s="80">
        <v>4</v>
      </c>
      <c r="B1213" s="80">
        <v>3</v>
      </c>
      <c r="C1213" s="80">
        <v>1</v>
      </c>
      <c r="D1213" s="251">
        <v>0</v>
      </c>
      <c r="E1213" s="28"/>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row>
    <row r="1214" spans="1:44" x14ac:dyDescent="0.25">
      <c r="A1214" s="80">
        <v>1</v>
      </c>
      <c r="B1214" s="80">
        <v>2</v>
      </c>
      <c r="C1214" s="80">
        <v>8</v>
      </c>
      <c r="D1214" s="251">
        <v>0</v>
      </c>
      <c r="E1214" s="28"/>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row>
    <row r="1215" spans="1:44" x14ac:dyDescent="0.25">
      <c r="A1215" s="80">
        <v>4</v>
      </c>
      <c r="B1215" s="80">
        <v>3</v>
      </c>
      <c r="C1215" s="80">
        <v>0</v>
      </c>
      <c r="D1215" s="251">
        <v>1</v>
      </c>
      <c r="E1215" s="28"/>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row>
    <row r="1216" spans="1:44" x14ac:dyDescent="0.25">
      <c r="A1216" s="80">
        <v>4</v>
      </c>
      <c r="B1216" s="80">
        <v>3</v>
      </c>
      <c r="C1216" s="80">
        <v>6</v>
      </c>
      <c r="D1216" s="251">
        <v>0</v>
      </c>
      <c r="E1216" s="28"/>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row>
    <row r="1217" spans="1:44" x14ac:dyDescent="0.25">
      <c r="A1217" s="80">
        <v>4</v>
      </c>
      <c r="B1217" s="80">
        <v>1</v>
      </c>
      <c r="C1217" s="80">
        <v>1</v>
      </c>
      <c r="D1217" s="251">
        <v>0</v>
      </c>
      <c r="E1217" s="28"/>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row>
    <row r="1218" spans="1:44" x14ac:dyDescent="0.25">
      <c r="A1218" s="80">
        <v>4</v>
      </c>
      <c r="B1218" s="80">
        <v>4</v>
      </c>
      <c r="C1218" s="80">
        <v>8</v>
      </c>
      <c r="D1218" s="251">
        <v>0</v>
      </c>
      <c r="E1218" s="28"/>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row>
    <row r="1219" spans="1:44" x14ac:dyDescent="0.25">
      <c r="A1219" s="80">
        <v>3</v>
      </c>
      <c r="B1219" s="80">
        <v>3</v>
      </c>
      <c r="C1219" s="80">
        <v>0</v>
      </c>
      <c r="D1219" s="251">
        <v>0</v>
      </c>
      <c r="E1219" s="28"/>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row>
    <row r="1220" spans="1:44" x14ac:dyDescent="0.25">
      <c r="A1220" s="80">
        <v>3</v>
      </c>
      <c r="B1220" s="80">
        <v>4</v>
      </c>
      <c r="C1220" s="80">
        <v>8</v>
      </c>
      <c r="D1220" s="251">
        <v>0</v>
      </c>
      <c r="E1220" s="28"/>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row>
    <row r="1221" spans="1:44" x14ac:dyDescent="0.25">
      <c r="A1221" s="80">
        <v>3</v>
      </c>
      <c r="B1221" s="80">
        <v>4</v>
      </c>
      <c r="C1221" s="80">
        <v>1</v>
      </c>
      <c r="D1221" s="251">
        <v>0</v>
      </c>
      <c r="E1221" s="28"/>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row>
    <row r="1222" spans="1:44" x14ac:dyDescent="0.25">
      <c r="A1222" s="80">
        <v>4</v>
      </c>
      <c r="B1222" s="80">
        <v>3</v>
      </c>
      <c r="C1222" s="80">
        <v>6</v>
      </c>
      <c r="D1222" s="251">
        <v>0</v>
      </c>
      <c r="E1222" s="28"/>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row>
    <row r="1223" spans="1:44" x14ac:dyDescent="0.25">
      <c r="A1223" s="80">
        <v>3</v>
      </c>
      <c r="B1223" s="80">
        <v>3</v>
      </c>
      <c r="C1223" s="80">
        <v>14</v>
      </c>
      <c r="D1223" s="251">
        <v>0</v>
      </c>
      <c r="E1223" s="28"/>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row>
    <row r="1224" spans="1:44" x14ac:dyDescent="0.25">
      <c r="A1224" s="80">
        <v>2</v>
      </c>
      <c r="B1224" s="80">
        <v>4</v>
      </c>
      <c r="C1224" s="80">
        <v>0</v>
      </c>
      <c r="D1224" s="251">
        <v>1</v>
      </c>
      <c r="E1224" s="28"/>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row>
    <row r="1225" spans="1:44" x14ac:dyDescent="0.25">
      <c r="A1225" s="80">
        <v>1</v>
      </c>
      <c r="B1225" s="80">
        <v>3</v>
      </c>
      <c r="C1225" s="80">
        <v>14</v>
      </c>
      <c r="D1225" s="251">
        <v>1</v>
      </c>
      <c r="E1225" s="28"/>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row>
    <row r="1226" spans="1:44" x14ac:dyDescent="0.25">
      <c r="A1226" s="80">
        <v>3</v>
      </c>
      <c r="B1226" s="80">
        <v>4</v>
      </c>
      <c r="C1226" s="80">
        <v>0</v>
      </c>
      <c r="D1226" s="251">
        <v>0</v>
      </c>
      <c r="E1226" s="28"/>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row>
    <row r="1227" spans="1:44" x14ac:dyDescent="0.25">
      <c r="A1227" s="80">
        <v>2</v>
      </c>
      <c r="B1227" s="80">
        <v>4</v>
      </c>
      <c r="C1227" s="80">
        <v>8</v>
      </c>
      <c r="D1227" s="251">
        <v>0</v>
      </c>
      <c r="E1227" s="28"/>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row>
    <row r="1228" spans="1:44" x14ac:dyDescent="0.25">
      <c r="A1228" s="80">
        <v>3</v>
      </c>
      <c r="B1228" s="80">
        <v>1</v>
      </c>
      <c r="C1228" s="80">
        <v>1</v>
      </c>
      <c r="D1228" s="251">
        <v>0</v>
      </c>
      <c r="E1228" s="28"/>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row>
    <row r="1229" spans="1:44" x14ac:dyDescent="0.25">
      <c r="A1229" s="80">
        <v>3</v>
      </c>
      <c r="B1229" s="80">
        <v>2</v>
      </c>
      <c r="C1229" s="80">
        <v>0</v>
      </c>
      <c r="D1229" s="251">
        <v>0</v>
      </c>
      <c r="E1229" s="28"/>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row>
    <row r="1230" spans="1:44" x14ac:dyDescent="0.25">
      <c r="A1230" s="80">
        <v>3</v>
      </c>
      <c r="B1230" s="80">
        <v>3</v>
      </c>
      <c r="C1230" s="80">
        <v>1</v>
      </c>
      <c r="D1230" s="251">
        <v>0</v>
      </c>
      <c r="E1230" s="28"/>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row>
    <row r="1231" spans="1:44" x14ac:dyDescent="0.25">
      <c r="A1231" s="80">
        <v>4</v>
      </c>
      <c r="B1231" s="80">
        <v>2</v>
      </c>
      <c r="C1231" s="80">
        <v>0</v>
      </c>
      <c r="D1231" s="251">
        <v>0</v>
      </c>
      <c r="E1231" s="28"/>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row>
    <row r="1232" spans="1:44" x14ac:dyDescent="0.25">
      <c r="A1232" s="80">
        <v>1</v>
      </c>
      <c r="B1232" s="80">
        <v>2</v>
      </c>
      <c r="C1232" s="80">
        <v>1</v>
      </c>
      <c r="D1232" s="251">
        <v>0</v>
      </c>
      <c r="E1232" s="28"/>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row>
    <row r="1233" spans="1:44" x14ac:dyDescent="0.25">
      <c r="A1233" s="80">
        <v>2</v>
      </c>
      <c r="B1233" s="80">
        <v>3</v>
      </c>
      <c r="C1233" s="80">
        <v>0</v>
      </c>
      <c r="D1233" s="251">
        <v>0</v>
      </c>
      <c r="E1233" s="28"/>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row>
    <row r="1234" spans="1:44" x14ac:dyDescent="0.25">
      <c r="A1234" s="80">
        <v>3</v>
      </c>
      <c r="B1234" s="80">
        <v>4</v>
      </c>
      <c r="C1234" s="80">
        <v>0</v>
      </c>
      <c r="D1234" s="251">
        <v>0</v>
      </c>
      <c r="E1234" s="28"/>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row>
    <row r="1235" spans="1:44" x14ac:dyDescent="0.25">
      <c r="A1235" s="80">
        <v>1</v>
      </c>
      <c r="B1235" s="80">
        <v>2</v>
      </c>
      <c r="C1235" s="80">
        <v>0</v>
      </c>
      <c r="D1235" s="251">
        <v>0</v>
      </c>
      <c r="E1235" s="28"/>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row>
    <row r="1236" spans="1:44" x14ac:dyDescent="0.25">
      <c r="A1236" s="80">
        <v>2</v>
      </c>
      <c r="B1236" s="80">
        <v>3</v>
      </c>
      <c r="C1236" s="80">
        <v>0</v>
      </c>
      <c r="D1236" s="251">
        <v>0</v>
      </c>
      <c r="E1236" s="28"/>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row>
    <row r="1237" spans="1:44" x14ac:dyDescent="0.25">
      <c r="A1237" s="80">
        <v>1</v>
      </c>
      <c r="B1237" s="80">
        <v>3</v>
      </c>
      <c r="C1237" s="80">
        <v>0</v>
      </c>
      <c r="D1237" s="251">
        <v>0</v>
      </c>
      <c r="E1237" s="28"/>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row>
    <row r="1238" spans="1:44" x14ac:dyDescent="0.25">
      <c r="A1238" s="80">
        <v>1</v>
      </c>
      <c r="B1238" s="80">
        <v>2</v>
      </c>
      <c r="C1238" s="80">
        <v>2</v>
      </c>
      <c r="D1238" s="251">
        <v>1</v>
      </c>
      <c r="E1238" s="28"/>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row>
    <row r="1239" spans="1:44" x14ac:dyDescent="0.25">
      <c r="A1239" s="80">
        <v>2</v>
      </c>
      <c r="B1239" s="80">
        <v>1</v>
      </c>
      <c r="C1239" s="80">
        <v>0</v>
      </c>
      <c r="D1239" s="251">
        <v>1</v>
      </c>
      <c r="E1239" s="28"/>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row>
    <row r="1240" spans="1:44" x14ac:dyDescent="0.25">
      <c r="A1240" s="80">
        <v>2</v>
      </c>
      <c r="B1240" s="80">
        <v>3</v>
      </c>
      <c r="C1240" s="80">
        <v>1</v>
      </c>
      <c r="D1240" s="251">
        <v>0</v>
      </c>
      <c r="E1240" s="28"/>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row>
    <row r="1241" spans="1:44" x14ac:dyDescent="0.25">
      <c r="A1241" s="80">
        <v>4</v>
      </c>
      <c r="B1241" s="80">
        <v>4</v>
      </c>
      <c r="C1241" s="80">
        <v>1</v>
      </c>
      <c r="D1241" s="251">
        <v>0</v>
      </c>
      <c r="E1241" s="28"/>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row>
    <row r="1242" spans="1:44" x14ac:dyDescent="0.25">
      <c r="A1242" s="80">
        <v>4</v>
      </c>
      <c r="B1242" s="80">
        <v>4</v>
      </c>
      <c r="C1242" s="80">
        <v>5</v>
      </c>
      <c r="D1242" s="251">
        <v>0</v>
      </c>
      <c r="E1242" s="28"/>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row>
    <row r="1243" spans="1:44" x14ac:dyDescent="0.25">
      <c r="A1243" s="80">
        <v>3</v>
      </c>
      <c r="B1243" s="80">
        <v>4</v>
      </c>
      <c r="C1243" s="80">
        <v>0</v>
      </c>
      <c r="D1243" s="251">
        <v>0</v>
      </c>
      <c r="E1243" s="28"/>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row>
    <row r="1244" spans="1:44" x14ac:dyDescent="0.25">
      <c r="A1244" s="80">
        <v>2</v>
      </c>
      <c r="B1244" s="80">
        <v>2</v>
      </c>
      <c r="C1244" s="80">
        <v>12</v>
      </c>
      <c r="D1244" s="251">
        <v>0</v>
      </c>
      <c r="E1244" s="28"/>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row>
    <row r="1245" spans="1:44" x14ac:dyDescent="0.25">
      <c r="A1245" s="80">
        <v>3</v>
      </c>
      <c r="B1245" s="80">
        <v>3</v>
      </c>
      <c r="C1245" s="80">
        <v>0</v>
      </c>
      <c r="D1245" s="251">
        <v>0</v>
      </c>
      <c r="E1245" s="28"/>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row>
    <row r="1246" spans="1:44" x14ac:dyDescent="0.25">
      <c r="A1246" s="80">
        <v>2</v>
      </c>
      <c r="B1246" s="80">
        <v>4</v>
      </c>
      <c r="C1246" s="80">
        <v>0</v>
      </c>
      <c r="D1246" s="251">
        <v>0</v>
      </c>
      <c r="E1246" s="28"/>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row>
    <row r="1247" spans="1:44" x14ac:dyDescent="0.25">
      <c r="A1247" s="80">
        <v>4</v>
      </c>
      <c r="B1247" s="80">
        <v>1</v>
      </c>
      <c r="C1247" s="80">
        <v>2</v>
      </c>
      <c r="D1247" s="251">
        <v>0</v>
      </c>
      <c r="E1247" s="28"/>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row>
    <row r="1248" spans="1:44" x14ac:dyDescent="0.25">
      <c r="A1248" s="80">
        <v>1</v>
      </c>
      <c r="B1248" s="80">
        <v>3</v>
      </c>
      <c r="C1248" s="80">
        <v>1</v>
      </c>
      <c r="D1248" s="251">
        <v>1</v>
      </c>
      <c r="E1248" s="28"/>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row>
    <row r="1249" spans="1:44" x14ac:dyDescent="0.25">
      <c r="A1249" s="80">
        <v>3</v>
      </c>
      <c r="B1249" s="80">
        <v>1</v>
      </c>
      <c r="C1249" s="80">
        <v>0</v>
      </c>
      <c r="D1249" s="251">
        <v>0</v>
      </c>
      <c r="E1249" s="28"/>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row>
    <row r="1250" spans="1:44" x14ac:dyDescent="0.25">
      <c r="A1250" s="80">
        <v>1</v>
      </c>
      <c r="B1250" s="80">
        <v>3</v>
      </c>
      <c r="C1250" s="80">
        <v>1</v>
      </c>
      <c r="D1250" s="251">
        <v>0</v>
      </c>
      <c r="E1250" s="28"/>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row>
    <row r="1251" spans="1:44" x14ac:dyDescent="0.25">
      <c r="A1251" s="80">
        <v>2</v>
      </c>
      <c r="B1251" s="80">
        <v>2</v>
      </c>
      <c r="C1251" s="80">
        <v>2</v>
      </c>
      <c r="D1251" s="251">
        <v>1</v>
      </c>
      <c r="E1251" s="28"/>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row>
    <row r="1252" spans="1:44" x14ac:dyDescent="0.25">
      <c r="A1252" s="80">
        <v>1</v>
      </c>
      <c r="B1252" s="80">
        <v>4</v>
      </c>
      <c r="C1252" s="80">
        <v>0</v>
      </c>
      <c r="D1252" s="251">
        <v>0</v>
      </c>
      <c r="E1252" s="28"/>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row>
    <row r="1253" spans="1:44" x14ac:dyDescent="0.25">
      <c r="A1253" s="80">
        <v>1</v>
      </c>
      <c r="B1253" s="80">
        <v>3</v>
      </c>
      <c r="C1253" s="80">
        <v>1</v>
      </c>
      <c r="D1253" s="251">
        <v>0</v>
      </c>
      <c r="E1253" s="28"/>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row>
    <row r="1254" spans="1:44" x14ac:dyDescent="0.25">
      <c r="A1254" s="80">
        <v>4</v>
      </c>
      <c r="B1254" s="80">
        <v>4</v>
      </c>
      <c r="C1254" s="80">
        <v>1</v>
      </c>
      <c r="D1254" s="251">
        <v>0</v>
      </c>
      <c r="E1254" s="28"/>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row>
    <row r="1255" spans="1:44" x14ac:dyDescent="0.25">
      <c r="A1255" s="80">
        <v>2</v>
      </c>
      <c r="B1255" s="80">
        <v>4</v>
      </c>
      <c r="C1255" s="80">
        <v>1</v>
      </c>
      <c r="D1255" s="251">
        <v>0</v>
      </c>
      <c r="E1255" s="28"/>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row>
    <row r="1256" spans="1:44" x14ac:dyDescent="0.25">
      <c r="A1256" s="80">
        <v>1</v>
      </c>
      <c r="B1256" s="80">
        <v>4</v>
      </c>
      <c r="C1256" s="80">
        <v>0</v>
      </c>
      <c r="D1256" s="251">
        <v>0</v>
      </c>
      <c r="E1256" s="28"/>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row>
    <row r="1257" spans="1:44" x14ac:dyDescent="0.25">
      <c r="A1257" s="80">
        <v>4</v>
      </c>
      <c r="B1257" s="80">
        <v>1</v>
      </c>
      <c r="C1257" s="80">
        <v>0</v>
      </c>
      <c r="D1257" s="251">
        <v>1</v>
      </c>
      <c r="E1257" s="28"/>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row>
    <row r="1258" spans="1:44" x14ac:dyDescent="0.25">
      <c r="A1258" s="80">
        <v>2</v>
      </c>
      <c r="B1258" s="80">
        <v>3</v>
      </c>
      <c r="C1258" s="80">
        <v>0</v>
      </c>
      <c r="D1258" s="251">
        <v>0</v>
      </c>
      <c r="E1258" s="28"/>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row>
    <row r="1259" spans="1:44" x14ac:dyDescent="0.25">
      <c r="A1259" s="80">
        <v>1</v>
      </c>
      <c r="B1259" s="80">
        <v>1</v>
      </c>
      <c r="C1259" s="80">
        <v>0</v>
      </c>
      <c r="D1259" s="251">
        <v>1</v>
      </c>
      <c r="E1259" s="28"/>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row>
    <row r="1260" spans="1:44" x14ac:dyDescent="0.25">
      <c r="A1260" s="80">
        <v>1</v>
      </c>
      <c r="B1260" s="80">
        <v>4</v>
      </c>
      <c r="C1260" s="80">
        <v>0</v>
      </c>
      <c r="D1260" s="251">
        <v>0</v>
      </c>
      <c r="E1260" s="28"/>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row>
    <row r="1261" spans="1:44" x14ac:dyDescent="0.25">
      <c r="A1261" s="80">
        <v>3</v>
      </c>
      <c r="B1261" s="80">
        <v>3</v>
      </c>
      <c r="C1261" s="80">
        <v>1</v>
      </c>
      <c r="D1261" s="251">
        <v>0</v>
      </c>
      <c r="E1261" s="28"/>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row>
    <row r="1262" spans="1:44" x14ac:dyDescent="0.25">
      <c r="A1262" s="80">
        <v>2</v>
      </c>
      <c r="B1262" s="80">
        <v>2</v>
      </c>
      <c r="C1262" s="80">
        <v>0</v>
      </c>
      <c r="D1262" s="251">
        <v>0</v>
      </c>
      <c r="E1262" s="28"/>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row>
    <row r="1263" spans="1:44" x14ac:dyDescent="0.25">
      <c r="A1263" s="80">
        <v>4</v>
      </c>
      <c r="B1263" s="80">
        <v>2</v>
      </c>
      <c r="C1263" s="80">
        <v>1</v>
      </c>
      <c r="D1263" s="251">
        <v>0</v>
      </c>
      <c r="E1263" s="28"/>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row>
    <row r="1264" spans="1:44" x14ac:dyDescent="0.25">
      <c r="A1264" s="80">
        <v>3</v>
      </c>
      <c r="B1264" s="80">
        <v>3</v>
      </c>
      <c r="C1264" s="80">
        <v>0</v>
      </c>
      <c r="D1264" s="251">
        <v>1</v>
      </c>
      <c r="E1264" s="28"/>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row>
    <row r="1265" spans="1:44" x14ac:dyDescent="0.25">
      <c r="A1265" s="80">
        <v>3</v>
      </c>
      <c r="B1265" s="80">
        <v>2</v>
      </c>
      <c r="C1265" s="80">
        <v>0</v>
      </c>
      <c r="D1265" s="251">
        <v>0</v>
      </c>
      <c r="E1265" s="28"/>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row>
    <row r="1266" spans="1:44" x14ac:dyDescent="0.25">
      <c r="A1266" s="80">
        <v>1</v>
      </c>
      <c r="B1266" s="80">
        <v>3</v>
      </c>
      <c r="C1266" s="80">
        <v>0</v>
      </c>
      <c r="D1266" s="251">
        <v>0</v>
      </c>
      <c r="E1266" s="28"/>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row>
    <row r="1267" spans="1:44" x14ac:dyDescent="0.25">
      <c r="A1267" s="80">
        <v>2</v>
      </c>
      <c r="B1267" s="80">
        <v>4</v>
      </c>
      <c r="C1267" s="80">
        <v>1</v>
      </c>
      <c r="D1267" s="251">
        <v>0</v>
      </c>
      <c r="E1267" s="28"/>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row>
    <row r="1268" spans="1:44" x14ac:dyDescent="0.25">
      <c r="A1268" s="80">
        <v>4</v>
      </c>
      <c r="B1268" s="80">
        <v>3</v>
      </c>
      <c r="C1268" s="80">
        <v>0</v>
      </c>
      <c r="D1268" s="251">
        <v>0</v>
      </c>
      <c r="E1268" s="28"/>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row>
    <row r="1269" spans="1:44" x14ac:dyDescent="0.25">
      <c r="A1269" s="80">
        <v>3</v>
      </c>
      <c r="B1269" s="80">
        <v>4</v>
      </c>
      <c r="C1269" s="80">
        <v>0</v>
      </c>
      <c r="D1269" s="251">
        <v>0</v>
      </c>
      <c r="E1269" s="28"/>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row>
    <row r="1270" spans="1:44" x14ac:dyDescent="0.25">
      <c r="A1270" s="80">
        <v>3</v>
      </c>
      <c r="B1270" s="80">
        <v>1</v>
      </c>
      <c r="C1270" s="80">
        <v>0</v>
      </c>
      <c r="D1270" s="251">
        <v>0</v>
      </c>
      <c r="E1270" s="28"/>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row>
    <row r="1271" spans="1:44" x14ac:dyDescent="0.25">
      <c r="A1271" s="80">
        <v>1</v>
      </c>
      <c r="B1271" s="80">
        <v>2</v>
      </c>
      <c r="C1271" s="80">
        <v>1</v>
      </c>
      <c r="D1271" s="251">
        <v>0</v>
      </c>
      <c r="E1271" s="28"/>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row>
    <row r="1272" spans="1:44" x14ac:dyDescent="0.25">
      <c r="A1272" s="80">
        <v>1</v>
      </c>
      <c r="B1272" s="80">
        <v>4</v>
      </c>
      <c r="C1272" s="80">
        <v>2</v>
      </c>
      <c r="D1272" s="251">
        <v>0</v>
      </c>
      <c r="E1272" s="28"/>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row>
    <row r="1273" spans="1:44" x14ac:dyDescent="0.25">
      <c r="A1273" s="80">
        <v>2</v>
      </c>
      <c r="B1273" s="80">
        <v>2</v>
      </c>
      <c r="C1273" s="80">
        <v>1</v>
      </c>
      <c r="D1273" s="251">
        <v>1</v>
      </c>
      <c r="E1273" s="28"/>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row>
    <row r="1274" spans="1:44" x14ac:dyDescent="0.25">
      <c r="A1274" s="80">
        <v>1</v>
      </c>
      <c r="B1274" s="80">
        <v>4</v>
      </c>
      <c r="C1274" s="80">
        <v>0</v>
      </c>
      <c r="D1274" s="251">
        <v>0</v>
      </c>
      <c r="E1274" s="28"/>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row>
    <row r="1275" spans="1:44" x14ac:dyDescent="0.25">
      <c r="A1275" s="80">
        <v>2</v>
      </c>
      <c r="B1275" s="80">
        <v>3</v>
      </c>
      <c r="C1275" s="80">
        <v>0</v>
      </c>
      <c r="D1275" s="251">
        <v>1</v>
      </c>
      <c r="E1275" s="28"/>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row>
    <row r="1276" spans="1:44" x14ac:dyDescent="0.25">
      <c r="A1276" s="80">
        <v>4</v>
      </c>
      <c r="B1276" s="80">
        <v>1</v>
      </c>
      <c r="C1276" s="80">
        <v>5</v>
      </c>
      <c r="D1276" s="251">
        <v>0</v>
      </c>
      <c r="E1276" s="28"/>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row>
    <row r="1277" spans="1:44" x14ac:dyDescent="0.25">
      <c r="A1277" s="80">
        <v>1</v>
      </c>
      <c r="B1277" s="80">
        <v>1</v>
      </c>
      <c r="C1277" s="80">
        <v>2</v>
      </c>
      <c r="D1277" s="251">
        <v>0</v>
      </c>
      <c r="E1277" s="28"/>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row>
    <row r="1278" spans="1:44" x14ac:dyDescent="0.25">
      <c r="A1278" s="80">
        <v>2</v>
      </c>
      <c r="B1278" s="80">
        <v>2</v>
      </c>
      <c r="C1278" s="80">
        <v>0</v>
      </c>
      <c r="D1278" s="251">
        <v>0</v>
      </c>
      <c r="E1278" s="28"/>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row>
    <row r="1279" spans="1:44" x14ac:dyDescent="0.25">
      <c r="A1279" s="80">
        <v>4</v>
      </c>
      <c r="B1279" s="80">
        <v>3</v>
      </c>
      <c r="C1279" s="80">
        <v>2</v>
      </c>
      <c r="D1279" s="251">
        <v>0</v>
      </c>
      <c r="E1279" s="28"/>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row>
    <row r="1280" spans="1:44" x14ac:dyDescent="0.25">
      <c r="A1280" s="80">
        <v>1</v>
      </c>
      <c r="B1280" s="80">
        <v>4</v>
      </c>
      <c r="C1280" s="80">
        <v>5</v>
      </c>
      <c r="D1280" s="251">
        <v>0</v>
      </c>
      <c r="E1280" s="28"/>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row>
    <row r="1281" spans="1:44" x14ac:dyDescent="0.25">
      <c r="A1281" s="80">
        <v>2</v>
      </c>
      <c r="B1281" s="80">
        <v>3</v>
      </c>
      <c r="C1281" s="80">
        <v>2</v>
      </c>
      <c r="D1281" s="251">
        <v>1</v>
      </c>
      <c r="E1281" s="28"/>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row>
    <row r="1282" spans="1:44" x14ac:dyDescent="0.25">
      <c r="A1282" s="80">
        <v>2</v>
      </c>
      <c r="B1282" s="80">
        <v>3</v>
      </c>
      <c r="C1282" s="80">
        <v>4</v>
      </c>
      <c r="D1282" s="251">
        <v>0</v>
      </c>
      <c r="E1282" s="28"/>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row>
    <row r="1283" spans="1:44" x14ac:dyDescent="0.25">
      <c r="A1283" s="80">
        <v>4</v>
      </c>
      <c r="B1283" s="80">
        <v>3</v>
      </c>
      <c r="C1283" s="80">
        <v>7</v>
      </c>
      <c r="D1283" s="251">
        <v>1</v>
      </c>
      <c r="E1283" s="28"/>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row>
    <row r="1284" spans="1:44" x14ac:dyDescent="0.25">
      <c r="A1284" s="80">
        <v>4</v>
      </c>
      <c r="B1284" s="80">
        <v>4</v>
      </c>
      <c r="C1284" s="80">
        <v>7</v>
      </c>
      <c r="D1284" s="251">
        <v>0</v>
      </c>
      <c r="E1284" s="28"/>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row>
    <row r="1285" spans="1:44" x14ac:dyDescent="0.25">
      <c r="A1285" s="80">
        <v>1</v>
      </c>
      <c r="B1285" s="80">
        <v>3</v>
      </c>
      <c r="C1285" s="80">
        <v>0</v>
      </c>
      <c r="D1285" s="251">
        <v>0</v>
      </c>
      <c r="E1285" s="28"/>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row>
    <row r="1286" spans="1:44" x14ac:dyDescent="0.25">
      <c r="A1286" s="80">
        <v>3</v>
      </c>
      <c r="B1286" s="80">
        <v>3</v>
      </c>
      <c r="C1286" s="80">
        <v>2</v>
      </c>
      <c r="D1286" s="251">
        <v>0</v>
      </c>
      <c r="E1286" s="28"/>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row>
    <row r="1287" spans="1:44" x14ac:dyDescent="0.25">
      <c r="A1287" s="80">
        <v>2</v>
      </c>
      <c r="B1287" s="80">
        <v>2</v>
      </c>
      <c r="C1287" s="80">
        <v>2</v>
      </c>
      <c r="D1287" s="251">
        <v>0</v>
      </c>
      <c r="E1287" s="28"/>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row>
    <row r="1288" spans="1:44" x14ac:dyDescent="0.25">
      <c r="A1288" s="80">
        <v>4</v>
      </c>
      <c r="B1288" s="80">
        <v>3</v>
      </c>
      <c r="C1288" s="80">
        <v>0</v>
      </c>
      <c r="D1288" s="251">
        <v>0</v>
      </c>
      <c r="E1288" s="28"/>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row>
    <row r="1289" spans="1:44" x14ac:dyDescent="0.25">
      <c r="A1289" s="80">
        <v>4</v>
      </c>
      <c r="B1289" s="80">
        <v>2</v>
      </c>
      <c r="C1289" s="80">
        <v>0</v>
      </c>
      <c r="D1289" s="251">
        <v>0</v>
      </c>
      <c r="E1289" s="28"/>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row>
    <row r="1290" spans="1:44" x14ac:dyDescent="0.25">
      <c r="A1290" s="80">
        <v>4</v>
      </c>
      <c r="B1290" s="80">
        <v>2</v>
      </c>
      <c r="C1290" s="80">
        <v>1</v>
      </c>
      <c r="D1290" s="251">
        <v>0</v>
      </c>
      <c r="E1290" s="28"/>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row>
    <row r="1291" spans="1:44" x14ac:dyDescent="0.25">
      <c r="A1291" s="80">
        <v>2</v>
      </c>
      <c r="B1291" s="80">
        <v>1</v>
      </c>
      <c r="C1291" s="80">
        <v>3</v>
      </c>
      <c r="D1291" s="251">
        <v>0</v>
      </c>
      <c r="E1291" s="28"/>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row>
    <row r="1292" spans="1:44" x14ac:dyDescent="0.25">
      <c r="A1292" s="80">
        <v>4</v>
      </c>
      <c r="B1292" s="80">
        <v>4</v>
      </c>
      <c r="C1292" s="80">
        <v>0</v>
      </c>
      <c r="D1292" s="251">
        <v>1</v>
      </c>
      <c r="E1292" s="28"/>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row>
    <row r="1293" spans="1:44" x14ac:dyDescent="0.25">
      <c r="A1293" s="80">
        <v>2</v>
      </c>
      <c r="B1293" s="80">
        <v>4</v>
      </c>
      <c r="C1293" s="80">
        <v>0</v>
      </c>
      <c r="D1293" s="251">
        <v>1</v>
      </c>
      <c r="E1293" s="28"/>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row>
    <row r="1294" spans="1:44" x14ac:dyDescent="0.25">
      <c r="A1294" s="80">
        <v>4</v>
      </c>
      <c r="B1294" s="80">
        <v>3</v>
      </c>
      <c r="C1294" s="80">
        <v>2</v>
      </c>
      <c r="D1294" s="251">
        <v>0</v>
      </c>
      <c r="E1294" s="28"/>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row>
    <row r="1295" spans="1:44" x14ac:dyDescent="0.25">
      <c r="A1295" s="80">
        <v>1</v>
      </c>
      <c r="B1295" s="80">
        <v>1</v>
      </c>
      <c r="C1295" s="80">
        <v>1</v>
      </c>
      <c r="D1295" s="251">
        <v>0</v>
      </c>
      <c r="E1295" s="28"/>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row>
    <row r="1296" spans="1:44" x14ac:dyDescent="0.25">
      <c r="A1296" s="80">
        <v>2</v>
      </c>
      <c r="B1296" s="80">
        <v>2</v>
      </c>
      <c r="C1296" s="80">
        <v>1</v>
      </c>
      <c r="D1296" s="251">
        <v>0</v>
      </c>
      <c r="E1296" s="28"/>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row>
    <row r="1297" spans="1:44" x14ac:dyDescent="0.25">
      <c r="A1297" s="80">
        <v>1</v>
      </c>
      <c r="B1297" s="80">
        <v>3</v>
      </c>
      <c r="C1297" s="80">
        <v>13</v>
      </c>
      <c r="D1297" s="251">
        <v>0</v>
      </c>
      <c r="E1297" s="28"/>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row>
    <row r="1298" spans="1:44" x14ac:dyDescent="0.25">
      <c r="A1298" s="80">
        <v>3</v>
      </c>
      <c r="B1298" s="80">
        <v>1</v>
      </c>
      <c r="C1298" s="80">
        <v>0</v>
      </c>
      <c r="D1298" s="251">
        <v>0</v>
      </c>
      <c r="E1298" s="28"/>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row>
    <row r="1299" spans="1:44" x14ac:dyDescent="0.25">
      <c r="A1299" s="80">
        <v>2</v>
      </c>
      <c r="B1299" s="80">
        <v>4</v>
      </c>
      <c r="C1299" s="80">
        <v>1</v>
      </c>
      <c r="D1299" s="251">
        <v>1</v>
      </c>
      <c r="E1299" s="28"/>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row>
    <row r="1300" spans="1:44" x14ac:dyDescent="0.25">
      <c r="A1300" s="80">
        <v>3</v>
      </c>
      <c r="B1300" s="80">
        <v>4</v>
      </c>
      <c r="C1300" s="80">
        <v>3</v>
      </c>
      <c r="D1300" s="251">
        <v>1</v>
      </c>
      <c r="E1300" s="28"/>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row>
    <row r="1301" spans="1:44" x14ac:dyDescent="0.25">
      <c r="A1301" s="80">
        <v>4</v>
      </c>
      <c r="B1301" s="80">
        <v>3</v>
      </c>
      <c r="C1301" s="80">
        <v>0</v>
      </c>
      <c r="D1301" s="251">
        <v>0</v>
      </c>
      <c r="E1301" s="28"/>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row>
    <row r="1302" spans="1:44" x14ac:dyDescent="0.25">
      <c r="A1302" s="80">
        <v>3</v>
      </c>
      <c r="B1302" s="80">
        <v>2</v>
      </c>
      <c r="C1302" s="80">
        <v>4</v>
      </c>
      <c r="D1302" s="251">
        <v>0</v>
      </c>
      <c r="E1302" s="28"/>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row>
    <row r="1303" spans="1:44" x14ac:dyDescent="0.25">
      <c r="A1303" s="80">
        <v>3</v>
      </c>
      <c r="B1303" s="80">
        <v>2</v>
      </c>
      <c r="C1303" s="80">
        <v>14</v>
      </c>
      <c r="D1303" s="251">
        <v>0</v>
      </c>
      <c r="E1303" s="28"/>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row>
    <row r="1304" spans="1:44" x14ac:dyDescent="0.25">
      <c r="A1304" s="80">
        <v>3</v>
      </c>
      <c r="B1304" s="80">
        <v>2</v>
      </c>
      <c r="C1304" s="80">
        <v>0</v>
      </c>
      <c r="D1304" s="251">
        <v>0</v>
      </c>
      <c r="E1304" s="28"/>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row>
    <row r="1305" spans="1:44" x14ac:dyDescent="0.25">
      <c r="A1305" s="80">
        <v>2</v>
      </c>
      <c r="B1305" s="80">
        <v>3</v>
      </c>
      <c r="C1305" s="80">
        <v>14</v>
      </c>
      <c r="D1305" s="251">
        <v>0</v>
      </c>
      <c r="E1305" s="28"/>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row>
    <row r="1306" spans="1:44" x14ac:dyDescent="0.25">
      <c r="A1306" s="80">
        <v>1</v>
      </c>
      <c r="B1306" s="80">
        <v>2</v>
      </c>
      <c r="C1306" s="80">
        <v>7</v>
      </c>
      <c r="D1306" s="251">
        <v>0</v>
      </c>
      <c r="E1306" s="28"/>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row>
    <row r="1307" spans="1:44" x14ac:dyDescent="0.25">
      <c r="A1307" s="80">
        <v>4</v>
      </c>
      <c r="B1307" s="80">
        <v>4</v>
      </c>
      <c r="C1307" s="80">
        <v>1</v>
      </c>
      <c r="D1307" s="251">
        <v>0</v>
      </c>
      <c r="E1307" s="28"/>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row>
    <row r="1308" spans="1:44" x14ac:dyDescent="0.25">
      <c r="A1308" s="80">
        <v>1</v>
      </c>
      <c r="B1308" s="80">
        <v>1</v>
      </c>
      <c r="C1308" s="80">
        <v>2</v>
      </c>
      <c r="D1308" s="251">
        <v>0</v>
      </c>
      <c r="E1308" s="28"/>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row>
    <row r="1309" spans="1:44" x14ac:dyDescent="0.25">
      <c r="A1309" s="80">
        <v>4</v>
      </c>
      <c r="B1309" s="80">
        <v>3</v>
      </c>
      <c r="C1309" s="80">
        <v>1</v>
      </c>
      <c r="D1309" s="251">
        <v>0</v>
      </c>
      <c r="E1309" s="28"/>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row>
    <row r="1310" spans="1:44" x14ac:dyDescent="0.25">
      <c r="A1310" s="80">
        <v>4</v>
      </c>
      <c r="B1310" s="80">
        <v>2</v>
      </c>
      <c r="C1310" s="80">
        <v>0</v>
      </c>
      <c r="D1310" s="251">
        <v>0</v>
      </c>
      <c r="E1310" s="28"/>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row>
    <row r="1311" spans="1:44" x14ac:dyDescent="0.25">
      <c r="A1311" s="80">
        <v>1</v>
      </c>
      <c r="B1311" s="80">
        <v>3</v>
      </c>
      <c r="C1311" s="80">
        <v>1</v>
      </c>
      <c r="D1311" s="251">
        <v>0</v>
      </c>
      <c r="E1311" s="28"/>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row>
    <row r="1312" spans="1:44" x14ac:dyDescent="0.25">
      <c r="A1312" s="80">
        <v>3</v>
      </c>
      <c r="B1312" s="80">
        <v>1</v>
      </c>
      <c r="C1312" s="80">
        <v>2</v>
      </c>
      <c r="D1312" s="251">
        <v>0</v>
      </c>
      <c r="E1312" s="28"/>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row>
    <row r="1313" spans="1:44" x14ac:dyDescent="0.25">
      <c r="A1313" s="80">
        <v>3</v>
      </c>
      <c r="B1313" s="80">
        <v>2</v>
      </c>
      <c r="C1313" s="80">
        <v>0</v>
      </c>
      <c r="D1313" s="251">
        <v>0</v>
      </c>
      <c r="E1313" s="28"/>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row>
    <row r="1314" spans="1:44" x14ac:dyDescent="0.25">
      <c r="A1314" s="80">
        <v>2</v>
      </c>
      <c r="B1314" s="80">
        <v>4</v>
      </c>
      <c r="C1314" s="80">
        <v>0</v>
      </c>
      <c r="D1314" s="251">
        <v>1</v>
      </c>
      <c r="E1314" s="28"/>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row>
    <row r="1315" spans="1:44" x14ac:dyDescent="0.25">
      <c r="A1315" s="80">
        <v>2</v>
      </c>
      <c r="B1315" s="80">
        <v>1</v>
      </c>
      <c r="C1315" s="80">
        <v>2</v>
      </c>
      <c r="D1315" s="251">
        <v>1</v>
      </c>
      <c r="E1315" s="28"/>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row>
    <row r="1316" spans="1:44" x14ac:dyDescent="0.25">
      <c r="A1316" s="80">
        <v>3</v>
      </c>
      <c r="B1316" s="80">
        <v>3</v>
      </c>
      <c r="C1316" s="80">
        <v>5</v>
      </c>
      <c r="D1316" s="251">
        <v>0</v>
      </c>
      <c r="E1316" s="28"/>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row>
    <row r="1317" spans="1:44" x14ac:dyDescent="0.25">
      <c r="A1317" s="80">
        <v>3</v>
      </c>
      <c r="B1317" s="80">
        <v>4</v>
      </c>
      <c r="C1317" s="80">
        <v>0</v>
      </c>
      <c r="D1317" s="251">
        <v>0</v>
      </c>
      <c r="E1317" s="28"/>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row>
    <row r="1318" spans="1:44" x14ac:dyDescent="0.25">
      <c r="A1318" s="80">
        <v>4</v>
      </c>
      <c r="B1318" s="80">
        <v>1</v>
      </c>
      <c r="C1318" s="80">
        <v>7</v>
      </c>
      <c r="D1318" s="251">
        <v>0</v>
      </c>
      <c r="E1318" s="28"/>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row>
    <row r="1319" spans="1:44" x14ac:dyDescent="0.25">
      <c r="A1319" s="80">
        <v>4</v>
      </c>
      <c r="B1319" s="80">
        <v>4</v>
      </c>
      <c r="C1319" s="80">
        <v>0</v>
      </c>
      <c r="D1319" s="251">
        <v>0</v>
      </c>
      <c r="E1319" s="28"/>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row>
    <row r="1320" spans="1:44" x14ac:dyDescent="0.25">
      <c r="A1320" s="80">
        <v>1</v>
      </c>
      <c r="B1320" s="80">
        <v>4</v>
      </c>
      <c r="C1320" s="80">
        <v>3</v>
      </c>
      <c r="D1320" s="251">
        <v>0</v>
      </c>
      <c r="E1320" s="28"/>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row>
    <row r="1321" spans="1:44" x14ac:dyDescent="0.25">
      <c r="A1321" s="80">
        <v>1</v>
      </c>
      <c r="B1321" s="80">
        <v>4</v>
      </c>
      <c r="C1321" s="80">
        <v>0</v>
      </c>
      <c r="D1321" s="251">
        <v>0</v>
      </c>
      <c r="E1321" s="28"/>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row>
    <row r="1322" spans="1:44" x14ac:dyDescent="0.25">
      <c r="A1322" s="80">
        <v>3</v>
      </c>
      <c r="B1322" s="80">
        <v>3</v>
      </c>
      <c r="C1322" s="80">
        <v>3</v>
      </c>
      <c r="D1322" s="251">
        <v>0</v>
      </c>
      <c r="E1322" s="28"/>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row>
    <row r="1323" spans="1:44" x14ac:dyDescent="0.25">
      <c r="A1323" s="80">
        <v>1</v>
      </c>
      <c r="B1323" s="80">
        <v>2</v>
      </c>
      <c r="C1323" s="80">
        <v>2</v>
      </c>
      <c r="D1323" s="251">
        <v>0</v>
      </c>
      <c r="E1323" s="28"/>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row>
    <row r="1324" spans="1:44" x14ac:dyDescent="0.25">
      <c r="A1324" s="80">
        <v>4</v>
      </c>
      <c r="B1324" s="80">
        <v>4</v>
      </c>
      <c r="C1324" s="80">
        <v>4</v>
      </c>
      <c r="D1324" s="251">
        <v>0</v>
      </c>
      <c r="E1324" s="28"/>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row>
    <row r="1325" spans="1:44" x14ac:dyDescent="0.25">
      <c r="A1325" s="80">
        <v>4</v>
      </c>
      <c r="B1325" s="80">
        <v>3</v>
      </c>
      <c r="C1325" s="80">
        <v>2</v>
      </c>
      <c r="D1325" s="251">
        <v>0</v>
      </c>
      <c r="E1325" s="28"/>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row>
    <row r="1326" spans="1:44" x14ac:dyDescent="0.25">
      <c r="A1326" s="80">
        <v>3</v>
      </c>
      <c r="B1326" s="80">
        <v>4</v>
      </c>
      <c r="C1326" s="80">
        <v>1</v>
      </c>
      <c r="D1326" s="251">
        <v>0</v>
      </c>
      <c r="E1326" s="28"/>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row>
    <row r="1327" spans="1:44" x14ac:dyDescent="0.25">
      <c r="A1327" s="80">
        <v>3</v>
      </c>
      <c r="B1327" s="80">
        <v>4</v>
      </c>
      <c r="C1327" s="80">
        <v>0</v>
      </c>
      <c r="D1327" s="251">
        <v>0</v>
      </c>
      <c r="E1327" s="28"/>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row>
    <row r="1328" spans="1:44" x14ac:dyDescent="0.25">
      <c r="A1328" s="80">
        <v>2</v>
      </c>
      <c r="B1328" s="80">
        <v>3</v>
      </c>
      <c r="C1328" s="80">
        <v>2</v>
      </c>
      <c r="D1328" s="251">
        <v>1</v>
      </c>
      <c r="E1328" s="28"/>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row>
    <row r="1329" spans="1:44" x14ac:dyDescent="0.25">
      <c r="A1329" s="80">
        <v>1</v>
      </c>
      <c r="B1329" s="80">
        <v>1</v>
      </c>
      <c r="C1329" s="80">
        <v>2</v>
      </c>
      <c r="D1329" s="251">
        <v>0</v>
      </c>
      <c r="E1329" s="28"/>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row>
    <row r="1330" spans="1:44" x14ac:dyDescent="0.25">
      <c r="A1330" s="80">
        <v>3</v>
      </c>
      <c r="B1330" s="80">
        <v>2</v>
      </c>
      <c r="C1330" s="80">
        <v>5</v>
      </c>
      <c r="D1330" s="251">
        <v>0</v>
      </c>
      <c r="E1330" s="28"/>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row>
    <row r="1331" spans="1:44" x14ac:dyDescent="0.25">
      <c r="A1331" s="80">
        <v>2</v>
      </c>
      <c r="B1331" s="80">
        <v>4</v>
      </c>
      <c r="C1331" s="80">
        <v>0</v>
      </c>
      <c r="D1331" s="251">
        <v>0</v>
      </c>
      <c r="E1331" s="28"/>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row>
    <row r="1332" spans="1:44" x14ac:dyDescent="0.25">
      <c r="A1332" s="80">
        <v>3</v>
      </c>
      <c r="B1332" s="80">
        <v>1</v>
      </c>
      <c r="C1332" s="80">
        <v>6</v>
      </c>
      <c r="D1332" s="251">
        <v>0</v>
      </c>
      <c r="E1332" s="28"/>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row>
    <row r="1333" spans="1:44" x14ac:dyDescent="0.25">
      <c r="A1333" s="80">
        <v>2</v>
      </c>
      <c r="B1333" s="80">
        <v>4</v>
      </c>
      <c r="C1333" s="80">
        <v>12</v>
      </c>
      <c r="D1333" s="251">
        <v>0</v>
      </c>
      <c r="E1333" s="28"/>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row>
    <row r="1334" spans="1:44" x14ac:dyDescent="0.25">
      <c r="A1334" s="80">
        <v>4</v>
      </c>
      <c r="B1334" s="80">
        <v>4</v>
      </c>
      <c r="C1334" s="80">
        <v>1</v>
      </c>
      <c r="D1334" s="251">
        <v>1</v>
      </c>
      <c r="E1334" s="28"/>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row>
    <row r="1335" spans="1:44" x14ac:dyDescent="0.25">
      <c r="A1335" s="80">
        <v>2</v>
      </c>
      <c r="B1335" s="80">
        <v>3</v>
      </c>
      <c r="C1335" s="80">
        <v>0</v>
      </c>
      <c r="D1335" s="251">
        <v>1</v>
      </c>
      <c r="E1335" s="28"/>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row>
    <row r="1336" spans="1:44" x14ac:dyDescent="0.25">
      <c r="A1336" s="80">
        <v>4</v>
      </c>
      <c r="B1336" s="80">
        <v>4</v>
      </c>
      <c r="C1336" s="80">
        <v>7</v>
      </c>
      <c r="D1336" s="251">
        <v>0</v>
      </c>
      <c r="E1336" s="28"/>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row>
    <row r="1337" spans="1:44" x14ac:dyDescent="0.25">
      <c r="A1337" s="80">
        <v>4</v>
      </c>
      <c r="B1337" s="80">
        <v>4</v>
      </c>
      <c r="C1337" s="80">
        <v>2</v>
      </c>
      <c r="D1337" s="251">
        <v>0</v>
      </c>
      <c r="E1337" s="28"/>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row>
    <row r="1338" spans="1:44" x14ac:dyDescent="0.25">
      <c r="A1338" s="80">
        <v>4</v>
      </c>
      <c r="B1338" s="80">
        <v>2</v>
      </c>
      <c r="C1338" s="80">
        <v>0</v>
      </c>
      <c r="D1338" s="251">
        <v>0</v>
      </c>
      <c r="E1338" s="28"/>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row>
    <row r="1339" spans="1:44" x14ac:dyDescent="0.25">
      <c r="A1339" s="80">
        <v>3</v>
      </c>
      <c r="B1339" s="80">
        <v>2</v>
      </c>
      <c r="C1339" s="80">
        <v>0</v>
      </c>
      <c r="D1339" s="251">
        <v>0</v>
      </c>
      <c r="E1339" s="28"/>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row>
    <row r="1340" spans="1:44" x14ac:dyDescent="0.25">
      <c r="A1340" s="80">
        <v>1</v>
      </c>
      <c r="B1340" s="80">
        <v>2</v>
      </c>
      <c r="C1340" s="80">
        <v>0</v>
      </c>
      <c r="D1340" s="251">
        <v>1</v>
      </c>
      <c r="E1340" s="28"/>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row>
    <row r="1341" spans="1:44" x14ac:dyDescent="0.25">
      <c r="A1341" s="80">
        <v>3</v>
      </c>
      <c r="B1341" s="80">
        <v>4</v>
      </c>
      <c r="C1341" s="80">
        <v>0</v>
      </c>
      <c r="D1341" s="251">
        <v>1</v>
      </c>
      <c r="E1341" s="28"/>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row>
    <row r="1342" spans="1:44" x14ac:dyDescent="0.25">
      <c r="A1342" s="80">
        <v>3</v>
      </c>
      <c r="B1342" s="80">
        <v>2</v>
      </c>
      <c r="C1342" s="80">
        <v>1</v>
      </c>
      <c r="D1342" s="251">
        <v>0</v>
      </c>
      <c r="E1342" s="28"/>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row>
    <row r="1343" spans="1:44" x14ac:dyDescent="0.25">
      <c r="A1343" s="80">
        <v>2</v>
      </c>
      <c r="B1343" s="80">
        <v>2</v>
      </c>
      <c r="C1343" s="80">
        <v>0</v>
      </c>
      <c r="D1343" s="251">
        <v>0</v>
      </c>
      <c r="E1343" s="28"/>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row>
    <row r="1344" spans="1:44" x14ac:dyDescent="0.25">
      <c r="A1344" s="80">
        <v>1</v>
      </c>
      <c r="B1344" s="80">
        <v>3</v>
      </c>
      <c r="C1344" s="80">
        <v>1</v>
      </c>
      <c r="D1344" s="251">
        <v>0</v>
      </c>
      <c r="E1344" s="28"/>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row>
    <row r="1345" spans="1:44" x14ac:dyDescent="0.25">
      <c r="A1345" s="80">
        <v>1</v>
      </c>
      <c r="B1345" s="80">
        <v>4</v>
      </c>
      <c r="C1345" s="80">
        <v>1</v>
      </c>
      <c r="D1345" s="251">
        <v>0</v>
      </c>
      <c r="E1345" s="28"/>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row>
    <row r="1346" spans="1:44" x14ac:dyDescent="0.25">
      <c r="A1346" s="80">
        <v>4</v>
      </c>
      <c r="B1346" s="80">
        <v>4</v>
      </c>
      <c r="C1346" s="80">
        <v>0</v>
      </c>
      <c r="D1346" s="251">
        <v>0</v>
      </c>
      <c r="E1346" s="28"/>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row>
    <row r="1347" spans="1:44" x14ac:dyDescent="0.25">
      <c r="A1347" s="80">
        <v>2</v>
      </c>
      <c r="B1347" s="80">
        <v>4</v>
      </c>
      <c r="C1347" s="80">
        <v>0</v>
      </c>
      <c r="D1347" s="251">
        <v>0</v>
      </c>
      <c r="E1347" s="28"/>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row>
    <row r="1348" spans="1:44" x14ac:dyDescent="0.25">
      <c r="A1348" s="80">
        <v>1</v>
      </c>
      <c r="B1348" s="80">
        <v>2</v>
      </c>
      <c r="C1348" s="80">
        <v>3</v>
      </c>
      <c r="D1348" s="251">
        <v>0</v>
      </c>
      <c r="E1348" s="28"/>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row>
    <row r="1349" spans="1:44" x14ac:dyDescent="0.25">
      <c r="A1349" s="80">
        <v>4</v>
      </c>
      <c r="B1349" s="80">
        <v>2</v>
      </c>
      <c r="C1349" s="80">
        <v>0</v>
      </c>
      <c r="D1349" s="251">
        <v>0</v>
      </c>
      <c r="E1349" s="28"/>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row>
    <row r="1350" spans="1:44" x14ac:dyDescent="0.25">
      <c r="A1350" s="80">
        <v>1</v>
      </c>
      <c r="B1350" s="80">
        <v>1</v>
      </c>
      <c r="C1350" s="80">
        <v>11</v>
      </c>
      <c r="D1350" s="251">
        <v>0</v>
      </c>
      <c r="E1350" s="28"/>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row>
    <row r="1351" spans="1:44" x14ac:dyDescent="0.25">
      <c r="A1351" s="80">
        <v>3</v>
      </c>
      <c r="B1351" s="80">
        <v>2</v>
      </c>
      <c r="C1351" s="80">
        <v>1</v>
      </c>
      <c r="D1351" s="251">
        <v>0</v>
      </c>
      <c r="E1351" s="28"/>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row>
    <row r="1352" spans="1:44" x14ac:dyDescent="0.25">
      <c r="A1352" s="80">
        <v>3</v>
      </c>
      <c r="B1352" s="80">
        <v>1</v>
      </c>
      <c r="C1352" s="80">
        <v>0</v>
      </c>
      <c r="D1352" s="251">
        <v>0</v>
      </c>
      <c r="E1352" s="28"/>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row>
    <row r="1353" spans="1:44" x14ac:dyDescent="0.25">
      <c r="A1353" s="80">
        <v>1</v>
      </c>
      <c r="B1353" s="80">
        <v>4</v>
      </c>
      <c r="C1353" s="80">
        <v>4</v>
      </c>
      <c r="D1353" s="251">
        <v>0</v>
      </c>
      <c r="E1353" s="28"/>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row>
    <row r="1354" spans="1:44" x14ac:dyDescent="0.25">
      <c r="A1354" s="80">
        <v>2</v>
      </c>
      <c r="B1354" s="80">
        <v>2</v>
      </c>
      <c r="C1354" s="80">
        <v>2</v>
      </c>
      <c r="D1354" s="251">
        <v>0</v>
      </c>
      <c r="E1354" s="28"/>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row>
    <row r="1355" spans="1:44" x14ac:dyDescent="0.25">
      <c r="A1355" s="80">
        <v>4</v>
      </c>
      <c r="B1355" s="80">
        <v>4</v>
      </c>
      <c r="C1355" s="80">
        <v>3</v>
      </c>
      <c r="D1355" s="251">
        <v>1</v>
      </c>
      <c r="E1355" s="28"/>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row>
    <row r="1356" spans="1:44" x14ac:dyDescent="0.25">
      <c r="A1356" s="80">
        <v>4</v>
      </c>
      <c r="B1356" s="80">
        <v>1</v>
      </c>
      <c r="C1356" s="80">
        <v>1</v>
      </c>
      <c r="D1356" s="251">
        <v>1</v>
      </c>
      <c r="E1356" s="28"/>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row>
    <row r="1357" spans="1:44" x14ac:dyDescent="0.25">
      <c r="A1357" s="80">
        <v>2</v>
      </c>
      <c r="B1357" s="80">
        <v>3</v>
      </c>
      <c r="C1357" s="80">
        <v>1</v>
      </c>
      <c r="D1357" s="251">
        <v>0</v>
      </c>
      <c r="E1357" s="28"/>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row>
    <row r="1358" spans="1:44" x14ac:dyDescent="0.25">
      <c r="A1358" s="80">
        <v>3</v>
      </c>
      <c r="B1358" s="80">
        <v>3</v>
      </c>
      <c r="C1358" s="80">
        <v>1</v>
      </c>
      <c r="D1358" s="251">
        <v>0</v>
      </c>
      <c r="E1358" s="28"/>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row>
    <row r="1359" spans="1:44" x14ac:dyDescent="0.25">
      <c r="A1359" s="80">
        <v>1</v>
      </c>
      <c r="B1359" s="80">
        <v>3</v>
      </c>
      <c r="C1359" s="80">
        <v>5</v>
      </c>
      <c r="D1359" s="251">
        <v>0</v>
      </c>
      <c r="E1359" s="28"/>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row>
    <row r="1360" spans="1:44" x14ac:dyDescent="0.25">
      <c r="A1360" s="80">
        <v>1</v>
      </c>
      <c r="B1360" s="80">
        <v>3</v>
      </c>
      <c r="C1360" s="80">
        <v>1</v>
      </c>
      <c r="D1360" s="251">
        <v>0</v>
      </c>
      <c r="E1360" s="28"/>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row>
    <row r="1361" spans="1:44" x14ac:dyDescent="0.25">
      <c r="A1361" s="80">
        <v>1</v>
      </c>
      <c r="B1361" s="80">
        <v>4</v>
      </c>
      <c r="C1361" s="80">
        <v>0</v>
      </c>
      <c r="D1361" s="251">
        <v>0</v>
      </c>
      <c r="E1361" s="28"/>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row>
    <row r="1362" spans="1:44" x14ac:dyDescent="0.25">
      <c r="A1362" s="80">
        <v>1</v>
      </c>
      <c r="B1362" s="80">
        <v>1</v>
      </c>
      <c r="C1362" s="80">
        <v>2</v>
      </c>
      <c r="D1362" s="251">
        <v>0</v>
      </c>
      <c r="E1362" s="28"/>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row>
    <row r="1363" spans="1:44" x14ac:dyDescent="0.25">
      <c r="A1363" s="80">
        <v>4</v>
      </c>
      <c r="B1363" s="80">
        <v>3</v>
      </c>
      <c r="C1363" s="80">
        <v>7</v>
      </c>
      <c r="D1363" s="251">
        <v>0</v>
      </c>
      <c r="E1363" s="28"/>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row>
    <row r="1364" spans="1:44" x14ac:dyDescent="0.25">
      <c r="A1364" s="80">
        <v>1</v>
      </c>
      <c r="B1364" s="80">
        <v>2</v>
      </c>
      <c r="C1364" s="80">
        <v>0</v>
      </c>
      <c r="D1364" s="251">
        <v>0</v>
      </c>
      <c r="E1364" s="28"/>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row>
    <row r="1365" spans="1:44" x14ac:dyDescent="0.25">
      <c r="A1365" s="80">
        <v>3</v>
      </c>
      <c r="B1365" s="80">
        <v>2</v>
      </c>
      <c r="C1365" s="80">
        <v>0</v>
      </c>
      <c r="D1365" s="251">
        <v>0</v>
      </c>
      <c r="E1365" s="28"/>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row>
    <row r="1366" spans="1:44" x14ac:dyDescent="0.25">
      <c r="A1366" s="80">
        <v>1</v>
      </c>
      <c r="B1366" s="80">
        <v>3</v>
      </c>
      <c r="C1366" s="80">
        <v>0</v>
      </c>
      <c r="D1366" s="251">
        <v>0</v>
      </c>
      <c r="E1366" s="28"/>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row>
    <row r="1367" spans="1:44" x14ac:dyDescent="0.25">
      <c r="A1367" s="80">
        <v>2</v>
      </c>
      <c r="B1367" s="80">
        <v>3</v>
      </c>
      <c r="C1367" s="80">
        <v>0</v>
      </c>
      <c r="D1367" s="251">
        <v>1</v>
      </c>
      <c r="E1367" s="28"/>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row>
    <row r="1368" spans="1:44" x14ac:dyDescent="0.25">
      <c r="A1368" s="80">
        <v>3</v>
      </c>
      <c r="B1368" s="80">
        <v>1</v>
      </c>
      <c r="C1368" s="80">
        <v>1</v>
      </c>
      <c r="D1368" s="251">
        <v>0</v>
      </c>
      <c r="E1368" s="28"/>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row>
    <row r="1369" spans="1:44" x14ac:dyDescent="0.25">
      <c r="A1369" s="80">
        <v>2</v>
      </c>
      <c r="B1369" s="80">
        <v>2</v>
      </c>
      <c r="C1369" s="80">
        <v>1</v>
      </c>
      <c r="D1369" s="251">
        <v>0</v>
      </c>
      <c r="E1369" s="28"/>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row>
    <row r="1370" spans="1:44" x14ac:dyDescent="0.25">
      <c r="A1370" s="80">
        <v>4</v>
      </c>
      <c r="B1370" s="80">
        <v>3</v>
      </c>
      <c r="C1370" s="80">
        <v>6</v>
      </c>
      <c r="D1370" s="251">
        <v>0</v>
      </c>
      <c r="E1370" s="28"/>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row>
    <row r="1371" spans="1:44" x14ac:dyDescent="0.25">
      <c r="A1371" s="80">
        <v>1</v>
      </c>
      <c r="B1371" s="80">
        <v>4</v>
      </c>
      <c r="C1371" s="80">
        <v>2</v>
      </c>
      <c r="D1371" s="251">
        <v>1</v>
      </c>
      <c r="E1371" s="28"/>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row>
    <row r="1372" spans="1:44" x14ac:dyDescent="0.25">
      <c r="A1372" s="80">
        <v>3</v>
      </c>
      <c r="B1372" s="80">
        <v>3</v>
      </c>
      <c r="C1372" s="80">
        <v>1</v>
      </c>
      <c r="D1372" s="251">
        <v>0</v>
      </c>
      <c r="E1372" s="28"/>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row>
    <row r="1373" spans="1:44" x14ac:dyDescent="0.25">
      <c r="A1373" s="80">
        <v>2</v>
      </c>
      <c r="B1373" s="80">
        <v>4</v>
      </c>
      <c r="C1373" s="80">
        <v>0</v>
      </c>
      <c r="D1373" s="251">
        <v>0</v>
      </c>
      <c r="E1373" s="28"/>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row>
    <row r="1374" spans="1:44" x14ac:dyDescent="0.25">
      <c r="A1374" s="80">
        <v>4</v>
      </c>
      <c r="B1374" s="80">
        <v>1</v>
      </c>
      <c r="C1374" s="80">
        <v>7</v>
      </c>
      <c r="D1374" s="251">
        <v>0</v>
      </c>
      <c r="E1374" s="28"/>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row>
    <row r="1375" spans="1:44" x14ac:dyDescent="0.25">
      <c r="A1375" s="80">
        <v>2</v>
      </c>
      <c r="B1375" s="80">
        <v>4</v>
      </c>
      <c r="C1375" s="80">
        <v>0</v>
      </c>
      <c r="D1375" s="251">
        <v>0</v>
      </c>
      <c r="E1375" s="28"/>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row>
    <row r="1376" spans="1:44" x14ac:dyDescent="0.25">
      <c r="A1376" s="80">
        <v>1</v>
      </c>
      <c r="B1376" s="80">
        <v>4</v>
      </c>
      <c r="C1376" s="80">
        <v>0</v>
      </c>
      <c r="D1376" s="251">
        <v>0</v>
      </c>
      <c r="E1376" s="28"/>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row>
    <row r="1377" spans="1:44" x14ac:dyDescent="0.25">
      <c r="A1377" s="80">
        <v>3</v>
      </c>
      <c r="B1377" s="80">
        <v>1</v>
      </c>
      <c r="C1377" s="80">
        <v>0</v>
      </c>
      <c r="D1377" s="251">
        <v>1</v>
      </c>
      <c r="E1377" s="28"/>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row>
    <row r="1378" spans="1:44" x14ac:dyDescent="0.25">
      <c r="A1378" s="80">
        <v>4</v>
      </c>
      <c r="B1378" s="80">
        <v>2</v>
      </c>
      <c r="C1378" s="80">
        <v>0</v>
      </c>
      <c r="D1378" s="251">
        <v>0</v>
      </c>
      <c r="E1378" s="28"/>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row>
    <row r="1379" spans="1:44" x14ac:dyDescent="0.25">
      <c r="A1379" s="80">
        <v>4</v>
      </c>
      <c r="B1379" s="80">
        <v>2</v>
      </c>
      <c r="C1379" s="80">
        <v>4</v>
      </c>
      <c r="D1379" s="251">
        <v>0</v>
      </c>
      <c r="E1379" s="28"/>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row>
    <row r="1380" spans="1:44" x14ac:dyDescent="0.25">
      <c r="A1380" s="80">
        <v>1</v>
      </c>
      <c r="B1380" s="80">
        <v>2</v>
      </c>
      <c r="C1380" s="80">
        <v>0</v>
      </c>
      <c r="D1380" s="251">
        <v>0</v>
      </c>
      <c r="E1380" s="28"/>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row>
    <row r="1381" spans="1:44" x14ac:dyDescent="0.25">
      <c r="A1381" s="80">
        <v>2</v>
      </c>
      <c r="B1381" s="80">
        <v>1</v>
      </c>
      <c r="C1381" s="80">
        <v>0</v>
      </c>
      <c r="D1381" s="251">
        <v>1</v>
      </c>
      <c r="E1381" s="28"/>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row>
    <row r="1382" spans="1:44" x14ac:dyDescent="0.25">
      <c r="A1382" s="80">
        <v>2</v>
      </c>
      <c r="B1382" s="80">
        <v>2</v>
      </c>
      <c r="C1382" s="80">
        <v>0</v>
      </c>
      <c r="D1382" s="251">
        <v>0</v>
      </c>
      <c r="E1382" s="28"/>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row>
    <row r="1383" spans="1:44" x14ac:dyDescent="0.25">
      <c r="A1383" s="80">
        <v>3</v>
      </c>
      <c r="B1383" s="80">
        <v>3</v>
      </c>
      <c r="C1383" s="80">
        <v>1</v>
      </c>
      <c r="D1383" s="251">
        <v>0</v>
      </c>
      <c r="E1383" s="28"/>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row>
    <row r="1384" spans="1:44" x14ac:dyDescent="0.25">
      <c r="A1384" s="80">
        <v>1</v>
      </c>
      <c r="B1384" s="80">
        <v>3</v>
      </c>
      <c r="C1384" s="80">
        <v>2</v>
      </c>
      <c r="D1384" s="251">
        <v>0</v>
      </c>
      <c r="E1384" s="28"/>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row>
    <row r="1385" spans="1:44" x14ac:dyDescent="0.25">
      <c r="A1385" s="80">
        <v>4</v>
      </c>
      <c r="B1385" s="80">
        <v>1</v>
      </c>
      <c r="C1385" s="80">
        <v>0</v>
      </c>
      <c r="D1385" s="251">
        <v>0</v>
      </c>
      <c r="E1385" s="28"/>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row>
    <row r="1386" spans="1:44" x14ac:dyDescent="0.25">
      <c r="A1386" s="80">
        <v>4</v>
      </c>
      <c r="B1386" s="80">
        <v>1</v>
      </c>
      <c r="C1386" s="80">
        <v>2</v>
      </c>
      <c r="D1386" s="251">
        <v>0</v>
      </c>
      <c r="E1386" s="28"/>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row>
    <row r="1387" spans="1:44" x14ac:dyDescent="0.25">
      <c r="A1387" s="80">
        <v>3</v>
      </c>
      <c r="B1387" s="80">
        <v>4</v>
      </c>
      <c r="C1387" s="80">
        <v>1</v>
      </c>
      <c r="D1387" s="251">
        <v>0</v>
      </c>
      <c r="E1387" s="28"/>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row>
    <row r="1388" spans="1:44" x14ac:dyDescent="0.25">
      <c r="A1388" s="80">
        <v>1</v>
      </c>
      <c r="B1388" s="80">
        <v>3</v>
      </c>
      <c r="C1388" s="80">
        <v>7</v>
      </c>
      <c r="D1388" s="251">
        <v>0</v>
      </c>
      <c r="E1388" s="28"/>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row>
    <row r="1389" spans="1:44" x14ac:dyDescent="0.25">
      <c r="A1389" s="80">
        <v>1</v>
      </c>
      <c r="B1389" s="80">
        <v>1</v>
      </c>
      <c r="C1389" s="80">
        <v>0</v>
      </c>
      <c r="D1389" s="251">
        <v>0</v>
      </c>
      <c r="E1389" s="28"/>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row>
    <row r="1390" spans="1:44" x14ac:dyDescent="0.25">
      <c r="A1390" s="80">
        <v>4</v>
      </c>
      <c r="B1390" s="80">
        <v>3</v>
      </c>
      <c r="C1390" s="80">
        <v>1</v>
      </c>
      <c r="D1390" s="251">
        <v>0</v>
      </c>
      <c r="E1390" s="28"/>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row>
    <row r="1391" spans="1:44" x14ac:dyDescent="0.25">
      <c r="A1391" s="80">
        <v>4</v>
      </c>
      <c r="B1391" s="80">
        <v>4</v>
      </c>
      <c r="C1391" s="80">
        <v>8</v>
      </c>
      <c r="D1391" s="251">
        <v>0</v>
      </c>
      <c r="E1391" s="28"/>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row>
    <row r="1392" spans="1:44" x14ac:dyDescent="0.25">
      <c r="A1392" s="80">
        <v>1</v>
      </c>
      <c r="B1392" s="80">
        <v>3</v>
      </c>
      <c r="C1392" s="80">
        <v>0</v>
      </c>
      <c r="D1392" s="251">
        <v>1</v>
      </c>
      <c r="E1392" s="28"/>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row>
    <row r="1393" spans="1:44" x14ac:dyDescent="0.25">
      <c r="A1393" s="80">
        <v>1</v>
      </c>
      <c r="B1393" s="80">
        <v>1</v>
      </c>
      <c r="C1393" s="80">
        <v>0</v>
      </c>
      <c r="D1393" s="251">
        <v>0</v>
      </c>
      <c r="E1393" s="28"/>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row>
    <row r="1394" spans="1:44" x14ac:dyDescent="0.25">
      <c r="A1394" s="80">
        <v>1</v>
      </c>
      <c r="B1394" s="80">
        <v>3</v>
      </c>
      <c r="C1394" s="80">
        <v>0</v>
      </c>
      <c r="D1394" s="251">
        <v>0</v>
      </c>
      <c r="E1394" s="28"/>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row>
    <row r="1395" spans="1:44" x14ac:dyDescent="0.25">
      <c r="A1395" s="80">
        <v>4</v>
      </c>
      <c r="B1395" s="80">
        <v>4</v>
      </c>
      <c r="C1395" s="80">
        <v>0</v>
      </c>
      <c r="D1395" s="251">
        <v>0</v>
      </c>
      <c r="E1395" s="28"/>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row>
    <row r="1396" spans="1:44" x14ac:dyDescent="0.25">
      <c r="A1396" s="80">
        <v>4</v>
      </c>
      <c r="B1396" s="80">
        <v>4</v>
      </c>
      <c r="C1396" s="80">
        <v>0</v>
      </c>
      <c r="D1396" s="251">
        <v>0</v>
      </c>
      <c r="E1396" s="28"/>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row>
    <row r="1397" spans="1:44" x14ac:dyDescent="0.25">
      <c r="A1397" s="80">
        <v>1</v>
      </c>
      <c r="B1397" s="80">
        <v>1</v>
      </c>
      <c r="C1397" s="80">
        <v>0</v>
      </c>
      <c r="D1397" s="251">
        <v>1</v>
      </c>
      <c r="E1397" s="28"/>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row>
    <row r="1398" spans="1:44" x14ac:dyDescent="0.25">
      <c r="A1398" s="80">
        <v>1</v>
      </c>
      <c r="B1398" s="80">
        <v>1</v>
      </c>
      <c r="C1398" s="80">
        <v>2</v>
      </c>
      <c r="D1398" s="251">
        <v>1</v>
      </c>
      <c r="E1398" s="28"/>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row>
    <row r="1399" spans="1:44" x14ac:dyDescent="0.25">
      <c r="A1399" s="80">
        <v>2</v>
      </c>
      <c r="B1399" s="80">
        <v>1</v>
      </c>
      <c r="C1399" s="80">
        <v>2</v>
      </c>
      <c r="D1399" s="251">
        <v>0</v>
      </c>
      <c r="E1399" s="28"/>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row>
    <row r="1400" spans="1:44" x14ac:dyDescent="0.25">
      <c r="A1400" s="80">
        <v>3</v>
      </c>
      <c r="B1400" s="80">
        <v>4</v>
      </c>
      <c r="C1400" s="80">
        <v>2</v>
      </c>
      <c r="D1400" s="251">
        <v>0</v>
      </c>
      <c r="E1400" s="28"/>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row>
    <row r="1401" spans="1:44" x14ac:dyDescent="0.25">
      <c r="A1401" s="80">
        <v>3</v>
      </c>
      <c r="B1401" s="80">
        <v>1</v>
      </c>
      <c r="C1401" s="80">
        <v>0</v>
      </c>
      <c r="D1401" s="251">
        <v>0</v>
      </c>
      <c r="E1401" s="28"/>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row>
    <row r="1402" spans="1:44" x14ac:dyDescent="0.25">
      <c r="A1402" s="80">
        <v>2</v>
      </c>
      <c r="B1402" s="80">
        <v>4</v>
      </c>
      <c r="C1402" s="80">
        <v>1</v>
      </c>
      <c r="D1402" s="251">
        <v>0</v>
      </c>
      <c r="E1402" s="28"/>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row>
    <row r="1403" spans="1:44" x14ac:dyDescent="0.25">
      <c r="A1403" s="80">
        <v>3</v>
      </c>
      <c r="B1403" s="80">
        <v>3</v>
      </c>
      <c r="C1403" s="80">
        <v>1</v>
      </c>
      <c r="D1403" s="251">
        <v>0</v>
      </c>
      <c r="E1403" s="28"/>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row>
    <row r="1404" spans="1:44" x14ac:dyDescent="0.25">
      <c r="A1404" s="80">
        <v>1</v>
      </c>
      <c r="B1404" s="80">
        <v>4</v>
      </c>
      <c r="C1404" s="80">
        <v>0</v>
      </c>
      <c r="D1404" s="251">
        <v>0</v>
      </c>
      <c r="E1404" s="28"/>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row>
    <row r="1405" spans="1:44" x14ac:dyDescent="0.25">
      <c r="A1405" s="80">
        <v>1</v>
      </c>
      <c r="B1405" s="80">
        <v>2</v>
      </c>
      <c r="C1405" s="80">
        <v>11</v>
      </c>
      <c r="D1405" s="251">
        <v>0</v>
      </c>
      <c r="E1405" s="28"/>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row>
    <row r="1406" spans="1:44" x14ac:dyDescent="0.25">
      <c r="A1406" s="80">
        <v>1</v>
      </c>
      <c r="B1406" s="80">
        <v>4</v>
      </c>
      <c r="C1406" s="80">
        <v>3</v>
      </c>
      <c r="D1406" s="251">
        <v>0</v>
      </c>
      <c r="E1406" s="28"/>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row>
    <row r="1407" spans="1:44" x14ac:dyDescent="0.25">
      <c r="A1407" s="80">
        <v>3</v>
      </c>
      <c r="B1407" s="80">
        <v>3</v>
      </c>
      <c r="C1407" s="80">
        <v>4</v>
      </c>
      <c r="D1407" s="251">
        <v>0</v>
      </c>
      <c r="E1407" s="28"/>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row>
    <row r="1408" spans="1:44" x14ac:dyDescent="0.25">
      <c r="A1408" s="80">
        <v>3</v>
      </c>
      <c r="B1408" s="80">
        <v>3</v>
      </c>
      <c r="C1408" s="80">
        <v>1</v>
      </c>
      <c r="D1408" s="251">
        <v>0</v>
      </c>
      <c r="E1408" s="28"/>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row>
    <row r="1409" spans="1:44" x14ac:dyDescent="0.25">
      <c r="A1409" s="80">
        <v>1</v>
      </c>
      <c r="B1409" s="80">
        <v>2</v>
      </c>
      <c r="C1409" s="80">
        <v>1</v>
      </c>
      <c r="D1409" s="251">
        <v>0</v>
      </c>
      <c r="E1409" s="28"/>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row>
    <row r="1410" spans="1:44" x14ac:dyDescent="0.25">
      <c r="A1410" s="80">
        <v>1</v>
      </c>
      <c r="B1410" s="80">
        <v>4</v>
      </c>
      <c r="C1410" s="80">
        <v>1</v>
      </c>
      <c r="D1410" s="251">
        <v>0</v>
      </c>
      <c r="E1410" s="28"/>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row>
    <row r="1411" spans="1:44" x14ac:dyDescent="0.25">
      <c r="A1411" s="80">
        <v>2</v>
      </c>
      <c r="B1411" s="80">
        <v>4</v>
      </c>
      <c r="C1411" s="80">
        <v>9</v>
      </c>
      <c r="D1411" s="251">
        <v>0</v>
      </c>
      <c r="E1411" s="28"/>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row>
    <row r="1412" spans="1:44" x14ac:dyDescent="0.25">
      <c r="A1412" s="80">
        <v>2</v>
      </c>
      <c r="B1412" s="80">
        <v>2</v>
      </c>
      <c r="C1412" s="80">
        <v>5</v>
      </c>
      <c r="D1412" s="251">
        <v>0</v>
      </c>
      <c r="E1412" s="28"/>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row>
    <row r="1413" spans="1:44" x14ac:dyDescent="0.25">
      <c r="A1413" s="80">
        <v>2</v>
      </c>
      <c r="B1413" s="80">
        <v>3</v>
      </c>
      <c r="C1413" s="80">
        <v>1</v>
      </c>
      <c r="D1413" s="251">
        <v>0</v>
      </c>
      <c r="E1413" s="28"/>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row>
    <row r="1414" spans="1:44" x14ac:dyDescent="0.25">
      <c r="A1414" s="80">
        <v>2</v>
      </c>
      <c r="B1414" s="80">
        <v>4</v>
      </c>
      <c r="C1414" s="80">
        <v>1</v>
      </c>
      <c r="D1414" s="251">
        <v>0</v>
      </c>
      <c r="E1414" s="28"/>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row>
    <row r="1415" spans="1:44" x14ac:dyDescent="0.25">
      <c r="A1415" s="80">
        <v>3</v>
      </c>
      <c r="B1415" s="80">
        <v>4</v>
      </c>
      <c r="C1415" s="80">
        <v>0</v>
      </c>
      <c r="D1415" s="251">
        <v>0</v>
      </c>
      <c r="E1415" s="28"/>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row>
    <row r="1416" spans="1:44" x14ac:dyDescent="0.25">
      <c r="A1416" s="80">
        <v>4</v>
      </c>
      <c r="B1416" s="80">
        <v>1</v>
      </c>
      <c r="C1416" s="80">
        <v>12</v>
      </c>
      <c r="D1416" s="251">
        <v>0</v>
      </c>
      <c r="E1416" s="28"/>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row>
    <row r="1417" spans="1:44" x14ac:dyDescent="0.25">
      <c r="A1417" s="80">
        <v>1</v>
      </c>
      <c r="B1417" s="80">
        <v>2</v>
      </c>
      <c r="C1417" s="80">
        <v>0</v>
      </c>
      <c r="D1417" s="251">
        <v>0</v>
      </c>
      <c r="E1417" s="28"/>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row>
    <row r="1418" spans="1:44" x14ac:dyDescent="0.25">
      <c r="A1418" s="80">
        <v>2</v>
      </c>
      <c r="B1418" s="80">
        <v>4</v>
      </c>
      <c r="C1418" s="80">
        <v>5</v>
      </c>
      <c r="D1418" s="251">
        <v>0</v>
      </c>
      <c r="E1418" s="28"/>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row>
    <row r="1419" spans="1:44" x14ac:dyDescent="0.25">
      <c r="A1419" s="80">
        <v>3</v>
      </c>
      <c r="B1419" s="80">
        <v>1</v>
      </c>
      <c r="C1419" s="80">
        <v>1</v>
      </c>
      <c r="D1419" s="251">
        <v>0</v>
      </c>
      <c r="E1419" s="28"/>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row>
    <row r="1420" spans="1:44" x14ac:dyDescent="0.25">
      <c r="A1420" s="80">
        <v>1</v>
      </c>
      <c r="B1420" s="80">
        <v>1</v>
      </c>
      <c r="C1420" s="80">
        <v>7</v>
      </c>
      <c r="D1420" s="251">
        <v>0</v>
      </c>
      <c r="E1420" s="28"/>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row>
    <row r="1421" spans="1:44" x14ac:dyDescent="0.25">
      <c r="A1421" s="80">
        <v>4</v>
      </c>
      <c r="B1421" s="80">
        <v>4</v>
      </c>
      <c r="C1421" s="80">
        <v>1</v>
      </c>
      <c r="D1421" s="251">
        <v>0</v>
      </c>
      <c r="E1421" s="28"/>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row>
    <row r="1422" spans="1:44" x14ac:dyDescent="0.25">
      <c r="A1422" s="80">
        <v>4</v>
      </c>
      <c r="B1422" s="80">
        <v>4</v>
      </c>
      <c r="C1422" s="80">
        <v>1</v>
      </c>
      <c r="D1422" s="251">
        <v>0</v>
      </c>
      <c r="E1422" s="28"/>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row>
    <row r="1423" spans="1:44" x14ac:dyDescent="0.25">
      <c r="A1423" s="80">
        <v>2</v>
      </c>
      <c r="B1423" s="80">
        <v>3</v>
      </c>
      <c r="C1423" s="80">
        <v>5</v>
      </c>
      <c r="D1423" s="251">
        <v>0</v>
      </c>
      <c r="E1423" s="28"/>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row>
    <row r="1424" spans="1:44" x14ac:dyDescent="0.25">
      <c r="A1424" s="80">
        <v>1</v>
      </c>
      <c r="B1424" s="80">
        <v>4</v>
      </c>
      <c r="C1424" s="80">
        <v>2</v>
      </c>
      <c r="D1424" s="251">
        <v>0</v>
      </c>
      <c r="E1424" s="28"/>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row>
    <row r="1425" spans="1:44" x14ac:dyDescent="0.25">
      <c r="A1425" s="80">
        <v>3</v>
      </c>
      <c r="B1425" s="80">
        <v>4</v>
      </c>
      <c r="C1425" s="80">
        <v>1</v>
      </c>
      <c r="D1425" s="251">
        <v>0</v>
      </c>
      <c r="E1425" s="28"/>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row>
    <row r="1426" spans="1:44" x14ac:dyDescent="0.25">
      <c r="A1426" s="80">
        <v>3</v>
      </c>
      <c r="B1426" s="80">
        <v>2</v>
      </c>
      <c r="C1426" s="80">
        <v>0</v>
      </c>
      <c r="D1426" s="251">
        <v>0</v>
      </c>
      <c r="E1426" s="28"/>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row>
    <row r="1427" spans="1:44" x14ac:dyDescent="0.25">
      <c r="A1427" s="80">
        <v>1</v>
      </c>
      <c r="B1427" s="80">
        <v>2</v>
      </c>
      <c r="C1427" s="80">
        <v>8</v>
      </c>
      <c r="D1427" s="251">
        <v>0</v>
      </c>
      <c r="E1427" s="28"/>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row>
    <row r="1428" spans="1:44" x14ac:dyDescent="0.25">
      <c r="A1428" s="80">
        <v>2</v>
      </c>
      <c r="B1428" s="80">
        <v>3</v>
      </c>
      <c r="C1428" s="80">
        <v>4</v>
      </c>
      <c r="D1428" s="251">
        <v>0</v>
      </c>
      <c r="E1428" s="28"/>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row>
    <row r="1429" spans="1:44" x14ac:dyDescent="0.25">
      <c r="A1429" s="80">
        <v>4</v>
      </c>
      <c r="B1429" s="80">
        <v>1</v>
      </c>
      <c r="C1429" s="80">
        <v>0</v>
      </c>
      <c r="D1429" s="251">
        <v>0</v>
      </c>
      <c r="E1429" s="28"/>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row>
    <row r="1430" spans="1:44" x14ac:dyDescent="0.25">
      <c r="A1430" s="80">
        <v>2</v>
      </c>
      <c r="B1430" s="80">
        <v>2</v>
      </c>
      <c r="C1430" s="80">
        <v>2</v>
      </c>
      <c r="D1430" s="251">
        <v>0</v>
      </c>
      <c r="E1430" s="28"/>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row>
    <row r="1431" spans="1:44" x14ac:dyDescent="0.25">
      <c r="A1431" s="80">
        <v>1</v>
      </c>
      <c r="B1431" s="80">
        <v>1</v>
      </c>
      <c r="C1431" s="80">
        <v>1</v>
      </c>
      <c r="D1431" s="251">
        <v>0</v>
      </c>
      <c r="E1431" s="28"/>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row>
    <row r="1432" spans="1:44" x14ac:dyDescent="0.25">
      <c r="A1432" s="80">
        <v>1</v>
      </c>
      <c r="B1432" s="80">
        <v>2</v>
      </c>
      <c r="C1432" s="80">
        <v>1</v>
      </c>
      <c r="D1432" s="251">
        <v>0</v>
      </c>
      <c r="E1432" s="28"/>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row>
    <row r="1433" spans="1:44" x14ac:dyDescent="0.25">
      <c r="A1433" s="80">
        <v>4</v>
      </c>
      <c r="B1433" s="80">
        <v>3</v>
      </c>
      <c r="C1433" s="80">
        <v>5</v>
      </c>
      <c r="D1433" s="251">
        <v>0</v>
      </c>
      <c r="E1433" s="28"/>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row>
    <row r="1434" spans="1:44" x14ac:dyDescent="0.25">
      <c r="A1434" s="80">
        <v>4</v>
      </c>
      <c r="B1434" s="80">
        <v>3</v>
      </c>
      <c r="C1434" s="80">
        <v>6</v>
      </c>
      <c r="D1434" s="251">
        <v>0</v>
      </c>
      <c r="E1434" s="28"/>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row>
    <row r="1435" spans="1:44" x14ac:dyDescent="0.25">
      <c r="A1435" s="80">
        <v>3</v>
      </c>
      <c r="B1435" s="80">
        <v>1</v>
      </c>
      <c r="C1435" s="80">
        <v>0</v>
      </c>
      <c r="D1435" s="251">
        <v>0</v>
      </c>
      <c r="E1435" s="28"/>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row>
    <row r="1436" spans="1:44" x14ac:dyDescent="0.25">
      <c r="A1436" s="80">
        <v>4</v>
      </c>
      <c r="B1436" s="80">
        <v>1</v>
      </c>
      <c r="C1436" s="80">
        <v>0</v>
      </c>
      <c r="D1436" s="251">
        <v>0</v>
      </c>
      <c r="E1436" s="28"/>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row>
    <row r="1437" spans="1:44" x14ac:dyDescent="0.25">
      <c r="A1437" s="80">
        <v>1</v>
      </c>
      <c r="B1437" s="80">
        <v>2</v>
      </c>
      <c r="C1437" s="80">
        <v>1</v>
      </c>
      <c r="D1437" s="251">
        <v>0</v>
      </c>
      <c r="E1437" s="28"/>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row>
    <row r="1438" spans="1:44" x14ac:dyDescent="0.25">
      <c r="A1438" s="80">
        <v>1</v>
      </c>
      <c r="B1438" s="80">
        <v>3</v>
      </c>
      <c r="C1438" s="80">
        <v>1</v>
      </c>
      <c r="D1438" s="251">
        <v>0</v>
      </c>
      <c r="E1438" s="28"/>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row>
    <row r="1439" spans="1:44" x14ac:dyDescent="0.25">
      <c r="A1439" s="80">
        <v>1</v>
      </c>
      <c r="B1439" s="80">
        <v>4</v>
      </c>
      <c r="C1439" s="80">
        <v>1</v>
      </c>
      <c r="D1439" s="251">
        <v>0</v>
      </c>
      <c r="E1439" s="28"/>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row>
    <row r="1440" spans="1:44" x14ac:dyDescent="0.25">
      <c r="A1440" s="80">
        <v>4</v>
      </c>
      <c r="B1440" s="80">
        <v>4</v>
      </c>
      <c r="C1440" s="80">
        <v>1</v>
      </c>
      <c r="D1440" s="251">
        <v>1</v>
      </c>
      <c r="E1440" s="28"/>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row>
    <row r="1441" spans="1:44" x14ac:dyDescent="0.25">
      <c r="A1441" s="80">
        <v>4</v>
      </c>
      <c r="B1441" s="80">
        <v>1</v>
      </c>
      <c r="C1441" s="80">
        <v>3</v>
      </c>
      <c r="D1441" s="251">
        <v>0</v>
      </c>
      <c r="E1441" s="28"/>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row>
    <row r="1442" spans="1:44" x14ac:dyDescent="0.25">
      <c r="A1442" s="80">
        <v>2</v>
      </c>
      <c r="B1442" s="80">
        <v>4</v>
      </c>
      <c r="C1442" s="80">
        <v>0</v>
      </c>
      <c r="D1442" s="251">
        <v>0</v>
      </c>
      <c r="E1442" s="28"/>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row>
    <row r="1443" spans="1:44" x14ac:dyDescent="0.25">
      <c r="A1443" s="80">
        <v>3</v>
      </c>
      <c r="B1443" s="80">
        <v>3</v>
      </c>
      <c r="C1443" s="80">
        <v>1</v>
      </c>
      <c r="D1443" s="251">
        <v>0</v>
      </c>
      <c r="E1443" s="28"/>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row>
    <row r="1444" spans="1:44" x14ac:dyDescent="0.25">
      <c r="A1444" s="80">
        <v>4</v>
      </c>
      <c r="B1444" s="80">
        <v>1</v>
      </c>
      <c r="C1444" s="80">
        <v>2</v>
      </c>
      <c r="D1444" s="251">
        <v>1</v>
      </c>
      <c r="E1444" s="28"/>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row>
    <row r="1445" spans="1:44" x14ac:dyDescent="0.25">
      <c r="A1445" s="80">
        <v>1</v>
      </c>
      <c r="B1445" s="80">
        <v>1</v>
      </c>
      <c r="C1445" s="80">
        <v>4</v>
      </c>
      <c r="D1445" s="251">
        <v>0</v>
      </c>
      <c r="E1445" s="28"/>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row>
    <row r="1446" spans="1:44" x14ac:dyDescent="0.25">
      <c r="A1446" s="80">
        <v>1</v>
      </c>
      <c r="B1446" s="80">
        <v>4</v>
      </c>
      <c r="C1446" s="80">
        <v>9</v>
      </c>
      <c r="D1446" s="251">
        <v>1</v>
      </c>
      <c r="E1446" s="28"/>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row>
    <row r="1447" spans="1:44" x14ac:dyDescent="0.25">
      <c r="A1447" s="80">
        <v>4</v>
      </c>
      <c r="B1447" s="80">
        <v>1</v>
      </c>
      <c r="C1447" s="80">
        <v>0</v>
      </c>
      <c r="D1447" s="251">
        <v>0</v>
      </c>
      <c r="E1447" s="28"/>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row>
    <row r="1448" spans="1:44" x14ac:dyDescent="0.25">
      <c r="A1448" s="80">
        <v>3</v>
      </c>
      <c r="B1448" s="80">
        <v>4</v>
      </c>
      <c r="C1448" s="80">
        <v>1</v>
      </c>
      <c r="D1448" s="251">
        <v>0</v>
      </c>
      <c r="E1448" s="28"/>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row>
    <row r="1449" spans="1:44" x14ac:dyDescent="0.25">
      <c r="A1449" s="80">
        <v>4</v>
      </c>
      <c r="B1449" s="80">
        <v>4</v>
      </c>
      <c r="C1449" s="80">
        <v>11</v>
      </c>
      <c r="D1449" s="251">
        <v>0</v>
      </c>
      <c r="E1449" s="28"/>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row>
    <row r="1450" spans="1:44" x14ac:dyDescent="0.25">
      <c r="A1450" s="80">
        <v>2</v>
      </c>
      <c r="B1450" s="80">
        <v>3</v>
      </c>
      <c r="C1450" s="80">
        <v>0</v>
      </c>
      <c r="D1450" s="251">
        <v>0</v>
      </c>
      <c r="E1450" s="28"/>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row>
    <row r="1451" spans="1:44" x14ac:dyDescent="0.25">
      <c r="A1451" s="80">
        <v>1</v>
      </c>
      <c r="B1451" s="80">
        <v>4</v>
      </c>
      <c r="C1451" s="80">
        <v>1</v>
      </c>
      <c r="D1451" s="251">
        <v>0</v>
      </c>
      <c r="E1451" s="28"/>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row>
    <row r="1452" spans="1:44" x14ac:dyDescent="0.25">
      <c r="A1452" s="80">
        <v>4</v>
      </c>
      <c r="B1452" s="80">
        <v>3</v>
      </c>
      <c r="C1452" s="80">
        <v>1</v>
      </c>
      <c r="D1452" s="251">
        <v>0</v>
      </c>
      <c r="E1452" s="28"/>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row>
    <row r="1453" spans="1:44" x14ac:dyDescent="0.25">
      <c r="A1453" s="80">
        <v>1</v>
      </c>
      <c r="B1453" s="80">
        <v>1</v>
      </c>
      <c r="C1453" s="80">
        <v>1</v>
      </c>
      <c r="D1453" s="251">
        <v>0</v>
      </c>
      <c r="E1453" s="28"/>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row>
    <row r="1454" spans="1:44" x14ac:dyDescent="0.25">
      <c r="A1454" s="80">
        <v>1</v>
      </c>
      <c r="B1454" s="80">
        <v>2</v>
      </c>
      <c r="C1454" s="80">
        <v>0</v>
      </c>
      <c r="D1454" s="251">
        <v>1</v>
      </c>
      <c r="E1454" s="28"/>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row>
    <row r="1455" spans="1:44" x14ac:dyDescent="0.25">
      <c r="A1455" s="80">
        <v>1</v>
      </c>
      <c r="B1455" s="80">
        <v>2</v>
      </c>
      <c r="C1455" s="80">
        <v>0</v>
      </c>
      <c r="D1455" s="251">
        <v>0</v>
      </c>
      <c r="E1455" s="28"/>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row>
    <row r="1456" spans="1:44" x14ac:dyDescent="0.25">
      <c r="A1456" s="80">
        <v>3</v>
      </c>
      <c r="B1456" s="80">
        <v>4</v>
      </c>
      <c r="C1456" s="80">
        <v>0</v>
      </c>
      <c r="D1456" s="251">
        <v>0</v>
      </c>
      <c r="E1456" s="28"/>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row>
    <row r="1457" spans="1:44" x14ac:dyDescent="0.25">
      <c r="A1457" s="80">
        <v>3</v>
      </c>
      <c r="B1457" s="80">
        <v>3</v>
      </c>
      <c r="C1457" s="80">
        <v>2</v>
      </c>
      <c r="D1457" s="251">
        <v>0</v>
      </c>
      <c r="E1457" s="28"/>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row>
    <row r="1458" spans="1:44" x14ac:dyDescent="0.25">
      <c r="A1458" s="80">
        <v>3</v>
      </c>
      <c r="B1458" s="80">
        <v>3</v>
      </c>
      <c r="C1458" s="80">
        <v>0</v>
      </c>
      <c r="D1458" s="251">
        <v>0</v>
      </c>
      <c r="E1458" s="28"/>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row>
    <row r="1459" spans="1:44" x14ac:dyDescent="0.25">
      <c r="A1459" s="80">
        <v>3</v>
      </c>
      <c r="B1459" s="80">
        <v>3</v>
      </c>
      <c r="C1459" s="80">
        <v>0</v>
      </c>
      <c r="D1459" s="251">
        <v>0</v>
      </c>
      <c r="E1459" s="28"/>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row>
    <row r="1460" spans="1:44" x14ac:dyDescent="0.25">
      <c r="A1460" s="80">
        <v>1</v>
      </c>
      <c r="B1460" s="80">
        <v>3</v>
      </c>
      <c r="C1460" s="80">
        <v>1</v>
      </c>
      <c r="D1460" s="251">
        <v>0</v>
      </c>
      <c r="E1460" s="28"/>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row>
    <row r="1461" spans="1:44" x14ac:dyDescent="0.25">
      <c r="A1461" s="80">
        <v>2</v>
      </c>
      <c r="B1461" s="80">
        <v>4</v>
      </c>
      <c r="C1461" s="80">
        <v>0</v>
      </c>
      <c r="D1461" s="251">
        <v>0</v>
      </c>
      <c r="E1461" s="28"/>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row>
    <row r="1462" spans="1:44" x14ac:dyDescent="0.25">
      <c r="A1462" s="80">
        <v>1</v>
      </c>
      <c r="B1462" s="80">
        <v>4</v>
      </c>
      <c r="C1462" s="80">
        <v>0</v>
      </c>
      <c r="D1462" s="251">
        <v>0</v>
      </c>
      <c r="E1462" s="28"/>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row>
    <row r="1463" spans="1:44" x14ac:dyDescent="0.25">
      <c r="A1463" s="80">
        <v>1</v>
      </c>
      <c r="B1463" s="80">
        <v>4</v>
      </c>
      <c r="C1463" s="80">
        <v>2</v>
      </c>
      <c r="D1463" s="251">
        <v>1</v>
      </c>
      <c r="E1463" s="28"/>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row>
    <row r="1464" spans="1:44" x14ac:dyDescent="0.25">
      <c r="A1464" s="80">
        <v>1</v>
      </c>
      <c r="B1464" s="80">
        <v>2</v>
      </c>
      <c r="C1464" s="80">
        <v>9</v>
      </c>
      <c r="D1464" s="251">
        <v>0</v>
      </c>
      <c r="E1464" s="28"/>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row>
    <row r="1465" spans="1:44" x14ac:dyDescent="0.25">
      <c r="A1465" s="80">
        <v>3</v>
      </c>
      <c r="B1465" s="80">
        <v>2</v>
      </c>
      <c r="C1465" s="80">
        <v>1</v>
      </c>
      <c r="D1465" s="251">
        <v>0</v>
      </c>
      <c r="E1465" s="28"/>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row>
    <row r="1466" spans="1:44" x14ac:dyDescent="0.25">
      <c r="A1466" s="80">
        <v>3</v>
      </c>
      <c r="B1466" s="80">
        <v>4</v>
      </c>
      <c r="C1466" s="80">
        <v>0</v>
      </c>
      <c r="D1466" s="251">
        <v>0</v>
      </c>
      <c r="E1466" s="28"/>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row>
    <row r="1467" spans="1:44" x14ac:dyDescent="0.25">
      <c r="A1467" s="80">
        <v>4</v>
      </c>
      <c r="B1467" s="80">
        <v>3</v>
      </c>
      <c r="C1467" s="80">
        <v>0</v>
      </c>
      <c r="D1467" s="251">
        <v>0</v>
      </c>
      <c r="E1467" s="28"/>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row>
    <row r="1468" spans="1:44" x14ac:dyDescent="0.25">
      <c r="A1468" s="80">
        <v>1</v>
      </c>
      <c r="B1468" s="80">
        <v>4</v>
      </c>
      <c r="C1468" s="80">
        <v>1</v>
      </c>
      <c r="D1468" s="251">
        <v>0</v>
      </c>
      <c r="E1468" s="28"/>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row>
    <row r="1469" spans="1:44" x14ac:dyDescent="0.25">
      <c r="A1469" s="80">
        <v>4</v>
      </c>
      <c r="B1469" s="80">
        <v>2</v>
      </c>
      <c r="C1469" s="80">
        <v>0</v>
      </c>
      <c r="D1469" s="251">
        <v>0</v>
      </c>
      <c r="E1469" s="28"/>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row>
    <row r="1470" spans="1:44" x14ac:dyDescent="0.25">
      <c r="A1470" s="80">
        <v>2</v>
      </c>
      <c r="B1470" s="80">
        <v>4</v>
      </c>
      <c r="C1470" s="80">
        <v>0</v>
      </c>
      <c r="D1470" s="251">
        <v>0</v>
      </c>
      <c r="E1470" s="28"/>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row>
    <row r="1471" spans="1:44" x14ac:dyDescent="0.25">
      <c r="A1471" s="80">
        <v>1</v>
      </c>
      <c r="B1471" s="80">
        <v>2</v>
      </c>
      <c r="C1471" s="80">
        <v>1</v>
      </c>
      <c r="D1471" s="251">
        <v>0</v>
      </c>
      <c r="E1471" s="28"/>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row>
    <row r="1472" spans="1:44" x14ac:dyDescent="0.25">
      <c r="E1472" s="28"/>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row>
    <row r="1473" spans="5:44" x14ac:dyDescent="0.25">
      <c r="E1473" s="28"/>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row>
    <row r="1474" spans="5:44" x14ac:dyDescent="0.25">
      <c r="E1474" s="28"/>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row>
    <row r="1475" spans="5:44" x14ac:dyDescent="0.25">
      <c r="E1475" s="28"/>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row>
    <row r="1476" spans="5:44" x14ac:dyDescent="0.25">
      <c r="E1476" s="28"/>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row>
    <row r="1477" spans="5:44" x14ac:dyDescent="0.25">
      <c r="E1477" s="28"/>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row>
    <row r="1478" spans="5:44" x14ac:dyDescent="0.25">
      <c r="E1478" s="28"/>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row>
    <row r="1479" spans="5:44" x14ac:dyDescent="0.25">
      <c r="E1479" s="28"/>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row>
    <row r="1480" spans="5:44" x14ac:dyDescent="0.25">
      <c r="E1480" s="28"/>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row>
    <row r="1481" spans="5:44" x14ac:dyDescent="0.25">
      <c r="E1481" s="28"/>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row>
    <row r="1482" spans="5:44" x14ac:dyDescent="0.25">
      <c r="E1482" s="28"/>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row>
    <row r="1483" spans="5:44" x14ac:dyDescent="0.25">
      <c r="E1483" s="28"/>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row>
    <row r="1484" spans="5:44" x14ac:dyDescent="0.25">
      <c r="E1484" s="28"/>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row>
    <row r="1485" spans="5:44" x14ac:dyDescent="0.25">
      <c r="E1485" s="28"/>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row>
    <row r="1486" spans="5:44" x14ac:dyDescent="0.25">
      <c r="E1486" s="28"/>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row>
    <row r="1487" spans="5:44" x14ac:dyDescent="0.25">
      <c r="E1487" s="28"/>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row>
    <row r="1488" spans="5:44" x14ac:dyDescent="0.25">
      <c r="E1488" s="28"/>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row>
    <row r="1489" spans="5:44" x14ac:dyDescent="0.25">
      <c r="E1489" s="28"/>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row>
    <row r="1490" spans="5:44" x14ac:dyDescent="0.25">
      <c r="E1490" s="28"/>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row>
    <row r="1491" spans="5:44" x14ac:dyDescent="0.25">
      <c r="E1491" s="28"/>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row>
    <row r="1492" spans="5:44" x14ac:dyDescent="0.25">
      <c r="E1492" s="28"/>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row>
    <row r="1493" spans="5:44" x14ac:dyDescent="0.25">
      <c r="E1493" s="28"/>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row>
    <row r="1494" spans="5:44" x14ac:dyDescent="0.25">
      <c r="E1494" s="28"/>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row>
    <row r="1495" spans="5:44" x14ac:dyDescent="0.25">
      <c r="E1495" s="28"/>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row>
    <row r="1496" spans="5:44" x14ac:dyDescent="0.25">
      <c r="E1496" s="28"/>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row>
    <row r="1497" spans="5:44" x14ac:dyDescent="0.25">
      <c r="E1497" s="28"/>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row>
    <row r="1498" spans="5:44" x14ac:dyDescent="0.25">
      <c r="E1498" s="28"/>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row>
    <row r="1499" spans="5:44" x14ac:dyDescent="0.25">
      <c r="E1499" s="28"/>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row>
    <row r="1500" spans="5:44" x14ac:dyDescent="0.25">
      <c r="E1500" s="28"/>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row>
    <row r="1501" spans="5:44" x14ac:dyDescent="0.25">
      <c r="E1501" s="28"/>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row>
    <row r="1502" spans="5:44" x14ac:dyDescent="0.25">
      <c r="E1502" s="28"/>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row>
    <row r="1503" spans="5:44" x14ac:dyDescent="0.25">
      <c r="E1503" s="28"/>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row>
    <row r="1504" spans="5:44" x14ac:dyDescent="0.25">
      <c r="E1504" s="28"/>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row>
    <row r="1505" spans="5:44" x14ac:dyDescent="0.25">
      <c r="E1505" s="28"/>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row>
    <row r="1506" spans="5:44" x14ac:dyDescent="0.25">
      <c r="E1506" s="28"/>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row>
    <row r="1507" spans="5:44" x14ac:dyDescent="0.25">
      <c r="E1507" s="28"/>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row>
    <row r="1508" spans="5:44" x14ac:dyDescent="0.25">
      <c r="E1508" s="28"/>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row>
    <row r="1509" spans="5:44" x14ac:dyDescent="0.25">
      <c r="E1509" s="28"/>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row>
    <row r="1510" spans="5:44" x14ac:dyDescent="0.25">
      <c r="E1510" s="28"/>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row>
    <row r="1511" spans="5:44" x14ac:dyDescent="0.25">
      <c r="E1511" s="28"/>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row>
    <row r="1512" spans="5:44" x14ac:dyDescent="0.25">
      <c r="E1512" s="28"/>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row>
    <row r="1513" spans="5:44" x14ac:dyDescent="0.25">
      <c r="E1513" s="28"/>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row>
    <row r="1514" spans="5:44" x14ac:dyDescent="0.25">
      <c r="E1514" s="28"/>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row>
    <row r="1515" spans="5:44" x14ac:dyDescent="0.25">
      <c r="E1515" s="28"/>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row>
    <row r="1516" spans="5:44" x14ac:dyDescent="0.25">
      <c r="E1516" s="28"/>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row>
    <row r="1517" spans="5:44" x14ac:dyDescent="0.25">
      <c r="E1517" s="28"/>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row>
    <row r="1518" spans="5:44" x14ac:dyDescent="0.25">
      <c r="E1518" s="28"/>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row>
    <row r="1519" spans="5:44" x14ac:dyDescent="0.25">
      <c r="E1519" s="28"/>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row>
    <row r="1520" spans="5:44" x14ac:dyDescent="0.25">
      <c r="E1520" s="28"/>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row>
    <row r="1521" spans="5:44" x14ac:dyDescent="0.25">
      <c r="E1521" s="28"/>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row>
    <row r="1522" spans="5:44" x14ac:dyDescent="0.25">
      <c r="E1522" s="28"/>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row>
    <row r="1523" spans="5:44" x14ac:dyDescent="0.25">
      <c r="E1523" s="28"/>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row>
    <row r="1524" spans="5:44" x14ac:dyDescent="0.25">
      <c r="E1524" s="28"/>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row>
    <row r="1525" spans="5:44" x14ac:dyDescent="0.25">
      <c r="E1525" s="28"/>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row>
    <row r="1526" spans="5:44" x14ac:dyDescent="0.25">
      <c r="E1526" s="28"/>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row>
    <row r="1527" spans="5:44" x14ac:dyDescent="0.25">
      <c r="E1527" s="28"/>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row>
    <row r="1528" spans="5:44" x14ac:dyDescent="0.25">
      <c r="E1528" s="28"/>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row>
    <row r="1529" spans="5:44" x14ac:dyDescent="0.25">
      <c r="E1529" s="28"/>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row>
    <row r="1530" spans="5:44" x14ac:dyDescent="0.25">
      <c r="E1530" s="28"/>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row>
    <row r="1531" spans="5:44" x14ac:dyDescent="0.25">
      <c r="E1531" s="28"/>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row>
    <row r="1532" spans="5:44" x14ac:dyDescent="0.25">
      <c r="E1532" s="28"/>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row>
    <row r="1533" spans="5:44" x14ac:dyDescent="0.25">
      <c r="E1533" s="28"/>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row>
    <row r="1534" spans="5:44" x14ac:dyDescent="0.25">
      <c r="E1534" s="28"/>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row>
    <row r="1535" spans="5:44" x14ac:dyDescent="0.25">
      <c r="E1535" s="28"/>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row>
    <row r="1536" spans="5:44" x14ac:dyDescent="0.25">
      <c r="E1536" s="28"/>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row>
    <row r="1537" spans="5:44" x14ac:dyDescent="0.25">
      <c r="E1537" s="28"/>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row>
    <row r="1538" spans="5:44" x14ac:dyDescent="0.25">
      <c r="E1538" s="28"/>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row>
    <row r="1539" spans="5:44" x14ac:dyDescent="0.25">
      <c r="E1539" s="28"/>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row>
    <row r="1540" spans="5:44" x14ac:dyDescent="0.25">
      <c r="E1540" s="28"/>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row>
    <row r="1541" spans="5:44" x14ac:dyDescent="0.25">
      <c r="E1541" s="28"/>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row>
    <row r="1542" spans="5:44" x14ac:dyDescent="0.25">
      <c r="E1542" s="28"/>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row>
    <row r="1543" spans="5:44" x14ac:dyDescent="0.25">
      <c r="E1543" s="28"/>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row>
    <row r="1544" spans="5:44" x14ac:dyDescent="0.25">
      <c r="E1544" s="28"/>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row>
    <row r="1545" spans="5:44" x14ac:dyDescent="0.25">
      <c r="E1545" s="28"/>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row>
    <row r="1546" spans="5:44" x14ac:dyDescent="0.25">
      <c r="E1546" s="28"/>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row>
    <row r="1547" spans="5:44" x14ac:dyDescent="0.25">
      <c r="E1547" s="28"/>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row>
    <row r="1548" spans="5:44" x14ac:dyDescent="0.25">
      <c r="E1548" s="28"/>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row>
    <row r="1549" spans="5:44" x14ac:dyDescent="0.25">
      <c r="E1549" s="28"/>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row>
    <row r="1550" spans="5:44" x14ac:dyDescent="0.25">
      <c r="E1550" s="28"/>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row>
    <row r="1551" spans="5:44" x14ac:dyDescent="0.25">
      <c r="E1551" s="28"/>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row>
    <row r="1552" spans="5:44" x14ac:dyDescent="0.25">
      <c r="E1552" s="28"/>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row>
    <row r="1553" spans="5:44" x14ac:dyDescent="0.25">
      <c r="E1553" s="28"/>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row>
    <row r="1554" spans="5:44" x14ac:dyDescent="0.25">
      <c r="E1554" s="28"/>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row>
    <row r="1555" spans="5:44" x14ac:dyDescent="0.25">
      <c r="E1555" s="28"/>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row>
    <row r="1556" spans="5:44" x14ac:dyDescent="0.25">
      <c r="E1556" s="28"/>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row>
    <row r="1557" spans="5:44" x14ac:dyDescent="0.25">
      <c r="E1557" s="28"/>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row>
    <row r="1558" spans="5:44" x14ac:dyDescent="0.25">
      <c r="E1558" s="28"/>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row>
    <row r="1559" spans="5:44" x14ac:dyDescent="0.25">
      <c r="E1559" s="28"/>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row>
    <row r="1560" spans="5:44" x14ac:dyDescent="0.25">
      <c r="E1560" s="28"/>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row>
    <row r="1561" spans="5:44" x14ac:dyDescent="0.25">
      <c r="E1561" s="28"/>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row>
    <row r="1562" spans="5:44" x14ac:dyDescent="0.25">
      <c r="E1562" s="28"/>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row>
    <row r="1563" spans="5:44" x14ac:dyDescent="0.25">
      <c r="E1563" s="28"/>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row>
    <row r="1564" spans="5:44" x14ac:dyDescent="0.25">
      <c r="E1564" s="28"/>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row>
    <row r="1565" spans="5:44" x14ac:dyDescent="0.25">
      <c r="E1565" s="28"/>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row>
    <row r="1566" spans="5:44" x14ac:dyDescent="0.25">
      <c r="E1566" s="28"/>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row>
    <row r="1567" spans="5:44" x14ac:dyDescent="0.25">
      <c r="E1567" s="28"/>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row>
    <row r="1568" spans="5:44" x14ac:dyDescent="0.25">
      <c r="E1568" s="28"/>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row>
    <row r="1569" spans="5:44" x14ac:dyDescent="0.25">
      <c r="E1569" s="28"/>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row>
    <row r="1570" spans="5:44" x14ac:dyDescent="0.25">
      <c r="E1570" s="28"/>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row>
    <row r="1571" spans="5:44" x14ac:dyDescent="0.25">
      <c r="E1571" s="28"/>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row>
    <row r="1572" spans="5:44" x14ac:dyDescent="0.25">
      <c r="E1572" s="28"/>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row>
    <row r="1573" spans="5:44" x14ac:dyDescent="0.25">
      <c r="E1573" s="28"/>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row>
    <row r="1574" spans="5:44" x14ac:dyDescent="0.25">
      <c r="E1574" s="28"/>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row>
    <row r="1575" spans="5:44" x14ac:dyDescent="0.25">
      <c r="E1575" s="28"/>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row>
    <row r="1576" spans="5:44" x14ac:dyDescent="0.25">
      <c r="E1576" s="28"/>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row>
    <row r="1577" spans="5:44" x14ac:dyDescent="0.25">
      <c r="E1577" s="28"/>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row>
    <row r="1578" spans="5:44" x14ac:dyDescent="0.25">
      <c r="E1578" s="28"/>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row>
    <row r="1579" spans="5:44" x14ac:dyDescent="0.25">
      <c r="E1579" s="28"/>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row>
    <row r="1580" spans="5:44" x14ac:dyDescent="0.25">
      <c r="E1580" s="28"/>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row>
    <row r="1581" spans="5:44" x14ac:dyDescent="0.25">
      <c r="E1581" s="28"/>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row>
    <row r="1582" spans="5:44" x14ac:dyDescent="0.25">
      <c r="E1582" s="28"/>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row>
    <row r="1583" spans="5:44" x14ac:dyDescent="0.25">
      <c r="E1583" s="28"/>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row>
    <row r="1584" spans="5:44" x14ac:dyDescent="0.25">
      <c r="E1584" s="28"/>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row>
    <row r="1585" spans="5:44" x14ac:dyDescent="0.25">
      <c r="E1585" s="28"/>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row>
    <row r="1586" spans="5:44" x14ac:dyDescent="0.25">
      <c r="E1586" s="28"/>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row>
    <row r="1587" spans="5:44" x14ac:dyDescent="0.25">
      <c r="E1587" s="28"/>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row>
    <row r="1588" spans="5:44" x14ac:dyDescent="0.25">
      <c r="E1588" s="28"/>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row>
    <row r="1589" spans="5:44" x14ac:dyDescent="0.25">
      <c r="E1589" s="28"/>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row>
    <row r="1590" spans="5:44" x14ac:dyDescent="0.25">
      <c r="E1590" s="28"/>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row>
    <row r="1591" spans="5:44" x14ac:dyDescent="0.25">
      <c r="E1591" s="28"/>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row>
    <row r="1592" spans="5:44" x14ac:dyDescent="0.25">
      <c r="E1592" s="28"/>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row>
    <row r="1593" spans="5:44" x14ac:dyDescent="0.25">
      <c r="E1593" s="28"/>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row>
    <row r="1594" spans="5:44" x14ac:dyDescent="0.25">
      <c r="E1594" s="28"/>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row>
    <row r="1595" spans="5:44" x14ac:dyDescent="0.25">
      <c r="E1595" s="28"/>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row>
    <row r="1596" spans="5:44" x14ac:dyDescent="0.25">
      <c r="E1596" s="28"/>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row>
    <row r="1597" spans="5:44" x14ac:dyDescent="0.25">
      <c r="E1597" s="28"/>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row>
    <row r="1598" spans="5:44" x14ac:dyDescent="0.25">
      <c r="E1598" s="28"/>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row>
    <row r="1599" spans="5:44" x14ac:dyDescent="0.25">
      <c r="E1599" s="28"/>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row>
    <row r="1600" spans="5:44" x14ac:dyDescent="0.25">
      <c r="E1600" s="28"/>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row>
    <row r="1601" spans="5:44" x14ac:dyDescent="0.25">
      <c r="E1601" s="28"/>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row>
    <row r="1602" spans="5:44" x14ac:dyDescent="0.25">
      <c r="E1602" s="28"/>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row>
    <row r="1603" spans="5:44" x14ac:dyDescent="0.25">
      <c r="E1603" s="28"/>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row>
    <row r="1604" spans="5:44" x14ac:dyDescent="0.25">
      <c r="E1604" s="28"/>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row>
    <row r="1605" spans="5:44" x14ac:dyDescent="0.25">
      <c r="E1605" s="28"/>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row>
    <row r="1606" spans="5:44" x14ac:dyDescent="0.25">
      <c r="E1606" s="28"/>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row>
    <row r="1607" spans="5:44" x14ac:dyDescent="0.25">
      <c r="E1607" s="28"/>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row>
    <row r="1608" spans="5:44" x14ac:dyDescent="0.25">
      <c r="E1608" s="28"/>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row>
    <row r="1609" spans="5:44" x14ac:dyDescent="0.25">
      <c r="E1609" s="28"/>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row>
    <row r="1610" spans="5:44" x14ac:dyDescent="0.25">
      <c r="E1610" s="28"/>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row>
    <row r="1611" spans="5:44" x14ac:dyDescent="0.25">
      <c r="E1611" s="28"/>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row>
    <row r="1612" spans="5:44" x14ac:dyDescent="0.25">
      <c r="E1612" s="28"/>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row>
    <row r="1613" spans="5:44" x14ac:dyDescent="0.25">
      <c r="E1613" s="28"/>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row>
    <row r="1614" spans="5:44" x14ac:dyDescent="0.25">
      <c r="E1614" s="28"/>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row>
    <row r="1615" spans="5:44" x14ac:dyDescent="0.25">
      <c r="E1615" s="28"/>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row>
    <row r="1616" spans="5:44" x14ac:dyDescent="0.25">
      <c r="E1616" s="28"/>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row>
    <row r="1617" spans="5:44" x14ac:dyDescent="0.25">
      <c r="E1617" s="28"/>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row>
    <row r="1618" spans="5:44" x14ac:dyDescent="0.25">
      <c r="E1618" s="28"/>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row>
    <row r="1619" spans="5:44" x14ac:dyDescent="0.25">
      <c r="E1619" s="28"/>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row>
    <row r="1620" spans="5:44" x14ac:dyDescent="0.25">
      <c r="E1620" s="28"/>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row>
    <row r="1621" spans="5:44" x14ac:dyDescent="0.25">
      <c r="E1621" s="28"/>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row>
    <row r="1622" spans="5:44" x14ac:dyDescent="0.25">
      <c r="E1622" s="28"/>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row>
    <row r="1623" spans="5:44" x14ac:dyDescent="0.25">
      <c r="E1623" s="28"/>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row>
    <row r="1624" spans="5:44" x14ac:dyDescent="0.25">
      <c r="E1624" s="28"/>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row>
    <row r="1625" spans="5:44" x14ac:dyDescent="0.25">
      <c r="E1625" s="28"/>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row>
    <row r="1626" spans="5:44" x14ac:dyDescent="0.25">
      <c r="E1626" s="28"/>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row>
    <row r="1627" spans="5:44" x14ac:dyDescent="0.25">
      <c r="E1627" s="28"/>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row>
    <row r="1628" spans="5:44" x14ac:dyDescent="0.25">
      <c r="E1628" s="28"/>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row>
    <row r="1629" spans="5:44" x14ac:dyDescent="0.25">
      <c r="E1629" s="28"/>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row>
    <row r="1630" spans="5:44" x14ac:dyDescent="0.25">
      <c r="E1630" s="28"/>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row>
    <row r="1631" spans="5:44" x14ac:dyDescent="0.25">
      <c r="E1631" s="28"/>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row>
    <row r="1632" spans="5:44" x14ac:dyDescent="0.25">
      <c r="E1632" s="28"/>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row>
    <row r="1633" spans="5:44" x14ac:dyDescent="0.25">
      <c r="E1633" s="28"/>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row>
    <row r="1634" spans="5:44" x14ac:dyDescent="0.25">
      <c r="E1634" s="28"/>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row>
    <row r="1635" spans="5:44" x14ac:dyDescent="0.25">
      <c r="E1635" s="28"/>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row>
    <row r="1636" spans="5:44" x14ac:dyDescent="0.25">
      <c r="E1636" s="28"/>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row>
    <row r="1637" spans="5:44" x14ac:dyDescent="0.25">
      <c r="E1637" s="28"/>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row>
    <row r="1638" spans="5:44" x14ac:dyDescent="0.25">
      <c r="E1638" s="28"/>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row>
    <row r="1639" spans="5:44" x14ac:dyDescent="0.25">
      <c r="E1639" s="28"/>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row>
    <row r="1640" spans="5:44" x14ac:dyDescent="0.25">
      <c r="E1640" s="28"/>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row>
    <row r="1641" spans="5:44" x14ac:dyDescent="0.25">
      <c r="E1641" s="28"/>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row>
    <row r="1642" spans="5:44" x14ac:dyDescent="0.25">
      <c r="E1642" s="28"/>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row>
    <row r="1643" spans="5:44" x14ac:dyDescent="0.25">
      <c r="E1643" s="28"/>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row>
    <row r="1644" spans="5:44" x14ac:dyDescent="0.25">
      <c r="E1644" s="28"/>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row>
    <row r="1645" spans="5:44" x14ac:dyDescent="0.25">
      <c r="E1645" s="28"/>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row>
    <row r="1646" spans="5:44" x14ac:dyDescent="0.25">
      <c r="E1646" s="28"/>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row>
    <row r="1647" spans="5:44" x14ac:dyDescent="0.25">
      <c r="E1647" s="28"/>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row>
    <row r="1648" spans="5:44" x14ac:dyDescent="0.25">
      <c r="E1648" s="28"/>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row>
    <row r="1649" spans="5:44" x14ac:dyDescent="0.25">
      <c r="E1649" s="28"/>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row>
    <row r="1650" spans="5:44" x14ac:dyDescent="0.25">
      <c r="E1650" s="28"/>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row>
    <row r="1651" spans="5:44" x14ac:dyDescent="0.25">
      <c r="E1651" s="28"/>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row>
    <row r="1652" spans="5:44" x14ac:dyDescent="0.25">
      <c r="E1652" s="28"/>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row>
    <row r="1653" spans="5:44" x14ac:dyDescent="0.25">
      <c r="E1653" s="28"/>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row>
    <row r="1654" spans="5:44" x14ac:dyDescent="0.25">
      <c r="E1654" s="28"/>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row>
    <row r="1655" spans="5:44" x14ac:dyDescent="0.25">
      <c r="E1655" s="28"/>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row>
    <row r="1656" spans="5:44" x14ac:dyDescent="0.25">
      <c r="E1656" s="28"/>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row>
    <row r="1657" spans="5:44" x14ac:dyDescent="0.25">
      <c r="E1657" s="28"/>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row>
    <row r="1658" spans="5:44" x14ac:dyDescent="0.25">
      <c r="E1658" s="28"/>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row>
    <row r="1659" spans="5:44" x14ac:dyDescent="0.25">
      <c r="E1659" s="28"/>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row>
    <row r="1660" spans="5:44" x14ac:dyDescent="0.25">
      <c r="E1660" s="28"/>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row>
    <row r="1661" spans="5:44" x14ac:dyDescent="0.25">
      <c r="E1661" s="28"/>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row>
    <row r="1662" spans="5:44" x14ac:dyDescent="0.25">
      <c r="E1662" s="28"/>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row>
    <row r="1663" spans="5:44" x14ac:dyDescent="0.25">
      <c r="E1663" s="28"/>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row>
    <row r="1664" spans="5:44" x14ac:dyDescent="0.25">
      <c r="E1664" s="28"/>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row>
    <row r="1665" spans="5:44" x14ac:dyDescent="0.25">
      <c r="E1665" s="28"/>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row>
    <row r="1666" spans="5:44" x14ac:dyDescent="0.25">
      <c r="E1666" s="28"/>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row>
    <row r="1667" spans="5:44" x14ac:dyDescent="0.25">
      <c r="E1667" s="28"/>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row>
    <row r="1668" spans="5:44" x14ac:dyDescent="0.25">
      <c r="E1668" s="28"/>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row>
    <row r="1669" spans="5:44" x14ac:dyDescent="0.25">
      <c r="E1669" s="28"/>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row>
    <row r="1670" spans="5:44" x14ac:dyDescent="0.25">
      <c r="E1670" s="28"/>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row>
    <row r="1671" spans="5:44" x14ac:dyDescent="0.25">
      <c r="E1671" s="28"/>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row>
    <row r="1672" spans="5:44" x14ac:dyDescent="0.25">
      <c r="E1672" s="28"/>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row>
    <row r="1673" spans="5:44" x14ac:dyDescent="0.25">
      <c r="E1673" s="28"/>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row>
    <row r="1674" spans="5:44" x14ac:dyDescent="0.25">
      <c r="E1674" s="28"/>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row>
    <row r="1675" spans="5:44" x14ac:dyDescent="0.25">
      <c r="E1675" s="28"/>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row>
    <row r="1676" spans="5:44" x14ac:dyDescent="0.25">
      <c r="E1676" s="28"/>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row>
    <row r="1677" spans="5:44" x14ac:dyDescent="0.25">
      <c r="E1677" s="28"/>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row>
    <row r="1678" spans="5:44" x14ac:dyDescent="0.25">
      <c r="E1678" s="28"/>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row>
    <row r="1679" spans="5:44" x14ac:dyDescent="0.25">
      <c r="E1679" s="28"/>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row>
    <row r="1680" spans="5:44" x14ac:dyDescent="0.25">
      <c r="E1680" s="28"/>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row>
    <row r="1681" spans="5:44" x14ac:dyDescent="0.25">
      <c r="E1681" s="28"/>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row>
    <row r="1682" spans="5:44" x14ac:dyDescent="0.25">
      <c r="E1682" s="28"/>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row>
    <row r="1683" spans="5:44" x14ac:dyDescent="0.25">
      <c r="E1683" s="28"/>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row>
    <row r="1684" spans="5:44" x14ac:dyDescent="0.25">
      <c r="E1684" s="28"/>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row>
    <row r="1685" spans="5:44" x14ac:dyDescent="0.25">
      <c r="E1685" s="28"/>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row>
    <row r="1686" spans="5:44" x14ac:dyDescent="0.25">
      <c r="E1686" s="28"/>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row>
    <row r="1687" spans="5:44" x14ac:dyDescent="0.25">
      <c r="E1687" s="28"/>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row>
    <row r="1688" spans="5:44" x14ac:dyDescent="0.25">
      <c r="E1688" s="28"/>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row>
    <row r="1689" spans="5:44" x14ac:dyDescent="0.25">
      <c r="E1689" s="28"/>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row>
    <row r="1690" spans="5:44" x14ac:dyDescent="0.25">
      <c r="E1690" s="28"/>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row>
    <row r="1691" spans="5:44" x14ac:dyDescent="0.25">
      <c r="E1691" s="28"/>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row>
    <row r="1692" spans="5:44" x14ac:dyDescent="0.25">
      <c r="E1692" s="28"/>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row>
    <row r="1693" spans="5:44" x14ac:dyDescent="0.25">
      <c r="E1693" s="28"/>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row>
    <row r="1694" spans="5:44" x14ac:dyDescent="0.25">
      <c r="E1694" s="28"/>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row>
    <row r="1695" spans="5:44" x14ac:dyDescent="0.25">
      <c r="E1695" s="28"/>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row>
    <row r="1696" spans="5:44" x14ac:dyDescent="0.25">
      <c r="E1696" s="28"/>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row>
    <row r="1697" spans="5:44" x14ac:dyDescent="0.25">
      <c r="E1697" s="28"/>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row>
    <row r="1698" spans="5:44" x14ac:dyDescent="0.25">
      <c r="E1698" s="28"/>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row>
    <row r="1699" spans="5:44" x14ac:dyDescent="0.25">
      <c r="E1699" s="28"/>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row>
    <row r="1700" spans="5:44" x14ac:dyDescent="0.25">
      <c r="E1700" s="28"/>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row>
    <row r="1701" spans="5:44" x14ac:dyDescent="0.25">
      <c r="E1701" s="28"/>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row>
    <row r="1702" spans="5:44" x14ac:dyDescent="0.25">
      <c r="E1702" s="28"/>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row>
    <row r="1703" spans="5:44" x14ac:dyDescent="0.25">
      <c r="E1703" s="28"/>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row>
    <row r="1704" spans="5:44" x14ac:dyDescent="0.25">
      <c r="E1704" s="28"/>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row>
    <row r="1705" spans="5:44" x14ac:dyDescent="0.25">
      <c r="E1705" s="28"/>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row>
    <row r="1706" spans="5:44" x14ac:dyDescent="0.25">
      <c r="E1706" s="28"/>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row>
    <row r="1707" spans="5:44" x14ac:dyDescent="0.25">
      <c r="E1707" s="28"/>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row>
    <row r="1708" spans="5:44" x14ac:dyDescent="0.25">
      <c r="E1708" s="28"/>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row>
    <row r="1709" spans="5:44" x14ac:dyDescent="0.25">
      <c r="E1709" s="28"/>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row>
    <row r="1710" spans="5:44" x14ac:dyDescent="0.25">
      <c r="E1710" s="28"/>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row>
    <row r="1711" spans="5:44" x14ac:dyDescent="0.25">
      <c r="E1711" s="28"/>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row>
    <row r="1712" spans="5:44" x14ac:dyDescent="0.25">
      <c r="E1712" s="28"/>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row>
    <row r="1713" spans="5:44" x14ac:dyDescent="0.25">
      <c r="E1713" s="28"/>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row>
    <row r="1714" spans="5:44" x14ac:dyDescent="0.25">
      <c r="E1714" s="28"/>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row>
    <row r="1715" spans="5:44" x14ac:dyDescent="0.25">
      <c r="E1715" s="28"/>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row>
    <row r="1716" spans="5:44" x14ac:dyDescent="0.25">
      <c r="E1716" s="28"/>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row>
    <row r="1717" spans="5:44" x14ac:dyDescent="0.25">
      <c r="E1717" s="28"/>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row>
    <row r="1718" spans="5:44" x14ac:dyDescent="0.25">
      <c r="E1718" s="28"/>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row>
    <row r="1719" spans="5:44" x14ac:dyDescent="0.25">
      <c r="E1719" s="28"/>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row>
    <row r="1720" spans="5:44" x14ac:dyDescent="0.25">
      <c r="E1720" s="28"/>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row>
    <row r="1721" spans="5:44" x14ac:dyDescent="0.25">
      <c r="E1721" s="28"/>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row>
    <row r="1722" spans="5:44" x14ac:dyDescent="0.25">
      <c r="E1722" s="28"/>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row>
    <row r="1723" spans="5:44" x14ac:dyDescent="0.25">
      <c r="E1723" s="28"/>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row>
    <row r="1724" spans="5:44" x14ac:dyDescent="0.25">
      <c r="E1724" s="28"/>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row>
    <row r="1725" spans="5:44" x14ac:dyDescent="0.25">
      <c r="E1725" s="28"/>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row>
    <row r="1726" spans="5:44" x14ac:dyDescent="0.25">
      <c r="E1726" s="28"/>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row>
    <row r="1727" spans="5:44" x14ac:dyDescent="0.25">
      <c r="E1727" s="28"/>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row>
    <row r="1728" spans="5:44" x14ac:dyDescent="0.25">
      <c r="E1728" s="28"/>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row>
    <row r="1729" spans="5:44" x14ac:dyDescent="0.25">
      <c r="E1729" s="28"/>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row>
    <row r="1730" spans="5:44" x14ac:dyDescent="0.25">
      <c r="E1730" s="28"/>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row>
    <row r="1731" spans="5:44" x14ac:dyDescent="0.25">
      <c r="E1731" s="28"/>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row>
    <row r="1732" spans="5:44" x14ac:dyDescent="0.25">
      <c r="E1732" s="28"/>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row>
    <row r="1733" spans="5:44" x14ac:dyDescent="0.25">
      <c r="E1733" s="28"/>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row>
    <row r="1734" spans="5:44" x14ac:dyDescent="0.25">
      <c r="E1734" s="28"/>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row>
    <row r="1735" spans="5:44" x14ac:dyDescent="0.25">
      <c r="E1735" s="28"/>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row>
    <row r="1736" spans="5:44" x14ac:dyDescent="0.25">
      <c r="E1736" s="28"/>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row>
    <row r="1737" spans="5:44" x14ac:dyDescent="0.25">
      <c r="E1737" s="28"/>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row>
    <row r="1738" spans="5:44" x14ac:dyDescent="0.25">
      <c r="E1738" s="28"/>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row>
    <row r="1739" spans="5:44" x14ac:dyDescent="0.25">
      <c r="E1739" s="28"/>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row>
    <row r="1740" spans="5:44" x14ac:dyDescent="0.25">
      <c r="E1740" s="28"/>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row>
    <row r="1741" spans="5:44" x14ac:dyDescent="0.25">
      <c r="E1741" s="28"/>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row>
    <row r="1742" spans="5:44" x14ac:dyDescent="0.25">
      <c r="E1742" s="28"/>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row>
    <row r="1743" spans="5:44" x14ac:dyDescent="0.25">
      <c r="E1743" s="28"/>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row>
    <row r="1744" spans="5:44" x14ac:dyDescent="0.25">
      <c r="E1744" s="28"/>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row>
    <row r="1745" spans="5:44" x14ac:dyDescent="0.25">
      <c r="E1745" s="28"/>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row>
    <row r="1746" spans="5:44" x14ac:dyDescent="0.25">
      <c r="E1746" s="28"/>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row>
    <row r="1747" spans="5:44" x14ac:dyDescent="0.25">
      <c r="E1747" s="28"/>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row>
    <row r="1748" spans="5:44" x14ac:dyDescent="0.25">
      <c r="E1748" s="28"/>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row>
    <row r="1749" spans="5:44" x14ac:dyDescent="0.25">
      <c r="E1749" s="28"/>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row>
    <row r="1750" spans="5:44" x14ac:dyDescent="0.25">
      <c r="E1750" s="28"/>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row>
    <row r="1751" spans="5:44" x14ac:dyDescent="0.25">
      <c r="E1751" s="28"/>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row>
    <row r="1752" spans="5:44" x14ac:dyDescent="0.25">
      <c r="E1752" s="28"/>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row>
    <row r="1753" spans="5:44" x14ac:dyDescent="0.25">
      <c r="E1753" s="28"/>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row>
    <row r="1754" spans="5:44" x14ac:dyDescent="0.25">
      <c r="E1754" s="28"/>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row>
    <row r="1755" spans="5:44" x14ac:dyDescent="0.25">
      <c r="E1755" s="28"/>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row>
    <row r="1756" spans="5:44" x14ac:dyDescent="0.25">
      <c r="E1756" s="28"/>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row>
    <row r="1757" spans="5:44" x14ac:dyDescent="0.25">
      <c r="E1757" s="28"/>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row>
    <row r="1758" spans="5:44" x14ac:dyDescent="0.25">
      <c r="E1758" s="28"/>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row>
    <row r="1759" spans="5:44" x14ac:dyDescent="0.25">
      <c r="E1759" s="28"/>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row>
    <row r="1760" spans="5:44" x14ac:dyDescent="0.25">
      <c r="E1760" s="28"/>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row>
    <row r="1761" spans="5:44" x14ac:dyDescent="0.25">
      <c r="E1761" s="28"/>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row>
    <row r="1762" spans="5:44" x14ac:dyDescent="0.25">
      <c r="E1762" s="28"/>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row>
    <row r="1763" spans="5:44" x14ac:dyDescent="0.25">
      <c r="E1763" s="28"/>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row>
    <row r="1764" spans="5:44" x14ac:dyDescent="0.25">
      <c r="E1764" s="28"/>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row>
    <row r="1765" spans="5:44" x14ac:dyDescent="0.25">
      <c r="E1765" s="28"/>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row>
    <row r="1766" spans="5:44" x14ac:dyDescent="0.25">
      <c r="E1766" s="28"/>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row>
    <row r="1767" spans="5:44" x14ac:dyDescent="0.25">
      <c r="E1767" s="28"/>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row>
    <row r="1768" spans="5:44" x14ac:dyDescent="0.25">
      <c r="E1768" s="28"/>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row>
    <row r="1769" spans="5:44" x14ac:dyDescent="0.25">
      <c r="E1769" s="28"/>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row>
    <row r="1770" spans="5:44" x14ac:dyDescent="0.25">
      <c r="E1770" s="28"/>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row>
    <row r="1771" spans="5:44" x14ac:dyDescent="0.25">
      <c r="E1771" s="28"/>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row>
    <row r="1772" spans="5:44" x14ac:dyDescent="0.25">
      <c r="E1772" s="28"/>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row>
    <row r="1773" spans="5:44" x14ac:dyDescent="0.25">
      <c r="E1773" s="28"/>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row>
    <row r="1774" spans="5:44" x14ac:dyDescent="0.25">
      <c r="E1774" s="28"/>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row>
    <row r="1775" spans="5:44" x14ac:dyDescent="0.25">
      <c r="E1775" s="28"/>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row>
    <row r="1776" spans="5:44" x14ac:dyDescent="0.25">
      <c r="E1776" s="28"/>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row>
    <row r="1777" spans="5:44" x14ac:dyDescent="0.25">
      <c r="E1777" s="28"/>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row>
    <row r="1778" spans="5:44" x14ac:dyDescent="0.25">
      <c r="E1778" s="28"/>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row>
    <row r="1779" spans="5:44" x14ac:dyDescent="0.25">
      <c r="E1779" s="28"/>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row>
    <row r="1780" spans="5:44" x14ac:dyDescent="0.25">
      <c r="E1780" s="28"/>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row>
    <row r="1781" spans="5:44" x14ac:dyDescent="0.25">
      <c r="E1781" s="28"/>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row>
    <row r="1782" spans="5:44" x14ac:dyDescent="0.25">
      <c r="E1782" s="28"/>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row>
    <row r="1783" spans="5:44" x14ac:dyDescent="0.25">
      <c r="E1783" s="28"/>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row>
    <row r="1784" spans="5:44" x14ac:dyDescent="0.25">
      <c r="E1784" s="28"/>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row>
    <row r="1785" spans="5:44" x14ac:dyDescent="0.25">
      <c r="E1785" s="28"/>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row>
    <row r="1786" spans="5:44" x14ac:dyDescent="0.25">
      <c r="E1786" s="28"/>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row>
    <row r="1787" spans="5:44" x14ac:dyDescent="0.25">
      <c r="E1787" s="28"/>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row>
    <row r="1788" spans="5:44" x14ac:dyDescent="0.25">
      <c r="E1788" s="28"/>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row>
    <row r="1789" spans="5:44" x14ac:dyDescent="0.25">
      <c r="E1789" s="28"/>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row>
    <row r="1790" spans="5:44" x14ac:dyDescent="0.25">
      <c r="E1790" s="28"/>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row>
    <row r="1791" spans="5:44" x14ac:dyDescent="0.25">
      <c r="E1791" s="28"/>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row>
    <row r="1792" spans="5:44" x14ac:dyDescent="0.25">
      <c r="E1792" s="28"/>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row>
    <row r="1793" spans="5:44" x14ac:dyDescent="0.25">
      <c r="E1793" s="28"/>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row>
    <row r="1794" spans="5:44" x14ac:dyDescent="0.25">
      <c r="E1794" s="28"/>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row>
    <row r="1795" spans="5:44" x14ac:dyDescent="0.25">
      <c r="E1795" s="28"/>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row>
    <row r="1796" spans="5:44" x14ac:dyDescent="0.25">
      <c r="E1796" s="28"/>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row>
    <row r="1797" spans="5:44" x14ac:dyDescent="0.25">
      <c r="E1797" s="28"/>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row>
    <row r="1798" spans="5:44" x14ac:dyDescent="0.25">
      <c r="E1798" s="28"/>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row>
    <row r="1799" spans="5:44" x14ac:dyDescent="0.25">
      <c r="E1799" s="28"/>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row>
    <row r="1800" spans="5:44" x14ac:dyDescent="0.25">
      <c r="E1800" s="28"/>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row>
    <row r="1801" spans="5:44" x14ac:dyDescent="0.25">
      <c r="E1801" s="28"/>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row>
    <row r="1802" spans="5:44" x14ac:dyDescent="0.25">
      <c r="E1802" s="28"/>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row>
    <row r="1803" spans="5:44" x14ac:dyDescent="0.25">
      <c r="E1803" s="28"/>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row>
    <row r="1804" spans="5:44" x14ac:dyDescent="0.25">
      <c r="E1804" s="28"/>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row>
    <row r="1805" spans="5:44" x14ac:dyDescent="0.25">
      <c r="E1805" s="28"/>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row>
    <row r="1806" spans="5:44" x14ac:dyDescent="0.25">
      <c r="E1806" s="28"/>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row>
    <row r="1807" spans="5:44" x14ac:dyDescent="0.25">
      <c r="E1807" s="28"/>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row>
    <row r="1808" spans="5:44" x14ac:dyDescent="0.25">
      <c r="E1808" s="28"/>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row>
    <row r="1809" spans="5:44" x14ac:dyDescent="0.25">
      <c r="E1809" s="28"/>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row>
    <row r="1810" spans="5:44" x14ac:dyDescent="0.25">
      <c r="E1810" s="28"/>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row>
    <row r="1811" spans="5:44" x14ac:dyDescent="0.25">
      <c r="E1811" s="28"/>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row>
    <row r="1812" spans="5:44" x14ac:dyDescent="0.25">
      <c r="E1812" s="28"/>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row>
    <row r="1813" spans="5:44" x14ac:dyDescent="0.25">
      <c r="E1813" s="28"/>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row>
    <row r="1814" spans="5:44" x14ac:dyDescent="0.25">
      <c r="E1814" s="28"/>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row>
    <row r="1815" spans="5:44" x14ac:dyDescent="0.25">
      <c r="E1815" s="28"/>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row>
    <row r="1816" spans="5:44" x14ac:dyDescent="0.25">
      <c r="E1816" s="28"/>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row>
    <row r="1817" spans="5:44" x14ac:dyDescent="0.25">
      <c r="E1817" s="28"/>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row>
    <row r="1818" spans="5:44" x14ac:dyDescent="0.25">
      <c r="E1818" s="28"/>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row>
    <row r="1819" spans="5:44" x14ac:dyDescent="0.25">
      <c r="E1819" s="28"/>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row>
    <row r="1820" spans="5:44" x14ac:dyDescent="0.25">
      <c r="E1820" s="28"/>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row>
    <row r="1821" spans="5:44" x14ac:dyDescent="0.25">
      <c r="E1821" s="28"/>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row>
    <row r="1822" spans="5:44" x14ac:dyDescent="0.25">
      <c r="E1822" s="28"/>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row>
    <row r="1823" spans="5:44" x14ac:dyDescent="0.25">
      <c r="E1823" s="28"/>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row>
    <row r="1824" spans="5:44" x14ac:dyDescent="0.25">
      <c r="E1824" s="28"/>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row>
    <row r="1825" spans="5:44" x14ac:dyDescent="0.25">
      <c r="E1825" s="28"/>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row>
    <row r="1826" spans="5:44" x14ac:dyDescent="0.25">
      <c r="E1826" s="28"/>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row>
    <row r="1827" spans="5:44" x14ac:dyDescent="0.25">
      <c r="E1827" s="28"/>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row>
    <row r="1828" spans="5:44" x14ac:dyDescent="0.25">
      <c r="E1828" s="28"/>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row>
    <row r="1829" spans="5:44" x14ac:dyDescent="0.25">
      <c r="E1829" s="28"/>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row>
    <row r="1830" spans="5:44" x14ac:dyDescent="0.25">
      <c r="E1830" s="28"/>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row>
    <row r="1831" spans="5:44" x14ac:dyDescent="0.25">
      <c r="E1831" s="28"/>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row>
    <row r="1832" spans="5:44" x14ac:dyDescent="0.25">
      <c r="E1832" s="28"/>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row>
    <row r="1833" spans="5:44" x14ac:dyDescent="0.25">
      <c r="E1833" s="28"/>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row>
    <row r="1834" spans="5:44" x14ac:dyDescent="0.25">
      <c r="E1834" s="28"/>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row>
    <row r="1835" spans="5:44" x14ac:dyDescent="0.25">
      <c r="E1835" s="28"/>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row>
    <row r="1836" spans="5:44" x14ac:dyDescent="0.25">
      <c r="E1836" s="28"/>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row>
    <row r="1837" spans="5:44" x14ac:dyDescent="0.25">
      <c r="E1837" s="28"/>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row>
    <row r="1838" spans="5:44" x14ac:dyDescent="0.25">
      <c r="E1838" s="28"/>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row>
    <row r="1839" spans="5:44" x14ac:dyDescent="0.25">
      <c r="E1839" s="28"/>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row>
    <row r="1840" spans="5:44" x14ac:dyDescent="0.25">
      <c r="E1840" s="28"/>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row>
    <row r="1841" spans="5:44" x14ac:dyDescent="0.25">
      <c r="E1841" s="28"/>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row>
    <row r="1842" spans="5:44" x14ac:dyDescent="0.25">
      <c r="E1842" s="28"/>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row>
    <row r="1843" spans="5:44" x14ac:dyDescent="0.25">
      <c r="E1843" s="28"/>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row>
    <row r="1844" spans="5:44" x14ac:dyDescent="0.25">
      <c r="E1844" s="28"/>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row>
    <row r="1845" spans="5:44" x14ac:dyDescent="0.25">
      <c r="E1845" s="28"/>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row>
    <row r="1846" spans="5:44" x14ac:dyDescent="0.25">
      <c r="E1846" s="28"/>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row>
    <row r="1847" spans="5:44" x14ac:dyDescent="0.25">
      <c r="E1847" s="28"/>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row>
    <row r="1848" spans="5:44" x14ac:dyDescent="0.25">
      <c r="E1848" s="28"/>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row>
    <row r="1849" spans="5:44" x14ac:dyDescent="0.25">
      <c r="E1849" s="28"/>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row>
    <row r="1850" spans="5:44" x14ac:dyDescent="0.25">
      <c r="E1850" s="28"/>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row>
    <row r="1851" spans="5:44" x14ac:dyDescent="0.25">
      <c r="E1851" s="28"/>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row>
    <row r="1852" spans="5:44" x14ac:dyDescent="0.25">
      <c r="E1852" s="28"/>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row>
    <row r="1853" spans="5:44" x14ac:dyDescent="0.25">
      <c r="E1853" s="28"/>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row>
    <row r="1854" spans="5:44" x14ac:dyDescent="0.25">
      <c r="E1854" s="28"/>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row>
    <row r="1855" spans="5:44" x14ac:dyDescent="0.25">
      <c r="E1855" s="28"/>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row>
    <row r="1856" spans="5:44" x14ac:dyDescent="0.25">
      <c r="E1856" s="28"/>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row>
    <row r="1857" spans="5:44" x14ac:dyDescent="0.25">
      <c r="E1857" s="28"/>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row>
    <row r="1858" spans="5:44" x14ac:dyDescent="0.25">
      <c r="E1858" s="28"/>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row>
    <row r="1859" spans="5:44" x14ac:dyDescent="0.25">
      <c r="E1859" s="28"/>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row>
    <row r="1860" spans="5:44" x14ac:dyDescent="0.25">
      <c r="E1860" s="28"/>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row>
    <row r="1861" spans="5:44" x14ac:dyDescent="0.25">
      <c r="E1861" s="28"/>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row>
    <row r="1862" spans="5:44" x14ac:dyDescent="0.25">
      <c r="E1862" s="28"/>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row>
    <row r="1863" spans="5:44" x14ac:dyDescent="0.25">
      <c r="E1863" s="28"/>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row>
    <row r="1864" spans="5:44" x14ac:dyDescent="0.25">
      <c r="E1864" s="28"/>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row>
    <row r="1865" spans="5:44" x14ac:dyDescent="0.25">
      <c r="E1865" s="28"/>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row>
    <row r="1866" spans="5:44" x14ac:dyDescent="0.25">
      <c r="E1866" s="28"/>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row>
    <row r="1867" spans="5:44" x14ac:dyDescent="0.25">
      <c r="E1867" s="28"/>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row>
    <row r="1868" spans="5:44" x14ac:dyDescent="0.25">
      <c r="E1868" s="28"/>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row>
    <row r="1869" spans="5:44" x14ac:dyDescent="0.25">
      <c r="E1869" s="28"/>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row>
    <row r="1870" spans="5:44" x14ac:dyDescent="0.25">
      <c r="E1870" s="28"/>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row>
    <row r="1871" spans="5:44" x14ac:dyDescent="0.25">
      <c r="E1871" s="28"/>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row>
    <row r="1872" spans="5:44" x14ac:dyDescent="0.25">
      <c r="E1872" s="28"/>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row>
    <row r="1873" spans="5:44" x14ac:dyDescent="0.25">
      <c r="E1873" s="28"/>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row>
    <row r="1874" spans="5:44" x14ac:dyDescent="0.25">
      <c r="E1874" s="28"/>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row>
    <row r="1875" spans="5:44" x14ac:dyDescent="0.25">
      <c r="E1875" s="28"/>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row>
    <row r="1876" spans="5:44" x14ac:dyDescent="0.25">
      <c r="E1876" s="28"/>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row>
    <row r="1877" spans="5:44" x14ac:dyDescent="0.25">
      <c r="E1877" s="28"/>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row>
    <row r="1878" spans="5:44" x14ac:dyDescent="0.25">
      <c r="E1878" s="28"/>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row>
    <row r="1879" spans="5:44" x14ac:dyDescent="0.25">
      <c r="E1879" s="28"/>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row>
    <row r="1880" spans="5:44" x14ac:dyDescent="0.25">
      <c r="E1880" s="28"/>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row>
    <row r="1881" spans="5:44" x14ac:dyDescent="0.25">
      <c r="E1881" s="28"/>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row>
    <row r="1882" spans="5:44" x14ac:dyDescent="0.25">
      <c r="E1882" s="28"/>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row>
    <row r="1883" spans="5:44" x14ac:dyDescent="0.25">
      <c r="E1883" s="28"/>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row>
    <row r="1884" spans="5:44" x14ac:dyDescent="0.25">
      <c r="E1884" s="28"/>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row>
    <row r="1885" spans="5:44" x14ac:dyDescent="0.25">
      <c r="E1885" s="28"/>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row>
    <row r="1886" spans="5:44" x14ac:dyDescent="0.25">
      <c r="E1886" s="28"/>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row>
    <row r="1887" spans="5:44" x14ac:dyDescent="0.25">
      <c r="E1887" s="28"/>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row>
    <row r="1888" spans="5:44" x14ac:dyDescent="0.25">
      <c r="E1888" s="28"/>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row>
    <row r="1889" spans="5:44" x14ac:dyDescent="0.25">
      <c r="E1889" s="28"/>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row>
    <row r="1890" spans="5:44" x14ac:dyDescent="0.25">
      <c r="E1890" s="28"/>
      <c r="F1890" s="28"/>
      <c r="G1890" s="28"/>
      <c r="H1890" s="28"/>
      <c r="I1890" s="28"/>
      <c r="J1890" s="28"/>
      <c r="K1890" s="28"/>
      <c r="L1890" s="28"/>
      <c r="M1890" s="28"/>
      <c r="N1890" s="28"/>
      <c r="O1890" s="28"/>
      <c r="P1890" s="28"/>
      <c r="Q1890" s="28"/>
      <c r="R1890" s="28"/>
      <c r="S1890" s="28"/>
      <c r="T1890" s="28"/>
      <c r="U1890" s="28"/>
      <c r="V1890" s="28"/>
      <c r="W1890" s="28"/>
      <c r="X1890" s="28"/>
      <c r="Y1890" s="28"/>
      <c r="Z1890" s="28"/>
      <c r="AA1890" s="28"/>
      <c r="AB1890" s="28"/>
      <c r="AC1890" s="28"/>
      <c r="AD1890" s="28"/>
      <c r="AE1890" s="28"/>
      <c r="AF1890" s="28"/>
      <c r="AG1890" s="28"/>
      <c r="AH1890" s="28"/>
      <c r="AI1890" s="28"/>
      <c r="AJ1890" s="28"/>
      <c r="AK1890" s="28"/>
      <c r="AL1890" s="28"/>
      <c r="AM1890" s="28"/>
      <c r="AN1890" s="28"/>
      <c r="AO1890" s="28"/>
      <c r="AP1890" s="28"/>
      <c r="AQ1890" s="28"/>
      <c r="AR1890" s="28"/>
    </row>
    <row r="1891" spans="5:44" x14ac:dyDescent="0.25">
      <c r="E1891" s="28"/>
      <c r="F1891" s="28"/>
      <c r="G1891" s="28"/>
      <c r="H1891" s="28"/>
      <c r="I1891" s="28"/>
      <c r="J1891" s="28"/>
      <c r="K1891" s="28"/>
      <c r="L1891" s="28"/>
      <c r="M1891" s="28"/>
      <c r="N1891" s="28"/>
      <c r="O1891" s="28"/>
      <c r="P1891" s="28"/>
      <c r="Q1891" s="28"/>
      <c r="R1891" s="28"/>
      <c r="S1891" s="28"/>
      <c r="T1891" s="28"/>
      <c r="U1891" s="28"/>
      <c r="V1891" s="28"/>
      <c r="W1891" s="28"/>
      <c r="X1891" s="28"/>
      <c r="Y1891" s="28"/>
      <c r="Z1891" s="28"/>
      <c r="AA1891" s="28"/>
      <c r="AB1891" s="28"/>
      <c r="AC1891" s="28"/>
      <c r="AD1891" s="28"/>
      <c r="AE1891" s="28"/>
      <c r="AF1891" s="28"/>
      <c r="AG1891" s="28"/>
      <c r="AH1891" s="28"/>
      <c r="AI1891" s="28"/>
      <c r="AJ1891" s="28"/>
      <c r="AK1891" s="28"/>
      <c r="AL1891" s="28"/>
      <c r="AM1891" s="28"/>
      <c r="AN1891" s="28"/>
      <c r="AO1891" s="28"/>
      <c r="AP1891" s="28"/>
      <c r="AQ1891" s="28"/>
      <c r="AR1891" s="28"/>
    </row>
    <row r="1892" spans="5:44" x14ac:dyDescent="0.25">
      <c r="E1892" s="28"/>
      <c r="F1892" s="28"/>
      <c r="G1892" s="28"/>
      <c r="H1892" s="28"/>
      <c r="I1892" s="28"/>
      <c r="J1892" s="28"/>
      <c r="K1892" s="28"/>
      <c r="L1892" s="28"/>
      <c r="M1892" s="28"/>
      <c r="N1892" s="28"/>
      <c r="O1892" s="28"/>
      <c r="P1892" s="28"/>
      <c r="Q1892" s="28"/>
      <c r="R1892" s="28"/>
      <c r="S1892" s="28"/>
      <c r="T1892" s="28"/>
      <c r="U1892" s="28"/>
      <c r="V1892" s="28"/>
      <c r="W1892" s="28"/>
      <c r="X1892" s="28"/>
      <c r="Y1892" s="28"/>
      <c r="Z1892" s="28"/>
      <c r="AA1892" s="28"/>
      <c r="AB1892" s="28"/>
      <c r="AC1892" s="28"/>
      <c r="AD1892" s="28"/>
      <c r="AE1892" s="28"/>
      <c r="AF1892" s="28"/>
      <c r="AG1892" s="28"/>
      <c r="AH1892" s="28"/>
      <c r="AI1892" s="28"/>
      <c r="AJ1892" s="28"/>
      <c r="AK1892" s="28"/>
      <c r="AL1892" s="28"/>
      <c r="AM1892" s="28"/>
      <c r="AN1892" s="28"/>
      <c r="AO1892" s="28"/>
      <c r="AP1892" s="28"/>
      <c r="AQ1892" s="28"/>
      <c r="AR1892" s="28"/>
    </row>
    <row r="1893" spans="5:44" x14ac:dyDescent="0.25">
      <c r="E1893" s="28"/>
      <c r="F1893" s="28"/>
      <c r="G1893" s="28"/>
      <c r="H1893" s="28"/>
      <c r="I1893" s="28"/>
      <c r="J1893" s="28"/>
      <c r="K1893" s="28"/>
      <c r="L1893" s="28"/>
      <c r="M1893" s="28"/>
      <c r="N1893" s="28"/>
      <c r="O1893" s="28"/>
      <c r="P1893" s="28"/>
      <c r="Q1893" s="28"/>
      <c r="R1893" s="28"/>
      <c r="S1893" s="28"/>
      <c r="T1893" s="28"/>
      <c r="U1893" s="28"/>
      <c r="V1893" s="28"/>
      <c r="W1893" s="28"/>
      <c r="X1893" s="28"/>
      <c r="Y1893" s="28"/>
      <c r="Z1893" s="28"/>
      <c r="AA1893" s="28"/>
      <c r="AB1893" s="28"/>
      <c r="AC1893" s="28"/>
      <c r="AD1893" s="28"/>
      <c r="AE1893" s="28"/>
      <c r="AF1893" s="28"/>
      <c r="AG1893" s="28"/>
      <c r="AH1893" s="28"/>
      <c r="AI1893" s="28"/>
      <c r="AJ1893" s="28"/>
      <c r="AK1893" s="28"/>
      <c r="AL1893" s="28"/>
      <c r="AM1893" s="28"/>
      <c r="AN1893" s="28"/>
      <c r="AO1893" s="28"/>
      <c r="AP1893" s="28"/>
      <c r="AQ1893" s="28"/>
      <c r="AR1893" s="28"/>
    </row>
    <row r="1894" spans="5:44" x14ac:dyDescent="0.25">
      <c r="E1894" s="28"/>
      <c r="F1894" s="28"/>
      <c r="G1894" s="28"/>
      <c r="H1894" s="28"/>
      <c r="I1894" s="28"/>
      <c r="J1894" s="28"/>
      <c r="K1894" s="28"/>
      <c r="L1894" s="28"/>
      <c r="M1894" s="28"/>
      <c r="N1894" s="28"/>
      <c r="O1894" s="28"/>
      <c r="P1894" s="28"/>
      <c r="Q1894" s="28"/>
      <c r="R1894" s="28"/>
      <c r="S1894" s="28"/>
      <c r="T1894" s="28"/>
      <c r="U1894" s="28"/>
      <c r="V1894" s="28"/>
      <c r="W1894" s="28"/>
      <c r="X1894" s="28"/>
      <c r="Y1894" s="28"/>
      <c r="Z1894" s="28"/>
      <c r="AA1894" s="28"/>
      <c r="AB1894" s="28"/>
      <c r="AC1894" s="28"/>
      <c r="AD1894" s="28"/>
      <c r="AE1894" s="28"/>
      <c r="AF1894" s="28"/>
      <c r="AG1894" s="28"/>
      <c r="AH1894" s="28"/>
      <c r="AI1894" s="28"/>
      <c r="AJ1894" s="28"/>
      <c r="AK1894" s="28"/>
      <c r="AL1894" s="28"/>
      <c r="AM1894" s="28"/>
      <c r="AN1894" s="28"/>
      <c r="AO1894" s="28"/>
      <c r="AP1894" s="28"/>
      <c r="AQ1894" s="28"/>
      <c r="AR1894" s="28"/>
    </row>
    <row r="1895" spans="5:44" x14ac:dyDescent="0.25">
      <c r="E1895" s="28"/>
      <c r="F1895" s="28"/>
      <c r="G1895" s="28"/>
      <c r="H1895" s="28"/>
      <c r="I1895" s="28"/>
      <c r="J1895" s="28"/>
      <c r="K1895" s="28"/>
      <c r="L1895" s="28"/>
      <c r="M1895" s="28"/>
      <c r="N1895" s="28"/>
      <c r="O1895" s="28"/>
      <c r="P1895" s="28"/>
      <c r="Q1895" s="28"/>
      <c r="R1895" s="28"/>
      <c r="S1895" s="28"/>
      <c r="T1895" s="28"/>
      <c r="U1895" s="28"/>
      <c r="V1895" s="28"/>
      <c r="W1895" s="28"/>
      <c r="X1895" s="28"/>
      <c r="Y1895" s="28"/>
      <c r="Z1895" s="28"/>
      <c r="AA1895" s="28"/>
      <c r="AB1895" s="28"/>
      <c r="AC1895" s="28"/>
      <c r="AD1895" s="28"/>
      <c r="AE1895" s="28"/>
      <c r="AF1895" s="28"/>
      <c r="AG1895" s="28"/>
      <c r="AH1895" s="28"/>
      <c r="AI1895" s="28"/>
      <c r="AJ1895" s="28"/>
      <c r="AK1895" s="28"/>
      <c r="AL1895" s="28"/>
      <c r="AM1895" s="28"/>
      <c r="AN1895" s="28"/>
      <c r="AO1895" s="28"/>
      <c r="AP1895" s="28"/>
      <c r="AQ1895" s="28"/>
      <c r="AR1895" s="28"/>
    </row>
    <row r="1896" spans="5:44" x14ac:dyDescent="0.25">
      <c r="E1896" s="28"/>
      <c r="F1896" s="28"/>
      <c r="G1896" s="28"/>
      <c r="H1896" s="28"/>
      <c r="I1896" s="28"/>
      <c r="J1896" s="28"/>
      <c r="K1896" s="28"/>
      <c r="L1896" s="28"/>
      <c r="M1896" s="28"/>
      <c r="N1896" s="28"/>
      <c r="O1896" s="28"/>
      <c r="P1896" s="28"/>
      <c r="Q1896" s="28"/>
      <c r="R1896" s="28"/>
      <c r="S1896" s="28"/>
      <c r="T1896" s="28"/>
      <c r="U1896" s="28"/>
      <c r="V1896" s="28"/>
      <c r="W1896" s="28"/>
      <c r="X1896" s="28"/>
      <c r="Y1896" s="28"/>
      <c r="Z1896" s="28"/>
      <c r="AA1896" s="28"/>
      <c r="AB1896" s="28"/>
      <c r="AC1896" s="28"/>
      <c r="AD1896" s="28"/>
      <c r="AE1896" s="28"/>
      <c r="AF1896" s="28"/>
      <c r="AG1896" s="28"/>
      <c r="AH1896" s="28"/>
      <c r="AI1896" s="28"/>
      <c r="AJ1896" s="28"/>
      <c r="AK1896" s="28"/>
      <c r="AL1896" s="28"/>
      <c r="AM1896" s="28"/>
      <c r="AN1896" s="28"/>
      <c r="AO1896" s="28"/>
      <c r="AP1896" s="28"/>
      <c r="AQ1896" s="28"/>
      <c r="AR1896" s="28"/>
    </row>
    <row r="1897" spans="5:44" x14ac:dyDescent="0.25">
      <c r="E1897" s="28"/>
      <c r="F1897" s="28"/>
      <c r="G1897" s="28"/>
      <c r="H1897" s="28"/>
      <c r="I1897" s="28"/>
      <c r="J1897" s="28"/>
      <c r="K1897" s="28"/>
      <c r="L1897" s="28"/>
      <c r="M1897" s="28"/>
      <c r="N1897" s="28"/>
      <c r="O1897" s="28"/>
      <c r="P1897" s="28"/>
      <c r="Q1897" s="28"/>
      <c r="R1897" s="28"/>
      <c r="S1897" s="28"/>
      <c r="T1897" s="28"/>
      <c r="U1897" s="28"/>
      <c r="V1897" s="28"/>
      <c r="W1897" s="28"/>
      <c r="X1897" s="28"/>
      <c r="Y1897" s="28"/>
      <c r="Z1897" s="28"/>
      <c r="AA1897" s="28"/>
      <c r="AB1897" s="28"/>
      <c r="AC1897" s="28"/>
      <c r="AD1897" s="28"/>
      <c r="AE1897" s="28"/>
      <c r="AF1897" s="28"/>
      <c r="AG1897" s="28"/>
      <c r="AH1897" s="28"/>
      <c r="AI1897" s="28"/>
      <c r="AJ1897" s="28"/>
      <c r="AK1897" s="28"/>
      <c r="AL1897" s="28"/>
      <c r="AM1897" s="28"/>
      <c r="AN1897" s="28"/>
      <c r="AO1897" s="28"/>
      <c r="AP1897" s="28"/>
      <c r="AQ1897" s="28"/>
      <c r="AR1897" s="28"/>
    </row>
    <row r="1898" spans="5:44" x14ac:dyDescent="0.25">
      <c r="E1898" s="28"/>
      <c r="F1898" s="28"/>
      <c r="G1898" s="28"/>
      <c r="H1898" s="28"/>
      <c r="I1898" s="28"/>
      <c r="J1898" s="28"/>
      <c r="K1898" s="28"/>
      <c r="L1898" s="28"/>
      <c r="M1898" s="28"/>
      <c r="N1898" s="28"/>
      <c r="O1898" s="28"/>
      <c r="P1898" s="28"/>
      <c r="Q1898" s="28"/>
      <c r="R1898" s="28"/>
      <c r="S1898" s="28"/>
      <c r="T1898" s="28"/>
      <c r="U1898" s="28"/>
      <c r="V1898" s="28"/>
      <c r="W1898" s="28"/>
      <c r="X1898" s="28"/>
      <c r="Y1898" s="28"/>
      <c r="Z1898" s="28"/>
      <c r="AA1898" s="28"/>
      <c r="AB1898" s="28"/>
      <c r="AC1898" s="28"/>
      <c r="AD1898" s="28"/>
      <c r="AE1898" s="28"/>
      <c r="AF1898" s="28"/>
      <c r="AG1898" s="28"/>
      <c r="AH1898" s="28"/>
      <c r="AI1898" s="28"/>
      <c r="AJ1898" s="28"/>
      <c r="AK1898" s="28"/>
      <c r="AL1898" s="28"/>
      <c r="AM1898" s="28"/>
      <c r="AN1898" s="28"/>
      <c r="AO1898" s="28"/>
      <c r="AP1898" s="28"/>
      <c r="AQ1898" s="28"/>
      <c r="AR1898" s="28"/>
    </row>
    <row r="1899" spans="5:44" x14ac:dyDescent="0.25">
      <c r="E1899" s="28"/>
      <c r="F1899" s="28"/>
      <c r="G1899" s="28"/>
      <c r="H1899" s="28"/>
      <c r="I1899" s="28"/>
      <c r="J1899" s="28"/>
      <c r="K1899" s="28"/>
      <c r="L1899" s="28"/>
      <c r="M1899" s="28"/>
      <c r="N1899" s="28"/>
      <c r="O1899" s="28"/>
      <c r="P1899" s="28"/>
      <c r="Q1899" s="28"/>
      <c r="R1899" s="28"/>
      <c r="S1899" s="28"/>
      <c r="T1899" s="28"/>
      <c r="U1899" s="28"/>
      <c r="V1899" s="28"/>
      <c r="W1899" s="28"/>
      <c r="X1899" s="28"/>
      <c r="Y1899" s="28"/>
      <c r="Z1899" s="28"/>
      <c r="AA1899" s="28"/>
      <c r="AB1899" s="28"/>
      <c r="AC1899" s="28"/>
      <c r="AD1899" s="28"/>
      <c r="AE1899" s="28"/>
      <c r="AF1899" s="28"/>
      <c r="AG1899" s="28"/>
      <c r="AH1899" s="28"/>
      <c r="AI1899" s="28"/>
      <c r="AJ1899" s="28"/>
      <c r="AK1899" s="28"/>
      <c r="AL1899" s="28"/>
      <c r="AM1899" s="28"/>
      <c r="AN1899" s="28"/>
      <c r="AO1899" s="28"/>
      <c r="AP1899" s="28"/>
      <c r="AQ1899" s="28"/>
      <c r="AR1899" s="28"/>
    </row>
    <row r="1900" spans="5:44" x14ac:dyDescent="0.25">
      <c r="E1900" s="28"/>
      <c r="F1900" s="28"/>
      <c r="G1900" s="28"/>
      <c r="H1900" s="28"/>
      <c r="I1900" s="28"/>
      <c r="J1900" s="28"/>
      <c r="K1900" s="28"/>
      <c r="L1900" s="28"/>
      <c r="M1900" s="28"/>
      <c r="N1900" s="28"/>
      <c r="O1900" s="28"/>
      <c r="P1900" s="28"/>
      <c r="Q1900" s="28"/>
      <c r="R1900" s="28"/>
      <c r="S1900" s="28"/>
      <c r="T1900" s="28"/>
      <c r="U1900" s="28"/>
      <c r="V1900" s="28"/>
      <c r="W1900" s="28"/>
      <c r="X1900" s="28"/>
      <c r="Y1900" s="28"/>
      <c r="Z1900" s="28"/>
      <c r="AA1900" s="28"/>
      <c r="AB1900" s="28"/>
      <c r="AC1900" s="28"/>
      <c r="AD1900" s="28"/>
      <c r="AE1900" s="28"/>
      <c r="AF1900" s="28"/>
      <c r="AG1900" s="28"/>
      <c r="AH1900" s="28"/>
      <c r="AI1900" s="28"/>
      <c r="AJ1900" s="28"/>
      <c r="AK1900" s="28"/>
      <c r="AL1900" s="28"/>
      <c r="AM1900" s="28"/>
      <c r="AN1900" s="28"/>
      <c r="AO1900" s="28"/>
      <c r="AP1900" s="28"/>
      <c r="AQ1900" s="28"/>
      <c r="AR1900" s="28"/>
    </row>
    <row r="1901" spans="5:44" x14ac:dyDescent="0.25">
      <c r="E1901" s="28"/>
      <c r="F1901" s="28"/>
      <c r="G1901" s="28"/>
      <c r="H1901" s="28"/>
      <c r="I1901" s="28"/>
      <c r="J1901" s="28"/>
      <c r="K1901" s="28"/>
      <c r="L1901" s="28"/>
      <c r="M1901" s="28"/>
      <c r="N1901" s="28"/>
      <c r="O1901" s="28"/>
      <c r="P1901" s="28"/>
      <c r="Q1901" s="28"/>
      <c r="R1901" s="28"/>
      <c r="S1901" s="28"/>
      <c r="T1901" s="28"/>
      <c r="U1901" s="28"/>
      <c r="V1901" s="28"/>
      <c r="W1901" s="28"/>
      <c r="X1901" s="28"/>
      <c r="Y1901" s="28"/>
      <c r="Z1901" s="28"/>
      <c r="AA1901" s="28"/>
      <c r="AB1901" s="28"/>
      <c r="AC1901" s="28"/>
      <c r="AD1901" s="28"/>
      <c r="AE1901" s="28"/>
      <c r="AF1901" s="28"/>
      <c r="AG1901" s="28"/>
      <c r="AH1901" s="28"/>
      <c r="AI1901" s="28"/>
      <c r="AJ1901" s="28"/>
      <c r="AK1901" s="28"/>
      <c r="AL1901" s="28"/>
      <c r="AM1901" s="28"/>
      <c r="AN1901" s="28"/>
      <c r="AO1901" s="28"/>
      <c r="AP1901" s="28"/>
      <c r="AQ1901" s="28"/>
      <c r="AR1901" s="28"/>
    </row>
    <row r="1902" spans="5:44" x14ac:dyDescent="0.25">
      <c r="E1902" s="28"/>
      <c r="F1902" s="28"/>
      <c r="G1902" s="28"/>
      <c r="H1902" s="28"/>
      <c r="I1902" s="28"/>
      <c r="J1902" s="28"/>
      <c r="K1902" s="28"/>
      <c r="L1902" s="28"/>
      <c r="M1902" s="28"/>
      <c r="N1902" s="28"/>
      <c r="O1902" s="28"/>
      <c r="P1902" s="28"/>
      <c r="Q1902" s="28"/>
      <c r="R1902" s="28"/>
      <c r="S1902" s="28"/>
      <c r="T1902" s="28"/>
      <c r="U1902" s="28"/>
      <c r="V1902" s="28"/>
      <c r="W1902" s="28"/>
      <c r="X1902" s="28"/>
      <c r="Y1902" s="28"/>
      <c r="Z1902" s="28"/>
      <c r="AA1902" s="28"/>
      <c r="AB1902" s="28"/>
      <c r="AC1902" s="28"/>
      <c r="AD1902" s="28"/>
      <c r="AE1902" s="28"/>
      <c r="AF1902" s="28"/>
      <c r="AG1902" s="28"/>
      <c r="AH1902" s="28"/>
      <c r="AI1902" s="28"/>
      <c r="AJ1902" s="28"/>
      <c r="AK1902" s="28"/>
      <c r="AL1902" s="28"/>
      <c r="AM1902" s="28"/>
      <c r="AN1902" s="28"/>
      <c r="AO1902" s="28"/>
      <c r="AP1902" s="28"/>
      <c r="AQ1902" s="28"/>
      <c r="AR1902" s="28"/>
    </row>
    <row r="1903" spans="5:44" x14ac:dyDescent="0.25">
      <c r="E1903" s="28"/>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28"/>
      <c r="AM1903" s="28"/>
      <c r="AN1903" s="28"/>
      <c r="AO1903" s="28"/>
      <c r="AP1903" s="28"/>
      <c r="AQ1903" s="28"/>
      <c r="AR1903" s="28"/>
    </row>
    <row r="1904" spans="5:44" x14ac:dyDescent="0.25">
      <c r="E1904" s="28"/>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c r="AB1904" s="28"/>
      <c r="AC1904" s="28"/>
      <c r="AD1904" s="28"/>
      <c r="AE1904" s="28"/>
      <c r="AF1904" s="28"/>
      <c r="AG1904" s="28"/>
      <c r="AH1904" s="28"/>
      <c r="AI1904" s="28"/>
      <c r="AJ1904" s="28"/>
      <c r="AK1904" s="28"/>
      <c r="AL1904" s="28"/>
      <c r="AM1904" s="28"/>
      <c r="AN1904" s="28"/>
      <c r="AO1904" s="28"/>
      <c r="AP1904" s="28"/>
      <c r="AQ1904" s="28"/>
      <c r="AR1904" s="28"/>
    </row>
    <row r="1905" spans="5:44" x14ac:dyDescent="0.25">
      <c r="E1905" s="28"/>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c r="AB1905" s="28"/>
      <c r="AC1905" s="28"/>
      <c r="AD1905" s="28"/>
      <c r="AE1905" s="28"/>
      <c r="AF1905" s="28"/>
      <c r="AG1905" s="28"/>
      <c r="AH1905" s="28"/>
      <c r="AI1905" s="28"/>
      <c r="AJ1905" s="28"/>
      <c r="AK1905" s="28"/>
      <c r="AL1905" s="28"/>
      <c r="AM1905" s="28"/>
      <c r="AN1905" s="28"/>
      <c r="AO1905" s="28"/>
      <c r="AP1905" s="28"/>
      <c r="AQ1905" s="28"/>
      <c r="AR1905" s="28"/>
    </row>
    <row r="1906" spans="5:44" x14ac:dyDescent="0.25">
      <c r="E1906" s="28"/>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c r="AB1906" s="28"/>
      <c r="AC1906" s="28"/>
      <c r="AD1906" s="28"/>
      <c r="AE1906" s="28"/>
      <c r="AF1906" s="28"/>
      <c r="AG1906" s="28"/>
      <c r="AH1906" s="28"/>
      <c r="AI1906" s="28"/>
      <c r="AJ1906" s="28"/>
      <c r="AK1906" s="28"/>
      <c r="AL1906" s="28"/>
      <c r="AM1906" s="28"/>
      <c r="AN1906" s="28"/>
      <c r="AO1906" s="28"/>
      <c r="AP1906" s="28"/>
      <c r="AQ1906" s="28"/>
      <c r="AR1906" s="28"/>
    </row>
    <row r="1907" spans="5:44" x14ac:dyDescent="0.25">
      <c r="E1907" s="28"/>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c r="AB1907" s="28"/>
      <c r="AC1907" s="28"/>
      <c r="AD1907" s="28"/>
      <c r="AE1907" s="28"/>
      <c r="AF1907" s="28"/>
      <c r="AG1907" s="28"/>
      <c r="AH1907" s="28"/>
      <c r="AI1907" s="28"/>
      <c r="AJ1907" s="28"/>
      <c r="AK1907" s="28"/>
      <c r="AL1907" s="28"/>
      <c r="AM1907" s="28"/>
      <c r="AN1907" s="28"/>
      <c r="AO1907" s="28"/>
      <c r="AP1907" s="28"/>
      <c r="AQ1907" s="28"/>
      <c r="AR1907" s="28"/>
    </row>
    <row r="1908" spans="5:44" x14ac:dyDescent="0.25">
      <c r="E1908" s="28"/>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28"/>
      <c r="AM1908" s="28"/>
      <c r="AN1908" s="28"/>
      <c r="AO1908" s="28"/>
      <c r="AP1908" s="28"/>
      <c r="AQ1908" s="28"/>
      <c r="AR1908" s="28"/>
    </row>
    <row r="1909" spans="5:44" x14ac:dyDescent="0.25">
      <c r="E1909" s="28"/>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c r="AB1909" s="28"/>
      <c r="AC1909" s="28"/>
      <c r="AD1909" s="28"/>
      <c r="AE1909" s="28"/>
      <c r="AF1909" s="28"/>
      <c r="AG1909" s="28"/>
      <c r="AH1909" s="28"/>
      <c r="AI1909" s="28"/>
      <c r="AJ1909" s="28"/>
      <c r="AK1909" s="28"/>
      <c r="AL1909" s="28"/>
      <c r="AM1909" s="28"/>
      <c r="AN1909" s="28"/>
      <c r="AO1909" s="28"/>
      <c r="AP1909" s="28"/>
      <c r="AQ1909" s="28"/>
      <c r="AR1909" s="28"/>
    </row>
    <row r="1910" spans="5:44" x14ac:dyDescent="0.25">
      <c r="E1910" s="28"/>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row>
    <row r="1911" spans="5:44" x14ac:dyDescent="0.25">
      <c r="E1911" s="28"/>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c r="AB1911" s="28"/>
      <c r="AC1911" s="28"/>
      <c r="AD1911" s="28"/>
      <c r="AE1911" s="28"/>
      <c r="AF1911" s="28"/>
      <c r="AG1911" s="28"/>
      <c r="AH1911" s="28"/>
      <c r="AI1911" s="28"/>
      <c r="AJ1911" s="28"/>
      <c r="AK1911" s="28"/>
      <c r="AL1911" s="28"/>
      <c r="AM1911" s="28"/>
      <c r="AN1911" s="28"/>
      <c r="AO1911" s="28"/>
      <c r="AP1911" s="28"/>
      <c r="AQ1911" s="28"/>
      <c r="AR1911" s="28"/>
    </row>
    <row r="1912" spans="5:44" x14ac:dyDescent="0.25">
      <c r="E1912" s="28"/>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c r="AB1912" s="28"/>
      <c r="AC1912" s="28"/>
      <c r="AD1912" s="28"/>
      <c r="AE1912" s="28"/>
      <c r="AF1912" s="28"/>
      <c r="AG1912" s="28"/>
      <c r="AH1912" s="28"/>
      <c r="AI1912" s="28"/>
      <c r="AJ1912" s="28"/>
      <c r="AK1912" s="28"/>
      <c r="AL1912" s="28"/>
      <c r="AM1912" s="28"/>
      <c r="AN1912" s="28"/>
      <c r="AO1912" s="28"/>
      <c r="AP1912" s="28"/>
      <c r="AQ1912" s="28"/>
      <c r="AR1912" s="28"/>
    </row>
    <row r="1913" spans="5:44" x14ac:dyDescent="0.25">
      <c r="E1913" s="28"/>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c r="AB1913" s="28"/>
      <c r="AC1913" s="28"/>
      <c r="AD1913" s="28"/>
      <c r="AE1913" s="28"/>
      <c r="AF1913" s="28"/>
      <c r="AG1913" s="28"/>
      <c r="AH1913" s="28"/>
      <c r="AI1913" s="28"/>
      <c r="AJ1913" s="28"/>
      <c r="AK1913" s="28"/>
      <c r="AL1913" s="28"/>
      <c r="AM1913" s="28"/>
      <c r="AN1913" s="28"/>
      <c r="AO1913" s="28"/>
      <c r="AP1913" s="28"/>
      <c r="AQ1913" s="28"/>
      <c r="AR1913" s="28"/>
    </row>
    <row r="1914" spans="5:44" x14ac:dyDescent="0.25">
      <c r="E1914" s="28"/>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28"/>
      <c r="AM1914" s="28"/>
      <c r="AN1914" s="28"/>
      <c r="AO1914" s="28"/>
      <c r="AP1914" s="28"/>
      <c r="AQ1914" s="28"/>
      <c r="AR1914" s="28"/>
    </row>
    <row r="1915" spans="5:44" x14ac:dyDescent="0.25">
      <c r="E1915" s="28"/>
      <c r="F1915" s="28"/>
      <c r="G1915" s="28"/>
      <c r="H1915" s="28"/>
      <c r="I1915" s="28"/>
      <c r="J1915" s="28"/>
      <c r="K1915" s="28"/>
      <c r="L1915" s="28"/>
      <c r="M1915" s="28"/>
      <c r="N1915" s="28"/>
      <c r="O1915" s="28"/>
      <c r="P1915" s="28"/>
      <c r="Q1915" s="28"/>
      <c r="R1915" s="28"/>
      <c r="S1915" s="28"/>
      <c r="T1915" s="28"/>
      <c r="U1915" s="28"/>
      <c r="V1915" s="28"/>
      <c r="W1915" s="28"/>
      <c r="X1915" s="28"/>
      <c r="Y1915" s="28"/>
      <c r="Z1915" s="28"/>
      <c r="AA1915" s="28"/>
      <c r="AB1915" s="28"/>
      <c r="AC1915" s="28"/>
      <c r="AD1915" s="28"/>
      <c r="AE1915" s="28"/>
      <c r="AF1915" s="28"/>
      <c r="AG1915" s="28"/>
      <c r="AH1915" s="28"/>
      <c r="AI1915" s="28"/>
      <c r="AJ1915" s="28"/>
      <c r="AK1915" s="28"/>
      <c r="AL1915" s="28"/>
      <c r="AM1915" s="28"/>
      <c r="AN1915" s="28"/>
      <c r="AO1915" s="28"/>
      <c r="AP1915" s="28"/>
      <c r="AQ1915" s="28"/>
      <c r="AR1915" s="28"/>
    </row>
    <row r="1916" spans="5:44" x14ac:dyDescent="0.25">
      <c r="E1916" s="28"/>
      <c r="F1916" s="28"/>
      <c r="G1916" s="28"/>
      <c r="H1916" s="28"/>
      <c r="I1916" s="28"/>
      <c r="J1916" s="28"/>
      <c r="K1916" s="28"/>
      <c r="L1916" s="28"/>
      <c r="M1916" s="28"/>
      <c r="N1916" s="28"/>
      <c r="O1916" s="28"/>
      <c r="P1916" s="28"/>
      <c r="Q1916" s="28"/>
      <c r="R1916" s="28"/>
      <c r="S1916" s="28"/>
      <c r="T1916" s="28"/>
      <c r="U1916" s="28"/>
      <c r="V1916" s="28"/>
      <c r="W1916" s="28"/>
      <c r="X1916" s="28"/>
      <c r="Y1916" s="28"/>
      <c r="Z1916" s="28"/>
      <c r="AA1916" s="28"/>
      <c r="AB1916" s="28"/>
      <c r="AC1916" s="28"/>
      <c r="AD1916" s="28"/>
      <c r="AE1916" s="28"/>
      <c r="AF1916" s="28"/>
      <c r="AG1916" s="28"/>
      <c r="AH1916" s="28"/>
      <c r="AI1916" s="28"/>
      <c r="AJ1916" s="28"/>
      <c r="AK1916" s="28"/>
      <c r="AL1916" s="28"/>
      <c r="AM1916" s="28"/>
      <c r="AN1916" s="28"/>
      <c r="AO1916" s="28"/>
      <c r="AP1916" s="28"/>
      <c r="AQ1916" s="28"/>
      <c r="AR1916" s="28"/>
    </row>
    <row r="1917" spans="5:44" x14ac:dyDescent="0.25">
      <c r="E1917" s="28"/>
      <c r="F1917" s="28"/>
      <c r="G1917" s="28"/>
      <c r="H1917" s="28"/>
      <c r="I1917" s="28"/>
      <c r="J1917" s="28"/>
      <c r="K1917" s="28"/>
      <c r="L1917" s="28"/>
      <c r="M1917" s="28"/>
      <c r="N1917" s="28"/>
      <c r="O1917" s="28"/>
      <c r="P1917" s="28"/>
      <c r="Q1917" s="28"/>
      <c r="R1917" s="28"/>
      <c r="S1917" s="28"/>
      <c r="T1917" s="28"/>
      <c r="U1917" s="28"/>
      <c r="V1917" s="28"/>
      <c r="W1917" s="28"/>
      <c r="X1917" s="28"/>
      <c r="Y1917" s="28"/>
      <c r="Z1917" s="28"/>
      <c r="AA1917" s="28"/>
      <c r="AB1917" s="28"/>
      <c r="AC1917" s="28"/>
      <c r="AD1917" s="28"/>
      <c r="AE1917" s="28"/>
      <c r="AF1917" s="28"/>
      <c r="AG1917" s="28"/>
      <c r="AH1917" s="28"/>
      <c r="AI1917" s="28"/>
      <c r="AJ1917" s="28"/>
      <c r="AK1917" s="28"/>
      <c r="AL1917" s="28"/>
      <c r="AM1917" s="28"/>
      <c r="AN1917" s="28"/>
      <c r="AO1917" s="28"/>
      <c r="AP1917" s="28"/>
      <c r="AQ1917" s="28"/>
      <c r="AR1917" s="28"/>
    </row>
    <row r="1918" spans="5:44" x14ac:dyDescent="0.25">
      <c r="E1918" s="28"/>
      <c r="F1918" s="28"/>
      <c r="G1918" s="28"/>
      <c r="H1918" s="28"/>
      <c r="I1918" s="28"/>
      <c r="J1918" s="28"/>
      <c r="K1918" s="28"/>
      <c r="L1918" s="28"/>
      <c r="M1918" s="28"/>
      <c r="N1918" s="28"/>
      <c r="O1918" s="28"/>
      <c r="P1918" s="28"/>
      <c r="Q1918" s="28"/>
      <c r="R1918" s="28"/>
      <c r="S1918" s="28"/>
      <c r="T1918" s="28"/>
      <c r="U1918" s="28"/>
      <c r="V1918" s="28"/>
      <c r="W1918" s="28"/>
      <c r="X1918" s="28"/>
      <c r="Y1918" s="28"/>
      <c r="Z1918" s="28"/>
      <c r="AA1918" s="28"/>
      <c r="AB1918" s="28"/>
      <c r="AC1918" s="28"/>
      <c r="AD1918" s="28"/>
      <c r="AE1918" s="28"/>
      <c r="AF1918" s="28"/>
      <c r="AG1918" s="28"/>
      <c r="AH1918" s="28"/>
      <c r="AI1918" s="28"/>
      <c r="AJ1918" s="28"/>
      <c r="AK1918" s="28"/>
      <c r="AL1918" s="28"/>
      <c r="AM1918" s="28"/>
      <c r="AN1918" s="28"/>
      <c r="AO1918" s="28"/>
      <c r="AP1918" s="28"/>
      <c r="AQ1918" s="28"/>
      <c r="AR1918" s="28"/>
    </row>
    <row r="1919" spans="5:44" x14ac:dyDescent="0.25">
      <c r="E1919" s="28"/>
      <c r="F1919" s="28"/>
      <c r="G1919" s="28"/>
      <c r="H1919" s="28"/>
      <c r="I1919" s="28"/>
      <c r="J1919" s="28"/>
      <c r="K1919" s="28"/>
      <c r="L1919" s="28"/>
      <c r="M1919" s="28"/>
      <c r="N1919" s="28"/>
      <c r="O1919" s="28"/>
      <c r="P1919" s="28"/>
      <c r="Q1919" s="28"/>
      <c r="R1919" s="28"/>
      <c r="S1919" s="28"/>
      <c r="T1919" s="28"/>
      <c r="U1919" s="28"/>
      <c r="V1919" s="28"/>
      <c r="W1919" s="28"/>
      <c r="X1919" s="28"/>
      <c r="Y1919" s="28"/>
      <c r="Z1919" s="28"/>
      <c r="AA1919" s="28"/>
      <c r="AB1919" s="28"/>
      <c r="AC1919" s="28"/>
      <c r="AD1919" s="28"/>
      <c r="AE1919" s="28"/>
      <c r="AF1919" s="28"/>
      <c r="AG1919" s="28"/>
      <c r="AH1919" s="28"/>
      <c r="AI1919" s="28"/>
      <c r="AJ1919" s="28"/>
      <c r="AK1919" s="28"/>
      <c r="AL1919" s="28"/>
      <c r="AM1919" s="28"/>
      <c r="AN1919" s="28"/>
      <c r="AO1919" s="28"/>
      <c r="AP1919" s="28"/>
      <c r="AQ1919" s="28"/>
      <c r="AR1919" s="28"/>
    </row>
    <row r="1920" spans="5:44" x14ac:dyDescent="0.25">
      <c r="E1920" s="28"/>
      <c r="F1920" s="28"/>
      <c r="G1920" s="28"/>
      <c r="H1920" s="28"/>
      <c r="I1920" s="28"/>
      <c r="J1920" s="28"/>
      <c r="K1920" s="28"/>
      <c r="L1920" s="28"/>
      <c r="M1920" s="28"/>
      <c r="N1920" s="28"/>
      <c r="O1920" s="28"/>
      <c r="P1920" s="28"/>
      <c r="Q1920" s="28"/>
      <c r="R1920" s="28"/>
      <c r="S1920" s="28"/>
      <c r="T1920" s="28"/>
      <c r="U1920" s="28"/>
      <c r="V1920" s="28"/>
      <c r="W1920" s="28"/>
      <c r="X1920" s="28"/>
      <c r="Y1920" s="28"/>
      <c r="Z1920" s="28"/>
      <c r="AA1920" s="28"/>
      <c r="AB1920" s="28"/>
      <c r="AC1920" s="28"/>
      <c r="AD1920" s="28"/>
      <c r="AE1920" s="28"/>
      <c r="AF1920" s="28"/>
      <c r="AG1920" s="28"/>
      <c r="AH1920" s="28"/>
      <c r="AI1920" s="28"/>
      <c r="AJ1920" s="28"/>
      <c r="AK1920" s="28"/>
      <c r="AL1920" s="28"/>
      <c r="AM1920" s="28"/>
      <c r="AN1920" s="28"/>
      <c r="AO1920" s="28"/>
      <c r="AP1920" s="28"/>
      <c r="AQ1920" s="28"/>
      <c r="AR1920" s="28"/>
    </row>
    <row r="1921" spans="5:44" x14ac:dyDescent="0.25">
      <c r="E1921" s="28"/>
      <c r="F1921" s="28"/>
      <c r="G1921" s="28"/>
      <c r="H1921" s="28"/>
      <c r="I1921" s="28"/>
      <c r="J1921" s="28"/>
      <c r="K1921" s="28"/>
      <c r="L1921" s="28"/>
      <c r="M1921" s="28"/>
      <c r="N1921" s="28"/>
      <c r="O1921" s="28"/>
      <c r="P1921" s="28"/>
      <c r="Q1921" s="28"/>
      <c r="R1921" s="28"/>
      <c r="S1921" s="28"/>
      <c r="T1921" s="28"/>
      <c r="U1921" s="28"/>
      <c r="V1921" s="28"/>
      <c r="W1921" s="28"/>
      <c r="X1921" s="28"/>
      <c r="Y1921" s="28"/>
      <c r="Z1921" s="28"/>
      <c r="AA1921" s="28"/>
      <c r="AB1921" s="28"/>
      <c r="AC1921" s="28"/>
      <c r="AD1921" s="28"/>
      <c r="AE1921" s="28"/>
      <c r="AF1921" s="28"/>
      <c r="AG1921" s="28"/>
      <c r="AH1921" s="28"/>
      <c r="AI1921" s="28"/>
      <c r="AJ1921" s="28"/>
      <c r="AK1921" s="28"/>
      <c r="AL1921" s="28"/>
      <c r="AM1921" s="28"/>
      <c r="AN1921" s="28"/>
      <c r="AO1921" s="28"/>
      <c r="AP1921" s="28"/>
      <c r="AQ1921" s="28"/>
      <c r="AR1921" s="28"/>
    </row>
    <row r="1922" spans="5:44" x14ac:dyDescent="0.25">
      <c r="E1922" s="28"/>
      <c r="F1922" s="28"/>
      <c r="G1922" s="28"/>
      <c r="H1922" s="28"/>
      <c r="I1922" s="28"/>
      <c r="J1922" s="28"/>
      <c r="K1922" s="28"/>
      <c r="L1922" s="28"/>
      <c r="M1922" s="28"/>
      <c r="N1922" s="28"/>
      <c r="O1922" s="28"/>
      <c r="P1922" s="28"/>
      <c r="Q1922" s="28"/>
      <c r="R1922" s="28"/>
      <c r="S1922" s="28"/>
      <c r="T1922" s="28"/>
      <c r="U1922" s="28"/>
      <c r="V1922" s="28"/>
      <c r="W1922" s="28"/>
      <c r="X1922" s="28"/>
      <c r="Y1922" s="28"/>
      <c r="Z1922" s="28"/>
      <c r="AA1922" s="28"/>
      <c r="AB1922" s="28"/>
      <c r="AC1922" s="28"/>
      <c r="AD1922" s="28"/>
      <c r="AE1922" s="28"/>
      <c r="AF1922" s="28"/>
      <c r="AG1922" s="28"/>
      <c r="AH1922" s="28"/>
      <c r="AI1922" s="28"/>
      <c r="AJ1922" s="28"/>
      <c r="AK1922" s="28"/>
      <c r="AL1922" s="28"/>
      <c r="AM1922" s="28"/>
      <c r="AN1922" s="28"/>
      <c r="AO1922" s="28"/>
      <c r="AP1922" s="28"/>
      <c r="AQ1922" s="28"/>
      <c r="AR1922" s="28"/>
    </row>
    <row r="1923" spans="5:44" x14ac:dyDescent="0.25">
      <c r="E1923" s="28"/>
      <c r="F1923" s="28"/>
      <c r="G1923" s="28"/>
      <c r="H1923" s="28"/>
      <c r="I1923" s="28"/>
      <c r="J1923" s="28"/>
      <c r="K1923" s="28"/>
      <c r="L1923" s="28"/>
      <c r="M1923" s="28"/>
      <c r="N1923" s="28"/>
      <c r="O1923" s="28"/>
      <c r="P1923" s="28"/>
      <c r="Q1923" s="28"/>
      <c r="R1923" s="28"/>
      <c r="S1923" s="28"/>
      <c r="T1923" s="28"/>
      <c r="U1923" s="28"/>
      <c r="V1923" s="28"/>
      <c r="W1923" s="28"/>
      <c r="X1923" s="28"/>
      <c r="Y1923" s="28"/>
      <c r="Z1923" s="28"/>
      <c r="AA1923" s="28"/>
      <c r="AB1923" s="28"/>
      <c r="AC1923" s="28"/>
      <c r="AD1923" s="28"/>
      <c r="AE1923" s="28"/>
      <c r="AF1923" s="28"/>
      <c r="AG1923" s="28"/>
      <c r="AH1923" s="28"/>
      <c r="AI1923" s="28"/>
      <c r="AJ1923" s="28"/>
      <c r="AK1923" s="28"/>
      <c r="AL1923" s="28"/>
      <c r="AM1923" s="28"/>
      <c r="AN1923" s="28"/>
      <c r="AO1923" s="28"/>
      <c r="AP1923" s="28"/>
      <c r="AQ1923" s="28"/>
      <c r="AR1923" s="28"/>
    </row>
    <row r="1924" spans="5:44" x14ac:dyDescent="0.25">
      <c r="E1924" s="28"/>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c r="AB1924" s="28"/>
      <c r="AC1924" s="28"/>
      <c r="AD1924" s="28"/>
      <c r="AE1924" s="28"/>
      <c r="AF1924" s="28"/>
      <c r="AG1924" s="28"/>
      <c r="AH1924" s="28"/>
      <c r="AI1924" s="28"/>
      <c r="AJ1924" s="28"/>
      <c r="AK1924" s="28"/>
      <c r="AL1924" s="28"/>
      <c r="AM1924" s="28"/>
      <c r="AN1924" s="28"/>
      <c r="AO1924" s="28"/>
      <c r="AP1924" s="28"/>
      <c r="AQ1924" s="28"/>
      <c r="AR1924" s="28"/>
    </row>
    <row r="1925" spans="5:44" x14ac:dyDescent="0.25">
      <c r="E1925" s="28"/>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row>
    <row r="1926" spans="5:44" x14ac:dyDescent="0.25">
      <c r="E1926" s="28"/>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c r="AB1926" s="28"/>
      <c r="AC1926" s="28"/>
      <c r="AD1926" s="28"/>
      <c r="AE1926" s="28"/>
      <c r="AF1926" s="28"/>
      <c r="AG1926" s="28"/>
      <c r="AH1926" s="28"/>
      <c r="AI1926" s="28"/>
      <c r="AJ1926" s="28"/>
      <c r="AK1926" s="28"/>
      <c r="AL1926" s="28"/>
      <c r="AM1926" s="28"/>
      <c r="AN1926" s="28"/>
      <c r="AO1926" s="28"/>
      <c r="AP1926" s="28"/>
      <c r="AQ1926" s="28"/>
      <c r="AR1926" s="28"/>
    </row>
    <row r="1927" spans="5:44" x14ac:dyDescent="0.25">
      <c r="E1927" s="28"/>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c r="AB1927" s="28"/>
      <c r="AC1927" s="28"/>
      <c r="AD1927" s="28"/>
      <c r="AE1927" s="28"/>
      <c r="AF1927" s="28"/>
      <c r="AG1927" s="28"/>
      <c r="AH1927" s="28"/>
      <c r="AI1927" s="28"/>
      <c r="AJ1927" s="28"/>
      <c r="AK1927" s="28"/>
      <c r="AL1927" s="28"/>
      <c r="AM1927" s="28"/>
      <c r="AN1927" s="28"/>
      <c r="AO1927" s="28"/>
      <c r="AP1927" s="28"/>
      <c r="AQ1927" s="28"/>
      <c r="AR1927" s="28"/>
    </row>
    <row r="1928" spans="5:44" x14ac:dyDescent="0.25">
      <c r="E1928" s="28"/>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c r="AB1928" s="28"/>
      <c r="AC1928" s="28"/>
      <c r="AD1928" s="28"/>
      <c r="AE1928" s="28"/>
      <c r="AF1928" s="28"/>
      <c r="AG1928" s="28"/>
      <c r="AH1928" s="28"/>
      <c r="AI1928" s="28"/>
      <c r="AJ1928" s="28"/>
      <c r="AK1928" s="28"/>
      <c r="AL1928" s="28"/>
      <c r="AM1928" s="28"/>
      <c r="AN1928" s="28"/>
      <c r="AO1928" s="28"/>
      <c r="AP1928" s="28"/>
      <c r="AQ1928" s="28"/>
      <c r="AR1928" s="28"/>
    </row>
    <row r="1929" spans="5:44" x14ac:dyDescent="0.25">
      <c r="E1929" s="28"/>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c r="AB1929" s="28"/>
      <c r="AC1929" s="28"/>
      <c r="AD1929" s="28"/>
      <c r="AE1929" s="28"/>
      <c r="AF1929" s="28"/>
      <c r="AG1929" s="28"/>
      <c r="AH1929" s="28"/>
      <c r="AI1929" s="28"/>
      <c r="AJ1929" s="28"/>
      <c r="AK1929" s="28"/>
      <c r="AL1929" s="28"/>
      <c r="AM1929" s="28"/>
      <c r="AN1929" s="28"/>
      <c r="AO1929" s="28"/>
      <c r="AP1929" s="28"/>
      <c r="AQ1929" s="28"/>
      <c r="AR1929" s="28"/>
    </row>
    <row r="1930" spans="5:44" x14ac:dyDescent="0.25">
      <c r="E1930" s="28"/>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28"/>
      <c r="AM1930" s="28"/>
      <c r="AN1930" s="28"/>
      <c r="AO1930" s="28"/>
      <c r="AP1930" s="28"/>
      <c r="AQ1930" s="28"/>
      <c r="AR1930" s="28"/>
    </row>
    <row r="1931" spans="5:44" x14ac:dyDescent="0.25">
      <c r="E1931" s="28"/>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c r="AB1931" s="28"/>
      <c r="AC1931" s="28"/>
      <c r="AD1931" s="28"/>
      <c r="AE1931" s="28"/>
      <c r="AF1931" s="28"/>
      <c r="AG1931" s="28"/>
      <c r="AH1931" s="28"/>
      <c r="AI1931" s="28"/>
      <c r="AJ1931" s="28"/>
      <c r="AK1931" s="28"/>
      <c r="AL1931" s="28"/>
      <c r="AM1931" s="28"/>
      <c r="AN1931" s="28"/>
      <c r="AO1931" s="28"/>
      <c r="AP1931" s="28"/>
      <c r="AQ1931" s="28"/>
      <c r="AR1931" s="28"/>
    </row>
    <row r="1932" spans="5:44" x14ac:dyDescent="0.25">
      <c r="E1932" s="28"/>
      <c r="F1932" s="28"/>
      <c r="G1932" s="28"/>
      <c r="H1932" s="28"/>
      <c r="I1932" s="28"/>
      <c r="J1932" s="28"/>
      <c r="K1932" s="28"/>
      <c r="L1932" s="28"/>
      <c r="M1932" s="28"/>
      <c r="N1932" s="28"/>
      <c r="O1932" s="28"/>
      <c r="P1932" s="28"/>
      <c r="Q1932" s="28"/>
      <c r="R1932" s="28"/>
      <c r="S1932" s="28"/>
      <c r="T1932" s="28"/>
      <c r="U1932" s="28"/>
      <c r="V1932" s="28"/>
      <c r="W1932" s="28"/>
      <c r="X1932" s="28"/>
      <c r="Y1932" s="28"/>
      <c r="Z1932" s="28"/>
      <c r="AA1932" s="28"/>
      <c r="AB1932" s="28"/>
      <c r="AC1932" s="28"/>
      <c r="AD1932" s="28"/>
      <c r="AE1932" s="28"/>
      <c r="AF1932" s="28"/>
      <c r="AG1932" s="28"/>
      <c r="AH1932" s="28"/>
      <c r="AI1932" s="28"/>
      <c r="AJ1932" s="28"/>
      <c r="AK1932" s="28"/>
      <c r="AL1932" s="28"/>
      <c r="AM1932" s="28"/>
      <c r="AN1932" s="28"/>
      <c r="AO1932" s="28"/>
      <c r="AP1932" s="28"/>
      <c r="AQ1932" s="28"/>
      <c r="AR1932" s="28"/>
    </row>
    <row r="1933" spans="5:44" x14ac:dyDescent="0.25">
      <c r="E1933" s="28"/>
      <c r="F1933" s="28"/>
      <c r="G1933" s="28"/>
      <c r="H1933" s="28"/>
      <c r="I1933" s="28"/>
      <c r="J1933" s="28"/>
      <c r="K1933" s="28"/>
      <c r="L1933" s="28"/>
      <c r="M1933" s="28"/>
      <c r="N1933" s="28"/>
      <c r="O1933" s="28"/>
      <c r="P1933" s="28"/>
      <c r="Q1933" s="28"/>
      <c r="R1933" s="28"/>
      <c r="S1933" s="28"/>
      <c r="T1933" s="28"/>
      <c r="U1933" s="28"/>
      <c r="V1933" s="28"/>
      <c r="W1933" s="28"/>
      <c r="X1933" s="28"/>
      <c r="Y1933" s="28"/>
      <c r="Z1933" s="28"/>
      <c r="AA1933" s="28"/>
      <c r="AB1933" s="28"/>
      <c r="AC1933" s="28"/>
      <c r="AD1933" s="28"/>
      <c r="AE1933" s="28"/>
      <c r="AF1933" s="28"/>
      <c r="AG1933" s="28"/>
      <c r="AH1933" s="28"/>
      <c r="AI1933" s="28"/>
      <c r="AJ1933" s="28"/>
      <c r="AK1933" s="28"/>
      <c r="AL1933" s="28"/>
      <c r="AM1933" s="28"/>
      <c r="AN1933" s="28"/>
      <c r="AO1933" s="28"/>
      <c r="AP1933" s="28"/>
      <c r="AQ1933" s="28"/>
      <c r="AR1933" s="28"/>
    </row>
    <row r="1934" spans="5:44" x14ac:dyDescent="0.25">
      <c r="E1934" s="28"/>
      <c r="F1934" s="28"/>
      <c r="G1934" s="28"/>
      <c r="H1934" s="28"/>
      <c r="I1934" s="28"/>
      <c r="J1934" s="28"/>
      <c r="K1934" s="28"/>
      <c r="L1934" s="28"/>
      <c r="M1934" s="28"/>
      <c r="N1934" s="28"/>
      <c r="O1934" s="28"/>
      <c r="P1934" s="28"/>
      <c r="Q1934" s="28"/>
      <c r="R1934" s="28"/>
      <c r="S1934" s="28"/>
      <c r="T1934" s="28"/>
      <c r="U1934" s="28"/>
      <c r="V1934" s="28"/>
      <c r="W1934" s="28"/>
      <c r="X1934" s="28"/>
      <c r="Y1934" s="28"/>
      <c r="Z1934" s="28"/>
      <c r="AA1934" s="28"/>
      <c r="AB1934" s="28"/>
      <c r="AC1934" s="28"/>
      <c r="AD1934" s="28"/>
      <c r="AE1934" s="28"/>
      <c r="AF1934" s="28"/>
      <c r="AG1934" s="28"/>
      <c r="AH1934" s="28"/>
      <c r="AI1934" s="28"/>
      <c r="AJ1934" s="28"/>
      <c r="AK1934" s="28"/>
      <c r="AL1934" s="28"/>
      <c r="AM1934" s="28"/>
      <c r="AN1934" s="28"/>
      <c r="AO1934" s="28"/>
      <c r="AP1934" s="28"/>
      <c r="AQ1934" s="28"/>
      <c r="AR1934" s="28"/>
    </row>
    <row r="1935" spans="5:44" x14ac:dyDescent="0.25">
      <c r="E1935" s="28"/>
      <c r="F1935" s="28"/>
      <c r="G1935" s="28"/>
      <c r="H1935" s="28"/>
      <c r="I1935" s="28"/>
      <c r="J1935" s="28"/>
      <c r="K1935" s="28"/>
      <c r="L1935" s="28"/>
      <c r="M1935" s="28"/>
      <c r="N1935" s="28"/>
      <c r="O1935" s="28"/>
      <c r="P1935" s="28"/>
      <c r="Q1935" s="28"/>
      <c r="R1935" s="28"/>
      <c r="S1935" s="28"/>
      <c r="T1935" s="28"/>
      <c r="U1935" s="28"/>
      <c r="V1935" s="28"/>
      <c r="W1935" s="28"/>
      <c r="X1935" s="28"/>
      <c r="Y1935" s="28"/>
      <c r="Z1935" s="28"/>
      <c r="AA1935" s="28"/>
      <c r="AB1935" s="28"/>
      <c r="AC1935" s="28"/>
      <c r="AD1935" s="28"/>
      <c r="AE1935" s="28"/>
      <c r="AF1935" s="28"/>
      <c r="AG1935" s="28"/>
      <c r="AH1935" s="28"/>
      <c r="AI1935" s="28"/>
      <c r="AJ1935" s="28"/>
      <c r="AK1935" s="28"/>
      <c r="AL1935" s="28"/>
      <c r="AM1935" s="28"/>
      <c r="AN1935" s="28"/>
      <c r="AO1935" s="28"/>
      <c r="AP1935" s="28"/>
      <c r="AQ1935" s="28"/>
      <c r="AR1935" s="28"/>
    </row>
    <row r="1936" spans="5:44" x14ac:dyDescent="0.25">
      <c r="E1936" s="28"/>
      <c r="F1936" s="28"/>
      <c r="G1936" s="28"/>
      <c r="H1936" s="28"/>
      <c r="I1936" s="28"/>
      <c r="J1936" s="28"/>
      <c r="K1936" s="28"/>
      <c r="L1936" s="28"/>
      <c r="M1936" s="28"/>
      <c r="N1936" s="28"/>
      <c r="O1936" s="28"/>
      <c r="P1936" s="28"/>
      <c r="Q1936" s="28"/>
      <c r="R1936" s="28"/>
      <c r="S1936" s="28"/>
      <c r="T1936" s="28"/>
      <c r="U1936" s="28"/>
      <c r="V1936" s="28"/>
      <c r="W1936" s="28"/>
      <c r="X1936" s="28"/>
      <c r="Y1936" s="28"/>
      <c r="Z1936" s="28"/>
      <c r="AA1936" s="28"/>
      <c r="AB1936" s="28"/>
      <c r="AC1936" s="28"/>
      <c r="AD1936" s="28"/>
      <c r="AE1936" s="28"/>
      <c r="AF1936" s="28"/>
      <c r="AG1936" s="28"/>
      <c r="AH1936" s="28"/>
      <c r="AI1936" s="28"/>
      <c r="AJ1936" s="28"/>
      <c r="AK1936" s="28"/>
      <c r="AL1936" s="28"/>
      <c r="AM1936" s="28"/>
      <c r="AN1936" s="28"/>
      <c r="AO1936" s="28"/>
      <c r="AP1936" s="28"/>
      <c r="AQ1936" s="28"/>
      <c r="AR1936" s="28"/>
    </row>
    <row r="1937" spans="5:44" x14ac:dyDescent="0.25">
      <c r="E1937" s="28"/>
      <c r="F1937" s="28"/>
      <c r="G1937" s="28"/>
      <c r="H1937" s="28"/>
      <c r="I1937" s="28"/>
      <c r="J1937" s="28"/>
      <c r="K1937" s="28"/>
      <c r="L1937" s="28"/>
      <c r="M1937" s="28"/>
      <c r="N1937" s="28"/>
      <c r="O1937" s="28"/>
      <c r="P1937" s="28"/>
      <c r="Q1937" s="28"/>
      <c r="R1937" s="28"/>
      <c r="S1937" s="28"/>
      <c r="T1937" s="28"/>
      <c r="U1937" s="28"/>
      <c r="V1937" s="28"/>
      <c r="W1937" s="28"/>
      <c r="X1937" s="28"/>
      <c r="Y1937" s="28"/>
      <c r="Z1937" s="28"/>
      <c r="AA1937" s="28"/>
      <c r="AB1937" s="28"/>
      <c r="AC1937" s="28"/>
      <c r="AD1937" s="28"/>
      <c r="AE1937" s="28"/>
      <c r="AF1937" s="28"/>
      <c r="AG1937" s="28"/>
      <c r="AH1937" s="28"/>
      <c r="AI1937" s="28"/>
      <c r="AJ1937" s="28"/>
      <c r="AK1937" s="28"/>
      <c r="AL1937" s="28"/>
      <c r="AM1937" s="28"/>
      <c r="AN1937" s="28"/>
      <c r="AO1937" s="28"/>
      <c r="AP1937" s="28"/>
      <c r="AQ1937" s="28"/>
      <c r="AR1937" s="28"/>
    </row>
    <row r="1938" spans="5:44" x14ac:dyDescent="0.25">
      <c r="E1938" s="28"/>
      <c r="F1938" s="28"/>
      <c r="G1938" s="28"/>
      <c r="H1938" s="28"/>
      <c r="I1938" s="28"/>
      <c r="J1938" s="28"/>
      <c r="K1938" s="28"/>
      <c r="L1938" s="28"/>
      <c r="M1938" s="28"/>
      <c r="N1938" s="28"/>
      <c r="O1938" s="28"/>
      <c r="P1938" s="28"/>
      <c r="Q1938" s="28"/>
      <c r="R1938" s="28"/>
      <c r="S1938" s="28"/>
      <c r="T1938" s="28"/>
      <c r="U1938" s="28"/>
      <c r="V1938" s="28"/>
      <c r="W1938" s="28"/>
      <c r="X1938" s="28"/>
      <c r="Y1938" s="28"/>
      <c r="Z1938" s="28"/>
      <c r="AA1938" s="28"/>
      <c r="AB1938" s="28"/>
      <c r="AC1938" s="28"/>
      <c r="AD1938" s="28"/>
      <c r="AE1938" s="28"/>
      <c r="AF1938" s="28"/>
      <c r="AG1938" s="28"/>
      <c r="AH1938" s="28"/>
      <c r="AI1938" s="28"/>
      <c r="AJ1938" s="28"/>
      <c r="AK1938" s="28"/>
      <c r="AL1938" s="28"/>
      <c r="AM1938" s="28"/>
      <c r="AN1938" s="28"/>
      <c r="AO1938" s="28"/>
      <c r="AP1938" s="28"/>
      <c r="AQ1938" s="28"/>
      <c r="AR1938" s="28"/>
    </row>
    <row r="1939" spans="5:44" x14ac:dyDescent="0.25">
      <c r="E1939" s="28"/>
      <c r="F1939" s="28"/>
      <c r="G1939" s="28"/>
      <c r="H1939" s="28"/>
      <c r="I1939" s="28"/>
      <c r="J1939" s="28"/>
      <c r="K1939" s="28"/>
      <c r="L1939" s="28"/>
      <c r="M1939" s="28"/>
      <c r="N1939" s="28"/>
      <c r="O1939" s="28"/>
      <c r="P1939" s="28"/>
      <c r="Q1939" s="28"/>
      <c r="R1939" s="28"/>
      <c r="S1939" s="28"/>
      <c r="T1939" s="28"/>
      <c r="U1939" s="28"/>
      <c r="V1939" s="28"/>
      <c r="W1939" s="28"/>
      <c r="X1939" s="28"/>
      <c r="Y1939" s="28"/>
      <c r="Z1939" s="28"/>
      <c r="AA1939" s="28"/>
      <c r="AB1939" s="28"/>
      <c r="AC1939" s="28"/>
      <c r="AD1939" s="28"/>
      <c r="AE1939" s="28"/>
      <c r="AF1939" s="28"/>
      <c r="AG1939" s="28"/>
      <c r="AH1939" s="28"/>
      <c r="AI1939" s="28"/>
      <c r="AJ1939" s="28"/>
      <c r="AK1939" s="28"/>
      <c r="AL1939" s="28"/>
      <c r="AM1939" s="28"/>
      <c r="AN1939" s="28"/>
      <c r="AO1939" s="28"/>
      <c r="AP1939" s="28"/>
      <c r="AQ1939" s="28"/>
      <c r="AR1939" s="28"/>
    </row>
    <row r="1940" spans="5:44" x14ac:dyDescent="0.25">
      <c r="E1940" s="28"/>
      <c r="F1940" s="28"/>
      <c r="G1940" s="28"/>
      <c r="H1940" s="28"/>
      <c r="I1940" s="28"/>
      <c r="J1940" s="28"/>
      <c r="K1940" s="28"/>
      <c r="L1940" s="28"/>
      <c r="M1940" s="28"/>
      <c r="N1940" s="28"/>
      <c r="O1940" s="28"/>
      <c r="P1940" s="28"/>
      <c r="Q1940" s="28"/>
      <c r="R1940" s="28"/>
      <c r="S1940" s="28"/>
      <c r="T1940" s="28"/>
      <c r="U1940" s="28"/>
      <c r="V1940" s="28"/>
      <c r="W1940" s="28"/>
      <c r="X1940" s="28"/>
      <c r="Y1940" s="28"/>
      <c r="Z1940" s="28"/>
      <c r="AA1940" s="28"/>
      <c r="AB1940" s="28"/>
      <c r="AC1940" s="28"/>
      <c r="AD1940" s="28"/>
      <c r="AE1940" s="28"/>
      <c r="AF1940" s="28"/>
      <c r="AG1940" s="28"/>
      <c r="AH1940" s="28"/>
      <c r="AI1940" s="28"/>
      <c r="AJ1940" s="28"/>
      <c r="AK1940" s="28"/>
      <c r="AL1940" s="28"/>
      <c r="AM1940" s="28"/>
      <c r="AN1940" s="28"/>
      <c r="AO1940" s="28"/>
      <c r="AP1940" s="28"/>
      <c r="AQ1940" s="28"/>
      <c r="AR1940" s="28"/>
    </row>
    <row r="1941" spans="5:44" x14ac:dyDescent="0.25">
      <c r="E1941" s="28"/>
      <c r="F1941" s="28"/>
      <c r="G1941" s="28"/>
      <c r="H1941" s="28"/>
      <c r="I1941" s="28"/>
      <c r="J1941" s="28"/>
      <c r="K1941" s="28"/>
      <c r="L1941" s="28"/>
      <c r="M1941" s="28"/>
      <c r="N1941" s="28"/>
      <c r="O1941" s="28"/>
      <c r="P1941" s="28"/>
      <c r="Q1941" s="28"/>
      <c r="R1941" s="28"/>
      <c r="S1941" s="28"/>
      <c r="T1941" s="28"/>
      <c r="U1941" s="28"/>
      <c r="V1941" s="28"/>
      <c r="W1941" s="28"/>
      <c r="X1941" s="28"/>
      <c r="Y1941" s="28"/>
      <c r="Z1941" s="28"/>
      <c r="AA1941" s="28"/>
      <c r="AB1941" s="28"/>
      <c r="AC1941" s="28"/>
      <c r="AD1941" s="28"/>
      <c r="AE1941" s="28"/>
      <c r="AF1941" s="28"/>
      <c r="AG1941" s="28"/>
      <c r="AH1941" s="28"/>
      <c r="AI1941" s="28"/>
      <c r="AJ1941" s="28"/>
      <c r="AK1941" s="28"/>
      <c r="AL1941" s="28"/>
      <c r="AM1941" s="28"/>
      <c r="AN1941" s="28"/>
      <c r="AO1941" s="28"/>
      <c r="AP1941" s="28"/>
      <c r="AQ1941" s="28"/>
      <c r="AR1941" s="28"/>
    </row>
    <row r="1942" spans="5:44" x14ac:dyDescent="0.25">
      <c r="E1942" s="28"/>
      <c r="F1942" s="28"/>
      <c r="G1942" s="28"/>
      <c r="H1942" s="28"/>
      <c r="I1942" s="28"/>
      <c r="J1942" s="28"/>
      <c r="K1942" s="28"/>
      <c r="L1942" s="28"/>
      <c r="M1942" s="28"/>
      <c r="N1942" s="28"/>
      <c r="O1942" s="28"/>
      <c r="P1942" s="28"/>
      <c r="Q1942" s="28"/>
      <c r="R1942" s="28"/>
      <c r="S1942" s="28"/>
      <c r="T1942" s="28"/>
      <c r="U1942" s="28"/>
      <c r="V1942" s="28"/>
      <c r="W1942" s="28"/>
      <c r="X1942" s="28"/>
      <c r="Y1942" s="28"/>
      <c r="Z1942" s="28"/>
      <c r="AA1942" s="28"/>
      <c r="AB1942" s="28"/>
      <c r="AC1942" s="28"/>
      <c r="AD1942" s="28"/>
      <c r="AE1942" s="28"/>
      <c r="AF1942" s="28"/>
      <c r="AG1942" s="28"/>
      <c r="AH1942" s="28"/>
      <c r="AI1942" s="28"/>
      <c r="AJ1942" s="28"/>
      <c r="AK1942" s="28"/>
      <c r="AL1942" s="28"/>
      <c r="AM1942" s="28"/>
      <c r="AN1942" s="28"/>
      <c r="AO1942" s="28"/>
      <c r="AP1942" s="28"/>
      <c r="AQ1942" s="28"/>
      <c r="AR1942" s="28"/>
    </row>
    <row r="1943" spans="5:44" x14ac:dyDescent="0.25">
      <c r="E1943" s="28"/>
      <c r="F1943" s="28"/>
      <c r="G1943" s="28"/>
      <c r="H1943" s="28"/>
      <c r="I1943" s="28"/>
      <c r="J1943" s="28"/>
      <c r="K1943" s="28"/>
      <c r="L1943" s="28"/>
      <c r="M1943" s="28"/>
      <c r="N1943" s="28"/>
      <c r="O1943" s="28"/>
      <c r="P1943" s="28"/>
      <c r="Q1943" s="28"/>
      <c r="R1943" s="28"/>
      <c r="S1943" s="28"/>
      <c r="T1943" s="28"/>
      <c r="U1943" s="28"/>
      <c r="V1943" s="28"/>
      <c r="W1943" s="28"/>
      <c r="X1943" s="28"/>
      <c r="Y1943" s="28"/>
      <c r="Z1943" s="28"/>
      <c r="AA1943" s="28"/>
      <c r="AB1943" s="28"/>
      <c r="AC1943" s="28"/>
      <c r="AD1943" s="28"/>
      <c r="AE1943" s="28"/>
      <c r="AF1943" s="28"/>
      <c r="AG1943" s="28"/>
      <c r="AH1943" s="28"/>
      <c r="AI1943" s="28"/>
      <c r="AJ1943" s="28"/>
      <c r="AK1943" s="28"/>
      <c r="AL1943" s="28"/>
      <c r="AM1943" s="28"/>
      <c r="AN1943" s="28"/>
      <c r="AO1943" s="28"/>
      <c r="AP1943" s="28"/>
      <c r="AQ1943" s="28"/>
      <c r="AR1943" s="28"/>
    </row>
    <row r="1944" spans="5:44" x14ac:dyDescent="0.25">
      <c r="E1944" s="28"/>
      <c r="F1944" s="28"/>
      <c r="G1944" s="28"/>
      <c r="H1944" s="28"/>
      <c r="I1944" s="28"/>
      <c r="J1944" s="28"/>
      <c r="K1944" s="28"/>
      <c r="L1944" s="28"/>
      <c r="M1944" s="28"/>
      <c r="N1944" s="28"/>
      <c r="O1944" s="28"/>
      <c r="P1944" s="28"/>
      <c r="Q1944" s="28"/>
      <c r="R1944" s="28"/>
      <c r="S1944" s="28"/>
      <c r="T1944" s="28"/>
      <c r="U1944" s="28"/>
      <c r="V1944" s="28"/>
      <c r="W1944" s="28"/>
      <c r="X1944" s="28"/>
      <c r="Y1944" s="28"/>
      <c r="Z1944" s="28"/>
      <c r="AA1944" s="28"/>
      <c r="AB1944" s="28"/>
      <c r="AC1944" s="28"/>
      <c r="AD1944" s="28"/>
      <c r="AE1944" s="28"/>
      <c r="AF1944" s="28"/>
      <c r="AG1944" s="28"/>
      <c r="AH1944" s="28"/>
      <c r="AI1944" s="28"/>
      <c r="AJ1944" s="28"/>
      <c r="AK1944" s="28"/>
      <c r="AL1944" s="28"/>
      <c r="AM1944" s="28"/>
      <c r="AN1944" s="28"/>
      <c r="AO1944" s="28"/>
      <c r="AP1944" s="28"/>
      <c r="AQ1944" s="28"/>
      <c r="AR1944" s="28"/>
    </row>
    <row r="1945" spans="5:44" x14ac:dyDescent="0.25">
      <c r="E1945" s="28"/>
      <c r="F1945" s="28"/>
      <c r="G1945" s="28"/>
      <c r="H1945" s="28"/>
      <c r="I1945" s="28"/>
      <c r="J1945" s="28"/>
      <c r="K1945" s="28"/>
      <c r="L1945" s="28"/>
      <c r="M1945" s="28"/>
      <c r="N1945" s="28"/>
      <c r="O1945" s="28"/>
      <c r="P1945" s="28"/>
      <c r="Q1945" s="28"/>
      <c r="R1945" s="28"/>
      <c r="S1945" s="28"/>
      <c r="T1945" s="28"/>
      <c r="U1945" s="28"/>
      <c r="V1945" s="28"/>
      <c r="W1945" s="28"/>
      <c r="X1945" s="28"/>
      <c r="Y1945" s="28"/>
      <c r="Z1945" s="28"/>
      <c r="AA1945" s="28"/>
      <c r="AB1945" s="28"/>
      <c r="AC1945" s="28"/>
      <c r="AD1945" s="28"/>
      <c r="AE1945" s="28"/>
      <c r="AF1945" s="28"/>
      <c r="AG1945" s="28"/>
      <c r="AH1945" s="28"/>
      <c r="AI1945" s="28"/>
      <c r="AJ1945" s="28"/>
      <c r="AK1945" s="28"/>
      <c r="AL1945" s="28"/>
      <c r="AM1945" s="28"/>
      <c r="AN1945" s="28"/>
      <c r="AO1945" s="28"/>
      <c r="AP1945" s="28"/>
      <c r="AQ1945" s="28"/>
      <c r="AR1945" s="28"/>
    </row>
    <row r="1946" spans="5:44" x14ac:dyDescent="0.25">
      <c r="E1946" s="28"/>
      <c r="F1946" s="28"/>
      <c r="G1946" s="28"/>
      <c r="H1946" s="28"/>
      <c r="I1946" s="28"/>
      <c r="J1946" s="28"/>
      <c r="K1946" s="28"/>
      <c r="L1946" s="28"/>
      <c r="M1946" s="28"/>
      <c r="N1946" s="28"/>
      <c r="O1946" s="28"/>
      <c r="P1946" s="28"/>
      <c r="Q1946" s="28"/>
      <c r="R1946" s="28"/>
      <c r="S1946" s="28"/>
      <c r="T1946" s="28"/>
      <c r="U1946" s="28"/>
      <c r="V1946" s="28"/>
      <c r="W1946" s="28"/>
      <c r="X1946" s="28"/>
      <c r="Y1946" s="28"/>
      <c r="Z1946" s="28"/>
      <c r="AA1946" s="28"/>
      <c r="AB1946" s="28"/>
      <c r="AC1946" s="28"/>
      <c r="AD1946" s="28"/>
      <c r="AE1946" s="28"/>
      <c r="AF1946" s="28"/>
      <c r="AG1946" s="28"/>
      <c r="AH1946" s="28"/>
      <c r="AI1946" s="28"/>
      <c r="AJ1946" s="28"/>
      <c r="AK1946" s="28"/>
      <c r="AL1946" s="28"/>
      <c r="AM1946" s="28"/>
      <c r="AN1946" s="28"/>
      <c r="AO1946" s="28"/>
      <c r="AP1946" s="28"/>
      <c r="AQ1946" s="28"/>
      <c r="AR1946" s="28"/>
    </row>
    <row r="1947" spans="5:44" x14ac:dyDescent="0.25">
      <c r="E1947" s="28"/>
      <c r="F1947" s="28"/>
      <c r="G1947" s="28"/>
      <c r="H1947" s="28"/>
      <c r="I1947" s="28"/>
      <c r="J1947" s="28"/>
      <c r="K1947" s="28"/>
      <c r="L1947" s="28"/>
      <c r="M1947" s="28"/>
      <c r="N1947" s="28"/>
      <c r="O1947" s="28"/>
      <c r="P1947" s="28"/>
      <c r="Q1947" s="28"/>
      <c r="R1947" s="28"/>
      <c r="S1947" s="28"/>
      <c r="T1947" s="28"/>
      <c r="U1947" s="28"/>
      <c r="V1947" s="28"/>
      <c r="W1947" s="28"/>
      <c r="X1947" s="28"/>
      <c r="Y1947" s="28"/>
      <c r="Z1947" s="28"/>
      <c r="AA1947" s="28"/>
      <c r="AB1947" s="28"/>
      <c r="AC1947" s="28"/>
      <c r="AD1947" s="28"/>
      <c r="AE1947" s="28"/>
      <c r="AF1947" s="28"/>
      <c r="AG1947" s="28"/>
      <c r="AH1947" s="28"/>
      <c r="AI1947" s="28"/>
      <c r="AJ1947" s="28"/>
      <c r="AK1947" s="28"/>
      <c r="AL1947" s="28"/>
      <c r="AM1947" s="28"/>
      <c r="AN1947" s="28"/>
      <c r="AO1947" s="28"/>
      <c r="AP1947" s="28"/>
      <c r="AQ1947" s="28"/>
      <c r="AR1947" s="28"/>
    </row>
    <row r="1948" spans="5:44" x14ac:dyDescent="0.25">
      <c r="E1948" s="28"/>
      <c r="F1948" s="28"/>
      <c r="G1948" s="28"/>
      <c r="H1948" s="28"/>
      <c r="I1948" s="28"/>
      <c r="J1948" s="28"/>
      <c r="K1948" s="28"/>
      <c r="L1948" s="28"/>
      <c r="M1948" s="28"/>
      <c r="N1948" s="28"/>
      <c r="O1948" s="28"/>
      <c r="P1948" s="28"/>
      <c r="Q1948" s="28"/>
      <c r="R1948" s="28"/>
      <c r="S1948" s="28"/>
      <c r="T1948" s="28"/>
      <c r="U1948" s="28"/>
      <c r="V1948" s="28"/>
      <c r="W1948" s="28"/>
      <c r="X1948" s="28"/>
      <c r="Y1948" s="28"/>
      <c r="Z1948" s="28"/>
      <c r="AA1948" s="28"/>
      <c r="AB1948" s="28"/>
      <c r="AC1948" s="28"/>
      <c r="AD1948" s="28"/>
      <c r="AE1948" s="28"/>
      <c r="AF1948" s="28"/>
      <c r="AG1948" s="28"/>
      <c r="AH1948" s="28"/>
      <c r="AI1948" s="28"/>
      <c r="AJ1948" s="28"/>
      <c r="AK1948" s="28"/>
      <c r="AL1948" s="28"/>
      <c r="AM1948" s="28"/>
      <c r="AN1948" s="28"/>
      <c r="AO1948" s="28"/>
      <c r="AP1948" s="28"/>
      <c r="AQ1948" s="28"/>
      <c r="AR1948" s="28"/>
    </row>
    <row r="1949" spans="5:44" x14ac:dyDescent="0.25">
      <c r="E1949" s="28"/>
      <c r="F1949" s="28"/>
      <c r="G1949" s="28"/>
      <c r="H1949" s="28"/>
      <c r="I1949" s="28"/>
      <c r="J1949" s="28"/>
      <c r="K1949" s="28"/>
      <c r="L1949" s="28"/>
      <c r="M1949" s="28"/>
      <c r="N1949" s="28"/>
      <c r="O1949" s="28"/>
      <c r="P1949" s="28"/>
      <c r="Q1949" s="28"/>
      <c r="R1949" s="28"/>
      <c r="S1949" s="28"/>
      <c r="T1949" s="28"/>
      <c r="U1949" s="28"/>
      <c r="V1949" s="28"/>
      <c r="W1949" s="28"/>
      <c r="X1949" s="28"/>
      <c r="Y1949" s="28"/>
      <c r="Z1949" s="28"/>
      <c r="AA1949" s="28"/>
      <c r="AB1949" s="28"/>
      <c r="AC1949" s="28"/>
      <c r="AD1949" s="28"/>
      <c r="AE1949" s="28"/>
      <c r="AF1949" s="28"/>
      <c r="AG1949" s="28"/>
      <c r="AH1949" s="28"/>
      <c r="AI1949" s="28"/>
      <c r="AJ1949" s="28"/>
      <c r="AK1949" s="28"/>
      <c r="AL1949" s="28"/>
      <c r="AM1949" s="28"/>
      <c r="AN1949" s="28"/>
      <c r="AO1949" s="28"/>
      <c r="AP1949" s="28"/>
      <c r="AQ1949" s="28"/>
      <c r="AR1949" s="28"/>
    </row>
    <row r="1950" spans="5:44" x14ac:dyDescent="0.25">
      <c r="E1950" s="28"/>
      <c r="F1950" s="28"/>
      <c r="G1950" s="28"/>
      <c r="H1950" s="28"/>
      <c r="I1950" s="28"/>
      <c r="J1950" s="28"/>
      <c r="K1950" s="28"/>
      <c r="L1950" s="28"/>
      <c r="M1950" s="28"/>
      <c r="N1950" s="28"/>
      <c r="O1950" s="28"/>
      <c r="P1950" s="28"/>
      <c r="Q1950" s="28"/>
      <c r="R1950" s="28"/>
      <c r="S1950" s="28"/>
      <c r="T1950" s="28"/>
      <c r="U1950" s="28"/>
      <c r="V1950" s="28"/>
      <c r="W1950" s="28"/>
      <c r="X1950" s="28"/>
      <c r="Y1950" s="28"/>
      <c r="Z1950" s="28"/>
      <c r="AA1950" s="28"/>
      <c r="AB1950" s="28"/>
      <c r="AC1950" s="28"/>
      <c r="AD1950" s="28"/>
      <c r="AE1950" s="28"/>
      <c r="AF1950" s="28"/>
      <c r="AG1950" s="28"/>
      <c r="AH1950" s="28"/>
      <c r="AI1950" s="28"/>
      <c r="AJ1950" s="28"/>
      <c r="AK1950" s="28"/>
      <c r="AL1950" s="28"/>
      <c r="AM1950" s="28"/>
      <c r="AN1950" s="28"/>
      <c r="AO1950" s="28"/>
      <c r="AP1950" s="28"/>
      <c r="AQ1950" s="28"/>
      <c r="AR1950" s="28"/>
    </row>
    <row r="1951" spans="5:44" x14ac:dyDescent="0.25">
      <c r="E1951" s="28"/>
      <c r="F1951" s="28"/>
      <c r="G1951" s="28"/>
      <c r="H1951" s="28"/>
      <c r="I1951" s="28"/>
      <c r="J1951" s="28"/>
      <c r="K1951" s="28"/>
      <c r="L1951" s="28"/>
      <c r="M1951" s="28"/>
      <c r="N1951" s="28"/>
      <c r="O1951" s="28"/>
      <c r="P1951" s="28"/>
      <c r="Q1951" s="28"/>
      <c r="R1951" s="28"/>
      <c r="S1951" s="28"/>
      <c r="T1951" s="28"/>
      <c r="U1951" s="28"/>
      <c r="V1951" s="28"/>
      <c r="W1951" s="28"/>
      <c r="X1951" s="28"/>
      <c r="Y1951" s="28"/>
      <c r="Z1951" s="28"/>
      <c r="AA1951" s="28"/>
      <c r="AB1951" s="28"/>
      <c r="AC1951" s="28"/>
      <c r="AD1951" s="28"/>
      <c r="AE1951" s="28"/>
      <c r="AF1951" s="28"/>
      <c r="AG1951" s="28"/>
      <c r="AH1951" s="28"/>
      <c r="AI1951" s="28"/>
      <c r="AJ1951" s="28"/>
      <c r="AK1951" s="28"/>
      <c r="AL1951" s="28"/>
      <c r="AM1951" s="28"/>
      <c r="AN1951" s="28"/>
      <c r="AO1951" s="28"/>
      <c r="AP1951" s="28"/>
      <c r="AQ1951" s="28"/>
      <c r="AR1951" s="28"/>
    </row>
    <row r="1952" spans="5:44" x14ac:dyDescent="0.25">
      <c r="E1952" s="28"/>
      <c r="F1952" s="28"/>
      <c r="G1952" s="28"/>
      <c r="H1952" s="28"/>
      <c r="I1952" s="28"/>
      <c r="J1952" s="28"/>
      <c r="K1952" s="28"/>
      <c r="L1952" s="28"/>
      <c r="M1952" s="28"/>
      <c r="N1952" s="28"/>
      <c r="O1952" s="28"/>
      <c r="P1952" s="28"/>
      <c r="Q1952" s="28"/>
      <c r="R1952" s="28"/>
      <c r="S1952" s="28"/>
      <c r="T1952" s="28"/>
      <c r="U1952" s="28"/>
      <c r="V1952" s="28"/>
      <c r="W1952" s="28"/>
      <c r="X1952" s="28"/>
      <c r="Y1952" s="28"/>
      <c r="Z1952" s="28"/>
      <c r="AA1952" s="28"/>
      <c r="AB1952" s="28"/>
      <c r="AC1952" s="28"/>
      <c r="AD1952" s="28"/>
      <c r="AE1952" s="28"/>
      <c r="AF1952" s="28"/>
      <c r="AG1952" s="28"/>
      <c r="AH1952" s="28"/>
      <c r="AI1952" s="28"/>
      <c r="AJ1952" s="28"/>
      <c r="AK1952" s="28"/>
      <c r="AL1952" s="28"/>
      <c r="AM1952" s="28"/>
      <c r="AN1952" s="28"/>
      <c r="AO1952" s="28"/>
      <c r="AP1952" s="28"/>
      <c r="AQ1952" s="28"/>
      <c r="AR1952" s="28"/>
    </row>
    <row r="1953" spans="5:44" x14ac:dyDescent="0.25">
      <c r="E1953" s="28"/>
      <c r="F1953" s="28"/>
      <c r="G1953" s="28"/>
      <c r="H1953" s="28"/>
      <c r="I1953" s="28"/>
      <c r="J1953" s="28"/>
      <c r="K1953" s="28"/>
      <c r="L1953" s="28"/>
      <c r="M1953" s="28"/>
      <c r="N1953" s="28"/>
      <c r="O1953" s="28"/>
      <c r="P1953" s="28"/>
      <c r="Q1953" s="28"/>
      <c r="R1953" s="28"/>
      <c r="S1953" s="28"/>
      <c r="T1953" s="28"/>
      <c r="U1953" s="28"/>
      <c r="V1953" s="28"/>
      <c r="W1953" s="28"/>
      <c r="X1953" s="28"/>
      <c r="Y1953" s="28"/>
      <c r="Z1953" s="28"/>
      <c r="AA1953" s="28"/>
      <c r="AB1953" s="28"/>
      <c r="AC1953" s="28"/>
      <c r="AD1953" s="28"/>
      <c r="AE1953" s="28"/>
      <c r="AF1953" s="28"/>
      <c r="AG1953" s="28"/>
      <c r="AH1953" s="28"/>
      <c r="AI1953" s="28"/>
      <c r="AJ1953" s="28"/>
      <c r="AK1953" s="28"/>
      <c r="AL1953" s="28"/>
      <c r="AM1953" s="28"/>
      <c r="AN1953" s="28"/>
      <c r="AO1953" s="28"/>
      <c r="AP1953" s="28"/>
      <c r="AQ1953" s="28"/>
      <c r="AR1953" s="28"/>
    </row>
    <row r="1954" spans="5:44" x14ac:dyDescent="0.25">
      <c r="E1954" s="28"/>
      <c r="F1954" s="28"/>
      <c r="G1954" s="28"/>
      <c r="H1954" s="28"/>
      <c r="I1954" s="28"/>
      <c r="J1954" s="28"/>
      <c r="K1954" s="28"/>
      <c r="L1954" s="28"/>
      <c r="M1954" s="28"/>
      <c r="N1954" s="28"/>
      <c r="O1954" s="28"/>
      <c r="P1954" s="28"/>
      <c r="Q1954" s="28"/>
      <c r="R1954" s="28"/>
      <c r="S1954" s="28"/>
      <c r="T1954" s="28"/>
      <c r="U1954" s="28"/>
      <c r="V1954" s="28"/>
      <c r="W1954" s="28"/>
      <c r="X1954" s="28"/>
      <c r="Y1954" s="28"/>
      <c r="Z1954" s="28"/>
      <c r="AA1954" s="28"/>
      <c r="AB1954" s="28"/>
      <c r="AC1954" s="28"/>
      <c r="AD1954" s="28"/>
      <c r="AE1954" s="28"/>
      <c r="AF1954" s="28"/>
      <c r="AG1954" s="28"/>
      <c r="AH1954" s="28"/>
      <c r="AI1954" s="28"/>
      <c r="AJ1954" s="28"/>
      <c r="AK1954" s="28"/>
      <c r="AL1954" s="28"/>
      <c r="AM1954" s="28"/>
      <c r="AN1954" s="28"/>
      <c r="AO1954" s="28"/>
      <c r="AP1954" s="28"/>
      <c r="AQ1954" s="28"/>
      <c r="AR1954" s="28"/>
    </row>
    <row r="1955" spans="5:44" x14ac:dyDescent="0.25">
      <c r="E1955" s="28"/>
      <c r="F1955" s="28"/>
      <c r="G1955" s="28"/>
      <c r="H1955" s="28"/>
      <c r="I1955" s="28"/>
      <c r="J1955" s="28"/>
      <c r="K1955" s="28"/>
      <c r="L1955" s="28"/>
      <c r="M1955" s="28"/>
      <c r="N1955" s="28"/>
      <c r="O1955" s="28"/>
      <c r="P1955" s="28"/>
      <c r="Q1955" s="28"/>
      <c r="R1955" s="28"/>
      <c r="S1955" s="28"/>
      <c r="T1955" s="28"/>
      <c r="U1955" s="28"/>
      <c r="V1955" s="28"/>
      <c r="W1955" s="28"/>
      <c r="X1955" s="28"/>
      <c r="Y1955" s="28"/>
      <c r="Z1955" s="28"/>
      <c r="AA1955" s="28"/>
      <c r="AB1955" s="28"/>
      <c r="AC1955" s="28"/>
      <c r="AD1955" s="28"/>
      <c r="AE1955" s="28"/>
      <c r="AF1955" s="28"/>
      <c r="AG1955" s="28"/>
      <c r="AH1955" s="28"/>
      <c r="AI1955" s="28"/>
      <c r="AJ1955" s="28"/>
      <c r="AK1955" s="28"/>
      <c r="AL1955" s="28"/>
      <c r="AM1955" s="28"/>
      <c r="AN1955" s="28"/>
      <c r="AO1955" s="28"/>
      <c r="AP1955" s="28"/>
      <c r="AQ1955" s="28"/>
      <c r="AR1955" s="28"/>
    </row>
    <row r="1956" spans="5:44" x14ac:dyDescent="0.25">
      <c r="E1956" s="28"/>
      <c r="F1956" s="28"/>
      <c r="G1956" s="28"/>
      <c r="H1956" s="28"/>
      <c r="I1956" s="28"/>
      <c r="J1956" s="28"/>
      <c r="K1956" s="28"/>
      <c r="L1956" s="28"/>
      <c r="M1956" s="28"/>
      <c r="N1956" s="28"/>
      <c r="O1956" s="28"/>
      <c r="P1956" s="28"/>
      <c r="Q1956" s="28"/>
      <c r="R1956" s="28"/>
      <c r="S1956" s="28"/>
      <c r="T1956" s="28"/>
      <c r="U1956" s="28"/>
      <c r="V1956" s="28"/>
      <c r="W1956" s="28"/>
      <c r="X1956" s="28"/>
      <c r="Y1956" s="28"/>
      <c r="Z1956" s="28"/>
      <c r="AA1956" s="28"/>
      <c r="AB1956" s="28"/>
      <c r="AC1956" s="28"/>
      <c r="AD1956" s="28"/>
      <c r="AE1956" s="28"/>
      <c r="AF1956" s="28"/>
      <c r="AG1956" s="28"/>
      <c r="AH1956" s="28"/>
      <c r="AI1956" s="28"/>
      <c r="AJ1956" s="28"/>
      <c r="AK1956" s="28"/>
      <c r="AL1956" s="28"/>
      <c r="AM1956" s="28"/>
      <c r="AN1956" s="28"/>
      <c r="AO1956" s="28"/>
      <c r="AP1956" s="28"/>
      <c r="AQ1956" s="28"/>
      <c r="AR1956" s="28"/>
    </row>
    <row r="1957" spans="5:44" x14ac:dyDescent="0.25">
      <c r="E1957" s="28"/>
      <c r="F1957" s="28"/>
      <c r="G1957" s="28"/>
      <c r="H1957" s="28"/>
      <c r="I1957" s="28"/>
      <c r="J1957" s="28"/>
      <c r="K1957" s="28"/>
      <c r="L1957" s="28"/>
      <c r="M1957" s="28"/>
      <c r="N1957" s="28"/>
      <c r="O1957" s="28"/>
      <c r="P1957" s="28"/>
      <c r="Q1957" s="28"/>
      <c r="R1957" s="28"/>
      <c r="S1957" s="28"/>
      <c r="T1957" s="28"/>
      <c r="U1957" s="28"/>
      <c r="V1957" s="28"/>
      <c r="W1957" s="28"/>
      <c r="X1957" s="28"/>
      <c r="Y1957" s="28"/>
      <c r="Z1957" s="28"/>
      <c r="AA1957" s="28"/>
      <c r="AB1957" s="28"/>
      <c r="AC1957" s="28"/>
      <c r="AD1957" s="28"/>
      <c r="AE1957" s="28"/>
      <c r="AF1957" s="28"/>
      <c r="AG1957" s="28"/>
      <c r="AH1957" s="28"/>
      <c r="AI1957" s="28"/>
      <c r="AJ1957" s="28"/>
      <c r="AK1957" s="28"/>
      <c r="AL1957" s="28"/>
      <c r="AM1957" s="28"/>
      <c r="AN1957" s="28"/>
      <c r="AO1957" s="28"/>
      <c r="AP1957" s="28"/>
      <c r="AQ1957" s="28"/>
      <c r="AR1957" s="28"/>
    </row>
    <row r="1958" spans="5:44" x14ac:dyDescent="0.25">
      <c r="E1958" s="28"/>
      <c r="F1958" s="28"/>
      <c r="G1958" s="28"/>
      <c r="H1958" s="28"/>
      <c r="I1958" s="28"/>
      <c r="J1958" s="28"/>
      <c r="K1958" s="28"/>
      <c r="L1958" s="28"/>
      <c r="M1958" s="28"/>
      <c r="N1958" s="28"/>
      <c r="O1958" s="28"/>
      <c r="P1958" s="28"/>
      <c r="Q1958" s="28"/>
      <c r="R1958" s="28"/>
      <c r="S1958" s="28"/>
      <c r="T1958" s="28"/>
      <c r="U1958" s="28"/>
      <c r="V1958" s="28"/>
      <c r="W1958" s="28"/>
      <c r="X1958" s="28"/>
      <c r="Y1958" s="28"/>
      <c r="Z1958" s="28"/>
      <c r="AA1958" s="28"/>
      <c r="AB1958" s="28"/>
      <c r="AC1958" s="28"/>
      <c r="AD1958" s="28"/>
      <c r="AE1958" s="28"/>
      <c r="AF1958" s="28"/>
      <c r="AG1958" s="28"/>
      <c r="AH1958" s="28"/>
      <c r="AI1958" s="28"/>
      <c r="AJ1958" s="28"/>
      <c r="AK1958" s="28"/>
      <c r="AL1958" s="28"/>
      <c r="AM1958" s="28"/>
      <c r="AN1958" s="28"/>
      <c r="AO1958" s="28"/>
      <c r="AP1958" s="28"/>
      <c r="AQ1958" s="28"/>
      <c r="AR1958" s="28"/>
    </row>
    <row r="1959" spans="5:44" x14ac:dyDescent="0.25">
      <c r="E1959" s="28"/>
      <c r="F1959" s="28"/>
      <c r="G1959" s="28"/>
      <c r="H1959" s="28"/>
      <c r="I1959" s="28"/>
      <c r="J1959" s="28"/>
      <c r="K1959" s="28"/>
      <c r="L1959" s="28"/>
      <c r="M1959" s="28"/>
      <c r="N1959" s="28"/>
      <c r="O1959" s="28"/>
      <c r="P1959" s="28"/>
      <c r="Q1959" s="28"/>
      <c r="R1959" s="28"/>
      <c r="S1959" s="28"/>
      <c r="T1959" s="28"/>
      <c r="U1959" s="28"/>
      <c r="V1959" s="28"/>
      <c r="W1959" s="28"/>
      <c r="X1959" s="28"/>
      <c r="Y1959" s="28"/>
      <c r="Z1959" s="28"/>
      <c r="AA1959" s="28"/>
      <c r="AB1959" s="28"/>
      <c r="AC1959" s="28"/>
      <c r="AD1959" s="28"/>
      <c r="AE1959" s="28"/>
      <c r="AF1959" s="28"/>
      <c r="AG1959" s="28"/>
      <c r="AH1959" s="28"/>
      <c r="AI1959" s="28"/>
      <c r="AJ1959" s="28"/>
      <c r="AK1959" s="28"/>
      <c r="AL1959" s="28"/>
      <c r="AM1959" s="28"/>
      <c r="AN1959" s="28"/>
      <c r="AO1959" s="28"/>
      <c r="AP1959" s="28"/>
      <c r="AQ1959" s="28"/>
      <c r="AR1959" s="28"/>
    </row>
    <row r="1960" spans="5:44" x14ac:dyDescent="0.25">
      <c r="E1960" s="28"/>
      <c r="F1960" s="28"/>
      <c r="G1960" s="28"/>
      <c r="H1960" s="28"/>
      <c r="I1960" s="28"/>
      <c r="J1960" s="28"/>
      <c r="K1960" s="28"/>
      <c r="L1960" s="28"/>
      <c r="M1960" s="28"/>
      <c r="N1960" s="28"/>
      <c r="O1960" s="28"/>
      <c r="P1960" s="28"/>
      <c r="Q1960" s="28"/>
      <c r="R1960" s="28"/>
      <c r="S1960" s="28"/>
      <c r="T1960" s="28"/>
      <c r="U1960" s="28"/>
      <c r="V1960" s="28"/>
      <c r="W1960" s="28"/>
      <c r="X1960" s="28"/>
      <c r="Y1960" s="28"/>
      <c r="Z1960" s="28"/>
      <c r="AA1960" s="28"/>
      <c r="AB1960" s="28"/>
      <c r="AC1960" s="28"/>
      <c r="AD1960" s="28"/>
      <c r="AE1960" s="28"/>
      <c r="AF1960" s="28"/>
      <c r="AG1960" s="28"/>
      <c r="AH1960" s="28"/>
      <c r="AI1960" s="28"/>
      <c r="AJ1960" s="28"/>
      <c r="AK1960" s="28"/>
      <c r="AL1960" s="28"/>
      <c r="AM1960" s="28"/>
      <c r="AN1960" s="28"/>
      <c r="AO1960" s="28"/>
      <c r="AP1960" s="28"/>
      <c r="AQ1960" s="28"/>
      <c r="AR1960" s="28"/>
    </row>
    <row r="1961" spans="5:44" x14ac:dyDescent="0.25">
      <c r="E1961" s="28"/>
      <c r="F1961" s="28"/>
      <c r="G1961" s="28"/>
      <c r="H1961" s="28"/>
      <c r="I1961" s="28"/>
      <c r="J1961" s="28"/>
      <c r="K1961" s="28"/>
      <c r="L1961" s="28"/>
      <c r="M1961" s="28"/>
      <c r="N1961" s="28"/>
      <c r="O1961" s="28"/>
      <c r="P1961" s="28"/>
      <c r="Q1961" s="28"/>
      <c r="R1961" s="28"/>
      <c r="S1961" s="28"/>
      <c r="T1961" s="28"/>
      <c r="U1961" s="28"/>
      <c r="V1961" s="28"/>
      <c r="W1961" s="28"/>
      <c r="X1961" s="28"/>
      <c r="Y1961" s="28"/>
      <c r="Z1961" s="28"/>
      <c r="AA1961" s="28"/>
      <c r="AB1961" s="28"/>
      <c r="AC1961" s="28"/>
      <c r="AD1961" s="28"/>
      <c r="AE1961" s="28"/>
      <c r="AF1961" s="28"/>
      <c r="AG1961" s="28"/>
      <c r="AH1961" s="28"/>
      <c r="AI1961" s="28"/>
      <c r="AJ1961" s="28"/>
      <c r="AK1961" s="28"/>
      <c r="AL1961" s="28"/>
      <c r="AM1961" s="28"/>
      <c r="AN1961" s="28"/>
      <c r="AO1961" s="28"/>
      <c r="AP1961" s="28"/>
      <c r="AQ1961" s="28"/>
      <c r="AR1961" s="28"/>
    </row>
    <row r="1962" spans="5:44" x14ac:dyDescent="0.25">
      <c r="E1962" s="28"/>
      <c r="F1962" s="28"/>
      <c r="G1962" s="28"/>
      <c r="H1962" s="28"/>
      <c r="I1962" s="28"/>
      <c r="J1962" s="28"/>
      <c r="K1962" s="28"/>
      <c r="L1962" s="28"/>
      <c r="M1962" s="28"/>
      <c r="N1962" s="28"/>
      <c r="O1962" s="28"/>
      <c r="P1962" s="28"/>
      <c r="Q1962" s="28"/>
      <c r="R1962" s="28"/>
      <c r="S1962" s="28"/>
      <c r="T1962" s="28"/>
      <c r="U1962" s="28"/>
      <c r="V1962" s="28"/>
      <c r="W1962" s="28"/>
      <c r="X1962" s="28"/>
      <c r="Y1962" s="28"/>
      <c r="Z1962" s="28"/>
      <c r="AA1962" s="28"/>
      <c r="AB1962" s="28"/>
      <c r="AC1962" s="28"/>
      <c r="AD1962" s="28"/>
      <c r="AE1962" s="28"/>
      <c r="AF1962" s="28"/>
      <c r="AG1962" s="28"/>
      <c r="AH1962" s="28"/>
      <c r="AI1962" s="28"/>
      <c r="AJ1962" s="28"/>
      <c r="AK1962" s="28"/>
      <c r="AL1962" s="28"/>
      <c r="AM1962" s="28"/>
      <c r="AN1962" s="28"/>
      <c r="AO1962" s="28"/>
      <c r="AP1962" s="28"/>
      <c r="AQ1962" s="28"/>
      <c r="AR1962" s="28"/>
    </row>
    <row r="1963" spans="5:44" x14ac:dyDescent="0.25">
      <c r="E1963" s="28"/>
      <c r="F1963" s="28"/>
      <c r="G1963" s="28"/>
      <c r="H1963" s="28"/>
      <c r="I1963" s="28"/>
      <c r="J1963" s="28"/>
      <c r="K1963" s="28"/>
      <c r="L1963" s="28"/>
      <c r="M1963" s="28"/>
      <c r="N1963" s="28"/>
      <c r="O1963" s="28"/>
      <c r="P1963" s="28"/>
      <c r="Q1963" s="28"/>
      <c r="R1963" s="28"/>
      <c r="S1963" s="28"/>
      <c r="T1963" s="28"/>
      <c r="U1963" s="28"/>
      <c r="V1963" s="28"/>
      <c r="W1963" s="28"/>
      <c r="X1963" s="28"/>
      <c r="Y1963" s="28"/>
      <c r="Z1963" s="28"/>
      <c r="AA1963" s="28"/>
      <c r="AB1963" s="28"/>
      <c r="AC1963" s="28"/>
      <c r="AD1963" s="28"/>
      <c r="AE1963" s="28"/>
      <c r="AF1963" s="28"/>
      <c r="AG1963" s="28"/>
      <c r="AH1963" s="28"/>
      <c r="AI1963" s="28"/>
      <c r="AJ1963" s="28"/>
      <c r="AK1963" s="28"/>
      <c r="AL1963" s="28"/>
      <c r="AM1963" s="28"/>
      <c r="AN1963" s="28"/>
      <c r="AO1963" s="28"/>
      <c r="AP1963" s="28"/>
      <c r="AQ1963" s="28"/>
      <c r="AR1963" s="28"/>
    </row>
    <row r="1964" spans="5:44" x14ac:dyDescent="0.25">
      <c r="E1964" s="28"/>
      <c r="F1964" s="28"/>
      <c r="G1964" s="28"/>
      <c r="H1964" s="28"/>
      <c r="I1964" s="28"/>
      <c r="J1964" s="28"/>
      <c r="K1964" s="28"/>
      <c r="L1964" s="28"/>
      <c r="M1964" s="28"/>
      <c r="N1964" s="28"/>
      <c r="O1964" s="28"/>
      <c r="P1964" s="28"/>
      <c r="Q1964" s="28"/>
      <c r="R1964" s="28"/>
      <c r="S1964" s="28"/>
      <c r="T1964" s="28"/>
      <c r="U1964" s="28"/>
      <c r="V1964" s="28"/>
      <c r="W1964" s="28"/>
      <c r="X1964" s="28"/>
      <c r="Y1964" s="28"/>
      <c r="Z1964" s="28"/>
      <c r="AA1964" s="28"/>
      <c r="AB1964" s="28"/>
      <c r="AC1964" s="28"/>
      <c r="AD1964" s="28"/>
      <c r="AE1964" s="28"/>
      <c r="AF1964" s="28"/>
      <c r="AG1964" s="28"/>
      <c r="AH1964" s="28"/>
      <c r="AI1964" s="28"/>
      <c r="AJ1964" s="28"/>
      <c r="AK1964" s="28"/>
      <c r="AL1964" s="28"/>
      <c r="AM1964" s="28"/>
      <c r="AN1964" s="28"/>
      <c r="AO1964" s="28"/>
      <c r="AP1964" s="28"/>
      <c r="AQ1964" s="28"/>
      <c r="AR1964" s="28"/>
    </row>
    <row r="1965" spans="5:44" x14ac:dyDescent="0.25">
      <c r="E1965" s="28"/>
      <c r="F1965" s="28"/>
      <c r="G1965" s="28"/>
      <c r="H1965" s="28"/>
      <c r="I1965" s="28"/>
      <c r="J1965" s="28"/>
      <c r="K1965" s="28"/>
      <c r="L1965" s="28"/>
      <c r="M1965" s="28"/>
      <c r="N1965" s="28"/>
      <c r="O1965" s="28"/>
      <c r="P1965" s="28"/>
      <c r="Q1965" s="28"/>
      <c r="R1965" s="28"/>
      <c r="S1965" s="28"/>
      <c r="T1965" s="28"/>
      <c r="U1965" s="28"/>
      <c r="V1965" s="28"/>
      <c r="W1965" s="28"/>
      <c r="X1965" s="28"/>
      <c r="Y1965" s="28"/>
      <c r="Z1965" s="28"/>
      <c r="AA1965" s="28"/>
      <c r="AB1965" s="28"/>
      <c r="AC1965" s="28"/>
      <c r="AD1965" s="28"/>
      <c r="AE1965" s="28"/>
      <c r="AF1965" s="28"/>
      <c r="AG1965" s="28"/>
      <c r="AH1965" s="28"/>
      <c r="AI1965" s="28"/>
      <c r="AJ1965" s="28"/>
      <c r="AK1965" s="28"/>
      <c r="AL1965" s="28"/>
      <c r="AM1965" s="28"/>
      <c r="AN1965" s="28"/>
      <c r="AO1965" s="28"/>
      <c r="AP1965" s="28"/>
      <c r="AQ1965" s="28"/>
      <c r="AR1965" s="28"/>
    </row>
    <row r="1966" spans="5:44" x14ac:dyDescent="0.25">
      <c r="E1966" s="28"/>
      <c r="F1966" s="28"/>
      <c r="G1966" s="28"/>
      <c r="H1966" s="28"/>
      <c r="I1966" s="28"/>
      <c r="J1966" s="28"/>
      <c r="K1966" s="28"/>
      <c r="L1966" s="28"/>
      <c r="M1966" s="28"/>
      <c r="N1966" s="28"/>
      <c r="O1966" s="28"/>
      <c r="P1966" s="28"/>
      <c r="Q1966" s="28"/>
      <c r="R1966" s="28"/>
      <c r="S1966" s="28"/>
      <c r="T1966" s="28"/>
      <c r="U1966" s="28"/>
      <c r="V1966" s="28"/>
      <c r="W1966" s="28"/>
      <c r="X1966" s="28"/>
      <c r="Y1966" s="28"/>
      <c r="Z1966" s="28"/>
      <c r="AA1966" s="28"/>
      <c r="AB1966" s="28"/>
      <c r="AC1966" s="28"/>
      <c r="AD1966" s="28"/>
      <c r="AE1966" s="28"/>
      <c r="AF1966" s="28"/>
      <c r="AG1966" s="28"/>
      <c r="AH1966" s="28"/>
      <c r="AI1966" s="28"/>
      <c r="AJ1966" s="28"/>
      <c r="AK1966" s="28"/>
      <c r="AL1966" s="28"/>
      <c r="AM1966" s="28"/>
      <c r="AN1966" s="28"/>
      <c r="AO1966" s="28"/>
      <c r="AP1966" s="28"/>
      <c r="AQ1966" s="28"/>
      <c r="AR1966" s="28"/>
    </row>
    <row r="1967" spans="5:44" x14ac:dyDescent="0.25">
      <c r="E1967" s="28"/>
      <c r="F1967" s="28"/>
      <c r="G1967" s="28"/>
      <c r="H1967" s="28"/>
      <c r="I1967" s="28"/>
      <c r="J1967" s="28"/>
      <c r="K1967" s="28"/>
      <c r="L1967" s="28"/>
      <c r="M1967" s="28"/>
      <c r="N1967" s="28"/>
      <c r="O1967" s="28"/>
      <c r="P1967" s="28"/>
      <c r="Q1967" s="28"/>
      <c r="R1967" s="28"/>
      <c r="S1967" s="28"/>
      <c r="T1967" s="28"/>
      <c r="U1967" s="28"/>
      <c r="V1967" s="28"/>
      <c r="W1967" s="28"/>
      <c r="X1967" s="28"/>
      <c r="Y1967" s="28"/>
      <c r="Z1967" s="28"/>
      <c r="AA1967" s="28"/>
      <c r="AB1967" s="28"/>
      <c r="AC1967" s="28"/>
      <c r="AD1967" s="28"/>
      <c r="AE1967" s="28"/>
      <c r="AF1967" s="28"/>
      <c r="AG1967" s="28"/>
      <c r="AH1967" s="28"/>
      <c r="AI1967" s="28"/>
      <c r="AJ1967" s="28"/>
      <c r="AK1967" s="28"/>
      <c r="AL1967" s="28"/>
      <c r="AM1967" s="28"/>
      <c r="AN1967" s="28"/>
      <c r="AO1967" s="28"/>
      <c r="AP1967" s="28"/>
      <c r="AQ1967" s="28"/>
      <c r="AR1967" s="28"/>
    </row>
    <row r="1968" spans="5:44" x14ac:dyDescent="0.25">
      <c r="E1968" s="28"/>
      <c r="F1968" s="28"/>
      <c r="G1968" s="28"/>
      <c r="H1968" s="28"/>
      <c r="I1968" s="28"/>
      <c r="J1968" s="28"/>
      <c r="K1968" s="28"/>
      <c r="L1968" s="28"/>
      <c r="M1968" s="28"/>
      <c r="N1968" s="28"/>
      <c r="O1968" s="28"/>
      <c r="P1968" s="28"/>
      <c r="Q1968" s="28"/>
      <c r="R1968" s="28"/>
      <c r="S1968" s="28"/>
      <c r="T1968" s="28"/>
      <c r="U1968" s="28"/>
      <c r="V1968" s="28"/>
      <c r="W1968" s="28"/>
      <c r="X1968" s="28"/>
      <c r="Y1968" s="28"/>
      <c r="Z1968" s="28"/>
      <c r="AA1968" s="28"/>
      <c r="AB1968" s="28"/>
      <c r="AC1968" s="28"/>
      <c r="AD1968" s="28"/>
      <c r="AE1968" s="28"/>
      <c r="AF1968" s="28"/>
      <c r="AG1968" s="28"/>
      <c r="AH1968" s="28"/>
      <c r="AI1968" s="28"/>
      <c r="AJ1968" s="28"/>
      <c r="AK1968" s="28"/>
      <c r="AL1968" s="28"/>
      <c r="AM1968" s="28"/>
      <c r="AN1968" s="28"/>
      <c r="AO1968" s="28"/>
      <c r="AP1968" s="28"/>
      <c r="AQ1968" s="28"/>
      <c r="AR1968" s="28"/>
    </row>
    <row r="1969" spans="5:44" x14ac:dyDescent="0.25">
      <c r="E1969" s="28"/>
      <c r="F1969" s="28"/>
      <c r="G1969" s="28"/>
      <c r="H1969" s="28"/>
      <c r="I1969" s="28"/>
      <c r="J1969" s="28"/>
      <c r="K1969" s="28"/>
      <c r="L1969" s="28"/>
      <c r="M1969" s="28"/>
      <c r="N1969" s="28"/>
      <c r="O1969" s="28"/>
      <c r="P1969" s="28"/>
      <c r="Q1969" s="28"/>
      <c r="R1969" s="28"/>
      <c r="S1969" s="28"/>
      <c r="T1969" s="28"/>
      <c r="U1969" s="28"/>
      <c r="V1969" s="28"/>
      <c r="W1969" s="28"/>
      <c r="X1969" s="28"/>
      <c r="Y1969" s="28"/>
      <c r="Z1969" s="28"/>
      <c r="AA1969" s="28"/>
      <c r="AB1969" s="28"/>
      <c r="AC1969" s="28"/>
      <c r="AD1969" s="28"/>
      <c r="AE1969" s="28"/>
      <c r="AF1969" s="28"/>
      <c r="AG1969" s="28"/>
      <c r="AH1969" s="28"/>
      <c r="AI1969" s="28"/>
      <c r="AJ1969" s="28"/>
      <c r="AK1969" s="28"/>
      <c r="AL1969" s="28"/>
      <c r="AM1969" s="28"/>
      <c r="AN1969" s="28"/>
      <c r="AO1969" s="28"/>
      <c r="AP1969" s="28"/>
      <c r="AQ1969" s="28"/>
      <c r="AR1969" s="28"/>
    </row>
    <row r="1970" spans="5:44" x14ac:dyDescent="0.25">
      <c r="E1970" s="28"/>
      <c r="F1970" s="28"/>
      <c r="G1970" s="28"/>
      <c r="H1970" s="28"/>
      <c r="I1970" s="28"/>
      <c r="J1970" s="28"/>
      <c r="K1970" s="28"/>
      <c r="L1970" s="28"/>
      <c r="M1970" s="28"/>
      <c r="N1970" s="28"/>
      <c r="O1970" s="28"/>
      <c r="P1970" s="28"/>
      <c r="Q1970" s="28"/>
      <c r="R1970" s="28"/>
      <c r="S1970" s="28"/>
      <c r="T1970" s="28"/>
      <c r="U1970" s="28"/>
      <c r="V1970" s="28"/>
      <c r="W1970" s="28"/>
      <c r="X1970" s="28"/>
      <c r="Y1970" s="28"/>
      <c r="Z1970" s="28"/>
      <c r="AA1970" s="28"/>
      <c r="AB1970" s="28"/>
      <c r="AC1970" s="28"/>
      <c r="AD1970" s="28"/>
      <c r="AE1970" s="28"/>
      <c r="AF1970" s="28"/>
      <c r="AG1970" s="28"/>
      <c r="AH1970" s="28"/>
      <c r="AI1970" s="28"/>
      <c r="AJ1970" s="28"/>
      <c r="AK1970" s="28"/>
      <c r="AL1970" s="28"/>
      <c r="AM1970" s="28"/>
      <c r="AN1970" s="28"/>
      <c r="AO1970" s="28"/>
      <c r="AP1970" s="28"/>
      <c r="AQ1970" s="28"/>
      <c r="AR1970" s="28"/>
    </row>
    <row r="1971" spans="5:44" x14ac:dyDescent="0.25">
      <c r="E1971" s="28"/>
      <c r="F1971" s="28"/>
      <c r="G1971" s="28"/>
      <c r="H1971" s="28"/>
      <c r="I1971" s="28"/>
      <c r="J1971" s="28"/>
      <c r="K1971" s="28"/>
      <c r="L1971" s="28"/>
      <c r="M1971" s="28"/>
      <c r="N1971" s="28"/>
      <c r="O1971" s="28"/>
      <c r="P1971" s="28"/>
      <c r="Q1971" s="28"/>
      <c r="R1971" s="28"/>
      <c r="S1971" s="28"/>
      <c r="T1971" s="28"/>
      <c r="U1971" s="28"/>
      <c r="V1971" s="28"/>
      <c r="W1971" s="28"/>
      <c r="X1971" s="28"/>
      <c r="Y1971" s="28"/>
      <c r="Z1971" s="28"/>
      <c r="AA1971" s="28"/>
      <c r="AB1971" s="28"/>
      <c r="AC1971" s="28"/>
      <c r="AD1971" s="28"/>
      <c r="AE1971" s="28"/>
      <c r="AF1971" s="28"/>
      <c r="AG1971" s="28"/>
      <c r="AH1971" s="28"/>
      <c r="AI1971" s="28"/>
      <c r="AJ1971" s="28"/>
      <c r="AK1971" s="28"/>
      <c r="AL1971" s="28"/>
      <c r="AM1971" s="28"/>
      <c r="AN1971" s="28"/>
      <c r="AO1971" s="28"/>
      <c r="AP1971" s="28"/>
      <c r="AQ1971" s="28"/>
      <c r="AR1971" s="28"/>
    </row>
    <row r="1972" spans="5:44" x14ac:dyDescent="0.25">
      <c r="E1972" s="28"/>
      <c r="F1972" s="28"/>
      <c r="G1972" s="28"/>
      <c r="H1972" s="28"/>
      <c r="I1972" s="28"/>
      <c r="J1972" s="28"/>
      <c r="K1972" s="28"/>
      <c r="L1972" s="28"/>
      <c r="M1972" s="28"/>
      <c r="N1972" s="28"/>
      <c r="O1972" s="28"/>
      <c r="P1972" s="28"/>
      <c r="Q1972" s="28"/>
      <c r="R1972" s="28"/>
      <c r="S1972" s="28"/>
      <c r="T1972" s="28"/>
      <c r="U1972" s="28"/>
      <c r="V1972" s="28"/>
      <c r="W1972" s="28"/>
      <c r="X1972" s="28"/>
      <c r="Y1972" s="28"/>
      <c r="Z1972" s="28"/>
      <c r="AA1972" s="28"/>
      <c r="AB1972" s="28"/>
      <c r="AC1972" s="28"/>
      <c r="AD1972" s="28"/>
      <c r="AE1972" s="28"/>
      <c r="AF1972" s="28"/>
      <c r="AG1972" s="28"/>
      <c r="AH1972" s="28"/>
      <c r="AI1972" s="28"/>
      <c r="AJ1972" s="28"/>
      <c r="AK1972" s="28"/>
      <c r="AL1972" s="28"/>
      <c r="AM1972" s="28"/>
      <c r="AN1972" s="28"/>
      <c r="AO1972" s="28"/>
      <c r="AP1972" s="28"/>
      <c r="AQ1972" s="28"/>
      <c r="AR1972" s="28"/>
    </row>
    <row r="1973" spans="5:44" x14ac:dyDescent="0.25">
      <c r="E1973" s="28"/>
      <c r="F1973" s="28"/>
      <c r="G1973" s="28"/>
      <c r="H1973" s="28"/>
      <c r="I1973" s="28"/>
      <c r="J1973" s="28"/>
      <c r="K1973" s="28"/>
      <c r="L1973" s="28"/>
      <c r="M1973" s="28"/>
      <c r="N1973" s="28"/>
      <c r="O1973" s="28"/>
      <c r="P1973" s="28"/>
      <c r="Q1973" s="28"/>
      <c r="R1973" s="28"/>
      <c r="S1973" s="28"/>
      <c r="T1973" s="28"/>
      <c r="U1973" s="28"/>
      <c r="V1973" s="28"/>
      <c r="W1973" s="28"/>
      <c r="X1973" s="28"/>
      <c r="Y1973" s="28"/>
      <c r="Z1973" s="28"/>
      <c r="AA1973" s="28"/>
      <c r="AB1973" s="28"/>
      <c r="AC1973" s="28"/>
      <c r="AD1973" s="28"/>
      <c r="AE1973" s="28"/>
      <c r="AF1973" s="28"/>
      <c r="AG1973" s="28"/>
      <c r="AH1973" s="28"/>
      <c r="AI1973" s="28"/>
      <c r="AJ1973" s="28"/>
      <c r="AK1973" s="28"/>
      <c r="AL1973" s="28"/>
      <c r="AM1973" s="28"/>
      <c r="AN1973" s="28"/>
      <c r="AO1973" s="28"/>
      <c r="AP1973" s="28"/>
      <c r="AQ1973" s="28"/>
      <c r="AR1973" s="28"/>
    </row>
    <row r="1974" spans="5:44" x14ac:dyDescent="0.25">
      <c r="E1974" s="28"/>
      <c r="F1974" s="28"/>
      <c r="G1974" s="28"/>
      <c r="H1974" s="28"/>
      <c r="I1974" s="28"/>
      <c r="J1974" s="28"/>
      <c r="K1974" s="28"/>
      <c r="L1974" s="28"/>
      <c r="M1974" s="28"/>
      <c r="N1974" s="28"/>
      <c r="O1974" s="28"/>
      <c r="P1974" s="28"/>
      <c r="Q1974" s="28"/>
      <c r="R1974" s="28"/>
      <c r="S1974" s="28"/>
      <c r="T1974" s="28"/>
      <c r="U1974" s="28"/>
      <c r="V1974" s="28"/>
      <c r="W1974" s="28"/>
      <c r="X1974" s="28"/>
      <c r="Y1974" s="28"/>
      <c r="Z1974" s="28"/>
      <c r="AA1974" s="28"/>
      <c r="AB1974" s="28"/>
      <c r="AC1974" s="28"/>
      <c r="AD1974" s="28"/>
      <c r="AE1974" s="28"/>
      <c r="AF1974" s="28"/>
      <c r="AG1974" s="28"/>
      <c r="AH1974" s="28"/>
      <c r="AI1974" s="28"/>
      <c r="AJ1974" s="28"/>
      <c r="AK1974" s="28"/>
      <c r="AL1974" s="28"/>
      <c r="AM1974" s="28"/>
      <c r="AN1974" s="28"/>
      <c r="AO1974" s="28"/>
      <c r="AP1974" s="28"/>
      <c r="AQ1974" s="28"/>
      <c r="AR1974" s="28"/>
    </row>
    <row r="1975" spans="5:44" x14ac:dyDescent="0.25">
      <c r="E1975" s="28"/>
      <c r="F1975" s="28"/>
      <c r="G1975" s="28"/>
      <c r="H1975" s="28"/>
      <c r="I1975" s="28"/>
      <c r="J1975" s="28"/>
      <c r="K1975" s="28"/>
      <c r="L1975" s="28"/>
      <c r="M1975" s="28"/>
      <c r="N1975" s="28"/>
      <c r="O1975" s="28"/>
      <c r="P1975" s="28"/>
      <c r="Q1975" s="28"/>
      <c r="R1975" s="28"/>
      <c r="S1975" s="28"/>
      <c r="T1975" s="28"/>
      <c r="U1975" s="28"/>
      <c r="V1975" s="28"/>
      <c r="W1975" s="28"/>
      <c r="X1975" s="28"/>
      <c r="Y1975" s="28"/>
      <c r="Z1975" s="28"/>
      <c r="AA1975" s="28"/>
      <c r="AB1975" s="28"/>
      <c r="AC1975" s="28"/>
      <c r="AD1975" s="28"/>
      <c r="AE1975" s="28"/>
      <c r="AF1975" s="28"/>
      <c r="AG1975" s="28"/>
      <c r="AH1975" s="28"/>
      <c r="AI1975" s="28"/>
      <c r="AJ1975" s="28"/>
      <c r="AK1975" s="28"/>
      <c r="AL1975" s="28"/>
      <c r="AM1975" s="28"/>
      <c r="AN1975" s="28"/>
      <c r="AO1975" s="28"/>
      <c r="AP1975" s="28"/>
      <c r="AQ1975" s="28"/>
      <c r="AR1975" s="28"/>
    </row>
    <row r="1976" spans="5:44" x14ac:dyDescent="0.25">
      <c r="E1976" s="28"/>
      <c r="F1976" s="28"/>
      <c r="G1976" s="28"/>
      <c r="H1976" s="28"/>
      <c r="I1976" s="28"/>
      <c r="J1976" s="28"/>
      <c r="K1976" s="28"/>
      <c r="L1976" s="28"/>
      <c r="M1976" s="28"/>
      <c r="N1976" s="28"/>
      <c r="O1976" s="28"/>
      <c r="P1976" s="28"/>
      <c r="Q1976" s="28"/>
      <c r="R1976" s="28"/>
      <c r="S1976" s="28"/>
      <c r="T1976" s="28"/>
      <c r="U1976" s="28"/>
      <c r="V1976" s="28"/>
      <c r="W1976" s="28"/>
      <c r="X1976" s="28"/>
      <c r="Y1976" s="28"/>
      <c r="Z1976" s="28"/>
      <c r="AA1976" s="28"/>
      <c r="AB1976" s="28"/>
      <c r="AC1976" s="28"/>
      <c r="AD1976" s="28"/>
      <c r="AE1976" s="28"/>
      <c r="AF1976" s="28"/>
      <c r="AG1976" s="28"/>
      <c r="AH1976" s="28"/>
      <c r="AI1976" s="28"/>
      <c r="AJ1976" s="28"/>
      <c r="AK1976" s="28"/>
      <c r="AL1976" s="28"/>
      <c r="AM1976" s="28"/>
      <c r="AN1976" s="28"/>
      <c r="AO1976" s="28"/>
      <c r="AP1976" s="28"/>
      <c r="AQ1976" s="28"/>
      <c r="AR1976" s="28"/>
    </row>
    <row r="1977" spans="5:44" x14ac:dyDescent="0.25">
      <c r="E1977" s="28"/>
      <c r="F1977" s="28"/>
      <c r="G1977" s="28"/>
      <c r="H1977" s="28"/>
      <c r="I1977" s="28"/>
      <c r="J1977" s="28"/>
      <c r="K1977" s="28"/>
      <c r="L1977" s="28"/>
      <c r="M1977" s="28"/>
      <c r="N1977" s="28"/>
      <c r="O1977" s="28"/>
      <c r="P1977" s="28"/>
      <c r="Q1977" s="28"/>
      <c r="R1977" s="28"/>
      <c r="S1977" s="28"/>
      <c r="T1977" s="28"/>
      <c r="U1977" s="28"/>
      <c r="V1977" s="28"/>
      <c r="W1977" s="28"/>
      <c r="X1977" s="28"/>
      <c r="Y1977" s="28"/>
      <c r="Z1977" s="28"/>
      <c r="AA1977" s="28"/>
      <c r="AB1977" s="28"/>
      <c r="AC1977" s="28"/>
      <c r="AD1977" s="28"/>
      <c r="AE1977" s="28"/>
      <c r="AF1977" s="28"/>
      <c r="AG1977" s="28"/>
      <c r="AH1977" s="28"/>
      <c r="AI1977" s="28"/>
      <c r="AJ1977" s="28"/>
      <c r="AK1977" s="28"/>
      <c r="AL1977" s="28"/>
      <c r="AM1977" s="28"/>
      <c r="AN1977" s="28"/>
      <c r="AO1977" s="28"/>
      <c r="AP1977" s="28"/>
      <c r="AQ1977" s="28"/>
      <c r="AR1977" s="28"/>
    </row>
    <row r="1978" spans="5:44" x14ac:dyDescent="0.25">
      <c r="E1978" s="28"/>
      <c r="F1978" s="28"/>
      <c r="G1978" s="28"/>
      <c r="H1978" s="28"/>
      <c r="I1978" s="28"/>
      <c r="J1978" s="28"/>
      <c r="K1978" s="28"/>
      <c r="L1978" s="28"/>
      <c r="M1978" s="28"/>
      <c r="N1978" s="28"/>
      <c r="O1978" s="28"/>
      <c r="P1978" s="28"/>
      <c r="Q1978" s="28"/>
      <c r="R1978" s="28"/>
      <c r="S1978" s="28"/>
      <c r="T1978" s="28"/>
      <c r="U1978" s="28"/>
      <c r="V1978" s="28"/>
      <c r="W1978" s="28"/>
      <c r="X1978" s="28"/>
      <c r="Y1978" s="28"/>
      <c r="Z1978" s="28"/>
      <c r="AA1978" s="28"/>
      <c r="AB1978" s="28"/>
      <c r="AC1978" s="28"/>
      <c r="AD1978" s="28"/>
      <c r="AE1978" s="28"/>
      <c r="AF1978" s="28"/>
      <c r="AG1978" s="28"/>
      <c r="AH1978" s="28"/>
      <c r="AI1978" s="28"/>
      <c r="AJ1978" s="28"/>
      <c r="AK1978" s="28"/>
      <c r="AL1978" s="28"/>
      <c r="AM1978" s="28"/>
      <c r="AN1978" s="28"/>
      <c r="AO1978" s="28"/>
      <c r="AP1978" s="28"/>
      <c r="AQ1978" s="28"/>
      <c r="AR1978" s="28"/>
    </row>
    <row r="1979" spans="5:44" x14ac:dyDescent="0.25">
      <c r="E1979" s="28"/>
      <c r="F1979" s="28"/>
      <c r="G1979" s="28"/>
      <c r="H1979" s="28"/>
      <c r="I1979" s="28"/>
      <c r="J1979" s="28"/>
      <c r="K1979" s="28"/>
      <c r="L1979" s="28"/>
      <c r="M1979" s="28"/>
      <c r="N1979" s="28"/>
      <c r="O1979" s="28"/>
      <c r="P1979" s="28"/>
      <c r="Q1979" s="28"/>
      <c r="R1979" s="28"/>
      <c r="S1979" s="28"/>
      <c r="T1979" s="28"/>
      <c r="U1979" s="28"/>
      <c r="V1979" s="28"/>
      <c r="W1979" s="28"/>
      <c r="X1979" s="28"/>
      <c r="Y1979" s="28"/>
      <c r="Z1979" s="28"/>
      <c r="AA1979" s="28"/>
      <c r="AB1979" s="28"/>
      <c r="AC1979" s="28"/>
      <c r="AD1979" s="28"/>
      <c r="AE1979" s="28"/>
      <c r="AF1979" s="28"/>
      <c r="AG1979" s="28"/>
      <c r="AH1979" s="28"/>
      <c r="AI1979" s="28"/>
      <c r="AJ1979" s="28"/>
      <c r="AK1979" s="28"/>
      <c r="AL1979" s="28"/>
      <c r="AM1979" s="28"/>
      <c r="AN1979" s="28"/>
      <c r="AO1979" s="28"/>
      <c r="AP1979" s="28"/>
      <c r="AQ1979" s="28"/>
      <c r="AR1979" s="28"/>
    </row>
    <row r="1980" spans="5:44" x14ac:dyDescent="0.25">
      <c r="E1980" s="28"/>
      <c r="F1980" s="28"/>
      <c r="G1980" s="28"/>
      <c r="H1980" s="28"/>
      <c r="I1980" s="28"/>
      <c r="J1980" s="28"/>
      <c r="K1980" s="28"/>
      <c r="L1980" s="28"/>
      <c r="M1980" s="28"/>
      <c r="N1980" s="28"/>
      <c r="O1980" s="28"/>
      <c r="P1980" s="28"/>
      <c r="Q1980" s="28"/>
      <c r="R1980" s="28"/>
      <c r="S1980" s="28"/>
      <c r="T1980" s="28"/>
      <c r="U1980" s="28"/>
      <c r="V1980" s="28"/>
      <c r="W1980" s="28"/>
      <c r="X1980" s="28"/>
      <c r="Y1980" s="28"/>
      <c r="Z1980" s="28"/>
      <c r="AA1980" s="28"/>
      <c r="AB1980" s="28"/>
      <c r="AC1980" s="28"/>
      <c r="AD1980" s="28"/>
      <c r="AE1980" s="28"/>
      <c r="AF1980" s="28"/>
      <c r="AG1980" s="28"/>
      <c r="AH1980" s="28"/>
      <c r="AI1980" s="28"/>
      <c r="AJ1980" s="28"/>
      <c r="AK1980" s="28"/>
      <c r="AL1980" s="28"/>
      <c r="AM1980" s="28"/>
      <c r="AN1980" s="28"/>
      <c r="AO1980" s="28"/>
      <c r="AP1980" s="28"/>
      <c r="AQ1980" s="28"/>
      <c r="AR1980" s="28"/>
    </row>
    <row r="1981" spans="5:44" x14ac:dyDescent="0.25">
      <c r="E1981" s="28"/>
      <c r="F1981" s="28"/>
      <c r="G1981" s="28"/>
      <c r="H1981" s="28"/>
      <c r="I1981" s="28"/>
      <c r="J1981" s="28"/>
      <c r="K1981" s="28"/>
      <c r="L1981" s="28"/>
      <c r="M1981" s="28"/>
      <c r="N1981" s="28"/>
      <c r="O1981" s="28"/>
      <c r="P1981" s="28"/>
      <c r="Q1981" s="28"/>
      <c r="R1981" s="28"/>
      <c r="S1981" s="28"/>
      <c r="T1981" s="28"/>
      <c r="U1981" s="28"/>
      <c r="V1981" s="28"/>
      <c r="W1981" s="28"/>
      <c r="X1981" s="28"/>
      <c r="Y1981" s="28"/>
      <c r="Z1981" s="28"/>
      <c r="AA1981" s="28"/>
      <c r="AB1981" s="28"/>
      <c r="AC1981" s="28"/>
      <c r="AD1981" s="28"/>
      <c r="AE1981" s="28"/>
      <c r="AF1981" s="28"/>
      <c r="AG1981" s="28"/>
      <c r="AH1981" s="28"/>
      <c r="AI1981" s="28"/>
      <c r="AJ1981" s="28"/>
      <c r="AK1981" s="28"/>
      <c r="AL1981" s="28"/>
      <c r="AM1981" s="28"/>
      <c r="AN1981" s="28"/>
      <c r="AO1981" s="28"/>
      <c r="AP1981" s="28"/>
      <c r="AQ1981" s="28"/>
      <c r="AR1981" s="28"/>
    </row>
    <row r="1982" spans="5:44" x14ac:dyDescent="0.25">
      <c r="E1982" s="28"/>
      <c r="F1982" s="28"/>
      <c r="G1982" s="28"/>
      <c r="H1982" s="28"/>
      <c r="I1982" s="28"/>
      <c r="J1982" s="28"/>
      <c r="K1982" s="28"/>
      <c r="L1982" s="28"/>
      <c r="M1982" s="28"/>
      <c r="N1982" s="28"/>
      <c r="O1982" s="28"/>
      <c r="P1982" s="28"/>
      <c r="Q1982" s="28"/>
      <c r="R1982" s="28"/>
      <c r="S1982" s="28"/>
      <c r="T1982" s="28"/>
      <c r="U1982" s="28"/>
      <c r="V1982" s="28"/>
      <c r="W1982" s="28"/>
      <c r="X1982" s="28"/>
      <c r="Y1982" s="28"/>
      <c r="Z1982" s="28"/>
      <c r="AA1982" s="28"/>
      <c r="AB1982" s="28"/>
      <c r="AC1982" s="28"/>
      <c r="AD1982" s="28"/>
      <c r="AE1982" s="28"/>
      <c r="AF1982" s="28"/>
      <c r="AG1982" s="28"/>
      <c r="AH1982" s="28"/>
      <c r="AI1982" s="28"/>
      <c r="AJ1982" s="28"/>
      <c r="AK1982" s="28"/>
      <c r="AL1982" s="28"/>
      <c r="AM1982" s="28"/>
      <c r="AN1982" s="28"/>
      <c r="AO1982" s="28"/>
      <c r="AP1982" s="28"/>
      <c r="AQ1982" s="28"/>
      <c r="AR1982" s="28"/>
    </row>
    <row r="1983" spans="5:44" x14ac:dyDescent="0.25">
      <c r="E1983" s="28"/>
      <c r="F1983" s="28"/>
      <c r="G1983" s="28"/>
      <c r="H1983" s="28"/>
      <c r="I1983" s="28"/>
      <c r="J1983" s="28"/>
      <c r="K1983" s="28"/>
      <c r="L1983" s="28"/>
      <c r="M1983" s="28"/>
      <c r="N1983" s="28"/>
      <c r="O1983" s="28"/>
      <c r="P1983" s="28"/>
      <c r="Q1983" s="28"/>
      <c r="R1983" s="28"/>
      <c r="S1983" s="28"/>
      <c r="T1983" s="28"/>
      <c r="U1983" s="28"/>
      <c r="V1983" s="28"/>
      <c r="W1983" s="28"/>
      <c r="X1983" s="28"/>
      <c r="Y1983" s="28"/>
      <c r="Z1983" s="28"/>
      <c r="AA1983" s="28"/>
      <c r="AB1983" s="28"/>
      <c r="AC1983" s="28"/>
      <c r="AD1983" s="28"/>
      <c r="AE1983" s="28"/>
      <c r="AF1983" s="28"/>
      <c r="AG1983" s="28"/>
      <c r="AH1983" s="28"/>
      <c r="AI1983" s="28"/>
      <c r="AJ1983" s="28"/>
      <c r="AK1983" s="28"/>
      <c r="AL1983" s="28"/>
      <c r="AM1983" s="28"/>
      <c r="AN1983" s="28"/>
      <c r="AO1983" s="28"/>
      <c r="AP1983" s="28"/>
      <c r="AQ1983" s="28"/>
      <c r="AR1983" s="28"/>
    </row>
    <row r="1984" spans="5:44" x14ac:dyDescent="0.25">
      <c r="E1984" s="28"/>
      <c r="F1984" s="28"/>
      <c r="G1984" s="28"/>
      <c r="H1984" s="28"/>
      <c r="I1984" s="28"/>
      <c r="J1984" s="28"/>
      <c r="K1984" s="28"/>
      <c r="L1984" s="28"/>
      <c r="M1984" s="28"/>
      <c r="N1984" s="28"/>
      <c r="O1984" s="28"/>
      <c r="P1984" s="28"/>
      <c r="Q1984" s="28"/>
      <c r="R1984" s="28"/>
      <c r="S1984" s="28"/>
      <c r="T1984" s="28"/>
      <c r="U1984" s="28"/>
      <c r="V1984" s="28"/>
      <c r="W1984" s="28"/>
      <c r="X1984" s="28"/>
      <c r="Y1984" s="28"/>
      <c r="Z1984" s="28"/>
      <c r="AA1984" s="28"/>
      <c r="AB1984" s="28"/>
      <c r="AC1984" s="28"/>
      <c r="AD1984" s="28"/>
      <c r="AE1984" s="28"/>
      <c r="AF1984" s="28"/>
      <c r="AG1984" s="28"/>
      <c r="AH1984" s="28"/>
      <c r="AI1984" s="28"/>
      <c r="AJ1984" s="28"/>
      <c r="AK1984" s="28"/>
      <c r="AL1984" s="28"/>
      <c r="AM1984" s="28"/>
      <c r="AN1984" s="28"/>
      <c r="AO1984" s="28"/>
      <c r="AP1984" s="28"/>
      <c r="AQ1984" s="28"/>
      <c r="AR1984" s="28"/>
    </row>
    <row r="1985" spans="5:44" x14ac:dyDescent="0.25">
      <c r="E1985" s="28"/>
      <c r="F1985" s="28"/>
      <c r="G1985" s="28"/>
      <c r="H1985" s="28"/>
      <c r="I1985" s="28"/>
      <c r="J1985" s="28"/>
      <c r="K1985" s="28"/>
      <c r="L1985" s="28"/>
      <c r="M1985" s="28"/>
      <c r="N1985" s="28"/>
      <c r="O1985" s="28"/>
      <c r="P1985" s="28"/>
      <c r="Q1985" s="28"/>
      <c r="R1985" s="28"/>
      <c r="S1985" s="28"/>
      <c r="T1985" s="28"/>
      <c r="U1985" s="28"/>
      <c r="V1985" s="28"/>
      <c r="W1985" s="28"/>
      <c r="X1985" s="28"/>
      <c r="Y1985" s="28"/>
      <c r="Z1985" s="28"/>
      <c r="AA1985" s="28"/>
      <c r="AB1985" s="28"/>
      <c r="AC1985" s="28"/>
      <c r="AD1985" s="28"/>
      <c r="AE1985" s="28"/>
      <c r="AF1985" s="28"/>
      <c r="AG1985" s="28"/>
      <c r="AH1985" s="28"/>
      <c r="AI1985" s="28"/>
      <c r="AJ1985" s="28"/>
      <c r="AK1985" s="28"/>
      <c r="AL1985" s="28"/>
      <c r="AM1985" s="28"/>
      <c r="AN1985" s="28"/>
      <c r="AO1985" s="28"/>
      <c r="AP1985" s="28"/>
      <c r="AQ1985" s="28"/>
      <c r="AR1985" s="28"/>
    </row>
    <row r="1986" spans="5:44" x14ac:dyDescent="0.25">
      <c r="E1986" s="28"/>
      <c r="F1986" s="28"/>
      <c r="G1986" s="28"/>
      <c r="H1986" s="28"/>
      <c r="I1986" s="28"/>
      <c r="J1986" s="28"/>
      <c r="K1986" s="28"/>
      <c r="L1986" s="28"/>
      <c r="M1986" s="28"/>
      <c r="N1986" s="28"/>
      <c r="O1986" s="28"/>
      <c r="P1986" s="28"/>
      <c r="Q1986" s="28"/>
      <c r="R1986" s="28"/>
      <c r="S1986" s="28"/>
      <c r="T1986" s="28"/>
      <c r="U1986" s="28"/>
      <c r="V1986" s="28"/>
      <c r="W1986" s="28"/>
      <c r="X1986" s="28"/>
      <c r="Y1986" s="28"/>
      <c r="Z1986" s="28"/>
      <c r="AA1986" s="28"/>
      <c r="AB1986" s="28"/>
      <c r="AC1986" s="28"/>
      <c r="AD1986" s="28"/>
      <c r="AE1986" s="28"/>
      <c r="AF1986" s="28"/>
      <c r="AG1986" s="28"/>
      <c r="AH1986" s="28"/>
      <c r="AI1986" s="28"/>
      <c r="AJ1986" s="28"/>
      <c r="AK1986" s="28"/>
      <c r="AL1986" s="28"/>
      <c r="AM1986" s="28"/>
      <c r="AN1986" s="28"/>
      <c r="AO1986" s="28"/>
      <c r="AP1986" s="28"/>
      <c r="AQ1986" s="28"/>
      <c r="AR1986" s="28"/>
    </row>
    <row r="1987" spans="5:44" x14ac:dyDescent="0.25">
      <c r="E1987" s="28"/>
      <c r="F1987" s="28"/>
      <c r="G1987" s="28"/>
      <c r="H1987" s="28"/>
      <c r="I1987" s="28"/>
      <c r="J1987" s="28"/>
      <c r="K1987" s="28"/>
      <c r="L1987" s="28"/>
      <c r="M1987" s="28"/>
      <c r="N1987" s="28"/>
      <c r="O1987" s="28"/>
      <c r="P1987" s="28"/>
      <c r="Q1987" s="28"/>
      <c r="R1987" s="28"/>
      <c r="S1987" s="28"/>
      <c r="T1987" s="28"/>
      <c r="U1987" s="28"/>
      <c r="V1987" s="28"/>
      <c r="W1987" s="28"/>
      <c r="X1987" s="28"/>
      <c r="Y1987" s="28"/>
      <c r="Z1987" s="28"/>
      <c r="AA1987" s="28"/>
      <c r="AB1987" s="28"/>
      <c r="AC1987" s="28"/>
      <c r="AD1987" s="28"/>
      <c r="AE1987" s="28"/>
      <c r="AF1987" s="28"/>
      <c r="AG1987" s="28"/>
      <c r="AH1987" s="28"/>
      <c r="AI1987" s="28"/>
      <c r="AJ1987" s="28"/>
      <c r="AK1987" s="28"/>
      <c r="AL1987" s="28"/>
      <c r="AM1987" s="28"/>
      <c r="AN1987" s="28"/>
      <c r="AO1987" s="28"/>
      <c r="AP1987" s="28"/>
      <c r="AQ1987" s="28"/>
      <c r="AR1987" s="28"/>
    </row>
    <row r="1988" spans="5:44" x14ac:dyDescent="0.25">
      <c r="E1988" s="28"/>
      <c r="F1988" s="28"/>
      <c r="G1988" s="28"/>
      <c r="H1988" s="28"/>
      <c r="I1988" s="28"/>
      <c r="J1988" s="28"/>
      <c r="K1988" s="28"/>
      <c r="L1988" s="28"/>
      <c r="M1988" s="28"/>
      <c r="N1988" s="28"/>
      <c r="O1988" s="28"/>
      <c r="P1988" s="28"/>
      <c r="Q1988" s="28"/>
      <c r="R1988" s="28"/>
      <c r="S1988" s="28"/>
      <c r="T1988" s="28"/>
      <c r="U1988" s="28"/>
      <c r="V1988" s="28"/>
      <c r="W1988" s="28"/>
      <c r="X1988" s="28"/>
      <c r="Y1988" s="28"/>
      <c r="Z1988" s="28"/>
      <c r="AA1988" s="28"/>
      <c r="AB1988" s="28"/>
      <c r="AC1988" s="28"/>
      <c r="AD1988" s="28"/>
      <c r="AE1988" s="28"/>
      <c r="AF1988" s="28"/>
      <c r="AG1988" s="28"/>
      <c r="AH1988" s="28"/>
      <c r="AI1988" s="28"/>
      <c r="AJ1988" s="28"/>
      <c r="AK1988" s="28"/>
      <c r="AL1988" s="28"/>
      <c r="AM1988" s="28"/>
      <c r="AN1988" s="28"/>
      <c r="AO1988" s="28"/>
      <c r="AP1988" s="28"/>
      <c r="AQ1988" s="28"/>
      <c r="AR1988" s="28"/>
    </row>
    <row r="1989" spans="5:44" x14ac:dyDescent="0.25">
      <c r="E1989" s="28"/>
      <c r="F1989" s="28"/>
      <c r="G1989" s="28"/>
      <c r="H1989" s="28"/>
      <c r="I1989" s="28"/>
      <c r="J1989" s="28"/>
      <c r="K1989" s="28"/>
      <c r="L1989" s="28"/>
      <c r="M1989" s="28"/>
      <c r="N1989" s="28"/>
      <c r="O1989" s="28"/>
      <c r="P1989" s="28"/>
      <c r="Q1989" s="28"/>
      <c r="R1989" s="28"/>
      <c r="S1989" s="28"/>
      <c r="T1989" s="28"/>
      <c r="U1989" s="28"/>
      <c r="V1989" s="28"/>
      <c r="W1989" s="28"/>
      <c r="X1989" s="28"/>
      <c r="Y1989" s="28"/>
      <c r="Z1989" s="28"/>
      <c r="AA1989" s="28"/>
      <c r="AB1989" s="28"/>
      <c r="AC1989" s="28"/>
      <c r="AD1989" s="28"/>
      <c r="AE1989" s="28"/>
      <c r="AF1989" s="28"/>
      <c r="AG1989" s="28"/>
      <c r="AH1989" s="28"/>
      <c r="AI1989" s="28"/>
      <c r="AJ1989" s="28"/>
      <c r="AK1989" s="28"/>
      <c r="AL1989" s="28"/>
      <c r="AM1989" s="28"/>
      <c r="AN1989" s="28"/>
      <c r="AO1989" s="28"/>
      <c r="AP1989" s="28"/>
      <c r="AQ1989" s="28"/>
      <c r="AR1989" s="28"/>
    </row>
    <row r="1990" spans="5:44" x14ac:dyDescent="0.25">
      <c r="E1990" s="28"/>
      <c r="F1990" s="28"/>
      <c r="G1990" s="28"/>
      <c r="H1990" s="28"/>
      <c r="I1990" s="28"/>
      <c r="J1990" s="28"/>
      <c r="K1990" s="28"/>
      <c r="L1990" s="28"/>
      <c r="M1990" s="28"/>
      <c r="N1990" s="28"/>
      <c r="O1990" s="28"/>
      <c r="P1990" s="28"/>
      <c r="Q1990" s="28"/>
      <c r="R1990" s="28"/>
      <c r="S1990" s="28"/>
      <c r="T1990" s="28"/>
      <c r="U1990" s="28"/>
      <c r="V1990" s="28"/>
      <c r="W1990" s="28"/>
      <c r="X1990" s="28"/>
      <c r="Y1990" s="28"/>
      <c r="Z1990" s="28"/>
      <c r="AA1990" s="28"/>
      <c r="AB1990" s="28"/>
      <c r="AC1990" s="28"/>
      <c r="AD1990" s="28"/>
      <c r="AE1990" s="28"/>
      <c r="AF1990" s="28"/>
      <c r="AG1990" s="28"/>
      <c r="AH1990" s="28"/>
      <c r="AI1990" s="28"/>
      <c r="AJ1990" s="28"/>
      <c r="AK1990" s="28"/>
      <c r="AL1990" s="28"/>
      <c r="AM1990" s="28"/>
      <c r="AN1990" s="28"/>
      <c r="AO1990" s="28"/>
      <c r="AP1990" s="28"/>
      <c r="AQ1990" s="28"/>
      <c r="AR1990" s="28"/>
    </row>
    <row r="1991" spans="5:44" x14ac:dyDescent="0.25">
      <c r="E1991" s="28"/>
      <c r="F1991" s="28"/>
      <c r="G1991" s="28"/>
      <c r="H1991" s="28"/>
      <c r="I1991" s="28"/>
      <c r="J1991" s="28"/>
      <c r="K1991" s="28"/>
      <c r="L1991" s="28"/>
      <c r="M1991" s="28"/>
      <c r="N1991" s="28"/>
      <c r="O1991" s="28"/>
      <c r="P1991" s="28"/>
      <c r="Q1991" s="28"/>
      <c r="R1991" s="28"/>
      <c r="S1991" s="28"/>
      <c r="T1991" s="28"/>
      <c r="U1991" s="28"/>
      <c r="V1991" s="28"/>
      <c r="W1991" s="28"/>
      <c r="X1991" s="28"/>
      <c r="Y1991" s="28"/>
      <c r="Z1991" s="28"/>
      <c r="AA1991" s="28"/>
      <c r="AB1991" s="28"/>
      <c r="AC1991" s="28"/>
      <c r="AD1991" s="28"/>
      <c r="AE1991" s="28"/>
      <c r="AF1991" s="28"/>
      <c r="AG1991" s="28"/>
      <c r="AH1991" s="28"/>
      <c r="AI1991" s="28"/>
      <c r="AJ1991" s="28"/>
      <c r="AK1991" s="28"/>
      <c r="AL1991" s="28"/>
      <c r="AM1991" s="28"/>
      <c r="AN1991" s="28"/>
      <c r="AO1991" s="28"/>
      <c r="AP1991" s="28"/>
      <c r="AQ1991" s="28"/>
      <c r="AR1991" s="28"/>
    </row>
    <row r="1992" spans="5:44" x14ac:dyDescent="0.25">
      <c r="E1992" s="28"/>
      <c r="F1992" s="28"/>
      <c r="G1992" s="28"/>
      <c r="H1992" s="28"/>
      <c r="I1992" s="28"/>
      <c r="J1992" s="28"/>
      <c r="K1992" s="28"/>
      <c r="L1992" s="28"/>
      <c r="M1992" s="28"/>
      <c r="N1992" s="28"/>
      <c r="O1992" s="28"/>
      <c r="P1992" s="28"/>
      <c r="Q1992" s="28"/>
      <c r="R1992" s="28"/>
      <c r="S1992" s="28"/>
      <c r="T1992" s="28"/>
      <c r="U1992" s="28"/>
      <c r="V1992" s="28"/>
      <c r="W1992" s="28"/>
      <c r="X1992" s="28"/>
      <c r="Y1992" s="28"/>
      <c r="Z1992" s="28"/>
      <c r="AA1992" s="28"/>
      <c r="AB1992" s="28"/>
      <c r="AC1992" s="28"/>
      <c r="AD1992" s="28"/>
      <c r="AE1992" s="28"/>
      <c r="AF1992" s="28"/>
      <c r="AG1992" s="28"/>
      <c r="AH1992" s="28"/>
      <c r="AI1992" s="28"/>
      <c r="AJ1992" s="28"/>
      <c r="AK1992" s="28"/>
      <c r="AL1992" s="28"/>
      <c r="AM1992" s="28"/>
      <c r="AN1992" s="28"/>
      <c r="AO1992" s="28"/>
      <c r="AP1992" s="28"/>
      <c r="AQ1992" s="28"/>
      <c r="AR1992" s="28"/>
    </row>
    <row r="1993" spans="5:44" x14ac:dyDescent="0.25">
      <c r="E1993" s="28"/>
      <c r="F1993" s="28"/>
      <c r="G1993" s="28"/>
      <c r="H1993" s="28"/>
      <c r="I1993" s="28"/>
      <c r="J1993" s="28"/>
      <c r="K1993" s="28"/>
      <c r="L1993" s="28"/>
      <c r="M1993" s="28"/>
      <c r="N1993" s="28"/>
      <c r="O1993" s="28"/>
      <c r="P1993" s="28"/>
      <c r="Q1993" s="28"/>
      <c r="R1993" s="28"/>
      <c r="S1993" s="28"/>
      <c r="T1993" s="28"/>
      <c r="U1993" s="28"/>
      <c r="V1993" s="28"/>
      <c r="W1993" s="28"/>
      <c r="X1993" s="28"/>
      <c r="Y1993" s="28"/>
      <c r="Z1993" s="28"/>
      <c r="AA1993" s="28"/>
      <c r="AB1993" s="28"/>
      <c r="AC1993" s="28"/>
      <c r="AD1993" s="28"/>
      <c r="AE1993" s="28"/>
      <c r="AF1993" s="28"/>
      <c r="AG1993" s="28"/>
      <c r="AH1993" s="28"/>
      <c r="AI1993" s="28"/>
      <c r="AJ1993" s="28"/>
      <c r="AK1993" s="28"/>
      <c r="AL1993" s="28"/>
      <c r="AM1993" s="28"/>
      <c r="AN1993" s="28"/>
      <c r="AO1993" s="28"/>
      <c r="AP1993" s="28"/>
      <c r="AQ1993" s="28"/>
      <c r="AR1993" s="28"/>
    </row>
    <row r="1994" spans="5:44" x14ac:dyDescent="0.25">
      <c r="E1994" s="28"/>
      <c r="F1994" s="28"/>
      <c r="G1994" s="28"/>
      <c r="H1994" s="28"/>
      <c r="I1994" s="28"/>
      <c r="J1994" s="28"/>
      <c r="K1994" s="28"/>
      <c r="L1994" s="28"/>
      <c r="M1994" s="28"/>
      <c r="N1994" s="28"/>
      <c r="O1994" s="28"/>
      <c r="P1994" s="28"/>
      <c r="Q1994" s="28"/>
      <c r="R1994" s="28"/>
      <c r="S1994" s="28"/>
      <c r="T1994" s="28"/>
      <c r="U1994" s="28"/>
      <c r="V1994" s="28"/>
      <c r="W1994" s="28"/>
      <c r="X1994" s="28"/>
      <c r="Y1994" s="28"/>
      <c r="Z1994" s="28"/>
      <c r="AA1994" s="28"/>
      <c r="AB1994" s="28"/>
      <c r="AC1994" s="28"/>
      <c r="AD1994" s="28"/>
      <c r="AE1994" s="28"/>
      <c r="AF1994" s="28"/>
      <c r="AG1994" s="28"/>
      <c r="AH1994" s="28"/>
      <c r="AI1994" s="28"/>
      <c r="AJ1994" s="28"/>
      <c r="AK1994" s="28"/>
      <c r="AL1994" s="28"/>
      <c r="AM1994" s="28"/>
      <c r="AN1994" s="28"/>
      <c r="AO1994" s="28"/>
      <c r="AP1994" s="28"/>
      <c r="AQ1994" s="28"/>
      <c r="AR1994" s="28"/>
    </row>
    <row r="1995" spans="5:44" x14ac:dyDescent="0.25">
      <c r="E1995" s="28"/>
      <c r="F1995" s="28"/>
      <c r="G1995" s="28"/>
      <c r="H1995" s="28"/>
      <c r="I1995" s="28"/>
      <c r="J1995" s="28"/>
      <c r="K1995" s="28"/>
      <c r="L1995" s="28"/>
      <c r="M1995" s="28"/>
      <c r="N1995" s="28"/>
      <c r="O1995" s="28"/>
      <c r="P1995" s="28"/>
      <c r="Q1995" s="28"/>
      <c r="R1995" s="28"/>
      <c r="S1995" s="28"/>
      <c r="T1995" s="28"/>
      <c r="U1995" s="28"/>
      <c r="V1995" s="28"/>
      <c r="W1995" s="28"/>
      <c r="X1995" s="28"/>
      <c r="Y1995" s="28"/>
      <c r="Z1995" s="28"/>
      <c r="AA1995" s="28"/>
      <c r="AB1995" s="28"/>
      <c r="AC1995" s="28"/>
      <c r="AD1995" s="28"/>
      <c r="AE1995" s="28"/>
      <c r="AF1995" s="28"/>
      <c r="AG1995" s="28"/>
      <c r="AH1995" s="28"/>
      <c r="AI1995" s="28"/>
      <c r="AJ1995" s="28"/>
      <c r="AK1995" s="28"/>
      <c r="AL1995" s="28"/>
      <c r="AM1995" s="28"/>
      <c r="AN1995" s="28"/>
      <c r="AO1995" s="28"/>
      <c r="AP1995" s="28"/>
      <c r="AQ1995" s="28"/>
      <c r="AR1995" s="28"/>
    </row>
    <row r="1996" spans="5:44" x14ac:dyDescent="0.25">
      <c r="E1996" s="28"/>
      <c r="F1996" s="28"/>
      <c r="G1996" s="28"/>
      <c r="H1996" s="28"/>
      <c r="I1996" s="28"/>
      <c r="J1996" s="28"/>
      <c r="K1996" s="28"/>
      <c r="L1996" s="28"/>
      <c r="M1996" s="28"/>
      <c r="N1996" s="28"/>
      <c r="O1996" s="28"/>
      <c r="P1996" s="28"/>
      <c r="Q1996" s="28"/>
      <c r="R1996" s="28"/>
      <c r="S1996" s="28"/>
      <c r="T1996" s="28"/>
      <c r="U1996" s="28"/>
      <c r="V1996" s="28"/>
      <c r="W1996" s="28"/>
      <c r="X1996" s="28"/>
      <c r="Y1996" s="28"/>
      <c r="Z1996" s="28"/>
      <c r="AA1996" s="28"/>
      <c r="AB1996" s="28"/>
      <c r="AC1996" s="28"/>
      <c r="AD1996" s="28"/>
      <c r="AE1996" s="28"/>
      <c r="AF1996" s="28"/>
      <c r="AG1996" s="28"/>
      <c r="AH1996" s="28"/>
      <c r="AI1996" s="28"/>
      <c r="AJ1996" s="28"/>
      <c r="AK1996" s="28"/>
      <c r="AL1996" s="28"/>
      <c r="AM1996" s="28"/>
      <c r="AN1996" s="28"/>
      <c r="AO1996" s="28"/>
      <c r="AP1996" s="28"/>
      <c r="AQ1996" s="28"/>
      <c r="AR1996" s="28"/>
    </row>
    <row r="1997" spans="5:44" x14ac:dyDescent="0.25">
      <c r="E1997" s="28"/>
      <c r="F1997" s="28"/>
      <c r="G1997" s="28"/>
      <c r="H1997" s="28"/>
      <c r="I1997" s="28"/>
      <c r="J1997" s="28"/>
      <c r="K1997" s="28"/>
      <c r="L1997" s="28"/>
      <c r="M1997" s="28"/>
      <c r="N1997" s="28"/>
      <c r="O1997" s="28"/>
      <c r="P1997" s="28"/>
      <c r="Q1997" s="28"/>
      <c r="R1997" s="28"/>
      <c r="S1997" s="28"/>
      <c r="T1997" s="28"/>
      <c r="U1997" s="28"/>
      <c r="V1997" s="28"/>
      <c r="W1997" s="28"/>
      <c r="X1997" s="28"/>
      <c r="Y1997" s="28"/>
      <c r="Z1997" s="28"/>
      <c r="AA1997" s="28"/>
      <c r="AB1997" s="28"/>
      <c r="AC1997" s="28"/>
      <c r="AD1997" s="28"/>
      <c r="AE1997" s="28"/>
      <c r="AF1997" s="28"/>
      <c r="AG1997" s="28"/>
      <c r="AH1997" s="28"/>
      <c r="AI1997" s="28"/>
      <c r="AJ1997" s="28"/>
      <c r="AK1997" s="28"/>
      <c r="AL1997" s="28"/>
      <c r="AM1997" s="28"/>
      <c r="AN1997" s="28"/>
      <c r="AO1997" s="28"/>
      <c r="AP1997" s="28"/>
      <c r="AQ1997" s="28"/>
      <c r="AR1997" s="28"/>
    </row>
    <row r="1998" spans="5:44" x14ac:dyDescent="0.25">
      <c r="E1998" s="28"/>
      <c r="F1998" s="28"/>
      <c r="G1998" s="28"/>
      <c r="H1998" s="28"/>
      <c r="I1998" s="28"/>
      <c r="J1998" s="28"/>
      <c r="K1998" s="28"/>
      <c r="L1998" s="28"/>
      <c r="M1998" s="28"/>
      <c r="N1998" s="28"/>
      <c r="O1998" s="28"/>
      <c r="P1998" s="28"/>
      <c r="Q1998" s="28"/>
      <c r="R1998" s="28"/>
      <c r="S1998" s="28"/>
      <c r="T1998" s="28"/>
      <c r="U1998" s="28"/>
      <c r="V1998" s="28"/>
      <c r="W1998" s="28"/>
      <c r="X1998" s="28"/>
      <c r="Y1998" s="28"/>
      <c r="Z1998" s="28"/>
      <c r="AA1998" s="28"/>
      <c r="AB1998" s="28"/>
      <c r="AC1998" s="28"/>
      <c r="AD1998" s="28"/>
      <c r="AE1998" s="28"/>
      <c r="AF1998" s="28"/>
      <c r="AG1998" s="28"/>
      <c r="AH1998" s="28"/>
      <c r="AI1998" s="28"/>
      <c r="AJ1998" s="28"/>
      <c r="AK1998" s="28"/>
      <c r="AL1998" s="28"/>
      <c r="AM1998" s="28"/>
      <c r="AN1998" s="28"/>
      <c r="AO1998" s="28"/>
      <c r="AP1998" s="28"/>
      <c r="AQ1998" s="28"/>
      <c r="AR1998" s="28"/>
    </row>
    <row r="1999" spans="5:44" x14ac:dyDescent="0.25">
      <c r="E1999" s="28"/>
      <c r="F1999" s="28"/>
      <c r="G1999" s="28"/>
      <c r="H1999" s="28"/>
      <c r="I1999" s="28"/>
      <c r="J1999" s="28"/>
      <c r="K1999" s="28"/>
      <c r="L1999" s="28"/>
      <c r="M1999" s="28"/>
      <c r="N1999" s="28"/>
      <c r="O1999" s="28"/>
      <c r="P1999" s="28"/>
      <c r="Q1999" s="28"/>
      <c r="R1999" s="28"/>
      <c r="S1999" s="28"/>
      <c r="T1999" s="28"/>
      <c r="U1999" s="28"/>
      <c r="V1999" s="28"/>
      <c r="W1999" s="28"/>
      <c r="X1999" s="28"/>
      <c r="Y1999" s="28"/>
      <c r="Z1999" s="28"/>
      <c r="AA1999" s="28"/>
      <c r="AB1999" s="28"/>
      <c r="AC1999" s="28"/>
      <c r="AD1999" s="28"/>
      <c r="AE1999" s="28"/>
      <c r="AF1999" s="28"/>
      <c r="AG1999" s="28"/>
      <c r="AH1999" s="28"/>
      <c r="AI1999" s="28"/>
      <c r="AJ1999" s="28"/>
      <c r="AK1999" s="28"/>
      <c r="AL1999" s="28"/>
      <c r="AM1999" s="28"/>
      <c r="AN1999" s="28"/>
      <c r="AO1999" s="28"/>
      <c r="AP1999" s="28"/>
      <c r="AQ1999" s="28"/>
      <c r="AR1999" s="28"/>
    </row>
    <row r="2000" spans="5:44" x14ac:dyDescent="0.25">
      <c r="E2000" s="28"/>
      <c r="F2000" s="28"/>
      <c r="G2000" s="28"/>
      <c r="H2000" s="28"/>
      <c r="I2000" s="28"/>
      <c r="J2000" s="28"/>
      <c r="K2000" s="28"/>
      <c r="L2000" s="28"/>
      <c r="M2000" s="28"/>
      <c r="N2000" s="28"/>
      <c r="O2000" s="28"/>
      <c r="P2000" s="28"/>
      <c r="Q2000" s="28"/>
      <c r="R2000" s="28"/>
      <c r="S2000" s="28"/>
      <c r="T2000" s="28"/>
      <c r="U2000" s="28"/>
      <c r="V2000" s="28"/>
      <c r="W2000" s="28"/>
      <c r="X2000" s="28"/>
      <c r="Y2000" s="28"/>
      <c r="Z2000" s="28"/>
      <c r="AA2000" s="28"/>
      <c r="AB2000" s="28"/>
      <c r="AC2000" s="28"/>
      <c r="AD2000" s="28"/>
      <c r="AE2000" s="28"/>
      <c r="AF2000" s="28"/>
      <c r="AG2000" s="28"/>
      <c r="AH2000" s="28"/>
      <c r="AI2000" s="28"/>
      <c r="AJ2000" s="28"/>
      <c r="AK2000" s="28"/>
      <c r="AL2000" s="28"/>
      <c r="AM2000" s="28"/>
      <c r="AN2000" s="28"/>
      <c r="AO2000" s="28"/>
      <c r="AP2000" s="28"/>
      <c r="AQ2000" s="28"/>
      <c r="AR2000" s="28"/>
    </row>
    <row r="2001" spans="5:44" x14ac:dyDescent="0.25">
      <c r="E2001" s="28"/>
      <c r="F2001" s="28"/>
      <c r="G2001" s="28"/>
      <c r="H2001" s="28"/>
      <c r="I2001" s="28"/>
      <c r="J2001" s="28"/>
      <c r="K2001" s="28"/>
      <c r="L2001" s="28"/>
      <c r="M2001" s="28"/>
      <c r="N2001" s="28"/>
      <c r="O2001" s="28"/>
      <c r="P2001" s="28"/>
      <c r="Q2001" s="28"/>
      <c r="R2001" s="28"/>
      <c r="S2001" s="28"/>
      <c r="T2001" s="28"/>
      <c r="U2001" s="28"/>
      <c r="V2001" s="28"/>
      <c r="W2001" s="28"/>
      <c r="X2001" s="28"/>
      <c r="Y2001" s="28"/>
      <c r="Z2001" s="28"/>
      <c r="AA2001" s="28"/>
      <c r="AB2001" s="28"/>
      <c r="AC2001" s="28"/>
      <c r="AD2001" s="28"/>
      <c r="AE2001" s="28"/>
      <c r="AF2001" s="28"/>
      <c r="AG2001" s="28"/>
      <c r="AH2001" s="28"/>
      <c r="AI2001" s="28"/>
      <c r="AJ2001" s="28"/>
      <c r="AK2001" s="28"/>
      <c r="AL2001" s="28"/>
      <c r="AM2001" s="28"/>
      <c r="AN2001" s="28"/>
      <c r="AO2001" s="28"/>
      <c r="AP2001" s="28"/>
      <c r="AQ2001" s="28"/>
      <c r="AR2001" s="28"/>
    </row>
    <row r="2002" spans="5:44" x14ac:dyDescent="0.25">
      <c r="E2002" s="28"/>
      <c r="F2002" s="28"/>
      <c r="G2002" s="28"/>
      <c r="H2002" s="28"/>
      <c r="I2002" s="28"/>
      <c r="J2002" s="28"/>
      <c r="K2002" s="28"/>
      <c r="L2002" s="28"/>
      <c r="M2002" s="28"/>
      <c r="N2002" s="28"/>
      <c r="O2002" s="28"/>
      <c r="P2002" s="28"/>
      <c r="Q2002" s="28"/>
      <c r="R2002" s="28"/>
      <c r="S2002" s="28"/>
      <c r="T2002" s="28"/>
      <c r="U2002" s="28"/>
      <c r="V2002" s="28"/>
      <c r="W2002" s="28"/>
      <c r="X2002" s="28"/>
      <c r="Y2002" s="28"/>
      <c r="Z2002" s="28"/>
      <c r="AA2002" s="28"/>
      <c r="AB2002" s="28"/>
      <c r="AC2002" s="28"/>
      <c r="AD2002" s="28"/>
      <c r="AE2002" s="28"/>
      <c r="AF2002" s="28"/>
      <c r="AG2002" s="28"/>
      <c r="AH2002" s="28"/>
      <c r="AI2002" s="28"/>
      <c r="AJ2002" s="28"/>
      <c r="AK2002" s="28"/>
      <c r="AL2002" s="28"/>
      <c r="AM2002" s="28"/>
      <c r="AN2002" s="28"/>
      <c r="AO2002" s="28"/>
      <c r="AP2002" s="28"/>
      <c r="AQ2002" s="28"/>
      <c r="AR2002" s="28"/>
    </row>
    <row r="2003" spans="5:44" x14ac:dyDescent="0.25">
      <c r="E2003" s="28"/>
      <c r="F2003" s="28"/>
      <c r="G2003" s="28"/>
      <c r="H2003" s="28"/>
      <c r="I2003" s="28"/>
      <c r="J2003" s="28"/>
      <c r="K2003" s="28"/>
      <c r="L2003" s="28"/>
      <c r="M2003" s="28"/>
      <c r="N2003" s="28"/>
      <c r="O2003" s="28"/>
      <c r="P2003" s="28"/>
      <c r="Q2003" s="28"/>
      <c r="R2003" s="28"/>
      <c r="S2003" s="28"/>
      <c r="T2003" s="28"/>
      <c r="U2003" s="28"/>
      <c r="V2003" s="28"/>
      <c r="W2003" s="28"/>
      <c r="X2003" s="28"/>
      <c r="Y2003" s="28"/>
      <c r="Z2003" s="28"/>
      <c r="AA2003" s="28"/>
      <c r="AB2003" s="28"/>
      <c r="AC2003" s="28"/>
      <c r="AD2003" s="28"/>
      <c r="AE2003" s="28"/>
      <c r="AF2003" s="28"/>
      <c r="AG2003" s="28"/>
      <c r="AH2003" s="28"/>
      <c r="AI2003" s="28"/>
      <c r="AJ2003" s="28"/>
      <c r="AK2003" s="28"/>
      <c r="AL2003" s="28"/>
      <c r="AM2003" s="28"/>
      <c r="AN2003" s="28"/>
      <c r="AO2003" s="28"/>
      <c r="AP2003" s="28"/>
      <c r="AQ2003" s="28"/>
      <c r="AR2003" s="28"/>
    </row>
    <row r="2004" spans="5:44" x14ac:dyDescent="0.25">
      <c r="E2004" s="28"/>
      <c r="F2004" s="28"/>
      <c r="G2004" s="28"/>
      <c r="H2004" s="28"/>
      <c r="I2004" s="28"/>
      <c r="J2004" s="28"/>
      <c r="K2004" s="28"/>
      <c r="L2004" s="28"/>
      <c r="M2004" s="28"/>
      <c r="N2004" s="28"/>
      <c r="O2004" s="28"/>
      <c r="P2004" s="28"/>
      <c r="Q2004" s="28"/>
      <c r="R2004" s="28"/>
      <c r="S2004" s="28"/>
      <c r="T2004" s="28"/>
      <c r="U2004" s="28"/>
      <c r="V2004" s="28"/>
      <c r="W2004" s="28"/>
      <c r="X2004" s="28"/>
      <c r="Y2004" s="28"/>
      <c r="Z2004" s="28"/>
      <c r="AA2004" s="28"/>
      <c r="AB2004" s="28"/>
      <c r="AC2004" s="28"/>
      <c r="AD2004" s="28"/>
      <c r="AE2004" s="28"/>
      <c r="AF2004" s="28"/>
      <c r="AG2004" s="28"/>
      <c r="AH2004" s="28"/>
      <c r="AI2004" s="28"/>
      <c r="AJ2004" s="28"/>
      <c r="AK2004" s="28"/>
      <c r="AL2004" s="28"/>
      <c r="AM2004" s="28"/>
      <c r="AN2004" s="28"/>
      <c r="AO2004" s="28"/>
      <c r="AP2004" s="28"/>
      <c r="AQ2004" s="28"/>
      <c r="AR2004" s="28"/>
    </row>
    <row r="2005" spans="5:44" x14ac:dyDescent="0.25">
      <c r="E2005" s="28"/>
      <c r="F2005" s="28"/>
      <c r="G2005" s="28"/>
      <c r="H2005" s="28"/>
      <c r="I2005" s="28"/>
      <c r="J2005" s="28"/>
      <c r="K2005" s="28"/>
      <c r="L2005" s="28"/>
      <c r="M2005" s="28"/>
      <c r="N2005" s="28"/>
      <c r="O2005" s="28"/>
      <c r="P2005" s="28"/>
      <c r="Q2005" s="28"/>
      <c r="R2005" s="28"/>
      <c r="S2005" s="28"/>
      <c r="T2005" s="28"/>
      <c r="U2005" s="28"/>
      <c r="V2005" s="28"/>
      <c r="W2005" s="28"/>
      <c r="X2005" s="28"/>
      <c r="Y2005" s="28"/>
      <c r="Z2005" s="28"/>
      <c r="AA2005" s="28"/>
      <c r="AB2005" s="28"/>
      <c r="AC2005" s="28"/>
      <c r="AD2005" s="28"/>
      <c r="AE2005" s="28"/>
      <c r="AF2005" s="28"/>
      <c r="AG2005" s="28"/>
      <c r="AH2005" s="28"/>
      <c r="AI2005" s="28"/>
      <c r="AJ2005" s="28"/>
      <c r="AK2005" s="28"/>
      <c r="AL2005" s="28"/>
      <c r="AM2005" s="28"/>
      <c r="AN2005" s="28"/>
      <c r="AO2005" s="28"/>
      <c r="AP2005" s="28"/>
      <c r="AQ2005" s="28"/>
      <c r="AR2005" s="28"/>
    </row>
    <row r="2006" spans="5:44" x14ac:dyDescent="0.25">
      <c r="E2006" s="28"/>
      <c r="F2006" s="28"/>
      <c r="G2006" s="28"/>
      <c r="H2006" s="28"/>
      <c r="I2006" s="28"/>
      <c r="J2006" s="28"/>
      <c r="K2006" s="28"/>
      <c r="L2006" s="28"/>
      <c r="M2006" s="28"/>
      <c r="N2006" s="28"/>
      <c r="O2006" s="28"/>
      <c r="P2006" s="28"/>
      <c r="Q2006" s="28"/>
      <c r="R2006" s="28"/>
      <c r="S2006" s="28"/>
      <c r="T2006" s="28"/>
      <c r="U2006" s="28"/>
      <c r="V2006" s="28"/>
      <c r="W2006" s="28"/>
      <c r="X2006" s="28"/>
      <c r="Y2006" s="28"/>
      <c r="Z2006" s="28"/>
      <c r="AA2006" s="28"/>
      <c r="AB2006" s="28"/>
      <c r="AC2006" s="28"/>
      <c r="AD2006" s="28"/>
      <c r="AE2006" s="28"/>
      <c r="AF2006" s="28"/>
      <c r="AG2006" s="28"/>
      <c r="AH2006" s="28"/>
      <c r="AI2006" s="28"/>
      <c r="AJ2006" s="28"/>
      <c r="AK2006" s="28"/>
      <c r="AL2006" s="28"/>
      <c r="AM2006" s="28"/>
      <c r="AN2006" s="28"/>
      <c r="AO2006" s="28"/>
      <c r="AP2006" s="28"/>
      <c r="AQ2006" s="28"/>
      <c r="AR2006" s="28"/>
    </row>
    <row r="2007" spans="5:44" x14ac:dyDescent="0.25">
      <c r="E2007" s="28"/>
      <c r="F2007" s="28"/>
      <c r="G2007" s="28"/>
      <c r="H2007" s="28"/>
      <c r="I2007" s="28"/>
      <c r="J2007" s="28"/>
      <c r="K2007" s="28"/>
      <c r="L2007" s="28"/>
      <c r="M2007" s="28"/>
      <c r="N2007" s="28"/>
      <c r="O2007" s="28"/>
      <c r="P2007" s="28"/>
      <c r="Q2007" s="28"/>
      <c r="R2007" s="28"/>
      <c r="S2007" s="28"/>
      <c r="T2007" s="28"/>
      <c r="U2007" s="28"/>
      <c r="V2007" s="28"/>
      <c r="W2007" s="28"/>
      <c r="X2007" s="28"/>
      <c r="Y2007" s="28"/>
      <c r="Z2007" s="28"/>
      <c r="AA2007" s="28"/>
      <c r="AB2007" s="28"/>
      <c r="AC2007" s="28"/>
      <c r="AD2007" s="28"/>
      <c r="AE2007" s="28"/>
      <c r="AF2007" s="28"/>
      <c r="AG2007" s="28"/>
      <c r="AH2007" s="28"/>
      <c r="AI2007" s="28"/>
      <c r="AJ2007" s="28"/>
      <c r="AK2007" s="28"/>
      <c r="AL2007" s="28"/>
      <c r="AM2007" s="28"/>
      <c r="AN2007" s="28"/>
      <c r="AO2007" s="28"/>
      <c r="AP2007" s="28"/>
      <c r="AQ2007" s="28"/>
      <c r="AR2007" s="28"/>
    </row>
    <row r="2008" spans="5:44" x14ac:dyDescent="0.25">
      <c r="E2008" s="28"/>
      <c r="F2008" s="28"/>
      <c r="G2008" s="28"/>
      <c r="H2008" s="28"/>
      <c r="I2008" s="28"/>
      <c r="J2008" s="28"/>
      <c r="K2008" s="28"/>
      <c r="L2008" s="28"/>
      <c r="M2008" s="28"/>
      <c r="N2008" s="28"/>
      <c r="O2008" s="28"/>
      <c r="P2008" s="28"/>
      <c r="Q2008" s="28"/>
      <c r="R2008" s="28"/>
      <c r="S2008" s="28"/>
      <c r="T2008" s="28"/>
      <c r="U2008" s="28"/>
      <c r="V2008" s="28"/>
      <c r="W2008" s="28"/>
      <c r="X2008" s="28"/>
      <c r="Y2008" s="28"/>
      <c r="Z2008" s="28"/>
      <c r="AA2008" s="28"/>
      <c r="AB2008" s="28"/>
      <c r="AC2008" s="28"/>
      <c r="AD2008" s="28"/>
      <c r="AE2008" s="28"/>
      <c r="AF2008" s="28"/>
      <c r="AG2008" s="28"/>
      <c r="AH2008" s="28"/>
      <c r="AI2008" s="28"/>
      <c r="AJ2008" s="28"/>
      <c r="AK2008" s="28"/>
      <c r="AL2008" s="28"/>
      <c r="AM2008" s="28"/>
      <c r="AN2008" s="28"/>
      <c r="AO2008" s="28"/>
      <c r="AP2008" s="28"/>
      <c r="AQ2008" s="28"/>
      <c r="AR2008" s="28"/>
    </row>
    <row r="2009" spans="5:44" x14ac:dyDescent="0.25">
      <c r="E2009" s="28"/>
      <c r="F2009" s="28"/>
      <c r="G2009" s="28"/>
      <c r="H2009" s="28"/>
      <c r="I2009" s="28"/>
      <c r="J2009" s="28"/>
      <c r="K2009" s="28"/>
      <c r="L2009" s="28"/>
      <c r="M2009" s="28"/>
      <c r="N2009" s="28"/>
      <c r="O2009" s="28"/>
      <c r="P2009" s="28"/>
      <c r="Q2009" s="28"/>
      <c r="R2009" s="28"/>
      <c r="S2009" s="28"/>
      <c r="T2009" s="28"/>
      <c r="U2009" s="28"/>
      <c r="V2009" s="28"/>
      <c r="W2009" s="28"/>
      <c r="X2009" s="28"/>
      <c r="Y2009" s="28"/>
      <c r="Z2009" s="28"/>
      <c r="AA2009" s="28"/>
      <c r="AB2009" s="28"/>
      <c r="AC2009" s="28"/>
      <c r="AD2009" s="28"/>
      <c r="AE2009" s="28"/>
      <c r="AF2009" s="28"/>
      <c r="AG2009" s="28"/>
      <c r="AH2009" s="28"/>
      <c r="AI2009" s="28"/>
      <c r="AJ2009" s="28"/>
      <c r="AK2009" s="28"/>
      <c r="AL2009" s="28"/>
      <c r="AM2009" s="28"/>
      <c r="AN2009" s="28"/>
      <c r="AO2009" s="28"/>
      <c r="AP2009" s="28"/>
      <c r="AQ2009" s="28"/>
      <c r="AR2009" s="28"/>
    </row>
    <row r="2010" spans="5:44" x14ac:dyDescent="0.25">
      <c r="E2010" s="28"/>
      <c r="F2010" s="28"/>
      <c r="G2010" s="28"/>
      <c r="H2010" s="28"/>
      <c r="I2010" s="28"/>
      <c r="J2010" s="28"/>
      <c r="K2010" s="28"/>
      <c r="L2010" s="28"/>
      <c r="M2010" s="28"/>
      <c r="N2010" s="28"/>
      <c r="O2010" s="28"/>
      <c r="P2010" s="28"/>
      <c r="Q2010" s="28"/>
      <c r="R2010" s="28"/>
      <c r="S2010" s="28"/>
      <c r="T2010" s="28"/>
      <c r="U2010" s="28"/>
      <c r="V2010" s="28"/>
      <c r="W2010" s="28"/>
      <c r="X2010" s="28"/>
      <c r="Y2010" s="28"/>
      <c r="Z2010" s="28"/>
      <c r="AA2010" s="28"/>
      <c r="AB2010" s="28"/>
      <c r="AC2010" s="28"/>
      <c r="AD2010" s="28"/>
      <c r="AE2010" s="28"/>
      <c r="AF2010" s="28"/>
      <c r="AG2010" s="28"/>
      <c r="AH2010" s="28"/>
      <c r="AI2010" s="28"/>
      <c r="AJ2010" s="28"/>
      <c r="AK2010" s="28"/>
      <c r="AL2010" s="28"/>
      <c r="AM2010" s="28"/>
      <c r="AN2010" s="28"/>
      <c r="AO2010" s="28"/>
      <c r="AP2010" s="28"/>
      <c r="AQ2010" s="28"/>
      <c r="AR2010" s="28"/>
    </row>
    <row r="2011" spans="5:44" x14ac:dyDescent="0.25">
      <c r="E2011" s="28"/>
      <c r="F2011" s="28"/>
      <c r="G2011" s="28"/>
      <c r="H2011" s="28"/>
      <c r="I2011" s="28"/>
      <c r="J2011" s="28"/>
      <c r="K2011" s="28"/>
      <c r="L2011" s="28"/>
      <c r="M2011" s="28"/>
      <c r="N2011" s="28"/>
      <c r="O2011" s="28"/>
      <c r="P2011" s="28"/>
      <c r="Q2011" s="28"/>
      <c r="R2011" s="28"/>
      <c r="S2011" s="28"/>
      <c r="T2011" s="28"/>
      <c r="U2011" s="28"/>
      <c r="V2011" s="28"/>
      <c r="W2011" s="28"/>
      <c r="X2011" s="28"/>
      <c r="Y2011" s="28"/>
      <c r="Z2011" s="28"/>
      <c r="AA2011" s="28"/>
      <c r="AB2011" s="28"/>
      <c r="AC2011" s="28"/>
      <c r="AD2011" s="28"/>
      <c r="AE2011" s="28"/>
      <c r="AF2011" s="28"/>
      <c r="AG2011" s="28"/>
      <c r="AH2011" s="28"/>
      <c r="AI2011" s="28"/>
      <c r="AJ2011" s="28"/>
      <c r="AK2011" s="28"/>
      <c r="AL2011" s="28"/>
      <c r="AM2011" s="28"/>
      <c r="AN2011" s="28"/>
      <c r="AO2011" s="28"/>
      <c r="AP2011" s="28"/>
      <c r="AQ2011" s="28"/>
      <c r="AR2011" s="28"/>
    </row>
    <row r="2012" spans="5:44" x14ac:dyDescent="0.25">
      <c r="E2012" s="28"/>
      <c r="F2012" s="28"/>
      <c r="G2012" s="28"/>
      <c r="H2012" s="28"/>
      <c r="I2012" s="28"/>
      <c r="J2012" s="28"/>
      <c r="K2012" s="28"/>
      <c r="L2012" s="28"/>
      <c r="M2012" s="28"/>
      <c r="N2012" s="28"/>
      <c r="O2012" s="28"/>
      <c r="P2012" s="28"/>
      <c r="Q2012" s="28"/>
      <c r="R2012" s="28"/>
      <c r="S2012" s="28"/>
      <c r="T2012" s="28"/>
      <c r="U2012" s="28"/>
      <c r="V2012" s="28"/>
      <c r="W2012" s="28"/>
      <c r="X2012" s="28"/>
      <c r="Y2012" s="28"/>
      <c r="Z2012" s="28"/>
      <c r="AA2012" s="28"/>
      <c r="AB2012" s="28"/>
      <c r="AC2012" s="28"/>
      <c r="AD2012" s="28"/>
      <c r="AE2012" s="28"/>
      <c r="AF2012" s="28"/>
      <c r="AG2012" s="28"/>
      <c r="AH2012" s="28"/>
      <c r="AI2012" s="28"/>
      <c r="AJ2012" s="28"/>
      <c r="AK2012" s="28"/>
      <c r="AL2012" s="28"/>
      <c r="AM2012" s="28"/>
      <c r="AN2012" s="28"/>
      <c r="AO2012" s="28"/>
      <c r="AP2012" s="28"/>
      <c r="AQ2012" s="28"/>
      <c r="AR2012" s="28"/>
    </row>
    <row r="2013" spans="5:44" x14ac:dyDescent="0.25">
      <c r="E2013" s="28"/>
      <c r="F2013" s="28"/>
      <c r="G2013" s="28"/>
      <c r="H2013" s="28"/>
      <c r="I2013" s="28"/>
      <c r="J2013" s="28"/>
      <c r="K2013" s="28"/>
      <c r="L2013" s="28"/>
      <c r="M2013" s="28"/>
      <c r="N2013" s="28"/>
      <c r="O2013" s="28"/>
      <c r="P2013" s="28"/>
      <c r="Q2013" s="28"/>
      <c r="R2013" s="28"/>
      <c r="S2013" s="28"/>
      <c r="T2013" s="28"/>
      <c r="U2013" s="28"/>
      <c r="V2013" s="28"/>
      <c r="W2013" s="28"/>
      <c r="X2013" s="28"/>
      <c r="Y2013" s="28"/>
      <c r="Z2013" s="28"/>
      <c r="AA2013" s="28"/>
      <c r="AB2013" s="28"/>
      <c r="AC2013" s="28"/>
      <c r="AD2013" s="28"/>
      <c r="AE2013" s="28"/>
      <c r="AF2013" s="28"/>
      <c r="AG2013" s="28"/>
      <c r="AH2013" s="28"/>
      <c r="AI2013" s="28"/>
      <c r="AJ2013" s="28"/>
      <c r="AK2013" s="28"/>
      <c r="AL2013" s="28"/>
      <c r="AM2013" s="28"/>
      <c r="AN2013" s="28"/>
      <c r="AO2013" s="28"/>
      <c r="AP2013" s="28"/>
      <c r="AQ2013" s="28"/>
      <c r="AR2013" s="28"/>
    </row>
    <row r="2014" spans="5:44" x14ac:dyDescent="0.25">
      <c r="E2014" s="28"/>
      <c r="F2014" s="28"/>
      <c r="G2014" s="28"/>
      <c r="H2014" s="28"/>
      <c r="I2014" s="28"/>
      <c r="J2014" s="28"/>
      <c r="K2014" s="28"/>
      <c r="L2014" s="28"/>
      <c r="M2014" s="28"/>
      <c r="N2014" s="28"/>
      <c r="O2014" s="28"/>
      <c r="P2014" s="28"/>
      <c r="Q2014" s="28"/>
      <c r="R2014" s="28"/>
      <c r="S2014" s="28"/>
      <c r="T2014" s="28"/>
      <c r="U2014" s="28"/>
      <c r="V2014" s="28"/>
      <c r="W2014" s="28"/>
      <c r="X2014" s="28"/>
      <c r="Y2014" s="28"/>
      <c r="Z2014" s="28"/>
      <c r="AA2014" s="28"/>
      <c r="AB2014" s="28"/>
      <c r="AC2014" s="28"/>
      <c r="AD2014" s="28"/>
      <c r="AE2014" s="28"/>
      <c r="AF2014" s="28"/>
      <c r="AG2014" s="28"/>
      <c r="AH2014" s="28"/>
      <c r="AI2014" s="28"/>
      <c r="AJ2014" s="28"/>
      <c r="AK2014" s="28"/>
      <c r="AL2014" s="28"/>
      <c r="AM2014" s="28"/>
      <c r="AN2014" s="28"/>
      <c r="AO2014" s="28"/>
      <c r="AP2014" s="28"/>
      <c r="AQ2014" s="28"/>
      <c r="AR2014" s="28"/>
    </row>
    <row r="2015" spans="5:44" x14ac:dyDescent="0.25">
      <c r="E2015" s="28"/>
      <c r="F2015" s="28"/>
      <c r="G2015" s="28"/>
      <c r="H2015" s="28"/>
      <c r="I2015" s="28"/>
      <c r="J2015" s="28"/>
      <c r="K2015" s="28"/>
      <c r="L2015" s="28"/>
      <c r="M2015" s="28"/>
      <c r="N2015" s="28"/>
      <c r="O2015" s="28"/>
      <c r="P2015" s="28"/>
      <c r="Q2015" s="28"/>
      <c r="R2015" s="28"/>
      <c r="S2015" s="28"/>
      <c r="T2015" s="28"/>
      <c r="U2015" s="28"/>
      <c r="V2015" s="28"/>
      <c r="W2015" s="28"/>
      <c r="X2015" s="28"/>
      <c r="Y2015" s="28"/>
      <c r="Z2015" s="28"/>
      <c r="AA2015" s="28"/>
      <c r="AB2015" s="28"/>
      <c r="AC2015" s="28"/>
      <c r="AD2015" s="28"/>
      <c r="AE2015" s="28"/>
      <c r="AF2015" s="28"/>
      <c r="AG2015" s="28"/>
      <c r="AH2015" s="28"/>
      <c r="AI2015" s="28"/>
      <c r="AJ2015" s="28"/>
      <c r="AK2015" s="28"/>
      <c r="AL2015" s="28"/>
      <c r="AM2015" s="28"/>
      <c r="AN2015" s="28"/>
      <c r="AO2015" s="28"/>
      <c r="AP2015" s="28"/>
      <c r="AQ2015" s="28"/>
      <c r="AR2015" s="28"/>
    </row>
    <row r="2016" spans="5:44" x14ac:dyDescent="0.25">
      <c r="E2016" s="28"/>
      <c r="F2016" s="28"/>
      <c r="G2016" s="28"/>
      <c r="H2016" s="28"/>
      <c r="I2016" s="28"/>
      <c r="J2016" s="28"/>
      <c r="K2016" s="28"/>
      <c r="L2016" s="28"/>
      <c r="M2016" s="28"/>
      <c r="N2016" s="28"/>
      <c r="O2016" s="28"/>
      <c r="P2016" s="28"/>
      <c r="Q2016" s="28"/>
      <c r="R2016" s="28"/>
      <c r="S2016" s="28"/>
      <c r="T2016" s="28"/>
      <c r="U2016" s="28"/>
      <c r="V2016" s="28"/>
      <c r="W2016" s="28"/>
      <c r="X2016" s="28"/>
      <c r="Y2016" s="28"/>
      <c r="Z2016" s="28"/>
      <c r="AA2016" s="28"/>
      <c r="AB2016" s="28"/>
      <c r="AC2016" s="28"/>
      <c r="AD2016" s="28"/>
      <c r="AE2016" s="28"/>
      <c r="AF2016" s="28"/>
      <c r="AG2016" s="28"/>
      <c r="AH2016" s="28"/>
      <c r="AI2016" s="28"/>
      <c r="AJ2016" s="28"/>
      <c r="AK2016" s="28"/>
      <c r="AL2016" s="28"/>
      <c r="AM2016" s="28"/>
      <c r="AN2016" s="28"/>
      <c r="AO2016" s="28"/>
      <c r="AP2016" s="28"/>
      <c r="AQ2016" s="28"/>
      <c r="AR2016" s="28"/>
    </row>
    <row r="2017" spans="5:44" x14ac:dyDescent="0.25">
      <c r="E2017" s="28"/>
      <c r="F2017" s="28"/>
      <c r="G2017" s="28"/>
      <c r="H2017" s="28"/>
      <c r="I2017" s="28"/>
      <c r="J2017" s="28"/>
      <c r="K2017" s="28"/>
      <c r="L2017" s="28"/>
      <c r="M2017" s="28"/>
      <c r="N2017" s="28"/>
      <c r="O2017" s="28"/>
      <c r="P2017" s="28"/>
      <c r="Q2017" s="28"/>
      <c r="R2017" s="28"/>
      <c r="S2017" s="28"/>
      <c r="T2017" s="28"/>
      <c r="U2017" s="28"/>
      <c r="V2017" s="28"/>
      <c r="W2017" s="28"/>
      <c r="X2017" s="28"/>
      <c r="Y2017" s="28"/>
      <c r="Z2017" s="28"/>
      <c r="AA2017" s="28"/>
      <c r="AB2017" s="28"/>
      <c r="AC2017" s="28"/>
      <c r="AD2017" s="28"/>
      <c r="AE2017" s="28"/>
      <c r="AF2017" s="28"/>
      <c r="AG2017" s="28"/>
      <c r="AH2017" s="28"/>
      <c r="AI2017" s="28"/>
      <c r="AJ2017" s="28"/>
      <c r="AK2017" s="28"/>
      <c r="AL2017" s="28"/>
      <c r="AM2017" s="28"/>
      <c r="AN2017" s="28"/>
      <c r="AO2017" s="28"/>
      <c r="AP2017" s="28"/>
      <c r="AQ2017" s="28"/>
      <c r="AR2017" s="28"/>
    </row>
    <row r="2018" spans="5:44" x14ac:dyDescent="0.25">
      <c r="E2018" s="28"/>
      <c r="F2018" s="28"/>
      <c r="G2018" s="28"/>
      <c r="H2018" s="28"/>
      <c r="I2018" s="28"/>
      <c r="J2018" s="28"/>
      <c r="K2018" s="28"/>
      <c r="L2018" s="28"/>
      <c r="M2018" s="28"/>
      <c r="N2018" s="28"/>
      <c r="O2018" s="28"/>
      <c r="P2018" s="28"/>
      <c r="Q2018" s="28"/>
      <c r="R2018" s="28"/>
      <c r="S2018" s="28"/>
      <c r="T2018" s="28"/>
      <c r="U2018" s="28"/>
      <c r="V2018" s="28"/>
      <c r="W2018" s="28"/>
      <c r="X2018" s="28"/>
      <c r="Y2018" s="28"/>
      <c r="Z2018" s="28"/>
      <c r="AA2018" s="28"/>
      <c r="AB2018" s="28"/>
      <c r="AC2018" s="28"/>
      <c r="AD2018" s="28"/>
      <c r="AE2018" s="28"/>
      <c r="AF2018" s="28"/>
      <c r="AG2018" s="28"/>
      <c r="AH2018" s="28"/>
      <c r="AI2018" s="28"/>
      <c r="AJ2018" s="28"/>
      <c r="AK2018" s="28"/>
      <c r="AL2018" s="28"/>
      <c r="AM2018" s="28"/>
      <c r="AN2018" s="28"/>
      <c r="AO2018" s="28"/>
      <c r="AP2018" s="28"/>
      <c r="AQ2018" s="28"/>
      <c r="AR2018" s="28"/>
    </row>
    <row r="2019" spans="5:44" x14ac:dyDescent="0.25">
      <c r="E2019" s="28"/>
      <c r="F2019" s="28"/>
      <c r="G2019" s="28"/>
      <c r="H2019" s="28"/>
      <c r="I2019" s="28"/>
      <c r="J2019" s="28"/>
      <c r="K2019" s="28"/>
      <c r="L2019" s="28"/>
      <c r="M2019" s="28"/>
      <c r="N2019" s="28"/>
      <c r="O2019" s="28"/>
      <c r="P2019" s="28"/>
      <c r="Q2019" s="28"/>
      <c r="R2019" s="28"/>
      <c r="S2019" s="28"/>
      <c r="T2019" s="28"/>
      <c r="U2019" s="28"/>
      <c r="V2019" s="28"/>
      <c r="W2019" s="28"/>
      <c r="X2019" s="28"/>
      <c r="Y2019" s="28"/>
      <c r="Z2019" s="28"/>
      <c r="AA2019" s="28"/>
      <c r="AB2019" s="28"/>
      <c r="AC2019" s="28"/>
      <c r="AD2019" s="28"/>
      <c r="AE2019" s="28"/>
      <c r="AF2019" s="28"/>
      <c r="AG2019" s="28"/>
      <c r="AH2019" s="28"/>
      <c r="AI2019" s="28"/>
      <c r="AJ2019" s="28"/>
      <c r="AK2019" s="28"/>
      <c r="AL2019" s="28"/>
      <c r="AM2019" s="28"/>
      <c r="AN2019" s="28"/>
      <c r="AO2019" s="28"/>
      <c r="AP2019" s="28"/>
      <c r="AQ2019" s="28"/>
      <c r="AR2019" s="28"/>
    </row>
    <row r="2020" spans="5:44" x14ac:dyDescent="0.25">
      <c r="E2020" s="28"/>
      <c r="F2020" s="28"/>
      <c r="G2020" s="28"/>
      <c r="H2020" s="28"/>
      <c r="I2020" s="28"/>
      <c r="J2020" s="28"/>
      <c r="K2020" s="28"/>
      <c r="L2020" s="28"/>
      <c r="M2020" s="28"/>
      <c r="N2020" s="28"/>
      <c r="O2020" s="28"/>
      <c r="P2020" s="28"/>
      <c r="Q2020" s="28"/>
      <c r="R2020" s="28"/>
      <c r="S2020" s="28"/>
      <c r="T2020" s="28"/>
      <c r="U2020" s="28"/>
      <c r="V2020" s="28"/>
      <c r="W2020" s="28"/>
      <c r="X2020" s="28"/>
      <c r="Y2020" s="28"/>
      <c r="Z2020" s="28"/>
      <c r="AA2020" s="28"/>
      <c r="AB2020" s="28"/>
      <c r="AC2020" s="28"/>
      <c r="AD2020" s="28"/>
      <c r="AE2020" s="28"/>
      <c r="AF2020" s="28"/>
      <c r="AG2020" s="28"/>
      <c r="AH2020" s="28"/>
      <c r="AI2020" s="28"/>
      <c r="AJ2020" s="28"/>
      <c r="AK2020" s="28"/>
      <c r="AL2020" s="28"/>
      <c r="AM2020" s="28"/>
      <c r="AN2020" s="28"/>
      <c r="AO2020" s="28"/>
      <c r="AP2020" s="28"/>
      <c r="AQ2020" s="28"/>
      <c r="AR2020" s="28"/>
    </row>
    <row r="2021" spans="5:44" x14ac:dyDescent="0.25">
      <c r="E2021" s="28"/>
      <c r="F2021" s="28"/>
      <c r="G2021" s="28"/>
      <c r="H2021" s="28"/>
      <c r="I2021" s="28"/>
      <c r="J2021" s="28"/>
      <c r="K2021" s="28"/>
      <c r="L2021" s="28"/>
      <c r="M2021" s="28"/>
      <c r="N2021" s="28"/>
      <c r="O2021" s="28"/>
      <c r="P2021" s="28"/>
      <c r="Q2021" s="28"/>
      <c r="R2021" s="28"/>
      <c r="S2021" s="28"/>
      <c r="T2021" s="28"/>
      <c r="U2021" s="28"/>
      <c r="V2021" s="28"/>
      <c r="W2021" s="28"/>
      <c r="X2021" s="28"/>
      <c r="Y2021" s="28"/>
      <c r="Z2021" s="28"/>
      <c r="AA2021" s="28"/>
      <c r="AB2021" s="28"/>
      <c r="AC2021" s="28"/>
      <c r="AD2021" s="28"/>
      <c r="AE2021" s="28"/>
      <c r="AF2021" s="28"/>
      <c r="AG2021" s="28"/>
      <c r="AH2021" s="28"/>
      <c r="AI2021" s="28"/>
      <c r="AJ2021" s="28"/>
      <c r="AK2021" s="28"/>
      <c r="AL2021" s="28"/>
      <c r="AM2021" s="28"/>
      <c r="AN2021" s="28"/>
      <c r="AO2021" s="28"/>
      <c r="AP2021" s="28"/>
      <c r="AQ2021" s="28"/>
      <c r="AR2021" s="28"/>
    </row>
    <row r="2022" spans="5:44" x14ac:dyDescent="0.25">
      <c r="E2022" s="28"/>
      <c r="F2022" s="28"/>
      <c r="G2022" s="28"/>
      <c r="H2022" s="28"/>
      <c r="I2022" s="28"/>
      <c r="J2022" s="28"/>
      <c r="K2022" s="28"/>
      <c r="L2022" s="28"/>
      <c r="M2022" s="28"/>
      <c r="N2022" s="28"/>
      <c r="O2022" s="28"/>
      <c r="P2022" s="28"/>
      <c r="Q2022" s="28"/>
      <c r="R2022" s="28"/>
      <c r="S2022" s="28"/>
      <c r="T2022" s="28"/>
      <c r="U2022" s="28"/>
      <c r="V2022" s="28"/>
      <c r="W2022" s="28"/>
      <c r="X2022" s="28"/>
      <c r="Y2022" s="28"/>
      <c r="Z2022" s="28"/>
      <c r="AA2022" s="28"/>
      <c r="AB2022" s="28"/>
      <c r="AC2022" s="28"/>
      <c r="AD2022" s="28"/>
      <c r="AE2022" s="28"/>
      <c r="AF2022" s="28"/>
      <c r="AG2022" s="28"/>
      <c r="AH2022" s="28"/>
      <c r="AI2022" s="28"/>
      <c r="AJ2022" s="28"/>
      <c r="AK2022" s="28"/>
      <c r="AL2022" s="28"/>
      <c r="AM2022" s="28"/>
      <c r="AN2022" s="28"/>
      <c r="AO2022" s="28"/>
      <c r="AP2022" s="28"/>
      <c r="AQ2022" s="28"/>
      <c r="AR2022" s="28"/>
    </row>
    <row r="2023" spans="5:44" x14ac:dyDescent="0.25">
      <c r="E2023" s="28"/>
      <c r="F2023" s="28"/>
      <c r="G2023" s="28"/>
      <c r="H2023" s="28"/>
      <c r="I2023" s="28"/>
      <c r="J2023" s="28"/>
      <c r="K2023" s="28"/>
      <c r="L2023" s="28"/>
      <c r="M2023" s="28"/>
      <c r="N2023" s="28"/>
      <c r="O2023" s="28"/>
      <c r="P2023" s="28"/>
      <c r="Q2023" s="28"/>
      <c r="R2023" s="28"/>
      <c r="S2023" s="28"/>
      <c r="T2023" s="28"/>
      <c r="U2023" s="28"/>
      <c r="V2023" s="28"/>
      <c r="W2023" s="28"/>
      <c r="X2023" s="28"/>
      <c r="Y2023" s="28"/>
      <c r="Z2023" s="28"/>
      <c r="AA2023" s="28"/>
      <c r="AB2023" s="28"/>
      <c r="AC2023" s="28"/>
      <c r="AD2023" s="28"/>
      <c r="AE2023" s="28"/>
      <c r="AF2023" s="28"/>
      <c r="AG2023" s="28"/>
      <c r="AH2023" s="28"/>
      <c r="AI2023" s="28"/>
      <c r="AJ2023" s="28"/>
      <c r="AK2023" s="28"/>
      <c r="AL2023" s="28"/>
      <c r="AM2023" s="28"/>
      <c r="AN2023" s="28"/>
      <c r="AO2023" s="28"/>
      <c r="AP2023" s="28"/>
      <c r="AQ2023" s="28"/>
      <c r="AR2023" s="28"/>
    </row>
    <row r="2024" spans="5:44" x14ac:dyDescent="0.25">
      <c r="E2024" s="28"/>
      <c r="F2024" s="28"/>
      <c r="G2024" s="28"/>
      <c r="H2024" s="28"/>
      <c r="I2024" s="28"/>
      <c r="J2024" s="28"/>
      <c r="K2024" s="28"/>
      <c r="L2024" s="28"/>
      <c r="M2024" s="28"/>
      <c r="N2024" s="28"/>
      <c r="O2024" s="28"/>
      <c r="P2024" s="28"/>
      <c r="Q2024" s="28"/>
      <c r="R2024" s="28"/>
      <c r="S2024" s="28"/>
      <c r="T2024" s="28"/>
      <c r="U2024" s="28"/>
      <c r="V2024" s="28"/>
      <c r="W2024" s="28"/>
      <c r="X2024" s="28"/>
      <c r="Y2024" s="28"/>
      <c r="Z2024" s="28"/>
      <c r="AA2024" s="28"/>
      <c r="AB2024" s="28"/>
      <c r="AC2024" s="28"/>
      <c r="AD2024" s="28"/>
      <c r="AE2024" s="28"/>
      <c r="AF2024" s="28"/>
      <c r="AG2024" s="28"/>
      <c r="AH2024" s="28"/>
      <c r="AI2024" s="28"/>
      <c r="AJ2024" s="28"/>
      <c r="AK2024" s="28"/>
      <c r="AL2024" s="28"/>
      <c r="AM2024" s="28"/>
      <c r="AN2024" s="28"/>
      <c r="AO2024" s="28"/>
      <c r="AP2024" s="28"/>
      <c r="AQ2024" s="28"/>
      <c r="AR2024" s="28"/>
    </row>
    <row r="2025" spans="5:44" x14ac:dyDescent="0.25">
      <c r="E2025" s="28"/>
      <c r="F2025" s="28"/>
      <c r="G2025" s="28"/>
      <c r="H2025" s="28"/>
      <c r="I2025" s="28"/>
      <c r="J2025" s="28"/>
      <c r="K2025" s="28"/>
      <c r="L2025" s="28"/>
      <c r="M2025" s="28"/>
      <c r="N2025" s="28"/>
      <c r="O2025" s="28"/>
      <c r="P2025" s="28"/>
      <c r="Q2025" s="28"/>
      <c r="R2025" s="28"/>
      <c r="S2025" s="28"/>
      <c r="T2025" s="28"/>
      <c r="U2025" s="28"/>
      <c r="V2025" s="28"/>
      <c r="W2025" s="28"/>
      <c r="X2025" s="28"/>
      <c r="Y2025" s="28"/>
      <c r="Z2025" s="28"/>
      <c r="AA2025" s="28"/>
      <c r="AB2025" s="28"/>
      <c r="AC2025" s="28"/>
      <c r="AD2025" s="28"/>
      <c r="AE2025" s="28"/>
      <c r="AF2025" s="28"/>
      <c r="AG2025" s="28"/>
      <c r="AH2025" s="28"/>
      <c r="AI2025" s="28"/>
      <c r="AJ2025" s="28"/>
      <c r="AK2025" s="28"/>
      <c r="AL2025" s="28"/>
      <c r="AM2025" s="28"/>
      <c r="AN2025" s="28"/>
      <c r="AO2025" s="28"/>
      <c r="AP2025" s="28"/>
      <c r="AQ2025" s="28"/>
      <c r="AR2025" s="28"/>
    </row>
    <row r="2026" spans="5:44" x14ac:dyDescent="0.25">
      <c r="E2026" s="28"/>
      <c r="F2026" s="28"/>
      <c r="G2026" s="28"/>
      <c r="H2026" s="28"/>
      <c r="I2026" s="28"/>
      <c r="J2026" s="28"/>
      <c r="K2026" s="28"/>
      <c r="L2026" s="28"/>
      <c r="M2026" s="28"/>
      <c r="N2026" s="28"/>
      <c r="O2026" s="28"/>
      <c r="P2026" s="28"/>
      <c r="Q2026" s="28"/>
      <c r="R2026" s="28"/>
      <c r="S2026" s="28"/>
      <c r="T2026" s="28"/>
      <c r="U2026" s="28"/>
      <c r="V2026" s="28"/>
      <c r="W2026" s="28"/>
      <c r="X2026" s="28"/>
      <c r="Y2026" s="28"/>
      <c r="Z2026" s="28"/>
      <c r="AA2026" s="28"/>
      <c r="AB2026" s="28"/>
      <c r="AC2026" s="28"/>
      <c r="AD2026" s="28"/>
      <c r="AE2026" s="28"/>
      <c r="AF2026" s="28"/>
      <c r="AG2026" s="28"/>
      <c r="AH2026" s="28"/>
      <c r="AI2026" s="28"/>
      <c r="AJ2026" s="28"/>
      <c r="AK2026" s="28"/>
      <c r="AL2026" s="28"/>
      <c r="AM2026" s="28"/>
      <c r="AN2026" s="28"/>
      <c r="AO2026" s="28"/>
      <c r="AP2026" s="28"/>
      <c r="AQ2026" s="28"/>
      <c r="AR2026" s="28"/>
    </row>
    <row r="2027" spans="5:44" x14ac:dyDescent="0.25">
      <c r="E2027" s="28"/>
      <c r="F2027" s="28"/>
      <c r="G2027" s="28"/>
      <c r="H2027" s="28"/>
      <c r="I2027" s="28"/>
      <c r="J2027" s="28"/>
      <c r="K2027" s="28"/>
      <c r="L2027" s="28"/>
      <c r="M2027" s="28"/>
      <c r="N2027" s="28"/>
      <c r="O2027" s="28"/>
      <c r="P2027" s="28"/>
      <c r="Q2027" s="28"/>
      <c r="R2027" s="28"/>
      <c r="S2027" s="28"/>
      <c r="T2027" s="28"/>
      <c r="U2027" s="28"/>
      <c r="V2027" s="28"/>
      <c r="W2027" s="28"/>
      <c r="X2027" s="28"/>
      <c r="Y2027" s="28"/>
      <c r="Z2027" s="28"/>
      <c r="AA2027" s="28"/>
      <c r="AB2027" s="28"/>
      <c r="AC2027" s="28"/>
      <c r="AD2027" s="28"/>
      <c r="AE2027" s="28"/>
      <c r="AF2027" s="28"/>
      <c r="AG2027" s="28"/>
      <c r="AH2027" s="28"/>
      <c r="AI2027" s="28"/>
      <c r="AJ2027" s="28"/>
      <c r="AK2027" s="28"/>
      <c r="AL2027" s="28"/>
      <c r="AM2027" s="28"/>
      <c r="AN2027" s="28"/>
      <c r="AO2027" s="28"/>
      <c r="AP2027" s="28"/>
      <c r="AQ2027" s="28"/>
      <c r="AR2027" s="28"/>
    </row>
    <row r="2028" spans="5:44" x14ac:dyDescent="0.25">
      <c r="E2028" s="28"/>
      <c r="F2028" s="28"/>
      <c r="G2028" s="28"/>
      <c r="H2028" s="28"/>
      <c r="I2028" s="28"/>
      <c r="J2028" s="28"/>
      <c r="K2028" s="28"/>
      <c r="L2028" s="28"/>
      <c r="M2028" s="28"/>
      <c r="N2028" s="28"/>
      <c r="O2028" s="28"/>
      <c r="P2028" s="28"/>
      <c r="Q2028" s="28"/>
      <c r="R2028" s="28"/>
      <c r="S2028" s="28"/>
      <c r="T2028" s="28"/>
      <c r="U2028" s="28"/>
      <c r="V2028" s="28"/>
      <c r="W2028" s="28"/>
      <c r="X2028" s="28"/>
      <c r="Y2028" s="28"/>
      <c r="Z2028" s="28"/>
      <c r="AA2028" s="28"/>
      <c r="AB2028" s="28"/>
      <c r="AC2028" s="28"/>
      <c r="AD2028" s="28"/>
      <c r="AE2028" s="28"/>
      <c r="AF2028" s="28"/>
      <c r="AG2028" s="28"/>
      <c r="AH2028" s="28"/>
      <c r="AI2028" s="28"/>
      <c r="AJ2028" s="28"/>
      <c r="AK2028" s="28"/>
      <c r="AL2028" s="28"/>
      <c r="AM2028" s="28"/>
      <c r="AN2028" s="28"/>
      <c r="AO2028" s="28"/>
      <c r="AP2028" s="28"/>
      <c r="AQ2028" s="28"/>
      <c r="AR2028" s="28"/>
    </row>
    <row r="2029" spans="5:44" x14ac:dyDescent="0.25">
      <c r="E2029" s="28"/>
      <c r="F2029" s="28"/>
      <c r="G2029" s="28"/>
      <c r="H2029" s="28"/>
      <c r="I2029" s="28"/>
      <c r="J2029" s="28"/>
      <c r="K2029" s="28"/>
      <c r="L2029" s="28"/>
      <c r="M2029" s="28"/>
      <c r="N2029" s="28"/>
      <c r="O2029" s="28"/>
      <c r="P2029" s="28"/>
      <c r="Q2029" s="28"/>
      <c r="R2029" s="28"/>
      <c r="S2029" s="28"/>
      <c r="T2029" s="28"/>
      <c r="U2029" s="28"/>
      <c r="V2029" s="28"/>
      <c r="W2029" s="28"/>
      <c r="X2029" s="28"/>
      <c r="Y2029" s="28"/>
      <c r="Z2029" s="28"/>
      <c r="AA2029" s="28"/>
      <c r="AB2029" s="28"/>
      <c r="AC2029" s="28"/>
      <c r="AD2029" s="28"/>
      <c r="AE2029" s="28"/>
      <c r="AF2029" s="28"/>
      <c r="AG2029" s="28"/>
      <c r="AH2029" s="28"/>
      <c r="AI2029" s="28"/>
      <c r="AJ2029" s="28"/>
      <c r="AK2029" s="28"/>
      <c r="AL2029" s="28"/>
      <c r="AM2029" s="28"/>
      <c r="AN2029" s="28"/>
      <c r="AO2029" s="28"/>
      <c r="AP2029" s="28"/>
      <c r="AQ2029" s="28"/>
      <c r="AR2029" s="28"/>
    </row>
    <row r="2030" spans="5:44" x14ac:dyDescent="0.25">
      <c r="E2030" s="28"/>
      <c r="F2030" s="28"/>
      <c r="G2030" s="28"/>
      <c r="H2030" s="28"/>
      <c r="I2030" s="28"/>
      <c r="J2030" s="28"/>
      <c r="K2030" s="28"/>
      <c r="L2030" s="28"/>
      <c r="M2030" s="28"/>
      <c r="N2030" s="28"/>
      <c r="O2030" s="28"/>
      <c r="P2030" s="28"/>
      <c r="Q2030" s="28"/>
      <c r="R2030" s="28"/>
      <c r="S2030" s="28"/>
      <c r="T2030" s="28"/>
      <c r="U2030" s="28"/>
      <c r="V2030" s="28"/>
      <c r="W2030" s="28"/>
      <c r="X2030" s="28"/>
      <c r="Y2030" s="28"/>
      <c r="Z2030" s="28"/>
      <c r="AA2030" s="28"/>
      <c r="AB2030" s="28"/>
      <c r="AC2030" s="28"/>
      <c r="AD2030" s="28"/>
      <c r="AE2030" s="28"/>
      <c r="AF2030" s="28"/>
      <c r="AG2030" s="28"/>
      <c r="AH2030" s="28"/>
      <c r="AI2030" s="28"/>
      <c r="AJ2030" s="28"/>
      <c r="AK2030" s="28"/>
      <c r="AL2030" s="28"/>
      <c r="AM2030" s="28"/>
      <c r="AN2030" s="28"/>
      <c r="AO2030" s="28"/>
      <c r="AP2030" s="28"/>
      <c r="AQ2030" s="28"/>
      <c r="AR2030" s="28"/>
    </row>
    <row r="2031" spans="5:44" x14ac:dyDescent="0.25">
      <c r="E2031" s="28"/>
      <c r="F2031" s="28"/>
      <c r="G2031" s="28"/>
      <c r="H2031" s="28"/>
      <c r="I2031" s="28"/>
      <c r="J2031" s="28"/>
      <c r="K2031" s="28"/>
      <c r="L2031" s="28"/>
      <c r="M2031" s="28"/>
      <c r="N2031" s="28"/>
      <c r="O2031" s="28"/>
      <c r="P2031" s="28"/>
      <c r="Q2031" s="28"/>
      <c r="R2031" s="28"/>
      <c r="S2031" s="28"/>
      <c r="T2031" s="28"/>
      <c r="U2031" s="28"/>
      <c r="V2031" s="28"/>
      <c r="W2031" s="28"/>
      <c r="X2031" s="28"/>
      <c r="Y2031" s="28"/>
      <c r="Z2031" s="28"/>
      <c r="AA2031" s="28"/>
      <c r="AB2031" s="28"/>
      <c r="AC2031" s="28"/>
      <c r="AD2031" s="28"/>
      <c r="AE2031" s="28"/>
      <c r="AF2031" s="28"/>
      <c r="AG2031" s="28"/>
      <c r="AH2031" s="28"/>
      <c r="AI2031" s="28"/>
      <c r="AJ2031" s="28"/>
      <c r="AK2031" s="28"/>
      <c r="AL2031" s="28"/>
      <c r="AM2031" s="28"/>
      <c r="AN2031" s="28"/>
      <c r="AO2031" s="28"/>
      <c r="AP2031" s="28"/>
      <c r="AQ2031" s="28"/>
      <c r="AR2031" s="28"/>
    </row>
    <row r="2032" spans="5:44" x14ac:dyDescent="0.25">
      <c r="E2032" s="28"/>
      <c r="F2032" s="28"/>
      <c r="G2032" s="28"/>
      <c r="H2032" s="28"/>
      <c r="I2032" s="28"/>
      <c r="J2032" s="28"/>
      <c r="K2032" s="28"/>
      <c r="L2032" s="28"/>
      <c r="M2032" s="28"/>
      <c r="N2032" s="28"/>
      <c r="O2032" s="28"/>
      <c r="P2032" s="28"/>
      <c r="Q2032" s="28"/>
      <c r="R2032" s="28"/>
      <c r="S2032" s="28"/>
      <c r="T2032" s="28"/>
      <c r="U2032" s="28"/>
      <c r="V2032" s="28"/>
      <c r="W2032" s="28"/>
      <c r="X2032" s="28"/>
      <c r="Y2032" s="28"/>
      <c r="Z2032" s="28"/>
      <c r="AA2032" s="28"/>
      <c r="AB2032" s="28"/>
      <c r="AC2032" s="28"/>
      <c r="AD2032" s="28"/>
      <c r="AE2032" s="28"/>
      <c r="AF2032" s="28"/>
      <c r="AG2032" s="28"/>
      <c r="AH2032" s="28"/>
      <c r="AI2032" s="28"/>
      <c r="AJ2032" s="28"/>
      <c r="AK2032" s="28"/>
      <c r="AL2032" s="28"/>
      <c r="AM2032" s="28"/>
      <c r="AN2032" s="28"/>
      <c r="AO2032" s="28"/>
      <c r="AP2032" s="28"/>
      <c r="AQ2032" s="28"/>
      <c r="AR2032" s="28"/>
    </row>
    <row r="2033" spans="5:44" x14ac:dyDescent="0.25">
      <c r="E2033" s="28"/>
      <c r="F2033" s="28"/>
      <c r="G2033" s="28"/>
      <c r="H2033" s="28"/>
      <c r="I2033" s="28"/>
      <c r="J2033" s="28"/>
      <c r="K2033" s="28"/>
      <c r="L2033" s="28"/>
      <c r="M2033" s="28"/>
      <c r="N2033" s="28"/>
      <c r="O2033" s="28"/>
      <c r="P2033" s="28"/>
      <c r="Q2033" s="28"/>
      <c r="R2033" s="28"/>
      <c r="S2033" s="28"/>
      <c r="T2033" s="28"/>
      <c r="U2033" s="28"/>
      <c r="V2033" s="28"/>
      <c r="W2033" s="28"/>
      <c r="X2033" s="28"/>
      <c r="Y2033" s="28"/>
      <c r="Z2033" s="28"/>
      <c r="AA2033" s="28"/>
      <c r="AB2033" s="28"/>
      <c r="AC2033" s="28"/>
      <c r="AD2033" s="28"/>
      <c r="AE2033" s="28"/>
      <c r="AF2033" s="28"/>
      <c r="AG2033" s="28"/>
      <c r="AH2033" s="28"/>
      <c r="AI2033" s="28"/>
      <c r="AJ2033" s="28"/>
      <c r="AK2033" s="28"/>
      <c r="AL2033" s="28"/>
      <c r="AM2033" s="28"/>
      <c r="AN2033" s="28"/>
      <c r="AO2033" s="28"/>
      <c r="AP2033" s="28"/>
      <c r="AQ2033" s="28"/>
      <c r="AR2033" s="28"/>
    </row>
    <row r="2034" spans="5:44" x14ac:dyDescent="0.25">
      <c r="E2034" s="28"/>
      <c r="F2034" s="28"/>
      <c r="G2034" s="28"/>
      <c r="H2034" s="28"/>
      <c r="I2034" s="28"/>
      <c r="J2034" s="28"/>
      <c r="K2034" s="28"/>
      <c r="L2034" s="28"/>
      <c r="M2034" s="28"/>
      <c r="N2034" s="28"/>
      <c r="O2034" s="28"/>
      <c r="P2034" s="28"/>
      <c r="Q2034" s="28"/>
      <c r="R2034" s="28"/>
      <c r="S2034" s="28"/>
      <c r="T2034" s="28"/>
      <c r="U2034" s="28"/>
      <c r="V2034" s="28"/>
      <c r="W2034" s="28"/>
      <c r="X2034" s="28"/>
      <c r="Y2034" s="28"/>
      <c r="Z2034" s="28"/>
      <c r="AA2034" s="28"/>
      <c r="AB2034" s="28"/>
      <c r="AC2034" s="28"/>
      <c r="AD2034" s="28"/>
      <c r="AE2034" s="28"/>
      <c r="AF2034" s="28"/>
      <c r="AG2034" s="28"/>
      <c r="AH2034" s="28"/>
      <c r="AI2034" s="28"/>
      <c r="AJ2034" s="28"/>
      <c r="AK2034" s="28"/>
      <c r="AL2034" s="28"/>
      <c r="AM2034" s="28"/>
      <c r="AN2034" s="28"/>
      <c r="AO2034" s="28"/>
      <c r="AP2034" s="28"/>
      <c r="AQ2034" s="28"/>
      <c r="AR2034" s="28"/>
    </row>
    <row r="2035" spans="5:44" x14ac:dyDescent="0.25">
      <c r="E2035" s="28"/>
      <c r="F2035" s="28"/>
      <c r="G2035" s="28"/>
      <c r="H2035" s="28"/>
      <c r="I2035" s="28"/>
      <c r="J2035" s="28"/>
      <c r="K2035" s="28"/>
      <c r="L2035" s="28"/>
      <c r="M2035" s="28"/>
      <c r="N2035" s="28"/>
      <c r="O2035" s="28"/>
      <c r="P2035" s="28"/>
      <c r="Q2035" s="28"/>
      <c r="R2035" s="28"/>
      <c r="S2035" s="28"/>
      <c r="T2035" s="28"/>
      <c r="U2035" s="28"/>
      <c r="V2035" s="28"/>
      <c r="W2035" s="28"/>
      <c r="X2035" s="28"/>
      <c r="Y2035" s="28"/>
      <c r="Z2035" s="28"/>
      <c r="AA2035" s="28"/>
      <c r="AB2035" s="28"/>
      <c r="AC2035" s="28"/>
      <c r="AD2035" s="28"/>
      <c r="AE2035" s="28"/>
      <c r="AF2035" s="28"/>
      <c r="AG2035" s="28"/>
      <c r="AH2035" s="28"/>
      <c r="AI2035" s="28"/>
      <c r="AJ2035" s="28"/>
      <c r="AK2035" s="28"/>
      <c r="AL2035" s="28"/>
      <c r="AM2035" s="28"/>
      <c r="AN2035" s="28"/>
      <c r="AO2035" s="28"/>
      <c r="AP2035" s="28"/>
      <c r="AQ2035" s="28"/>
      <c r="AR2035" s="28"/>
    </row>
    <row r="2036" spans="5:44" x14ac:dyDescent="0.25">
      <c r="E2036" s="28"/>
      <c r="F2036" s="28"/>
      <c r="G2036" s="28"/>
      <c r="H2036" s="28"/>
      <c r="I2036" s="28"/>
      <c r="J2036" s="28"/>
      <c r="K2036" s="28"/>
      <c r="L2036" s="28"/>
      <c r="M2036" s="28"/>
      <c r="N2036" s="28"/>
      <c r="O2036" s="28"/>
      <c r="P2036" s="28"/>
      <c r="Q2036" s="28"/>
      <c r="R2036" s="28"/>
      <c r="S2036" s="28"/>
      <c r="T2036" s="28"/>
      <c r="U2036" s="28"/>
      <c r="V2036" s="28"/>
      <c r="W2036" s="28"/>
      <c r="X2036" s="28"/>
      <c r="Y2036" s="28"/>
      <c r="Z2036" s="28"/>
      <c r="AA2036" s="28"/>
      <c r="AB2036" s="28"/>
      <c r="AC2036" s="28"/>
      <c r="AD2036" s="28"/>
      <c r="AE2036" s="28"/>
      <c r="AF2036" s="28"/>
      <c r="AG2036" s="28"/>
      <c r="AH2036" s="28"/>
      <c r="AI2036" s="28"/>
      <c r="AJ2036" s="28"/>
      <c r="AK2036" s="28"/>
      <c r="AL2036" s="28"/>
      <c r="AM2036" s="28"/>
      <c r="AN2036" s="28"/>
      <c r="AO2036" s="28"/>
      <c r="AP2036" s="28"/>
      <c r="AQ2036" s="28"/>
      <c r="AR2036" s="28"/>
    </row>
    <row r="2037" spans="5:44" x14ac:dyDescent="0.25">
      <c r="E2037" s="28"/>
      <c r="F2037" s="28"/>
      <c r="G2037" s="28"/>
      <c r="H2037" s="28"/>
      <c r="I2037" s="28"/>
      <c r="J2037" s="28"/>
      <c r="K2037" s="28"/>
      <c r="L2037" s="28"/>
      <c r="M2037" s="28"/>
      <c r="N2037" s="28"/>
      <c r="O2037" s="28"/>
      <c r="P2037" s="28"/>
      <c r="Q2037" s="28"/>
      <c r="R2037" s="28"/>
      <c r="S2037" s="28"/>
      <c r="T2037" s="28"/>
      <c r="U2037" s="28"/>
      <c r="V2037" s="28"/>
      <c r="W2037" s="28"/>
      <c r="X2037" s="28"/>
      <c r="Y2037" s="28"/>
      <c r="Z2037" s="28"/>
      <c r="AA2037" s="28"/>
      <c r="AB2037" s="28"/>
      <c r="AC2037" s="28"/>
      <c r="AD2037" s="28"/>
      <c r="AE2037" s="28"/>
      <c r="AF2037" s="28"/>
      <c r="AG2037" s="28"/>
      <c r="AH2037" s="28"/>
      <c r="AI2037" s="28"/>
      <c r="AJ2037" s="28"/>
      <c r="AK2037" s="28"/>
      <c r="AL2037" s="28"/>
      <c r="AM2037" s="28"/>
      <c r="AN2037" s="28"/>
      <c r="AO2037" s="28"/>
      <c r="AP2037" s="28"/>
      <c r="AQ2037" s="28"/>
      <c r="AR2037" s="28"/>
    </row>
    <row r="2038" spans="5:44" x14ac:dyDescent="0.25">
      <c r="E2038" s="28"/>
      <c r="F2038" s="28"/>
      <c r="G2038" s="28"/>
      <c r="H2038" s="28"/>
      <c r="I2038" s="28"/>
      <c r="J2038" s="28"/>
      <c r="K2038" s="28"/>
      <c r="L2038" s="28"/>
      <c r="M2038" s="28"/>
      <c r="N2038" s="28"/>
      <c r="O2038" s="28"/>
      <c r="P2038" s="28"/>
      <c r="Q2038" s="28"/>
      <c r="R2038" s="28"/>
      <c r="S2038" s="28"/>
      <c r="T2038" s="28"/>
      <c r="U2038" s="28"/>
      <c r="V2038" s="28"/>
      <c r="W2038" s="28"/>
      <c r="X2038" s="28"/>
      <c r="Y2038" s="28"/>
      <c r="Z2038" s="28"/>
      <c r="AA2038" s="28"/>
      <c r="AB2038" s="28"/>
      <c r="AC2038" s="28"/>
      <c r="AD2038" s="28"/>
      <c r="AE2038" s="28"/>
      <c r="AF2038" s="28"/>
      <c r="AG2038" s="28"/>
      <c r="AH2038" s="28"/>
      <c r="AI2038" s="28"/>
      <c r="AJ2038" s="28"/>
      <c r="AK2038" s="28"/>
      <c r="AL2038" s="28"/>
      <c r="AM2038" s="28"/>
      <c r="AN2038" s="28"/>
      <c r="AO2038" s="28"/>
      <c r="AP2038" s="28"/>
      <c r="AQ2038" s="28"/>
      <c r="AR2038" s="28"/>
    </row>
    <row r="2039" spans="5:44" x14ac:dyDescent="0.25">
      <c r="E2039" s="28"/>
      <c r="F2039" s="28"/>
      <c r="G2039" s="28"/>
      <c r="H2039" s="28"/>
      <c r="I2039" s="28"/>
      <c r="J2039" s="28"/>
      <c r="K2039" s="28"/>
      <c r="L2039" s="28"/>
      <c r="M2039" s="28"/>
      <c r="N2039" s="28"/>
      <c r="O2039" s="28"/>
      <c r="P2039" s="28"/>
      <c r="Q2039" s="28"/>
      <c r="R2039" s="28"/>
      <c r="S2039" s="28"/>
      <c r="T2039" s="28"/>
      <c r="U2039" s="28"/>
      <c r="V2039" s="28"/>
      <c r="W2039" s="28"/>
      <c r="X2039" s="28"/>
      <c r="Y2039" s="28"/>
      <c r="Z2039" s="28"/>
      <c r="AA2039" s="28"/>
      <c r="AB2039" s="28"/>
      <c r="AC2039" s="28"/>
      <c r="AD2039" s="28"/>
      <c r="AE2039" s="28"/>
      <c r="AF2039" s="28"/>
      <c r="AG2039" s="28"/>
      <c r="AH2039" s="28"/>
      <c r="AI2039" s="28"/>
      <c r="AJ2039" s="28"/>
      <c r="AK2039" s="28"/>
      <c r="AL2039" s="28"/>
      <c r="AM2039" s="28"/>
      <c r="AN2039" s="28"/>
      <c r="AO2039" s="28"/>
      <c r="AP2039" s="28"/>
      <c r="AQ2039" s="28"/>
      <c r="AR2039" s="28"/>
    </row>
    <row r="2040" spans="5:44" x14ac:dyDescent="0.25">
      <c r="E2040" s="28"/>
      <c r="F2040" s="28"/>
      <c r="G2040" s="28"/>
      <c r="H2040" s="28"/>
      <c r="I2040" s="28"/>
      <c r="J2040" s="28"/>
      <c r="K2040" s="28"/>
      <c r="L2040" s="28"/>
      <c r="M2040" s="28"/>
      <c r="N2040" s="28"/>
      <c r="O2040" s="28"/>
      <c r="P2040" s="28"/>
      <c r="Q2040" s="28"/>
      <c r="R2040" s="28"/>
      <c r="S2040" s="28"/>
      <c r="T2040" s="28"/>
      <c r="U2040" s="28"/>
      <c r="V2040" s="28"/>
      <c r="W2040" s="28"/>
      <c r="X2040" s="28"/>
      <c r="Y2040" s="28"/>
      <c r="Z2040" s="28"/>
      <c r="AA2040" s="28"/>
      <c r="AB2040" s="28"/>
      <c r="AC2040" s="28"/>
      <c r="AD2040" s="28"/>
      <c r="AE2040" s="28"/>
      <c r="AF2040" s="28"/>
      <c r="AG2040" s="28"/>
      <c r="AH2040" s="28"/>
      <c r="AI2040" s="28"/>
      <c r="AJ2040" s="28"/>
      <c r="AK2040" s="28"/>
      <c r="AL2040" s="28"/>
      <c r="AM2040" s="28"/>
      <c r="AN2040" s="28"/>
      <c r="AO2040" s="28"/>
      <c r="AP2040" s="28"/>
      <c r="AQ2040" s="28"/>
      <c r="AR2040" s="28"/>
    </row>
    <row r="2041" spans="5:44" x14ac:dyDescent="0.25">
      <c r="E2041" s="28"/>
      <c r="F2041" s="28"/>
      <c r="G2041" s="28"/>
      <c r="H2041" s="28"/>
      <c r="I2041" s="28"/>
      <c r="J2041" s="28"/>
      <c r="K2041" s="28"/>
      <c r="L2041" s="28"/>
      <c r="M2041" s="28"/>
      <c r="N2041" s="28"/>
      <c r="O2041" s="28"/>
      <c r="P2041" s="28"/>
      <c r="Q2041" s="28"/>
      <c r="R2041" s="28"/>
      <c r="S2041" s="28"/>
      <c r="T2041" s="28"/>
      <c r="U2041" s="28"/>
      <c r="V2041" s="28"/>
      <c r="W2041" s="28"/>
      <c r="X2041" s="28"/>
      <c r="Y2041" s="28"/>
      <c r="Z2041" s="28"/>
      <c r="AA2041" s="28"/>
      <c r="AB2041" s="28"/>
      <c r="AC2041" s="28"/>
      <c r="AD2041" s="28"/>
      <c r="AE2041" s="28"/>
      <c r="AF2041" s="28"/>
      <c r="AG2041" s="28"/>
      <c r="AH2041" s="28"/>
      <c r="AI2041" s="28"/>
      <c r="AJ2041" s="28"/>
      <c r="AK2041" s="28"/>
      <c r="AL2041" s="28"/>
      <c r="AM2041" s="28"/>
      <c r="AN2041" s="28"/>
      <c r="AO2041" s="28"/>
      <c r="AP2041" s="28"/>
      <c r="AQ2041" s="28"/>
      <c r="AR2041" s="28"/>
    </row>
    <row r="2042" spans="5:44" x14ac:dyDescent="0.25">
      <c r="E2042" s="28"/>
      <c r="F2042" s="28"/>
      <c r="G2042" s="28"/>
      <c r="H2042" s="28"/>
      <c r="I2042" s="28"/>
      <c r="J2042" s="28"/>
      <c r="K2042" s="28"/>
      <c r="L2042" s="28"/>
      <c r="M2042" s="28"/>
      <c r="N2042" s="28"/>
      <c r="O2042" s="28"/>
      <c r="P2042" s="28"/>
      <c r="Q2042" s="28"/>
      <c r="R2042" s="28"/>
      <c r="S2042" s="28"/>
      <c r="T2042" s="28"/>
      <c r="U2042" s="28"/>
      <c r="V2042" s="28"/>
      <c r="W2042" s="28"/>
      <c r="X2042" s="28"/>
      <c r="Y2042" s="28"/>
      <c r="Z2042" s="28"/>
      <c r="AA2042" s="28"/>
      <c r="AB2042" s="28"/>
      <c r="AC2042" s="28"/>
      <c r="AD2042" s="28"/>
      <c r="AE2042" s="28"/>
      <c r="AF2042" s="28"/>
      <c r="AG2042" s="28"/>
      <c r="AH2042" s="28"/>
      <c r="AI2042" s="28"/>
      <c r="AJ2042" s="28"/>
      <c r="AK2042" s="28"/>
      <c r="AL2042" s="28"/>
      <c r="AM2042" s="28"/>
      <c r="AN2042" s="28"/>
      <c r="AO2042" s="28"/>
      <c r="AP2042" s="28"/>
      <c r="AQ2042" s="28"/>
      <c r="AR2042" s="28"/>
    </row>
    <row r="2043" spans="5:44" x14ac:dyDescent="0.25">
      <c r="E2043" s="28"/>
      <c r="F2043" s="28"/>
      <c r="G2043" s="28"/>
      <c r="H2043" s="28"/>
      <c r="I2043" s="28"/>
      <c r="J2043" s="28"/>
      <c r="K2043" s="28"/>
      <c r="L2043" s="28"/>
      <c r="M2043" s="28"/>
      <c r="N2043" s="28"/>
      <c r="O2043" s="28"/>
      <c r="P2043" s="28"/>
      <c r="Q2043" s="28"/>
      <c r="R2043" s="28"/>
      <c r="S2043" s="28"/>
      <c r="T2043" s="28"/>
      <c r="U2043" s="28"/>
      <c r="V2043" s="28"/>
      <c r="W2043" s="28"/>
      <c r="X2043" s="28"/>
      <c r="Y2043" s="28"/>
      <c r="Z2043" s="28"/>
      <c r="AA2043" s="28"/>
      <c r="AB2043" s="28"/>
      <c r="AC2043" s="28"/>
      <c r="AD2043" s="28"/>
      <c r="AE2043" s="28"/>
      <c r="AF2043" s="28"/>
      <c r="AG2043" s="28"/>
      <c r="AH2043" s="28"/>
      <c r="AI2043" s="28"/>
      <c r="AJ2043" s="28"/>
      <c r="AK2043" s="28"/>
      <c r="AL2043" s="28"/>
      <c r="AM2043" s="28"/>
      <c r="AN2043" s="28"/>
      <c r="AO2043" s="28"/>
      <c r="AP2043" s="28"/>
      <c r="AQ2043" s="28"/>
      <c r="AR2043" s="28"/>
    </row>
    <row r="2044" spans="5:44" x14ac:dyDescent="0.25">
      <c r="E2044" s="28"/>
      <c r="F2044" s="28"/>
      <c r="G2044" s="28"/>
      <c r="H2044" s="28"/>
      <c r="I2044" s="28"/>
      <c r="J2044" s="28"/>
      <c r="K2044" s="28"/>
      <c r="L2044" s="28"/>
      <c r="M2044" s="28"/>
      <c r="N2044" s="28"/>
      <c r="O2044" s="28"/>
      <c r="P2044" s="28"/>
      <c r="Q2044" s="28"/>
      <c r="R2044" s="28"/>
      <c r="S2044" s="28"/>
      <c r="T2044" s="28"/>
      <c r="U2044" s="28"/>
      <c r="V2044" s="28"/>
      <c r="W2044" s="28"/>
      <c r="X2044" s="28"/>
      <c r="Y2044" s="28"/>
      <c r="Z2044" s="28"/>
      <c r="AA2044" s="28"/>
      <c r="AB2044" s="28"/>
      <c r="AC2044" s="28"/>
      <c r="AD2044" s="28"/>
      <c r="AE2044" s="28"/>
      <c r="AF2044" s="28"/>
      <c r="AG2044" s="28"/>
      <c r="AH2044" s="28"/>
      <c r="AI2044" s="28"/>
      <c r="AJ2044" s="28"/>
      <c r="AK2044" s="28"/>
      <c r="AL2044" s="28"/>
      <c r="AM2044" s="28"/>
      <c r="AN2044" s="28"/>
      <c r="AO2044" s="28"/>
      <c r="AP2044" s="28"/>
      <c r="AQ2044" s="28"/>
      <c r="AR2044" s="28"/>
    </row>
    <row r="2045" spans="5:44" x14ac:dyDescent="0.25">
      <c r="E2045" s="28"/>
      <c r="F2045" s="28"/>
      <c r="G2045" s="28"/>
      <c r="H2045" s="28"/>
      <c r="I2045" s="28"/>
      <c r="J2045" s="28"/>
      <c r="K2045" s="28"/>
      <c r="L2045" s="28"/>
      <c r="M2045" s="28"/>
      <c r="N2045" s="28"/>
      <c r="O2045" s="28"/>
      <c r="P2045" s="28"/>
      <c r="Q2045" s="28"/>
      <c r="R2045" s="28"/>
      <c r="S2045" s="28"/>
      <c r="T2045" s="28"/>
      <c r="U2045" s="28"/>
      <c r="V2045" s="28"/>
      <c r="W2045" s="28"/>
      <c r="X2045" s="28"/>
      <c r="Y2045" s="28"/>
      <c r="Z2045" s="28"/>
      <c r="AA2045" s="28"/>
      <c r="AB2045" s="28"/>
      <c r="AC2045" s="28"/>
      <c r="AD2045" s="28"/>
      <c r="AE2045" s="28"/>
      <c r="AF2045" s="28"/>
      <c r="AG2045" s="28"/>
      <c r="AH2045" s="28"/>
      <c r="AI2045" s="28"/>
      <c r="AJ2045" s="28"/>
      <c r="AK2045" s="28"/>
      <c r="AL2045" s="28"/>
      <c r="AM2045" s="28"/>
      <c r="AN2045" s="28"/>
      <c r="AO2045" s="28"/>
      <c r="AP2045" s="28"/>
      <c r="AQ2045" s="28"/>
      <c r="AR2045" s="28"/>
    </row>
    <row r="2046" spans="5:44" x14ac:dyDescent="0.25">
      <c r="E2046" s="28"/>
      <c r="F2046" s="28"/>
      <c r="G2046" s="28"/>
      <c r="H2046" s="28"/>
      <c r="I2046" s="28"/>
      <c r="J2046" s="28"/>
      <c r="K2046" s="28"/>
      <c r="L2046" s="28"/>
      <c r="M2046" s="28"/>
      <c r="N2046" s="28"/>
      <c r="O2046" s="28"/>
      <c r="P2046" s="28"/>
      <c r="Q2046" s="28"/>
      <c r="R2046" s="28"/>
      <c r="S2046" s="28"/>
      <c r="T2046" s="28"/>
      <c r="U2046" s="28"/>
      <c r="V2046" s="28"/>
      <c r="W2046" s="28"/>
      <c r="X2046" s="28"/>
      <c r="Y2046" s="28"/>
      <c r="Z2046" s="28"/>
      <c r="AA2046" s="28"/>
      <c r="AB2046" s="28"/>
      <c r="AC2046" s="28"/>
      <c r="AD2046" s="28"/>
      <c r="AE2046" s="28"/>
      <c r="AF2046" s="28"/>
      <c r="AG2046" s="28"/>
      <c r="AH2046" s="28"/>
      <c r="AI2046" s="28"/>
      <c r="AJ2046" s="28"/>
      <c r="AK2046" s="28"/>
      <c r="AL2046" s="28"/>
      <c r="AM2046" s="28"/>
      <c r="AN2046" s="28"/>
      <c r="AO2046" s="28"/>
      <c r="AP2046" s="28"/>
      <c r="AQ2046" s="28"/>
      <c r="AR2046" s="28"/>
    </row>
    <row r="2047" spans="5:44" x14ac:dyDescent="0.25">
      <c r="E2047" s="28"/>
      <c r="F2047" s="28"/>
      <c r="G2047" s="28"/>
      <c r="H2047" s="28"/>
      <c r="I2047" s="28"/>
      <c r="J2047" s="28"/>
      <c r="K2047" s="28"/>
      <c r="L2047" s="28"/>
      <c r="M2047" s="28"/>
      <c r="N2047" s="28"/>
      <c r="O2047" s="28"/>
      <c r="P2047" s="28"/>
      <c r="Q2047" s="28"/>
      <c r="R2047" s="28"/>
      <c r="S2047" s="28"/>
      <c r="T2047" s="28"/>
      <c r="U2047" s="28"/>
      <c r="V2047" s="28"/>
      <c r="W2047" s="28"/>
      <c r="X2047" s="28"/>
      <c r="Y2047" s="28"/>
      <c r="Z2047" s="28"/>
      <c r="AA2047" s="28"/>
      <c r="AB2047" s="28"/>
      <c r="AC2047" s="28"/>
      <c r="AD2047" s="28"/>
      <c r="AE2047" s="28"/>
      <c r="AF2047" s="28"/>
      <c r="AG2047" s="28"/>
      <c r="AH2047" s="28"/>
      <c r="AI2047" s="28"/>
      <c r="AJ2047" s="28"/>
      <c r="AK2047" s="28"/>
      <c r="AL2047" s="28"/>
      <c r="AM2047" s="28"/>
      <c r="AN2047" s="28"/>
      <c r="AO2047" s="28"/>
      <c r="AP2047" s="28"/>
      <c r="AQ2047" s="28"/>
      <c r="AR2047" s="28"/>
    </row>
    <row r="2048" spans="5:44" x14ac:dyDescent="0.25">
      <c r="E2048" s="28"/>
      <c r="F2048" s="28"/>
      <c r="G2048" s="28"/>
      <c r="H2048" s="28"/>
      <c r="I2048" s="28"/>
      <c r="J2048" s="28"/>
      <c r="K2048" s="28"/>
      <c r="L2048" s="28"/>
      <c r="M2048" s="28"/>
      <c r="N2048" s="28"/>
      <c r="O2048" s="28"/>
      <c r="P2048" s="28"/>
      <c r="Q2048" s="28"/>
      <c r="R2048" s="28"/>
      <c r="S2048" s="28"/>
      <c r="T2048" s="28"/>
      <c r="U2048" s="28"/>
      <c r="V2048" s="28"/>
      <c r="W2048" s="28"/>
      <c r="X2048" s="28"/>
      <c r="Y2048" s="28"/>
      <c r="Z2048" s="28"/>
      <c r="AA2048" s="28"/>
      <c r="AB2048" s="28"/>
      <c r="AC2048" s="28"/>
      <c r="AD2048" s="28"/>
      <c r="AE2048" s="28"/>
      <c r="AF2048" s="28"/>
      <c r="AG2048" s="28"/>
      <c r="AH2048" s="28"/>
      <c r="AI2048" s="28"/>
      <c r="AJ2048" s="28"/>
      <c r="AK2048" s="28"/>
      <c r="AL2048" s="28"/>
      <c r="AM2048" s="28"/>
      <c r="AN2048" s="28"/>
      <c r="AO2048" s="28"/>
      <c r="AP2048" s="28"/>
      <c r="AQ2048" s="28"/>
      <c r="AR2048" s="28"/>
    </row>
    <row r="2049" spans="5:44" x14ac:dyDescent="0.25">
      <c r="E2049" s="28"/>
      <c r="F2049" s="28"/>
      <c r="G2049" s="28"/>
      <c r="H2049" s="28"/>
      <c r="I2049" s="28"/>
      <c r="J2049" s="28"/>
      <c r="K2049" s="28"/>
      <c r="L2049" s="28"/>
      <c r="M2049" s="28"/>
      <c r="N2049" s="28"/>
      <c r="O2049" s="28"/>
      <c r="P2049" s="28"/>
      <c r="Q2049" s="28"/>
      <c r="R2049" s="28"/>
      <c r="S2049" s="28"/>
      <c r="T2049" s="28"/>
      <c r="U2049" s="28"/>
      <c r="V2049" s="28"/>
      <c r="W2049" s="28"/>
      <c r="X2049" s="28"/>
      <c r="Y2049" s="28"/>
      <c r="Z2049" s="28"/>
      <c r="AA2049" s="28"/>
      <c r="AB2049" s="28"/>
      <c r="AC2049" s="28"/>
      <c r="AD2049" s="28"/>
      <c r="AE2049" s="28"/>
      <c r="AF2049" s="28"/>
      <c r="AG2049" s="28"/>
      <c r="AH2049" s="28"/>
      <c r="AI2049" s="28"/>
      <c r="AJ2049" s="28"/>
      <c r="AK2049" s="28"/>
      <c r="AL2049" s="28"/>
      <c r="AM2049" s="28"/>
      <c r="AN2049" s="28"/>
      <c r="AO2049" s="28"/>
      <c r="AP2049" s="28"/>
      <c r="AQ2049" s="28"/>
      <c r="AR2049" s="28"/>
    </row>
    <row r="2050" spans="5:44" x14ac:dyDescent="0.25">
      <c r="E2050" s="28"/>
      <c r="F2050" s="28"/>
      <c r="G2050" s="28"/>
      <c r="H2050" s="28"/>
      <c r="I2050" s="28"/>
      <c r="J2050" s="28"/>
      <c r="K2050" s="28"/>
      <c r="L2050" s="28"/>
      <c r="M2050" s="28"/>
      <c r="N2050" s="28"/>
      <c r="O2050" s="28"/>
      <c r="P2050" s="28"/>
      <c r="Q2050" s="28"/>
      <c r="R2050" s="28"/>
      <c r="S2050" s="28"/>
      <c r="T2050" s="28"/>
      <c r="U2050" s="28"/>
      <c r="V2050" s="28"/>
      <c r="W2050" s="28"/>
      <c r="X2050" s="28"/>
      <c r="Y2050" s="28"/>
      <c r="Z2050" s="28"/>
      <c r="AA2050" s="28"/>
      <c r="AB2050" s="28"/>
      <c r="AC2050" s="28"/>
      <c r="AD2050" s="28"/>
      <c r="AE2050" s="28"/>
      <c r="AF2050" s="28"/>
      <c r="AG2050" s="28"/>
      <c r="AH2050" s="28"/>
      <c r="AI2050" s="28"/>
      <c r="AJ2050" s="28"/>
      <c r="AK2050" s="28"/>
      <c r="AL2050" s="28"/>
      <c r="AM2050" s="28"/>
      <c r="AN2050" s="28"/>
      <c r="AO2050" s="28"/>
      <c r="AP2050" s="28"/>
      <c r="AQ2050" s="28"/>
      <c r="AR2050" s="28"/>
    </row>
    <row r="2051" spans="5:44" x14ac:dyDescent="0.25">
      <c r="E2051" s="28"/>
      <c r="F2051" s="28"/>
      <c r="G2051" s="28"/>
      <c r="H2051" s="28"/>
      <c r="I2051" s="28"/>
      <c r="J2051" s="28"/>
      <c r="K2051" s="28"/>
      <c r="L2051" s="28"/>
      <c r="M2051" s="28"/>
      <c r="N2051" s="28"/>
      <c r="O2051" s="28"/>
      <c r="P2051" s="28"/>
      <c r="Q2051" s="28"/>
      <c r="R2051" s="28"/>
      <c r="S2051" s="28"/>
      <c r="T2051" s="28"/>
      <c r="U2051" s="28"/>
      <c r="V2051" s="28"/>
      <c r="W2051" s="28"/>
      <c r="X2051" s="28"/>
      <c r="Y2051" s="28"/>
      <c r="Z2051" s="28"/>
      <c r="AA2051" s="28"/>
      <c r="AB2051" s="28"/>
      <c r="AC2051" s="28"/>
      <c r="AD2051" s="28"/>
      <c r="AE2051" s="28"/>
      <c r="AF2051" s="28"/>
      <c r="AG2051" s="28"/>
      <c r="AH2051" s="28"/>
      <c r="AI2051" s="28"/>
      <c r="AJ2051" s="28"/>
      <c r="AK2051" s="28"/>
      <c r="AL2051" s="28"/>
      <c r="AM2051" s="28"/>
      <c r="AN2051" s="28"/>
      <c r="AO2051" s="28"/>
      <c r="AP2051" s="28"/>
      <c r="AQ2051" s="28"/>
      <c r="AR2051" s="28"/>
    </row>
    <row r="2052" spans="5:44" x14ac:dyDescent="0.25">
      <c r="E2052" s="28"/>
      <c r="F2052" s="28"/>
      <c r="G2052" s="28"/>
      <c r="H2052" s="28"/>
      <c r="I2052" s="28"/>
      <c r="J2052" s="28"/>
      <c r="K2052" s="28"/>
      <c r="L2052" s="28"/>
      <c r="M2052" s="28"/>
      <c r="N2052" s="28"/>
      <c r="O2052" s="28"/>
      <c r="P2052" s="28"/>
      <c r="Q2052" s="28"/>
      <c r="R2052" s="28"/>
      <c r="S2052" s="28"/>
      <c r="T2052" s="28"/>
      <c r="U2052" s="28"/>
      <c r="V2052" s="28"/>
      <c r="W2052" s="28"/>
      <c r="X2052" s="28"/>
      <c r="Y2052" s="28"/>
      <c r="Z2052" s="28"/>
      <c r="AA2052" s="28"/>
      <c r="AB2052" s="28"/>
      <c r="AC2052" s="28"/>
      <c r="AD2052" s="28"/>
      <c r="AE2052" s="28"/>
      <c r="AF2052" s="28"/>
      <c r="AG2052" s="28"/>
      <c r="AH2052" s="28"/>
      <c r="AI2052" s="28"/>
      <c r="AJ2052" s="28"/>
      <c r="AK2052" s="28"/>
      <c r="AL2052" s="28"/>
      <c r="AM2052" s="28"/>
      <c r="AN2052" s="28"/>
      <c r="AO2052" s="28"/>
      <c r="AP2052" s="28"/>
      <c r="AQ2052" s="28"/>
      <c r="AR2052" s="28"/>
    </row>
    <row r="2053" spans="5:44" x14ac:dyDescent="0.25">
      <c r="E2053" s="28"/>
      <c r="F2053" s="28"/>
      <c r="G2053" s="28"/>
      <c r="H2053" s="28"/>
      <c r="I2053" s="28"/>
      <c r="J2053" s="28"/>
      <c r="K2053" s="28"/>
      <c r="L2053" s="28"/>
      <c r="M2053" s="28"/>
      <c r="N2053" s="28"/>
      <c r="O2053" s="28"/>
      <c r="P2053" s="28"/>
      <c r="Q2053" s="28"/>
      <c r="R2053" s="28"/>
      <c r="S2053" s="28"/>
      <c r="T2053" s="28"/>
      <c r="U2053" s="28"/>
      <c r="V2053" s="28"/>
      <c r="W2053" s="28"/>
      <c r="X2053" s="28"/>
      <c r="Y2053" s="28"/>
      <c r="Z2053" s="28"/>
      <c r="AA2053" s="28"/>
      <c r="AB2053" s="28"/>
      <c r="AC2053" s="28"/>
      <c r="AD2053" s="28"/>
      <c r="AE2053" s="28"/>
      <c r="AF2053" s="28"/>
      <c r="AG2053" s="28"/>
      <c r="AH2053" s="28"/>
      <c r="AI2053" s="28"/>
      <c r="AJ2053" s="28"/>
      <c r="AK2053" s="28"/>
      <c r="AL2053" s="28"/>
      <c r="AM2053" s="28"/>
      <c r="AN2053" s="28"/>
      <c r="AO2053" s="28"/>
      <c r="AP2053" s="28"/>
      <c r="AQ2053" s="28"/>
      <c r="AR2053" s="28"/>
    </row>
    <row r="2054" spans="5:44" x14ac:dyDescent="0.25">
      <c r="E2054" s="28"/>
      <c r="F2054" s="28"/>
      <c r="G2054" s="28"/>
      <c r="H2054" s="28"/>
      <c r="I2054" s="28"/>
      <c r="J2054" s="28"/>
      <c r="K2054" s="28"/>
      <c r="L2054" s="28"/>
      <c r="M2054" s="28"/>
      <c r="N2054" s="28"/>
      <c r="O2054" s="28"/>
      <c r="P2054" s="28"/>
      <c r="Q2054" s="28"/>
      <c r="R2054" s="28"/>
      <c r="S2054" s="28"/>
      <c r="T2054" s="28"/>
      <c r="U2054" s="28"/>
      <c r="V2054" s="28"/>
      <c r="W2054" s="28"/>
      <c r="X2054" s="28"/>
      <c r="Y2054" s="28"/>
      <c r="Z2054" s="28"/>
      <c r="AA2054" s="28"/>
      <c r="AB2054" s="28"/>
      <c r="AC2054" s="28"/>
      <c r="AD2054" s="28"/>
      <c r="AE2054" s="28"/>
      <c r="AF2054" s="28"/>
      <c r="AG2054" s="28"/>
      <c r="AH2054" s="28"/>
      <c r="AI2054" s="28"/>
      <c r="AJ2054" s="28"/>
      <c r="AK2054" s="28"/>
      <c r="AL2054" s="28"/>
      <c r="AM2054" s="28"/>
      <c r="AN2054" s="28"/>
      <c r="AO2054" s="28"/>
      <c r="AP2054" s="28"/>
      <c r="AQ2054" s="28"/>
      <c r="AR2054" s="28"/>
    </row>
    <row r="2055" spans="5:44" x14ac:dyDescent="0.25">
      <c r="E2055" s="28"/>
      <c r="F2055" s="28"/>
      <c r="G2055" s="28"/>
      <c r="H2055" s="28"/>
      <c r="I2055" s="28"/>
      <c r="J2055" s="28"/>
      <c r="K2055" s="28"/>
      <c r="L2055" s="28"/>
      <c r="M2055" s="28"/>
      <c r="N2055" s="28"/>
      <c r="O2055" s="28"/>
      <c r="P2055" s="28"/>
      <c r="Q2055" s="28"/>
      <c r="R2055" s="28"/>
      <c r="S2055" s="28"/>
      <c r="T2055" s="28"/>
      <c r="U2055" s="28"/>
      <c r="V2055" s="28"/>
      <c r="W2055" s="28"/>
      <c r="X2055" s="28"/>
      <c r="Y2055" s="28"/>
      <c r="Z2055" s="28"/>
      <c r="AA2055" s="28"/>
      <c r="AB2055" s="28"/>
      <c r="AC2055" s="28"/>
      <c r="AD2055" s="28"/>
      <c r="AE2055" s="28"/>
      <c r="AF2055" s="28"/>
      <c r="AG2055" s="28"/>
      <c r="AH2055" s="28"/>
      <c r="AI2055" s="28"/>
      <c r="AJ2055" s="28"/>
      <c r="AK2055" s="28"/>
      <c r="AL2055" s="28"/>
      <c r="AM2055" s="28"/>
      <c r="AN2055" s="28"/>
      <c r="AO2055" s="28"/>
      <c r="AP2055" s="28"/>
      <c r="AQ2055" s="28"/>
      <c r="AR2055" s="28"/>
    </row>
    <row r="2056" spans="5:44" x14ac:dyDescent="0.25">
      <c r="E2056" s="28"/>
      <c r="F2056" s="28"/>
      <c r="G2056" s="28"/>
      <c r="H2056" s="28"/>
      <c r="I2056" s="28"/>
      <c r="J2056" s="28"/>
      <c r="K2056" s="28"/>
      <c r="L2056" s="28"/>
      <c r="M2056" s="28"/>
      <c r="N2056" s="28"/>
      <c r="O2056" s="28"/>
      <c r="P2056" s="28"/>
      <c r="Q2056" s="28"/>
      <c r="R2056" s="28"/>
      <c r="S2056" s="28"/>
      <c r="T2056" s="28"/>
      <c r="U2056" s="28"/>
      <c r="V2056" s="28"/>
      <c r="W2056" s="28"/>
      <c r="X2056" s="28"/>
      <c r="Y2056" s="28"/>
      <c r="Z2056" s="28"/>
      <c r="AA2056" s="28"/>
      <c r="AB2056" s="28"/>
      <c r="AC2056" s="28"/>
      <c r="AD2056" s="28"/>
      <c r="AE2056" s="28"/>
      <c r="AF2056" s="28"/>
      <c r="AG2056" s="28"/>
      <c r="AH2056" s="28"/>
      <c r="AI2056" s="28"/>
      <c r="AJ2056" s="28"/>
      <c r="AK2056" s="28"/>
      <c r="AL2056" s="28"/>
      <c r="AM2056" s="28"/>
      <c r="AN2056" s="28"/>
      <c r="AO2056" s="28"/>
      <c r="AP2056" s="28"/>
      <c r="AQ2056" s="28"/>
      <c r="AR2056" s="28"/>
    </row>
    <row r="2057" spans="5:44" x14ac:dyDescent="0.25">
      <c r="E2057" s="28"/>
      <c r="F2057" s="28"/>
      <c r="G2057" s="28"/>
      <c r="H2057" s="28"/>
      <c r="I2057" s="28"/>
      <c r="J2057" s="28"/>
      <c r="K2057" s="28"/>
      <c r="L2057" s="28"/>
      <c r="M2057" s="28"/>
      <c r="N2057" s="28"/>
      <c r="O2057" s="28"/>
      <c r="P2057" s="28"/>
      <c r="Q2057" s="28"/>
      <c r="R2057" s="28"/>
      <c r="S2057" s="28"/>
      <c r="T2057" s="28"/>
      <c r="U2057" s="28"/>
      <c r="V2057" s="28"/>
      <c r="W2057" s="28"/>
      <c r="X2057" s="28"/>
      <c r="Y2057" s="28"/>
      <c r="Z2057" s="28"/>
      <c r="AA2057" s="28"/>
      <c r="AB2057" s="28"/>
      <c r="AC2057" s="28"/>
      <c r="AD2057" s="28"/>
      <c r="AE2057" s="28"/>
      <c r="AF2057" s="28"/>
      <c r="AG2057" s="28"/>
      <c r="AH2057" s="28"/>
      <c r="AI2057" s="28"/>
      <c r="AJ2057" s="28"/>
      <c r="AK2057" s="28"/>
      <c r="AL2057" s="28"/>
      <c r="AM2057" s="28"/>
      <c r="AN2057" s="28"/>
      <c r="AO2057" s="28"/>
      <c r="AP2057" s="28"/>
      <c r="AQ2057" s="28"/>
      <c r="AR2057" s="28"/>
    </row>
    <row r="2058" spans="5:44" x14ac:dyDescent="0.25">
      <c r="E2058" s="28"/>
      <c r="F2058" s="28"/>
      <c r="G2058" s="28"/>
      <c r="H2058" s="28"/>
      <c r="I2058" s="28"/>
      <c r="J2058" s="28"/>
      <c r="K2058" s="28"/>
      <c r="L2058" s="28"/>
      <c r="M2058" s="28"/>
      <c r="N2058" s="28"/>
      <c r="O2058" s="28"/>
      <c r="P2058" s="28"/>
      <c r="Q2058" s="28"/>
      <c r="R2058" s="28"/>
      <c r="S2058" s="28"/>
      <c r="T2058" s="28"/>
      <c r="U2058" s="28"/>
      <c r="V2058" s="28"/>
      <c r="W2058" s="28"/>
      <c r="X2058" s="28"/>
      <c r="Y2058" s="28"/>
      <c r="Z2058" s="28"/>
      <c r="AA2058" s="28"/>
      <c r="AB2058" s="28"/>
      <c r="AC2058" s="28"/>
      <c r="AD2058" s="28"/>
      <c r="AE2058" s="28"/>
      <c r="AF2058" s="28"/>
      <c r="AG2058" s="28"/>
      <c r="AH2058" s="28"/>
      <c r="AI2058" s="28"/>
      <c r="AJ2058" s="28"/>
      <c r="AK2058" s="28"/>
      <c r="AL2058" s="28"/>
      <c r="AM2058" s="28"/>
      <c r="AN2058" s="28"/>
      <c r="AO2058" s="28"/>
      <c r="AP2058" s="28"/>
      <c r="AQ2058" s="28"/>
      <c r="AR2058" s="28"/>
    </row>
    <row r="2059" spans="5:44" x14ac:dyDescent="0.25">
      <c r="E2059" s="28"/>
      <c r="F2059" s="28"/>
      <c r="G2059" s="28"/>
      <c r="H2059" s="28"/>
      <c r="I2059" s="28"/>
      <c r="J2059" s="28"/>
      <c r="K2059" s="28"/>
      <c r="L2059" s="28"/>
      <c r="M2059" s="28"/>
      <c r="N2059" s="28"/>
      <c r="O2059" s="28"/>
      <c r="P2059" s="28"/>
      <c r="Q2059" s="28"/>
      <c r="R2059" s="28"/>
      <c r="S2059" s="28"/>
      <c r="T2059" s="28"/>
      <c r="U2059" s="28"/>
      <c r="V2059" s="28"/>
      <c r="W2059" s="28"/>
      <c r="X2059" s="28"/>
      <c r="Y2059" s="28"/>
      <c r="Z2059" s="28"/>
      <c r="AA2059" s="28"/>
      <c r="AB2059" s="28"/>
      <c r="AC2059" s="28"/>
      <c r="AD2059" s="28"/>
      <c r="AE2059" s="28"/>
      <c r="AF2059" s="28"/>
      <c r="AG2059" s="28"/>
      <c r="AH2059" s="28"/>
      <c r="AI2059" s="28"/>
      <c r="AJ2059" s="28"/>
      <c r="AK2059" s="28"/>
      <c r="AL2059" s="28"/>
      <c r="AM2059" s="28"/>
      <c r="AN2059" s="28"/>
      <c r="AO2059" s="28"/>
      <c r="AP2059" s="28"/>
      <c r="AQ2059" s="28"/>
      <c r="AR2059" s="28"/>
    </row>
    <row r="2060" spans="5:44" x14ac:dyDescent="0.25">
      <c r="E2060" s="28"/>
      <c r="F2060" s="28"/>
      <c r="G2060" s="28"/>
      <c r="H2060" s="28"/>
      <c r="I2060" s="28"/>
      <c r="J2060" s="28"/>
      <c r="K2060" s="28"/>
      <c r="L2060" s="28"/>
      <c r="M2060" s="28"/>
      <c r="N2060" s="28"/>
      <c r="O2060" s="28"/>
      <c r="P2060" s="28"/>
      <c r="Q2060" s="28"/>
      <c r="R2060" s="28"/>
      <c r="S2060" s="28"/>
      <c r="T2060" s="28"/>
      <c r="U2060" s="28"/>
      <c r="V2060" s="28"/>
      <c r="W2060" s="28"/>
      <c r="X2060" s="28"/>
      <c r="Y2060" s="28"/>
      <c r="Z2060" s="28"/>
      <c r="AA2060" s="28"/>
      <c r="AB2060" s="28"/>
      <c r="AC2060" s="28"/>
      <c r="AD2060" s="28"/>
      <c r="AE2060" s="28"/>
      <c r="AF2060" s="28"/>
      <c r="AG2060" s="28"/>
      <c r="AH2060" s="28"/>
      <c r="AI2060" s="28"/>
      <c r="AJ2060" s="28"/>
      <c r="AK2060" s="28"/>
      <c r="AL2060" s="28"/>
      <c r="AM2060" s="28"/>
      <c r="AN2060" s="28"/>
      <c r="AO2060" s="28"/>
      <c r="AP2060" s="28"/>
      <c r="AQ2060" s="28"/>
      <c r="AR2060" s="28"/>
    </row>
    <row r="2061" spans="5:44" x14ac:dyDescent="0.25">
      <c r="E2061" s="28"/>
      <c r="F2061" s="28"/>
      <c r="G2061" s="28"/>
      <c r="H2061" s="28"/>
      <c r="I2061" s="28"/>
      <c r="J2061" s="28"/>
      <c r="K2061" s="28"/>
      <c r="L2061" s="28"/>
      <c r="M2061" s="28"/>
      <c r="N2061" s="28"/>
      <c r="O2061" s="28"/>
      <c r="P2061" s="28"/>
      <c r="Q2061" s="28"/>
      <c r="R2061" s="28"/>
      <c r="S2061" s="28"/>
      <c r="T2061" s="28"/>
      <c r="U2061" s="28"/>
      <c r="V2061" s="28"/>
      <c r="W2061" s="28"/>
      <c r="X2061" s="28"/>
      <c r="Y2061" s="28"/>
      <c r="Z2061" s="28"/>
      <c r="AA2061" s="28"/>
      <c r="AB2061" s="28"/>
      <c r="AC2061" s="28"/>
      <c r="AD2061" s="28"/>
      <c r="AE2061" s="28"/>
      <c r="AF2061" s="28"/>
      <c r="AG2061" s="28"/>
      <c r="AH2061" s="28"/>
      <c r="AI2061" s="28"/>
      <c r="AJ2061" s="28"/>
      <c r="AK2061" s="28"/>
      <c r="AL2061" s="28"/>
      <c r="AM2061" s="28"/>
      <c r="AN2061" s="28"/>
      <c r="AO2061" s="28"/>
      <c r="AP2061" s="28"/>
      <c r="AQ2061" s="28"/>
      <c r="AR2061" s="28"/>
    </row>
    <row r="2062" spans="5:44" x14ac:dyDescent="0.25">
      <c r="E2062" s="28"/>
      <c r="F2062" s="28"/>
      <c r="G2062" s="28"/>
      <c r="H2062" s="28"/>
      <c r="I2062" s="28"/>
      <c r="J2062" s="28"/>
      <c r="K2062" s="28"/>
      <c r="L2062" s="28"/>
      <c r="M2062" s="28"/>
      <c r="N2062" s="28"/>
      <c r="O2062" s="28"/>
      <c r="P2062" s="28"/>
      <c r="Q2062" s="28"/>
      <c r="R2062" s="28"/>
      <c r="S2062" s="28"/>
      <c r="T2062" s="28"/>
      <c r="U2062" s="28"/>
      <c r="V2062" s="28"/>
      <c r="W2062" s="28"/>
      <c r="X2062" s="28"/>
      <c r="Y2062" s="28"/>
      <c r="Z2062" s="28"/>
      <c r="AA2062" s="28"/>
      <c r="AB2062" s="28"/>
      <c r="AC2062" s="28"/>
      <c r="AD2062" s="28"/>
      <c r="AE2062" s="28"/>
      <c r="AF2062" s="28"/>
      <c r="AG2062" s="28"/>
      <c r="AH2062" s="28"/>
      <c r="AI2062" s="28"/>
      <c r="AJ2062" s="28"/>
      <c r="AK2062" s="28"/>
      <c r="AL2062" s="28"/>
      <c r="AM2062" s="28"/>
      <c r="AN2062" s="28"/>
      <c r="AO2062" s="28"/>
      <c r="AP2062" s="28"/>
      <c r="AQ2062" s="28"/>
      <c r="AR2062" s="28"/>
    </row>
    <row r="2063" spans="5:44" x14ac:dyDescent="0.25">
      <c r="E2063" s="28"/>
      <c r="F2063" s="28"/>
      <c r="G2063" s="28"/>
      <c r="H2063" s="28"/>
      <c r="I2063" s="28"/>
      <c r="J2063" s="28"/>
      <c r="K2063" s="28"/>
      <c r="L2063" s="28"/>
      <c r="M2063" s="28"/>
      <c r="N2063" s="28"/>
      <c r="O2063" s="28"/>
      <c r="P2063" s="28"/>
      <c r="Q2063" s="28"/>
      <c r="R2063" s="28"/>
      <c r="S2063" s="28"/>
      <c r="T2063" s="28"/>
      <c r="U2063" s="28"/>
      <c r="V2063" s="28"/>
      <c r="W2063" s="28"/>
      <c r="X2063" s="28"/>
      <c r="Y2063" s="28"/>
      <c r="Z2063" s="28"/>
      <c r="AA2063" s="28"/>
      <c r="AB2063" s="28"/>
      <c r="AC2063" s="28"/>
      <c r="AD2063" s="28"/>
      <c r="AE2063" s="28"/>
      <c r="AF2063" s="28"/>
      <c r="AG2063" s="28"/>
      <c r="AH2063" s="28"/>
      <c r="AI2063" s="28"/>
      <c r="AJ2063" s="28"/>
      <c r="AK2063" s="28"/>
      <c r="AL2063" s="28"/>
      <c r="AM2063" s="28"/>
      <c r="AN2063" s="28"/>
      <c r="AO2063" s="28"/>
      <c r="AP2063" s="28"/>
      <c r="AQ2063" s="28"/>
      <c r="AR2063" s="28"/>
    </row>
    <row r="2064" spans="5:44" x14ac:dyDescent="0.25">
      <c r="E2064" s="28"/>
      <c r="F2064" s="28"/>
      <c r="G2064" s="28"/>
      <c r="H2064" s="28"/>
      <c r="I2064" s="28"/>
      <c r="J2064" s="28"/>
      <c r="K2064" s="28"/>
      <c r="L2064" s="28"/>
      <c r="M2064" s="28"/>
      <c r="N2064" s="28"/>
      <c r="O2064" s="28"/>
      <c r="P2064" s="28"/>
      <c r="Q2064" s="28"/>
      <c r="R2064" s="28"/>
      <c r="S2064" s="28"/>
      <c r="T2064" s="28"/>
      <c r="U2064" s="28"/>
      <c r="V2064" s="28"/>
      <c r="W2064" s="28"/>
      <c r="X2064" s="28"/>
      <c r="Y2064" s="28"/>
      <c r="Z2064" s="28"/>
      <c r="AA2064" s="28"/>
      <c r="AB2064" s="28"/>
      <c r="AC2064" s="28"/>
      <c r="AD2064" s="28"/>
      <c r="AE2064" s="28"/>
      <c r="AF2064" s="28"/>
      <c r="AG2064" s="28"/>
      <c r="AH2064" s="28"/>
      <c r="AI2064" s="28"/>
      <c r="AJ2064" s="28"/>
      <c r="AK2064" s="28"/>
      <c r="AL2064" s="28"/>
      <c r="AM2064" s="28"/>
      <c r="AN2064" s="28"/>
      <c r="AO2064" s="28"/>
      <c r="AP2064" s="28"/>
      <c r="AQ2064" s="28"/>
      <c r="AR2064" s="28"/>
    </row>
    <row r="2065" spans="5:44" x14ac:dyDescent="0.25">
      <c r="E2065" s="28"/>
      <c r="F2065" s="28"/>
      <c r="G2065" s="28"/>
      <c r="H2065" s="28"/>
      <c r="I2065" s="28"/>
      <c r="J2065" s="28"/>
      <c r="K2065" s="28"/>
      <c r="L2065" s="28"/>
      <c r="M2065" s="28"/>
      <c r="N2065" s="28"/>
      <c r="O2065" s="28"/>
      <c r="P2065" s="28"/>
      <c r="Q2065" s="28"/>
      <c r="R2065" s="28"/>
      <c r="S2065" s="28"/>
      <c r="T2065" s="28"/>
      <c r="U2065" s="28"/>
      <c r="V2065" s="28"/>
      <c r="W2065" s="28"/>
      <c r="X2065" s="28"/>
      <c r="Y2065" s="28"/>
      <c r="Z2065" s="28"/>
      <c r="AA2065" s="28"/>
      <c r="AB2065" s="28"/>
      <c r="AC2065" s="28"/>
      <c r="AD2065" s="28"/>
      <c r="AE2065" s="28"/>
      <c r="AF2065" s="28"/>
      <c r="AG2065" s="28"/>
      <c r="AH2065" s="28"/>
      <c r="AI2065" s="28"/>
      <c r="AJ2065" s="28"/>
      <c r="AK2065" s="28"/>
      <c r="AL2065" s="28"/>
      <c r="AM2065" s="28"/>
      <c r="AN2065" s="28"/>
      <c r="AO2065" s="28"/>
      <c r="AP2065" s="28"/>
      <c r="AQ2065" s="28"/>
      <c r="AR2065" s="28"/>
    </row>
    <row r="2066" spans="5:44" x14ac:dyDescent="0.25">
      <c r="E2066" s="28"/>
      <c r="F2066" s="28"/>
      <c r="G2066" s="28"/>
      <c r="H2066" s="28"/>
      <c r="I2066" s="28"/>
      <c r="J2066" s="28"/>
      <c r="K2066" s="28"/>
      <c r="L2066" s="28"/>
      <c r="M2066" s="28"/>
      <c r="N2066" s="28"/>
      <c r="O2066" s="28"/>
      <c r="P2066" s="28"/>
      <c r="Q2066" s="28"/>
      <c r="R2066" s="28"/>
      <c r="S2066" s="28"/>
      <c r="T2066" s="28"/>
      <c r="U2066" s="28"/>
      <c r="V2066" s="28"/>
      <c r="W2066" s="28"/>
      <c r="X2066" s="28"/>
      <c r="Y2066" s="28"/>
      <c r="Z2066" s="28"/>
      <c r="AA2066" s="28"/>
      <c r="AB2066" s="28"/>
      <c r="AC2066" s="28"/>
      <c r="AD2066" s="28"/>
      <c r="AE2066" s="28"/>
      <c r="AF2066" s="28"/>
      <c r="AG2066" s="28"/>
      <c r="AH2066" s="28"/>
      <c r="AI2066" s="28"/>
      <c r="AJ2066" s="28"/>
      <c r="AK2066" s="28"/>
      <c r="AL2066" s="28"/>
      <c r="AM2066" s="28"/>
      <c r="AN2066" s="28"/>
      <c r="AO2066" s="28"/>
      <c r="AP2066" s="28"/>
      <c r="AQ2066" s="28"/>
      <c r="AR2066" s="28"/>
    </row>
    <row r="2067" spans="5:44" x14ac:dyDescent="0.25">
      <c r="E2067" s="28"/>
      <c r="F2067" s="28"/>
      <c r="G2067" s="28"/>
      <c r="H2067" s="28"/>
      <c r="I2067" s="28"/>
      <c r="J2067" s="28"/>
      <c r="K2067" s="28"/>
      <c r="L2067" s="28"/>
      <c r="M2067" s="28"/>
      <c r="N2067" s="28"/>
      <c r="O2067" s="28"/>
      <c r="P2067" s="28"/>
      <c r="Q2067" s="28"/>
      <c r="R2067" s="28"/>
      <c r="S2067" s="28"/>
      <c r="T2067" s="28"/>
      <c r="U2067" s="28"/>
      <c r="V2067" s="28"/>
      <c r="W2067" s="28"/>
      <c r="X2067" s="28"/>
      <c r="Y2067" s="28"/>
      <c r="Z2067" s="28"/>
      <c r="AA2067" s="28"/>
      <c r="AB2067" s="28"/>
      <c r="AC2067" s="28"/>
      <c r="AD2067" s="28"/>
      <c r="AE2067" s="28"/>
      <c r="AF2067" s="28"/>
      <c r="AG2067" s="28"/>
      <c r="AH2067" s="28"/>
      <c r="AI2067" s="28"/>
      <c r="AJ2067" s="28"/>
      <c r="AK2067" s="28"/>
      <c r="AL2067" s="28"/>
      <c r="AM2067" s="28"/>
      <c r="AN2067" s="28"/>
      <c r="AO2067" s="28"/>
      <c r="AP2067" s="28"/>
      <c r="AQ2067" s="28"/>
      <c r="AR2067" s="28"/>
    </row>
    <row r="2068" spans="5:44" x14ac:dyDescent="0.25">
      <c r="E2068" s="28"/>
      <c r="F2068" s="28"/>
      <c r="G2068" s="28"/>
      <c r="H2068" s="28"/>
      <c r="I2068" s="28"/>
      <c r="J2068" s="28"/>
      <c r="K2068" s="28"/>
      <c r="L2068" s="28"/>
      <c r="M2068" s="28"/>
      <c r="N2068" s="28"/>
      <c r="O2068" s="28"/>
      <c r="P2068" s="28"/>
      <c r="Q2068" s="28"/>
      <c r="R2068" s="28"/>
      <c r="S2068" s="28"/>
      <c r="T2068" s="28"/>
      <c r="U2068" s="28"/>
      <c r="V2068" s="28"/>
      <c r="W2068" s="28"/>
      <c r="X2068" s="28"/>
      <c r="Y2068" s="28"/>
      <c r="Z2068" s="28"/>
      <c r="AA2068" s="28"/>
      <c r="AB2068" s="28"/>
      <c r="AC2068" s="28"/>
      <c r="AD2068" s="28"/>
      <c r="AE2068" s="28"/>
      <c r="AF2068" s="28"/>
      <c r="AG2068" s="28"/>
      <c r="AH2068" s="28"/>
      <c r="AI2068" s="28"/>
      <c r="AJ2068" s="28"/>
      <c r="AK2068" s="28"/>
      <c r="AL2068" s="28"/>
      <c r="AM2068" s="28"/>
      <c r="AN2068" s="28"/>
      <c r="AO2068" s="28"/>
      <c r="AP2068" s="28"/>
      <c r="AQ2068" s="28"/>
      <c r="AR2068" s="28"/>
    </row>
    <row r="2069" spans="5:44" x14ac:dyDescent="0.25">
      <c r="E2069" s="28"/>
      <c r="F2069" s="28"/>
      <c r="G2069" s="28"/>
      <c r="H2069" s="28"/>
      <c r="I2069" s="28"/>
      <c r="J2069" s="28"/>
      <c r="K2069" s="28"/>
      <c r="L2069" s="28"/>
      <c r="M2069" s="28"/>
      <c r="N2069" s="28"/>
      <c r="O2069" s="28"/>
      <c r="P2069" s="28"/>
      <c r="Q2069" s="28"/>
      <c r="R2069" s="28"/>
      <c r="S2069" s="28"/>
      <c r="T2069" s="28"/>
      <c r="U2069" s="28"/>
      <c r="V2069" s="28"/>
      <c r="W2069" s="28"/>
      <c r="X2069" s="28"/>
      <c r="Y2069" s="28"/>
      <c r="Z2069" s="28"/>
      <c r="AA2069" s="28"/>
      <c r="AB2069" s="28"/>
      <c r="AC2069" s="28"/>
      <c r="AD2069" s="28"/>
      <c r="AE2069" s="28"/>
      <c r="AF2069" s="28"/>
      <c r="AG2069" s="28"/>
      <c r="AH2069" s="28"/>
      <c r="AI2069" s="28"/>
      <c r="AJ2069" s="28"/>
      <c r="AK2069" s="28"/>
      <c r="AL2069" s="28"/>
      <c r="AM2069" s="28"/>
      <c r="AN2069" s="28"/>
      <c r="AO2069" s="28"/>
      <c r="AP2069" s="28"/>
      <c r="AQ2069" s="28"/>
      <c r="AR2069" s="28"/>
    </row>
    <row r="2070" spans="5:44" x14ac:dyDescent="0.25">
      <c r="E2070" s="28"/>
      <c r="F2070" s="28"/>
      <c r="G2070" s="28"/>
      <c r="H2070" s="28"/>
      <c r="I2070" s="28"/>
      <c r="J2070" s="28"/>
      <c r="K2070" s="28"/>
      <c r="L2070" s="28"/>
      <c r="M2070" s="28"/>
      <c r="N2070" s="28"/>
      <c r="O2070" s="28"/>
      <c r="P2070" s="28"/>
      <c r="Q2070" s="28"/>
      <c r="R2070" s="28"/>
      <c r="S2070" s="28"/>
      <c r="T2070" s="28"/>
      <c r="U2070" s="28"/>
      <c r="V2070" s="28"/>
      <c r="W2070" s="28"/>
      <c r="X2070" s="28"/>
      <c r="Y2070" s="28"/>
      <c r="Z2070" s="28"/>
      <c r="AA2070" s="28"/>
      <c r="AB2070" s="28"/>
      <c r="AC2070" s="28"/>
      <c r="AD2070" s="28"/>
      <c r="AE2070" s="28"/>
      <c r="AF2070" s="28"/>
      <c r="AG2070" s="28"/>
      <c r="AH2070" s="28"/>
      <c r="AI2070" s="28"/>
      <c r="AJ2070" s="28"/>
      <c r="AK2070" s="28"/>
      <c r="AL2070" s="28"/>
      <c r="AM2070" s="28"/>
      <c r="AN2070" s="28"/>
      <c r="AO2070" s="28"/>
      <c r="AP2070" s="28"/>
      <c r="AQ2070" s="28"/>
      <c r="AR2070" s="28"/>
    </row>
    <row r="2071" spans="5:44" x14ac:dyDescent="0.25">
      <c r="E2071" s="28"/>
      <c r="F2071" s="28"/>
      <c r="G2071" s="28"/>
      <c r="H2071" s="28"/>
      <c r="I2071" s="28"/>
      <c r="J2071" s="28"/>
      <c r="K2071" s="28"/>
      <c r="L2071" s="28"/>
      <c r="M2071" s="28"/>
      <c r="N2071" s="28"/>
      <c r="O2071" s="28"/>
      <c r="P2071" s="28"/>
      <c r="Q2071" s="28"/>
      <c r="R2071" s="28"/>
      <c r="S2071" s="28"/>
      <c r="T2071" s="28"/>
      <c r="U2071" s="28"/>
      <c r="V2071" s="28"/>
      <c r="W2071" s="28"/>
      <c r="X2071" s="28"/>
      <c r="Y2071" s="28"/>
      <c r="Z2071" s="28"/>
      <c r="AA2071" s="28"/>
      <c r="AB2071" s="28"/>
      <c r="AC2071" s="28"/>
      <c r="AD2071" s="28"/>
      <c r="AE2071" s="28"/>
      <c r="AF2071" s="28"/>
      <c r="AG2071" s="28"/>
      <c r="AH2071" s="28"/>
      <c r="AI2071" s="28"/>
      <c r="AJ2071" s="28"/>
      <c r="AK2071" s="28"/>
      <c r="AL2071" s="28"/>
      <c r="AM2071" s="28"/>
      <c r="AN2071" s="28"/>
      <c r="AO2071" s="28"/>
      <c r="AP2071" s="28"/>
      <c r="AQ2071" s="28"/>
      <c r="AR2071" s="28"/>
    </row>
    <row r="2072" spans="5:44" x14ac:dyDescent="0.25">
      <c r="E2072" s="28"/>
      <c r="F2072" s="28"/>
      <c r="G2072" s="28"/>
      <c r="H2072" s="28"/>
      <c r="I2072" s="28"/>
      <c r="J2072" s="28"/>
      <c r="K2072" s="28"/>
      <c r="L2072" s="28"/>
      <c r="M2072" s="28"/>
      <c r="N2072" s="28"/>
      <c r="O2072" s="28"/>
      <c r="P2072" s="28"/>
      <c r="Q2072" s="28"/>
      <c r="R2072" s="28"/>
      <c r="S2072" s="28"/>
      <c r="T2072" s="28"/>
      <c r="U2072" s="28"/>
      <c r="V2072" s="28"/>
      <c r="W2072" s="28"/>
      <c r="X2072" s="28"/>
      <c r="Y2072" s="28"/>
      <c r="Z2072" s="28"/>
      <c r="AA2072" s="28"/>
      <c r="AB2072" s="28"/>
      <c r="AC2072" s="28"/>
      <c r="AD2072" s="28"/>
      <c r="AE2072" s="28"/>
      <c r="AF2072" s="28"/>
      <c r="AG2072" s="28"/>
      <c r="AH2072" s="28"/>
      <c r="AI2072" s="28"/>
      <c r="AJ2072" s="28"/>
      <c r="AK2072" s="28"/>
      <c r="AL2072" s="28"/>
      <c r="AM2072" s="28"/>
      <c r="AN2072" s="28"/>
      <c r="AO2072" s="28"/>
      <c r="AP2072" s="28"/>
      <c r="AQ2072" s="28"/>
      <c r="AR2072" s="28"/>
    </row>
    <row r="2073" spans="5:44" x14ac:dyDescent="0.25">
      <c r="E2073" s="28"/>
      <c r="F2073" s="28"/>
      <c r="G2073" s="28"/>
      <c r="H2073" s="28"/>
      <c r="I2073" s="28"/>
      <c r="J2073" s="28"/>
      <c r="K2073" s="28"/>
      <c r="L2073" s="28"/>
      <c r="M2073" s="28"/>
      <c r="N2073" s="28"/>
      <c r="O2073" s="28"/>
      <c r="P2073" s="28"/>
      <c r="Q2073" s="28"/>
      <c r="R2073" s="28"/>
      <c r="S2073" s="28"/>
      <c r="T2073" s="28"/>
      <c r="U2073" s="28"/>
      <c r="V2073" s="28"/>
      <c r="W2073" s="28"/>
      <c r="X2073" s="28"/>
      <c r="Y2073" s="28"/>
      <c r="Z2073" s="28"/>
      <c r="AA2073" s="28"/>
      <c r="AB2073" s="28"/>
      <c r="AC2073" s="28"/>
      <c r="AD2073" s="28"/>
      <c r="AE2073" s="28"/>
      <c r="AF2073" s="28"/>
      <c r="AG2073" s="28"/>
      <c r="AH2073" s="28"/>
      <c r="AI2073" s="28"/>
      <c r="AJ2073" s="28"/>
      <c r="AK2073" s="28"/>
      <c r="AL2073" s="28"/>
      <c r="AM2073" s="28"/>
      <c r="AN2073" s="28"/>
      <c r="AO2073" s="28"/>
      <c r="AP2073" s="28"/>
      <c r="AQ2073" s="28"/>
      <c r="AR2073" s="28"/>
    </row>
    <row r="2074" spans="5:44" x14ac:dyDescent="0.25">
      <c r="E2074" s="28"/>
      <c r="F2074" s="28"/>
      <c r="G2074" s="28"/>
      <c r="H2074" s="28"/>
      <c r="I2074" s="28"/>
      <c r="J2074" s="28"/>
      <c r="K2074" s="28"/>
      <c r="L2074" s="28"/>
      <c r="M2074" s="28"/>
      <c r="N2074" s="28"/>
      <c r="O2074" s="28"/>
      <c r="P2074" s="28"/>
      <c r="Q2074" s="28"/>
      <c r="R2074" s="28"/>
      <c r="S2074" s="28"/>
      <c r="T2074" s="28"/>
      <c r="U2074" s="28"/>
      <c r="V2074" s="28"/>
      <c r="W2074" s="28"/>
      <c r="X2074" s="28"/>
      <c r="Y2074" s="28"/>
      <c r="Z2074" s="28"/>
      <c r="AA2074" s="28"/>
      <c r="AB2074" s="28"/>
      <c r="AC2074" s="28"/>
      <c r="AD2074" s="28"/>
      <c r="AE2074" s="28"/>
      <c r="AF2074" s="28"/>
      <c r="AG2074" s="28"/>
      <c r="AH2074" s="28"/>
      <c r="AI2074" s="28"/>
      <c r="AJ2074" s="28"/>
      <c r="AK2074" s="28"/>
      <c r="AL2074" s="28"/>
      <c r="AM2074" s="28"/>
      <c r="AN2074" s="28"/>
      <c r="AO2074" s="28"/>
      <c r="AP2074" s="28"/>
      <c r="AQ2074" s="28"/>
      <c r="AR2074" s="28"/>
    </row>
    <row r="2075" spans="5:44" x14ac:dyDescent="0.25">
      <c r="E2075" s="28"/>
      <c r="F2075" s="28"/>
      <c r="G2075" s="28"/>
      <c r="H2075" s="28"/>
      <c r="I2075" s="28"/>
      <c r="J2075" s="28"/>
      <c r="K2075" s="28"/>
      <c r="L2075" s="28"/>
      <c r="M2075" s="28"/>
      <c r="N2075" s="28"/>
      <c r="O2075" s="28"/>
      <c r="P2075" s="28"/>
      <c r="Q2075" s="28"/>
      <c r="R2075" s="28"/>
      <c r="S2075" s="28"/>
      <c r="T2075" s="28"/>
      <c r="U2075" s="28"/>
      <c r="V2075" s="28"/>
      <c r="W2075" s="28"/>
      <c r="X2075" s="28"/>
      <c r="Y2075" s="28"/>
      <c r="Z2075" s="28"/>
      <c r="AA2075" s="28"/>
      <c r="AB2075" s="28"/>
      <c r="AC2075" s="28"/>
      <c r="AD2075" s="28"/>
      <c r="AE2075" s="28"/>
      <c r="AF2075" s="28"/>
      <c r="AG2075" s="28"/>
      <c r="AH2075" s="28"/>
      <c r="AI2075" s="28"/>
      <c r="AJ2075" s="28"/>
      <c r="AK2075" s="28"/>
      <c r="AL2075" s="28"/>
      <c r="AM2075" s="28"/>
      <c r="AN2075" s="28"/>
      <c r="AO2075" s="28"/>
      <c r="AP2075" s="28"/>
      <c r="AQ2075" s="28"/>
      <c r="AR2075" s="28"/>
    </row>
    <row r="2076" spans="5:44" x14ac:dyDescent="0.25">
      <c r="E2076" s="28"/>
      <c r="F2076" s="28"/>
      <c r="G2076" s="28"/>
      <c r="H2076" s="28"/>
      <c r="I2076" s="28"/>
      <c r="J2076" s="28"/>
      <c r="K2076" s="28"/>
      <c r="L2076" s="28"/>
      <c r="M2076" s="28"/>
      <c r="N2076" s="28"/>
      <c r="O2076" s="28"/>
      <c r="P2076" s="28"/>
      <c r="Q2076" s="28"/>
      <c r="R2076" s="28"/>
      <c r="S2076" s="28"/>
      <c r="T2076" s="28"/>
      <c r="U2076" s="28"/>
      <c r="V2076" s="28"/>
      <c r="W2076" s="28"/>
      <c r="X2076" s="28"/>
      <c r="Y2076" s="28"/>
      <c r="Z2076" s="28"/>
      <c r="AA2076" s="28"/>
      <c r="AB2076" s="28"/>
      <c r="AC2076" s="28"/>
      <c r="AD2076" s="28"/>
      <c r="AE2076" s="28"/>
      <c r="AF2076" s="28"/>
      <c r="AG2076" s="28"/>
      <c r="AH2076" s="28"/>
      <c r="AI2076" s="28"/>
      <c r="AJ2076" s="28"/>
      <c r="AK2076" s="28"/>
      <c r="AL2076" s="28"/>
      <c r="AM2076" s="28"/>
      <c r="AN2076" s="28"/>
      <c r="AO2076" s="28"/>
      <c r="AP2076" s="28"/>
      <c r="AQ2076" s="28"/>
      <c r="AR2076" s="28"/>
    </row>
    <row r="2077" spans="5:44" x14ac:dyDescent="0.25">
      <c r="E2077" s="28"/>
      <c r="F2077" s="28"/>
      <c r="G2077" s="28"/>
      <c r="H2077" s="28"/>
      <c r="I2077" s="28"/>
      <c r="J2077" s="28"/>
      <c r="K2077" s="28"/>
      <c r="L2077" s="28"/>
      <c r="M2077" s="28"/>
      <c r="N2077" s="28"/>
      <c r="O2077" s="28"/>
      <c r="P2077" s="28"/>
      <c r="Q2077" s="28"/>
      <c r="R2077" s="28"/>
      <c r="S2077" s="28"/>
      <c r="T2077" s="28"/>
      <c r="U2077" s="28"/>
      <c r="V2077" s="28"/>
      <c r="W2077" s="28"/>
      <c r="X2077" s="28"/>
      <c r="Y2077" s="28"/>
      <c r="Z2077" s="28"/>
      <c r="AA2077" s="28"/>
      <c r="AB2077" s="28"/>
      <c r="AC2077" s="28"/>
      <c r="AD2077" s="28"/>
      <c r="AE2077" s="28"/>
      <c r="AF2077" s="28"/>
      <c r="AG2077" s="28"/>
      <c r="AH2077" s="28"/>
      <c r="AI2077" s="28"/>
      <c r="AJ2077" s="28"/>
      <c r="AK2077" s="28"/>
      <c r="AL2077" s="28"/>
      <c r="AM2077" s="28"/>
      <c r="AN2077" s="28"/>
      <c r="AO2077" s="28"/>
      <c r="AP2077" s="28"/>
      <c r="AQ2077" s="28"/>
      <c r="AR2077" s="28"/>
    </row>
    <row r="2078" spans="5:44" x14ac:dyDescent="0.25">
      <c r="E2078" s="28"/>
      <c r="F2078" s="28"/>
      <c r="G2078" s="28"/>
      <c r="H2078" s="28"/>
      <c r="I2078" s="28"/>
      <c r="J2078" s="28"/>
      <c r="K2078" s="28"/>
      <c r="L2078" s="28"/>
      <c r="M2078" s="28"/>
      <c r="N2078" s="28"/>
      <c r="O2078" s="28"/>
      <c r="P2078" s="28"/>
      <c r="Q2078" s="28"/>
      <c r="R2078" s="28"/>
      <c r="S2078" s="28"/>
      <c r="T2078" s="28"/>
      <c r="U2078" s="28"/>
      <c r="V2078" s="28"/>
      <c r="W2078" s="28"/>
      <c r="X2078" s="28"/>
      <c r="Y2078" s="28"/>
      <c r="Z2078" s="28"/>
      <c r="AA2078" s="28"/>
      <c r="AB2078" s="28"/>
      <c r="AC2078" s="28"/>
      <c r="AD2078" s="28"/>
      <c r="AE2078" s="28"/>
      <c r="AF2078" s="28"/>
      <c r="AG2078" s="28"/>
      <c r="AH2078" s="28"/>
      <c r="AI2078" s="28"/>
      <c r="AJ2078" s="28"/>
      <c r="AK2078" s="28"/>
      <c r="AL2078" s="28"/>
      <c r="AM2078" s="28"/>
      <c r="AN2078" s="28"/>
      <c r="AO2078" s="28"/>
      <c r="AP2078" s="28"/>
      <c r="AQ2078" s="28"/>
      <c r="AR2078" s="28"/>
    </row>
    <row r="2079" spans="5:44" x14ac:dyDescent="0.25">
      <c r="E2079" s="28"/>
      <c r="F2079" s="28"/>
      <c r="G2079" s="28"/>
      <c r="H2079" s="28"/>
      <c r="I2079" s="28"/>
      <c r="J2079" s="28"/>
      <c r="K2079" s="28"/>
      <c r="L2079" s="28"/>
      <c r="M2079" s="28"/>
      <c r="N2079" s="28"/>
      <c r="O2079" s="28"/>
      <c r="P2079" s="28"/>
      <c r="Q2079" s="28"/>
      <c r="R2079" s="28"/>
      <c r="S2079" s="28"/>
      <c r="T2079" s="28"/>
      <c r="U2079" s="28"/>
      <c r="V2079" s="28"/>
      <c r="W2079" s="28"/>
      <c r="X2079" s="28"/>
      <c r="Y2079" s="28"/>
      <c r="Z2079" s="28"/>
      <c r="AA2079" s="28"/>
      <c r="AB2079" s="28"/>
      <c r="AC2079" s="28"/>
      <c r="AD2079" s="28"/>
      <c r="AE2079" s="28"/>
      <c r="AF2079" s="28"/>
      <c r="AG2079" s="28"/>
      <c r="AH2079" s="28"/>
      <c r="AI2079" s="28"/>
      <c r="AJ2079" s="28"/>
      <c r="AK2079" s="28"/>
      <c r="AL2079" s="28"/>
      <c r="AM2079" s="28"/>
      <c r="AN2079" s="28"/>
      <c r="AO2079" s="28"/>
      <c r="AP2079" s="28"/>
      <c r="AQ2079" s="28"/>
      <c r="AR2079" s="28"/>
    </row>
    <row r="2080" spans="5:44" x14ac:dyDescent="0.25">
      <c r="E2080" s="28"/>
      <c r="F2080" s="28"/>
      <c r="G2080" s="28"/>
      <c r="H2080" s="28"/>
      <c r="I2080" s="28"/>
      <c r="J2080" s="28"/>
      <c r="K2080" s="28"/>
      <c r="L2080" s="28"/>
      <c r="M2080" s="28"/>
      <c r="N2080" s="28"/>
      <c r="O2080" s="28"/>
      <c r="P2080" s="28"/>
      <c r="Q2080" s="28"/>
      <c r="R2080" s="28"/>
      <c r="S2080" s="28"/>
      <c r="T2080" s="28"/>
      <c r="U2080" s="28"/>
      <c r="V2080" s="28"/>
      <c r="W2080" s="28"/>
      <c r="X2080" s="28"/>
      <c r="Y2080" s="28"/>
      <c r="Z2080" s="28"/>
      <c r="AA2080" s="28"/>
      <c r="AB2080" s="28"/>
      <c r="AC2080" s="28"/>
      <c r="AD2080" s="28"/>
      <c r="AE2080" s="28"/>
      <c r="AF2080" s="28"/>
      <c r="AG2080" s="28"/>
      <c r="AH2080" s="28"/>
      <c r="AI2080" s="28"/>
      <c r="AJ2080" s="28"/>
      <c r="AK2080" s="28"/>
      <c r="AL2080" s="28"/>
      <c r="AM2080" s="28"/>
      <c r="AN2080" s="28"/>
      <c r="AO2080" s="28"/>
      <c r="AP2080" s="28"/>
      <c r="AQ2080" s="28"/>
      <c r="AR2080" s="28"/>
    </row>
    <row r="2081" spans="5:44" x14ac:dyDescent="0.25">
      <c r="E2081" s="28"/>
      <c r="F2081" s="28"/>
      <c r="G2081" s="28"/>
      <c r="H2081" s="28"/>
      <c r="I2081" s="28"/>
      <c r="J2081" s="28"/>
      <c r="K2081" s="28"/>
      <c r="L2081" s="28"/>
      <c r="M2081" s="28"/>
      <c r="N2081" s="28"/>
      <c r="O2081" s="28"/>
      <c r="P2081" s="28"/>
      <c r="Q2081" s="28"/>
      <c r="R2081" s="28"/>
      <c r="S2081" s="28"/>
      <c r="T2081" s="28"/>
      <c r="U2081" s="28"/>
      <c r="V2081" s="28"/>
      <c r="W2081" s="28"/>
      <c r="X2081" s="28"/>
      <c r="Y2081" s="28"/>
      <c r="Z2081" s="28"/>
      <c r="AA2081" s="28"/>
      <c r="AB2081" s="28"/>
      <c r="AC2081" s="28"/>
      <c r="AD2081" s="28"/>
      <c r="AE2081" s="28"/>
      <c r="AF2081" s="28"/>
      <c r="AG2081" s="28"/>
      <c r="AH2081" s="28"/>
      <c r="AI2081" s="28"/>
      <c r="AJ2081" s="28"/>
      <c r="AK2081" s="28"/>
      <c r="AL2081" s="28"/>
      <c r="AM2081" s="28"/>
      <c r="AN2081" s="28"/>
      <c r="AO2081" s="28"/>
      <c r="AP2081" s="28"/>
      <c r="AQ2081" s="28"/>
      <c r="AR2081" s="28"/>
    </row>
    <row r="2082" spans="5:44" x14ac:dyDescent="0.25">
      <c r="E2082" s="28"/>
      <c r="F2082" s="28"/>
      <c r="G2082" s="28"/>
      <c r="H2082" s="28"/>
      <c r="I2082" s="28"/>
      <c r="J2082" s="28"/>
      <c r="K2082" s="28"/>
      <c r="L2082" s="28"/>
      <c r="M2082" s="28"/>
      <c r="N2082" s="28"/>
      <c r="O2082" s="28"/>
      <c r="P2082" s="28"/>
      <c r="Q2082" s="28"/>
      <c r="R2082" s="28"/>
      <c r="S2082" s="28"/>
      <c r="T2082" s="28"/>
      <c r="U2082" s="28"/>
      <c r="V2082" s="28"/>
      <c r="W2082" s="28"/>
      <c r="X2082" s="28"/>
      <c r="Y2082" s="28"/>
      <c r="Z2082" s="28"/>
      <c r="AA2082" s="28"/>
      <c r="AB2082" s="28"/>
      <c r="AC2082" s="28"/>
      <c r="AD2082" s="28"/>
      <c r="AE2082" s="28"/>
      <c r="AF2082" s="28"/>
      <c r="AG2082" s="28"/>
      <c r="AH2082" s="28"/>
      <c r="AI2082" s="28"/>
      <c r="AJ2082" s="28"/>
      <c r="AK2082" s="28"/>
      <c r="AL2082" s="28"/>
      <c r="AM2082" s="28"/>
      <c r="AN2082" s="28"/>
      <c r="AO2082" s="28"/>
      <c r="AP2082" s="28"/>
      <c r="AQ2082" s="28"/>
      <c r="AR2082" s="28"/>
    </row>
    <row r="2083" spans="5:44" x14ac:dyDescent="0.25">
      <c r="E2083" s="28"/>
      <c r="F2083" s="28"/>
      <c r="G2083" s="28"/>
      <c r="H2083" s="28"/>
      <c r="I2083" s="28"/>
      <c r="J2083" s="28"/>
      <c r="K2083" s="28"/>
      <c r="L2083" s="28"/>
      <c r="M2083" s="28"/>
      <c r="N2083" s="28"/>
      <c r="O2083" s="28"/>
      <c r="P2083" s="28"/>
      <c r="Q2083" s="28"/>
      <c r="R2083" s="28"/>
      <c r="S2083" s="28"/>
      <c r="T2083" s="28"/>
      <c r="U2083" s="28"/>
      <c r="V2083" s="28"/>
      <c r="W2083" s="28"/>
      <c r="X2083" s="28"/>
      <c r="Y2083" s="28"/>
      <c r="Z2083" s="28"/>
      <c r="AA2083" s="28"/>
      <c r="AB2083" s="28"/>
      <c r="AC2083" s="28"/>
      <c r="AD2083" s="28"/>
      <c r="AE2083" s="28"/>
      <c r="AF2083" s="28"/>
      <c r="AG2083" s="28"/>
      <c r="AH2083" s="28"/>
      <c r="AI2083" s="28"/>
      <c r="AJ2083" s="28"/>
      <c r="AK2083" s="28"/>
      <c r="AL2083" s="28"/>
      <c r="AM2083" s="28"/>
      <c r="AN2083" s="28"/>
      <c r="AO2083" s="28"/>
      <c r="AP2083" s="28"/>
      <c r="AQ2083" s="28"/>
      <c r="AR2083" s="28"/>
    </row>
    <row r="2084" spans="5:44" x14ac:dyDescent="0.25">
      <c r="E2084" s="28"/>
      <c r="F2084" s="28"/>
      <c r="G2084" s="28"/>
      <c r="H2084" s="28"/>
      <c r="I2084" s="28"/>
      <c r="J2084" s="28"/>
      <c r="K2084" s="28"/>
      <c r="L2084" s="28"/>
      <c r="M2084" s="28"/>
      <c r="N2084" s="28"/>
      <c r="O2084" s="28"/>
      <c r="P2084" s="28"/>
      <c r="Q2084" s="28"/>
      <c r="R2084" s="28"/>
      <c r="S2084" s="28"/>
      <c r="T2084" s="28"/>
      <c r="U2084" s="28"/>
      <c r="V2084" s="28"/>
      <c r="W2084" s="28"/>
      <c r="X2084" s="28"/>
      <c r="Y2084" s="28"/>
      <c r="Z2084" s="28"/>
      <c r="AA2084" s="28"/>
      <c r="AB2084" s="28"/>
      <c r="AC2084" s="28"/>
      <c r="AD2084" s="28"/>
      <c r="AE2084" s="28"/>
      <c r="AF2084" s="28"/>
      <c r="AG2084" s="28"/>
      <c r="AH2084" s="28"/>
      <c r="AI2084" s="28"/>
      <c r="AJ2084" s="28"/>
      <c r="AK2084" s="28"/>
      <c r="AL2084" s="28"/>
      <c r="AM2084" s="28"/>
      <c r="AN2084" s="28"/>
      <c r="AO2084" s="28"/>
      <c r="AP2084" s="28"/>
      <c r="AQ2084" s="28"/>
      <c r="AR2084" s="28"/>
    </row>
    <row r="2085" spans="5:44" x14ac:dyDescent="0.25">
      <c r="E2085" s="28"/>
      <c r="F2085" s="28"/>
      <c r="G2085" s="28"/>
      <c r="H2085" s="28"/>
      <c r="I2085" s="28"/>
      <c r="J2085" s="28"/>
      <c r="K2085" s="28"/>
      <c r="L2085" s="28"/>
      <c r="M2085" s="28"/>
      <c r="N2085" s="28"/>
      <c r="O2085" s="28"/>
      <c r="P2085" s="28"/>
      <c r="Q2085" s="28"/>
      <c r="R2085" s="28"/>
      <c r="S2085" s="28"/>
      <c r="T2085" s="28"/>
      <c r="U2085" s="28"/>
      <c r="V2085" s="28"/>
      <c r="W2085" s="28"/>
      <c r="X2085" s="28"/>
      <c r="Y2085" s="28"/>
      <c r="Z2085" s="28"/>
      <c r="AA2085" s="28"/>
      <c r="AB2085" s="28"/>
      <c r="AC2085" s="28"/>
      <c r="AD2085" s="28"/>
      <c r="AE2085" s="28"/>
      <c r="AF2085" s="28"/>
      <c r="AG2085" s="28"/>
      <c r="AH2085" s="28"/>
      <c r="AI2085" s="28"/>
      <c r="AJ2085" s="28"/>
      <c r="AK2085" s="28"/>
      <c r="AL2085" s="28"/>
      <c r="AM2085" s="28"/>
      <c r="AN2085" s="28"/>
      <c r="AO2085" s="28"/>
      <c r="AP2085" s="28"/>
      <c r="AQ2085" s="28"/>
      <c r="AR2085" s="28"/>
    </row>
    <row r="2086" spans="5:44" x14ac:dyDescent="0.25">
      <c r="E2086" s="28"/>
      <c r="F2086" s="28"/>
      <c r="G2086" s="28"/>
      <c r="H2086" s="28"/>
      <c r="I2086" s="28"/>
      <c r="J2086" s="28"/>
      <c r="K2086" s="28"/>
      <c r="L2086" s="28"/>
      <c r="M2086" s="28"/>
      <c r="N2086" s="28"/>
      <c r="O2086" s="28"/>
      <c r="P2086" s="28"/>
      <c r="Q2086" s="28"/>
      <c r="R2086" s="28"/>
      <c r="S2086" s="28"/>
      <c r="T2086" s="28"/>
      <c r="U2086" s="28"/>
      <c r="V2086" s="28"/>
      <c r="W2086" s="28"/>
      <c r="X2086" s="28"/>
      <c r="Y2086" s="28"/>
      <c r="Z2086" s="28"/>
      <c r="AA2086" s="28"/>
      <c r="AB2086" s="28"/>
      <c r="AC2086" s="28"/>
      <c r="AD2086" s="28"/>
      <c r="AE2086" s="28"/>
      <c r="AF2086" s="28"/>
      <c r="AG2086" s="28"/>
      <c r="AH2086" s="28"/>
      <c r="AI2086" s="28"/>
      <c r="AJ2086" s="28"/>
      <c r="AK2086" s="28"/>
      <c r="AL2086" s="28"/>
      <c r="AM2086" s="28"/>
      <c r="AN2086" s="28"/>
      <c r="AO2086" s="28"/>
      <c r="AP2086" s="28"/>
      <c r="AQ2086" s="28"/>
      <c r="AR2086" s="28"/>
    </row>
    <row r="2087" spans="5:44" x14ac:dyDescent="0.25">
      <c r="E2087" s="28"/>
      <c r="F2087" s="28"/>
      <c r="G2087" s="28"/>
      <c r="H2087" s="28"/>
      <c r="I2087" s="28"/>
      <c r="J2087" s="28"/>
      <c r="K2087" s="28"/>
      <c r="L2087" s="28"/>
      <c r="M2087" s="28"/>
      <c r="N2087" s="28"/>
      <c r="O2087" s="28"/>
      <c r="P2087" s="28"/>
      <c r="Q2087" s="28"/>
      <c r="R2087" s="28"/>
      <c r="S2087" s="28"/>
      <c r="T2087" s="28"/>
      <c r="U2087" s="28"/>
      <c r="V2087" s="28"/>
      <c r="W2087" s="28"/>
      <c r="X2087" s="28"/>
      <c r="Y2087" s="28"/>
      <c r="Z2087" s="28"/>
      <c r="AA2087" s="28"/>
      <c r="AB2087" s="28"/>
      <c r="AC2087" s="28"/>
      <c r="AD2087" s="28"/>
      <c r="AE2087" s="28"/>
      <c r="AF2087" s="28"/>
      <c r="AG2087" s="28"/>
      <c r="AH2087" s="28"/>
      <c r="AI2087" s="28"/>
      <c r="AJ2087" s="28"/>
      <c r="AK2087" s="28"/>
      <c r="AL2087" s="28"/>
      <c r="AM2087" s="28"/>
      <c r="AN2087" s="28"/>
      <c r="AO2087" s="28"/>
      <c r="AP2087" s="28"/>
      <c r="AQ2087" s="28"/>
      <c r="AR2087" s="28"/>
    </row>
    <row r="2088" spans="5:44" x14ac:dyDescent="0.25">
      <c r="E2088" s="28"/>
      <c r="F2088" s="28"/>
      <c r="G2088" s="28"/>
      <c r="H2088" s="28"/>
      <c r="I2088" s="28"/>
      <c r="J2088" s="28"/>
      <c r="K2088" s="28"/>
      <c r="L2088" s="28"/>
      <c r="M2088" s="28"/>
      <c r="N2088" s="28"/>
      <c r="O2088" s="28"/>
      <c r="P2088" s="28"/>
      <c r="Q2088" s="28"/>
      <c r="R2088" s="28"/>
      <c r="S2088" s="28"/>
      <c r="T2088" s="28"/>
      <c r="U2088" s="28"/>
      <c r="V2088" s="28"/>
      <c r="W2088" s="28"/>
      <c r="X2088" s="28"/>
      <c r="Y2088" s="28"/>
      <c r="Z2088" s="28"/>
      <c r="AA2088" s="28"/>
      <c r="AB2088" s="28"/>
      <c r="AC2088" s="28"/>
      <c r="AD2088" s="28"/>
      <c r="AE2088" s="28"/>
      <c r="AF2088" s="28"/>
      <c r="AG2088" s="28"/>
      <c r="AH2088" s="28"/>
      <c r="AI2088" s="28"/>
      <c r="AJ2088" s="28"/>
      <c r="AK2088" s="28"/>
      <c r="AL2088" s="28"/>
      <c r="AM2088" s="28"/>
      <c r="AN2088" s="28"/>
      <c r="AO2088" s="28"/>
      <c r="AP2088" s="28"/>
      <c r="AQ2088" s="28"/>
      <c r="AR2088" s="28"/>
    </row>
    <row r="2089" spans="5:44" x14ac:dyDescent="0.25">
      <c r="E2089" s="28"/>
      <c r="F2089" s="28"/>
      <c r="G2089" s="28"/>
      <c r="H2089" s="28"/>
      <c r="I2089" s="28"/>
      <c r="J2089" s="28"/>
      <c r="K2089" s="28"/>
      <c r="L2089" s="28"/>
      <c r="M2089" s="28"/>
      <c r="N2089" s="28"/>
      <c r="O2089" s="28"/>
      <c r="P2089" s="28"/>
      <c r="Q2089" s="28"/>
      <c r="R2089" s="28"/>
      <c r="S2089" s="28"/>
      <c r="T2089" s="28"/>
      <c r="U2089" s="28"/>
      <c r="V2089" s="28"/>
      <c r="W2089" s="28"/>
      <c r="X2089" s="28"/>
      <c r="Y2089" s="28"/>
      <c r="Z2089" s="28"/>
      <c r="AA2089" s="28"/>
      <c r="AB2089" s="28"/>
      <c r="AC2089" s="28"/>
      <c r="AD2089" s="28"/>
      <c r="AE2089" s="28"/>
      <c r="AF2089" s="28"/>
      <c r="AG2089" s="28"/>
      <c r="AH2089" s="28"/>
      <c r="AI2089" s="28"/>
      <c r="AJ2089" s="28"/>
      <c r="AK2089" s="28"/>
      <c r="AL2089" s="28"/>
      <c r="AM2089" s="28"/>
      <c r="AN2089" s="28"/>
      <c r="AO2089" s="28"/>
      <c r="AP2089" s="28"/>
      <c r="AQ2089" s="28"/>
      <c r="AR2089" s="28"/>
    </row>
    <row r="2090" spans="5:44" x14ac:dyDescent="0.25">
      <c r="E2090" s="28"/>
      <c r="F2090" s="28"/>
      <c r="G2090" s="28"/>
      <c r="H2090" s="28"/>
      <c r="I2090" s="28"/>
      <c r="J2090" s="28"/>
      <c r="K2090" s="28"/>
      <c r="L2090" s="28"/>
      <c r="M2090" s="28"/>
      <c r="N2090" s="28"/>
      <c r="O2090" s="28"/>
      <c r="P2090" s="28"/>
      <c r="Q2090" s="28"/>
      <c r="R2090" s="28"/>
      <c r="S2090" s="28"/>
      <c r="T2090" s="28"/>
      <c r="U2090" s="28"/>
      <c r="V2090" s="28"/>
      <c r="W2090" s="28"/>
      <c r="X2090" s="28"/>
      <c r="Y2090" s="28"/>
      <c r="Z2090" s="28"/>
      <c r="AA2090" s="28"/>
      <c r="AB2090" s="28"/>
      <c r="AC2090" s="28"/>
      <c r="AD2090" s="28"/>
      <c r="AE2090" s="28"/>
      <c r="AF2090" s="28"/>
      <c r="AG2090" s="28"/>
      <c r="AH2090" s="28"/>
      <c r="AI2090" s="28"/>
      <c r="AJ2090" s="28"/>
      <c r="AK2090" s="28"/>
      <c r="AL2090" s="28"/>
      <c r="AM2090" s="28"/>
      <c r="AN2090" s="28"/>
      <c r="AO2090" s="28"/>
      <c r="AP2090" s="28"/>
      <c r="AQ2090" s="28"/>
      <c r="AR2090" s="28"/>
    </row>
    <row r="2091" spans="5:44" x14ac:dyDescent="0.25">
      <c r="E2091" s="28"/>
      <c r="F2091" s="28"/>
      <c r="G2091" s="28"/>
      <c r="H2091" s="28"/>
      <c r="I2091" s="28"/>
      <c r="J2091" s="28"/>
      <c r="K2091" s="28"/>
      <c r="L2091" s="28"/>
      <c r="M2091" s="28"/>
      <c r="N2091" s="28"/>
      <c r="O2091" s="28"/>
      <c r="P2091" s="28"/>
      <c r="Q2091" s="28"/>
      <c r="R2091" s="28"/>
      <c r="S2091" s="28"/>
      <c r="T2091" s="28"/>
      <c r="U2091" s="28"/>
      <c r="V2091" s="28"/>
      <c r="W2091" s="28"/>
      <c r="X2091" s="28"/>
      <c r="Y2091" s="28"/>
      <c r="Z2091" s="28"/>
      <c r="AA2091" s="28"/>
      <c r="AB2091" s="28"/>
      <c r="AC2091" s="28"/>
      <c r="AD2091" s="28"/>
      <c r="AE2091" s="28"/>
      <c r="AF2091" s="28"/>
      <c r="AG2091" s="28"/>
      <c r="AH2091" s="28"/>
      <c r="AI2091" s="28"/>
      <c r="AJ2091" s="28"/>
      <c r="AK2091" s="28"/>
      <c r="AL2091" s="28"/>
      <c r="AM2091" s="28"/>
      <c r="AN2091" s="28"/>
      <c r="AO2091" s="28"/>
      <c r="AP2091" s="28"/>
      <c r="AQ2091" s="28"/>
      <c r="AR2091" s="28"/>
    </row>
    <row r="2092" spans="5:44" x14ac:dyDescent="0.25">
      <c r="E2092" s="28"/>
      <c r="F2092" s="28"/>
      <c r="G2092" s="28"/>
      <c r="H2092" s="28"/>
      <c r="I2092" s="28"/>
      <c r="J2092" s="28"/>
      <c r="K2092" s="28"/>
      <c r="L2092" s="28"/>
      <c r="M2092" s="28"/>
      <c r="N2092" s="28"/>
      <c r="O2092" s="28"/>
      <c r="P2092" s="28"/>
      <c r="Q2092" s="28"/>
      <c r="R2092" s="28"/>
      <c r="S2092" s="28"/>
      <c r="T2092" s="28"/>
      <c r="U2092" s="28"/>
      <c r="V2092" s="28"/>
      <c r="W2092" s="28"/>
      <c r="X2092" s="28"/>
      <c r="Y2092" s="28"/>
      <c r="Z2092" s="28"/>
      <c r="AA2092" s="28"/>
      <c r="AB2092" s="28"/>
      <c r="AC2092" s="28"/>
      <c r="AD2092" s="28"/>
      <c r="AE2092" s="28"/>
      <c r="AF2092" s="28"/>
      <c r="AG2092" s="28"/>
      <c r="AH2092" s="28"/>
      <c r="AI2092" s="28"/>
      <c r="AJ2092" s="28"/>
      <c r="AK2092" s="28"/>
      <c r="AL2092" s="28"/>
      <c r="AM2092" s="28"/>
      <c r="AN2092" s="28"/>
      <c r="AO2092" s="28"/>
      <c r="AP2092" s="28"/>
      <c r="AQ2092" s="28"/>
      <c r="AR2092" s="28"/>
    </row>
    <row r="2093" spans="5:44" x14ac:dyDescent="0.25">
      <c r="E2093" s="28"/>
      <c r="F2093" s="28"/>
      <c r="G2093" s="28"/>
      <c r="H2093" s="28"/>
      <c r="I2093" s="28"/>
      <c r="J2093" s="28"/>
      <c r="K2093" s="28"/>
      <c r="L2093" s="28"/>
      <c r="M2093" s="28"/>
      <c r="N2093" s="28"/>
      <c r="O2093" s="28"/>
      <c r="P2093" s="28"/>
      <c r="Q2093" s="28"/>
      <c r="R2093" s="28"/>
      <c r="S2093" s="28"/>
      <c r="T2093" s="28"/>
      <c r="U2093" s="28"/>
      <c r="V2093" s="28"/>
      <c r="W2093" s="28"/>
      <c r="X2093" s="28"/>
      <c r="Y2093" s="28"/>
      <c r="Z2093" s="28"/>
      <c r="AA2093" s="28"/>
      <c r="AB2093" s="28"/>
      <c r="AC2093" s="28"/>
      <c r="AD2093" s="28"/>
      <c r="AE2093" s="28"/>
      <c r="AF2093" s="28"/>
      <c r="AG2093" s="28"/>
      <c r="AH2093" s="28"/>
      <c r="AI2093" s="28"/>
      <c r="AJ2093" s="28"/>
      <c r="AK2093" s="28"/>
      <c r="AL2093" s="28"/>
      <c r="AM2093" s="28"/>
      <c r="AN2093" s="28"/>
      <c r="AO2093" s="28"/>
      <c r="AP2093" s="28"/>
      <c r="AQ2093" s="28"/>
      <c r="AR2093" s="28"/>
    </row>
    <row r="2094" spans="5:44" x14ac:dyDescent="0.25">
      <c r="E2094" s="28"/>
      <c r="F2094" s="28"/>
      <c r="G2094" s="28"/>
      <c r="H2094" s="28"/>
      <c r="I2094" s="28"/>
      <c r="J2094" s="28"/>
      <c r="K2094" s="28"/>
      <c r="L2094" s="28"/>
      <c r="M2094" s="28"/>
      <c r="N2094" s="28"/>
      <c r="O2094" s="28"/>
      <c r="P2094" s="28"/>
      <c r="Q2094" s="28"/>
      <c r="R2094" s="28"/>
      <c r="S2094" s="28"/>
      <c r="T2094" s="28"/>
      <c r="U2094" s="28"/>
      <c r="V2094" s="28"/>
      <c r="W2094" s="28"/>
      <c r="X2094" s="28"/>
      <c r="Y2094" s="28"/>
      <c r="Z2094" s="28"/>
      <c r="AA2094" s="28"/>
      <c r="AB2094" s="28"/>
      <c r="AC2094" s="28"/>
      <c r="AD2094" s="28"/>
      <c r="AE2094" s="28"/>
      <c r="AF2094" s="28"/>
      <c r="AG2094" s="28"/>
      <c r="AH2094" s="28"/>
      <c r="AI2094" s="28"/>
      <c r="AJ2094" s="28"/>
      <c r="AK2094" s="28"/>
      <c r="AL2094" s="28"/>
      <c r="AM2094" s="28"/>
      <c r="AN2094" s="28"/>
      <c r="AO2094" s="28"/>
      <c r="AP2094" s="28"/>
      <c r="AQ2094" s="28"/>
      <c r="AR2094" s="28"/>
    </row>
    <row r="2095" spans="5:44" x14ac:dyDescent="0.25">
      <c r="E2095" s="28"/>
      <c r="F2095" s="28"/>
      <c r="G2095" s="28"/>
      <c r="H2095" s="28"/>
      <c r="I2095" s="28"/>
      <c r="J2095" s="28"/>
      <c r="K2095" s="28"/>
      <c r="L2095" s="28"/>
      <c r="M2095" s="28"/>
      <c r="N2095" s="28"/>
      <c r="O2095" s="28"/>
      <c r="P2095" s="28"/>
      <c r="Q2095" s="28"/>
      <c r="R2095" s="28"/>
      <c r="S2095" s="28"/>
      <c r="T2095" s="28"/>
      <c r="U2095" s="28"/>
      <c r="V2095" s="28"/>
      <c r="W2095" s="28"/>
      <c r="X2095" s="28"/>
      <c r="Y2095" s="28"/>
      <c r="Z2095" s="28"/>
      <c r="AA2095" s="28"/>
      <c r="AB2095" s="28"/>
      <c r="AC2095" s="28"/>
      <c r="AD2095" s="28"/>
      <c r="AE2095" s="28"/>
      <c r="AF2095" s="28"/>
      <c r="AG2095" s="28"/>
      <c r="AH2095" s="28"/>
      <c r="AI2095" s="28"/>
      <c r="AJ2095" s="28"/>
      <c r="AK2095" s="28"/>
      <c r="AL2095" s="28"/>
      <c r="AM2095" s="28"/>
      <c r="AN2095" s="28"/>
      <c r="AO2095" s="28"/>
      <c r="AP2095" s="28"/>
      <c r="AQ2095" s="28"/>
      <c r="AR2095" s="28"/>
    </row>
    <row r="2096" spans="5:44" x14ac:dyDescent="0.25">
      <c r="E2096" s="28"/>
      <c r="F2096" s="28"/>
      <c r="G2096" s="28"/>
      <c r="H2096" s="28"/>
      <c r="I2096" s="28"/>
      <c r="J2096" s="28"/>
      <c r="K2096" s="28"/>
      <c r="L2096" s="28"/>
      <c r="M2096" s="28"/>
      <c r="N2096" s="28"/>
      <c r="O2096" s="28"/>
      <c r="P2096" s="28"/>
      <c r="Q2096" s="28"/>
      <c r="R2096" s="28"/>
      <c r="S2096" s="28"/>
      <c r="T2096" s="28"/>
      <c r="U2096" s="28"/>
      <c r="V2096" s="28"/>
      <c r="W2096" s="28"/>
      <c r="X2096" s="28"/>
      <c r="Y2096" s="28"/>
      <c r="Z2096" s="28"/>
      <c r="AA2096" s="28"/>
      <c r="AB2096" s="28"/>
      <c r="AC2096" s="28"/>
      <c r="AD2096" s="28"/>
      <c r="AE2096" s="28"/>
      <c r="AF2096" s="28"/>
      <c r="AG2096" s="28"/>
      <c r="AH2096" s="28"/>
      <c r="AI2096" s="28"/>
      <c r="AJ2096" s="28"/>
      <c r="AK2096" s="28"/>
      <c r="AL2096" s="28"/>
      <c r="AM2096" s="28"/>
      <c r="AN2096" s="28"/>
      <c r="AO2096" s="28"/>
      <c r="AP2096" s="28"/>
      <c r="AQ2096" s="28"/>
      <c r="AR2096" s="28"/>
    </row>
    <row r="2097" spans="5:44" x14ac:dyDescent="0.25">
      <c r="E2097" s="28"/>
      <c r="F2097" s="28"/>
      <c r="G2097" s="28"/>
      <c r="H2097" s="28"/>
      <c r="I2097" s="28"/>
      <c r="J2097" s="28"/>
      <c r="K2097" s="28"/>
      <c r="L2097" s="28"/>
      <c r="M2097" s="28"/>
      <c r="N2097" s="28"/>
      <c r="O2097" s="28"/>
      <c r="P2097" s="28"/>
      <c r="Q2097" s="28"/>
      <c r="R2097" s="28"/>
      <c r="S2097" s="28"/>
      <c r="T2097" s="28"/>
      <c r="U2097" s="28"/>
      <c r="V2097" s="28"/>
      <c r="W2097" s="28"/>
      <c r="X2097" s="28"/>
      <c r="Y2097" s="28"/>
      <c r="Z2097" s="28"/>
      <c r="AA2097" s="28"/>
      <c r="AB2097" s="28"/>
      <c r="AC2097" s="28"/>
      <c r="AD2097" s="28"/>
      <c r="AE2097" s="28"/>
      <c r="AF2097" s="28"/>
      <c r="AG2097" s="28"/>
      <c r="AH2097" s="28"/>
      <c r="AI2097" s="28"/>
      <c r="AJ2097" s="28"/>
      <c r="AK2097" s="28"/>
      <c r="AL2097" s="28"/>
      <c r="AM2097" s="28"/>
      <c r="AN2097" s="28"/>
      <c r="AO2097" s="28"/>
      <c r="AP2097" s="28"/>
      <c r="AQ2097" s="28"/>
      <c r="AR2097" s="28"/>
    </row>
    <row r="2098" spans="5:44" x14ac:dyDescent="0.25">
      <c r="E2098" s="28"/>
      <c r="F2098" s="28"/>
      <c r="G2098" s="28"/>
      <c r="H2098" s="28"/>
      <c r="I2098" s="28"/>
      <c r="J2098" s="28"/>
      <c r="K2098" s="28"/>
      <c r="L2098" s="28"/>
      <c r="M2098" s="28"/>
      <c r="N2098" s="28"/>
      <c r="O2098" s="28"/>
      <c r="P2098" s="28"/>
      <c r="Q2098" s="28"/>
      <c r="R2098" s="28"/>
      <c r="S2098" s="28"/>
      <c r="T2098" s="28"/>
      <c r="U2098" s="28"/>
      <c r="V2098" s="28"/>
      <c r="W2098" s="28"/>
      <c r="X2098" s="28"/>
      <c r="Y2098" s="28"/>
      <c r="Z2098" s="28"/>
      <c r="AA2098" s="28"/>
      <c r="AB2098" s="28"/>
      <c r="AC2098" s="28"/>
      <c r="AD2098" s="28"/>
      <c r="AE2098" s="28"/>
      <c r="AF2098" s="28"/>
      <c r="AG2098" s="28"/>
      <c r="AH2098" s="28"/>
      <c r="AI2098" s="28"/>
      <c r="AJ2098" s="28"/>
      <c r="AK2098" s="28"/>
      <c r="AL2098" s="28"/>
      <c r="AM2098" s="28"/>
      <c r="AN2098" s="28"/>
      <c r="AO2098" s="28"/>
      <c r="AP2098" s="28"/>
      <c r="AQ2098" s="28"/>
      <c r="AR2098" s="28"/>
    </row>
    <row r="2099" spans="5:44" x14ac:dyDescent="0.25">
      <c r="E2099" s="28"/>
      <c r="F2099" s="28"/>
      <c r="G2099" s="28"/>
      <c r="H2099" s="28"/>
      <c r="I2099" s="28"/>
      <c r="J2099" s="28"/>
      <c r="K2099" s="28"/>
      <c r="L2099" s="28"/>
      <c r="M2099" s="28"/>
      <c r="N2099" s="28"/>
      <c r="O2099" s="28"/>
      <c r="P2099" s="28"/>
      <c r="Q2099" s="28"/>
      <c r="R2099" s="28"/>
      <c r="S2099" s="28"/>
      <c r="T2099" s="28"/>
      <c r="U2099" s="28"/>
      <c r="V2099" s="28"/>
      <c r="W2099" s="28"/>
      <c r="X2099" s="28"/>
      <c r="Y2099" s="28"/>
      <c r="Z2099" s="28"/>
      <c r="AA2099" s="28"/>
      <c r="AB2099" s="28"/>
      <c r="AC2099" s="28"/>
      <c r="AD2099" s="28"/>
      <c r="AE2099" s="28"/>
      <c r="AF2099" s="28"/>
      <c r="AG2099" s="28"/>
      <c r="AH2099" s="28"/>
      <c r="AI2099" s="28"/>
      <c r="AJ2099" s="28"/>
      <c r="AK2099" s="28"/>
      <c r="AL2099" s="28"/>
      <c r="AM2099" s="28"/>
      <c r="AN2099" s="28"/>
      <c r="AO2099" s="28"/>
      <c r="AP2099" s="28"/>
      <c r="AQ2099" s="28"/>
      <c r="AR2099" s="28"/>
    </row>
    <row r="2100" spans="5:44" x14ac:dyDescent="0.25">
      <c r="E2100" s="28"/>
      <c r="F2100" s="28"/>
      <c r="G2100" s="28"/>
      <c r="H2100" s="28"/>
      <c r="I2100" s="28"/>
      <c r="J2100" s="28"/>
      <c r="K2100" s="28"/>
      <c r="L2100" s="28"/>
      <c r="M2100" s="28"/>
      <c r="N2100" s="28"/>
      <c r="O2100" s="28"/>
      <c r="P2100" s="28"/>
      <c r="Q2100" s="28"/>
      <c r="R2100" s="28"/>
      <c r="S2100" s="28"/>
      <c r="T2100" s="28"/>
      <c r="U2100" s="28"/>
      <c r="V2100" s="28"/>
      <c r="W2100" s="28"/>
      <c r="X2100" s="28"/>
      <c r="Y2100" s="28"/>
      <c r="Z2100" s="28"/>
      <c r="AA2100" s="28"/>
      <c r="AB2100" s="28"/>
      <c r="AC2100" s="28"/>
      <c r="AD2100" s="28"/>
      <c r="AE2100" s="28"/>
      <c r="AF2100" s="28"/>
      <c r="AG2100" s="28"/>
      <c r="AH2100" s="28"/>
      <c r="AI2100" s="28"/>
      <c r="AJ2100" s="28"/>
      <c r="AK2100" s="28"/>
      <c r="AL2100" s="28"/>
      <c r="AM2100" s="28"/>
      <c r="AN2100" s="28"/>
      <c r="AO2100" s="28"/>
      <c r="AP2100" s="28"/>
      <c r="AQ2100" s="28"/>
      <c r="AR2100" s="28"/>
    </row>
    <row r="2101" spans="5:44" x14ac:dyDescent="0.25">
      <c r="E2101" s="28"/>
      <c r="F2101" s="28"/>
      <c r="G2101" s="28"/>
      <c r="H2101" s="28"/>
      <c r="I2101" s="28"/>
      <c r="J2101" s="28"/>
      <c r="K2101" s="28"/>
      <c r="L2101" s="28"/>
      <c r="M2101" s="28"/>
      <c r="N2101" s="28"/>
      <c r="O2101" s="28"/>
      <c r="P2101" s="28"/>
      <c r="Q2101" s="28"/>
      <c r="R2101" s="28"/>
      <c r="S2101" s="28"/>
      <c r="T2101" s="28"/>
      <c r="U2101" s="28"/>
      <c r="V2101" s="28"/>
      <c r="W2101" s="28"/>
      <c r="X2101" s="28"/>
      <c r="Y2101" s="28"/>
      <c r="Z2101" s="28"/>
      <c r="AA2101" s="28"/>
      <c r="AB2101" s="28"/>
      <c r="AC2101" s="28"/>
      <c r="AD2101" s="28"/>
      <c r="AE2101" s="28"/>
      <c r="AF2101" s="28"/>
      <c r="AG2101" s="28"/>
      <c r="AH2101" s="28"/>
      <c r="AI2101" s="28"/>
      <c r="AJ2101" s="28"/>
      <c r="AK2101" s="28"/>
      <c r="AL2101" s="28"/>
      <c r="AM2101" s="28"/>
      <c r="AN2101" s="28"/>
      <c r="AO2101" s="28"/>
      <c r="AP2101" s="28"/>
      <c r="AQ2101" s="28"/>
      <c r="AR2101" s="28"/>
    </row>
    <row r="2102" spans="5:44" x14ac:dyDescent="0.25">
      <c r="E2102" s="28"/>
      <c r="F2102" s="28"/>
      <c r="G2102" s="28"/>
      <c r="H2102" s="28"/>
      <c r="I2102" s="28"/>
      <c r="J2102" s="28"/>
      <c r="K2102" s="28"/>
      <c r="L2102" s="28"/>
      <c r="M2102" s="28"/>
      <c r="N2102" s="28"/>
      <c r="O2102" s="28"/>
      <c r="P2102" s="28"/>
      <c r="Q2102" s="28"/>
      <c r="R2102" s="28"/>
      <c r="S2102" s="28"/>
      <c r="T2102" s="28"/>
      <c r="U2102" s="28"/>
      <c r="V2102" s="28"/>
      <c r="W2102" s="28"/>
      <c r="X2102" s="28"/>
      <c r="Y2102" s="28"/>
      <c r="Z2102" s="28"/>
      <c r="AA2102" s="28"/>
      <c r="AB2102" s="28"/>
      <c r="AC2102" s="28"/>
      <c r="AD2102" s="28"/>
      <c r="AE2102" s="28"/>
      <c r="AF2102" s="28"/>
      <c r="AG2102" s="28"/>
      <c r="AH2102" s="28"/>
      <c r="AI2102" s="28"/>
      <c r="AJ2102" s="28"/>
      <c r="AK2102" s="28"/>
      <c r="AL2102" s="28"/>
      <c r="AM2102" s="28"/>
      <c r="AN2102" s="28"/>
      <c r="AO2102" s="28"/>
      <c r="AP2102" s="28"/>
      <c r="AQ2102" s="28"/>
      <c r="AR2102" s="28"/>
    </row>
    <row r="2103" spans="5:44" x14ac:dyDescent="0.25">
      <c r="E2103" s="28"/>
      <c r="F2103" s="28"/>
      <c r="G2103" s="28"/>
      <c r="H2103" s="28"/>
      <c r="I2103" s="28"/>
      <c r="J2103" s="28"/>
      <c r="K2103" s="28"/>
      <c r="L2103" s="28"/>
      <c r="M2103" s="28"/>
      <c r="N2103" s="28"/>
      <c r="O2103" s="28"/>
      <c r="P2103" s="28"/>
      <c r="Q2103" s="28"/>
      <c r="R2103" s="28"/>
      <c r="S2103" s="28"/>
      <c r="T2103" s="28"/>
      <c r="U2103" s="28"/>
      <c r="V2103" s="28"/>
      <c r="W2103" s="28"/>
      <c r="X2103" s="28"/>
      <c r="Y2103" s="28"/>
      <c r="Z2103" s="28"/>
      <c r="AA2103" s="28"/>
      <c r="AB2103" s="28"/>
      <c r="AC2103" s="28"/>
      <c r="AD2103" s="28"/>
      <c r="AE2103" s="28"/>
      <c r="AF2103" s="28"/>
      <c r="AG2103" s="28"/>
      <c r="AH2103" s="28"/>
      <c r="AI2103" s="28"/>
      <c r="AJ2103" s="28"/>
      <c r="AK2103" s="28"/>
      <c r="AL2103" s="28"/>
      <c r="AM2103" s="28"/>
      <c r="AN2103" s="28"/>
      <c r="AO2103" s="28"/>
      <c r="AP2103" s="28"/>
      <c r="AQ2103" s="28"/>
      <c r="AR2103" s="28"/>
    </row>
    <row r="2104" spans="5:44" x14ac:dyDescent="0.25">
      <c r="E2104" s="28"/>
      <c r="F2104" s="28"/>
      <c r="G2104" s="28"/>
      <c r="H2104" s="28"/>
      <c r="I2104" s="28"/>
      <c r="J2104" s="28"/>
      <c r="K2104" s="28"/>
      <c r="L2104" s="28"/>
      <c r="M2104" s="28"/>
      <c r="N2104" s="28"/>
      <c r="O2104" s="28"/>
      <c r="P2104" s="28"/>
      <c r="Q2104" s="28"/>
      <c r="R2104" s="28"/>
      <c r="S2104" s="28"/>
      <c r="T2104" s="28"/>
      <c r="U2104" s="28"/>
      <c r="V2104" s="28"/>
      <c r="W2104" s="28"/>
      <c r="X2104" s="28"/>
      <c r="Y2104" s="28"/>
      <c r="Z2104" s="28"/>
      <c r="AA2104" s="28"/>
      <c r="AB2104" s="28"/>
      <c r="AC2104" s="28"/>
      <c r="AD2104" s="28"/>
      <c r="AE2104" s="28"/>
      <c r="AF2104" s="28"/>
      <c r="AG2104" s="28"/>
      <c r="AH2104" s="28"/>
      <c r="AI2104" s="28"/>
      <c r="AJ2104" s="28"/>
      <c r="AK2104" s="28"/>
      <c r="AL2104" s="28"/>
      <c r="AM2104" s="28"/>
      <c r="AN2104" s="28"/>
      <c r="AO2104" s="28"/>
      <c r="AP2104" s="28"/>
      <c r="AQ2104" s="28"/>
      <c r="AR2104" s="28"/>
    </row>
    <row r="2105" spans="5:44" x14ac:dyDescent="0.25">
      <c r="E2105" s="28"/>
      <c r="F2105" s="28"/>
      <c r="G2105" s="28"/>
      <c r="H2105" s="28"/>
      <c r="I2105" s="28"/>
      <c r="J2105" s="28"/>
      <c r="K2105" s="28"/>
      <c r="L2105" s="28"/>
      <c r="M2105" s="28"/>
      <c r="N2105" s="28"/>
      <c r="O2105" s="28"/>
      <c r="P2105" s="28"/>
      <c r="Q2105" s="28"/>
      <c r="R2105" s="28"/>
      <c r="S2105" s="28"/>
      <c r="T2105" s="28"/>
      <c r="U2105" s="28"/>
      <c r="V2105" s="28"/>
      <c r="W2105" s="28"/>
      <c r="X2105" s="28"/>
      <c r="Y2105" s="28"/>
      <c r="Z2105" s="28"/>
      <c r="AA2105" s="28"/>
      <c r="AB2105" s="28"/>
      <c r="AC2105" s="28"/>
      <c r="AD2105" s="28"/>
      <c r="AE2105" s="28"/>
      <c r="AF2105" s="28"/>
      <c r="AG2105" s="28"/>
      <c r="AH2105" s="28"/>
      <c r="AI2105" s="28"/>
      <c r="AJ2105" s="28"/>
      <c r="AK2105" s="28"/>
      <c r="AL2105" s="28"/>
      <c r="AM2105" s="28"/>
      <c r="AN2105" s="28"/>
      <c r="AO2105" s="28"/>
      <c r="AP2105" s="28"/>
      <c r="AQ2105" s="28"/>
      <c r="AR2105" s="28"/>
    </row>
    <row r="2106" spans="5:44" x14ac:dyDescent="0.25">
      <c r="E2106" s="28"/>
      <c r="F2106" s="28"/>
      <c r="G2106" s="28"/>
      <c r="H2106" s="28"/>
      <c r="I2106" s="28"/>
      <c r="J2106" s="28"/>
      <c r="K2106" s="28"/>
      <c r="L2106" s="28"/>
      <c r="M2106" s="28"/>
      <c r="N2106" s="28"/>
      <c r="O2106" s="28"/>
      <c r="P2106" s="28"/>
      <c r="Q2106" s="28"/>
      <c r="R2106" s="28"/>
      <c r="S2106" s="28"/>
      <c r="T2106" s="28"/>
      <c r="U2106" s="28"/>
      <c r="V2106" s="28"/>
      <c r="W2106" s="28"/>
      <c r="X2106" s="28"/>
      <c r="Y2106" s="28"/>
      <c r="Z2106" s="28"/>
      <c r="AA2106" s="28"/>
      <c r="AB2106" s="28"/>
      <c r="AC2106" s="28"/>
      <c r="AD2106" s="28"/>
      <c r="AE2106" s="28"/>
      <c r="AF2106" s="28"/>
      <c r="AG2106" s="28"/>
      <c r="AH2106" s="28"/>
      <c r="AI2106" s="28"/>
      <c r="AJ2106" s="28"/>
      <c r="AK2106" s="28"/>
      <c r="AL2106" s="28"/>
      <c r="AM2106" s="28"/>
      <c r="AN2106" s="28"/>
      <c r="AO2106" s="28"/>
      <c r="AP2106" s="28"/>
      <c r="AQ2106" s="28"/>
      <c r="AR2106" s="28"/>
    </row>
    <row r="2107" spans="5:44" x14ac:dyDescent="0.25">
      <c r="E2107" s="28"/>
      <c r="F2107" s="28"/>
      <c r="G2107" s="28"/>
      <c r="H2107" s="28"/>
      <c r="I2107" s="28"/>
      <c r="J2107" s="28"/>
      <c r="K2107" s="28"/>
      <c r="L2107" s="28"/>
      <c r="M2107" s="28"/>
      <c r="N2107" s="28"/>
      <c r="O2107" s="28"/>
      <c r="P2107" s="28"/>
      <c r="Q2107" s="28"/>
      <c r="R2107" s="28"/>
      <c r="S2107" s="28"/>
      <c r="T2107" s="28"/>
      <c r="U2107" s="28"/>
      <c r="V2107" s="28"/>
      <c r="W2107" s="28"/>
      <c r="X2107" s="28"/>
      <c r="Y2107" s="28"/>
      <c r="Z2107" s="28"/>
      <c r="AA2107" s="28"/>
      <c r="AB2107" s="28"/>
      <c r="AC2107" s="28"/>
      <c r="AD2107" s="28"/>
      <c r="AE2107" s="28"/>
      <c r="AF2107" s="28"/>
      <c r="AG2107" s="28"/>
      <c r="AH2107" s="28"/>
      <c r="AI2107" s="28"/>
      <c r="AJ2107" s="28"/>
      <c r="AK2107" s="28"/>
      <c r="AL2107" s="28"/>
      <c r="AM2107" s="28"/>
      <c r="AN2107" s="28"/>
      <c r="AO2107" s="28"/>
      <c r="AP2107" s="28"/>
      <c r="AQ2107" s="28"/>
      <c r="AR2107" s="28"/>
    </row>
    <row r="2108" spans="5:44" x14ac:dyDescent="0.25">
      <c r="E2108" s="28"/>
      <c r="F2108" s="28"/>
      <c r="G2108" s="28"/>
      <c r="H2108" s="28"/>
      <c r="I2108" s="28"/>
      <c r="J2108" s="28"/>
      <c r="K2108" s="28"/>
      <c r="L2108" s="28"/>
      <c r="M2108" s="28"/>
      <c r="N2108" s="28"/>
      <c r="O2108" s="28"/>
      <c r="P2108" s="28"/>
      <c r="Q2108" s="28"/>
      <c r="R2108" s="28"/>
      <c r="S2108" s="28"/>
      <c r="T2108" s="28"/>
      <c r="U2108" s="28"/>
      <c r="V2108" s="28"/>
      <c r="W2108" s="28"/>
      <c r="X2108" s="28"/>
      <c r="Y2108" s="28"/>
      <c r="Z2108" s="28"/>
      <c r="AA2108" s="28"/>
      <c r="AB2108" s="28"/>
      <c r="AC2108" s="28"/>
      <c r="AD2108" s="28"/>
      <c r="AE2108" s="28"/>
      <c r="AF2108" s="28"/>
      <c r="AG2108" s="28"/>
      <c r="AH2108" s="28"/>
      <c r="AI2108" s="28"/>
      <c r="AJ2108" s="28"/>
      <c r="AK2108" s="28"/>
      <c r="AL2108" s="28"/>
      <c r="AM2108" s="28"/>
      <c r="AN2108" s="28"/>
      <c r="AO2108" s="28"/>
      <c r="AP2108" s="28"/>
      <c r="AQ2108" s="28"/>
      <c r="AR2108" s="28"/>
    </row>
    <row r="2109" spans="5:44" x14ac:dyDescent="0.25">
      <c r="E2109" s="28"/>
      <c r="F2109" s="28"/>
      <c r="G2109" s="28"/>
      <c r="H2109" s="28"/>
      <c r="I2109" s="28"/>
      <c r="J2109" s="28"/>
      <c r="K2109" s="28"/>
      <c r="L2109" s="28"/>
      <c r="M2109" s="28"/>
      <c r="N2109" s="28"/>
      <c r="O2109" s="28"/>
      <c r="P2109" s="28"/>
      <c r="Q2109" s="28"/>
      <c r="R2109" s="28"/>
      <c r="S2109" s="28"/>
      <c r="T2109" s="28"/>
      <c r="U2109" s="28"/>
      <c r="V2109" s="28"/>
      <c r="W2109" s="28"/>
      <c r="X2109" s="28"/>
      <c r="Y2109" s="28"/>
      <c r="Z2109" s="28"/>
      <c r="AA2109" s="28"/>
      <c r="AB2109" s="28"/>
      <c r="AC2109" s="28"/>
      <c r="AD2109" s="28"/>
      <c r="AE2109" s="28"/>
      <c r="AF2109" s="28"/>
      <c r="AG2109" s="28"/>
      <c r="AH2109" s="28"/>
      <c r="AI2109" s="28"/>
      <c r="AJ2109" s="28"/>
      <c r="AK2109" s="28"/>
      <c r="AL2109" s="28"/>
      <c r="AM2109" s="28"/>
      <c r="AN2109" s="28"/>
      <c r="AO2109" s="28"/>
      <c r="AP2109" s="28"/>
      <c r="AQ2109" s="28"/>
      <c r="AR2109" s="28"/>
    </row>
    <row r="2110" spans="5:44" x14ac:dyDescent="0.25">
      <c r="E2110" s="28"/>
      <c r="F2110" s="28"/>
      <c r="G2110" s="28"/>
      <c r="H2110" s="28"/>
      <c r="I2110" s="28"/>
      <c r="J2110" s="28"/>
      <c r="K2110" s="28"/>
      <c r="L2110" s="28"/>
      <c r="M2110" s="28"/>
      <c r="N2110" s="28"/>
      <c r="O2110" s="28"/>
      <c r="P2110" s="28"/>
      <c r="Q2110" s="28"/>
      <c r="R2110" s="28"/>
      <c r="S2110" s="28"/>
      <c r="T2110" s="28"/>
      <c r="U2110" s="28"/>
      <c r="V2110" s="28"/>
      <c r="W2110" s="28"/>
      <c r="X2110" s="28"/>
      <c r="Y2110" s="28"/>
      <c r="Z2110" s="28"/>
      <c r="AA2110" s="28"/>
      <c r="AB2110" s="28"/>
      <c r="AC2110" s="28"/>
      <c r="AD2110" s="28"/>
      <c r="AE2110" s="28"/>
      <c r="AF2110" s="28"/>
      <c r="AG2110" s="28"/>
      <c r="AH2110" s="28"/>
      <c r="AI2110" s="28"/>
      <c r="AJ2110" s="28"/>
      <c r="AK2110" s="28"/>
      <c r="AL2110" s="28"/>
      <c r="AM2110" s="28"/>
      <c r="AN2110" s="28"/>
      <c r="AO2110" s="28"/>
      <c r="AP2110" s="28"/>
      <c r="AQ2110" s="28"/>
      <c r="AR2110" s="28"/>
    </row>
    <row r="2111" spans="5:44" x14ac:dyDescent="0.25">
      <c r="E2111" s="28"/>
      <c r="F2111" s="28"/>
      <c r="G2111" s="28"/>
      <c r="H2111" s="28"/>
      <c r="I2111" s="28"/>
      <c r="J2111" s="28"/>
      <c r="K2111" s="28"/>
      <c r="L2111" s="28"/>
      <c r="M2111" s="28"/>
      <c r="N2111" s="28"/>
      <c r="O2111" s="28"/>
      <c r="P2111" s="28"/>
      <c r="Q2111" s="28"/>
      <c r="R2111" s="28"/>
      <c r="S2111" s="28"/>
      <c r="T2111" s="28"/>
      <c r="U2111" s="28"/>
      <c r="V2111" s="28"/>
      <c r="W2111" s="28"/>
      <c r="X2111" s="28"/>
      <c r="Y2111" s="28"/>
      <c r="Z2111" s="28"/>
      <c r="AA2111" s="28"/>
      <c r="AB2111" s="28"/>
      <c r="AC2111" s="28"/>
      <c r="AD2111" s="28"/>
      <c r="AE2111" s="28"/>
      <c r="AF2111" s="28"/>
      <c r="AG2111" s="28"/>
      <c r="AH2111" s="28"/>
      <c r="AI2111" s="28"/>
      <c r="AJ2111" s="28"/>
      <c r="AK2111" s="28"/>
      <c r="AL2111" s="28"/>
      <c r="AM2111" s="28"/>
      <c r="AN2111" s="28"/>
      <c r="AO2111" s="28"/>
      <c r="AP2111" s="28"/>
      <c r="AQ2111" s="28"/>
      <c r="AR2111" s="28"/>
    </row>
    <row r="2112" spans="5:44" x14ac:dyDescent="0.25">
      <c r="E2112" s="28"/>
      <c r="F2112" s="28"/>
      <c r="G2112" s="28"/>
      <c r="H2112" s="28"/>
      <c r="I2112" s="28"/>
      <c r="J2112" s="28"/>
      <c r="K2112" s="28"/>
      <c r="L2112" s="28"/>
      <c r="M2112" s="28"/>
      <c r="N2112" s="28"/>
      <c r="O2112" s="28"/>
      <c r="P2112" s="28"/>
      <c r="Q2112" s="28"/>
      <c r="R2112" s="28"/>
      <c r="S2112" s="28"/>
      <c r="T2112" s="28"/>
      <c r="U2112" s="28"/>
      <c r="V2112" s="28"/>
      <c r="W2112" s="28"/>
      <c r="X2112" s="28"/>
      <c r="Y2112" s="28"/>
      <c r="Z2112" s="28"/>
      <c r="AA2112" s="28"/>
      <c r="AB2112" s="28"/>
      <c r="AC2112" s="28"/>
      <c r="AD2112" s="28"/>
      <c r="AE2112" s="28"/>
      <c r="AF2112" s="28"/>
      <c r="AG2112" s="28"/>
      <c r="AH2112" s="28"/>
      <c r="AI2112" s="28"/>
      <c r="AJ2112" s="28"/>
      <c r="AK2112" s="28"/>
      <c r="AL2112" s="28"/>
      <c r="AM2112" s="28"/>
      <c r="AN2112" s="28"/>
      <c r="AO2112" s="28"/>
      <c r="AP2112" s="28"/>
      <c r="AQ2112" s="28"/>
      <c r="AR2112" s="28"/>
    </row>
    <row r="2113" spans="5:44" x14ac:dyDescent="0.25">
      <c r="E2113" s="28"/>
      <c r="F2113" s="28"/>
      <c r="G2113" s="28"/>
      <c r="H2113" s="28"/>
      <c r="I2113" s="28"/>
      <c r="J2113" s="28"/>
      <c r="K2113" s="28"/>
      <c r="L2113" s="28"/>
      <c r="M2113" s="28"/>
      <c r="N2113" s="28"/>
      <c r="O2113" s="28"/>
      <c r="P2113" s="28"/>
      <c r="Q2113" s="28"/>
      <c r="R2113" s="28"/>
      <c r="S2113" s="28"/>
      <c r="T2113" s="28"/>
      <c r="U2113" s="28"/>
      <c r="V2113" s="28"/>
      <c r="W2113" s="28"/>
      <c r="X2113" s="28"/>
      <c r="Y2113" s="28"/>
      <c r="Z2113" s="28"/>
      <c r="AA2113" s="28"/>
      <c r="AB2113" s="28"/>
      <c r="AC2113" s="28"/>
      <c r="AD2113" s="28"/>
      <c r="AE2113" s="28"/>
      <c r="AF2113" s="28"/>
      <c r="AG2113" s="28"/>
      <c r="AH2113" s="28"/>
      <c r="AI2113" s="28"/>
      <c r="AJ2113" s="28"/>
      <c r="AK2113" s="28"/>
      <c r="AL2113" s="28"/>
      <c r="AM2113" s="28"/>
      <c r="AN2113" s="28"/>
      <c r="AO2113" s="28"/>
      <c r="AP2113" s="28"/>
      <c r="AQ2113" s="28"/>
      <c r="AR2113" s="28"/>
    </row>
    <row r="2114" spans="5:44" x14ac:dyDescent="0.25">
      <c r="E2114" s="28"/>
      <c r="F2114" s="28"/>
      <c r="G2114" s="28"/>
      <c r="H2114" s="28"/>
      <c r="I2114" s="28"/>
      <c r="J2114" s="28"/>
      <c r="K2114" s="28"/>
      <c r="L2114" s="28"/>
      <c r="M2114" s="28"/>
      <c r="N2114" s="28"/>
      <c r="O2114" s="28"/>
      <c r="P2114" s="28"/>
      <c r="Q2114" s="28"/>
      <c r="R2114" s="28"/>
      <c r="S2114" s="28"/>
      <c r="T2114" s="28"/>
      <c r="U2114" s="28"/>
      <c r="V2114" s="28"/>
      <c r="W2114" s="28"/>
      <c r="X2114" s="28"/>
      <c r="Y2114" s="28"/>
      <c r="Z2114" s="28"/>
      <c r="AA2114" s="28"/>
      <c r="AB2114" s="28"/>
      <c r="AC2114" s="28"/>
      <c r="AD2114" s="28"/>
      <c r="AE2114" s="28"/>
      <c r="AF2114" s="28"/>
      <c r="AG2114" s="28"/>
      <c r="AH2114" s="28"/>
      <c r="AI2114" s="28"/>
      <c r="AJ2114" s="28"/>
      <c r="AK2114" s="28"/>
      <c r="AL2114" s="28"/>
      <c r="AM2114" s="28"/>
      <c r="AN2114" s="28"/>
      <c r="AO2114" s="28"/>
      <c r="AP2114" s="28"/>
      <c r="AQ2114" s="28"/>
      <c r="AR2114" s="28"/>
    </row>
    <row r="2115" spans="5:44" x14ac:dyDescent="0.25">
      <c r="E2115" s="28"/>
      <c r="F2115" s="28"/>
      <c r="G2115" s="28"/>
      <c r="H2115" s="28"/>
      <c r="I2115" s="28"/>
      <c r="J2115" s="28"/>
      <c r="K2115" s="28"/>
      <c r="L2115" s="28"/>
      <c r="M2115" s="28"/>
      <c r="N2115" s="28"/>
      <c r="O2115" s="28"/>
      <c r="P2115" s="28"/>
      <c r="Q2115" s="28"/>
      <c r="R2115" s="28"/>
      <c r="S2115" s="28"/>
      <c r="T2115" s="28"/>
      <c r="U2115" s="28"/>
      <c r="V2115" s="28"/>
      <c r="W2115" s="28"/>
      <c r="X2115" s="28"/>
      <c r="Y2115" s="28"/>
      <c r="Z2115" s="28"/>
      <c r="AA2115" s="28"/>
      <c r="AB2115" s="28"/>
      <c r="AC2115" s="28"/>
      <c r="AD2115" s="28"/>
      <c r="AE2115" s="28"/>
      <c r="AF2115" s="28"/>
      <c r="AG2115" s="28"/>
      <c r="AH2115" s="28"/>
      <c r="AI2115" s="28"/>
      <c r="AJ2115" s="28"/>
      <c r="AK2115" s="28"/>
      <c r="AL2115" s="28"/>
      <c r="AM2115" s="28"/>
      <c r="AN2115" s="28"/>
      <c r="AO2115" s="28"/>
      <c r="AP2115" s="28"/>
      <c r="AQ2115" s="28"/>
      <c r="AR2115" s="28"/>
    </row>
    <row r="2116" spans="5:44" x14ac:dyDescent="0.25">
      <c r="E2116" s="28"/>
      <c r="F2116" s="28"/>
      <c r="G2116" s="28"/>
      <c r="H2116" s="28"/>
      <c r="I2116" s="28"/>
      <c r="J2116" s="28"/>
      <c r="K2116" s="28"/>
      <c r="L2116" s="28"/>
      <c r="M2116" s="28"/>
      <c r="N2116" s="28"/>
      <c r="O2116" s="28"/>
      <c r="P2116" s="28"/>
      <c r="Q2116" s="28"/>
      <c r="R2116" s="28"/>
      <c r="S2116" s="28"/>
      <c r="T2116" s="28"/>
      <c r="U2116" s="28"/>
      <c r="V2116" s="28"/>
      <c r="W2116" s="28"/>
      <c r="X2116" s="28"/>
      <c r="Y2116" s="28"/>
      <c r="Z2116" s="28"/>
      <c r="AA2116" s="28"/>
      <c r="AB2116" s="28"/>
      <c r="AC2116" s="28"/>
      <c r="AD2116" s="28"/>
      <c r="AE2116" s="28"/>
      <c r="AF2116" s="28"/>
      <c r="AG2116" s="28"/>
      <c r="AH2116" s="28"/>
      <c r="AI2116" s="28"/>
      <c r="AJ2116" s="28"/>
      <c r="AK2116" s="28"/>
      <c r="AL2116" s="28"/>
      <c r="AM2116" s="28"/>
      <c r="AN2116" s="28"/>
      <c r="AO2116" s="28"/>
      <c r="AP2116" s="28"/>
      <c r="AQ2116" s="28"/>
      <c r="AR2116" s="28"/>
    </row>
    <row r="2117" spans="5:44" x14ac:dyDescent="0.25">
      <c r="E2117" s="28"/>
      <c r="F2117" s="28"/>
      <c r="G2117" s="28"/>
      <c r="H2117" s="28"/>
      <c r="I2117" s="28"/>
      <c r="J2117" s="28"/>
      <c r="K2117" s="28"/>
      <c r="L2117" s="28"/>
      <c r="M2117" s="28"/>
      <c r="N2117" s="28"/>
      <c r="O2117" s="28"/>
      <c r="P2117" s="28"/>
      <c r="Q2117" s="28"/>
      <c r="R2117" s="28"/>
      <c r="S2117" s="28"/>
      <c r="T2117" s="28"/>
      <c r="U2117" s="28"/>
      <c r="V2117" s="28"/>
      <c r="W2117" s="28"/>
      <c r="X2117" s="28"/>
      <c r="Y2117" s="28"/>
      <c r="Z2117" s="28"/>
      <c r="AA2117" s="28"/>
      <c r="AB2117" s="28"/>
      <c r="AC2117" s="28"/>
      <c r="AD2117" s="28"/>
      <c r="AE2117" s="28"/>
      <c r="AF2117" s="28"/>
      <c r="AG2117" s="28"/>
      <c r="AH2117" s="28"/>
      <c r="AI2117" s="28"/>
      <c r="AJ2117" s="28"/>
      <c r="AK2117" s="28"/>
      <c r="AL2117" s="28"/>
      <c r="AM2117" s="28"/>
      <c r="AN2117" s="28"/>
      <c r="AO2117" s="28"/>
      <c r="AP2117" s="28"/>
      <c r="AQ2117" s="28"/>
      <c r="AR2117" s="28"/>
    </row>
    <row r="2118" spans="5:44" x14ac:dyDescent="0.25">
      <c r="E2118" s="28"/>
      <c r="F2118" s="28"/>
      <c r="G2118" s="28"/>
      <c r="H2118" s="28"/>
      <c r="I2118" s="28"/>
      <c r="J2118" s="28"/>
      <c r="K2118" s="28"/>
      <c r="L2118" s="28"/>
      <c r="M2118" s="28"/>
      <c r="N2118" s="28"/>
      <c r="O2118" s="28"/>
      <c r="P2118" s="28"/>
      <c r="Q2118" s="28"/>
      <c r="R2118" s="28"/>
      <c r="S2118" s="28"/>
      <c r="T2118" s="28"/>
      <c r="U2118" s="28"/>
      <c r="V2118" s="28"/>
      <c r="W2118" s="28"/>
      <c r="X2118" s="28"/>
      <c r="Y2118" s="28"/>
      <c r="Z2118" s="28"/>
      <c r="AA2118" s="28"/>
      <c r="AB2118" s="28"/>
      <c r="AC2118" s="28"/>
      <c r="AD2118" s="28"/>
      <c r="AE2118" s="28"/>
      <c r="AF2118" s="28"/>
      <c r="AG2118" s="28"/>
      <c r="AH2118" s="28"/>
      <c r="AI2118" s="28"/>
      <c r="AJ2118" s="28"/>
      <c r="AK2118" s="28"/>
      <c r="AL2118" s="28"/>
      <c r="AM2118" s="28"/>
      <c r="AN2118" s="28"/>
      <c r="AO2118" s="28"/>
      <c r="AP2118" s="28"/>
      <c r="AQ2118" s="28"/>
      <c r="AR2118" s="28"/>
    </row>
    <row r="2119" spans="5:44" x14ac:dyDescent="0.25">
      <c r="E2119" s="28"/>
      <c r="F2119" s="28"/>
      <c r="G2119" s="28"/>
      <c r="H2119" s="28"/>
      <c r="I2119" s="28"/>
      <c r="J2119" s="28"/>
      <c r="K2119" s="28"/>
      <c r="L2119" s="28"/>
      <c r="M2119" s="28"/>
      <c r="N2119" s="28"/>
      <c r="O2119" s="28"/>
      <c r="P2119" s="28"/>
      <c r="Q2119" s="28"/>
      <c r="R2119" s="28"/>
      <c r="S2119" s="28"/>
      <c r="T2119" s="28"/>
      <c r="U2119" s="28"/>
      <c r="V2119" s="28"/>
      <c r="W2119" s="28"/>
      <c r="X2119" s="28"/>
      <c r="Y2119" s="28"/>
      <c r="Z2119" s="28"/>
      <c r="AA2119" s="28"/>
      <c r="AB2119" s="28"/>
      <c r="AC2119" s="28"/>
      <c r="AD2119" s="28"/>
      <c r="AE2119" s="28"/>
      <c r="AF2119" s="28"/>
      <c r="AG2119" s="28"/>
      <c r="AH2119" s="28"/>
      <c r="AI2119" s="28"/>
      <c r="AJ2119" s="28"/>
      <c r="AK2119" s="28"/>
      <c r="AL2119" s="28"/>
      <c r="AM2119" s="28"/>
      <c r="AN2119" s="28"/>
      <c r="AO2119" s="28"/>
      <c r="AP2119" s="28"/>
      <c r="AQ2119" s="28"/>
      <c r="AR2119" s="28"/>
    </row>
    <row r="2120" spans="5:44" x14ac:dyDescent="0.25">
      <c r="E2120" s="28"/>
      <c r="F2120" s="28"/>
      <c r="G2120" s="28"/>
      <c r="H2120" s="28"/>
      <c r="I2120" s="28"/>
      <c r="J2120" s="28"/>
      <c r="K2120" s="28"/>
      <c r="L2120" s="28"/>
      <c r="M2120" s="28"/>
      <c r="N2120" s="28"/>
      <c r="O2120" s="28"/>
      <c r="P2120" s="28"/>
      <c r="Q2120" s="28"/>
      <c r="R2120" s="28"/>
      <c r="S2120" s="28"/>
      <c r="T2120" s="28"/>
      <c r="U2120" s="28"/>
      <c r="V2120" s="28"/>
      <c r="W2120" s="28"/>
      <c r="X2120" s="28"/>
      <c r="Y2120" s="28"/>
      <c r="Z2120" s="28"/>
      <c r="AA2120" s="28"/>
      <c r="AB2120" s="28"/>
      <c r="AC2120" s="28"/>
      <c r="AD2120" s="28"/>
      <c r="AE2120" s="28"/>
      <c r="AF2120" s="28"/>
      <c r="AG2120" s="28"/>
      <c r="AH2120" s="28"/>
      <c r="AI2120" s="28"/>
      <c r="AJ2120" s="28"/>
      <c r="AK2120" s="28"/>
      <c r="AL2120" s="28"/>
      <c r="AM2120" s="28"/>
      <c r="AN2120" s="28"/>
      <c r="AO2120" s="28"/>
      <c r="AP2120" s="28"/>
      <c r="AQ2120" s="28"/>
      <c r="AR2120" s="28"/>
    </row>
    <row r="2121" spans="5:44" x14ac:dyDescent="0.25">
      <c r="E2121" s="28"/>
      <c r="F2121" s="28"/>
      <c r="G2121" s="28"/>
      <c r="H2121" s="28"/>
      <c r="I2121" s="28"/>
      <c r="J2121" s="28"/>
      <c r="K2121" s="28"/>
      <c r="L2121" s="28"/>
      <c r="M2121" s="28"/>
      <c r="N2121" s="28"/>
      <c r="O2121" s="28"/>
      <c r="P2121" s="28"/>
      <c r="Q2121" s="28"/>
      <c r="R2121" s="28"/>
      <c r="S2121" s="28"/>
      <c r="T2121" s="28"/>
      <c r="U2121" s="28"/>
      <c r="V2121" s="28"/>
      <c r="W2121" s="28"/>
      <c r="X2121" s="28"/>
      <c r="Y2121" s="28"/>
      <c r="Z2121" s="28"/>
      <c r="AA2121" s="28"/>
      <c r="AB2121" s="28"/>
      <c r="AC2121" s="28"/>
      <c r="AD2121" s="28"/>
      <c r="AE2121" s="28"/>
      <c r="AF2121" s="28"/>
      <c r="AG2121" s="28"/>
      <c r="AH2121" s="28"/>
      <c r="AI2121" s="28"/>
      <c r="AJ2121" s="28"/>
      <c r="AK2121" s="28"/>
      <c r="AL2121" s="28"/>
      <c r="AM2121" s="28"/>
      <c r="AN2121" s="28"/>
      <c r="AO2121" s="28"/>
      <c r="AP2121" s="28"/>
      <c r="AQ2121" s="28"/>
      <c r="AR2121" s="28"/>
    </row>
    <row r="2122" spans="5:44" x14ac:dyDescent="0.25">
      <c r="E2122" s="28"/>
      <c r="F2122" s="28"/>
      <c r="G2122" s="28"/>
      <c r="H2122" s="28"/>
      <c r="I2122" s="28"/>
      <c r="J2122" s="28"/>
      <c r="K2122" s="28"/>
      <c r="L2122" s="28"/>
      <c r="M2122" s="28"/>
      <c r="N2122" s="28"/>
      <c r="O2122" s="28"/>
      <c r="P2122" s="28"/>
      <c r="Q2122" s="28"/>
      <c r="R2122" s="28"/>
      <c r="S2122" s="28"/>
      <c r="T2122" s="28"/>
      <c r="U2122" s="28"/>
      <c r="V2122" s="28"/>
      <c r="W2122" s="28"/>
      <c r="X2122" s="28"/>
      <c r="Y2122" s="28"/>
      <c r="Z2122" s="28"/>
      <c r="AA2122" s="28"/>
      <c r="AB2122" s="28"/>
      <c r="AC2122" s="28"/>
      <c r="AD2122" s="28"/>
      <c r="AE2122" s="28"/>
      <c r="AF2122" s="28"/>
      <c r="AG2122" s="28"/>
      <c r="AH2122" s="28"/>
      <c r="AI2122" s="28"/>
      <c r="AJ2122" s="28"/>
      <c r="AK2122" s="28"/>
      <c r="AL2122" s="28"/>
      <c r="AM2122" s="28"/>
      <c r="AN2122" s="28"/>
      <c r="AO2122" s="28"/>
      <c r="AP2122" s="28"/>
      <c r="AQ2122" s="28"/>
      <c r="AR2122" s="28"/>
    </row>
    <row r="2123" spans="5:44" x14ac:dyDescent="0.25">
      <c r="E2123" s="28"/>
      <c r="F2123" s="28"/>
      <c r="G2123" s="28"/>
      <c r="H2123" s="28"/>
      <c r="I2123" s="28"/>
      <c r="J2123" s="28"/>
      <c r="K2123" s="28"/>
      <c r="L2123" s="28"/>
      <c r="M2123" s="28"/>
      <c r="N2123" s="28"/>
      <c r="O2123" s="28"/>
      <c r="P2123" s="28"/>
      <c r="Q2123" s="28"/>
      <c r="R2123" s="28"/>
      <c r="S2123" s="28"/>
      <c r="T2123" s="28"/>
      <c r="U2123" s="28"/>
      <c r="V2123" s="28"/>
      <c r="W2123" s="28"/>
      <c r="X2123" s="28"/>
      <c r="Y2123" s="28"/>
      <c r="Z2123" s="28"/>
      <c r="AA2123" s="28"/>
      <c r="AB2123" s="28"/>
      <c r="AC2123" s="28"/>
      <c r="AD2123" s="28"/>
      <c r="AE2123" s="28"/>
      <c r="AF2123" s="28"/>
      <c r="AG2123" s="28"/>
      <c r="AH2123" s="28"/>
      <c r="AI2123" s="28"/>
      <c r="AJ2123" s="28"/>
      <c r="AK2123" s="28"/>
      <c r="AL2123" s="28"/>
      <c r="AM2123" s="28"/>
      <c r="AN2123" s="28"/>
      <c r="AO2123" s="28"/>
      <c r="AP2123" s="28"/>
      <c r="AQ2123" s="28"/>
      <c r="AR2123" s="28"/>
    </row>
    <row r="2124" spans="5:44" x14ac:dyDescent="0.25">
      <c r="E2124" s="28"/>
      <c r="F2124" s="28"/>
      <c r="G2124" s="28"/>
      <c r="H2124" s="28"/>
      <c r="I2124" s="28"/>
      <c r="J2124" s="28"/>
      <c r="K2124" s="28"/>
      <c r="L2124" s="28"/>
      <c r="M2124" s="28"/>
      <c r="N2124" s="28"/>
      <c r="O2124" s="28"/>
      <c r="P2124" s="28"/>
      <c r="Q2124" s="28"/>
      <c r="R2124" s="28"/>
      <c r="S2124" s="28"/>
      <c r="T2124" s="28"/>
      <c r="U2124" s="28"/>
      <c r="V2124" s="28"/>
      <c r="W2124" s="28"/>
      <c r="X2124" s="28"/>
      <c r="Y2124" s="28"/>
      <c r="Z2124" s="28"/>
      <c r="AA2124" s="28"/>
      <c r="AB2124" s="28"/>
      <c r="AC2124" s="28"/>
      <c r="AD2124" s="28"/>
      <c r="AE2124" s="28"/>
      <c r="AF2124" s="28"/>
      <c r="AG2124" s="28"/>
      <c r="AH2124" s="28"/>
      <c r="AI2124" s="28"/>
      <c r="AJ2124" s="28"/>
      <c r="AK2124" s="28"/>
      <c r="AL2124" s="28"/>
      <c r="AM2124" s="28"/>
      <c r="AN2124" s="28"/>
      <c r="AO2124" s="28"/>
      <c r="AP2124" s="28"/>
      <c r="AQ2124" s="28"/>
      <c r="AR2124" s="28"/>
    </row>
    <row r="2125" spans="5:44" x14ac:dyDescent="0.25">
      <c r="E2125" s="28"/>
      <c r="F2125" s="28"/>
      <c r="G2125" s="28"/>
      <c r="H2125" s="28"/>
      <c r="I2125" s="28"/>
      <c r="J2125" s="28"/>
      <c r="K2125" s="28"/>
      <c r="L2125" s="28"/>
      <c r="M2125" s="28"/>
      <c r="N2125" s="28"/>
      <c r="O2125" s="28"/>
      <c r="P2125" s="28"/>
      <c r="Q2125" s="28"/>
      <c r="R2125" s="28"/>
      <c r="S2125" s="28"/>
      <c r="T2125" s="28"/>
      <c r="U2125" s="28"/>
      <c r="V2125" s="28"/>
      <c r="W2125" s="28"/>
      <c r="X2125" s="28"/>
      <c r="Y2125" s="28"/>
      <c r="Z2125" s="28"/>
      <c r="AA2125" s="28"/>
      <c r="AB2125" s="28"/>
      <c r="AC2125" s="28"/>
      <c r="AD2125" s="28"/>
      <c r="AE2125" s="28"/>
      <c r="AF2125" s="28"/>
      <c r="AG2125" s="28"/>
      <c r="AH2125" s="28"/>
      <c r="AI2125" s="28"/>
      <c r="AJ2125" s="28"/>
      <c r="AK2125" s="28"/>
      <c r="AL2125" s="28"/>
      <c r="AM2125" s="28"/>
      <c r="AN2125" s="28"/>
      <c r="AO2125" s="28"/>
      <c r="AP2125" s="28"/>
      <c r="AQ2125" s="28"/>
      <c r="AR2125" s="28"/>
    </row>
    <row r="2126" spans="5:44" x14ac:dyDescent="0.25">
      <c r="E2126" s="28"/>
      <c r="F2126" s="28"/>
      <c r="G2126" s="28"/>
      <c r="H2126" s="28"/>
      <c r="I2126" s="28"/>
      <c r="J2126" s="28"/>
      <c r="K2126" s="28"/>
      <c r="L2126" s="28"/>
      <c r="M2126" s="28"/>
      <c r="N2126" s="28"/>
      <c r="O2126" s="28"/>
      <c r="P2126" s="28"/>
      <c r="Q2126" s="28"/>
      <c r="R2126" s="28"/>
      <c r="S2126" s="28"/>
      <c r="T2126" s="28"/>
      <c r="U2126" s="28"/>
      <c r="V2126" s="28"/>
      <c r="W2126" s="28"/>
      <c r="X2126" s="28"/>
      <c r="Y2126" s="28"/>
      <c r="Z2126" s="28"/>
      <c r="AA2126" s="28"/>
      <c r="AB2126" s="28"/>
      <c r="AC2126" s="28"/>
      <c r="AD2126" s="28"/>
      <c r="AE2126" s="28"/>
      <c r="AF2126" s="28"/>
      <c r="AG2126" s="28"/>
      <c r="AH2126" s="28"/>
      <c r="AI2126" s="28"/>
      <c r="AJ2126" s="28"/>
      <c r="AK2126" s="28"/>
      <c r="AL2126" s="28"/>
      <c r="AM2126" s="28"/>
      <c r="AN2126" s="28"/>
      <c r="AO2126" s="28"/>
      <c r="AP2126" s="28"/>
      <c r="AQ2126" s="28"/>
      <c r="AR2126" s="28"/>
    </row>
    <row r="2127" spans="5:44" x14ac:dyDescent="0.25">
      <c r="E2127" s="28"/>
      <c r="F2127" s="28"/>
      <c r="G2127" s="28"/>
      <c r="H2127" s="28"/>
      <c r="I2127" s="28"/>
      <c r="J2127" s="28"/>
      <c r="K2127" s="28"/>
      <c r="L2127" s="28"/>
      <c r="M2127" s="28"/>
      <c r="N2127" s="28"/>
      <c r="O2127" s="28"/>
      <c r="P2127" s="28"/>
      <c r="Q2127" s="28"/>
      <c r="R2127" s="28"/>
      <c r="S2127" s="28"/>
      <c r="T2127" s="28"/>
      <c r="U2127" s="28"/>
      <c r="V2127" s="28"/>
      <c r="W2127" s="28"/>
      <c r="X2127" s="28"/>
      <c r="Y2127" s="28"/>
      <c r="Z2127" s="28"/>
      <c r="AA2127" s="28"/>
      <c r="AB2127" s="28"/>
      <c r="AC2127" s="28"/>
      <c r="AD2127" s="28"/>
      <c r="AE2127" s="28"/>
      <c r="AF2127" s="28"/>
      <c r="AG2127" s="28"/>
      <c r="AH2127" s="28"/>
      <c r="AI2127" s="28"/>
      <c r="AJ2127" s="28"/>
      <c r="AK2127" s="28"/>
      <c r="AL2127" s="28"/>
      <c r="AM2127" s="28"/>
      <c r="AN2127" s="28"/>
      <c r="AO2127" s="28"/>
      <c r="AP2127" s="28"/>
      <c r="AQ2127" s="28"/>
      <c r="AR2127" s="28"/>
    </row>
    <row r="2128" spans="5:44" x14ac:dyDescent="0.25">
      <c r="E2128" s="28"/>
      <c r="F2128" s="28"/>
      <c r="G2128" s="28"/>
      <c r="H2128" s="28"/>
      <c r="I2128" s="28"/>
      <c r="J2128" s="28"/>
      <c r="K2128" s="28"/>
      <c r="L2128" s="28"/>
      <c r="M2128" s="28"/>
      <c r="N2128" s="28"/>
      <c r="O2128" s="28"/>
      <c r="P2128" s="28"/>
      <c r="Q2128" s="28"/>
      <c r="R2128" s="28"/>
      <c r="S2128" s="28"/>
      <c r="T2128" s="28"/>
      <c r="U2128" s="28"/>
      <c r="V2128" s="28"/>
      <c r="W2128" s="28"/>
      <c r="X2128" s="28"/>
      <c r="Y2128" s="28"/>
      <c r="Z2128" s="28"/>
      <c r="AA2128" s="28"/>
      <c r="AB2128" s="28"/>
      <c r="AC2128" s="28"/>
      <c r="AD2128" s="28"/>
      <c r="AE2128" s="28"/>
      <c r="AF2128" s="28"/>
      <c r="AG2128" s="28"/>
      <c r="AH2128" s="28"/>
      <c r="AI2128" s="28"/>
      <c r="AJ2128" s="28"/>
      <c r="AK2128" s="28"/>
      <c r="AL2128" s="28"/>
      <c r="AM2128" s="28"/>
      <c r="AN2128" s="28"/>
      <c r="AO2128" s="28"/>
      <c r="AP2128" s="28"/>
      <c r="AQ2128" s="28"/>
      <c r="AR2128" s="28"/>
    </row>
    <row r="2129" spans="5:44" x14ac:dyDescent="0.25">
      <c r="E2129" s="28"/>
      <c r="F2129" s="28"/>
      <c r="G2129" s="28"/>
      <c r="H2129" s="28"/>
      <c r="I2129" s="28"/>
      <c r="J2129" s="28"/>
      <c r="K2129" s="28"/>
      <c r="L2129" s="28"/>
      <c r="M2129" s="28"/>
      <c r="N2129" s="28"/>
      <c r="O2129" s="28"/>
      <c r="P2129" s="28"/>
      <c r="Q2129" s="28"/>
      <c r="R2129" s="28"/>
      <c r="S2129" s="28"/>
      <c r="T2129" s="28"/>
      <c r="U2129" s="28"/>
      <c r="V2129" s="28"/>
      <c r="W2129" s="28"/>
      <c r="X2129" s="28"/>
      <c r="Y2129" s="28"/>
      <c r="Z2129" s="28"/>
      <c r="AA2129" s="28"/>
      <c r="AB2129" s="28"/>
      <c r="AC2129" s="28"/>
      <c r="AD2129" s="28"/>
      <c r="AE2129" s="28"/>
      <c r="AF2129" s="28"/>
      <c r="AG2129" s="28"/>
      <c r="AH2129" s="28"/>
      <c r="AI2129" s="28"/>
      <c r="AJ2129" s="28"/>
      <c r="AK2129" s="28"/>
      <c r="AL2129" s="28"/>
      <c r="AM2129" s="28"/>
      <c r="AN2129" s="28"/>
      <c r="AO2129" s="28"/>
      <c r="AP2129" s="28"/>
      <c r="AQ2129" s="28"/>
      <c r="AR2129" s="28"/>
    </row>
    <row r="2130" spans="5:44" x14ac:dyDescent="0.25">
      <c r="E2130" s="28"/>
      <c r="F2130" s="28"/>
      <c r="G2130" s="28"/>
      <c r="H2130" s="28"/>
      <c r="I2130" s="28"/>
      <c r="J2130" s="28"/>
      <c r="K2130" s="28"/>
      <c r="L2130" s="28"/>
      <c r="M2130" s="28"/>
      <c r="N2130" s="28"/>
      <c r="O2130" s="28"/>
      <c r="P2130" s="28"/>
      <c r="Q2130" s="28"/>
      <c r="R2130" s="28"/>
      <c r="S2130" s="28"/>
      <c r="T2130" s="28"/>
      <c r="U2130" s="28"/>
      <c r="V2130" s="28"/>
      <c r="W2130" s="28"/>
      <c r="X2130" s="28"/>
      <c r="Y2130" s="28"/>
      <c r="Z2130" s="28"/>
      <c r="AA2130" s="28"/>
      <c r="AB2130" s="28"/>
      <c r="AC2130" s="28"/>
      <c r="AD2130" s="28"/>
      <c r="AE2130" s="28"/>
      <c r="AF2130" s="28"/>
      <c r="AG2130" s="28"/>
      <c r="AH2130" s="28"/>
      <c r="AI2130" s="28"/>
      <c r="AJ2130" s="28"/>
      <c r="AK2130" s="28"/>
      <c r="AL2130" s="28"/>
      <c r="AM2130" s="28"/>
      <c r="AN2130" s="28"/>
      <c r="AO2130" s="28"/>
      <c r="AP2130" s="28"/>
      <c r="AQ2130" s="28"/>
      <c r="AR2130" s="28"/>
    </row>
    <row r="2131" spans="5:44" x14ac:dyDescent="0.25">
      <c r="E2131" s="28"/>
      <c r="F2131" s="28"/>
      <c r="G2131" s="28"/>
      <c r="H2131" s="28"/>
      <c r="I2131" s="28"/>
      <c r="J2131" s="28"/>
      <c r="K2131" s="28"/>
      <c r="L2131" s="28"/>
      <c r="M2131" s="28"/>
      <c r="N2131" s="28"/>
      <c r="O2131" s="28"/>
      <c r="P2131" s="28"/>
      <c r="Q2131" s="28"/>
      <c r="R2131" s="28"/>
      <c r="S2131" s="28"/>
      <c r="T2131" s="28"/>
      <c r="U2131" s="28"/>
      <c r="V2131" s="28"/>
      <c r="W2131" s="28"/>
      <c r="X2131" s="28"/>
      <c r="Y2131" s="28"/>
      <c r="Z2131" s="28"/>
      <c r="AA2131" s="28"/>
      <c r="AB2131" s="28"/>
      <c r="AC2131" s="28"/>
      <c r="AD2131" s="28"/>
      <c r="AE2131" s="28"/>
      <c r="AF2131" s="28"/>
      <c r="AG2131" s="28"/>
      <c r="AH2131" s="28"/>
      <c r="AI2131" s="28"/>
      <c r="AJ2131" s="28"/>
      <c r="AK2131" s="28"/>
      <c r="AL2131" s="28"/>
      <c r="AM2131" s="28"/>
      <c r="AN2131" s="28"/>
      <c r="AO2131" s="28"/>
      <c r="AP2131" s="28"/>
      <c r="AQ2131" s="28"/>
      <c r="AR2131" s="28"/>
    </row>
    <row r="2132" spans="5:44" x14ac:dyDescent="0.25">
      <c r="E2132" s="28"/>
      <c r="F2132" s="28"/>
      <c r="G2132" s="28"/>
      <c r="H2132" s="28"/>
      <c r="I2132" s="28"/>
      <c r="J2132" s="28"/>
      <c r="K2132" s="28"/>
      <c r="L2132" s="28"/>
      <c r="M2132" s="28"/>
      <c r="N2132" s="28"/>
      <c r="O2132" s="28"/>
      <c r="P2132" s="28"/>
      <c r="Q2132" s="28"/>
      <c r="R2132" s="28"/>
      <c r="S2132" s="28"/>
      <c r="T2132" s="28"/>
      <c r="U2132" s="28"/>
      <c r="V2132" s="28"/>
      <c r="W2132" s="28"/>
      <c r="X2132" s="28"/>
      <c r="Y2132" s="28"/>
      <c r="Z2132" s="28"/>
      <c r="AA2132" s="28"/>
      <c r="AB2132" s="28"/>
      <c r="AC2132" s="28"/>
      <c r="AD2132" s="28"/>
      <c r="AE2132" s="28"/>
      <c r="AF2132" s="28"/>
      <c r="AG2132" s="28"/>
      <c r="AH2132" s="28"/>
      <c r="AI2132" s="28"/>
      <c r="AJ2132" s="28"/>
      <c r="AK2132" s="28"/>
      <c r="AL2132" s="28"/>
      <c r="AM2132" s="28"/>
      <c r="AN2132" s="28"/>
      <c r="AO2132" s="28"/>
      <c r="AP2132" s="28"/>
      <c r="AQ2132" s="28"/>
      <c r="AR2132" s="28"/>
    </row>
    <row r="2133" spans="5:44" x14ac:dyDescent="0.25">
      <c r="E2133" s="28"/>
      <c r="F2133" s="28"/>
      <c r="G2133" s="28"/>
      <c r="H2133" s="28"/>
      <c r="I2133" s="28"/>
      <c r="J2133" s="28"/>
      <c r="K2133" s="28"/>
      <c r="L2133" s="28"/>
      <c r="M2133" s="28"/>
      <c r="N2133" s="28"/>
      <c r="O2133" s="28"/>
      <c r="P2133" s="28"/>
      <c r="Q2133" s="28"/>
      <c r="R2133" s="28"/>
      <c r="S2133" s="28"/>
      <c r="T2133" s="28"/>
      <c r="U2133" s="28"/>
      <c r="V2133" s="28"/>
      <c r="W2133" s="28"/>
      <c r="X2133" s="28"/>
      <c r="Y2133" s="28"/>
      <c r="Z2133" s="28"/>
      <c r="AA2133" s="28"/>
      <c r="AB2133" s="28"/>
      <c r="AC2133" s="28"/>
      <c r="AD2133" s="28"/>
      <c r="AE2133" s="28"/>
      <c r="AF2133" s="28"/>
      <c r="AG2133" s="28"/>
      <c r="AH2133" s="28"/>
      <c r="AI2133" s="28"/>
      <c r="AJ2133" s="28"/>
      <c r="AK2133" s="28"/>
      <c r="AL2133" s="28"/>
      <c r="AM2133" s="28"/>
      <c r="AN2133" s="28"/>
      <c r="AO2133" s="28"/>
      <c r="AP2133" s="28"/>
      <c r="AQ2133" s="28"/>
      <c r="AR2133" s="28"/>
    </row>
    <row r="2134" spans="5:44" x14ac:dyDescent="0.25">
      <c r="E2134" s="28"/>
      <c r="F2134" s="28"/>
      <c r="G2134" s="28"/>
      <c r="H2134" s="28"/>
      <c r="I2134" s="28"/>
      <c r="J2134" s="28"/>
      <c r="K2134" s="28"/>
      <c r="L2134" s="28"/>
      <c r="M2134" s="28"/>
      <c r="N2134" s="28"/>
      <c r="O2134" s="28"/>
      <c r="P2134" s="28"/>
      <c r="Q2134" s="28"/>
      <c r="R2134" s="28"/>
      <c r="S2134" s="28"/>
      <c r="T2134" s="28"/>
      <c r="U2134" s="28"/>
      <c r="V2134" s="28"/>
      <c r="W2134" s="28"/>
      <c r="X2134" s="28"/>
      <c r="Y2134" s="28"/>
      <c r="Z2134" s="28"/>
      <c r="AA2134" s="28"/>
      <c r="AB2134" s="28"/>
      <c r="AC2134" s="28"/>
      <c r="AD2134" s="28"/>
      <c r="AE2134" s="28"/>
      <c r="AF2134" s="28"/>
      <c r="AG2134" s="28"/>
      <c r="AH2134" s="28"/>
      <c r="AI2134" s="28"/>
      <c r="AJ2134" s="28"/>
      <c r="AK2134" s="28"/>
      <c r="AL2134" s="28"/>
      <c r="AM2134" s="28"/>
      <c r="AN2134" s="28"/>
      <c r="AO2134" s="28"/>
      <c r="AP2134" s="28"/>
      <c r="AQ2134" s="28"/>
      <c r="AR2134" s="28"/>
    </row>
    <row r="2135" spans="5:44" x14ac:dyDescent="0.25">
      <c r="E2135" s="28"/>
      <c r="F2135" s="28"/>
      <c r="G2135" s="28"/>
      <c r="H2135" s="28"/>
      <c r="I2135" s="28"/>
      <c r="J2135" s="28"/>
      <c r="K2135" s="28"/>
      <c r="L2135" s="28"/>
      <c r="M2135" s="28"/>
      <c r="N2135" s="28"/>
      <c r="O2135" s="28"/>
      <c r="P2135" s="28"/>
      <c r="Q2135" s="28"/>
      <c r="R2135" s="28"/>
      <c r="S2135" s="28"/>
      <c r="T2135" s="28"/>
      <c r="U2135" s="28"/>
      <c r="V2135" s="28"/>
      <c r="W2135" s="28"/>
      <c r="X2135" s="28"/>
      <c r="Y2135" s="28"/>
      <c r="Z2135" s="28"/>
      <c r="AA2135" s="28"/>
      <c r="AB2135" s="28"/>
      <c r="AC2135" s="28"/>
      <c r="AD2135" s="28"/>
      <c r="AE2135" s="28"/>
      <c r="AF2135" s="28"/>
      <c r="AG2135" s="28"/>
      <c r="AH2135" s="28"/>
      <c r="AI2135" s="28"/>
      <c r="AJ2135" s="28"/>
      <c r="AK2135" s="28"/>
      <c r="AL2135" s="28"/>
      <c r="AM2135" s="28"/>
      <c r="AN2135" s="28"/>
      <c r="AO2135" s="28"/>
      <c r="AP2135" s="28"/>
      <c r="AQ2135" s="28"/>
      <c r="AR2135" s="28"/>
    </row>
    <row r="2136" spans="5:44" x14ac:dyDescent="0.25">
      <c r="E2136" s="28"/>
      <c r="F2136" s="28"/>
      <c r="G2136" s="28"/>
      <c r="H2136" s="28"/>
      <c r="I2136" s="28"/>
      <c r="J2136" s="28"/>
      <c r="K2136" s="28"/>
      <c r="L2136" s="28"/>
      <c r="M2136" s="28"/>
      <c r="N2136" s="28"/>
      <c r="O2136" s="28"/>
      <c r="P2136" s="28"/>
      <c r="Q2136" s="28"/>
      <c r="R2136" s="28"/>
      <c r="S2136" s="28"/>
      <c r="T2136" s="28"/>
      <c r="U2136" s="28"/>
      <c r="V2136" s="28"/>
      <c r="W2136" s="28"/>
      <c r="X2136" s="28"/>
      <c r="Y2136" s="28"/>
      <c r="Z2136" s="28"/>
      <c r="AA2136" s="28"/>
      <c r="AB2136" s="28"/>
      <c r="AC2136" s="28"/>
      <c r="AD2136" s="28"/>
      <c r="AE2136" s="28"/>
      <c r="AF2136" s="28"/>
      <c r="AG2136" s="28"/>
      <c r="AH2136" s="28"/>
      <c r="AI2136" s="28"/>
      <c r="AJ2136" s="28"/>
      <c r="AK2136" s="28"/>
      <c r="AL2136" s="28"/>
      <c r="AM2136" s="28"/>
      <c r="AN2136" s="28"/>
      <c r="AO2136" s="28"/>
      <c r="AP2136" s="28"/>
      <c r="AQ2136" s="28"/>
      <c r="AR2136" s="28"/>
    </row>
    <row r="2137" spans="5:44" x14ac:dyDescent="0.25">
      <c r="E2137" s="28"/>
      <c r="F2137" s="28"/>
      <c r="G2137" s="28"/>
      <c r="H2137" s="28"/>
      <c r="I2137" s="28"/>
      <c r="J2137" s="28"/>
      <c r="K2137" s="28"/>
      <c r="L2137" s="28"/>
      <c r="M2137" s="28"/>
      <c r="N2137" s="28"/>
      <c r="O2137" s="28"/>
      <c r="P2137" s="28"/>
      <c r="Q2137" s="28"/>
      <c r="R2137" s="28"/>
      <c r="S2137" s="28"/>
      <c r="T2137" s="28"/>
      <c r="U2137" s="28"/>
      <c r="V2137" s="28"/>
      <c r="W2137" s="28"/>
      <c r="X2137" s="28"/>
      <c r="Y2137" s="28"/>
      <c r="Z2137" s="28"/>
      <c r="AA2137" s="28"/>
      <c r="AB2137" s="28"/>
      <c r="AC2137" s="28"/>
      <c r="AD2137" s="28"/>
      <c r="AE2137" s="28"/>
      <c r="AF2137" s="28"/>
      <c r="AG2137" s="28"/>
      <c r="AH2137" s="28"/>
      <c r="AI2137" s="28"/>
      <c r="AJ2137" s="28"/>
      <c r="AK2137" s="28"/>
      <c r="AL2137" s="28"/>
      <c r="AM2137" s="28"/>
      <c r="AN2137" s="28"/>
      <c r="AO2137" s="28"/>
      <c r="AP2137" s="28"/>
      <c r="AQ2137" s="28"/>
      <c r="AR2137" s="28"/>
    </row>
    <row r="2138" spans="5:44" x14ac:dyDescent="0.25">
      <c r="E2138" s="28"/>
      <c r="F2138" s="28"/>
      <c r="G2138" s="28"/>
      <c r="H2138" s="28"/>
      <c r="I2138" s="28"/>
      <c r="J2138" s="28"/>
      <c r="K2138" s="28"/>
      <c r="L2138" s="28"/>
      <c r="M2138" s="28"/>
      <c r="N2138" s="28"/>
      <c r="O2138" s="28"/>
      <c r="P2138" s="28"/>
      <c r="Q2138" s="28"/>
      <c r="R2138" s="28"/>
      <c r="S2138" s="28"/>
      <c r="T2138" s="28"/>
      <c r="U2138" s="28"/>
      <c r="V2138" s="28"/>
      <c r="W2138" s="28"/>
      <c r="X2138" s="28"/>
      <c r="Y2138" s="28"/>
      <c r="Z2138" s="28"/>
      <c r="AA2138" s="28"/>
      <c r="AB2138" s="28"/>
      <c r="AC2138" s="28"/>
      <c r="AD2138" s="28"/>
      <c r="AE2138" s="28"/>
      <c r="AF2138" s="28"/>
      <c r="AG2138" s="28"/>
      <c r="AH2138" s="28"/>
      <c r="AI2138" s="28"/>
      <c r="AJ2138" s="28"/>
      <c r="AK2138" s="28"/>
      <c r="AL2138" s="28"/>
      <c r="AM2138" s="28"/>
      <c r="AN2138" s="28"/>
      <c r="AO2138" s="28"/>
      <c r="AP2138" s="28"/>
      <c r="AQ2138" s="28"/>
      <c r="AR2138" s="28"/>
    </row>
    <row r="2139" spans="5:44" x14ac:dyDescent="0.25">
      <c r="E2139" s="28"/>
      <c r="F2139" s="28"/>
      <c r="G2139" s="28"/>
      <c r="H2139" s="28"/>
      <c r="I2139" s="28"/>
      <c r="J2139" s="28"/>
      <c r="K2139" s="28"/>
      <c r="L2139" s="28"/>
      <c r="M2139" s="28"/>
      <c r="N2139" s="28"/>
      <c r="O2139" s="28"/>
      <c r="P2139" s="28"/>
      <c r="Q2139" s="28"/>
      <c r="R2139" s="28"/>
      <c r="S2139" s="28"/>
      <c r="T2139" s="28"/>
      <c r="U2139" s="28"/>
      <c r="V2139" s="28"/>
      <c r="W2139" s="28"/>
      <c r="X2139" s="28"/>
      <c r="Y2139" s="28"/>
      <c r="Z2139" s="28"/>
      <c r="AA2139" s="28"/>
      <c r="AB2139" s="28"/>
      <c r="AC2139" s="28"/>
      <c r="AD2139" s="28"/>
      <c r="AE2139" s="28"/>
      <c r="AF2139" s="28"/>
      <c r="AG2139" s="28"/>
      <c r="AH2139" s="28"/>
      <c r="AI2139" s="28"/>
      <c r="AJ2139" s="28"/>
      <c r="AK2139" s="28"/>
      <c r="AL2139" s="28"/>
      <c r="AM2139" s="28"/>
      <c r="AN2139" s="28"/>
      <c r="AO2139" s="28"/>
      <c r="AP2139" s="28"/>
      <c r="AQ2139" s="28"/>
      <c r="AR2139" s="28"/>
    </row>
    <row r="2140" spans="5:44" x14ac:dyDescent="0.25">
      <c r="E2140" s="28"/>
      <c r="F2140" s="28"/>
      <c r="G2140" s="28"/>
      <c r="H2140" s="28"/>
      <c r="I2140" s="28"/>
      <c r="J2140" s="28"/>
      <c r="K2140" s="28"/>
      <c r="L2140" s="28"/>
      <c r="M2140" s="28"/>
      <c r="N2140" s="28"/>
      <c r="O2140" s="28"/>
      <c r="P2140" s="28"/>
      <c r="Q2140" s="28"/>
      <c r="R2140" s="28"/>
      <c r="S2140" s="28"/>
      <c r="T2140" s="28"/>
      <c r="U2140" s="28"/>
      <c r="V2140" s="28"/>
      <c r="W2140" s="28"/>
      <c r="X2140" s="28"/>
      <c r="Y2140" s="28"/>
      <c r="Z2140" s="28"/>
      <c r="AA2140" s="28"/>
      <c r="AB2140" s="28"/>
      <c r="AC2140" s="28"/>
      <c r="AD2140" s="28"/>
      <c r="AE2140" s="28"/>
      <c r="AF2140" s="28"/>
      <c r="AG2140" s="28"/>
      <c r="AH2140" s="28"/>
      <c r="AI2140" s="28"/>
      <c r="AJ2140" s="28"/>
      <c r="AK2140" s="28"/>
      <c r="AL2140" s="28"/>
      <c r="AM2140" s="28"/>
      <c r="AN2140" s="28"/>
      <c r="AO2140" s="28"/>
      <c r="AP2140" s="28"/>
      <c r="AQ2140" s="28"/>
      <c r="AR2140" s="28"/>
    </row>
    <row r="2141" spans="5:44" x14ac:dyDescent="0.25">
      <c r="E2141" s="28"/>
      <c r="F2141" s="28"/>
      <c r="G2141" s="28"/>
      <c r="H2141" s="28"/>
      <c r="I2141" s="28"/>
      <c r="J2141" s="28"/>
      <c r="K2141" s="28"/>
      <c r="L2141" s="28"/>
      <c r="M2141" s="28"/>
      <c r="N2141" s="28"/>
      <c r="O2141" s="28"/>
      <c r="P2141" s="28"/>
      <c r="Q2141" s="28"/>
      <c r="R2141" s="28"/>
      <c r="S2141" s="28"/>
      <c r="T2141" s="28"/>
      <c r="U2141" s="28"/>
      <c r="V2141" s="28"/>
      <c r="W2141" s="28"/>
      <c r="X2141" s="28"/>
      <c r="Y2141" s="28"/>
      <c r="Z2141" s="28"/>
      <c r="AA2141" s="28"/>
      <c r="AB2141" s="28"/>
      <c r="AC2141" s="28"/>
      <c r="AD2141" s="28"/>
      <c r="AE2141" s="28"/>
      <c r="AF2141" s="28"/>
      <c r="AG2141" s="28"/>
      <c r="AH2141" s="28"/>
      <c r="AI2141" s="28"/>
      <c r="AJ2141" s="28"/>
      <c r="AK2141" s="28"/>
      <c r="AL2141" s="28"/>
      <c r="AM2141" s="28"/>
      <c r="AN2141" s="28"/>
      <c r="AO2141" s="28"/>
      <c r="AP2141" s="28"/>
      <c r="AQ2141" s="28"/>
      <c r="AR2141" s="28"/>
    </row>
    <row r="2142" spans="5:44" x14ac:dyDescent="0.25">
      <c r="E2142" s="28"/>
      <c r="F2142" s="28"/>
      <c r="G2142" s="28"/>
      <c r="H2142" s="28"/>
      <c r="I2142" s="28"/>
      <c r="J2142" s="28"/>
      <c r="K2142" s="28"/>
      <c r="L2142" s="28"/>
      <c r="M2142" s="28"/>
      <c r="N2142" s="28"/>
      <c r="O2142" s="28"/>
      <c r="P2142" s="28"/>
      <c r="Q2142" s="28"/>
      <c r="R2142" s="28"/>
      <c r="S2142" s="28"/>
      <c r="T2142" s="28"/>
      <c r="U2142" s="28"/>
      <c r="V2142" s="28"/>
      <c r="W2142" s="28"/>
      <c r="X2142" s="28"/>
      <c r="Y2142" s="28"/>
      <c r="Z2142" s="28"/>
      <c r="AA2142" s="28"/>
      <c r="AB2142" s="28"/>
      <c r="AC2142" s="28"/>
      <c r="AD2142" s="28"/>
      <c r="AE2142" s="28"/>
      <c r="AF2142" s="28"/>
      <c r="AG2142" s="28"/>
      <c r="AH2142" s="28"/>
      <c r="AI2142" s="28"/>
      <c r="AJ2142" s="28"/>
      <c r="AK2142" s="28"/>
      <c r="AL2142" s="28"/>
      <c r="AM2142" s="28"/>
      <c r="AN2142" s="28"/>
      <c r="AO2142" s="28"/>
      <c r="AP2142" s="28"/>
      <c r="AQ2142" s="28"/>
      <c r="AR2142" s="28"/>
    </row>
    <row r="2143" spans="5:44" x14ac:dyDescent="0.25">
      <c r="E2143" s="28"/>
      <c r="F2143" s="28"/>
      <c r="G2143" s="28"/>
      <c r="H2143" s="28"/>
      <c r="I2143" s="28"/>
      <c r="J2143" s="28"/>
      <c r="K2143" s="28"/>
      <c r="L2143" s="28"/>
      <c r="M2143" s="28"/>
      <c r="N2143" s="28"/>
      <c r="O2143" s="28"/>
      <c r="P2143" s="28"/>
      <c r="Q2143" s="28"/>
      <c r="R2143" s="28"/>
      <c r="S2143" s="28"/>
      <c r="T2143" s="28"/>
      <c r="U2143" s="28"/>
      <c r="V2143" s="28"/>
      <c r="W2143" s="28"/>
      <c r="X2143" s="28"/>
      <c r="Y2143" s="28"/>
      <c r="Z2143" s="28"/>
      <c r="AA2143" s="28"/>
      <c r="AB2143" s="28"/>
      <c r="AC2143" s="28"/>
      <c r="AD2143" s="28"/>
      <c r="AE2143" s="28"/>
      <c r="AF2143" s="28"/>
      <c r="AG2143" s="28"/>
      <c r="AH2143" s="28"/>
      <c r="AI2143" s="28"/>
      <c r="AJ2143" s="28"/>
      <c r="AK2143" s="28"/>
      <c r="AL2143" s="28"/>
      <c r="AM2143" s="28"/>
      <c r="AN2143" s="28"/>
      <c r="AO2143" s="28"/>
      <c r="AP2143" s="28"/>
      <c r="AQ2143" s="28"/>
      <c r="AR2143" s="28"/>
    </row>
    <row r="2144" spans="5:44" x14ac:dyDescent="0.25">
      <c r="E2144" s="28"/>
      <c r="F2144" s="28"/>
      <c r="G2144" s="28"/>
      <c r="H2144" s="28"/>
      <c r="I2144" s="28"/>
      <c r="J2144" s="28"/>
      <c r="K2144" s="28"/>
      <c r="L2144" s="28"/>
      <c r="M2144" s="28"/>
      <c r="N2144" s="28"/>
      <c r="O2144" s="28"/>
      <c r="P2144" s="28"/>
      <c r="Q2144" s="28"/>
      <c r="R2144" s="28"/>
      <c r="S2144" s="28"/>
      <c r="T2144" s="28"/>
      <c r="U2144" s="28"/>
      <c r="V2144" s="28"/>
      <c r="W2144" s="28"/>
      <c r="X2144" s="28"/>
      <c r="Y2144" s="28"/>
      <c r="Z2144" s="28"/>
      <c r="AA2144" s="28"/>
      <c r="AB2144" s="28"/>
      <c r="AC2144" s="28"/>
      <c r="AD2144" s="28"/>
      <c r="AE2144" s="28"/>
      <c r="AF2144" s="28"/>
      <c r="AG2144" s="28"/>
      <c r="AH2144" s="28"/>
      <c r="AI2144" s="28"/>
      <c r="AJ2144" s="28"/>
      <c r="AK2144" s="28"/>
      <c r="AL2144" s="28"/>
      <c r="AM2144" s="28"/>
      <c r="AN2144" s="28"/>
      <c r="AO2144" s="28"/>
      <c r="AP2144" s="28"/>
      <c r="AQ2144" s="28"/>
      <c r="AR2144" s="28"/>
    </row>
    <row r="2145" spans="5:44" x14ac:dyDescent="0.25">
      <c r="E2145" s="28"/>
      <c r="F2145" s="28"/>
      <c r="G2145" s="28"/>
      <c r="H2145" s="28"/>
      <c r="I2145" s="28"/>
      <c r="J2145" s="28"/>
      <c r="K2145" s="28"/>
      <c r="L2145" s="28"/>
      <c r="M2145" s="28"/>
      <c r="N2145" s="28"/>
      <c r="O2145" s="28"/>
      <c r="P2145" s="28"/>
      <c r="Q2145" s="28"/>
      <c r="R2145" s="28"/>
      <c r="S2145" s="28"/>
      <c r="T2145" s="28"/>
      <c r="U2145" s="28"/>
      <c r="V2145" s="28"/>
      <c r="W2145" s="28"/>
      <c r="X2145" s="28"/>
      <c r="Y2145" s="28"/>
      <c r="Z2145" s="28"/>
      <c r="AA2145" s="28"/>
      <c r="AB2145" s="28"/>
      <c r="AC2145" s="28"/>
      <c r="AD2145" s="28"/>
      <c r="AE2145" s="28"/>
      <c r="AF2145" s="28"/>
      <c r="AG2145" s="28"/>
      <c r="AH2145" s="28"/>
      <c r="AI2145" s="28"/>
      <c r="AJ2145" s="28"/>
      <c r="AK2145" s="28"/>
      <c r="AL2145" s="28"/>
      <c r="AM2145" s="28"/>
      <c r="AN2145" s="28"/>
      <c r="AO2145" s="28"/>
      <c r="AP2145" s="28"/>
      <c r="AQ2145" s="28"/>
      <c r="AR2145" s="28"/>
    </row>
    <row r="2146" spans="5:44" x14ac:dyDescent="0.25">
      <c r="E2146" s="28"/>
      <c r="F2146" s="28"/>
      <c r="G2146" s="28"/>
      <c r="H2146" s="28"/>
      <c r="I2146" s="28"/>
      <c r="J2146" s="28"/>
      <c r="K2146" s="28"/>
      <c r="L2146" s="28"/>
      <c r="M2146" s="28"/>
      <c r="N2146" s="28"/>
      <c r="O2146" s="28"/>
      <c r="P2146" s="28"/>
      <c r="Q2146" s="28"/>
      <c r="R2146" s="28"/>
      <c r="S2146" s="28"/>
      <c r="T2146" s="28"/>
      <c r="U2146" s="28"/>
      <c r="V2146" s="28"/>
      <c r="W2146" s="28"/>
      <c r="X2146" s="28"/>
      <c r="Y2146" s="28"/>
      <c r="Z2146" s="28"/>
      <c r="AA2146" s="28"/>
      <c r="AB2146" s="28"/>
      <c r="AC2146" s="28"/>
      <c r="AD2146" s="28"/>
      <c r="AE2146" s="28"/>
      <c r="AF2146" s="28"/>
      <c r="AG2146" s="28"/>
      <c r="AH2146" s="28"/>
      <c r="AI2146" s="28"/>
      <c r="AJ2146" s="28"/>
      <c r="AK2146" s="28"/>
      <c r="AL2146" s="28"/>
      <c r="AM2146" s="28"/>
      <c r="AN2146" s="28"/>
      <c r="AO2146" s="28"/>
      <c r="AP2146" s="28"/>
      <c r="AQ2146" s="28"/>
      <c r="AR2146" s="28"/>
    </row>
    <row r="2147" spans="5:44" x14ac:dyDescent="0.25">
      <c r="E2147" s="28"/>
      <c r="F2147" s="28"/>
      <c r="G2147" s="28"/>
      <c r="H2147" s="28"/>
      <c r="I2147" s="28"/>
      <c r="J2147" s="28"/>
      <c r="K2147" s="28"/>
      <c r="L2147" s="28"/>
      <c r="M2147" s="28"/>
      <c r="N2147" s="28"/>
      <c r="O2147" s="28"/>
      <c r="P2147" s="28"/>
      <c r="Q2147" s="28"/>
      <c r="R2147" s="28"/>
      <c r="S2147" s="28"/>
      <c r="T2147" s="28"/>
      <c r="U2147" s="28"/>
      <c r="V2147" s="28"/>
      <c r="W2147" s="28"/>
      <c r="X2147" s="28"/>
      <c r="Y2147" s="28"/>
      <c r="Z2147" s="28"/>
      <c r="AA2147" s="28"/>
      <c r="AB2147" s="28"/>
      <c r="AC2147" s="28"/>
      <c r="AD2147" s="28"/>
      <c r="AE2147" s="28"/>
      <c r="AF2147" s="28"/>
      <c r="AG2147" s="28"/>
      <c r="AH2147" s="28"/>
      <c r="AI2147" s="28"/>
      <c r="AJ2147" s="28"/>
      <c r="AK2147" s="28"/>
      <c r="AL2147" s="28"/>
      <c r="AM2147" s="28"/>
      <c r="AN2147" s="28"/>
      <c r="AO2147" s="28"/>
      <c r="AP2147" s="28"/>
      <c r="AQ2147" s="28"/>
      <c r="AR2147" s="28"/>
    </row>
    <row r="2148" spans="5:44" x14ac:dyDescent="0.25">
      <c r="E2148" s="28"/>
      <c r="F2148" s="28"/>
      <c r="G2148" s="28"/>
      <c r="H2148" s="28"/>
      <c r="I2148" s="28"/>
      <c r="J2148" s="28"/>
      <c r="K2148" s="28"/>
      <c r="L2148" s="28"/>
      <c r="M2148" s="28"/>
      <c r="N2148" s="28"/>
      <c r="O2148" s="28"/>
      <c r="P2148" s="28"/>
      <c r="Q2148" s="28"/>
      <c r="R2148" s="28"/>
      <c r="S2148" s="28"/>
      <c r="T2148" s="28"/>
      <c r="U2148" s="28"/>
      <c r="V2148" s="28"/>
      <c r="W2148" s="28"/>
      <c r="X2148" s="28"/>
      <c r="Y2148" s="28"/>
      <c r="Z2148" s="28"/>
      <c r="AA2148" s="28"/>
      <c r="AB2148" s="28"/>
      <c r="AC2148" s="28"/>
      <c r="AD2148" s="28"/>
      <c r="AE2148" s="28"/>
      <c r="AF2148" s="28"/>
      <c r="AG2148" s="28"/>
      <c r="AH2148" s="28"/>
      <c r="AI2148" s="28"/>
      <c r="AJ2148" s="28"/>
      <c r="AK2148" s="28"/>
      <c r="AL2148" s="28"/>
      <c r="AM2148" s="28"/>
      <c r="AN2148" s="28"/>
      <c r="AO2148" s="28"/>
      <c r="AP2148" s="28"/>
      <c r="AQ2148" s="28"/>
      <c r="AR2148" s="28"/>
    </row>
    <row r="2149" spans="5:44" x14ac:dyDescent="0.25">
      <c r="E2149" s="28"/>
      <c r="F2149" s="28"/>
      <c r="G2149" s="28"/>
      <c r="H2149" s="28"/>
      <c r="I2149" s="28"/>
      <c r="J2149" s="28"/>
      <c r="K2149" s="28"/>
      <c r="L2149" s="28"/>
      <c r="M2149" s="28"/>
      <c r="N2149" s="28"/>
      <c r="O2149" s="28"/>
      <c r="P2149" s="28"/>
      <c r="Q2149" s="28"/>
      <c r="R2149" s="28"/>
      <c r="S2149" s="28"/>
      <c r="T2149" s="28"/>
      <c r="U2149" s="28"/>
      <c r="V2149" s="28"/>
      <c r="W2149" s="28"/>
      <c r="X2149" s="28"/>
      <c r="Y2149" s="28"/>
      <c r="Z2149" s="28"/>
      <c r="AA2149" s="28"/>
      <c r="AB2149" s="28"/>
      <c r="AC2149" s="28"/>
      <c r="AD2149" s="28"/>
      <c r="AE2149" s="28"/>
      <c r="AF2149" s="28"/>
      <c r="AG2149" s="28"/>
      <c r="AH2149" s="28"/>
      <c r="AI2149" s="28"/>
      <c r="AJ2149" s="28"/>
      <c r="AK2149" s="28"/>
      <c r="AL2149" s="28"/>
      <c r="AM2149" s="28"/>
      <c r="AN2149" s="28"/>
      <c r="AO2149" s="28"/>
      <c r="AP2149" s="28"/>
      <c r="AQ2149" s="28"/>
      <c r="AR2149" s="28"/>
    </row>
    <row r="2150" spans="5:44" x14ac:dyDescent="0.25">
      <c r="E2150" s="28"/>
      <c r="F2150" s="28"/>
      <c r="G2150" s="28"/>
      <c r="H2150" s="28"/>
      <c r="I2150" s="28"/>
      <c r="J2150" s="28"/>
      <c r="K2150" s="28"/>
      <c r="L2150" s="28"/>
      <c r="M2150" s="28"/>
      <c r="N2150" s="28"/>
      <c r="O2150" s="28"/>
      <c r="P2150" s="28"/>
      <c r="Q2150" s="28"/>
      <c r="R2150" s="28"/>
      <c r="S2150" s="28"/>
      <c r="T2150" s="28"/>
      <c r="U2150" s="28"/>
      <c r="V2150" s="28"/>
      <c r="W2150" s="28"/>
      <c r="X2150" s="28"/>
      <c r="Y2150" s="28"/>
      <c r="Z2150" s="28"/>
      <c r="AA2150" s="28"/>
      <c r="AB2150" s="28"/>
      <c r="AC2150" s="28"/>
      <c r="AD2150" s="28"/>
      <c r="AE2150" s="28"/>
      <c r="AF2150" s="28"/>
      <c r="AG2150" s="28"/>
      <c r="AH2150" s="28"/>
      <c r="AI2150" s="28"/>
      <c r="AJ2150" s="28"/>
      <c r="AK2150" s="28"/>
      <c r="AL2150" s="28"/>
      <c r="AM2150" s="28"/>
      <c r="AN2150" s="28"/>
      <c r="AO2150" s="28"/>
      <c r="AP2150" s="28"/>
      <c r="AQ2150" s="28"/>
      <c r="AR2150" s="28"/>
    </row>
    <row r="2151" spans="5:44" x14ac:dyDescent="0.25">
      <c r="E2151" s="28"/>
      <c r="F2151" s="28"/>
      <c r="G2151" s="28"/>
      <c r="H2151" s="28"/>
      <c r="I2151" s="28"/>
      <c r="J2151" s="28"/>
      <c r="K2151" s="28"/>
      <c r="L2151" s="28"/>
      <c r="M2151" s="28"/>
      <c r="N2151" s="28"/>
      <c r="O2151" s="28"/>
      <c r="P2151" s="28"/>
      <c r="Q2151" s="28"/>
      <c r="R2151" s="28"/>
      <c r="S2151" s="28"/>
      <c r="T2151" s="28"/>
      <c r="U2151" s="28"/>
      <c r="V2151" s="28"/>
      <c r="W2151" s="28"/>
      <c r="X2151" s="28"/>
      <c r="Y2151" s="28"/>
      <c r="Z2151" s="28"/>
      <c r="AA2151" s="28"/>
      <c r="AB2151" s="28"/>
      <c r="AC2151" s="28"/>
      <c r="AD2151" s="28"/>
      <c r="AE2151" s="28"/>
      <c r="AF2151" s="28"/>
      <c r="AG2151" s="28"/>
      <c r="AH2151" s="28"/>
      <c r="AI2151" s="28"/>
      <c r="AJ2151" s="28"/>
      <c r="AK2151" s="28"/>
      <c r="AL2151" s="28"/>
      <c r="AM2151" s="28"/>
      <c r="AN2151" s="28"/>
      <c r="AO2151" s="28"/>
      <c r="AP2151" s="28"/>
      <c r="AQ2151" s="28"/>
      <c r="AR2151" s="28"/>
    </row>
    <row r="2152" spans="5:44" x14ac:dyDescent="0.25">
      <c r="E2152" s="28"/>
      <c r="F2152" s="28"/>
      <c r="G2152" s="28"/>
      <c r="H2152" s="28"/>
      <c r="I2152" s="28"/>
      <c r="J2152" s="28"/>
      <c r="K2152" s="28"/>
      <c r="L2152" s="28"/>
      <c r="M2152" s="28"/>
      <c r="N2152" s="28"/>
      <c r="O2152" s="28"/>
      <c r="P2152" s="28"/>
      <c r="Q2152" s="28"/>
      <c r="R2152" s="28"/>
      <c r="S2152" s="28"/>
      <c r="T2152" s="28"/>
      <c r="U2152" s="28"/>
      <c r="V2152" s="28"/>
      <c r="W2152" s="28"/>
      <c r="X2152" s="28"/>
      <c r="Y2152" s="28"/>
      <c r="Z2152" s="28"/>
      <c r="AA2152" s="28"/>
      <c r="AB2152" s="28"/>
      <c r="AC2152" s="28"/>
      <c r="AD2152" s="28"/>
      <c r="AE2152" s="28"/>
      <c r="AF2152" s="28"/>
      <c r="AG2152" s="28"/>
      <c r="AH2152" s="28"/>
      <c r="AI2152" s="28"/>
      <c r="AJ2152" s="28"/>
      <c r="AK2152" s="28"/>
      <c r="AL2152" s="28"/>
      <c r="AM2152" s="28"/>
      <c r="AN2152" s="28"/>
      <c r="AO2152" s="28"/>
      <c r="AP2152" s="28"/>
      <c r="AQ2152" s="28"/>
      <c r="AR2152" s="28"/>
    </row>
    <row r="2153" spans="5:44" x14ac:dyDescent="0.25">
      <c r="E2153" s="28"/>
      <c r="F2153" s="28"/>
      <c r="G2153" s="28"/>
      <c r="H2153" s="28"/>
      <c r="I2153" s="28"/>
      <c r="J2153" s="28"/>
      <c r="K2153" s="28"/>
      <c r="L2153" s="28"/>
      <c r="M2153" s="28"/>
      <c r="N2153" s="28"/>
      <c r="O2153" s="28"/>
      <c r="P2153" s="28"/>
      <c r="Q2153" s="28"/>
      <c r="R2153" s="28"/>
      <c r="S2153" s="28"/>
      <c r="T2153" s="28"/>
      <c r="U2153" s="28"/>
      <c r="V2153" s="28"/>
      <c r="W2153" s="28"/>
      <c r="X2153" s="28"/>
      <c r="Y2153" s="28"/>
      <c r="Z2153" s="28"/>
      <c r="AA2153" s="28"/>
      <c r="AB2153" s="28"/>
      <c r="AC2153" s="28"/>
      <c r="AD2153" s="28"/>
      <c r="AE2153" s="28"/>
      <c r="AF2153" s="28"/>
      <c r="AG2153" s="28"/>
      <c r="AH2153" s="28"/>
      <c r="AI2153" s="28"/>
      <c r="AJ2153" s="28"/>
      <c r="AK2153" s="28"/>
      <c r="AL2153" s="28"/>
      <c r="AM2153" s="28"/>
      <c r="AN2153" s="28"/>
      <c r="AO2153" s="28"/>
      <c r="AP2153" s="28"/>
      <c r="AQ2153" s="28"/>
      <c r="AR2153" s="28"/>
    </row>
    <row r="2154" spans="5:44" x14ac:dyDescent="0.25">
      <c r="E2154" s="28"/>
      <c r="F2154" s="28"/>
      <c r="G2154" s="28"/>
      <c r="H2154" s="28"/>
      <c r="I2154" s="28"/>
      <c r="J2154" s="28"/>
      <c r="K2154" s="28"/>
      <c r="L2154" s="28"/>
      <c r="M2154" s="28"/>
      <c r="N2154" s="28"/>
      <c r="O2154" s="28"/>
      <c r="P2154" s="28"/>
      <c r="Q2154" s="28"/>
      <c r="R2154" s="28"/>
      <c r="S2154" s="28"/>
      <c r="T2154" s="28"/>
      <c r="U2154" s="28"/>
      <c r="V2154" s="28"/>
      <c r="W2154" s="28"/>
      <c r="X2154" s="28"/>
      <c r="Y2154" s="28"/>
      <c r="Z2154" s="28"/>
      <c r="AA2154" s="28"/>
      <c r="AB2154" s="28"/>
      <c r="AC2154" s="28"/>
      <c r="AD2154" s="28"/>
      <c r="AE2154" s="28"/>
      <c r="AF2154" s="28"/>
      <c r="AG2154" s="28"/>
      <c r="AH2154" s="28"/>
      <c r="AI2154" s="28"/>
      <c r="AJ2154" s="28"/>
      <c r="AK2154" s="28"/>
      <c r="AL2154" s="28"/>
      <c r="AM2154" s="28"/>
      <c r="AN2154" s="28"/>
      <c r="AO2154" s="28"/>
      <c r="AP2154" s="28"/>
      <c r="AQ2154" s="28"/>
      <c r="AR2154" s="28"/>
    </row>
    <row r="2155" spans="5:44" x14ac:dyDescent="0.25">
      <c r="E2155" s="28"/>
      <c r="F2155" s="28"/>
      <c r="G2155" s="28"/>
      <c r="H2155" s="28"/>
      <c r="I2155" s="28"/>
      <c r="J2155" s="28"/>
      <c r="K2155" s="28"/>
      <c r="L2155" s="28"/>
      <c r="M2155" s="28"/>
      <c r="N2155" s="28"/>
      <c r="O2155" s="28"/>
      <c r="P2155" s="28"/>
      <c r="Q2155" s="28"/>
      <c r="R2155" s="28"/>
      <c r="S2155" s="28"/>
      <c r="T2155" s="28"/>
      <c r="U2155" s="28"/>
      <c r="V2155" s="28"/>
      <c r="W2155" s="28"/>
      <c r="X2155" s="28"/>
      <c r="Y2155" s="28"/>
      <c r="Z2155" s="28"/>
      <c r="AA2155" s="28"/>
      <c r="AB2155" s="28"/>
      <c r="AC2155" s="28"/>
      <c r="AD2155" s="28"/>
      <c r="AE2155" s="28"/>
      <c r="AF2155" s="28"/>
      <c r="AG2155" s="28"/>
      <c r="AH2155" s="28"/>
      <c r="AI2155" s="28"/>
      <c r="AJ2155" s="28"/>
      <c r="AK2155" s="28"/>
      <c r="AL2155" s="28"/>
      <c r="AM2155" s="28"/>
      <c r="AN2155" s="28"/>
      <c r="AO2155" s="28"/>
      <c r="AP2155" s="28"/>
      <c r="AQ2155" s="28"/>
      <c r="AR2155" s="28"/>
    </row>
    <row r="2156" spans="5:44" x14ac:dyDescent="0.25">
      <c r="E2156" s="28"/>
      <c r="F2156" s="28"/>
      <c r="G2156" s="28"/>
      <c r="H2156" s="28"/>
      <c r="I2156" s="28"/>
      <c r="J2156" s="28"/>
      <c r="K2156" s="28"/>
      <c r="L2156" s="28"/>
      <c r="M2156" s="28"/>
      <c r="N2156" s="28"/>
      <c r="O2156" s="28"/>
      <c r="P2156" s="28"/>
      <c r="Q2156" s="28"/>
      <c r="R2156" s="28"/>
      <c r="S2156" s="28"/>
      <c r="T2156" s="28"/>
      <c r="U2156" s="28"/>
      <c r="V2156" s="28"/>
      <c r="W2156" s="28"/>
      <c r="X2156" s="28"/>
      <c r="Y2156" s="28"/>
      <c r="Z2156" s="28"/>
      <c r="AA2156" s="28"/>
      <c r="AB2156" s="28"/>
      <c r="AC2156" s="28"/>
      <c r="AD2156" s="28"/>
      <c r="AE2156" s="28"/>
      <c r="AF2156" s="28"/>
      <c r="AG2156" s="28"/>
      <c r="AH2156" s="28"/>
      <c r="AI2156" s="28"/>
      <c r="AJ2156" s="28"/>
      <c r="AK2156" s="28"/>
      <c r="AL2156" s="28"/>
      <c r="AM2156" s="28"/>
      <c r="AN2156" s="28"/>
      <c r="AO2156" s="28"/>
      <c r="AP2156" s="28"/>
      <c r="AQ2156" s="28"/>
      <c r="AR2156" s="28"/>
    </row>
    <row r="2157" spans="5:44" x14ac:dyDescent="0.25">
      <c r="E2157" s="28"/>
      <c r="F2157" s="28"/>
      <c r="G2157" s="28"/>
      <c r="H2157" s="28"/>
      <c r="I2157" s="28"/>
      <c r="J2157" s="28"/>
      <c r="K2157" s="28"/>
      <c r="L2157" s="28"/>
      <c r="M2157" s="28"/>
      <c r="N2157" s="28"/>
      <c r="O2157" s="28"/>
      <c r="P2157" s="28"/>
      <c r="Q2157" s="28"/>
      <c r="R2157" s="28"/>
      <c r="S2157" s="28"/>
      <c r="T2157" s="28"/>
      <c r="U2157" s="28"/>
      <c r="V2157" s="28"/>
      <c r="W2157" s="28"/>
      <c r="X2157" s="28"/>
      <c r="Y2157" s="28"/>
      <c r="Z2157" s="28"/>
      <c r="AA2157" s="28"/>
      <c r="AB2157" s="28"/>
      <c r="AC2157" s="28"/>
      <c r="AD2157" s="28"/>
      <c r="AE2157" s="28"/>
      <c r="AF2157" s="28"/>
      <c r="AG2157" s="28"/>
      <c r="AH2157" s="28"/>
      <c r="AI2157" s="28"/>
      <c r="AJ2157" s="28"/>
      <c r="AK2157" s="28"/>
      <c r="AL2157" s="28"/>
      <c r="AM2157" s="28"/>
      <c r="AN2157" s="28"/>
      <c r="AO2157" s="28"/>
      <c r="AP2157" s="28"/>
      <c r="AQ2157" s="28"/>
      <c r="AR2157" s="28"/>
    </row>
    <row r="2158" spans="5:44" x14ac:dyDescent="0.25">
      <c r="E2158" s="28"/>
      <c r="F2158" s="28"/>
      <c r="G2158" s="28"/>
      <c r="H2158" s="28"/>
      <c r="I2158" s="28"/>
      <c r="J2158" s="28"/>
      <c r="K2158" s="28"/>
      <c r="L2158" s="28"/>
      <c r="M2158" s="28"/>
      <c r="N2158" s="28"/>
      <c r="O2158" s="28"/>
      <c r="P2158" s="28"/>
      <c r="Q2158" s="28"/>
      <c r="R2158" s="28"/>
      <c r="S2158" s="28"/>
      <c r="T2158" s="28"/>
      <c r="U2158" s="28"/>
      <c r="V2158" s="28"/>
      <c r="W2158" s="28"/>
      <c r="X2158" s="28"/>
      <c r="Y2158" s="28"/>
      <c r="Z2158" s="28"/>
      <c r="AA2158" s="28"/>
      <c r="AB2158" s="28"/>
      <c r="AC2158" s="28"/>
      <c r="AD2158" s="28"/>
      <c r="AE2158" s="28"/>
      <c r="AF2158" s="28"/>
      <c r="AG2158" s="28"/>
      <c r="AH2158" s="28"/>
      <c r="AI2158" s="28"/>
      <c r="AJ2158" s="28"/>
      <c r="AK2158" s="28"/>
      <c r="AL2158" s="28"/>
      <c r="AM2158" s="28"/>
      <c r="AN2158" s="28"/>
      <c r="AO2158" s="28"/>
      <c r="AP2158" s="28"/>
      <c r="AQ2158" s="28"/>
      <c r="AR2158" s="28"/>
    </row>
    <row r="2159" spans="5:44" x14ac:dyDescent="0.25">
      <c r="E2159" s="28"/>
      <c r="F2159" s="28"/>
      <c r="G2159" s="28"/>
      <c r="H2159" s="28"/>
      <c r="I2159" s="28"/>
      <c r="J2159" s="28"/>
      <c r="K2159" s="28"/>
      <c r="L2159" s="28"/>
      <c r="M2159" s="28"/>
      <c r="N2159" s="28"/>
      <c r="O2159" s="28"/>
      <c r="P2159" s="28"/>
      <c r="Q2159" s="28"/>
      <c r="R2159" s="28"/>
      <c r="S2159" s="28"/>
      <c r="T2159" s="28"/>
      <c r="U2159" s="28"/>
      <c r="V2159" s="28"/>
      <c r="W2159" s="28"/>
      <c r="X2159" s="28"/>
      <c r="Y2159" s="28"/>
      <c r="Z2159" s="28"/>
      <c r="AA2159" s="28"/>
      <c r="AB2159" s="28"/>
      <c r="AC2159" s="28"/>
      <c r="AD2159" s="28"/>
      <c r="AE2159" s="28"/>
      <c r="AF2159" s="28"/>
      <c r="AG2159" s="28"/>
      <c r="AH2159" s="28"/>
      <c r="AI2159" s="28"/>
      <c r="AJ2159" s="28"/>
      <c r="AK2159" s="28"/>
      <c r="AL2159" s="28"/>
      <c r="AM2159" s="28"/>
      <c r="AN2159" s="28"/>
      <c r="AO2159" s="28"/>
      <c r="AP2159" s="28"/>
      <c r="AQ2159" s="28"/>
      <c r="AR2159" s="28"/>
    </row>
    <row r="2160" spans="5:44" x14ac:dyDescent="0.25">
      <c r="E2160" s="28"/>
      <c r="F2160" s="28"/>
      <c r="G2160" s="28"/>
      <c r="H2160" s="28"/>
      <c r="I2160" s="28"/>
      <c r="J2160" s="28"/>
      <c r="K2160" s="28"/>
      <c r="L2160" s="28"/>
      <c r="M2160" s="28"/>
      <c r="N2160" s="28"/>
      <c r="O2160" s="28"/>
      <c r="P2160" s="28"/>
      <c r="Q2160" s="28"/>
      <c r="R2160" s="28"/>
      <c r="S2160" s="28"/>
      <c r="T2160" s="28"/>
      <c r="U2160" s="28"/>
      <c r="V2160" s="28"/>
      <c r="W2160" s="28"/>
      <c r="X2160" s="28"/>
      <c r="Y2160" s="28"/>
      <c r="Z2160" s="28"/>
      <c r="AA2160" s="28"/>
      <c r="AB2160" s="28"/>
      <c r="AC2160" s="28"/>
      <c r="AD2160" s="28"/>
      <c r="AE2160" s="28"/>
      <c r="AF2160" s="28"/>
      <c r="AG2160" s="28"/>
      <c r="AH2160" s="28"/>
      <c r="AI2160" s="28"/>
      <c r="AJ2160" s="28"/>
      <c r="AK2160" s="28"/>
      <c r="AL2160" s="28"/>
      <c r="AM2160" s="28"/>
      <c r="AN2160" s="28"/>
      <c r="AO2160" s="28"/>
      <c r="AP2160" s="28"/>
      <c r="AQ2160" s="28"/>
      <c r="AR2160" s="28"/>
    </row>
    <row r="2161" spans="5:44" x14ac:dyDescent="0.25">
      <c r="E2161" s="28"/>
      <c r="F2161" s="28"/>
      <c r="G2161" s="28"/>
      <c r="H2161" s="28"/>
      <c r="I2161" s="28"/>
      <c r="J2161" s="28"/>
      <c r="K2161" s="28"/>
      <c r="L2161" s="28"/>
      <c r="M2161" s="28"/>
      <c r="N2161" s="28"/>
      <c r="O2161" s="28"/>
      <c r="P2161" s="28"/>
      <c r="Q2161" s="28"/>
      <c r="R2161" s="28"/>
      <c r="S2161" s="28"/>
      <c r="T2161" s="28"/>
      <c r="U2161" s="28"/>
      <c r="V2161" s="28"/>
      <c r="W2161" s="28"/>
      <c r="X2161" s="28"/>
      <c r="Y2161" s="28"/>
      <c r="Z2161" s="28"/>
      <c r="AA2161" s="28"/>
      <c r="AB2161" s="28"/>
      <c r="AC2161" s="28"/>
      <c r="AD2161" s="28"/>
      <c r="AE2161" s="28"/>
      <c r="AF2161" s="28"/>
      <c r="AG2161" s="28"/>
      <c r="AH2161" s="28"/>
      <c r="AI2161" s="28"/>
      <c r="AJ2161" s="28"/>
      <c r="AK2161" s="28"/>
      <c r="AL2161" s="28"/>
      <c r="AM2161" s="28"/>
      <c r="AN2161" s="28"/>
      <c r="AO2161" s="28"/>
      <c r="AP2161" s="28"/>
      <c r="AQ2161" s="28"/>
      <c r="AR2161" s="28"/>
    </row>
    <row r="2162" spans="5:44" x14ac:dyDescent="0.25">
      <c r="E2162" s="28"/>
      <c r="F2162" s="28"/>
      <c r="G2162" s="28"/>
      <c r="H2162" s="28"/>
      <c r="I2162" s="28"/>
      <c r="J2162" s="28"/>
      <c r="K2162" s="28"/>
      <c r="L2162" s="28"/>
      <c r="M2162" s="28"/>
      <c r="N2162" s="28"/>
      <c r="O2162" s="28"/>
      <c r="P2162" s="28"/>
      <c r="Q2162" s="28"/>
      <c r="R2162" s="28"/>
      <c r="S2162" s="28"/>
      <c r="T2162" s="28"/>
      <c r="U2162" s="28"/>
      <c r="V2162" s="28"/>
      <c r="W2162" s="28"/>
      <c r="X2162" s="28"/>
      <c r="Y2162" s="28"/>
      <c r="Z2162" s="28"/>
      <c r="AA2162" s="28"/>
      <c r="AB2162" s="28"/>
      <c r="AC2162" s="28"/>
      <c r="AD2162" s="28"/>
      <c r="AE2162" s="28"/>
      <c r="AF2162" s="28"/>
      <c r="AG2162" s="28"/>
      <c r="AH2162" s="28"/>
      <c r="AI2162" s="28"/>
      <c r="AJ2162" s="28"/>
      <c r="AK2162" s="28"/>
      <c r="AL2162" s="28"/>
      <c r="AM2162" s="28"/>
      <c r="AN2162" s="28"/>
      <c r="AO2162" s="28"/>
      <c r="AP2162" s="28"/>
      <c r="AQ2162" s="28"/>
      <c r="AR2162" s="28"/>
    </row>
    <row r="2163" spans="5:44" x14ac:dyDescent="0.25">
      <c r="E2163" s="28"/>
      <c r="F2163" s="28"/>
      <c r="G2163" s="28"/>
      <c r="H2163" s="28"/>
      <c r="I2163" s="28"/>
      <c r="J2163" s="28"/>
      <c r="K2163" s="28"/>
      <c r="L2163" s="28"/>
      <c r="M2163" s="28"/>
      <c r="N2163" s="28"/>
      <c r="O2163" s="28"/>
      <c r="P2163" s="28"/>
      <c r="Q2163" s="28"/>
      <c r="R2163" s="28"/>
      <c r="S2163" s="28"/>
      <c r="T2163" s="28"/>
      <c r="U2163" s="28"/>
      <c r="V2163" s="28"/>
      <c r="W2163" s="28"/>
      <c r="X2163" s="28"/>
      <c r="Y2163" s="28"/>
      <c r="Z2163" s="28"/>
      <c r="AA2163" s="28"/>
      <c r="AB2163" s="28"/>
      <c r="AC2163" s="28"/>
      <c r="AD2163" s="28"/>
      <c r="AE2163" s="28"/>
      <c r="AF2163" s="28"/>
      <c r="AG2163" s="28"/>
      <c r="AH2163" s="28"/>
      <c r="AI2163" s="28"/>
      <c r="AJ2163" s="28"/>
      <c r="AK2163" s="28"/>
      <c r="AL2163" s="28"/>
      <c r="AM2163" s="28"/>
      <c r="AN2163" s="28"/>
      <c r="AO2163" s="28"/>
      <c r="AP2163" s="28"/>
      <c r="AQ2163" s="28"/>
      <c r="AR2163" s="28"/>
    </row>
    <row r="2164" spans="5:44" x14ac:dyDescent="0.25">
      <c r="E2164" s="28"/>
      <c r="F2164" s="28"/>
      <c r="G2164" s="28"/>
      <c r="H2164" s="28"/>
      <c r="I2164" s="28"/>
      <c r="J2164" s="28"/>
      <c r="K2164" s="28"/>
      <c r="L2164" s="28"/>
      <c r="M2164" s="28"/>
      <c r="N2164" s="28"/>
      <c r="O2164" s="28"/>
      <c r="P2164" s="28"/>
      <c r="Q2164" s="28"/>
      <c r="R2164" s="28"/>
      <c r="S2164" s="28"/>
      <c r="T2164" s="28"/>
      <c r="U2164" s="28"/>
      <c r="V2164" s="28"/>
      <c r="W2164" s="28"/>
      <c r="X2164" s="28"/>
      <c r="Y2164" s="28"/>
      <c r="Z2164" s="28"/>
      <c r="AA2164" s="28"/>
      <c r="AB2164" s="28"/>
      <c r="AC2164" s="28"/>
      <c r="AD2164" s="28"/>
      <c r="AE2164" s="28"/>
      <c r="AF2164" s="28"/>
      <c r="AG2164" s="28"/>
      <c r="AH2164" s="28"/>
      <c r="AI2164" s="28"/>
      <c r="AJ2164" s="28"/>
      <c r="AK2164" s="28"/>
      <c r="AL2164" s="28"/>
      <c r="AM2164" s="28"/>
      <c r="AN2164" s="28"/>
      <c r="AO2164" s="28"/>
      <c r="AP2164" s="28"/>
      <c r="AQ2164" s="28"/>
      <c r="AR2164" s="28"/>
    </row>
    <row r="2165" spans="5:44" x14ac:dyDescent="0.25">
      <c r="E2165" s="28"/>
      <c r="F2165" s="28"/>
      <c r="G2165" s="28"/>
      <c r="H2165" s="28"/>
      <c r="I2165" s="28"/>
      <c r="J2165" s="28"/>
      <c r="K2165" s="28"/>
      <c r="L2165" s="28"/>
      <c r="M2165" s="28"/>
      <c r="N2165" s="28"/>
      <c r="O2165" s="28"/>
      <c r="P2165" s="28"/>
      <c r="Q2165" s="28"/>
      <c r="R2165" s="28"/>
      <c r="S2165" s="28"/>
      <c r="T2165" s="28"/>
      <c r="U2165" s="28"/>
      <c r="V2165" s="28"/>
      <c r="W2165" s="28"/>
      <c r="X2165" s="28"/>
      <c r="Y2165" s="28"/>
      <c r="Z2165" s="28"/>
      <c r="AA2165" s="28"/>
      <c r="AB2165" s="28"/>
      <c r="AC2165" s="28"/>
      <c r="AD2165" s="28"/>
      <c r="AE2165" s="28"/>
      <c r="AF2165" s="28"/>
      <c r="AG2165" s="28"/>
      <c r="AH2165" s="28"/>
      <c r="AI2165" s="28"/>
      <c r="AJ2165" s="28"/>
      <c r="AK2165" s="28"/>
      <c r="AL2165" s="28"/>
      <c r="AM2165" s="28"/>
      <c r="AN2165" s="28"/>
      <c r="AO2165" s="28"/>
      <c r="AP2165" s="28"/>
      <c r="AQ2165" s="28"/>
      <c r="AR2165" s="28"/>
    </row>
    <row r="2166" spans="5:44" x14ac:dyDescent="0.25">
      <c r="E2166" s="28"/>
      <c r="F2166" s="28"/>
      <c r="G2166" s="28"/>
      <c r="H2166" s="28"/>
      <c r="I2166" s="28"/>
      <c r="J2166" s="28"/>
      <c r="K2166" s="28"/>
      <c r="L2166" s="28"/>
      <c r="M2166" s="28"/>
      <c r="N2166" s="28"/>
      <c r="O2166" s="28"/>
      <c r="P2166" s="28"/>
      <c r="Q2166" s="28"/>
      <c r="R2166" s="28"/>
      <c r="S2166" s="28"/>
      <c r="T2166" s="28"/>
      <c r="U2166" s="28"/>
      <c r="V2166" s="28"/>
      <c r="W2166" s="28"/>
      <c r="X2166" s="28"/>
      <c r="Y2166" s="28"/>
      <c r="Z2166" s="28"/>
      <c r="AA2166" s="28"/>
      <c r="AB2166" s="28"/>
      <c r="AC2166" s="28"/>
      <c r="AD2166" s="28"/>
      <c r="AE2166" s="28"/>
      <c r="AF2166" s="28"/>
      <c r="AG2166" s="28"/>
      <c r="AH2166" s="28"/>
      <c r="AI2166" s="28"/>
      <c r="AJ2166" s="28"/>
      <c r="AK2166" s="28"/>
      <c r="AL2166" s="28"/>
      <c r="AM2166" s="28"/>
      <c r="AN2166" s="28"/>
      <c r="AO2166" s="28"/>
      <c r="AP2166" s="28"/>
      <c r="AQ2166" s="28"/>
      <c r="AR2166" s="28"/>
    </row>
    <row r="2167" spans="5:44" x14ac:dyDescent="0.25">
      <c r="E2167" s="28"/>
      <c r="F2167" s="28"/>
      <c r="G2167" s="28"/>
      <c r="H2167" s="28"/>
      <c r="I2167" s="28"/>
      <c r="J2167" s="28"/>
      <c r="K2167" s="28"/>
      <c r="L2167" s="28"/>
      <c r="M2167" s="28"/>
      <c r="N2167" s="28"/>
      <c r="O2167" s="28"/>
      <c r="P2167" s="28"/>
      <c r="Q2167" s="28"/>
      <c r="R2167" s="28"/>
      <c r="S2167" s="28"/>
      <c r="T2167" s="28"/>
      <c r="U2167" s="28"/>
      <c r="V2167" s="28"/>
      <c r="W2167" s="28"/>
      <c r="X2167" s="28"/>
      <c r="Y2167" s="28"/>
      <c r="Z2167" s="28"/>
      <c r="AA2167" s="28"/>
      <c r="AB2167" s="28"/>
      <c r="AC2167" s="28"/>
      <c r="AD2167" s="28"/>
      <c r="AE2167" s="28"/>
      <c r="AF2167" s="28"/>
      <c r="AG2167" s="28"/>
      <c r="AH2167" s="28"/>
      <c r="AI2167" s="28"/>
      <c r="AJ2167" s="28"/>
      <c r="AK2167" s="28"/>
      <c r="AL2167" s="28"/>
      <c r="AM2167" s="28"/>
      <c r="AN2167" s="28"/>
      <c r="AO2167" s="28"/>
      <c r="AP2167" s="28"/>
      <c r="AQ2167" s="28"/>
      <c r="AR2167" s="28"/>
    </row>
    <row r="2168" spans="5:44" x14ac:dyDescent="0.25">
      <c r="E2168" s="28"/>
      <c r="F2168" s="28"/>
      <c r="G2168" s="28"/>
      <c r="H2168" s="28"/>
      <c r="I2168" s="28"/>
      <c r="J2168" s="28"/>
      <c r="K2168" s="28"/>
      <c r="L2168" s="28"/>
      <c r="M2168" s="28"/>
      <c r="N2168" s="28"/>
      <c r="O2168" s="28"/>
      <c r="P2168" s="28"/>
      <c r="Q2168" s="28"/>
      <c r="R2168" s="28"/>
      <c r="S2168" s="28"/>
      <c r="T2168" s="28"/>
      <c r="U2168" s="28"/>
      <c r="V2168" s="28"/>
      <c r="W2168" s="28"/>
      <c r="X2168" s="28"/>
      <c r="Y2168" s="28"/>
      <c r="Z2168" s="28"/>
      <c r="AA2168" s="28"/>
      <c r="AB2168" s="28"/>
      <c r="AC2168" s="28"/>
      <c r="AD2168" s="28"/>
      <c r="AE2168" s="28"/>
      <c r="AF2168" s="28"/>
      <c r="AG2168" s="28"/>
      <c r="AH2168" s="28"/>
      <c r="AI2168" s="28"/>
      <c r="AJ2168" s="28"/>
      <c r="AK2168" s="28"/>
      <c r="AL2168" s="28"/>
      <c r="AM2168" s="28"/>
      <c r="AN2168" s="28"/>
      <c r="AO2168" s="28"/>
      <c r="AP2168" s="28"/>
      <c r="AQ2168" s="28"/>
      <c r="AR2168" s="28"/>
    </row>
    <row r="2169" spans="5:44" x14ac:dyDescent="0.25">
      <c r="E2169" s="28"/>
      <c r="F2169" s="28"/>
      <c r="G2169" s="28"/>
      <c r="H2169" s="28"/>
      <c r="I2169" s="28"/>
      <c r="J2169" s="28"/>
      <c r="K2169" s="28"/>
      <c r="L2169" s="28"/>
      <c r="M2169" s="28"/>
      <c r="N2169" s="28"/>
      <c r="O2169" s="28"/>
      <c r="P2169" s="28"/>
      <c r="Q2169" s="28"/>
      <c r="R2169" s="28"/>
      <c r="S2169" s="28"/>
      <c r="T2169" s="28"/>
      <c r="U2169" s="28"/>
      <c r="V2169" s="28"/>
      <c r="W2169" s="28"/>
      <c r="X2169" s="28"/>
      <c r="Y2169" s="28"/>
      <c r="Z2169" s="28"/>
      <c r="AA2169" s="28"/>
      <c r="AB2169" s="28"/>
      <c r="AC2169" s="28"/>
      <c r="AD2169" s="28"/>
      <c r="AE2169" s="28"/>
      <c r="AF2169" s="28"/>
      <c r="AG2169" s="28"/>
      <c r="AH2169" s="28"/>
      <c r="AI2169" s="28"/>
      <c r="AJ2169" s="28"/>
      <c r="AK2169" s="28"/>
      <c r="AL2169" s="28"/>
      <c r="AM2169" s="28"/>
      <c r="AN2169" s="28"/>
      <c r="AO2169" s="28"/>
      <c r="AP2169" s="28"/>
      <c r="AQ2169" s="28"/>
      <c r="AR2169" s="28"/>
    </row>
    <row r="2170" spans="5:44" x14ac:dyDescent="0.25">
      <c r="E2170" s="28"/>
      <c r="F2170" s="28"/>
      <c r="G2170" s="28"/>
      <c r="H2170" s="28"/>
      <c r="I2170" s="28"/>
      <c r="J2170" s="28"/>
      <c r="K2170" s="28"/>
      <c r="L2170" s="28"/>
      <c r="M2170" s="28"/>
      <c r="N2170" s="28"/>
      <c r="O2170" s="28"/>
      <c r="P2170" s="28"/>
      <c r="Q2170" s="28"/>
      <c r="R2170" s="28"/>
      <c r="S2170" s="28"/>
      <c r="T2170" s="28"/>
      <c r="U2170" s="28"/>
      <c r="V2170" s="28"/>
      <c r="W2170" s="28"/>
      <c r="X2170" s="28"/>
      <c r="Y2170" s="28"/>
      <c r="Z2170" s="28"/>
      <c r="AA2170" s="28"/>
      <c r="AB2170" s="28"/>
      <c r="AC2170" s="28"/>
      <c r="AD2170" s="28"/>
      <c r="AE2170" s="28"/>
      <c r="AF2170" s="28"/>
      <c r="AG2170" s="28"/>
      <c r="AH2170" s="28"/>
      <c r="AI2170" s="28"/>
      <c r="AJ2170" s="28"/>
      <c r="AK2170" s="28"/>
      <c r="AL2170" s="28"/>
      <c r="AM2170" s="28"/>
      <c r="AN2170" s="28"/>
      <c r="AO2170" s="28"/>
      <c r="AP2170" s="28"/>
      <c r="AQ2170" s="28"/>
      <c r="AR2170" s="28"/>
    </row>
    <row r="2171" spans="5:44" x14ac:dyDescent="0.25">
      <c r="E2171" s="28"/>
      <c r="F2171" s="28"/>
      <c r="G2171" s="28"/>
      <c r="H2171" s="28"/>
      <c r="I2171" s="28"/>
      <c r="J2171" s="28"/>
      <c r="K2171" s="28"/>
      <c r="L2171" s="28"/>
      <c r="M2171" s="28"/>
      <c r="N2171" s="28"/>
      <c r="O2171" s="28"/>
      <c r="P2171" s="28"/>
      <c r="Q2171" s="28"/>
      <c r="R2171" s="28"/>
      <c r="S2171" s="28"/>
      <c r="T2171" s="28"/>
      <c r="U2171" s="28"/>
      <c r="V2171" s="28"/>
      <c r="W2171" s="28"/>
      <c r="X2171" s="28"/>
      <c r="Y2171" s="28"/>
      <c r="Z2171" s="28"/>
      <c r="AA2171" s="28"/>
      <c r="AB2171" s="28"/>
      <c r="AC2171" s="28"/>
      <c r="AD2171" s="28"/>
      <c r="AE2171" s="28"/>
      <c r="AF2171" s="28"/>
      <c r="AG2171" s="28"/>
      <c r="AH2171" s="28"/>
      <c r="AI2171" s="28"/>
      <c r="AJ2171" s="28"/>
      <c r="AK2171" s="28"/>
      <c r="AL2171" s="28"/>
      <c r="AM2171" s="28"/>
      <c r="AN2171" s="28"/>
      <c r="AO2171" s="28"/>
      <c r="AP2171" s="28"/>
      <c r="AQ2171" s="28"/>
      <c r="AR2171" s="28"/>
    </row>
    <row r="2172" spans="5:44" x14ac:dyDescent="0.25">
      <c r="E2172" s="28"/>
      <c r="F2172" s="28"/>
      <c r="G2172" s="28"/>
      <c r="H2172" s="28"/>
      <c r="I2172" s="28"/>
      <c r="J2172" s="28"/>
      <c r="K2172" s="28"/>
      <c r="L2172" s="28"/>
      <c r="M2172" s="28"/>
      <c r="N2172" s="28"/>
      <c r="O2172" s="28"/>
      <c r="P2172" s="28"/>
      <c r="Q2172" s="28"/>
      <c r="R2172" s="28"/>
      <c r="S2172" s="28"/>
      <c r="T2172" s="28"/>
      <c r="U2172" s="28"/>
      <c r="V2172" s="28"/>
      <c r="W2172" s="28"/>
      <c r="X2172" s="28"/>
      <c r="Y2172" s="28"/>
      <c r="Z2172" s="28"/>
      <c r="AA2172" s="28"/>
      <c r="AB2172" s="28"/>
      <c r="AC2172" s="28"/>
      <c r="AD2172" s="28"/>
      <c r="AE2172" s="28"/>
      <c r="AF2172" s="28"/>
      <c r="AG2172" s="28"/>
      <c r="AH2172" s="28"/>
      <c r="AI2172" s="28"/>
      <c r="AJ2172" s="28"/>
      <c r="AK2172" s="28"/>
      <c r="AL2172" s="28"/>
      <c r="AM2172" s="28"/>
      <c r="AN2172" s="28"/>
      <c r="AO2172" s="28"/>
      <c r="AP2172" s="28"/>
      <c r="AQ2172" s="28"/>
      <c r="AR2172" s="28"/>
    </row>
    <row r="2173" spans="5:44" x14ac:dyDescent="0.25">
      <c r="E2173" s="28"/>
      <c r="F2173" s="28"/>
      <c r="G2173" s="28"/>
      <c r="H2173" s="28"/>
      <c r="I2173" s="28"/>
      <c r="J2173" s="28"/>
      <c r="K2173" s="28"/>
      <c r="L2173" s="28"/>
      <c r="M2173" s="28"/>
      <c r="N2173" s="28"/>
      <c r="O2173" s="28"/>
      <c r="P2173" s="28"/>
      <c r="Q2173" s="28"/>
      <c r="R2173" s="28"/>
      <c r="S2173" s="28"/>
      <c r="T2173" s="28"/>
      <c r="U2173" s="28"/>
      <c r="V2173" s="28"/>
      <c r="W2173" s="28"/>
      <c r="X2173" s="28"/>
      <c r="Y2173" s="28"/>
      <c r="Z2173" s="28"/>
      <c r="AA2173" s="28"/>
      <c r="AB2173" s="28"/>
      <c r="AC2173" s="28"/>
      <c r="AD2173" s="28"/>
      <c r="AE2173" s="28"/>
      <c r="AF2173" s="28"/>
      <c r="AG2173" s="28"/>
      <c r="AH2173" s="28"/>
      <c r="AI2173" s="28"/>
      <c r="AJ2173" s="28"/>
      <c r="AK2173" s="28"/>
      <c r="AL2173" s="28"/>
      <c r="AM2173" s="28"/>
      <c r="AN2173" s="28"/>
      <c r="AO2173" s="28"/>
      <c r="AP2173" s="28"/>
      <c r="AQ2173" s="28"/>
      <c r="AR2173" s="28"/>
    </row>
    <row r="2174" spans="5:44" x14ac:dyDescent="0.25">
      <c r="E2174" s="28"/>
      <c r="F2174" s="28"/>
      <c r="G2174" s="28"/>
      <c r="H2174" s="28"/>
      <c r="I2174" s="28"/>
      <c r="J2174" s="28"/>
      <c r="K2174" s="28"/>
      <c r="L2174" s="28"/>
      <c r="M2174" s="28"/>
      <c r="N2174" s="28"/>
      <c r="O2174" s="28"/>
      <c r="P2174" s="28"/>
      <c r="Q2174" s="28"/>
      <c r="R2174" s="28"/>
      <c r="S2174" s="28"/>
      <c r="T2174" s="28"/>
      <c r="U2174" s="28"/>
      <c r="V2174" s="28"/>
      <c r="W2174" s="28"/>
      <c r="X2174" s="28"/>
      <c r="Y2174" s="28"/>
      <c r="Z2174" s="28"/>
      <c r="AA2174" s="28"/>
      <c r="AB2174" s="28"/>
      <c r="AC2174" s="28"/>
      <c r="AD2174" s="28"/>
      <c r="AE2174" s="28"/>
      <c r="AF2174" s="28"/>
      <c r="AG2174" s="28"/>
      <c r="AH2174" s="28"/>
      <c r="AI2174" s="28"/>
      <c r="AJ2174" s="28"/>
      <c r="AK2174" s="28"/>
      <c r="AL2174" s="28"/>
      <c r="AM2174" s="28"/>
      <c r="AN2174" s="28"/>
      <c r="AO2174" s="28"/>
      <c r="AP2174" s="28"/>
      <c r="AQ2174" s="28"/>
      <c r="AR2174" s="28"/>
    </row>
    <row r="2175" spans="5:44" x14ac:dyDescent="0.25">
      <c r="E2175" s="28"/>
      <c r="F2175" s="28"/>
      <c r="G2175" s="28"/>
      <c r="H2175" s="28"/>
      <c r="I2175" s="28"/>
      <c r="J2175" s="28"/>
      <c r="K2175" s="28"/>
      <c r="L2175" s="28"/>
      <c r="M2175" s="28"/>
      <c r="N2175" s="28"/>
      <c r="O2175" s="28"/>
      <c r="P2175" s="28"/>
      <c r="Q2175" s="28"/>
      <c r="R2175" s="28"/>
      <c r="S2175" s="28"/>
      <c r="T2175" s="28"/>
      <c r="U2175" s="28"/>
      <c r="V2175" s="28"/>
      <c r="W2175" s="28"/>
      <c r="X2175" s="28"/>
      <c r="Y2175" s="28"/>
      <c r="Z2175" s="28"/>
      <c r="AA2175" s="28"/>
      <c r="AB2175" s="28"/>
      <c r="AC2175" s="28"/>
      <c r="AD2175" s="28"/>
      <c r="AE2175" s="28"/>
      <c r="AF2175" s="28"/>
      <c r="AG2175" s="28"/>
      <c r="AH2175" s="28"/>
      <c r="AI2175" s="28"/>
      <c r="AJ2175" s="28"/>
      <c r="AK2175" s="28"/>
      <c r="AL2175" s="28"/>
      <c r="AM2175" s="28"/>
      <c r="AN2175" s="28"/>
      <c r="AO2175" s="28"/>
      <c r="AP2175" s="28"/>
      <c r="AQ2175" s="28"/>
      <c r="AR2175" s="28"/>
    </row>
    <row r="2176" spans="5:44" x14ac:dyDescent="0.25">
      <c r="E2176" s="28"/>
      <c r="F2176" s="28"/>
      <c r="G2176" s="28"/>
      <c r="H2176" s="28"/>
      <c r="I2176" s="28"/>
      <c r="J2176" s="28"/>
      <c r="K2176" s="28"/>
      <c r="L2176" s="28"/>
      <c r="M2176" s="28"/>
      <c r="N2176" s="28"/>
      <c r="O2176" s="28"/>
      <c r="P2176" s="28"/>
      <c r="Q2176" s="28"/>
      <c r="R2176" s="28"/>
      <c r="S2176" s="28"/>
      <c r="T2176" s="28"/>
      <c r="U2176" s="28"/>
      <c r="V2176" s="28"/>
      <c r="W2176" s="28"/>
      <c r="X2176" s="28"/>
      <c r="Y2176" s="28"/>
      <c r="Z2176" s="28"/>
      <c r="AA2176" s="28"/>
      <c r="AB2176" s="28"/>
      <c r="AC2176" s="28"/>
      <c r="AD2176" s="28"/>
      <c r="AE2176" s="28"/>
      <c r="AF2176" s="28"/>
      <c r="AG2176" s="28"/>
      <c r="AH2176" s="28"/>
      <c r="AI2176" s="28"/>
      <c r="AJ2176" s="28"/>
      <c r="AK2176" s="28"/>
      <c r="AL2176" s="28"/>
      <c r="AM2176" s="28"/>
      <c r="AN2176" s="28"/>
      <c r="AO2176" s="28"/>
      <c r="AP2176" s="28"/>
      <c r="AQ2176" s="28"/>
      <c r="AR2176" s="28"/>
    </row>
    <row r="2177" spans="5:44" x14ac:dyDescent="0.25">
      <c r="E2177" s="28"/>
      <c r="F2177" s="28"/>
      <c r="G2177" s="28"/>
      <c r="H2177" s="28"/>
      <c r="I2177" s="28"/>
      <c r="J2177" s="28"/>
      <c r="K2177" s="28"/>
      <c r="L2177" s="28"/>
      <c r="M2177" s="28"/>
      <c r="N2177" s="28"/>
      <c r="O2177" s="28"/>
      <c r="P2177" s="28"/>
      <c r="Q2177" s="28"/>
      <c r="R2177" s="28"/>
      <c r="S2177" s="28"/>
      <c r="T2177" s="28"/>
      <c r="U2177" s="28"/>
      <c r="V2177" s="28"/>
      <c r="W2177" s="28"/>
      <c r="X2177" s="28"/>
      <c r="Y2177" s="28"/>
      <c r="Z2177" s="28"/>
      <c r="AA2177" s="28"/>
      <c r="AB2177" s="28"/>
      <c r="AC2177" s="28"/>
      <c r="AD2177" s="28"/>
      <c r="AE2177" s="28"/>
      <c r="AF2177" s="28"/>
      <c r="AG2177" s="28"/>
      <c r="AH2177" s="28"/>
      <c r="AI2177" s="28"/>
      <c r="AJ2177" s="28"/>
      <c r="AK2177" s="28"/>
      <c r="AL2177" s="28"/>
      <c r="AM2177" s="28"/>
      <c r="AN2177" s="28"/>
      <c r="AO2177" s="28"/>
      <c r="AP2177" s="28"/>
      <c r="AQ2177" s="28"/>
      <c r="AR2177" s="28"/>
    </row>
    <row r="2178" spans="5:44" x14ac:dyDescent="0.25">
      <c r="E2178" s="28"/>
      <c r="F2178" s="28"/>
      <c r="G2178" s="28"/>
      <c r="H2178" s="28"/>
      <c r="I2178" s="28"/>
      <c r="J2178" s="28"/>
      <c r="K2178" s="28"/>
      <c r="L2178" s="28"/>
      <c r="M2178" s="28"/>
      <c r="N2178" s="28"/>
      <c r="O2178" s="28"/>
      <c r="P2178" s="28"/>
      <c r="Q2178" s="28"/>
      <c r="R2178" s="28"/>
      <c r="S2178" s="28"/>
      <c r="T2178" s="28"/>
      <c r="U2178" s="28"/>
      <c r="V2178" s="28"/>
      <c r="W2178" s="28"/>
      <c r="X2178" s="28"/>
      <c r="Y2178" s="28"/>
      <c r="Z2178" s="28"/>
      <c r="AA2178" s="28"/>
      <c r="AB2178" s="28"/>
      <c r="AC2178" s="28"/>
      <c r="AD2178" s="28"/>
      <c r="AE2178" s="28"/>
      <c r="AF2178" s="28"/>
      <c r="AG2178" s="28"/>
      <c r="AH2178" s="28"/>
      <c r="AI2178" s="28"/>
      <c r="AJ2178" s="28"/>
      <c r="AK2178" s="28"/>
      <c r="AL2178" s="28"/>
      <c r="AM2178" s="28"/>
      <c r="AN2178" s="28"/>
      <c r="AO2178" s="28"/>
      <c r="AP2178" s="28"/>
      <c r="AQ2178" s="28"/>
      <c r="AR2178" s="28"/>
    </row>
    <row r="2179" spans="5:44" x14ac:dyDescent="0.25">
      <c r="E2179" s="28"/>
      <c r="F2179" s="28"/>
      <c r="G2179" s="28"/>
      <c r="H2179" s="28"/>
      <c r="I2179" s="28"/>
      <c r="J2179" s="28"/>
      <c r="K2179" s="28"/>
      <c r="L2179" s="28"/>
      <c r="M2179" s="28"/>
      <c r="N2179" s="28"/>
      <c r="O2179" s="28"/>
      <c r="P2179" s="28"/>
      <c r="Q2179" s="28"/>
      <c r="R2179" s="28"/>
      <c r="S2179" s="28"/>
      <c r="T2179" s="28"/>
      <c r="U2179" s="28"/>
      <c r="V2179" s="28"/>
      <c r="W2179" s="28"/>
      <c r="X2179" s="28"/>
      <c r="Y2179" s="28"/>
      <c r="Z2179" s="28"/>
      <c r="AA2179" s="28"/>
      <c r="AB2179" s="28"/>
      <c r="AC2179" s="28"/>
      <c r="AD2179" s="28"/>
      <c r="AE2179" s="28"/>
      <c r="AF2179" s="28"/>
      <c r="AG2179" s="28"/>
      <c r="AH2179" s="28"/>
      <c r="AI2179" s="28"/>
      <c r="AJ2179" s="28"/>
      <c r="AK2179" s="28"/>
      <c r="AL2179" s="28"/>
      <c r="AM2179" s="28"/>
      <c r="AN2179" s="28"/>
      <c r="AO2179" s="28"/>
      <c r="AP2179" s="28"/>
      <c r="AQ2179" s="28"/>
      <c r="AR2179" s="28"/>
    </row>
    <row r="2180" spans="5:44" x14ac:dyDescent="0.25">
      <c r="E2180" s="28"/>
      <c r="F2180" s="28"/>
      <c r="G2180" s="28"/>
      <c r="H2180" s="28"/>
      <c r="I2180" s="28"/>
      <c r="J2180" s="28"/>
      <c r="K2180" s="28"/>
      <c r="L2180" s="28"/>
      <c r="M2180" s="28"/>
      <c r="N2180" s="28"/>
      <c r="O2180" s="28"/>
      <c r="P2180" s="28"/>
      <c r="Q2180" s="28"/>
      <c r="R2180" s="28"/>
      <c r="S2180" s="28"/>
      <c r="T2180" s="28"/>
      <c r="U2180" s="28"/>
      <c r="V2180" s="28"/>
      <c r="W2180" s="28"/>
      <c r="X2180" s="28"/>
      <c r="Y2180" s="28"/>
      <c r="Z2180" s="28"/>
      <c r="AA2180" s="28"/>
      <c r="AB2180" s="28"/>
      <c r="AC2180" s="28"/>
      <c r="AD2180" s="28"/>
      <c r="AE2180" s="28"/>
      <c r="AF2180" s="28"/>
      <c r="AG2180" s="28"/>
      <c r="AH2180" s="28"/>
      <c r="AI2180" s="28"/>
      <c r="AJ2180" s="28"/>
      <c r="AK2180" s="28"/>
      <c r="AL2180" s="28"/>
      <c r="AM2180" s="28"/>
      <c r="AN2180" s="28"/>
      <c r="AO2180" s="28"/>
      <c r="AP2180" s="28"/>
      <c r="AQ2180" s="28"/>
      <c r="AR2180" s="28"/>
    </row>
    <row r="2181" spans="5:44" x14ac:dyDescent="0.25">
      <c r="E2181" s="28"/>
      <c r="F2181" s="28"/>
      <c r="G2181" s="28"/>
      <c r="H2181" s="28"/>
      <c r="I2181" s="28"/>
      <c r="J2181" s="28"/>
      <c r="K2181" s="28"/>
      <c r="L2181" s="28"/>
      <c r="M2181" s="28"/>
      <c r="N2181" s="28"/>
      <c r="O2181" s="28"/>
      <c r="P2181" s="28"/>
      <c r="Q2181" s="28"/>
      <c r="R2181" s="28"/>
      <c r="S2181" s="28"/>
      <c r="T2181" s="28"/>
      <c r="U2181" s="28"/>
      <c r="V2181" s="28"/>
      <c r="W2181" s="28"/>
      <c r="X2181" s="28"/>
      <c r="Y2181" s="28"/>
      <c r="Z2181" s="28"/>
      <c r="AA2181" s="28"/>
      <c r="AB2181" s="28"/>
      <c r="AC2181" s="28"/>
      <c r="AD2181" s="28"/>
      <c r="AE2181" s="28"/>
      <c r="AF2181" s="28"/>
      <c r="AG2181" s="28"/>
      <c r="AH2181" s="28"/>
      <c r="AI2181" s="28"/>
      <c r="AJ2181" s="28"/>
      <c r="AK2181" s="28"/>
      <c r="AL2181" s="28"/>
      <c r="AM2181" s="28"/>
      <c r="AN2181" s="28"/>
      <c r="AO2181" s="28"/>
      <c r="AP2181" s="28"/>
      <c r="AQ2181" s="28"/>
      <c r="AR2181" s="28"/>
    </row>
    <row r="2182" spans="5:44" x14ac:dyDescent="0.25">
      <c r="E2182" s="28"/>
      <c r="F2182" s="28"/>
      <c r="G2182" s="28"/>
      <c r="H2182" s="28"/>
      <c r="I2182" s="28"/>
      <c r="J2182" s="28"/>
      <c r="K2182" s="28"/>
      <c r="L2182" s="28"/>
      <c r="M2182" s="28"/>
      <c r="N2182" s="28"/>
      <c r="O2182" s="28"/>
      <c r="P2182" s="28"/>
      <c r="Q2182" s="28"/>
      <c r="R2182" s="28"/>
      <c r="S2182" s="28"/>
      <c r="T2182" s="28"/>
      <c r="U2182" s="28"/>
      <c r="V2182" s="28"/>
      <c r="W2182" s="28"/>
      <c r="X2182" s="28"/>
      <c r="Y2182" s="28"/>
      <c r="Z2182" s="28"/>
      <c r="AA2182" s="28"/>
      <c r="AB2182" s="28"/>
      <c r="AC2182" s="28"/>
      <c r="AD2182" s="28"/>
      <c r="AE2182" s="28"/>
      <c r="AF2182" s="28"/>
      <c r="AG2182" s="28"/>
      <c r="AH2182" s="28"/>
      <c r="AI2182" s="28"/>
      <c r="AJ2182" s="28"/>
      <c r="AK2182" s="28"/>
      <c r="AL2182" s="28"/>
      <c r="AM2182" s="28"/>
      <c r="AN2182" s="28"/>
      <c r="AO2182" s="28"/>
      <c r="AP2182" s="28"/>
      <c r="AQ2182" s="28"/>
      <c r="AR2182" s="28"/>
    </row>
    <row r="2183" spans="5:44" x14ac:dyDescent="0.25">
      <c r="E2183" s="28"/>
      <c r="F2183" s="28"/>
      <c r="G2183" s="28"/>
      <c r="H2183" s="28"/>
      <c r="I2183" s="28"/>
      <c r="J2183" s="28"/>
      <c r="K2183" s="28"/>
      <c r="L2183" s="28"/>
      <c r="M2183" s="28"/>
      <c r="N2183" s="28"/>
      <c r="O2183" s="28"/>
      <c r="P2183" s="28"/>
      <c r="Q2183" s="28"/>
      <c r="R2183" s="28"/>
      <c r="S2183" s="28"/>
      <c r="T2183" s="28"/>
      <c r="U2183" s="28"/>
      <c r="V2183" s="28"/>
      <c r="W2183" s="28"/>
      <c r="X2183" s="28"/>
      <c r="Y2183" s="28"/>
      <c r="Z2183" s="28"/>
      <c r="AA2183" s="28"/>
      <c r="AB2183" s="28"/>
      <c r="AC2183" s="28"/>
      <c r="AD2183" s="28"/>
      <c r="AE2183" s="28"/>
      <c r="AF2183" s="28"/>
      <c r="AG2183" s="28"/>
      <c r="AH2183" s="28"/>
      <c r="AI2183" s="28"/>
      <c r="AJ2183" s="28"/>
      <c r="AK2183" s="28"/>
      <c r="AL2183" s="28"/>
      <c r="AM2183" s="28"/>
      <c r="AN2183" s="28"/>
      <c r="AO2183" s="28"/>
      <c r="AP2183" s="28"/>
      <c r="AQ2183" s="28"/>
      <c r="AR2183" s="28"/>
    </row>
    <row r="2184" spans="5:44" x14ac:dyDescent="0.25">
      <c r="E2184" s="28"/>
      <c r="F2184" s="28"/>
      <c r="G2184" s="28"/>
      <c r="H2184" s="28"/>
      <c r="I2184" s="28"/>
      <c r="J2184" s="28"/>
      <c r="K2184" s="28"/>
      <c r="L2184" s="28"/>
      <c r="M2184" s="28"/>
      <c r="N2184" s="28"/>
      <c r="O2184" s="28"/>
      <c r="P2184" s="28"/>
      <c r="Q2184" s="28"/>
      <c r="R2184" s="28"/>
      <c r="S2184" s="28"/>
      <c r="T2184" s="28"/>
      <c r="U2184" s="28"/>
      <c r="V2184" s="28"/>
      <c r="W2184" s="28"/>
      <c r="X2184" s="28"/>
      <c r="Y2184" s="28"/>
      <c r="Z2184" s="28"/>
      <c r="AA2184" s="28"/>
      <c r="AB2184" s="28"/>
      <c r="AC2184" s="28"/>
      <c r="AD2184" s="28"/>
      <c r="AE2184" s="28"/>
      <c r="AF2184" s="28"/>
      <c r="AG2184" s="28"/>
      <c r="AH2184" s="28"/>
      <c r="AI2184" s="28"/>
      <c r="AJ2184" s="28"/>
      <c r="AK2184" s="28"/>
      <c r="AL2184" s="28"/>
      <c r="AM2184" s="28"/>
      <c r="AN2184" s="28"/>
      <c r="AO2184" s="28"/>
      <c r="AP2184" s="28"/>
      <c r="AQ2184" s="28"/>
      <c r="AR2184" s="28"/>
    </row>
    <row r="2185" spans="5:44" x14ac:dyDescent="0.25">
      <c r="E2185" s="28"/>
      <c r="F2185" s="28"/>
      <c r="G2185" s="28"/>
      <c r="H2185" s="28"/>
      <c r="I2185" s="28"/>
      <c r="J2185" s="28"/>
      <c r="K2185" s="28"/>
      <c r="L2185" s="28"/>
      <c r="M2185" s="28"/>
      <c r="N2185" s="28"/>
      <c r="O2185" s="28"/>
      <c r="P2185" s="28"/>
      <c r="Q2185" s="28"/>
      <c r="R2185" s="28"/>
      <c r="S2185" s="28"/>
      <c r="T2185" s="28"/>
      <c r="U2185" s="28"/>
      <c r="V2185" s="28"/>
      <c r="W2185" s="28"/>
      <c r="X2185" s="28"/>
      <c r="Y2185" s="28"/>
      <c r="Z2185" s="28"/>
      <c r="AA2185" s="28"/>
      <c r="AB2185" s="28"/>
      <c r="AC2185" s="28"/>
      <c r="AD2185" s="28"/>
      <c r="AE2185" s="28"/>
      <c r="AF2185" s="28"/>
      <c r="AG2185" s="28"/>
      <c r="AH2185" s="28"/>
      <c r="AI2185" s="28"/>
      <c r="AJ2185" s="28"/>
      <c r="AK2185" s="28"/>
      <c r="AL2185" s="28"/>
      <c r="AM2185" s="28"/>
      <c r="AN2185" s="28"/>
      <c r="AO2185" s="28"/>
      <c r="AP2185" s="28"/>
      <c r="AQ2185" s="28"/>
      <c r="AR2185" s="28"/>
    </row>
    <row r="2186" spans="5:44" x14ac:dyDescent="0.25">
      <c r="E2186" s="28"/>
      <c r="F2186" s="28"/>
      <c r="G2186" s="28"/>
      <c r="H2186" s="28"/>
      <c r="I2186" s="28"/>
      <c r="J2186" s="28"/>
      <c r="K2186" s="28"/>
      <c r="L2186" s="28"/>
      <c r="M2186" s="28"/>
      <c r="N2186" s="28"/>
      <c r="O2186" s="28"/>
      <c r="P2186" s="28"/>
      <c r="Q2186" s="28"/>
      <c r="R2186" s="28"/>
      <c r="S2186" s="28"/>
      <c r="T2186" s="28"/>
      <c r="U2186" s="28"/>
      <c r="V2186" s="28"/>
      <c r="W2186" s="28"/>
      <c r="X2186" s="28"/>
      <c r="Y2186" s="28"/>
      <c r="Z2186" s="28"/>
      <c r="AA2186" s="28"/>
      <c r="AB2186" s="28"/>
      <c r="AC2186" s="28"/>
      <c r="AD2186" s="28"/>
      <c r="AE2186" s="28"/>
      <c r="AF2186" s="28"/>
      <c r="AG2186" s="28"/>
      <c r="AH2186" s="28"/>
      <c r="AI2186" s="28"/>
      <c r="AJ2186" s="28"/>
      <c r="AK2186" s="28"/>
      <c r="AL2186" s="28"/>
      <c r="AM2186" s="28"/>
      <c r="AN2186" s="28"/>
      <c r="AO2186" s="28"/>
      <c r="AP2186" s="28"/>
      <c r="AQ2186" s="28"/>
      <c r="AR2186" s="28"/>
    </row>
    <row r="2187" spans="5:44" x14ac:dyDescent="0.25">
      <c r="E2187" s="28"/>
      <c r="F2187" s="28"/>
      <c r="G2187" s="28"/>
      <c r="H2187" s="28"/>
      <c r="I2187" s="28"/>
      <c r="J2187" s="28"/>
      <c r="K2187" s="28"/>
      <c r="L2187" s="28"/>
      <c r="M2187" s="28"/>
      <c r="N2187" s="28"/>
      <c r="O2187" s="28"/>
      <c r="P2187" s="28"/>
      <c r="Q2187" s="28"/>
      <c r="R2187" s="28"/>
      <c r="S2187" s="28"/>
      <c r="T2187" s="28"/>
      <c r="U2187" s="28"/>
      <c r="V2187" s="28"/>
      <c r="W2187" s="28"/>
      <c r="X2187" s="28"/>
      <c r="Y2187" s="28"/>
      <c r="Z2187" s="28"/>
      <c r="AA2187" s="28"/>
      <c r="AB2187" s="28"/>
      <c r="AC2187" s="28"/>
      <c r="AD2187" s="28"/>
      <c r="AE2187" s="28"/>
      <c r="AF2187" s="28"/>
      <c r="AG2187" s="28"/>
      <c r="AH2187" s="28"/>
      <c r="AI2187" s="28"/>
      <c r="AJ2187" s="28"/>
      <c r="AK2187" s="28"/>
      <c r="AL2187" s="28"/>
      <c r="AM2187" s="28"/>
      <c r="AN2187" s="28"/>
      <c r="AO2187" s="28"/>
      <c r="AP2187" s="28"/>
      <c r="AQ2187" s="28"/>
      <c r="AR2187" s="28"/>
    </row>
    <row r="2188" spans="5:44" x14ac:dyDescent="0.25">
      <c r="E2188" s="28"/>
      <c r="F2188" s="28"/>
      <c r="G2188" s="28"/>
      <c r="H2188" s="28"/>
      <c r="I2188" s="28"/>
      <c r="J2188" s="28"/>
      <c r="K2188" s="28"/>
      <c r="L2188" s="28"/>
      <c r="M2188" s="28"/>
      <c r="N2188" s="28"/>
      <c r="O2188" s="28"/>
      <c r="P2188" s="28"/>
      <c r="Q2188" s="28"/>
      <c r="R2188" s="28"/>
      <c r="S2188" s="28"/>
      <c r="T2188" s="28"/>
      <c r="U2188" s="28"/>
      <c r="V2188" s="28"/>
      <c r="W2188" s="28"/>
      <c r="X2188" s="28"/>
      <c r="Y2188" s="28"/>
      <c r="Z2188" s="28"/>
      <c r="AA2188" s="28"/>
      <c r="AB2188" s="28"/>
      <c r="AC2188" s="28"/>
      <c r="AD2188" s="28"/>
      <c r="AE2188" s="28"/>
      <c r="AF2188" s="28"/>
      <c r="AG2188" s="28"/>
      <c r="AH2188" s="28"/>
      <c r="AI2188" s="28"/>
      <c r="AJ2188" s="28"/>
      <c r="AK2188" s="28"/>
      <c r="AL2188" s="28"/>
      <c r="AM2188" s="28"/>
      <c r="AN2188" s="28"/>
      <c r="AO2188" s="28"/>
      <c r="AP2188" s="28"/>
      <c r="AQ2188" s="28"/>
      <c r="AR2188" s="28"/>
    </row>
    <row r="2189" spans="5:44" x14ac:dyDescent="0.25">
      <c r="E2189" s="28"/>
      <c r="F2189" s="28"/>
      <c r="G2189" s="28"/>
      <c r="H2189" s="28"/>
      <c r="I2189" s="28"/>
      <c r="J2189" s="28"/>
      <c r="K2189" s="28"/>
      <c r="L2189" s="28"/>
      <c r="M2189" s="28"/>
      <c r="N2189" s="28"/>
      <c r="O2189" s="28"/>
      <c r="P2189" s="28"/>
      <c r="Q2189" s="28"/>
      <c r="R2189" s="28"/>
      <c r="S2189" s="28"/>
      <c r="T2189" s="28"/>
      <c r="U2189" s="28"/>
      <c r="V2189" s="28"/>
      <c r="W2189" s="28"/>
      <c r="X2189" s="28"/>
      <c r="Y2189" s="28"/>
      <c r="Z2189" s="28"/>
      <c r="AA2189" s="28"/>
      <c r="AB2189" s="28"/>
      <c r="AC2189" s="28"/>
      <c r="AD2189" s="28"/>
      <c r="AE2189" s="28"/>
      <c r="AF2189" s="28"/>
      <c r="AG2189" s="28"/>
      <c r="AH2189" s="28"/>
      <c r="AI2189" s="28"/>
      <c r="AJ2189" s="28"/>
      <c r="AK2189" s="28"/>
      <c r="AL2189" s="28"/>
      <c r="AM2189" s="28"/>
      <c r="AN2189" s="28"/>
      <c r="AO2189" s="28"/>
      <c r="AP2189" s="28"/>
      <c r="AQ2189" s="28"/>
      <c r="AR2189" s="28"/>
    </row>
    <row r="2190" spans="5:44" x14ac:dyDescent="0.25">
      <c r="E2190" s="28"/>
      <c r="F2190" s="28"/>
      <c r="G2190" s="28"/>
      <c r="H2190" s="28"/>
      <c r="I2190" s="28"/>
      <c r="J2190" s="28"/>
      <c r="K2190" s="28"/>
      <c r="L2190" s="28"/>
      <c r="M2190" s="28"/>
      <c r="N2190" s="28"/>
      <c r="O2190" s="28"/>
      <c r="P2190" s="28"/>
      <c r="Q2190" s="28"/>
      <c r="R2190" s="28"/>
      <c r="S2190" s="28"/>
      <c r="T2190" s="28"/>
      <c r="U2190" s="28"/>
      <c r="V2190" s="28"/>
      <c r="W2190" s="28"/>
      <c r="X2190" s="28"/>
      <c r="Y2190" s="28"/>
      <c r="Z2190" s="28"/>
      <c r="AA2190" s="28"/>
      <c r="AB2190" s="28"/>
      <c r="AC2190" s="28"/>
      <c r="AD2190" s="28"/>
      <c r="AE2190" s="28"/>
      <c r="AF2190" s="28"/>
      <c r="AG2190" s="28"/>
      <c r="AH2190" s="28"/>
      <c r="AI2190" s="28"/>
      <c r="AJ2190" s="28"/>
      <c r="AK2190" s="28"/>
      <c r="AL2190" s="28"/>
      <c r="AM2190" s="28"/>
      <c r="AN2190" s="28"/>
      <c r="AO2190" s="28"/>
      <c r="AP2190" s="28"/>
      <c r="AQ2190" s="28"/>
      <c r="AR2190" s="28"/>
    </row>
    <row r="2191" spans="5:44" x14ac:dyDescent="0.25">
      <c r="E2191" s="28"/>
      <c r="F2191" s="28"/>
      <c r="G2191" s="28"/>
      <c r="H2191" s="28"/>
      <c r="I2191" s="28"/>
      <c r="J2191" s="28"/>
      <c r="K2191" s="28"/>
      <c r="L2191" s="28"/>
      <c r="M2191" s="28"/>
      <c r="N2191" s="28"/>
      <c r="O2191" s="28"/>
      <c r="P2191" s="28"/>
      <c r="Q2191" s="28"/>
      <c r="R2191" s="28"/>
      <c r="S2191" s="28"/>
      <c r="T2191" s="28"/>
      <c r="U2191" s="28"/>
      <c r="V2191" s="28"/>
      <c r="W2191" s="28"/>
      <c r="X2191" s="28"/>
      <c r="Y2191" s="28"/>
      <c r="Z2191" s="28"/>
      <c r="AA2191" s="28"/>
      <c r="AB2191" s="28"/>
      <c r="AC2191" s="28"/>
      <c r="AD2191" s="28"/>
      <c r="AE2191" s="28"/>
      <c r="AF2191" s="28"/>
      <c r="AG2191" s="28"/>
      <c r="AH2191" s="28"/>
      <c r="AI2191" s="28"/>
      <c r="AJ2191" s="28"/>
      <c r="AK2191" s="28"/>
      <c r="AL2191" s="28"/>
      <c r="AM2191" s="28"/>
      <c r="AN2191" s="28"/>
      <c r="AO2191" s="28"/>
      <c r="AP2191" s="28"/>
      <c r="AQ2191" s="28"/>
      <c r="AR2191" s="28"/>
    </row>
    <row r="2192" spans="5:44" x14ac:dyDescent="0.25">
      <c r="E2192" s="28"/>
      <c r="F2192" s="28"/>
      <c r="G2192" s="28"/>
      <c r="H2192" s="28"/>
      <c r="I2192" s="28"/>
      <c r="J2192" s="28"/>
      <c r="K2192" s="28"/>
      <c r="L2192" s="28"/>
      <c r="M2192" s="28"/>
      <c r="N2192" s="28"/>
      <c r="O2192" s="28"/>
      <c r="P2192" s="28"/>
      <c r="Q2192" s="28"/>
      <c r="R2192" s="28"/>
      <c r="S2192" s="28"/>
      <c r="T2192" s="28"/>
      <c r="U2192" s="28"/>
      <c r="V2192" s="28"/>
      <c r="W2192" s="28"/>
      <c r="X2192" s="28"/>
      <c r="Y2192" s="28"/>
      <c r="Z2192" s="28"/>
      <c r="AA2192" s="28"/>
      <c r="AB2192" s="28"/>
      <c r="AC2192" s="28"/>
      <c r="AD2192" s="28"/>
      <c r="AE2192" s="28"/>
      <c r="AF2192" s="28"/>
      <c r="AG2192" s="28"/>
      <c r="AH2192" s="28"/>
      <c r="AI2192" s="28"/>
      <c r="AJ2192" s="28"/>
      <c r="AK2192" s="28"/>
      <c r="AL2192" s="28"/>
      <c r="AM2192" s="28"/>
      <c r="AN2192" s="28"/>
      <c r="AO2192" s="28"/>
      <c r="AP2192" s="28"/>
      <c r="AQ2192" s="28"/>
      <c r="AR2192" s="28"/>
    </row>
    <row r="2193" spans="5:44" x14ac:dyDescent="0.25">
      <c r="E2193" s="28"/>
      <c r="F2193" s="28"/>
      <c r="G2193" s="28"/>
      <c r="H2193" s="28"/>
      <c r="I2193" s="28"/>
      <c r="J2193" s="28"/>
      <c r="K2193" s="28"/>
      <c r="L2193" s="28"/>
      <c r="M2193" s="28"/>
      <c r="N2193" s="28"/>
      <c r="O2193" s="28"/>
      <c r="P2193" s="28"/>
      <c r="Q2193" s="28"/>
      <c r="R2193" s="28"/>
      <c r="S2193" s="28"/>
      <c r="T2193" s="28"/>
      <c r="U2193" s="28"/>
      <c r="V2193" s="28"/>
      <c r="W2193" s="28"/>
      <c r="X2193" s="28"/>
      <c r="Y2193" s="28"/>
      <c r="Z2193" s="28"/>
      <c r="AA2193" s="28"/>
      <c r="AB2193" s="28"/>
      <c r="AC2193" s="28"/>
      <c r="AD2193" s="28"/>
      <c r="AE2193" s="28"/>
      <c r="AF2193" s="28"/>
      <c r="AG2193" s="28"/>
      <c r="AH2193" s="28"/>
      <c r="AI2193" s="28"/>
      <c r="AJ2193" s="28"/>
      <c r="AK2193" s="28"/>
      <c r="AL2193" s="28"/>
      <c r="AM2193" s="28"/>
      <c r="AN2193" s="28"/>
      <c r="AO2193" s="28"/>
      <c r="AP2193" s="28"/>
      <c r="AQ2193" s="28"/>
      <c r="AR2193" s="28"/>
    </row>
    <row r="2194" spans="5:44" x14ac:dyDescent="0.25">
      <c r="E2194" s="28"/>
      <c r="F2194" s="28"/>
      <c r="G2194" s="28"/>
      <c r="H2194" s="28"/>
      <c r="I2194" s="28"/>
      <c r="J2194" s="28"/>
      <c r="K2194" s="28"/>
      <c r="L2194" s="28"/>
      <c r="M2194" s="28"/>
      <c r="N2194" s="28"/>
      <c r="O2194" s="28"/>
      <c r="P2194" s="28"/>
      <c r="Q2194" s="28"/>
      <c r="R2194" s="28"/>
      <c r="S2194" s="28"/>
      <c r="T2194" s="28"/>
      <c r="U2194" s="28"/>
      <c r="V2194" s="28"/>
      <c r="W2194" s="28"/>
      <c r="X2194" s="28"/>
      <c r="Y2194" s="28"/>
      <c r="Z2194" s="28"/>
      <c r="AA2194" s="28"/>
      <c r="AB2194" s="28"/>
      <c r="AC2194" s="28"/>
      <c r="AD2194" s="28"/>
      <c r="AE2194" s="28"/>
      <c r="AF2194" s="28"/>
      <c r="AG2194" s="28"/>
      <c r="AH2194" s="28"/>
      <c r="AI2194" s="28"/>
      <c r="AJ2194" s="28"/>
      <c r="AK2194" s="28"/>
      <c r="AL2194" s="28"/>
      <c r="AM2194" s="28"/>
      <c r="AN2194" s="28"/>
      <c r="AO2194" s="28"/>
      <c r="AP2194" s="28"/>
      <c r="AQ2194" s="28"/>
      <c r="AR2194" s="28"/>
    </row>
    <row r="2195" spans="5:44" x14ac:dyDescent="0.25">
      <c r="E2195" s="28"/>
      <c r="F2195" s="28"/>
      <c r="G2195" s="28"/>
      <c r="H2195" s="28"/>
      <c r="I2195" s="28"/>
      <c r="J2195" s="28"/>
      <c r="K2195" s="28"/>
      <c r="L2195" s="28"/>
      <c r="M2195" s="28"/>
      <c r="N2195" s="28"/>
      <c r="O2195" s="28"/>
      <c r="P2195" s="28"/>
      <c r="Q2195" s="28"/>
      <c r="R2195" s="28"/>
      <c r="S2195" s="28"/>
      <c r="T2195" s="28"/>
      <c r="U2195" s="28"/>
      <c r="V2195" s="28"/>
      <c r="W2195" s="28"/>
      <c r="X2195" s="28"/>
      <c r="Y2195" s="28"/>
      <c r="Z2195" s="28"/>
      <c r="AA2195" s="28"/>
      <c r="AB2195" s="28"/>
      <c r="AC2195" s="28"/>
      <c r="AD2195" s="28"/>
      <c r="AE2195" s="28"/>
      <c r="AF2195" s="28"/>
      <c r="AG2195" s="28"/>
      <c r="AH2195" s="28"/>
      <c r="AI2195" s="28"/>
      <c r="AJ2195" s="28"/>
      <c r="AK2195" s="28"/>
      <c r="AL2195" s="28"/>
      <c r="AM2195" s="28"/>
      <c r="AN2195" s="28"/>
      <c r="AO2195" s="28"/>
      <c r="AP2195" s="28"/>
      <c r="AQ2195" s="28"/>
      <c r="AR2195" s="28"/>
    </row>
    <row r="2196" spans="5:44" x14ac:dyDescent="0.25">
      <c r="E2196" s="28"/>
      <c r="F2196" s="28"/>
      <c r="G2196" s="28"/>
      <c r="H2196" s="28"/>
      <c r="I2196" s="28"/>
      <c r="J2196" s="28"/>
      <c r="K2196" s="28"/>
      <c r="L2196" s="28"/>
      <c r="M2196" s="28"/>
      <c r="N2196" s="28"/>
      <c r="O2196" s="28"/>
      <c r="P2196" s="28"/>
      <c r="Q2196" s="28"/>
      <c r="R2196" s="28"/>
      <c r="S2196" s="28"/>
      <c r="T2196" s="28"/>
      <c r="U2196" s="28"/>
      <c r="V2196" s="28"/>
      <c r="W2196" s="28"/>
      <c r="X2196" s="28"/>
      <c r="Y2196" s="28"/>
      <c r="Z2196" s="28"/>
      <c r="AA2196" s="28"/>
      <c r="AB2196" s="28"/>
      <c r="AC2196" s="28"/>
      <c r="AD2196" s="28"/>
      <c r="AE2196" s="28"/>
      <c r="AF2196" s="28"/>
      <c r="AG2196" s="28"/>
      <c r="AH2196" s="28"/>
      <c r="AI2196" s="28"/>
      <c r="AJ2196" s="28"/>
      <c r="AK2196" s="28"/>
      <c r="AL2196" s="28"/>
      <c r="AM2196" s="28"/>
      <c r="AN2196" s="28"/>
      <c r="AO2196" s="28"/>
      <c r="AP2196" s="28"/>
      <c r="AQ2196" s="28"/>
      <c r="AR2196" s="28"/>
    </row>
    <row r="2197" spans="5:44" x14ac:dyDescent="0.25">
      <c r="E2197" s="28"/>
      <c r="F2197" s="28"/>
      <c r="G2197" s="28"/>
      <c r="H2197" s="28"/>
      <c r="I2197" s="28"/>
      <c r="J2197" s="28"/>
      <c r="K2197" s="28"/>
      <c r="L2197" s="28"/>
      <c r="M2197" s="28"/>
      <c r="N2197" s="28"/>
      <c r="O2197" s="28"/>
      <c r="P2197" s="28"/>
      <c r="Q2197" s="28"/>
      <c r="R2197" s="28"/>
      <c r="S2197" s="28"/>
      <c r="T2197" s="28"/>
      <c r="U2197" s="28"/>
      <c r="V2197" s="28"/>
      <c r="W2197" s="28"/>
      <c r="X2197" s="28"/>
      <c r="Y2197" s="28"/>
      <c r="Z2197" s="28"/>
      <c r="AA2197" s="28"/>
      <c r="AB2197" s="28"/>
      <c r="AC2197" s="28"/>
      <c r="AD2197" s="28"/>
      <c r="AE2197" s="28"/>
      <c r="AF2197" s="28"/>
      <c r="AG2197" s="28"/>
      <c r="AH2197" s="28"/>
      <c r="AI2197" s="28"/>
      <c r="AJ2197" s="28"/>
      <c r="AK2197" s="28"/>
      <c r="AL2197" s="28"/>
      <c r="AM2197" s="28"/>
      <c r="AN2197" s="28"/>
      <c r="AO2197" s="28"/>
      <c r="AP2197" s="28"/>
      <c r="AQ2197" s="28"/>
      <c r="AR2197" s="28"/>
    </row>
    <row r="2198" spans="5:44" x14ac:dyDescent="0.25">
      <c r="E2198" s="28"/>
      <c r="F2198" s="28"/>
      <c r="G2198" s="28"/>
      <c r="H2198" s="28"/>
      <c r="I2198" s="28"/>
      <c r="J2198" s="28"/>
      <c r="K2198" s="28"/>
      <c r="L2198" s="28"/>
      <c r="M2198" s="28"/>
      <c r="N2198" s="28"/>
      <c r="O2198" s="28"/>
      <c r="P2198" s="28"/>
      <c r="Q2198" s="28"/>
      <c r="R2198" s="28"/>
      <c r="S2198" s="28"/>
      <c r="T2198" s="28"/>
      <c r="U2198" s="28"/>
      <c r="V2198" s="28"/>
      <c r="W2198" s="28"/>
      <c r="X2198" s="28"/>
      <c r="Y2198" s="28"/>
      <c r="Z2198" s="28"/>
      <c r="AA2198" s="28"/>
      <c r="AB2198" s="28"/>
      <c r="AC2198" s="28"/>
      <c r="AD2198" s="28"/>
      <c r="AE2198" s="28"/>
      <c r="AF2198" s="28"/>
      <c r="AG2198" s="28"/>
      <c r="AH2198" s="28"/>
      <c r="AI2198" s="28"/>
      <c r="AJ2198" s="28"/>
      <c r="AK2198" s="28"/>
      <c r="AL2198" s="28"/>
      <c r="AM2198" s="28"/>
      <c r="AN2198" s="28"/>
      <c r="AO2198" s="28"/>
      <c r="AP2198" s="28"/>
      <c r="AQ2198" s="28"/>
      <c r="AR2198" s="28"/>
    </row>
    <row r="2199" spans="5:44" x14ac:dyDescent="0.25">
      <c r="E2199" s="28"/>
      <c r="F2199" s="28"/>
      <c r="G2199" s="28"/>
      <c r="H2199" s="28"/>
      <c r="I2199" s="28"/>
      <c r="J2199" s="28"/>
      <c r="K2199" s="28"/>
      <c r="L2199" s="28"/>
      <c r="M2199" s="28"/>
      <c r="N2199" s="28"/>
      <c r="O2199" s="28"/>
      <c r="P2199" s="28"/>
      <c r="Q2199" s="28"/>
      <c r="R2199" s="28"/>
      <c r="S2199" s="28"/>
      <c r="T2199" s="28"/>
      <c r="U2199" s="28"/>
      <c r="V2199" s="28"/>
      <c r="W2199" s="28"/>
      <c r="X2199" s="28"/>
      <c r="Y2199" s="28"/>
      <c r="Z2199" s="28"/>
      <c r="AA2199" s="28"/>
      <c r="AB2199" s="28"/>
      <c r="AC2199" s="28"/>
      <c r="AD2199" s="28"/>
      <c r="AE2199" s="28"/>
      <c r="AF2199" s="28"/>
      <c r="AG2199" s="28"/>
      <c r="AH2199" s="28"/>
      <c r="AI2199" s="28"/>
      <c r="AJ2199" s="28"/>
      <c r="AK2199" s="28"/>
      <c r="AL2199" s="28"/>
      <c r="AM2199" s="28"/>
      <c r="AN2199" s="28"/>
      <c r="AO2199" s="28"/>
      <c r="AP2199" s="28"/>
      <c r="AQ2199" s="28"/>
      <c r="AR2199" s="28"/>
    </row>
    <row r="2200" spans="5:44" x14ac:dyDescent="0.25">
      <c r="E2200" s="28"/>
      <c r="F2200" s="28"/>
      <c r="G2200" s="28"/>
      <c r="H2200" s="28"/>
      <c r="I2200" s="28"/>
      <c r="J2200" s="28"/>
      <c r="K2200" s="28"/>
      <c r="L2200" s="28"/>
      <c r="M2200" s="28"/>
      <c r="N2200" s="28"/>
      <c r="O2200" s="28"/>
      <c r="P2200" s="28"/>
      <c r="Q2200" s="28"/>
      <c r="R2200" s="28"/>
      <c r="S2200" s="28"/>
      <c r="T2200" s="28"/>
      <c r="U2200" s="28"/>
      <c r="V2200" s="28"/>
      <c r="W2200" s="28"/>
      <c r="X2200" s="28"/>
      <c r="Y2200" s="28"/>
      <c r="Z2200" s="28"/>
      <c r="AA2200" s="28"/>
      <c r="AB2200" s="28"/>
      <c r="AC2200" s="28"/>
      <c r="AD2200" s="28"/>
      <c r="AE2200" s="28"/>
      <c r="AF2200" s="28"/>
      <c r="AG2200" s="28"/>
      <c r="AH2200" s="28"/>
      <c r="AI2200" s="28"/>
      <c r="AJ2200" s="28"/>
      <c r="AK2200" s="28"/>
      <c r="AL2200" s="28"/>
      <c r="AM2200" s="28"/>
      <c r="AN2200" s="28"/>
      <c r="AO2200" s="28"/>
      <c r="AP2200" s="28"/>
      <c r="AQ2200" s="28"/>
      <c r="AR2200" s="28"/>
    </row>
    <row r="2201" spans="5:44" x14ac:dyDescent="0.25">
      <c r="E2201" s="28"/>
      <c r="F2201" s="28"/>
      <c r="G2201" s="28"/>
      <c r="H2201" s="28"/>
      <c r="I2201" s="28"/>
      <c r="J2201" s="28"/>
      <c r="K2201" s="28"/>
      <c r="L2201" s="28"/>
      <c r="M2201" s="28"/>
      <c r="N2201" s="28"/>
      <c r="O2201" s="28"/>
      <c r="P2201" s="28"/>
      <c r="Q2201" s="28"/>
      <c r="R2201" s="28"/>
      <c r="S2201" s="28"/>
      <c r="T2201" s="28"/>
      <c r="U2201" s="28"/>
      <c r="V2201" s="28"/>
      <c r="W2201" s="28"/>
      <c r="X2201" s="28"/>
      <c r="Y2201" s="28"/>
      <c r="Z2201" s="28"/>
      <c r="AA2201" s="28"/>
      <c r="AB2201" s="28"/>
      <c r="AC2201" s="28"/>
      <c r="AD2201" s="28"/>
      <c r="AE2201" s="28"/>
      <c r="AF2201" s="28"/>
      <c r="AG2201" s="28"/>
      <c r="AH2201" s="28"/>
      <c r="AI2201" s="28"/>
      <c r="AJ2201" s="28"/>
      <c r="AK2201" s="28"/>
      <c r="AL2201" s="28"/>
      <c r="AM2201" s="28"/>
      <c r="AN2201" s="28"/>
      <c r="AO2201" s="28"/>
      <c r="AP2201" s="28"/>
      <c r="AQ2201" s="28"/>
      <c r="AR2201" s="28"/>
    </row>
    <row r="2202" spans="5:44" x14ac:dyDescent="0.25">
      <c r="E2202" s="28"/>
      <c r="F2202" s="28"/>
      <c r="G2202" s="28"/>
      <c r="H2202" s="28"/>
      <c r="I2202" s="28"/>
      <c r="J2202" s="28"/>
      <c r="K2202" s="28"/>
      <c r="L2202" s="28"/>
      <c r="M2202" s="28"/>
      <c r="N2202" s="28"/>
      <c r="O2202" s="28"/>
      <c r="P2202" s="28"/>
      <c r="Q2202" s="28"/>
      <c r="R2202" s="28"/>
      <c r="S2202" s="28"/>
      <c r="T2202" s="28"/>
      <c r="U2202" s="28"/>
      <c r="V2202" s="28"/>
      <c r="W2202" s="28"/>
      <c r="X2202" s="28"/>
      <c r="Y2202" s="28"/>
      <c r="Z2202" s="28"/>
      <c r="AA2202" s="28"/>
      <c r="AB2202" s="28"/>
      <c r="AC2202" s="28"/>
      <c r="AD2202" s="28"/>
      <c r="AE2202" s="28"/>
      <c r="AF2202" s="28"/>
      <c r="AG2202" s="28"/>
      <c r="AH2202" s="28"/>
      <c r="AI2202" s="28"/>
      <c r="AJ2202" s="28"/>
      <c r="AK2202" s="28"/>
      <c r="AL2202" s="28"/>
      <c r="AM2202" s="28"/>
      <c r="AN2202" s="28"/>
      <c r="AO2202" s="28"/>
      <c r="AP2202" s="28"/>
      <c r="AQ2202" s="28"/>
      <c r="AR2202" s="28"/>
    </row>
    <row r="2203" spans="5:44" x14ac:dyDescent="0.25">
      <c r="E2203" s="28"/>
      <c r="F2203" s="28"/>
      <c r="G2203" s="28"/>
      <c r="H2203" s="28"/>
      <c r="I2203" s="28"/>
      <c r="J2203" s="28"/>
      <c r="K2203" s="28"/>
      <c r="L2203" s="28"/>
      <c r="M2203" s="28"/>
      <c r="N2203" s="28"/>
      <c r="O2203" s="28"/>
      <c r="P2203" s="28"/>
      <c r="Q2203" s="28"/>
      <c r="R2203" s="28"/>
      <c r="S2203" s="28"/>
      <c r="T2203" s="28"/>
      <c r="U2203" s="28"/>
      <c r="V2203" s="28"/>
      <c r="W2203" s="28"/>
      <c r="X2203" s="28"/>
      <c r="Y2203" s="28"/>
      <c r="Z2203" s="28"/>
      <c r="AA2203" s="28"/>
      <c r="AB2203" s="28"/>
      <c r="AC2203" s="28"/>
      <c r="AD2203" s="28"/>
      <c r="AE2203" s="28"/>
      <c r="AF2203" s="28"/>
      <c r="AG2203" s="28"/>
      <c r="AH2203" s="28"/>
      <c r="AI2203" s="28"/>
      <c r="AJ2203" s="28"/>
      <c r="AK2203" s="28"/>
      <c r="AL2203" s="28"/>
      <c r="AM2203" s="28"/>
      <c r="AN2203" s="28"/>
      <c r="AO2203" s="28"/>
      <c r="AP2203" s="28"/>
      <c r="AQ2203" s="28"/>
      <c r="AR2203" s="28"/>
    </row>
    <row r="2204" spans="5:44" x14ac:dyDescent="0.25">
      <c r="E2204" s="28"/>
      <c r="F2204" s="28"/>
      <c r="G2204" s="28"/>
      <c r="H2204" s="28"/>
      <c r="I2204" s="28"/>
      <c r="J2204" s="28"/>
      <c r="K2204" s="28"/>
      <c r="L2204" s="28"/>
      <c r="M2204" s="28"/>
      <c r="N2204" s="28"/>
      <c r="O2204" s="28"/>
      <c r="P2204" s="28"/>
      <c r="Q2204" s="28"/>
      <c r="R2204" s="28"/>
      <c r="S2204" s="28"/>
      <c r="T2204" s="28"/>
      <c r="U2204" s="28"/>
      <c r="V2204" s="28"/>
      <c r="W2204" s="28"/>
      <c r="X2204" s="28"/>
      <c r="Y2204" s="28"/>
      <c r="Z2204" s="28"/>
      <c r="AA2204" s="28"/>
      <c r="AB2204" s="28"/>
      <c r="AC2204" s="28"/>
      <c r="AD2204" s="28"/>
      <c r="AE2204" s="28"/>
      <c r="AF2204" s="28"/>
      <c r="AG2204" s="28"/>
      <c r="AH2204" s="28"/>
      <c r="AI2204" s="28"/>
      <c r="AJ2204" s="28"/>
      <c r="AK2204" s="28"/>
      <c r="AL2204" s="28"/>
      <c r="AM2204" s="28"/>
      <c r="AN2204" s="28"/>
      <c r="AO2204" s="28"/>
      <c r="AP2204" s="28"/>
      <c r="AQ2204" s="28"/>
      <c r="AR2204" s="28"/>
    </row>
    <row r="2205" spans="5:44" x14ac:dyDescent="0.25">
      <c r="E2205" s="28"/>
      <c r="F2205" s="28"/>
      <c r="G2205" s="28"/>
      <c r="H2205" s="28"/>
      <c r="I2205" s="28"/>
      <c r="J2205" s="28"/>
      <c r="K2205" s="28"/>
      <c r="L2205" s="28"/>
      <c r="M2205" s="28"/>
      <c r="N2205" s="28"/>
      <c r="O2205" s="28"/>
      <c r="P2205" s="28"/>
      <c r="Q2205" s="28"/>
      <c r="R2205" s="28"/>
      <c r="S2205" s="28"/>
      <c r="T2205" s="28"/>
      <c r="U2205" s="28"/>
      <c r="V2205" s="28"/>
      <c r="W2205" s="28"/>
      <c r="X2205" s="28"/>
      <c r="Y2205" s="28"/>
      <c r="Z2205" s="28"/>
      <c r="AA2205" s="28"/>
      <c r="AB2205" s="28"/>
      <c r="AC2205" s="28"/>
      <c r="AD2205" s="28"/>
      <c r="AE2205" s="28"/>
      <c r="AF2205" s="28"/>
      <c r="AG2205" s="28"/>
      <c r="AH2205" s="28"/>
      <c r="AI2205" s="28"/>
      <c r="AJ2205" s="28"/>
      <c r="AK2205" s="28"/>
      <c r="AL2205" s="28"/>
      <c r="AM2205" s="28"/>
      <c r="AN2205" s="28"/>
      <c r="AO2205" s="28"/>
      <c r="AP2205" s="28"/>
      <c r="AQ2205" s="28"/>
      <c r="AR2205" s="28"/>
    </row>
    <row r="2206" spans="5:44" x14ac:dyDescent="0.25">
      <c r="E2206" s="28"/>
      <c r="F2206" s="28"/>
      <c r="G2206" s="28"/>
      <c r="H2206" s="28"/>
      <c r="I2206" s="28"/>
      <c r="J2206" s="28"/>
      <c r="K2206" s="28"/>
      <c r="L2206" s="28"/>
      <c r="M2206" s="28"/>
      <c r="N2206" s="28"/>
      <c r="O2206" s="28"/>
      <c r="P2206" s="28"/>
      <c r="Q2206" s="28"/>
      <c r="R2206" s="28"/>
      <c r="S2206" s="28"/>
      <c r="T2206" s="28"/>
      <c r="U2206" s="28"/>
      <c r="V2206" s="28"/>
      <c r="W2206" s="28"/>
      <c r="X2206" s="28"/>
      <c r="Y2206" s="28"/>
      <c r="Z2206" s="28"/>
      <c r="AA2206" s="28"/>
      <c r="AB2206" s="28"/>
      <c r="AC2206" s="28"/>
      <c r="AD2206" s="28"/>
      <c r="AE2206" s="28"/>
      <c r="AF2206" s="28"/>
      <c r="AG2206" s="28"/>
      <c r="AH2206" s="28"/>
      <c r="AI2206" s="28"/>
      <c r="AJ2206" s="28"/>
      <c r="AK2206" s="28"/>
      <c r="AL2206" s="28"/>
      <c r="AM2206" s="28"/>
      <c r="AN2206" s="28"/>
      <c r="AO2206" s="28"/>
      <c r="AP2206" s="28"/>
      <c r="AQ2206" s="28"/>
      <c r="AR2206" s="28"/>
    </row>
    <row r="2207" spans="5:44" x14ac:dyDescent="0.25">
      <c r="E2207" s="28"/>
      <c r="F2207" s="28"/>
      <c r="G2207" s="28"/>
      <c r="H2207" s="28"/>
      <c r="I2207" s="28"/>
      <c r="J2207" s="28"/>
      <c r="K2207" s="28"/>
      <c r="L2207" s="28"/>
      <c r="M2207" s="28"/>
      <c r="N2207" s="28"/>
      <c r="O2207" s="28"/>
      <c r="P2207" s="28"/>
      <c r="Q2207" s="28"/>
      <c r="R2207" s="28"/>
      <c r="S2207" s="28"/>
      <c r="T2207" s="28"/>
      <c r="U2207" s="28"/>
      <c r="V2207" s="28"/>
      <c r="W2207" s="28"/>
      <c r="X2207" s="28"/>
      <c r="Y2207" s="28"/>
      <c r="Z2207" s="28"/>
      <c r="AA2207" s="28"/>
      <c r="AB2207" s="28"/>
      <c r="AC2207" s="28"/>
      <c r="AD2207" s="28"/>
      <c r="AE2207" s="28"/>
      <c r="AF2207" s="28"/>
      <c r="AG2207" s="28"/>
      <c r="AH2207" s="28"/>
      <c r="AI2207" s="28"/>
      <c r="AJ2207" s="28"/>
      <c r="AK2207" s="28"/>
      <c r="AL2207" s="28"/>
      <c r="AM2207" s="28"/>
      <c r="AN2207" s="28"/>
      <c r="AO2207" s="28"/>
      <c r="AP2207" s="28"/>
      <c r="AQ2207" s="28"/>
      <c r="AR2207" s="28"/>
    </row>
    <row r="2208" spans="5:44" x14ac:dyDescent="0.25">
      <c r="E2208" s="28"/>
      <c r="F2208" s="28"/>
      <c r="G2208" s="28"/>
      <c r="H2208" s="28"/>
      <c r="I2208" s="28"/>
      <c r="J2208" s="28"/>
      <c r="K2208" s="28"/>
      <c r="L2208" s="28"/>
      <c r="M2208" s="28"/>
      <c r="N2208" s="28"/>
      <c r="O2208" s="28"/>
      <c r="P2208" s="28"/>
      <c r="Q2208" s="28"/>
      <c r="R2208" s="28"/>
      <c r="S2208" s="28"/>
      <c r="T2208" s="28"/>
      <c r="U2208" s="28"/>
      <c r="V2208" s="28"/>
      <c r="W2208" s="28"/>
      <c r="X2208" s="28"/>
      <c r="Y2208" s="28"/>
      <c r="Z2208" s="28"/>
      <c r="AA2208" s="28"/>
      <c r="AB2208" s="28"/>
      <c r="AC2208" s="28"/>
      <c r="AD2208" s="28"/>
      <c r="AE2208" s="28"/>
      <c r="AF2208" s="28"/>
      <c r="AG2208" s="28"/>
      <c r="AH2208" s="28"/>
      <c r="AI2208" s="28"/>
      <c r="AJ2208" s="28"/>
      <c r="AK2208" s="28"/>
      <c r="AL2208" s="28"/>
      <c r="AM2208" s="28"/>
      <c r="AN2208" s="28"/>
      <c r="AO2208" s="28"/>
      <c r="AP2208" s="28"/>
      <c r="AQ2208" s="28"/>
      <c r="AR2208" s="28"/>
    </row>
    <row r="2209" spans="5:44" x14ac:dyDescent="0.25">
      <c r="E2209" s="28"/>
      <c r="F2209" s="28"/>
      <c r="G2209" s="28"/>
      <c r="H2209" s="28"/>
      <c r="I2209" s="28"/>
      <c r="J2209" s="28"/>
      <c r="K2209" s="28"/>
      <c r="L2209" s="28"/>
      <c r="M2209" s="28"/>
      <c r="N2209" s="28"/>
      <c r="O2209" s="28"/>
      <c r="P2209" s="28"/>
      <c r="Q2209" s="28"/>
      <c r="R2209" s="28"/>
      <c r="S2209" s="28"/>
      <c r="T2209" s="28"/>
      <c r="U2209" s="28"/>
      <c r="V2209" s="28"/>
      <c r="W2209" s="28"/>
      <c r="X2209" s="28"/>
      <c r="Y2209" s="28"/>
      <c r="Z2209" s="28"/>
      <c r="AA2209" s="28"/>
      <c r="AB2209" s="28"/>
      <c r="AC2209" s="28"/>
      <c r="AD2209" s="28"/>
      <c r="AE2209" s="28"/>
      <c r="AF2209" s="28"/>
      <c r="AG2209" s="28"/>
      <c r="AH2209" s="28"/>
      <c r="AI2209" s="28"/>
      <c r="AJ2209" s="28"/>
      <c r="AK2209" s="28"/>
      <c r="AL2209" s="28"/>
      <c r="AM2209" s="28"/>
      <c r="AN2209" s="28"/>
      <c r="AO2209" s="28"/>
      <c r="AP2209" s="28"/>
      <c r="AQ2209" s="28"/>
      <c r="AR2209" s="28"/>
    </row>
    <row r="2210" spans="5:44" x14ac:dyDescent="0.25">
      <c r="E2210" s="28"/>
      <c r="F2210" s="28"/>
      <c r="G2210" s="28"/>
      <c r="H2210" s="28"/>
      <c r="I2210" s="28"/>
      <c r="J2210" s="28"/>
      <c r="K2210" s="28"/>
      <c r="L2210" s="28"/>
      <c r="M2210" s="28"/>
      <c r="N2210" s="28"/>
      <c r="O2210" s="28"/>
      <c r="P2210" s="28"/>
      <c r="Q2210" s="28"/>
      <c r="R2210" s="28"/>
      <c r="S2210" s="28"/>
      <c r="T2210" s="28"/>
      <c r="U2210" s="28"/>
      <c r="V2210" s="28"/>
      <c r="W2210" s="28"/>
      <c r="X2210" s="28"/>
      <c r="Y2210" s="28"/>
      <c r="Z2210" s="28"/>
      <c r="AA2210" s="28"/>
      <c r="AB2210" s="28"/>
      <c r="AC2210" s="28"/>
      <c r="AD2210" s="28"/>
      <c r="AE2210" s="28"/>
      <c r="AF2210" s="28"/>
      <c r="AG2210" s="28"/>
      <c r="AH2210" s="28"/>
      <c r="AI2210" s="28"/>
      <c r="AJ2210" s="28"/>
      <c r="AK2210" s="28"/>
      <c r="AL2210" s="28"/>
      <c r="AM2210" s="28"/>
      <c r="AN2210" s="28"/>
      <c r="AO2210" s="28"/>
      <c r="AP2210" s="28"/>
      <c r="AQ2210" s="28"/>
      <c r="AR2210" s="28"/>
    </row>
    <row r="2211" spans="5:44" x14ac:dyDescent="0.25">
      <c r="E2211" s="28"/>
      <c r="F2211" s="28"/>
      <c r="G2211" s="28"/>
      <c r="H2211" s="28"/>
      <c r="I2211" s="28"/>
      <c r="J2211" s="28"/>
      <c r="K2211" s="28"/>
      <c r="L2211" s="28"/>
      <c r="M2211" s="28"/>
      <c r="N2211" s="28"/>
      <c r="O2211" s="28"/>
      <c r="P2211" s="28"/>
      <c r="Q2211" s="28"/>
      <c r="R2211" s="28"/>
      <c r="S2211" s="28"/>
      <c r="T2211" s="28"/>
      <c r="U2211" s="28"/>
      <c r="V2211" s="28"/>
      <c r="W2211" s="28"/>
      <c r="X2211" s="28"/>
      <c r="Y2211" s="28"/>
      <c r="Z2211" s="28"/>
      <c r="AA2211" s="28"/>
      <c r="AB2211" s="28"/>
      <c r="AC2211" s="28"/>
      <c r="AD2211" s="28"/>
      <c r="AE2211" s="28"/>
      <c r="AF2211" s="28"/>
      <c r="AG2211" s="28"/>
      <c r="AH2211" s="28"/>
      <c r="AI2211" s="28"/>
      <c r="AJ2211" s="28"/>
      <c r="AK2211" s="28"/>
      <c r="AL2211" s="28"/>
      <c r="AM2211" s="28"/>
      <c r="AN2211" s="28"/>
      <c r="AO2211" s="28"/>
      <c r="AP2211" s="28"/>
      <c r="AQ2211" s="28"/>
      <c r="AR2211" s="28"/>
    </row>
    <row r="2212" spans="5:44" x14ac:dyDescent="0.25">
      <c r="E2212" s="28"/>
      <c r="F2212" s="28"/>
      <c r="G2212" s="28"/>
      <c r="H2212" s="28"/>
      <c r="I2212" s="28"/>
      <c r="J2212" s="28"/>
      <c r="K2212" s="28"/>
      <c r="L2212" s="28"/>
      <c r="M2212" s="28"/>
      <c r="N2212" s="28"/>
      <c r="O2212" s="28"/>
      <c r="P2212" s="28"/>
      <c r="Q2212" s="28"/>
      <c r="R2212" s="28"/>
      <c r="S2212" s="28"/>
      <c r="T2212" s="28"/>
      <c r="U2212" s="28"/>
      <c r="V2212" s="28"/>
      <c r="W2212" s="28"/>
      <c r="X2212" s="28"/>
      <c r="Y2212" s="28"/>
      <c r="Z2212" s="28"/>
      <c r="AA2212" s="28"/>
      <c r="AB2212" s="28"/>
      <c r="AC2212" s="28"/>
      <c r="AD2212" s="28"/>
      <c r="AE2212" s="28"/>
      <c r="AF2212" s="28"/>
      <c r="AG2212" s="28"/>
      <c r="AH2212" s="28"/>
      <c r="AI2212" s="28"/>
      <c r="AJ2212" s="28"/>
      <c r="AK2212" s="28"/>
      <c r="AL2212" s="28"/>
      <c r="AM2212" s="28"/>
      <c r="AN2212" s="28"/>
      <c r="AO2212" s="28"/>
      <c r="AP2212" s="28"/>
      <c r="AQ2212" s="28"/>
      <c r="AR2212" s="28"/>
    </row>
    <row r="2213" spans="5:44" x14ac:dyDescent="0.25">
      <c r="E2213" s="28"/>
      <c r="F2213" s="28"/>
      <c r="G2213" s="28"/>
      <c r="H2213" s="28"/>
      <c r="I2213" s="28"/>
      <c r="J2213" s="28"/>
      <c r="K2213" s="28"/>
      <c r="L2213" s="28"/>
      <c r="M2213" s="28"/>
      <c r="N2213" s="28"/>
      <c r="O2213" s="28"/>
      <c r="P2213" s="28"/>
      <c r="Q2213" s="28"/>
      <c r="R2213" s="28"/>
      <c r="S2213" s="28"/>
      <c r="T2213" s="28"/>
      <c r="U2213" s="28"/>
      <c r="V2213" s="28"/>
      <c r="W2213" s="28"/>
      <c r="X2213" s="28"/>
      <c r="Y2213" s="28"/>
      <c r="Z2213" s="28"/>
      <c r="AA2213" s="28"/>
      <c r="AB2213" s="28"/>
      <c r="AC2213" s="28"/>
      <c r="AD2213" s="28"/>
      <c r="AE2213" s="28"/>
      <c r="AF2213" s="28"/>
      <c r="AG2213" s="28"/>
      <c r="AH2213" s="28"/>
      <c r="AI2213" s="28"/>
      <c r="AJ2213" s="28"/>
      <c r="AK2213" s="28"/>
      <c r="AL2213" s="28"/>
      <c r="AM2213" s="28"/>
      <c r="AN2213" s="28"/>
      <c r="AO2213" s="28"/>
      <c r="AP2213" s="28"/>
      <c r="AQ2213" s="28"/>
      <c r="AR2213" s="28"/>
    </row>
    <row r="2214" spans="5:44" x14ac:dyDescent="0.25">
      <c r="E2214" s="28"/>
      <c r="F2214" s="28"/>
      <c r="G2214" s="28"/>
      <c r="H2214" s="28"/>
      <c r="I2214" s="28"/>
      <c r="J2214" s="28"/>
      <c r="K2214" s="28"/>
      <c r="L2214" s="28"/>
      <c r="M2214" s="28"/>
      <c r="N2214" s="28"/>
      <c r="O2214" s="28"/>
      <c r="P2214" s="28"/>
      <c r="Q2214" s="28"/>
      <c r="R2214" s="28"/>
      <c r="S2214" s="28"/>
      <c r="T2214" s="28"/>
      <c r="U2214" s="28"/>
      <c r="V2214" s="28"/>
      <c r="W2214" s="28"/>
      <c r="X2214" s="28"/>
      <c r="Y2214" s="28"/>
      <c r="Z2214" s="28"/>
      <c r="AA2214" s="28"/>
      <c r="AB2214" s="28"/>
      <c r="AC2214" s="28"/>
      <c r="AD2214" s="28"/>
      <c r="AE2214" s="28"/>
      <c r="AF2214" s="28"/>
      <c r="AG2214" s="28"/>
      <c r="AH2214" s="28"/>
      <c r="AI2214" s="28"/>
      <c r="AJ2214" s="28"/>
      <c r="AK2214" s="28"/>
      <c r="AL2214" s="28"/>
      <c r="AM2214" s="28"/>
      <c r="AN2214" s="28"/>
      <c r="AO2214" s="28"/>
      <c r="AP2214" s="28"/>
      <c r="AQ2214" s="28"/>
      <c r="AR2214" s="28"/>
    </row>
    <row r="2215" spans="5:44" x14ac:dyDescent="0.25">
      <c r="E2215" s="28"/>
      <c r="F2215" s="28"/>
      <c r="G2215" s="28"/>
      <c r="H2215" s="28"/>
      <c r="I2215" s="28"/>
      <c r="J2215" s="28"/>
      <c r="K2215" s="28"/>
      <c r="L2215" s="28"/>
      <c r="M2215" s="28"/>
      <c r="N2215" s="28"/>
      <c r="O2215" s="28"/>
      <c r="P2215" s="28"/>
      <c r="Q2215" s="28"/>
      <c r="R2215" s="28"/>
      <c r="S2215" s="28"/>
      <c r="T2215" s="28"/>
      <c r="U2215" s="28"/>
      <c r="V2215" s="28"/>
      <c r="W2215" s="28"/>
      <c r="X2215" s="28"/>
      <c r="Y2215" s="28"/>
      <c r="Z2215" s="28"/>
      <c r="AA2215" s="28"/>
      <c r="AB2215" s="28"/>
      <c r="AC2215" s="28"/>
      <c r="AD2215" s="28"/>
      <c r="AE2215" s="28"/>
      <c r="AF2215" s="28"/>
      <c r="AG2215" s="28"/>
      <c r="AH2215" s="28"/>
      <c r="AI2215" s="28"/>
      <c r="AJ2215" s="28"/>
      <c r="AK2215" s="28"/>
      <c r="AL2215" s="28"/>
      <c r="AM2215" s="28"/>
      <c r="AN2215" s="28"/>
      <c r="AO2215" s="28"/>
      <c r="AP2215" s="28"/>
      <c r="AQ2215" s="28"/>
      <c r="AR2215" s="28"/>
    </row>
    <row r="2216" spans="5:44" x14ac:dyDescent="0.25">
      <c r="E2216" s="28"/>
      <c r="F2216" s="28"/>
      <c r="G2216" s="28"/>
      <c r="H2216" s="28"/>
      <c r="I2216" s="28"/>
      <c r="J2216" s="28"/>
      <c r="K2216" s="28"/>
      <c r="L2216" s="28"/>
      <c r="M2216" s="28"/>
      <c r="N2216" s="28"/>
      <c r="O2216" s="28"/>
      <c r="P2216" s="28"/>
      <c r="Q2216" s="28"/>
      <c r="R2216" s="28"/>
      <c r="S2216" s="28"/>
      <c r="T2216" s="28"/>
      <c r="U2216" s="28"/>
      <c r="V2216" s="28"/>
      <c r="W2216" s="28"/>
      <c r="X2216" s="28"/>
      <c r="Y2216" s="28"/>
      <c r="Z2216" s="28"/>
      <c r="AA2216" s="28"/>
      <c r="AB2216" s="28"/>
      <c r="AC2216" s="28"/>
      <c r="AD2216" s="28"/>
      <c r="AE2216" s="28"/>
      <c r="AF2216" s="28"/>
      <c r="AG2216" s="28"/>
      <c r="AH2216" s="28"/>
      <c r="AI2216" s="28"/>
      <c r="AJ2216" s="28"/>
      <c r="AK2216" s="28"/>
      <c r="AL2216" s="28"/>
      <c r="AM2216" s="28"/>
      <c r="AN2216" s="28"/>
      <c r="AO2216" s="28"/>
      <c r="AP2216" s="28"/>
      <c r="AQ2216" s="28"/>
      <c r="AR2216" s="28"/>
    </row>
    <row r="2217" spans="5:44" x14ac:dyDescent="0.25">
      <c r="E2217" s="28"/>
      <c r="F2217" s="28"/>
      <c r="G2217" s="28"/>
      <c r="H2217" s="28"/>
      <c r="I2217" s="28"/>
      <c r="J2217" s="28"/>
      <c r="K2217" s="28"/>
      <c r="L2217" s="28"/>
      <c r="M2217" s="28"/>
      <c r="N2217" s="28"/>
      <c r="O2217" s="28"/>
      <c r="P2217" s="28"/>
      <c r="Q2217" s="28"/>
      <c r="R2217" s="28"/>
      <c r="S2217" s="28"/>
      <c r="T2217" s="28"/>
      <c r="U2217" s="28"/>
      <c r="V2217" s="28"/>
      <c r="W2217" s="28"/>
      <c r="X2217" s="28"/>
      <c r="Y2217" s="28"/>
      <c r="Z2217" s="28"/>
      <c r="AA2217" s="28"/>
      <c r="AB2217" s="28"/>
      <c r="AC2217" s="28"/>
      <c r="AD2217" s="28"/>
      <c r="AE2217" s="28"/>
      <c r="AF2217" s="28"/>
      <c r="AG2217" s="28"/>
      <c r="AH2217" s="28"/>
      <c r="AI2217" s="28"/>
      <c r="AJ2217" s="28"/>
      <c r="AK2217" s="28"/>
      <c r="AL2217" s="28"/>
      <c r="AM2217" s="28"/>
      <c r="AN2217" s="28"/>
      <c r="AO2217" s="28"/>
      <c r="AP2217" s="28"/>
      <c r="AQ2217" s="28"/>
      <c r="AR2217" s="28"/>
    </row>
    <row r="2218" spans="5:44" x14ac:dyDescent="0.25">
      <c r="E2218" s="28"/>
      <c r="F2218" s="28"/>
      <c r="G2218" s="28"/>
      <c r="H2218" s="28"/>
      <c r="I2218" s="28"/>
      <c r="J2218" s="28"/>
      <c r="K2218" s="28"/>
      <c r="L2218" s="28"/>
      <c r="M2218" s="28"/>
      <c r="N2218" s="28"/>
      <c r="O2218" s="28"/>
      <c r="P2218" s="28"/>
      <c r="Q2218" s="28"/>
      <c r="R2218" s="28"/>
      <c r="S2218" s="28"/>
      <c r="T2218" s="28"/>
      <c r="U2218" s="28"/>
      <c r="V2218" s="28"/>
      <c r="W2218" s="28"/>
      <c r="X2218" s="28"/>
      <c r="Y2218" s="28"/>
      <c r="Z2218" s="28"/>
      <c r="AA2218" s="28"/>
      <c r="AB2218" s="28"/>
      <c r="AC2218" s="28"/>
      <c r="AD2218" s="28"/>
      <c r="AE2218" s="28"/>
      <c r="AF2218" s="28"/>
      <c r="AG2218" s="28"/>
      <c r="AH2218" s="28"/>
      <c r="AI2218" s="28"/>
      <c r="AJ2218" s="28"/>
      <c r="AK2218" s="28"/>
      <c r="AL2218" s="28"/>
      <c r="AM2218" s="28"/>
      <c r="AN2218" s="28"/>
      <c r="AO2218" s="28"/>
      <c r="AP2218" s="28"/>
      <c r="AQ2218" s="28"/>
      <c r="AR2218" s="28"/>
    </row>
    <row r="2219" spans="5:44" x14ac:dyDescent="0.25">
      <c r="E2219" s="28"/>
      <c r="F2219" s="28"/>
      <c r="G2219" s="28"/>
      <c r="H2219" s="28"/>
      <c r="I2219" s="28"/>
      <c r="J2219" s="28"/>
      <c r="K2219" s="28"/>
      <c r="L2219" s="28"/>
      <c r="M2219" s="28"/>
      <c r="N2219" s="28"/>
      <c r="O2219" s="28"/>
      <c r="P2219" s="28"/>
      <c r="Q2219" s="28"/>
      <c r="R2219" s="28"/>
      <c r="S2219" s="28"/>
      <c r="T2219" s="28"/>
      <c r="U2219" s="28"/>
      <c r="V2219" s="28"/>
      <c r="W2219" s="28"/>
      <c r="X2219" s="28"/>
      <c r="Y2219" s="28"/>
      <c r="Z2219" s="28"/>
      <c r="AA2219" s="28"/>
      <c r="AB2219" s="28"/>
      <c r="AC2219" s="28"/>
      <c r="AD2219" s="28"/>
      <c r="AE2219" s="28"/>
      <c r="AF2219" s="28"/>
      <c r="AG2219" s="28"/>
      <c r="AH2219" s="28"/>
      <c r="AI2219" s="28"/>
      <c r="AJ2219" s="28"/>
      <c r="AK2219" s="28"/>
      <c r="AL2219" s="28"/>
      <c r="AM2219" s="28"/>
      <c r="AN2219" s="28"/>
      <c r="AO2219" s="28"/>
      <c r="AP2219" s="28"/>
      <c r="AQ2219" s="28"/>
      <c r="AR2219" s="28"/>
    </row>
    <row r="2220" spans="5:44" x14ac:dyDescent="0.25">
      <c r="E2220" s="28"/>
      <c r="F2220" s="28"/>
      <c r="G2220" s="28"/>
      <c r="H2220" s="28"/>
      <c r="I2220" s="28"/>
      <c r="J2220" s="28"/>
      <c r="K2220" s="28"/>
      <c r="L2220" s="28"/>
      <c r="M2220" s="28"/>
      <c r="N2220" s="28"/>
      <c r="O2220" s="28"/>
      <c r="P2220" s="28"/>
      <c r="Q2220" s="28"/>
      <c r="R2220" s="28"/>
      <c r="S2220" s="28"/>
      <c r="T2220" s="28"/>
      <c r="U2220" s="28"/>
      <c r="V2220" s="28"/>
      <c r="W2220" s="28"/>
      <c r="X2220" s="28"/>
      <c r="Y2220" s="28"/>
      <c r="Z2220" s="28"/>
      <c r="AA2220" s="28"/>
      <c r="AB2220" s="28"/>
      <c r="AC2220" s="28"/>
      <c r="AD2220" s="28"/>
      <c r="AE2220" s="28"/>
      <c r="AF2220" s="28"/>
      <c r="AG2220" s="28"/>
      <c r="AH2220" s="28"/>
      <c r="AI2220" s="28"/>
      <c r="AJ2220" s="28"/>
      <c r="AK2220" s="28"/>
      <c r="AL2220" s="28"/>
      <c r="AM2220" s="28"/>
      <c r="AN2220" s="28"/>
      <c r="AO2220" s="28"/>
      <c r="AP2220" s="28"/>
      <c r="AQ2220" s="28"/>
      <c r="AR2220" s="28"/>
    </row>
    <row r="2221" spans="5:44" x14ac:dyDescent="0.25">
      <c r="E2221" s="28"/>
      <c r="F2221" s="28"/>
      <c r="G2221" s="28"/>
      <c r="H2221" s="28"/>
      <c r="I2221" s="28"/>
      <c r="J2221" s="28"/>
      <c r="K2221" s="28"/>
      <c r="L2221" s="28"/>
      <c r="M2221" s="28"/>
      <c r="N2221" s="28"/>
      <c r="O2221" s="28"/>
      <c r="P2221" s="28"/>
      <c r="Q2221" s="28"/>
      <c r="R2221" s="28"/>
      <c r="S2221" s="28"/>
      <c r="T2221" s="28"/>
      <c r="U2221" s="28"/>
      <c r="V2221" s="28"/>
      <c r="W2221" s="28"/>
      <c r="X2221" s="28"/>
      <c r="Y2221" s="28"/>
      <c r="Z2221" s="28"/>
      <c r="AA2221" s="28"/>
      <c r="AB2221" s="28"/>
      <c r="AC2221" s="28"/>
      <c r="AD2221" s="28"/>
      <c r="AE2221" s="28"/>
      <c r="AF2221" s="28"/>
      <c r="AG2221" s="28"/>
      <c r="AH2221" s="28"/>
      <c r="AI2221" s="28"/>
      <c r="AJ2221" s="28"/>
      <c r="AK2221" s="28"/>
      <c r="AL2221" s="28"/>
      <c r="AM2221" s="28"/>
      <c r="AN2221" s="28"/>
      <c r="AO2221" s="28"/>
      <c r="AP2221" s="28"/>
      <c r="AQ2221" s="28"/>
      <c r="AR2221" s="28"/>
    </row>
    <row r="2222" spans="5:44" x14ac:dyDescent="0.25">
      <c r="E2222" s="28"/>
      <c r="F2222" s="28"/>
      <c r="G2222" s="28"/>
      <c r="H2222" s="28"/>
      <c r="I2222" s="28"/>
      <c r="J2222" s="28"/>
      <c r="K2222" s="28"/>
      <c r="L2222" s="28"/>
      <c r="M2222" s="28"/>
      <c r="N2222" s="28"/>
      <c r="O2222" s="28"/>
      <c r="P2222" s="28"/>
      <c r="Q2222" s="28"/>
      <c r="R2222" s="28"/>
      <c r="S2222" s="28"/>
      <c r="T2222" s="28"/>
      <c r="U2222" s="28"/>
      <c r="V2222" s="28"/>
      <c r="W2222" s="28"/>
      <c r="X2222" s="28"/>
      <c r="Y2222" s="28"/>
      <c r="Z2222" s="28"/>
      <c r="AA2222" s="28"/>
      <c r="AB2222" s="28"/>
      <c r="AC2222" s="28"/>
      <c r="AD2222" s="28"/>
      <c r="AE2222" s="28"/>
      <c r="AF2222" s="28"/>
      <c r="AG2222" s="28"/>
      <c r="AH2222" s="28"/>
      <c r="AI2222" s="28"/>
      <c r="AJ2222" s="28"/>
      <c r="AK2222" s="28"/>
      <c r="AL2222" s="28"/>
      <c r="AM2222" s="28"/>
      <c r="AN2222" s="28"/>
      <c r="AO2222" s="28"/>
      <c r="AP2222" s="28"/>
      <c r="AQ2222" s="28"/>
      <c r="AR2222" s="28"/>
    </row>
    <row r="2223" spans="5:44" x14ac:dyDescent="0.25">
      <c r="E2223" s="28"/>
      <c r="F2223" s="28"/>
      <c r="G2223" s="28"/>
      <c r="H2223" s="28"/>
      <c r="I2223" s="28"/>
      <c r="J2223" s="28"/>
      <c r="K2223" s="28"/>
      <c r="L2223" s="28"/>
      <c r="M2223" s="28"/>
      <c r="N2223" s="28"/>
      <c r="O2223" s="28"/>
      <c r="P2223" s="28"/>
      <c r="Q2223" s="28"/>
      <c r="R2223" s="28"/>
      <c r="S2223" s="28"/>
      <c r="T2223" s="28"/>
      <c r="U2223" s="28"/>
      <c r="V2223" s="28"/>
      <c r="W2223" s="28"/>
      <c r="X2223" s="28"/>
      <c r="Y2223" s="28"/>
      <c r="Z2223" s="28"/>
      <c r="AA2223" s="28"/>
      <c r="AB2223" s="28"/>
      <c r="AC2223" s="28"/>
      <c r="AD2223" s="28"/>
      <c r="AE2223" s="28"/>
      <c r="AF2223" s="28"/>
      <c r="AG2223" s="28"/>
      <c r="AH2223" s="28"/>
      <c r="AI2223" s="28"/>
      <c r="AJ2223" s="28"/>
      <c r="AK2223" s="28"/>
      <c r="AL2223" s="28"/>
      <c r="AM2223" s="28"/>
      <c r="AN2223" s="28"/>
      <c r="AO2223" s="28"/>
      <c r="AP2223" s="28"/>
      <c r="AQ2223" s="28"/>
      <c r="AR2223" s="28"/>
    </row>
    <row r="2224" spans="5:44" x14ac:dyDescent="0.25">
      <c r="E2224" s="28"/>
      <c r="F2224" s="28"/>
      <c r="G2224" s="28"/>
      <c r="H2224" s="28"/>
      <c r="I2224" s="28"/>
      <c r="J2224" s="28"/>
      <c r="K2224" s="28"/>
      <c r="L2224" s="28"/>
      <c r="M2224" s="28"/>
      <c r="N2224" s="28"/>
      <c r="O2224" s="28"/>
      <c r="P2224" s="28"/>
      <c r="Q2224" s="28"/>
      <c r="R2224" s="28"/>
      <c r="S2224" s="28"/>
      <c r="T2224" s="28"/>
      <c r="U2224" s="28"/>
      <c r="V2224" s="28"/>
      <c r="W2224" s="28"/>
      <c r="X2224" s="28"/>
      <c r="Y2224" s="28"/>
      <c r="Z2224" s="28"/>
      <c r="AA2224" s="28"/>
      <c r="AB2224" s="28"/>
      <c r="AC2224" s="28"/>
      <c r="AD2224" s="28"/>
      <c r="AE2224" s="28"/>
      <c r="AF2224" s="28"/>
      <c r="AG2224" s="28"/>
      <c r="AH2224" s="28"/>
      <c r="AI2224" s="28"/>
      <c r="AJ2224" s="28"/>
      <c r="AK2224" s="28"/>
      <c r="AL2224" s="28"/>
      <c r="AM2224" s="28"/>
      <c r="AN2224" s="28"/>
      <c r="AO2224" s="28"/>
      <c r="AP2224" s="28"/>
      <c r="AQ2224" s="28"/>
      <c r="AR2224" s="28"/>
    </row>
    <row r="2225" spans="5:44" x14ac:dyDescent="0.25">
      <c r="E2225" s="28"/>
      <c r="F2225" s="28"/>
      <c r="G2225" s="28"/>
      <c r="H2225" s="28"/>
      <c r="I2225" s="28"/>
      <c r="J2225" s="28"/>
      <c r="K2225" s="28"/>
      <c r="L2225" s="28"/>
      <c r="M2225" s="28"/>
      <c r="N2225" s="28"/>
      <c r="O2225" s="28"/>
      <c r="P2225" s="28"/>
      <c r="Q2225" s="28"/>
      <c r="R2225" s="28"/>
      <c r="S2225" s="28"/>
      <c r="T2225" s="28"/>
      <c r="U2225" s="28"/>
      <c r="V2225" s="28"/>
      <c r="W2225" s="28"/>
      <c r="X2225" s="28"/>
      <c r="Y2225" s="28"/>
      <c r="Z2225" s="28"/>
      <c r="AA2225" s="28"/>
      <c r="AB2225" s="28"/>
      <c r="AC2225" s="28"/>
      <c r="AD2225" s="28"/>
      <c r="AE2225" s="28"/>
      <c r="AF2225" s="28"/>
      <c r="AG2225" s="28"/>
      <c r="AH2225" s="28"/>
      <c r="AI2225" s="28"/>
      <c r="AJ2225" s="28"/>
      <c r="AK2225" s="28"/>
      <c r="AL2225" s="28"/>
      <c r="AM2225" s="28"/>
      <c r="AN2225" s="28"/>
      <c r="AO2225" s="28"/>
      <c r="AP2225" s="28"/>
      <c r="AQ2225" s="28"/>
      <c r="AR2225" s="28"/>
    </row>
    <row r="2226" spans="5:44" x14ac:dyDescent="0.25">
      <c r="E2226" s="28"/>
      <c r="F2226" s="28"/>
      <c r="G2226" s="28"/>
      <c r="H2226" s="28"/>
      <c r="I2226" s="28"/>
      <c r="J2226" s="28"/>
      <c r="K2226" s="28"/>
      <c r="L2226" s="28"/>
      <c r="M2226" s="28"/>
      <c r="N2226" s="28"/>
      <c r="O2226" s="28"/>
      <c r="P2226" s="28"/>
      <c r="Q2226" s="28"/>
      <c r="R2226" s="28"/>
      <c r="S2226" s="28"/>
      <c r="T2226" s="28"/>
      <c r="U2226" s="28"/>
      <c r="V2226" s="28"/>
      <c r="W2226" s="28"/>
      <c r="X2226" s="28"/>
      <c r="Y2226" s="28"/>
      <c r="Z2226" s="28"/>
      <c r="AA2226" s="28"/>
      <c r="AB2226" s="28"/>
      <c r="AC2226" s="28"/>
      <c r="AD2226" s="28"/>
      <c r="AE2226" s="28"/>
      <c r="AF2226" s="28"/>
      <c r="AG2226" s="28"/>
      <c r="AH2226" s="28"/>
      <c r="AI2226" s="28"/>
      <c r="AJ2226" s="28"/>
      <c r="AK2226" s="28"/>
      <c r="AL2226" s="28"/>
      <c r="AM2226" s="28"/>
      <c r="AN2226" s="28"/>
      <c r="AO2226" s="28"/>
      <c r="AP2226" s="28"/>
      <c r="AQ2226" s="28"/>
      <c r="AR2226" s="28"/>
    </row>
    <row r="2227" spans="5:44" x14ac:dyDescent="0.25">
      <c r="E2227" s="28"/>
      <c r="F2227" s="28"/>
      <c r="G2227" s="28"/>
      <c r="H2227" s="28"/>
      <c r="I2227" s="28"/>
      <c r="J2227" s="28"/>
      <c r="K2227" s="28"/>
      <c r="L2227" s="28"/>
      <c r="M2227" s="28"/>
      <c r="N2227" s="28"/>
      <c r="O2227" s="28"/>
      <c r="P2227" s="28"/>
      <c r="Q2227" s="28"/>
      <c r="R2227" s="28"/>
      <c r="S2227" s="28"/>
      <c r="T2227" s="28"/>
      <c r="U2227" s="28"/>
      <c r="V2227" s="28"/>
      <c r="W2227" s="28"/>
      <c r="X2227" s="28"/>
      <c r="Y2227" s="28"/>
      <c r="Z2227" s="28"/>
      <c r="AA2227" s="28"/>
      <c r="AB2227" s="28"/>
      <c r="AC2227" s="28"/>
      <c r="AD2227" s="28"/>
      <c r="AE2227" s="28"/>
      <c r="AF2227" s="28"/>
      <c r="AG2227" s="28"/>
      <c r="AH2227" s="28"/>
      <c r="AI2227" s="28"/>
      <c r="AJ2227" s="28"/>
      <c r="AK2227" s="28"/>
      <c r="AL2227" s="28"/>
      <c r="AM2227" s="28"/>
      <c r="AN2227" s="28"/>
      <c r="AO2227" s="28"/>
      <c r="AP2227" s="28"/>
      <c r="AQ2227" s="28"/>
      <c r="AR2227" s="28"/>
    </row>
    <row r="2228" spans="5:44" x14ac:dyDescent="0.25">
      <c r="E2228" s="28"/>
      <c r="F2228" s="28"/>
      <c r="G2228" s="28"/>
      <c r="H2228" s="28"/>
      <c r="I2228" s="28"/>
      <c r="J2228" s="28"/>
      <c r="K2228" s="28"/>
      <c r="L2228" s="28"/>
      <c r="M2228" s="28"/>
      <c r="N2228" s="28"/>
      <c r="O2228" s="28"/>
      <c r="P2228" s="28"/>
      <c r="Q2228" s="28"/>
      <c r="R2228" s="28"/>
      <c r="S2228" s="28"/>
      <c r="T2228" s="28"/>
      <c r="U2228" s="28"/>
      <c r="V2228" s="28"/>
      <c r="W2228" s="28"/>
      <c r="X2228" s="28"/>
      <c r="Y2228" s="28"/>
      <c r="Z2228" s="28"/>
      <c r="AA2228" s="28"/>
      <c r="AB2228" s="28"/>
      <c r="AC2228" s="28"/>
      <c r="AD2228" s="28"/>
      <c r="AE2228" s="28"/>
      <c r="AF2228" s="28"/>
      <c r="AG2228" s="28"/>
      <c r="AH2228" s="28"/>
      <c r="AI2228" s="28"/>
      <c r="AJ2228" s="28"/>
      <c r="AK2228" s="28"/>
      <c r="AL2228" s="28"/>
      <c r="AM2228" s="28"/>
      <c r="AN2228" s="28"/>
      <c r="AO2228" s="28"/>
      <c r="AP2228" s="28"/>
      <c r="AQ2228" s="28"/>
      <c r="AR2228" s="28"/>
    </row>
    <row r="2229" spans="5:44" x14ac:dyDescent="0.25">
      <c r="E2229" s="28"/>
      <c r="F2229" s="28"/>
      <c r="G2229" s="28"/>
      <c r="H2229" s="28"/>
      <c r="I2229" s="28"/>
      <c r="J2229" s="28"/>
      <c r="K2229" s="28"/>
      <c r="L2229" s="28"/>
      <c r="M2229" s="28"/>
      <c r="N2229" s="28"/>
      <c r="O2229" s="28"/>
      <c r="P2229" s="28"/>
      <c r="Q2229" s="28"/>
      <c r="R2229" s="28"/>
      <c r="S2229" s="28"/>
      <c r="T2229" s="28"/>
      <c r="U2229" s="28"/>
      <c r="V2229" s="28"/>
      <c r="W2229" s="28"/>
      <c r="X2229" s="28"/>
      <c r="Y2229" s="28"/>
      <c r="Z2229" s="28"/>
      <c r="AA2229" s="28"/>
      <c r="AB2229" s="28"/>
      <c r="AC2229" s="28"/>
      <c r="AD2229" s="28"/>
      <c r="AE2229" s="28"/>
      <c r="AF2229" s="28"/>
      <c r="AG2229" s="28"/>
      <c r="AH2229" s="28"/>
      <c r="AI2229" s="28"/>
      <c r="AJ2229" s="28"/>
      <c r="AK2229" s="28"/>
      <c r="AL2229" s="28"/>
      <c r="AM2229" s="28"/>
      <c r="AN2229" s="28"/>
      <c r="AO2229" s="28"/>
      <c r="AP2229" s="28"/>
      <c r="AQ2229" s="28"/>
      <c r="AR2229" s="28"/>
    </row>
    <row r="2230" spans="5:44" x14ac:dyDescent="0.25">
      <c r="E2230" s="28"/>
      <c r="F2230" s="28"/>
      <c r="G2230" s="28"/>
      <c r="H2230" s="28"/>
      <c r="I2230" s="28"/>
      <c r="J2230" s="28"/>
      <c r="K2230" s="28"/>
      <c r="L2230" s="28"/>
      <c r="M2230" s="28"/>
      <c r="N2230" s="28"/>
      <c r="O2230" s="28"/>
      <c r="P2230" s="28"/>
      <c r="Q2230" s="28"/>
      <c r="R2230" s="28"/>
      <c r="S2230" s="28"/>
      <c r="T2230" s="28"/>
      <c r="U2230" s="28"/>
      <c r="V2230" s="28"/>
      <c r="W2230" s="28"/>
      <c r="X2230" s="28"/>
      <c r="Y2230" s="28"/>
      <c r="Z2230" s="28"/>
      <c r="AA2230" s="28"/>
      <c r="AB2230" s="28"/>
      <c r="AC2230" s="28"/>
      <c r="AD2230" s="28"/>
      <c r="AE2230" s="28"/>
      <c r="AF2230" s="28"/>
      <c r="AG2230" s="28"/>
      <c r="AH2230" s="28"/>
      <c r="AI2230" s="28"/>
      <c r="AJ2230" s="28"/>
      <c r="AK2230" s="28"/>
      <c r="AL2230" s="28"/>
      <c r="AM2230" s="28"/>
      <c r="AN2230" s="28"/>
      <c r="AO2230" s="28"/>
      <c r="AP2230" s="28"/>
      <c r="AQ2230" s="28"/>
      <c r="AR2230" s="28"/>
    </row>
    <row r="2231" spans="5:44" x14ac:dyDescent="0.25">
      <c r="E2231" s="28"/>
      <c r="F2231" s="28"/>
      <c r="G2231" s="28"/>
      <c r="H2231" s="28"/>
      <c r="I2231" s="28"/>
      <c r="J2231" s="28"/>
      <c r="K2231" s="28"/>
      <c r="L2231" s="28"/>
      <c r="M2231" s="28"/>
      <c r="N2231" s="28"/>
      <c r="O2231" s="28"/>
      <c r="P2231" s="28"/>
      <c r="Q2231" s="28"/>
      <c r="R2231" s="28"/>
      <c r="S2231" s="28"/>
      <c r="T2231" s="28"/>
      <c r="U2231" s="28"/>
      <c r="V2231" s="28"/>
      <c r="W2231" s="28"/>
      <c r="X2231" s="28"/>
      <c r="Y2231" s="28"/>
      <c r="Z2231" s="28"/>
      <c r="AA2231" s="28"/>
      <c r="AB2231" s="28"/>
      <c r="AC2231" s="28"/>
      <c r="AD2231" s="28"/>
      <c r="AE2231" s="28"/>
      <c r="AF2231" s="28"/>
      <c r="AG2231" s="28"/>
      <c r="AH2231" s="28"/>
      <c r="AI2231" s="28"/>
      <c r="AJ2231" s="28"/>
      <c r="AK2231" s="28"/>
      <c r="AL2231" s="28"/>
      <c r="AM2231" s="28"/>
      <c r="AN2231" s="28"/>
      <c r="AO2231" s="28"/>
      <c r="AP2231" s="28"/>
      <c r="AQ2231" s="28"/>
      <c r="AR2231" s="28"/>
    </row>
    <row r="2232" spans="5:44" x14ac:dyDescent="0.25">
      <c r="E2232" s="28"/>
      <c r="F2232" s="28"/>
      <c r="G2232" s="28"/>
      <c r="H2232" s="28"/>
      <c r="I2232" s="28"/>
      <c r="J2232" s="28"/>
      <c r="K2232" s="28"/>
      <c r="L2232" s="28"/>
      <c r="M2232" s="28"/>
      <c r="N2232" s="28"/>
      <c r="O2232" s="28"/>
      <c r="P2232" s="28"/>
      <c r="Q2232" s="28"/>
      <c r="R2232" s="28"/>
      <c r="S2232" s="28"/>
      <c r="T2232" s="28"/>
      <c r="U2232" s="28"/>
      <c r="V2232" s="28"/>
      <c r="W2232" s="28"/>
      <c r="X2232" s="28"/>
      <c r="Y2232" s="28"/>
      <c r="Z2232" s="28"/>
      <c r="AA2232" s="28"/>
      <c r="AB2232" s="28"/>
      <c r="AC2232" s="28"/>
      <c r="AD2232" s="28"/>
      <c r="AE2232" s="28"/>
      <c r="AF2232" s="28"/>
      <c r="AG2232" s="28"/>
      <c r="AH2232" s="28"/>
      <c r="AI2232" s="28"/>
      <c r="AJ2232" s="28"/>
      <c r="AK2232" s="28"/>
      <c r="AL2232" s="28"/>
      <c r="AM2232" s="28"/>
      <c r="AN2232" s="28"/>
      <c r="AO2232" s="28"/>
      <c r="AP2232" s="28"/>
      <c r="AQ2232" s="28"/>
      <c r="AR2232" s="28"/>
    </row>
    <row r="2233" spans="5:44" x14ac:dyDescent="0.25">
      <c r="E2233" s="28"/>
      <c r="F2233" s="28"/>
      <c r="G2233" s="28"/>
      <c r="H2233" s="28"/>
      <c r="I2233" s="28"/>
      <c r="J2233" s="28"/>
      <c r="K2233" s="28"/>
      <c r="L2233" s="28"/>
      <c r="M2233" s="28"/>
      <c r="N2233" s="28"/>
      <c r="O2233" s="28"/>
      <c r="P2233" s="28"/>
      <c r="Q2233" s="28"/>
      <c r="R2233" s="28"/>
      <c r="S2233" s="28"/>
      <c r="T2233" s="28"/>
      <c r="U2233" s="28"/>
      <c r="V2233" s="28"/>
      <c r="W2233" s="28"/>
      <c r="X2233" s="28"/>
      <c r="Y2233" s="28"/>
      <c r="Z2233" s="28"/>
      <c r="AA2233" s="28"/>
      <c r="AB2233" s="28"/>
      <c r="AC2233" s="28"/>
      <c r="AD2233" s="28"/>
      <c r="AE2233" s="28"/>
      <c r="AF2233" s="28"/>
      <c r="AG2233" s="28"/>
      <c r="AH2233" s="28"/>
      <c r="AI2233" s="28"/>
      <c r="AJ2233" s="28"/>
      <c r="AK2233" s="28"/>
      <c r="AL2233" s="28"/>
      <c r="AM2233" s="28"/>
      <c r="AN2233" s="28"/>
      <c r="AO2233" s="28"/>
      <c r="AP2233" s="28"/>
      <c r="AQ2233" s="28"/>
      <c r="AR2233" s="28"/>
    </row>
    <row r="2234" spans="5:44" x14ac:dyDescent="0.25">
      <c r="E2234" s="28"/>
      <c r="F2234" s="28"/>
      <c r="G2234" s="28"/>
      <c r="H2234" s="28"/>
      <c r="I2234" s="28"/>
      <c r="J2234" s="28"/>
      <c r="K2234" s="28"/>
      <c r="L2234" s="28"/>
      <c r="M2234" s="28"/>
      <c r="N2234" s="28"/>
      <c r="O2234" s="28"/>
      <c r="P2234" s="28"/>
      <c r="Q2234" s="28"/>
      <c r="R2234" s="28"/>
      <c r="S2234" s="28"/>
      <c r="T2234" s="28"/>
      <c r="U2234" s="28"/>
      <c r="V2234" s="28"/>
      <c r="W2234" s="28"/>
      <c r="X2234" s="28"/>
      <c r="Y2234" s="28"/>
      <c r="Z2234" s="28"/>
      <c r="AA2234" s="28"/>
      <c r="AB2234" s="28"/>
      <c r="AC2234" s="28"/>
      <c r="AD2234" s="28"/>
      <c r="AE2234" s="28"/>
      <c r="AF2234" s="28"/>
      <c r="AG2234" s="28"/>
      <c r="AH2234" s="28"/>
      <c r="AI2234" s="28"/>
      <c r="AJ2234" s="28"/>
      <c r="AK2234" s="28"/>
      <c r="AL2234" s="28"/>
      <c r="AM2234" s="28"/>
      <c r="AN2234" s="28"/>
      <c r="AO2234" s="28"/>
      <c r="AP2234" s="28"/>
      <c r="AQ2234" s="28"/>
      <c r="AR2234" s="28"/>
    </row>
    <row r="2235" spans="5:44" x14ac:dyDescent="0.25">
      <c r="E2235" s="28"/>
      <c r="F2235" s="28"/>
      <c r="G2235" s="28"/>
      <c r="H2235" s="28"/>
      <c r="I2235" s="28"/>
      <c r="J2235" s="28"/>
      <c r="K2235" s="28"/>
      <c r="L2235" s="28"/>
      <c r="M2235" s="28"/>
      <c r="N2235" s="28"/>
      <c r="O2235" s="28"/>
      <c r="P2235" s="28"/>
      <c r="Q2235" s="28"/>
      <c r="R2235" s="28"/>
      <c r="S2235" s="28"/>
      <c r="T2235" s="28"/>
      <c r="U2235" s="28"/>
      <c r="V2235" s="28"/>
      <c r="W2235" s="28"/>
      <c r="X2235" s="28"/>
      <c r="Y2235" s="28"/>
      <c r="Z2235" s="28"/>
      <c r="AA2235" s="28"/>
      <c r="AB2235" s="28"/>
      <c r="AC2235" s="28"/>
      <c r="AD2235" s="28"/>
      <c r="AE2235" s="28"/>
      <c r="AF2235" s="28"/>
      <c r="AG2235" s="28"/>
      <c r="AH2235" s="28"/>
      <c r="AI2235" s="28"/>
      <c r="AJ2235" s="28"/>
      <c r="AK2235" s="28"/>
      <c r="AL2235" s="28"/>
      <c r="AM2235" s="28"/>
      <c r="AN2235" s="28"/>
      <c r="AO2235" s="28"/>
      <c r="AP2235" s="28"/>
      <c r="AQ2235" s="28"/>
      <c r="AR2235" s="28"/>
    </row>
    <row r="2236" spans="5:44" x14ac:dyDescent="0.25">
      <c r="E2236" s="28"/>
      <c r="F2236" s="28"/>
      <c r="G2236" s="28"/>
      <c r="H2236" s="28"/>
      <c r="I2236" s="28"/>
      <c r="J2236" s="28"/>
      <c r="K2236" s="28"/>
      <c r="L2236" s="28"/>
      <c r="M2236" s="28"/>
      <c r="N2236" s="28"/>
      <c r="O2236" s="28"/>
      <c r="P2236" s="28"/>
      <c r="Q2236" s="28"/>
      <c r="R2236" s="28"/>
      <c r="S2236" s="28"/>
      <c r="T2236" s="28"/>
      <c r="U2236" s="28"/>
      <c r="V2236" s="28"/>
      <c r="W2236" s="28"/>
      <c r="X2236" s="28"/>
      <c r="Y2236" s="28"/>
      <c r="Z2236" s="28"/>
      <c r="AA2236" s="28"/>
      <c r="AB2236" s="28"/>
      <c r="AC2236" s="28"/>
      <c r="AD2236" s="28"/>
      <c r="AE2236" s="28"/>
      <c r="AF2236" s="28"/>
      <c r="AG2236" s="28"/>
      <c r="AH2236" s="28"/>
      <c r="AI2236" s="28"/>
      <c r="AJ2236" s="28"/>
      <c r="AK2236" s="28"/>
      <c r="AL2236" s="28"/>
      <c r="AM2236" s="28"/>
      <c r="AN2236" s="28"/>
      <c r="AO2236" s="28"/>
      <c r="AP2236" s="28"/>
      <c r="AQ2236" s="28"/>
      <c r="AR2236" s="28"/>
    </row>
    <row r="2237" spans="5:44" x14ac:dyDescent="0.25">
      <c r="E2237" s="28"/>
      <c r="F2237" s="28"/>
      <c r="G2237" s="28"/>
      <c r="H2237" s="28"/>
      <c r="I2237" s="28"/>
      <c r="J2237" s="28"/>
      <c r="K2237" s="28"/>
      <c r="L2237" s="28"/>
      <c r="M2237" s="28"/>
      <c r="N2237" s="28"/>
      <c r="O2237" s="28"/>
      <c r="P2237" s="28"/>
      <c r="Q2237" s="28"/>
      <c r="R2237" s="28"/>
      <c r="S2237" s="28"/>
      <c r="T2237" s="28"/>
      <c r="U2237" s="28"/>
      <c r="V2237" s="28"/>
      <c r="W2237" s="28"/>
      <c r="X2237" s="28"/>
      <c r="Y2237" s="28"/>
      <c r="Z2237" s="28"/>
      <c r="AA2237" s="28"/>
      <c r="AB2237" s="28"/>
      <c r="AC2237" s="28"/>
      <c r="AD2237" s="28"/>
      <c r="AE2237" s="28"/>
      <c r="AF2237" s="28"/>
      <c r="AG2237" s="28"/>
      <c r="AH2237" s="28"/>
      <c r="AI2237" s="28"/>
      <c r="AJ2237" s="28"/>
      <c r="AK2237" s="28"/>
      <c r="AL2237" s="28"/>
      <c r="AM2237" s="28"/>
      <c r="AN2237" s="28"/>
      <c r="AO2237" s="28"/>
      <c r="AP2237" s="28"/>
      <c r="AQ2237" s="28"/>
      <c r="AR2237" s="28"/>
    </row>
    <row r="2238" spans="5:44" x14ac:dyDescent="0.25">
      <c r="E2238" s="28"/>
      <c r="F2238" s="28"/>
      <c r="G2238" s="28"/>
      <c r="H2238" s="28"/>
      <c r="I2238" s="28"/>
      <c r="J2238" s="28"/>
      <c r="K2238" s="28"/>
      <c r="L2238" s="28"/>
      <c r="M2238" s="28"/>
      <c r="N2238" s="28"/>
      <c r="O2238" s="28"/>
      <c r="P2238" s="28"/>
      <c r="Q2238" s="28"/>
      <c r="R2238" s="28"/>
      <c r="S2238" s="28"/>
      <c r="T2238" s="28"/>
      <c r="U2238" s="28"/>
      <c r="V2238" s="28"/>
      <c r="W2238" s="28"/>
      <c r="X2238" s="28"/>
      <c r="Y2238" s="28"/>
      <c r="Z2238" s="28"/>
      <c r="AA2238" s="28"/>
      <c r="AB2238" s="28"/>
      <c r="AC2238" s="28"/>
      <c r="AD2238" s="28"/>
      <c r="AE2238" s="28"/>
      <c r="AF2238" s="28"/>
      <c r="AG2238" s="28"/>
      <c r="AH2238" s="28"/>
      <c r="AI2238" s="28"/>
      <c r="AJ2238" s="28"/>
      <c r="AK2238" s="28"/>
      <c r="AL2238" s="28"/>
      <c r="AM2238" s="28"/>
      <c r="AN2238" s="28"/>
      <c r="AO2238" s="28"/>
      <c r="AP2238" s="28"/>
      <c r="AQ2238" s="28"/>
      <c r="AR2238" s="28"/>
    </row>
    <row r="2239" spans="5:44" x14ac:dyDescent="0.25">
      <c r="E2239" s="28"/>
      <c r="F2239" s="28"/>
      <c r="G2239" s="28"/>
      <c r="H2239" s="28"/>
      <c r="I2239" s="28"/>
      <c r="J2239" s="28"/>
      <c r="K2239" s="28"/>
      <c r="L2239" s="28"/>
      <c r="M2239" s="28"/>
      <c r="N2239" s="28"/>
      <c r="O2239" s="28"/>
      <c r="P2239" s="28"/>
      <c r="Q2239" s="28"/>
      <c r="R2239" s="28"/>
      <c r="S2239" s="28"/>
      <c r="T2239" s="28"/>
      <c r="U2239" s="28"/>
      <c r="V2239" s="28"/>
      <c r="W2239" s="28"/>
      <c r="X2239" s="28"/>
      <c r="Y2239" s="28"/>
      <c r="Z2239" s="28"/>
      <c r="AA2239" s="28"/>
      <c r="AB2239" s="28"/>
      <c r="AC2239" s="28"/>
      <c r="AD2239" s="28"/>
      <c r="AE2239" s="28"/>
      <c r="AF2239" s="28"/>
      <c r="AG2239" s="28"/>
      <c r="AH2239" s="28"/>
      <c r="AI2239" s="28"/>
      <c r="AJ2239" s="28"/>
      <c r="AK2239" s="28"/>
      <c r="AL2239" s="28"/>
      <c r="AM2239" s="28"/>
      <c r="AN2239" s="28"/>
      <c r="AO2239" s="28"/>
      <c r="AP2239" s="28"/>
      <c r="AQ2239" s="28"/>
      <c r="AR2239" s="28"/>
    </row>
    <row r="2240" spans="5:44" x14ac:dyDescent="0.25">
      <c r="E2240" s="28"/>
      <c r="F2240" s="28"/>
      <c r="G2240" s="28"/>
      <c r="H2240" s="28"/>
      <c r="I2240" s="28"/>
      <c r="J2240" s="28"/>
      <c r="K2240" s="28"/>
      <c r="L2240" s="28"/>
      <c r="M2240" s="28"/>
      <c r="N2240" s="28"/>
      <c r="O2240" s="28"/>
      <c r="P2240" s="28"/>
      <c r="Q2240" s="28"/>
      <c r="R2240" s="28"/>
      <c r="S2240" s="28"/>
      <c r="T2240" s="28"/>
      <c r="U2240" s="28"/>
      <c r="V2240" s="28"/>
      <c r="W2240" s="28"/>
      <c r="X2240" s="28"/>
      <c r="Y2240" s="28"/>
      <c r="Z2240" s="28"/>
      <c r="AA2240" s="28"/>
      <c r="AB2240" s="28"/>
      <c r="AC2240" s="28"/>
      <c r="AD2240" s="28"/>
      <c r="AE2240" s="28"/>
      <c r="AF2240" s="28"/>
      <c r="AG2240" s="28"/>
      <c r="AH2240" s="28"/>
      <c r="AI2240" s="28"/>
      <c r="AJ2240" s="28"/>
      <c r="AK2240" s="28"/>
      <c r="AL2240" s="28"/>
      <c r="AM2240" s="28"/>
      <c r="AN2240" s="28"/>
      <c r="AO2240" s="28"/>
      <c r="AP2240" s="28"/>
      <c r="AQ2240" s="28"/>
      <c r="AR2240" s="28"/>
    </row>
    <row r="2241" spans="5:44" x14ac:dyDescent="0.25">
      <c r="E2241" s="28"/>
      <c r="F2241" s="28"/>
      <c r="G2241" s="28"/>
      <c r="H2241" s="28"/>
      <c r="I2241" s="28"/>
      <c r="J2241" s="28"/>
      <c r="K2241" s="28"/>
      <c r="L2241" s="28"/>
      <c r="M2241" s="28"/>
      <c r="N2241" s="28"/>
      <c r="O2241" s="28"/>
      <c r="P2241" s="28"/>
      <c r="Q2241" s="28"/>
      <c r="R2241" s="28"/>
      <c r="S2241" s="28"/>
      <c r="T2241" s="28"/>
      <c r="U2241" s="28"/>
      <c r="V2241" s="28"/>
      <c r="W2241" s="28"/>
      <c r="X2241" s="28"/>
      <c r="Y2241" s="28"/>
      <c r="Z2241" s="28"/>
      <c r="AA2241" s="28"/>
      <c r="AB2241" s="28"/>
      <c r="AC2241" s="28"/>
      <c r="AD2241" s="28"/>
      <c r="AE2241" s="28"/>
      <c r="AF2241" s="28"/>
      <c r="AG2241" s="28"/>
      <c r="AH2241" s="28"/>
      <c r="AI2241" s="28"/>
      <c r="AJ2241" s="28"/>
      <c r="AK2241" s="28"/>
      <c r="AL2241" s="28"/>
      <c r="AM2241" s="28"/>
      <c r="AN2241" s="28"/>
      <c r="AO2241" s="28"/>
      <c r="AP2241" s="28"/>
      <c r="AQ2241" s="28"/>
      <c r="AR2241" s="28"/>
    </row>
    <row r="2242" spans="5:44" x14ac:dyDescent="0.25">
      <c r="E2242" s="28"/>
      <c r="F2242" s="28"/>
      <c r="G2242" s="28"/>
      <c r="H2242" s="28"/>
      <c r="I2242" s="28"/>
      <c r="J2242" s="28"/>
      <c r="K2242" s="28"/>
      <c r="L2242" s="28"/>
      <c r="M2242" s="28"/>
      <c r="N2242" s="28"/>
      <c r="O2242" s="28"/>
      <c r="P2242" s="28"/>
      <c r="Q2242" s="28"/>
      <c r="R2242" s="28"/>
      <c r="S2242" s="28"/>
      <c r="T2242" s="28"/>
      <c r="U2242" s="28"/>
      <c r="V2242" s="28"/>
      <c r="W2242" s="28"/>
      <c r="X2242" s="28"/>
      <c r="Y2242" s="28"/>
      <c r="Z2242" s="28"/>
      <c r="AA2242" s="28"/>
      <c r="AB2242" s="28"/>
      <c r="AC2242" s="28"/>
      <c r="AD2242" s="28"/>
      <c r="AE2242" s="28"/>
      <c r="AF2242" s="28"/>
      <c r="AG2242" s="28"/>
      <c r="AH2242" s="28"/>
      <c r="AI2242" s="28"/>
      <c r="AJ2242" s="28"/>
      <c r="AK2242" s="28"/>
      <c r="AL2242" s="28"/>
      <c r="AM2242" s="28"/>
      <c r="AN2242" s="28"/>
      <c r="AO2242" s="28"/>
      <c r="AP2242" s="28"/>
      <c r="AQ2242" s="28"/>
      <c r="AR2242" s="28"/>
    </row>
    <row r="2243" spans="5:44" x14ac:dyDescent="0.25">
      <c r="E2243" s="28"/>
      <c r="F2243" s="28"/>
      <c r="G2243" s="28"/>
      <c r="H2243" s="28"/>
      <c r="I2243" s="28"/>
      <c r="J2243" s="28"/>
      <c r="K2243" s="28"/>
      <c r="L2243" s="28"/>
      <c r="M2243" s="28"/>
      <c r="N2243" s="28"/>
      <c r="O2243" s="28"/>
      <c r="P2243" s="28"/>
      <c r="Q2243" s="28"/>
      <c r="R2243" s="28"/>
      <c r="S2243" s="28"/>
      <c r="T2243" s="28"/>
      <c r="U2243" s="28"/>
      <c r="V2243" s="28"/>
      <c r="W2243" s="28"/>
      <c r="X2243" s="28"/>
      <c r="Y2243" s="28"/>
      <c r="Z2243" s="28"/>
      <c r="AA2243" s="28"/>
      <c r="AB2243" s="28"/>
      <c r="AC2243" s="28"/>
      <c r="AD2243" s="28"/>
      <c r="AE2243" s="28"/>
      <c r="AF2243" s="28"/>
      <c r="AG2243" s="28"/>
      <c r="AH2243" s="28"/>
      <c r="AI2243" s="28"/>
      <c r="AJ2243" s="28"/>
      <c r="AK2243" s="28"/>
      <c r="AL2243" s="28"/>
      <c r="AM2243" s="28"/>
      <c r="AN2243" s="28"/>
      <c r="AO2243" s="28"/>
      <c r="AP2243" s="28"/>
      <c r="AQ2243" s="28"/>
      <c r="AR2243" s="28"/>
    </row>
    <row r="2244" spans="5:44" x14ac:dyDescent="0.25">
      <c r="E2244" s="28"/>
      <c r="F2244" s="28"/>
      <c r="G2244" s="28"/>
      <c r="H2244" s="28"/>
      <c r="I2244" s="28"/>
      <c r="J2244" s="28"/>
      <c r="K2244" s="28"/>
      <c r="L2244" s="28"/>
      <c r="M2244" s="28"/>
      <c r="N2244" s="28"/>
      <c r="O2244" s="28"/>
      <c r="P2244" s="28"/>
      <c r="Q2244" s="28"/>
      <c r="R2244" s="28"/>
      <c r="S2244" s="28"/>
      <c r="T2244" s="28"/>
      <c r="U2244" s="28"/>
      <c r="V2244" s="28"/>
      <c r="W2244" s="28"/>
      <c r="X2244" s="28"/>
      <c r="Y2244" s="28"/>
      <c r="Z2244" s="28"/>
      <c r="AA2244" s="28"/>
      <c r="AB2244" s="28"/>
      <c r="AC2244" s="28"/>
      <c r="AD2244" s="28"/>
      <c r="AE2244" s="28"/>
      <c r="AF2244" s="28"/>
      <c r="AG2244" s="28"/>
      <c r="AH2244" s="28"/>
      <c r="AI2244" s="28"/>
      <c r="AJ2244" s="28"/>
      <c r="AK2244" s="28"/>
      <c r="AL2244" s="28"/>
      <c r="AM2244" s="28"/>
      <c r="AN2244" s="28"/>
      <c r="AO2244" s="28"/>
      <c r="AP2244" s="28"/>
      <c r="AQ2244" s="28"/>
      <c r="AR2244" s="28"/>
    </row>
    <row r="2245" spans="5:44" x14ac:dyDescent="0.25">
      <c r="E2245" s="28"/>
      <c r="F2245" s="28"/>
      <c r="G2245" s="28"/>
      <c r="H2245" s="28"/>
      <c r="I2245" s="28"/>
      <c r="J2245" s="28"/>
      <c r="K2245" s="28"/>
      <c r="L2245" s="28"/>
      <c r="M2245" s="28"/>
      <c r="N2245" s="28"/>
      <c r="O2245" s="28"/>
      <c r="P2245" s="28"/>
      <c r="Q2245" s="28"/>
      <c r="R2245" s="28"/>
      <c r="S2245" s="28"/>
      <c r="T2245" s="28"/>
      <c r="U2245" s="28"/>
      <c r="V2245" s="28"/>
      <c r="W2245" s="28"/>
      <c r="X2245" s="28"/>
      <c r="Y2245" s="28"/>
      <c r="Z2245" s="28"/>
      <c r="AA2245" s="28"/>
      <c r="AB2245" s="28"/>
      <c r="AC2245" s="28"/>
      <c r="AD2245" s="28"/>
      <c r="AE2245" s="28"/>
      <c r="AF2245" s="28"/>
      <c r="AG2245" s="28"/>
      <c r="AH2245" s="28"/>
      <c r="AI2245" s="28"/>
      <c r="AJ2245" s="28"/>
      <c r="AK2245" s="28"/>
      <c r="AL2245" s="28"/>
      <c r="AM2245" s="28"/>
      <c r="AN2245" s="28"/>
      <c r="AO2245" s="28"/>
      <c r="AP2245" s="28"/>
      <c r="AQ2245" s="28"/>
      <c r="AR2245" s="28"/>
    </row>
    <row r="2246" spans="5:44" x14ac:dyDescent="0.25">
      <c r="E2246" s="28"/>
      <c r="F2246" s="28"/>
      <c r="G2246" s="28"/>
      <c r="H2246" s="28"/>
      <c r="I2246" s="28"/>
      <c r="J2246" s="28"/>
      <c r="K2246" s="28"/>
      <c r="L2246" s="28"/>
      <c r="M2246" s="28"/>
      <c r="N2246" s="28"/>
      <c r="O2246" s="28"/>
      <c r="P2246" s="28"/>
      <c r="Q2246" s="28"/>
      <c r="R2246" s="28"/>
      <c r="S2246" s="28"/>
      <c r="T2246" s="28"/>
      <c r="U2246" s="28"/>
      <c r="V2246" s="28"/>
      <c r="W2246" s="28"/>
      <c r="X2246" s="28"/>
      <c r="Y2246" s="28"/>
      <c r="Z2246" s="28"/>
      <c r="AA2246" s="28"/>
      <c r="AB2246" s="28"/>
      <c r="AC2246" s="28"/>
      <c r="AD2246" s="28"/>
      <c r="AE2246" s="28"/>
      <c r="AF2246" s="28"/>
      <c r="AG2246" s="28"/>
      <c r="AH2246" s="28"/>
      <c r="AI2246" s="28"/>
      <c r="AJ2246" s="28"/>
      <c r="AK2246" s="28"/>
      <c r="AL2246" s="28"/>
      <c r="AM2246" s="28"/>
      <c r="AN2246" s="28"/>
      <c r="AO2246" s="28"/>
      <c r="AP2246" s="28"/>
      <c r="AQ2246" s="28"/>
      <c r="AR2246" s="28"/>
    </row>
    <row r="2247" spans="5:44" x14ac:dyDescent="0.25">
      <c r="E2247" s="28"/>
      <c r="F2247" s="28"/>
      <c r="G2247" s="28"/>
      <c r="H2247" s="28"/>
      <c r="I2247" s="28"/>
      <c r="J2247" s="28"/>
      <c r="K2247" s="28"/>
      <c r="L2247" s="28"/>
      <c r="M2247" s="28"/>
      <c r="N2247" s="28"/>
      <c r="O2247" s="28"/>
      <c r="P2247" s="28"/>
      <c r="Q2247" s="28"/>
      <c r="R2247" s="28"/>
      <c r="S2247" s="28"/>
      <c r="T2247" s="28"/>
      <c r="U2247" s="28"/>
      <c r="V2247" s="28"/>
      <c r="W2247" s="28"/>
      <c r="X2247" s="28"/>
      <c r="Y2247" s="28"/>
      <c r="Z2247" s="28"/>
      <c r="AA2247" s="28"/>
      <c r="AB2247" s="28"/>
      <c r="AC2247" s="28"/>
      <c r="AD2247" s="28"/>
      <c r="AE2247" s="28"/>
      <c r="AF2247" s="28"/>
      <c r="AG2247" s="28"/>
      <c r="AH2247" s="28"/>
      <c r="AI2247" s="28"/>
      <c r="AJ2247" s="28"/>
      <c r="AK2247" s="28"/>
      <c r="AL2247" s="28"/>
      <c r="AM2247" s="28"/>
      <c r="AN2247" s="28"/>
      <c r="AO2247" s="28"/>
      <c r="AP2247" s="28"/>
      <c r="AQ2247" s="28"/>
      <c r="AR2247" s="28"/>
    </row>
    <row r="2248" spans="5:44" x14ac:dyDescent="0.25">
      <c r="E2248" s="28"/>
      <c r="F2248" s="28"/>
      <c r="G2248" s="28"/>
      <c r="H2248" s="28"/>
      <c r="I2248" s="28"/>
      <c r="J2248" s="28"/>
      <c r="K2248" s="28"/>
      <c r="L2248" s="28"/>
      <c r="M2248" s="28"/>
      <c r="N2248" s="28"/>
      <c r="O2248" s="28"/>
      <c r="P2248" s="28"/>
      <c r="Q2248" s="28"/>
      <c r="R2248" s="28"/>
      <c r="S2248" s="28"/>
      <c r="T2248" s="28"/>
      <c r="U2248" s="28"/>
      <c r="V2248" s="28"/>
      <c r="W2248" s="28"/>
      <c r="X2248" s="28"/>
      <c r="Y2248" s="28"/>
      <c r="Z2248" s="28"/>
      <c r="AA2248" s="28"/>
      <c r="AB2248" s="28"/>
      <c r="AC2248" s="28"/>
      <c r="AD2248" s="28"/>
      <c r="AE2248" s="28"/>
      <c r="AF2248" s="28"/>
      <c r="AG2248" s="28"/>
      <c r="AH2248" s="28"/>
      <c r="AI2248" s="28"/>
      <c r="AJ2248" s="28"/>
      <c r="AK2248" s="28"/>
      <c r="AL2248" s="28"/>
      <c r="AM2248" s="28"/>
      <c r="AN2248" s="28"/>
      <c r="AO2248" s="28"/>
      <c r="AP2248" s="28"/>
      <c r="AQ2248" s="28"/>
      <c r="AR2248" s="28"/>
    </row>
    <row r="2249" spans="5:44" x14ac:dyDescent="0.25">
      <c r="E2249" s="28"/>
      <c r="F2249" s="28"/>
      <c r="G2249" s="28"/>
      <c r="H2249" s="28"/>
      <c r="I2249" s="28"/>
      <c r="J2249" s="28"/>
      <c r="K2249" s="28"/>
      <c r="L2249" s="28"/>
      <c r="M2249" s="28"/>
      <c r="N2249" s="28"/>
      <c r="O2249" s="28"/>
      <c r="P2249" s="28"/>
      <c r="Q2249" s="28"/>
      <c r="R2249" s="28"/>
      <c r="S2249" s="28"/>
      <c r="T2249" s="28"/>
      <c r="U2249" s="28"/>
      <c r="V2249" s="28"/>
      <c r="W2249" s="28"/>
      <c r="X2249" s="28"/>
      <c r="Y2249" s="28"/>
      <c r="Z2249" s="28"/>
      <c r="AA2249" s="28"/>
      <c r="AB2249" s="28"/>
      <c r="AC2249" s="28"/>
      <c r="AD2249" s="28"/>
      <c r="AE2249" s="28"/>
      <c r="AF2249" s="28"/>
      <c r="AG2249" s="28"/>
      <c r="AH2249" s="28"/>
      <c r="AI2249" s="28"/>
      <c r="AJ2249" s="28"/>
      <c r="AK2249" s="28"/>
      <c r="AL2249" s="28"/>
      <c r="AM2249" s="28"/>
      <c r="AN2249" s="28"/>
      <c r="AO2249" s="28"/>
      <c r="AP2249" s="28"/>
      <c r="AQ2249" s="28"/>
      <c r="AR2249" s="28"/>
    </row>
    <row r="2250" spans="5:44" x14ac:dyDescent="0.25">
      <c r="E2250" s="28"/>
      <c r="F2250" s="28"/>
      <c r="G2250" s="28"/>
      <c r="H2250" s="28"/>
      <c r="I2250" s="28"/>
      <c r="J2250" s="28"/>
      <c r="K2250" s="28"/>
      <c r="L2250" s="28"/>
      <c r="M2250" s="28"/>
      <c r="N2250" s="28"/>
      <c r="O2250" s="28"/>
      <c r="P2250" s="28"/>
      <c r="Q2250" s="28"/>
      <c r="R2250" s="28"/>
      <c r="S2250" s="28"/>
      <c r="T2250" s="28"/>
      <c r="U2250" s="28"/>
      <c r="V2250" s="28"/>
      <c r="W2250" s="28"/>
      <c r="X2250" s="28"/>
      <c r="Y2250" s="28"/>
      <c r="Z2250" s="28"/>
      <c r="AA2250" s="28"/>
      <c r="AB2250" s="28"/>
      <c r="AC2250" s="28"/>
      <c r="AD2250" s="28"/>
      <c r="AE2250" s="28"/>
      <c r="AF2250" s="28"/>
      <c r="AG2250" s="28"/>
      <c r="AH2250" s="28"/>
      <c r="AI2250" s="28"/>
      <c r="AJ2250" s="28"/>
      <c r="AK2250" s="28"/>
      <c r="AL2250" s="28"/>
      <c r="AM2250" s="28"/>
      <c r="AN2250" s="28"/>
      <c r="AO2250" s="28"/>
      <c r="AP2250" s="28"/>
      <c r="AQ2250" s="28"/>
      <c r="AR2250" s="28"/>
    </row>
    <row r="2251" spans="5:44" x14ac:dyDescent="0.25">
      <c r="E2251" s="28"/>
      <c r="F2251" s="28"/>
      <c r="G2251" s="28"/>
      <c r="H2251" s="28"/>
      <c r="I2251" s="28"/>
      <c r="J2251" s="28"/>
      <c r="K2251" s="28"/>
      <c r="L2251" s="28"/>
      <c r="M2251" s="28"/>
      <c r="N2251" s="28"/>
      <c r="O2251" s="28"/>
      <c r="P2251" s="28"/>
      <c r="Q2251" s="28"/>
      <c r="R2251" s="28"/>
      <c r="S2251" s="28"/>
      <c r="T2251" s="28"/>
      <c r="U2251" s="28"/>
      <c r="V2251" s="28"/>
      <c r="W2251" s="28"/>
      <c r="X2251" s="28"/>
      <c r="Y2251" s="28"/>
      <c r="Z2251" s="28"/>
      <c r="AA2251" s="28"/>
      <c r="AB2251" s="28"/>
      <c r="AC2251" s="28"/>
      <c r="AD2251" s="28"/>
      <c r="AE2251" s="28"/>
      <c r="AF2251" s="28"/>
      <c r="AG2251" s="28"/>
      <c r="AH2251" s="28"/>
      <c r="AI2251" s="28"/>
      <c r="AJ2251" s="28"/>
      <c r="AK2251" s="28"/>
      <c r="AL2251" s="28"/>
      <c r="AM2251" s="28"/>
      <c r="AN2251" s="28"/>
      <c r="AO2251" s="28"/>
      <c r="AP2251" s="28"/>
      <c r="AQ2251" s="28"/>
      <c r="AR2251" s="28"/>
    </row>
    <row r="2252" spans="5:44" x14ac:dyDescent="0.25">
      <c r="E2252" s="28"/>
      <c r="F2252" s="28"/>
      <c r="G2252" s="28"/>
      <c r="H2252" s="28"/>
      <c r="I2252" s="28"/>
      <c r="J2252" s="28"/>
      <c r="K2252" s="28"/>
      <c r="L2252" s="28"/>
      <c r="M2252" s="28"/>
      <c r="N2252" s="28"/>
      <c r="O2252" s="28"/>
      <c r="P2252" s="28"/>
      <c r="Q2252" s="28"/>
      <c r="R2252" s="28"/>
      <c r="S2252" s="28"/>
      <c r="T2252" s="28"/>
      <c r="U2252" s="28"/>
      <c r="V2252" s="28"/>
      <c r="W2252" s="28"/>
      <c r="X2252" s="28"/>
      <c r="Y2252" s="28"/>
      <c r="Z2252" s="28"/>
      <c r="AA2252" s="28"/>
      <c r="AB2252" s="28"/>
      <c r="AC2252" s="28"/>
      <c r="AD2252" s="28"/>
      <c r="AE2252" s="28"/>
      <c r="AF2252" s="28"/>
      <c r="AG2252" s="28"/>
      <c r="AH2252" s="28"/>
      <c r="AI2252" s="28"/>
      <c r="AJ2252" s="28"/>
      <c r="AK2252" s="28"/>
      <c r="AL2252" s="28"/>
      <c r="AM2252" s="28"/>
      <c r="AN2252" s="28"/>
      <c r="AO2252" s="28"/>
      <c r="AP2252" s="28"/>
      <c r="AQ2252" s="28"/>
      <c r="AR2252" s="28"/>
    </row>
    <row r="2253" spans="5:44" x14ac:dyDescent="0.25">
      <c r="E2253" s="28"/>
      <c r="F2253" s="28"/>
      <c r="G2253" s="28"/>
      <c r="H2253" s="28"/>
      <c r="I2253" s="28"/>
      <c r="J2253" s="28"/>
      <c r="K2253" s="28"/>
      <c r="L2253" s="28"/>
      <c r="M2253" s="28"/>
      <c r="N2253" s="28"/>
      <c r="O2253" s="28"/>
      <c r="P2253" s="28"/>
      <c r="Q2253" s="28"/>
      <c r="R2253" s="28"/>
      <c r="S2253" s="28"/>
      <c r="T2253" s="28"/>
      <c r="U2253" s="28"/>
      <c r="V2253" s="28"/>
      <c r="W2253" s="28"/>
      <c r="X2253" s="28"/>
      <c r="Y2253" s="28"/>
      <c r="Z2253" s="28"/>
      <c r="AA2253" s="28"/>
      <c r="AB2253" s="28"/>
      <c r="AC2253" s="28"/>
      <c r="AD2253" s="28"/>
      <c r="AE2253" s="28"/>
      <c r="AF2253" s="28"/>
      <c r="AG2253" s="28"/>
      <c r="AH2253" s="28"/>
      <c r="AI2253" s="28"/>
      <c r="AJ2253" s="28"/>
      <c r="AK2253" s="28"/>
      <c r="AL2253" s="28"/>
      <c r="AM2253" s="28"/>
      <c r="AN2253" s="28"/>
      <c r="AO2253" s="28"/>
      <c r="AP2253" s="28"/>
      <c r="AQ2253" s="28"/>
      <c r="AR2253" s="28"/>
    </row>
    <row r="2254" spans="5:44" x14ac:dyDescent="0.25">
      <c r="E2254" s="28"/>
      <c r="F2254" s="28"/>
      <c r="G2254" s="28"/>
      <c r="H2254" s="28"/>
      <c r="I2254" s="28"/>
      <c r="J2254" s="28"/>
      <c r="K2254" s="28"/>
      <c r="L2254" s="28"/>
      <c r="M2254" s="28"/>
      <c r="N2254" s="28"/>
      <c r="O2254" s="28"/>
      <c r="P2254" s="28"/>
      <c r="Q2254" s="28"/>
      <c r="R2254" s="28"/>
      <c r="S2254" s="28"/>
      <c r="T2254" s="28"/>
      <c r="U2254" s="28"/>
      <c r="V2254" s="28"/>
      <c r="W2254" s="28"/>
      <c r="X2254" s="28"/>
      <c r="Y2254" s="28"/>
      <c r="Z2254" s="28"/>
      <c r="AA2254" s="28"/>
      <c r="AB2254" s="28"/>
      <c r="AC2254" s="28"/>
      <c r="AD2254" s="28"/>
      <c r="AE2254" s="28"/>
      <c r="AF2254" s="28"/>
      <c r="AG2254" s="28"/>
      <c r="AH2254" s="28"/>
      <c r="AI2254" s="28"/>
      <c r="AJ2254" s="28"/>
      <c r="AK2254" s="28"/>
      <c r="AL2254" s="28"/>
      <c r="AM2254" s="28"/>
      <c r="AN2254" s="28"/>
      <c r="AO2254" s="28"/>
      <c r="AP2254" s="28"/>
      <c r="AQ2254" s="28"/>
      <c r="AR2254" s="28"/>
    </row>
    <row r="2255" spans="5:44" x14ac:dyDescent="0.25">
      <c r="E2255" s="28"/>
      <c r="F2255" s="28"/>
      <c r="G2255" s="28"/>
      <c r="H2255" s="28"/>
      <c r="I2255" s="28"/>
      <c r="J2255" s="28"/>
      <c r="K2255" s="28"/>
      <c r="L2255" s="28"/>
      <c r="M2255" s="28"/>
      <c r="N2255" s="28"/>
      <c r="O2255" s="28"/>
      <c r="P2255" s="28"/>
      <c r="Q2255" s="28"/>
      <c r="R2255" s="28"/>
      <c r="S2255" s="28"/>
      <c r="T2255" s="28"/>
      <c r="U2255" s="28"/>
      <c r="V2255" s="28"/>
      <c r="W2255" s="28"/>
      <c r="X2255" s="28"/>
      <c r="Y2255" s="28"/>
      <c r="Z2255" s="28"/>
      <c r="AA2255" s="28"/>
      <c r="AB2255" s="28"/>
      <c r="AC2255" s="28"/>
      <c r="AD2255" s="28"/>
      <c r="AE2255" s="28"/>
      <c r="AF2255" s="28"/>
      <c r="AG2255" s="28"/>
      <c r="AH2255" s="28"/>
      <c r="AI2255" s="28"/>
      <c r="AJ2255" s="28"/>
      <c r="AK2255" s="28"/>
      <c r="AL2255" s="28"/>
      <c r="AM2255" s="28"/>
      <c r="AN2255" s="28"/>
      <c r="AO2255" s="28"/>
      <c r="AP2255" s="28"/>
      <c r="AQ2255" s="28"/>
      <c r="AR2255" s="28"/>
    </row>
    <row r="2256" spans="5:44" x14ac:dyDescent="0.25">
      <c r="E2256" s="28"/>
      <c r="F2256" s="28"/>
      <c r="G2256" s="28"/>
      <c r="H2256" s="28"/>
      <c r="I2256" s="28"/>
      <c r="J2256" s="28"/>
      <c r="K2256" s="28"/>
      <c r="L2256" s="28"/>
      <c r="M2256" s="28"/>
      <c r="N2256" s="28"/>
      <c r="O2256" s="28"/>
      <c r="P2256" s="28"/>
      <c r="Q2256" s="28"/>
      <c r="R2256" s="28"/>
      <c r="S2256" s="28"/>
      <c r="T2256" s="28"/>
      <c r="U2256" s="28"/>
      <c r="V2256" s="28"/>
      <c r="W2256" s="28"/>
      <c r="X2256" s="28"/>
      <c r="Y2256" s="28"/>
      <c r="Z2256" s="28"/>
      <c r="AA2256" s="28"/>
      <c r="AB2256" s="28"/>
      <c r="AC2256" s="28"/>
      <c r="AD2256" s="28"/>
      <c r="AE2256" s="28"/>
      <c r="AF2256" s="28"/>
      <c r="AG2256" s="28"/>
      <c r="AH2256" s="28"/>
      <c r="AI2256" s="28"/>
      <c r="AJ2256" s="28"/>
      <c r="AK2256" s="28"/>
      <c r="AL2256" s="28"/>
      <c r="AM2256" s="28"/>
      <c r="AN2256" s="28"/>
      <c r="AO2256" s="28"/>
      <c r="AP2256" s="28"/>
      <c r="AQ2256" s="28"/>
      <c r="AR2256" s="28"/>
    </row>
    <row r="2257" spans="5:44" x14ac:dyDescent="0.25">
      <c r="E2257" s="28"/>
      <c r="F2257" s="28"/>
      <c r="G2257" s="28"/>
      <c r="H2257" s="28"/>
      <c r="I2257" s="28"/>
      <c r="J2257" s="28"/>
      <c r="K2257" s="28"/>
      <c r="L2257" s="28"/>
      <c r="M2257" s="28"/>
      <c r="N2257" s="28"/>
      <c r="O2257" s="28"/>
      <c r="P2257" s="28"/>
      <c r="Q2257" s="28"/>
      <c r="R2257" s="28"/>
      <c r="S2257" s="28"/>
      <c r="T2257" s="28"/>
      <c r="U2257" s="28"/>
      <c r="V2257" s="28"/>
      <c r="W2257" s="28"/>
      <c r="X2257" s="28"/>
      <c r="Y2257" s="28"/>
      <c r="Z2257" s="28"/>
      <c r="AA2257" s="28"/>
      <c r="AB2257" s="28"/>
      <c r="AC2257" s="28"/>
      <c r="AD2257" s="28"/>
      <c r="AE2257" s="28"/>
      <c r="AF2257" s="28"/>
      <c r="AG2257" s="28"/>
      <c r="AH2257" s="28"/>
      <c r="AI2257" s="28"/>
      <c r="AJ2257" s="28"/>
      <c r="AK2257" s="28"/>
      <c r="AL2257" s="28"/>
      <c r="AM2257" s="28"/>
      <c r="AN2257" s="28"/>
      <c r="AO2257" s="28"/>
      <c r="AP2257" s="28"/>
      <c r="AQ2257" s="28"/>
      <c r="AR2257" s="28"/>
    </row>
    <row r="2258" spans="5:44" x14ac:dyDescent="0.25">
      <c r="E2258" s="28"/>
      <c r="F2258" s="28"/>
      <c r="G2258" s="28"/>
      <c r="H2258" s="28"/>
      <c r="I2258" s="28"/>
      <c r="J2258" s="28"/>
      <c r="K2258" s="28"/>
      <c r="L2258" s="28"/>
      <c r="M2258" s="28"/>
      <c r="N2258" s="28"/>
      <c r="O2258" s="28"/>
      <c r="P2258" s="28"/>
      <c r="Q2258" s="28"/>
      <c r="R2258" s="28"/>
      <c r="S2258" s="28"/>
      <c r="T2258" s="28"/>
      <c r="U2258" s="28"/>
      <c r="V2258" s="28"/>
      <c r="W2258" s="28"/>
      <c r="X2258" s="28"/>
      <c r="Y2258" s="28"/>
      <c r="Z2258" s="28"/>
      <c r="AA2258" s="28"/>
      <c r="AB2258" s="28"/>
      <c r="AC2258" s="28"/>
      <c r="AD2258" s="28"/>
      <c r="AE2258" s="28"/>
      <c r="AF2258" s="28"/>
      <c r="AG2258" s="28"/>
      <c r="AH2258" s="28"/>
      <c r="AI2258" s="28"/>
      <c r="AJ2258" s="28"/>
      <c r="AK2258" s="28"/>
      <c r="AL2258" s="28"/>
      <c r="AM2258" s="28"/>
      <c r="AN2258" s="28"/>
      <c r="AO2258" s="28"/>
      <c r="AP2258" s="28"/>
      <c r="AQ2258" s="28"/>
      <c r="AR2258" s="28"/>
    </row>
    <row r="2259" spans="5:44" x14ac:dyDescent="0.25">
      <c r="E2259" s="28"/>
      <c r="F2259" s="28"/>
      <c r="G2259" s="28"/>
      <c r="H2259" s="28"/>
      <c r="I2259" s="28"/>
      <c r="J2259" s="28"/>
      <c r="K2259" s="28"/>
      <c r="L2259" s="28"/>
      <c r="M2259" s="28"/>
      <c r="N2259" s="28"/>
      <c r="O2259" s="28"/>
      <c r="P2259" s="28"/>
      <c r="Q2259" s="28"/>
      <c r="R2259" s="28"/>
      <c r="S2259" s="28"/>
      <c r="T2259" s="28"/>
      <c r="U2259" s="28"/>
      <c r="V2259" s="28"/>
      <c r="W2259" s="28"/>
      <c r="X2259" s="28"/>
      <c r="Y2259" s="28"/>
      <c r="Z2259" s="28"/>
      <c r="AA2259" s="28"/>
      <c r="AB2259" s="28"/>
      <c r="AC2259" s="28"/>
      <c r="AD2259" s="28"/>
      <c r="AE2259" s="28"/>
      <c r="AF2259" s="28"/>
      <c r="AG2259" s="28"/>
      <c r="AH2259" s="28"/>
      <c r="AI2259" s="28"/>
      <c r="AJ2259" s="28"/>
      <c r="AK2259" s="28"/>
      <c r="AL2259" s="28"/>
      <c r="AM2259" s="28"/>
      <c r="AN2259" s="28"/>
      <c r="AO2259" s="28"/>
      <c r="AP2259" s="28"/>
      <c r="AQ2259" s="28"/>
      <c r="AR2259" s="28"/>
    </row>
    <row r="2260" spans="5:44" x14ac:dyDescent="0.25">
      <c r="E2260" s="28"/>
      <c r="F2260" s="28"/>
      <c r="G2260" s="28"/>
      <c r="H2260" s="28"/>
      <c r="I2260" s="28"/>
      <c r="J2260" s="28"/>
      <c r="K2260" s="28"/>
      <c r="L2260" s="28"/>
      <c r="M2260" s="28"/>
      <c r="N2260" s="28"/>
      <c r="O2260" s="28"/>
      <c r="P2260" s="28"/>
      <c r="Q2260" s="28"/>
      <c r="R2260" s="28"/>
      <c r="S2260" s="28"/>
      <c r="T2260" s="28"/>
      <c r="U2260" s="28"/>
      <c r="V2260" s="28"/>
      <c r="W2260" s="28"/>
      <c r="X2260" s="28"/>
      <c r="Y2260" s="28"/>
      <c r="Z2260" s="28"/>
      <c r="AA2260" s="28"/>
      <c r="AB2260" s="28"/>
      <c r="AC2260" s="28"/>
      <c r="AD2260" s="28"/>
      <c r="AE2260" s="28"/>
      <c r="AF2260" s="28"/>
      <c r="AG2260" s="28"/>
      <c r="AH2260" s="28"/>
      <c r="AI2260" s="28"/>
      <c r="AJ2260" s="28"/>
      <c r="AK2260" s="28"/>
      <c r="AL2260" s="28"/>
      <c r="AM2260" s="28"/>
      <c r="AN2260" s="28"/>
      <c r="AO2260" s="28"/>
      <c r="AP2260" s="28"/>
      <c r="AQ2260" s="28"/>
      <c r="AR2260" s="28"/>
    </row>
    <row r="2261" spans="5:44" x14ac:dyDescent="0.25">
      <c r="E2261" s="28"/>
      <c r="F2261" s="28"/>
      <c r="G2261" s="28"/>
      <c r="H2261" s="28"/>
      <c r="I2261" s="28"/>
      <c r="J2261" s="28"/>
      <c r="K2261" s="28"/>
      <c r="L2261" s="28"/>
      <c r="M2261" s="28"/>
      <c r="N2261" s="28"/>
      <c r="O2261" s="28"/>
      <c r="P2261" s="28"/>
      <c r="Q2261" s="28"/>
      <c r="R2261" s="28"/>
      <c r="S2261" s="28"/>
      <c r="T2261" s="28"/>
      <c r="U2261" s="28"/>
      <c r="V2261" s="28"/>
      <c r="W2261" s="28"/>
      <c r="X2261" s="28"/>
      <c r="Y2261" s="28"/>
      <c r="Z2261" s="28"/>
      <c r="AA2261" s="28"/>
      <c r="AB2261" s="28"/>
      <c r="AC2261" s="28"/>
      <c r="AD2261" s="28"/>
      <c r="AE2261" s="28"/>
      <c r="AF2261" s="28"/>
      <c r="AG2261" s="28"/>
      <c r="AH2261" s="28"/>
      <c r="AI2261" s="28"/>
      <c r="AJ2261" s="28"/>
      <c r="AK2261" s="28"/>
      <c r="AL2261" s="28"/>
      <c r="AM2261" s="28"/>
      <c r="AN2261" s="28"/>
      <c r="AO2261" s="28"/>
      <c r="AP2261" s="28"/>
      <c r="AQ2261" s="28"/>
      <c r="AR2261" s="28"/>
    </row>
    <row r="2262" spans="5:44" x14ac:dyDescent="0.25">
      <c r="E2262" s="28"/>
      <c r="F2262" s="28"/>
      <c r="G2262" s="28"/>
      <c r="H2262" s="28"/>
      <c r="I2262" s="28"/>
      <c r="J2262" s="28"/>
      <c r="K2262" s="28"/>
      <c r="L2262" s="28"/>
      <c r="M2262" s="28"/>
      <c r="N2262" s="28"/>
      <c r="O2262" s="28"/>
      <c r="P2262" s="28"/>
      <c r="Q2262" s="28"/>
      <c r="R2262" s="28"/>
      <c r="S2262" s="28"/>
      <c r="T2262" s="28"/>
      <c r="U2262" s="28"/>
      <c r="V2262" s="28"/>
      <c r="W2262" s="28"/>
      <c r="X2262" s="28"/>
      <c r="Y2262" s="28"/>
      <c r="Z2262" s="28"/>
      <c r="AA2262" s="28"/>
      <c r="AB2262" s="28"/>
      <c r="AC2262" s="28"/>
      <c r="AD2262" s="28"/>
      <c r="AE2262" s="28"/>
      <c r="AF2262" s="28"/>
      <c r="AG2262" s="28"/>
      <c r="AH2262" s="28"/>
      <c r="AI2262" s="28"/>
      <c r="AJ2262" s="28"/>
      <c r="AK2262" s="28"/>
      <c r="AL2262" s="28"/>
      <c r="AM2262" s="28"/>
      <c r="AN2262" s="28"/>
      <c r="AO2262" s="28"/>
      <c r="AP2262" s="28"/>
      <c r="AQ2262" s="28"/>
      <c r="AR2262" s="28"/>
    </row>
    <row r="2263" spans="5:44" x14ac:dyDescent="0.25">
      <c r="E2263" s="28"/>
      <c r="F2263" s="28"/>
      <c r="G2263" s="28"/>
      <c r="H2263" s="28"/>
      <c r="I2263" s="28"/>
      <c r="J2263" s="28"/>
      <c r="K2263" s="28"/>
      <c r="L2263" s="28"/>
      <c r="M2263" s="28"/>
      <c r="N2263" s="28"/>
      <c r="O2263" s="28"/>
      <c r="P2263" s="28"/>
      <c r="Q2263" s="28"/>
      <c r="R2263" s="28"/>
      <c r="S2263" s="28"/>
      <c r="T2263" s="28"/>
      <c r="U2263" s="28"/>
      <c r="V2263" s="28"/>
      <c r="W2263" s="28"/>
      <c r="X2263" s="28"/>
      <c r="Y2263" s="28"/>
      <c r="Z2263" s="28"/>
      <c r="AA2263" s="28"/>
      <c r="AB2263" s="28"/>
      <c r="AC2263" s="28"/>
      <c r="AD2263" s="28"/>
      <c r="AE2263" s="28"/>
      <c r="AF2263" s="28"/>
      <c r="AG2263" s="28"/>
      <c r="AH2263" s="28"/>
      <c r="AI2263" s="28"/>
      <c r="AJ2263" s="28"/>
      <c r="AK2263" s="28"/>
      <c r="AL2263" s="28"/>
      <c r="AM2263" s="28"/>
      <c r="AN2263" s="28"/>
      <c r="AO2263" s="28"/>
      <c r="AP2263" s="28"/>
      <c r="AQ2263" s="28"/>
      <c r="AR2263" s="28"/>
    </row>
    <row r="2264" spans="5:44" x14ac:dyDescent="0.25">
      <c r="E2264" s="28"/>
      <c r="F2264" s="28"/>
      <c r="G2264" s="28"/>
      <c r="H2264" s="28"/>
      <c r="I2264" s="28"/>
      <c r="J2264" s="28"/>
      <c r="K2264" s="28"/>
      <c r="L2264" s="28"/>
      <c r="M2264" s="28"/>
      <c r="N2264" s="28"/>
      <c r="O2264" s="28"/>
      <c r="P2264" s="28"/>
      <c r="Q2264" s="28"/>
      <c r="R2264" s="28"/>
      <c r="S2264" s="28"/>
      <c r="T2264" s="28"/>
      <c r="U2264" s="28"/>
      <c r="V2264" s="28"/>
      <c r="W2264" s="28"/>
      <c r="X2264" s="28"/>
      <c r="Y2264" s="28"/>
      <c r="Z2264" s="28"/>
      <c r="AA2264" s="28"/>
      <c r="AB2264" s="28"/>
      <c r="AC2264" s="28"/>
      <c r="AD2264" s="28"/>
      <c r="AE2264" s="28"/>
      <c r="AF2264" s="28"/>
      <c r="AG2264" s="28"/>
      <c r="AH2264" s="28"/>
      <c r="AI2264" s="28"/>
      <c r="AJ2264" s="28"/>
      <c r="AK2264" s="28"/>
      <c r="AL2264" s="28"/>
      <c r="AM2264" s="28"/>
      <c r="AN2264" s="28"/>
      <c r="AO2264" s="28"/>
      <c r="AP2264" s="28"/>
      <c r="AQ2264" s="28"/>
      <c r="AR2264" s="28"/>
    </row>
    <row r="2265" spans="5:44" x14ac:dyDescent="0.25">
      <c r="E2265" s="28"/>
      <c r="F2265" s="28"/>
      <c r="G2265" s="28"/>
      <c r="H2265" s="28"/>
      <c r="I2265" s="28"/>
      <c r="J2265" s="28"/>
      <c r="K2265" s="28"/>
      <c r="L2265" s="28"/>
      <c r="M2265" s="28"/>
      <c r="N2265" s="28"/>
      <c r="O2265" s="28"/>
      <c r="P2265" s="28"/>
      <c r="Q2265" s="28"/>
      <c r="R2265" s="28"/>
      <c r="S2265" s="28"/>
      <c r="T2265" s="28"/>
      <c r="U2265" s="28"/>
      <c r="V2265" s="28"/>
      <c r="W2265" s="28"/>
      <c r="X2265" s="28"/>
      <c r="Y2265" s="28"/>
      <c r="Z2265" s="28"/>
      <c r="AA2265" s="28"/>
      <c r="AB2265" s="28"/>
      <c r="AC2265" s="28"/>
      <c r="AD2265" s="28"/>
      <c r="AE2265" s="28"/>
      <c r="AF2265" s="28"/>
      <c r="AG2265" s="28"/>
      <c r="AH2265" s="28"/>
      <c r="AI2265" s="28"/>
      <c r="AJ2265" s="28"/>
      <c r="AK2265" s="28"/>
      <c r="AL2265" s="28"/>
      <c r="AM2265" s="28"/>
      <c r="AN2265" s="28"/>
      <c r="AO2265" s="28"/>
      <c r="AP2265" s="28"/>
      <c r="AQ2265" s="28"/>
      <c r="AR2265" s="28"/>
    </row>
    <row r="2266" spans="5:44" x14ac:dyDescent="0.25">
      <c r="E2266" s="28"/>
      <c r="F2266" s="28"/>
      <c r="G2266" s="28"/>
      <c r="H2266" s="28"/>
      <c r="I2266" s="28"/>
      <c r="J2266" s="28"/>
      <c r="K2266" s="28"/>
      <c r="L2266" s="28"/>
      <c r="M2266" s="28"/>
      <c r="N2266" s="28"/>
      <c r="O2266" s="28"/>
      <c r="P2266" s="28"/>
      <c r="Q2266" s="28"/>
      <c r="R2266" s="28"/>
      <c r="S2266" s="28"/>
      <c r="T2266" s="28"/>
      <c r="U2266" s="28"/>
      <c r="V2266" s="28"/>
      <c r="W2266" s="28"/>
      <c r="X2266" s="28"/>
      <c r="Y2266" s="28"/>
      <c r="Z2266" s="28"/>
      <c r="AA2266" s="28"/>
      <c r="AB2266" s="28"/>
      <c r="AC2266" s="28"/>
      <c r="AD2266" s="28"/>
      <c r="AE2266" s="28"/>
      <c r="AF2266" s="28"/>
      <c r="AG2266" s="28"/>
      <c r="AH2266" s="28"/>
      <c r="AI2266" s="28"/>
      <c r="AJ2266" s="28"/>
      <c r="AK2266" s="28"/>
      <c r="AL2266" s="28"/>
      <c r="AM2266" s="28"/>
      <c r="AN2266" s="28"/>
      <c r="AO2266" s="28"/>
      <c r="AP2266" s="28"/>
      <c r="AQ2266" s="28"/>
      <c r="AR2266" s="28"/>
    </row>
    <row r="2267" spans="5:44" x14ac:dyDescent="0.25">
      <c r="E2267" s="28"/>
      <c r="F2267" s="28"/>
      <c r="G2267" s="28"/>
      <c r="H2267" s="28"/>
      <c r="I2267" s="28"/>
      <c r="J2267" s="28"/>
      <c r="K2267" s="28"/>
      <c r="L2267" s="28"/>
      <c r="M2267" s="28"/>
      <c r="N2267" s="28"/>
      <c r="O2267" s="28"/>
      <c r="P2267" s="28"/>
      <c r="Q2267" s="28"/>
      <c r="R2267" s="28"/>
      <c r="S2267" s="28"/>
      <c r="T2267" s="28"/>
      <c r="U2267" s="28"/>
      <c r="V2267" s="28"/>
      <c r="W2267" s="28"/>
      <c r="X2267" s="28"/>
      <c r="Y2267" s="28"/>
      <c r="Z2267" s="28"/>
      <c r="AA2267" s="28"/>
      <c r="AB2267" s="28"/>
      <c r="AC2267" s="28"/>
      <c r="AD2267" s="28"/>
      <c r="AE2267" s="28"/>
      <c r="AF2267" s="28"/>
      <c r="AG2267" s="28"/>
      <c r="AH2267" s="28"/>
      <c r="AI2267" s="28"/>
      <c r="AJ2267" s="28"/>
      <c r="AK2267" s="28"/>
      <c r="AL2267" s="28"/>
      <c r="AM2267" s="28"/>
      <c r="AN2267" s="28"/>
      <c r="AO2267" s="28"/>
      <c r="AP2267" s="28"/>
      <c r="AQ2267" s="28"/>
      <c r="AR2267" s="28"/>
    </row>
    <row r="2268" spans="5:44" x14ac:dyDescent="0.25">
      <c r="E2268" s="28"/>
      <c r="F2268" s="28"/>
      <c r="G2268" s="28"/>
      <c r="H2268" s="28"/>
      <c r="I2268" s="28"/>
      <c r="J2268" s="28"/>
      <c r="K2268" s="28"/>
      <c r="L2268" s="28"/>
      <c r="M2268" s="28"/>
      <c r="N2268" s="28"/>
      <c r="O2268" s="28"/>
      <c r="P2268" s="28"/>
      <c r="Q2268" s="28"/>
      <c r="R2268" s="28"/>
      <c r="S2268" s="28"/>
      <c r="T2268" s="28"/>
      <c r="U2268" s="28"/>
      <c r="V2268" s="28"/>
      <c r="W2268" s="28"/>
      <c r="X2268" s="28"/>
      <c r="Y2268" s="28"/>
      <c r="Z2268" s="28"/>
      <c r="AA2268" s="28"/>
      <c r="AB2268" s="28"/>
      <c r="AC2268" s="28"/>
      <c r="AD2268" s="28"/>
      <c r="AE2268" s="28"/>
      <c r="AF2268" s="28"/>
      <c r="AG2268" s="28"/>
      <c r="AH2268" s="28"/>
      <c r="AI2268" s="28"/>
      <c r="AJ2268" s="28"/>
      <c r="AK2268" s="28"/>
      <c r="AL2268" s="28"/>
      <c r="AM2268" s="28"/>
      <c r="AN2268" s="28"/>
      <c r="AO2268" s="28"/>
      <c r="AP2268" s="28"/>
      <c r="AQ2268" s="28"/>
      <c r="AR2268" s="28"/>
    </row>
    <row r="2269" spans="5:44" x14ac:dyDescent="0.25">
      <c r="E2269" s="28"/>
      <c r="F2269" s="28"/>
      <c r="G2269" s="28"/>
      <c r="H2269" s="28"/>
      <c r="I2269" s="28"/>
      <c r="J2269" s="28"/>
      <c r="K2269" s="28"/>
      <c r="L2269" s="28"/>
      <c r="M2269" s="28"/>
      <c r="N2269" s="28"/>
      <c r="O2269" s="28"/>
      <c r="P2269" s="28"/>
      <c r="Q2269" s="28"/>
      <c r="R2269" s="28"/>
      <c r="S2269" s="28"/>
      <c r="T2269" s="28"/>
      <c r="U2269" s="28"/>
      <c r="V2269" s="28"/>
      <c r="W2269" s="28"/>
      <c r="X2269" s="28"/>
      <c r="Y2269" s="28"/>
      <c r="Z2269" s="28"/>
      <c r="AA2269" s="28"/>
      <c r="AB2269" s="28"/>
      <c r="AC2269" s="28"/>
      <c r="AD2269" s="28"/>
      <c r="AE2269" s="28"/>
      <c r="AF2269" s="28"/>
      <c r="AG2269" s="28"/>
      <c r="AH2269" s="28"/>
      <c r="AI2269" s="28"/>
      <c r="AJ2269" s="28"/>
      <c r="AK2269" s="28"/>
      <c r="AL2269" s="28"/>
      <c r="AM2269" s="28"/>
      <c r="AN2269" s="28"/>
      <c r="AO2269" s="28"/>
      <c r="AP2269" s="28"/>
      <c r="AQ2269" s="28"/>
      <c r="AR2269" s="28"/>
    </row>
    <row r="2270" spans="5:44" x14ac:dyDescent="0.25">
      <c r="E2270" s="28"/>
      <c r="F2270" s="28"/>
      <c r="G2270" s="28"/>
      <c r="H2270" s="28"/>
      <c r="I2270" s="28"/>
      <c r="J2270" s="28"/>
      <c r="K2270" s="28"/>
      <c r="L2270" s="28"/>
      <c r="M2270" s="28"/>
      <c r="N2270" s="28"/>
      <c r="O2270" s="28"/>
      <c r="P2270" s="28"/>
      <c r="Q2270" s="28"/>
      <c r="R2270" s="28"/>
      <c r="S2270" s="28"/>
      <c r="T2270" s="28"/>
      <c r="U2270" s="28"/>
      <c r="V2270" s="28"/>
      <c r="W2270" s="28"/>
      <c r="X2270" s="28"/>
      <c r="Y2270" s="28"/>
      <c r="Z2270" s="28"/>
      <c r="AA2270" s="28"/>
      <c r="AB2270" s="28"/>
      <c r="AC2270" s="28"/>
      <c r="AD2270" s="28"/>
      <c r="AE2270" s="28"/>
      <c r="AF2270" s="28"/>
      <c r="AG2270" s="28"/>
      <c r="AH2270" s="28"/>
      <c r="AI2270" s="28"/>
      <c r="AJ2270" s="28"/>
      <c r="AK2270" s="28"/>
      <c r="AL2270" s="28"/>
      <c r="AM2270" s="28"/>
      <c r="AN2270" s="28"/>
      <c r="AO2270" s="28"/>
      <c r="AP2270" s="28"/>
      <c r="AQ2270" s="28"/>
      <c r="AR2270" s="28"/>
    </row>
    <row r="2271" spans="5:44" x14ac:dyDescent="0.25">
      <c r="E2271" s="28"/>
      <c r="F2271" s="28"/>
      <c r="G2271" s="28"/>
      <c r="H2271" s="28"/>
      <c r="I2271" s="28"/>
      <c r="J2271" s="28"/>
      <c r="K2271" s="28"/>
      <c r="L2271" s="28"/>
      <c r="M2271" s="28"/>
      <c r="N2271" s="28"/>
      <c r="O2271" s="28"/>
      <c r="P2271" s="28"/>
      <c r="Q2271" s="28"/>
      <c r="R2271" s="28"/>
      <c r="S2271" s="28"/>
      <c r="T2271" s="28"/>
      <c r="U2271" s="28"/>
      <c r="V2271" s="28"/>
      <c r="W2271" s="28"/>
      <c r="X2271" s="28"/>
      <c r="Y2271" s="28"/>
      <c r="Z2271" s="28"/>
      <c r="AA2271" s="28"/>
      <c r="AB2271" s="28"/>
      <c r="AC2271" s="28"/>
      <c r="AD2271" s="28"/>
      <c r="AE2271" s="28"/>
      <c r="AF2271" s="28"/>
      <c r="AG2271" s="28"/>
      <c r="AH2271" s="28"/>
      <c r="AI2271" s="28"/>
      <c r="AJ2271" s="28"/>
      <c r="AK2271" s="28"/>
      <c r="AL2271" s="28"/>
      <c r="AM2271" s="28"/>
      <c r="AN2271" s="28"/>
      <c r="AO2271" s="28"/>
      <c r="AP2271" s="28"/>
      <c r="AQ2271" s="28"/>
      <c r="AR2271" s="28"/>
    </row>
    <row r="2272" spans="5:44" x14ac:dyDescent="0.25">
      <c r="E2272" s="28"/>
      <c r="F2272" s="28"/>
      <c r="G2272" s="28"/>
      <c r="H2272" s="28"/>
      <c r="I2272" s="28"/>
      <c r="J2272" s="28"/>
      <c r="K2272" s="28"/>
      <c r="L2272" s="28"/>
      <c r="M2272" s="28"/>
      <c r="N2272" s="28"/>
      <c r="O2272" s="28"/>
      <c r="P2272" s="28"/>
      <c r="Q2272" s="28"/>
      <c r="R2272" s="28"/>
      <c r="S2272" s="28"/>
      <c r="T2272" s="28"/>
      <c r="U2272" s="28"/>
      <c r="V2272" s="28"/>
      <c r="W2272" s="28"/>
      <c r="X2272" s="28"/>
      <c r="Y2272" s="28"/>
      <c r="Z2272" s="28"/>
      <c r="AA2272" s="28"/>
      <c r="AB2272" s="28"/>
      <c r="AC2272" s="28"/>
      <c r="AD2272" s="28"/>
      <c r="AE2272" s="28"/>
      <c r="AF2272" s="28"/>
      <c r="AG2272" s="28"/>
      <c r="AH2272" s="28"/>
      <c r="AI2272" s="28"/>
      <c r="AJ2272" s="28"/>
      <c r="AK2272" s="28"/>
      <c r="AL2272" s="28"/>
      <c r="AM2272" s="28"/>
      <c r="AN2272" s="28"/>
      <c r="AO2272" s="28"/>
      <c r="AP2272" s="28"/>
      <c r="AQ2272" s="28"/>
      <c r="AR2272" s="28"/>
    </row>
    <row r="2273" spans="5:44" x14ac:dyDescent="0.25">
      <c r="E2273" s="28"/>
      <c r="F2273" s="28"/>
      <c r="G2273" s="28"/>
      <c r="H2273" s="28"/>
      <c r="I2273" s="28"/>
      <c r="J2273" s="28"/>
      <c r="K2273" s="28"/>
      <c r="L2273" s="28"/>
      <c r="M2273" s="28"/>
      <c r="N2273" s="28"/>
      <c r="O2273" s="28"/>
      <c r="P2273" s="28"/>
      <c r="Q2273" s="28"/>
      <c r="R2273" s="28"/>
      <c r="S2273" s="28"/>
      <c r="T2273" s="28"/>
      <c r="U2273" s="28"/>
      <c r="V2273" s="28"/>
      <c r="W2273" s="28"/>
      <c r="X2273" s="28"/>
      <c r="Y2273" s="28"/>
      <c r="Z2273" s="28"/>
      <c r="AA2273" s="28"/>
      <c r="AB2273" s="28"/>
      <c r="AC2273" s="28"/>
      <c r="AD2273" s="28"/>
      <c r="AE2273" s="28"/>
      <c r="AF2273" s="28"/>
      <c r="AG2273" s="28"/>
      <c r="AH2273" s="28"/>
      <c r="AI2273" s="28"/>
      <c r="AJ2273" s="28"/>
      <c r="AK2273" s="28"/>
      <c r="AL2273" s="28"/>
      <c r="AM2273" s="28"/>
      <c r="AN2273" s="28"/>
      <c r="AO2273" s="28"/>
      <c r="AP2273" s="28"/>
      <c r="AQ2273" s="28"/>
      <c r="AR2273" s="28"/>
    </row>
    <row r="2274" spans="5:44" x14ac:dyDescent="0.25">
      <c r="E2274" s="28"/>
      <c r="F2274" s="28"/>
      <c r="G2274" s="28"/>
      <c r="H2274" s="28"/>
      <c r="I2274" s="28"/>
      <c r="J2274" s="28"/>
      <c r="K2274" s="28"/>
      <c r="L2274" s="28"/>
      <c r="M2274" s="28"/>
      <c r="N2274" s="28"/>
      <c r="O2274" s="28"/>
      <c r="P2274" s="28"/>
      <c r="Q2274" s="28"/>
      <c r="R2274" s="28"/>
      <c r="S2274" s="28"/>
      <c r="T2274" s="28"/>
      <c r="U2274" s="28"/>
      <c r="V2274" s="28"/>
      <c r="W2274" s="28"/>
      <c r="X2274" s="28"/>
      <c r="Y2274" s="28"/>
      <c r="Z2274" s="28"/>
      <c r="AA2274" s="28"/>
      <c r="AB2274" s="28"/>
      <c r="AC2274" s="28"/>
      <c r="AD2274" s="28"/>
      <c r="AE2274" s="28"/>
      <c r="AF2274" s="28"/>
      <c r="AG2274" s="28"/>
      <c r="AH2274" s="28"/>
      <c r="AI2274" s="28"/>
      <c r="AJ2274" s="28"/>
      <c r="AK2274" s="28"/>
      <c r="AL2274" s="28"/>
      <c r="AM2274" s="28"/>
      <c r="AN2274" s="28"/>
      <c r="AO2274" s="28"/>
      <c r="AP2274" s="28"/>
      <c r="AQ2274" s="28"/>
      <c r="AR2274" s="28"/>
    </row>
    <row r="2275" spans="5:44" x14ac:dyDescent="0.25">
      <c r="E2275" s="28"/>
      <c r="F2275" s="28"/>
      <c r="G2275" s="28"/>
      <c r="H2275" s="28"/>
      <c r="I2275" s="28"/>
      <c r="J2275" s="28"/>
      <c r="K2275" s="28"/>
      <c r="L2275" s="28"/>
      <c r="M2275" s="28"/>
      <c r="N2275" s="28"/>
      <c r="O2275" s="28"/>
      <c r="P2275" s="28"/>
      <c r="Q2275" s="28"/>
      <c r="R2275" s="28"/>
      <c r="S2275" s="28"/>
      <c r="T2275" s="28"/>
      <c r="U2275" s="28"/>
      <c r="V2275" s="28"/>
      <c r="W2275" s="28"/>
      <c r="X2275" s="28"/>
      <c r="Y2275" s="28"/>
      <c r="Z2275" s="28"/>
      <c r="AA2275" s="28"/>
      <c r="AB2275" s="28"/>
      <c r="AC2275" s="28"/>
      <c r="AD2275" s="28"/>
      <c r="AE2275" s="28"/>
      <c r="AF2275" s="28"/>
      <c r="AG2275" s="28"/>
      <c r="AH2275" s="28"/>
      <c r="AI2275" s="28"/>
      <c r="AJ2275" s="28"/>
      <c r="AK2275" s="28"/>
      <c r="AL2275" s="28"/>
      <c r="AM2275" s="28"/>
      <c r="AN2275" s="28"/>
      <c r="AO2275" s="28"/>
      <c r="AP2275" s="28"/>
      <c r="AQ2275" s="28"/>
      <c r="AR2275" s="28"/>
    </row>
    <row r="2276" spans="5:44" x14ac:dyDescent="0.25">
      <c r="E2276" s="28"/>
      <c r="F2276" s="28"/>
      <c r="G2276" s="28"/>
      <c r="H2276" s="28"/>
      <c r="I2276" s="28"/>
      <c r="J2276" s="28"/>
      <c r="K2276" s="28"/>
      <c r="L2276" s="28"/>
      <c r="M2276" s="28"/>
      <c r="N2276" s="28"/>
      <c r="O2276" s="28"/>
      <c r="P2276" s="28"/>
      <c r="Q2276" s="28"/>
      <c r="R2276" s="28"/>
      <c r="S2276" s="28"/>
      <c r="T2276" s="28"/>
      <c r="U2276" s="28"/>
      <c r="V2276" s="28"/>
      <c r="W2276" s="28"/>
      <c r="X2276" s="28"/>
      <c r="Y2276" s="28"/>
      <c r="Z2276" s="28"/>
      <c r="AA2276" s="28"/>
      <c r="AB2276" s="28"/>
      <c r="AC2276" s="28"/>
      <c r="AD2276" s="28"/>
      <c r="AE2276" s="28"/>
      <c r="AF2276" s="28"/>
      <c r="AG2276" s="28"/>
      <c r="AH2276" s="28"/>
      <c r="AI2276" s="28"/>
      <c r="AJ2276" s="28"/>
      <c r="AK2276" s="28"/>
      <c r="AL2276" s="28"/>
      <c r="AM2276" s="28"/>
      <c r="AN2276" s="28"/>
      <c r="AO2276" s="28"/>
      <c r="AP2276" s="28"/>
      <c r="AQ2276" s="28"/>
      <c r="AR2276" s="28"/>
    </row>
    <row r="2277" spans="5:44" x14ac:dyDescent="0.25">
      <c r="E2277" s="28"/>
      <c r="F2277" s="28"/>
      <c r="G2277" s="28"/>
      <c r="H2277" s="28"/>
      <c r="I2277" s="28"/>
      <c r="J2277" s="28"/>
      <c r="K2277" s="28"/>
      <c r="L2277" s="28"/>
      <c r="M2277" s="28"/>
      <c r="N2277" s="28"/>
      <c r="O2277" s="28"/>
      <c r="P2277" s="28"/>
      <c r="Q2277" s="28"/>
      <c r="R2277" s="28"/>
      <c r="S2277" s="28"/>
      <c r="T2277" s="28"/>
      <c r="U2277" s="28"/>
      <c r="V2277" s="28"/>
      <c r="W2277" s="28"/>
      <c r="X2277" s="28"/>
      <c r="Y2277" s="28"/>
      <c r="Z2277" s="28"/>
      <c r="AA2277" s="28"/>
      <c r="AB2277" s="28"/>
      <c r="AC2277" s="28"/>
      <c r="AD2277" s="28"/>
      <c r="AE2277" s="28"/>
      <c r="AF2277" s="28"/>
      <c r="AG2277" s="28"/>
      <c r="AH2277" s="28"/>
      <c r="AI2277" s="28"/>
      <c r="AJ2277" s="28"/>
      <c r="AK2277" s="28"/>
      <c r="AL2277" s="28"/>
      <c r="AM2277" s="28"/>
      <c r="AN2277" s="28"/>
      <c r="AO2277" s="28"/>
      <c r="AP2277" s="28"/>
      <c r="AQ2277" s="28"/>
      <c r="AR2277" s="28"/>
    </row>
    <row r="2278" spans="5:44" x14ac:dyDescent="0.25">
      <c r="E2278" s="28"/>
      <c r="F2278" s="28"/>
      <c r="G2278" s="28"/>
      <c r="H2278" s="28"/>
      <c r="I2278" s="28"/>
      <c r="J2278" s="28"/>
      <c r="K2278" s="28"/>
      <c r="L2278" s="28"/>
      <c r="M2278" s="28"/>
      <c r="N2278" s="28"/>
      <c r="O2278" s="28"/>
      <c r="P2278" s="28"/>
      <c r="Q2278" s="28"/>
      <c r="R2278" s="28"/>
      <c r="S2278" s="28"/>
      <c r="T2278" s="28"/>
      <c r="U2278" s="28"/>
      <c r="V2278" s="28"/>
      <c r="W2278" s="28"/>
      <c r="X2278" s="28"/>
      <c r="Y2278" s="28"/>
      <c r="Z2278" s="28"/>
      <c r="AA2278" s="28"/>
      <c r="AB2278" s="28"/>
      <c r="AC2278" s="28"/>
      <c r="AD2278" s="28"/>
      <c r="AE2278" s="28"/>
      <c r="AF2278" s="28"/>
      <c r="AG2278" s="28"/>
      <c r="AH2278" s="28"/>
      <c r="AI2278" s="28"/>
      <c r="AJ2278" s="28"/>
      <c r="AK2278" s="28"/>
      <c r="AL2278" s="28"/>
      <c r="AM2278" s="28"/>
      <c r="AN2278" s="28"/>
      <c r="AO2278" s="28"/>
      <c r="AP2278" s="28"/>
      <c r="AQ2278" s="28"/>
      <c r="AR2278" s="28"/>
    </row>
    <row r="2279" spans="5:44" x14ac:dyDescent="0.25">
      <c r="E2279" s="28"/>
      <c r="F2279" s="28"/>
      <c r="G2279" s="28"/>
      <c r="H2279" s="28"/>
      <c r="I2279" s="28"/>
      <c r="J2279" s="28"/>
      <c r="K2279" s="28"/>
      <c r="L2279" s="28"/>
      <c r="M2279" s="28"/>
      <c r="N2279" s="28"/>
      <c r="O2279" s="28"/>
      <c r="P2279" s="28"/>
      <c r="Q2279" s="28"/>
      <c r="R2279" s="28"/>
      <c r="S2279" s="28"/>
      <c r="T2279" s="28"/>
      <c r="U2279" s="28"/>
      <c r="V2279" s="28"/>
      <c r="W2279" s="28"/>
      <c r="X2279" s="28"/>
      <c r="Y2279" s="28"/>
      <c r="Z2279" s="28"/>
      <c r="AA2279" s="28"/>
      <c r="AB2279" s="28"/>
      <c r="AC2279" s="28"/>
      <c r="AD2279" s="28"/>
      <c r="AE2279" s="28"/>
      <c r="AF2279" s="28"/>
      <c r="AG2279" s="28"/>
      <c r="AH2279" s="28"/>
      <c r="AI2279" s="28"/>
      <c r="AJ2279" s="28"/>
      <c r="AK2279" s="28"/>
      <c r="AL2279" s="28"/>
      <c r="AM2279" s="28"/>
      <c r="AN2279" s="28"/>
      <c r="AO2279" s="28"/>
      <c r="AP2279" s="28"/>
      <c r="AQ2279" s="28"/>
      <c r="AR2279" s="28"/>
    </row>
    <row r="2280" spans="5:44" x14ac:dyDescent="0.25">
      <c r="E2280" s="28"/>
      <c r="F2280" s="28"/>
      <c r="G2280" s="28"/>
      <c r="H2280" s="28"/>
      <c r="I2280" s="28"/>
      <c r="J2280" s="28"/>
      <c r="K2280" s="28"/>
      <c r="L2280" s="28"/>
      <c r="M2280" s="28"/>
      <c r="N2280" s="28"/>
      <c r="O2280" s="28"/>
      <c r="P2280" s="28"/>
      <c r="Q2280" s="28"/>
      <c r="R2280" s="28"/>
      <c r="S2280" s="28"/>
      <c r="T2280" s="28"/>
      <c r="U2280" s="28"/>
      <c r="V2280" s="28"/>
      <c r="W2280" s="28"/>
      <c r="X2280" s="28"/>
      <c r="Y2280" s="28"/>
      <c r="Z2280" s="28"/>
      <c r="AA2280" s="28"/>
      <c r="AB2280" s="28"/>
      <c r="AC2280" s="28"/>
      <c r="AD2280" s="28"/>
      <c r="AE2280" s="28"/>
      <c r="AF2280" s="28"/>
      <c r="AG2280" s="28"/>
      <c r="AH2280" s="28"/>
      <c r="AI2280" s="28"/>
      <c r="AJ2280" s="28"/>
      <c r="AK2280" s="28"/>
      <c r="AL2280" s="28"/>
      <c r="AM2280" s="28"/>
      <c r="AN2280" s="28"/>
      <c r="AO2280" s="28"/>
      <c r="AP2280" s="28"/>
      <c r="AQ2280" s="28"/>
      <c r="AR2280" s="28"/>
    </row>
    <row r="2281" spans="5:44" x14ac:dyDescent="0.25">
      <c r="E2281" s="28"/>
      <c r="F2281" s="28"/>
      <c r="G2281" s="28"/>
      <c r="H2281" s="28"/>
      <c r="I2281" s="28"/>
      <c r="J2281" s="28"/>
      <c r="K2281" s="28"/>
      <c r="L2281" s="28"/>
      <c r="M2281" s="28"/>
      <c r="N2281" s="28"/>
      <c r="O2281" s="28"/>
      <c r="P2281" s="28"/>
      <c r="Q2281" s="28"/>
      <c r="R2281" s="28"/>
      <c r="S2281" s="28"/>
      <c r="T2281" s="28"/>
      <c r="U2281" s="28"/>
      <c r="V2281" s="28"/>
      <c r="W2281" s="28"/>
      <c r="X2281" s="28"/>
      <c r="Y2281" s="28"/>
      <c r="Z2281" s="28"/>
      <c r="AA2281" s="28"/>
      <c r="AB2281" s="28"/>
      <c r="AC2281" s="28"/>
      <c r="AD2281" s="28"/>
      <c r="AE2281" s="28"/>
      <c r="AF2281" s="28"/>
      <c r="AG2281" s="28"/>
      <c r="AH2281" s="28"/>
      <c r="AI2281" s="28"/>
      <c r="AJ2281" s="28"/>
      <c r="AK2281" s="28"/>
      <c r="AL2281" s="28"/>
      <c r="AM2281" s="28"/>
      <c r="AN2281" s="28"/>
      <c r="AO2281" s="28"/>
      <c r="AP2281" s="28"/>
      <c r="AQ2281" s="28"/>
      <c r="AR2281" s="28"/>
    </row>
    <row r="2282" spans="5:44" x14ac:dyDescent="0.25">
      <c r="E2282" s="28"/>
      <c r="F2282" s="28"/>
      <c r="G2282" s="28"/>
      <c r="H2282" s="28"/>
      <c r="I2282" s="28"/>
      <c r="J2282" s="28"/>
      <c r="K2282" s="28"/>
      <c r="L2282" s="28"/>
      <c r="M2282" s="28"/>
      <c r="N2282" s="28"/>
      <c r="O2282" s="28"/>
      <c r="P2282" s="28"/>
      <c r="Q2282" s="28"/>
      <c r="R2282" s="28"/>
      <c r="S2282" s="28"/>
      <c r="T2282" s="28"/>
      <c r="U2282" s="28"/>
      <c r="V2282" s="28"/>
      <c r="W2282" s="28"/>
      <c r="X2282" s="28"/>
      <c r="Y2282" s="28"/>
      <c r="Z2282" s="28"/>
      <c r="AA2282" s="28"/>
      <c r="AB2282" s="28"/>
      <c r="AC2282" s="28"/>
      <c r="AD2282" s="28"/>
      <c r="AE2282" s="28"/>
      <c r="AF2282" s="28"/>
      <c r="AG2282" s="28"/>
      <c r="AH2282" s="28"/>
      <c r="AI2282" s="28"/>
      <c r="AJ2282" s="28"/>
      <c r="AK2282" s="28"/>
      <c r="AL2282" s="28"/>
      <c r="AM2282" s="28"/>
      <c r="AN2282" s="28"/>
      <c r="AO2282" s="28"/>
      <c r="AP2282" s="28"/>
      <c r="AQ2282" s="28"/>
      <c r="AR2282" s="28"/>
    </row>
    <row r="2283" spans="5:44" x14ac:dyDescent="0.25">
      <c r="E2283" s="28"/>
      <c r="F2283" s="28"/>
      <c r="G2283" s="28"/>
      <c r="H2283" s="28"/>
      <c r="I2283" s="28"/>
      <c r="J2283" s="28"/>
      <c r="K2283" s="28"/>
      <c r="L2283" s="28"/>
      <c r="M2283" s="28"/>
      <c r="N2283" s="28"/>
      <c r="O2283" s="28"/>
      <c r="P2283" s="28"/>
      <c r="Q2283" s="28"/>
      <c r="R2283" s="28"/>
      <c r="S2283" s="28"/>
      <c r="T2283" s="28"/>
      <c r="U2283" s="28"/>
      <c r="V2283" s="28"/>
      <c r="W2283" s="28"/>
      <c r="X2283" s="28"/>
      <c r="Y2283" s="28"/>
      <c r="Z2283" s="28"/>
      <c r="AA2283" s="28"/>
      <c r="AB2283" s="28"/>
      <c r="AC2283" s="28"/>
      <c r="AD2283" s="28"/>
      <c r="AE2283" s="28"/>
      <c r="AF2283" s="28"/>
      <c r="AG2283" s="28"/>
      <c r="AH2283" s="28"/>
      <c r="AI2283" s="28"/>
      <c r="AJ2283" s="28"/>
      <c r="AK2283" s="28"/>
      <c r="AL2283" s="28"/>
      <c r="AM2283" s="28"/>
      <c r="AN2283" s="28"/>
      <c r="AO2283" s="28"/>
      <c r="AP2283" s="28"/>
      <c r="AQ2283" s="28"/>
      <c r="AR2283" s="28"/>
    </row>
    <row r="2284" spans="5:44" x14ac:dyDescent="0.25">
      <c r="E2284" s="28"/>
      <c r="F2284" s="28"/>
      <c r="G2284" s="28"/>
      <c r="H2284" s="28"/>
      <c r="I2284" s="28"/>
      <c r="J2284" s="28"/>
      <c r="K2284" s="28"/>
      <c r="L2284" s="28"/>
      <c r="M2284" s="28"/>
      <c r="N2284" s="28"/>
      <c r="O2284" s="28"/>
      <c r="P2284" s="28"/>
      <c r="Q2284" s="28"/>
      <c r="R2284" s="28"/>
      <c r="S2284" s="28"/>
      <c r="T2284" s="28"/>
      <c r="U2284" s="28"/>
      <c r="V2284" s="28"/>
      <c r="W2284" s="28"/>
      <c r="X2284" s="28"/>
      <c r="Y2284" s="28"/>
      <c r="Z2284" s="28"/>
      <c r="AA2284" s="28"/>
      <c r="AB2284" s="28"/>
      <c r="AC2284" s="28"/>
      <c r="AD2284" s="28"/>
      <c r="AE2284" s="28"/>
      <c r="AF2284" s="28"/>
      <c r="AG2284" s="28"/>
      <c r="AH2284" s="28"/>
      <c r="AI2284" s="28"/>
      <c r="AJ2284" s="28"/>
      <c r="AK2284" s="28"/>
      <c r="AL2284" s="28"/>
      <c r="AM2284" s="28"/>
      <c r="AN2284" s="28"/>
      <c r="AO2284" s="28"/>
      <c r="AP2284" s="28"/>
      <c r="AQ2284" s="28"/>
      <c r="AR2284" s="28"/>
    </row>
    <row r="2285" spans="5:44" x14ac:dyDescent="0.25">
      <c r="E2285" s="28"/>
      <c r="F2285" s="28"/>
      <c r="G2285" s="28"/>
      <c r="H2285" s="28"/>
      <c r="I2285" s="28"/>
      <c r="J2285" s="28"/>
      <c r="K2285" s="28"/>
      <c r="L2285" s="28"/>
      <c r="M2285" s="28"/>
      <c r="N2285" s="28"/>
      <c r="O2285" s="28"/>
      <c r="P2285" s="28"/>
      <c r="Q2285" s="28"/>
      <c r="R2285" s="28"/>
      <c r="S2285" s="28"/>
      <c r="T2285" s="28"/>
      <c r="U2285" s="28"/>
      <c r="V2285" s="28"/>
      <c r="W2285" s="28"/>
      <c r="X2285" s="28"/>
      <c r="Y2285" s="28"/>
      <c r="Z2285" s="28"/>
      <c r="AA2285" s="28"/>
      <c r="AB2285" s="28"/>
      <c r="AC2285" s="28"/>
      <c r="AD2285" s="28"/>
      <c r="AE2285" s="28"/>
      <c r="AF2285" s="28"/>
      <c r="AG2285" s="28"/>
      <c r="AH2285" s="28"/>
      <c r="AI2285" s="28"/>
      <c r="AJ2285" s="28"/>
      <c r="AK2285" s="28"/>
      <c r="AL2285" s="28"/>
      <c r="AM2285" s="28"/>
      <c r="AN2285" s="28"/>
      <c r="AO2285" s="28"/>
      <c r="AP2285" s="28"/>
      <c r="AQ2285" s="28"/>
      <c r="AR2285" s="28"/>
    </row>
    <row r="2286" spans="5:44" x14ac:dyDescent="0.25">
      <c r="E2286" s="28"/>
      <c r="F2286" s="28"/>
      <c r="G2286" s="28"/>
      <c r="H2286" s="28"/>
      <c r="I2286" s="28"/>
      <c r="J2286" s="28"/>
      <c r="K2286" s="28"/>
      <c r="L2286" s="28"/>
      <c r="M2286" s="28"/>
      <c r="N2286" s="28"/>
      <c r="O2286" s="28"/>
      <c r="P2286" s="28"/>
      <c r="Q2286" s="28"/>
      <c r="R2286" s="28"/>
      <c r="S2286" s="28"/>
      <c r="T2286" s="28"/>
      <c r="U2286" s="28"/>
      <c r="V2286" s="28"/>
      <c r="W2286" s="28"/>
      <c r="X2286" s="28"/>
      <c r="Y2286" s="28"/>
      <c r="Z2286" s="28"/>
      <c r="AA2286" s="28"/>
      <c r="AB2286" s="28"/>
      <c r="AC2286" s="28"/>
      <c r="AD2286" s="28"/>
      <c r="AE2286" s="28"/>
      <c r="AF2286" s="28"/>
      <c r="AG2286" s="28"/>
      <c r="AH2286" s="28"/>
      <c r="AI2286" s="28"/>
      <c r="AJ2286" s="28"/>
      <c r="AK2286" s="28"/>
      <c r="AL2286" s="28"/>
      <c r="AM2286" s="28"/>
      <c r="AN2286" s="28"/>
      <c r="AO2286" s="28"/>
      <c r="AP2286" s="28"/>
      <c r="AQ2286" s="28"/>
      <c r="AR2286" s="28"/>
    </row>
    <row r="2287" spans="5:44" x14ac:dyDescent="0.25">
      <c r="E2287" s="28"/>
      <c r="F2287" s="28"/>
      <c r="G2287" s="28"/>
      <c r="H2287" s="28"/>
      <c r="I2287" s="28"/>
      <c r="J2287" s="28"/>
      <c r="K2287" s="28"/>
      <c r="L2287" s="28"/>
      <c r="M2287" s="28"/>
      <c r="N2287" s="28"/>
      <c r="O2287" s="28"/>
      <c r="P2287" s="28"/>
      <c r="Q2287" s="28"/>
      <c r="R2287" s="28"/>
      <c r="S2287" s="28"/>
      <c r="T2287" s="28"/>
      <c r="U2287" s="28"/>
      <c r="V2287" s="28"/>
      <c r="W2287" s="28"/>
      <c r="X2287" s="28"/>
      <c r="Y2287" s="28"/>
      <c r="Z2287" s="28"/>
      <c r="AA2287" s="28"/>
      <c r="AB2287" s="28"/>
      <c r="AC2287" s="28"/>
      <c r="AD2287" s="28"/>
      <c r="AE2287" s="28"/>
      <c r="AF2287" s="28"/>
      <c r="AG2287" s="28"/>
      <c r="AH2287" s="28"/>
      <c r="AI2287" s="28"/>
      <c r="AJ2287" s="28"/>
      <c r="AK2287" s="28"/>
      <c r="AL2287" s="28"/>
      <c r="AM2287" s="28"/>
      <c r="AN2287" s="28"/>
      <c r="AO2287" s="28"/>
      <c r="AP2287" s="28"/>
      <c r="AQ2287" s="28"/>
      <c r="AR2287" s="28"/>
    </row>
    <row r="2288" spans="5:44" x14ac:dyDescent="0.25">
      <c r="E2288" s="28"/>
      <c r="F2288" s="28"/>
      <c r="G2288" s="28"/>
      <c r="H2288" s="28"/>
      <c r="I2288" s="28"/>
      <c r="J2288" s="28"/>
      <c r="K2288" s="28"/>
      <c r="L2288" s="28"/>
      <c r="M2288" s="28"/>
      <c r="N2288" s="28"/>
      <c r="O2288" s="28"/>
      <c r="P2288" s="28"/>
      <c r="Q2288" s="28"/>
      <c r="R2288" s="28"/>
      <c r="S2288" s="28"/>
      <c r="T2288" s="28"/>
      <c r="U2288" s="28"/>
      <c r="V2288" s="28"/>
      <c r="W2288" s="28"/>
      <c r="X2288" s="28"/>
      <c r="Y2288" s="28"/>
      <c r="Z2288" s="28"/>
      <c r="AA2288" s="28"/>
      <c r="AB2288" s="28"/>
      <c r="AC2288" s="28"/>
      <c r="AD2288" s="28"/>
      <c r="AE2288" s="28"/>
      <c r="AF2288" s="28"/>
      <c r="AG2288" s="28"/>
      <c r="AH2288" s="28"/>
      <c r="AI2288" s="28"/>
      <c r="AJ2288" s="28"/>
      <c r="AK2288" s="28"/>
      <c r="AL2288" s="28"/>
      <c r="AM2288" s="28"/>
      <c r="AN2288" s="28"/>
      <c r="AO2288" s="28"/>
      <c r="AP2288" s="28"/>
      <c r="AQ2288" s="28"/>
      <c r="AR2288" s="28"/>
    </row>
    <row r="2289" spans="5:44" x14ac:dyDescent="0.25">
      <c r="E2289" s="28"/>
      <c r="F2289" s="28"/>
      <c r="G2289" s="28"/>
      <c r="H2289" s="28"/>
      <c r="I2289" s="28"/>
      <c r="J2289" s="28"/>
      <c r="K2289" s="28"/>
      <c r="L2289" s="28"/>
      <c r="M2289" s="28"/>
      <c r="N2289" s="28"/>
      <c r="O2289" s="28"/>
      <c r="P2289" s="28"/>
      <c r="Q2289" s="28"/>
      <c r="R2289" s="28"/>
      <c r="S2289" s="28"/>
      <c r="T2289" s="28"/>
      <c r="U2289" s="28"/>
      <c r="V2289" s="28"/>
      <c r="W2289" s="28"/>
      <c r="X2289" s="28"/>
      <c r="Y2289" s="28"/>
      <c r="Z2289" s="28"/>
      <c r="AA2289" s="28"/>
      <c r="AB2289" s="28"/>
      <c r="AC2289" s="28"/>
      <c r="AD2289" s="28"/>
      <c r="AE2289" s="28"/>
      <c r="AF2289" s="28"/>
      <c r="AG2289" s="28"/>
      <c r="AH2289" s="28"/>
      <c r="AI2289" s="28"/>
      <c r="AJ2289" s="28"/>
      <c r="AK2289" s="28"/>
      <c r="AL2289" s="28"/>
      <c r="AM2289" s="28"/>
      <c r="AN2289" s="28"/>
      <c r="AO2289" s="28"/>
      <c r="AP2289" s="28"/>
      <c r="AQ2289" s="28"/>
      <c r="AR2289" s="28"/>
    </row>
    <row r="2290" spans="5:44" x14ac:dyDescent="0.25">
      <c r="E2290" s="28"/>
      <c r="F2290" s="28"/>
      <c r="G2290" s="28"/>
      <c r="H2290" s="28"/>
      <c r="I2290" s="28"/>
      <c r="J2290" s="28"/>
      <c r="K2290" s="28"/>
      <c r="L2290" s="28"/>
      <c r="M2290" s="28"/>
      <c r="N2290" s="28"/>
      <c r="O2290" s="28"/>
      <c r="P2290" s="28"/>
      <c r="Q2290" s="28"/>
      <c r="R2290" s="28"/>
      <c r="S2290" s="28"/>
      <c r="T2290" s="28"/>
      <c r="U2290" s="28"/>
      <c r="V2290" s="28"/>
      <c r="W2290" s="28"/>
      <c r="X2290" s="28"/>
      <c r="Y2290" s="28"/>
      <c r="Z2290" s="28"/>
      <c r="AA2290" s="28"/>
      <c r="AB2290" s="28"/>
      <c r="AC2290" s="28"/>
      <c r="AD2290" s="28"/>
      <c r="AE2290" s="28"/>
      <c r="AF2290" s="28"/>
      <c r="AG2290" s="28"/>
      <c r="AH2290" s="28"/>
      <c r="AI2290" s="28"/>
      <c r="AJ2290" s="28"/>
      <c r="AK2290" s="28"/>
      <c r="AL2290" s="28"/>
      <c r="AM2290" s="28"/>
      <c r="AN2290" s="28"/>
      <c r="AO2290" s="28"/>
      <c r="AP2290" s="28"/>
      <c r="AQ2290" s="28"/>
      <c r="AR2290" s="28"/>
    </row>
    <row r="2291" spans="5:44" x14ac:dyDescent="0.25">
      <c r="E2291" s="28"/>
      <c r="F2291" s="28"/>
      <c r="G2291" s="28"/>
      <c r="H2291" s="28"/>
      <c r="I2291" s="28"/>
      <c r="J2291" s="28"/>
      <c r="K2291" s="28"/>
      <c r="L2291" s="28"/>
      <c r="M2291" s="28"/>
      <c r="N2291" s="28"/>
      <c r="O2291" s="28"/>
      <c r="P2291" s="28"/>
      <c r="Q2291" s="28"/>
      <c r="R2291" s="28"/>
      <c r="S2291" s="28"/>
      <c r="T2291" s="28"/>
      <c r="U2291" s="28"/>
      <c r="V2291" s="28"/>
      <c r="W2291" s="28"/>
      <c r="X2291" s="28"/>
      <c r="Y2291" s="28"/>
      <c r="Z2291" s="28"/>
      <c r="AA2291" s="28"/>
      <c r="AB2291" s="28"/>
      <c r="AC2291" s="28"/>
      <c r="AD2291" s="28"/>
      <c r="AE2291" s="28"/>
      <c r="AF2291" s="28"/>
      <c r="AG2291" s="28"/>
      <c r="AH2291" s="28"/>
      <c r="AI2291" s="28"/>
      <c r="AJ2291" s="28"/>
      <c r="AK2291" s="28"/>
      <c r="AL2291" s="28"/>
      <c r="AM2291" s="28"/>
      <c r="AN2291" s="28"/>
      <c r="AO2291" s="28"/>
      <c r="AP2291" s="28"/>
      <c r="AQ2291" s="28"/>
      <c r="AR2291" s="28"/>
    </row>
    <row r="2292" spans="5:44" x14ac:dyDescent="0.25">
      <c r="E2292" s="28"/>
      <c r="F2292" s="28"/>
      <c r="G2292" s="28"/>
      <c r="H2292" s="28"/>
      <c r="I2292" s="28"/>
      <c r="J2292" s="28"/>
      <c r="K2292" s="28"/>
      <c r="L2292" s="28"/>
      <c r="M2292" s="28"/>
      <c r="N2292" s="28"/>
      <c r="O2292" s="28"/>
      <c r="P2292" s="28"/>
      <c r="Q2292" s="28"/>
      <c r="R2292" s="28"/>
      <c r="S2292" s="28"/>
      <c r="T2292" s="28"/>
      <c r="U2292" s="28"/>
      <c r="V2292" s="28"/>
      <c r="W2292" s="28"/>
      <c r="X2292" s="28"/>
      <c r="Y2292" s="28"/>
      <c r="Z2292" s="28"/>
      <c r="AA2292" s="28"/>
      <c r="AB2292" s="28"/>
      <c r="AC2292" s="28"/>
      <c r="AD2292" s="28"/>
      <c r="AE2292" s="28"/>
      <c r="AF2292" s="28"/>
      <c r="AG2292" s="28"/>
      <c r="AH2292" s="28"/>
      <c r="AI2292" s="28"/>
      <c r="AJ2292" s="28"/>
      <c r="AK2292" s="28"/>
      <c r="AL2292" s="28"/>
      <c r="AM2292" s="28"/>
      <c r="AN2292" s="28"/>
      <c r="AO2292" s="28"/>
      <c r="AP2292" s="28"/>
      <c r="AQ2292" s="28"/>
      <c r="AR2292" s="28"/>
    </row>
    <row r="2293" spans="5:44" x14ac:dyDescent="0.25">
      <c r="E2293" s="28"/>
      <c r="F2293" s="28"/>
      <c r="G2293" s="28"/>
      <c r="H2293" s="28"/>
      <c r="I2293" s="28"/>
      <c r="J2293" s="28"/>
      <c r="K2293" s="28"/>
      <c r="L2293" s="28"/>
      <c r="M2293" s="28"/>
      <c r="N2293" s="28"/>
      <c r="O2293" s="28"/>
      <c r="P2293" s="28"/>
      <c r="Q2293" s="28"/>
      <c r="R2293" s="28"/>
      <c r="S2293" s="28"/>
      <c r="T2293" s="28"/>
      <c r="U2293" s="28"/>
      <c r="V2293" s="28"/>
      <c r="W2293" s="28"/>
      <c r="X2293" s="28"/>
      <c r="Y2293" s="28"/>
      <c r="Z2293" s="28"/>
      <c r="AA2293" s="28"/>
      <c r="AB2293" s="28"/>
      <c r="AC2293" s="28"/>
      <c r="AD2293" s="28"/>
      <c r="AE2293" s="28"/>
      <c r="AF2293" s="28"/>
      <c r="AG2293" s="28"/>
      <c r="AH2293" s="28"/>
      <c r="AI2293" s="28"/>
      <c r="AJ2293" s="28"/>
      <c r="AK2293" s="28"/>
      <c r="AL2293" s="28"/>
      <c r="AM2293" s="28"/>
      <c r="AN2293" s="28"/>
      <c r="AO2293" s="28"/>
      <c r="AP2293" s="28"/>
      <c r="AQ2293" s="28"/>
      <c r="AR2293" s="28"/>
    </row>
    <row r="2294" spans="5:44" x14ac:dyDescent="0.25">
      <c r="E2294" s="28"/>
      <c r="F2294" s="28"/>
      <c r="G2294" s="28"/>
      <c r="H2294" s="28"/>
      <c r="I2294" s="28"/>
      <c r="J2294" s="28"/>
      <c r="K2294" s="28"/>
      <c r="L2294" s="28"/>
      <c r="M2294" s="28"/>
      <c r="N2294" s="28"/>
      <c r="O2294" s="28"/>
      <c r="P2294" s="28"/>
      <c r="Q2294" s="28"/>
      <c r="R2294" s="28"/>
      <c r="S2294" s="28"/>
      <c r="T2294" s="28"/>
      <c r="U2294" s="28"/>
      <c r="V2294" s="28"/>
      <c r="W2294" s="28"/>
      <c r="X2294" s="28"/>
      <c r="Y2294" s="28"/>
      <c r="Z2294" s="28"/>
      <c r="AA2294" s="28"/>
      <c r="AB2294" s="28"/>
      <c r="AC2294" s="28"/>
      <c r="AD2294" s="28"/>
      <c r="AE2294" s="28"/>
      <c r="AF2294" s="28"/>
      <c r="AG2294" s="28"/>
      <c r="AH2294" s="28"/>
      <c r="AI2294" s="28"/>
      <c r="AJ2294" s="28"/>
      <c r="AK2294" s="28"/>
      <c r="AL2294" s="28"/>
      <c r="AM2294" s="28"/>
      <c r="AN2294" s="28"/>
      <c r="AO2294" s="28"/>
      <c r="AP2294" s="28"/>
      <c r="AQ2294" s="28"/>
      <c r="AR2294" s="28"/>
    </row>
    <row r="2295" spans="5:44" x14ac:dyDescent="0.25">
      <c r="E2295" s="28"/>
      <c r="F2295" s="28"/>
      <c r="G2295" s="28"/>
      <c r="H2295" s="28"/>
      <c r="I2295" s="28"/>
      <c r="J2295" s="28"/>
      <c r="K2295" s="28"/>
      <c r="L2295" s="28"/>
      <c r="M2295" s="28"/>
      <c r="N2295" s="28"/>
      <c r="O2295" s="28"/>
      <c r="P2295" s="28"/>
      <c r="Q2295" s="28"/>
      <c r="R2295" s="28"/>
      <c r="S2295" s="28"/>
      <c r="T2295" s="28"/>
      <c r="U2295" s="28"/>
      <c r="V2295" s="28"/>
      <c r="W2295" s="28"/>
      <c r="X2295" s="28"/>
      <c r="Y2295" s="28"/>
      <c r="Z2295" s="28"/>
      <c r="AA2295" s="28"/>
      <c r="AB2295" s="28"/>
      <c r="AC2295" s="28"/>
      <c r="AD2295" s="28"/>
      <c r="AE2295" s="28"/>
      <c r="AF2295" s="28"/>
      <c r="AG2295" s="28"/>
      <c r="AH2295" s="28"/>
      <c r="AI2295" s="28"/>
      <c r="AJ2295" s="28"/>
      <c r="AK2295" s="28"/>
      <c r="AL2295" s="28"/>
      <c r="AM2295" s="28"/>
      <c r="AN2295" s="28"/>
      <c r="AO2295" s="28"/>
      <c r="AP2295" s="28"/>
      <c r="AQ2295" s="28"/>
      <c r="AR2295" s="28"/>
    </row>
    <row r="2296" spans="5:44" x14ac:dyDescent="0.25">
      <c r="E2296" s="28"/>
      <c r="F2296" s="28"/>
      <c r="G2296" s="28"/>
      <c r="H2296" s="28"/>
      <c r="I2296" s="28"/>
      <c r="J2296" s="28"/>
      <c r="K2296" s="28"/>
      <c r="L2296" s="28"/>
      <c r="M2296" s="28"/>
      <c r="N2296" s="28"/>
      <c r="O2296" s="28"/>
      <c r="P2296" s="28"/>
      <c r="Q2296" s="28"/>
      <c r="R2296" s="28"/>
      <c r="S2296" s="28"/>
      <c r="T2296" s="28"/>
      <c r="U2296" s="28"/>
      <c r="V2296" s="28"/>
      <c r="W2296" s="28"/>
      <c r="X2296" s="28"/>
      <c r="Y2296" s="28"/>
      <c r="Z2296" s="28"/>
      <c r="AA2296" s="28"/>
      <c r="AB2296" s="28"/>
      <c r="AC2296" s="28"/>
      <c r="AD2296" s="28"/>
      <c r="AE2296" s="28"/>
      <c r="AF2296" s="28"/>
      <c r="AG2296" s="28"/>
      <c r="AH2296" s="28"/>
      <c r="AI2296" s="28"/>
      <c r="AJ2296" s="28"/>
      <c r="AK2296" s="28"/>
      <c r="AL2296" s="28"/>
      <c r="AM2296" s="28"/>
      <c r="AN2296" s="28"/>
      <c r="AO2296" s="28"/>
      <c r="AP2296" s="28"/>
      <c r="AQ2296" s="28"/>
      <c r="AR2296" s="28"/>
    </row>
    <row r="2297" spans="5:44" x14ac:dyDescent="0.25">
      <c r="E2297" s="28"/>
      <c r="F2297" s="28"/>
      <c r="G2297" s="28"/>
      <c r="H2297" s="28"/>
      <c r="I2297" s="28"/>
      <c r="J2297" s="28"/>
      <c r="K2297" s="28"/>
      <c r="L2297" s="28"/>
      <c r="M2297" s="28"/>
      <c r="N2297" s="28"/>
      <c r="O2297" s="28"/>
      <c r="P2297" s="28"/>
      <c r="Q2297" s="28"/>
      <c r="R2297" s="28"/>
      <c r="S2297" s="28"/>
      <c r="T2297" s="28"/>
      <c r="U2297" s="28"/>
      <c r="V2297" s="28"/>
      <c r="W2297" s="28"/>
      <c r="X2297" s="28"/>
      <c r="Y2297" s="28"/>
      <c r="Z2297" s="28"/>
      <c r="AA2297" s="28"/>
      <c r="AB2297" s="28"/>
      <c r="AC2297" s="28"/>
      <c r="AD2297" s="28"/>
      <c r="AE2297" s="28"/>
      <c r="AF2297" s="28"/>
      <c r="AG2297" s="28"/>
      <c r="AH2297" s="28"/>
      <c r="AI2297" s="28"/>
      <c r="AJ2297" s="28"/>
      <c r="AK2297" s="28"/>
      <c r="AL2297" s="28"/>
      <c r="AM2297" s="28"/>
      <c r="AN2297" s="28"/>
      <c r="AO2297" s="28"/>
      <c r="AP2297" s="28"/>
      <c r="AQ2297" s="28"/>
      <c r="AR2297" s="28"/>
    </row>
    <row r="2298" spans="5:44" x14ac:dyDescent="0.25">
      <c r="E2298" s="28"/>
      <c r="F2298" s="28"/>
      <c r="G2298" s="28"/>
      <c r="H2298" s="28"/>
      <c r="I2298" s="28"/>
      <c r="J2298" s="28"/>
      <c r="K2298" s="28"/>
      <c r="L2298" s="28"/>
      <c r="M2298" s="28"/>
      <c r="N2298" s="28"/>
      <c r="O2298" s="28"/>
      <c r="P2298" s="28"/>
      <c r="Q2298" s="28"/>
      <c r="R2298" s="28"/>
      <c r="S2298" s="28"/>
      <c r="T2298" s="28"/>
      <c r="U2298" s="28"/>
      <c r="V2298" s="28"/>
      <c r="W2298" s="28"/>
      <c r="X2298" s="28"/>
      <c r="Y2298" s="28"/>
      <c r="Z2298" s="28"/>
      <c r="AA2298" s="28"/>
      <c r="AB2298" s="28"/>
      <c r="AC2298" s="28"/>
      <c r="AD2298" s="28"/>
      <c r="AE2298" s="28"/>
      <c r="AF2298" s="28"/>
      <c r="AG2298" s="28"/>
      <c r="AH2298" s="28"/>
      <c r="AI2298" s="28"/>
      <c r="AJ2298" s="28"/>
      <c r="AK2298" s="28"/>
      <c r="AL2298" s="28"/>
      <c r="AM2298" s="28"/>
      <c r="AN2298" s="28"/>
      <c r="AO2298" s="28"/>
      <c r="AP2298" s="28"/>
      <c r="AQ2298" s="28"/>
      <c r="AR2298" s="28"/>
    </row>
    <row r="2299" spans="5:44" x14ac:dyDescent="0.25">
      <c r="E2299" s="28"/>
      <c r="F2299" s="28"/>
      <c r="G2299" s="28"/>
      <c r="H2299" s="28"/>
      <c r="I2299" s="28"/>
      <c r="J2299" s="28"/>
      <c r="K2299" s="28"/>
      <c r="L2299" s="28"/>
      <c r="M2299" s="28"/>
      <c r="N2299" s="28"/>
      <c r="O2299" s="28"/>
      <c r="P2299" s="28"/>
      <c r="Q2299" s="28"/>
      <c r="R2299" s="28"/>
      <c r="S2299" s="28"/>
      <c r="T2299" s="28"/>
      <c r="U2299" s="28"/>
      <c r="V2299" s="28"/>
      <c r="W2299" s="28"/>
      <c r="X2299" s="28"/>
      <c r="Y2299" s="28"/>
      <c r="Z2299" s="28"/>
      <c r="AA2299" s="28"/>
      <c r="AB2299" s="28"/>
      <c r="AC2299" s="28"/>
      <c r="AD2299" s="28"/>
      <c r="AE2299" s="28"/>
      <c r="AF2299" s="28"/>
      <c r="AG2299" s="28"/>
      <c r="AH2299" s="28"/>
      <c r="AI2299" s="28"/>
      <c r="AJ2299" s="28"/>
      <c r="AK2299" s="28"/>
      <c r="AL2299" s="28"/>
      <c r="AM2299" s="28"/>
      <c r="AN2299" s="28"/>
      <c r="AO2299" s="28"/>
      <c r="AP2299" s="28"/>
      <c r="AQ2299" s="28"/>
      <c r="AR2299" s="28"/>
    </row>
    <row r="2300" spans="5:44" x14ac:dyDescent="0.25">
      <c r="E2300" s="28"/>
      <c r="F2300" s="28"/>
      <c r="G2300" s="28"/>
      <c r="H2300" s="28"/>
      <c r="I2300" s="28"/>
      <c r="J2300" s="28"/>
      <c r="K2300" s="28"/>
      <c r="L2300" s="28"/>
      <c r="M2300" s="28"/>
      <c r="N2300" s="28"/>
      <c r="O2300" s="28"/>
      <c r="P2300" s="28"/>
      <c r="Q2300" s="28"/>
      <c r="R2300" s="28"/>
      <c r="S2300" s="28"/>
      <c r="T2300" s="28"/>
      <c r="U2300" s="28"/>
      <c r="V2300" s="28"/>
      <c r="W2300" s="28"/>
      <c r="X2300" s="28"/>
      <c r="Y2300" s="28"/>
      <c r="Z2300" s="28"/>
      <c r="AA2300" s="28"/>
      <c r="AB2300" s="28"/>
      <c r="AC2300" s="28"/>
      <c r="AD2300" s="28"/>
      <c r="AE2300" s="28"/>
      <c r="AF2300" s="28"/>
      <c r="AG2300" s="28"/>
      <c r="AH2300" s="28"/>
      <c r="AI2300" s="28"/>
      <c r="AJ2300" s="28"/>
      <c r="AK2300" s="28"/>
      <c r="AL2300" s="28"/>
      <c r="AM2300" s="28"/>
      <c r="AN2300" s="28"/>
      <c r="AO2300" s="28"/>
      <c r="AP2300" s="28"/>
      <c r="AQ2300" s="28"/>
      <c r="AR2300" s="28"/>
    </row>
    <row r="2301" spans="5:44" x14ac:dyDescent="0.25">
      <c r="E2301" s="28"/>
      <c r="F2301" s="28"/>
      <c r="G2301" s="28"/>
      <c r="H2301" s="28"/>
      <c r="I2301" s="28"/>
      <c r="J2301" s="28"/>
      <c r="K2301" s="28"/>
      <c r="L2301" s="28"/>
      <c r="M2301" s="28"/>
      <c r="N2301" s="28"/>
      <c r="O2301" s="28"/>
      <c r="P2301" s="28"/>
      <c r="Q2301" s="28"/>
      <c r="R2301" s="28"/>
      <c r="S2301" s="28"/>
      <c r="T2301" s="28"/>
      <c r="U2301" s="28"/>
      <c r="V2301" s="28"/>
      <c r="W2301" s="28"/>
      <c r="X2301" s="28"/>
      <c r="Y2301" s="28"/>
      <c r="Z2301" s="28"/>
      <c r="AA2301" s="28"/>
      <c r="AB2301" s="28"/>
      <c r="AC2301" s="28"/>
      <c r="AD2301" s="28"/>
      <c r="AE2301" s="28"/>
      <c r="AF2301" s="28"/>
      <c r="AG2301" s="28"/>
      <c r="AH2301" s="28"/>
      <c r="AI2301" s="28"/>
      <c r="AJ2301" s="28"/>
      <c r="AK2301" s="28"/>
      <c r="AL2301" s="28"/>
      <c r="AM2301" s="28"/>
      <c r="AN2301" s="28"/>
      <c r="AO2301" s="28"/>
      <c r="AP2301" s="28"/>
      <c r="AQ2301" s="28"/>
      <c r="AR2301" s="28"/>
    </row>
    <row r="2302" spans="5:44" x14ac:dyDescent="0.25">
      <c r="E2302" s="28"/>
      <c r="F2302" s="28"/>
      <c r="G2302" s="28"/>
      <c r="H2302" s="28"/>
      <c r="I2302" s="28"/>
      <c r="J2302" s="28"/>
      <c r="K2302" s="28"/>
      <c r="L2302" s="28"/>
      <c r="M2302" s="28"/>
      <c r="N2302" s="28"/>
      <c r="O2302" s="28"/>
      <c r="P2302" s="28"/>
      <c r="Q2302" s="28"/>
      <c r="R2302" s="28"/>
      <c r="S2302" s="28"/>
      <c r="T2302" s="28"/>
      <c r="U2302" s="28"/>
      <c r="V2302" s="28"/>
      <c r="W2302" s="28"/>
      <c r="X2302" s="28"/>
      <c r="Y2302" s="28"/>
      <c r="Z2302" s="28"/>
      <c r="AA2302" s="28"/>
      <c r="AB2302" s="28"/>
      <c r="AC2302" s="28"/>
      <c r="AD2302" s="28"/>
      <c r="AE2302" s="28"/>
      <c r="AF2302" s="28"/>
      <c r="AG2302" s="28"/>
      <c r="AH2302" s="28"/>
      <c r="AI2302" s="28"/>
      <c r="AJ2302" s="28"/>
      <c r="AK2302" s="28"/>
      <c r="AL2302" s="28"/>
      <c r="AM2302" s="28"/>
      <c r="AN2302" s="28"/>
      <c r="AO2302" s="28"/>
      <c r="AP2302" s="28"/>
      <c r="AQ2302" s="28"/>
      <c r="AR2302" s="28"/>
    </row>
    <row r="2303" spans="5:44" x14ac:dyDescent="0.25">
      <c r="E2303" s="28"/>
      <c r="F2303" s="28"/>
      <c r="G2303" s="28"/>
      <c r="H2303" s="28"/>
      <c r="I2303" s="28"/>
      <c r="J2303" s="28"/>
      <c r="K2303" s="28"/>
      <c r="L2303" s="28"/>
      <c r="M2303" s="28"/>
      <c r="N2303" s="28"/>
      <c r="O2303" s="28"/>
      <c r="P2303" s="28"/>
      <c r="Q2303" s="28"/>
      <c r="R2303" s="28"/>
      <c r="S2303" s="28"/>
      <c r="T2303" s="28"/>
      <c r="U2303" s="28"/>
      <c r="V2303" s="28"/>
      <c r="W2303" s="28"/>
      <c r="X2303" s="28"/>
      <c r="Y2303" s="28"/>
      <c r="Z2303" s="28"/>
      <c r="AA2303" s="28"/>
      <c r="AB2303" s="28"/>
      <c r="AC2303" s="28"/>
      <c r="AD2303" s="28"/>
      <c r="AE2303" s="28"/>
      <c r="AF2303" s="28"/>
      <c r="AG2303" s="28"/>
      <c r="AH2303" s="28"/>
      <c r="AI2303" s="28"/>
      <c r="AJ2303" s="28"/>
      <c r="AK2303" s="28"/>
      <c r="AL2303" s="28"/>
      <c r="AM2303" s="28"/>
      <c r="AN2303" s="28"/>
      <c r="AO2303" s="28"/>
      <c r="AP2303" s="28"/>
      <c r="AQ2303" s="28"/>
      <c r="AR2303" s="28"/>
    </row>
    <row r="2304" spans="5:44" x14ac:dyDescent="0.25">
      <c r="E2304" s="28"/>
      <c r="F2304" s="28"/>
      <c r="G2304" s="28"/>
      <c r="H2304" s="28"/>
      <c r="I2304" s="28"/>
      <c r="J2304" s="28"/>
      <c r="K2304" s="28"/>
      <c r="L2304" s="28"/>
      <c r="M2304" s="28"/>
      <c r="N2304" s="28"/>
      <c r="O2304" s="28"/>
      <c r="P2304" s="28"/>
      <c r="Q2304" s="28"/>
      <c r="R2304" s="28"/>
      <c r="S2304" s="28"/>
      <c r="T2304" s="28"/>
      <c r="U2304" s="28"/>
      <c r="V2304" s="28"/>
      <c r="W2304" s="28"/>
      <c r="X2304" s="28"/>
      <c r="Y2304" s="28"/>
      <c r="Z2304" s="28"/>
      <c r="AA2304" s="28"/>
      <c r="AB2304" s="28"/>
      <c r="AC2304" s="28"/>
      <c r="AD2304" s="28"/>
      <c r="AE2304" s="28"/>
      <c r="AF2304" s="28"/>
      <c r="AG2304" s="28"/>
      <c r="AH2304" s="28"/>
      <c r="AI2304" s="28"/>
      <c r="AJ2304" s="28"/>
      <c r="AK2304" s="28"/>
      <c r="AL2304" s="28"/>
      <c r="AM2304" s="28"/>
      <c r="AN2304" s="28"/>
      <c r="AO2304" s="28"/>
      <c r="AP2304" s="28"/>
      <c r="AQ2304" s="28"/>
      <c r="AR2304" s="28"/>
    </row>
    <row r="2305" spans="5:44" x14ac:dyDescent="0.25">
      <c r="E2305" s="28"/>
      <c r="F2305" s="28"/>
      <c r="G2305" s="28"/>
      <c r="H2305" s="28"/>
      <c r="I2305" s="28"/>
      <c r="J2305" s="28"/>
      <c r="K2305" s="28"/>
      <c r="L2305" s="28"/>
      <c r="M2305" s="28"/>
      <c r="N2305" s="28"/>
      <c r="O2305" s="28"/>
      <c r="P2305" s="28"/>
      <c r="Q2305" s="28"/>
      <c r="R2305" s="28"/>
      <c r="S2305" s="28"/>
      <c r="T2305" s="28"/>
      <c r="U2305" s="28"/>
      <c r="V2305" s="28"/>
      <c r="W2305" s="28"/>
      <c r="X2305" s="28"/>
      <c r="Y2305" s="28"/>
      <c r="Z2305" s="28"/>
      <c r="AA2305" s="28"/>
      <c r="AB2305" s="28"/>
      <c r="AC2305" s="28"/>
      <c r="AD2305" s="28"/>
      <c r="AE2305" s="28"/>
      <c r="AF2305" s="28"/>
      <c r="AG2305" s="28"/>
      <c r="AH2305" s="28"/>
      <c r="AI2305" s="28"/>
      <c r="AJ2305" s="28"/>
      <c r="AK2305" s="28"/>
      <c r="AL2305" s="28"/>
      <c r="AM2305" s="28"/>
      <c r="AN2305" s="28"/>
      <c r="AO2305" s="28"/>
      <c r="AP2305" s="28"/>
      <c r="AQ2305" s="28"/>
      <c r="AR2305" s="28"/>
    </row>
    <row r="2306" spans="5:44" x14ac:dyDescent="0.25">
      <c r="E2306" s="28"/>
      <c r="F2306" s="28"/>
      <c r="G2306" s="28"/>
      <c r="H2306" s="28"/>
      <c r="I2306" s="28"/>
      <c r="J2306" s="28"/>
      <c r="K2306" s="28"/>
      <c r="L2306" s="28"/>
      <c r="M2306" s="28"/>
      <c r="N2306" s="28"/>
      <c r="O2306" s="28"/>
      <c r="P2306" s="28"/>
      <c r="Q2306" s="28"/>
      <c r="R2306" s="28"/>
      <c r="S2306" s="28"/>
      <c r="T2306" s="28"/>
      <c r="U2306" s="28"/>
      <c r="V2306" s="28"/>
      <c r="W2306" s="28"/>
      <c r="X2306" s="28"/>
      <c r="Y2306" s="28"/>
      <c r="Z2306" s="28"/>
      <c r="AA2306" s="28"/>
      <c r="AB2306" s="28"/>
      <c r="AC2306" s="28"/>
      <c r="AD2306" s="28"/>
      <c r="AE2306" s="28"/>
      <c r="AF2306" s="28"/>
      <c r="AG2306" s="28"/>
      <c r="AH2306" s="28"/>
      <c r="AI2306" s="28"/>
      <c r="AJ2306" s="28"/>
      <c r="AK2306" s="28"/>
      <c r="AL2306" s="28"/>
      <c r="AM2306" s="28"/>
      <c r="AN2306" s="28"/>
      <c r="AO2306" s="28"/>
      <c r="AP2306" s="28"/>
      <c r="AQ2306" s="28"/>
      <c r="AR2306" s="28"/>
    </row>
    <row r="2307" spans="5:44" x14ac:dyDescent="0.25">
      <c r="E2307" s="28"/>
      <c r="F2307" s="28"/>
      <c r="G2307" s="28"/>
      <c r="H2307" s="28"/>
      <c r="I2307" s="28"/>
      <c r="J2307" s="28"/>
      <c r="K2307" s="28"/>
      <c r="L2307" s="28"/>
      <c r="M2307" s="28"/>
      <c r="N2307" s="28"/>
      <c r="O2307" s="28"/>
      <c r="P2307" s="28"/>
      <c r="Q2307" s="28"/>
      <c r="R2307" s="28"/>
      <c r="S2307" s="28"/>
      <c r="T2307" s="28"/>
      <c r="U2307" s="28"/>
      <c r="V2307" s="28"/>
      <c r="W2307" s="28"/>
      <c r="X2307" s="28"/>
      <c r="Y2307" s="28"/>
      <c r="Z2307" s="28"/>
      <c r="AA2307" s="28"/>
      <c r="AB2307" s="28"/>
      <c r="AC2307" s="28"/>
      <c r="AD2307" s="28"/>
      <c r="AE2307" s="28"/>
      <c r="AF2307" s="28"/>
      <c r="AG2307" s="28"/>
      <c r="AH2307" s="28"/>
      <c r="AI2307" s="28"/>
      <c r="AJ2307" s="28"/>
      <c r="AK2307" s="28"/>
      <c r="AL2307" s="28"/>
      <c r="AM2307" s="28"/>
      <c r="AN2307" s="28"/>
      <c r="AO2307" s="28"/>
      <c r="AP2307" s="28"/>
      <c r="AQ2307" s="28"/>
      <c r="AR2307" s="28"/>
    </row>
    <row r="2308" spans="5:44" x14ac:dyDescent="0.25">
      <c r="E2308" s="28"/>
      <c r="F2308" s="28"/>
      <c r="G2308" s="28"/>
      <c r="H2308" s="28"/>
      <c r="I2308" s="28"/>
      <c r="J2308" s="28"/>
      <c r="K2308" s="28"/>
      <c r="L2308" s="28"/>
      <c r="M2308" s="28"/>
      <c r="N2308" s="28"/>
      <c r="O2308" s="28"/>
      <c r="P2308" s="28"/>
      <c r="Q2308" s="28"/>
      <c r="R2308" s="28"/>
      <c r="S2308" s="28"/>
      <c r="T2308" s="28"/>
      <c r="U2308" s="28"/>
      <c r="V2308" s="28"/>
      <c r="W2308" s="28"/>
      <c r="X2308" s="28"/>
      <c r="Y2308" s="28"/>
      <c r="Z2308" s="28"/>
      <c r="AA2308" s="28"/>
      <c r="AB2308" s="28"/>
      <c r="AC2308" s="28"/>
      <c r="AD2308" s="28"/>
      <c r="AE2308" s="28"/>
      <c r="AF2308" s="28"/>
      <c r="AG2308" s="28"/>
      <c r="AH2308" s="28"/>
      <c r="AI2308" s="28"/>
      <c r="AJ2308" s="28"/>
      <c r="AK2308" s="28"/>
      <c r="AL2308" s="28"/>
      <c r="AM2308" s="28"/>
      <c r="AN2308" s="28"/>
      <c r="AO2308" s="28"/>
      <c r="AP2308" s="28"/>
      <c r="AQ2308" s="28"/>
      <c r="AR2308" s="28"/>
    </row>
    <row r="2309" spans="5:44" x14ac:dyDescent="0.25">
      <c r="E2309" s="28"/>
      <c r="F2309" s="28"/>
      <c r="G2309" s="28"/>
      <c r="H2309" s="28"/>
      <c r="I2309" s="28"/>
      <c r="J2309" s="28"/>
      <c r="K2309" s="28"/>
      <c r="L2309" s="28"/>
      <c r="M2309" s="28"/>
      <c r="N2309" s="28"/>
      <c r="O2309" s="28"/>
      <c r="P2309" s="28"/>
      <c r="Q2309" s="28"/>
      <c r="R2309" s="28"/>
      <c r="S2309" s="28"/>
      <c r="T2309" s="28"/>
      <c r="U2309" s="28"/>
      <c r="V2309" s="28"/>
      <c r="W2309" s="28"/>
      <c r="X2309" s="28"/>
      <c r="Y2309" s="28"/>
      <c r="Z2309" s="28"/>
      <c r="AA2309" s="28"/>
      <c r="AB2309" s="28"/>
      <c r="AC2309" s="28"/>
      <c r="AD2309" s="28"/>
      <c r="AE2309" s="28"/>
      <c r="AF2309" s="28"/>
      <c r="AG2309" s="28"/>
      <c r="AH2309" s="28"/>
      <c r="AI2309" s="28"/>
      <c r="AJ2309" s="28"/>
      <c r="AK2309" s="28"/>
      <c r="AL2309" s="28"/>
      <c r="AM2309" s="28"/>
      <c r="AN2309" s="28"/>
      <c r="AO2309" s="28"/>
      <c r="AP2309" s="28"/>
      <c r="AQ2309" s="28"/>
      <c r="AR2309" s="28"/>
    </row>
    <row r="2310" spans="5:44" x14ac:dyDescent="0.25">
      <c r="E2310" s="28"/>
      <c r="F2310" s="28"/>
      <c r="G2310" s="28"/>
      <c r="H2310" s="28"/>
      <c r="I2310" s="28"/>
      <c r="J2310" s="28"/>
      <c r="K2310" s="28"/>
      <c r="L2310" s="28"/>
      <c r="M2310" s="28"/>
      <c r="N2310" s="28"/>
      <c r="O2310" s="28"/>
      <c r="P2310" s="28"/>
      <c r="Q2310" s="28"/>
      <c r="R2310" s="28"/>
      <c r="S2310" s="28"/>
      <c r="T2310" s="28"/>
      <c r="U2310" s="28"/>
      <c r="V2310" s="28"/>
      <c r="W2310" s="28"/>
      <c r="X2310" s="28"/>
      <c r="Y2310" s="28"/>
      <c r="Z2310" s="28"/>
      <c r="AA2310" s="28"/>
      <c r="AB2310" s="28"/>
      <c r="AC2310" s="28"/>
      <c r="AD2310" s="28"/>
      <c r="AE2310" s="28"/>
      <c r="AF2310" s="28"/>
      <c r="AG2310" s="28"/>
      <c r="AH2310" s="28"/>
      <c r="AI2310" s="28"/>
      <c r="AJ2310" s="28"/>
      <c r="AK2310" s="28"/>
      <c r="AL2310" s="28"/>
      <c r="AM2310" s="28"/>
      <c r="AN2310" s="28"/>
      <c r="AO2310" s="28"/>
      <c r="AP2310" s="28"/>
      <c r="AQ2310" s="28"/>
      <c r="AR2310" s="28"/>
    </row>
    <row r="2311" spans="5:44" x14ac:dyDescent="0.25">
      <c r="E2311" s="28"/>
      <c r="F2311" s="28"/>
      <c r="G2311" s="28"/>
      <c r="H2311" s="28"/>
      <c r="I2311" s="28"/>
      <c r="J2311" s="28"/>
      <c r="K2311" s="28"/>
      <c r="L2311" s="28"/>
      <c r="M2311" s="28"/>
      <c r="N2311" s="28"/>
      <c r="O2311" s="28"/>
      <c r="P2311" s="28"/>
      <c r="Q2311" s="28"/>
      <c r="R2311" s="28"/>
      <c r="S2311" s="28"/>
      <c r="T2311" s="28"/>
      <c r="U2311" s="28"/>
      <c r="V2311" s="28"/>
      <c r="W2311" s="28"/>
      <c r="X2311" s="28"/>
      <c r="Y2311" s="28"/>
      <c r="Z2311" s="28"/>
      <c r="AA2311" s="28"/>
      <c r="AB2311" s="28"/>
      <c r="AC2311" s="28"/>
      <c r="AD2311" s="28"/>
      <c r="AE2311" s="28"/>
      <c r="AF2311" s="28"/>
      <c r="AG2311" s="28"/>
      <c r="AH2311" s="28"/>
      <c r="AI2311" s="28"/>
      <c r="AJ2311" s="28"/>
      <c r="AK2311" s="28"/>
      <c r="AL2311" s="28"/>
      <c r="AM2311" s="28"/>
      <c r="AN2311" s="28"/>
      <c r="AO2311" s="28"/>
      <c r="AP2311" s="28"/>
      <c r="AQ2311" s="28"/>
      <c r="AR2311" s="28"/>
    </row>
    <row r="2312" spans="5:44" x14ac:dyDescent="0.25">
      <c r="E2312" s="28"/>
      <c r="F2312" s="28"/>
      <c r="G2312" s="28"/>
      <c r="H2312" s="28"/>
      <c r="I2312" s="28"/>
      <c r="J2312" s="28"/>
      <c r="K2312" s="28"/>
      <c r="L2312" s="28"/>
      <c r="M2312" s="28"/>
      <c r="N2312" s="28"/>
      <c r="O2312" s="28"/>
      <c r="P2312" s="28"/>
      <c r="Q2312" s="28"/>
      <c r="R2312" s="28"/>
      <c r="S2312" s="28"/>
      <c r="T2312" s="28"/>
      <c r="U2312" s="28"/>
      <c r="V2312" s="28"/>
      <c r="W2312" s="28"/>
      <c r="X2312" s="28"/>
      <c r="Y2312" s="28"/>
      <c r="Z2312" s="28"/>
      <c r="AA2312" s="28"/>
      <c r="AB2312" s="28"/>
      <c r="AC2312" s="28"/>
      <c r="AD2312" s="28"/>
      <c r="AE2312" s="28"/>
      <c r="AF2312" s="28"/>
      <c r="AG2312" s="28"/>
      <c r="AH2312" s="28"/>
      <c r="AI2312" s="28"/>
      <c r="AJ2312" s="28"/>
      <c r="AK2312" s="28"/>
      <c r="AL2312" s="28"/>
      <c r="AM2312" s="28"/>
      <c r="AN2312" s="28"/>
      <c r="AO2312" s="28"/>
      <c r="AP2312" s="28"/>
      <c r="AQ2312" s="28"/>
      <c r="AR2312" s="28"/>
    </row>
    <row r="2313" spans="5:44" x14ac:dyDescent="0.25">
      <c r="E2313" s="28"/>
      <c r="F2313" s="28"/>
      <c r="G2313" s="28"/>
      <c r="H2313" s="28"/>
      <c r="I2313" s="28"/>
      <c r="J2313" s="28"/>
      <c r="K2313" s="28"/>
      <c r="L2313" s="28"/>
      <c r="M2313" s="28"/>
      <c r="N2313" s="28"/>
      <c r="O2313" s="28"/>
      <c r="P2313" s="28"/>
      <c r="Q2313" s="28"/>
      <c r="R2313" s="28"/>
      <c r="S2313" s="28"/>
      <c r="T2313" s="28"/>
      <c r="U2313" s="28"/>
      <c r="V2313" s="28"/>
      <c r="W2313" s="28"/>
      <c r="X2313" s="28"/>
      <c r="Y2313" s="28"/>
      <c r="Z2313" s="28"/>
      <c r="AA2313" s="28"/>
      <c r="AB2313" s="28"/>
      <c r="AC2313" s="28"/>
      <c r="AD2313" s="28"/>
      <c r="AE2313" s="28"/>
      <c r="AF2313" s="28"/>
      <c r="AG2313" s="28"/>
      <c r="AH2313" s="28"/>
      <c r="AI2313" s="28"/>
      <c r="AJ2313" s="28"/>
      <c r="AK2313" s="28"/>
      <c r="AL2313" s="28"/>
      <c r="AM2313" s="28"/>
      <c r="AN2313" s="28"/>
      <c r="AO2313" s="28"/>
      <c r="AP2313" s="28"/>
      <c r="AQ2313" s="28"/>
      <c r="AR2313" s="28"/>
    </row>
    <row r="2314" spans="5:44" x14ac:dyDescent="0.25">
      <c r="E2314" s="28"/>
      <c r="F2314" s="28"/>
      <c r="G2314" s="28"/>
      <c r="H2314" s="28"/>
      <c r="I2314" s="28"/>
      <c r="J2314" s="28"/>
      <c r="K2314" s="28"/>
      <c r="L2314" s="28"/>
      <c r="M2314" s="28"/>
      <c r="N2314" s="28"/>
      <c r="O2314" s="28"/>
      <c r="P2314" s="28"/>
      <c r="Q2314" s="28"/>
      <c r="R2314" s="28"/>
      <c r="S2314" s="28"/>
      <c r="T2314" s="28"/>
      <c r="U2314" s="28"/>
      <c r="V2314" s="28"/>
      <c r="W2314" s="28"/>
      <c r="X2314" s="28"/>
      <c r="Y2314" s="28"/>
      <c r="Z2314" s="28"/>
      <c r="AA2314" s="28"/>
      <c r="AB2314" s="28"/>
      <c r="AC2314" s="28"/>
      <c r="AD2314" s="28"/>
      <c r="AE2314" s="28"/>
      <c r="AF2314" s="28"/>
      <c r="AG2314" s="28"/>
      <c r="AH2314" s="28"/>
      <c r="AI2314" s="28"/>
      <c r="AJ2314" s="28"/>
      <c r="AK2314" s="28"/>
      <c r="AL2314" s="28"/>
      <c r="AM2314" s="28"/>
      <c r="AN2314" s="28"/>
      <c r="AO2314" s="28"/>
      <c r="AP2314" s="28"/>
      <c r="AQ2314" s="28"/>
      <c r="AR2314" s="28"/>
    </row>
    <row r="2315" spans="5:44" x14ac:dyDescent="0.25">
      <c r="E2315" s="28"/>
      <c r="F2315" s="28"/>
      <c r="G2315" s="28"/>
      <c r="H2315" s="28"/>
      <c r="I2315" s="28"/>
      <c r="J2315" s="28"/>
      <c r="K2315" s="28"/>
      <c r="L2315" s="28"/>
      <c r="M2315" s="28"/>
      <c r="N2315" s="28"/>
      <c r="O2315" s="28"/>
      <c r="P2315" s="28"/>
      <c r="Q2315" s="28"/>
      <c r="R2315" s="28"/>
      <c r="S2315" s="28"/>
      <c r="T2315" s="28"/>
      <c r="U2315" s="28"/>
      <c r="V2315" s="28"/>
      <c r="W2315" s="28"/>
      <c r="X2315" s="28"/>
      <c r="Y2315" s="28"/>
      <c r="Z2315" s="28"/>
      <c r="AA2315" s="28"/>
      <c r="AB2315" s="28"/>
      <c r="AC2315" s="28"/>
      <c r="AD2315" s="28"/>
      <c r="AE2315" s="28"/>
      <c r="AF2315" s="28"/>
      <c r="AG2315" s="28"/>
      <c r="AH2315" s="28"/>
      <c r="AI2315" s="28"/>
      <c r="AJ2315" s="28"/>
      <c r="AK2315" s="28"/>
      <c r="AL2315" s="28"/>
      <c r="AM2315" s="28"/>
      <c r="AN2315" s="28"/>
      <c r="AO2315" s="28"/>
      <c r="AP2315" s="28"/>
      <c r="AQ2315" s="28"/>
      <c r="AR2315" s="28"/>
    </row>
    <row r="2316" spans="5:44" x14ac:dyDescent="0.25">
      <c r="E2316" s="28"/>
      <c r="F2316" s="28"/>
      <c r="G2316" s="28"/>
      <c r="H2316" s="28"/>
      <c r="I2316" s="28"/>
      <c r="J2316" s="28"/>
      <c r="K2316" s="28"/>
      <c r="L2316" s="28"/>
      <c r="M2316" s="28"/>
      <c r="N2316" s="28"/>
      <c r="O2316" s="28"/>
      <c r="P2316" s="28"/>
      <c r="Q2316" s="28"/>
      <c r="R2316" s="28"/>
      <c r="S2316" s="28"/>
      <c r="T2316" s="28"/>
      <c r="U2316" s="28"/>
      <c r="V2316" s="28"/>
      <c r="W2316" s="28"/>
      <c r="X2316" s="28"/>
      <c r="Y2316" s="28"/>
      <c r="Z2316" s="28"/>
      <c r="AA2316" s="28"/>
      <c r="AB2316" s="28"/>
      <c r="AC2316" s="28"/>
      <c r="AD2316" s="28"/>
      <c r="AE2316" s="28"/>
      <c r="AF2316" s="28"/>
      <c r="AG2316" s="28"/>
      <c r="AH2316" s="28"/>
      <c r="AI2316" s="28"/>
      <c r="AJ2316" s="28"/>
      <c r="AK2316" s="28"/>
      <c r="AL2316" s="28"/>
      <c r="AM2316" s="28"/>
      <c r="AN2316" s="28"/>
      <c r="AO2316" s="28"/>
      <c r="AP2316" s="28"/>
      <c r="AQ2316" s="28"/>
      <c r="AR2316" s="28"/>
    </row>
    <row r="2317" spans="5:44" x14ac:dyDescent="0.25">
      <c r="E2317" s="28"/>
      <c r="F2317" s="28"/>
      <c r="G2317" s="28"/>
      <c r="H2317" s="28"/>
      <c r="I2317" s="28"/>
      <c r="J2317" s="28"/>
      <c r="K2317" s="28"/>
      <c r="L2317" s="28"/>
      <c r="M2317" s="28"/>
      <c r="N2317" s="28"/>
      <c r="O2317" s="28"/>
      <c r="P2317" s="28"/>
      <c r="Q2317" s="28"/>
      <c r="R2317" s="28"/>
      <c r="S2317" s="28"/>
      <c r="T2317" s="28"/>
      <c r="U2317" s="28"/>
      <c r="V2317" s="28"/>
      <c r="W2317" s="28"/>
      <c r="X2317" s="28"/>
      <c r="Y2317" s="28"/>
      <c r="Z2317" s="28"/>
      <c r="AA2317" s="28"/>
      <c r="AB2317" s="28"/>
      <c r="AC2317" s="28"/>
      <c r="AD2317" s="28"/>
      <c r="AE2317" s="28"/>
      <c r="AF2317" s="28"/>
      <c r="AG2317" s="28"/>
      <c r="AH2317" s="28"/>
      <c r="AI2317" s="28"/>
      <c r="AJ2317" s="28"/>
      <c r="AK2317" s="28"/>
      <c r="AL2317" s="28"/>
      <c r="AM2317" s="28"/>
      <c r="AN2317" s="28"/>
      <c r="AO2317" s="28"/>
      <c r="AP2317" s="28"/>
      <c r="AQ2317" s="28"/>
      <c r="AR2317" s="28"/>
    </row>
    <row r="2318" spans="5:44" x14ac:dyDescent="0.25">
      <c r="E2318" s="28"/>
      <c r="F2318" s="28"/>
      <c r="G2318" s="28"/>
      <c r="H2318" s="28"/>
      <c r="I2318" s="28"/>
      <c r="J2318" s="28"/>
      <c r="K2318" s="28"/>
      <c r="L2318" s="28"/>
      <c r="M2318" s="28"/>
      <c r="N2318" s="28"/>
      <c r="O2318" s="28"/>
      <c r="P2318" s="28"/>
      <c r="Q2318" s="28"/>
      <c r="R2318" s="28"/>
      <c r="S2318" s="28"/>
      <c r="T2318" s="28"/>
      <c r="U2318" s="28"/>
      <c r="V2318" s="28"/>
      <c r="W2318" s="28"/>
      <c r="X2318" s="28"/>
      <c r="Y2318" s="28"/>
      <c r="Z2318" s="28"/>
      <c r="AA2318" s="28"/>
      <c r="AB2318" s="28"/>
      <c r="AC2318" s="28"/>
      <c r="AD2318" s="28"/>
      <c r="AE2318" s="28"/>
      <c r="AF2318" s="28"/>
      <c r="AG2318" s="28"/>
      <c r="AH2318" s="28"/>
      <c r="AI2318" s="28"/>
      <c r="AJ2318" s="28"/>
      <c r="AK2318" s="28"/>
      <c r="AL2318" s="28"/>
      <c r="AM2318" s="28"/>
      <c r="AN2318" s="28"/>
      <c r="AO2318" s="28"/>
      <c r="AP2318" s="28"/>
      <c r="AQ2318" s="28"/>
      <c r="AR2318" s="28"/>
    </row>
    <row r="2319" spans="5:44" x14ac:dyDescent="0.25">
      <c r="E2319" s="28"/>
      <c r="F2319" s="28"/>
      <c r="G2319" s="28"/>
      <c r="H2319" s="28"/>
      <c r="I2319" s="28"/>
      <c r="J2319" s="28"/>
      <c r="K2319" s="28"/>
      <c r="L2319" s="28"/>
      <c r="M2319" s="28"/>
      <c r="N2319" s="28"/>
      <c r="O2319" s="28"/>
      <c r="P2319" s="28"/>
      <c r="Q2319" s="28"/>
      <c r="R2319" s="28"/>
      <c r="S2319" s="28"/>
      <c r="T2319" s="28"/>
      <c r="U2319" s="28"/>
      <c r="V2319" s="28"/>
      <c r="W2319" s="28"/>
      <c r="X2319" s="28"/>
      <c r="Y2319" s="28"/>
      <c r="Z2319" s="28"/>
      <c r="AA2319" s="28"/>
      <c r="AB2319" s="28"/>
      <c r="AC2319" s="28"/>
      <c r="AD2319" s="28"/>
      <c r="AE2319" s="28"/>
      <c r="AF2319" s="28"/>
      <c r="AG2319" s="28"/>
      <c r="AH2319" s="28"/>
      <c r="AI2319" s="28"/>
      <c r="AJ2319" s="28"/>
      <c r="AK2319" s="28"/>
      <c r="AL2319" s="28"/>
      <c r="AM2319" s="28"/>
      <c r="AN2319" s="28"/>
      <c r="AO2319" s="28"/>
      <c r="AP2319" s="28"/>
      <c r="AQ2319" s="28"/>
      <c r="AR2319" s="28"/>
    </row>
    <row r="2320" spans="5:44" x14ac:dyDescent="0.25">
      <c r="E2320" s="28"/>
      <c r="F2320" s="28"/>
      <c r="G2320" s="28"/>
      <c r="H2320" s="28"/>
      <c r="I2320" s="28"/>
      <c r="J2320" s="28"/>
      <c r="K2320" s="28"/>
      <c r="L2320" s="28"/>
      <c r="M2320" s="28"/>
      <c r="N2320" s="28"/>
      <c r="O2320" s="28"/>
      <c r="P2320" s="28"/>
      <c r="Q2320" s="28"/>
      <c r="R2320" s="28"/>
      <c r="S2320" s="28"/>
      <c r="T2320" s="28"/>
      <c r="U2320" s="28"/>
      <c r="V2320" s="28"/>
      <c r="W2320" s="28"/>
      <c r="X2320" s="28"/>
      <c r="Y2320" s="28"/>
      <c r="Z2320" s="28"/>
      <c r="AA2320" s="28"/>
      <c r="AB2320" s="28"/>
      <c r="AC2320" s="28"/>
      <c r="AD2320" s="28"/>
      <c r="AE2320" s="28"/>
      <c r="AF2320" s="28"/>
      <c r="AG2320" s="28"/>
      <c r="AH2320" s="28"/>
      <c r="AI2320" s="28"/>
      <c r="AJ2320" s="28"/>
      <c r="AK2320" s="28"/>
      <c r="AL2320" s="28"/>
      <c r="AM2320" s="28"/>
      <c r="AN2320" s="28"/>
      <c r="AO2320" s="28"/>
      <c r="AP2320" s="28"/>
      <c r="AQ2320" s="28"/>
      <c r="AR2320" s="28"/>
    </row>
    <row r="2321" spans="5:44" x14ac:dyDescent="0.25">
      <c r="E2321" s="28"/>
      <c r="F2321" s="28"/>
      <c r="G2321" s="28"/>
      <c r="H2321" s="28"/>
      <c r="I2321" s="28"/>
      <c r="J2321" s="28"/>
      <c r="K2321" s="28"/>
      <c r="L2321" s="28"/>
      <c r="M2321" s="28"/>
      <c r="N2321" s="28"/>
      <c r="O2321" s="28"/>
      <c r="P2321" s="28"/>
      <c r="Q2321" s="28"/>
      <c r="R2321" s="28"/>
      <c r="S2321" s="28"/>
      <c r="T2321" s="28"/>
      <c r="U2321" s="28"/>
      <c r="V2321" s="28"/>
      <c r="W2321" s="28"/>
      <c r="X2321" s="28"/>
      <c r="Y2321" s="28"/>
      <c r="Z2321" s="28"/>
      <c r="AA2321" s="28"/>
      <c r="AB2321" s="28"/>
      <c r="AC2321" s="28"/>
      <c r="AD2321" s="28"/>
      <c r="AE2321" s="28"/>
      <c r="AF2321" s="28"/>
      <c r="AG2321" s="28"/>
      <c r="AH2321" s="28"/>
      <c r="AI2321" s="28"/>
      <c r="AJ2321" s="28"/>
      <c r="AK2321" s="28"/>
      <c r="AL2321" s="28"/>
      <c r="AM2321" s="28"/>
      <c r="AN2321" s="28"/>
      <c r="AO2321" s="28"/>
      <c r="AP2321" s="28"/>
      <c r="AQ2321" s="28"/>
      <c r="AR2321" s="28"/>
    </row>
    <row r="2322" spans="5:44" x14ac:dyDescent="0.25">
      <c r="E2322" s="28"/>
      <c r="F2322" s="28"/>
      <c r="G2322" s="28"/>
      <c r="H2322" s="28"/>
      <c r="I2322" s="28"/>
      <c r="J2322" s="28"/>
      <c r="K2322" s="28"/>
      <c r="L2322" s="28"/>
      <c r="M2322" s="28"/>
      <c r="N2322" s="28"/>
      <c r="O2322" s="28"/>
      <c r="P2322" s="28"/>
      <c r="Q2322" s="28"/>
      <c r="R2322" s="28"/>
      <c r="S2322" s="28"/>
      <c r="T2322" s="28"/>
      <c r="U2322" s="28"/>
      <c r="V2322" s="28"/>
      <c r="W2322" s="28"/>
      <c r="X2322" s="28"/>
      <c r="Y2322" s="28"/>
      <c r="Z2322" s="28"/>
      <c r="AA2322" s="28"/>
      <c r="AB2322" s="28"/>
      <c r="AC2322" s="28"/>
      <c r="AD2322" s="28"/>
      <c r="AE2322" s="28"/>
      <c r="AF2322" s="28"/>
      <c r="AG2322" s="28"/>
      <c r="AH2322" s="28"/>
      <c r="AI2322" s="28"/>
      <c r="AJ2322" s="28"/>
      <c r="AK2322" s="28"/>
      <c r="AL2322" s="28"/>
      <c r="AM2322" s="28"/>
      <c r="AN2322" s="28"/>
      <c r="AO2322" s="28"/>
      <c r="AP2322" s="28"/>
      <c r="AQ2322" s="28"/>
      <c r="AR2322" s="28"/>
    </row>
    <row r="2323" spans="5:44" x14ac:dyDescent="0.25">
      <c r="E2323" s="28"/>
      <c r="F2323" s="28"/>
      <c r="G2323" s="28"/>
      <c r="H2323" s="28"/>
      <c r="I2323" s="28"/>
      <c r="J2323" s="28"/>
      <c r="K2323" s="28"/>
      <c r="L2323" s="28"/>
      <c r="M2323" s="28"/>
      <c r="N2323" s="28"/>
      <c r="O2323" s="28"/>
      <c r="P2323" s="28"/>
      <c r="Q2323" s="28"/>
      <c r="R2323" s="28"/>
      <c r="S2323" s="28"/>
      <c r="T2323" s="28"/>
      <c r="U2323" s="28"/>
      <c r="V2323" s="28"/>
      <c r="W2323" s="28"/>
      <c r="X2323" s="28"/>
      <c r="Y2323" s="28"/>
      <c r="Z2323" s="28"/>
      <c r="AA2323" s="28"/>
      <c r="AB2323" s="28"/>
      <c r="AC2323" s="28"/>
      <c r="AD2323" s="28"/>
      <c r="AE2323" s="28"/>
      <c r="AF2323" s="28"/>
      <c r="AG2323" s="28"/>
      <c r="AH2323" s="28"/>
      <c r="AI2323" s="28"/>
      <c r="AJ2323" s="28"/>
      <c r="AK2323" s="28"/>
      <c r="AL2323" s="28"/>
      <c r="AM2323" s="28"/>
      <c r="AN2323" s="28"/>
      <c r="AO2323" s="28"/>
      <c r="AP2323" s="28"/>
      <c r="AQ2323" s="28"/>
      <c r="AR2323" s="28"/>
    </row>
    <row r="2324" spans="5:44" x14ac:dyDescent="0.25">
      <c r="E2324" s="28"/>
      <c r="F2324" s="28"/>
      <c r="G2324" s="28"/>
      <c r="H2324" s="28"/>
      <c r="I2324" s="28"/>
      <c r="J2324" s="28"/>
      <c r="K2324" s="28"/>
      <c r="L2324" s="28"/>
      <c r="M2324" s="28"/>
      <c r="N2324" s="28"/>
      <c r="O2324" s="28"/>
      <c r="P2324" s="28"/>
      <c r="Q2324" s="28"/>
      <c r="R2324" s="28"/>
      <c r="S2324" s="28"/>
      <c r="T2324" s="28"/>
      <c r="U2324" s="28"/>
      <c r="V2324" s="28"/>
      <c r="W2324" s="28"/>
      <c r="X2324" s="28"/>
      <c r="Y2324" s="28"/>
      <c r="Z2324" s="28"/>
      <c r="AA2324" s="28"/>
      <c r="AB2324" s="28"/>
      <c r="AC2324" s="28"/>
      <c r="AD2324" s="28"/>
      <c r="AE2324" s="28"/>
      <c r="AF2324" s="28"/>
      <c r="AG2324" s="28"/>
      <c r="AH2324" s="28"/>
      <c r="AI2324" s="28"/>
      <c r="AJ2324" s="28"/>
      <c r="AK2324" s="28"/>
      <c r="AL2324" s="28"/>
      <c r="AM2324" s="28"/>
      <c r="AN2324" s="28"/>
      <c r="AO2324" s="28"/>
      <c r="AP2324" s="28"/>
      <c r="AQ2324" s="28"/>
      <c r="AR2324" s="28"/>
    </row>
    <row r="2325" spans="5:44" x14ac:dyDescent="0.25">
      <c r="E2325" s="28"/>
      <c r="F2325" s="28"/>
      <c r="G2325" s="28"/>
      <c r="H2325" s="28"/>
      <c r="I2325" s="28"/>
      <c r="J2325" s="28"/>
      <c r="K2325" s="28"/>
      <c r="L2325" s="28"/>
      <c r="M2325" s="28"/>
      <c r="N2325" s="28"/>
      <c r="O2325" s="28"/>
      <c r="P2325" s="28"/>
      <c r="Q2325" s="28"/>
      <c r="R2325" s="28"/>
      <c r="S2325" s="28"/>
      <c r="T2325" s="28"/>
      <c r="U2325" s="28"/>
      <c r="V2325" s="28"/>
      <c r="W2325" s="28"/>
      <c r="X2325" s="28"/>
      <c r="Y2325" s="28"/>
      <c r="Z2325" s="28"/>
      <c r="AA2325" s="28"/>
      <c r="AB2325" s="28"/>
      <c r="AC2325" s="28"/>
      <c r="AD2325" s="28"/>
      <c r="AE2325" s="28"/>
      <c r="AF2325" s="28"/>
      <c r="AG2325" s="28"/>
      <c r="AH2325" s="28"/>
      <c r="AI2325" s="28"/>
      <c r="AJ2325" s="28"/>
      <c r="AK2325" s="28"/>
      <c r="AL2325" s="28"/>
      <c r="AM2325" s="28"/>
      <c r="AN2325" s="28"/>
      <c r="AO2325" s="28"/>
      <c r="AP2325" s="28"/>
      <c r="AQ2325" s="28"/>
      <c r="AR2325" s="28"/>
    </row>
    <row r="2326" spans="5:44" x14ac:dyDescent="0.25">
      <c r="E2326" s="28"/>
      <c r="F2326" s="28"/>
      <c r="G2326" s="28"/>
      <c r="H2326" s="28"/>
      <c r="I2326" s="28"/>
      <c r="J2326" s="28"/>
      <c r="K2326" s="28"/>
      <c r="L2326" s="28"/>
      <c r="M2326" s="28"/>
      <c r="N2326" s="28"/>
      <c r="O2326" s="28"/>
      <c r="P2326" s="28"/>
      <c r="Q2326" s="28"/>
      <c r="R2326" s="28"/>
      <c r="S2326" s="28"/>
      <c r="T2326" s="28"/>
      <c r="U2326" s="28"/>
      <c r="V2326" s="28"/>
      <c r="W2326" s="28"/>
      <c r="X2326" s="28"/>
      <c r="Y2326" s="28"/>
      <c r="Z2326" s="28"/>
      <c r="AA2326" s="28"/>
      <c r="AB2326" s="28"/>
      <c r="AC2326" s="28"/>
      <c r="AD2326" s="28"/>
      <c r="AE2326" s="28"/>
      <c r="AF2326" s="28"/>
      <c r="AG2326" s="28"/>
      <c r="AH2326" s="28"/>
      <c r="AI2326" s="28"/>
      <c r="AJ2326" s="28"/>
      <c r="AK2326" s="28"/>
      <c r="AL2326" s="28"/>
      <c r="AM2326" s="28"/>
      <c r="AN2326" s="28"/>
      <c r="AO2326" s="28"/>
      <c r="AP2326" s="28"/>
      <c r="AQ2326" s="28"/>
      <c r="AR2326" s="28"/>
    </row>
    <row r="2327" spans="5:44" x14ac:dyDescent="0.25">
      <c r="E2327" s="28"/>
      <c r="F2327" s="28"/>
      <c r="G2327" s="28"/>
      <c r="H2327" s="28"/>
      <c r="I2327" s="28"/>
      <c r="J2327" s="28"/>
      <c r="K2327" s="28"/>
      <c r="L2327" s="28"/>
      <c r="M2327" s="28"/>
      <c r="N2327" s="28"/>
      <c r="O2327" s="28"/>
      <c r="P2327" s="28"/>
      <c r="Q2327" s="28"/>
      <c r="R2327" s="28"/>
      <c r="S2327" s="28"/>
      <c r="T2327" s="28"/>
      <c r="U2327" s="28"/>
      <c r="V2327" s="28"/>
      <c r="W2327" s="28"/>
      <c r="X2327" s="28"/>
      <c r="Y2327" s="28"/>
      <c r="Z2327" s="28"/>
      <c r="AA2327" s="28"/>
      <c r="AB2327" s="28"/>
      <c r="AC2327" s="28"/>
      <c r="AD2327" s="28"/>
      <c r="AE2327" s="28"/>
      <c r="AF2327" s="28"/>
      <c r="AG2327" s="28"/>
      <c r="AH2327" s="28"/>
      <c r="AI2327" s="28"/>
      <c r="AJ2327" s="28"/>
      <c r="AK2327" s="28"/>
      <c r="AL2327" s="28"/>
      <c r="AM2327" s="28"/>
      <c r="AN2327" s="28"/>
      <c r="AO2327" s="28"/>
      <c r="AP2327" s="28"/>
      <c r="AQ2327" s="28"/>
      <c r="AR2327" s="28"/>
    </row>
    <row r="2328" spans="5:44" x14ac:dyDescent="0.25">
      <c r="E2328" s="28"/>
      <c r="F2328" s="28"/>
      <c r="G2328" s="28"/>
      <c r="H2328" s="28"/>
      <c r="I2328" s="28"/>
      <c r="J2328" s="28"/>
      <c r="K2328" s="28"/>
      <c r="L2328" s="28"/>
      <c r="M2328" s="28"/>
      <c r="N2328" s="28"/>
      <c r="O2328" s="28"/>
      <c r="P2328" s="28"/>
      <c r="Q2328" s="28"/>
      <c r="R2328" s="28"/>
      <c r="S2328" s="28"/>
      <c r="T2328" s="28"/>
      <c r="U2328" s="28"/>
      <c r="V2328" s="28"/>
      <c r="W2328" s="28"/>
      <c r="X2328" s="28"/>
      <c r="Y2328" s="28"/>
      <c r="Z2328" s="28"/>
      <c r="AA2328" s="28"/>
      <c r="AB2328" s="28"/>
      <c r="AC2328" s="28"/>
      <c r="AD2328" s="28"/>
      <c r="AE2328" s="28"/>
      <c r="AF2328" s="28"/>
      <c r="AG2328" s="28"/>
      <c r="AH2328" s="28"/>
      <c r="AI2328" s="28"/>
      <c r="AJ2328" s="28"/>
      <c r="AK2328" s="28"/>
      <c r="AL2328" s="28"/>
      <c r="AM2328" s="28"/>
      <c r="AN2328" s="28"/>
      <c r="AO2328" s="28"/>
      <c r="AP2328" s="28"/>
      <c r="AQ2328" s="28"/>
      <c r="AR2328" s="28"/>
    </row>
    <row r="2329" spans="5:44" x14ac:dyDescent="0.25">
      <c r="E2329" s="28"/>
      <c r="F2329" s="28"/>
      <c r="G2329" s="28"/>
      <c r="H2329" s="28"/>
      <c r="I2329" s="28"/>
      <c r="J2329" s="28"/>
      <c r="K2329" s="28"/>
      <c r="L2329" s="28"/>
      <c r="M2329" s="28"/>
      <c r="N2329" s="28"/>
      <c r="O2329" s="28"/>
      <c r="P2329" s="28"/>
      <c r="Q2329" s="28"/>
      <c r="R2329" s="28"/>
      <c r="S2329" s="28"/>
      <c r="T2329" s="28"/>
      <c r="U2329" s="28"/>
      <c r="V2329" s="28"/>
      <c r="W2329" s="28"/>
      <c r="X2329" s="28"/>
      <c r="Y2329" s="28"/>
      <c r="Z2329" s="28"/>
      <c r="AA2329" s="28"/>
      <c r="AB2329" s="28"/>
      <c r="AC2329" s="28"/>
      <c r="AD2329" s="28"/>
      <c r="AE2329" s="28"/>
      <c r="AF2329" s="28"/>
      <c r="AG2329" s="28"/>
      <c r="AH2329" s="28"/>
      <c r="AI2329" s="28"/>
      <c r="AJ2329" s="28"/>
      <c r="AK2329" s="28"/>
      <c r="AL2329" s="28"/>
      <c r="AM2329" s="28"/>
      <c r="AN2329" s="28"/>
      <c r="AO2329" s="28"/>
      <c r="AP2329" s="28"/>
      <c r="AQ2329" s="28"/>
      <c r="AR2329" s="28"/>
    </row>
    <row r="2330" spans="5:44" x14ac:dyDescent="0.25">
      <c r="E2330" s="28"/>
      <c r="F2330" s="28"/>
      <c r="G2330" s="28"/>
      <c r="H2330" s="28"/>
      <c r="I2330" s="28"/>
      <c r="J2330" s="28"/>
      <c r="K2330" s="28"/>
      <c r="L2330" s="28"/>
      <c r="M2330" s="28"/>
      <c r="N2330" s="28"/>
      <c r="O2330" s="28"/>
      <c r="P2330" s="28"/>
      <c r="Q2330" s="28"/>
      <c r="R2330" s="28"/>
      <c r="S2330" s="28"/>
      <c r="T2330" s="28"/>
      <c r="U2330" s="28"/>
      <c r="V2330" s="28"/>
      <c r="W2330" s="28"/>
      <c r="X2330" s="28"/>
      <c r="Y2330" s="28"/>
      <c r="Z2330" s="28"/>
      <c r="AA2330" s="28"/>
      <c r="AB2330" s="28"/>
      <c r="AC2330" s="28"/>
      <c r="AD2330" s="28"/>
      <c r="AE2330" s="28"/>
      <c r="AF2330" s="28"/>
      <c r="AG2330" s="28"/>
      <c r="AH2330" s="28"/>
      <c r="AI2330" s="28"/>
      <c r="AJ2330" s="28"/>
      <c r="AK2330" s="28"/>
      <c r="AL2330" s="28"/>
      <c r="AM2330" s="28"/>
      <c r="AN2330" s="28"/>
      <c r="AO2330" s="28"/>
      <c r="AP2330" s="28"/>
      <c r="AQ2330" s="28"/>
      <c r="AR2330" s="28"/>
    </row>
    <row r="2331" spans="5:44" x14ac:dyDescent="0.25">
      <c r="E2331" s="28"/>
      <c r="F2331" s="28"/>
      <c r="G2331" s="28"/>
      <c r="H2331" s="28"/>
      <c r="I2331" s="28"/>
      <c r="J2331" s="28"/>
      <c r="K2331" s="28"/>
      <c r="L2331" s="28"/>
      <c r="M2331" s="28"/>
      <c r="N2331" s="28"/>
      <c r="O2331" s="28"/>
      <c r="P2331" s="28"/>
      <c r="Q2331" s="28"/>
      <c r="R2331" s="28"/>
      <c r="S2331" s="28"/>
      <c r="T2331" s="28"/>
      <c r="U2331" s="28"/>
      <c r="V2331" s="28"/>
      <c r="W2331" s="28"/>
      <c r="X2331" s="28"/>
      <c r="Y2331" s="28"/>
      <c r="Z2331" s="28"/>
      <c r="AA2331" s="28"/>
      <c r="AB2331" s="28"/>
      <c r="AC2331" s="28"/>
      <c r="AD2331" s="28"/>
      <c r="AE2331" s="28"/>
      <c r="AF2331" s="28"/>
      <c r="AG2331" s="28"/>
      <c r="AH2331" s="28"/>
      <c r="AI2331" s="28"/>
      <c r="AJ2331" s="28"/>
      <c r="AK2331" s="28"/>
      <c r="AL2331" s="28"/>
      <c r="AM2331" s="28"/>
      <c r="AN2331" s="28"/>
      <c r="AO2331" s="28"/>
      <c r="AP2331" s="28"/>
      <c r="AQ2331" s="28"/>
      <c r="AR2331" s="28"/>
    </row>
    <row r="2332" spans="5:44" x14ac:dyDescent="0.25">
      <c r="E2332" s="28"/>
      <c r="F2332" s="28"/>
      <c r="G2332" s="28"/>
      <c r="H2332" s="28"/>
      <c r="I2332" s="28"/>
      <c r="J2332" s="28"/>
      <c r="K2332" s="28"/>
      <c r="L2332" s="28"/>
      <c r="M2332" s="28"/>
      <c r="N2332" s="28"/>
      <c r="O2332" s="28"/>
      <c r="P2332" s="28"/>
      <c r="Q2332" s="28"/>
      <c r="R2332" s="28"/>
      <c r="S2332" s="28"/>
      <c r="T2332" s="28"/>
      <c r="U2332" s="28"/>
      <c r="V2332" s="28"/>
      <c r="W2332" s="28"/>
      <c r="X2332" s="28"/>
      <c r="Y2332" s="28"/>
      <c r="Z2332" s="28"/>
      <c r="AA2332" s="28"/>
      <c r="AB2332" s="28"/>
      <c r="AC2332" s="28"/>
      <c r="AD2332" s="28"/>
      <c r="AE2332" s="28"/>
      <c r="AF2332" s="28"/>
      <c r="AG2332" s="28"/>
      <c r="AH2332" s="28"/>
      <c r="AI2332" s="28"/>
      <c r="AJ2332" s="28"/>
      <c r="AK2332" s="28"/>
      <c r="AL2332" s="28"/>
      <c r="AM2332" s="28"/>
      <c r="AN2332" s="28"/>
      <c r="AO2332" s="28"/>
      <c r="AP2332" s="28"/>
      <c r="AQ2332" s="28"/>
      <c r="AR2332" s="28"/>
    </row>
    <row r="2333" spans="5:44" x14ac:dyDescent="0.25">
      <c r="E2333" s="28"/>
      <c r="F2333" s="28"/>
      <c r="G2333" s="28"/>
      <c r="H2333" s="28"/>
      <c r="I2333" s="28"/>
      <c r="J2333" s="28"/>
      <c r="K2333" s="28"/>
      <c r="L2333" s="28"/>
      <c r="M2333" s="28"/>
      <c r="N2333" s="28"/>
      <c r="O2333" s="28"/>
      <c r="P2333" s="28"/>
      <c r="Q2333" s="28"/>
      <c r="R2333" s="28"/>
      <c r="S2333" s="28"/>
      <c r="T2333" s="28"/>
      <c r="U2333" s="28"/>
      <c r="V2333" s="28"/>
      <c r="W2333" s="28"/>
      <c r="X2333" s="28"/>
      <c r="Y2333" s="28"/>
      <c r="Z2333" s="28"/>
      <c r="AA2333" s="28"/>
      <c r="AB2333" s="28"/>
      <c r="AC2333" s="28"/>
      <c r="AD2333" s="28"/>
      <c r="AE2333" s="28"/>
      <c r="AF2333" s="28"/>
      <c r="AG2333" s="28"/>
      <c r="AH2333" s="28"/>
      <c r="AI2333" s="28"/>
      <c r="AJ2333" s="28"/>
      <c r="AK2333" s="28"/>
      <c r="AL2333" s="28"/>
      <c r="AM2333" s="28"/>
      <c r="AN2333" s="28"/>
      <c r="AO2333" s="28"/>
      <c r="AP2333" s="28"/>
      <c r="AQ2333" s="28"/>
      <c r="AR2333" s="28"/>
    </row>
    <row r="2334" spans="5:44" x14ac:dyDescent="0.25">
      <c r="E2334" s="28"/>
      <c r="F2334" s="28"/>
      <c r="G2334" s="28"/>
      <c r="H2334" s="28"/>
      <c r="I2334" s="28"/>
      <c r="J2334" s="28"/>
      <c r="K2334" s="28"/>
      <c r="L2334" s="28"/>
      <c r="M2334" s="28"/>
      <c r="N2334" s="28"/>
      <c r="O2334" s="28"/>
      <c r="P2334" s="28"/>
      <c r="Q2334" s="28"/>
      <c r="R2334" s="28"/>
      <c r="S2334" s="28"/>
      <c r="T2334" s="28"/>
      <c r="U2334" s="28"/>
      <c r="V2334" s="28"/>
      <c r="W2334" s="28"/>
      <c r="X2334" s="28"/>
      <c r="Y2334" s="28"/>
      <c r="Z2334" s="28"/>
      <c r="AA2334" s="28"/>
      <c r="AB2334" s="28"/>
      <c r="AC2334" s="28"/>
      <c r="AD2334" s="28"/>
      <c r="AE2334" s="28"/>
      <c r="AF2334" s="28"/>
      <c r="AG2334" s="28"/>
      <c r="AH2334" s="28"/>
      <c r="AI2334" s="28"/>
      <c r="AJ2334" s="28"/>
      <c r="AK2334" s="28"/>
      <c r="AL2334" s="28"/>
      <c r="AM2334" s="28"/>
      <c r="AN2334" s="28"/>
      <c r="AO2334" s="28"/>
      <c r="AP2334" s="28"/>
      <c r="AQ2334" s="28"/>
      <c r="AR2334" s="28"/>
    </row>
    <row r="2335" spans="5:44" x14ac:dyDescent="0.25">
      <c r="E2335" s="28"/>
      <c r="F2335" s="28"/>
      <c r="G2335" s="28"/>
      <c r="H2335" s="28"/>
      <c r="I2335" s="28"/>
      <c r="J2335" s="28"/>
      <c r="K2335" s="28"/>
      <c r="L2335" s="28"/>
      <c r="M2335" s="28"/>
      <c r="N2335" s="28"/>
      <c r="O2335" s="28"/>
      <c r="P2335" s="28"/>
      <c r="Q2335" s="28"/>
      <c r="R2335" s="28"/>
      <c r="S2335" s="28"/>
      <c r="T2335" s="28"/>
      <c r="U2335" s="28"/>
      <c r="V2335" s="28"/>
      <c r="W2335" s="28"/>
      <c r="X2335" s="28"/>
      <c r="Y2335" s="28"/>
      <c r="Z2335" s="28"/>
      <c r="AA2335" s="28"/>
      <c r="AB2335" s="28"/>
      <c r="AC2335" s="28"/>
      <c r="AD2335" s="28"/>
      <c r="AE2335" s="28"/>
      <c r="AF2335" s="28"/>
      <c r="AG2335" s="28"/>
      <c r="AH2335" s="28"/>
      <c r="AI2335" s="28"/>
      <c r="AJ2335" s="28"/>
      <c r="AK2335" s="28"/>
      <c r="AL2335" s="28"/>
      <c r="AM2335" s="28"/>
      <c r="AN2335" s="28"/>
      <c r="AO2335" s="28"/>
      <c r="AP2335" s="28"/>
      <c r="AQ2335" s="28"/>
      <c r="AR2335" s="28"/>
    </row>
    <row r="2336" spans="5:44" x14ac:dyDescent="0.25">
      <c r="E2336" s="28"/>
      <c r="F2336" s="28"/>
      <c r="G2336" s="28"/>
      <c r="H2336" s="28"/>
      <c r="I2336" s="28"/>
      <c r="J2336" s="28"/>
      <c r="K2336" s="28"/>
      <c r="L2336" s="28"/>
      <c r="M2336" s="28"/>
      <c r="N2336" s="28"/>
      <c r="O2336" s="28"/>
      <c r="P2336" s="28"/>
      <c r="Q2336" s="28"/>
      <c r="R2336" s="28"/>
      <c r="S2336" s="28"/>
      <c r="T2336" s="28"/>
      <c r="U2336" s="28"/>
      <c r="V2336" s="28"/>
      <c r="W2336" s="28"/>
      <c r="X2336" s="28"/>
      <c r="Y2336" s="28"/>
      <c r="Z2336" s="28"/>
      <c r="AA2336" s="28"/>
      <c r="AB2336" s="28"/>
      <c r="AC2336" s="28"/>
      <c r="AD2336" s="28"/>
      <c r="AE2336" s="28"/>
      <c r="AF2336" s="28"/>
      <c r="AG2336" s="28"/>
      <c r="AH2336" s="28"/>
      <c r="AI2336" s="28"/>
      <c r="AJ2336" s="28"/>
      <c r="AK2336" s="28"/>
      <c r="AL2336" s="28"/>
      <c r="AM2336" s="28"/>
      <c r="AN2336" s="28"/>
      <c r="AO2336" s="28"/>
      <c r="AP2336" s="28"/>
      <c r="AQ2336" s="28"/>
      <c r="AR2336" s="28"/>
    </row>
    <row r="2337" spans="5:44" x14ac:dyDescent="0.25">
      <c r="E2337" s="28"/>
      <c r="F2337" s="28"/>
      <c r="G2337" s="28"/>
      <c r="H2337" s="28"/>
      <c r="I2337" s="28"/>
      <c r="J2337" s="28"/>
      <c r="K2337" s="28"/>
      <c r="L2337" s="28"/>
      <c r="M2337" s="28"/>
      <c r="N2337" s="28"/>
      <c r="O2337" s="28"/>
      <c r="P2337" s="28"/>
      <c r="Q2337" s="28"/>
      <c r="R2337" s="28"/>
      <c r="S2337" s="28"/>
      <c r="T2337" s="28"/>
      <c r="U2337" s="28"/>
      <c r="V2337" s="28"/>
      <c r="W2337" s="28"/>
      <c r="X2337" s="28"/>
      <c r="Y2337" s="28"/>
      <c r="Z2337" s="28"/>
      <c r="AA2337" s="28"/>
      <c r="AB2337" s="28"/>
      <c r="AC2337" s="28"/>
      <c r="AD2337" s="28"/>
      <c r="AE2337" s="28"/>
      <c r="AF2337" s="28"/>
      <c r="AG2337" s="28"/>
      <c r="AH2337" s="28"/>
      <c r="AI2337" s="28"/>
      <c r="AJ2337" s="28"/>
      <c r="AK2337" s="28"/>
      <c r="AL2337" s="28"/>
      <c r="AM2337" s="28"/>
      <c r="AN2337" s="28"/>
      <c r="AO2337" s="28"/>
      <c r="AP2337" s="28"/>
      <c r="AQ2337" s="28"/>
      <c r="AR2337" s="28"/>
    </row>
    <row r="2338" spans="5:44" x14ac:dyDescent="0.25">
      <c r="E2338" s="28"/>
      <c r="F2338" s="28"/>
      <c r="G2338" s="28"/>
      <c r="H2338" s="28"/>
      <c r="I2338" s="28"/>
      <c r="J2338" s="28"/>
      <c r="K2338" s="28"/>
      <c r="L2338" s="28"/>
      <c r="M2338" s="28"/>
      <c r="N2338" s="28"/>
      <c r="O2338" s="28"/>
      <c r="P2338" s="28"/>
      <c r="Q2338" s="28"/>
      <c r="R2338" s="28"/>
      <c r="S2338" s="28"/>
      <c r="T2338" s="28"/>
      <c r="U2338" s="28"/>
      <c r="V2338" s="28"/>
      <c r="W2338" s="28"/>
      <c r="X2338" s="28"/>
      <c r="Y2338" s="28"/>
      <c r="Z2338" s="28"/>
      <c r="AA2338" s="28"/>
      <c r="AB2338" s="28"/>
      <c r="AC2338" s="28"/>
      <c r="AD2338" s="28"/>
      <c r="AE2338" s="28"/>
      <c r="AF2338" s="28"/>
      <c r="AG2338" s="28"/>
      <c r="AH2338" s="28"/>
      <c r="AI2338" s="28"/>
      <c r="AJ2338" s="28"/>
      <c r="AK2338" s="28"/>
      <c r="AL2338" s="28"/>
      <c r="AM2338" s="28"/>
      <c r="AN2338" s="28"/>
      <c r="AO2338" s="28"/>
      <c r="AP2338" s="28"/>
      <c r="AQ2338" s="28"/>
      <c r="AR2338" s="28"/>
    </row>
    <row r="2339" spans="5:44" x14ac:dyDescent="0.25">
      <c r="E2339" s="28"/>
      <c r="F2339" s="28"/>
      <c r="G2339" s="28"/>
      <c r="H2339" s="28"/>
      <c r="I2339" s="28"/>
      <c r="J2339" s="28"/>
      <c r="K2339" s="28"/>
      <c r="L2339" s="28"/>
      <c r="M2339" s="28"/>
      <c r="N2339" s="28"/>
      <c r="O2339" s="28"/>
      <c r="P2339" s="28"/>
      <c r="Q2339" s="28"/>
      <c r="R2339" s="28"/>
      <c r="S2339" s="28"/>
      <c r="T2339" s="28"/>
      <c r="U2339" s="28"/>
      <c r="V2339" s="28"/>
      <c r="W2339" s="28"/>
      <c r="X2339" s="28"/>
      <c r="Y2339" s="28"/>
      <c r="Z2339" s="28"/>
      <c r="AA2339" s="28"/>
      <c r="AB2339" s="28"/>
      <c r="AC2339" s="28"/>
      <c r="AD2339" s="28"/>
      <c r="AE2339" s="28"/>
      <c r="AF2339" s="28"/>
      <c r="AG2339" s="28"/>
      <c r="AH2339" s="28"/>
      <c r="AI2339" s="28"/>
      <c r="AJ2339" s="28"/>
      <c r="AK2339" s="28"/>
      <c r="AL2339" s="28"/>
      <c r="AM2339" s="28"/>
      <c r="AN2339" s="28"/>
      <c r="AO2339" s="28"/>
      <c r="AP2339" s="28"/>
      <c r="AQ2339" s="28"/>
      <c r="AR2339" s="28"/>
    </row>
    <row r="2340" spans="5:44" x14ac:dyDescent="0.25">
      <c r="E2340" s="28"/>
      <c r="F2340" s="28"/>
      <c r="G2340" s="28"/>
      <c r="H2340" s="28"/>
      <c r="I2340" s="28"/>
      <c r="J2340" s="28"/>
      <c r="K2340" s="28"/>
      <c r="L2340" s="28"/>
      <c r="M2340" s="28"/>
      <c r="N2340" s="28"/>
      <c r="O2340" s="28"/>
      <c r="P2340" s="28"/>
      <c r="Q2340" s="28"/>
      <c r="R2340" s="28"/>
      <c r="S2340" s="28"/>
      <c r="T2340" s="28"/>
      <c r="U2340" s="28"/>
      <c r="V2340" s="28"/>
      <c r="W2340" s="28"/>
      <c r="X2340" s="28"/>
      <c r="Y2340" s="28"/>
      <c r="Z2340" s="28"/>
      <c r="AA2340" s="28"/>
      <c r="AB2340" s="28"/>
      <c r="AC2340" s="28"/>
      <c r="AD2340" s="28"/>
      <c r="AE2340" s="28"/>
      <c r="AF2340" s="28"/>
      <c r="AG2340" s="28"/>
      <c r="AH2340" s="28"/>
      <c r="AI2340" s="28"/>
      <c r="AJ2340" s="28"/>
      <c r="AK2340" s="28"/>
      <c r="AL2340" s="28"/>
      <c r="AM2340" s="28"/>
      <c r="AN2340" s="28"/>
      <c r="AO2340" s="28"/>
      <c r="AP2340" s="28"/>
      <c r="AQ2340" s="28"/>
      <c r="AR2340" s="28"/>
    </row>
    <row r="2341" spans="5:44" x14ac:dyDescent="0.25">
      <c r="E2341" s="28"/>
      <c r="F2341" s="28"/>
      <c r="G2341" s="28"/>
      <c r="H2341" s="28"/>
      <c r="I2341" s="28"/>
      <c r="J2341" s="28"/>
      <c r="K2341" s="28"/>
      <c r="L2341" s="28"/>
      <c r="M2341" s="28"/>
      <c r="N2341" s="28"/>
      <c r="O2341" s="28"/>
      <c r="P2341" s="28"/>
      <c r="Q2341" s="28"/>
      <c r="R2341" s="28"/>
      <c r="S2341" s="28"/>
      <c r="T2341" s="28"/>
      <c r="U2341" s="28"/>
      <c r="V2341" s="28"/>
      <c r="W2341" s="28"/>
      <c r="X2341" s="28"/>
      <c r="Y2341" s="28"/>
      <c r="Z2341" s="28"/>
      <c r="AA2341" s="28"/>
      <c r="AB2341" s="28"/>
      <c r="AC2341" s="28"/>
      <c r="AD2341" s="28"/>
      <c r="AE2341" s="28"/>
      <c r="AF2341" s="28"/>
      <c r="AG2341" s="28"/>
      <c r="AH2341" s="28"/>
      <c r="AI2341" s="28"/>
      <c r="AJ2341" s="28"/>
      <c r="AK2341" s="28"/>
      <c r="AL2341" s="28"/>
      <c r="AM2341" s="28"/>
      <c r="AN2341" s="28"/>
      <c r="AO2341" s="28"/>
      <c r="AP2341" s="28"/>
      <c r="AQ2341" s="28"/>
      <c r="AR2341" s="28"/>
    </row>
    <row r="2342" spans="5:44" x14ac:dyDescent="0.25">
      <c r="E2342" s="28"/>
      <c r="F2342" s="28"/>
      <c r="G2342" s="28"/>
      <c r="H2342" s="28"/>
      <c r="I2342" s="28"/>
      <c r="J2342" s="28"/>
      <c r="K2342" s="28"/>
      <c r="L2342" s="28"/>
      <c r="M2342" s="28"/>
      <c r="N2342" s="28"/>
      <c r="O2342" s="28"/>
      <c r="P2342" s="28"/>
      <c r="Q2342" s="28"/>
      <c r="R2342" s="28"/>
      <c r="S2342" s="28"/>
      <c r="T2342" s="28"/>
      <c r="U2342" s="28"/>
      <c r="V2342" s="28"/>
      <c r="W2342" s="28"/>
      <c r="X2342" s="28"/>
      <c r="Y2342" s="28"/>
      <c r="Z2342" s="28"/>
      <c r="AA2342" s="28"/>
      <c r="AB2342" s="28"/>
      <c r="AC2342" s="28"/>
      <c r="AD2342" s="28"/>
      <c r="AE2342" s="28"/>
      <c r="AF2342" s="28"/>
      <c r="AG2342" s="28"/>
      <c r="AH2342" s="28"/>
      <c r="AI2342" s="28"/>
      <c r="AJ2342" s="28"/>
      <c r="AK2342" s="28"/>
      <c r="AL2342" s="28"/>
      <c r="AM2342" s="28"/>
      <c r="AN2342" s="28"/>
      <c r="AO2342" s="28"/>
      <c r="AP2342" s="28"/>
      <c r="AQ2342" s="28"/>
      <c r="AR2342" s="28"/>
    </row>
    <row r="2343" spans="5:44" x14ac:dyDescent="0.25">
      <c r="E2343" s="28"/>
      <c r="F2343" s="28"/>
      <c r="G2343" s="28"/>
      <c r="H2343" s="28"/>
      <c r="I2343" s="28"/>
      <c r="J2343" s="28"/>
      <c r="K2343" s="28"/>
      <c r="L2343" s="28"/>
      <c r="M2343" s="28"/>
      <c r="N2343" s="28"/>
      <c r="O2343" s="28"/>
      <c r="P2343" s="28"/>
      <c r="Q2343" s="28"/>
      <c r="R2343" s="28"/>
      <c r="S2343" s="28"/>
      <c r="T2343" s="28"/>
      <c r="U2343" s="28"/>
      <c r="V2343" s="28"/>
      <c r="W2343" s="28"/>
      <c r="X2343" s="28"/>
      <c r="Y2343" s="28"/>
      <c r="Z2343" s="28"/>
      <c r="AA2343" s="28"/>
      <c r="AB2343" s="28"/>
      <c r="AC2343" s="28"/>
      <c r="AD2343" s="28"/>
      <c r="AE2343" s="28"/>
      <c r="AF2343" s="28"/>
      <c r="AG2343" s="28"/>
      <c r="AH2343" s="28"/>
      <c r="AI2343" s="28"/>
      <c r="AJ2343" s="28"/>
      <c r="AK2343" s="28"/>
      <c r="AL2343" s="28"/>
      <c r="AM2343" s="28"/>
      <c r="AN2343" s="28"/>
      <c r="AO2343" s="28"/>
      <c r="AP2343" s="28"/>
      <c r="AQ2343" s="28"/>
      <c r="AR2343" s="28"/>
    </row>
    <row r="2344" spans="5:44" x14ac:dyDescent="0.25">
      <c r="E2344" s="28"/>
      <c r="F2344" s="28"/>
      <c r="G2344" s="28"/>
      <c r="H2344" s="28"/>
      <c r="I2344" s="28"/>
      <c r="J2344" s="28"/>
      <c r="K2344" s="28"/>
      <c r="L2344" s="28"/>
      <c r="M2344" s="28"/>
      <c r="N2344" s="28"/>
      <c r="O2344" s="28"/>
      <c r="P2344" s="28"/>
      <c r="Q2344" s="28"/>
      <c r="R2344" s="28"/>
      <c r="S2344" s="28"/>
      <c r="T2344" s="28"/>
      <c r="U2344" s="28"/>
      <c r="V2344" s="28"/>
      <c r="W2344" s="28"/>
      <c r="X2344" s="28"/>
      <c r="Y2344" s="28"/>
      <c r="Z2344" s="28"/>
      <c r="AA2344" s="28"/>
      <c r="AB2344" s="28"/>
      <c r="AC2344" s="28"/>
      <c r="AD2344" s="28"/>
      <c r="AE2344" s="28"/>
      <c r="AF2344" s="28"/>
      <c r="AG2344" s="28"/>
      <c r="AH2344" s="28"/>
      <c r="AI2344" s="28"/>
      <c r="AJ2344" s="28"/>
      <c r="AK2344" s="28"/>
      <c r="AL2344" s="28"/>
      <c r="AM2344" s="28"/>
      <c r="AN2344" s="28"/>
      <c r="AO2344" s="28"/>
      <c r="AP2344" s="28"/>
      <c r="AQ2344" s="28"/>
      <c r="AR2344" s="28"/>
    </row>
    <row r="2345" spans="5:44" x14ac:dyDescent="0.25">
      <c r="E2345" s="28"/>
      <c r="F2345" s="28"/>
      <c r="G2345" s="28"/>
      <c r="H2345" s="28"/>
      <c r="I2345" s="28"/>
      <c r="J2345" s="28"/>
      <c r="K2345" s="28"/>
      <c r="L2345" s="28"/>
      <c r="M2345" s="28"/>
      <c r="N2345" s="28"/>
      <c r="O2345" s="28"/>
      <c r="P2345" s="28"/>
      <c r="Q2345" s="28"/>
      <c r="R2345" s="28"/>
      <c r="S2345" s="28"/>
      <c r="T2345" s="28"/>
      <c r="U2345" s="28"/>
      <c r="V2345" s="28"/>
      <c r="W2345" s="28"/>
      <c r="X2345" s="28"/>
      <c r="Y2345" s="28"/>
      <c r="Z2345" s="28"/>
      <c r="AA2345" s="28"/>
      <c r="AB2345" s="28"/>
      <c r="AC2345" s="28"/>
      <c r="AD2345" s="28"/>
      <c r="AE2345" s="28"/>
      <c r="AF2345" s="28"/>
      <c r="AG2345" s="28"/>
      <c r="AH2345" s="28"/>
      <c r="AI2345" s="28"/>
      <c r="AJ2345" s="28"/>
      <c r="AK2345" s="28"/>
      <c r="AL2345" s="28"/>
      <c r="AM2345" s="28"/>
      <c r="AN2345" s="28"/>
      <c r="AO2345" s="28"/>
      <c r="AP2345" s="28"/>
      <c r="AQ2345" s="28"/>
      <c r="AR2345" s="28"/>
    </row>
    <row r="2346" spans="5:44" x14ac:dyDescent="0.25">
      <c r="E2346" s="28"/>
      <c r="F2346" s="28"/>
      <c r="G2346" s="28"/>
      <c r="H2346" s="28"/>
      <c r="I2346" s="28"/>
      <c r="J2346" s="28"/>
      <c r="K2346" s="28"/>
      <c r="L2346" s="28"/>
      <c r="M2346" s="28"/>
      <c r="N2346" s="28"/>
      <c r="O2346" s="28"/>
      <c r="P2346" s="28"/>
      <c r="Q2346" s="28"/>
      <c r="R2346" s="28"/>
      <c r="S2346" s="28"/>
      <c r="T2346" s="28"/>
      <c r="U2346" s="28"/>
      <c r="V2346" s="28"/>
      <c r="W2346" s="28"/>
      <c r="X2346" s="28"/>
      <c r="Y2346" s="28"/>
      <c r="Z2346" s="28"/>
      <c r="AA2346" s="28"/>
      <c r="AB2346" s="28"/>
      <c r="AC2346" s="28"/>
      <c r="AD2346" s="28"/>
      <c r="AE2346" s="28"/>
      <c r="AF2346" s="28"/>
      <c r="AG2346" s="28"/>
      <c r="AH2346" s="28"/>
      <c r="AI2346" s="28"/>
      <c r="AJ2346" s="28"/>
      <c r="AK2346" s="28"/>
      <c r="AL2346" s="28"/>
      <c r="AM2346" s="28"/>
      <c r="AN2346" s="28"/>
      <c r="AO2346" s="28"/>
      <c r="AP2346" s="28"/>
      <c r="AQ2346" s="28"/>
      <c r="AR2346" s="28"/>
    </row>
    <row r="2347" spans="5:44" x14ac:dyDescent="0.25">
      <c r="E2347" s="28"/>
      <c r="F2347" s="28"/>
      <c r="G2347" s="28"/>
      <c r="H2347" s="28"/>
      <c r="I2347" s="28"/>
      <c r="J2347" s="28"/>
      <c r="K2347" s="28"/>
      <c r="L2347" s="28"/>
      <c r="M2347" s="28"/>
      <c r="N2347" s="28"/>
      <c r="O2347" s="28"/>
      <c r="P2347" s="28"/>
      <c r="Q2347" s="28"/>
      <c r="R2347" s="28"/>
      <c r="S2347" s="28"/>
      <c r="T2347" s="28"/>
      <c r="U2347" s="28"/>
      <c r="V2347" s="28"/>
      <c r="W2347" s="28"/>
      <c r="X2347" s="28"/>
      <c r="Y2347" s="28"/>
      <c r="Z2347" s="28"/>
      <c r="AA2347" s="28"/>
      <c r="AB2347" s="28"/>
      <c r="AC2347" s="28"/>
      <c r="AD2347" s="28"/>
      <c r="AE2347" s="28"/>
      <c r="AF2347" s="28"/>
      <c r="AG2347" s="28"/>
      <c r="AH2347" s="28"/>
      <c r="AI2347" s="28"/>
      <c r="AJ2347" s="28"/>
      <c r="AK2347" s="28"/>
      <c r="AL2347" s="28"/>
      <c r="AM2347" s="28"/>
      <c r="AN2347" s="28"/>
      <c r="AO2347" s="28"/>
      <c r="AP2347" s="28"/>
      <c r="AQ2347" s="28"/>
      <c r="AR2347" s="28"/>
    </row>
    <row r="2348" spans="5:44" x14ac:dyDescent="0.25">
      <c r="E2348" s="28"/>
      <c r="F2348" s="28"/>
      <c r="G2348" s="28"/>
      <c r="H2348" s="28"/>
      <c r="I2348" s="28"/>
      <c r="J2348" s="28"/>
      <c r="K2348" s="28"/>
      <c r="L2348" s="28"/>
      <c r="M2348" s="28"/>
      <c r="N2348" s="28"/>
      <c r="O2348" s="28"/>
      <c r="P2348" s="28"/>
      <c r="Q2348" s="28"/>
      <c r="R2348" s="28"/>
      <c r="S2348" s="28"/>
      <c r="T2348" s="28"/>
      <c r="U2348" s="28"/>
      <c r="V2348" s="28"/>
      <c r="W2348" s="28"/>
      <c r="X2348" s="28"/>
      <c r="Y2348" s="28"/>
      <c r="Z2348" s="28"/>
      <c r="AA2348" s="28"/>
      <c r="AB2348" s="28"/>
      <c r="AC2348" s="28"/>
      <c r="AD2348" s="28"/>
      <c r="AE2348" s="28"/>
      <c r="AF2348" s="28"/>
      <c r="AG2348" s="28"/>
      <c r="AH2348" s="28"/>
      <c r="AI2348" s="28"/>
      <c r="AJ2348" s="28"/>
      <c r="AK2348" s="28"/>
      <c r="AL2348" s="28"/>
      <c r="AM2348" s="28"/>
      <c r="AN2348" s="28"/>
      <c r="AO2348" s="28"/>
      <c r="AP2348" s="28"/>
      <c r="AQ2348" s="28"/>
      <c r="AR2348" s="28"/>
    </row>
    <row r="2349" spans="5:44" x14ac:dyDescent="0.25">
      <c r="E2349" s="28"/>
      <c r="F2349" s="28"/>
      <c r="G2349" s="28"/>
      <c r="H2349" s="28"/>
      <c r="I2349" s="28"/>
      <c r="J2349" s="28"/>
      <c r="K2349" s="28"/>
      <c r="L2349" s="28"/>
      <c r="M2349" s="28"/>
      <c r="N2349" s="28"/>
      <c r="O2349" s="28"/>
      <c r="P2349" s="28"/>
      <c r="Q2349" s="28"/>
      <c r="R2349" s="28"/>
      <c r="S2349" s="28"/>
      <c r="T2349" s="28"/>
      <c r="U2349" s="28"/>
      <c r="V2349" s="28"/>
      <c r="W2349" s="28"/>
      <c r="X2349" s="28"/>
      <c r="Y2349" s="28"/>
      <c r="Z2349" s="28"/>
      <c r="AA2349" s="28"/>
      <c r="AB2349" s="28"/>
      <c r="AC2349" s="28"/>
      <c r="AD2349" s="28"/>
      <c r="AE2349" s="28"/>
      <c r="AF2349" s="28"/>
      <c r="AG2349" s="28"/>
      <c r="AH2349" s="28"/>
      <c r="AI2349" s="28"/>
      <c r="AJ2349" s="28"/>
      <c r="AK2349" s="28"/>
      <c r="AL2349" s="28"/>
      <c r="AM2349" s="28"/>
      <c r="AN2349" s="28"/>
      <c r="AO2349" s="28"/>
      <c r="AP2349" s="28"/>
      <c r="AQ2349" s="28"/>
      <c r="AR2349" s="28"/>
    </row>
    <row r="2350" spans="5:44" x14ac:dyDescent="0.25">
      <c r="E2350" s="28"/>
      <c r="F2350" s="28"/>
      <c r="G2350" s="28"/>
      <c r="H2350" s="28"/>
      <c r="I2350" s="28"/>
      <c r="J2350" s="28"/>
      <c r="K2350" s="28"/>
      <c r="L2350" s="28"/>
      <c r="M2350" s="28"/>
      <c r="N2350" s="28"/>
      <c r="O2350" s="28"/>
      <c r="P2350" s="28"/>
      <c r="Q2350" s="28"/>
      <c r="R2350" s="28"/>
      <c r="S2350" s="28"/>
      <c r="T2350" s="28"/>
      <c r="U2350" s="28"/>
      <c r="V2350" s="28"/>
      <c r="W2350" s="28"/>
      <c r="X2350" s="28"/>
      <c r="Y2350" s="28"/>
      <c r="Z2350" s="28"/>
      <c r="AA2350" s="28"/>
      <c r="AB2350" s="28"/>
      <c r="AC2350" s="28"/>
      <c r="AD2350" s="28"/>
      <c r="AE2350" s="28"/>
      <c r="AF2350" s="28"/>
      <c r="AG2350" s="28"/>
      <c r="AH2350" s="28"/>
      <c r="AI2350" s="28"/>
      <c r="AJ2350" s="28"/>
      <c r="AK2350" s="28"/>
      <c r="AL2350" s="28"/>
      <c r="AM2350" s="28"/>
      <c r="AN2350" s="28"/>
      <c r="AO2350" s="28"/>
      <c r="AP2350" s="28"/>
      <c r="AQ2350" s="28"/>
      <c r="AR2350" s="28"/>
    </row>
    <row r="2351" spans="5:44" x14ac:dyDescent="0.25">
      <c r="E2351" s="28"/>
      <c r="F2351" s="28"/>
      <c r="G2351" s="28"/>
      <c r="H2351" s="28"/>
      <c r="I2351" s="28"/>
      <c r="J2351" s="28"/>
      <c r="K2351" s="28"/>
      <c r="L2351" s="28"/>
      <c r="M2351" s="28"/>
      <c r="N2351" s="28"/>
      <c r="O2351" s="28"/>
      <c r="P2351" s="28"/>
      <c r="Q2351" s="28"/>
      <c r="R2351" s="28"/>
      <c r="S2351" s="28"/>
      <c r="T2351" s="28"/>
      <c r="U2351" s="28"/>
      <c r="V2351" s="28"/>
      <c r="W2351" s="28"/>
      <c r="X2351" s="28"/>
      <c r="Y2351" s="28"/>
      <c r="Z2351" s="28"/>
      <c r="AA2351" s="28"/>
      <c r="AB2351" s="28"/>
      <c r="AC2351" s="28"/>
      <c r="AD2351" s="28"/>
      <c r="AE2351" s="28"/>
      <c r="AF2351" s="28"/>
      <c r="AG2351" s="28"/>
      <c r="AH2351" s="28"/>
      <c r="AI2351" s="28"/>
      <c r="AJ2351" s="28"/>
      <c r="AK2351" s="28"/>
      <c r="AL2351" s="28"/>
      <c r="AM2351" s="28"/>
      <c r="AN2351" s="28"/>
      <c r="AO2351" s="28"/>
      <c r="AP2351" s="28"/>
      <c r="AQ2351" s="28"/>
      <c r="AR2351" s="28"/>
    </row>
    <row r="2352" spans="5:44" x14ac:dyDescent="0.25">
      <c r="E2352" s="28"/>
      <c r="F2352" s="28"/>
      <c r="G2352" s="28"/>
      <c r="H2352" s="28"/>
      <c r="I2352" s="28"/>
      <c r="J2352" s="28"/>
      <c r="K2352" s="28"/>
      <c r="L2352" s="28"/>
      <c r="M2352" s="28"/>
      <c r="N2352" s="28"/>
      <c r="O2352" s="28"/>
      <c r="P2352" s="28"/>
      <c r="Q2352" s="28"/>
      <c r="R2352" s="28"/>
      <c r="S2352" s="28"/>
      <c r="T2352" s="28"/>
      <c r="U2352" s="28"/>
      <c r="V2352" s="28"/>
      <c r="W2352" s="28"/>
      <c r="X2352" s="28"/>
      <c r="Y2352" s="28"/>
      <c r="Z2352" s="28"/>
      <c r="AA2352" s="28"/>
      <c r="AB2352" s="28"/>
      <c r="AC2352" s="28"/>
      <c r="AD2352" s="28"/>
      <c r="AE2352" s="28"/>
      <c r="AF2352" s="28"/>
      <c r="AG2352" s="28"/>
      <c r="AH2352" s="28"/>
      <c r="AI2352" s="28"/>
      <c r="AJ2352" s="28"/>
      <c r="AK2352" s="28"/>
      <c r="AL2352" s="28"/>
      <c r="AM2352" s="28"/>
      <c r="AN2352" s="28"/>
      <c r="AO2352" s="28"/>
      <c r="AP2352" s="28"/>
      <c r="AQ2352" s="28"/>
      <c r="AR2352" s="28"/>
    </row>
    <row r="2353" spans="5:44" x14ac:dyDescent="0.25">
      <c r="E2353" s="28"/>
      <c r="F2353" s="28"/>
      <c r="G2353" s="28"/>
      <c r="H2353" s="28"/>
      <c r="I2353" s="28"/>
      <c r="J2353" s="28"/>
      <c r="K2353" s="28"/>
      <c r="L2353" s="28"/>
      <c r="M2353" s="28"/>
      <c r="N2353" s="28"/>
      <c r="O2353" s="28"/>
      <c r="P2353" s="28"/>
      <c r="Q2353" s="28"/>
      <c r="R2353" s="28"/>
      <c r="S2353" s="28"/>
      <c r="T2353" s="28"/>
      <c r="U2353" s="28"/>
      <c r="V2353" s="28"/>
      <c r="W2353" s="28"/>
      <c r="X2353" s="28"/>
      <c r="Y2353" s="28"/>
      <c r="Z2353" s="28"/>
      <c r="AA2353" s="28"/>
      <c r="AB2353" s="28"/>
      <c r="AC2353" s="28"/>
      <c r="AD2353" s="28"/>
      <c r="AE2353" s="28"/>
      <c r="AF2353" s="28"/>
      <c r="AG2353" s="28"/>
      <c r="AH2353" s="28"/>
      <c r="AI2353" s="28"/>
      <c r="AJ2353" s="28"/>
      <c r="AK2353" s="28"/>
      <c r="AL2353" s="28"/>
      <c r="AM2353" s="28"/>
      <c r="AN2353" s="28"/>
      <c r="AO2353" s="28"/>
      <c r="AP2353" s="28"/>
      <c r="AQ2353" s="28"/>
      <c r="AR2353" s="28"/>
    </row>
    <row r="2354" spans="5:44" x14ac:dyDescent="0.25">
      <c r="E2354" s="28"/>
      <c r="F2354" s="28"/>
      <c r="G2354" s="28"/>
      <c r="H2354" s="28"/>
      <c r="I2354" s="28"/>
      <c r="J2354" s="28"/>
      <c r="K2354" s="28"/>
      <c r="L2354" s="28"/>
      <c r="M2354" s="28"/>
      <c r="N2354" s="28"/>
      <c r="O2354" s="28"/>
      <c r="P2354" s="28"/>
      <c r="Q2354" s="28"/>
      <c r="R2354" s="28"/>
      <c r="S2354" s="28"/>
      <c r="T2354" s="28"/>
      <c r="U2354" s="28"/>
      <c r="V2354" s="28"/>
      <c r="W2354" s="28"/>
      <c r="X2354" s="28"/>
      <c r="Y2354" s="28"/>
      <c r="Z2354" s="28"/>
      <c r="AA2354" s="28"/>
      <c r="AB2354" s="28"/>
      <c r="AC2354" s="28"/>
      <c r="AD2354" s="28"/>
      <c r="AE2354" s="28"/>
      <c r="AF2354" s="28"/>
      <c r="AG2354" s="28"/>
      <c r="AH2354" s="28"/>
      <c r="AI2354" s="28"/>
      <c r="AJ2354" s="28"/>
      <c r="AK2354" s="28"/>
      <c r="AL2354" s="28"/>
      <c r="AM2354" s="28"/>
      <c r="AN2354" s="28"/>
      <c r="AO2354" s="28"/>
      <c r="AP2354" s="28"/>
      <c r="AQ2354" s="28"/>
      <c r="AR2354" s="28"/>
    </row>
    <row r="2355" spans="5:44" x14ac:dyDescent="0.25">
      <c r="E2355" s="28"/>
      <c r="F2355" s="28"/>
      <c r="G2355" s="28"/>
      <c r="H2355" s="28"/>
      <c r="I2355" s="28"/>
      <c r="J2355" s="28"/>
      <c r="K2355" s="28"/>
      <c r="L2355" s="28"/>
      <c r="M2355" s="28"/>
      <c r="N2355" s="28"/>
      <c r="O2355" s="28"/>
      <c r="P2355" s="28"/>
      <c r="Q2355" s="28"/>
      <c r="R2355" s="28"/>
      <c r="S2355" s="28"/>
      <c r="T2355" s="28"/>
      <c r="U2355" s="28"/>
      <c r="V2355" s="28"/>
      <c r="W2355" s="28"/>
      <c r="X2355" s="28"/>
      <c r="Y2355" s="28"/>
      <c r="Z2355" s="28"/>
      <c r="AA2355" s="28"/>
      <c r="AB2355" s="28"/>
      <c r="AC2355" s="28"/>
      <c r="AD2355" s="28"/>
      <c r="AE2355" s="28"/>
      <c r="AF2355" s="28"/>
      <c r="AG2355" s="28"/>
      <c r="AH2355" s="28"/>
      <c r="AI2355" s="28"/>
      <c r="AJ2355" s="28"/>
      <c r="AK2355" s="28"/>
      <c r="AL2355" s="28"/>
      <c r="AM2355" s="28"/>
      <c r="AN2355" s="28"/>
      <c r="AO2355" s="28"/>
      <c r="AP2355" s="28"/>
      <c r="AQ2355" s="28"/>
      <c r="AR2355" s="28"/>
    </row>
    <row r="2356" spans="5:44" x14ac:dyDescent="0.25">
      <c r="E2356" s="28"/>
      <c r="F2356" s="28"/>
      <c r="G2356" s="28"/>
      <c r="H2356" s="28"/>
      <c r="I2356" s="28"/>
      <c r="J2356" s="28"/>
      <c r="K2356" s="28"/>
      <c r="L2356" s="28"/>
      <c r="M2356" s="28"/>
      <c r="N2356" s="28"/>
      <c r="O2356" s="28"/>
      <c r="P2356" s="28"/>
      <c r="Q2356" s="28"/>
      <c r="R2356" s="28"/>
      <c r="S2356" s="28"/>
      <c r="T2356" s="28"/>
      <c r="U2356" s="28"/>
      <c r="V2356" s="28"/>
      <c r="W2356" s="28"/>
      <c r="X2356" s="28"/>
      <c r="Y2356" s="28"/>
      <c r="Z2356" s="28"/>
      <c r="AA2356" s="28"/>
      <c r="AB2356" s="28"/>
      <c r="AC2356" s="28"/>
      <c r="AD2356" s="28"/>
      <c r="AE2356" s="28"/>
      <c r="AF2356" s="28"/>
      <c r="AG2356" s="28"/>
      <c r="AH2356" s="28"/>
      <c r="AI2356" s="28"/>
      <c r="AJ2356" s="28"/>
      <c r="AK2356" s="28"/>
      <c r="AL2356" s="28"/>
      <c r="AM2356" s="28"/>
      <c r="AN2356" s="28"/>
      <c r="AO2356" s="28"/>
      <c r="AP2356" s="28"/>
      <c r="AQ2356" s="28"/>
      <c r="AR2356" s="28"/>
    </row>
    <row r="2357" spans="5:44" x14ac:dyDescent="0.25">
      <c r="E2357" s="28"/>
      <c r="F2357" s="28"/>
      <c r="G2357" s="28"/>
      <c r="H2357" s="28"/>
      <c r="I2357" s="28"/>
      <c r="J2357" s="28"/>
      <c r="K2357" s="28"/>
      <c r="L2357" s="28"/>
      <c r="M2357" s="28"/>
      <c r="N2357" s="28"/>
      <c r="O2357" s="28"/>
      <c r="P2357" s="28"/>
      <c r="Q2357" s="28"/>
      <c r="R2357" s="28"/>
      <c r="S2357" s="28"/>
      <c r="T2357" s="28"/>
      <c r="U2357" s="28"/>
      <c r="V2357" s="28"/>
      <c r="W2357" s="28"/>
      <c r="X2357" s="28"/>
      <c r="Y2357" s="28"/>
      <c r="Z2357" s="28"/>
      <c r="AA2357" s="28"/>
      <c r="AB2357" s="28"/>
      <c r="AC2357" s="28"/>
      <c r="AD2357" s="28"/>
      <c r="AE2357" s="28"/>
      <c r="AF2357" s="28"/>
      <c r="AG2357" s="28"/>
      <c r="AH2357" s="28"/>
      <c r="AI2357" s="28"/>
      <c r="AJ2357" s="28"/>
      <c r="AK2357" s="28"/>
      <c r="AL2357" s="28"/>
      <c r="AM2357" s="28"/>
      <c r="AN2357" s="28"/>
      <c r="AO2357" s="28"/>
      <c r="AP2357" s="28"/>
      <c r="AQ2357" s="28"/>
      <c r="AR2357" s="28"/>
    </row>
    <row r="2358" spans="5:44" x14ac:dyDescent="0.25">
      <c r="E2358" s="28"/>
      <c r="F2358" s="28"/>
      <c r="G2358" s="28"/>
      <c r="H2358" s="28"/>
      <c r="I2358" s="28"/>
      <c r="J2358" s="28"/>
      <c r="K2358" s="28"/>
      <c r="L2358" s="28"/>
      <c r="M2358" s="28"/>
      <c r="N2358" s="28"/>
      <c r="O2358" s="28"/>
      <c r="P2358" s="28"/>
      <c r="Q2358" s="28"/>
      <c r="R2358" s="28"/>
      <c r="S2358" s="28"/>
      <c r="T2358" s="28"/>
      <c r="U2358" s="28"/>
      <c r="V2358" s="28"/>
      <c r="W2358" s="28"/>
      <c r="X2358" s="28"/>
      <c r="Y2358" s="28"/>
      <c r="Z2358" s="28"/>
      <c r="AA2358" s="28"/>
      <c r="AB2358" s="28"/>
      <c r="AC2358" s="28"/>
      <c r="AD2358" s="28"/>
      <c r="AE2358" s="28"/>
      <c r="AF2358" s="28"/>
      <c r="AG2358" s="28"/>
      <c r="AH2358" s="28"/>
      <c r="AI2358" s="28"/>
      <c r="AJ2358" s="28"/>
      <c r="AK2358" s="28"/>
      <c r="AL2358" s="28"/>
      <c r="AM2358" s="28"/>
      <c r="AN2358" s="28"/>
      <c r="AO2358" s="28"/>
      <c r="AP2358" s="28"/>
      <c r="AQ2358" s="28"/>
      <c r="AR2358" s="28"/>
    </row>
    <row r="2359" spans="5:44" x14ac:dyDescent="0.25">
      <c r="E2359" s="28"/>
      <c r="F2359" s="28"/>
      <c r="G2359" s="28"/>
      <c r="H2359" s="28"/>
      <c r="I2359" s="28"/>
      <c r="J2359" s="28"/>
      <c r="K2359" s="28"/>
      <c r="L2359" s="28"/>
      <c r="M2359" s="28"/>
      <c r="N2359" s="28"/>
      <c r="O2359" s="28"/>
      <c r="P2359" s="28"/>
      <c r="Q2359" s="28"/>
      <c r="R2359" s="28"/>
      <c r="S2359" s="28"/>
      <c r="T2359" s="28"/>
      <c r="U2359" s="28"/>
      <c r="V2359" s="28"/>
      <c r="W2359" s="28"/>
      <c r="X2359" s="28"/>
      <c r="Y2359" s="28"/>
      <c r="Z2359" s="28"/>
      <c r="AA2359" s="28"/>
      <c r="AB2359" s="28"/>
      <c r="AC2359" s="28"/>
      <c r="AD2359" s="28"/>
      <c r="AE2359" s="28"/>
      <c r="AF2359" s="28"/>
      <c r="AG2359" s="28"/>
      <c r="AH2359" s="28"/>
      <c r="AI2359" s="28"/>
      <c r="AJ2359" s="28"/>
      <c r="AK2359" s="28"/>
      <c r="AL2359" s="28"/>
      <c r="AM2359" s="28"/>
      <c r="AN2359" s="28"/>
      <c r="AO2359" s="28"/>
      <c r="AP2359" s="28"/>
      <c r="AQ2359" s="28"/>
      <c r="AR2359" s="28"/>
    </row>
    <row r="2360" spans="5:44" x14ac:dyDescent="0.25">
      <c r="E2360" s="28"/>
      <c r="F2360" s="28"/>
      <c r="G2360" s="28"/>
      <c r="H2360" s="28"/>
      <c r="I2360" s="28"/>
      <c r="J2360" s="28"/>
      <c r="K2360" s="28"/>
      <c r="L2360" s="28"/>
      <c r="M2360" s="28"/>
      <c r="N2360" s="28"/>
      <c r="O2360" s="28"/>
      <c r="P2360" s="28"/>
      <c r="Q2360" s="28"/>
      <c r="R2360" s="28"/>
      <c r="S2360" s="28"/>
      <c r="T2360" s="28"/>
      <c r="U2360" s="28"/>
      <c r="V2360" s="28"/>
      <c r="W2360" s="28"/>
      <c r="X2360" s="28"/>
      <c r="Y2360" s="28"/>
      <c r="Z2360" s="28"/>
      <c r="AA2360" s="28"/>
      <c r="AB2360" s="28"/>
      <c r="AC2360" s="28"/>
      <c r="AD2360" s="28"/>
      <c r="AE2360" s="28"/>
      <c r="AF2360" s="28"/>
      <c r="AG2360" s="28"/>
      <c r="AH2360" s="28"/>
      <c r="AI2360" s="28"/>
      <c r="AJ2360" s="28"/>
      <c r="AK2360" s="28"/>
      <c r="AL2360" s="28"/>
      <c r="AM2360" s="28"/>
      <c r="AN2360" s="28"/>
      <c r="AO2360" s="28"/>
      <c r="AP2360" s="28"/>
      <c r="AQ2360" s="28"/>
      <c r="AR2360" s="28"/>
    </row>
    <row r="2361" spans="5:44" x14ac:dyDescent="0.25">
      <c r="E2361" s="28"/>
      <c r="F2361" s="28"/>
      <c r="G2361" s="28"/>
      <c r="H2361" s="28"/>
      <c r="I2361" s="28"/>
      <c r="J2361" s="28"/>
      <c r="K2361" s="28"/>
      <c r="L2361" s="28"/>
      <c r="M2361" s="28"/>
      <c r="N2361" s="28"/>
      <c r="O2361" s="28"/>
      <c r="P2361" s="28"/>
      <c r="Q2361" s="28"/>
      <c r="R2361" s="28"/>
      <c r="S2361" s="28"/>
      <c r="T2361" s="28"/>
      <c r="U2361" s="28"/>
      <c r="V2361" s="28"/>
      <c r="W2361" s="28"/>
      <c r="X2361" s="28"/>
      <c r="Y2361" s="28"/>
      <c r="Z2361" s="28"/>
      <c r="AA2361" s="28"/>
      <c r="AB2361" s="28"/>
      <c r="AC2361" s="28"/>
      <c r="AD2361" s="28"/>
      <c r="AE2361" s="28"/>
      <c r="AF2361" s="28"/>
      <c r="AG2361" s="28"/>
      <c r="AH2361" s="28"/>
      <c r="AI2361" s="28"/>
      <c r="AJ2361" s="28"/>
      <c r="AK2361" s="28"/>
      <c r="AL2361" s="28"/>
      <c r="AM2361" s="28"/>
      <c r="AN2361" s="28"/>
      <c r="AO2361" s="28"/>
      <c r="AP2361" s="28"/>
      <c r="AQ2361" s="28"/>
      <c r="AR2361" s="28"/>
    </row>
    <row r="2362" spans="5:44" x14ac:dyDescent="0.25">
      <c r="E2362" s="28"/>
      <c r="F2362" s="28"/>
      <c r="G2362" s="28"/>
      <c r="H2362" s="28"/>
      <c r="I2362" s="28"/>
      <c r="J2362" s="28"/>
      <c r="K2362" s="28"/>
      <c r="L2362" s="28"/>
      <c r="M2362" s="28"/>
      <c r="N2362" s="28"/>
      <c r="O2362" s="28"/>
      <c r="P2362" s="28"/>
      <c r="Q2362" s="28"/>
      <c r="R2362" s="28"/>
      <c r="S2362" s="28"/>
      <c r="T2362" s="28"/>
      <c r="U2362" s="28"/>
      <c r="V2362" s="28"/>
      <c r="W2362" s="28"/>
      <c r="X2362" s="28"/>
      <c r="Y2362" s="28"/>
      <c r="Z2362" s="28"/>
      <c r="AA2362" s="28"/>
      <c r="AB2362" s="28"/>
      <c r="AC2362" s="28"/>
      <c r="AD2362" s="28"/>
      <c r="AE2362" s="28"/>
      <c r="AF2362" s="28"/>
      <c r="AG2362" s="28"/>
      <c r="AH2362" s="28"/>
      <c r="AI2362" s="28"/>
      <c r="AJ2362" s="28"/>
      <c r="AK2362" s="28"/>
      <c r="AL2362" s="28"/>
      <c r="AM2362" s="28"/>
      <c r="AN2362" s="28"/>
      <c r="AO2362" s="28"/>
      <c r="AP2362" s="28"/>
      <c r="AQ2362" s="28"/>
      <c r="AR2362" s="28"/>
    </row>
    <row r="2363" spans="5:44" x14ac:dyDescent="0.25">
      <c r="E2363" s="28"/>
      <c r="F2363" s="28"/>
      <c r="G2363" s="28"/>
      <c r="H2363" s="28"/>
      <c r="I2363" s="28"/>
      <c r="J2363" s="28"/>
      <c r="K2363" s="28"/>
      <c r="L2363" s="28"/>
      <c r="M2363" s="28"/>
      <c r="N2363" s="28"/>
      <c r="O2363" s="28"/>
      <c r="P2363" s="28"/>
      <c r="Q2363" s="28"/>
      <c r="R2363" s="28"/>
      <c r="S2363" s="28"/>
      <c r="T2363" s="28"/>
      <c r="U2363" s="28"/>
      <c r="V2363" s="28"/>
      <c r="W2363" s="28"/>
      <c r="X2363" s="28"/>
      <c r="Y2363" s="28"/>
      <c r="Z2363" s="28"/>
      <c r="AA2363" s="28"/>
      <c r="AB2363" s="28"/>
      <c r="AC2363" s="28"/>
      <c r="AD2363" s="28"/>
      <c r="AE2363" s="28"/>
      <c r="AF2363" s="28"/>
      <c r="AG2363" s="28"/>
      <c r="AH2363" s="28"/>
      <c r="AI2363" s="28"/>
      <c r="AJ2363" s="28"/>
      <c r="AK2363" s="28"/>
      <c r="AL2363" s="28"/>
      <c r="AM2363" s="28"/>
      <c r="AN2363" s="28"/>
      <c r="AO2363" s="28"/>
      <c r="AP2363" s="28"/>
      <c r="AQ2363" s="28"/>
      <c r="AR2363" s="28"/>
    </row>
    <row r="2364" spans="5:44" x14ac:dyDescent="0.25">
      <c r="E2364" s="28"/>
      <c r="F2364" s="28"/>
      <c r="G2364" s="28"/>
      <c r="H2364" s="28"/>
      <c r="I2364" s="28"/>
      <c r="J2364" s="28"/>
      <c r="K2364" s="28"/>
      <c r="L2364" s="28"/>
      <c r="M2364" s="28"/>
      <c r="N2364" s="28"/>
      <c r="O2364" s="28"/>
      <c r="P2364" s="28"/>
      <c r="Q2364" s="28"/>
      <c r="R2364" s="28"/>
      <c r="S2364" s="28"/>
      <c r="T2364" s="28"/>
      <c r="U2364" s="28"/>
      <c r="V2364" s="28"/>
      <c r="W2364" s="28"/>
      <c r="X2364" s="28"/>
      <c r="Y2364" s="28"/>
      <c r="Z2364" s="28"/>
      <c r="AA2364" s="28"/>
      <c r="AB2364" s="28"/>
      <c r="AC2364" s="28"/>
      <c r="AD2364" s="28"/>
      <c r="AE2364" s="28"/>
      <c r="AF2364" s="28"/>
      <c r="AG2364" s="28"/>
      <c r="AH2364" s="28"/>
      <c r="AI2364" s="28"/>
      <c r="AJ2364" s="28"/>
      <c r="AK2364" s="28"/>
      <c r="AL2364" s="28"/>
      <c r="AM2364" s="28"/>
      <c r="AN2364" s="28"/>
      <c r="AO2364" s="28"/>
      <c r="AP2364" s="28"/>
      <c r="AQ2364" s="28"/>
      <c r="AR2364" s="28"/>
    </row>
    <row r="2365" spans="5:44" x14ac:dyDescent="0.25">
      <c r="E2365" s="28"/>
      <c r="F2365" s="28"/>
      <c r="G2365" s="28"/>
      <c r="H2365" s="28"/>
      <c r="I2365" s="28"/>
      <c r="J2365" s="28"/>
      <c r="K2365" s="28"/>
      <c r="L2365" s="28"/>
      <c r="M2365" s="28"/>
      <c r="N2365" s="28"/>
      <c r="O2365" s="28"/>
      <c r="P2365" s="28"/>
      <c r="Q2365" s="28"/>
      <c r="R2365" s="28"/>
      <c r="S2365" s="28"/>
      <c r="T2365" s="28"/>
      <c r="U2365" s="28"/>
      <c r="V2365" s="28"/>
      <c r="W2365" s="28"/>
      <c r="X2365" s="28"/>
      <c r="Y2365" s="28"/>
      <c r="Z2365" s="28"/>
      <c r="AA2365" s="28"/>
      <c r="AB2365" s="28"/>
      <c r="AC2365" s="28"/>
      <c r="AD2365" s="28"/>
      <c r="AE2365" s="28"/>
      <c r="AF2365" s="28"/>
      <c r="AG2365" s="28"/>
      <c r="AH2365" s="28"/>
      <c r="AI2365" s="28"/>
      <c r="AJ2365" s="28"/>
      <c r="AK2365" s="28"/>
      <c r="AL2365" s="28"/>
      <c r="AM2365" s="28"/>
      <c r="AN2365" s="28"/>
      <c r="AO2365" s="28"/>
      <c r="AP2365" s="28"/>
      <c r="AQ2365" s="28"/>
      <c r="AR2365" s="28"/>
    </row>
    <row r="2366" spans="5:44" x14ac:dyDescent="0.25">
      <c r="E2366" s="28"/>
      <c r="F2366" s="28"/>
      <c r="G2366" s="28"/>
      <c r="H2366" s="28"/>
      <c r="I2366" s="28"/>
      <c r="J2366" s="28"/>
      <c r="K2366" s="28"/>
      <c r="L2366" s="28"/>
      <c r="M2366" s="28"/>
      <c r="N2366" s="28"/>
      <c r="O2366" s="28"/>
      <c r="P2366" s="28"/>
      <c r="Q2366" s="28"/>
      <c r="R2366" s="28"/>
      <c r="S2366" s="28"/>
      <c r="T2366" s="28"/>
      <c r="U2366" s="28"/>
      <c r="V2366" s="28"/>
      <c r="W2366" s="28"/>
      <c r="X2366" s="28"/>
      <c r="Y2366" s="28"/>
      <c r="Z2366" s="28"/>
      <c r="AA2366" s="28"/>
      <c r="AB2366" s="28"/>
      <c r="AC2366" s="28"/>
      <c r="AD2366" s="28"/>
      <c r="AE2366" s="28"/>
      <c r="AF2366" s="28"/>
      <c r="AG2366" s="28"/>
      <c r="AH2366" s="28"/>
      <c r="AI2366" s="28"/>
      <c r="AJ2366" s="28"/>
      <c r="AK2366" s="28"/>
      <c r="AL2366" s="28"/>
      <c r="AM2366" s="28"/>
      <c r="AN2366" s="28"/>
      <c r="AO2366" s="28"/>
      <c r="AP2366" s="28"/>
      <c r="AQ2366" s="28"/>
      <c r="AR2366" s="28"/>
    </row>
    <row r="2367" spans="5:44" x14ac:dyDescent="0.25">
      <c r="E2367" s="28"/>
      <c r="F2367" s="28"/>
      <c r="G2367" s="28"/>
      <c r="H2367" s="28"/>
      <c r="I2367" s="28"/>
      <c r="J2367" s="28"/>
      <c r="K2367" s="28"/>
      <c r="L2367" s="28"/>
      <c r="M2367" s="28"/>
      <c r="N2367" s="28"/>
      <c r="O2367" s="28"/>
      <c r="P2367" s="28"/>
      <c r="Q2367" s="28"/>
      <c r="R2367" s="28"/>
      <c r="S2367" s="28"/>
      <c r="T2367" s="28"/>
      <c r="U2367" s="28"/>
      <c r="V2367" s="28"/>
      <c r="W2367" s="28"/>
      <c r="X2367" s="28"/>
      <c r="Y2367" s="28"/>
      <c r="Z2367" s="28"/>
      <c r="AA2367" s="28"/>
      <c r="AB2367" s="28"/>
      <c r="AC2367" s="28"/>
      <c r="AD2367" s="28"/>
      <c r="AE2367" s="28"/>
      <c r="AF2367" s="28"/>
      <c r="AG2367" s="28"/>
      <c r="AH2367" s="28"/>
      <c r="AI2367" s="28"/>
      <c r="AJ2367" s="28"/>
      <c r="AK2367" s="28"/>
      <c r="AL2367" s="28"/>
      <c r="AM2367" s="28"/>
      <c r="AN2367" s="28"/>
      <c r="AO2367" s="28"/>
      <c r="AP2367" s="28"/>
      <c r="AQ2367" s="28"/>
      <c r="AR2367" s="28"/>
    </row>
    <row r="2368" spans="5:44" x14ac:dyDescent="0.25">
      <c r="E2368" s="28"/>
      <c r="F2368" s="28"/>
      <c r="G2368" s="28"/>
      <c r="H2368" s="28"/>
      <c r="I2368" s="28"/>
      <c r="J2368" s="28"/>
      <c r="K2368" s="28"/>
      <c r="L2368" s="28"/>
      <c r="M2368" s="28"/>
      <c r="N2368" s="28"/>
      <c r="O2368" s="28"/>
      <c r="P2368" s="28"/>
      <c r="Q2368" s="28"/>
      <c r="R2368" s="28"/>
      <c r="S2368" s="28"/>
      <c r="T2368" s="28"/>
      <c r="U2368" s="28"/>
      <c r="V2368" s="28"/>
      <c r="W2368" s="28"/>
      <c r="X2368" s="28"/>
      <c r="Y2368" s="28"/>
      <c r="Z2368" s="28"/>
      <c r="AA2368" s="28"/>
      <c r="AB2368" s="28"/>
      <c r="AC2368" s="28"/>
      <c r="AD2368" s="28"/>
      <c r="AE2368" s="28"/>
      <c r="AF2368" s="28"/>
      <c r="AG2368" s="28"/>
      <c r="AH2368" s="28"/>
      <c r="AI2368" s="28"/>
      <c r="AJ2368" s="28"/>
      <c r="AK2368" s="28"/>
      <c r="AL2368" s="28"/>
      <c r="AM2368" s="28"/>
      <c r="AN2368" s="28"/>
      <c r="AO2368" s="28"/>
      <c r="AP2368" s="28"/>
      <c r="AQ2368" s="28"/>
      <c r="AR2368" s="28"/>
    </row>
    <row r="2369" spans="5:44" x14ac:dyDescent="0.25">
      <c r="E2369" s="28"/>
      <c r="F2369" s="28"/>
      <c r="G2369" s="28"/>
      <c r="H2369" s="28"/>
      <c r="I2369" s="28"/>
      <c r="J2369" s="28"/>
      <c r="K2369" s="28"/>
      <c r="L2369" s="28"/>
      <c r="M2369" s="28"/>
      <c r="N2369" s="28"/>
      <c r="O2369" s="28"/>
      <c r="P2369" s="28"/>
      <c r="Q2369" s="28"/>
      <c r="R2369" s="28"/>
      <c r="S2369" s="28"/>
      <c r="T2369" s="28"/>
      <c r="U2369" s="28"/>
      <c r="V2369" s="28"/>
      <c r="W2369" s="28"/>
      <c r="X2369" s="28"/>
      <c r="Y2369" s="28"/>
      <c r="Z2369" s="28"/>
      <c r="AA2369" s="28"/>
      <c r="AB2369" s="28"/>
      <c r="AC2369" s="28"/>
      <c r="AD2369" s="28"/>
      <c r="AE2369" s="28"/>
      <c r="AF2369" s="28"/>
      <c r="AG2369" s="28"/>
      <c r="AH2369" s="28"/>
      <c r="AI2369" s="28"/>
      <c r="AJ2369" s="28"/>
      <c r="AK2369" s="28"/>
      <c r="AL2369" s="28"/>
      <c r="AM2369" s="28"/>
      <c r="AN2369" s="28"/>
      <c r="AO2369" s="28"/>
      <c r="AP2369" s="28"/>
      <c r="AQ2369" s="28"/>
      <c r="AR2369" s="28"/>
    </row>
    <row r="2370" spans="5:44" x14ac:dyDescent="0.25">
      <c r="E2370" s="28"/>
      <c r="F2370" s="28"/>
      <c r="G2370" s="28"/>
      <c r="H2370" s="28"/>
      <c r="I2370" s="28"/>
      <c r="J2370" s="28"/>
      <c r="K2370" s="28"/>
      <c r="L2370" s="28"/>
      <c r="M2370" s="28"/>
      <c r="N2370" s="28"/>
      <c r="O2370" s="28"/>
      <c r="P2370" s="28"/>
      <c r="Q2370" s="28"/>
      <c r="R2370" s="28"/>
      <c r="S2370" s="28"/>
      <c r="T2370" s="28"/>
      <c r="U2370" s="28"/>
      <c r="V2370" s="28"/>
      <c r="W2370" s="28"/>
      <c r="X2370" s="28"/>
      <c r="Y2370" s="28"/>
      <c r="Z2370" s="28"/>
      <c r="AA2370" s="28"/>
      <c r="AB2370" s="28"/>
      <c r="AC2370" s="28"/>
      <c r="AD2370" s="28"/>
      <c r="AE2370" s="28"/>
      <c r="AF2370" s="28"/>
      <c r="AG2370" s="28"/>
      <c r="AH2370" s="28"/>
      <c r="AI2370" s="28"/>
      <c r="AJ2370" s="28"/>
      <c r="AK2370" s="28"/>
      <c r="AL2370" s="28"/>
      <c r="AM2370" s="28"/>
      <c r="AN2370" s="28"/>
      <c r="AO2370" s="28"/>
      <c r="AP2370" s="28"/>
      <c r="AQ2370" s="28"/>
      <c r="AR2370" s="28"/>
    </row>
    <row r="2371" spans="5:44" x14ac:dyDescent="0.25">
      <c r="E2371" s="28"/>
      <c r="F2371" s="28"/>
      <c r="G2371" s="28"/>
      <c r="H2371" s="28"/>
      <c r="I2371" s="28"/>
      <c r="J2371" s="28"/>
      <c r="K2371" s="28"/>
      <c r="L2371" s="28"/>
      <c r="M2371" s="28"/>
      <c r="N2371" s="28"/>
      <c r="O2371" s="28"/>
      <c r="P2371" s="28"/>
      <c r="Q2371" s="28"/>
      <c r="R2371" s="28"/>
      <c r="S2371" s="28"/>
      <c r="T2371" s="28"/>
      <c r="U2371" s="28"/>
      <c r="V2371" s="28"/>
      <c r="W2371" s="28"/>
      <c r="X2371" s="28"/>
      <c r="Y2371" s="28"/>
      <c r="Z2371" s="28"/>
      <c r="AA2371" s="28"/>
      <c r="AB2371" s="28"/>
      <c r="AC2371" s="28"/>
      <c r="AD2371" s="28"/>
      <c r="AE2371" s="28"/>
      <c r="AF2371" s="28"/>
      <c r="AG2371" s="28"/>
      <c r="AH2371" s="28"/>
      <c r="AI2371" s="28"/>
      <c r="AJ2371" s="28"/>
      <c r="AK2371" s="28"/>
      <c r="AL2371" s="28"/>
      <c r="AM2371" s="28"/>
      <c r="AN2371" s="28"/>
      <c r="AO2371" s="28"/>
      <c r="AP2371" s="28"/>
      <c r="AQ2371" s="28"/>
      <c r="AR2371" s="28"/>
    </row>
    <row r="2372" spans="5:44" x14ac:dyDescent="0.25">
      <c r="E2372" s="28"/>
      <c r="F2372" s="28"/>
      <c r="G2372" s="28"/>
      <c r="H2372" s="28"/>
      <c r="I2372" s="28"/>
      <c r="J2372" s="28"/>
      <c r="K2372" s="28"/>
      <c r="L2372" s="28"/>
      <c r="M2372" s="28"/>
      <c r="N2372" s="28"/>
      <c r="O2372" s="28"/>
      <c r="P2372" s="28"/>
      <c r="Q2372" s="28"/>
      <c r="R2372" s="28"/>
      <c r="S2372" s="28"/>
      <c r="T2372" s="28"/>
      <c r="U2372" s="28"/>
      <c r="V2372" s="28"/>
      <c r="W2372" s="28"/>
      <c r="X2372" s="28"/>
      <c r="Y2372" s="28"/>
      <c r="Z2372" s="28"/>
      <c r="AA2372" s="28"/>
      <c r="AB2372" s="28"/>
      <c r="AC2372" s="28"/>
      <c r="AD2372" s="28"/>
      <c r="AE2372" s="28"/>
      <c r="AF2372" s="28"/>
      <c r="AG2372" s="28"/>
      <c r="AH2372" s="28"/>
      <c r="AI2372" s="28"/>
      <c r="AJ2372" s="28"/>
      <c r="AK2372" s="28"/>
      <c r="AL2372" s="28"/>
      <c r="AM2372" s="28"/>
      <c r="AN2372" s="28"/>
      <c r="AO2372" s="28"/>
      <c r="AP2372" s="28"/>
      <c r="AQ2372" s="28"/>
      <c r="AR2372" s="28"/>
    </row>
    <row r="2373" spans="5:44" x14ac:dyDescent="0.25">
      <c r="E2373" s="28"/>
      <c r="F2373" s="28"/>
      <c r="G2373" s="28"/>
      <c r="H2373" s="28"/>
      <c r="I2373" s="28"/>
      <c r="J2373" s="28"/>
      <c r="K2373" s="28"/>
      <c r="L2373" s="28"/>
      <c r="M2373" s="28"/>
      <c r="N2373" s="28"/>
      <c r="O2373" s="28"/>
      <c r="P2373" s="28"/>
      <c r="Q2373" s="28"/>
      <c r="R2373" s="28"/>
      <c r="S2373" s="28"/>
      <c r="T2373" s="28"/>
      <c r="U2373" s="28"/>
      <c r="V2373" s="28"/>
      <c r="W2373" s="28"/>
      <c r="X2373" s="28"/>
      <c r="Y2373" s="28"/>
      <c r="Z2373" s="28"/>
      <c r="AA2373" s="28"/>
      <c r="AB2373" s="28"/>
      <c r="AC2373" s="28"/>
      <c r="AD2373" s="28"/>
      <c r="AE2373" s="28"/>
      <c r="AF2373" s="28"/>
      <c r="AG2373" s="28"/>
      <c r="AH2373" s="28"/>
      <c r="AI2373" s="28"/>
      <c r="AJ2373" s="28"/>
      <c r="AK2373" s="28"/>
      <c r="AL2373" s="28"/>
      <c r="AM2373" s="28"/>
      <c r="AN2373" s="28"/>
      <c r="AO2373" s="28"/>
      <c r="AP2373" s="28"/>
      <c r="AQ2373" s="28"/>
      <c r="AR2373" s="28"/>
    </row>
    <row r="2374" spans="5:44" x14ac:dyDescent="0.25">
      <c r="E2374" s="28"/>
      <c r="F2374" s="28"/>
      <c r="G2374" s="28"/>
      <c r="H2374" s="28"/>
      <c r="I2374" s="28"/>
      <c r="J2374" s="28"/>
      <c r="K2374" s="28"/>
      <c r="L2374" s="28"/>
      <c r="M2374" s="28"/>
      <c r="N2374" s="28"/>
      <c r="O2374" s="28"/>
      <c r="P2374" s="28"/>
      <c r="Q2374" s="28"/>
      <c r="R2374" s="28"/>
      <c r="S2374" s="28"/>
      <c r="T2374" s="28"/>
      <c r="U2374" s="28"/>
      <c r="V2374" s="28"/>
      <c r="W2374" s="28"/>
      <c r="X2374" s="28"/>
      <c r="Y2374" s="28"/>
      <c r="Z2374" s="28"/>
      <c r="AA2374" s="28"/>
      <c r="AB2374" s="28"/>
      <c r="AC2374" s="28"/>
      <c r="AD2374" s="28"/>
      <c r="AE2374" s="28"/>
      <c r="AF2374" s="28"/>
      <c r="AG2374" s="28"/>
      <c r="AH2374" s="28"/>
      <c r="AI2374" s="28"/>
      <c r="AJ2374" s="28"/>
      <c r="AK2374" s="28"/>
      <c r="AL2374" s="28"/>
      <c r="AM2374" s="28"/>
      <c r="AN2374" s="28"/>
      <c r="AO2374" s="28"/>
      <c r="AP2374" s="28"/>
      <c r="AQ2374" s="28"/>
      <c r="AR2374" s="28"/>
    </row>
    <row r="2375" spans="5:44" x14ac:dyDescent="0.25">
      <c r="E2375" s="28"/>
      <c r="F2375" s="28"/>
      <c r="G2375" s="28"/>
      <c r="H2375" s="28"/>
      <c r="I2375" s="28"/>
      <c r="J2375" s="28"/>
      <c r="K2375" s="28"/>
      <c r="L2375" s="28"/>
      <c r="M2375" s="28"/>
      <c r="N2375" s="28"/>
      <c r="O2375" s="28"/>
      <c r="P2375" s="28"/>
      <c r="Q2375" s="28"/>
      <c r="R2375" s="28"/>
      <c r="S2375" s="28"/>
      <c r="T2375" s="28"/>
      <c r="U2375" s="28"/>
      <c r="V2375" s="28"/>
      <c r="W2375" s="28"/>
      <c r="X2375" s="28"/>
      <c r="Y2375" s="28"/>
      <c r="Z2375" s="28"/>
      <c r="AA2375" s="28"/>
      <c r="AB2375" s="28"/>
      <c r="AC2375" s="28"/>
      <c r="AD2375" s="28"/>
      <c r="AE2375" s="28"/>
      <c r="AF2375" s="28"/>
      <c r="AG2375" s="28"/>
      <c r="AH2375" s="28"/>
      <c r="AI2375" s="28"/>
      <c r="AJ2375" s="28"/>
      <c r="AK2375" s="28"/>
      <c r="AL2375" s="28"/>
      <c r="AM2375" s="28"/>
      <c r="AN2375" s="28"/>
      <c r="AO2375" s="28"/>
      <c r="AP2375" s="28"/>
      <c r="AQ2375" s="28"/>
      <c r="AR2375" s="28"/>
    </row>
    <row r="2376" spans="5:44" x14ac:dyDescent="0.25">
      <c r="E2376" s="28"/>
      <c r="F2376" s="28"/>
      <c r="G2376" s="28"/>
      <c r="H2376" s="28"/>
      <c r="I2376" s="28"/>
      <c r="J2376" s="28"/>
      <c r="K2376" s="28"/>
      <c r="L2376" s="28"/>
      <c r="M2376" s="28"/>
      <c r="N2376" s="28"/>
      <c r="O2376" s="28"/>
      <c r="P2376" s="28"/>
      <c r="Q2376" s="28"/>
      <c r="R2376" s="28"/>
      <c r="S2376" s="28"/>
      <c r="T2376" s="28"/>
      <c r="U2376" s="28"/>
      <c r="V2376" s="28"/>
      <c r="W2376" s="28"/>
      <c r="X2376" s="28"/>
      <c r="Y2376" s="28"/>
      <c r="Z2376" s="28"/>
      <c r="AA2376" s="28"/>
      <c r="AB2376" s="28"/>
      <c r="AC2376" s="28"/>
      <c r="AD2376" s="28"/>
      <c r="AE2376" s="28"/>
      <c r="AF2376" s="28"/>
      <c r="AG2376" s="28"/>
      <c r="AH2376" s="28"/>
      <c r="AI2376" s="28"/>
      <c r="AJ2376" s="28"/>
      <c r="AK2376" s="28"/>
      <c r="AL2376" s="28"/>
      <c r="AM2376" s="28"/>
      <c r="AN2376" s="28"/>
      <c r="AO2376" s="28"/>
      <c r="AP2376" s="28"/>
      <c r="AQ2376" s="28"/>
      <c r="AR2376" s="28"/>
    </row>
    <row r="2377" spans="5:44" x14ac:dyDescent="0.25">
      <c r="E2377" s="28"/>
      <c r="F2377" s="28"/>
      <c r="G2377" s="28"/>
      <c r="H2377" s="28"/>
      <c r="I2377" s="28"/>
      <c r="J2377" s="28"/>
      <c r="K2377" s="28"/>
      <c r="L2377" s="28"/>
      <c r="M2377" s="28"/>
      <c r="N2377" s="28"/>
      <c r="O2377" s="28"/>
      <c r="P2377" s="28"/>
      <c r="Q2377" s="28"/>
      <c r="R2377" s="28"/>
      <c r="S2377" s="28"/>
      <c r="T2377" s="28"/>
      <c r="U2377" s="28"/>
      <c r="V2377" s="28"/>
      <c r="W2377" s="28"/>
      <c r="X2377" s="28"/>
      <c r="Y2377" s="28"/>
      <c r="Z2377" s="28"/>
      <c r="AA2377" s="28"/>
      <c r="AB2377" s="28"/>
      <c r="AC2377" s="28"/>
      <c r="AD2377" s="28"/>
      <c r="AE2377" s="28"/>
      <c r="AF2377" s="28"/>
      <c r="AG2377" s="28"/>
      <c r="AH2377" s="28"/>
      <c r="AI2377" s="28"/>
      <c r="AJ2377" s="28"/>
      <c r="AK2377" s="28"/>
      <c r="AL2377" s="28"/>
      <c r="AM2377" s="28"/>
      <c r="AN2377" s="28"/>
      <c r="AO2377" s="28"/>
      <c r="AP2377" s="28"/>
      <c r="AQ2377" s="28"/>
      <c r="AR2377" s="28"/>
    </row>
    <row r="2378" spans="5:44" x14ac:dyDescent="0.25">
      <c r="E2378" s="28"/>
      <c r="F2378" s="28"/>
      <c r="G2378" s="28"/>
      <c r="H2378" s="28"/>
      <c r="I2378" s="28"/>
      <c r="J2378" s="28"/>
      <c r="K2378" s="28"/>
      <c r="L2378" s="28"/>
      <c r="M2378" s="28"/>
      <c r="N2378" s="28"/>
      <c r="O2378" s="28"/>
      <c r="P2378" s="28"/>
      <c r="Q2378" s="28"/>
      <c r="R2378" s="28"/>
      <c r="S2378" s="28"/>
      <c r="T2378" s="28"/>
      <c r="U2378" s="28"/>
      <c r="V2378" s="28"/>
      <c r="W2378" s="28"/>
      <c r="X2378" s="28"/>
      <c r="Y2378" s="28"/>
      <c r="Z2378" s="28"/>
      <c r="AA2378" s="28"/>
      <c r="AB2378" s="28"/>
      <c r="AC2378" s="28"/>
      <c r="AD2378" s="28"/>
      <c r="AE2378" s="28"/>
      <c r="AF2378" s="28"/>
      <c r="AG2378" s="28"/>
      <c r="AH2378" s="28"/>
      <c r="AI2378" s="28"/>
      <c r="AJ2378" s="28"/>
      <c r="AK2378" s="28"/>
      <c r="AL2378" s="28"/>
      <c r="AM2378" s="28"/>
      <c r="AN2378" s="28"/>
      <c r="AO2378" s="28"/>
      <c r="AP2378" s="28"/>
      <c r="AQ2378" s="28"/>
      <c r="AR2378" s="28"/>
    </row>
    <row r="2379" spans="5:44" x14ac:dyDescent="0.25">
      <c r="E2379" s="28"/>
      <c r="F2379" s="28"/>
      <c r="G2379" s="28"/>
      <c r="H2379" s="28"/>
      <c r="I2379" s="28"/>
      <c r="J2379" s="28"/>
      <c r="K2379" s="28"/>
      <c r="L2379" s="28"/>
      <c r="M2379" s="28"/>
      <c r="N2379" s="28"/>
      <c r="O2379" s="28"/>
      <c r="P2379" s="28"/>
      <c r="Q2379" s="28"/>
      <c r="R2379" s="28"/>
      <c r="S2379" s="28"/>
      <c r="T2379" s="28"/>
      <c r="U2379" s="28"/>
      <c r="V2379" s="28"/>
      <c r="W2379" s="28"/>
      <c r="X2379" s="28"/>
      <c r="Y2379" s="28"/>
      <c r="Z2379" s="28"/>
      <c r="AA2379" s="28"/>
      <c r="AB2379" s="28"/>
      <c r="AC2379" s="28"/>
      <c r="AD2379" s="28"/>
      <c r="AE2379" s="28"/>
      <c r="AF2379" s="28"/>
      <c r="AG2379" s="28"/>
      <c r="AH2379" s="28"/>
      <c r="AI2379" s="28"/>
      <c r="AJ2379" s="28"/>
      <c r="AK2379" s="28"/>
      <c r="AL2379" s="28"/>
      <c r="AM2379" s="28"/>
      <c r="AN2379" s="28"/>
      <c r="AO2379" s="28"/>
      <c r="AP2379" s="28"/>
      <c r="AQ2379" s="28"/>
      <c r="AR2379" s="28"/>
    </row>
    <row r="2380" spans="5:44" x14ac:dyDescent="0.25">
      <c r="E2380" s="28"/>
      <c r="F2380" s="28"/>
      <c r="G2380" s="28"/>
      <c r="H2380" s="28"/>
      <c r="I2380" s="28"/>
      <c r="J2380" s="28"/>
      <c r="K2380" s="28"/>
      <c r="L2380" s="28"/>
      <c r="M2380" s="28"/>
      <c r="N2380" s="28"/>
      <c r="O2380" s="28"/>
      <c r="P2380" s="28"/>
      <c r="Q2380" s="28"/>
      <c r="R2380" s="28"/>
      <c r="S2380" s="28"/>
      <c r="T2380" s="28"/>
      <c r="U2380" s="28"/>
      <c r="V2380" s="28"/>
      <c r="W2380" s="28"/>
      <c r="X2380" s="28"/>
      <c r="Y2380" s="28"/>
      <c r="Z2380" s="28"/>
      <c r="AA2380" s="28"/>
      <c r="AB2380" s="28"/>
      <c r="AC2380" s="28"/>
      <c r="AD2380" s="28"/>
      <c r="AE2380" s="28"/>
      <c r="AF2380" s="28"/>
      <c r="AG2380" s="28"/>
      <c r="AH2380" s="28"/>
      <c r="AI2380" s="28"/>
      <c r="AJ2380" s="28"/>
      <c r="AK2380" s="28"/>
      <c r="AL2380" s="28"/>
      <c r="AM2380" s="28"/>
      <c r="AN2380" s="28"/>
      <c r="AO2380" s="28"/>
      <c r="AP2380" s="28"/>
      <c r="AQ2380" s="28"/>
      <c r="AR2380" s="28"/>
    </row>
    <row r="2381" spans="5:44" x14ac:dyDescent="0.25">
      <c r="E2381" s="28"/>
      <c r="F2381" s="28"/>
      <c r="G2381" s="28"/>
      <c r="H2381" s="28"/>
      <c r="I2381" s="28"/>
      <c r="J2381" s="28"/>
      <c r="K2381" s="28"/>
      <c r="L2381" s="28"/>
      <c r="M2381" s="28"/>
      <c r="N2381" s="28"/>
      <c r="O2381" s="28"/>
      <c r="P2381" s="28"/>
      <c r="Q2381" s="28"/>
      <c r="R2381" s="28"/>
      <c r="S2381" s="28"/>
      <c r="T2381" s="28"/>
      <c r="U2381" s="28"/>
      <c r="V2381" s="28"/>
      <c r="W2381" s="28"/>
      <c r="X2381" s="28"/>
      <c r="Y2381" s="28"/>
      <c r="Z2381" s="28"/>
      <c r="AA2381" s="28"/>
      <c r="AB2381" s="28"/>
      <c r="AC2381" s="28"/>
      <c r="AD2381" s="28"/>
      <c r="AE2381" s="28"/>
      <c r="AF2381" s="28"/>
      <c r="AG2381" s="28"/>
      <c r="AH2381" s="28"/>
      <c r="AI2381" s="28"/>
      <c r="AJ2381" s="28"/>
      <c r="AK2381" s="28"/>
      <c r="AL2381" s="28"/>
      <c r="AM2381" s="28"/>
      <c r="AN2381" s="28"/>
      <c r="AO2381" s="28"/>
      <c r="AP2381" s="28"/>
      <c r="AQ2381" s="28"/>
      <c r="AR2381" s="28"/>
    </row>
    <row r="2382" spans="5:44" x14ac:dyDescent="0.25">
      <c r="E2382" s="28"/>
      <c r="F2382" s="28"/>
      <c r="G2382" s="28"/>
      <c r="H2382" s="28"/>
      <c r="I2382" s="28"/>
      <c r="J2382" s="28"/>
      <c r="K2382" s="28"/>
      <c r="L2382" s="28"/>
      <c r="M2382" s="28"/>
      <c r="N2382" s="28"/>
      <c r="O2382" s="28"/>
      <c r="P2382" s="28"/>
      <c r="Q2382" s="28"/>
      <c r="R2382" s="28"/>
      <c r="S2382" s="28"/>
      <c r="T2382" s="28"/>
      <c r="U2382" s="28"/>
      <c r="V2382" s="28"/>
      <c r="W2382" s="28"/>
      <c r="X2382" s="28"/>
      <c r="Y2382" s="28"/>
      <c r="Z2382" s="28"/>
      <c r="AA2382" s="28"/>
      <c r="AB2382" s="28"/>
      <c r="AC2382" s="28"/>
      <c r="AD2382" s="28"/>
      <c r="AE2382" s="28"/>
      <c r="AF2382" s="28"/>
      <c r="AG2382" s="28"/>
      <c r="AH2382" s="28"/>
      <c r="AI2382" s="28"/>
      <c r="AJ2382" s="28"/>
      <c r="AK2382" s="28"/>
      <c r="AL2382" s="28"/>
      <c r="AM2382" s="28"/>
      <c r="AN2382" s="28"/>
      <c r="AO2382" s="28"/>
      <c r="AP2382" s="28"/>
      <c r="AQ2382" s="28"/>
      <c r="AR2382" s="28"/>
    </row>
    <row r="2383" spans="5:44" x14ac:dyDescent="0.25">
      <c r="E2383" s="28"/>
      <c r="F2383" s="28"/>
      <c r="G2383" s="28"/>
      <c r="H2383" s="28"/>
      <c r="I2383" s="28"/>
      <c r="J2383" s="28"/>
      <c r="K2383" s="28"/>
      <c r="L2383" s="28"/>
      <c r="M2383" s="28"/>
      <c r="N2383" s="28"/>
      <c r="O2383" s="28"/>
      <c r="P2383" s="28"/>
      <c r="Q2383" s="28"/>
      <c r="R2383" s="28"/>
      <c r="S2383" s="28"/>
      <c r="T2383" s="28"/>
      <c r="U2383" s="28"/>
      <c r="V2383" s="28"/>
      <c r="W2383" s="28"/>
      <c r="X2383" s="28"/>
      <c r="Y2383" s="28"/>
      <c r="Z2383" s="28"/>
      <c r="AA2383" s="28"/>
      <c r="AB2383" s="28"/>
      <c r="AC2383" s="28"/>
      <c r="AD2383" s="28"/>
      <c r="AE2383" s="28"/>
      <c r="AF2383" s="28"/>
      <c r="AG2383" s="28"/>
      <c r="AH2383" s="28"/>
      <c r="AI2383" s="28"/>
      <c r="AJ2383" s="28"/>
      <c r="AK2383" s="28"/>
      <c r="AL2383" s="28"/>
      <c r="AM2383" s="28"/>
      <c r="AN2383" s="28"/>
      <c r="AO2383" s="28"/>
      <c r="AP2383" s="28"/>
      <c r="AQ2383" s="28"/>
      <c r="AR2383" s="28"/>
    </row>
    <row r="2384" spans="5:44" x14ac:dyDescent="0.25">
      <c r="E2384" s="28"/>
      <c r="F2384" s="28"/>
      <c r="G2384" s="28"/>
      <c r="H2384" s="28"/>
      <c r="I2384" s="28"/>
      <c r="J2384" s="28"/>
      <c r="K2384" s="28"/>
      <c r="L2384" s="28"/>
      <c r="M2384" s="28"/>
      <c r="N2384" s="28"/>
      <c r="O2384" s="28"/>
      <c r="P2384" s="28"/>
      <c r="Q2384" s="28"/>
      <c r="R2384" s="28"/>
      <c r="S2384" s="28"/>
      <c r="T2384" s="28"/>
      <c r="U2384" s="28"/>
      <c r="V2384" s="28"/>
      <c r="W2384" s="28"/>
      <c r="X2384" s="28"/>
      <c r="Y2384" s="28"/>
      <c r="Z2384" s="28"/>
      <c r="AA2384" s="28"/>
      <c r="AB2384" s="28"/>
      <c r="AC2384" s="28"/>
      <c r="AD2384" s="28"/>
      <c r="AE2384" s="28"/>
      <c r="AF2384" s="28"/>
      <c r="AG2384" s="28"/>
      <c r="AH2384" s="28"/>
      <c r="AI2384" s="28"/>
      <c r="AJ2384" s="28"/>
      <c r="AK2384" s="28"/>
      <c r="AL2384" s="28"/>
      <c r="AM2384" s="28"/>
      <c r="AN2384" s="28"/>
      <c r="AO2384" s="28"/>
      <c r="AP2384" s="28"/>
      <c r="AQ2384" s="28"/>
      <c r="AR2384" s="28"/>
    </row>
    <row r="2385" spans="5:44" x14ac:dyDescent="0.25">
      <c r="E2385" s="28"/>
      <c r="F2385" s="28"/>
      <c r="G2385" s="28"/>
      <c r="H2385" s="28"/>
      <c r="I2385" s="28"/>
      <c r="J2385" s="28"/>
      <c r="K2385" s="28"/>
      <c r="L2385" s="28"/>
      <c r="M2385" s="28"/>
      <c r="N2385" s="28"/>
      <c r="O2385" s="28"/>
      <c r="P2385" s="28"/>
      <c r="Q2385" s="28"/>
      <c r="R2385" s="28"/>
      <c r="S2385" s="28"/>
      <c r="T2385" s="28"/>
      <c r="U2385" s="28"/>
      <c r="V2385" s="28"/>
      <c r="W2385" s="28"/>
      <c r="X2385" s="28"/>
      <c r="Y2385" s="28"/>
      <c r="Z2385" s="28"/>
      <c r="AA2385" s="28"/>
      <c r="AB2385" s="28"/>
      <c r="AC2385" s="28"/>
      <c r="AD2385" s="28"/>
      <c r="AE2385" s="28"/>
      <c r="AF2385" s="28"/>
      <c r="AG2385" s="28"/>
      <c r="AH2385" s="28"/>
      <c r="AI2385" s="28"/>
      <c r="AJ2385" s="28"/>
      <c r="AK2385" s="28"/>
      <c r="AL2385" s="28"/>
      <c r="AM2385" s="28"/>
      <c r="AN2385" s="28"/>
      <c r="AO2385" s="28"/>
      <c r="AP2385" s="28"/>
      <c r="AQ2385" s="28"/>
      <c r="AR2385" s="28"/>
    </row>
    <row r="2386" spans="5:44" x14ac:dyDescent="0.25">
      <c r="E2386" s="28"/>
      <c r="F2386" s="28"/>
      <c r="G2386" s="28"/>
      <c r="H2386" s="28"/>
      <c r="I2386" s="28"/>
      <c r="J2386" s="28"/>
      <c r="K2386" s="28"/>
      <c r="L2386" s="28"/>
      <c r="M2386" s="28"/>
      <c r="N2386" s="28"/>
      <c r="O2386" s="28"/>
      <c r="P2386" s="28"/>
      <c r="Q2386" s="28"/>
      <c r="R2386" s="28"/>
      <c r="S2386" s="28"/>
      <c r="T2386" s="28"/>
      <c r="U2386" s="28"/>
      <c r="V2386" s="28"/>
      <c r="W2386" s="28"/>
      <c r="X2386" s="28"/>
      <c r="Y2386" s="28"/>
      <c r="Z2386" s="28"/>
      <c r="AA2386" s="28"/>
      <c r="AB2386" s="28"/>
      <c r="AC2386" s="28"/>
      <c r="AD2386" s="28"/>
      <c r="AE2386" s="28"/>
      <c r="AF2386" s="28"/>
      <c r="AG2386" s="28"/>
      <c r="AH2386" s="28"/>
      <c r="AI2386" s="28"/>
      <c r="AJ2386" s="28"/>
      <c r="AK2386" s="28"/>
      <c r="AL2386" s="28"/>
      <c r="AM2386" s="28"/>
      <c r="AN2386" s="28"/>
      <c r="AO2386" s="28"/>
      <c r="AP2386" s="28"/>
      <c r="AQ2386" s="28"/>
      <c r="AR2386" s="28"/>
    </row>
    <row r="2387" spans="5:44" x14ac:dyDescent="0.25">
      <c r="E2387" s="28"/>
      <c r="F2387" s="28"/>
      <c r="G2387" s="28"/>
      <c r="H2387" s="28"/>
      <c r="I2387" s="28"/>
      <c r="J2387" s="28"/>
      <c r="K2387" s="28"/>
      <c r="L2387" s="28"/>
      <c r="M2387" s="28"/>
      <c r="N2387" s="28"/>
      <c r="O2387" s="28"/>
      <c r="P2387" s="28"/>
      <c r="Q2387" s="28"/>
      <c r="R2387" s="28"/>
      <c r="S2387" s="28"/>
      <c r="T2387" s="28"/>
      <c r="U2387" s="28"/>
      <c r="V2387" s="28"/>
      <c r="W2387" s="28"/>
      <c r="X2387" s="28"/>
      <c r="Y2387" s="28"/>
      <c r="Z2387" s="28"/>
      <c r="AA2387" s="28"/>
      <c r="AB2387" s="28"/>
      <c r="AC2387" s="28"/>
      <c r="AD2387" s="28"/>
      <c r="AE2387" s="28"/>
      <c r="AF2387" s="28"/>
      <c r="AG2387" s="28"/>
      <c r="AH2387" s="28"/>
      <c r="AI2387" s="28"/>
      <c r="AJ2387" s="28"/>
      <c r="AK2387" s="28"/>
      <c r="AL2387" s="28"/>
      <c r="AM2387" s="28"/>
      <c r="AN2387" s="28"/>
      <c r="AO2387" s="28"/>
      <c r="AP2387" s="28"/>
      <c r="AQ2387" s="28"/>
      <c r="AR2387" s="28"/>
    </row>
    <row r="2388" spans="5:44" x14ac:dyDescent="0.25">
      <c r="E2388" s="28"/>
      <c r="F2388" s="28"/>
      <c r="G2388" s="28"/>
      <c r="H2388" s="28"/>
      <c r="I2388" s="28"/>
      <c r="J2388" s="28"/>
      <c r="K2388" s="28"/>
      <c r="L2388" s="28"/>
      <c r="M2388" s="28"/>
      <c r="N2388" s="28"/>
      <c r="O2388" s="28"/>
      <c r="P2388" s="28"/>
      <c r="Q2388" s="28"/>
      <c r="R2388" s="28"/>
      <c r="S2388" s="28"/>
      <c r="T2388" s="28"/>
      <c r="U2388" s="28"/>
      <c r="V2388" s="28"/>
      <c r="W2388" s="28"/>
      <c r="X2388" s="28"/>
      <c r="Y2388" s="28"/>
      <c r="Z2388" s="28"/>
      <c r="AA2388" s="28"/>
      <c r="AB2388" s="28"/>
      <c r="AC2388" s="28"/>
      <c r="AD2388" s="28"/>
      <c r="AE2388" s="28"/>
      <c r="AF2388" s="28"/>
      <c r="AG2388" s="28"/>
      <c r="AH2388" s="28"/>
      <c r="AI2388" s="28"/>
      <c r="AJ2388" s="28"/>
      <c r="AK2388" s="28"/>
      <c r="AL2388" s="28"/>
      <c r="AM2388" s="28"/>
      <c r="AN2388" s="28"/>
      <c r="AO2388" s="28"/>
      <c r="AP2388" s="28"/>
      <c r="AQ2388" s="28"/>
      <c r="AR2388" s="28"/>
    </row>
    <row r="2389" spans="5:44" x14ac:dyDescent="0.25">
      <c r="E2389" s="28"/>
      <c r="F2389" s="28"/>
      <c r="G2389" s="28"/>
      <c r="H2389" s="28"/>
      <c r="I2389" s="28"/>
      <c r="J2389" s="28"/>
      <c r="K2389" s="28"/>
      <c r="L2389" s="28"/>
      <c r="M2389" s="28"/>
      <c r="N2389" s="28"/>
      <c r="O2389" s="28"/>
      <c r="P2389" s="28"/>
      <c r="Q2389" s="28"/>
      <c r="R2389" s="28"/>
      <c r="S2389" s="28"/>
      <c r="T2389" s="28"/>
      <c r="U2389" s="28"/>
      <c r="V2389" s="28"/>
      <c r="W2389" s="28"/>
      <c r="X2389" s="28"/>
      <c r="Y2389" s="28"/>
      <c r="Z2389" s="28"/>
      <c r="AA2389" s="28"/>
      <c r="AB2389" s="28"/>
      <c r="AC2389" s="28"/>
      <c r="AD2389" s="28"/>
      <c r="AE2389" s="28"/>
      <c r="AF2389" s="28"/>
      <c r="AG2389" s="28"/>
      <c r="AH2389" s="28"/>
      <c r="AI2389" s="28"/>
      <c r="AJ2389" s="28"/>
      <c r="AK2389" s="28"/>
      <c r="AL2389" s="28"/>
      <c r="AM2389" s="28"/>
      <c r="AN2389" s="28"/>
      <c r="AO2389" s="28"/>
      <c r="AP2389" s="28"/>
      <c r="AQ2389" s="28"/>
      <c r="AR2389" s="28"/>
    </row>
    <row r="2390" spans="5:44" x14ac:dyDescent="0.25">
      <c r="E2390" s="28"/>
      <c r="F2390" s="28"/>
      <c r="G2390" s="28"/>
      <c r="H2390" s="28"/>
      <c r="I2390" s="28"/>
      <c r="J2390" s="28"/>
      <c r="K2390" s="28"/>
      <c r="L2390" s="28"/>
      <c r="M2390" s="28"/>
      <c r="N2390" s="28"/>
      <c r="O2390" s="28"/>
      <c r="P2390" s="28"/>
      <c r="Q2390" s="28"/>
      <c r="R2390" s="28"/>
      <c r="S2390" s="28"/>
      <c r="T2390" s="28"/>
      <c r="U2390" s="28"/>
      <c r="V2390" s="28"/>
      <c r="W2390" s="28"/>
      <c r="X2390" s="28"/>
      <c r="Y2390" s="28"/>
      <c r="Z2390" s="28"/>
      <c r="AA2390" s="28"/>
      <c r="AB2390" s="28"/>
      <c r="AC2390" s="28"/>
      <c r="AD2390" s="28"/>
      <c r="AE2390" s="28"/>
      <c r="AF2390" s="28"/>
      <c r="AG2390" s="28"/>
      <c r="AH2390" s="28"/>
      <c r="AI2390" s="28"/>
      <c r="AJ2390" s="28"/>
      <c r="AK2390" s="28"/>
      <c r="AL2390" s="28"/>
      <c r="AM2390" s="28"/>
      <c r="AN2390" s="28"/>
      <c r="AO2390" s="28"/>
      <c r="AP2390" s="28"/>
      <c r="AQ2390" s="28"/>
      <c r="AR2390" s="28"/>
    </row>
    <row r="2391" spans="5:44" x14ac:dyDescent="0.25">
      <c r="E2391" s="28"/>
      <c r="F2391" s="28"/>
      <c r="G2391" s="28"/>
      <c r="H2391" s="28"/>
      <c r="I2391" s="28"/>
      <c r="J2391" s="28"/>
      <c r="K2391" s="28"/>
      <c r="L2391" s="28"/>
      <c r="M2391" s="28"/>
      <c r="N2391" s="28"/>
      <c r="O2391" s="28"/>
      <c r="P2391" s="28"/>
      <c r="Q2391" s="28"/>
      <c r="R2391" s="28"/>
      <c r="S2391" s="28"/>
      <c r="T2391" s="28"/>
      <c r="U2391" s="28"/>
      <c r="V2391" s="28"/>
      <c r="W2391" s="28"/>
      <c r="X2391" s="28"/>
      <c r="Y2391" s="28"/>
      <c r="Z2391" s="28"/>
      <c r="AA2391" s="28"/>
      <c r="AB2391" s="28"/>
      <c r="AC2391" s="28"/>
      <c r="AD2391" s="28"/>
      <c r="AE2391" s="28"/>
      <c r="AF2391" s="28"/>
      <c r="AG2391" s="28"/>
      <c r="AH2391" s="28"/>
      <c r="AI2391" s="28"/>
      <c r="AJ2391" s="28"/>
      <c r="AK2391" s="28"/>
      <c r="AL2391" s="28"/>
      <c r="AM2391" s="28"/>
      <c r="AN2391" s="28"/>
      <c r="AO2391" s="28"/>
      <c r="AP2391" s="28"/>
      <c r="AQ2391" s="28"/>
      <c r="AR2391" s="28"/>
    </row>
    <row r="2392" spans="5:44" x14ac:dyDescent="0.25">
      <c r="E2392" s="28"/>
      <c r="F2392" s="28"/>
      <c r="G2392" s="28"/>
      <c r="H2392" s="28"/>
      <c r="I2392" s="28"/>
      <c r="J2392" s="28"/>
      <c r="K2392" s="28"/>
      <c r="L2392" s="28"/>
      <c r="M2392" s="28"/>
      <c r="N2392" s="28"/>
      <c r="O2392" s="28"/>
      <c r="P2392" s="28"/>
      <c r="Q2392" s="28"/>
      <c r="R2392" s="28"/>
      <c r="S2392" s="28"/>
      <c r="T2392" s="28"/>
      <c r="U2392" s="28"/>
      <c r="V2392" s="28"/>
      <c r="W2392" s="28"/>
      <c r="X2392" s="28"/>
      <c r="Y2392" s="28"/>
      <c r="Z2392" s="28"/>
      <c r="AA2392" s="28"/>
      <c r="AB2392" s="28"/>
      <c r="AC2392" s="28"/>
      <c r="AD2392" s="28"/>
      <c r="AE2392" s="28"/>
      <c r="AF2392" s="28"/>
      <c r="AG2392" s="28"/>
      <c r="AH2392" s="28"/>
      <c r="AI2392" s="28"/>
      <c r="AJ2392" s="28"/>
      <c r="AK2392" s="28"/>
      <c r="AL2392" s="28"/>
      <c r="AM2392" s="28"/>
      <c r="AN2392" s="28"/>
      <c r="AO2392" s="28"/>
      <c r="AP2392" s="28"/>
      <c r="AQ2392" s="28"/>
      <c r="AR2392" s="28"/>
    </row>
    <row r="2393" spans="5:44" x14ac:dyDescent="0.25">
      <c r="E2393" s="28"/>
      <c r="F2393" s="28"/>
      <c r="G2393" s="28"/>
      <c r="H2393" s="28"/>
      <c r="I2393" s="28"/>
      <c r="J2393" s="28"/>
      <c r="K2393" s="28"/>
      <c r="L2393" s="28"/>
      <c r="M2393" s="28"/>
      <c r="N2393" s="28"/>
      <c r="O2393" s="28"/>
      <c r="P2393" s="28"/>
      <c r="Q2393" s="28"/>
      <c r="R2393" s="28"/>
      <c r="S2393" s="28"/>
      <c r="T2393" s="28"/>
      <c r="U2393" s="28"/>
      <c r="V2393" s="28"/>
      <c r="W2393" s="28"/>
      <c r="X2393" s="28"/>
      <c r="Y2393" s="28"/>
      <c r="Z2393" s="28"/>
      <c r="AA2393" s="28"/>
      <c r="AB2393" s="28"/>
      <c r="AC2393" s="28"/>
      <c r="AD2393" s="28"/>
      <c r="AE2393" s="28"/>
      <c r="AF2393" s="28"/>
      <c r="AG2393" s="28"/>
      <c r="AH2393" s="28"/>
      <c r="AI2393" s="28"/>
      <c r="AJ2393" s="28"/>
      <c r="AK2393" s="28"/>
      <c r="AL2393" s="28"/>
      <c r="AM2393" s="28"/>
      <c r="AN2393" s="28"/>
      <c r="AO2393" s="28"/>
      <c r="AP2393" s="28"/>
      <c r="AQ2393" s="28"/>
      <c r="AR2393" s="28"/>
    </row>
    <row r="2394" spans="5:44" x14ac:dyDescent="0.25">
      <c r="E2394" s="28"/>
      <c r="F2394" s="28"/>
      <c r="G2394" s="28"/>
      <c r="H2394" s="28"/>
      <c r="I2394" s="28"/>
      <c r="J2394" s="28"/>
      <c r="K2394" s="28"/>
      <c r="L2394" s="28"/>
      <c r="M2394" s="28"/>
      <c r="N2394" s="28"/>
      <c r="O2394" s="28"/>
      <c r="P2394" s="28"/>
      <c r="Q2394" s="28"/>
      <c r="R2394" s="28"/>
      <c r="S2394" s="28"/>
      <c r="T2394" s="28"/>
      <c r="U2394" s="28"/>
      <c r="V2394" s="28"/>
      <c r="W2394" s="28"/>
      <c r="X2394" s="28"/>
      <c r="Y2394" s="28"/>
      <c r="Z2394" s="28"/>
      <c r="AA2394" s="28"/>
      <c r="AB2394" s="28"/>
      <c r="AC2394" s="28"/>
      <c r="AD2394" s="28"/>
      <c r="AE2394" s="28"/>
      <c r="AF2394" s="28"/>
      <c r="AG2394" s="28"/>
      <c r="AH2394" s="28"/>
      <c r="AI2394" s="28"/>
      <c r="AJ2394" s="28"/>
      <c r="AK2394" s="28"/>
      <c r="AL2394" s="28"/>
      <c r="AM2394" s="28"/>
      <c r="AN2394" s="28"/>
      <c r="AO2394" s="28"/>
      <c r="AP2394" s="28"/>
      <c r="AQ2394" s="28"/>
      <c r="AR2394" s="28"/>
    </row>
    <row r="2395" spans="5:44" x14ac:dyDescent="0.25">
      <c r="E2395" s="28"/>
      <c r="F2395" s="28"/>
      <c r="G2395" s="28"/>
      <c r="H2395" s="28"/>
      <c r="I2395" s="28"/>
      <c r="J2395" s="28"/>
      <c r="K2395" s="28"/>
      <c r="L2395" s="28"/>
      <c r="M2395" s="28"/>
      <c r="N2395" s="28"/>
      <c r="O2395" s="28"/>
      <c r="P2395" s="28"/>
      <c r="Q2395" s="28"/>
      <c r="R2395" s="28"/>
      <c r="S2395" s="28"/>
      <c r="T2395" s="28"/>
      <c r="U2395" s="28"/>
      <c r="V2395" s="28"/>
      <c r="W2395" s="28"/>
      <c r="X2395" s="28"/>
      <c r="Y2395" s="28"/>
      <c r="Z2395" s="28"/>
      <c r="AA2395" s="28"/>
      <c r="AB2395" s="28"/>
      <c r="AC2395" s="28"/>
      <c r="AD2395" s="28"/>
      <c r="AE2395" s="28"/>
      <c r="AF2395" s="28"/>
      <c r="AG2395" s="28"/>
      <c r="AH2395" s="28"/>
      <c r="AI2395" s="28"/>
      <c r="AJ2395" s="28"/>
      <c r="AK2395" s="28"/>
      <c r="AL2395" s="28"/>
      <c r="AM2395" s="28"/>
      <c r="AN2395" s="28"/>
      <c r="AO2395" s="28"/>
      <c r="AP2395" s="28"/>
      <c r="AQ2395" s="28"/>
      <c r="AR2395" s="28"/>
    </row>
    <row r="2396" spans="5:44" x14ac:dyDescent="0.25">
      <c r="E2396" s="28"/>
      <c r="F2396" s="28"/>
      <c r="G2396" s="28"/>
      <c r="H2396" s="28"/>
      <c r="I2396" s="28"/>
      <c r="J2396" s="28"/>
      <c r="K2396" s="28"/>
      <c r="L2396" s="28"/>
      <c r="M2396" s="28"/>
      <c r="N2396" s="28"/>
      <c r="O2396" s="28"/>
      <c r="P2396" s="28"/>
      <c r="Q2396" s="28"/>
      <c r="R2396" s="28"/>
      <c r="S2396" s="28"/>
      <c r="T2396" s="28"/>
      <c r="U2396" s="28"/>
      <c r="V2396" s="28"/>
      <c r="W2396" s="28"/>
      <c r="X2396" s="28"/>
      <c r="Y2396" s="28"/>
      <c r="Z2396" s="28"/>
      <c r="AA2396" s="28"/>
      <c r="AB2396" s="28"/>
      <c r="AC2396" s="28"/>
      <c r="AD2396" s="28"/>
      <c r="AE2396" s="28"/>
      <c r="AF2396" s="28"/>
      <c r="AG2396" s="28"/>
      <c r="AH2396" s="28"/>
      <c r="AI2396" s="28"/>
      <c r="AJ2396" s="28"/>
      <c r="AK2396" s="28"/>
      <c r="AL2396" s="28"/>
      <c r="AM2396" s="28"/>
      <c r="AN2396" s="28"/>
      <c r="AO2396" s="28"/>
      <c r="AP2396" s="28"/>
      <c r="AQ2396" s="28"/>
      <c r="AR2396" s="28"/>
    </row>
    <row r="2397" spans="5:44" x14ac:dyDescent="0.25">
      <c r="E2397" s="28"/>
      <c r="F2397" s="28"/>
      <c r="G2397" s="28"/>
      <c r="H2397" s="28"/>
      <c r="I2397" s="28"/>
      <c r="J2397" s="28"/>
      <c r="K2397" s="28"/>
      <c r="L2397" s="28"/>
      <c r="M2397" s="28"/>
      <c r="N2397" s="28"/>
      <c r="O2397" s="28"/>
      <c r="P2397" s="28"/>
      <c r="Q2397" s="28"/>
      <c r="R2397" s="28"/>
      <c r="S2397" s="28"/>
      <c r="T2397" s="28"/>
      <c r="U2397" s="28"/>
      <c r="V2397" s="28"/>
      <c r="W2397" s="28"/>
      <c r="X2397" s="28"/>
      <c r="Y2397" s="28"/>
      <c r="Z2397" s="28"/>
      <c r="AA2397" s="28"/>
      <c r="AB2397" s="28"/>
      <c r="AC2397" s="28"/>
      <c r="AD2397" s="28"/>
      <c r="AE2397" s="28"/>
      <c r="AF2397" s="28"/>
      <c r="AG2397" s="28"/>
      <c r="AH2397" s="28"/>
      <c r="AI2397" s="28"/>
      <c r="AJ2397" s="28"/>
      <c r="AK2397" s="28"/>
      <c r="AL2397" s="28"/>
      <c r="AM2397" s="28"/>
      <c r="AN2397" s="28"/>
      <c r="AO2397" s="28"/>
      <c r="AP2397" s="28"/>
      <c r="AQ2397" s="28"/>
      <c r="AR2397" s="28"/>
    </row>
    <row r="2398" spans="5:44" x14ac:dyDescent="0.25">
      <c r="E2398" s="28"/>
      <c r="F2398" s="28"/>
      <c r="G2398" s="28"/>
      <c r="H2398" s="28"/>
      <c r="I2398" s="28"/>
      <c r="J2398" s="28"/>
      <c r="K2398" s="28"/>
      <c r="L2398" s="28"/>
      <c r="M2398" s="28"/>
      <c r="N2398" s="28"/>
      <c r="O2398" s="28"/>
      <c r="P2398" s="28"/>
      <c r="Q2398" s="28"/>
      <c r="R2398" s="28"/>
      <c r="S2398" s="28"/>
      <c r="T2398" s="28"/>
      <c r="U2398" s="28"/>
      <c r="V2398" s="28"/>
      <c r="W2398" s="28"/>
      <c r="X2398" s="28"/>
      <c r="Y2398" s="28"/>
      <c r="Z2398" s="28"/>
      <c r="AA2398" s="28"/>
      <c r="AB2398" s="28"/>
      <c r="AC2398" s="28"/>
      <c r="AD2398" s="28"/>
      <c r="AE2398" s="28"/>
      <c r="AF2398" s="28"/>
      <c r="AG2398" s="28"/>
      <c r="AH2398" s="28"/>
      <c r="AI2398" s="28"/>
      <c r="AJ2398" s="28"/>
      <c r="AK2398" s="28"/>
      <c r="AL2398" s="28"/>
      <c r="AM2398" s="28"/>
      <c r="AN2398" s="28"/>
      <c r="AO2398" s="28"/>
      <c r="AP2398" s="28"/>
      <c r="AQ2398" s="28"/>
      <c r="AR2398" s="28"/>
    </row>
    <row r="2399" spans="5:44" x14ac:dyDescent="0.25">
      <c r="E2399" s="28"/>
      <c r="F2399" s="28"/>
      <c r="G2399" s="28"/>
      <c r="H2399" s="28"/>
      <c r="I2399" s="28"/>
      <c r="J2399" s="28"/>
      <c r="K2399" s="28"/>
      <c r="L2399" s="28"/>
      <c r="M2399" s="28"/>
      <c r="N2399" s="28"/>
      <c r="O2399" s="28"/>
      <c r="P2399" s="28"/>
      <c r="Q2399" s="28"/>
      <c r="R2399" s="28"/>
      <c r="S2399" s="28"/>
      <c r="T2399" s="28"/>
      <c r="U2399" s="28"/>
      <c r="V2399" s="28"/>
      <c r="W2399" s="28"/>
      <c r="X2399" s="28"/>
      <c r="Y2399" s="28"/>
      <c r="Z2399" s="28"/>
      <c r="AA2399" s="28"/>
      <c r="AB2399" s="28"/>
      <c r="AC2399" s="28"/>
      <c r="AD2399" s="28"/>
      <c r="AE2399" s="28"/>
      <c r="AF2399" s="28"/>
      <c r="AG2399" s="28"/>
      <c r="AH2399" s="28"/>
      <c r="AI2399" s="28"/>
      <c r="AJ2399" s="28"/>
      <c r="AK2399" s="28"/>
      <c r="AL2399" s="28"/>
      <c r="AM2399" s="28"/>
      <c r="AN2399" s="28"/>
      <c r="AO2399" s="28"/>
      <c r="AP2399" s="28"/>
      <c r="AQ2399" s="28"/>
      <c r="AR2399" s="28"/>
    </row>
    <row r="2400" spans="5:44" x14ac:dyDescent="0.25">
      <c r="E2400" s="28"/>
      <c r="F2400" s="28"/>
      <c r="G2400" s="28"/>
      <c r="H2400" s="28"/>
      <c r="I2400" s="28"/>
      <c r="J2400" s="28"/>
      <c r="K2400" s="28"/>
      <c r="L2400" s="28"/>
      <c r="M2400" s="28"/>
      <c r="N2400" s="28"/>
      <c r="O2400" s="28"/>
      <c r="P2400" s="28"/>
      <c r="Q2400" s="28"/>
      <c r="R2400" s="28"/>
      <c r="S2400" s="28"/>
      <c r="T2400" s="28"/>
      <c r="U2400" s="28"/>
      <c r="V2400" s="28"/>
      <c r="W2400" s="28"/>
      <c r="X2400" s="28"/>
      <c r="Y2400" s="28"/>
      <c r="Z2400" s="28"/>
      <c r="AA2400" s="28"/>
      <c r="AB2400" s="28"/>
      <c r="AC2400" s="28"/>
      <c r="AD2400" s="28"/>
      <c r="AE2400" s="28"/>
      <c r="AF2400" s="28"/>
      <c r="AG2400" s="28"/>
      <c r="AH2400" s="28"/>
      <c r="AI2400" s="28"/>
      <c r="AJ2400" s="28"/>
      <c r="AK2400" s="28"/>
      <c r="AL2400" s="28"/>
      <c r="AM2400" s="28"/>
      <c r="AN2400" s="28"/>
      <c r="AO2400" s="28"/>
      <c r="AP2400" s="28"/>
      <c r="AQ2400" s="28"/>
      <c r="AR2400" s="28"/>
    </row>
    <row r="2401" spans="5:44" x14ac:dyDescent="0.25">
      <c r="E2401" s="28"/>
      <c r="F2401" s="28"/>
      <c r="G2401" s="28"/>
      <c r="H2401" s="28"/>
      <c r="I2401" s="28"/>
      <c r="J2401" s="28"/>
      <c r="K2401" s="28"/>
      <c r="L2401" s="28"/>
      <c r="M2401" s="28"/>
      <c r="N2401" s="28"/>
      <c r="O2401" s="28"/>
      <c r="P2401" s="28"/>
      <c r="Q2401" s="28"/>
      <c r="R2401" s="28"/>
      <c r="S2401" s="28"/>
      <c r="T2401" s="28"/>
      <c r="U2401" s="28"/>
      <c r="V2401" s="28"/>
      <c r="W2401" s="28"/>
      <c r="X2401" s="28"/>
      <c r="Y2401" s="28"/>
      <c r="Z2401" s="28"/>
      <c r="AA2401" s="28"/>
      <c r="AB2401" s="28"/>
      <c r="AC2401" s="28"/>
      <c r="AD2401" s="28"/>
      <c r="AE2401" s="28"/>
      <c r="AF2401" s="28"/>
      <c r="AG2401" s="28"/>
      <c r="AH2401" s="28"/>
      <c r="AI2401" s="28"/>
      <c r="AJ2401" s="28"/>
      <c r="AK2401" s="28"/>
      <c r="AL2401" s="28"/>
      <c r="AM2401" s="28"/>
      <c r="AN2401" s="28"/>
      <c r="AO2401" s="28"/>
      <c r="AP2401" s="28"/>
      <c r="AQ2401" s="28"/>
      <c r="AR2401" s="28"/>
    </row>
    <row r="2402" spans="5:44" x14ac:dyDescent="0.25">
      <c r="E2402" s="28"/>
      <c r="F2402" s="28"/>
      <c r="G2402" s="28"/>
      <c r="H2402" s="28"/>
      <c r="I2402" s="28"/>
      <c r="J2402" s="28"/>
      <c r="K2402" s="28"/>
      <c r="L2402" s="28"/>
      <c r="M2402" s="28"/>
      <c r="N2402" s="28"/>
      <c r="O2402" s="28"/>
      <c r="P2402" s="28"/>
      <c r="Q2402" s="28"/>
      <c r="R2402" s="28"/>
      <c r="S2402" s="28"/>
      <c r="T2402" s="28"/>
      <c r="U2402" s="28"/>
      <c r="V2402" s="28"/>
      <c r="W2402" s="28"/>
      <c r="X2402" s="28"/>
      <c r="Y2402" s="28"/>
      <c r="Z2402" s="28"/>
      <c r="AA2402" s="28"/>
      <c r="AB2402" s="28"/>
      <c r="AC2402" s="28"/>
      <c r="AD2402" s="28"/>
      <c r="AE2402" s="28"/>
      <c r="AF2402" s="28"/>
      <c r="AG2402" s="28"/>
      <c r="AH2402" s="28"/>
      <c r="AI2402" s="28"/>
      <c r="AJ2402" s="28"/>
      <c r="AK2402" s="28"/>
      <c r="AL2402" s="28"/>
      <c r="AM2402" s="28"/>
      <c r="AN2402" s="28"/>
      <c r="AO2402" s="28"/>
      <c r="AP2402" s="28"/>
      <c r="AQ2402" s="28"/>
      <c r="AR2402" s="28"/>
    </row>
    <row r="2403" spans="5:44" x14ac:dyDescent="0.25">
      <c r="E2403" s="28"/>
      <c r="F2403" s="28"/>
      <c r="G2403" s="28"/>
      <c r="H2403" s="28"/>
      <c r="I2403" s="28"/>
      <c r="J2403" s="28"/>
      <c r="K2403" s="28"/>
      <c r="L2403" s="28"/>
      <c r="M2403" s="28"/>
      <c r="N2403" s="28"/>
      <c r="O2403" s="28"/>
      <c r="P2403" s="28"/>
      <c r="Q2403" s="28"/>
      <c r="R2403" s="28"/>
      <c r="S2403" s="28"/>
      <c r="T2403" s="28"/>
      <c r="U2403" s="28"/>
      <c r="V2403" s="28"/>
      <c r="W2403" s="28"/>
      <c r="X2403" s="28"/>
      <c r="Y2403" s="28"/>
      <c r="Z2403" s="28"/>
      <c r="AA2403" s="28"/>
      <c r="AB2403" s="28"/>
      <c r="AC2403" s="28"/>
      <c r="AD2403" s="28"/>
      <c r="AE2403" s="28"/>
      <c r="AF2403" s="28"/>
      <c r="AG2403" s="28"/>
      <c r="AH2403" s="28"/>
      <c r="AI2403" s="28"/>
      <c r="AJ2403" s="28"/>
      <c r="AK2403" s="28"/>
      <c r="AL2403" s="28"/>
      <c r="AM2403" s="28"/>
      <c r="AN2403" s="28"/>
      <c r="AO2403" s="28"/>
      <c r="AP2403" s="28"/>
      <c r="AQ2403" s="28"/>
      <c r="AR2403" s="28"/>
    </row>
    <row r="2404" spans="5:44" x14ac:dyDescent="0.25">
      <c r="E2404" s="28"/>
      <c r="F2404" s="28"/>
      <c r="G2404" s="28"/>
      <c r="H2404" s="28"/>
      <c r="I2404" s="28"/>
      <c r="J2404" s="28"/>
      <c r="K2404" s="28"/>
      <c r="L2404" s="28"/>
      <c r="M2404" s="28"/>
      <c r="N2404" s="28"/>
      <c r="O2404" s="28"/>
      <c r="P2404" s="28"/>
      <c r="Q2404" s="28"/>
      <c r="R2404" s="28"/>
      <c r="S2404" s="28"/>
      <c r="T2404" s="28"/>
      <c r="U2404" s="28"/>
      <c r="V2404" s="28"/>
      <c r="W2404" s="28"/>
      <c r="X2404" s="28"/>
      <c r="Y2404" s="28"/>
      <c r="Z2404" s="28"/>
      <c r="AA2404" s="28"/>
      <c r="AB2404" s="28"/>
      <c r="AC2404" s="28"/>
      <c r="AD2404" s="28"/>
      <c r="AE2404" s="28"/>
      <c r="AF2404" s="28"/>
      <c r="AG2404" s="28"/>
      <c r="AH2404" s="28"/>
      <c r="AI2404" s="28"/>
      <c r="AJ2404" s="28"/>
      <c r="AK2404" s="28"/>
      <c r="AL2404" s="28"/>
      <c r="AM2404" s="28"/>
      <c r="AN2404" s="28"/>
      <c r="AO2404" s="28"/>
      <c r="AP2404" s="28"/>
      <c r="AQ2404" s="28"/>
      <c r="AR2404" s="28"/>
    </row>
    <row r="2405" spans="5:44" x14ac:dyDescent="0.25">
      <c r="E2405" s="28"/>
      <c r="F2405" s="28"/>
      <c r="G2405" s="28"/>
      <c r="H2405" s="28"/>
      <c r="I2405" s="28"/>
      <c r="J2405" s="28"/>
      <c r="K2405" s="28"/>
      <c r="L2405" s="28"/>
      <c r="M2405" s="28"/>
      <c r="N2405" s="28"/>
      <c r="O2405" s="28"/>
      <c r="P2405" s="28"/>
      <c r="Q2405" s="28"/>
      <c r="R2405" s="28"/>
      <c r="S2405" s="28"/>
      <c r="T2405" s="28"/>
      <c r="U2405" s="28"/>
      <c r="V2405" s="28"/>
      <c r="W2405" s="28"/>
      <c r="X2405" s="28"/>
      <c r="Y2405" s="28"/>
      <c r="Z2405" s="28"/>
      <c r="AA2405" s="28"/>
      <c r="AB2405" s="28"/>
      <c r="AC2405" s="28"/>
      <c r="AD2405" s="28"/>
      <c r="AE2405" s="28"/>
      <c r="AF2405" s="28"/>
      <c r="AG2405" s="28"/>
      <c r="AH2405" s="28"/>
      <c r="AI2405" s="28"/>
      <c r="AJ2405" s="28"/>
      <c r="AK2405" s="28"/>
      <c r="AL2405" s="28"/>
      <c r="AM2405" s="28"/>
      <c r="AN2405" s="28"/>
      <c r="AO2405" s="28"/>
      <c r="AP2405" s="28"/>
      <c r="AQ2405" s="28"/>
      <c r="AR2405" s="28"/>
    </row>
    <row r="2406" spans="5:44" x14ac:dyDescent="0.25">
      <c r="E2406" s="28"/>
      <c r="F2406" s="28"/>
      <c r="G2406" s="28"/>
      <c r="H2406" s="28"/>
      <c r="I2406" s="28"/>
      <c r="J2406" s="28"/>
      <c r="K2406" s="28"/>
      <c r="L2406" s="28"/>
      <c r="M2406" s="28"/>
      <c r="N2406" s="28"/>
      <c r="O2406" s="28"/>
      <c r="P2406" s="28"/>
      <c r="Q2406" s="28"/>
      <c r="R2406" s="28"/>
      <c r="S2406" s="28"/>
      <c r="T2406" s="28"/>
      <c r="U2406" s="28"/>
      <c r="V2406" s="28"/>
      <c r="W2406" s="28"/>
      <c r="X2406" s="28"/>
      <c r="Y2406" s="28"/>
      <c r="Z2406" s="28"/>
      <c r="AA2406" s="28"/>
      <c r="AB2406" s="28"/>
      <c r="AC2406" s="28"/>
      <c r="AD2406" s="28"/>
      <c r="AE2406" s="28"/>
      <c r="AF2406" s="28"/>
      <c r="AG2406" s="28"/>
      <c r="AH2406" s="28"/>
      <c r="AI2406" s="28"/>
      <c r="AJ2406" s="28"/>
      <c r="AK2406" s="28"/>
      <c r="AL2406" s="28"/>
      <c r="AM2406" s="28"/>
      <c r="AN2406" s="28"/>
      <c r="AO2406" s="28"/>
      <c r="AP2406" s="28"/>
      <c r="AQ2406" s="28"/>
      <c r="AR2406" s="28"/>
    </row>
    <row r="2407" spans="5:44" x14ac:dyDescent="0.25">
      <c r="E2407" s="28"/>
      <c r="F2407" s="28"/>
      <c r="G2407" s="28"/>
      <c r="H2407" s="28"/>
      <c r="I2407" s="28"/>
      <c r="J2407" s="28"/>
      <c r="K2407" s="28"/>
      <c r="L2407" s="28"/>
      <c r="M2407" s="28"/>
      <c r="N2407" s="28"/>
      <c r="O2407" s="28"/>
      <c r="P2407" s="28"/>
      <c r="Q2407" s="28"/>
      <c r="R2407" s="28"/>
      <c r="S2407" s="28"/>
      <c r="T2407" s="28"/>
      <c r="U2407" s="28"/>
      <c r="V2407" s="28"/>
      <c r="W2407" s="28"/>
      <c r="X2407" s="28"/>
      <c r="Y2407" s="28"/>
      <c r="Z2407" s="28"/>
      <c r="AA2407" s="28"/>
      <c r="AB2407" s="28"/>
      <c r="AC2407" s="28"/>
      <c r="AD2407" s="28"/>
      <c r="AE2407" s="28"/>
      <c r="AF2407" s="28"/>
      <c r="AG2407" s="28"/>
      <c r="AH2407" s="28"/>
      <c r="AI2407" s="28"/>
      <c r="AJ2407" s="28"/>
      <c r="AK2407" s="28"/>
      <c r="AL2407" s="28"/>
      <c r="AM2407" s="28"/>
      <c r="AN2407" s="28"/>
      <c r="AO2407" s="28"/>
      <c r="AP2407" s="28"/>
      <c r="AQ2407" s="28"/>
      <c r="AR2407" s="28"/>
    </row>
    <row r="2408" spans="5:44" x14ac:dyDescent="0.25">
      <c r="E2408" s="28"/>
      <c r="F2408" s="28"/>
      <c r="G2408" s="28"/>
      <c r="H2408" s="28"/>
      <c r="I2408" s="28"/>
      <c r="J2408" s="28"/>
      <c r="K2408" s="28"/>
      <c r="L2408" s="28"/>
      <c r="M2408" s="28"/>
      <c r="N2408" s="28"/>
      <c r="O2408" s="28"/>
      <c r="P2408" s="28"/>
      <c r="Q2408" s="28"/>
      <c r="R2408" s="28"/>
      <c r="S2408" s="28"/>
      <c r="T2408" s="28"/>
      <c r="U2408" s="28"/>
      <c r="V2408" s="28"/>
      <c r="W2408" s="28"/>
      <c r="X2408" s="28"/>
      <c r="Y2408" s="28"/>
      <c r="Z2408" s="28"/>
      <c r="AA2408" s="28"/>
      <c r="AB2408" s="28"/>
      <c r="AC2408" s="28"/>
      <c r="AD2408" s="28"/>
      <c r="AE2408" s="28"/>
      <c r="AF2408" s="28"/>
      <c r="AG2408" s="28"/>
      <c r="AH2408" s="28"/>
      <c r="AI2408" s="28"/>
      <c r="AJ2408" s="28"/>
      <c r="AK2408" s="28"/>
      <c r="AL2408" s="28"/>
      <c r="AM2408" s="28"/>
      <c r="AN2408" s="28"/>
      <c r="AO2408" s="28"/>
      <c r="AP2408" s="28"/>
      <c r="AQ2408" s="28"/>
      <c r="AR2408" s="28"/>
    </row>
    <row r="2409" spans="5:44" x14ac:dyDescent="0.25">
      <c r="E2409" s="28"/>
      <c r="F2409" s="28"/>
      <c r="G2409" s="28"/>
      <c r="H2409" s="28"/>
      <c r="I2409" s="28"/>
      <c r="J2409" s="28"/>
      <c r="K2409" s="28"/>
      <c r="L2409" s="28"/>
      <c r="M2409" s="28"/>
      <c r="N2409" s="28"/>
      <c r="O2409" s="28"/>
      <c r="P2409" s="28"/>
      <c r="Q2409" s="28"/>
      <c r="R2409" s="28"/>
      <c r="S2409" s="28"/>
      <c r="T2409" s="28"/>
      <c r="U2409" s="28"/>
      <c r="V2409" s="28"/>
      <c r="W2409" s="28"/>
      <c r="X2409" s="28"/>
      <c r="Y2409" s="28"/>
      <c r="Z2409" s="28"/>
      <c r="AA2409" s="28"/>
      <c r="AB2409" s="28"/>
      <c r="AC2409" s="28"/>
      <c r="AD2409" s="28"/>
      <c r="AE2409" s="28"/>
      <c r="AF2409" s="28"/>
      <c r="AG2409" s="28"/>
      <c r="AH2409" s="28"/>
      <c r="AI2409" s="28"/>
      <c r="AJ2409" s="28"/>
      <c r="AK2409" s="28"/>
      <c r="AL2409" s="28"/>
      <c r="AM2409" s="28"/>
      <c r="AN2409" s="28"/>
      <c r="AO2409" s="28"/>
      <c r="AP2409" s="28"/>
      <c r="AQ2409" s="28"/>
      <c r="AR2409" s="28"/>
    </row>
    <row r="2410" spans="5:44" x14ac:dyDescent="0.25">
      <c r="E2410" s="28"/>
      <c r="F2410" s="28"/>
      <c r="G2410" s="28"/>
      <c r="H2410" s="28"/>
      <c r="I2410" s="28"/>
      <c r="J2410" s="28"/>
      <c r="K2410" s="28"/>
      <c r="L2410" s="28"/>
      <c r="M2410" s="28"/>
      <c r="N2410" s="28"/>
      <c r="O2410" s="28"/>
      <c r="P2410" s="28"/>
      <c r="Q2410" s="28"/>
      <c r="R2410" s="28"/>
      <c r="S2410" s="28"/>
      <c r="T2410" s="28"/>
      <c r="U2410" s="28"/>
      <c r="V2410" s="28"/>
      <c r="W2410" s="28"/>
      <c r="X2410" s="28"/>
      <c r="Y2410" s="28"/>
      <c r="Z2410" s="28"/>
      <c r="AA2410" s="28"/>
      <c r="AB2410" s="28"/>
      <c r="AC2410" s="28"/>
      <c r="AD2410" s="28"/>
      <c r="AE2410" s="28"/>
      <c r="AF2410" s="28"/>
      <c r="AG2410" s="28"/>
      <c r="AH2410" s="28"/>
      <c r="AI2410" s="28"/>
      <c r="AJ2410" s="28"/>
      <c r="AK2410" s="28"/>
      <c r="AL2410" s="28"/>
      <c r="AM2410" s="28"/>
      <c r="AN2410" s="28"/>
      <c r="AO2410" s="28"/>
      <c r="AP2410" s="28"/>
      <c r="AQ2410" s="28"/>
      <c r="AR2410" s="28"/>
    </row>
    <row r="2411" spans="5:44" x14ac:dyDescent="0.25">
      <c r="E2411" s="28"/>
      <c r="F2411" s="28"/>
      <c r="G2411" s="28"/>
      <c r="H2411" s="28"/>
      <c r="I2411" s="28"/>
      <c r="J2411" s="28"/>
      <c r="K2411" s="28"/>
      <c r="L2411" s="28"/>
      <c r="M2411" s="28"/>
      <c r="N2411" s="28"/>
      <c r="O2411" s="28"/>
      <c r="P2411" s="28"/>
      <c r="Q2411" s="28"/>
      <c r="R2411" s="28"/>
      <c r="S2411" s="28"/>
      <c r="T2411" s="28"/>
      <c r="U2411" s="28"/>
      <c r="V2411" s="28"/>
      <c r="W2411" s="28"/>
      <c r="X2411" s="28"/>
      <c r="Y2411" s="28"/>
      <c r="Z2411" s="28"/>
      <c r="AA2411" s="28"/>
      <c r="AB2411" s="28"/>
      <c r="AC2411" s="28"/>
      <c r="AD2411" s="28"/>
      <c r="AE2411" s="28"/>
      <c r="AF2411" s="28"/>
      <c r="AG2411" s="28"/>
      <c r="AH2411" s="28"/>
      <c r="AI2411" s="28"/>
      <c r="AJ2411" s="28"/>
      <c r="AK2411" s="28"/>
      <c r="AL2411" s="28"/>
      <c r="AM2411" s="28"/>
      <c r="AN2411" s="28"/>
      <c r="AO2411" s="28"/>
      <c r="AP2411" s="28"/>
      <c r="AQ2411" s="28"/>
      <c r="AR2411" s="28"/>
    </row>
    <row r="2412" spans="5:44" x14ac:dyDescent="0.25">
      <c r="E2412" s="28"/>
      <c r="F2412" s="28"/>
      <c r="G2412" s="28"/>
      <c r="H2412" s="28"/>
      <c r="I2412" s="28"/>
      <c r="J2412" s="28"/>
      <c r="K2412" s="28"/>
      <c r="L2412" s="28"/>
      <c r="M2412" s="28"/>
      <c r="N2412" s="28"/>
      <c r="O2412" s="28"/>
      <c r="P2412" s="28"/>
      <c r="Q2412" s="28"/>
      <c r="R2412" s="28"/>
      <c r="S2412" s="28"/>
      <c r="T2412" s="28"/>
      <c r="U2412" s="28"/>
      <c r="V2412" s="28"/>
      <c r="W2412" s="28"/>
      <c r="X2412" s="28"/>
      <c r="Y2412" s="28"/>
      <c r="Z2412" s="28"/>
      <c r="AA2412" s="28"/>
      <c r="AB2412" s="28"/>
      <c r="AC2412" s="28"/>
      <c r="AD2412" s="28"/>
      <c r="AE2412" s="28"/>
      <c r="AF2412" s="28"/>
      <c r="AG2412" s="28"/>
      <c r="AH2412" s="28"/>
      <c r="AI2412" s="28"/>
      <c r="AJ2412" s="28"/>
      <c r="AK2412" s="28"/>
      <c r="AL2412" s="28"/>
      <c r="AM2412" s="28"/>
      <c r="AN2412" s="28"/>
      <c r="AO2412" s="28"/>
      <c r="AP2412" s="28"/>
      <c r="AQ2412" s="28"/>
      <c r="AR2412" s="28"/>
    </row>
    <row r="2413" spans="5:44" x14ac:dyDescent="0.25">
      <c r="E2413" s="28"/>
      <c r="F2413" s="28"/>
      <c r="G2413" s="28"/>
      <c r="H2413" s="28"/>
      <c r="I2413" s="28"/>
      <c r="J2413" s="28"/>
      <c r="K2413" s="28"/>
      <c r="L2413" s="28"/>
      <c r="M2413" s="28"/>
      <c r="N2413" s="28"/>
      <c r="O2413" s="28"/>
      <c r="P2413" s="28"/>
      <c r="Q2413" s="28"/>
      <c r="R2413" s="28"/>
      <c r="S2413" s="28"/>
      <c r="T2413" s="28"/>
      <c r="U2413" s="28"/>
      <c r="V2413" s="28"/>
      <c r="W2413" s="28"/>
      <c r="X2413" s="28"/>
      <c r="Y2413" s="28"/>
      <c r="Z2413" s="28"/>
      <c r="AA2413" s="28"/>
      <c r="AB2413" s="28"/>
      <c r="AC2413" s="28"/>
      <c r="AD2413" s="28"/>
      <c r="AE2413" s="28"/>
      <c r="AF2413" s="28"/>
      <c r="AG2413" s="28"/>
      <c r="AH2413" s="28"/>
      <c r="AI2413" s="28"/>
      <c r="AJ2413" s="28"/>
      <c r="AK2413" s="28"/>
      <c r="AL2413" s="28"/>
      <c r="AM2413" s="28"/>
      <c r="AN2413" s="28"/>
      <c r="AO2413" s="28"/>
      <c r="AP2413" s="28"/>
      <c r="AQ2413" s="28"/>
      <c r="AR2413" s="28"/>
    </row>
    <row r="2414" spans="5:44" x14ac:dyDescent="0.25">
      <c r="E2414" s="28"/>
      <c r="F2414" s="28"/>
      <c r="G2414" s="28"/>
      <c r="H2414" s="28"/>
      <c r="I2414" s="28"/>
      <c r="J2414" s="28"/>
      <c r="K2414" s="28"/>
      <c r="L2414" s="28"/>
      <c r="M2414" s="28"/>
      <c r="N2414" s="28"/>
      <c r="O2414" s="28"/>
      <c r="P2414" s="28"/>
      <c r="Q2414" s="28"/>
      <c r="R2414" s="28"/>
      <c r="S2414" s="28"/>
      <c r="T2414" s="28"/>
      <c r="U2414" s="28"/>
      <c r="V2414" s="28"/>
      <c r="W2414" s="28"/>
      <c r="X2414" s="28"/>
      <c r="Y2414" s="28"/>
      <c r="Z2414" s="28"/>
      <c r="AA2414" s="28"/>
      <c r="AB2414" s="28"/>
      <c r="AC2414" s="28"/>
      <c r="AD2414" s="28"/>
      <c r="AE2414" s="28"/>
      <c r="AF2414" s="28"/>
      <c r="AG2414" s="28"/>
      <c r="AH2414" s="28"/>
      <c r="AI2414" s="28"/>
      <c r="AJ2414" s="28"/>
      <c r="AK2414" s="28"/>
      <c r="AL2414" s="28"/>
      <c r="AM2414" s="28"/>
      <c r="AN2414" s="28"/>
      <c r="AO2414" s="28"/>
      <c r="AP2414" s="28"/>
      <c r="AQ2414" s="28"/>
      <c r="AR2414" s="28"/>
    </row>
    <row r="2415" spans="5:44" x14ac:dyDescent="0.25">
      <c r="E2415" s="28"/>
      <c r="F2415" s="28"/>
      <c r="G2415" s="28"/>
      <c r="H2415" s="28"/>
      <c r="I2415" s="28"/>
      <c r="J2415" s="28"/>
      <c r="K2415" s="28"/>
      <c r="L2415" s="28"/>
      <c r="M2415" s="28"/>
      <c r="N2415" s="28"/>
      <c r="O2415" s="28"/>
      <c r="P2415" s="28"/>
      <c r="Q2415" s="28"/>
      <c r="R2415" s="28"/>
      <c r="S2415" s="28"/>
      <c r="T2415" s="28"/>
      <c r="U2415" s="28"/>
      <c r="V2415" s="28"/>
      <c r="W2415" s="28"/>
      <c r="X2415" s="28"/>
      <c r="Y2415" s="28"/>
      <c r="Z2415" s="28"/>
      <c r="AA2415" s="28"/>
      <c r="AB2415" s="28"/>
      <c r="AC2415" s="28"/>
      <c r="AD2415" s="28"/>
      <c r="AE2415" s="28"/>
      <c r="AF2415" s="28"/>
      <c r="AG2415" s="28"/>
      <c r="AH2415" s="28"/>
      <c r="AI2415" s="28"/>
      <c r="AJ2415" s="28"/>
      <c r="AK2415" s="28"/>
      <c r="AL2415" s="28"/>
      <c r="AM2415" s="28"/>
      <c r="AN2415" s="28"/>
      <c r="AO2415" s="28"/>
      <c r="AP2415" s="28"/>
      <c r="AQ2415" s="28"/>
      <c r="AR2415" s="28"/>
    </row>
    <row r="2416" spans="5:44" x14ac:dyDescent="0.25">
      <c r="E2416" s="28"/>
      <c r="F2416" s="28"/>
      <c r="G2416" s="28"/>
      <c r="H2416" s="28"/>
      <c r="I2416" s="28"/>
      <c r="J2416" s="28"/>
      <c r="K2416" s="28"/>
      <c r="L2416" s="28"/>
      <c r="M2416" s="28"/>
      <c r="N2416" s="28"/>
      <c r="O2416" s="28"/>
      <c r="P2416" s="28"/>
      <c r="Q2416" s="28"/>
      <c r="R2416" s="28"/>
      <c r="S2416" s="28"/>
      <c r="T2416" s="28"/>
      <c r="U2416" s="28"/>
      <c r="V2416" s="28"/>
      <c r="W2416" s="28"/>
      <c r="X2416" s="28"/>
      <c r="Y2416" s="28"/>
      <c r="Z2416" s="28"/>
      <c r="AA2416" s="28"/>
      <c r="AB2416" s="28"/>
      <c r="AC2416" s="28"/>
      <c r="AD2416" s="28"/>
      <c r="AE2416" s="28"/>
      <c r="AF2416" s="28"/>
      <c r="AG2416" s="28"/>
      <c r="AH2416" s="28"/>
      <c r="AI2416" s="28"/>
      <c r="AJ2416" s="28"/>
      <c r="AK2416" s="28"/>
      <c r="AL2416" s="28"/>
      <c r="AM2416" s="28"/>
      <c r="AN2416" s="28"/>
      <c r="AO2416" s="28"/>
      <c r="AP2416" s="28"/>
      <c r="AQ2416" s="28"/>
      <c r="AR2416" s="28"/>
    </row>
    <row r="2417" spans="5:44" x14ac:dyDescent="0.25">
      <c r="E2417" s="28"/>
      <c r="F2417" s="28"/>
      <c r="G2417" s="28"/>
      <c r="H2417" s="28"/>
      <c r="I2417" s="28"/>
      <c r="J2417" s="28"/>
      <c r="K2417" s="28"/>
      <c r="L2417" s="28"/>
      <c r="M2417" s="28"/>
      <c r="N2417" s="28"/>
      <c r="O2417" s="28"/>
      <c r="P2417" s="28"/>
      <c r="Q2417" s="28"/>
      <c r="R2417" s="28"/>
      <c r="S2417" s="28"/>
      <c r="T2417" s="28"/>
      <c r="U2417" s="28"/>
      <c r="V2417" s="28"/>
      <c r="W2417" s="28"/>
      <c r="X2417" s="28"/>
      <c r="Y2417" s="28"/>
      <c r="Z2417" s="28"/>
      <c r="AA2417" s="28"/>
      <c r="AB2417" s="28"/>
      <c r="AC2417" s="28"/>
      <c r="AD2417" s="28"/>
      <c r="AE2417" s="28"/>
      <c r="AF2417" s="28"/>
      <c r="AG2417" s="28"/>
      <c r="AH2417" s="28"/>
      <c r="AI2417" s="28"/>
      <c r="AJ2417" s="28"/>
      <c r="AK2417" s="28"/>
      <c r="AL2417" s="28"/>
      <c r="AM2417" s="28"/>
      <c r="AN2417" s="28"/>
      <c r="AO2417" s="28"/>
      <c r="AP2417" s="28"/>
      <c r="AQ2417" s="28"/>
      <c r="AR2417" s="28"/>
    </row>
    <row r="2418" spans="5:44" x14ac:dyDescent="0.25">
      <c r="E2418" s="28"/>
      <c r="F2418" s="28"/>
      <c r="G2418" s="28"/>
      <c r="H2418" s="28"/>
      <c r="I2418" s="28"/>
      <c r="J2418" s="28"/>
      <c r="K2418" s="28"/>
      <c r="L2418" s="28"/>
      <c r="M2418" s="28"/>
      <c r="N2418" s="28"/>
      <c r="O2418" s="28"/>
      <c r="P2418" s="28"/>
      <c r="Q2418" s="28"/>
      <c r="R2418" s="28"/>
      <c r="S2418" s="28"/>
      <c r="T2418" s="28"/>
      <c r="U2418" s="28"/>
      <c r="V2418" s="28"/>
      <c r="W2418" s="28"/>
      <c r="X2418" s="28"/>
      <c r="Y2418" s="28"/>
      <c r="Z2418" s="28"/>
      <c r="AA2418" s="28"/>
      <c r="AB2418" s="28"/>
      <c r="AC2418" s="28"/>
      <c r="AD2418" s="28"/>
      <c r="AE2418" s="28"/>
      <c r="AF2418" s="28"/>
      <c r="AG2418" s="28"/>
      <c r="AH2418" s="28"/>
      <c r="AI2418" s="28"/>
      <c r="AJ2418" s="28"/>
      <c r="AK2418" s="28"/>
      <c r="AL2418" s="28"/>
      <c r="AM2418" s="28"/>
      <c r="AN2418" s="28"/>
      <c r="AO2418" s="28"/>
      <c r="AP2418" s="28"/>
      <c r="AQ2418" s="28"/>
      <c r="AR2418" s="28"/>
    </row>
    <row r="2419" spans="5:44" x14ac:dyDescent="0.25">
      <c r="E2419" s="28"/>
      <c r="F2419" s="28"/>
      <c r="G2419" s="28"/>
      <c r="H2419" s="28"/>
      <c r="I2419" s="28"/>
      <c r="J2419" s="28"/>
      <c r="K2419" s="28"/>
      <c r="L2419" s="28"/>
      <c r="M2419" s="28"/>
      <c r="N2419" s="28"/>
      <c r="O2419" s="28"/>
      <c r="P2419" s="28"/>
      <c r="Q2419" s="28"/>
      <c r="R2419" s="28"/>
      <c r="S2419" s="28"/>
      <c r="T2419" s="28"/>
      <c r="U2419" s="28"/>
      <c r="V2419" s="28"/>
      <c r="W2419" s="28"/>
      <c r="X2419" s="28"/>
      <c r="Y2419" s="28"/>
      <c r="Z2419" s="28"/>
      <c r="AA2419" s="28"/>
      <c r="AB2419" s="28"/>
      <c r="AC2419" s="28"/>
      <c r="AD2419" s="28"/>
      <c r="AE2419" s="28"/>
      <c r="AF2419" s="28"/>
      <c r="AG2419" s="28"/>
      <c r="AH2419" s="28"/>
      <c r="AI2419" s="28"/>
      <c r="AJ2419" s="28"/>
      <c r="AK2419" s="28"/>
      <c r="AL2419" s="28"/>
      <c r="AM2419" s="28"/>
      <c r="AN2419" s="28"/>
      <c r="AO2419" s="28"/>
      <c r="AP2419" s="28"/>
      <c r="AQ2419" s="28"/>
      <c r="AR2419" s="28"/>
    </row>
    <row r="2420" spans="5:44" x14ac:dyDescent="0.25">
      <c r="E2420" s="28"/>
      <c r="F2420" s="28"/>
      <c r="G2420" s="28"/>
      <c r="H2420" s="28"/>
      <c r="I2420" s="28"/>
      <c r="J2420" s="28"/>
      <c r="K2420" s="28"/>
      <c r="L2420" s="28"/>
      <c r="M2420" s="28"/>
      <c r="N2420" s="28"/>
      <c r="O2420" s="28"/>
      <c r="P2420" s="28"/>
      <c r="Q2420" s="28"/>
      <c r="R2420" s="28"/>
      <c r="S2420" s="28"/>
      <c r="T2420" s="28"/>
      <c r="U2420" s="28"/>
      <c r="V2420" s="28"/>
      <c r="W2420" s="28"/>
      <c r="X2420" s="28"/>
      <c r="Y2420" s="28"/>
      <c r="Z2420" s="28"/>
      <c r="AA2420" s="28"/>
      <c r="AB2420" s="28"/>
      <c r="AC2420" s="28"/>
      <c r="AD2420" s="28"/>
      <c r="AE2420" s="28"/>
      <c r="AF2420" s="28"/>
      <c r="AG2420" s="28"/>
      <c r="AH2420" s="28"/>
      <c r="AI2420" s="28"/>
      <c r="AJ2420" s="28"/>
      <c r="AK2420" s="28"/>
      <c r="AL2420" s="28"/>
      <c r="AM2420" s="28"/>
      <c r="AN2420" s="28"/>
      <c r="AO2420" s="28"/>
      <c r="AP2420" s="28"/>
      <c r="AQ2420" s="28"/>
      <c r="AR2420" s="28"/>
    </row>
    <row r="2421" spans="5:44" x14ac:dyDescent="0.25">
      <c r="E2421" s="28"/>
      <c r="F2421" s="28"/>
      <c r="G2421" s="28"/>
      <c r="H2421" s="28"/>
      <c r="I2421" s="28"/>
      <c r="J2421" s="28"/>
      <c r="K2421" s="28"/>
      <c r="L2421" s="28"/>
      <c r="M2421" s="28"/>
      <c r="N2421" s="28"/>
      <c r="O2421" s="28"/>
      <c r="P2421" s="28"/>
      <c r="Q2421" s="28"/>
      <c r="R2421" s="28"/>
      <c r="S2421" s="28"/>
      <c r="T2421" s="28"/>
      <c r="U2421" s="28"/>
      <c r="V2421" s="28"/>
      <c r="W2421" s="28"/>
      <c r="X2421" s="28"/>
      <c r="Y2421" s="28"/>
      <c r="Z2421" s="28"/>
      <c r="AA2421" s="28"/>
      <c r="AB2421" s="28"/>
      <c r="AC2421" s="28"/>
      <c r="AD2421" s="28"/>
      <c r="AE2421" s="28"/>
      <c r="AF2421" s="28"/>
      <c r="AG2421" s="28"/>
      <c r="AH2421" s="28"/>
      <c r="AI2421" s="28"/>
      <c r="AJ2421" s="28"/>
      <c r="AK2421" s="28"/>
      <c r="AL2421" s="28"/>
      <c r="AM2421" s="28"/>
      <c r="AN2421" s="28"/>
      <c r="AO2421" s="28"/>
      <c r="AP2421" s="28"/>
      <c r="AQ2421" s="28"/>
      <c r="AR2421" s="28"/>
    </row>
    <row r="2422" spans="5:44" x14ac:dyDescent="0.25">
      <c r="E2422" s="28"/>
      <c r="F2422" s="28"/>
      <c r="G2422" s="28"/>
      <c r="H2422" s="28"/>
      <c r="I2422" s="28"/>
      <c r="J2422" s="28"/>
      <c r="K2422" s="28"/>
      <c r="L2422" s="28"/>
      <c r="M2422" s="28"/>
      <c r="N2422" s="28"/>
      <c r="O2422" s="28"/>
      <c r="P2422" s="28"/>
      <c r="Q2422" s="28"/>
      <c r="R2422" s="28"/>
      <c r="S2422" s="28"/>
      <c r="T2422" s="28"/>
      <c r="U2422" s="28"/>
      <c r="V2422" s="28"/>
      <c r="W2422" s="28"/>
      <c r="X2422" s="28"/>
      <c r="Y2422" s="28"/>
      <c r="Z2422" s="28"/>
      <c r="AA2422" s="28"/>
      <c r="AB2422" s="28"/>
      <c r="AC2422" s="28"/>
      <c r="AD2422" s="28"/>
      <c r="AE2422" s="28"/>
      <c r="AF2422" s="28"/>
      <c r="AG2422" s="28"/>
      <c r="AH2422" s="28"/>
      <c r="AI2422" s="28"/>
      <c r="AJ2422" s="28"/>
      <c r="AK2422" s="28"/>
      <c r="AL2422" s="28"/>
      <c r="AM2422" s="28"/>
      <c r="AN2422" s="28"/>
      <c r="AO2422" s="28"/>
      <c r="AP2422" s="28"/>
      <c r="AQ2422" s="28"/>
      <c r="AR2422" s="28"/>
    </row>
    <row r="2423" spans="5:44" x14ac:dyDescent="0.25">
      <c r="E2423" s="28"/>
      <c r="F2423" s="28"/>
      <c r="G2423" s="28"/>
      <c r="H2423" s="28"/>
      <c r="I2423" s="28"/>
      <c r="J2423" s="28"/>
      <c r="K2423" s="28"/>
      <c r="L2423" s="28"/>
      <c r="M2423" s="28"/>
      <c r="N2423" s="28"/>
      <c r="O2423" s="28"/>
      <c r="P2423" s="28"/>
      <c r="Q2423" s="28"/>
      <c r="R2423" s="28"/>
      <c r="S2423" s="28"/>
      <c r="T2423" s="28"/>
      <c r="U2423" s="28"/>
      <c r="V2423" s="28"/>
      <c r="W2423" s="28"/>
      <c r="X2423" s="28"/>
      <c r="Y2423" s="28"/>
      <c r="Z2423" s="28"/>
      <c r="AA2423" s="28"/>
      <c r="AB2423" s="28"/>
      <c r="AC2423" s="28"/>
      <c r="AD2423" s="28"/>
      <c r="AE2423" s="28"/>
      <c r="AF2423" s="28"/>
      <c r="AG2423" s="28"/>
      <c r="AH2423" s="28"/>
      <c r="AI2423" s="28"/>
      <c r="AJ2423" s="28"/>
      <c r="AK2423" s="28"/>
      <c r="AL2423" s="28"/>
      <c r="AM2423" s="28"/>
      <c r="AN2423" s="28"/>
      <c r="AO2423" s="28"/>
      <c r="AP2423" s="28"/>
      <c r="AQ2423" s="28"/>
      <c r="AR2423" s="28"/>
    </row>
    <row r="2424" spans="5:44" x14ac:dyDescent="0.25">
      <c r="E2424" s="28"/>
      <c r="F2424" s="28"/>
      <c r="G2424" s="28"/>
      <c r="H2424" s="28"/>
      <c r="I2424" s="28"/>
      <c r="J2424" s="28"/>
      <c r="K2424" s="28"/>
      <c r="L2424" s="28"/>
      <c r="M2424" s="28"/>
      <c r="N2424" s="28"/>
      <c r="O2424" s="28"/>
      <c r="P2424" s="28"/>
      <c r="Q2424" s="28"/>
      <c r="R2424" s="28"/>
      <c r="S2424" s="28"/>
      <c r="T2424" s="28"/>
      <c r="U2424" s="28"/>
      <c r="V2424" s="28"/>
      <c r="W2424" s="28"/>
      <c r="X2424" s="28"/>
      <c r="Y2424" s="28"/>
      <c r="Z2424" s="28"/>
      <c r="AA2424" s="28"/>
      <c r="AB2424" s="28"/>
      <c r="AC2424" s="28"/>
      <c r="AD2424" s="28"/>
      <c r="AE2424" s="28"/>
      <c r="AF2424" s="28"/>
      <c r="AG2424" s="28"/>
      <c r="AH2424" s="28"/>
      <c r="AI2424" s="28"/>
      <c r="AJ2424" s="28"/>
      <c r="AK2424" s="28"/>
      <c r="AL2424" s="28"/>
      <c r="AM2424" s="28"/>
      <c r="AN2424" s="28"/>
      <c r="AO2424" s="28"/>
      <c r="AP2424" s="28"/>
      <c r="AQ2424" s="28"/>
      <c r="AR2424" s="28"/>
    </row>
    <row r="2425" spans="5:44" x14ac:dyDescent="0.25">
      <c r="E2425" s="28"/>
      <c r="F2425" s="28"/>
      <c r="G2425" s="28"/>
      <c r="H2425" s="28"/>
      <c r="I2425" s="28"/>
      <c r="J2425" s="28"/>
      <c r="K2425" s="28"/>
      <c r="L2425" s="28"/>
      <c r="M2425" s="28"/>
      <c r="N2425" s="28"/>
      <c r="O2425" s="28"/>
      <c r="P2425" s="28"/>
      <c r="Q2425" s="28"/>
      <c r="R2425" s="28"/>
      <c r="S2425" s="28"/>
      <c r="T2425" s="28"/>
      <c r="U2425" s="28"/>
      <c r="V2425" s="28"/>
      <c r="W2425" s="28"/>
      <c r="X2425" s="28"/>
      <c r="Y2425" s="28"/>
      <c r="Z2425" s="28"/>
      <c r="AA2425" s="28"/>
      <c r="AB2425" s="28"/>
      <c r="AC2425" s="28"/>
      <c r="AD2425" s="28"/>
      <c r="AE2425" s="28"/>
      <c r="AF2425" s="28"/>
      <c r="AG2425" s="28"/>
      <c r="AH2425" s="28"/>
      <c r="AI2425" s="28"/>
      <c r="AJ2425" s="28"/>
      <c r="AK2425" s="28"/>
      <c r="AL2425" s="28"/>
      <c r="AM2425" s="28"/>
      <c r="AN2425" s="28"/>
      <c r="AO2425" s="28"/>
      <c r="AP2425" s="28"/>
      <c r="AQ2425" s="28"/>
      <c r="AR2425" s="28"/>
    </row>
    <row r="2426" spans="5:44" x14ac:dyDescent="0.25">
      <c r="E2426" s="28"/>
      <c r="F2426" s="28"/>
      <c r="G2426" s="28"/>
      <c r="H2426" s="28"/>
      <c r="I2426" s="28"/>
      <c r="J2426" s="28"/>
      <c r="K2426" s="28"/>
      <c r="L2426" s="28"/>
      <c r="M2426" s="28"/>
      <c r="N2426" s="28"/>
      <c r="O2426" s="28"/>
      <c r="P2426" s="28"/>
      <c r="Q2426" s="28"/>
      <c r="R2426" s="28"/>
      <c r="S2426" s="28"/>
      <c r="T2426" s="28"/>
      <c r="U2426" s="28"/>
      <c r="V2426" s="28"/>
      <c r="W2426" s="28"/>
      <c r="X2426" s="28"/>
      <c r="Y2426" s="28"/>
      <c r="Z2426" s="28"/>
      <c r="AA2426" s="28"/>
      <c r="AB2426" s="28"/>
      <c r="AC2426" s="28"/>
      <c r="AD2426" s="28"/>
      <c r="AE2426" s="28"/>
      <c r="AF2426" s="28"/>
      <c r="AG2426" s="28"/>
      <c r="AH2426" s="28"/>
      <c r="AI2426" s="28"/>
      <c r="AJ2426" s="28"/>
      <c r="AK2426" s="28"/>
      <c r="AL2426" s="28"/>
      <c r="AM2426" s="28"/>
      <c r="AN2426" s="28"/>
      <c r="AO2426" s="28"/>
      <c r="AP2426" s="28"/>
      <c r="AQ2426" s="28"/>
      <c r="AR2426" s="28"/>
    </row>
    <row r="2427" spans="5:44" x14ac:dyDescent="0.25">
      <c r="E2427" s="28"/>
      <c r="F2427" s="28"/>
      <c r="G2427" s="28"/>
      <c r="H2427" s="28"/>
      <c r="I2427" s="28"/>
      <c r="J2427" s="28"/>
      <c r="K2427" s="28"/>
      <c r="L2427" s="28"/>
      <c r="M2427" s="28"/>
      <c r="N2427" s="28"/>
      <c r="O2427" s="28"/>
      <c r="P2427" s="28"/>
      <c r="Q2427" s="28"/>
      <c r="R2427" s="28"/>
      <c r="S2427" s="28"/>
      <c r="T2427" s="28"/>
      <c r="U2427" s="28"/>
      <c r="V2427" s="28"/>
      <c r="W2427" s="28"/>
      <c r="X2427" s="28"/>
      <c r="Y2427" s="28"/>
      <c r="Z2427" s="28"/>
      <c r="AA2427" s="28"/>
      <c r="AB2427" s="28"/>
      <c r="AC2427" s="28"/>
      <c r="AD2427" s="28"/>
      <c r="AE2427" s="28"/>
      <c r="AF2427" s="28"/>
      <c r="AG2427" s="28"/>
      <c r="AH2427" s="28"/>
      <c r="AI2427" s="28"/>
      <c r="AJ2427" s="28"/>
      <c r="AK2427" s="28"/>
      <c r="AL2427" s="28"/>
      <c r="AM2427" s="28"/>
      <c r="AN2427" s="28"/>
      <c r="AO2427" s="28"/>
      <c r="AP2427" s="28"/>
      <c r="AQ2427" s="28"/>
      <c r="AR2427" s="28"/>
    </row>
    <row r="2428" spans="5:44" x14ac:dyDescent="0.25">
      <c r="E2428" s="28"/>
      <c r="F2428" s="28"/>
      <c r="G2428" s="28"/>
      <c r="H2428" s="28"/>
      <c r="I2428" s="28"/>
      <c r="J2428" s="28"/>
      <c r="K2428" s="28"/>
      <c r="L2428" s="28"/>
      <c r="M2428" s="28"/>
      <c r="N2428" s="28"/>
      <c r="O2428" s="28"/>
      <c r="P2428" s="28"/>
      <c r="Q2428" s="28"/>
      <c r="R2428" s="28"/>
      <c r="S2428" s="28"/>
      <c r="T2428" s="28"/>
      <c r="U2428" s="28"/>
      <c r="V2428" s="28"/>
      <c r="W2428" s="28"/>
      <c r="X2428" s="28"/>
      <c r="Y2428" s="28"/>
      <c r="Z2428" s="28"/>
      <c r="AA2428" s="28"/>
      <c r="AB2428" s="28"/>
      <c r="AC2428" s="28"/>
      <c r="AD2428" s="28"/>
      <c r="AE2428" s="28"/>
      <c r="AF2428" s="28"/>
      <c r="AG2428" s="28"/>
      <c r="AH2428" s="28"/>
      <c r="AI2428" s="28"/>
      <c r="AJ2428" s="28"/>
      <c r="AK2428" s="28"/>
      <c r="AL2428" s="28"/>
      <c r="AM2428" s="28"/>
      <c r="AN2428" s="28"/>
      <c r="AO2428" s="28"/>
      <c r="AP2428" s="28"/>
      <c r="AQ2428" s="28"/>
      <c r="AR2428" s="28"/>
    </row>
    <row r="2429" spans="5:44" x14ac:dyDescent="0.25">
      <c r="E2429" s="28"/>
      <c r="F2429" s="28"/>
      <c r="G2429" s="28"/>
      <c r="H2429" s="28"/>
      <c r="I2429" s="28"/>
      <c r="J2429" s="28"/>
      <c r="K2429" s="28"/>
      <c r="L2429" s="28"/>
      <c r="M2429" s="28"/>
      <c r="N2429" s="28"/>
      <c r="O2429" s="28"/>
      <c r="P2429" s="28"/>
      <c r="Q2429" s="28"/>
      <c r="R2429" s="28"/>
      <c r="S2429" s="28"/>
      <c r="T2429" s="28"/>
      <c r="U2429" s="28"/>
      <c r="V2429" s="28"/>
      <c r="W2429" s="28"/>
      <c r="X2429" s="28"/>
      <c r="Y2429" s="28"/>
      <c r="Z2429" s="28"/>
      <c r="AA2429" s="28"/>
      <c r="AB2429" s="28"/>
      <c r="AC2429" s="28"/>
      <c r="AD2429" s="28"/>
      <c r="AE2429" s="28"/>
      <c r="AF2429" s="28"/>
      <c r="AG2429" s="28"/>
      <c r="AH2429" s="28"/>
      <c r="AI2429" s="28"/>
      <c r="AJ2429" s="28"/>
      <c r="AK2429" s="28"/>
      <c r="AL2429" s="28"/>
      <c r="AM2429" s="28"/>
      <c r="AN2429" s="28"/>
      <c r="AO2429" s="28"/>
      <c r="AP2429" s="28"/>
      <c r="AQ2429" s="28"/>
      <c r="AR2429" s="28"/>
    </row>
    <row r="2430" spans="5:44" x14ac:dyDescent="0.25">
      <c r="E2430" s="28"/>
      <c r="F2430" s="28"/>
      <c r="G2430" s="28"/>
      <c r="H2430" s="28"/>
      <c r="I2430" s="28"/>
      <c r="J2430" s="28"/>
      <c r="K2430" s="28"/>
      <c r="L2430" s="28"/>
      <c r="M2430" s="28"/>
      <c r="N2430" s="28"/>
      <c r="O2430" s="28"/>
      <c r="P2430" s="28"/>
      <c r="Q2430" s="28"/>
      <c r="R2430" s="28"/>
      <c r="S2430" s="28"/>
      <c r="T2430" s="28"/>
      <c r="U2430" s="28"/>
      <c r="V2430" s="28"/>
      <c r="W2430" s="28"/>
      <c r="X2430" s="28"/>
      <c r="Y2430" s="28"/>
      <c r="Z2430" s="28"/>
      <c r="AA2430" s="28"/>
      <c r="AB2430" s="28"/>
      <c r="AC2430" s="28"/>
      <c r="AD2430" s="28"/>
      <c r="AE2430" s="28"/>
      <c r="AF2430" s="28"/>
      <c r="AG2430" s="28"/>
      <c r="AH2430" s="28"/>
      <c r="AI2430" s="28"/>
      <c r="AJ2430" s="28"/>
      <c r="AK2430" s="28"/>
      <c r="AL2430" s="28"/>
      <c r="AM2430" s="28"/>
      <c r="AN2430" s="28"/>
      <c r="AO2430" s="28"/>
      <c r="AP2430" s="28"/>
      <c r="AQ2430" s="28"/>
      <c r="AR2430" s="28"/>
    </row>
    <row r="2431" spans="5:44" x14ac:dyDescent="0.25">
      <c r="E2431" s="28"/>
      <c r="F2431" s="28"/>
      <c r="G2431" s="28"/>
      <c r="H2431" s="28"/>
      <c r="I2431" s="28"/>
      <c r="J2431" s="28"/>
      <c r="K2431" s="28"/>
      <c r="L2431" s="28"/>
      <c r="M2431" s="28"/>
      <c r="N2431" s="28"/>
      <c r="O2431" s="28"/>
      <c r="P2431" s="28"/>
      <c r="Q2431" s="28"/>
      <c r="R2431" s="28"/>
      <c r="S2431" s="28"/>
      <c r="T2431" s="28"/>
      <c r="U2431" s="28"/>
      <c r="V2431" s="28"/>
      <c r="W2431" s="28"/>
      <c r="X2431" s="28"/>
      <c r="Y2431" s="28"/>
      <c r="Z2431" s="28"/>
      <c r="AA2431" s="28"/>
      <c r="AB2431" s="28"/>
      <c r="AC2431" s="28"/>
      <c r="AD2431" s="28"/>
      <c r="AE2431" s="28"/>
      <c r="AF2431" s="28"/>
      <c r="AG2431" s="28"/>
      <c r="AH2431" s="28"/>
      <c r="AI2431" s="28"/>
      <c r="AJ2431" s="28"/>
      <c r="AK2431" s="28"/>
      <c r="AL2431" s="28"/>
      <c r="AM2431" s="28"/>
      <c r="AN2431" s="28"/>
      <c r="AO2431" s="28"/>
      <c r="AP2431" s="28"/>
      <c r="AQ2431" s="28"/>
      <c r="AR2431" s="28"/>
    </row>
    <row r="2432" spans="5:44" x14ac:dyDescent="0.25">
      <c r="E2432" s="28"/>
      <c r="F2432" s="28"/>
      <c r="G2432" s="28"/>
      <c r="H2432" s="28"/>
      <c r="I2432" s="28"/>
      <c r="J2432" s="28"/>
      <c r="K2432" s="28"/>
      <c r="L2432" s="28"/>
      <c r="M2432" s="28"/>
      <c r="N2432" s="28"/>
      <c r="O2432" s="28"/>
      <c r="P2432" s="28"/>
      <c r="Q2432" s="28"/>
      <c r="R2432" s="28"/>
      <c r="S2432" s="28"/>
      <c r="T2432" s="28"/>
      <c r="U2432" s="28"/>
      <c r="V2432" s="28"/>
      <c r="W2432" s="28"/>
      <c r="X2432" s="28"/>
      <c r="Y2432" s="28"/>
      <c r="Z2432" s="28"/>
      <c r="AA2432" s="28"/>
      <c r="AB2432" s="28"/>
      <c r="AC2432" s="28"/>
      <c r="AD2432" s="28"/>
      <c r="AE2432" s="28"/>
      <c r="AF2432" s="28"/>
      <c r="AG2432" s="28"/>
      <c r="AH2432" s="28"/>
      <c r="AI2432" s="28"/>
      <c r="AJ2432" s="28"/>
      <c r="AK2432" s="28"/>
      <c r="AL2432" s="28"/>
      <c r="AM2432" s="28"/>
      <c r="AN2432" s="28"/>
      <c r="AO2432" s="28"/>
      <c r="AP2432" s="28"/>
      <c r="AQ2432" s="28"/>
      <c r="AR2432" s="28"/>
    </row>
    <row r="2433" spans="5:44" x14ac:dyDescent="0.25">
      <c r="E2433" s="28"/>
      <c r="F2433" s="28"/>
      <c r="G2433" s="28"/>
      <c r="H2433" s="28"/>
      <c r="I2433" s="28"/>
      <c r="J2433" s="28"/>
      <c r="K2433" s="28"/>
      <c r="L2433" s="28"/>
      <c r="M2433" s="28"/>
      <c r="N2433" s="28"/>
      <c r="O2433" s="28"/>
      <c r="P2433" s="28"/>
      <c r="Q2433" s="28"/>
      <c r="R2433" s="28"/>
      <c r="S2433" s="28"/>
      <c r="T2433" s="28"/>
      <c r="U2433" s="28"/>
      <c r="V2433" s="28"/>
      <c r="W2433" s="28"/>
      <c r="X2433" s="28"/>
      <c r="Y2433" s="28"/>
      <c r="Z2433" s="28"/>
      <c r="AA2433" s="28"/>
      <c r="AB2433" s="28"/>
      <c r="AC2433" s="28"/>
      <c r="AD2433" s="28"/>
      <c r="AE2433" s="28"/>
      <c r="AF2433" s="28"/>
      <c r="AG2433" s="28"/>
      <c r="AH2433" s="28"/>
      <c r="AI2433" s="28"/>
      <c r="AJ2433" s="28"/>
      <c r="AK2433" s="28"/>
      <c r="AL2433" s="28"/>
      <c r="AM2433" s="28"/>
      <c r="AN2433" s="28"/>
      <c r="AO2433" s="28"/>
      <c r="AP2433" s="28"/>
      <c r="AQ2433" s="28"/>
      <c r="AR2433" s="28"/>
    </row>
    <row r="2434" spans="5:44" x14ac:dyDescent="0.25">
      <c r="E2434" s="28"/>
      <c r="F2434" s="28"/>
      <c r="G2434" s="28"/>
      <c r="H2434" s="28"/>
      <c r="I2434" s="28"/>
      <c r="J2434" s="28"/>
      <c r="K2434" s="28"/>
      <c r="L2434" s="28"/>
      <c r="M2434" s="28"/>
      <c r="N2434" s="28"/>
      <c r="O2434" s="28"/>
      <c r="P2434" s="28"/>
      <c r="Q2434" s="28"/>
      <c r="R2434" s="28"/>
      <c r="S2434" s="28"/>
      <c r="T2434" s="28"/>
      <c r="U2434" s="28"/>
      <c r="V2434" s="28"/>
      <c r="W2434" s="28"/>
      <c r="X2434" s="28"/>
      <c r="Y2434" s="28"/>
      <c r="Z2434" s="28"/>
      <c r="AA2434" s="28"/>
      <c r="AB2434" s="28"/>
      <c r="AC2434" s="28"/>
      <c r="AD2434" s="28"/>
      <c r="AE2434" s="28"/>
      <c r="AF2434" s="28"/>
      <c r="AG2434" s="28"/>
      <c r="AH2434" s="28"/>
      <c r="AI2434" s="28"/>
      <c r="AJ2434" s="28"/>
      <c r="AK2434" s="28"/>
      <c r="AL2434" s="28"/>
      <c r="AM2434" s="28"/>
      <c r="AN2434" s="28"/>
      <c r="AO2434" s="28"/>
      <c r="AP2434" s="28"/>
      <c r="AQ2434" s="28"/>
      <c r="AR2434" s="28"/>
    </row>
    <row r="2435" spans="5:44" x14ac:dyDescent="0.25">
      <c r="E2435" s="28"/>
      <c r="F2435" s="28"/>
      <c r="G2435" s="28"/>
      <c r="H2435" s="28"/>
      <c r="I2435" s="28"/>
      <c r="J2435" s="28"/>
      <c r="K2435" s="28"/>
      <c r="L2435" s="28"/>
      <c r="M2435" s="28"/>
      <c r="N2435" s="28"/>
      <c r="O2435" s="28"/>
      <c r="P2435" s="28"/>
      <c r="Q2435" s="28"/>
      <c r="R2435" s="28"/>
      <c r="S2435" s="28"/>
      <c r="T2435" s="28"/>
      <c r="U2435" s="28"/>
      <c r="V2435" s="28"/>
      <c r="W2435" s="28"/>
      <c r="X2435" s="28"/>
      <c r="Y2435" s="28"/>
      <c r="Z2435" s="28"/>
      <c r="AA2435" s="28"/>
      <c r="AB2435" s="28"/>
      <c r="AC2435" s="28"/>
      <c r="AD2435" s="28"/>
      <c r="AE2435" s="28"/>
      <c r="AF2435" s="28"/>
      <c r="AG2435" s="28"/>
      <c r="AH2435" s="28"/>
      <c r="AI2435" s="28"/>
      <c r="AJ2435" s="28"/>
      <c r="AK2435" s="28"/>
      <c r="AL2435" s="28"/>
      <c r="AM2435" s="28"/>
      <c r="AN2435" s="28"/>
      <c r="AO2435" s="28"/>
      <c r="AP2435" s="28"/>
      <c r="AQ2435" s="28"/>
      <c r="AR2435" s="28"/>
    </row>
    <row r="2436" spans="5:44" x14ac:dyDescent="0.25">
      <c r="E2436" s="28"/>
      <c r="F2436" s="28"/>
      <c r="G2436" s="28"/>
      <c r="H2436" s="28"/>
      <c r="I2436" s="28"/>
      <c r="J2436" s="28"/>
      <c r="K2436" s="28"/>
      <c r="L2436" s="28"/>
      <c r="M2436" s="28"/>
      <c r="N2436" s="28"/>
      <c r="O2436" s="28"/>
      <c r="P2436" s="28"/>
      <c r="Q2436" s="28"/>
      <c r="R2436" s="28"/>
      <c r="S2436" s="28"/>
      <c r="T2436" s="28"/>
      <c r="U2436" s="28"/>
      <c r="V2436" s="28"/>
      <c r="W2436" s="28"/>
      <c r="X2436" s="28"/>
      <c r="Y2436" s="28"/>
      <c r="Z2436" s="28"/>
      <c r="AA2436" s="28"/>
      <c r="AB2436" s="28"/>
      <c r="AC2436" s="28"/>
      <c r="AD2436" s="28"/>
      <c r="AE2436" s="28"/>
      <c r="AF2436" s="28"/>
      <c r="AG2436" s="28"/>
      <c r="AH2436" s="28"/>
      <c r="AI2436" s="28"/>
      <c r="AJ2436" s="28"/>
      <c r="AK2436" s="28"/>
      <c r="AL2436" s="28"/>
      <c r="AM2436" s="28"/>
      <c r="AN2436" s="28"/>
      <c r="AO2436" s="28"/>
      <c r="AP2436" s="28"/>
      <c r="AQ2436" s="28"/>
      <c r="AR2436" s="28"/>
    </row>
    <row r="2437" spans="5:44" x14ac:dyDescent="0.25">
      <c r="E2437" s="28"/>
      <c r="F2437" s="28"/>
      <c r="G2437" s="28"/>
      <c r="H2437" s="28"/>
      <c r="I2437" s="28"/>
      <c r="J2437" s="28"/>
      <c r="K2437" s="28"/>
      <c r="L2437" s="28"/>
      <c r="M2437" s="28"/>
      <c r="N2437" s="28"/>
      <c r="O2437" s="28"/>
      <c r="P2437" s="28"/>
      <c r="Q2437" s="28"/>
      <c r="R2437" s="28"/>
      <c r="S2437" s="28"/>
      <c r="T2437" s="28"/>
      <c r="U2437" s="28"/>
      <c r="V2437" s="28"/>
      <c r="W2437" s="28"/>
      <c r="X2437" s="28"/>
      <c r="Y2437" s="28"/>
      <c r="Z2437" s="28"/>
      <c r="AA2437" s="28"/>
      <c r="AB2437" s="28"/>
      <c r="AC2437" s="28"/>
      <c r="AD2437" s="28"/>
      <c r="AE2437" s="28"/>
      <c r="AF2437" s="28"/>
      <c r="AG2437" s="28"/>
      <c r="AH2437" s="28"/>
      <c r="AI2437" s="28"/>
      <c r="AJ2437" s="28"/>
      <c r="AK2437" s="28"/>
      <c r="AL2437" s="28"/>
      <c r="AM2437" s="28"/>
      <c r="AN2437" s="28"/>
      <c r="AO2437" s="28"/>
      <c r="AP2437" s="28"/>
      <c r="AQ2437" s="28"/>
      <c r="AR2437" s="28"/>
    </row>
    <row r="2438" spans="5:44" x14ac:dyDescent="0.25">
      <c r="E2438" s="28"/>
      <c r="F2438" s="28"/>
      <c r="G2438" s="28"/>
      <c r="H2438" s="28"/>
      <c r="I2438" s="28"/>
      <c r="J2438" s="28"/>
      <c r="K2438" s="28"/>
      <c r="L2438" s="28"/>
      <c r="M2438" s="28"/>
      <c r="N2438" s="28"/>
      <c r="O2438" s="28"/>
      <c r="P2438" s="28"/>
      <c r="Q2438" s="28"/>
      <c r="R2438" s="28"/>
      <c r="S2438" s="28"/>
      <c r="T2438" s="28"/>
      <c r="U2438" s="28"/>
      <c r="V2438" s="28"/>
      <c r="W2438" s="28"/>
      <c r="X2438" s="28"/>
      <c r="Y2438" s="28"/>
      <c r="Z2438" s="28"/>
      <c r="AA2438" s="28"/>
      <c r="AB2438" s="28"/>
      <c r="AC2438" s="28"/>
      <c r="AD2438" s="28"/>
      <c r="AE2438" s="28"/>
      <c r="AF2438" s="28"/>
      <c r="AG2438" s="28"/>
      <c r="AH2438" s="28"/>
      <c r="AI2438" s="28"/>
      <c r="AJ2438" s="28"/>
      <c r="AK2438" s="28"/>
      <c r="AL2438" s="28"/>
      <c r="AM2438" s="28"/>
      <c r="AN2438" s="28"/>
      <c r="AO2438" s="28"/>
      <c r="AP2438" s="28"/>
      <c r="AQ2438" s="28"/>
      <c r="AR2438" s="28"/>
    </row>
    <row r="2439" spans="5:44" x14ac:dyDescent="0.25">
      <c r="E2439" s="28"/>
      <c r="F2439" s="28"/>
      <c r="G2439" s="28"/>
      <c r="H2439" s="28"/>
      <c r="I2439" s="28"/>
      <c r="J2439" s="28"/>
      <c r="K2439" s="28"/>
      <c r="L2439" s="28"/>
      <c r="M2439" s="28"/>
      <c r="N2439" s="28"/>
      <c r="O2439" s="28"/>
      <c r="P2439" s="28"/>
      <c r="Q2439" s="28"/>
      <c r="R2439" s="28"/>
      <c r="S2439" s="28"/>
      <c r="T2439" s="28"/>
      <c r="U2439" s="28"/>
      <c r="V2439" s="28"/>
      <c r="W2439" s="28"/>
      <c r="X2439" s="28"/>
      <c r="Y2439" s="28"/>
      <c r="Z2439" s="28"/>
      <c r="AA2439" s="28"/>
      <c r="AB2439" s="28"/>
      <c r="AC2439" s="28"/>
      <c r="AD2439" s="28"/>
      <c r="AE2439" s="28"/>
      <c r="AF2439" s="28"/>
      <c r="AG2439" s="28"/>
      <c r="AH2439" s="28"/>
      <c r="AI2439" s="28"/>
      <c r="AJ2439" s="28"/>
      <c r="AK2439" s="28"/>
      <c r="AL2439" s="28"/>
      <c r="AM2439" s="28"/>
      <c r="AN2439" s="28"/>
      <c r="AO2439" s="28"/>
      <c r="AP2439" s="28"/>
      <c r="AQ2439" s="28"/>
      <c r="AR2439" s="28"/>
    </row>
    <row r="2440" spans="5:44" x14ac:dyDescent="0.25">
      <c r="E2440" s="28"/>
      <c r="F2440" s="28"/>
      <c r="G2440" s="28"/>
      <c r="H2440" s="28"/>
      <c r="I2440" s="28"/>
      <c r="J2440" s="28"/>
      <c r="K2440" s="28"/>
      <c r="L2440" s="28"/>
      <c r="M2440" s="28"/>
      <c r="N2440" s="28"/>
      <c r="O2440" s="28"/>
      <c r="P2440" s="28"/>
      <c r="Q2440" s="28"/>
      <c r="R2440" s="28"/>
      <c r="S2440" s="28"/>
      <c r="T2440" s="28"/>
      <c r="U2440" s="28"/>
      <c r="V2440" s="28"/>
      <c r="W2440" s="28"/>
      <c r="X2440" s="28"/>
      <c r="Y2440" s="28"/>
      <c r="Z2440" s="28"/>
      <c r="AA2440" s="28"/>
      <c r="AB2440" s="28"/>
      <c r="AC2440" s="28"/>
      <c r="AD2440" s="28"/>
      <c r="AE2440" s="28"/>
      <c r="AF2440" s="28"/>
      <c r="AG2440" s="28"/>
      <c r="AH2440" s="28"/>
      <c r="AI2440" s="28"/>
      <c r="AJ2440" s="28"/>
      <c r="AK2440" s="28"/>
      <c r="AL2440" s="28"/>
      <c r="AM2440" s="28"/>
      <c r="AN2440" s="28"/>
      <c r="AO2440" s="28"/>
      <c r="AP2440" s="28"/>
      <c r="AQ2440" s="28"/>
      <c r="AR2440" s="28"/>
    </row>
    <row r="2441" spans="5:44" x14ac:dyDescent="0.25">
      <c r="E2441" s="28"/>
      <c r="F2441" s="28"/>
      <c r="G2441" s="28"/>
      <c r="H2441" s="28"/>
      <c r="I2441" s="28"/>
      <c r="J2441" s="28"/>
      <c r="K2441" s="28"/>
      <c r="L2441" s="28"/>
      <c r="M2441" s="28"/>
      <c r="N2441" s="28"/>
      <c r="O2441" s="28"/>
      <c r="P2441" s="28"/>
      <c r="Q2441" s="28"/>
      <c r="R2441" s="28"/>
      <c r="S2441" s="28"/>
      <c r="T2441" s="28"/>
      <c r="U2441" s="28"/>
      <c r="V2441" s="28"/>
      <c r="W2441" s="28"/>
      <c r="X2441" s="28"/>
      <c r="Y2441" s="28"/>
      <c r="Z2441" s="28"/>
      <c r="AA2441" s="28"/>
      <c r="AB2441" s="28"/>
      <c r="AC2441" s="28"/>
      <c r="AD2441" s="28"/>
      <c r="AE2441" s="28"/>
      <c r="AF2441" s="28"/>
      <c r="AG2441" s="28"/>
      <c r="AH2441" s="28"/>
      <c r="AI2441" s="28"/>
      <c r="AJ2441" s="28"/>
      <c r="AK2441" s="28"/>
      <c r="AL2441" s="28"/>
      <c r="AM2441" s="28"/>
      <c r="AN2441" s="28"/>
      <c r="AO2441" s="28"/>
      <c r="AP2441" s="28"/>
      <c r="AQ2441" s="28"/>
      <c r="AR2441" s="28"/>
    </row>
    <row r="2442" spans="5:44" x14ac:dyDescent="0.25">
      <c r="E2442" s="28"/>
      <c r="F2442" s="28"/>
      <c r="G2442" s="28"/>
      <c r="H2442" s="28"/>
      <c r="I2442" s="28"/>
      <c r="J2442" s="28"/>
      <c r="K2442" s="28"/>
      <c r="L2442" s="28"/>
      <c r="M2442" s="28"/>
      <c r="N2442" s="28"/>
      <c r="O2442" s="28"/>
      <c r="P2442" s="28"/>
      <c r="Q2442" s="28"/>
      <c r="R2442" s="28"/>
      <c r="S2442" s="28"/>
      <c r="T2442" s="28"/>
      <c r="U2442" s="28"/>
      <c r="V2442" s="28"/>
      <c r="W2442" s="28"/>
      <c r="X2442" s="28"/>
      <c r="Y2442" s="28"/>
      <c r="Z2442" s="28"/>
      <c r="AA2442" s="28"/>
      <c r="AB2442" s="28"/>
      <c r="AC2442" s="28"/>
      <c r="AD2442" s="28"/>
      <c r="AE2442" s="28"/>
      <c r="AF2442" s="28"/>
      <c r="AG2442" s="28"/>
      <c r="AH2442" s="28"/>
      <c r="AI2442" s="28"/>
      <c r="AJ2442" s="28"/>
      <c r="AK2442" s="28"/>
      <c r="AL2442" s="28"/>
      <c r="AM2442" s="28"/>
      <c r="AN2442" s="28"/>
      <c r="AO2442" s="28"/>
      <c r="AP2442" s="28"/>
      <c r="AQ2442" s="28"/>
      <c r="AR2442" s="28"/>
    </row>
    <row r="2443" spans="5:44" x14ac:dyDescent="0.25">
      <c r="E2443" s="28"/>
      <c r="F2443" s="28"/>
      <c r="G2443" s="28"/>
      <c r="H2443" s="28"/>
      <c r="I2443" s="28"/>
      <c r="J2443" s="28"/>
      <c r="K2443" s="28"/>
      <c r="L2443" s="28"/>
      <c r="M2443" s="28"/>
      <c r="N2443" s="28"/>
      <c r="O2443" s="28"/>
      <c r="P2443" s="28"/>
      <c r="Q2443" s="28"/>
      <c r="R2443" s="28"/>
      <c r="S2443" s="28"/>
      <c r="T2443" s="28"/>
      <c r="U2443" s="28"/>
      <c r="V2443" s="28"/>
      <c r="W2443" s="28"/>
      <c r="X2443" s="28"/>
      <c r="Y2443" s="28"/>
      <c r="Z2443" s="28"/>
      <c r="AA2443" s="28"/>
      <c r="AB2443" s="28"/>
      <c r="AC2443" s="28"/>
      <c r="AD2443" s="28"/>
      <c r="AE2443" s="28"/>
      <c r="AF2443" s="28"/>
      <c r="AG2443" s="28"/>
      <c r="AH2443" s="28"/>
      <c r="AI2443" s="28"/>
      <c r="AJ2443" s="28"/>
      <c r="AK2443" s="28"/>
      <c r="AL2443" s="28"/>
      <c r="AM2443" s="28"/>
      <c r="AN2443" s="28"/>
      <c r="AO2443" s="28"/>
      <c r="AP2443" s="28"/>
      <c r="AQ2443" s="28"/>
      <c r="AR2443" s="28"/>
    </row>
    <row r="2444" spans="5:44" x14ac:dyDescent="0.25">
      <c r="E2444" s="28"/>
      <c r="F2444" s="28"/>
      <c r="G2444" s="28"/>
      <c r="H2444" s="28"/>
      <c r="I2444" s="28"/>
      <c r="J2444" s="28"/>
      <c r="K2444" s="28"/>
      <c r="L2444" s="28"/>
      <c r="M2444" s="28"/>
      <c r="N2444" s="28"/>
      <c r="O2444" s="28"/>
      <c r="P2444" s="28"/>
      <c r="Q2444" s="28"/>
      <c r="R2444" s="28"/>
      <c r="S2444" s="28"/>
      <c r="T2444" s="28"/>
      <c r="U2444" s="28"/>
      <c r="V2444" s="28"/>
      <c r="W2444" s="28"/>
      <c r="X2444" s="28"/>
      <c r="Y2444" s="28"/>
      <c r="Z2444" s="28"/>
      <c r="AA2444" s="28"/>
      <c r="AB2444" s="28"/>
      <c r="AC2444" s="28"/>
      <c r="AD2444" s="28"/>
      <c r="AE2444" s="28"/>
      <c r="AF2444" s="28"/>
      <c r="AG2444" s="28"/>
      <c r="AH2444" s="28"/>
      <c r="AI2444" s="28"/>
      <c r="AJ2444" s="28"/>
      <c r="AK2444" s="28"/>
      <c r="AL2444" s="28"/>
      <c r="AM2444" s="28"/>
      <c r="AN2444" s="28"/>
      <c r="AO2444" s="28"/>
      <c r="AP2444" s="28"/>
      <c r="AQ2444" s="28"/>
      <c r="AR2444" s="28"/>
    </row>
    <row r="2445" spans="5:44" x14ac:dyDescent="0.25">
      <c r="E2445" s="28"/>
      <c r="F2445" s="28"/>
      <c r="G2445" s="28"/>
      <c r="H2445" s="28"/>
      <c r="I2445" s="28"/>
      <c r="J2445" s="28"/>
      <c r="K2445" s="28"/>
      <c r="L2445" s="28"/>
      <c r="M2445" s="28"/>
      <c r="N2445" s="28"/>
      <c r="O2445" s="28"/>
      <c r="P2445" s="28"/>
      <c r="Q2445" s="28"/>
      <c r="R2445" s="28"/>
      <c r="S2445" s="28"/>
      <c r="T2445" s="28"/>
      <c r="U2445" s="28"/>
      <c r="V2445" s="28"/>
      <c r="W2445" s="28"/>
      <c r="X2445" s="28"/>
      <c r="Y2445" s="28"/>
      <c r="Z2445" s="28"/>
      <c r="AA2445" s="28"/>
      <c r="AB2445" s="28"/>
      <c r="AC2445" s="28"/>
      <c r="AD2445" s="28"/>
      <c r="AE2445" s="28"/>
      <c r="AF2445" s="28"/>
      <c r="AG2445" s="28"/>
      <c r="AH2445" s="28"/>
      <c r="AI2445" s="28"/>
      <c r="AJ2445" s="28"/>
      <c r="AK2445" s="28"/>
      <c r="AL2445" s="28"/>
      <c r="AM2445" s="28"/>
      <c r="AN2445" s="28"/>
      <c r="AO2445" s="28"/>
      <c r="AP2445" s="28"/>
      <c r="AQ2445" s="28"/>
      <c r="AR2445" s="28"/>
    </row>
    <row r="2446" spans="5:44" x14ac:dyDescent="0.25">
      <c r="E2446" s="28"/>
      <c r="F2446" s="28"/>
      <c r="G2446" s="28"/>
      <c r="H2446" s="28"/>
      <c r="I2446" s="28"/>
      <c r="J2446" s="28"/>
      <c r="K2446" s="28"/>
      <c r="L2446" s="28"/>
      <c r="M2446" s="28"/>
      <c r="N2446" s="28"/>
      <c r="O2446" s="28"/>
      <c r="P2446" s="28"/>
      <c r="Q2446" s="28"/>
      <c r="R2446" s="28"/>
      <c r="S2446" s="28"/>
      <c r="T2446" s="28"/>
      <c r="U2446" s="28"/>
      <c r="V2446" s="28"/>
      <c r="W2446" s="28"/>
      <c r="X2446" s="28"/>
      <c r="Y2446" s="28"/>
      <c r="Z2446" s="28"/>
      <c r="AA2446" s="28"/>
      <c r="AB2446" s="28"/>
      <c r="AC2446" s="28"/>
      <c r="AD2446" s="28"/>
      <c r="AE2446" s="28"/>
      <c r="AF2446" s="28"/>
      <c r="AG2446" s="28"/>
      <c r="AH2446" s="28"/>
      <c r="AI2446" s="28"/>
      <c r="AJ2446" s="28"/>
      <c r="AK2446" s="28"/>
      <c r="AL2446" s="28"/>
      <c r="AM2446" s="28"/>
      <c r="AN2446" s="28"/>
      <c r="AO2446" s="28"/>
      <c r="AP2446" s="28"/>
      <c r="AQ2446" s="28"/>
      <c r="AR2446" s="28"/>
    </row>
    <row r="2447" spans="5:44" x14ac:dyDescent="0.25">
      <c r="E2447" s="28"/>
      <c r="F2447" s="28"/>
      <c r="G2447" s="28"/>
      <c r="H2447" s="28"/>
      <c r="I2447" s="28"/>
      <c r="J2447" s="28"/>
      <c r="K2447" s="28"/>
      <c r="L2447" s="28"/>
      <c r="M2447" s="28"/>
      <c r="N2447" s="28"/>
      <c r="O2447" s="28"/>
      <c r="P2447" s="28"/>
      <c r="Q2447" s="28"/>
      <c r="R2447" s="28"/>
      <c r="S2447" s="28"/>
      <c r="T2447" s="28"/>
      <c r="U2447" s="28"/>
      <c r="V2447" s="28"/>
      <c r="W2447" s="28"/>
      <c r="X2447" s="28"/>
      <c r="Y2447" s="28"/>
      <c r="Z2447" s="28"/>
      <c r="AA2447" s="28"/>
      <c r="AB2447" s="28"/>
      <c r="AC2447" s="28"/>
      <c r="AD2447" s="28"/>
      <c r="AE2447" s="28"/>
      <c r="AF2447" s="28"/>
      <c r="AG2447" s="28"/>
      <c r="AH2447" s="28"/>
      <c r="AI2447" s="28"/>
      <c r="AJ2447" s="28"/>
      <c r="AK2447" s="28"/>
      <c r="AL2447" s="28"/>
      <c r="AM2447" s="28"/>
      <c r="AN2447" s="28"/>
      <c r="AO2447" s="28"/>
      <c r="AP2447" s="28"/>
      <c r="AQ2447" s="28"/>
      <c r="AR2447" s="28"/>
    </row>
    <row r="2448" spans="5:44" x14ac:dyDescent="0.25">
      <c r="E2448" s="28"/>
      <c r="F2448" s="28"/>
      <c r="G2448" s="28"/>
      <c r="H2448" s="28"/>
      <c r="I2448" s="28"/>
      <c r="J2448" s="28"/>
      <c r="K2448" s="28"/>
      <c r="L2448" s="28"/>
      <c r="M2448" s="28"/>
      <c r="N2448" s="28"/>
      <c r="O2448" s="28"/>
      <c r="P2448" s="28"/>
      <c r="Q2448" s="28"/>
      <c r="R2448" s="28"/>
      <c r="S2448" s="28"/>
      <c r="T2448" s="28"/>
      <c r="U2448" s="28"/>
      <c r="V2448" s="28"/>
      <c r="W2448" s="28"/>
      <c r="X2448" s="28"/>
      <c r="Y2448" s="28"/>
      <c r="Z2448" s="28"/>
      <c r="AA2448" s="28"/>
      <c r="AB2448" s="28"/>
      <c r="AC2448" s="28"/>
      <c r="AD2448" s="28"/>
      <c r="AE2448" s="28"/>
      <c r="AF2448" s="28"/>
      <c r="AG2448" s="28"/>
      <c r="AH2448" s="28"/>
      <c r="AI2448" s="28"/>
      <c r="AJ2448" s="28"/>
      <c r="AK2448" s="28"/>
      <c r="AL2448" s="28"/>
      <c r="AM2448" s="28"/>
      <c r="AN2448" s="28"/>
      <c r="AO2448" s="28"/>
      <c r="AP2448" s="28"/>
      <c r="AQ2448" s="28"/>
      <c r="AR2448" s="28"/>
    </row>
    <row r="2449" spans="5:44" x14ac:dyDescent="0.25">
      <c r="E2449" s="28"/>
      <c r="F2449" s="28"/>
      <c r="G2449" s="28"/>
      <c r="H2449" s="28"/>
      <c r="I2449" s="28"/>
      <c r="J2449" s="28"/>
      <c r="K2449" s="28"/>
      <c r="L2449" s="28"/>
      <c r="M2449" s="28"/>
      <c r="N2449" s="28"/>
      <c r="O2449" s="28"/>
      <c r="P2449" s="28"/>
      <c r="Q2449" s="28"/>
      <c r="R2449" s="28"/>
      <c r="S2449" s="28"/>
      <c r="T2449" s="28"/>
      <c r="U2449" s="28"/>
      <c r="V2449" s="28"/>
      <c r="W2449" s="28"/>
      <c r="X2449" s="28"/>
      <c r="Y2449" s="28"/>
      <c r="Z2449" s="28"/>
      <c r="AA2449" s="28"/>
      <c r="AB2449" s="28"/>
      <c r="AC2449" s="28"/>
      <c r="AD2449" s="28"/>
      <c r="AE2449" s="28"/>
      <c r="AF2449" s="28"/>
      <c r="AG2449" s="28"/>
      <c r="AH2449" s="28"/>
      <c r="AI2449" s="28"/>
      <c r="AJ2449" s="28"/>
      <c r="AK2449" s="28"/>
      <c r="AL2449" s="28"/>
      <c r="AM2449" s="28"/>
      <c r="AN2449" s="28"/>
      <c r="AO2449" s="28"/>
      <c r="AP2449" s="28"/>
      <c r="AQ2449" s="28"/>
      <c r="AR2449" s="28"/>
    </row>
    <row r="2450" spans="5:44" x14ac:dyDescent="0.25">
      <c r="E2450" s="28"/>
      <c r="F2450" s="28"/>
      <c r="G2450" s="28"/>
      <c r="H2450" s="28"/>
      <c r="I2450" s="28"/>
      <c r="J2450" s="28"/>
      <c r="K2450" s="28"/>
      <c r="L2450" s="28"/>
      <c r="M2450" s="28"/>
      <c r="N2450" s="28"/>
      <c r="O2450" s="28"/>
      <c r="P2450" s="28"/>
      <c r="Q2450" s="28"/>
      <c r="R2450" s="28"/>
      <c r="S2450" s="28"/>
      <c r="T2450" s="28"/>
      <c r="U2450" s="28"/>
      <c r="V2450" s="28"/>
      <c r="W2450" s="28"/>
      <c r="X2450" s="28"/>
      <c r="Y2450" s="28"/>
      <c r="Z2450" s="28"/>
      <c r="AA2450" s="28"/>
      <c r="AB2450" s="28"/>
      <c r="AC2450" s="28"/>
      <c r="AD2450" s="28"/>
      <c r="AE2450" s="28"/>
      <c r="AF2450" s="28"/>
      <c r="AG2450" s="28"/>
      <c r="AH2450" s="28"/>
      <c r="AI2450" s="28"/>
      <c r="AJ2450" s="28"/>
      <c r="AK2450" s="28"/>
      <c r="AL2450" s="28"/>
      <c r="AM2450" s="28"/>
      <c r="AN2450" s="28"/>
      <c r="AO2450" s="28"/>
      <c r="AP2450" s="28"/>
      <c r="AQ2450" s="28"/>
      <c r="AR2450" s="28"/>
    </row>
    <row r="2451" spans="5:44" x14ac:dyDescent="0.25">
      <c r="E2451" s="28"/>
      <c r="F2451" s="28"/>
      <c r="G2451" s="28"/>
      <c r="H2451" s="28"/>
      <c r="I2451" s="28"/>
      <c r="J2451" s="28"/>
      <c r="K2451" s="28"/>
      <c r="L2451" s="28"/>
      <c r="M2451" s="28"/>
      <c r="N2451" s="28"/>
      <c r="O2451" s="28"/>
      <c r="P2451" s="28"/>
      <c r="Q2451" s="28"/>
      <c r="R2451" s="28"/>
      <c r="S2451" s="28"/>
      <c r="T2451" s="28"/>
      <c r="U2451" s="28"/>
      <c r="V2451" s="28"/>
      <c r="W2451" s="28"/>
      <c r="X2451" s="28"/>
      <c r="Y2451" s="28"/>
      <c r="Z2451" s="28"/>
      <c r="AA2451" s="28"/>
      <c r="AB2451" s="28"/>
      <c r="AC2451" s="28"/>
      <c r="AD2451" s="28"/>
      <c r="AE2451" s="28"/>
      <c r="AF2451" s="28"/>
      <c r="AG2451" s="28"/>
      <c r="AH2451" s="28"/>
      <c r="AI2451" s="28"/>
      <c r="AJ2451" s="28"/>
      <c r="AK2451" s="28"/>
      <c r="AL2451" s="28"/>
      <c r="AM2451" s="28"/>
      <c r="AN2451" s="28"/>
      <c r="AO2451" s="28"/>
      <c r="AP2451" s="28"/>
      <c r="AQ2451" s="28"/>
      <c r="AR2451" s="28"/>
    </row>
    <row r="2452" spans="5:44" x14ac:dyDescent="0.25">
      <c r="E2452" s="28"/>
      <c r="F2452" s="28"/>
      <c r="G2452" s="28"/>
      <c r="H2452" s="28"/>
      <c r="I2452" s="28"/>
      <c r="J2452" s="28"/>
      <c r="K2452" s="28"/>
      <c r="L2452" s="28"/>
      <c r="M2452" s="28"/>
      <c r="N2452" s="28"/>
      <c r="O2452" s="28"/>
      <c r="P2452" s="28"/>
      <c r="Q2452" s="28"/>
      <c r="R2452" s="28"/>
      <c r="S2452" s="28"/>
      <c r="T2452" s="28"/>
      <c r="U2452" s="28"/>
      <c r="V2452" s="28"/>
      <c r="W2452" s="28"/>
      <c r="X2452" s="28"/>
      <c r="Y2452" s="28"/>
      <c r="Z2452" s="28"/>
      <c r="AA2452" s="28"/>
      <c r="AB2452" s="28"/>
      <c r="AC2452" s="28"/>
      <c r="AD2452" s="28"/>
      <c r="AE2452" s="28"/>
      <c r="AF2452" s="28"/>
      <c r="AG2452" s="28"/>
      <c r="AH2452" s="28"/>
      <c r="AI2452" s="28"/>
      <c r="AJ2452" s="28"/>
      <c r="AK2452" s="28"/>
      <c r="AL2452" s="28"/>
      <c r="AM2452" s="28"/>
      <c r="AN2452" s="28"/>
      <c r="AO2452" s="28"/>
      <c r="AP2452" s="28"/>
      <c r="AQ2452" s="28"/>
      <c r="AR2452" s="28"/>
    </row>
    <row r="2453" spans="5:44" x14ac:dyDescent="0.25">
      <c r="E2453" s="28"/>
      <c r="F2453" s="28"/>
      <c r="G2453" s="28"/>
      <c r="H2453" s="28"/>
      <c r="I2453" s="28"/>
      <c r="J2453" s="28"/>
      <c r="K2453" s="28"/>
      <c r="L2453" s="28"/>
      <c r="M2453" s="28"/>
      <c r="N2453" s="28"/>
      <c r="O2453" s="28"/>
      <c r="P2453" s="28"/>
      <c r="Q2453" s="28"/>
      <c r="R2453" s="28"/>
      <c r="S2453" s="28"/>
      <c r="T2453" s="28"/>
      <c r="U2453" s="28"/>
      <c r="V2453" s="28"/>
      <c r="W2453" s="28"/>
      <c r="X2453" s="28"/>
      <c r="Y2453" s="28"/>
      <c r="Z2453" s="28"/>
      <c r="AA2453" s="28"/>
      <c r="AB2453" s="28"/>
      <c r="AC2453" s="28"/>
      <c r="AD2453" s="28"/>
      <c r="AE2453" s="28"/>
      <c r="AF2453" s="28"/>
      <c r="AG2453" s="28"/>
      <c r="AH2453" s="28"/>
      <c r="AI2453" s="28"/>
      <c r="AJ2453" s="28"/>
      <c r="AK2453" s="28"/>
      <c r="AL2453" s="28"/>
      <c r="AM2453" s="28"/>
      <c r="AN2453" s="28"/>
      <c r="AO2453" s="28"/>
      <c r="AP2453" s="28"/>
      <c r="AQ2453" s="28"/>
      <c r="AR2453" s="28"/>
    </row>
    <row r="2454" spans="5:44" x14ac:dyDescent="0.25">
      <c r="E2454" s="28"/>
      <c r="F2454" s="28"/>
      <c r="G2454" s="28"/>
      <c r="H2454" s="28"/>
      <c r="I2454" s="28"/>
      <c r="J2454" s="28"/>
      <c r="K2454" s="28"/>
      <c r="L2454" s="28"/>
      <c r="M2454" s="28"/>
      <c r="N2454" s="28"/>
      <c r="O2454" s="28"/>
      <c r="P2454" s="28"/>
      <c r="Q2454" s="28"/>
      <c r="R2454" s="28"/>
      <c r="S2454" s="28"/>
      <c r="T2454" s="28"/>
      <c r="U2454" s="28"/>
      <c r="V2454" s="28"/>
      <c r="W2454" s="28"/>
      <c r="X2454" s="28"/>
      <c r="Y2454" s="28"/>
      <c r="Z2454" s="28"/>
      <c r="AA2454" s="28"/>
      <c r="AB2454" s="28"/>
      <c r="AC2454" s="28"/>
      <c r="AD2454" s="28"/>
      <c r="AE2454" s="28"/>
      <c r="AF2454" s="28"/>
      <c r="AG2454" s="28"/>
      <c r="AH2454" s="28"/>
      <c r="AI2454" s="28"/>
      <c r="AJ2454" s="28"/>
      <c r="AK2454" s="28"/>
      <c r="AL2454" s="28"/>
      <c r="AM2454" s="28"/>
      <c r="AN2454" s="28"/>
      <c r="AO2454" s="28"/>
      <c r="AP2454" s="28"/>
      <c r="AQ2454" s="28"/>
      <c r="AR2454" s="28"/>
    </row>
    <row r="2455" spans="5:44" x14ac:dyDescent="0.25">
      <c r="E2455" s="28"/>
      <c r="F2455" s="28"/>
      <c r="G2455" s="28"/>
      <c r="H2455" s="28"/>
      <c r="I2455" s="28"/>
      <c r="J2455" s="28"/>
      <c r="K2455" s="28"/>
      <c r="L2455" s="28"/>
      <c r="M2455" s="28"/>
      <c r="N2455" s="28"/>
      <c r="O2455" s="28"/>
      <c r="P2455" s="28"/>
      <c r="Q2455" s="28"/>
      <c r="R2455" s="28"/>
      <c r="S2455" s="28"/>
      <c r="T2455" s="28"/>
      <c r="U2455" s="28"/>
      <c r="V2455" s="28"/>
      <c r="W2455" s="28"/>
      <c r="X2455" s="28"/>
      <c r="Y2455" s="28"/>
      <c r="Z2455" s="28"/>
      <c r="AA2455" s="28"/>
      <c r="AB2455" s="28"/>
      <c r="AC2455" s="28"/>
      <c r="AD2455" s="28"/>
      <c r="AE2455" s="28"/>
      <c r="AF2455" s="28"/>
      <c r="AG2455" s="28"/>
      <c r="AH2455" s="28"/>
      <c r="AI2455" s="28"/>
      <c r="AJ2455" s="28"/>
      <c r="AK2455" s="28"/>
      <c r="AL2455" s="28"/>
      <c r="AM2455" s="28"/>
      <c r="AN2455" s="28"/>
      <c r="AO2455" s="28"/>
      <c r="AP2455" s="28"/>
      <c r="AQ2455" s="28"/>
      <c r="AR2455" s="28"/>
    </row>
    <row r="2456" spans="5:44" x14ac:dyDescent="0.25">
      <c r="E2456" s="28"/>
      <c r="F2456" s="28"/>
      <c r="G2456" s="28"/>
      <c r="H2456" s="28"/>
      <c r="I2456" s="28"/>
      <c r="J2456" s="28"/>
      <c r="K2456" s="28"/>
      <c r="L2456" s="28"/>
      <c r="M2456" s="28"/>
      <c r="N2456" s="28"/>
      <c r="O2456" s="28"/>
      <c r="P2456" s="28"/>
      <c r="Q2456" s="28"/>
      <c r="R2456" s="28"/>
      <c r="S2456" s="28"/>
      <c r="T2456" s="28"/>
      <c r="U2456" s="28"/>
      <c r="V2456" s="28"/>
      <c r="W2456" s="28"/>
      <c r="X2456" s="28"/>
      <c r="Y2456" s="28"/>
      <c r="Z2456" s="28"/>
      <c r="AA2456" s="28"/>
      <c r="AB2456" s="28"/>
      <c r="AC2456" s="28"/>
      <c r="AD2456" s="28"/>
      <c r="AE2456" s="28"/>
      <c r="AF2456" s="28"/>
      <c r="AG2456" s="28"/>
      <c r="AH2456" s="28"/>
      <c r="AI2456" s="28"/>
      <c r="AJ2456" s="28"/>
      <c r="AK2456" s="28"/>
      <c r="AL2456" s="28"/>
      <c r="AM2456" s="28"/>
      <c r="AN2456" s="28"/>
      <c r="AO2456" s="28"/>
      <c r="AP2456" s="28"/>
      <c r="AQ2456" s="28"/>
      <c r="AR2456" s="28"/>
    </row>
    <row r="2457" spans="5:44" x14ac:dyDescent="0.25">
      <c r="E2457" s="28"/>
      <c r="F2457" s="28"/>
      <c r="G2457" s="28"/>
      <c r="H2457" s="28"/>
      <c r="I2457" s="28"/>
      <c r="J2457" s="28"/>
      <c r="K2457" s="28"/>
      <c r="L2457" s="28"/>
      <c r="M2457" s="28"/>
      <c r="N2457" s="28"/>
      <c r="O2457" s="28"/>
      <c r="P2457" s="28"/>
      <c r="Q2457" s="28"/>
      <c r="R2457" s="28"/>
      <c r="S2457" s="28"/>
      <c r="T2457" s="28"/>
      <c r="U2457" s="28"/>
      <c r="V2457" s="28"/>
      <c r="W2457" s="28"/>
      <c r="X2457" s="28"/>
      <c r="Y2457" s="28"/>
      <c r="Z2457" s="28"/>
      <c r="AA2457" s="28"/>
      <c r="AB2457" s="28"/>
      <c r="AC2457" s="28"/>
      <c r="AD2457" s="28"/>
      <c r="AE2457" s="28"/>
      <c r="AF2457" s="28"/>
      <c r="AG2457" s="28"/>
      <c r="AH2457" s="28"/>
      <c r="AI2457" s="28"/>
      <c r="AJ2457" s="28"/>
      <c r="AK2457" s="28"/>
      <c r="AL2457" s="28"/>
      <c r="AM2457" s="28"/>
      <c r="AN2457" s="28"/>
      <c r="AO2457" s="28"/>
      <c r="AP2457" s="28"/>
      <c r="AQ2457" s="28"/>
      <c r="AR2457" s="28"/>
    </row>
    <row r="2458" spans="5:44" x14ac:dyDescent="0.25">
      <c r="E2458" s="28"/>
      <c r="F2458" s="28"/>
      <c r="G2458" s="28"/>
      <c r="H2458" s="28"/>
      <c r="I2458" s="28"/>
      <c r="J2458" s="28"/>
      <c r="K2458" s="28"/>
      <c r="L2458" s="28"/>
      <c r="M2458" s="28"/>
      <c r="N2458" s="28"/>
      <c r="O2458" s="28"/>
      <c r="P2458" s="28"/>
      <c r="Q2458" s="28"/>
      <c r="R2458" s="28"/>
      <c r="S2458" s="28"/>
      <c r="T2458" s="28"/>
      <c r="U2458" s="28"/>
      <c r="V2458" s="28"/>
      <c r="W2458" s="28"/>
      <c r="X2458" s="28"/>
      <c r="Y2458" s="28"/>
      <c r="Z2458" s="28"/>
      <c r="AA2458" s="28"/>
      <c r="AB2458" s="28"/>
      <c r="AC2458" s="28"/>
      <c r="AD2458" s="28"/>
      <c r="AE2458" s="28"/>
      <c r="AF2458" s="28"/>
      <c r="AG2458" s="28"/>
      <c r="AH2458" s="28"/>
      <c r="AI2458" s="28"/>
      <c r="AJ2458" s="28"/>
      <c r="AK2458" s="28"/>
      <c r="AL2458" s="28"/>
      <c r="AM2458" s="28"/>
      <c r="AN2458" s="28"/>
      <c r="AO2458" s="28"/>
      <c r="AP2458" s="28"/>
      <c r="AQ2458" s="28"/>
      <c r="AR2458" s="28"/>
    </row>
    <row r="2459" spans="5:44" x14ac:dyDescent="0.25">
      <c r="E2459" s="28"/>
      <c r="F2459" s="28"/>
      <c r="G2459" s="28"/>
      <c r="H2459" s="28"/>
      <c r="I2459" s="28"/>
      <c r="J2459" s="28"/>
      <c r="K2459" s="28"/>
      <c r="L2459" s="28"/>
      <c r="M2459" s="28"/>
      <c r="N2459" s="28"/>
      <c r="O2459" s="28"/>
      <c r="P2459" s="28"/>
      <c r="Q2459" s="28"/>
      <c r="R2459" s="28"/>
      <c r="S2459" s="28"/>
      <c r="T2459" s="28"/>
      <c r="U2459" s="28"/>
      <c r="V2459" s="28"/>
      <c r="W2459" s="28"/>
      <c r="X2459" s="28"/>
      <c r="Y2459" s="28"/>
      <c r="Z2459" s="28"/>
      <c r="AA2459" s="28"/>
      <c r="AB2459" s="28"/>
      <c r="AC2459" s="28"/>
      <c r="AD2459" s="28"/>
      <c r="AE2459" s="28"/>
      <c r="AF2459" s="28"/>
      <c r="AG2459" s="28"/>
      <c r="AH2459" s="28"/>
      <c r="AI2459" s="28"/>
      <c r="AJ2459" s="28"/>
      <c r="AK2459" s="28"/>
      <c r="AL2459" s="28"/>
      <c r="AM2459" s="28"/>
      <c r="AN2459" s="28"/>
      <c r="AO2459" s="28"/>
      <c r="AP2459" s="28"/>
      <c r="AQ2459" s="28"/>
      <c r="AR2459" s="28"/>
    </row>
    <row r="2460" spans="5:44" x14ac:dyDescent="0.25">
      <c r="E2460" s="28"/>
      <c r="F2460" s="28"/>
      <c r="G2460" s="28"/>
      <c r="H2460" s="28"/>
      <c r="I2460" s="28"/>
      <c r="J2460" s="28"/>
      <c r="K2460" s="28"/>
      <c r="L2460" s="28"/>
      <c r="M2460" s="28"/>
      <c r="N2460" s="28"/>
      <c r="O2460" s="28"/>
      <c r="P2460" s="28"/>
      <c r="Q2460" s="28"/>
      <c r="R2460" s="28"/>
      <c r="S2460" s="28"/>
      <c r="T2460" s="28"/>
      <c r="U2460" s="28"/>
      <c r="V2460" s="28"/>
      <c r="W2460" s="28"/>
      <c r="X2460" s="28"/>
      <c r="Y2460" s="28"/>
      <c r="Z2460" s="28"/>
      <c r="AA2460" s="28"/>
      <c r="AB2460" s="28"/>
      <c r="AC2460" s="28"/>
      <c r="AD2460" s="28"/>
      <c r="AE2460" s="28"/>
      <c r="AF2460" s="28"/>
      <c r="AG2460" s="28"/>
      <c r="AH2460" s="28"/>
      <c r="AI2460" s="28"/>
      <c r="AJ2460" s="28"/>
      <c r="AK2460" s="28"/>
      <c r="AL2460" s="28"/>
      <c r="AM2460" s="28"/>
      <c r="AN2460" s="28"/>
      <c r="AO2460" s="28"/>
      <c r="AP2460" s="28"/>
      <c r="AQ2460" s="28"/>
      <c r="AR2460" s="28"/>
    </row>
    <row r="2461" spans="5:44" x14ac:dyDescent="0.25">
      <c r="E2461" s="28"/>
      <c r="F2461" s="28"/>
      <c r="G2461" s="28"/>
      <c r="H2461" s="28"/>
      <c r="I2461" s="28"/>
      <c r="J2461" s="28"/>
      <c r="K2461" s="28"/>
      <c r="L2461" s="28"/>
      <c r="M2461" s="28"/>
      <c r="N2461" s="28"/>
      <c r="O2461" s="28"/>
      <c r="P2461" s="28"/>
      <c r="Q2461" s="28"/>
      <c r="R2461" s="28"/>
      <c r="S2461" s="28"/>
      <c r="T2461" s="28"/>
      <c r="U2461" s="28"/>
      <c r="V2461" s="28"/>
      <c r="W2461" s="28"/>
      <c r="X2461" s="28"/>
      <c r="Y2461" s="28"/>
      <c r="Z2461" s="28"/>
      <c r="AA2461" s="28"/>
      <c r="AB2461" s="28"/>
      <c r="AC2461" s="28"/>
      <c r="AD2461" s="28"/>
      <c r="AE2461" s="28"/>
      <c r="AF2461" s="28"/>
      <c r="AG2461" s="28"/>
      <c r="AH2461" s="28"/>
      <c r="AI2461" s="28"/>
      <c r="AJ2461" s="28"/>
      <c r="AK2461" s="28"/>
      <c r="AL2461" s="28"/>
      <c r="AM2461" s="28"/>
      <c r="AN2461" s="28"/>
      <c r="AO2461" s="28"/>
      <c r="AP2461" s="28"/>
      <c r="AQ2461" s="28"/>
      <c r="AR2461" s="28"/>
    </row>
    <row r="2462" spans="5:44" x14ac:dyDescent="0.25">
      <c r="E2462" s="28"/>
      <c r="F2462" s="28"/>
      <c r="G2462" s="28"/>
      <c r="H2462" s="28"/>
      <c r="I2462" s="28"/>
      <c r="J2462" s="28"/>
      <c r="K2462" s="28"/>
      <c r="L2462" s="28"/>
      <c r="M2462" s="28"/>
      <c r="N2462" s="28"/>
      <c r="O2462" s="28"/>
      <c r="P2462" s="28"/>
      <c r="Q2462" s="28"/>
      <c r="R2462" s="28"/>
      <c r="S2462" s="28"/>
      <c r="T2462" s="28"/>
      <c r="U2462" s="28"/>
      <c r="V2462" s="28"/>
      <c r="W2462" s="28"/>
      <c r="X2462" s="28"/>
      <c r="Y2462" s="28"/>
      <c r="Z2462" s="28"/>
      <c r="AA2462" s="28"/>
      <c r="AB2462" s="28"/>
      <c r="AC2462" s="28"/>
      <c r="AD2462" s="28"/>
      <c r="AE2462" s="28"/>
      <c r="AF2462" s="28"/>
      <c r="AG2462" s="28"/>
      <c r="AH2462" s="28"/>
      <c r="AI2462" s="28"/>
      <c r="AJ2462" s="28"/>
      <c r="AK2462" s="28"/>
      <c r="AL2462" s="28"/>
      <c r="AM2462" s="28"/>
      <c r="AN2462" s="28"/>
      <c r="AO2462" s="28"/>
      <c r="AP2462" s="28"/>
      <c r="AQ2462" s="28"/>
      <c r="AR2462" s="28"/>
    </row>
    <row r="2463" spans="5:44" x14ac:dyDescent="0.25">
      <c r="E2463" s="28"/>
      <c r="F2463" s="28"/>
      <c r="G2463" s="28"/>
      <c r="H2463" s="28"/>
      <c r="I2463" s="28"/>
      <c r="J2463" s="28"/>
      <c r="K2463" s="28"/>
      <c r="L2463" s="28"/>
      <c r="M2463" s="28"/>
      <c r="N2463" s="28"/>
      <c r="O2463" s="28"/>
      <c r="P2463" s="28"/>
      <c r="Q2463" s="28"/>
      <c r="R2463" s="28"/>
      <c r="S2463" s="28"/>
      <c r="T2463" s="28"/>
      <c r="U2463" s="28"/>
      <c r="V2463" s="28"/>
      <c r="W2463" s="28"/>
      <c r="X2463" s="28"/>
      <c r="Y2463" s="28"/>
      <c r="Z2463" s="28"/>
      <c r="AA2463" s="28"/>
      <c r="AB2463" s="28"/>
      <c r="AC2463" s="28"/>
      <c r="AD2463" s="28"/>
      <c r="AE2463" s="28"/>
      <c r="AF2463" s="28"/>
      <c r="AG2463" s="28"/>
      <c r="AH2463" s="28"/>
      <c r="AI2463" s="28"/>
      <c r="AJ2463" s="28"/>
      <c r="AK2463" s="28"/>
      <c r="AL2463" s="28"/>
      <c r="AM2463" s="28"/>
      <c r="AN2463" s="28"/>
      <c r="AO2463" s="28"/>
      <c r="AP2463" s="28"/>
      <c r="AQ2463" s="28"/>
      <c r="AR2463" s="28"/>
    </row>
    <row r="2464" spans="5:44" x14ac:dyDescent="0.25">
      <c r="E2464" s="28"/>
      <c r="F2464" s="28"/>
      <c r="G2464" s="28"/>
      <c r="H2464" s="28"/>
      <c r="I2464" s="28"/>
      <c r="J2464" s="28"/>
      <c r="K2464" s="28"/>
      <c r="L2464" s="28"/>
      <c r="M2464" s="28"/>
      <c r="N2464" s="28"/>
      <c r="O2464" s="28"/>
      <c r="P2464" s="28"/>
      <c r="Q2464" s="28"/>
      <c r="R2464" s="28"/>
      <c r="S2464" s="28"/>
      <c r="T2464" s="28"/>
      <c r="U2464" s="28"/>
      <c r="V2464" s="28"/>
      <c r="W2464" s="28"/>
      <c r="X2464" s="28"/>
      <c r="Y2464" s="28"/>
      <c r="Z2464" s="28"/>
      <c r="AA2464" s="28"/>
      <c r="AB2464" s="28"/>
      <c r="AC2464" s="28"/>
      <c r="AD2464" s="28"/>
      <c r="AE2464" s="28"/>
      <c r="AF2464" s="28"/>
      <c r="AG2464" s="28"/>
      <c r="AH2464" s="28"/>
      <c r="AI2464" s="28"/>
      <c r="AJ2464" s="28"/>
      <c r="AK2464" s="28"/>
      <c r="AL2464" s="28"/>
      <c r="AM2464" s="28"/>
      <c r="AN2464" s="28"/>
      <c r="AO2464" s="28"/>
      <c r="AP2464" s="28"/>
      <c r="AQ2464" s="28"/>
      <c r="AR2464" s="28"/>
    </row>
    <row r="2465" spans="5:44" x14ac:dyDescent="0.25">
      <c r="E2465" s="28"/>
      <c r="F2465" s="28"/>
      <c r="G2465" s="28"/>
      <c r="H2465" s="28"/>
      <c r="I2465" s="28"/>
      <c r="J2465" s="28"/>
      <c r="K2465" s="28"/>
      <c r="L2465" s="28"/>
      <c r="M2465" s="28"/>
      <c r="N2465" s="28"/>
      <c r="O2465" s="28"/>
      <c r="P2465" s="28"/>
      <c r="Q2465" s="28"/>
      <c r="R2465" s="28"/>
      <c r="S2465" s="28"/>
      <c r="T2465" s="28"/>
      <c r="U2465" s="28"/>
      <c r="V2465" s="28"/>
      <c r="W2465" s="28"/>
      <c r="X2465" s="28"/>
      <c r="Y2465" s="28"/>
      <c r="Z2465" s="28"/>
      <c r="AA2465" s="28"/>
      <c r="AB2465" s="28"/>
      <c r="AC2465" s="28"/>
      <c r="AD2465" s="28"/>
      <c r="AE2465" s="28"/>
      <c r="AF2465" s="28"/>
      <c r="AG2465" s="28"/>
      <c r="AH2465" s="28"/>
      <c r="AI2465" s="28"/>
      <c r="AJ2465" s="28"/>
      <c r="AK2465" s="28"/>
      <c r="AL2465" s="28"/>
      <c r="AM2465" s="28"/>
      <c r="AN2465" s="28"/>
      <c r="AO2465" s="28"/>
      <c r="AP2465" s="28"/>
      <c r="AQ2465" s="28"/>
      <c r="AR2465" s="28"/>
    </row>
    <row r="2466" spans="5:44" x14ac:dyDescent="0.25">
      <c r="E2466" s="28"/>
      <c r="F2466" s="28"/>
      <c r="G2466" s="28"/>
      <c r="H2466" s="28"/>
      <c r="I2466" s="28"/>
      <c r="J2466" s="28"/>
      <c r="K2466" s="28"/>
      <c r="L2466" s="28"/>
      <c r="M2466" s="28"/>
      <c r="N2466" s="28"/>
      <c r="O2466" s="28"/>
      <c r="P2466" s="28"/>
      <c r="Q2466" s="28"/>
      <c r="R2466" s="28"/>
      <c r="S2466" s="28"/>
      <c r="T2466" s="28"/>
      <c r="U2466" s="28"/>
      <c r="V2466" s="28"/>
      <c r="W2466" s="28"/>
      <c r="X2466" s="28"/>
      <c r="Y2466" s="28"/>
      <c r="Z2466" s="28"/>
      <c r="AA2466" s="28"/>
      <c r="AB2466" s="28"/>
      <c r="AC2466" s="28"/>
      <c r="AD2466" s="28"/>
      <c r="AE2466" s="28"/>
      <c r="AF2466" s="28"/>
      <c r="AG2466" s="28"/>
      <c r="AH2466" s="28"/>
      <c r="AI2466" s="28"/>
      <c r="AJ2466" s="28"/>
      <c r="AK2466" s="28"/>
      <c r="AL2466" s="28"/>
      <c r="AM2466" s="28"/>
      <c r="AN2466" s="28"/>
      <c r="AO2466" s="28"/>
      <c r="AP2466" s="28"/>
      <c r="AQ2466" s="28"/>
      <c r="AR2466" s="28"/>
    </row>
    <row r="2467" spans="5:44" x14ac:dyDescent="0.25">
      <c r="E2467" s="28"/>
      <c r="F2467" s="28"/>
      <c r="G2467" s="28"/>
      <c r="H2467" s="28"/>
      <c r="I2467" s="28"/>
      <c r="J2467" s="28"/>
      <c r="K2467" s="28"/>
      <c r="L2467" s="28"/>
      <c r="M2467" s="28"/>
      <c r="N2467" s="28"/>
      <c r="O2467" s="28"/>
      <c r="P2467" s="28"/>
      <c r="Q2467" s="28"/>
      <c r="R2467" s="28"/>
      <c r="S2467" s="28"/>
      <c r="T2467" s="28"/>
      <c r="U2467" s="28"/>
      <c r="V2467" s="28"/>
      <c r="W2467" s="28"/>
      <c r="X2467" s="28"/>
      <c r="Y2467" s="28"/>
      <c r="Z2467" s="28"/>
      <c r="AA2467" s="28"/>
      <c r="AB2467" s="28"/>
      <c r="AC2467" s="28"/>
      <c r="AD2467" s="28"/>
      <c r="AE2467" s="28"/>
      <c r="AF2467" s="28"/>
      <c r="AG2467" s="28"/>
      <c r="AH2467" s="28"/>
      <c r="AI2467" s="28"/>
      <c r="AJ2467" s="28"/>
      <c r="AK2467" s="28"/>
      <c r="AL2467" s="28"/>
      <c r="AM2467" s="28"/>
      <c r="AN2467" s="28"/>
      <c r="AO2467" s="28"/>
      <c r="AP2467" s="28"/>
      <c r="AQ2467" s="28"/>
      <c r="AR2467" s="28"/>
    </row>
    <row r="2468" spans="5:44" x14ac:dyDescent="0.25">
      <c r="E2468" s="28"/>
      <c r="F2468" s="28"/>
      <c r="G2468" s="28"/>
      <c r="H2468" s="28"/>
      <c r="I2468" s="28"/>
      <c r="J2468" s="28"/>
      <c r="K2468" s="28"/>
      <c r="L2468" s="28"/>
      <c r="M2468" s="28"/>
      <c r="N2468" s="28"/>
      <c r="O2468" s="28"/>
      <c r="P2468" s="28"/>
      <c r="Q2468" s="28"/>
      <c r="R2468" s="28"/>
      <c r="S2468" s="28"/>
      <c r="T2468" s="28"/>
      <c r="U2468" s="28"/>
      <c r="V2468" s="28"/>
      <c r="W2468" s="28"/>
      <c r="X2468" s="28"/>
      <c r="Y2468" s="28"/>
      <c r="Z2468" s="28"/>
      <c r="AA2468" s="28"/>
      <c r="AB2468" s="28"/>
      <c r="AC2468" s="28"/>
      <c r="AD2468" s="28"/>
      <c r="AE2468" s="28"/>
      <c r="AF2468" s="28"/>
      <c r="AG2468" s="28"/>
      <c r="AH2468" s="28"/>
      <c r="AI2468" s="28"/>
      <c r="AJ2468" s="28"/>
      <c r="AK2468" s="28"/>
      <c r="AL2468" s="28"/>
      <c r="AM2468" s="28"/>
      <c r="AN2468" s="28"/>
      <c r="AO2468" s="28"/>
      <c r="AP2468" s="28"/>
      <c r="AQ2468" s="28"/>
      <c r="AR2468" s="28"/>
    </row>
    <row r="2469" spans="5:44" x14ac:dyDescent="0.25">
      <c r="E2469" s="28"/>
      <c r="F2469" s="28"/>
      <c r="G2469" s="28"/>
      <c r="H2469" s="28"/>
      <c r="I2469" s="28"/>
      <c r="J2469" s="28"/>
      <c r="K2469" s="28"/>
      <c r="L2469" s="28"/>
      <c r="M2469" s="28"/>
      <c r="N2469" s="28"/>
      <c r="O2469" s="28"/>
      <c r="P2469" s="28"/>
      <c r="Q2469" s="28"/>
      <c r="R2469" s="28"/>
      <c r="S2469" s="28"/>
      <c r="T2469" s="28"/>
      <c r="U2469" s="28"/>
      <c r="V2469" s="28"/>
      <c r="W2469" s="28"/>
      <c r="X2469" s="28"/>
      <c r="Y2469" s="28"/>
      <c r="Z2469" s="28"/>
      <c r="AA2469" s="28"/>
      <c r="AB2469" s="28"/>
      <c r="AC2469" s="28"/>
      <c r="AD2469" s="28"/>
      <c r="AE2469" s="28"/>
      <c r="AF2469" s="28"/>
      <c r="AG2469" s="28"/>
      <c r="AH2469" s="28"/>
      <c r="AI2469" s="28"/>
      <c r="AJ2469" s="28"/>
      <c r="AK2469" s="28"/>
      <c r="AL2469" s="28"/>
      <c r="AM2469" s="28"/>
      <c r="AN2469" s="28"/>
      <c r="AO2469" s="28"/>
      <c r="AP2469" s="28"/>
      <c r="AQ2469" s="28"/>
      <c r="AR2469" s="28"/>
    </row>
    <row r="2470" spans="5:44" x14ac:dyDescent="0.25">
      <c r="E2470" s="28"/>
      <c r="F2470" s="28"/>
      <c r="G2470" s="28"/>
      <c r="H2470" s="28"/>
      <c r="I2470" s="28"/>
      <c r="J2470" s="28"/>
      <c r="K2470" s="28"/>
      <c r="L2470" s="28"/>
      <c r="M2470" s="28"/>
      <c r="N2470" s="28"/>
      <c r="O2470" s="28"/>
      <c r="P2470" s="28"/>
      <c r="Q2470" s="28"/>
      <c r="R2470" s="28"/>
      <c r="S2470" s="28"/>
      <c r="T2470" s="28"/>
      <c r="U2470" s="28"/>
      <c r="V2470" s="28"/>
      <c r="W2470" s="28"/>
      <c r="X2470" s="28"/>
      <c r="Y2470" s="28"/>
      <c r="Z2470" s="28"/>
      <c r="AA2470" s="28"/>
      <c r="AB2470" s="28"/>
      <c r="AC2470" s="28"/>
      <c r="AD2470" s="28"/>
      <c r="AE2470" s="28"/>
      <c r="AF2470" s="28"/>
      <c r="AG2470" s="28"/>
      <c r="AH2470" s="28"/>
      <c r="AI2470" s="28"/>
      <c r="AJ2470" s="28"/>
      <c r="AK2470" s="28"/>
      <c r="AL2470" s="28"/>
      <c r="AM2470" s="28"/>
      <c r="AN2470" s="28"/>
      <c r="AO2470" s="28"/>
      <c r="AP2470" s="28"/>
      <c r="AQ2470" s="28"/>
      <c r="AR2470" s="28"/>
    </row>
    <row r="2471" spans="5:44" x14ac:dyDescent="0.25">
      <c r="E2471" s="28"/>
      <c r="F2471" s="28"/>
      <c r="G2471" s="28"/>
      <c r="H2471" s="28"/>
      <c r="I2471" s="28"/>
      <c r="J2471" s="28"/>
      <c r="K2471" s="28"/>
      <c r="L2471" s="28"/>
      <c r="M2471" s="28"/>
      <c r="N2471" s="28"/>
      <c r="O2471" s="28"/>
      <c r="P2471" s="28"/>
      <c r="Q2471" s="28"/>
      <c r="R2471" s="28"/>
      <c r="S2471" s="28"/>
      <c r="T2471" s="28"/>
      <c r="U2471" s="28"/>
      <c r="V2471" s="28"/>
      <c r="W2471" s="28"/>
      <c r="X2471" s="28"/>
      <c r="Y2471" s="28"/>
      <c r="Z2471" s="28"/>
      <c r="AA2471" s="28"/>
      <c r="AB2471" s="28"/>
      <c r="AC2471" s="28"/>
      <c r="AD2471" s="28"/>
      <c r="AE2471" s="28"/>
      <c r="AF2471" s="28"/>
      <c r="AG2471" s="28"/>
      <c r="AH2471" s="28"/>
      <c r="AI2471" s="28"/>
      <c r="AJ2471" s="28"/>
      <c r="AK2471" s="28"/>
      <c r="AL2471" s="28"/>
      <c r="AM2471" s="28"/>
      <c r="AN2471" s="28"/>
      <c r="AO2471" s="28"/>
      <c r="AP2471" s="28"/>
      <c r="AQ2471" s="28"/>
      <c r="AR2471" s="28"/>
    </row>
    <row r="2472" spans="5:44" x14ac:dyDescent="0.25">
      <c r="E2472" s="28"/>
      <c r="F2472" s="28"/>
      <c r="G2472" s="28"/>
      <c r="H2472" s="28"/>
      <c r="I2472" s="28"/>
      <c r="J2472" s="28"/>
      <c r="K2472" s="28"/>
      <c r="L2472" s="28"/>
      <c r="M2472" s="28"/>
      <c r="N2472" s="28"/>
      <c r="O2472" s="28"/>
      <c r="P2472" s="28"/>
      <c r="Q2472" s="28"/>
      <c r="R2472" s="28"/>
      <c r="S2472" s="28"/>
      <c r="T2472" s="28"/>
      <c r="U2472" s="28"/>
      <c r="V2472" s="28"/>
      <c r="W2472" s="28"/>
      <c r="X2472" s="28"/>
      <c r="Y2472" s="28"/>
      <c r="Z2472" s="28"/>
      <c r="AA2472" s="28"/>
      <c r="AB2472" s="28"/>
      <c r="AC2472" s="28"/>
      <c r="AD2472" s="28"/>
      <c r="AE2472" s="28"/>
      <c r="AF2472" s="28"/>
      <c r="AG2472" s="28"/>
      <c r="AH2472" s="28"/>
      <c r="AI2472" s="28"/>
      <c r="AJ2472" s="28"/>
      <c r="AK2472" s="28"/>
      <c r="AL2472" s="28"/>
      <c r="AM2472" s="28"/>
      <c r="AN2472" s="28"/>
      <c r="AO2472" s="28"/>
      <c r="AP2472" s="28"/>
      <c r="AQ2472" s="28"/>
      <c r="AR2472" s="28"/>
    </row>
    <row r="2473" spans="5:44" x14ac:dyDescent="0.25">
      <c r="E2473" s="28"/>
      <c r="F2473" s="28"/>
      <c r="G2473" s="28"/>
      <c r="H2473" s="28"/>
      <c r="I2473" s="28"/>
      <c r="J2473" s="28"/>
      <c r="K2473" s="28"/>
      <c r="L2473" s="28"/>
      <c r="M2473" s="28"/>
      <c r="N2473" s="28"/>
      <c r="O2473" s="28"/>
      <c r="P2473" s="28"/>
      <c r="Q2473" s="28"/>
      <c r="R2473" s="28"/>
      <c r="S2473" s="28"/>
      <c r="T2473" s="28"/>
      <c r="U2473" s="28"/>
      <c r="V2473" s="28"/>
      <c r="W2473" s="28"/>
      <c r="X2473" s="28"/>
      <c r="Y2473" s="28"/>
      <c r="Z2473" s="28"/>
      <c r="AA2473" s="28"/>
      <c r="AB2473" s="28"/>
      <c r="AC2473" s="28"/>
      <c r="AD2473" s="28"/>
      <c r="AE2473" s="28"/>
      <c r="AF2473" s="28"/>
      <c r="AG2473" s="28"/>
      <c r="AH2473" s="28"/>
      <c r="AI2473" s="28"/>
      <c r="AJ2473" s="28"/>
      <c r="AK2473" s="28"/>
      <c r="AL2473" s="28"/>
      <c r="AM2473" s="28"/>
      <c r="AN2473" s="28"/>
      <c r="AO2473" s="28"/>
      <c r="AP2473" s="28"/>
      <c r="AQ2473" s="28"/>
      <c r="AR2473" s="28"/>
    </row>
    <row r="2474" spans="5:44" x14ac:dyDescent="0.25">
      <c r="E2474" s="28"/>
      <c r="F2474" s="28"/>
      <c r="G2474" s="28"/>
      <c r="H2474" s="28"/>
      <c r="I2474" s="28"/>
      <c r="J2474" s="28"/>
      <c r="K2474" s="28"/>
      <c r="L2474" s="28"/>
      <c r="M2474" s="28"/>
      <c r="N2474" s="28"/>
      <c r="O2474" s="28"/>
      <c r="P2474" s="28"/>
      <c r="Q2474" s="28"/>
      <c r="R2474" s="28"/>
      <c r="S2474" s="28"/>
      <c r="T2474" s="28"/>
      <c r="U2474" s="28"/>
      <c r="V2474" s="28"/>
      <c r="W2474" s="28"/>
      <c r="X2474" s="28"/>
      <c r="Y2474" s="28"/>
      <c r="Z2474" s="28"/>
      <c r="AA2474" s="28"/>
      <c r="AB2474" s="28"/>
      <c r="AC2474" s="28"/>
      <c r="AD2474" s="28"/>
      <c r="AE2474" s="28"/>
      <c r="AF2474" s="28"/>
      <c r="AG2474" s="28"/>
      <c r="AH2474" s="28"/>
      <c r="AI2474" s="28"/>
      <c r="AJ2474" s="28"/>
      <c r="AK2474" s="28"/>
      <c r="AL2474" s="28"/>
      <c r="AM2474" s="28"/>
      <c r="AN2474" s="28"/>
      <c r="AO2474" s="28"/>
      <c r="AP2474" s="28"/>
      <c r="AQ2474" s="28"/>
      <c r="AR2474" s="28"/>
    </row>
    <row r="2475" spans="5:44" x14ac:dyDescent="0.25">
      <c r="E2475" s="28"/>
      <c r="F2475" s="28"/>
      <c r="G2475" s="28"/>
      <c r="H2475" s="28"/>
      <c r="I2475" s="28"/>
      <c r="J2475" s="28"/>
      <c r="K2475" s="28"/>
      <c r="L2475" s="28"/>
      <c r="M2475" s="28"/>
      <c r="N2475" s="28"/>
      <c r="O2475" s="28"/>
      <c r="P2475" s="28"/>
      <c r="Q2475" s="28"/>
      <c r="R2475" s="28"/>
      <c r="S2475" s="28"/>
      <c r="T2475" s="28"/>
      <c r="U2475" s="28"/>
      <c r="V2475" s="28"/>
      <c r="W2475" s="28"/>
      <c r="X2475" s="28"/>
      <c r="Y2475" s="28"/>
      <c r="Z2475" s="28"/>
      <c r="AA2475" s="28"/>
      <c r="AB2475" s="28"/>
      <c r="AC2475" s="28"/>
      <c r="AD2475" s="28"/>
      <c r="AE2475" s="28"/>
      <c r="AF2475" s="28"/>
      <c r="AG2475" s="28"/>
      <c r="AH2475" s="28"/>
      <c r="AI2475" s="28"/>
      <c r="AJ2475" s="28"/>
      <c r="AK2475" s="28"/>
      <c r="AL2475" s="28"/>
      <c r="AM2475" s="28"/>
      <c r="AN2475" s="28"/>
      <c r="AO2475" s="28"/>
      <c r="AP2475" s="28"/>
      <c r="AQ2475" s="28"/>
      <c r="AR2475" s="28"/>
    </row>
    <row r="2476" spans="5:44" x14ac:dyDescent="0.25">
      <c r="E2476" s="28"/>
      <c r="F2476" s="28"/>
      <c r="G2476" s="28"/>
      <c r="H2476" s="28"/>
      <c r="I2476" s="28"/>
      <c r="J2476" s="28"/>
      <c r="K2476" s="28"/>
      <c r="L2476" s="28"/>
      <c r="M2476" s="28"/>
      <c r="N2476" s="28"/>
      <c r="O2476" s="28"/>
      <c r="P2476" s="28"/>
      <c r="Q2476" s="28"/>
      <c r="R2476" s="28"/>
      <c r="S2476" s="28"/>
      <c r="T2476" s="28"/>
      <c r="U2476" s="28"/>
      <c r="V2476" s="28"/>
      <c r="W2476" s="28"/>
      <c r="X2476" s="28"/>
      <c r="Y2476" s="28"/>
      <c r="Z2476" s="28"/>
      <c r="AA2476" s="28"/>
      <c r="AB2476" s="28"/>
      <c r="AC2476" s="28"/>
      <c r="AD2476" s="28"/>
      <c r="AE2476" s="28"/>
      <c r="AF2476" s="28"/>
      <c r="AG2476" s="28"/>
      <c r="AH2476" s="28"/>
      <c r="AI2476" s="28"/>
      <c r="AJ2476" s="28"/>
      <c r="AK2476" s="28"/>
      <c r="AL2476" s="28"/>
      <c r="AM2476" s="28"/>
      <c r="AN2476" s="28"/>
      <c r="AO2476" s="28"/>
      <c r="AP2476" s="28"/>
      <c r="AQ2476" s="28"/>
      <c r="AR2476" s="28"/>
    </row>
    <row r="2477" spans="5:44" x14ac:dyDescent="0.25">
      <c r="E2477" s="28"/>
      <c r="F2477" s="28"/>
      <c r="G2477" s="28"/>
      <c r="H2477" s="28"/>
      <c r="I2477" s="28"/>
      <c r="J2477" s="28"/>
      <c r="K2477" s="28"/>
      <c r="L2477" s="28"/>
      <c r="M2477" s="28"/>
      <c r="N2477" s="28"/>
      <c r="O2477" s="28"/>
      <c r="P2477" s="28"/>
      <c r="Q2477" s="28"/>
      <c r="R2477" s="28"/>
      <c r="S2477" s="28"/>
      <c r="T2477" s="28"/>
      <c r="U2477" s="28"/>
      <c r="V2477" s="28"/>
      <c r="W2477" s="28"/>
      <c r="X2477" s="28"/>
      <c r="Y2477" s="28"/>
      <c r="Z2477" s="28"/>
      <c r="AA2477" s="28"/>
      <c r="AB2477" s="28"/>
      <c r="AC2477" s="28"/>
      <c r="AD2477" s="28"/>
      <c r="AE2477" s="28"/>
      <c r="AF2477" s="28"/>
      <c r="AG2477" s="28"/>
      <c r="AH2477" s="28"/>
      <c r="AI2477" s="28"/>
      <c r="AJ2477" s="28"/>
      <c r="AK2477" s="28"/>
      <c r="AL2477" s="28"/>
      <c r="AM2477" s="28"/>
      <c r="AN2477" s="28"/>
      <c r="AO2477" s="28"/>
      <c r="AP2477" s="28"/>
      <c r="AQ2477" s="28"/>
      <c r="AR2477" s="28"/>
    </row>
    <row r="2478" spans="5:44" x14ac:dyDescent="0.25">
      <c r="E2478" s="28"/>
      <c r="F2478" s="28"/>
      <c r="G2478" s="28"/>
      <c r="H2478" s="28"/>
      <c r="I2478" s="28"/>
      <c r="J2478" s="28"/>
      <c r="K2478" s="28"/>
      <c r="L2478" s="28"/>
      <c r="M2478" s="28"/>
      <c r="N2478" s="28"/>
      <c r="O2478" s="28"/>
      <c r="P2478" s="28"/>
      <c r="Q2478" s="28"/>
      <c r="R2478" s="28"/>
      <c r="S2478" s="28"/>
      <c r="T2478" s="28"/>
      <c r="U2478" s="28"/>
      <c r="V2478" s="28"/>
      <c r="W2478" s="28"/>
      <c r="X2478" s="28"/>
      <c r="Y2478" s="28"/>
      <c r="Z2478" s="28"/>
      <c r="AA2478" s="28"/>
      <c r="AB2478" s="28"/>
      <c r="AC2478" s="28"/>
      <c r="AD2478" s="28"/>
      <c r="AE2478" s="28"/>
      <c r="AF2478" s="28"/>
      <c r="AG2478" s="28"/>
      <c r="AH2478" s="28"/>
      <c r="AI2478" s="28"/>
      <c r="AJ2478" s="28"/>
      <c r="AK2478" s="28"/>
      <c r="AL2478" s="28"/>
      <c r="AM2478" s="28"/>
      <c r="AN2478" s="28"/>
      <c r="AO2478" s="28"/>
      <c r="AP2478" s="28"/>
      <c r="AQ2478" s="28"/>
      <c r="AR2478" s="28"/>
    </row>
    <row r="2479" spans="5:44" x14ac:dyDescent="0.25">
      <c r="E2479" s="28"/>
      <c r="F2479" s="28"/>
      <c r="G2479" s="28"/>
      <c r="H2479" s="28"/>
      <c r="I2479" s="28"/>
      <c r="J2479" s="28"/>
      <c r="K2479" s="28"/>
      <c r="L2479" s="28"/>
      <c r="M2479" s="28"/>
      <c r="N2479" s="28"/>
      <c r="O2479" s="28"/>
      <c r="P2479" s="28"/>
      <c r="Q2479" s="28"/>
      <c r="R2479" s="28"/>
      <c r="S2479" s="28"/>
      <c r="T2479" s="28"/>
      <c r="U2479" s="28"/>
      <c r="V2479" s="28"/>
      <c r="W2479" s="28"/>
      <c r="X2479" s="28"/>
      <c r="Y2479" s="28"/>
      <c r="Z2479" s="28"/>
      <c r="AA2479" s="28"/>
      <c r="AB2479" s="28"/>
      <c r="AC2479" s="28"/>
      <c r="AD2479" s="28"/>
      <c r="AE2479" s="28"/>
      <c r="AF2479" s="28"/>
      <c r="AG2479" s="28"/>
      <c r="AH2479" s="28"/>
      <c r="AI2479" s="28"/>
      <c r="AJ2479" s="28"/>
      <c r="AK2479" s="28"/>
      <c r="AL2479" s="28"/>
      <c r="AM2479" s="28"/>
      <c r="AN2479" s="28"/>
      <c r="AO2479" s="28"/>
      <c r="AP2479" s="28"/>
      <c r="AQ2479" s="28"/>
      <c r="AR2479" s="28"/>
    </row>
    <row r="2480" spans="5:44" x14ac:dyDescent="0.25">
      <c r="E2480" s="28"/>
      <c r="F2480" s="28"/>
      <c r="G2480" s="28"/>
      <c r="H2480" s="28"/>
      <c r="I2480" s="28"/>
      <c r="J2480" s="28"/>
      <c r="K2480" s="28"/>
      <c r="L2480" s="28"/>
      <c r="M2480" s="28"/>
      <c r="N2480" s="28"/>
      <c r="O2480" s="28"/>
      <c r="P2480" s="28"/>
      <c r="Q2480" s="28"/>
      <c r="R2480" s="28"/>
      <c r="S2480" s="28"/>
      <c r="T2480" s="28"/>
      <c r="U2480" s="28"/>
      <c r="V2480" s="28"/>
      <c r="W2480" s="28"/>
      <c r="X2480" s="28"/>
      <c r="Y2480" s="28"/>
      <c r="Z2480" s="28"/>
      <c r="AA2480" s="28"/>
      <c r="AB2480" s="28"/>
      <c r="AC2480" s="28"/>
      <c r="AD2480" s="28"/>
      <c r="AE2480" s="28"/>
      <c r="AF2480" s="28"/>
      <c r="AG2480" s="28"/>
      <c r="AH2480" s="28"/>
      <c r="AI2480" s="28"/>
      <c r="AJ2480" s="28"/>
      <c r="AK2480" s="28"/>
      <c r="AL2480" s="28"/>
      <c r="AM2480" s="28"/>
      <c r="AN2480" s="28"/>
      <c r="AO2480" s="28"/>
      <c r="AP2480" s="28"/>
      <c r="AQ2480" s="28"/>
      <c r="AR2480" s="28"/>
    </row>
    <row r="2481" spans="5:44" x14ac:dyDescent="0.25">
      <c r="E2481" s="28"/>
      <c r="F2481" s="28"/>
      <c r="G2481" s="28"/>
      <c r="H2481" s="28"/>
      <c r="I2481" s="28"/>
      <c r="J2481" s="28"/>
      <c r="K2481" s="28"/>
      <c r="L2481" s="28"/>
      <c r="M2481" s="28"/>
      <c r="N2481" s="28"/>
      <c r="O2481" s="28"/>
      <c r="P2481" s="28"/>
      <c r="Q2481" s="28"/>
      <c r="R2481" s="28"/>
      <c r="S2481" s="28"/>
      <c r="T2481" s="28"/>
      <c r="U2481" s="28"/>
      <c r="V2481" s="28"/>
      <c r="W2481" s="28"/>
      <c r="X2481" s="28"/>
      <c r="Y2481" s="28"/>
      <c r="Z2481" s="28"/>
      <c r="AA2481" s="28"/>
      <c r="AB2481" s="28"/>
      <c r="AC2481" s="28"/>
      <c r="AD2481" s="28"/>
      <c r="AE2481" s="28"/>
      <c r="AF2481" s="28"/>
      <c r="AG2481" s="28"/>
      <c r="AH2481" s="28"/>
      <c r="AI2481" s="28"/>
      <c r="AJ2481" s="28"/>
      <c r="AK2481" s="28"/>
      <c r="AL2481" s="28"/>
      <c r="AM2481" s="28"/>
      <c r="AN2481" s="28"/>
      <c r="AO2481" s="28"/>
      <c r="AP2481" s="28"/>
      <c r="AQ2481" s="28"/>
      <c r="AR2481" s="28"/>
    </row>
    <row r="2482" spans="5:44" x14ac:dyDescent="0.25">
      <c r="E2482" s="28"/>
      <c r="F2482" s="28"/>
      <c r="G2482" s="28"/>
      <c r="H2482" s="28"/>
      <c r="I2482" s="28"/>
      <c r="J2482" s="28"/>
      <c r="K2482" s="28"/>
      <c r="L2482" s="28"/>
      <c r="M2482" s="28"/>
      <c r="N2482" s="28"/>
      <c r="O2482" s="28"/>
      <c r="P2482" s="28"/>
      <c r="Q2482" s="28"/>
      <c r="R2482" s="28"/>
      <c r="S2482" s="28"/>
      <c r="T2482" s="28"/>
      <c r="U2482" s="28"/>
      <c r="V2482" s="28"/>
      <c r="W2482" s="28"/>
      <c r="X2482" s="28"/>
      <c r="Y2482" s="28"/>
      <c r="Z2482" s="28"/>
      <c r="AA2482" s="28"/>
      <c r="AB2482" s="28"/>
      <c r="AC2482" s="28"/>
      <c r="AD2482" s="28"/>
      <c r="AE2482" s="28"/>
      <c r="AF2482" s="28"/>
      <c r="AG2482" s="28"/>
      <c r="AH2482" s="28"/>
      <c r="AI2482" s="28"/>
      <c r="AJ2482" s="28"/>
      <c r="AK2482" s="28"/>
      <c r="AL2482" s="28"/>
      <c r="AM2482" s="28"/>
      <c r="AN2482" s="28"/>
      <c r="AO2482" s="28"/>
      <c r="AP2482" s="28"/>
      <c r="AQ2482" s="28"/>
      <c r="AR2482" s="28"/>
    </row>
    <row r="2483" spans="5:44" x14ac:dyDescent="0.25">
      <c r="E2483" s="28"/>
      <c r="F2483" s="28"/>
      <c r="G2483" s="28"/>
      <c r="H2483" s="28"/>
      <c r="I2483" s="28"/>
      <c r="J2483" s="28"/>
      <c r="K2483" s="28"/>
      <c r="L2483" s="28"/>
      <c r="M2483" s="28"/>
      <c r="N2483" s="28"/>
      <c r="O2483" s="28"/>
      <c r="P2483" s="28"/>
      <c r="Q2483" s="28"/>
      <c r="R2483" s="28"/>
      <c r="S2483" s="28"/>
      <c r="T2483" s="28"/>
      <c r="U2483" s="28"/>
      <c r="V2483" s="28"/>
      <c r="W2483" s="28"/>
      <c r="X2483" s="28"/>
      <c r="Y2483" s="28"/>
      <c r="Z2483" s="28"/>
      <c r="AA2483" s="28"/>
      <c r="AB2483" s="28"/>
      <c r="AC2483" s="28"/>
      <c r="AD2483" s="28"/>
      <c r="AE2483" s="28"/>
      <c r="AF2483" s="28"/>
      <c r="AG2483" s="28"/>
      <c r="AH2483" s="28"/>
      <c r="AI2483" s="28"/>
      <c r="AJ2483" s="28"/>
      <c r="AK2483" s="28"/>
      <c r="AL2483" s="28"/>
      <c r="AM2483" s="28"/>
      <c r="AN2483" s="28"/>
      <c r="AO2483" s="28"/>
      <c r="AP2483" s="28"/>
      <c r="AQ2483" s="28"/>
      <c r="AR2483" s="28"/>
    </row>
    <row r="2484" spans="5:44" x14ac:dyDescent="0.25">
      <c r="E2484" s="28"/>
      <c r="F2484" s="28"/>
      <c r="G2484" s="28"/>
      <c r="H2484" s="28"/>
      <c r="I2484" s="28"/>
      <c r="J2484" s="28"/>
      <c r="K2484" s="28"/>
      <c r="L2484" s="28"/>
      <c r="M2484" s="28"/>
      <c r="N2484" s="28"/>
      <c r="O2484" s="28"/>
      <c r="P2484" s="28"/>
      <c r="Q2484" s="28"/>
      <c r="R2484" s="28"/>
      <c r="S2484" s="28"/>
      <c r="T2484" s="28"/>
      <c r="U2484" s="28"/>
      <c r="V2484" s="28"/>
      <c r="W2484" s="28"/>
      <c r="X2484" s="28"/>
      <c r="Y2484" s="28"/>
      <c r="Z2484" s="28"/>
      <c r="AA2484" s="28"/>
      <c r="AB2484" s="28"/>
      <c r="AC2484" s="28"/>
      <c r="AD2484" s="28"/>
      <c r="AE2484" s="28"/>
      <c r="AF2484" s="28"/>
      <c r="AG2484" s="28"/>
      <c r="AH2484" s="28"/>
      <c r="AI2484" s="28"/>
      <c r="AJ2484" s="28"/>
      <c r="AK2484" s="28"/>
      <c r="AL2484" s="28"/>
      <c r="AM2484" s="28"/>
      <c r="AN2484" s="28"/>
      <c r="AO2484" s="28"/>
      <c r="AP2484" s="28"/>
      <c r="AQ2484" s="28"/>
      <c r="AR2484" s="28"/>
    </row>
    <row r="2485" spans="5:44" x14ac:dyDescent="0.25">
      <c r="E2485" s="28"/>
      <c r="F2485" s="28"/>
      <c r="G2485" s="28"/>
      <c r="H2485" s="28"/>
      <c r="I2485" s="28"/>
      <c r="J2485" s="28"/>
      <c r="K2485" s="28"/>
      <c r="L2485" s="28"/>
      <c r="M2485" s="28"/>
      <c r="N2485" s="28"/>
      <c r="O2485" s="28"/>
      <c r="P2485" s="28"/>
      <c r="Q2485" s="28"/>
      <c r="R2485" s="28"/>
      <c r="S2485" s="28"/>
      <c r="T2485" s="28"/>
      <c r="U2485" s="28"/>
      <c r="V2485" s="28"/>
      <c r="W2485" s="28"/>
      <c r="X2485" s="28"/>
      <c r="Y2485" s="28"/>
      <c r="Z2485" s="28"/>
      <c r="AA2485" s="28"/>
      <c r="AB2485" s="28"/>
      <c r="AC2485" s="28"/>
      <c r="AD2485" s="28"/>
      <c r="AE2485" s="28"/>
      <c r="AF2485" s="28"/>
      <c r="AG2485" s="28"/>
      <c r="AH2485" s="28"/>
      <c r="AI2485" s="28"/>
      <c r="AJ2485" s="28"/>
      <c r="AK2485" s="28"/>
      <c r="AL2485" s="28"/>
      <c r="AM2485" s="28"/>
      <c r="AN2485" s="28"/>
      <c r="AO2485" s="28"/>
      <c r="AP2485" s="28"/>
      <c r="AQ2485" s="28"/>
      <c r="AR2485" s="28"/>
    </row>
    <row r="2486" spans="5:44" x14ac:dyDescent="0.25">
      <c r="E2486" s="28"/>
      <c r="F2486" s="28"/>
      <c r="G2486" s="28"/>
      <c r="H2486" s="28"/>
      <c r="I2486" s="28"/>
      <c r="J2486" s="28"/>
      <c r="K2486" s="28"/>
      <c r="L2486" s="28"/>
      <c r="M2486" s="28"/>
      <c r="N2486" s="28"/>
      <c r="O2486" s="28"/>
      <c r="P2486" s="28"/>
      <c r="Q2486" s="28"/>
      <c r="R2486" s="28"/>
      <c r="S2486" s="28"/>
      <c r="T2486" s="28"/>
      <c r="U2486" s="28"/>
      <c r="V2486" s="28"/>
      <c r="W2486" s="28"/>
      <c r="X2486" s="28"/>
      <c r="Y2486" s="28"/>
      <c r="Z2486" s="28"/>
      <c r="AA2486" s="28"/>
      <c r="AB2486" s="28"/>
      <c r="AC2486" s="28"/>
      <c r="AD2486" s="28"/>
      <c r="AE2486" s="28"/>
      <c r="AF2486" s="28"/>
      <c r="AG2486" s="28"/>
      <c r="AH2486" s="28"/>
      <c r="AI2486" s="28"/>
      <c r="AJ2486" s="28"/>
      <c r="AK2486" s="28"/>
      <c r="AL2486" s="28"/>
      <c r="AM2486" s="28"/>
      <c r="AN2486" s="28"/>
      <c r="AO2486" s="28"/>
      <c r="AP2486" s="28"/>
      <c r="AQ2486" s="28"/>
      <c r="AR2486" s="28"/>
    </row>
    <row r="2487" spans="5:44" x14ac:dyDescent="0.25">
      <c r="E2487" s="28"/>
      <c r="F2487" s="28"/>
      <c r="G2487" s="28"/>
      <c r="H2487" s="28"/>
      <c r="I2487" s="28"/>
      <c r="J2487" s="28"/>
      <c r="K2487" s="28"/>
      <c r="L2487" s="28"/>
      <c r="M2487" s="28"/>
      <c r="N2487" s="28"/>
      <c r="O2487" s="28"/>
      <c r="P2487" s="28"/>
      <c r="Q2487" s="28"/>
      <c r="R2487" s="28"/>
      <c r="S2487" s="28"/>
      <c r="T2487" s="28"/>
      <c r="U2487" s="28"/>
      <c r="V2487" s="28"/>
      <c r="W2487" s="28"/>
      <c r="X2487" s="28"/>
      <c r="Y2487" s="28"/>
      <c r="Z2487" s="28"/>
      <c r="AA2487" s="28"/>
      <c r="AB2487" s="28"/>
      <c r="AC2487" s="28"/>
      <c r="AD2487" s="28"/>
      <c r="AE2487" s="28"/>
      <c r="AF2487" s="28"/>
      <c r="AG2487" s="28"/>
      <c r="AH2487" s="28"/>
      <c r="AI2487" s="28"/>
      <c r="AJ2487" s="28"/>
      <c r="AK2487" s="28"/>
      <c r="AL2487" s="28"/>
      <c r="AM2487" s="28"/>
      <c r="AN2487" s="28"/>
      <c r="AO2487" s="28"/>
      <c r="AP2487" s="28"/>
      <c r="AQ2487" s="28"/>
      <c r="AR2487" s="28"/>
    </row>
    <row r="2488" spans="5:44" x14ac:dyDescent="0.25">
      <c r="E2488" s="28"/>
      <c r="F2488" s="28"/>
      <c r="G2488" s="28"/>
      <c r="H2488" s="28"/>
      <c r="I2488" s="28"/>
      <c r="J2488" s="28"/>
      <c r="K2488" s="28"/>
      <c r="L2488" s="28"/>
      <c r="M2488" s="28"/>
      <c r="N2488" s="28"/>
      <c r="O2488" s="28"/>
      <c r="P2488" s="28"/>
      <c r="Q2488" s="28"/>
      <c r="R2488" s="28"/>
      <c r="S2488" s="28"/>
      <c r="T2488" s="28"/>
      <c r="U2488" s="28"/>
      <c r="V2488" s="28"/>
      <c r="W2488" s="28"/>
      <c r="X2488" s="28"/>
      <c r="Y2488" s="28"/>
      <c r="Z2488" s="28"/>
      <c r="AA2488" s="28"/>
      <c r="AB2488" s="28"/>
      <c r="AC2488" s="28"/>
      <c r="AD2488" s="28"/>
      <c r="AE2488" s="28"/>
      <c r="AF2488" s="28"/>
      <c r="AG2488" s="28"/>
      <c r="AH2488" s="28"/>
      <c r="AI2488" s="28"/>
      <c r="AJ2488" s="28"/>
      <c r="AK2488" s="28"/>
      <c r="AL2488" s="28"/>
      <c r="AM2488" s="28"/>
      <c r="AN2488" s="28"/>
      <c r="AO2488" s="28"/>
      <c r="AP2488" s="28"/>
      <c r="AQ2488" s="28"/>
      <c r="AR2488" s="28"/>
    </row>
    <row r="2489" spans="5:44" x14ac:dyDescent="0.25">
      <c r="E2489" s="28"/>
      <c r="F2489" s="28"/>
      <c r="G2489" s="28"/>
      <c r="H2489" s="28"/>
      <c r="I2489" s="28"/>
      <c r="J2489" s="28"/>
      <c r="K2489" s="28"/>
      <c r="L2489" s="28"/>
      <c r="M2489" s="28"/>
      <c r="N2489" s="28"/>
      <c r="O2489" s="28"/>
      <c r="P2489" s="28"/>
      <c r="Q2489" s="28"/>
      <c r="R2489" s="28"/>
      <c r="S2489" s="28"/>
      <c r="T2489" s="28"/>
      <c r="U2489" s="28"/>
      <c r="V2489" s="28"/>
      <c r="W2489" s="28"/>
      <c r="X2489" s="28"/>
      <c r="Y2489" s="28"/>
      <c r="Z2489" s="28"/>
      <c r="AA2489" s="28"/>
      <c r="AB2489" s="28"/>
      <c r="AC2489" s="28"/>
      <c r="AD2489" s="28"/>
      <c r="AE2489" s="28"/>
      <c r="AF2489" s="28"/>
      <c r="AG2489" s="28"/>
      <c r="AH2489" s="28"/>
      <c r="AI2489" s="28"/>
      <c r="AJ2489" s="28"/>
      <c r="AK2489" s="28"/>
      <c r="AL2489" s="28"/>
      <c r="AM2489" s="28"/>
      <c r="AN2489" s="28"/>
      <c r="AO2489" s="28"/>
      <c r="AP2489" s="28"/>
      <c r="AQ2489" s="28"/>
      <c r="AR2489" s="28"/>
    </row>
    <row r="2490" spans="5:44" x14ac:dyDescent="0.25">
      <c r="E2490" s="28"/>
      <c r="F2490" s="28"/>
      <c r="G2490" s="28"/>
      <c r="H2490" s="28"/>
      <c r="I2490" s="28"/>
      <c r="J2490" s="28"/>
      <c r="K2490" s="28"/>
      <c r="L2490" s="28"/>
      <c r="M2490" s="28"/>
      <c r="N2490" s="28"/>
      <c r="O2490" s="28"/>
      <c r="P2490" s="28"/>
      <c r="Q2490" s="28"/>
      <c r="R2490" s="28"/>
      <c r="S2490" s="28"/>
      <c r="T2490" s="28"/>
      <c r="U2490" s="28"/>
      <c r="V2490" s="28"/>
      <c r="W2490" s="28"/>
      <c r="X2490" s="28"/>
      <c r="Y2490" s="28"/>
      <c r="Z2490" s="28"/>
      <c r="AA2490" s="28"/>
      <c r="AB2490" s="28"/>
      <c r="AC2490" s="28"/>
      <c r="AD2490" s="28"/>
      <c r="AE2490" s="28"/>
      <c r="AF2490" s="28"/>
      <c r="AG2490" s="28"/>
      <c r="AH2490" s="28"/>
      <c r="AI2490" s="28"/>
      <c r="AJ2490" s="28"/>
      <c r="AK2490" s="28"/>
      <c r="AL2490" s="28"/>
      <c r="AM2490" s="28"/>
      <c r="AN2490" s="28"/>
      <c r="AO2490" s="28"/>
      <c r="AP2490" s="28"/>
      <c r="AQ2490" s="28"/>
      <c r="AR2490" s="28"/>
    </row>
    <row r="2491" spans="5:44" x14ac:dyDescent="0.25">
      <c r="E2491" s="28"/>
      <c r="F2491" s="28"/>
      <c r="G2491" s="28"/>
      <c r="H2491" s="28"/>
      <c r="I2491" s="28"/>
      <c r="J2491" s="28"/>
      <c r="K2491" s="28"/>
      <c r="L2491" s="28"/>
      <c r="M2491" s="28"/>
      <c r="N2491" s="28"/>
      <c r="O2491" s="28"/>
      <c r="P2491" s="28"/>
      <c r="Q2491" s="28"/>
      <c r="R2491" s="28"/>
      <c r="S2491" s="28"/>
      <c r="T2491" s="28"/>
      <c r="U2491" s="28"/>
      <c r="V2491" s="28"/>
      <c r="W2491" s="28"/>
      <c r="X2491" s="28"/>
      <c r="Y2491" s="28"/>
      <c r="Z2491" s="28"/>
      <c r="AA2491" s="28"/>
      <c r="AB2491" s="28"/>
      <c r="AC2491" s="28"/>
      <c r="AD2491" s="28"/>
      <c r="AE2491" s="28"/>
      <c r="AF2491" s="28"/>
      <c r="AG2491" s="28"/>
      <c r="AH2491" s="28"/>
      <c r="AI2491" s="28"/>
      <c r="AJ2491" s="28"/>
      <c r="AK2491" s="28"/>
      <c r="AL2491" s="28"/>
      <c r="AM2491" s="28"/>
      <c r="AN2491" s="28"/>
      <c r="AO2491" s="28"/>
      <c r="AP2491" s="28"/>
      <c r="AQ2491" s="28"/>
      <c r="AR2491" s="28"/>
    </row>
    <row r="2492" spans="5:44" x14ac:dyDescent="0.25">
      <c r="E2492" s="28"/>
      <c r="F2492" s="28"/>
      <c r="G2492" s="28"/>
      <c r="H2492" s="28"/>
      <c r="I2492" s="28"/>
      <c r="J2492" s="28"/>
      <c r="K2492" s="28"/>
      <c r="L2492" s="28"/>
      <c r="M2492" s="28"/>
      <c r="N2492" s="28"/>
      <c r="O2492" s="28"/>
      <c r="P2492" s="28"/>
      <c r="Q2492" s="28"/>
      <c r="R2492" s="28"/>
      <c r="S2492" s="28"/>
      <c r="T2492" s="28"/>
      <c r="U2492" s="28"/>
      <c r="V2492" s="28"/>
      <c r="W2492" s="28"/>
      <c r="X2492" s="28"/>
      <c r="Y2492" s="28"/>
      <c r="Z2492" s="28"/>
      <c r="AA2492" s="28"/>
      <c r="AB2492" s="28"/>
      <c r="AC2492" s="28"/>
      <c r="AD2492" s="28"/>
      <c r="AE2492" s="28"/>
      <c r="AF2492" s="28"/>
      <c r="AG2492" s="28"/>
      <c r="AH2492" s="28"/>
      <c r="AI2492" s="28"/>
      <c r="AJ2492" s="28"/>
      <c r="AK2492" s="28"/>
      <c r="AL2492" s="28"/>
      <c r="AM2492" s="28"/>
      <c r="AN2492" s="28"/>
      <c r="AO2492" s="28"/>
      <c r="AP2492" s="28"/>
      <c r="AQ2492" s="28"/>
      <c r="AR2492" s="28"/>
    </row>
    <row r="2493" spans="5:44" x14ac:dyDescent="0.25">
      <c r="E2493" s="28"/>
      <c r="F2493" s="28"/>
      <c r="G2493" s="28"/>
      <c r="H2493" s="28"/>
      <c r="I2493" s="28"/>
      <c r="J2493" s="28"/>
      <c r="K2493" s="28"/>
      <c r="L2493" s="28"/>
      <c r="M2493" s="28"/>
      <c r="N2493" s="28"/>
      <c r="O2493" s="28"/>
      <c r="P2493" s="28"/>
      <c r="Q2493" s="28"/>
      <c r="R2493" s="28"/>
      <c r="S2493" s="28"/>
      <c r="T2493" s="28"/>
      <c r="U2493" s="28"/>
      <c r="V2493" s="28"/>
      <c r="W2493" s="28"/>
      <c r="X2493" s="28"/>
      <c r="Y2493" s="28"/>
      <c r="Z2493" s="28"/>
      <c r="AA2493" s="28"/>
      <c r="AB2493" s="28"/>
      <c r="AC2493" s="28"/>
      <c r="AD2493" s="28"/>
      <c r="AE2493" s="28"/>
      <c r="AF2493" s="28"/>
      <c r="AG2493" s="28"/>
      <c r="AH2493" s="28"/>
      <c r="AI2493" s="28"/>
      <c r="AJ2493" s="28"/>
      <c r="AK2493" s="28"/>
      <c r="AL2493" s="28"/>
      <c r="AM2493" s="28"/>
      <c r="AN2493" s="28"/>
      <c r="AO2493" s="28"/>
      <c r="AP2493" s="28"/>
      <c r="AQ2493" s="28"/>
      <c r="AR2493" s="28"/>
    </row>
    <row r="2494" spans="5:44" x14ac:dyDescent="0.25">
      <c r="E2494" s="28"/>
      <c r="F2494" s="28"/>
      <c r="G2494" s="28"/>
      <c r="H2494" s="28"/>
      <c r="I2494" s="28"/>
      <c r="J2494" s="28"/>
      <c r="K2494" s="28"/>
      <c r="L2494" s="28"/>
      <c r="M2494" s="28"/>
      <c r="N2494" s="28"/>
      <c r="O2494" s="28"/>
      <c r="P2494" s="28"/>
      <c r="Q2494" s="28"/>
      <c r="R2494" s="28"/>
      <c r="S2494" s="28"/>
      <c r="T2494" s="28"/>
      <c r="U2494" s="28"/>
      <c r="V2494" s="28"/>
      <c r="W2494" s="28"/>
      <c r="X2494" s="28"/>
      <c r="Y2494" s="28"/>
      <c r="Z2494" s="28"/>
      <c r="AA2494" s="28"/>
      <c r="AB2494" s="28"/>
      <c r="AC2494" s="28"/>
      <c r="AD2494" s="28"/>
      <c r="AE2494" s="28"/>
      <c r="AF2494" s="28"/>
      <c r="AG2494" s="28"/>
      <c r="AH2494" s="28"/>
      <c r="AI2494" s="28"/>
      <c r="AJ2494" s="28"/>
      <c r="AK2494" s="28"/>
      <c r="AL2494" s="28"/>
      <c r="AM2494" s="28"/>
      <c r="AN2494" s="28"/>
      <c r="AO2494" s="28"/>
      <c r="AP2494" s="28"/>
      <c r="AQ2494" s="28"/>
      <c r="AR2494" s="28"/>
    </row>
    <row r="2495" spans="5:44" x14ac:dyDescent="0.25">
      <c r="E2495" s="28"/>
      <c r="F2495" s="28"/>
      <c r="G2495" s="28"/>
      <c r="H2495" s="28"/>
      <c r="I2495" s="28"/>
      <c r="J2495" s="28"/>
      <c r="K2495" s="28"/>
      <c r="L2495" s="28"/>
      <c r="M2495" s="28"/>
      <c r="N2495" s="28"/>
      <c r="O2495" s="28"/>
      <c r="P2495" s="28"/>
      <c r="Q2495" s="28"/>
      <c r="R2495" s="28"/>
      <c r="S2495" s="28"/>
      <c r="T2495" s="28"/>
      <c r="U2495" s="28"/>
      <c r="V2495" s="28"/>
      <c r="W2495" s="28"/>
      <c r="X2495" s="28"/>
      <c r="Y2495" s="28"/>
      <c r="Z2495" s="28"/>
      <c r="AA2495" s="28"/>
      <c r="AB2495" s="28"/>
      <c r="AC2495" s="28"/>
      <c r="AD2495" s="28"/>
      <c r="AE2495" s="28"/>
      <c r="AF2495" s="28"/>
      <c r="AG2495" s="28"/>
      <c r="AH2495" s="28"/>
      <c r="AI2495" s="28"/>
      <c r="AJ2495" s="28"/>
      <c r="AK2495" s="28"/>
      <c r="AL2495" s="28"/>
      <c r="AM2495" s="28"/>
      <c r="AN2495" s="28"/>
      <c r="AO2495" s="28"/>
      <c r="AP2495" s="28"/>
      <c r="AQ2495" s="28"/>
      <c r="AR2495" s="28"/>
    </row>
    <row r="2496" spans="5:44" x14ac:dyDescent="0.25">
      <c r="E2496" s="28"/>
      <c r="F2496" s="28"/>
      <c r="G2496" s="28"/>
      <c r="H2496" s="28"/>
      <c r="I2496" s="28"/>
      <c r="J2496" s="28"/>
      <c r="K2496" s="28"/>
      <c r="L2496" s="28"/>
      <c r="M2496" s="28"/>
      <c r="N2496" s="28"/>
      <c r="O2496" s="28"/>
      <c r="P2496" s="28"/>
      <c r="Q2496" s="28"/>
      <c r="R2496" s="28"/>
      <c r="S2496" s="28"/>
      <c r="T2496" s="28"/>
      <c r="U2496" s="28"/>
      <c r="V2496" s="28"/>
      <c r="W2496" s="28"/>
      <c r="X2496" s="28"/>
      <c r="Y2496" s="28"/>
      <c r="Z2496" s="28"/>
      <c r="AA2496" s="28"/>
      <c r="AB2496" s="28"/>
      <c r="AC2496" s="28"/>
      <c r="AD2496" s="28"/>
      <c r="AE2496" s="28"/>
      <c r="AF2496" s="28"/>
      <c r="AG2496" s="28"/>
      <c r="AH2496" s="28"/>
      <c r="AI2496" s="28"/>
      <c r="AJ2496" s="28"/>
      <c r="AK2496" s="28"/>
      <c r="AL2496" s="28"/>
      <c r="AM2496" s="28"/>
      <c r="AN2496" s="28"/>
      <c r="AO2496" s="28"/>
      <c r="AP2496" s="28"/>
      <c r="AQ2496" s="28"/>
      <c r="AR2496" s="28"/>
    </row>
    <row r="2497" spans="5:44" x14ac:dyDescent="0.25">
      <c r="E2497" s="28"/>
      <c r="F2497" s="28"/>
      <c r="G2497" s="28"/>
      <c r="H2497" s="28"/>
      <c r="I2497" s="28"/>
      <c r="J2497" s="28"/>
      <c r="K2497" s="28"/>
      <c r="L2497" s="28"/>
      <c r="M2497" s="28"/>
      <c r="N2497" s="28"/>
      <c r="O2497" s="28"/>
      <c r="P2497" s="28"/>
      <c r="Q2497" s="28"/>
      <c r="R2497" s="28"/>
      <c r="S2497" s="28"/>
      <c r="T2497" s="28"/>
      <c r="U2497" s="28"/>
      <c r="V2497" s="28"/>
      <c r="W2497" s="28"/>
      <c r="X2497" s="28"/>
      <c r="Y2497" s="28"/>
      <c r="Z2497" s="28"/>
      <c r="AA2497" s="28"/>
      <c r="AB2497" s="28"/>
      <c r="AC2497" s="28"/>
      <c r="AD2497" s="28"/>
      <c r="AE2497" s="28"/>
      <c r="AF2497" s="28"/>
      <c r="AG2497" s="28"/>
      <c r="AH2497" s="28"/>
      <c r="AI2497" s="28"/>
      <c r="AJ2497" s="28"/>
      <c r="AK2497" s="28"/>
      <c r="AL2497" s="28"/>
      <c r="AM2497" s="28"/>
      <c r="AN2497" s="28"/>
      <c r="AO2497" s="28"/>
      <c r="AP2497" s="28"/>
      <c r="AQ2497" s="28"/>
      <c r="AR2497" s="28"/>
    </row>
    <row r="2498" spans="5:44" x14ac:dyDescent="0.25">
      <c r="E2498" s="28"/>
      <c r="F2498" s="28"/>
      <c r="G2498" s="28"/>
      <c r="H2498" s="28"/>
      <c r="I2498" s="28"/>
      <c r="J2498" s="28"/>
      <c r="K2498" s="28"/>
      <c r="L2498" s="28"/>
      <c r="M2498" s="28"/>
      <c r="N2498" s="28"/>
      <c r="O2498" s="28"/>
      <c r="P2498" s="28"/>
      <c r="Q2498" s="28"/>
      <c r="R2498" s="28"/>
      <c r="S2498" s="28"/>
      <c r="T2498" s="28"/>
      <c r="U2498" s="28"/>
      <c r="V2498" s="28"/>
      <c r="W2498" s="28"/>
      <c r="X2498" s="28"/>
      <c r="Y2498" s="28"/>
      <c r="Z2498" s="28"/>
      <c r="AA2498" s="28"/>
      <c r="AB2498" s="28"/>
      <c r="AC2498" s="28"/>
      <c r="AD2498" s="28"/>
      <c r="AE2498" s="28"/>
      <c r="AF2498" s="28"/>
      <c r="AG2498" s="28"/>
      <c r="AH2498" s="28"/>
      <c r="AI2498" s="28"/>
      <c r="AJ2498" s="28"/>
      <c r="AK2498" s="28"/>
      <c r="AL2498" s="28"/>
      <c r="AM2498" s="28"/>
      <c r="AN2498" s="28"/>
      <c r="AO2498" s="28"/>
      <c r="AP2498" s="28"/>
      <c r="AQ2498" s="28"/>
      <c r="AR2498" s="28"/>
    </row>
    <row r="2499" spans="5:44" x14ac:dyDescent="0.25">
      <c r="E2499" s="28"/>
      <c r="F2499" s="28"/>
      <c r="G2499" s="28"/>
      <c r="H2499" s="28"/>
      <c r="I2499" s="28"/>
      <c r="J2499" s="28"/>
      <c r="K2499" s="28"/>
      <c r="L2499" s="28"/>
      <c r="M2499" s="28"/>
      <c r="N2499" s="28"/>
      <c r="O2499" s="28"/>
      <c r="P2499" s="28"/>
      <c r="Q2499" s="28"/>
      <c r="R2499" s="28"/>
      <c r="S2499" s="28"/>
      <c r="T2499" s="28"/>
      <c r="U2499" s="28"/>
      <c r="V2499" s="28"/>
      <c r="W2499" s="28"/>
      <c r="X2499" s="28"/>
      <c r="Y2499" s="28"/>
      <c r="Z2499" s="28"/>
      <c r="AA2499" s="28"/>
      <c r="AB2499" s="28"/>
      <c r="AC2499" s="28"/>
      <c r="AD2499" s="28"/>
      <c r="AE2499" s="28"/>
      <c r="AF2499" s="28"/>
      <c r="AG2499" s="28"/>
      <c r="AH2499" s="28"/>
      <c r="AI2499" s="28"/>
      <c r="AJ2499" s="28"/>
      <c r="AK2499" s="28"/>
      <c r="AL2499" s="28"/>
      <c r="AM2499" s="28"/>
      <c r="AN2499" s="28"/>
      <c r="AO2499" s="28"/>
      <c r="AP2499" s="28"/>
      <c r="AQ2499" s="28"/>
      <c r="AR2499" s="28"/>
    </row>
    <row r="2500" spans="5:44" x14ac:dyDescent="0.25">
      <c r="E2500" s="28"/>
      <c r="F2500" s="28"/>
      <c r="G2500" s="28"/>
      <c r="H2500" s="28"/>
      <c r="I2500" s="28"/>
      <c r="J2500" s="28"/>
      <c r="K2500" s="28"/>
      <c r="L2500" s="28"/>
      <c r="M2500" s="28"/>
      <c r="N2500" s="28"/>
      <c r="O2500" s="28"/>
      <c r="P2500" s="28"/>
      <c r="Q2500" s="28"/>
      <c r="R2500" s="28"/>
      <c r="S2500" s="28"/>
      <c r="T2500" s="28"/>
      <c r="U2500" s="28"/>
      <c r="V2500" s="28"/>
      <c r="W2500" s="28"/>
      <c r="X2500" s="28"/>
      <c r="Y2500" s="28"/>
      <c r="Z2500" s="28"/>
      <c r="AA2500" s="28"/>
      <c r="AB2500" s="28"/>
      <c r="AC2500" s="28"/>
      <c r="AD2500" s="28"/>
      <c r="AE2500" s="28"/>
      <c r="AF2500" s="28"/>
      <c r="AG2500" s="28"/>
      <c r="AH2500" s="28"/>
      <c r="AI2500" s="28"/>
      <c r="AJ2500" s="28"/>
      <c r="AK2500" s="28"/>
      <c r="AL2500" s="28"/>
      <c r="AM2500" s="28"/>
      <c r="AN2500" s="28"/>
      <c r="AO2500" s="28"/>
      <c r="AP2500" s="28"/>
      <c r="AQ2500" s="28"/>
      <c r="AR2500" s="28"/>
    </row>
    <row r="2501" spans="5:44" x14ac:dyDescent="0.25">
      <c r="E2501" s="28"/>
      <c r="F2501" s="28"/>
      <c r="G2501" s="28"/>
      <c r="H2501" s="28"/>
      <c r="I2501" s="28"/>
      <c r="J2501" s="28"/>
      <c r="K2501" s="28"/>
      <c r="L2501" s="28"/>
      <c r="M2501" s="28"/>
      <c r="N2501" s="28"/>
      <c r="O2501" s="28"/>
      <c r="P2501" s="28"/>
      <c r="Q2501" s="28"/>
      <c r="R2501" s="28"/>
      <c r="S2501" s="28"/>
      <c r="T2501" s="28"/>
      <c r="U2501" s="28"/>
      <c r="V2501" s="28"/>
      <c r="W2501" s="28"/>
      <c r="X2501" s="28"/>
      <c r="Y2501" s="28"/>
      <c r="Z2501" s="28"/>
      <c r="AA2501" s="28"/>
      <c r="AB2501" s="28"/>
      <c r="AC2501" s="28"/>
      <c r="AD2501" s="28"/>
      <c r="AE2501" s="28"/>
      <c r="AF2501" s="28"/>
      <c r="AG2501" s="28"/>
      <c r="AH2501" s="28"/>
      <c r="AI2501" s="28"/>
      <c r="AJ2501" s="28"/>
      <c r="AK2501" s="28"/>
      <c r="AL2501" s="28"/>
      <c r="AM2501" s="28"/>
      <c r="AN2501" s="28"/>
      <c r="AO2501" s="28"/>
      <c r="AP2501" s="28"/>
      <c r="AQ2501" s="28"/>
      <c r="AR2501" s="28"/>
    </row>
    <row r="2502" spans="5:44" x14ac:dyDescent="0.25">
      <c r="E2502" s="28"/>
      <c r="F2502" s="28"/>
      <c r="G2502" s="28"/>
      <c r="H2502" s="28"/>
      <c r="I2502" s="28"/>
      <c r="J2502" s="28"/>
      <c r="K2502" s="28"/>
      <c r="L2502" s="28"/>
      <c r="M2502" s="28"/>
      <c r="N2502" s="28"/>
      <c r="O2502" s="28"/>
      <c r="P2502" s="28"/>
      <c r="Q2502" s="28"/>
      <c r="R2502" s="28"/>
      <c r="S2502" s="28"/>
      <c r="T2502" s="28"/>
      <c r="U2502" s="28"/>
      <c r="V2502" s="28"/>
      <c r="W2502" s="28"/>
      <c r="X2502" s="28"/>
      <c r="Y2502" s="28"/>
      <c r="Z2502" s="28"/>
      <c r="AA2502" s="28"/>
      <c r="AB2502" s="28"/>
      <c r="AC2502" s="28"/>
      <c r="AD2502" s="28"/>
      <c r="AE2502" s="28"/>
      <c r="AF2502" s="28"/>
      <c r="AG2502" s="28"/>
      <c r="AH2502" s="28"/>
      <c r="AI2502" s="28"/>
      <c r="AJ2502" s="28"/>
      <c r="AK2502" s="28"/>
      <c r="AL2502" s="28"/>
      <c r="AM2502" s="28"/>
      <c r="AN2502" s="28"/>
      <c r="AO2502" s="28"/>
      <c r="AP2502" s="28"/>
      <c r="AQ2502" s="28"/>
      <c r="AR2502" s="28"/>
    </row>
    <row r="2503" spans="5:44" x14ac:dyDescent="0.25">
      <c r="E2503" s="28"/>
      <c r="F2503" s="28"/>
      <c r="G2503" s="28"/>
      <c r="H2503" s="28"/>
      <c r="I2503" s="28"/>
      <c r="J2503" s="28"/>
      <c r="K2503" s="28"/>
      <c r="L2503" s="28"/>
      <c r="M2503" s="28"/>
      <c r="N2503" s="28"/>
      <c r="O2503" s="28"/>
      <c r="P2503" s="28"/>
      <c r="Q2503" s="28"/>
      <c r="R2503" s="28"/>
      <c r="S2503" s="28"/>
      <c r="T2503" s="28"/>
      <c r="U2503" s="28"/>
      <c r="V2503" s="28"/>
      <c r="W2503" s="28"/>
      <c r="X2503" s="28"/>
      <c r="Y2503" s="28"/>
      <c r="Z2503" s="28"/>
      <c r="AA2503" s="28"/>
      <c r="AB2503" s="28"/>
      <c r="AC2503" s="28"/>
      <c r="AD2503" s="28"/>
      <c r="AE2503" s="28"/>
      <c r="AF2503" s="28"/>
      <c r="AG2503" s="28"/>
      <c r="AH2503" s="28"/>
      <c r="AI2503" s="28"/>
      <c r="AJ2503" s="28"/>
      <c r="AK2503" s="28"/>
      <c r="AL2503" s="28"/>
      <c r="AM2503" s="28"/>
      <c r="AN2503" s="28"/>
      <c r="AO2503" s="28"/>
      <c r="AP2503" s="28"/>
      <c r="AQ2503" s="28"/>
      <c r="AR2503" s="28"/>
    </row>
    <row r="2504" spans="5:44" x14ac:dyDescent="0.25">
      <c r="E2504" s="28"/>
      <c r="F2504" s="28"/>
      <c r="G2504" s="28"/>
      <c r="H2504" s="28"/>
      <c r="I2504" s="28"/>
      <c r="J2504" s="28"/>
      <c r="K2504" s="28"/>
      <c r="L2504" s="28"/>
      <c r="M2504" s="28"/>
      <c r="N2504" s="28"/>
      <c r="O2504" s="28"/>
      <c r="P2504" s="28"/>
      <c r="Q2504" s="28"/>
      <c r="R2504" s="28"/>
      <c r="S2504" s="28"/>
      <c r="T2504" s="28"/>
      <c r="U2504" s="28"/>
      <c r="V2504" s="28"/>
      <c r="W2504" s="28"/>
      <c r="X2504" s="28"/>
      <c r="Y2504" s="28"/>
      <c r="Z2504" s="28"/>
      <c r="AA2504" s="28"/>
      <c r="AB2504" s="28"/>
      <c r="AC2504" s="28"/>
      <c r="AD2504" s="28"/>
      <c r="AE2504" s="28"/>
      <c r="AF2504" s="28"/>
      <c r="AG2504" s="28"/>
      <c r="AH2504" s="28"/>
      <c r="AI2504" s="28"/>
      <c r="AJ2504" s="28"/>
      <c r="AK2504" s="28"/>
      <c r="AL2504" s="28"/>
      <c r="AM2504" s="28"/>
      <c r="AN2504" s="28"/>
      <c r="AO2504" s="28"/>
      <c r="AP2504" s="28"/>
      <c r="AQ2504" s="28"/>
      <c r="AR2504" s="28"/>
    </row>
    <row r="2505" spans="5:44" x14ac:dyDescent="0.25">
      <c r="E2505" s="28"/>
      <c r="F2505" s="28"/>
      <c r="G2505" s="28"/>
      <c r="H2505" s="28"/>
      <c r="I2505" s="28"/>
      <c r="J2505" s="28"/>
      <c r="K2505" s="28"/>
      <c r="L2505" s="28"/>
      <c r="M2505" s="28"/>
      <c r="N2505" s="28"/>
      <c r="O2505" s="28"/>
      <c r="P2505" s="28"/>
      <c r="Q2505" s="28"/>
      <c r="R2505" s="28"/>
      <c r="S2505" s="28"/>
      <c r="T2505" s="28"/>
      <c r="U2505" s="28"/>
      <c r="V2505" s="28"/>
      <c r="W2505" s="28"/>
      <c r="X2505" s="28"/>
      <c r="Y2505" s="28"/>
      <c r="Z2505" s="28"/>
      <c r="AA2505" s="28"/>
      <c r="AB2505" s="28"/>
      <c r="AC2505" s="28"/>
      <c r="AD2505" s="28"/>
      <c r="AE2505" s="28"/>
      <c r="AF2505" s="28"/>
      <c r="AG2505" s="28"/>
      <c r="AH2505" s="28"/>
      <c r="AI2505" s="28"/>
      <c r="AJ2505" s="28"/>
      <c r="AK2505" s="28"/>
      <c r="AL2505" s="28"/>
      <c r="AM2505" s="28"/>
      <c r="AN2505" s="28"/>
      <c r="AO2505" s="28"/>
      <c r="AP2505" s="28"/>
      <c r="AQ2505" s="28"/>
      <c r="AR2505" s="28"/>
    </row>
    <row r="2506" spans="5:44" x14ac:dyDescent="0.25">
      <c r="E2506" s="28"/>
      <c r="F2506" s="28"/>
      <c r="G2506" s="28"/>
      <c r="H2506" s="28"/>
      <c r="I2506" s="28"/>
      <c r="J2506" s="28"/>
      <c r="K2506" s="28"/>
      <c r="L2506" s="28"/>
      <c r="M2506" s="28"/>
      <c r="N2506" s="28"/>
      <c r="O2506" s="28"/>
      <c r="P2506" s="28"/>
      <c r="Q2506" s="28"/>
      <c r="R2506" s="28"/>
      <c r="S2506" s="28"/>
      <c r="T2506" s="28"/>
      <c r="U2506" s="28"/>
      <c r="V2506" s="28"/>
      <c r="W2506" s="28"/>
      <c r="X2506" s="28"/>
      <c r="Y2506" s="28"/>
      <c r="Z2506" s="28"/>
      <c r="AA2506" s="28"/>
      <c r="AB2506" s="28"/>
      <c r="AC2506" s="28"/>
      <c r="AD2506" s="28"/>
      <c r="AE2506" s="28"/>
      <c r="AF2506" s="28"/>
      <c r="AG2506" s="28"/>
      <c r="AH2506" s="28"/>
      <c r="AI2506" s="28"/>
      <c r="AJ2506" s="28"/>
      <c r="AK2506" s="28"/>
      <c r="AL2506" s="28"/>
      <c r="AM2506" s="28"/>
      <c r="AN2506" s="28"/>
      <c r="AO2506" s="28"/>
      <c r="AP2506" s="28"/>
      <c r="AQ2506" s="28"/>
      <c r="AR2506" s="28"/>
    </row>
    <row r="2507" spans="5:44" x14ac:dyDescent="0.25">
      <c r="E2507" s="28"/>
      <c r="F2507" s="28"/>
      <c r="G2507" s="28"/>
      <c r="H2507" s="28"/>
      <c r="I2507" s="28"/>
      <c r="J2507" s="28"/>
      <c r="K2507" s="28"/>
      <c r="L2507" s="28"/>
      <c r="M2507" s="28"/>
      <c r="N2507" s="28"/>
      <c r="O2507" s="28"/>
      <c r="P2507" s="28"/>
      <c r="Q2507" s="28"/>
      <c r="R2507" s="28"/>
      <c r="S2507" s="28"/>
      <c r="T2507" s="28"/>
      <c r="U2507" s="28"/>
      <c r="V2507" s="28"/>
      <c r="W2507" s="28"/>
      <c r="X2507" s="28"/>
      <c r="Y2507" s="28"/>
      <c r="Z2507" s="28"/>
      <c r="AA2507" s="28"/>
      <c r="AB2507" s="28"/>
      <c r="AC2507" s="28"/>
      <c r="AD2507" s="28"/>
      <c r="AE2507" s="28"/>
      <c r="AF2507" s="28"/>
      <c r="AG2507" s="28"/>
      <c r="AH2507" s="28"/>
      <c r="AI2507" s="28"/>
      <c r="AJ2507" s="28"/>
      <c r="AK2507" s="28"/>
      <c r="AL2507" s="28"/>
      <c r="AM2507" s="28"/>
      <c r="AN2507" s="28"/>
      <c r="AO2507" s="28"/>
      <c r="AP2507" s="28"/>
      <c r="AQ2507" s="28"/>
      <c r="AR2507" s="28"/>
    </row>
    <row r="2508" spans="5:44" x14ac:dyDescent="0.25">
      <c r="E2508" s="28"/>
      <c r="F2508" s="28"/>
      <c r="G2508" s="28"/>
      <c r="H2508" s="28"/>
      <c r="I2508" s="28"/>
      <c r="J2508" s="28"/>
      <c r="K2508" s="28"/>
      <c r="L2508" s="28"/>
      <c r="M2508" s="28"/>
      <c r="N2508" s="28"/>
      <c r="O2508" s="28"/>
      <c r="P2508" s="28"/>
      <c r="Q2508" s="28"/>
      <c r="R2508" s="28"/>
      <c r="S2508" s="28"/>
      <c r="T2508" s="28"/>
      <c r="U2508" s="28"/>
      <c r="V2508" s="28"/>
      <c r="W2508" s="28"/>
      <c r="X2508" s="28"/>
      <c r="Y2508" s="28"/>
      <c r="Z2508" s="28"/>
      <c r="AA2508" s="28"/>
      <c r="AB2508" s="28"/>
      <c r="AC2508" s="28"/>
      <c r="AD2508" s="28"/>
      <c r="AE2508" s="28"/>
      <c r="AF2508" s="28"/>
      <c r="AG2508" s="28"/>
      <c r="AH2508" s="28"/>
      <c r="AI2508" s="28"/>
      <c r="AJ2508" s="28"/>
      <c r="AK2508" s="28"/>
      <c r="AL2508" s="28"/>
      <c r="AM2508" s="28"/>
      <c r="AN2508" s="28"/>
      <c r="AO2508" s="28"/>
      <c r="AP2508" s="28"/>
      <c r="AQ2508" s="28"/>
      <c r="AR2508" s="28"/>
    </row>
    <row r="2509" spans="5:44" x14ac:dyDescent="0.25">
      <c r="E2509" s="28"/>
      <c r="F2509" s="28"/>
      <c r="G2509" s="28"/>
      <c r="H2509" s="28"/>
      <c r="I2509" s="28"/>
      <c r="J2509" s="28"/>
      <c r="K2509" s="28"/>
      <c r="L2509" s="28"/>
      <c r="M2509" s="28"/>
      <c r="N2509" s="28"/>
      <c r="O2509" s="28"/>
      <c r="P2509" s="28"/>
      <c r="Q2509" s="28"/>
      <c r="R2509" s="28"/>
      <c r="S2509" s="28"/>
      <c r="T2509" s="28"/>
      <c r="U2509" s="28"/>
      <c r="V2509" s="28"/>
      <c r="W2509" s="28"/>
      <c r="X2509" s="28"/>
      <c r="Y2509" s="28"/>
      <c r="Z2509" s="28"/>
      <c r="AA2509" s="28"/>
      <c r="AB2509" s="28"/>
      <c r="AC2509" s="28"/>
      <c r="AD2509" s="28"/>
      <c r="AE2509" s="28"/>
      <c r="AF2509" s="28"/>
      <c r="AG2509" s="28"/>
      <c r="AH2509" s="28"/>
      <c r="AI2509" s="28"/>
      <c r="AJ2509" s="28"/>
      <c r="AK2509" s="28"/>
      <c r="AL2509" s="28"/>
      <c r="AM2509" s="28"/>
      <c r="AN2509" s="28"/>
      <c r="AO2509" s="28"/>
      <c r="AP2509" s="28"/>
      <c r="AQ2509" s="28"/>
      <c r="AR2509" s="28"/>
    </row>
    <row r="2510" spans="5:44" x14ac:dyDescent="0.25">
      <c r="E2510" s="28"/>
      <c r="F2510" s="28"/>
      <c r="G2510" s="28"/>
      <c r="H2510" s="28"/>
      <c r="I2510" s="28"/>
      <c r="J2510" s="28"/>
      <c r="K2510" s="28"/>
      <c r="L2510" s="28"/>
      <c r="M2510" s="28"/>
      <c r="N2510" s="28"/>
      <c r="O2510" s="28"/>
      <c r="P2510" s="28"/>
      <c r="Q2510" s="28"/>
      <c r="R2510" s="28"/>
      <c r="S2510" s="28"/>
      <c r="T2510" s="28"/>
      <c r="U2510" s="28"/>
      <c r="V2510" s="28"/>
      <c r="W2510" s="28"/>
      <c r="X2510" s="28"/>
      <c r="Y2510" s="28"/>
      <c r="Z2510" s="28"/>
      <c r="AA2510" s="28"/>
      <c r="AB2510" s="28"/>
      <c r="AC2510" s="28"/>
      <c r="AD2510" s="28"/>
      <c r="AE2510" s="28"/>
      <c r="AF2510" s="28"/>
      <c r="AG2510" s="28"/>
      <c r="AH2510" s="28"/>
      <c r="AI2510" s="28"/>
      <c r="AJ2510" s="28"/>
      <c r="AK2510" s="28"/>
      <c r="AL2510" s="28"/>
      <c r="AM2510" s="28"/>
      <c r="AN2510" s="28"/>
      <c r="AO2510" s="28"/>
      <c r="AP2510" s="28"/>
      <c r="AQ2510" s="28"/>
      <c r="AR2510" s="28"/>
    </row>
    <row r="2511" spans="5:44" x14ac:dyDescent="0.25">
      <c r="E2511" s="28"/>
      <c r="F2511" s="28"/>
      <c r="G2511" s="28"/>
      <c r="H2511" s="28"/>
      <c r="I2511" s="28"/>
      <c r="J2511" s="28"/>
      <c r="K2511" s="28"/>
      <c r="L2511" s="28"/>
      <c r="M2511" s="28"/>
      <c r="N2511" s="28"/>
      <c r="O2511" s="28"/>
      <c r="P2511" s="28"/>
      <c r="Q2511" s="28"/>
      <c r="R2511" s="28"/>
      <c r="S2511" s="28"/>
      <c r="T2511" s="28"/>
      <c r="U2511" s="28"/>
      <c r="V2511" s="28"/>
      <c r="W2511" s="28"/>
      <c r="X2511" s="28"/>
      <c r="Y2511" s="28"/>
      <c r="Z2511" s="28"/>
      <c r="AA2511" s="28"/>
      <c r="AB2511" s="28"/>
      <c r="AC2511" s="28"/>
      <c r="AD2511" s="28"/>
      <c r="AE2511" s="28"/>
      <c r="AF2511" s="28"/>
      <c r="AG2511" s="28"/>
      <c r="AH2511" s="28"/>
      <c r="AI2511" s="28"/>
      <c r="AJ2511" s="28"/>
      <c r="AK2511" s="28"/>
      <c r="AL2511" s="28"/>
      <c r="AM2511" s="28"/>
      <c r="AN2511" s="28"/>
      <c r="AO2511" s="28"/>
      <c r="AP2511" s="28"/>
      <c r="AQ2511" s="28"/>
      <c r="AR2511" s="28"/>
    </row>
    <row r="2512" spans="5:44" x14ac:dyDescent="0.25">
      <c r="E2512" s="28"/>
      <c r="F2512" s="28"/>
      <c r="G2512" s="28"/>
      <c r="H2512" s="28"/>
      <c r="I2512" s="28"/>
      <c r="J2512" s="28"/>
      <c r="K2512" s="28"/>
      <c r="L2512" s="28"/>
      <c r="M2512" s="28"/>
      <c r="N2512" s="28"/>
      <c r="O2512" s="28"/>
      <c r="P2512" s="28"/>
      <c r="Q2512" s="28"/>
      <c r="R2512" s="28"/>
      <c r="S2512" s="28"/>
      <c r="T2512" s="28"/>
      <c r="U2512" s="28"/>
      <c r="V2512" s="28"/>
      <c r="W2512" s="28"/>
      <c r="X2512" s="28"/>
      <c r="Y2512" s="28"/>
      <c r="Z2512" s="28"/>
      <c r="AA2512" s="28"/>
      <c r="AB2512" s="28"/>
      <c r="AC2512" s="28"/>
      <c r="AD2512" s="28"/>
      <c r="AE2512" s="28"/>
      <c r="AF2512" s="28"/>
      <c r="AG2512" s="28"/>
      <c r="AH2512" s="28"/>
      <c r="AI2512" s="28"/>
      <c r="AJ2512" s="28"/>
      <c r="AK2512" s="28"/>
      <c r="AL2512" s="28"/>
      <c r="AM2512" s="28"/>
      <c r="AN2512" s="28"/>
      <c r="AO2512" s="28"/>
      <c r="AP2512" s="28"/>
      <c r="AQ2512" s="28"/>
      <c r="AR2512" s="28"/>
    </row>
    <row r="2513" spans="5:44" x14ac:dyDescent="0.25">
      <c r="E2513" s="28"/>
      <c r="F2513" s="28"/>
      <c r="G2513" s="28"/>
      <c r="H2513" s="28"/>
      <c r="I2513" s="28"/>
      <c r="J2513" s="28"/>
      <c r="K2513" s="28"/>
      <c r="L2513" s="28"/>
      <c r="M2513" s="28"/>
      <c r="N2513" s="28"/>
      <c r="O2513" s="28"/>
      <c r="P2513" s="28"/>
      <c r="Q2513" s="28"/>
      <c r="R2513" s="28"/>
      <c r="S2513" s="28"/>
      <c r="T2513" s="28"/>
      <c r="U2513" s="28"/>
      <c r="V2513" s="28"/>
      <c r="W2513" s="28"/>
      <c r="X2513" s="28"/>
      <c r="Y2513" s="28"/>
      <c r="Z2513" s="28"/>
      <c r="AA2513" s="28"/>
      <c r="AB2513" s="28"/>
      <c r="AC2513" s="28"/>
      <c r="AD2513" s="28"/>
      <c r="AE2513" s="28"/>
      <c r="AF2513" s="28"/>
      <c r="AG2513" s="28"/>
      <c r="AH2513" s="28"/>
      <c r="AI2513" s="28"/>
      <c r="AJ2513" s="28"/>
      <c r="AK2513" s="28"/>
      <c r="AL2513" s="28"/>
      <c r="AM2513" s="28"/>
      <c r="AN2513" s="28"/>
      <c r="AO2513" s="28"/>
      <c r="AP2513" s="28"/>
      <c r="AQ2513" s="28"/>
      <c r="AR2513" s="28"/>
    </row>
    <row r="2514" spans="5:44" x14ac:dyDescent="0.25">
      <c r="E2514" s="28"/>
      <c r="F2514" s="28"/>
      <c r="G2514" s="28"/>
      <c r="H2514" s="28"/>
      <c r="I2514" s="28"/>
      <c r="J2514" s="28"/>
      <c r="K2514" s="28"/>
      <c r="L2514" s="28"/>
      <c r="M2514" s="28"/>
      <c r="N2514" s="28"/>
      <c r="O2514" s="28"/>
      <c r="P2514" s="28"/>
      <c r="Q2514" s="28"/>
      <c r="R2514" s="28"/>
      <c r="S2514" s="28"/>
      <c r="T2514" s="28"/>
      <c r="U2514" s="28"/>
      <c r="V2514" s="28"/>
      <c r="W2514" s="28"/>
      <c r="X2514" s="28"/>
      <c r="Y2514" s="28"/>
      <c r="Z2514" s="28"/>
      <c r="AA2514" s="28"/>
      <c r="AB2514" s="28"/>
      <c r="AC2514" s="28"/>
      <c r="AD2514" s="28"/>
      <c r="AE2514" s="28"/>
      <c r="AF2514" s="28"/>
      <c r="AG2514" s="28"/>
      <c r="AH2514" s="28"/>
      <c r="AI2514" s="28"/>
      <c r="AJ2514" s="28"/>
      <c r="AK2514" s="28"/>
      <c r="AL2514" s="28"/>
      <c r="AM2514" s="28"/>
      <c r="AN2514" s="28"/>
      <c r="AO2514" s="28"/>
      <c r="AP2514" s="28"/>
      <c r="AQ2514" s="28"/>
      <c r="AR2514" s="28"/>
    </row>
    <row r="2515" spans="5:44" x14ac:dyDescent="0.25">
      <c r="E2515" s="28"/>
      <c r="F2515" s="28"/>
      <c r="G2515" s="28"/>
      <c r="H2515" s="28"/>
      <c r="I2515" s="28"/>
      <c r="J2515" s="28"/>
      <c r="K2515" s="28"/>
      <c r="L2515" s="28"/>
      <c r="M2515" s="28"/>
      <c r="N2515" s="28"/>
      <c r="O2515" s="28"/>
      <c r="P2515" s="28"/>
      <c r="Q2515" s="28"/>
      <c r="R2515" s="28"/>
      <c r="S2515" s="28"/>
      <c r="T2515" s="28"/>
      <c r="U2515" s="28"/>
      <c r="V2515" s="28"/>
      <c r="W2515" s="28"/>
      <c r="X2515" s="28"/>
      <c r="Y2515" s="28"/>
      <c r="Z2515" s="28"/>
      <c r="AA2515" s="28"/>
      <c r="AB2515" s="28"/>
      <c r="AC2515" s="28"/>
      <c r="AD2515" s="28"/>
      <c r="AE2515" s="28"/>
      <c r="AF2515" s="28"/>
      <c r="AG2515" s="28"/>
      <c r="AH2515" s="28"/>
      <c r="AI2515" s="28"/>
      <c r="AJ2515" s="28"/>
      <c r="AK2515" s="28"/>
      <c r="AL2515" s="28"/>
      <c r="AM2515" s="28"/>
      <c r="AN2515" s="28"/>
      <c r="AO2515" s="28"/>
      <c r="AP2515" s="28"/>
      <c r="AQ2515" s="28"/>
      <c r="AR2515" s="28"/>
    </row>
    <row r="2516" spans="5:44" x14ac:dyDescent="0.25">
      <c r="E2516" s="28"/>
      <c r="F2516" s="28"/>
      <c r="G2516" s="28"/>
      <c r="H2516" s="28"/>
      <c r="I2516" s="28"/>
      <c r="J2516" s="28"/>
      <c r="K2516" s="28"/>
      <c r="L2516" s="28"/>
      <c r="M2516" s="28"/>
      <c r="N2516" s="28"/>
      <c r="O2516" s="28"/>
      <c r="P2516" s="28"/>
      <c r="Q2516" s="28"/>
      <c r="R2516" s="28"/>
      <c r="S2516" s="28"/>
      <c r="T2516" s="28"/>
      <c r="U2516" s="28"/>
      <c r="V2516" s="28"/>
      <c r="W2516" s="28"/>
      <c r="X2516" s="28"/>
      <c r="Y2516" s="28"/>
      <c r="Z2516" s="28"/>
      <c r="AA2516" s="28"/>
      <c r="AB2516" s="28"/>
      <c r="AC2516" s="28"/>
      <c r="AD2516" s="28"/>
      <c r="AE2516" s="28"/>
      <c r="AF2516" s="28"/>
      <c r="AG2516" s="28"/>
      <c r="AH2516" s="28"/>
      <c r="AI2516" s="28"/>
      <c r="AJ2516" s="28"/>
      <c r="AK2516" s="28"/>
      <c r="AL2516" s="28"/>
      <c r="AM2516" s="28"/>
      <c r="AN2516" s="28"/>
      <c r="AO2516" s="28"/>
      <c r="AP2516" s="28"/>
      <c r="AQ2516" s="28"/>
      <c r="AR2516" s="28"/>
    </row>
    <row r="2517" spans="5:44" x14ac:dyDescent="0.25">
      <c r="E2517" s="28"/>
      <c r="F2517" s="28"/>
      <c r="G2517" s="28"/>
      <c r="H2517" s="28"/>
      <c r="I2517" s="28"/>
      <c r="J2517" s="28"/>
      <c r="K2517" s="28"/>
      <c r="L2517" s="28"/>
      <c r="M2517" s="28"/>
      <c r="N2517" s="28"/>
      <c r="O2517" s="28"/>
      <c r="P2517" s="28"/>
      <c r="Q2517" s="28"/>
      <c r="R2517" s="28"/>
      <c r="S2517" s="28"/>
      <c r="T2517" s="28"/>
      <c r="U2517" s="28"/>
      <c r="V2517" s="28"/>
      <c r="W2517" s="28"/>
      <c r="X2517" s="28"/>
      <c r="Y2517" s="28"/>
      <c r="Z2517" s="28"/>
      <c r="AA2517" s="28"/>
      <c r="AB2517" s="28"/>
      <c r="AC2517" s="28"/>
      <c r="AD2517" s="28"/>
      <c r="AE2517" s="28"/>
      <c r="AF2517" s="28"/>
      <c r="AG2517" s="28"/>
      <c r="AH2517" s="28"/>
      <c r="AI2517" s="28"/>
      <c r="AJ2517" s="28"/>
      <c r="AK2517" s="28"/>
      <c r="AL2517" s="28"/>
      <c r="AM2517" s="28"/>
      <c r="AN2517" s="28"/>
      <c r="AO2517" s="28"/>
      <c r="AP2517" s="28"/>
      <c r="AQ2517" s="28"/>
      <c r="AR2517" s="28"/>
    </row>
    <row r="2518" spans="5:44" x14ac:dyDescent="0.25">
      <c r="E2518" s="28"/>
      <c r="F2518" s="28"/>
      <c r="G2518" s="28"/>
      <c r="H2518" s="28"/>
      <c r="I2518" s="28"/>
      <c r="J2518" s="28"/>
      <c r="K2518" s="28"/>
      <c r="L2518" s="28"/>
      <c r="M2518" s="28"/>
      <c r="N2518" s="28"/>
      <c r="O2518" s="28"/>
      <c r="P2518" s="28"/>
      <c r="Q2518" s="28"/>
      <c r="R2518" s="28"/>
      <c r="S2518" s="28"/>
      <c r="T2518" s="28"/>
      <c r="U2518" s="28"/>
      <c r="V2518" s="28"/>
      <c r="W2518" s="28"/>
      <c r="X2518" s="28"/>
      <c r="Y2518" s="28"/>
      <c r="Z2518" s="28"/>
      <c r="AA2518" s="28"/>
      <c r="AB2518" s="28"/>
      <c r="AC2518" s="28"/>
      <c r="AD2518" s="28"/>
      <c r="AE2518" s="28"/>
      <c r="AF2518" s="28"/>
      <c r="AG2518" s="28"/>
      <c r="AH2518" s="28"/>
      <c r="AI2518" s="28"/>
      <c r="AJ2518" s="28"/>
      <c r="AK2518" s="28"/>
      <c r="AL2518" s="28"/>
      <c r="AM2518" s="28"/>
      <c r="AN2518" s="28"/>
      <c r="AO2518" s="28"/>
      <c r="AP2518" s="28"/>
      <c r="AQ2518" s="28"/>
      <c r="AR2518" s="28"/>
    </row>
    <row r="2519" spans="5:44" x14ac:dyDescent="0.25">
      <c r="E2519" s="28"/>
      <c r="F2519" s="28"/>
      <c r="G2519" s="28"/>
      <c r="H2519" s="28"/>
      <c r="I2519" s="28"/>
      <c r="J2519" s="28"/>
      <c r="K2519" s="28"/>
      <c r="L2519" s="28"/>
      <c r="M2519" s="28"/>
      <c r="N2519" s="28"/>
      <c r="O2519" s="28"/>
      <c r="P2519" s="28"/>
      <c r="Q2519" s="28"/>
      <c r="R2519" s="28"/>
      <c r="S2519" s="28"/>
      <c r="T2519" s="28"/>
      <c r="U2519" s="28"/>
      <c r="V2519" s="28"/>
      <c r="W2519" s="28"/>
      <c r="X2519" s="28"/>
      <c r="Y2519" s="28"/>
      <c r="Z2519" s="28"/>
      <c r="AA2519" s="28"/>
      <c r="AB2519" s="28"/>
      <c r="AC2519" s="28"/>
      <c r="AD2519" s="28"/>
      <c r="AE2519" s="28"/>
      <c r="AF2519" s="28"/>
      <c r="AG2519" s="28"/>
      <c r="AH2519" s="28"/>
      <c r="AI2519" s="28"/>
      <c r="AJ2519" s="28"/>
      <c r="AK2519" s="28"/>
      <c r="AL2519" s="28"/>
      <c r="AM2519" s="28"/>
      <c r="AN2519" s="28"/>
      <c r="AO2519" s="28"/>
      <c r="AP2519" s="28"/>
      <c r="AQ2519" s="28"/>
      <c r="AR2519" s="28"/>
    </row>
    <row r="2520" spans="5:44" x14ac:dyDescent="0.25">
      <c r="E2520" s="28"/>
      <c r="F2520" s="28"/>
      <c r="G2520" s="28"/>
      <c r="H2520" s="28"/>
      <c r="I2520" s="28"/>
      <c r="J2520" s="28"/>
      <c r="K2520" s="28"/>
      <c r="L2520" s="28"/>
      <c r="M2520" s="28"/>
      <c r="N2520" s="28"/>
      <c r="O2520" s="28"/>
      <c r="P2520" s="28"/>
      <c r="Q2520" s="28"/>
      <c r="R2520" s="28"/>
      <c r="S2520" s="28"/>
      <c r="T2520" s="28"/>
      <c r="U2520" s="28"/>
      <c r="V2520" s="28"/>
      <c r="W2520" s="28"/>
      <c r="X2520" s="28"/>
      <c r="Y2520" s="28"/>
      <c r="Z2520" s="28"/>
      <c r="AA2520" s="28"/>
      <c r="AB2520" s="28"/>
      <c r="AC2520" s="28"/>
      <c r="AD2520" s="28"/>
      <c r="AE2520" s="28"/>
      <c r="AF2520" s="28"/>
      <c r="AG2520" s="28"/>
      <c r="AH2520" s="28"/>
      <c r="AI2520" s="28"/>
      <c r="AJ2520" s="28"/>
      <c r="AK2520" s="28"/>
      <c r="AL2520" s="28"/>
      <c r="AM2520" s="28"/>
      <c r="AN2520" s="28"/>
      <c r="AO2520" s="28"/>
      <c r="AP2520" s="28"/>
      <c r="AQ2520" s="28"/>
      <c r="AR2520" s="28"/>
    </row>
    <row r="2521" spans="5:44" x14ac:dyDescent="0.25">
      <c r="E2521" s="28"/>
      <c r="F2521" s="28"/>
      <c r="G2521" s="28"/>
      <c r="H2521" s="28"/>
      <c r="I2521" s="28"/>
      <c r="J2521" s="28"/>
      <c r="K2521" s="28"/>
      <c r="L2521" s="28"/>
      <c r="M2521" s="28"/>
      <c r="N2521" s="28"/>
      <c r="O2521" s="28"/>
      <c r="P2521" s="28"/>
      <c r="Q2521" s="28"/>
      <c r="R2521" s="28"/>
      <c r="S2521" s="28"/>
      <c r="T2521" s="28"/>
      <c r="U2521" s="28"/>
      <c r="V2521" s="28"/>
      <c r="W2521" s="28"/>
      <c r="X2521" s="28"/>
      <c r="Y2521" s="28"/>
      <c r="Z2521" s="28"/>
      <c r="AA2521" s="28"/>
      <c r="AB2521" s="28"/>
      <c r="AC2521" s="28"/>
      <c r="AD2521" s="28"/>
      <c r="AE2521" s="28"/>
      <c r="AF2521" s="28"/>
      <c r="AG2521" s="28"/>
      <c r="AH2521" s="28"/>
      <c r="AI2521" s="28"/>
      <c r="AJ2521" s="28"/>
      <c r="AK2521" s="28"/>
      <c r="AL2521" s="28"/>
      <c r="AM2521" s="28"/>
      <c r="AN2521" s="28"/>
      <c r="AO2521" s="28"/>
      <c r="AP2521" s="28"/>
      <c r="AQ2521" s="28"/>
      <c r="AR2521" s="28"/>
    </row>
    <row r="2522" spans="5:44" x14ac:dyDescent="0.25">
      <c r="E2522" s="28"/>
      <c r="F2522" s="28"/>
      <c r="G2522" s="28"/>
      <c r="H2522" s="28"/>
      <c r="I2522" s="28"/>
      <c r="J2522" s="28"/>
      <c r="K2522" s="28"/>
      <c r="L2522" s="28"/>
      <c r="M2522" s="28"/>
      <c r="N2522" s="28"/>
      <c r="O2522" s="28"/>
      <c r="P2522" s="28"/>
      <c r="Q2522" s="28"/>
      <c r="R2522" s="28"/>
      <c r="S2522" s="28"/>
      <c r="T2522" s="28"/>
      <c r="U2522" s="28"/>
      <c r="V2522" s="28"/>
      <c r="W2522" s="28"/>
      <c r="X2522" s="28"/>
      <c r="Y2522" s="28"/>
      <c r="Z2522" s="28"/>
      <c r="AA2522" s="28"/>
      <c r="AB2522" s="28"/>
      <c r="AC2522" s="28"/>
      <c r="AD2522" s="28"/>
      <c r="AE2522" s="28"/>
      <c r="AF2522" s="28"/>
      <c r="AG2522" s="28"/>
      <c r="AH2522" s="28"/>
      <c r="AI2522" s="28"/>
      <c r="AJ2522" s="28"/>
      <c r="AK2522" s="28"/>
      <c r="AL2522" s="28"/>
      <c r="AM2522" s="28"/>
      <c r="AN2522" s="28"/>
      <c r="AO2522" s="28"/>
      <c r="AP2522" s="28"/>
      <c r="AQ2522" s="28"/>
      <c r="AR2522" s="28"/>
    </row>
    <row r="2523" spans="5:44" x14ac:dyDescent="0.25">
      <c r="E2523" s="28"/>
      <c r="F2523" s="28"/>
      <c r="G2523" s="28"/>
      <c r="H2523" s="28"/>
      <c r="I2523" s="28"/>
      <c r="J2523" s="28"/>
      <c r="K2523" s="28"/>
      <c r="L2523" s="28"/>
      <c r="M2523" s="28"/>
      <c r="N2523" s="28"/>
      <c r="O2523" s="28"/>
      <c r="P2523" s="28"/>
      <c r="Q2523" s="28"/>
      <c r="R2523" s="28"/>
      <c r="S2523" s="28"/>
      <c r="T2523" s="28"/>
      <c r="U2523" s="28"/>
      <c r="V2523" s="28"/>
      <c r="W2523" s="28"/>
      <c r="X2523" s="28"/>
      <c r="Y2523" s="28"/>
      <c r="Z2523" s="28"/>
      <c r="AA2523" s="28"/>
      <c r="AB2523" s="28"/>
      <c r="AC2523" s="28"/>
      <c r="AD2523" s="28"/>
      <c r="AE2523" s="28"/>
      <c r="AF2523" s="28"/>
      <c r="AG2523" s="28"/>
      <c r="AH2523" s="28"/>
      <c r="AI2523" s="28"/>
      <c r="AJ2523" s="28"/>
      <c r="AK2523" s="28"/>
      <c r="AL2523" s="28"/>
      <c r="AM2523" s="28"/>
      <c r="AN2523" s="28"/>
      <c r="AO2523" s="28"/>
      <c r="AP2523" s="28"/>
      <c r="AQ2523" s="28"/>
      <c r="AR2523" s="28"/>
    </row>
    <row r="2524" spans="5:44" x14ac:dyDescent="0.25">
      <c r="E2524" s="28"/>
      <c r="F2524" s="28"/>
      <c r="G2524" s="28"/>
      <c r="H2524" s="28"/>
      <c r="I2524" s="28"/>
      <c r="J2524" s="28"/>
      <c r="K2524" s="28"/>
      <c r="L2524" s="28"/>
      <c r="M2524" s="28"/>
      <c r="N2524" s="28"/>
      <c r="O2524" s="28"/>
      <c r="P2524" s="28"/>
      <c r="Q2524" s="28"/>
      <c r="R2524" s="28"/>
      <c r="S2524" s="28"/>
      <c r="T2524" s="28"/>
      <c r="U2524" s="28"/>
      <c r="V2524" s="28"/>
      <c r="W2524" s="28"/>
      <c r="X2524" s="28"/>
      <c r="Y2524" s="28"/>
      <c r="Z2524" s="28"/>
      <c r="AA2524" s="28"/>
      <c r="AB2524" s="28"/>
      <c r="AC2524" s="28"/>
      <c r="AD2524" s="28"/>
      <c r="AE2524" s="28"/>
      <c r="AF2524" s="28"/>
      <c r="AG2524" s="28"/>
      <c r="AH2524" s="28"/>
      <c r="AI2524" s="28"/>
      <c r="AJ2524" s="28"/>
      <c r="AK2524" s="28"/>
      <c r="AL2524" s="28"/>
      <c r="AM2524" s="28"/>
      <c r="AN2524" s="28"/>
      <c r="AO2524" s="28"/>
      <c r="AP2524" s="28"/>
      <c r="AQ2524" s="28"/>
      <c r="AR2524" s="28"/>
    </row>
    <row r="2525" spans="5:44" x14ac:dyDescent="0.25">
      <c r="E2525" s="28"/>
      <c r="F2525" s="28"/>
      <c r="G2525" s="28"/>
      <c r="H2525" s="28"/>
      <c r="I2525" s="28"/>
      <c r="J2525" s="28"/>
      <c r="K2525" s="28"/>
      <c r="L2525" s="28"/>
      <c r="M2525" s="28"/>
      <c r="N2525" s="28"/>
      <c r="O2525" s="28"/>
      <c r="P2525" s="28"/>
      <c r="Q2525" s="28"/>
      <c r="R2525" s="28"/>
      <c r="S2525" s="28"/>
      <c r="T2525" s="28"/>
      <c r="U2525" s="28"/>
      <c r="V2525" s="28"/>
      <c r="W2525" s="28"/>
      <c r="X2525" s="28"/>
      <c r="Y2525" s="28"/>
      <c r="Z2525" s="28"/>
      <c r="AA2525" s="28"/>
      <c r="AB2525" s="28"/>
      <c r="AC2525" s="28"/>
      <c r="AD2525" s="28"/>
      <c r="AE2525" s="28"/>
      <c r="AF2525" s="28"/>
      <c r="AG2525" s="28"/>
      <c r="AH2525" s="28"/>
      <c r="AI2525" s="28"/>
      <c r="AJ2525" s="28"/>
      <c r="AK2525" s="28"/>
      <c r="AL2525" s="28"/>
      <c r="AM2525" s="28"/>
      <c r="AN2525" s="28"/>
      <c r="AO2525" s="28"/>
      <c r="AP2525" s="28"/>
      <c r="AQ2525" s="28"/>
      <c r="AR2525" s="28"/>
    </row>
    <row r="2526" spans="5:44" x14ac:dyDescent="0.25">
      <c r="E2526" s="28"/>
      <c r="F2526" s="28"/>
      <c r="G2526" s="28"/>
      <c r="H2526" s="28"/>
      <c r="I2526" s="28"/>
      <c r="J2526" s="28"/>
      <c r="K2526" s="28"/>
      <c r="L2526" s="28"/>
      <c r="M2526" s="28"/>
      <c r="N2526" s="28"/>
      <c r="O2526" s="28"/>
      <c r="P2526" s="28"/>
      <c r="Q2526" s="28"/>
      <c r="R2526" s="28"/>
      <c r="S2526" s="28"/>
      <c r="T2526" s="28"/>
      <c r="U2526" s="28"/>
      <c r="V2526" s="28"/>
      <c r="W2526" s="28"/>
      <c r="X2526" s="28"/>
      <c r="Y2526" s="28"/>
      <c r="Z2526" s="28"/>
      <c r="AA2526" s="28"/>
      <c r="AB2526" s="28"/>
      <c r="AC2526" s="28"/>
      <c r="AD2526" s="28"/>
      <c r="AE2526" s="28"/>
      <c r="AF2526" s="28"/>
      <c r="AG2526" s="28"/>
      <c r="AH2526" s="28"/>
      <c r="AI2526" s="28"/>
      <c r="AJ2526" s="28"/>
      <c r="AK2526" s="28"/>
      <c r="AL2526" s="28"/>
      <c r="AM2526" s="28"/>
      <c r="AN2526" s="28"/>
      <c r="AO2526" s="28"/>
      <c r="AP2526" s="28"/>
      <c r="AQ2526" s="28"/>
      <c r="AR2526" s="28"/>
    </row>
    <row r="2527" spans="5:44" x14ac:dyDescent="0.25">
      <c r="E2527" s="28"/>
      <c r="F2527" s="28"/>
      <c r="G2527" s="28"/>
      <c r="H2527" s="28"/>
      <c r="I2527" s="28"/>
      <c r="J2527" s="28"/>
      <c r="K2527" s="28"/>
      <c r="L2527" s="28"/>
      <c r="M2527" s="28"/>
      <c r="N2527" s="28"/>
      <c r="O2527" s="28"/>
      <c r="P2527" s="28"/>
      <c r="Q2527" s="28"/>
      <c r="R2527" s="28"/>
      <c r="S2527" s="28"/>
      <c r="T2527" s="28"/>
      <c r="U2527" s="28"/>
      <c r="V2527" s="28"/>
      <c r="W2527" s="28"/>
      <c r="X2527" s="28"/>
      <c r="Y2527" s="28"/>
      <c r="Z2527" s="28"/>
      <c r="AA2527" s="28"/>
      <c r="AB2527" s="28"/>
      <c r="AC2527" s="28"/>
      <c r="AD2527" s="28"/>
      <c r="AE2527" s="28"/>
      <c r="AF2527" s="28"/>
      <c r="AG2527" s="28"/>
      <c r="AH2527" s="28"/>
      <c r="AI2527" s="28"/>
      <c r="AJ2527" s="28"/>
      <c r="AK2527" s="28"/>
      <c r="AL2527" s="28"/>
      <c r="AM2527" s="28"/>
      <c r="AN2527" s="28"/>
      <c r="AO2527" s="28"/>
      <c r="AP2527" s="28"/>
      <c r="AQ2527" s="28"/>
      <c r="AR2527" s="28"/>
    </row>
    <row r="2528" spans="5:44" x14ac:dyDescent="0.25">
      <c r="E2528" s="28"/>
      <c r="F2528" s="28"/>
      <c r="G2528" s="28"/>
      <c r="H2528" s="28"/>
      <c r="I2528" s="28"/>
      <c r="J2528" s="28"/>
      <c r="K2528" s="28"/>
      <c r="L2528" s="28"/>
      <c r="M2528" s="28"/>
      <c r="N2528" s="28"/>
      <c r="O2528" s="28"/>
      <c r="P2528" s="28"/>
      <c r="Q2528" s="28"/>
      <c r="R2528" s="28"/>
      <c r="S2528" s="28"/>
      <c r="T2528" s="28"/>
      <c r="U2528" s="28"/>
      <c r="V2528" s="28"/>
      <c r="W2528" s="28"/>
      <c r="X2528" s="28"/>
      <c r="Y2528" s="28"/>
      <c r="Z2528" s="28"/>
      <c r="AA2528" s="28"/>
      <c r="AB2528" s="28"/>
      <c r="AC2528" s="28"/>
      <c r="AD2528" s="28"/>
      <c r="AE2528" s="28"/>
      <c r="AF2528" s="28"/>
      <c r="AG2528" s="28"/>
      <c r="AH2528" s="28"/>
      <c r="AI2528" s="28"/>
      <c r="AJ2528" s="28"/>
      <c r="AK2528" s="28"/>
      <c r="AL2528" s="28"/>
      <c r="AM2528" s="28"/>
      <c r="AN2528" s="28"/>
      <c r="AO2528" s="28"/>
      <c r="AP2528" s="28"/>
      <c r="AQ2528" s="28"/>
      <c r="AR2528" s="28"/>
    </row>
    <row r="2529" spans="5:44" x14ac:dyDescent="0.25">
      <c r="E2529" s="28"/>
      <c r="F2529" s="28"/>
      <c r="G2529" s="28"/>
      <c r="H2529" s="28"/>
      <c r="I2529" s="28"/>
      <c r="J2529" s="28"/>
      <c r="K2529" s="28"/>
      <c r="L2529" s="28"/>
      <c r="M2529" s="28"/>
      <c r="N2529" s="28"/>
      <c r="O2529" s="28"/>
      <c r="P2529" s="28"/>
      <c r="Q2529" s="28"/>
      <c r="R2529" s="28"/>
      <c r="S2529" s="28"/>
      <c r="T2529" s="28"/>
      <c r="U2529" s="28"/>
      <c r="V2529" s="28"/>
      <c r="W2529" s="28"/>
      <c r="X2529" s="28"/>
      <c r="Y2529" s="28"/>
      <c r="Z2529" s="28"/>
      <c r="AA2529" s="28"/>
      <c r="AB2529" s="28"/>
      <c r="AC2529" s="28"/>
      <c r="AD2529" s="28"/>
      <c r="AE2529" s="28"/>
      <c r="AF2529" s="28"/>
      <c r="AG2529" s="28"/>
      <c r="AH2529" s="28"/>
      <c r="AI2529" s="28"/>
      <c r="AJ2529" s="28"/>
      <c r="AK2529" s="28"/>
      <c r="AL2529" s="28"/>
      <c r="AM2529" s="28"/>
      <c r="AN2529" s="28"/>
      <c r="AO2529" s="28"/>
      <c r="AP2529" s="28"/>
      <c r="AQ2529" s="28"/>
      <c r="AR2529" s="28"/>
    </row>
    <row r="2530" spans="5:44" x14ac:dyDescent="0.25">
      <c r="E2530" s="28"/>
      <c r="F2530" s="28"/>
      <c r="G2530" s="28"/>
      <c r="H2530" s="28"/>
      <c r="I2530" s="28"/>
      <c r="J2530" s="28"/>
      <c r="K2530" s="28"/>
      <c r="L2530" s="28"/>
      <c r="M2530" s="28"/>
      <c r="N2530" s="28"/>
      <c r="O2530" s="28"/>
      <c r="P2530" s="28"/>
      <c r="Q2530" s="28"/>
      <c r="R2530" s="28"/>
      <c r="S2530" s="28"/>
      <c r="T2530" s="28"/>
      <c r="U2530" s="28"/>
      <c r="V2530" s="28"/>
      <c r="W2530" s="28"/>
      <c r="X2530" s="28"/>
      <c r="Y2530" s="28"/>
      <c r="Z2530" s="28"/>
      <c r="AA2530" s="28"/>
      <c r="AB2530" s="28"/>
      <c r="AC2530" s="28"/>
      <c r="AD2530" s="28"/>
      <c r="AE2530" s="28"/>
      <c r="AF2530" s="28"/>
      <c r="AG2530" s="28"/>
      <c r="AH2530" s="28"/>
      <c r="AI2530" s="28"/>
      <c r="AJ2530" s="28"/>
      <c r="AK2530" s="28"/>
      <c r="AL2530" s="28"/>
      <c r="AM2530" s="28"/>
      <c r="AN2530" s="28"/>
      <c r="AO2530" s="28"/>
      <c r="AP2530" s="28"/>
      <c r="AQ2530" s="28"/>
      <c r="AR2530" s="28"/>
    </row>
    <row r="2531" spans="5:44" x14ac:dyDescent="0.25">
      <c r="E2531" s="28"/>
      <c r="F2531" s="28"/>
      <c r="G2531" s="28"/>
      <c r="H2531" s="28"/>
      <c r="I2531" s="28"/>
      <c r="J2531" s="28"/>
      <c r="K2531" s="28"/>
      <c r="L2531" s="28"/>
      <c r="M2531" s="28"/>
      <c r="N2531" s="28"/>
      <c r="O2531" s="28"/>
      <c r="P2531" s="28"/>
      <c r="Q2531" s="28"/>
      <c r="R2531" s="28"/>
      <c r="S2531" s="28"/>
      <c r="T2531" s="28"/>
      <c r="U2531" s="28"/>
      <c r="V2531" s="28"/>
      <c r="W2531" s="28"/>
      <c r="X2531" s="28"/>
      <c r="Y2531" s="28"/>
      <c r="Z2531" s="28"/>
      <c r="AA2531" s="28"/>
      <c r="AB2531" s="28"/>
      <c r="AC2531" s="28"/>
      <c r="AD2531" s="28"/>
      <c r="AE2531" s="28"/>
      <c r="AF2531" s="28"/>
      <c r="AG2531" s="28"/>
      <c r="AH2531" s="28"/>
      <c r="AI2531" s="28"/>
      <c r="AJ2531" s="28"/>
      <c r="AK2531" s="28"/>
      <c r="AL2531" s="28"/>
      <c r="AM2531" s="28"/>
      <c r="AN2531" s="28"/>
      <c r="AO2531" s="28"/>
      <c r="AP2531" s="28"/>
      <c r="AQ2531" s="28"/>
      <c r="AR2531" s="28"/>
    </row>
    <row r="2532" spans="5:44" x14ac:dyDescent="0.25">
      <c r="E2532" s="28"/>
      <c r="F2532" s="28"/>
      <c r="G2532" s="28"/>
      <c r="H2532" s="28"/>
      <c r="I2532" s="28"/>
      <c r="J2532" s="28"/>
      <c r="K2532" s="28"/>
      <c r="L2532" s="28"/>
      <c r="M2532" s="28"/>
      <c r="N2532" s="28"/>
      <c r="O2532" s="28"/>
      <c r="P2532" s="28"/>
      <c r="Q2532" s="28"/>
      <c r="R2532" s="28"/>
      <c r="S2532" s="28"/>
      <c r="T2532" s="28"/>
      <c r="U2532" s="28"/>
      <c r="V2532" s="28"/>
      <c r="W2532" s="28"/>
      <c r="X2532" s="28"/>
      <c r="Y2532" s="28"/>
      <c r="Z2532" s="28"/>
      <c r="AA2532" s="28"/>
      <c r="AB2532" s="28"/>
      <c r="AC2532" s="28"/>
      <c r="AD2532" s="28"/>
      <c r="AE2532" s="28"/>
      <c r="AF2532" s="28"/>
      <c r="AG2532" s="28"/>
      <c r="AH2532" s="28"/>
      <c r="AI2532" s="28"/>
      <c r="AJ2532" s="28"/>
      <c r="AK2532" s="28"/>
      <c r="AL2532" s="28"/>
      <c r="AM2532" s="28"/>
      <c r="AN2532" s="28"/>
      <c r="AO2532" s="28"/>
      <c r="AP2532" s="28"/>
      <c r="AQ2532" s="28"/>
      <c r="AR2532" s="28"/>
    </row>
    <row r="2533" spans="5:44" x14ac:dyDescent="0.25">
      <c r="E2533" s="28"/>
      <c r="F2533" s="28"/>
      <c r="G2533" s="28"/>
      <c r="H2533" s="28"/>
      <c r="I2533" s="28"/>
      <c r="J2533" s="28"/>
      <c r="K2533" s="28"/>
      <c r="L2533" s="28"/>
      <c r="M2533" s="28"/>
      <c r="N2533" s="28"/>
      <c r="O2533" s="28"/>
      <c r="P2533" s="28"/>
      <c r="Q2533" s="28"/>
      <c r="R2533" s="28"/>
      <c r="S2533" s="28"/>
      <c r="T2533" s="28"/>
      <c r="U2533" s="28"/>
      <c r="V2533" s="28"/>
      <c r="W2533" s="28"/>
      <c r="X2533" s="28"/>
      <c r="Y2533" s="28"/>
      <c r="Z2533" s="28"/>
      <c r="AA2533" s="28"/>
      <c r="AB2533" s="28"/>
      <c r="AC2533" s="28"/>
      <c r="AD2533" s="28"/>
      <c r="AE2533" s="28"/>
      <c r="AF2533" s="28"/>
      <c r="AG2533" s="28"/>
      <c r="AH2533" s="28"/>
      <c r="AI2533" s="28"/>
      <c r="AJ2533" s="28"/>
      <c r="AK2533" s="28"/>
      <c r="AL2533" s="28"/>
      <c r="AM2533" s="28"/>
      <c r="AN2533" s="28"/>
      <c r="AO2533" s="28"/>
      <c r="AP2533" s="28"/>
      <c r="AQ2533" s="28"/>
      <c r="AR2533" s="28"/>
    </row>
    <row r="2534" spans="5:44" x14ac:dyDescent="0.25">
      <c r="E2534" s="28"/>
      <c r="F2534" s="28"/>
      <c r="G2534" s="28"/>
      <c r="H2534" s="28"/>
      <c r="I2534" s="28"/>
      <c r="J2534" s="28"/>
      <c r="K2534" s="28"/>
      <c r="L2534" s="28"/>
      <c r="M2534" s="28"/>
      <c r="N2534" s="28"/>
      <c r="O2534" s="28"/>
      <c r="P2534" s="28"/>
      <c r="Q2534" s="28"/>
      <c r="R2534" s="28"/>
      <c r="S2534" s="28"/>
      <c r="T2534" s="28"/>
      <c r="U2534" s="28"/>
      <c r="V2534" s="28"/>
      <c r="W2534" s="28"/>
      <c r="X2534" s="28"/>
      <c r="Y2534" s="28"/>
      <c r="Z2534" s="28"/>
      <c r="AA2534" s="28"/>
      <c r="AB2534" s="28"/>
      <c r="AC2534" s="28"/>
      <c r="AD2534" s="28"/>
      <c r="AE2534" s="28"/>
      <c r="AF2534" s="28"/>
      <c r="AG2534" s="28"/>
      <c r="AH2534" s="28"/>
      <c r="AI2534" s="28"/>
      <c r="AJ2534" s="28"/>
      <c r="AK2534" s="28"/>
      <c r="AL2534" s="28"/>
      <c r="AM2534" s="28"/>
      <c r="AN2534" s="28"/>
      <c r="AO2534" s="28"/>
      <c r="AP2534" s="28"/>
      <c r="AQ2534" s="28"/>
      <c r="AR2534" s="28"/>
    </row>
    <row r="2535" spans="5:44" x14ac:dyDescent="0.25">
      <c r="E2535" s="28"/>
      <c r="F2535" s="28"/>
      <c r="G2535" s="28"/>
      <c r="H2535" s="28"/>
      <c r="I2535" s="28"/>
      <c r="J2535" s="28"/>
      <c r="K2535" s="28"/>
      <c r="L2535" s="28"/>
      <c r="M2535" s="28"/>
      <c r="N2535" s="28"/>
      <c r="O2535" s="28"/>
      <c r="P2535" s="28"/>
      <c r="Q2535" s="28"/>
      <c r="R2535" s="28"/>
      <c r="S2535" s="28"/>
      <c r="T2535" s="28"/>
      <c r="U2535" s="28"/>
      <c r="V2535" s="28"/>
      <c r="W2535" s="28"/>
      <c r="X2535" s="28"/>
      <c r="Y2535" s="28"/>
      <c r="Z2535" s="28"/>
      <c r="AA2535" s="28"/>
      <c r="AB2535" s="28"/>
      <c r="AC2535" s="28"/>
      <c r="AD2535" s="28"/>
      <c r="AE2535" s="28"/>
      <c r="AF2535" s="28"/>
      <c r="AG2535" s="28"/>
      <c r="AH2535" s="28"/>
      <c r="AI2535" s="28"/>
      <c r="AJ2535" s="28"/>
      <c r="AK2535" s="28"/>
      <c r="AL2535" s="28"/>
      <c r="AM2535" s="28"/>
      <c r="AN2535" s="28"/>
      <c r="AO2535" s="28"/>
      <c r="AP2535" s="28"/>
      <c r="AQ2535" s="28"/>
      <c r="AR2535" s="28"/>
    </row>
    <row r="2536" spans="5:44" x14ac:dyDescent="0.25">
      <c r="E2536" s="28"/>
      <c r="F2536" s="28"/>
      <c r="G2536" s="28"/>
      <c r="H2536" s="28"/>
      <c r="I2536" s="28"/>
      <c r="J2536" s="28"/>
      <c r="K2536" s="28"/>
      <c r="L2536" s="28"/>
      <c r="M2536" s="28"/>
      <c r="N2536" s="28"/>
      <c r="O2536" s="28"/>
      <c r="P2536" s="28"/>
      <c r="Q2536" s="28"/>
      <c r="R2536" s="28"/>
      <c r="S2536" s="28"/>
      <c r="T2536" s="28"/>
      <c r="U2536" s="28"/>
      <c r="V2536" s="28"/>
      <c r="W2536" s="28"/>
      <c r="X2536" s="28"/>
      <c r="Y2536" s="28"/>
      <c r="Z2536" s="28"/>
      <c r="AA2536" s="28"/>
      <c r="AB2536" s="28"/>
      <c r="AC2536" s="28"/>
      <c r="AD2536" s="28"/>
      <c r="AE2536" s="28"/>
      <c r="AF2536" s="28"/>
      <c r="AG2536" s="28"/>
      <c r="AH2536" s="28"/>
      <c r="AI2536" s="28"/>
      <c r="AJ2536" s="28"/>
      <c r="AK2536" s="28"/>
      <c r="AL2536" s="28"/>
      <c r="AM2536" s="28"/>
      <c r="AN2536" s="28"/>
      <c r="AO2536" s="28"/>
      <c r="AP2536" s="28"/>
      <c r="AQ2536" s="28"/>
      <c r="AR2536" s="28"/>
    </row>
    <row r="2537" spans="5:44" x14ac:dyDescent="0.25">
      <c r="E2537" s="28"/>
      <c r="F2537" s="28"/>
      <c r="G2537" s="28"/>
      <c r="H2537" s="28"/>
      <c r="I2537" s="28"/>
      <c r="J2537" s="28"/>
      <c r="K2537" s="28"/>
      <c r="L2537" s="28"/>
      <c r="M2537" s="28"/>
      <c r="N2537" s="28"/>
      <c r="O2537" s="28"/>
      <c r="P2537" s="28"/>
      <c r="Q2537" s="28"/>
      <c r="R2537" s="28"/>
      <c r="S2537" s="28"/>
      <c r="T2537" s="28"/>
      <c r="U2537" s="28"/>
      <c r="V2537" s="28"/>
      <c r="W2537" s="28"/>
      <c r="X2537" s="28"/>
      <c r="Y2537" s="28"/>
      <c r="Z2537" s="28"/>
      <c r="AA2537" s="28"/>
      <c r="AB2537" s="28"/>
      <c r="AC2537" s="28"/>
      <c r="AD2537" s="28"/>
      <c r="AE2537" s="28"/>
      <c r="AF2537" s="28"/>
      <c r="AG2537" s="28"/>
      <c r="AH2537" s="28"/>
      <c r="AI2537" s="28"/>
      <c r="AJ2537" s="28"/>
      <c r="AK2537" s="28"/>
      <c r="AL2537" s="28"/>
      <c r="AM2537" s="28"/>
      <c r="AN2537" s="28"/>
      <c r="AO2537" s="28"/>
      <c r="AP2537" s="28"/>
      <c r="AQ2537" s="28"/>
      <c r="AR2537" s="28"/>
    </row>
    <row r="2538" spans="5:44" x14ac:dyDescent="0.25">
      <c r="E2538" s="28"/>
      <c r="F2538" s="28"/>
      <c r="G2538" s="28"/>
      <c r="H2538" s="28"/>
      <c r="I2538" s="28"/>
      <c r="J2538" s="28"/>
      <c r="K2538" s="28"/>
      <c r="L2538" s="28"/>
      <c r="M2538" s="28"/>
      <c r="N2538" s="28"/>
      <c r="O2538" s="28"/>
      <c r="P2538" s="28"/>
      <c r="Q2538" s="28"/>
      <c r="R2538" s="28"/>
      <c r="S2538" s="28"/>
      <c r="T2538" s="28"/>
      <c r="U2538" s="28"/>
      <c r="V2538" s="28"/>
      <c r="W2538" s="28"/>
      <c r="X2538" s="28"/>
      <c r="Y2538" s="28"/>
      <c r="Z2538" s="28"/>
      <c r="AA2538" s="28"/>
      <c r="AB2538" s="28"/>
      <c r="AC2538" s="28"/>
      <c r="AD2538" s="28"/>
      <c r="AE2538" s="28"/>
      <c r="AF2538" s="28"/>
      <c r="AG2538" s="28"/>
      <c r="AH2538" s="28"/>
      <c r="AI2538" s="28"/>
      <c r="AJ2538" s="28"/>
      <c r="AK2538" s="28"/>
      <c r="AL2538" s="28"/>
      <c r="AM2538" s="28"/>
      <c r="AN2538" s="28"/>
      <c r="AO2538" s="28"/>
      <c r="AP2538" s="28"/>
      <c r="AQ2538" s="28"/>
      <c r="AR2538" s="28"/>
    </row>
    <row r="2539" spans="5:44" x14ac:dyDescent="0.25">
      <c r="E2539" s="28"/>
      <c r="F2539" s="28"/>
      <c r="G2539" s="28"/>
      <c r="H2539" s="28"/>
      <c r="I2539" s="28"/>
      <c r="J2539" s="28"/>
      <c r="K2539" s="28"/>
      <c r="L2539" s="28"/>
      <c r="M2539" s="28"/>
      <c r="N2539" s="28"/>
      <c r="O2539" s="28"/>
      <c r="P2539" s="28"/>
      <c r="Q2539" s="28"/>
      <c r="R2539" s="28"/>
      <c r="S2539" s="28"/>
      <c r="T2539" s="28"/>
      <c r="U2539" s="28"/>
      <c r="V2539" s="28"/>
      <c r="W2539" s="28"/>
      <c r="X2539" s="28"/>
      <c r="Y2539" s="28"/>
      <c r="Z2539" s="28"/>
      <c r="AA2539" s="28"/>
      <c r="AB2539" s="28"/>
      <c r="AC2539" s="28"/>
      <c r="AD2539" s="28"/>
      <c r="AE2539" s="28"/>
      <c r="AF2539" s="28"/>
      <c r="AG2539" s="28"/>
      <c r="AH2539" s="28"/>
      <c r="AI2539" s="28"/>
      <c r="AJ2539" s="28"/>
      <c r="AK2539" s="28"/>
      <c r="AL2539" s="28"/>
      <c r="AM2539" s="28"/>
      <c r="AN2539" s="28"/>
      <c r="AO2539" s="28"/>
      <c r="AP2539" s="28"/>
      <c r="AQ2539" s="28"/>
      <c r="AR2539" s="28"/>
    </row>
    <row r="2540" spans="5:44" x14ac:dyDescent="0.25">
      <c r="E2540" s="28"/>
      <c r="F2540" s="28"/>
      <c r="G2540" s="28"/>
      <c r="H2540" s="28"/>
      <c r="I2540" s="28"/>
      <c r="J2540" s="28"/>
      <c r="K2540" s="28"/>
      <c r="L2540" s="28"/>
      <c r="M2540" s="28"/>
      <c r="N2540" s="28"/>
      <c r="O2540" s="28"/>
      <c r="P2540" s="28"/>
      <c r="Q2540" s="28"/>
      <c r="R2540" s="28"/>
      <c r="S2540" s="28"/>
      <c r="T2540" s="28"/>
      <c r="U2540" s="28"/>
      <c r="V2540" s="28"/>
      <c r="W2540" s="28"/>
      <c r="X2540" s="28"/>
      <c r="Y2540" s="28"/>
      <c r="Z2540" s="28"/>
      <c r="AA2540" s="28"/>
      <c r="AB2540" s="28"/>
      <c r="AC2540" s="28"/>
      <c r="AD2540" s="28"/>
      <c r="AE2540" s="28"/>
      <c r="AF2540" s="28"/>
      <c r="AG2540" s="28"/>
      <c r="AH2540" s="28"/>
      <c r="AI2540" s="28"/>
      <c r="AJ2540" s="28"/>
      <c r="AK2540" s="28"/>
      <c r="AL2540" s="28"/>
      <c r="AM2540" s="28"/>
      <c r="AN2540" s="28"/>
      <c r="AO2540" s="28"/>
      <c r="AP2540" s="28"/>
      <c r="AQ2540" s="28"/>
      <c r="AR2540" s="28"/>
    </row>
    <row r="2541" spans="5:44" x14ac:dyDescent="0.25">
      <c r="E2541" s="28"/>
      <c r="F2541" s="28"/>
      <c r="G2541" s="28"/>
      <c r="H2541" s="28"/>
      <c r="I2541" s="28"/>
      <c r="J2541" s="28"/>
      <c r="K2541" s="28"/>
      <c r="L2541" s="28"/>
      <c r="M2541" s="28"/>
      <c r="N2541" s="28"/>
      <c r="O2541" s="28"/>
      <c r="P2541" s="28"/>
      <c r="Q2541" s="28"/>
      <c r="R2541" s="28"/>
      <c r="S2541" s="28"/>
      <c r="T2541" s="28"/>
      <c r="U2541" s="28"/>
      <c r="V2541" s="28"/>
      <c r="W2541" s="28"/>
      <c r="X2541" s="28"/>
      <c r="Y2541" s="28"/>
      <c r="Z2541" s="28"/>
      <c r="AA2541" s="28"/>
      <c r="AB2541" s="28"/>
      <c r="AC2541" s="28"/>
      <c r="AD2541" s="28"/>
      <c r="AE2541" s="28"/>
      <c r="AF2541" s="28"/>
      <c r="AG2541" s="28"/>
      <c r="AH2541" s="28"/>
      <c r="AI2541" s="28"/>
      <c r="AJ2541" s="28"/>
      <c r="AK2541" s="28"/>
      <c r="AL2541" s="28"/>
      <c r="AM2541" s="28"/>
      <c r="AN2541" s="28"/>
      <c r="AO2541" s="28"/>
      <c r="AP2541" s="28"/>
      <c r="AQ2541" s="28"/>
      <c r="AR2541" s="28"/>
    </row>
    <row r="2542" spans="5:44" x14ac:dyDescent="0.25">
      <c r="E2542" s="28"/>
      <c r="F2542" s="28"/>
      <c r="G2542" s="28"/>
      <c r="H2542" s="28"/>
      <c r="I2542" s="28"/>
      <c r="J2542" s="28"/>
      <c r="K2542" s="28"/>
      <c r="L2542" s="28"/>
      <c r="M2542" s="28"/>
      <c r="N2542" s="28"/>
      <c r="O2542" s="28"/>
      <c r="P2542" s="28"/>
      <c r="Q2542" s="28"/>
      <c r="R2542" s="28"/>
      <c r="S2542" s="28"/>
      <c r="T2542" s="28"/>
      <c r="U2542" s="28"/>
      <c r="V2542" s="28"/>
      <c r="W2542" s="28"/>
      <c r="X2542" s="28"/>
      <c r="Y2542" s="28"/>
      <c r="Z2542" s="28"/>
      <c r="AA2542" s="28"/>
      <c r="AB2542" s="28"/>
      <c r="AC2542" s="28"/>
      <c r="AD2542" s="28"/>
      <c r="AE2542" s="28"/>
      <c r="AF2542" s="28"/>
      <c r="AG2542" s="28"/>
      <c r="AH2542" s="28"/>
      <c r="AI2542" s="28"/>
      <c r="AJ2542" s="28"/>
      <c r="AK2542" s="28"/>
      <c r="AL2542" s="28"/>
      <c r="AM2542" s="28"/>
      <c r="AN2542" s="28"/>
      <c r="AO2542" s="28"/>
      <c r="AP2542" s="28"/>
      <c r="AQ2542" s="28"/>
      <c r="AR2542" s="28"/>
    </row>
    <row r="2543" spans="5:44" x14ac:dyDescent="0.25">
      <c r="E2543" s="28"/>
      <c r="F2543" s="28"/>
      <c r="G2543" s="28"/>
      <c r="H2543" s="28"/>
      <c r="I2543" s="28"/>
      <c r="J2543" s="28"/>
      <c r="K2543" s="28"/>
      <c r="L2543" s="28"/>
      <c r="M2543" s="28"/>
      <c r="N2543" s="28"/>
      <c r="O2543" s="28"/>
      <c r="P2543" s="28"/>
      <c r="Q2543" s="28"/>
      <c r="R2543" s="28"/>
      <c r="S2543" s="28"/>
      <c r="T2543" s="28"/>
      <c r="U2543" s="28"/>
      <c r="V2543" s="28"/>
      <c r="W2543" s="28"/>
      <c r="X2543" s="28"/>
      <c r="Y2543" s="28"/>
      <c r="Z2543" s="28"/>
      <c r="AA2543" s="28"/>
      <c r="AB2543" s="28"/>
      <c r="AC2543" s="28"/>
      <c r="AD2543" s="28"/>
      <c r="AE2543" s="28"/>
      <c r="AF2543" s="28"/>
      <c r="AG2543" s="28"/>
      <c r="AH2543" s="28"/>
      <c r="AI2543" s="28"/>
      <c r="AJ2543" s="28"/>
      <c r="AK2543" s="28"/>
      <c r="AL2543" s="28"/>
      <c r="AM2543" s="28"/>
      <c r="AN2543" s="28"/>
      <c r="AO2543" s="28"/>
      <c r="AP2543" s="28"/>
      <c r="AQ2543" s="28"/>
      <c r="AR2543" s="28"/>
    </row>
    <row r="2544" spans="5:44" x14ac:dyDescent="0.25">
      <c r="E2544" s="28"/>
      <c r="F2544" s="28"/>
      <c r="G2544" s="28"/>
      <c r="H2544" s="28"/>
      <c r="I2544" s="28"/>
      <c r="J2544" s="28"/>
      <c r="K2544" s="28"/>
      <c r="L2544" s="28"/>
      <c r="M2544" s="28"/>
      <c r="N2544" s="28"/>
      <c r="O2544" s="28"/>
      <c r="P2544" s="28"/>
      <c r="Q2544" s="28"/>
      <c r="R2544" s="28"/>
      <c r="S2544" s="28"/>
      <c r="T2544" s="28"/>
      <c r="U2544" s="28"/>
      <c r="V2544" s="28"/>
      <c r="W2544" s="28"/>
      <c r="X2544" s="28"/>
      <c r="Y2544" s="28"/>
      <c r="Z2544" s="28"/>
      <c r="AA2544" s="28"/>
      <c r="AB2544" s="28"/>
      <c r="AC2544" s="28"/>
      <c r="AD2544" s="28"/>
      <c r="AE2544" s="28"/>
      <c r="AF2544" s="28"/>
      <c r="AG2544" s="28"/>
      <c r="AH2544" s="28"/>
      <c r="AI2544" s="28"/>
      <c r="AJ2544" s="28"/>
      <c r="AK2544" s="28"/>
      <c r="AL2544" s="28"/>
      <c r="AM2544" s="28"/>
      <c r="AN2544" s="28"/>
      <c r="AO2544" s="28"/>
      <c r="AP2544" s="28"/>
      <c r="AQ2544" s="28"/>
      <c r="AR2544" s="28"/>
    </row>
    <row r="2545" spans="5:44" x14ac:dyDescent="0.25">
      <c r="E2545" s="28"/>
      <c r="F2545" s="28"/>
      <c r="G2545" s="28"/>
      <c r="H2545" s="28"/>
      <c r="I2545" s="28"/>
      <c r="J2545" s="28"/>
      <c r="K2545" s="28"/>
      <c r="L2545" s="28"/>
      <c r="M2545" s="28"/>
      <c r="N2545" s="28"/>
      <c r="O2545" s="28"/>
      <c r="P2545" s="28"/>
      <c r="Q2545" s="28"/>
      <c r="R2545" s="28"/>
      <c r="S2545" s="28"/>
      <c r="T2545" s="28"/>
      <c r="U2545" s="28"/>
      <c r="V2545" s="28"/>
      <c r="W2545" s="28"/>
      <c r="X2545" s="28"/>
      <c r="Y2545" s="28"/>
      <c r="Z2545" s="28"/>
      <c r="AA2545" s="28"/>
      <c r="AB2545" s="28"/>
      <c r="AC2545" s="28"/>
      <c r="AD2545" s="28"/>
      <c r="AE2545" s="28"/>
      <c r="AF2545" s="28"/>
      <c r="AG2545" s="28"/>
      <c r="AH2545" s="28"/>
      <c r="AI2545" s="28"/>
      <c r="AJ2545" s="28"/>
      <c r="AK2545" s="28"/>
      <c r="AL2545" s="28"/>
      <c r="AM2545" s="28"/>
      <c r="AN2545" s="28"/>
      <c r="AO2545" s="28"/>
      <c r="AP2545" s="28"/>
      <c r="AQ2545" s="28"/>
      <c r="AR2545" s="28"/>
    </row>
    <row r="2546" spans="5:44" x14ac:dyDescent="0.25">
      <c r="E2546" s="28"/>
      <c r="F2546" s="28"/>
      <c r="G2546" s="28"/>
      <c r="H2546" s="28"/>
      <c r="I2546" s="28"/>
      <c r="J2546" s="28"/>
      <c r="K2546" s="28"/>
      <c r="L2546" s="28"/>
      <c r="M2546" s="28"/>
      <c r="N2546" s="28"/>
      <c r="O2546" s="28"/>
      <c r="P2546" s="28"/>
      <c r="Q2546" s="28"/>
      <c r="R2546" s="28"/>
      <c r="S2546" s="28"/>
      <c r="T2546" s="28"/>
      <c r="U2546" s="28"/>
      <c r="V2546" s="28"/>
      <c r="W2546" s="28"/>
      <c r="X2546" s="28"/>
      <c r="Y2546" s="28"/>
      <c r="Z2546" s="28"/>
      <c r="AA2546" s="28"/>
      <c r="AB2546" s="28"/>
      <c r="AC2546" s="28"/>
      <c r="AD2546" s="28"/>
      <c r="AE2546" s="28"/>
      <c r="AF2546" s="28"/>
      <c r="AG2546" s="28"/>
      <c r="AH2546" s="28"/>
      <c r="AI2546" s="28"/>
      <c r="AJ2546" s="28"/>
      <c r="AK2546" s="28"/>
      <c r="AL2546" s="28"/>
      <c r="AM2546" s="28"/>
      <c r="AN2546" s="28"/>
      <c r="AO2546" s="28"/>
      <c r="AP2546" s="28"/>
      <c r="AQ2546" s="28"/>
      <c r="AR2546" s="28"/>
    </row>
    <row r="2547" spans="5:44" x14ac:dyDescent="0.25">
      <c r="E2547" s="28"/>
      <c r="F2547" s="28"/>
      <c r="G2547" s="28"/>
      <c r="H2547" s="28"/>
      <c r="I2547" s="28"/>
      <c r="J2547" s="28"/>
      <c r="K2547" s="28"/>
      <c r="L2547" s="28"/>
      <c r="M2547" s="28"/>
      <c r="N2547" s="28"/>
      <c r="O2547" s="28"/>
      <c r="P2547" s="28"/>
      <c r="Q2547" s="28"/>
      <c r="R2547" s="28"/>
      <c r="S2547" s="28"/>
      <c r="T2547" s="28"/>
      <c r="U2547" s="28"/>
      <c r="V2547" s="28"/>
      <c r="W2547" s="28"/>
      <c r="X2547" s="28"/>
      <c r="Y2547" s="28"/>
      <c r="Z2547" s="28"/>
      <c r="AA2547" s="28"/>
      <c r="AB2547" s="28"/>
      <c r="AC2547" s="28"/>
      <c r="AD2547" s="28"/>
      <c r="AE2547" s="28"/>
      <c r="AF2547" s="28"/>
      <c r="AG2547" s="28"/>
      <c r="AH2547" s="28"/>
      <c r="AI2547" s="28"/>
      <c r="AJ2547" s="28"/>
      <c r="AK2547" s="28"/>
      <c r="AL2547" s="28"/>
      <c r="AM2547" s="28"/>
      <c r="AN2547" s="28"/>
      <c r="AO2547" s="28"/>
      <c r="AP2547" s="28"/>
      <c r="AQ2547" s="28"/>
      <c r="AR2547" s="28"/>
    </row>
    <row r="2548" spans="5:44" x14ac:dyDescent="0.25">
      <c r="E2548" s="28"/>
      <c r="F2548" s="28"/>
      <c r="G2548" s="28"/>
      <c r="H2548" s="28"/>
      <c r="I2548" s="28"/>
      <c r="J2548" s="28"/>
      <c r="K2548" s="28"/>
      <c r="L2548" s="28"/>
      <c r="M2548" s="28"/>
      <c r="N2548" s="28"/>
      <c r="O2548" s="28"/>
      <c r="P2548" s="28"/>
      <c r="Q2548" s="28"/>
      <c r="R2548" s="28"/>
      <c r="S2548" s="28"/>
      <c r="T2548" s="28"/>
      <c r="U2548" s="28"/>
      <c r="V2548" s="28"/>
      <c r="W2548" s="28"/>
      <c r="X2548" s="28"/>
      <c r="Y2548" s="28"/>
      <c r="Z2548" s="28"/>
      <c r="AA2548" s="28"/>
      <c r="AB2548" s="28"/>
      <c r="AC2548" s="28"/>
      <c r="AD2548" s="28"/>
      <c r="AE2548" s="28"/>
      <c r="AF2548" s="28"/>
      <c r="AG2548" s="28"/>
      <c r="AH2548" s="28"/>
      <c r="AI2548" s="28"/>
      <c r="AJ2548" s="28"/>
      <c r="AK2548" s="28"/>
      <c r="AL2548" s="28"/>
      <c r="AM2548" s="28"/>
      <c r="AN2548" s="28"/>
      <c r="AO2548" s="28"/>
      <c r="AP2548" s="28"/>
      <c r="AQ2548" s="28"/>
      <c r="AR2548" s="28"/>
    </row>
    <row r="2549" spans="5:44" x14ac:dyDescent="0.25">
      <c r="E2549" s="28"/>
      <c r="F2549" s="28"/>
      <c r="G2549" s="28"/>
      <c r="H2549" s="28"/>
      <c r="I2549" s="28"/>
      <c r="J2549" s="28"/>
      <c r="K2549" s="28"/>
      <c r="L2549" s="28"/>
      <c r="M2549" s="28"/>
      <c r="N2549" s="28"/>
      <c r="O2549" s="28"/>
      <c r="P2549" s="28"/>
      <c r="Q2549" s="28"/>
      <c r="R2549" s="28"/>
      <c r="S2549" s="28"/>
      <c r="T2549" s="28"/>
      <c r="U2549" s="28"/>
      <c r="V2549" s="28"/>
      <c r="W2549" s="28"/>
      <c r="X2549" s="28"/>
      <c r="Y2549" s="28"/>
      <c r="Z2549" s="28"/>
      <c r="AA2549" s="28"/>
      <c r="AB2549" s="28"/>
      <c r="AC2549" s="28"/>
      <c r="AD2549" s="28"/>
      <c r="AE2549" s="28"/>
      <c r="AF2549" s="28"/>
      <c r="AG2549" s="28"/>
      <c r="AH2549" s="28"/>
      <c r="AI2549" s="28"/>
      <c r="AJ2549" s="28"/>
      <c r="AK2549" s="28"/>
      <c r="AL2549" s="28"/>
      <c r="AM2549" s="28"/>
      <c r="AN2549" s="28"/>
      <c r="AO2549" s="28"/>
      <c r="AP2549" s="28"/>
      <c r="AQ2549" s="28"/>
      <c r="AR2549" s="28"/>
    </row>
    <row r="2550" spans="5:44" x14ac:dyDescent="0.25">
      <c r="E2550" s="28"/>
      <c r="F2550" s="28"/>
      <c r="G2550" s="28"/>
      <c r="H2550" s="28"/>
      <c r="I2550" s="28"/>
      <c r="J2550" s="28"/>
      <c r="K2550" s="28"/>
      <c r="L2550" s="28"/>
      <c r="M2550" s="28"/>
      <c r="N2550" s="28"/>
      <c r="O2550" s="28"/>
      <c r="P2550" s="28"/>
      <c r="Q2550" s="28"/>
      <c r="R2550" s="28"/>
      <c r="S2550" s="28"/>
      <c r="T2550" s="28"/>
      <c r="U2550" s="28"/>
      <c r="V2550" s="28"/>
      <c r="W2550" s="28"/>
      <c r="X2550" s="28"/>
      <c r="Y2550" s="28"/>
      <c r="Z2550" s="28"/>
      <c r="AA2550" s="28"/>
      <c r="AB2550" s="28"/>
      <c r="AC2550" s="28"/>
      <c r="AD2550" s="28"/>
      <c r="AE2550" s="28"/>
      <c r="AF2550" s="28"/>
      <c r="AG2550" s="28"/>
      <c r="AH2550" s="28"/>
      <c r="AI2550" s="28"/>
      <c r="AJ2550" s="28"/>
      <c r="AK2550" s="28"/>
      <c r="AL2550" s="28"/>
      <c r="AM2550" s="28"/>
      <c r="AN2550" s="28"/>
      <c r="AO2550" s="28"/>
      <c r="AP2550" s="28"/>
      <c r="AQ2550" s="28"/>
      <c r="AR2550" s="28"/>
    </row>
    <row r="2551" spans="5:44" x14ac:dyDescent="0.25">
      <c r="E2551" s="28"/>
      <c r="F2551" s="28"/>
      <c r="G2551" s="28"/>
      <c r="H2551" s="28"/>
      <c r="I2551" s="28"/>
      <c r="J2551" s="28"/>
      <c r="K2551" s="28"/>
      <c r="L2551" s="28"/>
      <c r="M2551" s="28"/>
      <c r="N2551" s="28"/>
      <c r="O2551" s="28"/>
      <c r="P2551" s="28"/>
      <c r="Q2551" s="28"/>
      <c r="R2551" s="28"/>
      <c r="S2551" s="28"/>
      <c r="T2551" s="28"/>
      <c r="U2551" s="28"/>
      <c r="V2551" s="28"/>
      <c r="W2551" s="28"/>
      <c r="X2551" s="28"/>
      <c r="Y2551" s="28"/>
      <c r="Z2551" s="28"/>
      <c r="AA2551" s="28"/>
      <c r="AB2551" s="28"/>
      <c r="AC2551" s="28"/>
      <c r="AD2551" s="28"/>
      <c r="AE2551" s="28"/>
      <c r="AF2551" s="28"/>
      <c r="AG2551" s="28"/>
      <c r="AH2551" s="28"/>
      <c r="AI2551" s="28"/>
      <c r="AJ2551" s="28"/>
      <c r="AK2551" s="28"/>
      <c r="AL2551" s="28"/>
      <c r="AM2551" s="28"/>
      <c r="AN2551" s="28"/>
      <c r="AO2551" s="28"/>
      <c r="AP2551" s="28"/>
      <c r="AQ2551" s="28"/>
      <c r="AR2551" s="28"/>
    </row>
    <row r="2552" spans="5:44" x14ac:dyDescent="0.25">
      <c r="E2552" s="28"/>
      <c r="F2552" s="28"/>
      <c r="G2552" s="28"/>
      <c r="H2552" s="28"/>
      <c r="I2552" s="28"/>
      <c r="J2552" s="28"/>
      <c r="K2552" s="28"/>
      <c r="L2552" s="28"/>
      <c r="M2552" s="28"/>
      <c r="N2552" s="28"/>
      <c r="O2552" s="28"/>
      <c r="P2552" s="28"/>
      <c r="Q2552" s="28"/>
      <c r="R2552" s="28"/>
      <c r="S2552" s="28"/>
      <c r="T2552" s="28"/>
      <c r="U2552" s="28"/>
      <c r="V2552" s="28"/>
      <c r="W2552" s="28"/>
      <c r="X2552" s="28"/>
      <c r="Y2552" s="28"/>
      <c r="Z2552" s="28"/>
      <c r="AA2552" s="28"/>
      <c r="AB2552" s="28"/>
      <c r="AC2552" s="28"/>
      <c r="AD2552" s="28"/>
      <c r="AE2552" s="28"/>
      <c r="AF2552" s="28"/>
      <c r="AG2552" s="28"/>
      <c r="AH2552" s="28"/>
      <c r="AI2552" s="28"/>
      <c r="AJ2552" s="28"/>
      <c r="AK2552" s="28"/>
      <c r="AL2552" s="28"/>
      <c r="AM2552" s="28"/>
      <c r="AN2552" s="28"/>
      <c r="AO2552" s="28"/>
      <c r="AP2552" s="28"/>
      <c r="AQ2552" s="28"/>
      <c r="AR2552" s="28"/>
    </row>
    <row r="2553" spans="5:44" x14ac:dyDescent="0.25">
      <c r="E2553" s="28"/>
      <c r="F2553" s="28"/>
      <c r="G2553" s="28"/>
      <c r="H2553" s="28"/>
      <c r="I2553" s="28"/>
      <c r="J2553" s="28"/>
      <c r="K2553" s="28"/>
      <c r="L2553" s="28"/>
      <c r="M2553" s="28"/>
      <c r="N2553" s="28"/>
      <c r="O2553" s="28"/>
      <c r="P2553" s="28"/>
      <c r="Q2553" s="28"/>
      <c r="R2553" s="28"/>
      <c r="S2553" s="28"/>
      <c r="T2553" s="28"/>
      <c r="U2553" s="28"/>
      <c r="V2553" s="28"/>
      <c r="W2553" s="28"/>
      <c r="X2553" s="28"/>
      <c r="Y2553" s="28"/>
      <c r="Z2553" s="28"/>
      <c r="AA2553" s="28"/>
      <c r="AB2553" s="28"/>
      <c r="AC2553" s="28"/>
      <c r="AD2553" s="28"/>
      <c r="AE2553" s="28"/>
      <c r="AF2553" s="28"/>
      <c r="AG2553" s="28"/>
      <c r="AH2553" s="28"/>
      <c r="AI2553" s="28"/>
      <c r="AJ2553" s="28"/>
      <c r="AK2553" s="28"/>
      <c r="AL2553" s="28"/>
      <c r="AM2553" s="28"/>
      <c r="AN2553" s="28"/>
      <c r="AO2553" s="28"/>
      <c r="AP2553" s="28"/>
      <c r="AQ2553" s="28"/>
      <c r="AR2553" s="28"/>
    </row>
    <row r="2554" spans="5:44" x14ac:dyDescent="0.25">
      <c r="E2554" s="28"/>
      <c r="F2554" s="28"/>
      <c r="G2554" s="28"/>
      <c r="H2554" s="28"/>
      <c r="I2554" s="28"/>
      <c r="J2554" s="28"/>
      <c r="K2554" s="28"/>
      <c r="L2554" s="28"/>
      <c r="M2554" s="28"/>
      <c r="N2554" s="28"/>
      <c r="O2554" s="28"/>
      <c r="P2554" s="28"/>
      <c r="Q2554" s="28"/>
      <c r="R2554" s="28"/>
      <c r="S2554" s="28"/>
      <c r="T2554" s="28"/>
      <c r="U2554" s="28"/>
      <c r="V2554" s="28"/>
      <c r="W2554" s="28"/>
      <c r="X2554" s="28"/>
      <c r="Y2554" s="28"/>
      <c r="Z2554" s="28"/>
      <c r="AA2554" s="28"/>
      <c r="AB2554" s="28"/>
      <c r="AC2554" s="28"/>
      <c r="AD2554" s="28"/>
      <c r="AE2554" s="28"/>
      <c r="AF2554" s="28"/>
      <c r="AG2554" s="28"/>
      <c r="AH2554" s="28"/>
      <c r="AI2554" s="28"/>
      <c r="AJ2554" s="28"/>
      <c r="AK2554" s="28"/>
      <c r="AL2554" s="28"/>
      <c r="AM2554" s="28"/>
      <c r="AN2554" s="28"/>
      <c r="AO2554" s="28"/>
      <c r="AP2554" s="28"/>
      <c r="AQ2554" s="28"/>
      <c r="AR2554" s="28"/>
    </row>
    <row r="2555" spans="5:44" x14ac:dyDescent="0.25">
      <c r="E2555" s="28"/>
      <c r="F2555" s="28"/>
      <c r="G2555" s="28"/>
      <c r="H2555" s="28"/>
      <c r="I2555" s="28"/>
      <c r="J2555" s="28"/>
      <c r="K2555" s="28"/>
      <c r="L2555" s="28"/>
      <c r="M2555" s="28"/>
      <c r="N2555" s="28"/>
      <c r="O2555" s="28"/>
      <c r="P2555" s="28"/>
      <c r="Q2555" s="28"/>
      <c r="R2555" s="28"/>
      <c r="S2555" s="28"/>
      <c r="T2555" s="28"/>
      <c r="U2555" s="28"/>
      <c r="V2555" s="28"/>
      <c r="W2555" s="28"/>
      <c r="X2555" s="28"/>
      <c r="Y2555" s="28"/>
      <c r="Z2555" s="28"/>
      <c r="AA2555" s="28"/>
      <c r="AB2555" s="28"/>
      <c r="AC2555" s="28"/>
      <c r="AD2555" s="28"/>
      <c r="AE2555" s="28"/>
      <c r="AF2555" s="28"/>
      <c r="AG2555" s="28"/>
      <c r="AH2555" s="28"/>
      <c r="AI2555" s="28"/>
      <c r="AJ2555" s="28"/>
      <c r="AK2555" s="28"/>
      <c r="AL2555" s="28"/>
      <c r="AM2555" s="28"/>
      <c r="AN2555" s="28"/>
      <c r="AO2555" s="28"/>
      <c r="AP2555" s="28"/>
      <c r="AQ2555" s="28"/>
      <c r="AR2555" s="28"/>
    </row>
    <row r="2556" spans="5:44" x14ac:dyDescent="0.25">
      <c r="E2556" s="28"/>
      <c r="F2556" s="28"/>
      <c r="G2556" s="28"/>
      <c r="H2556" s="28"/>
      <c r="I2556" s="28"/>
      <c r="J2556" s="28"/>
      <c r="K2556" s="28"/>
      <c r="L2556" s="28"/>
      <c r="M2556" s="28"/>
      <c r="N2556" s="28"/>
      <c r="O2556" s="28"/>
      <c r="P2556" s="28"/>
      <c r="Q2556" s="28"/>
      <c r="R2556" s="28"/>
      <c r="S2556" s="28"/>
      <c r="T2556" s="28"/>
      <c r="U2556" s="28"/>
      <c r="V2556" s="28"/>
      <c r="W2556" s="28"/>
      <c r="X2556" s="28"/>
      <c r="Y2556" s="28"/>
      <c r="Z2556" s="28"/>
      <c r="AA2556" s="28"/>
      <c r="AB2556" s="28"/>
      <c r="AC2556" s="28"/>
      <c r="AD2556" s="28"/>
      <c r="AE2556" s="28"/>
      <c r="AF2556" s="28"/>
      <c r="AG2556" s="28"/>
      <c r="AH2556" s="28"/>
      <c r="AI2556" s="28"/>
      <c r="AJ2556" s="28"/>
      <c r="AK2556" s="28"/>
      <c r="AL2556" s="28"/>
      <c r="AM2556" s="28"/>
      <c r="AN2556" s="28"/>
      <c r="AO2556" s="28"/>
      <c r="AP2556" s="28"/>
      <c r="AQ2556" s="28"/>
      <c r="AR2556" s="28"/>
    </row>
    <row r="2557" spans="5:44" x14ac:dyDescent="0.25">
      <c r="E2557" s="28"/>
      <c r="F2557" s="28"/>
      <c r="G2557" s="28"/>
      <c r="H2557" s="28"/>
      <c r="I2557" s="28"/>
      <c r="J2557" s="28"/>
      <c r="K2557" s="28"/>
      <c r="L2557" s="28"/>
      <c r="M2557" s="28"/>
      <c r="N2557" s="28"/>
      <c r="O2557" s="28"/>
      <c r="P2557" s="28"/>
      <c r="Q2557" s="28"/>
      <c r="R2557" s="28"/>
      <c r="S2557" s="28"/>
      <c r="T2557" s="28"/>
      <c r="U2557" s="28"/>
      <c r="V2557" s="28"/>
      <c r="W2557" s="28"/>
      <c r="X2557" s="28"/>
      <c r="Y2557" s="28"/>
      <c r="Z2557" s="28"/>
      <c r="AA2557" s="28"/>
      <c r="AB2557" s="28"/>
      <c r="AC2557" s="28"/>
      <c r="AD2557" s="28"/>
      <c r="AE2557" s="28"/>
      <c r="AF2557" s="28"/>
      <c r="AG2557" s="28"/>
      <c r="AH2557" s="28"/>
      <c r="AI2557" s="28"/>
      <c r="AJ2557" s="28"/>
      <c r="AK2557" s="28"/>
      <c r="AL2557" s="28"/>
      <c r="AM2557" s="28"/>
      <c r="AN2557" s="28"/>
      <c r="AO2557" s="28"/>
      <c r="AP2557" s="28"/>
      <c r="AQ2557" s="28"/>
      <c r="AR2557" s="28"/>
    </row>
    <row r="2558" spans="5:44" x14ac:dyDescent="0.25">
      <c r="E2558" s="28"/>
      <c r="F2558" s="28"/>
      <c r="G2558" s="28"/>
      <c r="H2558" s="28"/>
      <c r="I2558" s="28"/>
      <c r="J2558" s="28"/>
      <c r="K2558" s="28"/>
      <c r="L2558" s="28"/>
      <c r="M2558" s="28"/>
      <c r="N2558" s="28"/>
      <c r="O2558" s="28"/>
      <c r="P2558" s="28"/>
      <c r="Q2558" s="28"/>
      <c r="R2558" s="28"/>
      <c r="S2558" s="28"/>
      <c r="T2558" s="28"/>
      <c r="U2558" s="28"/>
      <c r="V2558" s="28"/>
      <c r="W2558" s="28"/>
      <c r="X2558" s="28"/>
      <c r="Y2558" s="28"/>
      <c r="Z2558" s="28"/>
      <c r="AA2558" s="28"/>
      <c r="AB2558" s="28"/>
      <c r="AC2558" s="28"/>
      <c r="AD2558" s="28"/>
      <c r="AE2558" s="28"/>
      <c r="AF2558" s="28"/>
      <c r="AG2558" s="28"/>
      <c r="AH2558" s="28"/>
      <c r="AI2558" s="28"/>
      <c r="AJ2558" s="28"/>
      <c r="AK2558" s="28"/>
      <c r="AL2558" s="28"/>
      <c r="AM2558" s="28"/>
      <c r="AN2558" s="28"/>
      <c r="AO2558" s="28"/>
      <c r="AP2558" s="28"/>
      <c r="AQ2558" s="28"/>
      <c r="AR2558" s="28"/>
    </row>
    <row r="2559" spans="5:44" x14ac:dyDescent="0.25">
      <c r="E2559" s="28"/>
      <c r="F2559" s="28"/>
      <c r="G2559" s="28"/>
      <c r="H2559" s="28"/>
      <c r="I2559" s="28"/>
      <c r="J2559" s="28"/>
      <c r="K2559" s="28"/>
      <c r="L2559" s="28"/>
      <c r="M2559" s="28"/>
      <c r="N2559" s="28"/>
      <c r="O2559" s="28"/>
      <c r="P2559" s="28"/>
      <c r="Q2559" s="28"/>
      <c r="R2559" s="28"/>
      <c r="S2559" s="28"/>
      <c r="T2559" s="28"/>
      <c r="U2559" s="28"/>
      <c r="V2559" s="28"/>
      <c r="W2559" s="28"/>
      <c r="X2559" s="28"/>
      <c r="Y2559" s="28"/>
      <c r="Z2559" s="28"/>
      <c r="AA2559" s="28"/>
      <c r="AB2559" s="28"/>
      <c r="AC2559" s="28"/>
      <c r="AD2559" s="28"/>
      <c r="AE2559" s="28"/>
      <c r="AF2559" s="28"/>
      <c r="AG2559" s="28"/>
      <c r="AH2559" s="28"/>
      <c r="AI2559" s="28"/>
      <c r="AJ2559" s="28"/>
      <c r="AK2559" s="28"/>
      <c r="AL2559" s="28"/>
      <c r="AM2559" s="28"/>
      <c r="AN2559" s="28"/>
      <c r="AO2559" s="28"/>
      <c r="AP2559" s="28"/>
      <c r="AQ2559" s="28"/>
      <c r="AR2559" s="28"/>
    </row>
    <row r="2560" spans="5:44" x14ac:dyDescent="0.25">
      <c r="E2560" s="28"/>
      <c r="F2560" s="28"/>
      <c r="G2560" s="28"/>
      <c r="H2560" s="28"/>
      <c r="I2560" s="28"/>
      <c r="J2560" s="28"/>
      <c r="K2560" s="28"/>
      <c r="L2560" s="28"/>
      <c r="M2560" s="28"/>
      <c r="N2560" s="28"/>
      <c r="O2560" s="28"/>
      <c r="P2560" s="28"/>
      <c r="Q2560" s="28"/>
      <c r="R2560" s="28"/>
      <c r="S2560" s="28"/>
      <c r="T2560" s="28"/>
      <c r="U2560" s="28"/>
      <c r="V2560" s="28"/>
      <c r="W2560" s="28"/>
      <c r="X2560" s="28"/>
      <c r="Y2560" s="28"/>
      <c r="Z2560" s="28"/>
      <c r="AA2560" s="28"/>
      <c r="AB2560" s="28"/>
      <c r="AC2560" s="28"/>
      <c r="AD2560" s="28"/>
      <c r="AE2560" s="28"/>
      <c r="AF2560" s="28"/>
      <c r="AG2560" s="28"/>
      <c r="AH2560" s="28"/>
      <c r="AI2560" s="28"/>
      <c r="AJ2560" s="28"/>
      <c r="AK2560" s="28"/>
      <c r="AL2560" s="28"/>
      <c r="AM2560" s="28"/>
      <c r="AN2560" s="28"/>
      <c r="AO2560" s="28"/>
      <c r="AP2560" s="28"/>
      <c r="AQ2560" s="28"/>
      <c r="AR2560" s="28"/>
    </row>
    <row r="2561" spans="5:44" x14ac:dyDescent="0.25">
      <c r="E2561" s="28"/>
      <c r="F2561" s="28"/>
      <c r="G2561" s="28"/>
      <c r="H2561" s="28"/>
      <c r="I2561" s="28"/>
      <c r="J2561" s="28"/>
      <c r="K2561" s="28"/>
      <c r="L2561" s="28"/>
      <c r="M2561" s="28"/>
      <c r="N2561" s="28"/>
      <c r="O2561" s="28"/>
      <c r="P2561" s="28"/>
      <c r="Q2561" s="28"/>
      <c r="R2561" s="28"/>
      <c r="S2561" s="28"/>
      <c r="T2561" s="28"/>
      <c r="U2561" s="28"/>
      <c r="V2561" s="28"/>
      <c r="W2561" s="28"/>
      <c r="X2561" s="28"/>
      <c r="Y2561" s="28"/>
      <c r="Z2561" s="28"/>
      <c r="AA2561" s="28"/>
      <c r="AB2561" s="28"/>
      <c r="AC2561" s="28"/>
      <c r="AD2561" s="28"/>
      <c r="AE2561" s="28"/>
      <c r="AF2561" s="28"/>
      <c r="AG2561" s="28"/>
      <c r="AH2561" s="28"/>
      <c r="AI2561" s="28"/>
      <c r="AJ2561" s="28"/>
      <c r="AK2561" s="28"/>
      <c r="AL2561" s="28"/>
      <c r="AM2561" s="28"/>
      <c r="AN2561" s="28"/>
      <c r="AO2561" s="28"/>
      <c r="AP2561" s="28"/>
      <c r="AQ2561" s="28"/>
      <c r="AR2561" s="28"/>
    </row>
    <row r="2562" spans="5:44" x14ac:dyDescent="0.25">
      <c r="E2562" s="28"/>
      <c r="F2562" s="28"/>
      <c r="G2562" s="28"/>
      <c r="H2562" s="28"/>
      <c r="I2562" s="28"/>
      <c r="J2562" s="28"/>
      <c r="K2562" s="28"/>
      <c r="L2562" s="28"/>
      <c r="M2562" s="28"/>
      <c r="N2562" s="28"/>
      <c r="O2562" s="28"/>
      <c r="P2562" s="28"/>
      <c r="Q2562" s="28"/>
      <c r="R2562" s="28"/>
      <c r="S2562" s="28"/>
      <c r="T2562" s="28"/>
      <c r="U2562" s="28"/>
      <c r="V2562" s="28"/>
      <c r="W2562" s="28"/>
      <c r="X2562" s="28"/>
      <c r="Y2562" s="28"/>
      <c r="Z2562" s="28"/>
      <c r="AA2562" s="28"/>
      <c r="AB2562" s="28"/>
      <c r="AC2562" s="28"/>
      <c r="AD2562" s="28"/>
      <c r="AE2562" s="28"/>
      <c r="AF2562" s="28"/>
      <c r="AG2562" s="28"/>
      <c r="AH2562" s="28"/>
      <c r="AI2562" s="28"/>
      <c r="AJ2562" s="28"/>
      <c r="AK2562" s="28"/>
      <c r="AL2562" s="28"/>
      <c r="AM2562" s="28"/>
      <c r="AN2562" s="28"/>
      <c r="AO2562" s="28"/>
      <c r="AP2562" s="28"/>
      <c r="AQ2562" s="28"/>
      <c r="AR2562" s="28"/>
    </row>
    <row r="2563" spans="5:44" x14ac:dyDescent="0.25">
      <c r="E2563" s="28"/>
      <c r="F2563" s="28"/>
      <c r="G2563" s="28"/>
      <c r="H2563" s="28"/>
      <c r="I2563" s="28"/>
      <c r="J2563" s="28"/>
      <c r="K2563" s="28"/>
      <c r="L2563" s="28"/>
      <c r="M2563" s="28"/>
      <c r="N2563" s="28"/>
      <c r="O2563" s="28"/>
      <c r="P2563" s="28"/>
      <c r="Q2563" s="28"/>
      <c r="R2563" s="28"/>
      <c r="S2563" s="28"/>
      <c r="T2563" s="28"/>
      <c r="U2563" s="28"/>
      <c r="V2563" s="28"/>
      <c r="W2563" s="28"/>
      <c r="X2563" s="28"/>
      <c r="Y2563" s="28"/>
      <c r="Z2563" s="28"/>
      <c r="AA2563" s="28"/>
      <c r="AB2563" s="28"/>
      <c r="AC2563" s="28"/>
      <c r="AD2563" s="28"/>
      <c r="AE2563" s="28"/>
      <c r="AF2563" s="28"/>
      <c r="AG2563" s="28"/>
      <c r="AH2563" s="28"/>
      <c r="AI2563" s="28"/>
      <c r="AJ2563" s="28"/>
      <c r="AK2563" s="28"/>
      <c r="AL2563" s="28"/>
      <c r="AM2563" s="28"/>
      <c r="AN2563" s="28"/>
      <c r="AO2563" s="28"/>
      <c r="AP2563" s="28"/>
      <c r="AQ2563" s="28"/>
      <c r="AR2563" s="28"/>
    </row>
    <row r="2564" spans="5:44" x14ac:dyDescent="0.25">
      <c r="E2564" s="28"/>
      <c r="F2564" s="28"/>
      <c r="G2564" s="28"/>
      <c r="H2564" s="28"/>
      <c r="I2564" s="28"/>
      <c r="J2564" s="28"/>
      <c r="K2564" s="28"/>
      <c r="L2564" s="28"/>
      <c r="M2564" s="28"/>
      <c r="N2564" s="28"/>
      <c r="O2564" s="28"/>
      <c r="P2564" s="28"/>
      <c r="Q2564" s="28"/>
      <c r="R2564" s="28"/>
      <c r="S2564" s="28"/>
      <c r="T2564" s="28"/>
      <c r="U2564" s="28"/>
      <c r="V2564" s="28"/>
      <c r="W2564" s="28"/>
      <c r="X2564" s="28"/>
      <c r="Y2564" s="28"/>
      <c r="Z2564" s="28"/>
      <c r="AA2564" s="28"/>
      <c r="AB2564" s="28"/>
      <c r="AC2564" s="28"/>
      <c r="AD2564" s="28"/>
      <c r="AE2564" s="28"/>
      <c r="AF2564" s="28"/>
      <c r="AG2564" s="28"/>
      <c r="AH2564" s="28"/>
      <c r="AI2564" s="28"/>
      <c r="AJ2564" s="28"/>
      <c r="AK2564" s="28"/>
      <c r="AL2564" s="28"/>
      <c r="AM2564" s="28"/>
      <c r="AN2564" s="28"/>
      <c r="AO2564" s="28"/>
      <c r="AP2564" s="28"/>
      <c r="AQ2564" s="28"/>
      <c r="AR2564" s="28"/>
    </row>
    <row r="2565" spans="5:44" x14ac:dyDescent="0.25">
      <c r="E2565" s="28"/>
      <c r="F2565" s="28"/>
      <c r="G2565" s="28"/>
      <c r="H2565" s="28"/>
      <c r="I2565" s="28"/>
      <c r="J2565" s="28"/>
      <c r="K2565" s="28"/>
      <c r="L2565" s="28"/>
      <c r="M2565" s="28"/>
      <c r="N2565" s="28"/>
      <c r="O2565" s="28"/>
      <c r="P2565" s="28"/>
      <c r="Q2565" s="28"/>
      <c r="R2565" s="28"/>
      <c r="S2565" s="28"/>
      <c r="T2565" s="28"/>
      <c r="U2565" s="28"/>
      <c r="V2565" s="28"/>
      <c r="W2565" s="28"/>
      <c r="X2565" s="28"/>
      <c r="Y2565" s="28"/>
      <c r="Z2565" s="28"/>
      <c r="AA2565" s="28"/>
      <c r="AB2565" s="28"/>
      <c r="AC2565" s="28"/>
      <c r="AD2565" s="28"/>
      <c r="AE2565" s="28"/>
      <c r="AF2565" s="28"/>
      <c r="AG2565" s="28"/>
      <c r="AH2565" s="28"/>
      <c r="AI2565" s="28"/>
      <c r="AJ2565" s="28"/>
      <c r="AK2565" s="28"/>
      <c r="AL2565" s="28"/>
      <c r="AM2565" s="28"/>
      <c r="AN2565" s="28"/>
      <c r="AO2565" s="28"/>
      <c r="AP2565" s="28"/>
      <c r="AQ2565" s="28"/>
      <c r="AR2565" s="28"/>
    </row>
    <row r="2566" spans="5:44" x14ac:dyDescent="0.25">
      <c r="E2566" s="28"/>
      <c r="F2566" s="28"/>
      <c r="G2566" s="28"/>
      <c r="H2566" s="28"/>
      <c r="I2566" s="28"/>
      <c r="J2566" s="28"/>
      <c r="K2566" s="28"/>
      <c r="L2566" s="28"/>
      <c r="M2566" s="28"/>
      <c r="N2566" s="28"/>
      <c r="O2566" s="28"/>
      <c r="P2566" s="28"/>
      <c r="Q2566" s="28"/>
      <c r="R2566" s="28"/>
      <c r="S2566" s="28"/>
      <c r="T2566" s="28"/>
      <c r="U2566" s="28"/>
      <c r="V2566" s="28"/>
      <c r="W2566" s="28"/>
      <c r="X2566" s="28"/>
      <c r="Y2566" s="28"/>
      <c r="Z2566" s="28"/>
      <c r="AA2566" s="28"/>
      <c r="AB2566" s="28"/>
      <c r="AC2566" s="28"/>
      <c r="AD2566" s="28"/>
      <c r="AE2566" s="28"/>
      <c r="AF2566" s="28"/>
      <c r="AG2566" s="28"/>
      <c r="AH2566" s="28"/>
      <c r="AI2566" s="28"/>
      <c r="AJ2566" s="28"/>
      <c r="AK2566" s="28"/>
      <c r="AL2566" s="28"/>
      <c r="AM2566" s="28"/>
      <c r="AN2566" s="28"/>
      <c r="AO2566" s="28"/>
      <c r="AP2566" s="28"/>
      <c r="AQ2566" s="28"/>
      <c r="AR2566" s="28"/>
    </row>
    <row r="2567" spans="5:44" x14ac:dyDescent="0.25">
      <c r="E2567" s="28"/>
      <c r="F2567" s="28"/>
      <c r="G2567" s="28"/>
      <c r="H2567" s="28"/>
      <c r="I2567" s="28"/>
      <c r="J2567" s="28"/>
      <c r="K2567" s="28"/>
      <c r="L2567" s="28"/>
      <c r="M2567" s="28"/>
      <c r="N2567" s="28"/>
      <c r="O2567" s="28"/>
      <c r="P2567" s="28"/>
      <c r="Q2567" s="28"/>
      <c r="R2567" s="28"/>
      <c r="S2567" s="28"/>
      <c r="T2567" s="28"/>
      <c r="U2567" s="28"/>
      <c r="V2567" s="28"/>
      <c r="W2567" s="28"/>
      <c r="X2567" s="28"/>
      <c r="Y2567" s="28"/>
      <c r="Z2567" s="28"/>
      <c r="AA2567" s="28"/>
      <c r="AB2567" s="28"/>
      <c r="AC2567" s="28"/>
      <c r="AD2567" s="28"/>
      <c r="AE2567" s="28"/>
      <c r="AF2567" s="28"/>
      <c r="AG2567" s="28"/>
      <c r="AH2567" s="28"/>
      <c r="AI2567" s="28"/>
      <c r="AJ2567" s="28"/>
      <c r="AK2567" s="28"/>
      <c r="AL2567" s="28"/>
      <c r="AM2567" s="28"/>
      <c r="AN2567" s="28"/>
      <c r="AO2567" s="28"/>
      <c r="AP2567" s="28"/>
      <c r="AQ2567" s="28"/>
      <c r="AR2567" s="28"/>
    </row>
    <row r="2568" spans="5:44" x14ac:dyDescent="0.25">
      <c r="E2568" s="28"/>
      <c r="F2568" s="28"/>
      <c r="G2568" s="28"/>
      <c r="H2568" s="28"/>
      <c r="I2568" s="28"/>
      <c r="J2568" s="28"/>
      <c r="K2568" s="28"/>
      <c r="L2568" s="28"/>
      <c r="M2568" s="28"/>
      <c r="N2568" s="28"/>
      <c r="O2568" s="28"/>
      <c r="P2568" s="28"/>
      <c r="Q2568" s="28"/>
      <c r="R2568" s="28"/>
      <c r="S2568" s="28"/>
      <c r="T2568" s="28"/>
      <c r="U2568" s="28"/>
      <c r="V2568" s="28"/>
      <c r="W2568" s="28"/>
      <c r="X2568" s="28"/>
      <c r="Y2568" s="28"/>
      <c r="Z2568" s="28"/>
      <c r="AA2568" s="28"/>
      <c r="AB2568" s="28"/>
      <c r="AC2568" s="28"/>
      <c r="AD2568" s="28"/>
      <c r="AE2568" s="28"/>
      <c r="AF2568" s="28"/>
      <c r="AG2568" s="28"/>
      <c r="AH2568" s="28"/>
      <c r="AI2568" s="28"/>
      <c r="AJ2568" s="28"/>
      <c r="AK2568" s="28"/>
      <c r="AL2568" s="28"/>
      <c r="AM2568" s="28"/>
      <c r="AN2568" s="28"/>
      <c r="AO2568" s="28"/>
      <c r="AP2568" s="28"/>
      <c r="AQ2568" s="28"/>
      <c r="AR2568" s="28"/>
    </row>
    <row r="2569" spans="5:44" x14ac:dyDescent="0.25">
      <c r="E2569" s="28"/>
      <c r="F2569" s="28"/>
      <c r="G2569" s="28"/>
      <c r="H2569" s="28"/>
      <c r="I2569" s="28"/>
      <c r="J2569" s="28"/>
      <c r="K2569" s="28"/>
      <c r="L2569" s="28"/>
      <c r="M2569" s="28"/>
      <c r="N2569" s="28"/>
      <c r="O2569" s="28"/>
      <c r="P2569" s="28"/>
      <c r="Q2569" s="28"/>
      <c r="R2569" s="28"/>
      <c r="S2569" s="28"/>
      <c r="T2569" s="28"/>
      <c r="U2569" s="28"/>
      <c r="V2569" s="28"/>
      <c r="W2569" s="28"/>
      <c r="X2569" s="28"/>
      <c r="Y2569" s="28"/>
      <c r="Z2569" s="28"/>
      <c r="AA2569" s="28"/>
      <c r="AB2569" s="28"/>
      <c r="AC2569" s="28"/>
      <c r="AD2569" s="28"/>
      <c r="AE2569" s="28"/>
      <c r="AF2569" s="28"/>
      <c r="AG2569" s="28"/>
      <c r="AH2569" s="28"/>
      <c r="AI2569" s="28"/>
      <c r="AJ2569" s="28"/>
      <c r="AK2569" s="28"/>
      <c r="AL2569" s="28"/>
      <c r="AM2569" s="28"/>
      <c r="AN2569" s="28"/>
      <c r="AO2569" s="28"/>
      <c r="AP2569" s="28"/>
      <c r="AQ2569" s="28"/>
      <c r="AR2569" s="28"/>
    </row>
    <row r="2570" spans="5:44" x14ac:dyDescent="0.25">
      <c r="E2570" s="28"/>
      <c r="F2570" s="28"/>
      <c r="G2570" s="28"/>
      <c r="H2570" s="28"/>
      <c r="I2570" s="28"/>
      <c r="J2570" s="28"/>
      <c r="K2570" s="28"/>
      <c r="L2570" s="28"/>
      <c r="M2570" s="28"/>
      <c r="N2570" s="28"/>
      <c r="O2570" s="28"/>
      <c r="P2570" s="28"/>
      <c r="Q2570" s="28"/>
      <c r="R2570" s="28"/>
      <c r="S2570" s="28"/>
      <c r="T2570" s="28"/>
      <c r="U2570" s="28"/>
      <c r="V2570" s="28"/>
      <c r="W2570" s="28"/>
      <c r="X2570" s="28"/>
      <c r="Y2570" s="28"/>
      <c r="Z2570" s="28"/>
      <c r="AA2570" s="28"/>
      <c r="AB2570" s="28"/>
      <c r="AC2570" s="28"/>
      <c r="AD2570" s="28"/>
      <c r="AE2570" s="28"/>
      <c r="AF2570" s="28"/>
      <c r="AG2570" s="28"/>
      <c r="AH2570" s="28"/>
      <c r="AI2570" s="28"/>
      <c r="AJ2570" s="28"/>
      <c r="AK2570" s="28"/>
      <c r="AL2570" s="28"/>
      <c r="AM2570" s="28"/>
      <c r="AN2570" s="28"/>
      <c r="AO2570" s="28"/>
      <c r="AP2570" s="28"/>
      <c r="AQ2570" s="28"/>
      <c r="AR2570" s="28"/>
    </row>
    <row r="2571" spans="5:44" x14ac:dyDescent="0.25">
      <c r="E2571" s="28"/>
      <c r="F2571" s="28"/>
      <c r="G2571" s="28"/>
      <c r="H2571" s="28"/>
      <c r="I2571" s="28"/>
      <c r="J2571" s="28"/>
      <c r="K2571" s="28"/>
      <c r="L2571" s="28"/>
      <c r="M2571" s="28"/>
      <c r="N2571" s="28"/>
      <c r="O2571" s="28"/>
      <c r="P2571" s="28"/>
      <c r="Q2571" s="28"/>
      <c r="R2571" s="28"/>
      <c r="S2571" s="28"/>
      <c r="T2571" s="28"/>
      <c r="U2571" s="28"/>
      <c r="V2571" s="28"/>
      <c r="W2571" s="28"/>
      <c r="X2571" s="28"/>
      <c r="Y2571" s="28"/>
      <c r="Z2571" s="28"/>
      <c r="AA2571" s="28"/>
      <c r="AB2571" s="28"/>
      <c r="AC2571" s="28"/>
      <c r="AD2571" s="28"/>
      <c r="AE2571" s="28"/>
      <c r="AF2571" s="28"/>
      <c r="AG2571" s="28"/>
      <c r="AH2571" s="28"/>
      <c r="AI2571" s="28"/>
      <c r="AJ2571" s="28"/>
      <c r="AK2571" s="28"/>
      <c r="AL2571" s="28"/>
      <c r="AM2571" s="28"/>
      <c r="AN2571" s="28"/>
      <c r="AO2571" s="28"/>
      <c r="AP2571" s="28"/>
      <c r="AQ2571" s="28"/>
      <c r="AR2571" s="28"/>
    </row>
    <row r="2572" spans="5:44" x14ac:dyDescent="0.25">
      <c r="E2572" s="28"/>
      <c r="F2572" s="28"/>
      <c r="G2572" s="28"/>
      <c r="H2572" s="28"/>
      <c r="I2572" s="28"/>
      <c r="J2572" s="28"/>
      <c r="K2572" s="28"/>
      <c r="L2572" s="28"/>
      <c r="M2572" s="28"/>
      <c r="N2572" s="28"/>
      <c r="O2572" s="28"/>
      <c r="P2572" s="28"/>
      <c r="Q2572" s="28"/>
      <c r="R2572" s="28"/>
      <c r="S2572" s="28"/>
      <c r="T2572" s="28"/>
      <c r="U2572" s="28"/>
      <c r="V2572" s="28"/>
      <c r="W2572" s="28"/>
      <c r="X2572" s="28"/>
      <c r="Y2572" s="28"/>
      <c r="Z2572" s="28"/>
      <c r="AA2572" s="28"/>
      <c r="AB2572" s="28"/>
      <c r="AC2572" s="28"/>
      <c r="AD2572" s="28"/>
      <c r="AE2572" s="28"/>
      <c r="AF2572" s="28"/>
      <c r="AG2572" s="28"/>
      <c r="AH2572" s="28"/>
      <c r="AI2572" s="28"/>
      <c r="AJ2572" s="28"/>
      <c r="AK2572" s="28"/>
      <c r="AL2572" s="28"/>
      <c r="AM2572" s="28"/>
      <c r="AN2572" s="28"/>
      <c r="AO2572" s="28"/>
      <c r="AP2572" s="28"/>
      <c r="AQ2572" s="28"/>
      <c r="AR2572" s="28"/>
    </row>
    <row r="2573" spans="5:44" x14ac:dyDescent="0.25">
      <c r="E2573" s="28"/>
      <c r="F2573" s="28"/>
      <c r="G2573" s="28"/>
      <c r="H2573" s="28"/>
      <c r="I2573" s="28"/>
      <c r="J2573" s="28"/>
      <c r="K2573" s="28"/>
      <c r="L2573" s="28"/>
      <c r="M2573" s="28"/>
      <c r="N2573" s="28"/>
      <c r="O2573" s="28"/>
      <c r="P2573" s="28"/>
      <c r="Q2573" s="28"/>
      <c r="R2573" s="28"/>
      <c r="S2573" s="28"/>
      <c r="T2573" s="28"/>
      <c r="U2573" s="28"/>
      <c r="V2573" s="28"/>
      <c r="W2573" s="28"/>
      <c r="X2573" s="28"/>
      <c r="Y2573" s="28"/>
      <c r="Z2573" s="28"/>
      <c r="AA2573" s="28"/>
      <c r="AB2573" s="28"/>
      <c r="AC2573" s="28"/>
      <c r="AD2573" s="28"/>
      <c r="AE2573" s="28"/>
      <c r="AF2573" s="28"/>
      <c r="AG2573" s="28"/>
      <c r="AH2573" s="28"/>
      <c r="AI2573" s="28"/>
      <c r="AJ2573" s="28"/>
      <c r="AK2573" s="28"/>
      <c r="AL2573" s="28"/>
      <c r="AM2573" s="28"/>
      <c r="AN2573" s="28"/>
      <c r="AO2573" s="28"/>
      <c r="AP2573" s="28"/>
      <c r="AQ2573" s="28"/>
      <c r="AR2573" s="28"/>
    </row>
    <row r="2574" spans="5:44" x14ac:dyDescent="0.25">
      <c r="E2574" s="28"/>
      <c r="F2574" s="28"/>
      <c r="G2574" s="28"/>
      <c r="H2574" s="28"/>
      <c r="I2574" s="28"/>
      <c r="J2574" s="28"/>
      <c r="K2574" s="28"/>
      <c r="L2574" s="28"/>
      <c r="M2574" s="28"/>
      <c r="N2574" s="28"/>
      <c r="O2574" s="28"/>
      <c r="P2574" s="28"/>
      <c r="Q2574" s="28"/>
      <c r="R2574" s="28"/>
      <c r="S2574" s="28"/>
      <c r="T2574" s="28"/>
      <c r="U2574" s="28"/>
      <c r="V2574" s="28"/>
      <c r="W2574" s="28"/>
      <c r="X2574" s="28"/>
      <c r="Y2574" s="28"/>
      <c r="Z2574" s="28"/>
      <c r="AA2574" s="28"/>
      <c r="AB2574" s="28"/>
      <c r="AC2574" s="28"/>
      <c r="AD2574" s="28"/>
      <c r="AE2574" s="28"/>
      <c r="AF2574" s="28"/>
      <c r="AG2574" s="28"/>
      <c r="AH2574" s="28"/>
      <c r="AI2574" s="28"/>
      <c r="AJ2574" s="28"/>
      <c r="AK2574" s="28"/>
      <c r="AL2574" s="28"/>
      <c r="AM2574" s="28"/>
      <c r="AN2574" s="28"/>
      <c r="AO2574" s="28"/>
      <c r="AP2574" s="28"/>
      <c r="AQ2574" s="28"/>
      <c r="AR2574" s="28"/>
    </row>
    <row r="2575" spans="5:44" x14ac:dyDescent="0.25">
      <c r="E2575" s="28"/>
      <c r="F2575" s="28"/>
      <c r="G2575" s="28"/>
      <c r="H2575" s="28"/>
      <c r="I2575" s="28"/>
      <c r="J2575" s="28"/>
      <c r="K2575" s="28"/>
      <c r="L2575" s="28"/>
      <c r="M2575" s="28"/>
      <c r="N2575" s="28"/>
      <c r="O2575" s="28"/>
      <c r="P2575" s="28"/>
      <c r="Q2575" s="28"/>
      <c r="R2575" s="28"/>
      <c r="S2575" s="28"/>
      <c r="T2575" s="28"/>
      <c r="U2575" s="28"/>
      <c r="V2575" s="28"/>
      <c r="W2575" s="28"/>
      <c r="X2575" s="28"/>
      <c r="Y2575" s="28"/>
      <c r="Z2575" s="28"/>
      <c r="AA2575" s="28"/>
      <c r="AB2575" s="28"/>
      <c r="AC2575" s="28"/>
      <c r="AD2575" s="28"/>
      <c r="AE2575" s="28"/>
      <c r="AF2575" s="28"/>
      <c r="AG2575" s="28"/>
      <c r="AH2575" s="28"/>
      <c r="AI2575" s="28"/>
      <c r="AJ2575" s="28"/>
      <c r="AK2575" s="28"/>
      <c r="AL2575" s="28"/>
      <c r="AM2575" s="28"/>
      <c r="AN2575" s="28"/>
      <c r="AO2575" s="28"/>
      <c r="AP2575" s="28"/>
      <c r="AQ2575" s="28"/>
      <c r="AR2575" s="28"/>
    </row>
    <row r="2576" spans="5:44" x14ac:dyDescent="0.25">
      <c r="E2576" s="28"/>
      <c r="F2576" s="28"/>
      <c r="G2576" s="28"/>
      <c r="H2576" s="28"/>
      <c r="I2576" s="28"/>
      <c r="J2576" s="28"/>
      <c r="K2576" s="28"/>
      <c r="L2576" s="28"/>
      <c r="M2576" s="28"/>
      <c r="N2576" s="28"/>
      <c r="O2576" s="28"/>
      <c r="P2576" s="28"/>
      <c r="Q2576" s="28"/>
      <c r="R2576" s="28"/>
      <c r="S2576" s="28"/>
      <c r="T2576" s="28"/>
      <c r="U2576" s="28"/>
      <c r="V2576" s="28"/>
      <c r="W2576" s="28"/>
      <c r="X2576" s="28"/>
      <c r="Y2576" s="28"/>
      <c r="Z2576" s="28"/>
      <c r="AA2576" s="28"/>
      <c r="AB2576" s="28"/>
      <c r="AC2576" s="28"/>
      <c r="AD2576" s="28"/>
      <c r="AE2576" s="28"/>
      <c r="AF2576" s="28"/>
      <c r="AG2576" s="28"/>
      <c r="AH2576" s="28"/>
      <c r="AI2576" s="28"/>
      <c r="AJ2576" s="28"/>
      <c r="AK2576" s="28"/>
      <c r="AL2576" s="28"/>
      <c r="AM2576" s="28"/>
      <c r="AN2576" s="28"/>
      <c r="AO2576" s="28"/>
      <c r="AP2576" s="28"/>
      <c r="AQ2576" s="28"/>
      <c r="AR2576" s="28"/>
    </row>
    <row r="2577" spans="5:44" x14ac:dyDescent="0.25">
      <c r="E2577" s="28"/>
      <c r="F2577" s="28"/>
      <c r="G2577" s="28"/>
      <c r="H2577" s="28"/>
      <c r="I2577" s="28"/>
      <c r="J2577" s="28"/>
      <c r="K2577" s="28"/>
      <c r="L2577" s="28"/>
      <c r="M2577" s="28"/>
      <c r="N2577" s="28"/>
      <c r="O2577" s="28"/>
      <c r="P2577" s="28"/>
      <c r="Q2577" s="28"/>
      <c r="R2577" s="28"/>
      <c r="S2577" s="28"/>
      <c r="T2577" s="28"/>
      <c r="U2577" s="28"/>
      <c r="V2577" s="28"/>
      <c r="W2577" s="28"/>
      <c r="X2577" s="28"/>
      <c r="Y2577" s="28"/>
      <c r="Z2577" s="28"/>
      <c r="AA2577" s="28"/>
      <c r="AB2577" s="28"/>
      <c r="AC2577" s="28"/>
      <c r="AD2577" s="28"/>
      <c r="AE2577" s="28"/>
      <c r="AF2577" s="28"/>
      <c r="AG2577" s="28"/>
      <c r="AH2577" s="28"/>
      <c r="AI2577" s="28"/>
      <c r="AJ2577" s="28"/>
      <c r="AK2577" s="28"/>
      <c r="AL2577" s="28"/>
      <c r="AM2577" s="28"/>
      <c r="AN2577" s="28"/>
      <c r="AO2577" s="28"/>
      <c r="AP2577" s="28"/>
      <c r="AQ2577" s="28"/>
      <c r="AR2577" s="28"/>
    </row>
    <row r="2578" spans="5:44" x14ac:dyDescent="0.25">
      <c r="E2578" s="28"/>
      <c r="F2578" s="28"/>
      <c r="G2578" s="28"/>
      <c r="H2578" s="28"/>
      <c r="I2578" s="28"/>
      <c r="J2578" s="28"/>
      <c r="K2578" s="28"/>
      <c r="L2578" s="28"/>
      <c r="M2578" s="28"/>
      <c r="N2578" s="28"/>
      <c r="O2578" s="28"/>
      <c r="P2578" s="28"/>
      <c r="Q2578" s="28"/>
      <c r="R2578" s="28"/>
      <c r="S2578" s="28"/>
      <c r="T2578" s="28"/>
      <c r="U2578" s="28"/>
      <c r="V2578" s="28"/>
      <c r="W2578" s="28"/>
      <c r="X2578" s="28"/>
      <c r="Y2578" s="28"/>
      <c r="Z2578" s="28"/>
      <c r="AA2578" s="28"/>
      <c r="AB2578" s="28"/>
      <c r="AC2578" s="28"/>
      <c r="AD2578" s="28"/>
      <c r="AE2578" s="28"/>
      <c r="AF2578" s="28"/>
      <c r="AG2578" s="28"/>
      <c r="AH2578" s="28"/>
      <c r="AI2578" s="28"/>
      <c r="AJ2578" s="28"/>
      <c r="AK2578" s="28"/>
      <c r="AL2578" s="28"/>
      <c r="AM2578" s="28"/>
      <c r="AN2578" s="28"/>
      <c r="AO2578" s="28"/>
      <c r="AP2578" s="28"/>
      <c r="AQ2578" s="28"/>
      <c r="AR2578" s="28"/>
    </row>
    <row r="2579" spans="5:44" x14ac:dyDescent="0.25">
      <c r="E2579" s="28"/>
      <c r="F2579" s="28"/>
      <c r="G2579" s="28"/>
      <c r="H2579" s="28"/>
      <c r="I2579" s="28"/>
      <c r="J2579" s="28"/>
      <c r="K2579" s="28"/>
      <c r="L2579" s="28"/>
      <c r="M2579" s="28"/>
      <c r="N2579" s="28"/>
      <c r="O2579" s="28"/>
      <c r="P2579" s="28"/>
      <c r="Q2579" s="28"/>
      <c r="R2579" s="28"/>
      <c r="S2579" s="28"/>
      <c r="T2579" s="28"/>
      <c r="U2579" s="28"/>
      <c r="V2579" s="28"/>
      <c r="W2579" s="28"/>
      <c r="X2579" s="28"/>
      <c r="Y2579" s="28"/>
      <c r="Z2579" s="28"/>
      <c r="AA2579" s="28"/>
      <c r="AB2579" s="28"/>
      <c r="AC2579" s="28"/>
      <c r="AD2579" s="28"/>
      <c r="AE2579" s="28"/>
      <c r="AF2579" s="28"/>
      <c r="AG2579" s="28"/>
      <c r="AH2579" s="28"/>
      <c r="AI2579" s="28"/>
      <c r="AJ2579" s="28"/>
      <c r="AK2579" s="28"/>
      <c r="AL2579" s="28"/>
      <c r="AM2579" s="28"/>
      <c r="AN2579" s="28"/>
      <c r="AO2579" s="28"/>
      <c r="AP2579" s="28"/>
      <c r="AQ2579" s="28"/>
      <c r="AR2579" s="28"/>
    </row>
    <row r="2580" spans="5:44" x14ac:dyDescent="0.25">
      <c r="E2580" s="28"/>
      <c r="F2580" s="28"/>
      <c r="G2580" s="28"/>
      <c r="H2580" s="28"/>
      <c r="I2580" s="28"/>
      <c r="J2580" s="28"/>
      <c r="K2580" s="28"/>
      <c r="L2580" s="28"/>
      <c r="M2580" s="28"/>
      <c r="N2580" s="28"/>
      <c r="O2580" s="28"/>
      <c r="P2580" s="28"/>
      <c r="Q2580" s="28"/>
      <c r="R2580" s="28"/>
      <c r="S2580" s="28"/>
      <c r="T2580" s="28"/>
      <c r="U2580" s="28"/>
      <c r="V2580" s="28"/>
      <c r="W2580" s="28"/>
      <c r="X2580" s="28"/>
      <c r="Y2580" s="28"/>
      <c r="Z2580" s="28"/>
      <c r="AA2580" s="28"/>
      <c r="AB2580" s="28"/>
      <c r="AC2580" s="28"/>
      <c r="AD2580" s="28"/>
      <c r="AE2580" s="28"/>
      <c r="AF2580" s="28"/>
      <c r="AG2580" s="28"/>
      <c r="AH2580" s="28"/>
      <c r="AI2580" s="28"/>
      <c r="AJ2580" s="28"/>
      <c r="AK2580" s="28"/>
      <c r="AL2580" s="28"/>
      <c r="AM2580" s="28"/>
      <c r="AN2580" s="28"/>
      <c r="AO2580" s="28"/>
      <c r="AP2580" s="28"/>
      <c r="AQ2580" s="28"/>
      <c r="AR2580" s="28"/>
    </row>
    <row r="2581" spans="5:44" x14ac:dyDescent="0.25">
      <c r="E2581" s="28"/>
      <c r="F2581" s="28"/>
      <c r="G2581" s="28"/>
      <c r="H2581" s="28"/>
      <c r="I2581" s="28"/>
      <c r="J2581" s="28"/>
      <c r="K2581" s="28"/>
      <c r="L2581" s="28"/>
      <c r="M2581" s="28"/>
      <c r="N2581" s="28"/>
      <c r="O2581" s="28"/>
      <c r="P2581" s="28"/>
      <c r="Q2581" s="28"/>
      <c r="R2581" s="28"/>
      <c r="S2581" s="28"/>
      <c r="T2581" s="28"/>
      <c r="U2581" s="28"/>
      <c r="V2581" s="28"/>
      <c r="W2581" s="28"/>
      <c r="X2581" s="28"/>
      <c r="Y2581" s="28"/>
      <c r="Z2581" s="28"/>
      <c r="AA2581" s="28"/>
      <c r="AB2581" s="28"/>
      <c r="AC2581" s="28"/>
      <c r="AD2581" s="28"/>
      <c r="AE2581" s="28"/>
      <c r="AF2581" s="28"/>
      <c r="AG2581" s="28"/>
      <c r="AH2581" s="28"/>
      <c r="AI2581" s="28"/>
      <c r="AJ2581" s="28"/>
      <c r="AK2581" s="28"/>
      <c r="AL2581" s="28"/>
      <c r="AM2581" s="28"/>
      <c r="AN2581" s="28"/>
      <c r="AO2581" s="28"/>
      <c r="AP2581" s="28"/>
      <c r="AQ2581" s="28"/>
      <c r="AR2581" s="28"/>
    </row>
    <row r="2582" spans="5:44" x14ac:dyDescent="0.25">
      <c r="E2582" s="28"/>
      <c r="F2582" s="28"/>
      <c r="G2582" s="28"/>
      <c r="H2582" s="28"/>
      <c r="I2582" s="28"/>
      <c r="J2582" s="28"/>
      <c r="K2582" s="28"/>
      <c r="L2582" s="28"/>
      <c r="M2582" s="28"/>
      <c r="N2582" s="28"/>
      <c r="O2582" s="28"/>
      <c r="P2582" s="28"/>
      <c r="Q2582" s="28"/>
      <c r="R2582" s="28"/>
      <c r="S2582" s="28"/>
      <c r="T2582" s="28"/>
      <c r="U2582" s="28"/>
      <c r="V2582" s="28"/>
      <c r="W2582" s="28"/>
      <c r="X2582" s="28"/>
      <c r="Y2582" s="28"/>
      <c r="Z2582" s="28"/>
      <c r="AA2582" s="28"/>
      <c r="AB2582" s="28"/>
      <c r="AC2582" s="28"/>
      <c r="AD2582" s="28"/>
      <c r="AE2582" s="28"/>
      <c r="AF2582" s="28"/>
      <c r="AG2582" s="28"/>
      <c r="AH2582" s="28"/>
      <c r="AI2582" s="28"/>
      <c r="AJ2582" s="28"/>
      <c r="AK2582" s="28"/>
      <c r="AL2582" s="28"/>
      <c r="AM2582" s="28"/>
      <c r="AN2582" s="28"/>
      <c r="AO2582" s="28"/>
      <c r="AP2582" s="28"/>
      <c r="AQ2582" s="28"/>
      <c r="AR2582" s="28"/>
    </row>
    <row r="2583" spans="5:44" x14ac:dyDescent="0.25">
      <c r="E2583" s="28"/>
      <c r="F2583" s="28"/>
      <c r="G2583" s="28"/>
      <c r="H2583" s="28"/>
      <c r="I2583" s="28"/>
      <c r="J2583" s="28"/>
      <c r="K2583" s="28"/>
      <c r="L2583" s="28"/>
      <c r="M2583" s="28"/>
      <c r="N2583" s="28"/>
      <c r="O2583" s="28"/>
      <c r="P2583" s="28"/>
      <c r="Q2583" s="28"/>
      <c r="R2583" s="28"/>
      <c r="S2583" s="28"/>
      <c r="T2583" s="28"/>
      <c r="U2583" s="28"/>
      <c r="V2583" s="28"/>
      <c r="W2583" s="28"/>
      <c r="X2583" s="28"/>
      <c r="Y2583" s="28"/>
      <c r="Z2583" s="28"/>
      <c r="AA2583" s="28"/>
      <c r="AB2583" s="28"/>
      <c r="AC2583" s="28"/>
      <c r="AD2583" s="28"/>
      <c r="AE2583" s="28"/>
      <c r="AF2583" s="28"/>
      <c r="AG2583" s="28"/>
      <c r="AH2583" s="28"/>
      <c r="AI2583" s="28"/>
      <c r="AJ2583" s="28"/>
      <c r="AK2583" s="28"/>
      <c r="AL2583" s="28"/>
      <c r="AM2583" s="28"/>
      <c r="AN2583" s="28"/>
      <c r="AO2583" s="28"/>
      <c r="AP2583" s="28"/>
      <c r="AQ2583" s="28"/>
      <c r="AR2583" s="28"/>
    </row>
    <row r="2584" spans="5:44" x14ac:dyDescent="0.25">
      <c r="E2584" s="28"/>
      <c r="F2584" s="28"/>
      <c r="G2584" s="28"/>
      <c r="H2584" s="28"/>
      <c r="I2584" s="28"/>
      <c r="J2584" s="28"/>
      <c r="K2584" s="28"/>
      <c r="L2584" s="28"/>
      <c r="M2584" s="28"/>
      <c r="N2584" s="28"/>
      <c r="O2584" s="28"/>
      <c r="P2584" s="28"/>
      <c r="Q2584" s="28"/>
      <c r="R2584" s="28"/>
      <c r="S2584" s="28"/>
      <c r="T2584" s="28"/>
      <c r="U2584" s="28"/>
      <c r="V2584" s="28"/>
      <c r="W2584" s="28"/>
      <c r="X2584" s="28"/>
      <c r="Y2584" s="28"/>
      <c r="Z2584" s="28"/>
      <c r="AA2584" s="28"/>
      <c r="AB2584" s="28"/>
      <c r="AC2584" s="28"/>
      <c r="AD2584" s="28"/>
      <c r="AE2584" s="28"/>
      <c r="AF2584" s="28"/>
      <c r="AG2584" s="28"/>
      <c r="AH2584" s="28"/>
      <c r="AI2584" s="28"/>
      <c r="AJ2584" s="28"/>
      <c r="AK2584" s="28"/>
      <c r="AL2584" s="28"/>
      <c r="AM2584" s="28"/>
      <c r="AN2584" s="28"/>
      <c r="AO2584" s="28"/>
      <c r="AP2584" s="28"/>
      <c r="AQ2584" s="28"/>
      <c r="AR2584" s="28"/>
    </row>
    <row r="2585" spans="5:44" x14ac:dyDescent="0.25">
      <c r="E2585" s="28"/>
      <c r="F2585" s="28"/>
      <c r="G2585" s="28"/>
      <c r="H2585" s="28"/>
      <c r="I2585" s="28"/>
      <c r="J2585" s="28"/>
      <c r="K2585" s="28"/>
      <c r="L2585" s="28"/>
      <c r="M2585" s="28"/>
      <c r="N2585" s="28"/>
      <c r="O2585" s="28"/>
      <c r="P2585" s="28"/>
      <c r="Q2585" s="28"/>
      <c r="R2585" s="28"/>
      <c r="S2585" s="28"/>
      <c r="T2585" s="28"/>
      <c r="U2585" s="28"/>
      <c r="V2585" s="28"/>
      <c r="W2585" s="28"/>
      <c r="X2585" s="28"/>
      <c r="Y2585" s="28"/>
      <c r="Z2585" s="28"/>
      <c r="AA2585" s="28"/>
      <c r="AB2585" s="28"/>
      <c r="AC2585" s="28"/>
      <c r="AD2585" s="28"/>
      <c r="AE2585" s="28"/>
      <c r="AF2585" s="28"/>
      <c r="AG2585" s="28"/>
      <c r="AH2585" s="28"/>
      <c r="AI2585" s="28"/>
      <c r="AJ2585" s="28"/>
      <c r="AK2585" s="28"/>
      <c r="AL2585" s="28"/>
      <c r="AM2585" s="28"/>
      <c r="AN2585" s="28"/>
      <c r="AO2585" s="28"/>
      <c r="AP2585" s="28"/>
      <c r="AQ2585" s="28"/>
      <c r="AR2585" s="28"/>
    </row>
    <row r="2586" spans="5:44" x14ac:dyDescent="0.25">
      <c r="E2586" s="28"/>
      <c r="F2586" s="28"/>
      <c r="G2586" s="28"/>
      <c r="H2586" s="28"/>
      <c r="I2586" s="28"/>
      <c r="J2586" s="28"/>
      <c r="K2586" s="28"/>
      <c r="L2586" s="28"/>
      <c r="M2586" s="28"/>
      <c r="N2586" s="28"/>
      <c r="O2586" s="28"/>
      <c r="P2586" s="28"/>
      <c r="Q2586" s="28"/>
      <c r="R2586" s="28"/>
      <c r="S2586" s="28"/>
      <c r="T2586" s="28"/>
      <c r="U2586" s="28"/>
      <c r="V2586" s="28"/>
      <c r="W2586" s="28"/>
      <c r="X2586" s="28"/>
      <c r="Y2586" s="28"/>
      <c r="Z2586" s="28"/>
      <c r="AA2586" s="28"/>
      <c r="AB2586" s="28"/>
      <c r="AC2586" s="28"/>
      <c r="AD2586" s="28"/>
      <c r="AE2586" s="28"/>
      <c r="AF2586" s="28"/>
      <c r="AG2586" s="28"/>
      <c r="AH2586" s="28"/>
      <c r="AI2586" s="28"/>
      <c r="AJ2586" s="28"/>
      <c r="AK2586" s="28"/>
      <c r="AL2586" s="28"/>
      <c r="AM2586" s="28"/>
      <c r="AN2586" s="28"/>
      <c r="AO2586" s="28"/>
      <c r="AP2586" s="28"/>
      <c r="AQ2586" s="28"/>
      <c r="AR2586" s="28"/>
    </row>
    <row r="2587" spans="5:44" x14ac:dyDescent="0.25">
      <c r="E2587" s="28"/>
      <c r="F2587" s="28"/>
      <c r="G2587" s="28"/>
      <c r="H2587" s="28"/>
      <c r="I2587" s="28"/>
      <c r="J2587" s="28"/>
      <c r="K2587" s="28"/>
      <c r="L2587" s="28"/>
      <c r="M2587" s="28"/>
      <c r="N2587" s="28"/>
      <c r="O2587" s="28"/>
      <c r="P2587" s="28"/>
      <c r="Q2587" s="28"/>
      <c r="R2587" s="28"/>
      <c r="S2587" s="28"/>
      <c r="T2587" s="28"/>
      <c r="U2587" s="28"/>
      <c r="V2587" s="28"/>
      <c r="W2587" s="28"/>
      <c r="X2587" s="28"/>
      <c r="Y2587" s="28"/>
      <c r="Z2587" s="28"/>
      <c r="AA2587" s="28"/>
      <c r="AB2587" s="28"/>
      <c r="AC2587" s="28"/>
      <c r="AD2587" s="28"/>
      <c r="AE2587" s="28"/>
      <c r="AF2587" s="28"/>
      <c r="AG2587" s="28"/>
      <c r="AH2587" s="28"/>
      <c r="AI2587" s="28"/>
      <c r="AJ2587" s="28"/>
      <c r="AK2587" s="28"/>
      <c r="AL2587" s="28"/>
      <c r="AM2587" s="28"/>
      <c r="AN2587" s="28"/>
      <c r="AO2587" s="28"/>
      <c r="AP2587" s="28"/>
      <c r="AQ2587" s="28"/>
      <c r="AR2587" s="28"/>
    </row>
    <row r="2588" spans="5:44" x14ac:dyDescent="0.25">
      <c r="E2588" s="28"/>
      <c r="F2588" s="28"/>
      <c r="G2588" s="28"/>
      <c r="H2588" s="28"/>
      <c r="I2588" s="28"/>
      <c r="J2588" s="28"/>
      <c r="K2588" s="28"/>
      <c r="L2588" s="28"/>
      <c r="M2588" s="28"/>
      <c r="N2588" s="28"/>
      <c r="O2588" s="28"/>
      <c r="P2588" s="28"/>
      <c r="Q2588" s="28"/>
      <c r="R2588" s="28"/>
      <c r="S2588" s="28"/>
      <c r="T2588" s="28"/>
      <c r="U2588" s="28"/>
      <c r="V2588" s="28"/>
      <c r="W2588" s="28"/>
      <c r="X2588" s="28"/>
      <c r="Y2588" s="28"/>
      <c r="Z2588" s="28"/>
      <c r="AA2588" s="28"/>
      <c r="AB2588" s="28"/>
      <c r="AC2588" s="28"/>
      <c r="AD2588" s="28"/>
      <c r="AE2588" s="28"/>
      <c r="AF2588" s="28"/>
      <c r="AG2588" s="28"/>
      <c r="AH2588" s="28"/>
      <c r="AI2588" s="28"/>
      <c r="AJ2588" s="28"/>
      <c r="AK2588" s="28"/>
      <c r="AL2588" s="28"/>
      <c r="AM2588" s="28"/>
      <c r="AN2588" s="28"/>
      <c r="AO2588" s="28"/>
      <c r="AP2588" s="28"/>
      <c r="AQ2588" s="28"/>
      <c r="AR2588" s="28"/>
    </row>
    <row r="2589" spans="5:44" x14ac:dyDescent="0.25">
      <c r="E2589" s="28"/>
      <c r="F2589" s="28"/>
      <c r="G2589" s="28"/>
      <c r="H2589" s="28"/>
      <c r="I2589" s="28"/>
      <c r="J2589" s="28"/>
      <c r="K2589" s="28"/>
      <c r="L2589" s="28"/>
      <c r="M2589" s="28"/>
      <c r="N2589" s="28"/>
      <c r="O2589" s="28"/>
      <c r="P2589" s="28"/>
      <c r="Q2589" s="28"/>
      <c r="R2589" s="28"/>
      <c r="S2589" s="28"/>
      <c r="T2589" s="28"/>
      <c r="U2589" s="28"/>
      <c r="V2589" s="28"/>
      <c r="W2589" s="28"/>
      <c r="X2589" s="28"/>
      <c r="Y2589" s="28"/>
      <c r="Z2589" s="28"/>
      <c r="AA2589" s="28"/>
      <c r="AB2589" s="28"/>
      <c r="AC2589" s="28"/>
      <c r="AD2589" s="28"/>
      <c r="AE2589" s="28"/>
      <c r="AF2589" s="28"/>
      <c r="AG2589" s="28"/>
      <c r="AH2589" s="28"/>
      <c r="AI2589" s="28"/>
      <c r="AJ2589" s="28"/>
      <c r="AK2589" s="28"/>
      <c r="AL2589" s="28"/>
      <c r="AM2589" s="28"/>
      <c r="AN2589" s="28"/>
      <c r="AO2589" s="28"/>
      <c r="AP2589" s="28"/>
      <c r="AQ2589" s="28"/>
      <c r="AR2589" s="28"/>
    </row>
    <row r="2590" spans="5:44" x14ac:dyDescent="0.25">
      <c r="E2590" s="28"/>
      <c r="F2590" s="28"/>
      <c r="G2590" s="28"/>
      <c r="H2590" s="28"/>
      <c r="I2590" s="28"/>
      <c r="J2590" s="28"/>
      <c r="K2590" s="28"/>
      <c r="L2590" s="28"/>
      <c r="M2590" s="28"/>
      <c r="N2590" s="28"/>
      <c r="O2590" s="28"/>
      <c r="P2590" s="28"/>
      <c r="Q2590" s="28"/>
      <c r="R2590" s="28"/>
      <c r="S2590" s="28"/>
      <c r="T2590" s="28"/>
      <c r="U2590" s="28"/>
      <c r="V2590" s="28"/>
      <c r="W2590" s="28"/>
      <c r="X2590" s="28"/>
      <c r="Y2590" s="28"/>
      <c r="Z2590" s="28"/>
      <c r="AA2590" s="28"/>
      <c r="AB2590" s="28"/>
      <c r="AC2590" s="28"/>
      <c r="AD2590" s="28"/>
      <c r="AE2590" s="28"/>
      <c r="AF2590" s="28"/>
      <c r="AG2590" s="28"/>
      <c r="AH2590" s="28"/>
      <c r="AI2590" s="28"/>
      <c r="AJ2590" s="28"/>
      <c r="AK2590" s="28"/>
      <c r="AL2590" s="28"/>
      <c r="AM2590" s="28"/>
      <c r="AN2590" s="28"/>
      <c r="AO2590" s="28"/>
      <c r="AP2590" s="28"/>
      <c r="AQ2590" s="28"/>
      <c r="AR2590" s="28"/>
    </row>
    <row r="2591" spans="5:44" x14ac:dyDescent="0.25">
      <c r="E2591" s="28"/>
      <c r="F2591" s="28"/>
      <c r="G2591" s="28"/>
      <c r="H2591" s="28"/>
      <c r="I2591" s="28"/>
      <c r="J2591" s="28"/>
      <c r="K2591" s="28"/>
      <c r="L2591" s="28"/>
      <c r="M2591" s="28"/>
      <c r="N2591" s="28"/>
      <c r="O2591" s="28"/>
      <c r="P2591" s="28"/>
      <c r="Q2591" s="28"/>
      <c r="R2591" s="28"/>
      <c r="S2591" s="28"/>
      <c r="T2591" s="28"/>
      <c r="U2591" s="28"/>
      <c r="V2591" s="28"/>
      <c r="W2591" s="28"/>
      <c r="X2591" s="28"/>
      <c r="Y2591" s="28"/>
      <c r="Z2591" s="28"/>
      <c r="AA2591" s="28"/>
      <c r="AB2591" s="28"/>
      <c r="AC2591" s="28"/>
      <c r="AD2591" s="28"/>
      <c r="AE2591" s="28"/>
      <c r="AF2591" s="28"/>
      <c r="AG2591" s="28"/>
      <c r="AH2591" s="28"/>
      <c r="AI2591" s="28"/>
      <c r="AJ2591" s="28"/>
      <c r="AK2591" s="28"/>
      <c r="AL2591" s="28"/>
      <c r="AM2591" s="28"/>
      <c r="AN2591" s="28"/>
      <c r="AO2591" s="28"/>
      <c r="AP2591" s="28"/>
      <c r="AQ2591" s="28"/>
      <c r="AR2591" s="28"/>
    </row>
    <row r="2592" spans="5:44" x14ac:dyDescent="0.25">
      <c r="E2592" s="28"/>
      <c r="F2592" s="28"/>
      <c r="G2592" s="28"/>
      <c r="H2592" s="28"/>
      <c r="I2592" s="28"/>
      <c r="J2592" s="28"/>
      <c r="K2592" s="28"/>
      <c r="L2592" s="28"/>
      <c r="M2592" s="28"/>
      <c r="N2592" s="28"/>
      <c r="O2592" s="28"/>
      <c r="P2592" s="28"/>
      <c r="Q2592" s="28"/>
      <c r="R2592" s="28"/>
      <c r="S2592" s="28"/>
      <c r="T2592" s="28"/>
      <c r="U2592" s="28"/>
      <c r="V2592" s="28"/>
      <c r="W2592" s="28"/>
      <c r="X2592" s="28"/>
      <c r="Y2592" s="28"/>
      <c r="Z2592" s="28"/>
      <c r="AA2592" s="28"/>
      <c r="AB2592" s="28"/>
      <c r="AC2592" s="28"/>
      <c r="AD2592" s="28"/>
      <c r="AE2592" s="28"/>
      <c r="AF2592" s="28"/>
      <c r="AG2592" s="28"/>
      <c r="AH2592" s="28"/>
      <c r="AI2592" s="28"/>
      <c r="AJ2592" s="28"/>
      <c r="AK2592" s="28"/>
      <c r="AL2592" s="28"/>
      <c r="AM2592" s="28"/>
      <c r="AN2592" s="28"/>
      <c r="AO2592" s="28"/>
      <c r="AP2592" s="28"/>
      <c r="AQ2592" s="28"/>
      <c r="AR2592" s="28"/>
    </row>
    <row r="2593" spans="5:44" x14ac:dyDescent="0.25">
      <c r="E2593" s="28"/>
      <c r="F2593" s="28"/>
      <c r="G2593" s="28"/>
      <c r="H2593" s="28"/>
      <c r="I2593" s="28"/>
      <c r="J2593" s="28"/>
      <c r="K2593" s="28"/>
      <c r="L2593" s="28"/>
      <c r="M2593" s="28"/>
      <c r="N2593" s="28"/>
      <c r="O2593" s="28"/>
      <c r="P2593" s="28"/>
      <c r="Q2593" s="28"/>
      <c r="R2593" s="28"/>
      <c r="S2593" s="28"/>
      <c r="T2593" s="28"/>
      <c r="U2593" s="28"/>
      <c r="V2593" s="28"/>
      <c r="W2593" s="28"/>
      <c r="X2593" s="28"/>
      <c r="Y2593" s="28"/>
      <c r="Z2593" s="28"/>
      <c r="AA2593" s="28"/>
      <c r="AB2593" s="28"/>
      <c r="AC2593" s="28"/>
      <c r="AD2593" s="28"/>
      <c r="AE2593" s="28"/>
      <c r="AF2593" s="28"/>
      <c r="AG2593" s="28"/>
      <c r="AH2593" s="28"/>
      <c r="AI2593" s="28"/>
      <c r="AJ2593" s="28"/>
      <c r="AK2593" s="28"/>
      <c r="AL2593" s="28"/>
      <c r="AM2593" s="28"/>
      <c r="AN2593" s="28"/>
      <c r="AO2593" s="28"/>
      <c r="AP2593" s="28"/>
      <c r="AQ2593" s="28"/>
      <c r="AR2593" s="28"/>
    </row>
    <row r="2594" spans="5:44" x14ac:dyDescent="0.25">
      <c r="E2594" s="28"/>
      <c r="F2594" s="28"/>
      <c r="G2594" s="28"/>
      <c r="H2594" s="28"/>
      <c r="I2594" s="28"/>
      <c r="J2594" s="28"/>
      <c r="K2594" s="28"/>
      <c r="L2594" s="28"/>
      <c r="M2594" s="28"/>
      <c r="N2594" s="28"/>
      <c r="O2594" s="28"/>
      <c r="P2594" s="28"/>
      <c r="Q2594" s="28"/>
      <c r="R2594" s="28"/>
      <c r="S2594" s="28"/>
      <c r="T2594" s="28"/>
      <c r="U2594" s="28"/>
      <c r="V2594" s="28"/>
      <c r="W2594" s="28"/>
      <c r="X2594" s="28"/>
      <c r="Y2594" s="28"/>
      <c r="Z2594" s="28"/>
      <c r="AA2594" s="28"/>
      <c r="AB2594" s="28"/>
      <c r="AC2594" s="28"/>
      <c r="AD2594" s="28"/>
      <c r="AE2594" s="28"/>
      <c r="AF2594" s="28"/>
      <c r="AG2594" s="28"/>
      <c r="AH2594" s="28"/>
      <c r="AI2594" s="28"/>
      <c r="AJ2594" s="28"/>
      <c r="AK2594" s="28"/>
      <c r="AL2594" s="28"/>
      <c r="AM2594" s="28"/>
      <c r="AN2594" s="28"/>
      <c r="AO2594" s="28"/>
      <c r="AP2594" s="28"/>
      <c r="AQ2594" s="28"/>
      <c r="AR2594" s="28"/>
    </row>
    <row r="2595" spans="5:44" x14ac:dyDescent="0.25">
      <c r="E2595" s="28"/>
      <c r="F2595" s="28"/>
      <c r="G2595" s="28"/>
      <c r="H2595" s="28"/>
      <c r="I2595" s="28"/>
      <c r="J2595" s="28"/>
      <c r="K2595" s="28"/>
      <c r="L2595" s="28"/>
      <c r="M2595" s="28"/>
      <c r="N2595" s="28"/>
      <c r="O2595" s="28"/>
      <c r="P2595" s="28"/>
      <c r="Q2595" s="28"/>
      <c r="R2595" s="28"/>
      <c r="S2595" s="28"/>
      <c r="T2595" s="28"/>
      <c r="U2595" s="28"/>
      <c r="V2595" s="28"/>
      <c r="W2595" s="28"/>
      <c r="X2595" s="28"/>
      <c r="Y2595" s="28"/>
      <c r="Z2595" s="28"/>
      <c r="AA2595" s="28"/>
      <c r="AB2595" s="28"/>
      <c r="AC2595" s="28"/>
      <c r="AD2595" s="28"/>
      <c r="AE2595" s="28"/>
      <c r="AF2595" s="28"/>
      <c r="AG2595" s="28"/>
      <c r="AH2595" s="28"/>
      <c r="AI2595" s="28"/>
      <c r="AJ2595" s="28"/>
      <c r="AK2595" s="28"/>
      <c r="AL2595" s="28"/>
      <c r="AM2595" s="28"/>
      <c r="AN2595" s="28"/>
      <c r="AO2595" s="28"/>
      <c r="AP2595" s="28"/>
      <c r="AQ2595" s="28"/>
      <c r="AR2595" s="28"/>
    </row>
    <row r="2596" spans="5:44" x14ac:dyDescent="0.25">
      <c r="E2596" s="28"/>
      <c r="F2596" s="28"/>
      <c r="G2596" s="28"/>
      <c r="H2596" s="28"/>
      <c r="I2596" s="28"/>
      <c r="J2596" s="28"/>
      <c r="K2596" s="28"/>
      <c r="L2596" s="28"/>
      <c r="M2596" s="28"/>
      <c r="N2596" s="28"/>
      <c r="O2596" s="28"/>
      <c r="P2596" s="28"/>
      <c r="Q2596" s="28"/>
      <c r="R2596" s="28"/>
      <c r="S2596" s="28"/>
      <c r="T2596" s="28"/>
      <c r="U2596" s="28"/>
      <c r="V2596" s="28"/>
      <c r="W2596" s="28"/>
      <c r="X2596" s="28"/>
      <c r="Y2596" s="28"/>
      <c r="Z2596" s="28"/>
      <c r="AA2596" s="28"/>
      <c r="AB2596" s="28"/>
      <c r="AC2596" s="28"/>
      <c r="AD2596" s="28"/>
      <c r="AE2596" s="28"/>
      <c r="AF2596" s="28"/>
      <c r="AG2596" s="28"/>
      <c r="AH2596" s="28"/>
      <c r="AI2596" s="28"/>
      <c r="AJ2596" s="28"/>
      <c r="AK2596" s="28"/>
      <c r="AL2596" s="28"/>
      <c r="AM2596" s="28"/>
      <c r="AN2596" s="28"/>
      <c r="AO2596" s="28"/>
      <c r="AP2596" s="28"/>
      <c r="AQ2596" s="28"/>
      <c r="AR2596" s="28"/>
    </row>
    <row r="2597" spans="5:44" x14ac:dyDescent="0.25">
      <c r="E2597" s="28"/>
      <c r="F2597" s="28"/>
      <c r="G2597" s="28"/>
      <c r="H2597" s="28"/>
      <c r="I2597" s="28"/>
      <c r="J2597" s="28"/>
      <c r="K2597" s="28"/>
      <c r="L2597" s="28"/>
      <c r="M2597" s="28"/>
      <c r="N2597" s="28"/>
      <c r="O2597" s="28"/>
      <c r="P2597" s="28"/>
      <c r="Q2597" s="28"/>
      <c r="R2597" s="28"/>
      <c r="S2597" s="28"/>
      <c r="T2597" s="28"/>
      <c r="U2597" s="28"/>
      <c r="V2597" s="28"/>
      <c r="W2597" s="28"/>
      <c r="X2597" s="28"/>
      <c r="Y2597" s="28"/>
      <c r="Z2597" s="28"/>
      <c r="AA2597" s="28"/>
      <c r="AB2597" s="28"/>
      <c r="AC2597" s="28"/>
      <c r="AD2597" s="28"/>
      <c r="AE2597" s="28"/>
      <c r="AF2597" s="28"/>
      <c r="AG2597" s="28"/>
      <c r="AH2597" s="28"/>
      <c r="AI2597" s="28"/>
      <c r="AJ2597" s="28"/>
      <c r="AK2597" s="28"/>
      <c r="AL2597" s="28"/>
      <c r="AM2597" s="28"/>
      <c r="AN2597" s="28"/>
      <c r="AO2597" s="28"/>
      <c r="AP2597" s="28"/>
      <c r="AQ2597" s="28"/>
      <c r="AR2597" s="28"/>
    </row>
    <row r="2598" spans="5:44" x14ac:dyDescent="0.25">
      <c r="E2598" s="28"/>
      <c r="F2598" s="28"/>
      <c r="G2598" s="28"/>
      <c r="H2598" s="28"/>
      <c r="I2598" s="28"/>
      <c r="J2598" s="28"/>
      <c r="K2598" s="28"/>
      <c r="L2598" s="28"/>
      <c r="M2598" s="28"/>
      <c r="N2598" s="28"/>
      <c r="O2598" s="28"/>
      <c r="P2598" s="28"/>
      <c r="Q2598" s="28"/>
      <c r="R2598" s="28"/>
      <c r="S2598" s="28"/>
      <c r="T2598" s="28"/>
      <c r="U2598" s="28"/>
      <c r="V2598" s="28"/>
      <c r="W2598" s="28"/>
      <c r="X2598" s="28"/>
      <c r="Y2598" s="28"/>
      <c r="Z2598" s="28"/>
      <c r="AA2598" s="28"/>
      <c r="AB2598" s="28"/>
      <c r="AC2598" s="28"/>
      <c r="AD2598" s="28"/>
      <c r="AE2598" s="28"/>
      <c r="AF2598" s="28"/>
      <c r="AG2598" s="28"/>
      <c r="AH2598" s="28"/>
      <c r="AI2598" s="28"/>
      <c r="AJ2598" s="28"/>
      <c r="AK2598" s="28"/>
      <c r="AL2598" s="28"/>
      <c r="AM2598" s="28"/>
      <c r="AN2598" s="28"/>
      <c r="AO2598" s="28"/>
      <c r="AP2598" s="28"/>
      <c r="AQ2598" s="28"/>
      <c r="AR2598" s="28"/>
    </row>
    <row r="2599" spans="5:44" x14ac:dyDescent="0.25">
      <c r="E2599" s="28"/>
      <c r="F2599" s="28"/>
      <c r="G2599" s="28"/>
      <c r="H2599" s="28"/>
      <c r="I2599" s="28"/>
      <c r="J2599" s="28"/>
      <c r="K2599" s="28"/>
      <c r="L2599" s="28"/>
      <c r="M2599" s="28"/>
      <c r="N2599" s="28"/>
      <c r="O2599" s="28"/>
      <c r="P2599" s="28"/>
      <c r="Q2599" s="28"/>
      <c r="R2599" s="28"/>
      <c r="S2599" s="28"/>
      <c r="T2599" s="28"/>
      <c r="U2599" s="28"/>
      <c r="V2599" s="28"/>
      <c r="W2599" s="28"/>
      <c r="X2599" s="28"/>
      <c r="Y2599" s="28"/>
      <c r="Z2599" s="28"/>
      <c r="AA2599" s="28"/>
      <c r="AB2599" s="28"/>
      <c r="AC2599" s="28"/>
      <c r="AD2599" s="28"/>
      <c r="AE2599" s="28"/>
      <c r="AF2599" s="28"/>
      <c r="AG2599" s="28"/>
      <c r="AH2599" s="28"/>
      <c r="AI2599" s="28"/>
      <c r="AJ2599" s="28"/>
      <c r="AK2599" s="28"/>
      <c r="AL2599" s="28"/>
      <c r="AM2599" s="28"/>
      <c r="AN2599" s="28"/>
      <c r="AO2599" s="28"/>
      <c r="AP2599" s="28"/>
      <c r="AQ2599" s="28"/>
      <c r="AR2599" s="28"/>
    </row>
    <row r="2600" spans="5:44" x14ac:dyDescent="0.25">
      <c r="E2600" s="28"/>
      <c r="F2600" s="28"/>
      <c r="G2600" s="28"/>
      <c r="H2600" s="28"/>
      <c r="I2600" s="28"/>
      <c r="J2600" s="28"/>
      <c r="K2600" s="28"/>
      <c r="L2600" s="28"/>
      <c r="M2600" s="28"/>
      <c r="N2600" s="28"/>
      <c r="O2600" s="28"/>
      <c r="P2600" s="28"/>
      <c r="Q2600" s="28"/>
      <c r="R2600" s="28"/>
      <c r="S2600" s="28"/>
      <c r="T2600" s="28"/>
      <c r="U2600" s="28"/>
      <c r="V2600" s="28"/>
      <c r="W2600" s="28"/>
      <c r="X2600" s="28"/>
      <c r="Y2600" s="28"/>
      <c r="Z2600" s="28"/>
      <c r="AA2600" s="28"/>
      <c r="AB2600" s="28"/>
      <c r="AC2600" s="28"/>
      <c r="AD2600" s="28"/>
      <c r="AE2600" s="28"/>
      <c r="AF2600" s="28"/>
      <c r="AG2600" s="28"/>
      <c r="AH2600" s="28"/>
      <c r="AI2600" s="28"/>
      <c r="AJ2600" s="28"/>
      <c r="AK2600" s="28"/>
      <c r="AL2600" s="28"/>
      <c r="AM2600" s="28"/>
      <c r="AN2600" s="28"/>
      <c r="AO2600" s="28"/>
      <c r="AP2600" s="28"/>
      <c r="AQ2600" s="28"/>
      <c r="AR2600" s="28"/>
    </row>
    <row r="2601" spans="5:44" x14ac:dyDescent="0.25">
      <c r="E2601" s="28"/>
      <c r="F2601" s="28"/>
      <c r="G2601" s="28"/>
      <c r="H2601" s="28"/>
      <c r="I2601" s="28"/>
      <c r="J2601" s="28"/>
      <c r="K2601" s="28"/>
      <c r="L2601" s="28"/>
      <c r="M2601" s="28"/>
      <c r="N2601" s="28"/>
      <c r="O2601" s="28"/>
      <c r="P2601" s="28"/>
      <c r="Q2601" s="28"/>
      <c r="R2601" s="28"/>
      <c r="S2601" s="28"/>
      <c r="T2601" s="28"/>
      <c r="U2601" s="28"/>
      <c r="V2601" s="28"/>
      <c r="W2601" s="28"/>
      <c r="X2601" s="28"/>
      <c r="Y2601" s="28"/>
      <c r="Z2601" s="28"/>
      <c r="AA2601" s="28"/>
      <c r="AB2601" s="28"/>
      <c r="AC2601" s="28"/>
      <c r="AD2601" s="28"/>
      <c r="AE2601" s="28"/>
      <c r="AF2601" s="28"/>
      <c r="AG2601" s="28"/>
      <c r="AH2601" s="28"/>
      <c r="AI2601" s="28"/>
      <c r="AJ2601" s="28"/>
      <c r="AK2601" s="28"/>
      <c r="AL2601" s="28"/>
      <c r="AM2601" s="28"/>
      <c r="AN2601" s="28"/>
      <c r="AO2601" s="28"/>
      <c r="AP2601" s="28"/>
      <c r="AQ2601" s="28"/>
      <c r="AR2601" s="28"/>
    </row>
    <row r="2602" spans="5:44" x14ac:dyDescent="0.25">
      <c r="E2602" s="28"/>
      <c r="F2602" s="28"/>
      <c r="G2602" s="28"/>
      <c r="H2602" s="28"/>
      <c r="I2602" s="28"/>
      <c r="J2602" s="28"/>
      <c r="K2602" s="28"/>
      <c r="L2602" s="28"/>
      <c r="M2602" s="28"/>
      <c r="N2602" s="28"/>
      <c r="O2602" s="28"/>
      <c r="P2602" s="28"/>
      <c r="Q2602" s="28"/>
      <c r="R2602" s="28"/>
      <c r="S2602" s="28"/>
      <c r="T2602" s="28"/>
      <c r="U2602" s="28"/>
      <c r="V2602" s="28"/>
      <c r="W2602" s="28"/>
      <c r="X2602" s="28"/>
      <c r="Y2602" s="28"/>
      <c r="Z2602" s="28"/>
      <c r="AA2602" s="28"/>
      <c r="AB2602" s="28"/>
      <c r="AC2602" s="28"/>
      <c r="AD2602" s="28"/>
      <c r="AE2602" s="28"/>
      <c r="AF2602" s="28"/>
      <c r="AG2602" s="28"/>
      <c r="AH2602" s="28"/>
      <c r="AI2602" s="28"/>
      <c r="AJ2602" s="28"/>
      <c r="AK2602" s="28"/>
      <c r="AL2602" s="28"/>
      <c r="AM2602" s="28"/>
      <c r="AN2602" s="28"/>
      <c r="AO2602" s="28"/>
      <c r="AP2602" s="28"/>
      <c r="AQ2602" s="28"/>
      <c r="AR2602" s="28"/>
    </row>
    <row r="2603" spans="5:44" x14ac:dyDescent="0.25">
      <c r="E2603" s="28"/>
      <c r="F2603" s="28"/>
      <c r="G2603" s="28"/>
      <c r="H2603" s="28"/>
      <c r="I2603" s="28"/>
      <c r="J2603" s="28"/>
      <c r="K2603" s="28"/>
      <c r="L2603" s="28"/>
      <c r="M2603" s="28"/>
      <c r="N2603" s="28"/>
      <c r="O2603" s="28"/>
      <c r="P2603" s="28"/>
      <c r="Q2603" s="28"/>
      <c r="R2603" s="28"/>
      <c r="S2603" s="28"/>
      <c r="T2603" s="28"/>
      <c r="U2603" s="28"/>
      <c r="V2603" s="28"/>
      <c r="W2603" s="28"/>
      <c r="X2603" s="28"/>
      <c r="Y2603" s="28"/>
      <c r="Z2603" s="28"/>
      <c r="AA2603" s="28"/>
      <c r="AB2603" s="28"/>
      <c r="AC2603" s="28"/>
      <c r="AD2603" s="28"/>
      <c r="AE2603" s="28"/>
      <c r="AF2603" s="28"/>
      <c r="AG2603" s="28"/>
      <c r="AH2603" s="28"/>
      <c r="AI2603" s="28"/>
      <c r="AJ2603" s="28"/>
      <c r="AK2603" s="28"/>
      <c r="AL2603" s="28"/>
      <c r="AM2603" s="28"/>
      <c r="AN2603" s="28"/>
      <c r="AO2603" s="28"/>
      <c r="AP2603" s="28"/>
      <c r="AQ2603" s="28"/>
      <c r="AR2603" s="28"/>
    </row>
    <row r="2604" spans="5:44" x14ac:dyDescent="0.25">
      <c r="E2604" s="28"/>
      <c r="F2604" s="28"/>
      <c r="G2604" s="28"/>
      <c r="H2604" s="28"/>
      <c r="I2604" s="28"/>
      <c r="J2604" s="28"/>
      <c r="K2604" s="28"/>
      <c r="L2604" s="28"/>
      <c r="M2604" s="28"/>
      <c r="N2604" s="28"/>
      <c r="O2604" s="28"/>
      <c r="P2604" s="28"/>
      <c r="Q2604" s="28"/>
      <c r="R2604" s="28"/>
      <c r="S2604" s="28"/>
      <c r="T2604" s="28"/>
      <c r="U2604" s="28"/>
      <c r="V2604" s="28"/>
      <c r="W2604" s="28"/>
      <c r="X2604" s="28"/>
      <c r="Y2604" s="28"/>
      <c r="Z2604" s="28"/>
      <c r="AA2604" s="28"/>
      <c r="AB2604" s="28"/>
      <c r="AC2604" s="28"/>
      <c r="AD2604" s="28"/>
      <c r="AE2604" s="28"/>
      <c r="AF2604" s="28"/>
      <c r="AG2604" s="28"/>
      <c r="AH2604" s="28"/>
      <c r="AI2604" s="28"/>
      <c r="AJ2604" s="28"/>
      <c r="AK2604" s="28"/>
      <c r="AL2604" s="28"/>
      <c r="AM2604" s="28"/>
      <c r="AN2604" s="28"/>
      <c r="AO2604" s="28"/>
      <c r="AP2604" s="28"/>
      <c r="AQ2604" s="28"/>
      <c r="AR2604" s="28"/>
    </row>
    <row r="2605" spans="5:44" x14ac:dyDescent="0.25">
      <c r="E2605" s="28"/>
      <c r="F2605" s="28"/>
      <c r="G2605" s="28"/>
      <c r="H2605" s="28"/>
      <c r="I2605" s="28"/>
      <c r="J2605" s="28"/>
      <c r="K2605" s="28"/>
      <c r="L2605" s="28"/>
      <c r="M2605" s="28"/>
      <c r="N2605" s="28"/>
      <c r="O2605" s="28"/>
      <c r="P2605" s="28"/>
      <c r="Q2605" s="28"/>
      <c r="R2605" s="28"/>
      <c r="S2605" s="28"/>
      <c r="T2605" s="28"/>
      <c r="U2605" s="28"/>
      <c r="V2605" s="28"/>
      <c r="W2605" s="28"/>
      <c r="X2605" s="28"/>
      <c r="Y2605" s="28"/>
      <c r="Z2605" s="28"/>
      <c r="AA2605" s="28"/>
      <c r="AB2605" s="28"/>
      <c r="AC2605" s="28"/>
      <c r="AD2605" s="28"/>
      <c r="AE2605" s="28"/>
      <c r="AF2605" s="28"/>
      <c r="AG2605" s="28"/>
      <c r="AH2605" s="28"/>
      <c r="AI2605" s="28"/>
      <c r="AJ2605" s="28"/>
      <c r="AK2605" s="28"/>
      <c r="AL2605" s="28"/>
      <c r="AM2605" s="28"/>
      <c r="AN2605" s="28"/>
      <c r="AO2605" s="28"/>
      <c r="AP2605" s="28"/>
      <c r="AQ2605" s="28"/>
      <c r="AR2605" s="28"/>
    </row>
    <row r="2606" spans="5:44" x14ac:dyDescent="0.25">
      <c r="E2606" s="28"/>
      <c r="F2606" s="28"/>
      <c r="G2606" s="28"/>
      <c r="H2606" s="28"/>
      <c r="I2606" s="28"/>
      <c r="J2606" s="28"/>
      <c r="K2606" s="28"/>
      <c r="L2606" s="28"/>
      <c r="M2606" s="28"/>
      <c r="N2606" s="28"/>
      <c r="O2606" s="28"/>
      <c r="P2606" s="28"/>
      <c r="Q2606" s="28"/>
      <c r="R2606" s="28"/>
      <c r="S2606" s="28"/>
      <c r="T2606" s="28"/>
      <c r="U2606" s="28"/>
      <c r="V2606" s="28"/>
      <c r="W2606" s="28"/>
      <c r="X2606" s="28"/>
      <c r="Y2606" s="28"/>
      <c r="Z2606" s="28"/>
      <c r="AA2606" s="28"/>
      <c r="AB2606" s="28"/>
      <c r="AC2606" s="28"/>
      <c r="AD2606" s="28"/>
      <c r="AE2606" s="28"/>
      <c r="AF2606" s="28"/>
      <c r="AG2606" s="28"/>
      <c r="AH2606" s="28"/>
      <c r="AI2606" s="28"/>
      <c r="AJ2606" s="28"/>
      <c r="AK2606" s="28"/>
      <c r="AL2606" s="28"/>
      <c r="AM2606" s="28"/>
      <c r="AN2606" s="28"/>
      <c r="AO2606" s="28"/>
      <c r="AP2606" s="28"/>
      <c r="AQ2606" s="28"/>
      <c r="AR2606" s="28"/>
    </row>
    <row r="2607" spans="5:44" x14ac:dyDescent="0.25">
      <c r="E2607" s="28"/>
      <c r="F2607" s="28"/>
      <c r="G2607" s="28"/>
      <c r="H2607" s="28"/>
      <c r="I2607" s="28"/>
      <c r="J2607" s="28"/>
      <c r="K2607" s="28"/>
      <c r="L2607" s="28"/>
      <c r="M2607" s="28"/>
      <c r="N2607" s="28"/>
      <c r="O2607" s="28"/>
      <c r="P2607" s="28"/>
      <c r="Q2607" s="28"/>
      <c r="R2607" s="28"/>
      <c r="S2607" s="28"/>
      <c r="T2607" s="28"/>
      <c r="U2607" s="28"/>
      <c r="V2607" s="28"/>
      <c r="W2607" s="28"/>
      <c r="X2607" s="28"/>
      <c r="Y2607" s="28"/>
      <c r="Z2607" s="28"/>
      <c r="AA2607" s="28"/>
      <c r="AB2607" s="28"/>
      <c r="AC2607" s="28"/>
      <c r="AD2607" s="28"/>
      <c r="AE2607" s="28"/>
      <c r="AF2607" s="28"/>
      <c r="AG2607" s="28"/>
      <c r="AH2607" s="28"/>
      <c r="AI2607" s="28"/>
      <c r="AJ2607" s="28"/>
      <c r="AK2607" s="28"/>
      <c r="AL2607" s="28"/>
      <c r="AM2607" s="28"/>
      <c r="AN2607" s="28"/>
      <c r="AO2607" s="28"/>
      <c r="AP2607" s="28"/>
      <c r="AQ2607" s="28"/>
      <c r="AR2607" s="28"/>
    </row>
    <row r="2608" spans="5:44" x14ac:dyDescent="0.25">
      <c r="E2608" s="28"/>
      <c r="F2608" s="28"/>
      <c r="G2608" s="28"/>
      <c r="H2608" s="28"/>
      <c r="I2608" s="28"/>
      <c r="J2608" s="28"/>
      <c r="K2608" s="28"/>
      <c r="L2608" s="28"/>
      <c r="M2608" s="28"/>
      <c r="N2608" s="28"/>
      <c r="O2608" s="28"/>
      <c r="P2608" s="28"/>
      <c r="Q2608" s="28"/>
      <c r="R2608" s="28"/>
      <c r="S2608" s="28"/>
      <c r="T2608" s="28"/>
      <c r="U2608" s="28"/>
      <c r="V2608" s="28"/>
      <c r="W2608" s="28"/>
      <c r="X2608" s="28"/>
      <c r="Y2608" s="28"/>
      <c r="Z2608" s="28"/>
      <c r="AA2608" s="28"/>
      <c r="AB2608" s="28"/>
      <c r="AC2608" s="28"/>
      <c r="AD2608" s="28"/>
      <c r="AE2608" s="28"/>
      <c r="AF2608" s="28"/>
      <c r="AG2608" s="28"/>
      <c r="AH2608" s="28"/>
      <c r="AI2608" s="28"/>
      <c r="AJ2608" s="28"/>
      <c r="AK2608" s="28"/>
      <c r="AL2608" s="28"/>
      <c r="AM2608" s="28"/>
      <c r="AN2608" s="28"/>
      <c r="AO2608" s="28"/>
      <c r="AP2608" s="28"/>
      <c r="AQ2608" s="28"/>
      <c r="AR2608" s="28"/>
    </row>
    <row r="2609" spans="5:44" x14ac:dyDescent="0.25">
      <c r="E2609" s="28"/>
      <c r="F2609" s="28"/>
      <c r="G2609" s="28"/>
      <c r="H2609" s="28"/>
      <c r="I2609" s="28"/>
      <c r="J2609" s="28"/>
      <c r="K2609" s="28"/>
      <c r="L2609" s="28"/>
      <c r="M2609" s="28"/>
      <c r="N2609" s="28"/>
      <c r="O2609" s="28"/>
      <c r="P2609" s="28"/>
      <c r="Q2609" s="28"/>
      <c r="R2609" s="28"/>
      <c r="S2609" s="28"/>
      <c r="T2609" s="28"/>
      <c r="U2609" s="28"/>
      <c r="V2609" s="28"/>
      <c r="W2609" s="28"/>
      <c r="X2609" s="28"/>
      <c r="Y2609" s="28"/>
      <c r="Z2609" s="28"/>
      <c r="AA2609" s="28"/>
      <c r="AB2609" s="28"/>
      <c r="AC2609" s="28"/>
      <c r="AD2609" s="28"/>
      <c r="AE2609" s="28"/>
      <c r="AF2609" s="28"/>
      <c r="AG2609" s="28"/>
      <c r="AH2609" s="28"/>
      <c r="AI2609" s="28"/>
      <c r="AJ2609" s="28"/>
      <c r="AK2609" s="28"/>
      <c r="AL2609" s="28"/>
      <c r="AM2609" s="28"/>
      <c r="AN2609" s="28"/>
      <c r="AO2609" s="28"/>
      <c r="AP2609" s="28"/>
      <c r="AQ2609" s="28"/>
      <c r="AR2609" s="28"/>
    </row>
    <row r="2610" spans="5:44" x14ac:dyDescent="0.25">
      <c r="E2610" s="28"/>
      <c r="F2610" s="28"/>
      <c r="G2610" s="28"/>
      <c r="H2610" s="28"/>
      <c r="I2610" s="28"/>
      <c r="J2610" s="28"/>
      <c r="K2610" s="28"/>
      <c r="L2610" s="28"/>
      <c r="M2610" s="28"/>
      <c r="N2610" s="28"/>
      <c r="O2610" s="28"/>
      <c r="P2610" s="28"/>
      <c r="Q2610" s="28"/>
      <c r="R2610" s="28"/>
      <c r="S2610" s="28"/>
      <c r="T2610" s="28"/>
      <c r="U2610" s="28"/>
      <c r="V2610" s="28"/>
      <c r="W2610" s="28"/>
      <c r="X2610" s="28"/>
      <c r="Y2610" s="28"/>
      <c r="Z2610" s="28"/>
      <c r="AA2610" s="28"/>
      <c r="AB2610" s="28"/>
      <c r="AC2610" s="28"/>
      <c r="AD2610" s="28"/>
      <c r="AE2610" s="28"/>
      <c r="AF2610" s="28"/>
      <c r="AG2610" s="28"/>
      <c r="AH2610" s="28"/>
      <c r="AI2610" s="28"/>
      <c r="AJ2610" s="28"/>
      <c r="AK2610" s="28"/>
      <c r="AL2610" s="28"/>
      <c r="AM2610" s="28"/>
      <c r="AN2610" s="28"/>
      <c r="AO2610" s="28"/>
      <c r="AP2610" s="28"/>
      <c r="AQ2610" s="28"/>
      <c r="AR2610" s="28"/>
    </row>
    <row r="2611" spans="5:44" x14ac:dyDescent="0.25">
      <c r="E2611" s="28"/>
      <c r="F2611" s="28"/>
      <c r="G2611" s="28"/>
      <c r="H2611" s="28"/>
      <c r="I2611" s="28"/>
      <c r="J2611" s="28"/>
      <c r="K2611" s="28"/>
      <c r="L2611" s="28"/>
      <c r="M2611" s="28"/>
      <c r="N2611" s="28"/>
      <c r="O2611" s="28"/>
      <c r="P2611" s="28"/>
      <c r="Q2611" s="28"/>
      <c r="R2611" s="28"/>
      <c r="S2611" s="28"/>
      <c r="T2611" s="28"/>
      <c r="U2611" s="28"/>
      <c r="V2611" s="28"/>
      <c r="W2611" s="28"/>
      <c r="X2611" s="28"/>
      <c r="Y2611" s="28"/>
      <c r="Z2611" s="28"/>
      <c r="AA2611" s="28"/>
      <c r="AB2611" s="28"/>
      <c r="AC2611" s="28"/>
      <c r="AD2611" s="28"/>
      <c r="AE2611" s="28"/>
      <c r="AF2611" s="28"/>
      <c r="AG2611" s="28"/>
      <c r="AH2611" s="28"/>
      <c r="AI2611" s="28"/>
      <c r="AJ2611" s="28"/>
      <c r="AK2611" s="28"/>
      <c r="AL2611" s="28"/>
      <c r="AM2611" s="28"/>
      <c r="AN2611" s="28"/>
      <c r="AO2611" s="28"/>
      <c r="AP2611" s="28"/>
      <c r="AQ2611" s="28"/>
      <c r="AR2611" s="28"/>
    </row>
    <row r="2612" spans="5:44" x14ac:dyDescent="0.25">
      <c r="E2612" s="28"/>
      <c r="F2612" s="28"/>
      <c r="G2612" s="28"/>
      <c r="H2612" s="28"/>
      <c r="I2612" s="28"/>
      <c r="J2612" s="28"/>
      <c r="K2612" s="28"/>
      <c r="L2612" s="28"/>
      <c r="M2612" s="28"/>
      <c r="N2612" s="28"/>
      <c r="O2612" s="28"/>
      <c r="P2612" s="28"/>
      <c r="Q2612" s="28"/>
      <c r="R2612" s="28"/>
      <c r="S2612" s="28"/>
      <c r="T2612" s="28"/>
      <c r="U2612" s="28"/>
      <c r="V2612" s="28"/>
      <c r="W2612" s="28"/>
      <c r="X2612" s="28"/>
      <c r="Y2612" s="28"/>
      <c r="Z2612" s="28"/>
      <c r="AA2612" s="28"/>
      <c r="AB2612" s="28"/>
      <c r="AC2612" s="28"/>
      <c r="AD2612" s="28"/>
      <c r="AE2612" s="28"/>
      <c r="AF2612" s="28"/>
      <c r="AG2612" s="28"/>
      <c r="AH2612" s="28"/>
      <c r="AI2612" s="28"/>
      <c r="AJ2612" s="28"/>
      <c r="AK2612" s="28"/>
      <c r="AL2612" s="28"/>
      <c r="AM2612" s="28"/>
      <c r="AN2612" s="28"/>
      <c r="AO2612" s="28"/>
      <c r="AP2612" s="28"/>
      <c r="AQ2612" s="28"/>
      <c r="AR2612" s="28"/>
    </row>
    <row r="2613" spans="5:44" x14ac:dyDescent="0.25">
      <c r="E2613" s="28"/>
      <c r="F2613" s="28"/>
      <c r="G2613" s="28"/>
      <c r="H2613" s="28"/>
      <c r="I2613" s="28"/>
      <c r="J2613" s="28"/>
      <c r="K2613" s="28"/>
      <c r="L2613" s="28"/>
      <c r="M2613" s="28"/>
      <c r="N2613" s="28"/>
      <c r="O2613" s="28"/>
      <c r="P2613" s="28"/>
      <c r="Q2613" s="28"/>
      <c r="R2613" s="28"/>
      <c r="S2613" s="28"/>
      <c r="T2613" s="28"/>
      <c r="U2613" s="28"/>
      <c r="V2613" s="28"/>
      <c r="W2613" s="28"/>
      <c r="X2613" s="28"/>
      <c r="Y2613" s="28"/>
      <c r="Z2613" s="28"/>
      <c r="AA2613" s="28"/>
      <c r="AB2613" s="28"/>
      <c r="AC2613" s="28"/>
      <c r="AD2613" s="28"/>
      <c r="AE2613" s="28"/>
      <c r="AF2613" s="28"/>
      <c r="AG2613" s="28"/>
      <c r="AH2613" s="28"/>
      <c r="AI2613" s="28"/>
      <c r="AJ2613" s="28"/>
      <c r="AK2613" s="28"/>
      <c r="AL2613" s="28"/>
      <c r="AM2613" s="28"/>
      <c r="AN2613" s="28"/>
      <c r="AO2613" s="28"/>
      <c r="AP2613" s="28"/>
      <c r="AQ2613" s="28"/>
      <c r="AR2613" s="28"/>
    </row>
    <row r="2614" spans="5:44" x14ac:dyDescent="0.25">
      <c r="E2614" s="28"/>
      <c r="F2614" s="28"/>
      <c r="G2614" s="28"/>
      <c r="H2614" s="28"/>
      <c r="I2614" s="28"/>
      <c r="J2614" s="28"/>
      <c r="K2614" s="28"/>
      <c r="L2614" s="28"/>
      <c r="M2614" s="28"/>
      <c r="N2614" s="28"/>
      <c r="O2614" s="28"/>
      <c r="P2614" s="28"/>
      <c r="Q2614" s="28"/>
      <c r="R2614" s="28"/>
      <c r="S2614" s="28"/>
      <c r="T2614" s="28"/>
      <c r="U2614" s="28"/>
      <c r="V2614" s="28"/>
      <c r="W2614" s="28"/>
      <c r="X2614" s="28"/>
      <c r="Y2614" s="28"/>
      <c r="Z2614" s="28"/>
      <c r="AA2614" s="28"/>
      <c r="AB2614" s="28"/>
      <c r="AC2614" s="28"/>
      <c r="AD2614" s="28"/>
      <c r="AE2614" s="28"/>
      <c r="AF2614" s="28"/>
      <c r="AG2614" s="28"/>
      <c r="AH2614" s="28"/>
      <c r="AI2614" s="28"/>
      <c r="AJ2614" s="28"/>
      <c r="AK2614" s="28"/>
      <c r="AL2614" s="28"/>
      <c r="AM2614" s="28"/>
      <c r="AN2614" s="28"/>
      <c r="AO2614" s="28"/>
      <c r="AP2614" s="28"/>
      <c r="AQ2614" s="28"/>
      <c r="AR2614" s="28"/>
    </row>
    <row r="2615" spans="5:44" x14ac:dyDescent="0.25">
      <c r="E2615" s="28"/>
      <c r="F2615" s="28"/>
      <c r="G2615" s="28"/>
      <c r="H2615" s="28"/>
      <c r="I2615" s="28"/>
      <c r="J2615" s="28"/>
      <c r="K2615" s="28"/>
      <c r="L2615" s="28"/>
      <c r="M2615" s="28"/>
      <c r="N2615" s="28"/>
      <c r="O2615" s="28"/>
      <c r="P2615" s="28"/>
      <c r="Q2615" s="28"/>
      <c r="R2615" s="28"/>
      <c r="S2615" s="28"/>
      <c r="T2615" s="28"/>
      <c r="U2615" s="28"/>
      <c r="V2615" s="28"/>
      <c r="W2615" s="28"/>
      <c r="X2615" s="28"/>
      <c r="Y2615" s="28"/>
      <c r="Z2615" s="28"/>
      <c r="AA2615" s="28"/>
      <c r="AB2615" s="28"/>
      <c r="AC2615" s="28"/>
      <c r="AD2615" s="28"/>
      <c r="AE2615" s="28"/>
      <c r="AF2615" s="28"/>
      <c r="AG2615" s="28"/>
      <c r="AH2615" s="28"/>
      <c r="AI2615" s="28"/>
      <c r="AJ2615" s="28"/>
      <c r="AK2615" s="28"/>
      <c r="AL2615" s="28"/>
      <c r="AM2615" s="28"/>
      <c r="AN2615" s="28"/>
      <c r="AO2615" s="28"/>
      <c r="AP2615" s="28"/>
      <c r="AQ2615" s="28"/>
      <c r="AR2615" s="28"/>
    </row>
    <row r="2616" spans="5:44" x14ac:dyDescent="0.25">
      <c r="E2616" s="28"/>
      <c r="F2616" s="28"/>
      <c r="G2616" s="28"/>
      <c r="H2616" s="28"/>
      <c r="I2616" s="28"/>
      <c r="J2616" s="28"/>
      <c r="K2616" s="28"/>
      <c r="L2616" s="28"/>
      <c r="M2616" s="28"/>
      <c r="N2616" s="28"/>
      <c r="O2616" s="28"/>
      <c r="P2616" s="28"/>
      <c r="Q2616" s="28"/>
      <c r="R2616" s="28"/>
      <c r="S2616" s="28"/>
      <c r="T2616" s="28"/>
      <c r="U2616" s="28"/>
      <c r="V2616" s="28"/>
      <c r="W2616" s="28"/>
      <c r="X2616" s="28"/>
      <c r="Y2616" s="28"/>
      <c r="Z2616" s="28"/>
      <c r="AA2616" s="28"/>
      <c r="AB2616" s="28"/>
      <c r="AC2616" s="28"/>
      <c r="AD2616" s="28"/>
      <c r="AE2616" s="28"/>
      <c r="AF2616" s="28"/>
      <c r="AG2616" s="28"/>
      <c r="AH2616" s="28"/>
      <c r="AI2616" s="28"/>
      <c r="AJ2616" s="28"/>
      <c r="AK2616" s="28"/>
      <c r="AL2616" s="28"/>
      <c r="AM2616" s="28"/>
      <c r="AN2616" s="28"/>
      <c r="AO2616" s="28"/>
      <c r="AP2616" s="28"/>
      <c r="AQ2616" s="28"/>
      <c r="AR2616" s="28"/>
    </row>
    <row r="2617" spans="5:44" x14ac:dyDescent="0.25">
      <c r="E2617" s="28"/>
      <c r="F2617" s="28"/>
      <c r="G2617" s="28"/>
      <c r="H2617" s="28"/>
      <c r="I2617" s="28"/>
      <c r="J2617" s="28"/>
      <c r="K2617" s="28"/>
      <c r="L2617" s="28"/>
      <c r="M2617" s="28"/>
      <c r="N2617" s="28"/>
      <c r="O2617" s="28"/>
      <c r="P2617" s="28"/>
      <c r="Q2617" s="28"/>
      <c r="R2617" s="28"/>
      <c r="S2617" s="28"/>
      <c r="T2617" s="28"/>
      <c r="U2617" s="28"/>
      <c r="V2617" s="28"/>
      <c r="W2617" s="28"/>
      <c r="X2617" s="28"/>
      <c r="Y2617" s="28"/>
      <c r="Z2617" s="28"/>
      <c r="AA2617" s="28"/>
      <c r="AB2617" s="28"/>
      <c r="AC2617" s="28"/>
      <c r="AD2617" s="28"/>
      <c r="AE2617" s="28"/>
      <c r="AF2617" s="28"/>
      <c r="AG2617" s="28"/>
      <c r="AH2617" s="28"/>
      <c r="AI2617" s="28"/>
      <c r="AJ2617" s="28"/>
      <c r="AK2617" s="28"/>
      <c r="AL2617" s="28"/>
      <c r="AM2617" s="28"/>
      <c r="AN2617" s="28"/>
      <c r="AO2617" s="28"/>
      <c r="AP2617" s="28"/>
      <c r="AQ2617" s="28"/>
      <c r="AR2617" s="28"/>
    </row>
    <row r="2618" spans="5:44" x14ac:dyDescent="0.25">
      <c r="E2618" s="28"/>
      <c r="F2618" s="28"/>
      <c r="G2618" s="28"/>
      <c r="H2618" s="28"/>
      <c r="I2618" s="28"/>
      <c r="J2618" s="28"/>
      <c r="K2618" s="28"/>
      <c r="L2618" s="28"/>
      <c r="M2618" s="28"/>
      <c r="N2618" s="28"/>
      <c r="O2618" s="28"/>
      <c r="P2618" s="28"/>
      <c r="Q2618" s="28"/>
      <c r="R2618" s="28"/>
      <c r="S2618" s="28"/>
      <c r="T2618" s="28"/>
      <c r="U2618" s="28"/>
      <c r="V2618" s="28"/>
      <c r="W2618" s="28"/>
      <c r="X2618" s="28"/>
      <c r="Y2618" s="28"/>
      <c r="Z2618" s="28"/>
      <c r="AA2618" s="28"/>
      <c r="AB2618" s="28"/>
      <c r="AC2618" s="28"/>
      <c r="AD2618" s="28"/>
      <c r="AE2618" s="28"/>
      <c r="AF2618" s="28"/>
      <c r="AG2618" s="28"/>
      <c r="AH2618" s="28"/>
      <c r="AI2618" s="28"/>
      <c r="AJ2618" s="28"/>
      <c r="AK2618" s="28"/>
      <c r="AL2618" s="28"/>
      <c r="AM2618" s="28"/>
      <c r="AN2618" s="28"/>
      <c r="AO2618" s="28"/>
      <c r="AP2618" s="28"/>
      <c r="AQ2618" s="28"/>
      <c r="AR2618" s="28"/>
    </row>
    <row r="2619" spans="5:44" x14ac:dyDescent="0.25">
      <c r="E2619" s="28"/>
      <c r="F2619" s="28"/>
      <c r="G2619" s="28"/>
      <c r="H2619" s="28"/>
      <c r="I2619" s="28"/>
      <c r="J2619" s="28"/>
      <c r="K2619" s="28"/>
      <c r="L2619" s="28"/>
      <c r="M2619" s="28"/>
      <c r="N2619" s="28"/>
      <c r="O2619" s="28"/>
      <c r="P2619" s="28"/>
      <c r="Q2619" s="28"/>
      <c r="R2619" s="28"/>
      <c r="S2619" s="28"/>
      <c r="T2619" s="28"/>
      <c r="U2619" s="28"/>
      <c r="V2619" s="28"/>
      <c r="W2619" s="28"/>
      <c r="X2619" s="28"/>
      <c r="Y2619" s="28"/>
      <c r="Z2619" s="28"/>
      <c r="AA2619" s="28"/>
      <c r="AB2619" s="28"/>
      <c r="AC2619" s="28"/>
      <c r="AD2619" s="28"/>
      <c r="AE2619" s="28"/>
      <c r="AF2619" s="28"/>
      <c r="AG2619" s="28"/>
      <c r="AH2619" s="28"/>
      <c r="AI2619" s="28"/>
      <c r="AJ2619" s="28"/>
      <c r="AK2619" s="28"/>
      <c r="AL2619" s="28"/>
      <c r="AM2619" s="28"/>
      <c r="AN2619" s="28"/>
      <c r="AO2619" s="28"/>
      <c r="AP2619" s="28"/>
      <c r="AQ2619" s="28"/>
      <c r="AR2619" s="28"/>
    </row>
    <row r="2620" spans="5:44" x14ac:dyDescent="0.25">
      <c r="E2620" s="28"/>
      <c r="F2620" s="28"/>
      <c r="G2620" s="28"/>
      <c r="H2620" s="28"/>
      <c r="I2620" s="28"/>
      <c r="J2620" s="28"/>
      <c r="K2620" s="28"/>
      <c r="L2620" s="28"/>
      <c r="M2620" s="28"/>
      <c r="N2620" s="28"/>
      <c r="O2620" s="28"/>
      <c r="P2620" s="28"/>
      <c r="Q2620" s="28"/>
      <c r="R2620" s="28"/>
      <c r="S2620" s="28"/>
      <c r="T2620" s="28"/>
      <c r="U2620" s="28"/>
      <c r="V2620" s="28"/>
      <c r="W2620" s="28"/>
      <c r="X2620" s="28"/>
      <c r="Y2620" s="28"/>
      <c r="Z2620" s="28"/>
      <c r="AA2620" s="28"/>
      <c r="AB2620" s="28"/>
      <c r="AC2620" s="28"/>
      <c r="AD2620" s="28"/>
      <c r="AE2620" s="28"/>
      <c r="AF2620" s="28"/>
      <c r="AG2620" s="28"/>
      <c r="AH2620" s="28"/>
      <c r="AI2620" s="28"/>
      <c r="AJ2620" s="28"/>
      <c r="AK2620" s="28"/>
      <c r="AL2620" s="28"/>
      <c r="AM2620" s="28"/>
      <c r="AN2620" s="28"/>
      <c r="AO2620" s="28"/>
      <c r="AP2620" s="28"/>
      <c r="AQ2620" s="28"/>
      <c r="AR2620" s="28"/>
    </row>
    <row r="2621" spans="5:44" x14ac:dyDescent="0.25">
      <c r="E2621" s="28"/>
      <c r="F2621" s="28"/>
      <c r="G2621" s="28"/>
      <c r="H2621" s="28"/>
      <c r="I2621" s="28"/>
      <c r="J2621" s="28"/>
      <c r="K2621" s="28"/>
      <c r="L2621" s="28"/>
      <c r="M2621" s="28"/>
      <c r="N2621" s="28"/>
      <c r="O2621" s="28"/>
      <c r="P2621" s="28"/>
      <c r="Q2621" s="28"/>
      <c r="R2621" s="28"/>
      <c r="S2621" s="28"/>
      <c r="T2621" s="28"/>
      <c r="U2621" s="28"/>
      <c r="V2621" s="28"/>
      <c r="W2621" s="28"/>
      <c r="X2621" s="28"/>
      <c r="Y2621" s="28"/>
      <c r="Z2621" s="28"/>
      <c r="AA2621" s="28"/>
      <c r="AB2621" s="28"/>
      <c r="AC2621" s="28"/>
      <c r="AD2621" s="28"/>
      <c r="AE2621" s="28"/>
      <c r="AF2621" s="28"/>
      <c r="AG2621" s="28"/>
      <c r="AH2621" s="28"/>
      <c r="AI2621" s="28"/>
      <c r="AJ2621" s="28"/>
      <c r="AK2621" s="28"/>
      <c r="AL2621" s="28"/>
      <c r="AM2621" s="28"/>
      <c r="AN2621" s="28"/>
      <c r="AO2621" s="28"/>
      <c r="AP2621" s="28"/>
      <c r="AQ2621" s="28"/>
      <c r="AR2621" s="28"/>
    </row>
    <row r="2622" spans="5:44" x14ac:dyDescent="0.25">
      <c r="E2622" s="28"/>
      <c r="F2622" s="28"/>
      <c r="G2622" s="28"/>
      <c r="H2622" s="28"/>
      <c r="I2622" s="28"/>
      <c r="J2622" s="28"/>
      <c r="K2622" s="28"/>
      <c r="L2622" s="28"/>
      <c r="M2622" s="28"/>
      <c r="N2622" s="28"/>
      <c r="O2622" s="28"/>
      <c r="P2622" s="28"/>
      <c r="Q2622" s="28"/>
      <c r="R2622" s="28"/>
      <c r="S2622" s="28"/>
      <c r="T2622" s="28"/>
      <c r="U2622" s="28"/>
      <c r="V2622" s="28"/>
      <c r="W2622" s="28"/>
      <c r="X2622" s="28"/>
      <c r="Y2622" s="28"/>
      <c r="Z2622" s="28"/>
      <c r="AA2622" s="28"/>
      <c r="AB2622" s="28"/>
      <c r="AC2622" s="28"/>
      <c r="AD2622" s="28"/>
      <c r="AE2622" s="28"/>
      <c r="AF2622" s="28"/>
      <c r="AG2622" s="28"/>
      <c r="AH2622" s="28"/>
      <c r="AI2622" s="28"/>
      <c r="AJ2622" s="28"/>
      <c r="AK2622" s="28"/>
      <c r="AL2622" s="28"/>
      <c r="AM2622" s="28"/>
      <c r="AN2622" s="28"/>
      <c r="AO2622" s="28"/>
      <c r="AP2622" s="28"/>
      <c r="AQ2622" s="28"/>
      <c r="AR2622" s="28"/>
    </row>
    <row r="2623" spans="5:44" x14ac:dyDescent="0.25">
      <c r="E2623" s="28"/>
      <c r="F2623" s="28"/>
      <c r="G2623" s="28"/>
      <c r="H2623" s="28"/>
      <c r="I2623" s="28"/>
      <c r="J2623" s="28"/>
      <c r="K2623" s="28"/>
      <c r="L2623" s="28"/>
      <c r="M2623" s="28"/>
      <c r="N2623" s="28"/>
      <c r="O2623" s="28"/>
      <c r="P2623" s="28"/>
      <c r="Q2623" s="28"/>
      <c r="R2623" s="28"/>
      <c r="S2623" s="28"/>
      <c r="T2623" s="28"/>
      <c r="U2623" s="28"/>
      <c r="V2623" s="28"/>
      <c r="W2623" s="28"/>
      <c r="X2623" s="28"/>
      <c r="Y2623" s="28"/>
      <c r="Z2623" s="28"/>
      <c r="AA2623" s="28"/>
      <c r="AB2623" s="28"/>
      <c r="AC2623" s="28"/>
      <c r="AD2623" s="28"/>
      <c r="AE2623" s="28"/>
      <c r="AF2623" s="28"/>
      <c r="AG2623" s="28"/>
      <c r="AH2623" s="28"/>
      <c r="AI2623" s="28"/>
      <c r="AJ2623" s="28"/>
      <c r="AK2623" s="28"/>
      <c r="AL2623" s="28"/>
      <c r="AM2623" s="28"/>
      <c r="AN2623" s="28"/>
      <c r="AO2623" s="28"/>
      <c r="AP2623" s="28"/>
      <c r="AQ2623" s="28"/>
      <c r="AR2623" s="28"/>
    </row>
    <row r="2624" spans="5:44" x14ac:dyDescent="0.25">
      <c r="E2624" s="28"/>
      <c r="F2624" s="28"/>
      <c r="G2624" s="28"/>
      <c r="H2624" s="28"/>
      <c r="I2624" s="28"/>
      <c r="J2624" s="28"/>
      <c r="K2624" s="28"/>
      <c r="L2624" s="28"/>
      <c r="M2624" s="28"/>
      <c r="N2624" s="28"/>
      <c r="O2624" s="28"/>
      <c r="P2624" s="28"/>
      <c r="Q2624" s="28"/>
      <c r="R2624" s="28"/>
      <c r="S2624" s="28"/>
      <c r="T2624" s="28"/>
      <c r="U2624" s="28"/>
      <c r="V2624" s="28"/>
      <c r="W2624" s="28"/>
      <c r="X2624" s="28"/>
      <c r="Y2624" s="28"/>
      <c r="Z2624" s="28"/>
      <c r="AA2624" s="28"/>
      <c r="AB2624" s="28"/>
      <c r="AC2624" s="28"/>
      <c r="AD2624" s="28"/>
      <c r="AE2624" s="28"/>
      <c r="AF2624" s="28"/>
      <c r="AG2624" s="28"/>
      <c r="AH2624" s="28"/>
      <c r="AI2624" s="28"/>
      <c r="AJ2624" s="28"/>
      <c r="AK2624" s="28"/>
      <c r="AL2624" s="28"/>
      <c r="AM2624" s="28"/>
      <c r="AN2624" s="28"/>
      <c r="AO2624" s="28"/>
      <c r="AP2624" s="28"/>
      <c r="AQ2624" s="28"/>
      <c r="AR2624" s="28"/>
    </row>
    <row r="2625" spans="5:44" x14ac:dyDescent="0.25">
      <c r="E2625" s="28"/>
      <c r="F2625" s="28"/>
      <c r="G2625" s="28"/>
      <c r="H2625" s="28"/>
      <c r="I2625" s="28"/>
      <c r="J2625" s="28"/>
      <c r="K2625" s="28"/>
      <c r="L2625" s="28"/>
      <c r="M2625" s="28"/>
      <c r="N2625" s="28"/>
      <c r="O2625" s="28"/>
      <c r="P2625" s="28"/>
      <c r="Q2625" s="28"/>
      <c r="R2625" s="28"/>
      <c r="S2625" s="28"/>
      <c r="T2625" s="28"/>
      <c r="U2625" s="28"/>
      <c r="V2625" s="28"/>
      <c r="W2625" s="28"/>
      <c r="X2625" s="28"/>
      <c r="Y2625" s="28"/>
      <c r="Z2625" s="28"/>
      <c r="AA2625" s="28"/>
      <c r="AB2625" s="28"/>
      <c r="AC2625" s="28"/>
      <c r="AD2625" s="28"/>
      <c r="AE2625" s="28"/>
      <c r="AF2625" s="28"/>
      <c r="AG2625" s="28"/>
      <c r="AH2625" s="28"/>
      <c r="AI2625" s="28"/>
      <c r="AJ2625" s="28"/>
      <c r="AK2625" s="28"/>
      <c r="AL2625" s="28"/>
      <c r="AM2625" s="28"/>
      <c r="AN2625" s="28"/>
      <c r="AO2625" s="28"/>
      <c r="AP2625" s="28"/>
      <c r="AQ2625" s="28"/>
      <c r="AR2625" s="28"/>
    </row>
    <row r="2626" spans="5:44" x14ac:dyDescent="0.25">
      <c r="E2626" s="28"/>
      <c r="F2626" s="28"/>
      <c r="G2626" s="28"/>
      <c r="H2626" s="28"/>
      <c r="I2626" s="28"/>
      <c r="J2626" s="28"/>
      <c r="K2626" s="28"/>
      <c r="L2626" s="28"/>
      <c r="M2626" s="28"/>
      <c r="N2626" s="28"/>
      <c r="O2626" s="28"/>
      <c r="P2626" s="28"/>
      <c r="Q2626" s="28"/>
      <c r="R2626" s="28"/>
      <c r="S2626" s="28"/>
      <c r="T2626" s="28"/>
      <c r="U2626" s="28"/>
      <c r="V2626" s="28"/>
      <c r="W2626" s="28"/>
      <c r="X2626" s="28"/>
      <c r="Y2626" s="28"/>
      <c r="Z2626" s="28"/>
      <c r="AA2626" s="28"/>
      <c r="AB2626" s="28"/>
      <c r="AC2626" s="28"/>
      <c r="AD2626" s="28"/>
      <c r="AE2626" s="28"/>
      <c r="AF2626" s="28"/>
      <c r="AG2626" s="28"/>
      <c r="AH2626" s="28"/>
      <c r="AI2626" s="28"/>
      <c r="AJ2626" s="28"/>
      <c r="AK2626" s="28"/>
      <c r="AL2626" s="28"/>
      <c r="AM2626" s="28"/>
      <c r="AN2626" s="28"/>
      <c r="AO2626" s="28"/>
      <c r="AP2626" s="28"/>
      <c r="AQ2626" s="28"/>
      <c r="AR2626" s="28"/>
    </row>
    <row r="2627" spans="5:44" x14ac:dyDescent="0.25">
      <c r="E2627" s="28"/>
      <c r="F2627" s="28"/>
      <c r="G2627" s="28"/>
      <c r="H2627" s="28"/>
      <c r="I2627" s="28"/>
      <c r="J2627" s="28"/>
      <c r="K2627" s="28"/>
      <c r="L2627" s="28"/>
      <c r="M2627" s="28"/>
      <c r="N2627" s="28"/>
      <c r="O2627" s="28"/>
      <c r="P2627" s="28"/>
      <c r="Q2627" s="28"/>
      <c r="R2627" s="28"/>
      <c r="S2627" s="28"/>
      <c r="T2627" s="28"/>
      <c r="U2627" s="28"/>
      <c r="V2627" s="28"/>
      <c r="W2627" s="28"/>
      <c r="X2627" s="28"/>
      <c r="Y2627" s="28"/>
      <c r="Z2627" s="28"/>
      <c r="AA2627" s="28"/>
      <c r="AB2627" s="28"/>
      <c r="AC2627" s="28"/>
      <c r="AD2627" s="28"/>
      <c r="AE2627" s="28"/>
      <c r="AF2627" s="28"/>
      <c r="AG2627" s="28"/>
      <c r="AH2627" s="28"/>
      <c r="AI2627" s="28"/>
      <c r="AJ2627" s="28"/>
      <c r="AK2627" s="28"/>
      <c r="AL2627" s="28"/>
      <c r="AM2627" s="28"/>
      <c r="AN2627" s="28"/>
      <c r="AO2627" s="28"/>
      <c r="AP2627" s="28"/>
      <c r="AQ2627" s="28"/>
      <c r="AR2627" s="28"/>
    </row>
    <row r="2628" spans="5:44" x14ac:dyDescent="0.25">
      <c r="E2628" s="28"/>
      <c r="F2628" s="28"/>
      <c r="G2628" s="28"/>
      <c r="H2628" s="28"/>
      <c r="I2628" s="28"/>
      <c r="J2628" s="28"/>
      <c r="K2628" s="28"/>
      <c r="L2628" s="28"/>
      <c r="M2628" s="28"/>
      <c r="N2628" s="28"/>
      <c r="O2628" s="28"/>
      <c r="P2628" s="28"/>
      <c r="Q2628" s="28"/>
      <c r="R2628" s="28"/>
      <c r="S2628" s="28"/>
      <c r="T2628" s="28"/>
      <c r="U2628" s="28"/>
      <c r="V2628" s="28"/>
      <c r="W2628" s="28"/>
      <c r="X2628" s="28"/>
      <c r="Y2628" s="28"/>
      <c r="Z2628" s="28"/>
      <c r="AA2628" s="28"/>
      <c r="AB2628" s="28"/>
      <c r="AC2628" s="28"/>
      <c r="AD2628" s="28"/>
      <c r="AE2628" s="28"/>
      <c r="AF2628" s="28"/>
      <c r="AG2628" s="28"/>
      <c r="AH2628" s="28"/>
      <c r="AI2628" s="28"/>
      <c r="AJ2628" s="28"/>
      <c r="AK2628" s="28"/>
      <c r="AL2628" s="28"/>
      <c r="AM2628" s="28"/>
      <c r="AN2628" s="28"/>
      <c r="AO2628" s="28"/>
      <c r="AP2628" s="28"/>
      <c r="AQ2628" s="28"/>
      <c r="AR2628" s="28"/>
    </row>
    <row r="2629" spans="5:44" x14ac:dyDescent="0.25">
      <c r="E2629" s="28"/>
      <c r="F2629" s="28"/>
      <c r="G2629" s="28"/>
      <c r="H2629" s="28"/>
      <c r="I2629" s="28"/>
      <c r="J2629" s="28"/>
      <c r="K2629" s="28"/>
      <c r="L2629" s="28"/>
      <c r="M2629" s="28"/>
      <c r="N2629" s="28"/>
      <c r="O2629" s="28"/>
      <c r="P2629" s="28"/>
      <c r="Q2629" s="28"/>
      <c r="R2629" s="28"/>
      <c r="S2629" s="28"/>
      <c r="T2629" s="28"/>
      <c r="U2629" s="28"/>
      <c r="V2629" s="28"/>
      <c r="W2629" s="28"/>
      <c r="X2629" s="28"/>
      <c r="Y2629" s="28"/>
      <c r="Z2629" s="28"/>
      <c r="AA2629" s="28"/>
      <c r="AB2629" s="28"/>
      <c r="AC2629" s="28"/>
      <c r="AD2629" s="28"/>
      <c r="AE2629" s="28"/>
      <c r="AF2629" s="28"/>
      <c r="AG2629" s="28"/>
      <c r="AH2629" s="28"/>
      <c r="AI2629" s="28"/>
      <c r="AJ2629" s="28"/>
      <c r="AK2629" s="28"/>
      <c r="AL2629" s="28"/>
      <c r="AM2629" s="28"/>
      <c r="AN2629" s="28"/>
      <c r="AO2629" s="28"/>
      <c r="AP2629" s="28"/>
      <c r="AQ2629" s="28"/>
      <c r="AR2629" s="28"/>
    </row>
    <row r="2630" spans="5:44" x14ac:dyDescent="0.25">
      <c r="E2630" s="28"/>
      <c r="F2630" s="28"/>
      <c r="G2630" s="28"/>
      <c r="H2630" s="28"/>
      <c r="I2630" s="28"/>
      <c r="J2630" s="28"/>
      <c r="K2630" s="28"/>
      <c r="L2630" s="28"/>
      <c r="M2630" s="28"/>
      <c r="N2630" s="28"/>
      <c r="O2630" s="28"/>
      <c r="P2630" s="28"/>
      <c r="Q2630" s="28"/>
      <c r="R2630" s="28"/>
      <c r="S2630" s="28"/>
      <c r="T2630" s="28"/>
      <c r="U2630" s="28"/>
      <c r="V2630" s="28"/>
      <c r="W2630" s="28"/>
      <c r="X2630" s="28"/>
      <c r="Y2630" s="28"/>
      <c r="Z2630" s="28"/>
      <c r="AA2630" s="28"/>
      <c r="AB2630" s="28"/>
      <c r="AC2630" s="28"/>
      <c r="AD2630" s="28"/>
      <c r="AE2630" s="28"/>
      <c r="AF2630" s="28"/>
      <c r="AG2630" s="28"/>
      <c r="AH2630" s="28"/>
      <c r="AI2630" s="28"/>
      <c r="AJ2630" s="28"/>
      <c r="AK2630" s="28"/>
      <c r="AL2630" s="28"/>
      <c r="AM2630" s="28"/>
      <c r="AN2630" s="28"/>
      <c r="AO2630" s="28"/>
      <c r="AP2630" s="28"/>
      <c r="AQ2630" s="28"/>
      <c r="AR2630" s="28"/>
    </row>
    <row r="2631" spans="5:44" x14ac:dyDescent="0.25">
      <c r="E2631" s="28"/>
      <c r="F2631" s="28"/>
      <c r="G2631" s="28"/>
      <c r="H2631" s="28"/>
      <c r="I2631" s="28"/>
      <c r="J2631" s="28"/>
      <c r="K2631" s="28"/>
      <c r="L2631" s="28"/>
      <c r="M2631" s="28"/>
      <c r="N2631" s="28"/>
      <c r="O2631" s="28"/>
      <c r="P2631" s="28"/>
      <c r="Q2631" s="28"/>
      <c r="R2631" s="28"/>
      <c r="S2631" s="28"/>
      <c r="T2631" s="28"/>
      <c r="U2631" s="28"/>
      <c r="V2631" s="28"/>
      <c r="W2631" s="28"/>
      <c r="X2631" s="28"/>
      <c r="Y2631" s="28"/>
      <c r="Z2631" s="28"/>
      <c r="AA2631" s="28"/>
      <c r="AB2631" s="28"/>
      <c r="AC2631" s="28"/>
      <c r="AD2631" s="28"/>
      <c r="AE2631" s="28"/>
      <c r="AF2631" s="28"/>
      <c r="AG2631" s="28"/>
      <c r="AH2631" s="28"/>
      <c r="AI2631" s="28"/>
      <c r="AJ2631" s="28"/>
      <c r="AK2631" s="28"/>
      <c r="AL2631" s="28"/>
      <c r="AM2631" s="28"/>
      <c r="AN2631" s="28"/>
      <c r="AO2631" s="28"/>
      <c r="AP2631" s="28"/>
      <c r="AQ2631" s="28"/>
      <c r="AR2631" s="28"/>
    </row>
    <row r="2632" spans="5:44" x14ac:dyDescent="0.25">
      <c r="E2632" s="28"/>
      <c r="F2632" s="28"/>
      <c r="G2632" s="28"/>
      <c r="H2632" s="28"/>
      <c r="I2632" s="28"/>
      <c r="J2632" s="28"/>
      <c r="K2632" s="28"/>
      <c r="L2632" s="28"/>
      <c r="M2632" s="28"/>
      <c r="N2632" s="28"/>
      <c r="O2632" s="28"/>
      <c r="P2632" s="28"/>
      <c r="Q2632" s="28"/>
      <c r="R2632" s="28"/>
      <c r="S2632" s="28"/>
      <c r="T2632" s="28"/>
      <c r="U2632" s="28"/>
      <c r="V2632" s="28"/>
      <c r="W2632" s="28"/>
      <c r="X2632" s="28"/>
      <c r="Y2632" s="28"/>
      <c r="Z2632" s="28"/>
      <c r="AA2632" s="28"/>
      <c r="AB2632" s="28"/>
      <c r="AC2632" s="28"/>
      <c r="AD2632" s="28"/>
      <c r="AE2632" s="28"/>
      <c r="AF2632" s="28"/>
      <c r="AG2632" s="28"/>
      <c r="AH2632" s="28"/>
      <c r="AI2632" s="28"/>
      <c r="AJ2632" s="28"/>
      <c r="AK2632" s="28"/>
      <c r="AL2632" s="28"/>
      <c r="AM2632" s="28"/>
      <c r="AN2632" s="28"/>
      <c r="AO2632" s="28"/>
      <c r="AP2632" s="28"/>
      <c r="AQ2632" s="28"/>
      <c r="AR2632" s="28"/>
    </row>
    <row r="2633" spans="5:44" x14ac:dyDescent="0.25">
      <c r="E2633" s="28"/>
      <c r="F2633" s="28"/>
      <c r="G2633" s="28"/>
      <c r="H2633" s="28"/>
      <c r="I2633" s="28"/>
      <c r="J2633" s="28"/>
      <c r="K2633" s="28"/>
      <c r="L2633" s="28"/>
      <c r="M2633" s="28"/>
      <c r="N2633" s="28"/>
      <c r="O2633" s="28"/>
      <c r="P2633" s="28"/>
      <c r="Q2633" s="28"/>
      <c r="R2633" s="28"/>
      <c r="S2633" s="28"/>
      <c r="T2633" s="28"/>
      <c r="U2633" s="28"/>
      <c r="V2633" s="28"/>
      <c r="W2633" s="28"/>
      <c r="X2633" s="28"/>
      <c r="Y2633" s="28"/>
      <c r="Z2633" s="28"/>
      <c r="AA2633" s="28"/>
      <c r="AB2633" s="28"/>
      <c r="AC2633" s="28"/>
      <c r="AD2633" s="28"/>
      <c r="AE2633" s="28"/>
      <c r="AF2633" s="28"/>
      <c r="AG2633" s="28"/>
      <c r="AH2633" s="28"/>
      <c r="AI2633" s="28"/>
      <c r="AJ2633" s="28"/>
      <c r="AK2633" s="28"/>
      <c r="AL2633" s="28"/>
      <c r="AM2633" s="28"/>
      <c r="AN2633" s="28"/>
      <c r="AO2633" s="28"/>
      <c r="AP2633" s="28"/>
      <c r="AQ2633" s="28"/>
      <c r="AR2633" s="28"/>
    </row>
    <row r="2634" spans="5:44" x14ac:dyDescent="0.25">
      <c r="E2634" s="28"/>
      <c r="F2634" s="28"/>
      <c r="G2634" s="28"/>
      <c r="H2634" s="28"/>
      <c r="I2634" s="28"/>
      <c r="J2634" s="28"/>
      <c r="K2634" s="28"/>
      <c r="L2634" s="28"/>
      <c r="M2634" s="28"/>
      <c r="N2634" s="28"/>
      <c r="O2634" s="28"/>
      <c r="P2634" s="28"/>
      <c r="Q2634" s="28"/>
      <c r="R2634" s="28"/>
      <c r="S2634" s="28"/>
      <c r="T2634" s="28"/>
      <c r="U2634" s="28"/>
      <c r="V2634" s="28"/>
      <c r="W2634" s="28"/>
      <c r="X2634" s="28"/>
      <c r="Y2634" s="28"/>
      <c r="Z2634" s="28"/>
      <c r="AA2634" s="28"/>
      <c r="AB2634" s="28"/>
      <c r="AC2634" s="28"/>
      <c r="AD2634" s="28"/>
      <c r="AE2634" s="28"/>
      <c r="AF2634" s="28"/>
      <c r="AG2634" s="28"/>
      <c r="AH2634" s="28"/>
      <c r="AI2634" s="28"/>
      <c r="AJ2634" s="28"/>
      <c r="AK2634" s="28"/>
      <c r="AL2634" s="28"/>
      <c r="AM2634" s="28"/>
      <c r="AN2634" s="28"/>
      <c r="AO2634" s="28"/>
      <c r="AP2634" s="28"/>
      <c r="AQ2634" s="28"/>
      <c r="AR2634" s="28"/>
    </row>
    <row r="2635" spans="5:44" x14ac:dyDescent="0.25">
      <c r="E2635" s="28"/>
      <c r="F2635" s="28"/>
      <c r="G2635" s="28"/>
      <c r="H2635" s="28"/>
      <c r="I2635" s="28"/>
      <c r="J2635" s="28"/>
      <c r="K2635" s="28"/>
      <c r="L2635" s="28"/>
      <c r="M2635" s="28"/>
      <c r="N2635" s="28"/>
      <c r="O2635" s="28"/>
      <c r="P2635" s="28"/>
      <c r="Q2635" s="28"/>
      <c r="R2635" s="28"/>
      <c r="S2635" s="28"/>
      <c r="T2635" s="28"/>
      <c r="U2635" s="28"/>
      <c r="V2635" s="28"/>
      <c r="W2635" s="28"/>
      <c r="X2635" s="28"/>
      <c r="Y2635" s="28"/>
      <c r="Z2635" s="28"/>
      <c r="AA2635" s="28"/>
      <c r="AB2635" s="28"/>
      <c r="AC2635" s="28"/>
      <c r="AD2635" s="28"/>
      <c r="AE2635" s="28"/>
      <c r="AF2635" s="28"/>
      <c r="AG2635" s="28"/>
      <c r="AH2635" s="28"/>
      <c r="AI2635" s="28"/>
      <c r="AJ2635" s="28"/>
      <c r="AK2635" s="28"/>
      <c r="AL2635" s="28"/>
      <c r="AM2635" s="28"/>
      <c r="AN2635" s="28"/>
      <c r="AO2635" s="28"/>
      <c r="AP2635" s="28"/>
      <c r="AQ2635" s="28"/>
      <c r="AR2635" s="28"/>
    </row>
    <row r="2636" spans="5:44" x14ac:dyDescent="0.25">
      <c r="E2636" s="28"/>
      <c r="F2636" s="28"/>
      <c r="G2636" s="28"/>
      <c r="H2636" s="28"/>
      <c r="I2636" s="28"/>
      <c r="J2636" s="28"/>
      <c r="K2636" s="28"/>
      <c r="L2636" s="28"/>
      <c r="M2636" s="28"/>
      <c r="N2636" s="28"/>
      <c r="O2636" s="28"/>
      <c r="P2636" s="28"/>
      <c r="Q2636" s="28"/>
      <c r="R2636" s="28"/>
      <c r="S2636" s="28"/>
      <c r="T2636" s="28"/>
      <c r="U2636" s="28"/>
      <c r="V2636" s="28"/>
      <c r="W2636" s="28"/>
      <c r="X2636" s="28"/>
      <c r="Y2636" s="28"/>
      <c r="Z2636" s="28"/>
      <c r="AA2636" s="28"/>
      <c r="AB2636" s="28"/>
      <c r="AC2636" s="28"/>
      <c r="AD2636" s="28"/>
      <c r="AE2636" s="28"/>
      <c r="AF2636" s="28"/>
      <c r="AG2636" s="28"/>
      <c r="AH2636" s="28"/>
      <c r="AI2636" s="28"/>
      <c r="AJ2636" s="28"/>
      <c r="AK2636" s="28"/>
      <c r="AL2636" s="28"/>
      <c r="AM2636" s="28"/>
      <c r="AN2636" s="28"/>
      <c r="AO2636" s="28"/>
      <c r="AP2636" s="28"/>
      <c r="AQ2636" s="28"/>
      <c r="AR2636" s="28"/>
    </row>
    <row r="2637" spans="5:44" x14ac:dyDescent="0.25">
      <c r="E2637" s="28"/>
      <c r="F2637" s="28"/>
      <c r="G2637" s="28"/>
      <c r="H2637" s="28"/>
      <c r="I2637" s="28"/>
      <c r="J2637" s="28"/>
      <c r="K2637" s="28"/>
      <c r="L2637" s="28"/>
      <c r="M2637" s="28"/>
      <c r="N2637" s="28"/>
      <c r="O2637" s="28"/>
      <c r="P2637" s="28"/>
      <c r="Q2637" s="28"/>
      <c r="R2637" s="28"/>
      <c r="S2637" s="28"/>
      <c r="T2637" s="28"/>
      <c r="U2637" s="28"/>
      <c r="V2637" s="28"/>
      <c r="W2637" s="28"/>
      <c r="X2637" s="28"/>
      <c r="Y2637" s="28"/>
      <c r="Z2637" s="28"/>
      <c r="AA2637" s="28"/>
      <c r="AB2637" s="28"/>
      <c r="AC2637" s="28"/>
      <c r="AD2637" s="28"/>
      <c r="AE2637" s="28"/>
      <c r="AF2637" s="28"/>
      <c r="AG2637" s="28"/>
      <c r="AH2637" s="28"/>
      <c r="AI2637" s="28"/>
      <c r="AJ2637" s="28"/>
      <c r="AK2637" s="28"/>
      <c r="AL2637" s="28"/>
      <c r="AM2637" s="28"/>
      <c r="AN2637" s="28"/>
      <c r="AO2637" s="28"/>
      <c r="AP2637" s="28"/>
      <c r="AQ2637" s="28"/>
      <c r="AR2637" s="28"/>
    </row>
    <row r="2638" spans="5:44" x14ac:dyDescent="0.25">
      <c r="E2638" s="28"/>
      <c r="F2638" s="28"/>
      <c r="G2638" s="28"/>
      <c r="H2638" s="28"/>
      <c r="I2638" s="28"/>
      <c r="J2638" s="28"/>
      <c r="K2638" s="28"/>
      <c r="L2638" s="28"/>
      <c r="M2638" s="28"/>
      <c r="N2638" s="28"/>
      <c r="O2638" s="28"/>
      <c r="P2638" s="28"/>
      <c r="Q2638" s="28"/>
      <c r="R2638" s="28"/>
      <c r="S2638" s="28"/>
      <c r="T2638" s="28"/>
      <c r="U2638" s="28"/>
      <c r="V2638" s="28"/>
      <c r="W2638" s="28"/>
      <c r="X2638" s="28"/>
      <c r="Y2638" s="28"/>
      <c r="Z2638" s="28"/>
      <c r="AA2638" s="28"/>
      <c r="AB2638" s="28"/>
      <c r="AC2638" s="28"/>
      <c r="AD2638" s="28"/>
      <c r="AE2638" s="28"/>
      <c r="AF2638" s="28"/>
      <c r="AG2638" s="28"/>
      <c r="AH2638" s="28"/>
      <c r="AI2638" s="28"/>
      <c r="AJ2638" s="28"/>
      <c r="AK2638" s="28"/>
      <c r="AL2638" s="28"/>
      <c r="AM2638" s="28"/>
      <c r="AN2638" s="28"/>
      <c r="AO2638" s="28"/>
      <c r="AP2638" s="28"/>
      <c r="AQ2638" s="28"/>
      <c r="AR2638" s="28"/>
    </row>
    <row r="2639" spans="5:44" x14ac:dyDescent="0.25">
      <c r="E2639" s="28"/>
      <c r="F2639" s="28"/>
      <c r="G2639" s="28"/>
      <c r="H2639" s="28"/>
      <c r="I2639" s="28"/>
      <c r="J2639" s="28"/>
      <c r="K2639" s="28"/>
      <c r="L2639" s="28"/>
      <c r="M2639" s="28"/>
      <c r="N2639" s="28"/>
      <c r="O2639" s="28"/>
      <c r="P2639" s="28"/>
      <c r="Q2639" s="28"/>
      <c r="R2639" s="28"/>
      <c r="S2639" s="28"/>
      <c r="T2639" s="28"/>
      <c r="U2639" s="28"/>
      <c r="V2639" s="28"/>
      <c r="W2639" s="28"/>
      <c r="X2639" s="28"/>
      <c r="Y2639" s="28"/>
      <c r="Z2639" s="28"/>
      <c r="AA2639" s="28"/>
      <c r="AB2639" s="28"/>
      <c r="AC2639" s="28"/>
      <c r="AD2639" s="28"/>
      <c r="AE2639" s="28"/>
      <c r="AF2639" s="28"/>
      <c r="AG2639" s="28"/>
      <c r="AH2639" s="28"/>
      <c r="AI2639" s="28"/>
      <c r="AJ2639" s="28"/>
      <c r="AK2639" s="28"/>
      <c r="AL2639" s="28"/>
      <c r="AM2639" s="28"/>
      <c r="AN2639" s="28"/>
      <c r="AO2639" s="28"/>
      <c r="AP2639" s="28"/>
      <c r="AQ2639" s="28"/>
      <c r="AR2639" s="28"/>
    </row>
    <row r="2640" spans="5:44" x14ac:dyDescent="0.25">
      <c r="E2640" s="28"/>
      <c r="F2640" s="28"/>
      <c r="G2640" s="28"/>
      <c r="H2640" s="28"/>
      <c r="I2640" s="28"/>
      <c r="J2640" s="28"/>
      <c r="K2640" s="28"/>
      <c r="L2640" s="28"/>
      <c r="M2640" s="28"/>
      <c r="N2640" s="28"/>
      <c r="O2640" s="28"/>
      <c r="P2640" s="28"/>
      <c r="Q2640" s="28"/>
      <c r="R2640" s="28"/>
      <c r="S2640" s="28"/>
      <c r="T2640" s="28"/>
      <c r="U2640" s="28"/>
      <c r="V2640" s="28"/>
      <c r="W2640" s="28"/>
      <c r="X2640" s="28"/>
      <c r="Y2640" s="28"/>
      <c r="Z2640" s="28"/>
      <c r="AA2640" s="28"/>
      <c r="AB2640" s="28"/>
      <c r="AC2640" s="28"/>
      <c r="AD2640" s="28"/>
      <c r="AE2640" s="28"/>
      <c r="AF2640" s="28"/>
      <c r="AG2640" s="28"/>
      <c r="AH2640" s="28"/>
      <c r="AI2640" s="28"/>
      <c r="AJ2640" s="28"/>
      <c r="AK2640" s="28"/>
      <c r="AL2640" s="28"/>
      <c r="AM2640" s="28"/>
      <c r="AN2640" s="28"/>
      <c r="AO2640" s="28"/>
      <c r="AP2640" s="28"/>
      <c r="AQ2640" s="28"/>
      <c r="AR2640" s="28"/>
    </row>
    <row r="2641" spans="5:44" x14ac:dyDescent="0.25">
      <c r="E2641" s="28"/>
      <c r="F2641" s="28"/>
      <c r="G2641" s="28"/>
      <c r="H2641" s="28"/>
      <c r="I2641" s="28"/>
      <c r="J2641" s="28"/>
      <c r="K2641" s="28"/>
      <c r="L2641" s="28"/>
      <c r="M2641" s="28"/>
      <c r="N2641" s="28"/>
      <c r="O2641" s="28"/>
      <c r="P2641" s="28"/>
      <c r="Q2641" s="28"/>
      <c r="R2641" s="28"/>
      <c r="S2641" s="28"/>
      <c r="T2641" s="28"/>
      <c r="U2641" s="28"/>
      <c r="V2641" s="28"/>
      <c r="W2641" s="28"/>
      <c r="X2641" s="28"/>
      <c r="Y2641" s="28"/>
      <c r="Z2641" s="28"/>
      <c r="AA2641" s="28"/>
      <c r="AB2641" s="28"/>
      <c r="AC2641" s="28"/>
      <c r="AD2641" s="28"/>
      <c r="AE2641" s="28"/>
      <c r="AF2641" s="28"/>
      <c r="AG2641" s="28"/>
      <c r="AH2641" s="28"/>
      <c r="AI2641" s="28"/>
      <c r="AJ2641" s="28"/>
      <c r="AK2641" s="28"/>
      <c r="AL2641" s="28"/>
      <c r="AM2641" s="28"/>
      <c r="AN2641" s="28"/>
      <c r="AO2641" s="28"/>
      <c r="AP2641" s="28"/>
      <c r="AQ2641" s="28"/>
      <c r="AR2641" s="28"/>
    </row>
    <row r="2642" spans="5:44" x14ac:dyDescent="0.25">
      <c r="E2642" s="28"/>
      <c r="F2642" s="28"/>
      <c r="G2642" s="28"/>
      <c r="H2642" s="28"/>
      <c r="I2642" s="28"/>
      <c r="J2642" s="28"/>
      <c r="K2642" s="28"/>
      <c r="L2642" s="28"/>
      <c r="M2642" s="28"/>
      <c r="N2642" s="28"/>
      <c r="O2642" s="28"/>
      <c r="P2642" s="28"/>
      <c r="Q2642" s="28"/>
      <c r="R2642" s="28"/>
      <c r="S2642" s="28"/>
      <c r="T2642" s="28"/>
      <c r="U2642" s="28"/>
      <c r="V2642" s="28"/>
      <c r="W2642" s="28"/>
      <c r="X2642" s="28"/>
      <c r="Y2642" s="28"/>
      <c r="Z2642" s="28"/>
      <c r="AA2642" s="28"/>
      <c r="AB2642" s="28"/>
      <c r="AC2642" s="28"/>
      <c r="AD2642" s="28"/>
      <c r="AE2642" s="28"/>
      <c r="AF2642" s="28"/>
      <c r="AG2642" s="28"/>
      <c r="AH2642" s="28"/>
      <c r="AI2642" s="28"/>
      <c r="AJ2642" s="28"/>
      <c r="AK2642" s="28"/>
      <c r="AL2642" s="28"/>
      <c r="AM2642" s="28"/>
      <c r="AN2642" s="28"/>
      <c r="AO2642" s="28"/>
      <c r="AP2642" s="28"/>
      <c r="AQ2642" s="28"/>
      <c r="AR2642" s="28"/>
    </row>
    <row r="2643" spans="5:44" x14ac:dyDescent="0.25">
      <c r="E2643" s="28"/>
      <c r="F2643" s="28"/>
      <c r="G2643" s="28"/>
      <c r="H2643" s="28"/>
      <c r="I2643" s="28"/>
      <c r="J2643" s="28"/>
      <c r="K2643" s="28"/>
      <c r="L2643" s="28"/>
      <c r="M2643" s="28"/>
      <c r="N2643" s="28"/>
      <c r="O2643" s="28"/>
      <c r="P2643" s="28"/>
      <c r="Q2643" s="28"/>
      <c r="R2643" s="28"/>
      <c r="S2643" s="28"/>
      <c r="T2643" s="28"/>
      <c r="U2643" s="28"/>
      <c r="V2643" s="28"/>
      <c r="W2643" s="28"/>
      <c r="X2643" s="28"/>
      <c r="Y2643" s="28"/>
      <c r="Z2643" s="28"/>
      <c r="AA2643" s="28"/>
      <c r="AB2643" s="28"/>
      <c r="AC2643" s="28"/>
      <c r="AD2643" s="28"/>
      <c r="AE2643" s="28"/>
      <c r="AF2643" s="28"/>
      <c r="AG2643" s="28"/>
      <c r="AH2643" s="28"/>
      <c r="AI2643" s="28"/>
      <c r="AJ2643" s="28"/>
      <c r="AK2643" s="28"/>
      <c r="AL2643" s="28"/>
      <c r="AM2643" s="28"/>
      <c r="AN2643" s="28"/>
      <c r="AO2643" s="28"/>
      <c r="AP2643" s="28"/>
      <c r="AQ2643" s="28"/>
      <c r="AR2643" s="28"/>
    </row>
    <row r="2644" spans="5:44" x14ac:dyDescent="0.25">
      <c r="E2644" s="28"/>
      <c r="F2644" s="28"/>
      <c r="G2644" s="28"/>
      <c r="H2644" s="28"/>
      <c r="I2644" s="28"/>
      <c r="J2644" s="28"/>
      <c r="K2644" s="28"/>
      <c r="L2644" s="28"/>
      <c r="M2644" s="28"/>
      <c r="N2644" s="28"/>
      <c r="O2644" s="28"/>
      <c r="P2644" s="28"/>
      <c r="Q2644" s="28"/>
      <c r="R2644" s="28"/>
      <c r="S2644" s="28"/>
      <c r="T2644" s="28"/>
      <c r="U2644" s="28"/>
      <c r="V2644" s="28"/>
      <c r="W2644" s="28"/>
      <c r="X2644" s="28"/>
      <c r="Y2644" s="28"/>
      <c r="Z2644" s="28"/>
      <c r="AA2644" s="28"/>
      <c r="AB2644" s="28"/>
      <c r="AC2644" s="28"/>
      <c r="AD2644" s="28"/>
      <c r="AE2644" s="28"/>
      <c r="AF2644" s="28"/>
      <c r="AG2644" s="28"/>
      <c r="AH2644" s="28"/>
      <c r="AI2644" s="28"/>
      <c r="AJ2644" s="28"/>
      <c r="AK2644" s="28"/>
      <c r="AL2644" s="28"/>
      <c r="AM2644" s="28"/>
      <c r="AN2644" s="28"/>
      <c r="AO2644" s="28"/>
      <c r="AP2644" s="28"/>
      <c r="AQ2644" s="28"/>
      <c r="AR2644" s="28"/>
    </row>
    <row r="2645" spans="5:44" x14ac:dyDescent="0.25">
      <c r="E2645" s="28"/>
      <c r="F2645" s="28"/>
      <c r="G2645" s="28"/>
      <c r="H2645" s="28"/>
      <c r="I2645" s="28"/>
      <c r="J2645" s="28"/>
      <c r="K2645" s="28"/>
      <c r="L2645" s="28"/>
      <c r="M2645" s="28"/>
      <c r="N2645" s="28"/>
      <c r="O2645" s="28"/>
      <c r="P2645" s="28"/>
      <c r="Q2645" s="28"/>
      <c r="R2645" s="28"/>
      <c r="S2645" s="28"/>
      <c r="T2645" s="28"/>
      <c r="U2645" s="28"/>
      <c r="V2645" s="28"/>
      <c r="W2645" s="28"/>
      <c r="X2645" s="28"/>
      <c r="Y2645" s="28"/>
      <c r="Z2645" s="28"/>
      <c r="AA2645" s="28"/>
      <c r="AB2645" s="28"/>
      <c r="AC2645" s="28"/>
      <c r="AD2645" s="28"/>
      <c r="AE2645" s="28"/>
      <c r="AF2645" s="28"/>
      <c r="AG2645" s="28"/>
      <c r="AH2645" s="28"/>
      <c r="AI2645" s="28"/>
      <c r="AJ2645" s="28"/>
      <c r="AK2645" s="28"/>
      <c r="AL2645" s="28"/>
      <c r="AM2645" s="28"/>
      <c r="AN2645" s="28"/>
      <c r="AO2645" s="28"/>
      <c r="AP2645" s="28"/>
      <c r="AQ2645" s="28"/>
      <c r="AR2645" s="28"/>
    </row>
    <row r="2646" spans="5:44" x14ac:dyDescent="0.25">
      <c r="E2646" s="28"/>
      <c r="F2646" s="28"/>
      <c r="G2646" s="28"/>
      <c r="H2646" s="28"/>
      <c r="I2646" s="28"/>
      <c r="J2646" s="28"/>
      <c r="K2646" s="28"/>
      <c r="L2646" s="28"/>
      <c r="M2646" s="28"/>
      <c r="N2646" s="28"/>
      <c r="O2646" s="28"/>
      <c r="P2646" s="28"/>
      <c r="Q2646" s="28"/>
      <c r="R2646" s="28"/>
      <c r="S2646" s="28"/>
      <c r="T2646" s="28"/>
      <c r="U2646" s="28"/>
      <c r="V2646" s="28"/>
      <c r="W2646" s="28"/>
      <c r="X2646" s="28"/>
      <c r="Y2646" s="28"/>
      <c r="Z2646" s="28"/>
      <c r="AA2646" s="28"/>
      <c r="AB2646" s="28"/>
      <c r="AC2646" s="28"/>
      <c r="AD2646" s="28"/>
      <c r="AE2646" s="28"/>
      <c r="AF2646" s="28"/>
      <c r="AG2646" s="28"/>
      <c r="AH2646" s="28"/>
      <c r="AI2646" s="28"/>
      <c r="AJ2646" s="28"/>
      <c r="AK2646" s="28"/>
      <c r="AL2646" s="28"/>
      <c r="AM2646" s="28"/>
      <c r="AN2646" s="28"/>
      <c r="AO2646" s="28"/>
      <c r="AP2646" s="28"/>
      <c r="AQ2646" s="28"/>
      <c r="AR2646" s="28"/>
    </row>
    <row r="2647" spans="5:44" x14ac:dyDescent="0.25">
      <c r="E2647" s="28"/>
      <c r="F2647" s="28"/>
      <c r="G2647" s="28"/>
      <c r="H2647" s="28"/>
      <c r="I2647" s="28"/>
      <c r="J2647" s="28"/>
      <c r="K2647" s="28"/>
      <c r="L2647" s="28"/>
      <c r="M2647" s="28"/>
      <c r="N2647" s="28"/>
      <c r="O2647" s="28"/>
      <c r="P2647" s="28"/>
      <c r="Q2647" s="28"/>
      <c r="R2647" s="28"/>
      <c r="S2647" s="28"/>
      <c r="T2647" s="28"/>
      <c r="U2647" s="28"/>
      <c r="V2647" s="28"/>
      <c r="W2647" s="28"/>
      <c r="X2647" s="28"/>
      <c r="Y2647" s="28"/>
      <c r="Z2647" s="28"/>
      <c r="AA2647" s="28"/>
      <c r="AB2647" s="28"/>
      <c r="AC2647" s="28"/>
      <c r="AD2647" s="28"/>
      <c r="AE2647" s="28"/>
      <c r="AF2647" s="28"/>
      <c r="AG2647" s="28"/>
      <c r="AH2647" s="28"/>
      <c r="AI2647" s="28"/>
      <c r="AJ2647" s="28"/>
      <c r="AK2647" s="28"/>
      <c r="AL2647" s="28"/>
      <c r="AM2647" s="28"/>
      <c r="AN2647" s="28"/>
      <c r="AO2647" s="28"/>
      <c r="AP2647" s="28"/>
      <c r="AQ2647" s="28"/>
      <c r="AR2647" s="28"/>
    </row>
    <row r="2648" spans="5:44" x14ac:dyDescent="0.25">
      <c r="E2648" s="28"/>
      <c r="F2648" s="28"/>
      <c r="G2648" s="28"/>
      <c r="H2648" s="28"/>
      <c r="I2648" s="28"/>
      <c r="J2648" s="28"/>
      <c r="K2648" s="28"/>
      <c r="L2648" s="28"/>
      <c r="M2648" s="28"/>
      <c r="N2648" s="28"/>
      <c r="O2648" s="28"/>
      <c r="P2648" s="28"/>
      <c r="Q2648" s="28"/>
      <c r="R2648" s="28"/>
      <c r="S2648" s="28"/>
      <c r="T2648" s="28"/>
      <c r="U2648" s="28"/>
      <c r="V2648" s="28"/>
      <c r="W2648" s="28"/>
      <c r="X2648" s="28"/>
      <c r="Y2648" s="28"/>
      <c r="Z2648" s="28"/>
      <c r="AA2648" s="28"/>
      <c r="AB2648" s="28"/>
      <c r="AC2648" s="28"/>
      <c r="AD2648" s="28"/>
      <c r="AE2648" s="28"/>
      <c r="AF2648" s="28"/>
      <c r="AG2648" s="28"/>
      <c r="AH2648" s="28"/>
      <c r="AI2648" s="28"/>
      <c r="AJ2648" s="28"/>
      <c r="AK2648" s="28"/>
      <c r="AL2648" s="28"/>
      <c r="AM2648" s="28"/>
      <c r="AN2648" s="28"/>
      <c r="AO2648" s="28"/>
      <c r="AP2648" s="28"/>
      <c r="AQ2648" s="28"/>
      <c r="AR2648" s="28"/>
    </row>
    <row r="2649" spans="5:44" x14ac:dyDescent="0.25">
      <c r="E2649" s="28"/>
      <c r="F2649" s="28"/>
      <c r="G2649" s="28"/>
      <c r="H2649" s="28"/>
      <c r="I2649" s="28"/>
      <c r="J2649" s="28"/>
      <c r="K2649" s="28"/>
      <c r="L2649" s="28"/>
      <c r="M2649" s="28"/>
      <c r="N2649" s="28"/>
      <c r="O2649" s="28"/>
      <c r="P2649" s="28"/>
      <c r="Q2649" s="28"/>
      <c r="R2649" s="28"/>
      <c r="S2649" s="28"/>
      <c r="T2649" s="28"/>
      <c r="U2649" s="28"/>
      <c r="V2649" s="28"/>
      <c r="W2649" s="28"/>
      <c r="X2649" s="28"/>
      <c r="Y2649" s="28"/>
      <c r="Z2649" s="28"/>
      <c r="AA2649" s="28"/>
      <c r="AB2649" s="28"/>
      <c r="AC2649" s="28"/>
      <c r="AD2649" s="28"/>
      <c r="AE2649" s="28"/>
      <c r="AF2649" s="28"/>
      <c r="AG2649" s="28"/>
      <c r="AH2649" s="28"/>
      <c r="AI2649" s="28"/>
      <c r="AJ2649" s="28"/>
      <c r="AK2649" s="28"/>
      <c r="AL2649" s="28"/>
      <c r="AM2649" s="28"/>
      <c r="AN2649" s="28"/>
      <c r="AO2649" s="28"/>
      <c r="AP2649" s="28"/>
      <c r="AQ2649" s="28"/>
      <c r="AR2649" s="28"/>
    </row>
    <row r="2650" spans="5:44" x14ac:dyDescent="0.25">
      <c r="E2650" s="28"/>
      <c r="F2650" s="28"/>
      <c r="G2650" s="28"/>
      <c r="H2650" s="28"/>
      <c r="I2650" s="28"/>
      <c r="J2650" s="28"/>
      <c r="K2650" s="28"/>
      <c r="L2650" s="28"/>
      <c r="M2650" s="28"/>
      <c r="N2650" s="28"/>
      <c r="O2650" s="28"/>
      <c r="P2650" s="28"/>
      <c r="Q2650" s="28"/>
      <c r="R2650" s="28"/>
      <c r="S2650" s="28"/>
      <c r="T2650" s="28"/>
      <c r="U2650" s="28"/>
      <c r="V2650" s="28"/>
      <c r="W2650" s="28"/>
      <c r="X2650" s="28"/>
      <c r="Y2650" s="28"/>
      <c r="Z2650" s="28"/>
      <c r="AA2650" s="28"/>
      <c r="AB2650" s="28"/>
      <c r="AC2650" s="28"/>
      <c r="AD2650" s="28"/>
      <c r="AE2650" s="28"/>
      <c r="AF2650" s="28"/>
      <c r="AG2650" s="28"/>
      <c r="AH2650" s="28"/>
      <c r="AI2650" s="28"/>
      <c r="AJ2650" s="28"/>
      <c r="AK2650" s="28"/>
      <c r="AL2650" s="28"/>
      <c r="AM2650" s="28"/>
      <c r="AN2650" s="28"/>
      <c r="AO2650" s="28"/>
      <c r="AP2650" s="28"/>
      <c r="AQ2650" s="28"/>
      <c r="AR2650" s="28"/>
    </row>
    <row r="2651" spans="5:44" x14ac:dyDescent="0.25">
      <c r="E2651" s="28"/>
      <c r="F2651" s="28"/>
      <c r="G2651" s="28"/>
      <c r="H2651" s="28"/>
      <c r="I2651" s="28"/>
      <c r="J2651" s="28"/>
      <c r="K2651" s="28"/>
      <c r="L2651" s="28"/>
      <c r="M2651" s="28"/>
      <c r="N2651" s="28"/>
      <c r="O2651" s="28"/>
      <c r="P2651" s="28"/>
      <c r="Q2651" s="28"/>
      <c r="R2651" s="28"/>
      <c r="S2651" s="28"/>
      <c r="T2651" s="28"/>
      <c r="U2651" s="28"/>
      <c r="V2651" s="28"/>
      <c r="W2651" s="28"/>
      <c r="X2651" s="28"/>
      <c r="Y2651" s="28"/>
      <c r="Z2651" s="28"/>
      <c r="AA2651" s="28"/>
      <c r="AB2651" s="28"/>
      <c r="AC2651" s="28"/>
      <c r="AD2651" s="28"/>
      <c r="AE2651" s="28"/>
      <c r="AF2651" s="28"/>
      <c r="AG2651" s="28"/>
      <c r="AH2651" s="28"/>
      <c r="AI2651" s="28"/>
      <c r="AJ2651" s="28"/>
      <c r="AK2651" s="28"/>
      <c r="AL2651" s="28"/>
      <c r="AM2651" s="28"/>
      <c r="AN2651" s="28"/>
      <c r="AO2651" s="28"/>
      <c r="AP2651" s="28"/>
      <c r="AQ2651" s="28"/>
      <c r="AR2651" s="28"/>
    </row>
    <row r="2652" spans="5:44" x14ac:dyDescent="0.25">
      <c r="E2652" s="28"/>
      <c r="F2652" s="28"/>
      <c r="G2652" s="28"/>
      <c r="H2652" s="28"/>
      <c r="I2652" s="28"/>
      <c r="J2652" s="28"/>
      <c r="K2652" s="28"/>
      <c r="L2652" s="28"/>
      <c r="M2652" s="28"/>
      <c r="N2652" s="28"/>
      <c r="O2652" s="28"/>
      <c r="P2652" s="28"/>
      <c r="Q2652" s="28"/>
      <c r="R2652" s="28"/>
      <c r="S2652" s="28"/>
      <c r="T2652" s="28"/>
      <c r="U2652" s="28"/>
      <c r="V2652" s="28"/>
      <c r="W2652" s="28"/>
      <c r="X2652" s="28"/>
      <c r="Y2652" s="28"/>
      <c r="Z2652" s="28"/>
      <c r="AA2652" s="28"/>
      <c r="AB2652" s="28"/>
      <c r="AC2652" s="28"/>
      <c r="AD2652" s="28"/>
      <c r="AE2652" s="28"/>
      <c r="AF2652" s="28"/>
      <c r="AG2652" s="28"/>
      <c r="AH2652" s="28"/>
      <c r="AI2652" s="28"/>
      <c r="AJ2652" s="28"/>
      <c r="AK2652" s="28"/>
      <c r="AL2652" s="28"/>
      <c r="AM2652" s="28"/>
      <c r="AN2652" s="28"/>
      <c r="AO2652" s="28"/>
      <c r="AP2652" s="28"/>
      <c r="AQ2652" s="28"/>
      <c r="AR2652" s="28"/>
    </row>
    <row r="2653" spans="5:44" x14ac:dyDescent="0.25">
      <c r="E2653" s="28"/>
      <c r="F2653" s="28"/>
      <c r="G2653" s="28"/>
      <c r="H2653" s="28"/>
      <c r="I2653" s="28"/>
      <c r="J2653" s="28"/>
      <c r="K2653" s="28"/>
      <c r="L2653" s="28"/>
      <c r="M2653" s="28"/>
      <c r="N2653" s="28"/>
      <c r="O2653" s="28"/>
      <c r="P2653" s="28"/>
      <c r="Q2653" s="28"/>
      <c r="R2653" s="28"/>
      <c r="S2653" s="28"/>
      <c r="T2653" s="28"/>
      <c r="U2653" s="28"/>
      <c r="V2653" s="28"/>
      <c r="W2653" s="28"/>
      <c r="X2653" s="28"/>
      <c r="Y2653" s="28"/>
      <c r="Z2653" s="28"/>
      <c r="AA2653" s="28"/>
      <c r="AB2653" s="28"/>
      <c r="AC2653" s="28"/>
      <c r="AD2653" s="28"/>
      <c r="AE2653" s="28"/>
      <c r="AF2653" s="28"/>
      <c r="AG2653" s="28"/>
      <c r="AH2653" s="28"/>
      <c r="AI2653" s="28"/>
      <c r="AJ2653" s="28"/>
      <c r="AK2653" s="28"/>
      <c r="AL2653" s="28"/>
      <c r="AM2653" s="28"/>
      <c r="AN2653" s="28"/>
      <c r="AO2653" s="28"/>
      <c r="AP2653" s="28"/>
      <c r="AQ2653" s="28"/>
      <c r="AR2653" s="28"/>
    </row>
    <row r="2654" spans="5:44" x14ac:dyDescent="0.25">
      <c r="E2654" s="28"/>
      <c r="F2654" s="28"/>
      <c r="G2654" s="28"/>
      <c r="H2654" s="28"/>
      <c r="I2654" s="28"/>
      <c r="J2654" s="28"/>
      <c r="K2654" s="28"/>
      <c r="L2654" s="28"/>
      <c r="M2654" s="28"/>
      <c r="N2654" s="28"/>
      <c r="O2654" s="28"/>
      <c r="P2654" s="28"/>
      <c r="Q2654" s="28"/>
      <c r="R2654" s="28"/>
      <c r="S2654" s="28"/>
      <c r="T2654" s="28"/>
      <c r="U2654" s="28"/>
      <c r="V2654" s="28"/>
      <c r="W2654" s="28"/>
      <c r="X2654" s="28"/>
      <c r="Y2654" s="28"/>
      <c r="Z2654" s="28"/>
      <c r="AA2654" s="28"/>
      <c r="AB2654" s="28"/>
      <c r="AC2654" s="28"/>
      <c r="AD2654" s="28"/>
      <c r="AE2654" s="28"/>
      <c r="AF2654" s="28"/>
      <c r="AG2654" s="28"/>
      <c r="AH2654" s="28"/>
      <c r="AI2654" s="28"/>
      <c r="AJ2654" s="28"/>
      <c r="AK2654" s="28"/>
      <c r="AL2654" s="28"/>
      <c r="AM2654" s="28"/>
      <c r="AN2654" s="28"/>
      <c r="AO2654" s="28"/>
      <c r="AP2654" s="28"/>
      <c r="AQ2654" s="28"/>
      <c r="AR2654" s="28"/>
    </row>
    <row r="2655" spans="5:44" x14ac:dyDescent="0.25">
      <c r="E2655" s="28"/>
      <c r="F2655" s="28"/>
      <c r="G2655" s="28"/>
      <c r="H2655" s="28"/>
      <c r="I2655" s="28"/>
      <c r="J2655" s="28"/>
      <c r="K2655" s="28"/>
      <c r="L2655" s="28"/>
      <c r="M2655" s="28"/>
      <c r="N2655" s="28"/>
      <c r="O2655" s="28"/>
      <c r="P2655" s="28"/>
      <c r="Q2655" s="28"/>
      <c r="R2655" s="28"/>
      <c r="S2655" s="28"/>
      <c r="T2655" s="28"/>
      <c r="U2655" s="28"/>
      <c r="V2655" s="28"/>
      <c r="W2655" s="28"/>
      <c r="X2655" s="28"/>
      <c r="Y2655" s="28"/>
      <c r="Z2655" s="28"/>
      <c r="AA2655" s="28"/>
      <c r="AB2655" s="28"/>
      <c r="AC2655" s="28"/>
      <c r="AD2655" s="28"/>
      <c r="AE2655" s="28"/>
      <c r="AF2655" s="28"/>
      <c r="AG2655" s="28"/>
      <c r="AH2655" s="28"/>
      <c r="AI2655" s="28"/>
      <c r="AJ2655" s="28"/>
      <c r="AK2655" s="28"/>
      <c r="AL2655" s="28"/>
      <c r="AM2655" s="28"/>
      <c r="AN2655" s="28"/>
      <c r="AO2655" s="28"/>
      <c r="AP2655" s="28"/>
      <c r="AQ2655" s="28"/>
      <c r="AR2655" s="28"/>
    </row>
    <row r="2656" spans="5:44" x14ac:dyDescent="0.25">
      <c r="E2656" s="28"/>
      <c r="F2656" s="28"/>
      <c r="G2656" s="28"/>
      <c r="H2656" s="28"/>
      <c r="I2656" s="28"/>
      <c r="J2656" s="28"/>
      <c r="K2656" s="28"/>
      <c r="L2656" s="28"/>
      <c r="M2656" s="28"/>
      <c r="N2656" s="28"/>
      <c r="O2656" s="28"/>
      <c r="P2656" s="28"/>
      <c r="Q2656" s="28"/>
      <c r="R2656" s="28"/>
      <c r="S2656" s="28"/>
      <c r="T2656" s="28"/>
      <c r="U2656" s="28"/>
      <c r="V2656" s="28"/>
      <c r="W2656" s="28"/>
      <c r="X2656" s="28"/>
      <c r="Y2656" s="28"/>
      <c r="Z2656" s="28"/>
      <c r="AA2656" s="28"/>
      <c r="AB2656" s="28"/>
      <c r="AC2656" s="28"/>
      <c r="AD2656" s="28"/>
      <c r="AE2656" s="28"/>
      <c r="AF2656" s="28"/>
      <c r="AG2656" s="28"/>
      <c r="AH2656" s="28"/>
      <c r="AI2656" s="28"/>
      <c r="AJ2656" s="28"/>
      <c r="AK2656" s="28"/>
      <c r="AL2656" s="28"/>
      <c r="AM2656" s="28"/>
      <c r="AN2656" s="28"/>
      <c r="AO2656" s="28"/>
      <c r="AP2656" s="28"/>
      <c r="AQ2656" s="28"/>
      <c r="AR2656" s="28"/>
    </row>
    <row r="2657" spans="5:44" x14ac:dyDescent="0.25">
      <c r="E2657" s="28"/>
      <c r="F2657" s="28"/>
      <c r="G2657" s="28"/>
      <c r="H2657" s="28"/>
      <c r="I2657" s="28"/>
      <c r="J2657" s="28"/>
      <c r="K2657" s="28"/>
      <c r="L2657" s="28"/>
      <c r="M2657" s="28"/>
      <c r="N2657" s="28"/>
      <c r="O2657" s="28"/>
      <c r="P2657" s="28"/>
      <c r="Q2657" s="28"/>
      <c r="R2657" s="28"/>
      <c r="S2657" s="28"/>
      <c r="T2657" s="28"/>
      <c r="U2657" s="28"/>
      <c r="V2657" s="28"/>
      <c r="W2657" s="28"/>
      <c r="X2657" s="28"/>
      <c r="Y2657" s="28"/>
      <c r="Z2657" s="28"/>
      <c r="AA2657" s="28"/>
      <c r="AB2657" s="28"/>
      <c r="AC2657" s="28"/>
      <c r="AD2657" s="28"/>
      <c r="AE2657" s="28"/>
      <c r="AF2657" s="28"/>
      <c r="AG2657" s="28"/>
      <c r="AH2657" s="28"/>
      <c r="AI2657" s="28"/>
      <c r="AJ2657" s="28"/>
      <c r="AK2657" s="28"/>
      <c r="AL2657" s="28"/>
      <c r="AM2657" s="28"/>
      <c r="AN2657" s="28"/>
      <c r="AO2657" s="28"/>
      <c r="AP2657" s="28"/>
      <c r="AQ2657" s="28"/>
      <c r="AR2657" s="28"/>
    </row>
    <row r="2658" spans="5:44" x14ac:dyDescent="0.25">
      <c r="E2658" s="28"/>
      <c r="F2658" s="28"/>
      <c r="G2658" s="28"/>
      <c r="H2658" s="28"/>
      <c r="I2658" s="28"/>
      <c r="J2658" s="28"/>
      <c r="K2658" s="28"/>
      <c r="L2658" s="28"/>
      <c r="M2658" s="28"/>
      <c r="N2658" s="28"/>
      <c r="O2658" s="28"/>
      <c r="P2658" s="28"/>
      <c r="Q2658" s="28"/>
      <c r="R2658" s="28"/>
      <c r="S2658" s="28"/>
      <c r="T2658" s="28"/>
      <c r="U2658" s="28"/>
      <c r="V2658" s="28"/>
      <c r="W2658" s="28"/>
      <c r="X2658" s="28"/>
      <c r="Y2658" s="28"/>
      <c r="Z2658" s="28"/>
      <c r="AA2658" s="28"/>
      <c r="AB2658" s="28"/>
      <c r="AC2658" s="28"/>
      <c r="AD2658" s="28"/>
      <c r="AE2658" s="28"/>
      <c r="AF2658" s="28"/>
      <c r="AG2658" s="28"/>
      <c r="AH2658" s="28"/>
      <c r="AI2658" s="28"/>
      <c r="AJ2658" s="28"/>
      <c r="AK2658" s="28"/>
      <c r="AL2658" s="28"/>
      <c r="AM2658" s="28"/>
      <c r="AN2658" s="28"/>
      <c r="AO2658" s="28"/>
      <c r="AP2658" s="28"/>
      <c r="AQ2658" s="28"/>
      <c r="AR2658" s="28"/>
    </row>
    <row r="2659" spans="5:44" x14ac:dyDescent="0.25">
      <c r="E2659" s="28"/>
      <c r="F2659" s="28"/>
      <c r="G2659" s="28"/>
      <c r="H2659" s="28"/>
      <c r="I2659" s="28"/>
      <c r="J2659" s="28"/>
      <c r="K2659" s="28"/>
      <c r="L2659" s="28"/>
      <c r="M2659" s="28"/>
      <c r="N2659" s="28"/>
      <c r="O2659" s="28"/>
      <c r="P2659" s="28"/>
      <c r="Q2659" s="28"/>
      <c r="R2659" s="28"/>
      <c r="S2659" s="28"/>
      <c r="T2659" s="28"/>
      <c r="U2659" s="28"/>
      <c r="V2659" s="28"/>
      <c r="W2659" s="28"/>
      <c r="X2659" s="28"/>
      <c r="Y2659" s="28"/>
      <c r="Z2659" s="28"/>
      <c r="AA2659" s="28"/>
      <c r="AB2659" s="28"/>
      <c r="AC2659" s="28"/>
      <c r="AD2659" s="28"/>
      <c r="AE2659" s="28"/>
      <c r="AF2659" s="28"/>
      <c r="AG2659" s="28"/>
      <c r="AH2659" s="28"/>
      <c r="AI2659" s="28"/>
      <c r="AJ2659" s="28"/>
      <c r="AK2659" s="28"/>
      <c r="AL2659" s="28"/>
      <c r="AM2659" s="28"/>
      <c r="AN2659" s="28"/>
      <c r="AO2659" s="28"/>
      <c r="AP2659" s="28"/>
      <c r="AQ2659" s="28"/>
      <c r="AR2659" s="28"/>
    </row>
    <row r="2660" spans="5:44" x14ac:dyDescent="0.25">
      <c r="E2660" s="28"/>
      <c r="F2660" s="28"/>
      <c r="G2660" s="28"/>
      <c r="H2660" s="28"/>
      <c r="I2660" s="28"/>
      <c r="J2660" s="28"/>
      <c r="K2660" s="28"/>
      <c r="L2660" s="28"/>
      <c r="M2660" s="28"/>
      <c r="N2660" s="28"/>
      <c r="O2660" s="28"/>
      <c r="P2660" s="28"/>
      <c r="Q2660" s="28"/>
      <c r="R2660" s="28"/>
      <c r="S2660" s="28"/>
      <c r="T2660" s="28"/>
      <c r="U2660" s="28"/>
      <c r="V2660" s="28"/>
      <c r="W2660" s="28"/>
      <c r="X2660" s="28"/>
      <c r="Y2660" s="28"/>
      <c r="Z2660" s="28"/>
      <c r="AA2660" s="28"/>
      <c r="AB2660" s="28"/>
      <c r="AC2660" s="28"/>
      <c r="AD2660" s="28"/>
      <c r="AE2660" s="28"/>
      <c r="AF2660" s="28"/>
      <c r="AG2660" s="28"/>
      <c r="AH2660" s="28"/>
      <c r="AI2660" s="28"/>
      <c r="AJ2660" s="28"/>
      <c r="AK2660" s="28"/>
      <c r="AL2660" s="28"/>
      <c r="AM2660" s="28"/>
      <c r="AN2660" s="28"/>
      <c r="AO2660" s="28"/>
      <c r="AP2660" s="28"/>
      <c r="AQ2660" s="28"/>
      <c r="AR2660" s="28"/>
    </row>
    <row r="2661" spans="5:44" x14ac:dyDescent="0.25">
      <c r="E2661" s="28"/>
      <c r="F2661" s="28"/>
      <c r="G2661" s="28"/>
      <c r="H2661" s="28"/>
      <c r="I2661" s="28"/>
      <c r="J2661" s="28"/>
      <c r="K2661" s="28"/>
      <c r="L2661" s="28"/>
      <c r="M2661" s="28"/>
      <c r="N2661" s="28"/>
      <c r="O2661" s="28"/>
      <c r="P2661" s="28"/>
      <c r="Q2661" s="28"/>
      <c r="R2661" s="28"/>
      <c r="S2661" s="28"/>
      <c r="T2661" s="28"/>
      <c r="U2661" s="28"/>
      <c r="V2661" s="28"/>
      <c r="W2661" s="28"/>
      <c r="X2661" s="28"/>
      <c r="Y2661" s="28"/>
      <c r="Z2661" s="28"/>
      <c r="AA2661" s="28"/>
      <c r="AB2661" s="28"/>
      <c r="AC2661" s="28"/>
      <c r="AD2661" s="28"/>
      <c r="AE2661" s="28"/>
      <c r="AF2661" s="28"/>
      <c r="AG2661" s="28"/>
      <c r="AH2661" s="28"/>
      <c r="AI2661" s="28"/>
      <c r="AJ2661" s="28"/>
      <c r="AK2661" s="28"/>
      <c r="AL2661" s="28"/>
      <c r="AM2661" s="28"/>
      <c r="AN2661" s="28"/>
      <c r="AO2661" s="28"/>
      <c r="AP2661" s="28"/>
      <c r="AQ2661" s="28"/>
      <c r="AR2661" s="28"/>
    </row>
    <row r="2662" spans="5:44" x14ac:dyDescent="0.25">
      <c r="E2662" s="28"/>
      <c r="F2662" s="28"/>
      <c r="G2662" s="28"/>
      <c r="H2662" s="28"/>
      <c r="I2662" s="28"/>
      <c r="J2662" s="28"/>
      <c r="K2662" s="28"/>
      <c r="L2662" s="28"/>
      <c r="M2662" s="28"/>
      <c r="N2662" s="28"/>
      <c r="O2662" s="28"/>
      <c r="P2662" s="28"/>
      <c r="Q2662" s="28"/>
      <c r="R2662" s="28"/>
      <c r="S2662" s="28"/>
      <c r="T2662" s="28"/>
      <c r="U2662" s="28"/>
      <c r="V2662" s="28"/>
      <c r="W2662" s="28"/>
      <c r="X2662" s="28"/>
      <c r="Y2662" s="28"/>
      <c r="Z2662" s="28"/>
      <c r="AA2662" s="28"/>
      <c r="AB2662" s="28"/>
      <c r="AC2662" s="28"/>
      <c r="AD2662" s="28"/>
      <c r="AE2662" s="28"/>
      <c r="AF2662" s="28"/>
      <c r="AG2662" s="28"/>
      <c r="AH2662" s="28"/>
      <c r="AI2662" s="28"/>
      <c r="AJ2662" s="28"/>
      <c r="AK2662" s="28"/>
      <c r="AL2662" s="28"/>
      <c r="AM2662" s="28"/>
      <c r="AN2662" s="28"/>
      <c r="AO2662" s="28"/>
      <c r="AP2662" s="28"/>
      <c r="AQ2662" s="28"/>
      <c r="AR2662" s="28"/>
    </row>
    <row r="2663" spans="5:44" x14ac:dyDescent="0.25">
      <c r="E2663" s="28"/>
      <c r="F2663" s="28"/>
      <c r="G2663" s="28"/>
      <c r="H2663" s="28"/>
      <c r="I2663" s="28"/>
      <c r="J2663" s="28"/>
      <c r="K2663" s="28"/>
      <c r="L2663" s="28"/>
      <c r="M2663" s="28"/>
      <c r="N2663" s="28"/>
      <c r="O2663" s="28"/>
      <c r="P2663" s="28"/>
      <c r="Q2663" s="28"/>
      <c r="R2663" s="28"/>
      <c r="S2663" s="28"/>
      <c r="T2663" s="28"/>
      <c r="U2663" s="28"/>
      <c r="V2663" s="28"/>
      <c r="W2663" s="28"/>
      <c r="X2663" s="28"/>
      <c r="Y2663" s="28"/>
      <c r="Z2663" s="28"/>
      <c r="AA2663" s="28"/>
      <c r="AB2663" s="28"/>
      <c r="AC2663" s="28"/>
      <c r="AD2663" s="28"/>
      <c r="AE2663" s="28"/>
      <c r="AF2663" s="28"/>
      <c r="AG2663" s="28"/>
      <c r="AH2663" s="28"/>
      <c r="AI2663" s="28"/>
      <c r="AJ2663" s="28"/>
      <c r="AK2663" s="28"/>
      <c r="AL2663" s="28"/>
      <c r="AM2663" s="28"/>
      <c r="AN2663" s="28"/>
      <c r="AO2663" s="28"/>
      <c r="AP2663" s="28"/>
      <c r="AQ2663" s="28"/>
      <c r="AR2663" s="28"/>
    </row>
    <row r="2664" spans="5:44" x14ac:dyDescent="0.25">
      <c r="E2664" s="28"/>
      <c r="F2664" s="28"/>
      <c r="G2664" s="28"/>
      <c r="H2664" s="28"/>
      <c r="I2664" s="28"/>
      <c r="J2664" s="28"/>
      <c r="K2664" s="28"/>
      <c r="L2664" s="28"/>
      <c r="M2664" s="28"/>
      <c r="N2664" s="28"/>
      <c r="O2664" s="28"/>
      <c r="P2664" s="28"/>
      <c r="Q2664" s="28"/>
      <c r="R2664" s="28"/>
      <c r="S2664" s="28"/>
      <c r="T2664" s="28"/>
      <c r="U2664" s="28"/>
      <c r="V2664" s="28"/>
      <c r="W2664" s="28"/>
      <c r="X2664" s="28"/>
      <c r="Y2664" s="28"/>
      <c r="Z2664" s="28"/>
      <c r="AA2664" s="28"/>
      <c r="AB2664" s="28"/>
      <c r="AC2664" s="28"/>
      <c r="AD2664" s="28"/>
      <c r="AE2664" s="28"/>
      <c r="AF2664" s="28"/>
      <c r="AG2664" s="28"/>
      <c r="AH2664" s="28"/>
      <c r="AI2664" s="28"/>
      <c r="AJ2664" s="28"/>
      <c r="AK2664" s="28"/>
      <c r="AL2664" s="28"/>
      <c r="AM2664" s="28"/>
      <c r="AN2664" s="28"/>
      <c r="AO2664" s="28"/>
      <c r="AP2664" s="28"/>
      <c r="AQ2664" s="28"/>
      <c r="AR2664" s="28"/>
    </row>
    <row r="2665" spans="5:44" x14ac:dyDescent="0.25">
      <c r="E2665" s="28"/>
      <c r="F2665" s="28"/>
      <c r="G2665" s="28"/>
      <c r="H2665" s="28"/>
      <c r="I2665" s="28"/>
      <c r="J2665" s="28"/>
      <c r="K2665" s="28"/>
      <c r="L2665" s="28"/>
      <c r="M2665" s="28"/>
      <c r="N2665" s="28"/>
      <c r="O2665" s="28"/>
      <c r="P2665" s="28"/>
      <c r="Q2665" s="28"/>
      <c r="R2665" s="28"/>
      <c r="S2665" s="28"/>
      <c r="T2665" s="28"/>
      <c r="U2665" s="28"/>
      <c r="V2665" s="28"/>
      <c r="W2665" s="28"/>
      <c r="X2665" s="28"/>
      <c r="Y2665" s="28"/>
      <c r="Z2665" s="28"/>
      <c r="AA2665" s="28"/>
      <c r="AB2665" s="28"/>
      <c r="AC2665" s="28"/>
      <c r="AD2665" s="28"/>
      <c r="AE2665" s="28"/>
      <c r="AF2665" s="28"/>
      <c r="AG2665" s="28"/>
      <c r="AH2665" s="28"/>
      <c r="AI2665" s="28"/>
      <c r="AJ2665" s="28"/>
      <c r="AK2665" s="28"/>
      <c r="AL2665" s="28"/>
      <c r="AM2665" s="28"/>
      <c r="AN2665" s="28"/>
      <c r="AO2665" s="28"/>
      <c r="AP2665" s="28"/>
      <c r="AQ2665" s="28"/>
      <c r="AR2665" s="28"/>
    </row>
    <row r="2666" spans="5:44" x14ac:dyDescent="0.25">
      <c r="E2666" s="28"/>
      <c r="F2666" s="28"/>
      <c r="G2666" s="28"/>
      <c r="H2666" s="28"/>
      <c r="I2666" s="28"/>
      <c r="J2666" s="28"/>
      <c r="K2666" s="28"/>
      <c r="L2666" s="28"/>
      <c r="M2666" s="28"/>
      <c r="N2666" s="28"/>
      <c r="O2666" s="28"/>
      <c r="P2666" s="28"/>
      <c r="Q2666" s="28"/>
      <c r="R2666" s="28"/>
      <c r="S2666" s="28"/>
      <c r="T2666" s="28"/>
      <c r="U2666" s="28"/>
      <c r="V2666" s="28"/>
      <c r="W2666" s="28"/>
      <c r="X2666" s="28"/>
      <c r="Y2666" s="28"/>
      <c r="Z2666" s="28"/>
      <c r="AA2666" s="28"/>
      <c r="AB2666" s="28"/>
      <c r="AC2666" s="28"/>
      <c r="AD2666" s="28"/>
      <c r="AE2666" s="28"/>
      <c r="AF2666" s="28"/>
      <c r="AG2666" s="28"/>
      <c r="AH2666" s="28"/>
      <c r="AI2666" s="28"/>
      <c r="AJ2666" s="28"/>
      <c r="AK2666" s="28"/>
      <c r="AL2666" s="28"/>
      <c r="AM2666" s="28"/>
      <c r="AN2666" s="28"/>
      <c r="AO2666" s="28"/>
      <c r="AP2666" s="28"/>
      <c r="AQ2666" s="28"/>
      <c r="AR2666" s="28"/>
    </row>
    <row r="2667" spans="5:44" x14ac:dyDescent="0.25">
      <c r="E2667" s="28"/>
      <c r="F2667" s="28"/>
      <c r="G2667" s="28"/>
      <c r="H2667" s="28"/>
      <c r="I2667" s="28"/>
      <c r="J2667" s="28"/>
      <c r="K2667" s="28"/>
      <c r="L2667" s="28"/>
      <c r="M2667" s="28"/>
      <c r="N2667" s="28"/>
      <c r="O2667" s="28"/>
      <c r="P2667" s="28"/>
      <c r="Q2667" s="28"/>
      <c r="R2667" s="28"/>
      <c r="S2667" s="28"/>
      <c r="T2667" s="28"/>
      <c r="U2667" s="28"/>
      <c r="V2667" s="28"/>
      <c r="W2667" s="28"/>
      <c r="X2667" s="28"/>
      <c r="Y2667" s="28"/>
      <c r="Z2667" s="28"/>
      <c r="AA2667" s="28"/>
      <c r="AB2667" s="28"/>
      <c r="AC2667" s="28"/>
      <c r="AD2667" s="28"/>
      <c r="AE2667" s="28"/>
      <c r="AF2667" s="28"/>
      <c r="AG2667" s="28"/>
      <c r="AH2667" s="28"/>
      <c r="AI2667" s="28"/>
      <c r="AJ2667" s="28"/>
      <c r="AK2667" s="28"/>
      <c r="AL2667" s="28"/>
      <c r="AM2667" s="28"/>
      <c r="AN2667" s="28"/>
      <c r="AO2667" s="28"/>
      <c r="AP2667" s="28"/>
      <c r="AQ2667" s="28"/>
      <c r="AR2667" s="28"/>
    </row>
    <row r="2668" spans="5:44" x14ac:dyDescent="0.25">
      <c r="E2668" s="28"/>
      <c r="F2668" s="28"/>
      <c r="G2668" s="28"/>
      <c r="H2668" s="28"/>
      <c r="I2668" s="28"/>
      <c r="J2668" s="28"/>
      <c r="K2668" s="28"/>
      <c r="L2668" s="28"/>
      <c r="M2668" s="28"/>
      <c r="N2668" s="28"/>
      <c r="O2668" s="28"/>
      <c r="P2668" s="28"/>
      <c r="Q2668" s="28"/>
      <c r="R2668" s="28"/>
      <c r="S2668" s="28"/>
      <c r="T2668" s="28"/>
      <c r="U2668" s="28"/>
      <c r="V2668" s="28"/>
      <c r="W2668" s="28"/>
      <c r="X2668" s="28"/>
      <c r="Y2668" s="28"/>
      <c r="Z2668" s="28"/>
      <c r="AA2668" s="28"/>
      <c r="AB2668" s="28"/>
      <c r="AC2668" s="28"/>
      <c r="AD2668" s="28"/>
      <c r="AE2668" s="28"/>
      <c r="AF2668" s="28"/>
      <c r="AG2668" s="28"/>
      <c r="AH2668" s="28"/>
      <c r="AI2668" s="28"/>
      <c r="AJ2668" s="28"/>
      <c r="AK2668" s="28"/>
      <c r="AL2668" s="28"/>
      <c r="AM2668" s="28"/>
      <c r="AN2668" s="28"/>
      <c r="AO2668" s="28"/>
      <c r="AP2668" s="28"/>
      <c r="AQ2668" s="28"/>
      <c r="AR2668" s="28"/>
    </row>
    <row r="2669" spans="5:44" x14ac:dyDescent="0.25">
      <c r="E2669" s="28"/>
      <c r="F2669" s="28"/>
      <c r="G2669" s="28"/>
      <c r="H2669" s="28"/>
      <c r="I2669" s="28"/>
      <c r="J2669" s="28"/>
      <c r="K2669" s="28"/>
      <c r="L2669" s="28"/>
      <c r="M2669" s="28"/>
      <c r="N2669" s="28"/>
      <c r="O2669" s="28"/>
      <c r="P2669" s="28"/>
      <c r="Q2669" s="28"/>
      <c r="R2669" s="28"/>
      <c r="S2669" s="28"/>
      <c r="T2669" s="28"/>
      <c r="U2669" s="28"/>
      <c r="V2669" s="28"/>
      <c r="W2669" s="28"/>
      <c r="X2669" s="28"/>
      <c r="Y2669" s="28"/>
      <c r="Z2669" s="28"/>
      <c r="AA2669" s="28"/>
      <c r="AB2669" s="28"/>
      <c r="AC2669" s="28"/>
      <c r="AD2669" s="28"/>
      <c r="AE2669" s="28"/>
      <c r="AF2669" s="28"/>
      <c r="AG2669" s="28"/>
      <c r="AH2669" s="28"/>
      <c r="AI2669" s="28"/>
      <c r="AJ2669" s="28"/>
      <c r="AK2669" s="28"/>
      <c r="AL2669" s="28"/>
      <c r="AM2669" s="28"/>
      <c r="AN2669" s="28"/>
      <c r="AO2669" s="28"/>
      <c r="AP2669" s="28"/>
      <c r="AQ2669" s="28"/>
      <c r="AR2669" s="28"/>
    </row>
    <row r="2670" spans="5:44" x14ac:dyDescent="0.25">
      <c r="E2670" s="28"/>
      <c r="F2670" s="28"/>
      <c r="G2670" s="28"/>
      <c r="H2670" s="28"/>
      <c r="I2670" s="28"/>
      <c r="J2670" s="28"/>
      <c r="K2670" s="28"/>
      <c r="L2670" s="28"/>
      <c r="M2670" s="28"/>
      <c r="N2670" s="28"/>
      <c r="O2670" s="28"/>
      <c r="P2670" s="28"/>
      <c r="Q2670" s="28"/>
      <c r="R2670" s="28"/>
      <c r="S2670" s="28"/>
      <c r="T2670" s="28"/>
      <c r="U2670" s="28"/>
      <c r="V2670" s="28"/>
      <c r="W2670" s="28"/>
      <c r="X2670" s="28"/>
      <c r="Y2670" s="28"/>
      <c r="Z2670" s="28"/>
      <c r="AA2670" s="28"/>
      <c r="AB2670" s="28"/>
      <c r="AC2670" s="28"/>
      <c r="AD2670" s="28"/>
      <c r="AE2670" s="28"/>
      <c r="AF2670" s="28"/>
      <c r="AG2670" s="28"/>
      <c r="AH2670" s="28"/>
      <c r="AI2670" s="28"/>
      <c r="AJ2670" s="28"/>
      <c r="AK2670" s="28"/>
      <c r="AL2670" s="28"/>
      <c r="AM2670" s="28"/>
      <c r="AN2670" s="28"/>
      <c r="AO2670" s="28"/>
      <c r="AP2670" s="28"/>
      <c r="AQ2670" s="28"/>
      <c r="AR2670" s="28"/>
    </row>
    <row r="2671" spans="5:44" x14ac:dyDescent="0.25">
      <c r="E2671" s="28"/>
      <c r="F2671" s="28"/>
      <c r="G2671" s="28"/>
      <c r="H2671" s="28"/>
      <c r="I2671" s="28"/>
      <c r="J2671" s="28"/>
      <c r="K2671" s="28"/>
      <c r="L2671" s="28"/>
      <c r="M2671" s="28"/>
      <c r="N2671" s="28"/>
      <c r="O2671" s="28"/>
      <c r="P2671" s="28"/>
      <c r="Q2671" s="28"/>
      <c r="R2671" s="28"/>
      <c r="S2671" s="28"/>
      <c r="T2671" s="28"/>
      <c r="U2671" s="28"/>
      <c r="V2671" s="28"/>
      <c r="W2671" s="28"/>
      <c r="X2671" s="28"/>
      <c r="Y2671" s="28"/>
      <c r="Z2671" s="28"/>
      <c r="AA2671" s="28"/>
      <c r="AB2671" s="28"/>
      <c r="AC2671" s="28"/>
      <c r="AD2671" s="28"/>
      <c r="AE2671" s="28"/>
      <c r="AF2671" s="28"/>
      <c r="AG2671" s="28"/>
      <c r="AH2671" s="28"/>
      <c r="AI2671" s="28"/>
      <c r="AJ2671" s="28"/>
      <c r="AK2671" s="28"/>
      <c r="AL2671" s="28"/>
      <c r="AM2671" s="28"/>
      <c r="AN2671" s="28"/>
      <c r="AO2671" s="28"/>
      <c r="AP2671" s="28"/>
      <c r="AQ2671" s="28"/>
      <c r="AR2671" s="28"/>
    </row>
    <row r="2672" spans="5:44" x14ac:dyDescent="0.25">
      <c r="E2672" s="28"/>
      <c r="F2672" s="28"/>
      <c r="G2672" s="28"/>
      <c r="H2672" s="28"/>
      <c r="I2672" s="28"/>
      <c r="J2672" s="28"/>
      <c r="K2672" s="28"/>
      <c r="L2672" s="28"/>
      <c r="M2672" s="28"/>
      <c r="N2672" s="28"/>
      <c r="O2672" s="28"/>
      <c r="P2672" s="28"/>
      <c r="Q2672" s="28"/>
      <c r="R2672" s="28"/>
      <c r="S2672" s="28"/>
      <c r="T2672" s="28"/>
      <c r="U2672" s="28"/>
      <c r="V2672" s="28"/>
      <c r="W2672" s="28"/>
      <c r="X2672" s="28"/>
      <c r="Y2672" s="28"/>
      <c r="Z2672" s="28"/>
      <c r="AA2672" s="28"/>
      <c r="AB2672" s="28"/>
      <c r="AC2672" s="28"/>
      <c r="AD2672" s="28"/>
      <c r="AE2672" s="28"/>
      <c r="AF2672" s="28"/>
      <c r="AG2672" s="28"/>
      <c r="AH2672" s="28"/>
      <c r="AI2672" s="28"/>
      <c r="AJ2672" s="28"/>
      <c r="AK2672" s="28"/>
      <c r="AL2672" s="28"/>
      <c r="AM2672" s="28"/>
      <c r="AN2672" s="28"/>
      <c r="AO2672" s="28"/>
      <c r="AP2672" s="28"/>
      <c r="AQ2672" s="28"/>
      <c r="AR2672" s="28"/>
    </row>
    <row r="2673" spans="5:44" x14ac:dyDescent="0.25">
      <c r="E2673" s="28"/>
      <c r="F2673" s="28"/>
      <c r="G2673" s="28"/>
      <c r="H2673" s="28"/>
      <c r="I2673" s="28"/>
      <c r="J2673" s="28"/>
      <c r="K2673" s="28"/>
      <c r="L2673" s="28"/>
      <c r="M2673" s="28"/>
      <c r="N2673" s="28"/>
      <c r="O2673" s="28"/>
      <c r="P2673" s="28"/>
      <c r="Q2673" s="28"/>
      <c r="R2673" s="28"/>
      <c r="S2673" s="28"/>
      <c r="T2673" s="28"/>
      <c r="U2673" s="28"/>
      <c r="V2673" s="28"/>
      <c r="W2673" s="28"/>
      <c r="X2673" s="28"/>
      <c r="Y2673" s="28"/>
      <c r="Z2673" s="28"/>
      <c r="AA2673" s="28"/>
      <c r="AB2673" s="28"/>
      <c r="AC2673" s="28"/>
      <c r="AD2673" s="28"/>
      <c r="AE2673" s="28"/>
      <c r="AF2673" s="28"/>
      <c r="AG2673" s="28"/>
      <c r="AH2673" s="28"/>
      <c r="AI2673" s="28"/>
      <c r="AJ2673" s="28"/>
      <c r="AK2673" s="28"/>
      <c r="AL2673" s="28"/>
      <c r="AM2673" s="28"/>
      <c r="AN2673" s="28"/>
      <c r="AO2673" s="28"/>
      <c r="AP2673" s="28"/>
      <c r="AQ2673" s="28"/>
      <c r="AR2673" s="28"/>
    </row>
    <row r="2674" spans="5:44" x14ac:dyDescent="0.25">
      <c r="E2674" s="28"/>
      <c r="F2674" s="28"/>
      <c r="G2674" s="28"/>
      <c r="H2674" s="28"/>
      <c r="I2674" s="28"/>
      <c r="J2674" s="28"/>
      <c r="K2674" s="28"/>
      <c r="L2674" s="28"/>
      <c r="M2674" s="28"/>
      <c r="N2674" s="28"/>
      <c r="O2674" s="28"/>
      <c r="P2674" s="28"/>
      <c r="Q2674" s="28"/>
      <c r="R2674" s="28"/>
      <c r="S2674" s="28"/>
      <c r="T2674" s="28"/>
      <c r="U2674" s="28"/>
      <c r="V2674" s="28"/>
      <c r="W2674" s="28"/>
      <c r="X2674" s="28"/>
      <c r="Y2674" s="28"/>
      <c r="Z2674" s="28"/>
      <c r="AA2674" s="28"/>
      <c r="AB2674" s="28"/>
      <c r="AC2674" s="28"/>
      <c r="AD2674" s="28"/>
      <c r="AE2674" s="28"/>
      <c r="AF2674" s="28"/>
      <c r="AG2674" s="28"/>
      <c r="AH2674" s="28"/>
      <c r="AI2674" s="28"/>
      <c r="AJ2674" s="28"/>
      <c r="AK2674" s="28"/>
      <c r="AL2674" s="28"/>
      <c r="AM2674" s="28"/>
      <c r="AN2674" s="28"/>
      <c r="AO2674" s="28"/>
      <c r="AP2674" s="28"/>
      <c r="AQ2674" s="28"/>
      <c r="AR2674" s="28"/>
    </row>
    <row r="2675" spans="5:44" x14ac:dyDescent="0.25">
      <c r="E2675" s="28"/>
      <c r="F2675" s="28"/>
      <c r="G2675" s="28"/>
      <c r="H2675" s="28"/>
      <c r="I2675" s="28"/>
      <c r="J2675" s="28"/>
      <c r="K2675" s="28"/>
      <c r="L2675" s="28"/>
      <c r="M2675" s="28"/>
      <c r="N2675" s="28"/>
      <c r="O2675" s="28"/>
      <c r="P2675" s="28"/>
      <c r="Q2675" s="28"/>
      <c r="R2675" s="28"/>
      <c r="S2675" s="28"/>
      <c r="T2675" s="28"/>
      <c r="U2675" s="28"/>
      <c r="V2675" s="28"/>
      <c r="W2675" s="28"/>
      <c r="X2675" s="28"/>
      <c r="Y2675" s="28"/>
      <c r="Z2675" s="28"/>
      <c r="AA2675" s="28"/>
      <c r="AB2675" s="28"/>
      <c r="AC2675" s="28"/>
      <c r="AD2675" s="28"/>
      <c r="AE2675" s="28"/>
      <c r="AF2675" s="28"/>
      <c r="AG2675" s="28"/>
      <c r="AH2675" s="28"/>
      <c r="AI2675" s="28"/>
      <c r="AJ2675" s="28"/>
      <c r="AK2675" s="28"/>
      <c r="AL2675" s="28"/>
      <c r="AM2675" s="28"/>
      <c r="AN2675" s="28"/>
      <c r="AO2675" s="28"/>
      <c r="AP2675" s="28"/>
      <c r="AQ2675" s="28"/>
      <c r="AR2675" s="28"/>
    </row>
    <row r="2676" spans="5:44" x14ac:dyDescent="0.25">
      <c r="E2676" s="28"/>
      <c r="F2676" s="28"/>
      <c r="G2676" s="28"/>
      <c r="H2676" s="28"/>
      <c r="I2676" s="28"/>
      <c r="J2676" s="28"/>
      <c r="K2676" s="28"/>
      <c r="L2676" s="28"/>
      <c r="M2676" s="28"/>
      <c r="N2676" s="28"/>
      <c r="O2676" s="28"/>
      <c r="P2676" s="28"/>
      <c r="Q2676" s="28"/>
      <c r="R2676" s="28"/>
      <c r="S2676" s="28"/>
      <c r="T2676" s="28"/>
      <c r="U2676" s="28"/>
      <c r="V2676" s="28"/>
      <c r="W2676" s="28"/>
      <c r="X2676" s="28"/>
      <c r="Y2676" s="28"/>
      <c r="Z2676" s="28"/>
      <c r="AA2676" s="28"/>
      <c r="AB2676" s="28"/>
      <c r="AC2676" s="28"/>
      <c r="AD2676" s="28"/>
      <c r="AE2676" s="28"/>
      <c r="AF2676" s="28"/>
      <c r="AG2676" s="28"/>
      <c r="AH2676" s="28"/>
      <c r="AI2676" s="28"/>
      <c r="AJ2676" s="28"/>
      <c r="AK2676" s="28"/>
      <c r="AL2676" s="28"/>
      <c r="AM2676" s="28"/>
      <c r="AN2676" s="28"/>
      <c r="AO2676" s="28"/>
      <c r="AP2676" s="28"/>
      <c r="AQ2676" s="28"/>
      <c r="AR2676" s="28"/>
    </row>
    <row r="2677" spans="5:44" x14ac:dyDescent="0.25">
      <c r="E2677" s="28"/>
      <c r="F2677" s="28"/>
      <c r="G2677" s="28"/>
      <c r="H2677" s="28"/>
      <c r="I2677" s="28"/>
      <c r="J2677" s="28"/>
      <c r="K2677" s="28"/>
      <c r="L2677" s="28"/>
      <c r="M2677" s="28"/>
      <c r="N2677" s="28"/>
      <c r="O2677" s="28"/>
      <c r="P2677" s="28"/>
      <c r="Q2677" s="28"/>
      <c r="R2677" s="28"/>
      <c r="S2677" s="28"/>
      <c r="T2677" s="28"/>
      <c r="U2677" s="28"/>
      <c r="V2677" s="28"/>
      <c r="W2677" s="28"/>
      <c r="X2677" s="28"/>
      <c r="Y2677" s="28"/>
      <c r="Z2677" s="28"/>
      <c r="AA2677" s="28"/>
      <c r="AB2677" s="28"/>
      <c r="AC2677" s="28"/>
      <c r="AD2677" s="28"/>
      <c r="AE2677" s="28"/>
      <c r="AF2677" s="28"/>
      <c r="AG2677" s="28"/>
      <c r="AH2677" s="28"/>
      <c r="AI2677" s="28"/>
      <c r="AJ2677" s="28"/>
      <c r="AK2677" s="28"/>
      <c r="AL2677" s="28"/>
      <c r="AM2677" s="28"/>
      <c r="AN2677" s="28"/>
      <c r="AO2677" s="28"/>
      <c r="AP2677" s="28"/>
      <c r="AQ2677" s="28"/>
      <c r="AR2677" s="28"/>
    </row>
    <row r="2678" spans="5:44" x14ac:dyDescent="0.25">
      <c r="E2678" s="28"/>
      <c r="F2678" s="28"/>
      <c r="G2678" s="28"/>
      <c r="H2678" s="28"/>
      <c r="I2678" s="28"/>
      <c r="J2678" s="28"/>
      <c r="K2678" s="28"/>
      <c r="L2678" s="28"/>
      <c r="M2678" s="28"/>
      <c r="N2678" s="28"/>
      <c r="O2678" s="28"/>
      <c r="P2678" s="28"/>
      <c r="Q2678" s="28"/>
      <c r="R2678" s="28"/>
      <c r="S2678" s="28"/>
      <c r="T2678" s="28"/>
      <c r="U2678" s="28"/>
      <c r="V2678" s="28"/>
      <c r="W2678" s="28"/>
      <c r="X2678" s="28"/>
      <c r="Y2678" s="28"/>
      <c r="Z2678" s="28"/>
      <c r="AA2678" s="28"/>
      <c r="AB2678" s="28"/>
      <c r="AC2678" s="28"/>
      <c r="AD2678" s="28"/>
      <c r="AE2678" s="28"/>
      <c r="AF2678" s="28"/>
      <c r="AG2678" s="28"/>
      <c r="AH2678" s="28"/>
      <c r="AI2678" s="28"/>
      <c r="AJ2678" s="28"/>
      <c r="AK2678" s="28"/>
      <c r="AL2678" s="28"/>
      <c r="AM2678" s="28"/>
      <c r="AN2678" s="28"/>
      <c r="AO2678" s="28"/>
      <c r="AP2678" s="28"/>
      <c r="AQ2678" s="28"/>
      <c r="AR2678" s="28"/>
    </row>
    <row r="2679" spans="5:44" x14ac:dyDescent="0.25">
      <c r="E2679" s="28"/>
      <c r="F2679" s="28"/>
      <c r="G2679" s="28"/>
      <c r="H2679" s="28"/>
      <c r="I2679" s="28"/>
      <c r="J2679" s="28"/>
      <c r="K2679" s="28"/>
      <c r="L2679" s="28"/>
      <c r="M2679" s="28"/>
      <c r="N2679" s="28"/>
      <c r="O2679" s="28"/>
      <c r="P2679" s="28"/>
      <c r="Q2679" s="28"/>
      <c r="R2679" s="28"/>
      <c r="S2679" s="28"/>
      <c r="T2679" s="28"/>
      <c r="U2679" s="28"/>
      <c r="V2679" s="28"/>
      <c r="W2679" s="28"/>
      <c r="X2679" s="28"/>
      <c r="Y2679" s="28"/>
      <c r="Z2679" s="28"/>
      <c r="AA2679" s="28"/>
      <c r="AB2679" s="28"/>
      <c r="AC2679" s="28"/>
      <c r="AD2679" s="28"/>
      <c r="AE2679" s="28"/>
      <c r="AF2679" s="28"/>
      <c r="AG2679" s="28"/>
      <c r="AH2679" s="28"/>
      <c r="AI2679" s="28"/>
      <c r="AJ2679" s="28"/>
      <c r="AK2679" s="28"/>
      <c r="AL2679" s="28"/>
      <c r="AM2679" s="28"/>
      <c r="AN2679" s="28"/>
      <c r="AO2679" s="28"/>
      <c r="AP2679" s="28"/>
      <c r="AQ2679" s="28"/>
      <c r="AR2679" s="28"/>
    </row>
    <row r="2680" spans="5:44" x14ac:dyDescent="0.25">
      <c r="E2680" s="28"/>
      <c r="F2680" s="28"/>
      <c r="G2680" s="28"/>
      <c r="H2680" s="28"/>
      <c r="I2680" s="28"/>
      <c r="J2680" s="28"/>
      <c r="K2680" s="28"/>
      <c r="L2680" s="28"/>
      <c r="M2680" s="28"/>
      <c r="N2680" s="28"/>
      <c r="O2680" s="28"/>
      <c r="P2680" s="28"/>
      <c r="Q2680" s="28"/>
      <c r="R2680" s="28"/>
      <c r="S2680" s="28"/>
      <c r="T2680" s="28"/>
      <c r="U2680" s="28"/>
      <c r="V2680" s="28"/>
      <c r="W2680" s="28"/>
      <c r="X2680" s="28"/>
      <c r="Y2680" s="28"/>
      <c r="Z2680" s="28"/>
      <c r="AA2680" s="28"/>
      <c r="AB2680" s="28"/>
      <c r="AC2680" s="28"/>
      <c r="AD2680" s="28"/>
      <c r="AE2680" s="28"/>
      <c r="AF2680" s="28"/>
      <c r="AG2680" s="28"/>
      <c r="AH2680" s="28"/>
      <c r="AI2680" s="28"/>
      <c r="AJ2680" s="28"/>
      <c r="AK2680" s="28"/>
      <c r="AL2680" s="28"/>
      <c r="AM2680" s="28"/>
      <c r="AN2680" s="28"/>
      <c r="AO2680" s="28"/>
      <c r="AP2680" s="28"/>
      <c r="AQ2680" s="28"/>
      <c r="AR2680" s="28"/>
    </row>
    <row r="2681" spans="5:44" x14ac:dyDescent="0.25">
      <c r="E2681" s="28"/>
      <c r="F2681" s="28"/>
      <c r="G2681" s="28"/>
      <c r="H2681" s="28"/>
      <c r="I2681" s="28"/>
      <c r="J2681" s="28"/>
      <c r="K2681" s="28"/>
      <c r="L2681" s="28"/>
      <c r="M2681" s="28"/>
      <c r="N2681" s="28"/>
      <c r="O2681" s="28"/>
      <c r="P2681" s="28"/>
      <c r="Q2681" s="28"/>
      <c r="R2681" s="28"/>
      <c r="S2681" s="28"/>
      <c r="T2681" s="28"/>
      <c r="U2681" s="28"/>
      <c r="V2681" s="28"/>
      <c r="W2681" s="28"/>
      <c r="X2681" s="28"/>
      <c r="Y2681" s="28"/>
      <c r="Z2681" s="28"/>
      <c r="AA2681" s="28"/>
      <c r="AB2681" s="28"/>
      <c r="AC2681" s="28"/>
      <c r="AD2681" s="28"/>
      <c r="AE2681" s="28"/>
      <c r="AF2681" s="28"/>
      <c r="AG2681" s="28"/>
      <c r="AH2681" s="28"/>
      <c r="AI2681" s="28"/>
      <c r="AJ2681" s="28"/>
      <c r="AK2681" s="28"/>
      <c r="AL2681" s="28"/>
      <c r="AM2681" s="28"/>
      <c r="AN2681" s="28"/>
      <c r="AO2681" s="28"/>
      <c r="AP2681" s="28"/>
      <c r="AQ2681" s="28"/>
      <c r="AR2681" s="28"/>
    </row>
    <row r="2682" spans="5:44" x14ac:dyDescent="0.25">
      <c r="E2682" s="28"/>
      <c r="F2682" s="28"/>
      <c r="G2682" s="28"/>
      <c r="H2682" s="28"/>
      <c r="I2682" s="28"/>
      <c r="J2682" s="28"/>
      <c r="K2682" s="28"/>
      <c r="L2682" s="28"/>
      <c r="M2682" s="28"/>
      <c r="N2682" s="28"/>
      <c r="O2682" s="28"/>
      <c r="P2682" s="28"/>
      <c r="Q2682" s="28"/>
      <c r="R2682" s="28"/>
      <c r="S2682" s="28"/>
      <c r="T2682" s="28"/>
      <c r="U2682" s="28"/>
      <c r="V2682" s="28"/>
      <c r="W2682" s="28"/>
      <c r="X2682" s="28"/>
      <c r="Y2682" s="28"/>
      <c r="Z2682" s="28"/>
      <c r="AA2682" s="28"/>
      <c r="AB2682" s="28"/>
      <c r="AC2682" s="28"/>
      <c r="AD2682" s="28"/>
      <c r="AE2682" s="28"/>
      <c r="AF2682" s="28"/>
      <c r="AG2682" s="28"/>
      <c r="AH2682" s="28"/>
      <c r="AI2682" s="28"/>
      <c r="AJ2682" s="28"/>
      <c r="AK2682" s="28"/>
      <c r="AL2682" s="28"/>
      <c r="AM2682" s="28"/>
      <c r="AN2682" s="28"/>
      <c r="AO2682" s="28"/>
      <c r="AP2682" s="28"/>
      <c r="AQ2682" s="28"/>
      <c r="AR2682" s="28"/>
    </row>
    <row r="2683" spans="5:44" x14ac:dyDescent="0.25">
      <c r="E2683" s="28"/>
      <c r="F2683" s="28"/>
      <c r="G2683" s="28"/>
      <c r="H2683" s="28"/>
      <c r="I2683" s="28"/>
      <c r="J2683" s="28"/>
      <c r="K2683" s="28"/>
      <c r="L2683" s="28"/>
      <c r="M2683" s="28"/>
      <c r="N2683" s="28"/>
      <c r="O2683" s="28"/>
      <c r="P2683" s="28"/>
      <c r="Q2683" s="28"/>
      <c r="R2683" s="28"/>
      <c r="S2683" s="28"/>
      <c r="T2683" s="28"/>
      <c r="U2683" s="28"/>
      <c r="V2683" s="28"/>
      <c r="W2683" s="28"/>
      <c r="X2683" s="28"/>
      <c r="Y2683" s="28"/>
      <c r="Z2683" s="28"/>
      <c r="AA2683" s="28"/>
      <c r="AB2683" s="28"/>
      <c r="AC2683" s="28"/>
      <c r="AD2683" s="28"/>
      <c r="AE2683" s="28"/>
      <c r="AF2683" s="28"/>
      <c r="AG2683" s="28"/>
      <c r="AH2683" s="28"/>
      <c r="AI2683" s="28"/>
      <c r="AJ2683" s="28"/>
      <c r="AK2683" s="28"/>
      <c r="AL2683" s="28"/>
      <c r="AM2683" s="28"/>
      <c r="AN2683" s="28"/>
      <c r="AO2683" s="28"/>
      <c r="AP2683" s="28"/>
      <c r="AQ2683" s="28"/>
      <c r="AR2683" s="28"/>
    </row>
    <row r="2684" spans="5:44" x14ac:dyDescent="0.25">
      <c r="E2684" s="28"/>
      <c r="F2684" s="28"/>
      <c r="G2684" s="28"/>
      <c r="H2684" s="28"/>
      <c r="I2684" s="28"/>
      <c r="J2684" s="28"/>
      <c r="K2684" s="28"/>
      <c r="L2684" s="28"/>
      <c r="M2684" s="28"/>
      <c r="N2684" s="28"/>
      <c r="O2684" s="28"/>
      <c r="P2684" s="28"/>
      <c r="Q2684" s="28"/>
      <c r="R2684" s="28"/>
      <c r="S2684" s="28"/>
      <c r="T2684" s="28"/>
      <c r="U2684" s="28"/>
      <c r="V2684" s="28"/>
      <c r="W2684" s="28"/>
      <c r="X2684" s="28"/>
      <c r="Y2684" s="28"/>
      <c r="Z2684" s="28"/>
      <c r="AA2684" s="28"/>
      <c r="AB2684" s="28"/>
      <c r="AC2684" s="28"/>
      <c r="AD2684" s="28"/>
      <c r="AE2684" s="28"/>
      <c r="AF2684" s="28"/>
      <c r="AG2684" s="28"/>
      <c r="AH2684" s="28"/>
      <c r="AI2684" s="28"/>
      <c r="AJ2684" s="28"/>
      <c r="AK2684" s="28"/>
      <c r="AL2684" s="28"/>
      <c r="AM2684" s="28"/>
      <c r="AN2684" s="28"/>
      <c r="AO2684" s="28"/>
      <c r="AP2684" s="28"/>
      <c r="AQ2684" s="28"/>
      <c r="AR2684" s="28"/>
    </row>
    <row r="2685" spans="5:44" x14ac:dyDescent="0.25">
      <c r="E2685" s="28"/>
      <c r="F2685" s="28"/>
      <c r="G2685" s="28"/>
      <c r="H2685" s="28"/>
      <c r="I2685" s="28"/>
      <c r="J2685" s="28"/>
      <c r="K2685" s="28"/>
      <c r="L2685" s="28"/>
      <c r="M2685" s="28"/>
      <c r="N2685" s="28"/>
      <c r="O2685" s="28"/>
      <c r="P2685" s="28"/>
      <c r="Q2685" s="28"/>
      <c r="R2685" s="28"/>
      <c r="S2685" s="28"/>
      <c r="T2685" s="28"/>
      <c r="U2685" s="28"/>
      <c r="V2685" s="28"/>
      <c r="W2685" s="28"/>
      <c r="X2685" s="28"/>
      <c r="Y2685" s="28"/>
      <c r="Z2685" s="28"/>
      <c r="AA2685" s="28"/>
      <c r="AB2685" s="28"/>
      <c r="AC2685" s="28"/>
      <c r="AD2685" s="28"/>
      <c r="AE2685" s="28"/>
      <c r="AF2685" s="28"/>
      <c r="AG2685" s="28"/>
      <c r="AH2685" s="28"/>
      <c r="AI2685" s="28"/>
      <c r="AJ2685" s="28"/>
      <c r="AK2685" s="28"/>
      <c r="AL2685" s="28"/>
      <c r="AM2685" s="28"/>
      <c r="AN2685" s="28"/>
      <c r="AO2685" s="28"/>
      <c r="AP2685" s="28"/>
      <c r="AQ2685" s="28"/>
      <c r="AR2685" s="28"/>
    </row>
    <row r="2686" spans="5:44" x14ac:dyDescent="0.25">
      <c r="E2686" s="28"/>
      <c r="F2686" s="28"/>
      <c r="G2686" s="28"/>
      <c r="H2686" s="28"/>
      <c r="I2686" s="28"/>
      <c r="J2686" s="28"/>
      <c r="K2686" s="28"/>
      <c r="L2686" s="28"/>
      <c r="M2686" s="28"/>
      <c r="N2686" s="28"/>
      <c r="O2686" s="28"/>
      <c r="P2686" s="28"/>
      <c r="Q2686" s="28"/>
      <c r="R2686" s="28"/>
      <c r="S2686" s="28"/>
      <c r="T2686" s="28"/>
      <c r="U2686" s="28"/>
      <c r="V2686" s="28"/>
      <c r="W2686" s="28"/>
      <c r="X2686" s="28"/>
      <c r="Y2686" s="28"/>
      <c r="Z2686" s="28"/>
      <c r="AA2686" s="28"/>
      <c r="AB2686" s="28"/>
      <c r="AC2686" s="28"/>
      <c r="AD2686" s="28"/>
      <c r="AE2686" s="28"/>
      <c r="AF2686" s="28"/>
      <c r="AG2686" s="28"/>
      <c r="AH2686" s="28"/>
      <c r="AI2686" s="28"/>
      <c r="AJ2686" s="28"/>
      <c r="AK2686" s="28"/>
      <c r="AL2686" s="28"/>
      <c r="AM2686" s="28"/>
      <c r="AN2686" s="28"/>
      <c r="AO2686" s="28"/>
      <c r="AP2686" s="28"/>
      <c r="AQ2686" s="28"/>
      <c r="AR2686" s="28"/>
    </row>
    <row r="2687" spans="5:44" x14ac:dyDescent="0.25">
      <c r="E2687" s="28"/>
      <c r="F2687" s="28"/>
      <c r="G2687" s="28"/>
      <c r="H2687" s="28"/>
      <c r="I2687" s="28"/>
      <c r="J2687" s="28"/>
      <c r="K2687" s="28"/>
      <c r="L2687" s="28"/>
      <c r="M2687" s="28"/>
      <c r="N2687" s="28"/>
      <c r="O2687" s="28"/>
      <c r="P2687" s="28"/>
      <c r="Q2687" s="28"/>
      <c r="R2687" s="28"/>
      <c r="S2687" s="28"/>
      <c r="T2687" s="28"/>
      <c r="U2687" s="28"/>
      <c r="V2687" s="28"/>
      <c r="W2687" s="28"/>
      <c r="X2687" s="28"/>
      <c r="Y2687" s="28"/>
      <c r="Z2687" s="28"/>
      <c r="AA2687" s="28"/>
      <c r="AB2687" s="28"/>
      <c r="AC2687" s="28"/>
      <c r="AD2687" s="28"/>
      <c r="AE2687" s="28"/>
      <c r="AF2687" s="28"/>
      <c r="AG2687" s="28"/>
      <c r="AH2687" s="28"/>
      <c r="AI2687" s="28"/>
      <c r="AJ2687" s="28"/>
      <c r="AK2687" s="28"/>
      <c r="AL2687" s="28"/>
      <c r="AM2687" s="28"/>
      <c r="AN2687" s="28"/>
      <c r="AO2687" s="28"/>
      <c r="AP2687" s="28"/>
      <c r="AQ2687" s="28"/>
      <c r="AR2687" s="28"/>
    </row>
    <row r="2688" spans="5:44" x14ac:dyDescent="0.25">
      <c r="E2688" s="28"/>
      <c r="F2688" s="28"/>
      <c r="G2688" s="28"/>
      <c r="H2688" s="28"/>
      <c r="I2688" s="28"/>
      <c r="J2688" s="28"/>
      <c r="K2688" s="28"/>
      <c r="L2688" s="28"/>
      <c r="M2688" s="28"/>
      <c r="N2688" s="28"/>
      <c r="O2688" s="28"/>
      <c r="P2688" s="28"/>
      <c r="Q2688" s="28"/>
      <c r="R2688" s="28"/>
      <c r="S2688" s="28"/>
      <c r="T2688" s="28"/>
      <c r="U2688" s="28"/>
      <c r="V2688" s="28"/>
      <c r="W2688" s="28"/>
      <c r="X2688" s="28"/>
      <c r="Y2688" s="28"/>
      <c r="Z2688" s="28"/>
      <c r="AA2688" s="28"/>
      <c r="AB2688" s="28"/>
      <c r="AC2688" s="28"/>
      <c r="AD2688" s="28"/>
      <c r="AE2688" s="28"/>
      <c r="AF2688" s="28"/>
      <c r="AG2688" s="28"/>
      <c r="AH2688" s="28"/>
      <c r="AI2688" s="28"/>
      <c r="AJ2688" s="28"/>
      <c r="AK2688" s="28"/>
      <c r="AL2688" s="28"/>
      <c r="AM2688" s="28"/>
      <c r="AN2688" s="28"/>
      <c r="AO2688" s="28"/>
      <c r="AP2688" s="28"/>
      <c r="AQ2688" s="28"/>
      <c r="AR2688" s="28"/>
    </row>
    <row r="2689" spans="5:44" x14ac:dyDescent="0.25">
      <c r="E2689" s="28"/>
      <c r="F2689" s="28"/>
      <c r="G2689" s="28"/>
      <c r="H2689" s="28"/>
      <c r="I2689" s="28"/>
      <c r="J2689" s="28"/>
      <c r="K2689" s="28"/>
      <c r="L2689" s="28"/>
      <c r="M2689" s="28"/>
      <c r="N2689" s="28"/>
      <c r="O2689" s="28"/>
      <c r="P2689" s="28"/>
      <c r="Q2689" s="28"/>
      <c r="R2689" s="28"/>
      <c r="S2689" s="28"/>
      <c r="T2689" s="28"/>
      <c r="U2689" s="28"/>
      <c r="V2689" s="28"/>
      <c r="W2689" s="28"/>
      <c r="X2689" s="28"/>
      <c r="Y2689" s="28"/>
      <c r="Z2689" s="28"/>
      <c r="AA2689" s="28"/>
      <c r="AB2689" s="28"/>
      <c r="AC2689" s="28"/>
      <c r="AD2689" s="28"/>
      <c r="AE2689" s="28"/>
      <c r="AF2689" s="28"/>
      <c r="AG2689" s="28"/>
      <c r="AH2689" s="28"/>
      <c r="AI2689" s="28"/>
      <c r="AJ2689" s="28"/>
      <c r="AK2689" s="28"/>
      <c r="AL2689" s="28"/>
      <c r="AM2689" s="28"/>
      <c r="AN2689" s="28"/>
      <c r="AO2689" s="28"/>
      <c r="AP2689" s="28"/>
      <c r="AQ2689" s="28"/>
      <c r="AR2689" s="28"/>
    </row>
    <row r="2690" spans="5:44" x14ac:dyDescent="0.25">
      <c r="E2690" s="28"/>
      <c r="F2690" s="28"/>
      <c r="G2690" s="28"/>
      <c r="H2690" s="28"/>
      <c r="I2690" s="28"/>
      <c r="J2690" s="28"/>
      <c r="K2690" s="28"/>
      <c r="L2690" s="28"/>
      <c r="M2690" s="28"/>
      <c r="N2690" s="28"/>
      <c r="O2690" s="28"/>
      <c r="P2690" s="28"/>
      <c r="Q2690" s="28"/>
      <c r="R2690" s="28"/>
      <c r="S2690" s="28"/>
      <c r="T2690" s="28"/>
      <c r="U2690" s="28"/>
      <c r="V2690" s="28"/>
      <c r="W2690" s="28"/>
      <c r="X2690" s="28"/>
      <c r="Y2690" s="28"/>
      <c r="Z2690" s="28"/>
      <c r="AA2690" s="28"/>
      <c r="AB2690" s="28"/>
      <c r="AC2690" s="28"/>
      <c r="AD2690" s="28"/>
      <c r="AE2690" s="28"/>
      <c r="AF2690" s="28"/>
      <c r="AG2690" s="28"/>
      <c r="AH2690" s="28"/>
      <c r="AI2690" s="28"/>
      <c r="AJ2690" s="28"/>
      <c r="AK2690" s="28"/>
      <c r="AL2690" s="28"/>
      <c r="AM2690" s="28"/>
      <c r="AN2690" s="28"/>
      <c r="AO2690" s="28"/>
      <c r="AP2690" s="28"/>
      <c r="AQ2690" s="28"/>
      <c r="AR2690" s="28"/>
    </row>
    <row r="2691" spans="5:44" x14ac:dyDescent="0.25">
      <c r="E2691" s="28"/>
      <c r="F2691" s="28"/>
      <c r="G2691" s="28"/>
      <c r="H2691" s="28"/>
      <c r="I2691" s="28"/>
      <c r="J2691" s="28"/>
      <c r="K2691" s="28"/>
      <c r="L2691" s="28"/>
      <c r="M2691" s="28"/>
      <c r="N2691" s="28"/>
      <c r="O2691" s="28"/>
      <c r="P2691" s="28"/>
      <c r="Q2691" s="28"/>
      <c r="R2691" s="28"/>
      <c r="S2691" s="28"/>
      <c r="T2691" s="28"/>
      <c r="U2691" s="28"/>
      <c r="V2691" s="28"/>
      <c r="W2691" s="28"/>
      <c r="X2691" s="28"/>
      <c r="Y2691" s="28"/>
      <c r="Z2691" s="28"/>
      <c r="AA2691" s="28"/>
      <c r="AB2691" s="28"/>
      <c r="AC2691" s="28"/>
      <c r="AD2691" s="28"/>
      <c r="AE2691" s="28"/>
      <c r="AF2691" s="28"/>
      <c r="AG2691" s="28"/>
      <c r="AH2691" s="28"/>
      <c r="AI2691" s="28"/>
      <c r="AJ2691" s="28"/>
      <c r="AK2691" s="28"/>
      <c r="AL2691" s="28"/>
      <c r="AM2691" s="28"/>
      <c r="AN2691" s="28"/>
      <c r="AO2691" s="28"/>
      <c r="AP2691" s="28"/>
      <c r="AQ2691" s="28"/>
      <c r="AR2691" s="28"/>
    </row>
    <row r="2692" spans="5:44" x14ac:dyDescent="0.25">
      <c r="E2692" s="28"/>
      <c r="F2692" s="28"/>
      <c r="G2692" s="28"/>
      <c r="H2692" s="28"/>
      <c r="I2692" s="28"/>
      <c r="J2692" s="28"/>
      <c r="K2692" s="28"/>
      <c r="L2692" s="28"/>
      <c r="M2692" s="28"/>
      <c r="N2692" s="28"/>
      <c r="O2692" s="28"/>
      <c r="P2692" s="28"/>
      <c r="Q2692" s="28"/>
      <c r="R2692" s="28"/>
      <c r="S2692" s="28"/>
      <c r="T2692" s="28"/>
      <c r="U2692" s="28"/>
      <c r="V2692" s="28"/>
      <c r="W2692" s="28"/>
      <c r="X2692" s="28"/>
      <c r="Y2692" s="28"/>
      <c r="Z2692" s="28"/>
      <c r="AA2692" s="28"/>
      <c r="AB2692" s="28"/>
      <c r="AC2692" s="28"/>
      <c r="AD2692" s="28"/>
      <c r="AE2692" s="28"/>
      <c r="AF2692" s="28"/>
      <c r="AG2692" s="28"/>
      <c r="AH2692" s="28"/>
      <c r="AI2692" s="28"/>
      <c r="AJ2692" s="28"/>
      <c r="AK2692" s="28"/>
      <c r="AL2692" s="28"/>
      <c r="AM2692" s="28"/>
      <c r="AN2692" s="28"/>
      <c r="AO2692" s="28"/>
      <c r="AP2692" s="28"/>
      <c r="AQ2692" s="28"/>
      <c r="AR2692" s="28"/>
    </row>
    <row r="2693" spans="5:44" x14ac:dyDescent="0.25">
      <c r="E2693" s="28"/>
      <c r="F2693" s="28"/>
      <c r="G2693" s="28"/>
      <c r="H2693" s="28"/>
      <c r="I2693" s="28"/>
      <c r="J2693" s="28"/>
      <c r="K2693" s="28"/>
      <c r="L2693" s="28"/>
      <c r="M2693" s="28"/>
      <c r="N2693" s="28"/>
      <c r="O2693" s="28"/>
      <c r="P2693" s="28"/>
      <c r="Q2693" s="28"/>
      <c r="R2693" s="28"/>
      <c r="S2693" s="28"/>
      <c r="T2693" s="28"/>
      <c r="U2693" s="28"/>
      <c r="V2693" s="28"/>
      <c r="W2693" s="28"/>
      <c r="X2693" s="28"/>
      <c r="Y2693" s="28"/>
      <c r="Z2693" s="28"/>
      <c r="AA2693" s="28"/>
      <c r="AB2693" s="28"/>
      <c r="AC2693" s="28"/>
      <c r="AD2693" s="28"/>
      <c r="AE2693" s="28"/>
      <c r="AF2693" s="28"/>
      <c r="AG2693" s="28"/>
      <c r="AH2693" s="28"/>
      <c r="AI2693" s="28"/>
      <c r="AJ2693" s="28"/>
      <c r="AK2693" s="28"/>
      <c r="AL2693" s="28"/>
      <c r="AM2693" s="28"/>
      <c r="AN2693" s="28"/>
      <c r="AO2693" s="28"/>
      <c r="AP2693" s="28"/>
      <c r="AQ2693" s="28"/>
      <c r="AR2693" s="28"/>
    </row>
    <row r="2694" spans="5:44" x14ac:dyDescent="0.25">
      <c r="E2694" s="28"/>
      <c r="F2694" s="28"/>
      <c r="G2694" s="28"/>
      <c r="H2694" s="28"/>
      <c r="I2694" s="28"/>
      <c r="J2694" s="28"/>
      <c r="K2694" s="28"/>
      <c r="L2694" s="28"/>
      <c r="M2694" s="28"/>
      <c r="N2694" s="28"/>
      <c r="O2694" s="28"/>
      <c r="P2694" s="28"/>
      <c r="Q2694" s="28"/>
      <c r="R2694" s="28"/>
      <c r="S2694" s="28"/>
      <c r="T2694" s="28"/>
      <c r="U2694" s="28"/>
      <c r="V2694" s="28"/>
      <c r="W2694" s="28"/>
      <c r="X2694" s="28"/>
      <c r="Y2694" s="28"/>
      <c r="Z2694" s="28"/>
      <c r="AA2694" s="28"/>
      <c r="AB2694" s="28"/>
      <c r="AC2694" s="28"/>
      <c r="AD2694" s="28"/>
      <c r="AE2694" s="28"/>
      <c r="AF2694" s="28"/>
      <c r="AG2694" s="28"/>
      <c r="AH2694" s="28"/>
      <c r="AI2694" s="28"/>
      <c r="AJ2694" s="28"/>
      <c r="AK2694" s="28"/>
      <c r="AL2694" s="28"/>
      <c r="AM2694" s="28"/>
      <c r="AN2694" s="28"/>
      <c r="AO2694" s="28"/>
      <c r="AP2694" s="28"/>
      <c r="AQ2694" s="28"/>
      <c r="AR2694" s="28"/>
    </row>
    <row r="2695" spans="5:44" x14ac:dyDescent="0.25">
      <c r="E2695" s="28"/>
      <c r="F2695" s="28"/>
      <c r="G2695" s="28"/>
      <c r="H2695" s="28"/>
      <c r="I2695" s="28"/>
      <c r="J2695" s="28"/>
      <c r="K2695" s="28"/>
      <c r="L2695" s="28"/>
      <c r="M2695" s="28"/>
      <c r="N2695" s="28"/>
      <c r="O2695" s="28"/>
      <c r="P2695" s="28"/>
      <c r="Q2695" s="28"/>
      <c r="R2695" s="28"/>
      <c r="S2695" s="28"/>
      <c r="T2695" s="28"/>
      <c r="U2695" s="28"/>
      <c r="V2695" s="28"/>
      <c r="W2695" s="28"/>
      <c r="X2695" s="28"/>
      <c r="Y2695" s="28"/>
      <c r="Z2695" s="28"/>
      <c r="AA2695" s="28"/>
      <c r="AB2695" s="28"/>
      <c r="AC2695" s="28"/>
      <c r="AD2695" s="28"/>
      <c r="AE2695" s="28"/>
      <c r="AF2695" s="28"/>
      <c r="AG2695" s="28"/>
      <c r="AH2695" s="28"/>
      <c r="AI2695" s="28"/>
      <c r="AJ2695" s="28"/>
      <c r="AK2695" s="28"/>
      <c r="AL2695" s="28"/>
      <c r="AM2695" s="28"/>
      <c r="AN2695" s="28"/>
      <c r="AO2695" s="28"/>
      <c r="AP2695" s="28"/>
      <c r="AQ2695" s="28"/>
      <c r="AR2695" s="28"/>
    </row>
    <row r="2696" spans="5:44" x14ac:dyDescent="0.25">
      <c r="E2696" s="28"/>
      <c r="F2696" s="28"/>
      <c r="G2696" s="28"/>
      <c r="H2696" s="28"/>
      <c r="I2696" s="28"/>
      <c r="J2696" s="28"/>
      <c r="K2696" s="28"/>
      <c r="L2696" s="28"/>
      <c r="M2696" s="28"/>
      <c r="N2696" s="28"/>
      <c r="O2696" s="28"/>
      <c r="P2696" s="28"/>
      <c r="Q2696" s="28"/>
      <c r="R2696" s="28"/>
      <c r="S2696" s="28"/>
      <c r="T2696" s="28"/>
      <c r="U2696" s="28"/>
      <c r="V2696" s="28"/>
      <c r="W2696" s="28"/>
      <c r="X2696" s="28"/>
      <c r="Y2696" s="28"/>
      <c r="Z2696" s="28"/>
      <c r="AA2696" s="28"/>
      <c r="AB2696" s="28"/>
      <c r="AC2696" s="28"/>
      <c r="AD2696" s="28"/>
      <c r="AE2696" s="28"/>
      <c r="AF2696" s="28"/>
      <c r="AG2696" s="28"/>
      <c r="AH2696" s="28"/>
      <c r="AI2696" s="28"/>
      <c r="AJ2696" s="28"/>
      <c r="AK2696" s="28"/>
      <c r="AL2696" s="28"/>
      <c r="AM2696" s="28"/>
      <c r="AN2696" s="28"/>
      <c r="AO2696" s="28"/>
      <c r="AP2696" s="28"/>
      <c r="AQ2696" s="28"/>
      <c r="AR2696" s="28"/>
    </row>
    <row r="2697" spans="5:44" x14ac:dyDescent="0.25">
      <c r="E2697" s="28"/>
      <c r="F2697" s="28"/>
      <c r="G2697" s="28"/>
      <c r="H2697" s="28"/>
      <c r="I2697" s="28"/>
      <c r="J2697" s="28"/>
      <c r="K2697" s="28"/>
      <c r="L2697" s="28"/>
      <c r="M2697" s="28"/>
      <c r="N2697" s="28"/>
      <c r="O2697" s="28"/>
      <c r="P2697" s="28"/>
      <c r="Q2697" s="28"/>
      <c r="R2697" s="28"/>
      <c r="S2697" s="28"/>
      <c r="T2697" s="28"/>
      <c r="U2697" s="28"/>
      <c r="V2697" s="28"/>
      <c r="W2697" s="28"/>
      <c r="X2697" s="28"/>
      <c r="Y2697" s="28"/>
      <c r="Z2697" s="28"/>
      <c r="AA2697" s="28"/>
      <c r="AB2697" s="28"/>
      <c r="AC2697" s="28"/>
      <c r="AD2697" s="28"/>
      <c r="AE2697" s="28"/>
      <c r="AF2697" s="28"/>
      <c r="AG2697" s="28"/>
      <c r="AH2697" s="28"/>
      <c r="AI2697" s="28"/>
      <c r="AJ2697" s="28"/>
      <c r="AK2697" s="28"/>
      <c r="AL2697" s="28"/>
      <c r="AM2697" s="28"/>
      <c r="AN2697" s="28"/>
      <c r="AO2697" s="28"/>
      <c r="AP2697" s="28"/>
      <c r="AQ2697" s="28"/>
      <c r="AR2697" s="28"/>
    </row>
    <row r="2698" spans="5:44" x14ac:dyDescent="0.25">
      <c r="E2698" s="28"/>
      <c r="F2698" s="28"/>
      <c r="G2698" s="28"/>
      <c r="H2698" s="28"/>
      <c r="I2698" s="28"/>
      <c r="J2698" s="28"/>
      <c r="K2698" s="28"/>
      <c r="L2698" s="28"/>
      <c r="M2698" s="28"/>
      <c r="N2698" s="28"/>
      <c r="O2698" s="28"/>
      <c r="P2698" s="28"/>
      <c r="Q2698" s="28"/>
      <c r="R2698" s="28"/>
      <c r="S2698" s="28"/>
      <c r="T2698" s="28"/>
      <c r="U2698" s="28"/>
      <c r="V2698" s="28"/>
      <c r="W2698" s="28"/>
      <c r="X2698" s="28"/>
      <c r="Y2698" s="28"/>
      <c r="Z2698" s="28"/>
      <c r="AA2698" s="28"/>
      <c r="AB2698" s="28"/>
      <c r="AC2698" s="28"/>
      <c r="AD2698" s="28"/>
      <c r="AE2698" s="28"/>
      <c r="AF2698" s="28"/>
      <c r="AG2698" s="28"/>
      <c r="AH2698" s="28"/>
      <c r="AI2698" s="28"/>
      <c r="AJ2698" s="28"/>
      <c r="AK2698" s="28"/>
      <c r="AL2698" s="28"/>
      <c r="AM2698" s="28"/>
      <c r="AN2698" s="28"/>
      <c r="AO2698" s="28"/>
      <c r="AP2698" s="28"/>
      <c r="AQ2698" s="28"/>
      <c r="AR2698" s="28"/>
    </row>
    <row r="2699" spans="5:44" x14ac:dyDescent="0.25">
      <c r="E2699" s="28"/>
      <c r="F2699" s="28"/>
      <c r="G2699" s="28"/>
      <c r="H2699" s="28"/>
      <c r="I2699" s="28"/>
      <c r="J2699" s="28"/>
      <c r="K2699" s="28"/>
      <c r="L2699" s="28"/>
      <c r="M2699" s="28"/>
      <c r="N2699" s="28"/>
      <c r="O2699" s="28"/>
      <c r="P2699" s="28"/>
      <c r="Q2699" s="28"/>
      <c r="R2699" s="28"/>
      <c r="S2699" s="28"/>
      <c r="T2699" s="28"/>
      <c r="U2699" s="28"/>
      <c r="V2699" s="28"/>
      <c r="W2699" s="28"/>
      <c r="X2699" s="28"/>
      <c r="Y2699" s="28"/>
      <c r="Z2699" s="28"/>
      <c r="AA2699" s="28"/>
      <c r="AB2699" s="28"/>
      <c r="AC2699" s="28"/>
      <c r="AD2699" s="28"/>
      <c r="AE2699" s="28"/>
      <c r="AF2699" s="28"/>
      <c r="AG2699" s="28"/>
      <c r="AH2699" s="28"/>
      <c r="AI2699" s="28"/>
      <c r="AJ2699" s="28"/>
      <c r="AK2699" s="28"/>
      <c r="AL2699" s="28"/>
      <c r="AM2699" s="28"/>
      <c r="AN2699" s="28"/>
      <c r="AO2699" s="28"/>
      <c r="AP2699" s="28"/>
      <c r="AQ2699" s="28"/>
      <c r="AR2699" s="28"/>
    </row>
    <row r="2700" spans="5:44" x14ac:dyDescent="0.25">
      <c r="E2700" s="28"/>
      <c r="F2700" s="28"/>
      <c r="G2700" s="28"/>
      <c r="H2700" s="28"/>
      <c r="I2700" s="28"/>
      <c r="J2700" s="28"/>
      <c r="K2700" s="28"/>
      <c r="L2700" s="28"/>
      <c r="M2700" s="28"/>
      <c r="N2700" s="28"/>
      <c r="O2700" s="28"/>
      <c r="P2700" s="28"/>
      <c r="Q2700" s="28"/>
      <c r="R2700" s="28"/>
      <c r="S2700" s="28"/>
      <c r="T2700" s="28"/>
      <c r="U2700" s="28"/>
      <c r="V2700" s="28"/>
      <c r="W2700" s="28"/>
      <c r="X2700" s="28"/>
      <c r="Y2700" s="28"/>
      <c r="Z2700" s="28"/>
      <c r="AA2700" s="28"/>
      <c r="AB2700" s="28"/>
      <c r="AC2700" s="28"/>
      <c r="AD2700" s="28"/>
      <c r="AE2700" s="28"/>
      <c r="AF2700" s="28"/>
      <c r="AG2700" s="28"/>
      <c r="AH2700" s="28"/>
      <c r="AI2700" s="28"/>
      <c r="AJ2700" s="28"/>
      <c r="AK2700" s="28"/>
      <c r="AL2700" s="28"/>
      <c r="AM2700" s="28"/>
      <c r="AN2700" s="28"/>
      <c r="AO2700" s="28"/>
      <c r="AP2700" s="28"/>
      <c r="AQ2700" s="28"/>
      <c r="AR2700" s="28"/>
    </row>
    <row r="2701" spans="5:44" x14ac:dyDescent="0.25">
      <c r="E2701" s="28"/>
      <c r="F2701" s="28"/>
      <c r="G2701" s="28"/>
      <c r="H2701" s="28"/>
      <c r="I2701" s="28"/>
      <c r="J2701" s="28"/>
      <c r="K2701" s="28"/>
      <c r="L2701" s="28"/>
      <c r="M2701" s="28"/>
      <c r="N2701" s="28"/>
      <c r="O2701" s="28"/>
      <c r="P2701" s="28"/>
      <c r="Q2701" s="28"/>
      <c r="R2701" s="28"/>
      <c r="S2701" s="28"/>
      <c r="T2701" s="28"/>
      <c r="U2701" s="28"/>
      <c r="V2701" s="28"/>
      <c r="W2701" s="28"/>
      <c r="X2701" s="28"/>
      <c r="Y2701" s="28"/>
      <c r="Z2701" s="28"/>
      <c r="AA2701" s="28"/>
      <c r="AB2701" s="28"/>
      <c r="AC2701" s="28"/>
      <c r="AD2701" s="28"/>
      <c r="AE2701" s="28"/>
      <c r="AF2701" s="28"/>
      <c r="AG2701" s="28"/>
      <c r="AH2701" s="28"/>
      <c r="AI2701" s="28"/>
      <c r="AJ2701" s="28"/>
      <c r="AK2701" s="28"/>
      <c r="AL2701" s="28"/>
      <c r="AM2701" s="28"/>
      <c r="AN2701" s="28"/>
      <c r="AO2701" s="28"/>
      <c r="AP2701" s="28"/>
      <c r="AQ2701" s="28"/>
      <c r="AR2701" s="28"/>
    </row>
    <row r="2702" spans="5:44" x14ac:dyDescent="0.25">
      <c r="E2702" s="28"/>
      <c r="F2702" s="28"/>
      <c r="G2702" s="28"/>
      <c r="H2702" s="28"/>
      <c r="I2702" s="28"/>
      <c r="J2702" s="28"/>
      <c r="K2702" s="28"/>
      <c r="L2702" s="28"/>
      <c r="M2702" s="28"/>
      <c r="N2702" s="28"/>
      <c r="O2702" s="28"/>
      <c r="P2702" s="28"/>
      <c r="Q2702" s="28"/>
      <c r="R2702" s="28"/>
      <c r="S2702" s="28"/>
      <c r="T2702" s="28"/>
      <c r="U2702" s="28"/>
      <c r="V2702" s="28"/>
      <c r="W2702" s="28"/>
      <c r="X2702" s="28"/>
      <c r="Y2702" s="28"/>
      <c r="Z2702" s="28"/>
      <c r="AA2702" s="28"/>
      <c r="AB2702" s="28"/>
      <c r="AC2702" s="28"/>
      <c r="AD2702" s="28"/>
      <c r="AE2702" s="28"/>
      <c r="AF2702" s="28"/>
      <c r="AG2702" s="28"/>
      <c r="AH2702" s="28"/>
      <c r="AI2702" s="28"/>
      <c r="AJ2702" s="28"/>
      <c r="AK2702" s="28"/>
      <c r="AL2702" s="28"/>
      <c r="AM2702" s="28"/>
      <c r="AN2702" s="28"/>
      <c r="AO2702" s="28"/>
      <c r="AP2702" s="28"/>
      <c r="AQ2702" s="28"/>
      <c r="AR2702" s="28"/>
    </row>
    <row r="2703" spans="5:44" x14ac:dyDescent="0.25">
      <c r="E2703" s="28"/>
      <c r="F2703" s="28"/>
      <c r="G2703" s="28"/>
      <c r="H2703" s="28"/>
      <c r="I2703" s="28"/>
      <c r="J2703" s="28"/>
      <c r="K2703" s="28"/>
      <c r="L2703" s="28"/>
      <c r="M2703" s="28"/>
      <c r="N2703" s="28"/>
      <c r="O2703" s="28"/>
      <c r="P2703" s="28"/>
      <c r="Q2703" s="28"/>
      <c r="R2703" s="28"/>
      <c r="S2703" s="28"/>
      <c r="T2703" s="28"/>
      <c r="U2703" s="28"/>
      <c r="V2703" s="28"/>
      <c r="W2703" s="28"/>
      <c r="X2703" s="28"/>
      <c r="Y2703" s="28"/>
      <c r="Z2703" s="28"/>
      <c r="AA2703" s="28"/>
      <c r="AB2703" s="28"/>
      <c r="AC2703" s="28"/>
      <c r="AD2703" s="28"/>
      <c r="AE2703" s="28"/>
      <c r="AF2703" s="28"/>
      <c r="AG2703" s="28"/>
      <c r="AH2703" s="28"/>
      <c r="AI2703" s="28"/>
      <c r="AJ2703" s="28"/>
      <c r="AK2703" s="28"/>
      <c r="AL2703" s="28"/>
      <c r="AM2703" s="28"/>
      <c r="AN2703" s="28"/>
      <c r="AO2703" s="28"/>
      <c r="AP2703" s="28"/>
      <c r="AQ2703" s="28"/>
      <c r="AR2703" s="28"/>
    </row>
    <row r="2704" spans="5:44" x14ac:dyDescent="0.25">
      <c r="E2704" s="28"/>
      <c r="F2704" s="28"/>
      <c r="G2704" s="28"/>
      <c r="H2704" s="28"/>
      <c r="I2704" s="28"/>
      <c r="J2704" s="28"/>
      <c r="K2704" s="28"/>
      <c r="L2704" s="28"/>
      <c r="M2704" s="28"/>
      <c r="N2704" s="28"/>
      <c r="O2704" s="28"/>
      <c r="P2704" s="28"/>
      <c r="Q2704" s="28"/>
      <c r="R2704" s="28"/>
      <c r="S2704" s="28"/>
      <c r="T2704" s="28"/>
      <c r="U2704" s="28"/>
      <c r="V2704" s="28"/>
      <c r="W2704" s="28"/>
      <c r="X2704" s="28"/>
      <c r="Y2704" s="28"/>
      <c r="Z2704" s="28"/>
      <c r="AA2704" s="28"/>
      <c r="AB2704" s="28"/>
      <c r="AC2704" s="28"/>
      <c r="AD2704" s="28"/>
      <c r="AE2704" s="28"/>
      <c r="AF2704" s="28"/>
      <c r="AG2704" s="28"/>
      <c r="AH2704" s="28"/>
      <c r="AI2704" s="28"/>
      <c r="AJ2704" s="28"/>
      <c r="AK2704" s="28"/>
      <c r="AL2704" s="28"/>
      <c r="AM2704" s="28"/>
      <c r="AN2704" s="28"/>
      <c r="AO2704" s="28"/>
      <c r="AP2704" s="28"/>
      <c r="AQ2704" s="28"/>
      <c r="AR2704" s="28"/>
    </row>
    <row r="2705" spans="5:44" x14ac:dyDescent="0.25">
      <c r="E2705" s="28"/>
      <c r="F2705" s="28"/>
      <c r="G2705" s="28"/>
      <c r="H2705" s="28"/>
      <c r="I2705" s="28"/>
      <c r="J2705" s="28"/>
      <c r="K2705" s="28"/>
      <c r="L2705" s="28"/>
      <c r="M2705" s="28"/>
      <c r="N2705" s="28"/>
      <c r="O2705" s="28"/>
      <c r="P2705" s="28"/>
      <c r="Q2705" s="28"/>
      <c r="R2705" s="28"/>
      <c r="S2705" s="28"/>
      <c r="T2705" s="28"/>
      <c r="U2705" s="28"/>
      <c r="V2705" s="28"/>
      <c r="W2705" s="28"/>
      <c r="X2705" s="28"/>
      <c r="Y2705" s="28"/>
      <c r="Z2705" s="28"/>
      <c r="AA2705" s="28"/>
      <c r="AB2705" s="28"/>
      <c r="AC2705" s="28"/>
      <c r="AD2705" s="28"/>
      <c r="AE2705" s="28"/>
      <c r="AF2705" s="28"/>
      <c r="AG2705" s="28"/>
      <c r="AH2705" s="28"/>
      <c r="AI2705" s="28"/>
      <c r="AJ2705" s="28"/>
      <c r="AK2705" s="28"/>
      <c r="AL2705" s="28"/>
      <c r="AM2705" s="28"/>
      <c r="AN2705" s="28"/>
      <c r="AO2705" s="28"/>
      <c r="AP2705" s="28"/>
      <c r="AQ2705" s="28"/>
      <c r="AR2705" s="28"/>
    </row>
    <row r="2706" spans="5:44" x14ac:dyDescent="0.25">
      <c r="E2706" s="28"/>
      <c r="F2706" s="28"/>
      <c r="G2706" s="28"/>
      <c r="H2706" s="28"/>
      <c r="I2706" s="28"/>
      <c r="J2706" s="28"/>
      <c r="K2706" s="28"/>
      <c r="L2706" s="28"/>
      <c r="M2706" s="28"/>
      <c r="N2706" s="28"/>
      <c r="O2706" s="28"/>
      <c r="P2706" s="28"/>
      <c r="Q2706" s="28"/>
      <c r="R2706" s="28"/>
      <c r="S2706" s="28"/>
      <c r="T2706" s="28"/>
      <c r="U2706" s="28"/>
      <c r="V2706" s="28"/>
      <c r="W2706" s="28"/>
      <c r="X2706" s="28"/>
      <c r="Y2706" s="28"/>
      <c r="Z2706" s="28"/>
      <c r="AA2706" s="28"/>
      <c r="AB2706" s="28"/>
      <c r="AC2706" s="28"/>
      <c r="AD2706" s="28"/>
      <c r="AE2706" s="28"/>
      <c r="AF2706" s="28"/>
      <c r="AG2706" s="28"/>
      <c r="AH2706" s="28"/>
      <c r="AI2706" s="28"/>
      <c r="AJ2706" s="28"/>
      <c r="AK2706" s="28"/>
      <c r="AL2706" s="28"/>
      <c r="AM2706" s="28"/>
      <c r="AN2706" s="28"/>
      <c r="AO2706" s="28"/>
      <c r="AP2706" s="28"/>
      <c r="AQ2706" s="28"/>
      <c r="AR2706" s="28"/>
    </row>
    <row r="2707" spans="5:44" x14ac:dyDescent="0.25">
      <c r="E2707" s="28"/>
      <c r="F2707" s="28"/>
      <c r="G2707" s="28"/>
      <c r="H2707" s="28"/>
      <c r="I2707" s="28"/>
      <c r="J2707" s="28"/>
      <c r="K2707" s="28"/>
      <c r="L2707" s="28"/>
      <c r="M2707" s="28"/>
      <c r="N2707" s="28"/>
      <c r="O2707" s="28"/>
      <c r="P2707" s="28"/>
      <c r="Q2707" s="28"/>
      <c r="R2707" s="28"/>
      <c r="S2707" s="28"/>
      <c r="T2707" s="28"/>
      <c r="U2707" s="28"/>
      <c r="V2707" s="28"/>
      <c r="W2707" s="28"/>
      <c r="X2707" s="28"/>
      <c r="Y2707" s="28"/>
      <c r="Z2707" s="28"/>
      <c r="AA2707" s="28"/>
      <c r="AB2707" s="28"/>
      <c r="AC2707" s="28"/>
      <c r="AD2707" s="28"/>
      <c r="AE2707" s="28"/>
      <c r="AF2707" s="28"/>
      <c r="AG2707" s="28"/>
      <c r="AH2707" s="28"/>
      <c r="AI2707" s="28"/>
      <c r="AJ2707" s="28"/>
      <c r="AK2707" s="28"/>
      <c r="AL2707" s="28"/>
      <c r="AM2707" s="28"/>
      <c r="AN2707" s="28"/>
      <c r="AO2707" s="28"/>
      <c r="AP2707" s="28"/>
      <c r="AQ2707" s="28"/>
      <c r="AR2707" s="28"/>
    </row>
    <row r="2708" spans="5:44" x14ac:dyDescent="0.25">
      <c r="E2708" s="28"/>
      <c r="F2708" s="28"/>
      <c r="G2708" s="28"/>
      <c r="H2708" s="28"/>
      <c r="I2708" s="28"/>
      <c r="J2708" s="28"/>
      <c r="K2708" s="28"/>
      <c r="L2708" s="28"/>
      <c r="M2708" s="28"/>
      <c r="N2708" s="28"/>
      <c r="O2708" s="28"/>
      <c r="P2708" s="28"/>
      <c r="Q2708" s="28"/>
      <c r="R2708" s="28"/>
      <c r="S2708" s="28"/>
      <c r="T2708" s="28"/>
      <c r="U2708" s="28"/>
      <c r="V2708" s="28"/>
      <c r="W2708" s="28"/>
      <c r="X2708" s="28"/>
      <c r="Y2708" s="28"/>
      <c r="Z2708" s="28"/>
      <c r="AA2708" s="28"/>
      <c r="AB2708" s="28"/>
      <c r="AC2708" s="28"/>
      <c r="AD2708" s="28"/>
      <c r="AE2708" s="28"/>
      <c r="AF2708" s="28"/>
      <c r="AG2708" s="28"/>
      <c r="AH2708" s="28"/>
      <c r="AI2708" s="28"/>
      <c r="AJ2708" s="28"/>
      <c r="AK2708" s="28"/>
      <c r="AL2708" s="28"/>
      <c r="AM2708" s="28"/>
      <c r="AN2708" s="28"/>
      <c r="AO2708" s="28"/>
      <c r="AP2708" s="28"/>
      <c r="AQ2708" s="28"/>
      <c r="AR2708" s="28"/>
    </row>
    <row r="2709" spans="5:44" x14ac:dyDescent="0.25">
      <c r="E2709" s="28"/>
      <c r="F2709" s="28"/>
      <c r="G2709" s="28"/>
      <c r="H2709" s="28"/>
      <c r="I2709" s="28"/>
      <c r="J2709" s="28"/>
      <c r="K2709" s="28"/>
      <c r="L2709" s="28"/>
      <c r="M2709" s="28"/>
      <c r="N2709" s="28"/>
      <c r="O2709" s="28"/>
      <c r="P2709" s="28"/>
      <c r="Q2709" s="28"/>
      <c r="R2709" s="28"/>
      <c r="S2709" s="28"/>
      <c r="T2709" s="28"/>
      <c r="U2709" s="28"/>
      <c r="V2709" s="28"/>
      <c r="W2709" s="28"/>
      <c r="X2709" s="28"/>
      <c r="Y2709" s="28"/>
      <c r="Z2709" s="28"/>
      <c r="AA2709" s="28"/>
      <c r="AB2709" s="28"/>
      <c r="AC2709" s="28"/>
      <c r="AD2709" s="28"/>
      <c r="AE2709" s="28"/>
      <c r="AF2709" s="28"/>
      <c r="AG2709" s="28"/>
      <c r="AH2709" s="28"/>
      <c r="AI2709" s="28"/>
      <c r="AJ2709" s="28"/>
      <c r="AK2709" s="28"/>
      <c r="AL2709" s="28"/>
      <c r="AM2709" s="28"/>
      <c r="AN2709" s="28"/>
      <c r="AO2709" s="28"/>
      <c r="AP2709" s="28"/>
      <c r="AQ2709" s="28"/>
      <c r="AR2709" s="28"/>
    </row>
    <row r="2710" spans="5:44" x14ac:dyDescent="0.25">
      <c r="E2710" s="28"/>
      <c r="F2710" s="28"/>
      <c r="G2710" s="28"/>
      <c r="H2710" s="28"/>
      <c r="I2710" s="28"/>
      <c r="J2710" s="28"/>
      <c r="K2710" s="28"/>
      <c r="L2710" s="28"/>
      <c r="M2710" s="28"/>
      <c r="N2710" s="28"/>
      <c r="O2710" s="28"/>
      <c r="P2710" s="28"/>
      <c r="Q2710" s="28"/>
      <c r="R2710" s="28"/>
      <c r="S2710" s="28"/>
      <c r="T2710" s="28"/>
      <c r="U2710" s="28"/>
      <c r="V2710" s="28"/>
      <c r="W2710" s="28"/>
      <c r="X2710" s="28"/>
      <c r="Y2710" s="28"/>
      <c r="Z2710" s="28"/>
      <c r="AA2710" s="28"/>
      <c r="AB2710" s="28"/>
      <c r="AC2710" s="28"/>
      <c r="AD2710" s="28"/>
      <c r="AE2710" s="28"/>
      <c r="AF2710" s="28"/>
      <c r="AG2710" s="28"/>
      <c r="AH2710" s="28"/>
      <c r="AI2710" s="28"/>
      <c r="AJ2710" s="28"/>
      <c r="AK2710" s="28"/>
      <c r="AL2710" s="28"/>
      <c r="AM2710" s="28"/>
      <c r="AN2710" s="28"/>
      <c r="AO2710" s="28"/>
      <c r="AP2710" s="28"/>
      <c r="AQ2710" s="28"/>
      <c r="AR2710" s="28"/>
    </row>
    <row r="2711" spans="5:44" x14ac:dyDescent="0.25">
      <c r="E2711" s="28"/>
      <c r="F2711" s="28"/>
      <c r="G2711" s="28"/>
      <c r="H2711" s="28"/>
      <c r="I2711" s="28"/>
      <c r="J2711" s="28"/>
      <c r="K2711" s="28"/>
      <c r="L2711" s="28"/>
      <c r="M2711" s="28"/>
      <c r="N2711" s="28"/>
      <c r="O2711" s="28"/>
      <c r="P2711" s="28"/>
      <c r="Q2711" s="28"/>
      <c r="R2711" s="28"/>
      <c r="S2711" s="28"/>
      <c r="T2711" s="28"/>
      <c r="U2711" s="28"/>
      <c r="V2711" s="28"/>
      <c r="W2711" s="28"/>
      <c r="X2711" s="28"/>
      <c r="Y2711" s="28"/>
      <c r="Z2711" s="28"/>
      <c r="AA2711" s="28"/>
      <c r="AB2711" s="28"/>
      <c r="AC2711" s="28"/>
      <c r="AD2711" s="28"/>
      <c r="AE2711" s="28"/>
      <c r="AF2711" s="28"/>
      <c r="AG2711" s="28"/>
      <c r="AH2711" s="28"/>
      <c r="AI2711" s="28"/>
      <c r="AJ2711" s="28"/>
      <c r="AK2711" s="28"/>
      <c r="AL2711" s="28"/>
      <c r="AM2711" s="28"/>
      <c r="AN2711" s="28"/>
      <c r="AO2711" s="28"/>
      <c r="AP2711" s="28"/>
      <c r="AQ2711" s="28"/>
      <c r="AR2711" s="28"/>
    </row>
    <row r="2712" spans="5:44" x14ac:dyDescent="0.25">
      <c r="E2712" s="28"/>
      <c r="F2712" s="28"/>
      <c r="G2712" s="28"/>
      <c r="H2712" s="28"/>
      <c r="I2712" s="28"/>
      <c r="J2712" s="28"/>
      <c r="K2712" s="28"/>
      <c r="L2712" s="28"/>
      <c r="M2712" s="28"/>
      <c r="N2712" s="28"/>
      <c r="O2712" s="28"/>
      <c r="P2712" s="28"/>
      <c r="Q2712" s="28"/>
      <c r="R2712" s="28"/>
      <c r="S2712" s="28"/>
      <c r="T2712" s="28"/>
      <c r="U2712" s="28"/>
      <c r="V2712" s="28"/>
      <c r="W2712" s="28"/>
      <c r="X2712" s="28"/>
      <c r="Y2712" s="28"/>
      <c r="Z2712" s="28"/>
      <c r="AA2712" s="28"/>
      <c r="AB2712" s="28"/>
      <c r="AC2712" s="28"/>
      <c r="AD2712" s="28"/>
      <c r="AE2712" s="28"/>
      <c r="AF2712" s="28"/>
      <c r="AG2712" s="28"/>
      <c r="AH2712" s="28"/>
      <c r="AI2712" s="28"/>
      <c r="AJ2712" s="28"/>
      <c r="AK2712" s="28"/>
      <c r="AL2712" s="28"/>
      <c r="AM2712" s="28"/>
      <c r="AN2712" s="28"/>
      <c r="AO2712" s="28"/>
      <c r="AP2712" s="28"/>
      <c r="AQ2712" s="28"/>
      <c r="AR2712" s="28"/>
    </row>
    <row r="2713" spans="5:44" x14ac:dyDescent="0.25">
      <c r="E2713" s="28"/>
      <c r="F2713" s="28"/>
      <c r="G2713" s="28"/>
      <c r="H2713" s="28"/>
      <c r="I2713" s="28"/>
      <c r="J2713" s="28"/>
      <c r="K2713" s="28"/>
      <c r="L2713" s="28"/>
      <c r="M2713" s="28"/>
      <c r="N2713" s="28"/>
      <c r="O2713" s="28"/>
      <c r="P2713" s="28"/>
      <c r="Q2713" s="28"/>
      <c r="R2713" s="28"/>
      <c r="S2713" s="28"/>
      <c r="T2713" s="28"/>
      <c r="U2713" s="28"/>
      <c r="V2713" s="28"/>
      <c r="W2713" s="28"/>
      <c r="X2713" s="28"/>
      <c r="Y2713" s="28"/>
      <c r="Z2713" s="28"/>
      <c r="AA2713" s="28"/>
      <c r="AB2713" s="28"/>
      <c r="AC2713" s="28"/>
      <c r="AD2713" s="28"/>
      <c r="AE2713" s="28"/>
      <c r="AF2713" s="28"/>
      <c r="AG2713" s="28"/>
      <c r="AH2713" s="28"/>
      <c r="AI2713" s="28"/>
      <c r="AJ2713" s="28"/>
      <c r="AK2713" s="28"/>
      <c r="AL2713" s="28"/>
      <c r="AM2713" s="28"/>
      <c r="AN2713" s="28"/>
      <c r="AO2713" s="28"/>
      <c r="AP2713" s="28"/>
      <c r="AQ2713" s="28"/>
      <c r="AR2713" s="28"/>
    </row>
    <row r="2714" spans="5:44" x14ac:dyDescent="0.25">
      <c r="E2714" s="28"/>
      <c r="F2714" s="28"/>
      <c r="G2714" s="28"/>
      <c r="H2714" s="28"/>
      <c r="I2714" s="28"/>
      <c r="J2714" s="28"/>
      <c r="K2714" s="28"/>
      <c r="L2714" s="28"/>
      <c r="M2714" s="28"/>
      <c r="N2714" s="28"/>
      <c r="O2714" s="28"/>
      <c r="P2714" s="28"/>
      <c r="Q2714" s="28"/>
      <c r="R2714" s="28"/>
      <c r="S2714" s="28"/>
      <c r="T2714" s="28"/>
      <c r="U2714" s="28"/>
      <c r="V2714" s="28"/>
      <c r="W2714" s="28"/>
      <c r="X2714" s="28"/>
      <c r="Y2714" s="28"/>
      <c r="Z2714" s="28"/>
      <c r="AA2714" s="28"/>
      <c r="AB2714" s="28"/>
      <c r="AC2714" s="28"/>
      <c r="AD2714" s="28"/>
      <c r="AE2714" s="28"/>
      <c r="AF2714" s="28"/>
      <c r="AG2714" s="28"/>
      <c r="AH2714" s="28"/>
      <c r="AI2714" s="28"/>
      <c r="AJ2714" s="28"/>
      <c r="AK2714" s="28"/>
      <c r="AL2714" s="28"/>
      <c r="AM2714" s="28"/>
      <c r="AN2714" s="28"/>
      <c r="AO2714" s="28"/>
      <c r="AP2714" s="28"/>
      <c r="AQ2714" s="28"/>
      <c r="AR2714" s="28"/>
    </row>
    <row r="2715" spans="5:44" x14ac:dyDescent="0.25">
      <c r="E2715" s="28"/>
      <c r="F2715" s="28"/>
      <c r="G2715" s="28"/>
      <c r="H2715" s="28"/>
      <c r="I2715" s="28"/>
      <c r="J2715" s="28"/>
      <c r="K2715" s="28"/>
      <c r="L2715" s="28"/>
      <c r="M2715" s="28"/>
      <c r="N2715" s="28"/>
      <c r="O2715" s="28"/>
      <c r="P2715" s="28"/>
      <c r="Q2715" s="28"/>
      <c r="R2715" s="28"/>
      <c r="S2715" s="28"/>
      <c r="T2715" s="28"/>
      <c r="U2715" s="28"/>
      <c r="V2715" s="28"/>
      <c r="W2715" s="28"/>
      <c r="X2715" s="28"/>
      <c r="Y2715" s="28"/>
      <c r="Z2715" s="28"/>
      <c r="AA2715" s="28"/>
      <c r="AB2715" s="28"/>
      <c r="AC2715" s="28"/>
      <c r="AD2715" s="28"/>
      <c r="AE2715" s="28"/>
      <c r="AF2715" s="28"/>
      <c r="AG2715" s="28"/>
      <c r="AH2715" s="28"/>
      <c r="AI2715" s="28"/>
      <c r="AJ2715" s="28"/>
      <c r="AK2715" s="28"/>
      <c r="AL2715" s="28"/>
      <c r="AM2715" s="28"/>
      <c r="AN2715" s="28"/>
      <c r="AO2715" s="28"/>
      <c r="AP2715" s="28"/>
      <c r="AQ2715" s="28"/>
      <c r="AR2715" s="28"/>
    </row>
    <row r="2716" spans="5:44" x14ac:dyDescent="0.25">
      <c r="E2716" s="28"/>
      <c r="F2716" s="28"/>
      <c r="G2716" s="28"/>
      <c r="H2716" s="28"/>
      <c r="I2716" s="28"/>
      <c r="J2716" s="28"/>
      <c r="K2716" s="28"/>
      <c r="L2716" s="28"/>
      <c r="M2716" s="28"/>
      <c r="N2716" s="28"/>
      <c r="O2716" s="28"/>
      <c r="P2716" s="28"/>
      <c r="Q2716" s="28"/>
      <c r="R2716" s="28"/>
      <c r="S2716" s="28"/>
      <c r="T2716" s="28"/>
      <c r="U2716" s="28"/>
      <c r="V2716" s="28"/>
      <c r="W2716" s="28"/>
      <c r="X2716" s="28"/>
      <c r="Y2716" s="28"/>
      <c r="Z2716" s="28"/>
      <c r="AA2716" s="28"/>
      <c r="AB2716" s="28"/>
      <c r="AC2716" s="28"/>
      <c r="AD2716" s="28"/>
      <c r="AE2716" s="28"/>
      <c r="AF2716" s="28"/>
      <c r="AG2716" s="28"/>
      <c r="AH2716" s="28"/>
      <c r="AI2716" s="28"/>
      <c r="AJ2716" s="28"/>
      <c r="AK2716" s="28"/>
      <c r="AL2716" s="28"/>
      <c r="AM2716" s="28"/>
      <c r="AN2716" s="28"/>
      <c r="AO2716" s="28"/>
      <c r="AP2716" s="28"/>
      <c r="AQ2716" s="28"/>
      <c r="AR2716" s="28"/>
    </row>
    <row r="2717" spans="5:44" x14ac:dyDescent="0.25">
      <c r="E2717" s="28"/>
      <c r="F2717" s="28"/>
      <c r="G2717" s="28"/>
      <c r="H2717" s="28"/>
      <c r="I2717" s="28"/>
      <c r="J2717" s="28"/>
      <c r="K2717" s="28"/>
      <c r="L2717" s="28"/>
      <c r="M2717" s="28"/>
      <c r="N2717" s="28"/>
      <c r="O2717" s="28"/>
      <c r="P2717" s="28"/>
      <c r="Q2717" s="28"/>
      <c r="R2717" s="28"/>
      <c r="S2717" s="28"/>
      <c r="T2717" s="28"/>
      <c r="U2717" s="28"/>
      <c r="V2717" s="28"/>
      <c r="W2717" s="28"/>
      <c r="X2717" s="28"/>
      <c r="Y2717" s="28"/>
      <c r="Z2717" s="28"/>
      <c r="AA2717" s="28"/>
      <c r="AB2717" s="28"/>
      <c r="AC2717" s="28"/>
      <c r="AD2717" s="28"/>
      <c r="AE2717" s="28"/>
      <c r="AF2717" s="28"/>
      <c r="AG2717" s="28"/>
      <c r="AH2717" s="28"/>
      <c r="AI2717" s="28"/>
      <c r="AJ2717" s="28"/>
      <c r="AK2717" s="28"/>
      <c r="AL2717" s="28"/>
      <c r="AM2717" s="28"/>
      <c r="AN2717" s="28"/>
      <c r="AO2717" s="28"/>
      <c r="AP2717" s="28"/>
      <c r="AQ2717" s="28"/>
      <c r="AR2717" s="28"/>
    </row>
    <row r="2718" spans="5:44" x14ac:dyDescent="0.25">
      <c r="E2718" s="28"/>
      <c r="F2718" s="28"/>
      <c r="G2718" s="28"/>
      <c r="H2718" s="28"/>
      <c r="I2718" s="28"/>
      <c r="J2718" s="28"/>
      <c r="K2718" s="28"/>
      <c r="L2718" s="28"/>
      <c r="M2718" s="28"/>
      <c r="N2718" s="28"/>
      <c r="O2718" s="28"/>
      <c r="P2718" s="28"/>
      <c r="Q2718" s="28"/>
      <c r="R2718" s="28"/>
      <c r="S2718" s="28"/>
      <c r="T2718" s="28"/>
      <c r="U2718" s="28"/>
      <c r="V2718" s="28"/>
      <c r="W2718" s="28"/>
      <c r="X2718" s="28"/>
      <c r="Y2718" s="28"/>
      <c r="Z2718" s="28"/>
      <c r="AA2718" s="28"/>
      <c r="AB2718" s="28"/>
      <c r="AC2718" s="28"/>
      <c r="AD2718" s="28"/>
      <c r="AE2718" s="28"/>
      <c r="AF2718" s="28"/>
      <c r="AG2718" s="28"/>
      <c r="AH2718" s="28"/>
      <c r="AI2718" s="28"/>
      <c r="AJ2718" s="28"/>
      <c r="AK2718" s="28"/>
      <c r="AL2718" s="28"/>
      <c r="AM2718" s="28"/>
      <c r="AN2718" s="28"/>
      <c r="AO2718" s="28"/>
      <c r="AP2718" s="28"/>
      <c r="AQ2718" s="28"/>
      <c r="AR2718" s="28"/>
    </row>
    <row r="2719" spans="5:44" x14ac:dyDescent="0.25">
      <c r="E2719" s="28"/>
      <c r="F2719" s="28"/>
      <c r="G2719" s="28"/>
      <c r="H2719" s="28"/>
      <c r="I2719" s="28"/>
      <c r="J2719" s="28"/>
      <c r="K2719" s="28"/>
      <c r="L2719" s="28"/>
      <c r="M2719" s="28"/>
      <c r="N2719" s="28"/>
      <c r="O2719" s="28"/>
      <c r="P2719" s="28"/>
      <c r="Q2719" s="28"/>
      <c r="R2719" s="28"/>
      <c r="S2719" s="28"/>
      <c r="T2719" s="28"/>
      <c r="U2719" s="28"/>
      <c r="V2719" s="28"/>
      <c r="W2719" s="28"/>
      <c r="X2719" s="28"/>
      <c r="Y2719" s="28"/>
      <c r="Z2719" s="28"/>
      <c r="AA2719" s="28"/>
      <c r="AB2719" s="28"/>
      <c r="AC2719" s="28"/>
      <c r="AD2719" s="28"/>
      <c r="AE2719" s="28"/>
      <c r="AF2719" s="28"/>
      <c r="AG2719" s="28"/>
      <c r="AH2719" s="28"/>
      <c r="AI2719" s="28"/>
      <c r="AJ2719" s="28"/>
      <c r="AK2719" s="28"/>
      <c r="AL2719" s="28"/>
      <c r="AM2719" s="28"/>
      <c r="AN2719" s="28"/>
      <c r="AO2719" s="28"/>
      <c r="AP2719" s="28"/>
      <c r="AQ2719" s="28"/>
      <c r="AR2719" s="28"/>
    </row>
    <row r="2720" spans="5:44" x14ac:dyDescent="0.25">
      <c r="E2720" s="28"/>
      <c r="F2720" s="28"/>
      <c r="G2720" s="28"/>
      <c r="H2720" s="28"/>
      <c r="I2720" s="28"/>
      <c r="J2720" s="28"/>
      <c r="K2720" s="28"/>
      <c r="L2720" s="28"/>
      <c r="M2720" s="28"/>
      <c r="N2720" s="28"/>
      <c r="O2720" s="28"/>
      <c r="P2720" s="28"/>
      <c r="Q2720" s="28"/>
      <c r="R2720" s="28"/>
      <c r="S2720" s="28"/>
      <c r="T2720" s="28"/>
      <c r="U2720" s="28"/>
      <c r="V2720" s="28"/>
      <c r="W2720" s="28"/>
      <c r="X2720" s="28"/>
      <c r="Y2720" s="28"/>
      <c r="Z2720" s="28"/>
      <c r="AA2720" s="28"/>
      <c r="AB2720" s="28"/>
      <c r="AC2720" s="28"/>
      <c r="AD2720" s="28"/>
      <c r="AE2720" s="28"/>
      <c r="AF2720" s="28"/>
      <c r="AG2720" s="28"/>
      <c r="AH2720" s="28"/>
      <c r="AI2720" s="28"/>
      <c r="AJ2720" s="28"/>
      <c r="AK2720" s="28"/>
      <c r="AL2720" s="28"/>
      <c r="AM2720" s="28"/>
      <c r="AN2720" s="28"/>
      <c r="AO2720" s="28"/>
      <c r="AP2720" s="28"/>
      <c r="AQ2720" s="28"/>
      <c r="AR2720" s="28"/>
    </row>
    <row r="2721" spans="5:44" x14ac:dyDescent="0.25">
      <c r="E2721" s="28"/>
      <c r="F2721" s="28"/>
      <c r="G2721" s="28"/>
      <c r="H2721" s="28"/>
      <c r="I2721" s="28"/>
      <c r="J2721" s="28"/>
      <c r="K2721" s="28"/>
      <c r="L2721" s="28"/>
      <c r="M2721" s="28"/>
      <c r="N2721" s="28"/>
      <c r="O2721" s="28"/>
      <c r="P2721" s="28"/>
      <c r="Q2721" s="28"/>
      <c r="R2721" s="28"/>
      <c r="S2721" s="28"/>
      <c r="T2721" s="28"/>
      <c r="U2721" s="28"/>
      <c r="V2721" s="28"/>
      <c r="W2721" s="28"/>
      <c r="X2721" s="28"/>
      <c r="Y2721" s="28"/>
      <c r="Z2721" s="28"/>
      <c r="AA2721" s="28"/>
      <c r="AB2721" s="28"/>
      <c r="AC2721" s="28"/>
      <c r="AD2721" s="28"/>
      <c r="AE2721" s="28"/>
      <c r="AF2721" s="28"/>
      <c r="AG2721" s="28"/>
      <c r="AH2721" s="28"/>
      <c r="AI2721" s="28"/>
      <c r="AJ2721" s="28"/>
      <c r="AK2721" s="28"/>
      <c r="AL2721" s="28"/>
      <c r="AM2721" s="28"/>
      <c r="AN2721" s="28"/>
      <c r="AO2721" s="28"/>
      <c r="AP2721" s="28"/>
      <c r="AQ2721" s="28"/>
      <c r="AR2721" s="28"/>
    </row>
    <row r="2722" spans="5:44" x14ac:dyDescent="0.25">
      <c r="E2722" s="28"/>
      <c r="F2722" s="28"/>
      <c r="G2722" s="28"/>
      <c r="H2722" s="28"/>
      <c r="I2722" s="28"/>
      <c r="J2722" s="28"/>
      <c r="K2722" s="28"/>
      <c r="L2722" s="28"/>
      <c r="M2722" s="28"/>
      <c r="N2722" s="28"/>
      <c r="O2722" s="28"/>
      <c r="P2722" s="28"/>
      <c r="Q2722" s="28"/>
      <c r="R2722" s="28"/>
      <c r="S2722" s="28"/>
      <c r="T2722" s="28"/>
      <c r="U2722" s="28"/>
      <c r="V2722" s="28"/>
      <c r="W2722" s="28"/>
      <c r="X2722" s="28"/>
      <c r="Y2722" s="28"/>
      <c r="Z2722" s="28"/>
      <c r="AA2722" s="28"/>
      <c r="AB2722" s="28"/>
      <c r="AC2722" s="28"/>
      <c r="AD2722" s="28"/>
      <c r="AE2722" s="28"/>
      <c r="AF2722" s="28"/>
      <c r="AG2722" s="28"/>
      <c r="AH2722" s="28"/>
      <c r="AI2722" s="28"/>
      <c r="AJ2722" s="28"/>
      <c r="AK2722" s="28"/>
      <c r="AL2722" s="28"/>
      <c r="AM2722" s="28"/>
      <c r="AN2722" s="28"/>
      <c r="AO2722" s="28"/>
      <c r="AP2722" s="28"/>
      <c r="AQ2722" s="28"/>
      <c r="AR2722" s="28"/>
    </row>
    <row r="2723" spans="5:44" x14ac:dyDescent="0.25">
      <c r="E2723" s="28"/>
      <c r="F2723" s="28"/>
      <c r="G2723" s="28"/>
      <c r="H2723" s="28"/>
      <c r="I2723" s="28"/>
      <c r="J2723" s="28"/>
      <c r="K2723" s="28"/>
      <c r="L2723" s="28"/>
      <c r="M2723" s="28"/>
      <c r="N2723" s="28"/>
      <c r="O2723" s="28"/>
      <c r="P2723" s="28"/>
      <c r="Q2723" s="28"/>
      <c r="R2723" s="28"/>
      <c r="S2723" s="28"/>
      <c r="T2723" s="28"/>
      <c r="U2723" s="28"/>
      <c r="V2723" s="28"/>
      <c r="W2723" s="28"/>
      <c r="X2723" s="28"/>
      <c r="Y2723" s="28"/>
      <c r="Z2723" s="28"/>
      <c r="AA2723" s="28"/>
      <c r="AB2723" s="28"/>
      <c r="AC2723" s="28"/>
      <c r="AD2723" s="28"/>
      <c r="AE2723" s="28"/>
      <c r="AF2723" s="28"/>
      <c r="AG2723" s="28"/>
      <c r="AH2723" s="28"/>
      <c r="AI2723" s="28"/>
      <c r="AJ2723" s="28"/>
      <c r="AK2723" s="28"/>
      <c r="AL2723" s="28"/>
      <c r="AM2723" s="28"/>
      <c r="AN2723" s="28"/>
      <c r="AO2723" s="28"/>
      <c r="AP2723" s="28"/>
      <c r="AQ2723" s="28"/>
      <c r="AR2723" s="28"/>
    </row>
    <row r="2724" spans="5:44" x14ac:dyDescent="0.25">
      <c r="E2724" s="28"/>
      <c r="F2724" s="28"/>
      <c r="G2724" s="28"/>
      <c r="H2724" s="28"/>
      <c r="I2724" s="28"/>
      <c r="J2724" s="28"/>
      <c r="K2724" s="28"/>
      <c r="L2724" s="28"/>
      <c r="M2724" s="28"/>
      <c r="N2724" s="28"/>
      <c r="O2724" s="28"/>
      <c r="P2724" s="28"/>
      <c r="Q2724" s="28"/>
      <c r="R2724" s="28"/>
      <c r="S2724" s="28"/>
      <c r="T2724" s="28"/>
      <c r="U2724" s="28"/>
      <c r="V2724" s="28"/>
      <c r="W2724" s="28"/>
      <c r="X2724" s="28"/>
      <c r="Y2724" s="28"/>
      <c r="Z2724" s="28"/>
      <c r="AA2724" s="28"/>
      <c r="AB2724" s="28"/>
      <c r="AC2724" s="28"/>
      <c r="AD2724" s="28"/>
      <c r="AE2724" s="28"/>
      <c r="AF2724" s="28"/>
      <c r="AG2724" s="28"/>
      <c r="AH2724" s="28"/>
      <c r="AI2724" s="28"/>
      <c r="AJ2724" s="28"/>
      <c r="AK2724" s="28"/>
      <c r="AL2724" s="28"/>
      <c r="AM2724" s="28"/>
      <c r="AN2724" s="28"/>
      <c r="AO2724" s="28"/>
      <c r="AP2724" s="28"/>
      <c r="AQ2724" s="28"/>
      <c r="AR2724" s="28"/>
    </row>
    <row r="2725" spans="5:44" x14ac:dyDescent="0.25">
      <c r="E2725" s="28"/>
      <c r="F2725" s="28"/>
      <c r="G2725" s="28"/>
      <c r="H2725" s="28"/>
      <c r="I2725" s="28"/>
      <c r="J2725" s="28"/>
      <c r="K2725" s="28"/>
      <c r="L2725" s="28"/>
      <c r="M2725" s="28"/>
      <c r="N2725" s="28"/>
      <c r="O2725" s="28"/>
      <c r="P2725" s="28"/>
      <c r="Q2725" s="28"/>
      <c r="R2725" s="28"/>
      <c r="S2725" s="28"/>
      <c r="T2725" s="28"/>
      <c r="U2725" s="28"/>
      <c r="V2725" s="28"/>
      <c r="W2725" s="28"/>
      <c r="X2725" s="28"/>
      <c r="Y2725" s="28"/>
      <c r="Z2725" s="28"/>
      <c r="AA2725" s="28"/>
      <c r="AB2725" s="28"/>
      <c r="AC2725" s="28"/>
      <c r="AD2725" s="28"/>
      <c r="AE2725" s="28"/>
      <c r="AF2725" s="28"/>
      <c r="AG2725" s="28"/>
      <c r="AH2725" s="28"/>
      <c r="AI2725" s="28"/>
      <c r="AJ2725" s="28"/>
      <c r="AK2725" s="28"/>
      <c r="AL2725" s="28"/>
      <c r="AM2725" s="28"/>
      <c r="AN2725" s="28"/>
      <c r="AO2725" s="28"/>
      <c r="AP2725" s="28"/>
      <c r="AQ2725" s="28"/>
      <c r="AR2725" s="28"/>
    </row>
    <row r="2726" spans="5:44" x14ac:dyDescent="0.25">
      <c r="E2726" s="28"/>
      <c r="F2726" s="28"/>
      <c r="G2726" s="28"/>
      <c r="H2726" s="28"/>
      <c r="I2726" s="28"/>
      <c r="J2726" s="28"/>
      <c r="K2726" s="28"/>
      <c r="L2726" s="28"/>
      <c r="M2726" s="28"/>
      <c r="N2726" s="28"/>
      <c r="O2726" s="28"/>
      <c r="P2726" s="28"/>
      <c r="Q2726" s="28"/>
      <c r="R2726" s="28"/>
      <c r="S2726" s="28"/>
      <c r="T2726" s="28"/>
      <c r="U2726" s="28"/>
      <c r="V2726" s="28"/>
      <c r="W2726" s="28"/>
      <c r="X2726" s="28"/>
      <c r="Y2726" s="28"/>
      <c r="Z2726" s="28"/>
      <c r="AA2726" s="28"/>
      <c r="AB2726" s="28"/>
      <c r="AC2726" s="28"/>
      <c r="AD2726" s="28"/>
      <c r="AE2726" s="28"/>
      <c r="AF2726" s="28"/>
      <c r="AG2726" s="28"/>
      <c r="AH2726" s="28"/>
      <c r="AI2726" s="28"/>
      <c r="AJ2726" s="28"/>
      <c r="AK2726" s="28"/>
      <c r="AL2726" s="28"/>
      <c r="AM2726" s="28"/>
      <c r="AN2726" s="28"/>
      <c r="AO2726" s="28"/>
      <c r="AP2726" s="28"/>
      <c r="AQ2726" s="28"/>
      <c r="AR2726" s="28"/>
    </row>
    <row r="2727" spans="5:44" x14ac:dyDescent="0.25">
      <c r="E2727" s="28"/>
      <c r="F2727" s="28"/>
      <c r="G2727" s="28"/>
      <c r="H2727" s="28"/>
      <c r="I2727" s="28"/>
      <c r="J2727" s="28"/>
      <c r="K2727" s="28"/>
      <c r="L2727" s="28"/>
      <c r="M2727" s="28"/>
      <c r="N2727" s="28"/>
      <c r="O2727" s="28"/>
      <c r="P2727" s="28"/>
      <c r="Q2727" s="28"/>
      <c r="R2727" s="28"/>
      <c r="S2727" s="28"/>
      <c r="T2727" s="28"/>
      <c r="U2727" s="28"/>
      <c r="V2727" s="28"/>
      <c r="W2727" s="28"/>
      <c r="X2727" s="28"/>
      <c r="Y2727" s="28"/>
      <c r="Z2727" s="28"/>
      <c r="AA2727" s="28"/>
      <c r="AB2727" s="28"/>
      <c r="AC2727" s="28"/>
      <c r="AD2727" s="28"/>
      <c r="AE2727" s="28"/>
      <c r="AF2727" s="28"/>
      <c r="AG2727" s="28"/>
      <c r="AH2727" s="28"/>
      <c r="AI2727" s="28"/>
      <c r="AJ2727" s="28"/>
      <c r="AK2727" s="28"/>
      <c r="AL2727" s="28"/>
      <c r="AM2727" s="28"/>
      <c r="AN2727" s="28"/>
      <c r="AO2727" s="28"/>
      <c r="AP2727" s="28"/>
      <c r="AQ2727" s="28"/>
      <c r="AR2727" s="28"/>
    </row>
    <row r="2728" spans="5:44" x14ac:dyDescent="0.25">
      <c r="E2728" s="28"/>
      <c r="F2728" s="28"/>
      <c r="G2728" s="28"/>
      <c r="H2728" s="28"/>
      <c r="I2728" s="28"/>
      <c r="J2728" s="28"/>
      <c r="K2728" s="28"/>
      <c r="L2728" s="28"/>
      <c r="M2728" s="28"/>
      <c r="N2728" s="28"/>
      <c r="O2728" s="28"/>
      <c r="P2728" s="28"/>
      <c r="Q2728" s="28"/>
      <c r="R2728" s="28"/>
      <c r="S2728" s="28"/>
      <c r="T2728" s="28"/>
      <c r="U2728" s="28"/>
      <c r="V2728" s="28"/>
      <c r="W2728" s="28"/>
      <c r="X2728" s="28"/>
      <c r="Y2728" s="28"/>
      <c r="Z2728" s="28"/>
      <c r="AA2728" s="28"/>
      <c r="AB2728" s="28"/>
      <c r="AC2728" s="28"/>
      <c r="AD2728" s="28"/>
      <c r="AE2728" s="28"/>
      <c r="AF2728" s="28"/>
      <c r="AG2728" s="28"/>
      <c r="AH2728" s="28"/>
      <c r="AI2728" s="28"/>
      <c r="AJ2728" s="28"/>
      <c r="AK2728" s="28"/>
      <c r="AL2728" s="28"/>
      <c r="AM2728" s="28"/>
      <c r="AN2728" s="28"/>
      <c r="AO2728" s="28"/>
      <c r="AP2728" s="28"/>
      <c r="AQ2728" s="28"/>
      <c r="AR2728" s="28"/>
    </row>
    <row r="2729" spans="5:44" x14ac:dyDescent="0.25">
      <c r="E2729" s="28"/>
      <c r="F2729" s="28"/>
      <c r="G2729" s="28"/>
      <c r="H2729" s="28"/>
      <c r="I2729" s="28"/>
      <c r="J2729" s="28"/>
      <c r="K2729" s="28"/>
      <c r="L2729" s="28"/>
      <c r="M2729" s="28"/>
      <c r="N2729" s="28"/>
      <c r="O2729" s="28"/>
      <c r="P2729" s="28"/>
      <c r="Q2729" s="28"/>
      <c r="R2729" s="28"/>
      <c r="S2729" s="28"/>
      <c r="T2729" s="28"/>
      <c r="U2729" s="28"/>
      <c r="V2729" s="28"/>
      <c r="W2729" s="28"/>
      <c r="X2729" s="28"/>
      <c r="Y2729" s="28"/>
      <c r="Z2729" s="28"/>
      <c r="AA2729" s="28"/>
      <c r="AB2729" s="28"/>
      <c r="AC2729" s="28"/>
      <c r="AD2729" s="28"/>
      <c r="AE2729" s="28"/>
      <c r="AF2729" s="28"/>
      <c r="AG2729" s="28"/>
      <c r="AH2729" s="28"/>
      <c r="AI2729" s="28"/>
      <c r="AJ2729" s="28"/>
      <c r="AK2729" s="28"/>
      <c r="AL2729" s="28"/>
      <c r="AM2729" s="28"/>
      <c r="AN2729" s="28"/>
      <c r="AO2729" s="28"/>
      <c r="AP2729" s="28"/>
      <c r="AQ2729" s="28"/>
      <c r="AR2729" s="28"/>
    </row>
    <row r="2730" spans="5:44" x14ac:dyDescent="0.25">
      <c r="E2730" s="28"/>
      <c r="F2730" s="28"/>
      <c r="G2730" s="28"/>
      <c r="H2730" s="28"/>
      <c r="I2730" s="28"/>
      <c r="J2730" s="28"/>
      <c r="K2730" s="28"/>
      <c r="L2730" s="28"/>
      <c r="M2730" s="28"/>
      <c r="N2730" s="28"/>
      <c r="O2730" s="28"/>
      <c r="P2730" s="28"/>
      <c r="Q2730" s="28"/>
      <c r="R2730" s="28"/>
      <c r="S2730" s="28"/>
      <c r="T2730" s="28"/>
      <c r="U2730" s="28"/>
      <c r="V2730" s="28"/>
      <c r="W2730" s="28"/>
      <c r="X2730" s="28"/>
      <c r="Y2730" s="28"/>
      <c r="Z2730" s="28"/>
      <c r="AA2730" s="28"/>
      <c r="AB2730" s="28"/>
      <c r="AC2730" s="28"/>
      <c r="AD2730" s="28"/>
      <c r="AE2730" s="28"/>
      <c r="AF2730" s="28"/>
      <c r="AG2730" s="28"/>
      <c r="AH2730" s="28"/>
      <c r="AI2730" s="28"/>
      <c r="AJ2730" s="28"/>
      <c r="AK2730" s="28"/>
      <c r="AL2730" s="28"/>
      <c r="AM2730" s="28"/>
      <c r="AN2730" s="28"/>
      <c r="AO2730" s="28"/>
      <c r="AP2730" s="28"/>
      <c r="AQ2730" s="28"/>
      <c r="AR2730" s="28"/>
    </row>
    <row r="2731" spans="5:44" x14ac:dyDescent="0.25">
      <c r="E2731" s="28"/>
      <c r="F2731" s="28"/>
      <c r="G2731" s="28"/>
      <c r="H2731" s="28"/>
      <c r="I2731" s="28"/>
      <c r="J2731" s="28"/>
      <c r="K2731" s="28"/>
      <c r="L2731" s="28"/>
      <c r="M2731" s="28"/>
      <c r="N2731" s="28"/>
      <c r="O2731" s="28"/>
      <c r="P2731" s="28"/>
      <c r="Q2731" s="28"/>
      <c r="R2731" s="28"/>
      <c r="S2731" s="28"/>
      <c r="T2731" s="28"/>
      <c r="U2731" s="28"/>
      <c r="V2731" s="28"/>
      <c r="W2731" s="28"/>
      <c r="X2731" s="28"/>
      <c r="Y2731" s="28"/>
      <c r="Z2731" s="28"/>
      <c r="AA2731" s="28"/>
      <c r="AB2731" s="28"/>
      <c r="AC2731" s="28"/>
      <c r="AD2731" s="28"/>
      <c r="AE2731" s="28"/>
      <c r="AF2731" s="28"/>
      <c r="AG2731" s="28"/>
      <c r="AH2731" s="28"/>
      <c r="AI2731" s="28"/>
      <c r="AJ2731" s="28"/>
      <c r="AK2731" s="28"/>
      <c r="AL2731" s="28"/>
      <c r="AM2731" s="28"/>
      <c r="AN2731" s="28"/>
      <c r="AO2731" s="28"/>
      <c r="AP2731" s="28"/>
      <c r="AQ2731" s="28"/>
      <c r="AR2731" s="28"/>
    </row>
    <row r="2732" spans="5:44" x14ac:dyDescent="0.25">
      <c r="E2732" s="28"/>
      <c r="F2732" s="28"/>
      <c r="G2732" s="28"/>
      <c r="H2732" s="28"/>
      <c r="I2732" s="28"/>
      <c r="J2732" s="28"/>
      <c r="K2732" s="28"/>
      <c r="L2732" s="28"/>
      <c r="M2732" s="28"/>
      <c r="N2732" s="28"/>
      <c r="O2732" s="28"/>
      <c r="P2732" s="28"/>
      <c r="Q2732" s="28"/>
      <c r="R2732" s="28"/>
      <c r="S2732" s="28"/>
      <c r="T2732" s="28"/>
      <c r="U2732" s="28"/>
      <c r="V2732" s="28"/>
      <c r="W2732" s="28"/>
      <c r="X2732" s="28"/>
      <c r="Y2732" s="28"/>
      <c r="Z2732" s="28"/>
      <c r="AA2732" s="28"/>
      <c r="AB2732" s="28"/>
      <c r="AC2732" s="28"/>
      <c r="AD2732" s="28"/>
      <c r="AE2732" s="28"/>
      <c r="AF2732" s="28"/>
      <c r="AG2732" s="28"/>
      <c r="AH2732" s="28"/>
      <c r="AI2732" s="28"/>
      <c r="AJ2732" s="28"/>
      <c r="AK2732" s="28"/>
      <c r="AL2732" s="28"/>
      <c r="AM2732" s="28"/>
      <c r="AN2732" s="28"/>
      <c r="AO2732" s="28"/>
      <c r="AP2732" s="28"/>
      <c r="AQ2732" s="28"/>
      <c r="AR2732" s="28"/>
    </row>
    <row r="2733" spans="5:44" x14ac:dyDescent="0.25">
      <c r="E2733" s="28"/>
      <c r="F2733" s="28"/>
      <c r="G2733" s="28"/>
      <c r="H2733" s="28"/>
      <c r="I2733" s="28"/>
      <c r="J2733" s="28"/>
      <c r="K2733" s="28"/>
      <c r="L2733" s="28"/>
      <c r="M2733" s="28"/>
      <c r="N2733" s="28"/>
      <c r="O2733" s="28"/>
      <c r="P2733" s="28"/>
      <c r="Q2733" s="28"/>
      <c r="R2733" s="28"/>
      <c r="S2733" s="28"/>
      <c r="T2733" s="28"/>
      <c r="U2733" s="28"/>
      <c r="V2733" s="28"/>
      <c r="W2733" s="28"/>
      <c r="X2733" s="28"/>
      <c r="Y2733" s="28"/>
      <c r="Z2733" s="28"/>
      <c r="AA2733" s="28"/>
      <c r="AB2733" s="28"/>
      <c r="AC2733" s="28"/>
      <c r="AD2733" s="28"/>
      <c r="AE2733" s="28"/>
      <c r="AF2733" s="28"/>
      <c r="AG2733" s="28"/>
      <c r="AH2733" s="28"/>
      <c r="AI2733" s="28"/>
      <c r="AJ2733" s="28"/>
      <c r="AK2733" s="28"/>
      <c r="AL2733" s="28"/>
      <c r="AM2733" s="28"/>
      <c r="AN2733" s="28"/>
      <c r="AO2733" s="28"/>
      <c r="AP2733" s="28"/>
      <c r="AQ2733" s="28"/>
      <c r="AR2733" s="28"/>
    </row>
    <row r="2734" spans="5:44" x14ac:dyDescent="0.25">
      <c r="E2734" s="28"/>
      <c r="F2734" s="28"/>
      <c r="G2734" s="28"/>
      <c r="H2734" s="28"/>
      <c r="I2734" s="28"/>
      <c r="J2734" s="28"/>
      <c r="K2734" s="28"/>
      <c r="L2734" s="28"/>
      <c r="M2734" s="28"/>
      <c r="N2734" s="28"/>
      <c r="O2734" s="28"/>
      <c r="P2734" s="28"/>
      <c r="Q2734" s="28"/>
      <c r="R2734" s="28"/>
      <c r="S2734" s="28"/>
      <c r="T2734" s="28"/>
      <c r="U2734" s="28"/>
      <c r="V2734" s="28"/>
      <c r="W2734" s="28"/>
      <c r="X2734" s="28"/>
      <c r="Y2734" s="28"/>
      <c r="Z2734" s="28"/>
      <c r="AA2734" s="28"/>
      <c r="AB2734" s="28"/>
      <c r="AC2734" s="28"/>
      <c r="AD2734" s="28"/>
      <c r="AE2734" s="28"/>
      <c r="AF2734" s="28"/>
      <c r="AG2734" s="28"/>
      <c r="AH2734" s="28"/>
      <c r="AI2734" s="28"/>
      <c r="AJ2734" s="28"/>
      <c r="AK2734" s="28"/>
      <c r="AL2734" s="28"/>
      <c r="AM2734" s="28"/>
      <c r="AN2734" s="28"/>
      <c r="AO2734" s="28"/>
      <c r="AP2734" s="28"/>
      <c r="AQ2734" s="28"/>
      <c r="AR2734" s="28"/>
    </row>
    <row r="2735" spans="5:44" x14ac:dyDescent="0.25">
      <c r="E2735" s="28"/>
      <c r="F2735" s="28"/>
      <c r="G2735" s="28"/>
      <c r="H2735" s="28"/>
      <c r="I2735" s="28"/>
      <c r="J2735" s="28"/>
      <c r="K2735" s="28"/>
      <c r="L2735" s="28"/>
      <c r="M2735" s="28"/>
      <c r="N2735" s="28"/>
      <c r="O2735" s="28"/>
      <c r="P2735" s="28"/>
      <c r="Q2735" s="28"/>
      <c r="R2735" s="28"/>
      <c r="S2735" s="28"/>
      <c r="T2735" s="28"/>
      <c r="U2735" s="28"/>
      <c r="V2735" s="28"/>
      <c r="W2735" s="28"/>
      <c r="X2735" s="28"/>
      <c r="Y2735" s="28"/>
      <c r="Z2735" s="28"/>
      <c r="AA2735" s="28"/>
      <c r="AB2735" s="28"/>
      <c r="AC2735" s="28"/>
      <c r="AD2735" s="28"/>
      <c r="AE2735" s="28"/>
      <c r="AF2735" s="28"/>
      <c r="AG2735" s="28"/>
      <c r="AH2735" s="28"/>
      <c r="AI2735" s="28"/>
      <c r="AJ2735" s="28"/>
      <c r="AK2735" s="28"/>
      <c r="AL2735" s="28"/>
      <c r="AM2735" s="28"/>
      <c r="AN2735" s="28"/>
      <c r="AO2735" s="28"/>
      <c r="AP2735" s="28"/>
      <c r="AQ2735" s="28"/>
      <c r="AR2735" s="28"/>
    </row>
    <row r="2736" spans="5:44" x14ac:dyDescent="0.25">
      <c r="E2736" s="28"/>
      <c r="F2736" s="28"/>
      <c r="G2736" s="28"/>
      <c r="H2736" s="28"/>
      <c r="I2736" s="28"/>
      <c r="J2736" s="28"/>
      <c r="K2736" s="28"/>
      <c r="L2736" s="28"/>
      <c r="M2736" s="28"/>
      <c r="N2736" s="28"/>
      <c r="O2736" s="28"/>
      <c r="P2736" s="28"/>
      <c r="Q2736" s="28"/>
      <c r="R2736" s="28"/>
      <c r="S2736" s="28"/>
      <c r="T2736" s="28"/>
      <c r="U2736" s="28"/>
      <c r="V2736" s="28"/>
      <c r="W2736" s="28"/>
      <c r="X2736" s="28"/>
      <c r="Y2736" s="28"/>
      <c r="Z2736" s="28"/>
      <c r="AA2736" s="28"/>
      <c r="AB2736" s="28"/>
      <c r="AC2736" s="28"/>
      <c r="AD2736" s="28"/>
      <c r="AE2736" s="28"/>
      <c r="AF2736" s="28"/>
      <c r="AG2736" s="28"/>
      <c r="AH2736" s="28"/>
      <c r="AI2736" s="28"/>
      <c r="AJ2736" s="28"/>
      <c r="AK2736" s="28"/>
      <c r="AL2736" s="28"/>
      <c r="AM2736" s="28"/>
      <c r="AN2736" s="28"/>
      <c r="AO2736" s="28"/>
      <c r="AP2736" s="28"/>
      <c r="AQ2736" s="28"/>
      <c r="AR2736" s="28"/>
    </row>
    <row r="2737" spans="5:44" x14ac:dyDescent="0.25">
      <c r="E2737" s="28"/>
      <c r="F2737" s="28"/>
      <c r="G2737" s="28"/>
      <c r="H2737" s="28"/>
      <c r="I2737" s="28"/>
      <c r="J2737" s="28"/>
      <c r="K2737" s="28"/>
      <c r="L2737" s="28"/>
      <c r="M2737" s="28"/>
      <c r="N2737" s="28"/>
      <c r="O2737" s="28"/>
      <c r="P2737" s="28"/>
      <c r="Q2737" s="28"/>
      <c r="R2737" s="28"/>
      <c r="S2737" s="28"/>
      <c r="T2737" s="28"/>
      <c r="U2737" s="28"/>
      <c r="V2737" s="28"/>
      <c r="W2737" s="28"/>
      <c r="X2737" s="28"/>
      <c r="Y2737" s="28"/>
      <c r="Z2737" s="28"/>
      <c r="AA2737" s="28"/>
      <c r="AB2737" s="28"/>
      <c r="AC2737" s="28"/>
      <c r="AD2737" s="28"/>
      <c r="AE2737" s="28"/>
      <c r="AF2737" s="28"/>
      <c r="AG2737" s="28"/>
      <c r="AH2737" s="28"/>
      <c r="AI2737" s="28"/>
      <c r="AJ2737" s="28"/>
      <c r="AK2737" s="28"/>
      <c r="AL2737" s="28"/>
      <c r="AM2737" s="28"/>
      <c r="AN2737" s="28"/>
      <c r="AO2737" s="28"/>
      <c r="AP2737" s="28"/>
      <c r="AQ2737" s="28"/>
      <c r="AR2737" s="28"/>
    </row>
    <row r="2738" spans="5:44" x14ac:dyDescent="0.25">
      <c r="E2738" s="28"/>
      <c r="F2738" s="28"/>
      <c r="G2738" s="28"/>
      <c r="H2738" s="28"/>
      <c r="I2738" s="28"/>
      <c r="J2738" s="28"/>
      <c r="K2738" s="28"/>
      <c r="L2738" s="28"/>
      <c r="M2738" s="28"/>
      <c r="N2738" s="28"/>
      <c r="O2738" s="28"/>
      <c r="P2738" s="28"/>
      <c r="Q2738" s="28"/>
      <c r="R2738" s="28"/>
      <c r="S2738" s="28"/>
      <c r="T2738" s="28"/>
      <c r="U2738" s="28"/>
      <c r="V2738" s="28"/>
      <c r="W2738" s="28"/>
      <c r="X2738" s="28"/>
      <c r="Y2738" s="28"/>
      <c r="Z2738" s="28"/>
      <c r="AA2738" s="28"/>
      <c r="AB2738" s="28"/>
      <c r="AC2738" s="28"/>
      <c r="AD2738" s="28"/>
      <c r="AE2738" s="28"/>
      <c r="AF2738" s="28"/>
      <c r="AG2738" s="28"/>
      <c r="AH2738" s="28"/>
      <c r="AI2738" s="28"/>
      <c r="AJ2738" s="28"/>
      <c r="AK2738" s="28"/>
      <c r="AL2738" s="28"/>
      <c r="AM2738" s="28"/>
      <c r="AN2738" s="28"/>
      <c r="AO2738" s="28"/>
      <c r="AP2738" s="28"/>
      <c r="AQ2738" s="28"/>
      <c r="AR2738" s="28"/>
    </row>
    <row r="2739" spans="5:44" x14ac:dyDescent="0.25">
      <c r="E2739" s="28"/>
      <c r="F2739" s="28"/>
      <c r="G2739" s="28"/>
      <c r="H2739" s="28"/>
      <c r="I2739" s="28"/>
      <c r="J2739" s="28"/>
      <c r="K2739" s="28"/>
      <c r="L2739" s="28"/>
      <c r="M2739" s="28"/>
      <c r="N2739" s="28"/>
      <c r="O2739" s="28"/>
      <c r="P2739" s="28"/>
      <c r="Q2739" s="28"/>
      <c r="R2739" s="28"/>
      <c r="S2739" s="28"/>
      <c r="T2739" s="28"/>
      <c r="U2739" s="28"/>
      <c r="V2739" s="28"/>
      <c r="W2739" s="28"/>
      <c r="X2739" s="28"/>
      <c r="Y2739" s="28"/>
      <c r="Z2739" s="28"/>
      <c r="AA2739" s="28"/>
      <c r="AB2739" s="28"/>
      <c r="AC2739" s="28"/>
      <c r="AD2739" s="28"/>
      <c r="AE2739" s="28"/>
      <c r="AF2739" s="28"/>
      <c r="AG2739" s="28"/>
      <c r="AH2739" s="28"/>
      <c r="AI2739" s="28"/>
      <c r="AJ2739" s="28"/>
      <c r="AK2739" s="28"/>
      <c r="AL2739" s="28"/>
      <c r="AM2739" s="28"/>
      <c r="AN2739" s="28"/>
      <c r="AO2739" s="28"/>
      <c r="AP2739" s="28"/>
      <c r="AQ2739" s="28"/>
      <c r="AR2739" s="28"/>
    </row>
    <row r="2740" spans="5:44" x14ac:dyDescent="0.25">
      <c r="E2740" s="28"/>
      <c r="F2740" s="28"/>
      <c r="G2740" s="28"/>
      <c r="H2740" s="28"/>
      <c r="I2740" s="28"/>
      <c r="J2740" s="28"/>
      <c r="K2740" s="28"/>
      <c r="L2740" s="28"/>
      <c r="M2740" s="28"/>
      <c r="N2740" s="28"/>
      <c r="O2740" s="28"/>
      <c r="P2740" s="28"/>
      <c r="Q2740" s="28"/>
      <c r="R2740" s="28"/>
      <c r="S2740" s="28"/>
      <c r="T2740" s="28"/>
      <c r="U2740" s="28"/>
      <c r="V2740" s="28"/>
      <c r="W2740" s="28"/>
      <c r="X2740" s="28"/>
      <c r="Y2740" s="28"/>
      <c r="Z2740" s="28"/>
      <c r="AA2740" s="28"/>
      <c r="AB2740" s="28"/>
      <c r="AC2740" s="28"/>
      <c r="AD2740" s="28"/>
      <c r="AE2740" s="28"/>
      <c r="AF2740" s="28"/>
      <c r="AG2740" s="28"/>
      <c r="AH2740" s="28"/>
      <c r="AI2740" s="28"/>
      <c r="AJ2740" s="28"/>
      <c r="AK2740" s="28"/>
      <c r="AL2740" s="28"/>
      <c r="AM2740" s="28"/>
      <c r="AN2740" s="28"/>
      <c r="AO2740" s="28"/>
      <c r="AP2740" s="28"/>
      <c r="AQ2740" s="28"/>
      <c r="AR2740" s="28"/>
    </row>
    <row r="2741" spans="5:44" x14ac:dyDescent="0.25">
      <c r="E2741" s="28"/>
      <c r="F2741" s="28"/>
      <c r="G2741" s="28"/>
      <c r="H2741" s="28"/>
      <c r="I2741" s="28"/>
      <c r="J2741" s="28"/>
      <c r="K2741" s="28"/>
      <c r="L2741" s="28"/>
      <c r="M2741" s="28"/>
      <c r="N2741" s="28"/>
      <c r="O2741" s="28"/>
      <c r="P2741" s="28"/>
      <c r="Q2741" s="28"/>
      <c r="R2741" s="28"/>
      <c r="S2741" s="28"/>
      <c r="T2741" s="28"/>
      <c r="U2741" s="28"/>
      <c r="V2741" s="28"/>
      <c r="W2741" s="28"/>
      <c r="X2741" s="28"/>
      <c r="Y2741" s="28"/>
      <c r="Z2741" s="28"/>
      <c r="AA2741" s="28"/>
      <c r="AB2741" s="28"/>
      <c r="AC2741" s="28"/>
      <c r="AD2741" s="28"/>
      <c r="AE2741" s="28"/>
      <c r="AF2741" s="28"/>
      <c r="AG2741" s="28"/>
      <c r="AH2741" s="28"/>
      <c r="AI2741" s="28"/>
      <c r="AJ2741" s="28"/>
      <c r="AK2741" s="28"/>
      <c r="AL2741" s="28"/>
      <c r="AM2741" s="28"/>
      <c r="AN2741" s="28"/>
      <c r="AO2741" s="28"/>
      <c r="AP2741" s="28"/>
      <c r="AQ2741" s="28"/>
      <c r="AR2741" s="28"/>
    </row>
    <row r="2742" spans="5:44" x14ac:dyDescent="0.25">
      <c r="E2742" s="28"/>
      <c r="F2742" s="28"/>
      <c r="G2742" s="28"/>
      <c r="H2742" s="28"/>
      <c r="I2742" s="28"/>
      <c r="J2742" s="28"/>
      <c r="K2742" s="28"/>
      <c r="L2742" s="28"/>
      <c r="M2742" s="28"/>
      <c r="N2742" s="28"/>
      <c r="O2742" s="28"/>
      <c r="P2742" s="28"/>
      <c r="Q2742" s="28"/>
      <c r="R2742" s="28"/>
      <c r="S2742" s="28"/>
      <c r="T2742" s="28"/>
      <c r="U2742" s="28"/>
      <c r="V2742" s="28"/>
      <c r="W2742" s="28"/>
      <c r="X2742" s="28"/>
      <c r="Y2742" s="28"/>
      <c r="Z2742" s="28"/>
      <c r="AA2742" s="28"/>
      <c r="AB2742" s="28"/>
      <c r="AC2742" s="28"/>
      <c r="AD2742" s="28"/>
      <c r="AE2742" s="28"/>
      <c r="AF2742" s="28"/>
      <c r="AG2742" s="28"/>
      <c r="AH2742" s="28"/>
      <c r="AI2742" s="28"/>
      <c r="AJ2742" s="28"/>
      <c r="AK2742" s="28"/>
      <c r="AL2742" s="28"/>
      <c r="AM2742" s="28"/>
      <c r="AN2742" s="28"/>
      <c r="AO2742" s="28"/>
      <c r="AP2742" s="28"/>
      <c r="AQ2742" s="28"/>
      <c r="AR2742" s="28"/>
    </row>
    <row r="2743" spans="5:44" x14ac:dyDescent="0.25">
      <c r="E2743" s="28"/>
      <c r="F2743" s="28"/>
      <c r="G2743" s="28"/>
      <c r="H2743" s="28"/>
      <c r="I2743" s="28"/>
      <c r="J2743" s="28"/>
      <c r="K2743" s="28"/>
      <c r="L2743" s="28"/>
      <c r="M2743" s="28"/>
      <c r="N2743" s="28"/>
      <c r="O2743" s="28"/>
      <c r="P2743" s="28"/>
      <c r="Q2743" s="28"/>
      <c r="R2743" s="28"/>
      <c r="S2743" s="28"/>
      <c r="T2743" s="28"/>
      <c r="U2743" s="28"/>
      <c r="V2743" s="28"/>
      <c r="W2743" s="28"/>
      <c r="X2743" s="28"/>
      <c r="Y2743" s="28"/>
      <c r="Z2743" s="28"/>
      <c r="AA2743" s="28"/>
      <c r="AB2743" s="28"/>
      <c r="AC2743" s="28"/>
      <c r="AD2743" s="28"/>
      <c r="AE2743" s="28"/>
      <c r="AF2743" s="28"/>
      <c r="AG2743" s="28"/>
      <c r="AH2743" s="28"/>
      <c r="AI2743" s="28"/>
      <c r="AJ2743" s="28"/>
      <c r="AK2743" s="28"/>
      <c r="AL2743" s="28"/>
      <c r="AM2743" s="28"/>
      <c r="AN2743" s="28"/>
      <c r="AO2743" s="28"/>
      <c r="AP2743" s="28"/>
      <c r="AQ2743" s="28"/>
      <c r="AR2743" s="28"/>
    </row>
    <row r="2744" spans="5:44" x14ac:dyDescent="0.25">
      <c r="E2744" s="28"/>
      <c r="F2744" s="28"/>
      <c r="G2744" s="28"/>
      <c r="H2744" s="28"/>
      <c r="I2744" s="28"/>
      <c r="J2744" s="28"/>
      <c r="K2744" s="28"/>
      <c r="L2744" s="28"/>
      <c r="M2744" s="28"/>
      <c r="N2744" s="28"/>
      <c r="O2744" s="28"/>
      <c r="P2744" s="28"/>
      <c r="Q2744" s="28"/>
      <c r="R2744" s="28"/>
      <c r="S2744" s="28"/>
      <c r="T2744" s="28"/>
      <c r="U2744" s="28"/>
      <c r="V2744" s="28"/>
      <c r="W2744" s="28"/>
      <c r="X2744" s="28"/>
      <c r="Y2744" s="28"/>
      <c r="Z2744" s="28"/>
      <c r="AA2744" s="28"/>
      <c r="AB2744" s="28"/>
      <c r="AC2744" s="28"/>
      <c r="AD2744" s="28"/>
      <c r="AE2744" s="28"/>
      <c r="AF2744" s="28"/>
      <c r="AG2744" s="28"/>
      <c r="AH2744" s="28"/>
      <c r="AI2744" s="28"/>
      <c r="AJ2744" s="28"/>
      <c r="AK2744" s="28"/>
      <c r="AL2744" s="28"/>
      <c r="AM2744" s="28"/>
      <c r="AN2744" s="28"/>
      <c r="AO2744" s="28"/>
      <c r="AP2744" s="28"/>
      <c r="AQ2744" s="28"/>
      <c r="AR2744" s="28"/>
    </row>
    <row r="2745" spans="5:44" x14ac:dyDescent="0.25">
      <c r="E2745" s="28"/>
      <c r="F2745" s="28"/>
      <c r="G2745" s="28"/>
      <c r="H2745" s="28"/>
      <c r="I2745" s="28"/>
      <c r="J2745" s="28"/>
      <c r="K2745" s="28"/>
      <c r="L2745" s="28"/>
      <c r="M2745" s="28"/>
      <c r="N2745" s="28"/>
      <c r="O2745" s="28"/>
      <c r="P2745" s="28"/>
      <c r="Q2745" s="28"/>
      <c r="R2745" s="28"/>
      <c r="S2745" s="28"/>
      <c r="T2745" s="28"/>
      <c r="U2745" s="28"/>
      <c r="V2745" s="28"/>
      <c r="W2745" s="28"/>
      <c r="X2745" s="28"/>
      <c r="Y2745" s="28"/>
      <c r="Z2745" s="28"/>
      <c r="AA2745" s="28"/>
      <c r="AB2745" s="28"/>
      <c r="AC2745" s="28"/>
      <c r="AD2745" s="28"/>
      <c r="AE2745" s="28"/>
      <c r="AF2745" s="28"/>
      <c r="AG2745" s="28"/>
      <c r="AH2745" s="28"/>
      <c r="AI2745" s="28"/>
      <c r="AJ2745" s="28"/>
      <c r="AK2745" s="28"/>
      <c r="AL2745" s="28"/>
      <c r="AM2745" s="28"/>
      <c r="AN2745" s="28"/>
      <c r="AO2745" s="28"/>
      <c r="AP2745" s="28"/>
      <c r="AQ2745" s="28"/>
      <c r="AR2745" s="28"/>
    </row>
    <row r="2746" spans="5:44" x14ac:dyDescent="0.25">
      <c r="E2746" s="28"/>
      <c r="F2746" s="28"/>
      <c r="G2746" s="28"/>
      <c r="H2746" s="28"/>
      <c r="I2746" s="28"/>
      <c r="J2746" s="28"/>
      <c r="K2746" s="28"/>
      <c r="L2746" s="28"/>
      <c r="M2746" s="28"/>
      <c r="N2746" s="28"/>
      <c r="O2746" s="28"/>
      <c r="P2746" s="28"/>
      <c r="Q2746" s="28"/>
      <c r="R2746" s="28"/>
      <c r="S2746" s="28"/>
      <c r="T2746" s="28"/>
      <c r="U2746" s="28"/>
      <c r="V2746" s="28"/>
      <c r="W2746" s="28"/>
      <c r="X2746" s="28"/>
      <c r="Y2746" s="28"/>
      <c r="Z2746" s="28"/>
      <c r="AA2746" s="28"/>
      <c r="AB2746" s="28"/>
      <c r="AC2746" s="28"/>
      <c r="AD2746" s="28"/>
      <c r="AE2746" s="28"/>
      <c r="AF2746" s="28"/>
      <c r="AG2746" s="28"/>
      <c r="AH2746" s="28"/>
      <c r="AI2746" s="28"/>
      <c r="AJ2746" s="28"/>
      <c r="AK2746" s="28"/>
      <c r="AL2746" s="28"/>
      <c r="AM2746" s="28"/>
      <c r="AN2746" s="28"/>
      <c r="AO2746" s="28"/>
      <c r="AP2746" s="28"/>
      <c r="AQ2746" s="28"/>
      <c r="AR2746" s="28"/>
    </row>
    <row r="2747" spans="5:44" x14ac:dyDescent="0.25">
      <c r="E2747" s="28"/>
      <c r="F2747" s="28"/>
      <c r="G2747" s="28"/>
      <c r="H2747" s="28"/>
      <c r="I2747" s="28"/>
      <c r="J2747" s="28"/>
      <c r="K2747" s="28"/>
      <c r="L2747" s="28"/>
      <c r="M2747" s="28"/>
      <c r="N2747" s="28"/>
      <c r="O2747" s="28"/>
      <c r="P2747" s="28"/>
      <c r="Q2747" s="28"/>
      <c r="R2747" s="28"/>
      <c r="S2747" s="28"/>
      <c r="T2747" s="28"/>
      <c r="U2747" s="28"/>
      <c r="V2747" s="28"/>
      <c r="W2747" s="28"/>
      <c r="X2747" s="28"/>
      <c r="Y2747" s="28"/>
      <c r="Z2747" s="28"/>
      <c r="AA2747" s="28"/>
      <c r="AB2747" s="28"/>
      <c r="AC2747" s="28"/>
      <c r="AD2747" s="28"/>
      <c r="AE2747" s="28"/>
      <c r="AF2747" s="28"/>
      <c r="AG2747" s="28"/>
      <c r="AH2747" s="28"/>
      <c r="AI2747" s="28"/>
      <c r="AJ2747" s="28"/>
      <c r="AK2747" s="28"/>
      <c r="AL2747" s="28"/>
      <c r="AM2747" s="28"/>
      <c r="AN2747" s="28"/>
      <c r="AO2747" s="28"/>
      <c r="AP2747" s="28"/>
      <c r="AQ2747" s="28"/>
      <c r="AR2747" s="28"/>
    </row>
    <row r="2748" spans="5:44" x14ac:dyDescent="0.25">
      <c r="E2748" s="28"/>
      <c r="F2748" s="28"/>
      <c r="G2748" s="28"/>
      <c r="H2748" s="28"/>
      <c r="I2748" s="28"/>
      <c r="J2748" s="28"/>
      <c r="K2748" s="28"/>
      <c r="L2748" s="28"/>
      <c r="M2748" s="28"/>
      <c r="N2748" s="28"/>
      <c r="O2748" s="28"/>
      <c r="P2748" s="28"/>
      <c r="Q2748" s="28"/>
      <c r="R2748" s="28"/>
      <c r="S2748" s="28"/>
      <c r="T2748" s="28"/>
      <c r="U2748" s="28"/>
      <c r="V2748" s="28"/>
      <c r="W2748" s="28"/>
      <c r="X2748" s="28"/>
      <c r="Y2748" s="28"/>
      <c r="Z2748" s="28"/>
      <c r="AA2748" s="28"/>
      <c r="AB2748" s="28"/>
      <c r="AC2748" s="28"/>
      <c r="AD2748" s="28"/>
      <c r="AE2748" s="28"/>
      <c r="AF2748" s="28"/>
      <c r="AG2748" s="28"/>
      <c r="AH2748" s="28"/>
      <c r="AI2748" s="28"/>
      <c r="AJ2748" s="28"/>
      <c r="AK2748" s="28"/>
      <c r="AL2748" s="28"/>
      <c r="AM2748" s="28"/>
      <c r="AN2748" s="28"/>
      <c r="AO2748" s="28"/>
      <c r="AP2748" s="28"/>
      <c r="AQ2748" s="28"/>
      <c r="AR2748" s="28"/>
    </row>
    <row r="2749" spans="5:44" x14ac:dyDescent="0.25">
      <c r="E2749" s="28"/>
      <c r="F2749" s="28"/>
      <c r="G2749" s="28"/>
      <c r="H2749" s="28"/>
      <c r="I2749" s="28"/>
      <c r="J2749" s="28"/>
      <c r="K2749" s="28"/>
      <c r="L2749" s="28"/>
      <c r="M2749" s="28"/>
      <c r="N2749" s="28"/>
      <c r="O2749" s="28"/>
      <c r="P2749" s="28"/>
      <c r="Q2749" s="28"/>
      <c r="R2749" s="28"/>
      <c r="S2749" s="28"/>
      <c r="T2749" s="28"/>
      <c r="U2749" s="28"/>
      <c r="V2749" s="28"/>
      <c r="W2749" s="28"/>
      <c r="X2749" s="28"/>
      <c r="Y2749" s="28"/>
      <c r="Z2749" s="28"/>
      <c r="AA2749" s="28"/>
      <c r="AB2749" s="28"/>
      <c r="AC2749" s="28"/>
      <c r="AD2749" s="28"/>
      <c r="AE2749" s="28"/>
      <c r="AF2749" s="28"/>
      <c r="AG2749" s="28"/>
      <c r="AH2749" s="28"/>
      <c r="AI2749" s="28"/>
      <c r="AJ2749" s="28"/>
      <c r="AK2749" s="28"/>
      <c r="AL2749" s="28"/>
      <c r="AM2749" s="28"/>
      <c r="AN2749" s="28"/>
      <c r="AO2749" s="28"/>
      <c r="AP2749" s="28"/>
      <c r="AQ2749" s="28"/>
      <c r="AR2749" s="28"/>
    </row>
    <row r="2750" spans="5:44" x14ac:dyDescent="0.25">
      <c r="E2750" s="28"/>
      <c r="F2750" s="28"/>
      <c r="G2750" s="28"/>
      <c r="H2750" s="28"/>
      <c r="I2750" s="28"/>
      <c r="J2750" s="28"/>
      <c r="K2750" s="28"/>
      <c r="L2750" s="28"/>
      <c r="M2750" s="28"/>
      <c r="N2750" s="28"/>
      <c r="O2750" s="28"/>
      <c r="P2750" s="28"/>
      <c r="Q2750" s="28"/>
      <c r="R2750" s="28"/>
      <c r="S2750" s="28"/>
      <c r="T2750" s="28"/>
      <c r="U2750" s="28"/>
      <c r="V2750" s="28"/>
      <c r="W2750" s="28"/>
      <c r="X2750" s="28"/>
      <c r="Y2750" s="28"/>
      <c r="Z2750" s="28"/>
      <c r="AA2750" s="28"/>
      <c r="AB2750" s="28"/>
      <c r="AC2750" s="28"/>
      <c r="AD2750" s="28"/>
      <c r="AE2750" s="28"/>
      <c r="AF2750" s="28"/>
      <c r="AG2750" s="28"/>
      <c r="AH2750" s="28"/>
      <c r="AI2750" s="28"/>
      <c r="AJ2750" s="28"/>
      <c r="AK2750" s="28"/>
      <c r="AL2750" s="28"/>
      <c r="AM2750" s="28"/>
      <c r="AN2750" s="28"/>
      <c r="AO2750" s="28"/>
      <c r="AP2750" s="28"/>
      <c r="AQ2750" s="28"/>
      <c r="AR2750" s="28"/>
    </row>
    <row r="2751" spans="5:44" x14ac:dyDescent="0.25">
      <c r="E2751" s="28"/>
      <c r="F2751" s="28"/>
      <c r="G2751" s="28"/>
      <c r="H2751" s="28"/>
      <c r="I2751" s="28"/>
      <c r="J2751" s="28"/>
      <c r="K2751" s="28"/>
      <c r="L2751" s="28"/>
      <c r="M2751" s="28"/>
      <c r="N2751" s="28"/>
      <c r="O2751" s="28"/>
      <c r="P2751" s="28"/>
      <c r="Q2751" s="28"/>
      <c r="R2751" s="28"/>
      <c r="S2751" s="28"/>
      <c r="T2751" s="28"/>
      <c r="U2751" s="28"/>
      <c r="V2751" s="28"/>
      <c r="W2751" s="28"/>
      <c r="X2751" s="28"/>
      <c r="Y2751" s="28"/>
      <c r="Z2751" s="28"/>
      <c r="AA2751" s="28"/>
      <c r="AB2751" s="28"/>
      <c r="AC2751" s="28"/>
      <c r="AD2751" s="28"/>
      <c r="AE2751" s="28"/>
      <c r="AF2751" s="28"/>
      <c r="AG2751" s="28"/>
      <c r="AH2751" s="28"/>
      <c r="AI2751" s="28"/>
      <c r="AJ2751" s="28"/>
      <c r="AK2751" s="28"/>
      <c r="AL2751" s="28"/>
      <c r="AM2751" s="28"/>
      <c r="AN2751" s="28"/>
      <c r="AO2751" s="28"/>
      <c r="AP2751" s="28"/>
      <c r="AQ2751" s="28"/>
      <c r="AR2751" s="28"/>
    </row>
    <row r="2752" spans="5:44" x14ac:dyDescent="0.25">
      <c r="E2752" s="28"/>
      <c r="F2752" s="28"/>
      <c r="G2752" s="28"/>
      <c r="H2752" s="28"/>
      <c r="I2752" s="28"/>
      <c r="J2752" s="28"/>
      <c r="K2752" s="28"/>
      <c r="L2752" s="28"/>
      <c r="M2752" s="28"/>
      <c r="N2752" s="28"/>
      <c r="O2752" s="28"/>
      <c r="P2752" s="28"/>
      <c r="Q2752" s="28"/>
      <c r="R2752" s="28"/>
      <c r="S2752" s="28"/>
      <c r="T2752" s="28"/>
      <c r="U2752" s="28"/>
      <c r="V2752" s="28"/>
      <c r="W2752" s="28"/>
      <c r="X2752" s="28"/>
      <c r="Y2752" s="28"/>
      <c r="Z2752" s="28"/>
      <c r="AA2752" s="28"/>
      <c r="AB2752" s="28"/>
      <c r="AC2752" s="28"/>
      <c r="AD2752" s="28"/>
      <c r="AE2752" s="28"/>
      <c r="AF2752" s="28"/>
      <c r="AG2752" s="28"/>
      <c r="AH2752" s="28"/>
      <c r="AI2752" s="28"/>
      <c r="AJ2752" s="28"/>
      <c r="AK2752" s="28"/>
      <c r="AL2752" s="28"/>
      <c r="AM2752" s="28"/>
      <c r="AN2752" s="28"/>
      <c r="AO2752" s="28"/>
      <c r="AP2752" s="28"/>
      <c r="AQ2752" s="28"/>
      <c r="AR2752" s="28"/>
    </row>
    <row r="2753" spans="5:44" x14ac:dyDescent="0.25">
      <c r="E2753" s="28"/>
      <c r="F2753" s="28"/>
      <c r="G2753" s="28"/>
      <c r="H2753" s="28"/>
      <c r="I2753" s="28"/>
      <c r="J2753" s="28"/>
      <c r="K2753" s="28"/>
      <c r="L2753" s="28"/>
      <c r="M2753" s="28"/>
      <c r="N2753" s="28"/>
      <c r="O2753" s="28"/>
      <c r="P2753" s="28"/>
      <c r="Q2753" s="28"/>
      <c r="R2753" s="28"/>
      <c r="S2753" s="28"/>
      <c r="T2753" s="28"/>
      <c r="U2753" s="28"/>
      <c r="V2753" s="28"/>
      <c r="W2753" s="28"/>
      <c r="X2753" s="28"/>
      <c r="Y2753" s="28"/>
      <c r="Z2753" s="28"/>
      <c r="AA2753" s="28"/>
      <c r="AB2753" s="28"/>
      <c r="AC2753" s="28"/>
      <c r="AD2753" s="28"/>
      <c r="AE2753" s="28"/>
      <c r="AF2753" s="28"/>
      <c r="AG2753" s="28"/>
      <c r="AH2753" s="28"/>
      <c r="AI2753" s="28"/>
      <c r="AJ2753" s="28"/>
      <c r="AK2753" s="28"/>
      <c r="AL2753" s="28"/>
      <c r="AM2753" s="28"/>
      <c r="AN2753" s="28"/>
      <c r="AO2753" s="28"/>
      <c r="AP2753" s="28"/>
      <c r="AQ2753" s="28"/>
      <c r="AR2753" s="28"/>
    </row>
    <row r="2754" spans="5:44" x14ac:dyDescent="0.25">
      <c r="E2754" s="28"/>
      <c r="F2754" s="28"/>
      <c r="G2754" s="28"/>
      <c r="H2754" s="28"/>
      <c r="I2754" s="28"/>
      <c r="J2754" s="28"/>
      <c r="K2754" s="28"/>
      <c r="L2754" s="28"/>
      <c r="M2754" s="28"/>
      <c r="N2754" s="28"/>
      <c r="O2754" s="28"/>
      <c r="P2754" s="28"/>
      <c r="Q2754" s="28"/>
      <c r="R2754" s="28"/>
      <c r="S2754" s="28"/>
      <c r="T2754" s="28"/>
      <c r="U2754" s="28"/>
      <c r="V2754" s="28"/>
      <c r="W2754" s="28"/>
      <c r="X2754" s="28"/>
      <c r="Y2754" s="28"/>
      <c r="Z2754" s="28"/>
      <c r="AA2754" s="28"/>
      <c r="AB2754" s="28"/>
      <c r="AC2754" s="28"/>
      <c r="AD2754" s="28"/>
      <c r="AE2754" s="28"/>
      <c r="AF2754" s="28"/>
      <c r="AG2754" s="28"/>
      <c r="AH2754" s="28"/>
      <c r="AI2754" s="28"/>
      <c r="AJ2754" s="28"/>
      <c r="AK2754" s="28"/>
      <c r="AL2754" s="28"/>
      <c r="AM2754" s="28"/>
      <c r="AN2754" s="28"/>
      <c r="AO2754" s="28"/>
      <c r="AP2754" s="28"/>
      <c r="AQ2754" s="28"/>
      <c r="AR2754" s="28"/>
    </row>
    <row r="2755" spans="5:44" x14ac:dyDescent="0.25">
      <c r="E2755" s="28"/>
      <c r="F2755" s="28"/>
      <c r="G2755" s="28"/>
      <c r="H2755" s="28"/>
      <c r="I2755" s="28"/>
      <c r="J2755" s="28"/>
      <c r="K2755" s="28"/>
      <c r="L2755" s="28"/>
      <c r="M2755" s="28"/>
      <c r="N2755" s="28"/>
      <c r="O2755" s="28"/>
      <c r="P2755" s="28"/>
      <c r="Q2755" s="28"/>
      <c r="R2755" s="28"/>
      <c r="S2755" s="28"/>
      <c r="T2755" s="28"/>
      <c r="U2755" s="28"/>
      <c r="V2755" s="28"/>
      <c r="W2755" s="28"/>
      <c r="X2755" s="28"/>
      <c r="Y2755" s="28"/>
      <c r="Z2755" s="28"/>
      <c r="AA2755" s="28"/>
      <c r="AB2755" s="28"/>
      <c r="AC2755" s="28"/>
      <c r="AD2755" s="28"/>
      <c r="AE2755" s="28"/>
      <c r="AF2755" s="28"/>
      <c r="AG2755" s="28"/>
      <c r="AH2755" s="28"/>
      <c r="AI2755" s="28"/>
      <c r="AJ2755" s="28"/>
      <c r="AK2755" s="28"/>
      <c r="AL2755" s="28"/>
      <c r="AM2755" s="28"/>
      <c r="AN2755" s="28"/>
      <c r="AO2755" s="28"/>
      <c r="AP2755" s="28"/>
      <c r="AQ2755" s="28"/>
      <c r="AR2755" s="28"/>
    </row>
    <row r="2756" spans="5:44" x14ac:dyDescent="0.25">
      <c r="E2756" s="28"/>
      <c r="F2756" s="28"/>
      <c r="G2756" s="28"/>
      <c r="H2756" s="28"/>
      <c r="I2756" s="28"/>
      <c r="J2756" s="28"/>
      <c r="K2756" s="28"/>
      <c r="L2756" s="28"/>
      <c r="M2756" s="28"/>
      <c r="N2756" s="28"/>
      <c r="O2756" s="28"/>
      <c r="P2756" s="28"/>
      <c r="Q2756" s="28"/>
      <c r="R2756" s="28"/>
      <c r="S2756" s="28"/>
      <c r="T2756" s="28"/>
      <c r="U2756" s="28"/>
      <c r="V2756" s="28"/>
      <c r="W2756" s="28"/>
      <c r="X2756" s="28"/>
      <c r="Y2756" s="28"/>
      <c r="Z2756" s="28"/>
      <c r="AA2756" s="28"/>
      <c r="AB2756" s="28"/>
      <c r="AC2756" s="28"/>
      <c r="AD2756" s="28"/>
      <c r="AE2756" s="28"/>
      <c r="AF2756" s="28"/>
      <c r="AG2756" s="28"/>
      <c r="AH2756" s="28"/>
      <c r="AI2756" s="28"/>
      <c r="AJ2756" s="28"/>
      <c r="AK2756" s="28"/>
      <c r="AL2756" s="28"/>
      <c r="AM2756" s="28"/>
      <c r="AN2756" s="28"/>
      <c r="AO2756" s="28"/>
      <c r="AP2756" s="28"/>
      <c r="AQ2756" s="28"/>
      <c r="AR2756" s="28"/>
    </row>
    <row r="2757" spans="5:44" x14ac:dyDescent="0.25">
      <c r="E2757" s="28"/>
      <c r="F2757" s="28"/>
      <c r="G2757" s="28"/>
      <c r="H2757" s="28"/>
      <c r="I2757" s="28"/>
      <c r="J2757" s="28"/>
      <c r="K2757" s="28"/>
      <c r="L2757" s="28"/>
      <c r="M2757" s="28"/>
      <c r="N2757" s="28"/>
      <c r="O2757" s="28"/>
      <c r="P2757" s="28"/>
      <c r="Q2757" s="28"/>
      <c r="R2757" s="28"/>
      <c r="S2757" s="28"/>
      <c r="T2757" s="28"/>
      <c r="U2757" s="28"/>
      <c r="V2757" s="28"/>
      <c r="W2757" s="28"/>
      <c r="X2757" s="28"/>
      <c r="Y2757" s="28"/>
      <c r="Z2757" s="28"/>
      <c r="AA2757" s="28"/>
      <c r="AB2757" s="28"/>
      <c r="AC2757" s="28"/>
      <c r="AD2757" s="28"/>
      <c r="AE2757" s="28"/>
      <c r="AF2757" s="28"/>
      <c r="AG2757" s="28"/>
      <c r="AH2757" s="28"/>
      <c r="AI2757" s="28"/>
      <c r="AJ2757" s="28"/>
      <c r="AK2757" s="28"/>
      <c r="AL2757" s="28"/>
      <c r="AM2757" s="28"/>
      <c r="AN2757" s="28"/>
      <c r="AO2757" s="28"/>
      <c r="AP2757" s="28"/>
      <c r="AQ2757" s="28"/>
      <c r="AR2757" s="28"/>
    </row>
    <row r="2758" spans="5:44" x14ac:dyDescent="0.25">
      <c r="E2758" s="28"/>
      <c r="F2758" s="28"/>
      <c r="G2758" s="28"/>
      <c r="H2758" s="28"/>
      <c r="I2758" s="28"/>
      <c r="J2758" s="28"/>
      <c r="K2758" s="28"/>
      <c r="L2758" s="28"/>
      <c r="M2758" s="28"/>
      <c r="N2758" s="28"/>
      <c r="O2758" s="28"/>
      <c r="P2758" s="28"/>
      <c r="Q2758" s="28"/>
      <c r="R2758" s="28"/>
      <c r="S2758" s="28"/>
      <c r="T2758" s="28"/>
      <c r="U2758" s="28"/>
      <c r="V2758" s="28"/>
      <c r="W2758" s="28"/>
      <c r="X2758" s="28"/>
      <c r="Y2758" s="28"/>
      <c r="Z2758" s="28"/>
      <c r="AA2758" s="28"/>
      <c r="AB2758" s="28"/>
      <c r="AC2758" s="28"/>
      <c r="AD2758" s="28"/>
      <c r="AE2758" s="28"/>
      <c r="AF2758" s="28"/>
      <c r="AG2758" s="28"/>
      <c r="AH2758" s="28"/>
      <c r="AI2758" s="28"/>
      <c r="AJ2758" s="28"/>
      <c r="AK2758" s="28"/>
      <c r="AL2758" s="28"/>
      <c r="AM2758" s="28"/>
      <c r="AN2758" s="28"/>
      <c r="AO2758" s="28"/>
      <c r="AP2758" s="28"/>
      <c r="AQ2758" s="28"/>
      <c r="AR2758" s="28"/>
    </row>
    <row r="2759" spans="5:44" x14ac:dyDescent="0.25">
      <c r="E2759" s="28"/>
      <c r="F2759" s="28"/>
      <c r="G2759" s="28"/>
      <c r="H2759" s="28"/>
      <c r="I2759" s="28"/>
      <c r="J2759" s="28"/>
      <c r="K2759" s="28"/>
      <c r="L2759" s="28"/>
      <c r="M2759" s="28"/>
      <c r="N2759" s="28"/>
      <c r="O2759" s="28"/>
      <c r="P2759" s="28"/>
      <c r="Q2759" s="28"/>
      <c r="R2759" s="28"/>
      <c r="S2759" s="28"/>
      <c r="T2759" s="28"/>
      <c r="U2759" s="28"/>
      <c r="V2759" s="28"/>
      <c r="W2759" s="28"/>
      <c r="X2759" s="28"/>
      <c r="Y2759" s="28"/>
      <c r="Z2759" s="28"/>
      <c r="AA2759" s="28"/>
      <c r="AB2759" s="28"/>
      <c r="AC2759" s="28"/>
      <c r="AD2759" s="28"/>
      <c r="AE2759" s="28"/>
      <c r="AF2759" s="28"/>
      <c r="AG2759" s="28"/>
      <c r="AH2759" s="28"/>
      <c r="AI2759" s="28"/>
      <c r="AJ2759" s="28"/>
      <c r="AK2759" s="28"/>
      <c r="AL2759" s="28"/>
      <c r="AM2759" s="28"/>
      <c r="AN2759" s="28"/>
      <c r="AO2759" s="28"/>
      <c r="AP2759" s="28"/>
      <c r="AQ2759" s="28"/>
      <c r="AR2759" s="28"/>
    </row>
    <row r="2760" spans="5:44" x14ac:dyDescent="0.25">
      <c r="E2760" s="28"/>
      <c r="F2760" s="28"/>
      <c r="G2760" s="28"/>
      <c r="H2760" s="28"/>
      <c r="I2760" s="28"/>
      <c r="J2760" s="28"/>
      <c r="K2760" s="28"/>
      <c r="L2760" s="28"/>
      <c r="M2760" s="28"/>
      <c r="N2760" s="28"/>
      <c r="O2760" s="28"/>
      <c r="P2760" s="28"/>
      <c r="Q2760" s="28"/>
      <c r="R2760" s="28"/>
      <c r="S2760" s="28"/>
      <c r="T2760" s="28"/>
      <c r="U2760" s="28"/>
      <c r="V2760" s="28"/>
      <c r="W2760" s="28"/>
      <c r="X2760" s="28"/>
      <c r="Y2760" s="28"/>
      <c r="Z2760" s="28"/>
      <c r="AA2760" s="28"/>
      <c r="AB2760" s="28"/>
      <c r="AC2760" s="28"/>
      <c r="AD2760" s="28"/>
      <c r="AE2760" s="28"/>
      <c r="AF2760" s="28"/>
      <c r="AG2760" s="28"/>
      <c r="AH2760" s="28"/>
      <c r="AI2760" s="28"/>
      <c r="AJ2760" s="28"/>
      <c r="AK2760" s="28"/>
      <c r="AL2760" s="28"/>
      <c r="AM2760" s="28"/>
      <c r="AN2760" s="28"/>
      <c r="AO2760" s="28"/>
      <c r="AP2760" s="28"/>
      <c r="AQ2760" s="28"/>
      <c r="AR2760" s="28"/>
    </row>
    <row r="2761" spans="5:44" x14ac:dyDescent="0.25">
      <c r="E2761" s="28"/>
      <c r="F2761" s="28"/>
      <c r="G2761" s="28"/>
      <c r="H2761" s="28"/>
      <c r="I2761" s="28"/>
      <c r="J2761" s="28"/>
      <c r="K2761" s="28"/>
      <c r="L2761" s="28"/>
      <c r="M2761" s="28"/>
      <c r="N2761" s="28"/>
      <c r="O2761" s="28"/>
      <c r="P2761" s="28"/>
      <c r="Q2761" s="28"/>
      <c r="R2761" s="28"/>
      <c r="S2761" s="28"/>
      <c r="T2761" s="28"/>
      <c r="U2761" s="28"/>
      <c r="V2761" s="28"/>
      <c r="W2761" s="28"/>
      <c r="X2761" s="28"/>
      <c r="Y2761" s="28"/>
      <c r="Z2761" s="28"/>
      <c r="AA2761" s="28"/>
      <c r="AB2761" s="28"/>
      <c r="AC2761" s="28"/>
      <c r="AD2761" s="28"/>
      <c r="AE2761" s="28"/>
      <c r="AF2761" s="28"/>
      <c r="AG2761" s="28"/>
      <c r="AH2761" s="28"/>
      <c r="AI2761" s="28"/>
      <c r="AJ2761" s="28"/>
      <c r="AK2761" s="28"/>
      <c r="AL2761" s="28"/>
      <c r="AM2761" s="28"/>
      <c r="AN2761" s="28"/>
      <c r="AO2761" s="28"/>
      <c r="AP2761" s="28"/>
      <c r="AQ2761" s="28"/>
      <c r="AR2761" s="28"/>
    </row>
    <row r="2762" spans="5:44" x14ac:dyDescent="0.25">
      <c r="E2762" s="28"/>
      <c r="F2762" s="28"/>
      <c r="G2762" s="28"/>
      <c r="H2762" s="28"/>
      <c r="I2762" s="28"/>
      <c r="J2762" s="28"/>
      <c r="K2762" s="28"/>
      <c r="L2762" s="28"/>
      <c r="M2762" s="28"/>
      <c r="N2762" s="28"/>
      <c r="O2762" s="28"/>
      <c r="P2762" s="28"/>
      <c r="Q2762" s="28"/>
      <c r="R2762" s="28"/>
      <c r="S2762" s="28"/>
      <c r="T2762" s="28"/>
      <c r="U2762" s="28"/>
      <c r="V2762" s="28"/>
      <c r="W2762" s="28"/>
      <c r="X2762" s="28"/>
      <c r="Y2762" s="28"/>
      <c r="Z2762" s="28"/>
      <c r="AA2762" s="28"/>
      <c r="AB2762" s="28"/>
      <c r="AC2762" s="28"/>
      <c r="AD2762" s="28"/>
      <c r="AE2762" s="28"/>
      <c r="AF2762" s="28"/>
      <c r="AG2762" s="28"/>
      <c r="AH2762" s="28"/>
      <c r="AI2762" s="28"/>
      <c r="AJ2762" s="28"/>
      <c r="AK2762" s="28"/>
      <c r="AL2762" s="28"/>
      <c r="AM2762" s="28"/>
      <c r="AN2762" s="28"/>
      <c r="AO2762" s="28"/>
      <c r="AP2762" s="28"/>
      <c r="AQ2762" s="28"/>
      <c r="AR2762" s="28"/>
    </row>
    <row r="2763" spans="5:44" x14ac:dyDescent="0.25">
      <c r="E2763" s="28"/>
      <c r="F2763" s="28"/>
      <c r="G2763" s="28"/>
      <c r="H2763" s="28"/>
      <c r="I2763" s="28"/>
      <c r="J2763" s="28"/>
      <c r="K2763" s="28"/>
      <c r="L2763" s="28"/>
      <c r="M2763" s="28"/>
      <c r="N2763" s="28"/>
      <c r="O2763" s="28"/>
      <c r="P2763" s="28"/>
      <c r="Q2763" s="28"/>
      <c r="R2763" s="28"/>
      <c r="S2763" s="28"/>
      <c r="T2763" s="28"/>
      <c r="U2763" s="28"/>
      <c r="V2763" s="28"/>
      <c r="W2763" s="28"/>
      <c r="X2763" s="28"/>
      <c r="Y2763" s="28"/>
      <c r="Z2763" s="28"/>
      <c r="AA2763" s="28"/>
      <c r="AB2763" s="28"/>
      <c r="AC2763" s="28"/>
      <c r="AD2763" s="28"/>
      <c r="AE2763" s="28"/>
      <c r="AF2763" s="28"/>
      <c r="AG2763" s="28"/>
      <c r="AH2763" s="28"/>
      <c r="AI2763" s="28"/>
      <c r="AJ2763" s="28"/>
      <c r="AK2763" s="28"/>
      <c r="AL2763" s="28"/>
      <c r="AM2763" s="28"/>
      <c r="AN2763" s="28"/>
      <c r="AO2763" s="28"/>
      <c r="AP2763" s="28"/>
      <c r="AQ2763" s="28"/>
      <c r="AR2763" s="28"/>
    </row>
    <row r="2764" spans="5:44" x14ac:dyDescent="0.25">
      <c r="E2764" s="28"/>
      <c r="F2764" s="28"/>
      <c r="G2764" s="28"/>
      <c r="H2764" s="28"/>
      <c r="I2764" s="28"/>
      <c r="J2764" s="28"/>
      <c r="K2764" s="28"/>
      <c r="L2764" s="28"/>
      <c r="M2764" s="28"/>
      <c r="N2764" s="28"/>
      <c r="O2764" s="28"/>
      <c r="P2764" s="28"/>
      <c r="Q2764" s="28"/>
      <c r="R2764" s="28"/>
      <c r="S2764" s="28"/>
      <c r="T2764" s="28"/>
      <c r="U2764" s="28"/>
      <c r="V2764" s="28"/>
      <c r="W2764" s="28"/>
      <c r="X2764" s="28"/>
      <c r="Y2764" s="28"/>
      <c r="Z2764" s="28"/>
      <c r="AA2764" s="28"/>
      <c r="AB2764" s="28"/>
      <c r="AC2764" s="28"/>
      <c r="AD2764" s="28"/>
      <c r="AE2764" s="28"/>
      <c r="AF2764" s="28"/>
      <c r="AG2764" s="28"/>
      <c r="AH2764" s="28"/>
      <c r="AI2764" s="28"/>
      <c r="AJ2764" s="28"/>
      <c r="AK2764" s="28"/>
      <c r="AL2764" s="28"/>
      <c r="AM2764" s="28"/>
      <c r="AN2764" s="28"/>
      <c r="AO2764" s="28"/>
      <c r="AP2764" s="28"/>
      <c r="AQ2764" s="28"/>
      <c r="AR2764" s="28"/>
    </row>
    <row r="2765" spans="5:44" x14ac:dyDescent="0.25">
      <c r="E2765" s="28"/>
      <c r="F2765" s="28"/>
      <c r="G2765" s="28"/>
      <c r="H2765" s="28"/>
      <c r="I2765" s="28"/>
      <c r="J2765" s="28"/>
      <c r="K2765" s="28"/>
      <c r="L2765" s="28"/>
      <c r="M2765" s="28"/>
      <c r="N2765" s="28"/>
      <c r="O2765" s="28"/>
      <c r="P2765" s="28"/>
      <c r="Q2765" s="28"/>
      <c r="R2765" s="28"/>
      <c r="S2765" s="28"/>
      <c r="T2765" s="28"/>
      <c r="U2765" s="28"/>
      <c r="V2765" s="28"/>
      <c r="W2765" s="28"/>
      <c r="X2765" s="28"/>
      <c r="Y2765" s="28"/>
      <c r="Z2765" s="28"/>
      <c r="AA2765" s="28"/>
      <c r="AB2765" s="28"/>
      <c r="AC2765" s="28"/>
      <c r="AD2765" s="28"/>
      <c r="AE2765" s="28"/>
      <c r="AF2765" s="28"/>
      <c r="AG2765" s="28"/>
      <c r="AH2765" s="28"/>
      <c r="AI2765" s="28"/>
      <c r="AJ2765" s="28"/>
      <c r="AK2765" s="28"/>
      <c r="AL2765" s="28"/>
      <c r="AM2765" s="28"/>
      <c r="AN2765" s="28"/>
      <c r="AO2765" s="28"/>
      <c r="AP2765" s="28"/>
      <c r="AQ2765" s="28"/>
      <c r="AR2765" s="28"/>
    </row>
    <row r="2766" spans="5:44" x14ac:dyDescent="0.25">
      <c r="E2766" s="28"/>
      <c r="F2766" s="28"/>
      <c r="G2766" s="28"/>
      <c r="H2766" s="28"/>
      <c r="I2766" s="28"/>
      <c r="J2766" s="28"/>
      <c r="K2766" s="28"/>
      <c r="L2766" s="28"/>
      <c r="M2766" s="28"/>
      <c r="N2766" s="28"/>
      <c r="O2766" s="28"/>
      <c r="P2766" s="28"/>
      <c r="Q2766" s="28"/>
      <c r="R2766" s="28"/>
      <c r="S2766" s="28"/>
      <c r="T2766" s="28"/>
      <c r="U2766" s="28"/>
      <c r="V2766" s="28"/>
      <c r="W2766" s="28"/>
      <c r="X2766" s="28"/>
      <c r="Y2766" s="28"/>
      <c r="Z2766" s="28"/>
      <c r="AA2766" s="28"/>
      <c r="AB2766" s="28"/>
      <c r="AC2766" s="28"/>
      <c r="AD2766" s="28"/>
      <c r="AE2766" s="28"/>
      <c r="AF2766" s="28"/>
      <c r="AG2766" s="28"/>
      <c r="AH2766" s="28"/>
      <c r="AI2766" s="28"/>
      <c r="AJ2766" s="28"/>
      <c r="AK2766" s="28"/>
      <c r="AL2766" s="28"/>
      <c r="AM2766" s="28"/>
      <c r="AN2766" s="28"/>
      <c r="AO2766" s="28"/>
      <c r="AP2766" s="28"/>
      <c r="AQ2766" s="28"/>
      <c r="AR2766" s="28"/>
    </row>
    <row r="2767" spans="5:44" x14ac:dyDescent="0.25">
      <c r="E2767" s="28"/>
      <c r="F2767" s="28"/>
      <c r="G2767" s="28"/>
      <c r="H2767" s="28"/>
      <c r="I2767" s="28"/>
      <c r="J2767" s="28"/>
      <c r="K2767" s="28"/>
      <c r="L2767" s="28"/>
      <c r="M2767" s="28"/>
      <c r="N2767" s="28"/>
      <c r="O2767" s="28"/>
      <c r="P2767" s="28"/>
      <c r="Q2767" s="28"/>
      <c r="R2767" s="28"/>
      <c r="S2767" s="28"/>
      <c r="T2767" s="28"/>
      <c r="U2767" s="28"/>
      <c r="V2767" s="28"/>
      <c r="W2767" s="28"/>
      <c r="X2767" s="28"/>
      <c r="Y2767" s="28"/>
      <c r="Z2767" s="28"/>
      <c r="AA2767" s="28"/>
      <c r="AB2767" s="28"/>
      <c r="AC2767" s="28"/>
      <c r="AD2767" s="28"/>
      <c r="AE2767" s="28"/>
      <c r="AF2767" s="28"/>
      <c r="AG2767" s="28"/>
      <c r="AH2767" s="28"/>
      <c r="AI2767" s="28"/>
      <c r="AJ2767" s="28"/>
      <c r="AK2767" s="28"/>
      <c r="AL2767" s="28"/>
      <c r="AM2767" s="28"/>
      <c r="AN2767" s="28"/>
      <c r="AO2767" s="28"/>
      <c r="AP2767" s="28"/>
      <c r="AQ2767" s="28"/>
      <c r="AR2767" s="28"/>
    </row>
    <row r="2768" spans="5:44" x14ac:dyDescent="0.25">
      <c r="E2768" s="28"/>
      <c r="F2768" s="28"/>
      <c r="G2768" s="28"/>
      <c r="H2768" s="28"/>
      <c r="I2768" s="28"/>
      <c r="J2768" s="28"/>
      <c r="K2768" s="28"/>
      <c r="L2768" s="28"/>
      <c r="M2768" s="28"/>
      <c r="N2768" s="28"/>
      <c r="O2768" s="28"/>
      <c r="P2768" s="28"/>
      <c r="Q2768" s="28"/>
      <c r="R2768" s="28"/>
      <c r="S2768" s="28"/>
      <c r="T2768" s="28"/>
      <c r="U2768" s="28"/>
      <c r="V2768" s="28"/>
      <c r="W2768" s="28"/>
      <c r="X2768" s="28"/>
      <c r="Y2768" s="28"/>
      <c r="Z2768" s="28"/>
      <c r="AA2768" s="28"/>
      <c r="AB2768" s="28"/>
      <c r="AC2768" s="28"/>
      <c r="AD2768" s="28"/>
      <c r="AE2768" s="28"/>
      <c r="AF2768" s="28"/>
      <c r="AG2768" s="28"/>
      <c r="AH2768" s="28"/>
      <c r="AI2768" s="28"/>
      <c r="AJ2768" s="28"/>
      <c r="AK2768" s="28"/>
      <c r="AL2768" s="28"/>
      <c r="AM2768" s="28"/>
      <c r="AN2768" s="28"/>
      <c r="AO2768" s="28"/>
      <c r="AP2768" s="28"/>
      <c r="AQ2768" s="28"/>
      <c r="AR2768" s="28"/>
    </row>
    <row r="2769" spans="5:44" x14ac:dyDescent="0.25">
      <c r="E2769" s="28"/>
      <c r="F2769" s="28"/>
      <c r="G2769" s="28"/>
      <c r="H2769" s="28"/>
      <c r="I2769" s="28"/>
      <c r="J2769" s="28"/>
      <c r="K2769" s="28"/>
      <c r="L2769" s="28"/>
      <c r="M2769" s="28"/>
      <c r="N2769" s="28"/>
      <c r="O2769" s="28"/>
      <c r="P2769" s="28"/>
      <c r="Q2769" s="28"/>
      <c r="R2769" s="28"/>
      <c r="S2769" s="28"/>
      <c r="T2769" s="28"/>
      <c r="U2769" s="28"/>
      <c r="V2769" s="28"/>
      <c r="W2769" s="28"/>
      <c r="X2769" s="28"/>
      <c r="Y2769" s="28"/>
      <c r="Z2769" s="28"/>
      <c r="AA2769" s="28"/>
      <c r="AB2769" s="28"/>
      <c r="AC2769" s="28"/>
      <c r="AD2769" s="28"/>
      <c r="AE2769" s="28"/>
      <c r="AF2769" s="28"/>
      <c r="AG2769" s="28"/>
      <c r="AH2769" s="28"/>
      <c r="AI2769" s="28"/>
      <c r="AJ2769" s="28"/>
      <c r="AK2769" s="28"/>
      <c r="AL2769" s="28"/>
      <c r="AM2769" s="28"/>
      <c r="AN2769" s="28"/>
      <c r="AO2769" s="28"/>
      <c r="AP2769" s="28"/>
      <c r="AQ2769" s="28"/>
      <c r="AR2769" s="28"/>
    </row>
    <row r="2770" spans="5:44" x14ac:dyDescent="0.25">
      <c r="E2770" s="28"/>
      <c r="F2770" s="28"/>
      <c r="G2770" s="28"/>
      <c r="H2770" s="28"/>
      <c r="I2770" s="28"/>
      <c r="J2770" s="28"/>
      <c r="K2770" s="28"/>
      <c r="L2770" s="28"/>
      <c r="M2770" s="28"/>
      <c r="N2770" s="28"/>
      <c r="O2770" s="28"/>
      <c r="P2770" s="28"/>
      <c r="Q2770" s="28"/>
      <c r="R2770" s="28"/>
      <c r="S2770" s="28"/>
      <c r="T2770" s="28"/>
      <c r="U2770" s="28"/>
      <c r="V2770" s="28"/>
      <c r="W2770" s="28"/>
      <c r="X2770" s="28"/>
      <c r="Y2770" s="28"/>
      <c r="Z2770" s="28"/>
      <c r="AA2770" s="28"/>
      <c r="AB2770" s="28"/>
      <c r="AC2770" s="28"/>
      <c r="AD2770" s="28"/>
      <c r="AE2770" s="28"/>
      <c r="AF2770" s="28"/>
      <c r="AG2770" s="28"/>
      <c r="AH2770" s="28"/>
      <c r="AI2770" s="28"/>
      <c r="AJ2770" s="28"/>
      <c r="AK2770" s="28"/>
      <c r="AL2770" s="28"/>
      <c r="AM2770" s="28"/>
      <c r="AN2770" s="28"/>
      <c r="AO2770" s="28"/>
      <c r="AP2770" s="28"/>
      <c r="AQ2770" s="28"/>
      <c r="AR2770" s="28"/>
    </row>
    <row r="2771" spans="5:44" x14ac:dyDescent="0.25">
      <c r="E2771" s="28"/>
      <c r="F2771" s="28"/>
      <c r="G2771" s="28"/>
      <c r="H2771" s="28"/>
      <c r="I2771" s="28"/>
      <c r="J2771" s="28"/>
      <c r="K2771" s="28"/>
      <c r="L2771" s="28"/>
      <c r="M2771" s="28"/>
      <c r="N2771" s="28"/>
      <c r="O2771" s="28"/>
      <c r="P2771" s="28"/>
      <c r="Q2771" s="28"/>
      <c r="R2771" s="28"/>
      <c r="S2771" s="28"/>
      <c r="T2771" s="28"/>
      <c r="U2771" s="28"/>
      <c r="V2771" s="28"/>
      <c r="W2771" s="28"/>
      <c r="X2771" s="28"/>
      <c r="Y2771" s="28"/>
      <c r="Z2771" s="28"/>
      <c r="AA2771" s="28"/>
      <c r="AB2771" s="28"/>
      <c r="AC2771" s="28"/>
      <c r="AD2771" s="28"/>
      <c r="AE2771" s="28"/>
      <c r="AF2771" s="28"/>
      <c r="AG2771" s="28"/>
      <c r="AH2771" s="28"/>
      <c r="AI2771" s="28"/>
      <c r="AJ2771" s="28"/>
      <c r="AK2771" s="28"/>
      <c r="AL2771" s="28"/>
      <c r="AM2771" s="28"/>
      <c r="AN2771" s="28"/>
      <c r="AO2771" s="28"/>
      <c r="AP2771" s="28"/>
      <c r="AQ2771" s="28"/>
      <c r="AR2771" s="28"/>
    </row>
    <row r="2772" spans="5:44" x14ac:dyDescent="0.25">
      <c r="E2772" s="28"/>
      <c r="F2772" s="28"/>
      <c r="G2772" s="28"/>
      <c r="H2772" s="28"/>
      <c r="I2772" s="28"/>
      <c r="J2772" s="28"/>
      <c r="K2772" s="28"/>
      <c r="L2772" s="28"/>
      <c r="M2772" s="28"/>
      <c r="N2772" s="28"/>
      <c r="O2772" s="28"/>
      <c r="P2772" s="28"/>
      <c r="Q2772" s="28"/>
      <c r="R2772" s="28"/>
      <c r="S2772" s="28"/>
      <c r="T2772" s="28"/>
      <c r="U2772" s="28"/>
      <c r="V2772" s="28"/>
      <c r="W2772" s="28"/>
      <c r="X2772" s="28"/>
      <c r="Y2772" s="28"/>
      <c r="Z2772" s="28"/>
      <c r="AA2772" s="28"/>
      <c r="AB2772" s="28"/>
      <c r="AC2772" s="28"/>
      <c r="AD2772" s="28"/>
      <c r="AE2772" s="28"/>
      <c r="AF2772" s="28"/>
      <c r="AG2772" s="28"/>
      <c r="AH2772" s="28"/>
      <c r="AI2772" s="28"/>
      <c r="AJ2772" s="28"/>
      <c r="AK2772" s="28"/>
      <c r="AL2772" s="28"/>
      <c r="AM2772" s="28"/>
      <c r="AN2772" s="28"/>
      <c r="AO2772" s="28"/>
      <c r="AP2772" s="28"/>
      <c r="AQ2772" s="28"/>
      <c r="AR2772" s="28"/>
    </row>
    <row r="2773" spans="5:44" x14ac:dyDescent="0.25">
      <c r="E2773" s="28"/>
      <c r="F2773" s="28"/>
      <c r="G2773" s="28"/>
      <c r="H2773" s="28"/>
      <c r="I2773" s="28"/>
      <c r="J2773" s="28"/>
      <c r="K2773" s="28"/>
      <c r="L2773" s="28"/>
      <c r="M2773" s="28"/>
      <c r="N2773" s="28"/>
      <c r="O2773" s="28"/>
      <c r="P2773" s="28"/>
      <c r="Q2773" s="28"/>
      <c r="R2773" s="28"/>
      <c r="S2773" s="28"/>
      <c r="T2773" s="28"/>
      <c r="U2773" s="28"/>
      <c r="V2773" s="28"/>
      <c r="W2773" s="28"/>
      <c r="X2773" s="28"/>
      <c r="Y2773" s="28"/>
      <c r="Z2773" s="28"/>
      <c r="AA2773" s="28"/>
      <c r="AB2773" s="28"/>
      <c r="AC2773" s="28"/>
      <c r="AD2773" s="28"/>
      <c r="AE2773" s="28"/>
      <c r="AF2773" s="28"/>
      <c r="AG2773" s="28"/>
      <c r="AH2773" s="28"/>
      <c r="AI2773" s="28"/>
      <c r="AJ2773" s="28"/>
      <c r="AK2773" s="28"/>
      <c r="AL2773" s="28"/>
      <c r="AM2773" s="28"/>
      <c r="AN2773" s="28"/>
      <c r="AO2773" s="28"/>
      <c r="AP2773" s="28"/>
      <c r="AQ2773" s="28"/>
      <c r="AR2773" s="28"/>
    </row>
    <row r="2774" spans="5:44" x14ac:dyDescent="0.25">
      <c r="E2774" s="28"/>
      <c r="F2774" s="28"/>
      <c r="G2774" s="28"/>
      <c r="H2774" s="28"/>
      <c r="I2774" s="28"/>
      <c r="J2774" s="28"/>
      <c r="K2774" s="28"/>
      <c r="L2774" s="28"/>
      <c r="M2774" s="28"/>
      <c r="N2774" s="28"/>
      <c r="O2774" s="28"/>
      <c r="P2774" s="28"/>
      <c r="Q2774" s="28"/>
      <c r="R2774" s="28"/>
      <c r="S2774" s="28"/>
      <c r="T2774" s="28"/>
      <c r="U2774" s="28"/>
      <c r="V2774" s="28"/>
      <c r="W2774" s="28"/>
      <c r="X2774" s="28"/>
      <c r="Y2774" s="28"/>
      <c r="Z2774" s="28"/>
      <c r="AA2774" s="28"/>
      <c r="AB2774" s="28"/>
      <c r="AC2774" s="28"/>
      <c r="AD2774" s="28"/>
      <c r="AE2774" s="28"/>
      <c r="AF2774" s="28"/>
      <c r="AG2774" s="28"/>
      <c r="AH2774" s="28"/>
      <c r="AI2774" s="28"/>
      <c r="AJ2774" s="28"/>
      <c r="AK2774" s="28"/>
      <c r="AL2774" s="28"/>
      <c r="AM2774" s="28"/>
      <c r="AN2774" s="28"/>
      <c r="AO2774" s="28"/>
      <c r="AP2774" s="28"/>
      <c r="AQ2774" s="28"/>
      <c r="AR2774" s="28"/>
    </row>
    <row r="2775" spans="5:44" x14ac:dyDescent="0.25">
      <c r="E2775" s="28"/>
      <c r="F2775" s="28"/>
      <c r="G2775" s="28"/>
      <c r="H2775" s="28"/>
      <c r="I2775" s="28"/>
      <c r="J2775" s="28"/>
      <c r="K2775" s="28"/>
      <c r="L2775" s="28"/>
      <c r="M2775" s="28"/>
      <c r="N2775" s="28"/>
      <c r="O2775" s="28"/>
      <c r="P2775" s="28"/>
      <c r="Q2775" s="28"/>
      <c r="R2775" s="28"/>
      <c r="S2775" s="28"/>
      <c r="T2775" s="28"/>
      <c r="U2775" s="28"/>
      <c r="V2775" s="28"/>
      <c r="W2775" s="28"/>
      <c r="X2775" s="28"/>
      <c r="Y2775" s="28"/>
      <c r="Z2775" s="28"/>
      <c r="AA2775" s="28"/>
      <c r="AB2775" s="28"/>
      <c r="AC2775" s="28"/>
      <c r="AD2775" s="28"/>
      <c r="AE2775" s="28"/>
      <c r="AF2775" s="28"/>
      <c r="AG2775" s="28"/>
      <c r="AH2775" s="28"/>
      <c r="AI2775" s="28"/>
      <c r="AJ2775" s="28"/>
      <c r="AK2775" s="28"/>
      <c r="AL2775" s="28"/>
      <c r="AM2775" s="28"/>
      <c r="AN2775" s="28"/>
      <c r="AO2775" s="28"/>
      <c r="AP2775" s="28"/>
      <c r="AQ2775" s="28"/>
      <c r="AR2775" s="28"/>
    </row>
    <row r="2776" spans="5:44" x14ac:dyDescent="0.25">
      <c r="E2776" s="28"/>
      <c r="F2776" s="28"/>
      <c r="G2776" s="28"/>
      <c r="H2776" s="28"/>
      <c r="I2776" s="28"/>
      <c r="J2776" s="28"/>
      <c r="K2776" s="28"/>
      <c r="L2776" s="28"/>
      <c r="M2776" s="28"/>
      <c r="N2776" s="28"/>
      <c r="O2776" s="28"/>
      <c r="P2776" s="28"/>
      <c r="Q2776" s="28"/>
      <c r="R2776" s="28"/>
      <c r="S2776" s="28"/>
      <c r="T2776" s="28"/>
      <c r="U2776" s="28"/>
      <c r="V2776" s="28"/>
      <c r="W2776" s="28"/>
      <c r="X2776" s="28"/>
      <c r="Y2776" s="28"/>
      <c r="Z2776" s="28"/>
      <c r="AA2776" s="28"/>
      <c r="AB2776" s="28"/>
      <c r="AC2776" s="28"/>
      <c r="AD2776" s="28"/>
      <c r="AE2776" s="28"/>
      <c r="AF2776" s="28"/>
      <c r="AG2776" s="28"/>
      <c r="AH2776" s="28"/>
      <c r="AI2776" s="28"/>
      <c r="AJ2776" s="28"/>
      <c r="AK2776" s="28"/>
      <c r="AL2776" s="28"/>
      <c r="AM2776" s="28"/>
      <c r="AN2776" s="28"/>
      <c r="AO2776" s="28"/>
      <c r="AP2776" s="28"/>
      <c r="AQ2776" s="28"/>
      <c r="AR2776" s="28"/>
    </row>
    <row r="2777" spans="5:44" x14ac:dyDescent="0.25">
      <c r="E2777" s="28"/>
      <c r="F2777" s="28"/>
      <c r="G2777" s="28"/>
      <c r="H2777" s="28"/>
      <c r="I2777" s="28"/>
      <c r="J2777" s="28"/>
      <c r="K2777" s="28"/>
      <c r="L2777" s="28"/>
      <c r="M2777" s="28"/>
      <c r="N2777" s="28"/>
      <c r="O2777" s="28"/>
      <c r="P2777" s="28"/>
      <c r="Q2777" s="28"/>
      <c r="R2777" s="28"/>
      <c r="S2777" s="28"/>
      <c r="T2777" s="28"/>
      <c r="U2777" s="28"/>
      <c r="V2777" s="28"/>
      <c r="W2777" s="28"/>
      <c r="X2777" s="28"/>
      <c r="Y2777" s="28"/>
      <c r="Z2777" s="28"/>
      <c r="AA2777" s="28"/>
      <c r="AB2777" s="28"/>
      <c r="AC2777" s="28"/>
      <c r="AD2777" s="28"/>
      <c r="AE2777" s="28"/>
      <c r="AF2777" s="28"/>
      <c r="AG2777" s="28"/>
      <c r="AH2777" s="28"/>
      <c r="AI2777" s="28"/>
      <c r="AJ2777" s="28"/>
      <c r="AK2777" s="28"/>
      <c r="AL2777" s="28"/>
      <c r="AM2777" s="28"/>
      <c r="AN2777" s="28"/>
      <c r="AO2777" s="28"/>
      <c r="AP2777" s="28"/>
      <c r="AQ2777" s="28"/>
      <c r="AR2777" s="28"/>
    </row>
    <row r="2778" spans="5:44" x14ac:dyDescent="0.25">
      <c r="E2778" s="28"/>
      <c r="F2778" s="28"/>
      <c r="G2778" s="28"/>
      <c r="H2778" s="28"/>
      <c r="I2778" s="28"/>
      <c r="J2778" s="28"/>
      <c r="K2778" s="28"/>
      <c r="L2778" s="28"/>
      <c r="M2778" s="28"/>
      <c r="N2778" s="28"/>
      <c r="O2778" s="28"/>
      <c r="P2778" s="28"/>
      <c r="Q2778" s="28"/>
      <c r="R2778" s="28"/>
      <c r="S2778" s="28"/>
      <c r="T2778" s="28"/>
      <c r="U2778" s="28"/>
      <c r="V2778" s="28"/>
      <c r="W2778" s="28"/>
      <c r="X2778" s="28"/>
      <c r="Y2778" s="28"/>
      <c r="Z2778" s="28"/>
      <c r="AA2778" s="28"/>
      <c r="AB2778" s="28"/>
      <c r="AC2778" s="28"/>
      <c r="AD2778" s="28"/>
      <c r="AE2778" s="28"/>
      <c r="AF2778" s="28"/>
      <c r="AG2778" s="28"/>
      <c r="AH2778" s="28"/>
      <c r="AI2778" s="28"/>
      <c r="AJ2778" s="28"/>
      <c r="AK2778" s="28"/>
      <c r="AL2778" s="28"/>
      <c r="AM2778" s="28"/>
      <c r="AN2778" s="28"/>
      <c r="AO2778" s="28"/>
      <c r="AP2778" s="28"/>
      <c r="AQ2778" s="28"/>
      <c r="AR2778" s="28"/>
    </row>
    <row r="2779" spans="5:44" x14ac:dyDescent="0.25">
      <c r="E2779" s="28"/>
      <c r="F2779" s="28"/>
      <c r="G2779" s="28"/>
      <c r="H2779" s="28"/>
      <c r="I2779" s="28"/>
      <c r="J2779" s="28"/>
      <c r="K2779" s="28"/>
      <c r="L2779" s="28"/>
      <c r="M2779" s="28"/>
      <c r="N2779" s="28"/>
      <c r="O2779" s="28"/>
      <c r="P2779" s="28"/>
      <c r="Q2779" s="28"/>
      <c r="R2779" s="28"/>
      <c r="S2779" s="28"/>
      <c r="T2779" s="28"/>
      <c r="U2779" s="28"/>
      <c r="V2779" s="28"/>
      <c r="W2779" s="28"/>
      <c r="X2779" s="28"/>
      <c r="Y2779" s="28"/>
      <c r="Z2779" s="28"/>
      <c r="AA2779" s="28"/>
      <c r="AB2779" s="28"/>
      <c r="AC2779" s="28"/>
      <c r="AD2779" s="28"/>
      <c r="AE2779" s="28"/>
      <c r="AF2779" s="28"/>
      <c r="AG2779" s="28"/>
      <c r="AH2779" s="28"/>
      <c r="AI2779" s="28"/>
      <c r="AJ2779" s="28"/>
      <c r="AK2779" s="28"/>
      <c r="AL2779" s="28"/>
      <c r="AM2779" s="28"/>
      <c r="AN2779" s="28"/>
      <c r="AO2779" s="28"/>
      <c r="AP2779" s="28"/>
      <c r="AQ2779" s="28"/>
      <c r="AR2779" s="28"/>
    </row>
    <row r="2780" spans="5:44" x14ac:dyDescent="0.25">
      <c r="E2780" s="28"/>
      <c r="F2780" s="28"/>
      <c r="G2780" s="28"/>
      <c r="H2780" s="28"/>
      <c r="I2780" s="28"/>
      <c r="J2780" s="28"/>
      <c r="K2780" s="28"/>
      <c r="L2780" s="28"/>
      <c r="M2780" s="28"/>
      <c r="N2780" s="28"/>
      <c r="O2780" s="28"/>
      <c r="P2780" s="28"/>
      <c r="Q2780" s="28"/>
      <c r="R2780" s="28"/>
      <c r="S2780" s="28"/>
      <c r="T2780" s="28"/>
      <c r="U2780" s="28"/>
      <c r="V2780" s="28"/>
      <c r="W2780" s="28"/>
      <c r="X2780" s="28"/>
      <c r="Y2780" s="28"/>
      <c r="Z2780" s="28"/>
      <c r="AA2780" s="28"/>
      <c r="AB2780" s="28"/>
      <c r="AC2780" s="28"/>
      <c r="AD2780" s="28"/>
      <c r="AE2780" s="28"/>
      <c r="AF2780" s="28"/>
      <c r="AG2780" s="28"/>
      <c r="AH2780" s="28"/>
      <c r="AI2780" s="28"/>
      <c r="AJ2780" s="28"/>
      <c r="AK2780" s="28"/>
      <c r="AL2780" s="28"/>
      <c r="AM2780" s="28"/>
      <c r="AN2780" s="28"/>
      <c r="AO2780" s="28"/>
      <c r="AP2780" s="28"/>
      <c r="AQ2780" s="28"/>
      <c r="AR2780" s="28"/>
    </row>
    <row r="2781" spans="5:44" x14ac:dyDescent="0.25">
      <c r="E2781" s="28"/>
      <c r="F2781" s="28"/>
      <c r="G2781" s="28"/>
      <c r="H2781" s="28"/>
      <c r="I2781" s="28"/>
      <c r="J2781" s="28"/>
      <c r="K2781" s="28"/>
      <c r="L2781" s="28"/>
      <c r="M2781" s="28"/>
      <c r="N2781" s="28"/>
      <c r="O2781" s="28"/>
      <c r="P2781" s="28"/>
      <c r="Q2781" s="28"/>
      <c r="R2781" s="28"/>
      <c r="S2781" s="28"/>
      <c r="T2781" s="28"/>
      <c r="U2781" s="28"/>
      <c r="V2781" s="28"/>
      <c r="W2781" s="28"/>
      <c r="X2781" s="28"/>
      <c r="Y2781" s="28"/>
      <c r="Z2781" s="28"/>
      <c r="AA2781" s="28"/>
      <c r="AB2781" s="28"/>
      <c r="AC2781" s="28"/>
      <c r="AD2781" s="28"/>
      <c r="AE2781" s="28"/>
      <c r="AF2781" s="28"/>
      <c r="AG2781" s="28"/>
      <c r="AH2781" s="28"/>
      <c r="AI2781" s="28"/>
      <c r="AJ2781" s="28"/>
      <c r="AK2781" s="28"/>
      <c r="AL2781" s="28"/>
      <c r="AM2781" s="28"/>
      <c r="AN2781" s="28"/>
      <c r="AO2781" s="28"/>
      <c r="AP2781" s="28"/>
      <c r="AQ2781" s="28"/>
      <c r="AR2781" s="28"/>
    </row>
    <row r="2782" spans="5:44" x14ac:dyDescent="0.25">
      <c r="E2782" s="28"/>
      <c r="F2782" s="28"/>
      <c r="G2782" s="28"/>
      <c r="H2782" s="28"/>
      <c r="I2782" s="28"/>
      <c r="J2782" s="28"/>
      <c r="K2782" s="28"/>
      <c r="L2782" s="28"/>
      <c r="M2782" s="28"/>
      <c r="N2782" s="28"/>
      <c r="O2782" s="28"/>
      <c r="P2782" s="28"/>
      <c r="Q2782" s="28"/>
      <c r="R2782" s="28"/>
      <c r="S2782" s="28"/>
      <c r="T2782" s="28"/>
      <c r="U2782" s="28"/>
      <c r="V2782" s="28"/>
      <c r="W2782" s="28"/>
      <c r="X2782" s="28"/>
      <c r="Y2782" s="28"/>
      <c r="Z2782" s="28"/>
      <c r="AA2782" s="28"/>
      <c r="AB2782" s="28"/>
      <c r="AC2782" s="28"/>
      <c r="AD2782" s="28"/>
      <c r="AE2782" s="28"/>
      <c r="AF2782" s="28"/>
      <c r="AG2782" s="28"/>
      <c r="AH2782" s="28"/>
      <c r="AI2782" s="28"/>
      <c r="AJ2782" s="28"/>
      <c r="AK2782" s="28"/>
      <c r="AL2782" s="28"/>
      <c r="AM2782" s="28"/>
      <c r="AN2782" s="28"/>
      <c r="AO2782" s="28"/>
      <c r="AP2782" s="28"/>
      <c r="AQ2782" s="28"/>
      <c r="AR2782" s="28"/>
    </row>
    <row r="2783" spans="5:44" x14ac:dyDescent="0.25">
      <c r="E2783" s="28"/>
      <c r="F2783" s="28"/>
      <c r="G2783" s="28"/>
      <c r="H2783" s="28"/>
      <c r="I2783" s="28"/>
      <c r="J2783" s="28"/>
      <c r="K2783" s="28"/>
      <c r="L2783" s="28"/>
      <c r="M2783" s="28"/>
      <c r="N2783" s="28"/>
      <c r="O2783" s="28"/>
      <c r="P2783" s="28"/>
      <c r="Q2783" s="28"/>
      <c r="R2783" s="28"/>
      <c r="S2783" s="28"/>
      <c r="T2783" s="28"/>
      <c r="U2783" s="28"/>
      <c r="V2783" s="28"/>
      <c r="W2783" s="28"/>
      <c r="X2783" s="28"/>
      <c r="Y2783" s="28"/>
      <c r="Z2783" s="28"/>
      <c r="AA2783" s="28"/>
      <c r="AB2783" s="28"/>
      <c r="AC2783" s="28"/>
      <c r="AD2783" s="28"/>
      <c r="AE2783" s="28"/>
      <c r="AF2783" s="28"/>
      <c r="AG2783" s="28"/>
      <c r="AH2783" s="28"/>
      <c r="AI2783" s="28"/>
      <c r="AJ2783" s="28"/>
      <c r="AK2783" s="28"/>
      <c r="AL2783" s="28"/>
      <c r="AM2783" s="28"/>
      <c r="AN2783" s="28"/>
      <c r="AO2783" s="28"/>
      <c r="AP2783" s="28"/>
      <c r="AQ2783" s="28"/>
      <c r="AR2783" s="28"/>
    </row>
    <row r="2784" spans="5:44" x14ac:dyDescent="0.25">
      <c r="E2784" s="28"/>
      <c r="F2784" s="28"/>
      <c r="G2784" s="28"/>
      <c r="H2784" s="28"/>
      <c r="I2784" s="28"/>
      <c r="J2784" s="28"/>
      <c r="K2784" s="28"/>
      <c r="L2784" s="28"/>
      <c r="M2784" s="28"/>
      <c r="N2784" s="28"/>
      <c r="O2784" s="28"/>
      <c r="P2784" s="28"/>
      <c r="Q2784" s="28"/>
      <c r="R2784" s="28"/>
      <c r="S2784" s="28"/>
      <c r="T2784" s="28"/>
      <c r="U2784" s="28"/>
      <c r="V2784" s="28"/>
      <c r="W2784" s="28"/>
      <c r="X2784" s="28"/>
      <c r="Y2784" s="28"/>
      <c r="Z2784" s="28"/>
      <c r="AA2784" s="28"/>
      <c r="AB2784" s="28"/>
      <c r="AC2784" s="28"/>
      <c r="AD2784" s="28"/>
      <c r="AE2784" s="28"/>
      <c r="AF2784" s="28"/>
      <c r="AG2784" s="28"/>
      <c r="AH2784" s="28"/>
      <c r="AI2784" s="28"/>
      <c r="AJ2784" s="28"/>
      <c r="AK2784" s="28"/>
      <c r="AL2784" s="28"/>
      <c r="AM2784" s="28"/>
      <c r="AN2784" s="28"/>
      <c r="AO2784" s="28"/>
      <c r="AP2784" s="28"/>
      <c r="AQ2784" s="28"/>
      <c r="AR2784" s="28"/>
    </row>
    <row r="2785" spans="5:44" x14ac:dyDescent="0.25">
      <c r="E2785" s="28"/>
      <c r="F2785" s="28"/>
      <c r="G2785" s="28"/>
      <c r="H2785" s="28"/>
      <c r="I2785" s="28"/>
      <c r="J2785" s="28"/>
      <c r="K2785" s="28"/>
      <c r="L2785" s="28"/>
      <c r="M2785" s="28"/>
      <c r="N2785" s="28"/>
      <c r="O2785" s="28"/>
      <c r="P2785" s="28"/>
      <c r="Q2785" s="28"/>
      <c r="R2785" s="28"/>
      <c r="S2785" s="28"/>
      <c r="T2785" s="28"/>
      <c r="U2785" s="28"/>
      <c r="V2785" s="28"/>
      <c r="W2785" s="28"/>
      <c r="X2785" s="28"/>
      <c r="Y2785" s="28"/>
      <c r="Z2785" s="28"/>
      <c r="AA2785" s="28"/>
      <c r="AB2785" s="28"/>
      <c r="AC2785" s="28"/>
      <c r="AD2785" s="28"/>
      <c r="AE2785" s="28"/>
      <c r="AF2785" s="28"/>
      <c r="AG2785" s="28"/>
      <c r="AH2785" s="28"/>
      <c r="AI2785" s="28"/>
      <c r="AJ2785" s="28"/>
      <c r="AK2785" s="28"/>
      <c r="AL2785" s="28"/>
      <c r="AM2785" s="28"/>
      <c r="AN2785" s="28"/>
      <c r="AO2785" s="28"/>
      <c r="AP2785" s="28"/>
      <c r="AQ2785" s="28"/>
      <c r="AR2785" s="28"/>
    </row>
    <row r="2786" spans="5:44" x14ac:dyDescent="0.25">
      <c r="E2786" s="28"/>
      <c r="F2786" s="28"/>
      <c r="G2786" s="28"/>
      <c r="H2786" s="28"/>
      <c r="I2786" s="28"/>
      <c r="J2786" s="28"/>
      <c r="K2786" s="28"/>
      <c r="L2786" s="28"/>
      <c r="M2786" s="28"/>
      <c r="N2786" s="28"/>
      <c r="O2786" s="28"/>
      <c r="P2786" s="28"/>
      <c r="Q2786" s="28"/>
      <c r="R2786" s="28"/>
      <c r="S2786" s="28"/>
      <c r="T2786" s="28"/>
      <c r="U2786" s="28"/>
      <c r="V2786" s="28"/>
      <c r="W2786" s="28"/>
      <c r="X2786" s="28"/>
      <c r="Y2786" s="28"/>
      <c r="Z2786" s="28"/>
      <c r="AA2786" s="28"/>
      <c r="AB2786" s="28"/>
      <c r="AC2786" s="28"/>
      <c r="AD2786" s="28"/>
      <c r="AE2786" s="28"/>
      <c r="AF2786" s="28"/>
      <c r="AG2786" s="28"/>
      <c r="AH2786" s="28"/>
      <c r="AI2786" s="28"/>
      <c r="AJ2786" s="28"/>
      <c r="AK2786" s="28"/>
      <c r="AL2786" s="28"/>
      <c r="AM2786" s="28"/>
      <c r="AN2786" s="28"/>
      <c r="AO2786" s="28"/>
      <c r="AP2786" s="28"/>
      <c r="AQ2786" s="28"/>
      <c r="AR2786" s="28"/>
    </row>
    <row r="2787" spans="5:44" x14ac:dyDescent="0.25">
      <c r="E2787" s="28"/>
      <c r="F2787" s="28"/>
      <c r="G2787" s="28"/>
      <c r="H2787" s="28"/>
      <c r="I2787" s="28"/>
      <c r="J2787" s="28"/>
      <c r="K2787" s="28"/>
      <c r="L2787" s="28"/>
      <c r="M2787" s="28"/>
      <c r="N2787" s="28"/>
      <c r="O2787" s="28"/>
      <c r="P2787" s="28"/>
      <c r="Q2787" s="28"/>
      <c r="R2787" s="28"/>
      <c r="S2787" s="28"/>
      <c r="T2787" s="28"/>
      <c r="U2787" s="28"/>
      <c r="V2787" s="28"/>
      <c r="W2787" s="28"/>
      <c r="X2787" s="28"/>
      <c r="Y2787" s="28"/>
      <c r="Z2787" s="28"/>
      <c r="AA2787" s="28"/>
      <c r="AB2787" s="28"/>
      <c r="AC2787" s="28"/>
      <c r="AD2787" s="28"/>
      <c r="AE2787" s="28"/>
      <c r="AF2787" s="28"/>
      <c r="AG2787" s="28"/>
      <c r="AH2787" s="28"/>
      <c r="AI2787" s="28"/>
      <c r="AJ2787" s="28"/>
      <c r="AK2787" s="28"/>
      <c r="AL2787" s="28"/>
      <c r="AM2787" s="28"/>
      <c r="AN2787" s="28"/>
      <c r="AO2787" s="28"/>
      <c r="AP2787" s="28"/>
      <c r="AQ2787" s="28"/>
      <c r="AR2787" s="28"/>
    </row>
    <row r="2788" spans="5:44" x14ac:dyDescent="0.25">
      <c r="E2788" s="28"/>
      <c r="F2788" s="28"/>
      <c r="G2788" s="28"/>
      <c r="H2788" s="28"/>
      <c r="I2788" s="28"/>
      <c r="J2788" s="28"/>
      <c r="K2788" s="28"/>
      <c r="L2788" s="28"/>
      <c r="M2788" s="28"/>
      <c r="N2788" s="28"/>
      <c r="O2788" s="28"/>
      <c r="P2788" s="28"/>
      <c r="Q2788" s="28"/>
      <c r="R2788" s="28"/>
      <c r="S2788" s="28"/>
      <c r="T2788" s="28"/>
      <c r="U2788" s="28"/>
      <c r="V2788" s="28"/>
      <c r="W2788" s="28"/>
      <c r="X2788" s="28"/>
      <c r="Y2788" s="28"/>
      <c r="Z2788" s="28"/>
      <c r="AA2788" s="28"/>
      <c r="AB2788" s="28"/>
      <c r="AC2788" s="28"/>
      <c r="AD2788" s="28"/>
      <c r="AE2788" s="28"/>
      <c r="AF2788" s="28"/>
      <c r="AG2788" s="28"/>
      <c r="AH2788" s="28"/>
      <c r="AI2788" s="28"/>
      <c r="AJ2788" s="28"/>
      <c r="AK2788" s="28"/>
      <c r="AL2788" s="28"/>
      <c r="AM2788" s="28"/>
      <c r="AN2788" s="28"/>
      <c r="AO2788" s="28"/>
      <c r="AP2788" s="28"/>
      <c r="AQ2788" s="28"/>
      <c r="AR2788" s="28"/>
    </row>
    <row r="2789" spans="5:44" x14ac:dyDescent="0.25">
      <c r="E2789" s="28"/>
      <c r="F2789" s="28"/>
      <c r="G2789" s="28"/>
      <c r="H2789" s="28"/>
      <c r="I2789" s="28"/>
      <c r="J2789" s="28"/>
      <c r="K2789" s="28"/>
      <c r="L2789" s="28"/>
      <c r="M2789" s="28"/>
      <c r="N2789" s="28"/>
      <c r="O2789" s="28"/>
      <c r="P2789" s="28"/>
      <c r="Q2789" s="28"/>
      <c r="R2789" s="28"/>
      <c r="S2789" s="28"/>
      <c r="T2789" s="28"/>
      <c r="U2789" s="28"/>
      <c r="V2789" s="28"/>
      <c r="W2789" s="28"/>
      <c r="X2789" s="28"/>
      <c r="Y2789" s="28"/>
      <c r="Z2789" s="28"/>
      <c r="AA2789" s="28"/>
      <c r="AB2789" s="28"/>
      <c r="AC2789" s="28"/>
      <c r="AD2789" s="28"/>
      <c r="AE2789" s="28"/>
      <c r="AF2789" s="28"/>
      <c r="AG2789" s="28"/>
      <c r="AH2789" s="28"/>
      <c r="AI2789" s="28"/>
      <c r="AJ2789" s="28"/>
      <c r="AK2789" s="28"/>
      <c r="AL2789" s="28"/>
      <c r="AM2789" s="28"/>
      <c r="AN2789" s="28"/>
      <c r="AO2789" s="28"/>
      <c r="AP2789" s="28"/>
      <c r="AQ2789" s="28"/>
      <c r="AR2789" s="28"/>
    </row>
    <row r="2790" spans="5:44" x14ac:dyDescent="0.25">
      <c r="E2790" s="28"/>
      <c r="F2790" s="28"/>
      <c r="G2790" s="28"/>
      <c r="H2790" s="28"/>
      <c r="I2790" s="28"/>
      <c r="J2790" s="28"/>
      <c r="K2790" s="28"/>
      <c r="L2790" s="28"/>
      <c r="M2790" s="28"/>
      <c r="N2790" s="28"/>
      <c r="O2790" s="28"/>
      <c r="P2790" s="28"/>
      <c r="Q2790" s="28"/>
      <c r="R2790" s="28"/>
      <c r="S2790" s="28"/>
      <c r="T2790" s="28"/>
      <c r="U2790" s="28"/>
      <c r="V2790" s="28"/>
      <c r="W2790" s="28"/>
      <c r="X2790" s="28"/>
      <c r="Y2790" s="28"/>
      <c r="Z2790" s="28"/>
      <c r="AA2790" s="28"/>
      <c r="AB2790" s="28"/>
      <c r="AC2790" s="28"/>
      <c r="AD2790" s="28"/>
      <c r="AE2790" s="28"/>
      <c r="AF2790" s="28"/>
      <c r="AG2790" s="28"/>
      <c r="AH2790" s="28"/>
      <c r="AI2790" s="28"/>
      <c r="AJ2790" s="28"/>
      <c r="AK2790" s="28"/>
      <c r="AL2790" s="28"/>
      <c r="AM2790" s="28"/>
      <c r="AN2790" s="28"/>
      <c r="AO2790" s="28"/>
      <c r="AP2790" s="28"/>
      <c r="AQ2790" s="28"/>
      <c r="AR2790" s="28"/>
    </row>
    <row r="2791" spans="5:44" x14ac:dyDescent="0.25">
      <c r="E2791" s="28"/>
      <c r="F2791" s="28"/>
      <c r="G2791" s="28"/>
      <c r="H2791" s="28"/>
      <c r="I2791" s="28"/>
      <c r="J2791" s="28"/>
      <c r="K2791" s="28"/>
      <c r="L2791" s="28"/>
      <c r="M2791" s="28"/>
      <c r="N2791" s="28"/>
      <c r="O2791" s="28"/>
      <c r="P2791" s="28"/>
      <c r="Q2791" s="28"/>
      <c r="R2791" s="28"/>
      <c r="S2791" s="28"/>
      <c r="T2791" s="28"/>
      <c r="U2791" s="28"/>
      <c r="V2791" s="28"/>
      <c r="W2791" s="28"/>
      <c r="X2791" s="28"/>
      <c r="Y2791" s="28"/>
      <c r="Z2791" s="28"/>
      <c r="AA2791" s="28"/>
      <c r="AB2791" s="28"/>
      <c r="AC2791" s="28"/>
      <c r="AD2791" s="28"/>
      <c r="AE2791" s="28"/>
      <c r="AF2791" s="28"/>
      <c r="AG2791" s="28"/>
      <c r="AH2791" s="28"/>
      <c r="AI2791" s="28"/>
      <c r="AJ2791" s="28"/>
      <c r="AK2791" s="28"/>
      <c r="AL2791" s="28"/>
      <c r="AM2791" s="28"/>
      <c r="AN2791" s="28"/>
      <c r="AO2791" s="28"/>
      <c r="AP2791" s="28"/>
      <c r="AQ2791" s="28"/>
      <c r="AR2791" s="28"/>
    </row>
    <row r="2792" spans="5:44" x14ac:dyDescent="0.25">
      <c r="E2792" s="28"/>
      <c r="F2792" s="28"/>
      <c r="G2792" s="28"/>
      <c r="H2792" s="28"/>
      <c r="I2792" s="28"/>
      <c r="J2792" s="28"/>
      <c r="K2792" s="28"/>
      <c r="L2792" s="28"/>
      <c r="M2792" s="28"/>
      <c r="N2792" s="28"/>
      <c r="O2792" s="28"/>
      <c r="P2792" s="28"/>
      <c r="Q2792" s="28"/>
      <c r="R2792" s="28"/>
      <c r="S2792" s="28"/>
      <c r="T2792" s="28"/>
      <c r="U2792" s="28"/>
      <c r="V2792" s="28"/>
      <c r="W2792" s="28"/>
      <c r="X2792" s="28"/>
      <c r="Y2792" s="28"/>
      <c r="Z2792" s="28"/>
      <c r="AA2792" s="28"/>
      <c r="AB2792" s="28"/>
      <c r="AC2792" s="28"/>
      <c r="AD2792" s="28"/>
      <c r="AE2792" s="28"/>
      <c r="AF2792" s="28"/>
      <c r="AG2792" s="28"/>
      <c r="AH2792" s="28"/>
      <c r="AI2792" s="28"/>
      <c r="AJ2792" s="28"/>
      <c r="AK2792" s="28"/>
      <c r="AL2792" s="28"/>
      <c r="AM2792" s="28"/>
      <c r="AN2792" s="28"/>
      <c r="AO2792" s="28"/>
      <c r="AP2792" s="28"/>
      <c r="AQ2792" s="28"/>
      <c r="AR2792" s="28"/>
    </row>
    <row r="2793" spans="5:44" x14ac:dyDescent="0.25">
      <c r="E2793" s="28"/>
      <c r="F2793" s="28"/>
      <c r="G2793" s="28"/>
      <c r="H2793" s="28"/>
      <c r="I2793" s="28"/>
      <c r="J2793" s="28"/>
      <c r="K2793" s="28"/>
      <c r="L2793" s="28"/>
      <c r="M2793" s="28"/>
      <c r="N2793" s="28"/>
      <c r="O2793" s="28"/>
      <c r="P2793" s="28"/>
      <c r="Q2793" s="28"/>
      <c r="R2793" s="28"/>
      <c r="S2793" s="28"/>
      <c r="T2793" s="28"/>
      <c r="U2793" s="28"/>
      <c r="V2793" s="28"/>
      <c r="W2793" s="28"/>
      <c r="X2793" s="28"/>
      <c r="Y2793" s="28"/>
      <c r="Z2793" s="28"/>
      <c r="AA2793" s="28"/>
      <c r="AB2793" s="28"/>
      <c r="AC2793" s="28"/>
      <c r="AD2793" s="28"/>
      <c r="AE2793" s="28"/>
      <c r="AF2793" s="28"/>
      <c r="AG2793" s="28"/>
      <c r="AH2793" s="28"/>
      <c r="AI2793" s="28"/>
      <c r="AJ2793" s="28"/>
      <c r="AK2793" s="28"/>
      <c r="AL2793" s="28"/>
      <c r="AM2793" s="28"/>
      <c r="AN2793" s="28"/>
      <c r="AO2793" s="28"/>
      <c r="AP2793" s="28"/>
      <c r="AQ2793" s="28"/>
      <c r="AR2793" s="28"/>
    </row>
    <row r="2794" spans="5:44" x14ac:dyDescent="0.25">
      <c r="E2794" s="28"/>
      <c r="F2794" s="28"/>
      <c r="G2794" s="28"/>
      <c r="H2794" s="28"/>
      <c r="I2794" s="28"/>
      <c r="J2794" s="28"/>
      <c r="K2794" s="28"/>
      <c r="L2794" s="28"/>
      <c r="M2794" s="28"/>
      <c r="N2794" s="28"/>
      <c r="O2794" s="28"/>
      <c r="P2794" s="28"/>
      <c r="Q2794" s="28"/>
      <c r="R2794" s="28"/>
      <c r="S2794" s="28"/>
      <c r="T2794" s="28"/>
      <c r="U2794" s="28"/>
      <c r="V2794" s="28"/>
      <c r="W2794" s="28"/>
      <c r="X2794" s="28"/>
      <c r="Y2794" s="28"/>
      <c r="Z2794" s="28"/>
      <c r="AA2794" s="28"/>
      <c r="AB2794" s="28"/>
      <c r="AC2794" s="28"/>
      <c r="AD2794" s="28"/>
      <c r="AE2794" s="28"/>
      <c r="AF2794" s="28"/>
      <c r="AG2794" s="28"/>
      <c r="AH2794" s="28"/>
      <c r="AI2794" s="28"/>
      <c r="AJ2794" s="28"/>
      <c r="AK2794" s="28"/>
      <c r="AL2794" s="28"/>
      <c r="AM2794" s="28"/>
      <c r="AN2794" s="28"/>
      <c r="AO2794" s="28"/>
      <c r="AP2794" s="28"/>
      <c r="AQ2794" s="28"/>
      <c r="AR2794" s="28"/>
    </row>
    <row r="2795" spans="5:44" x14ac:dyDescent="0.25">
      <c r="E2795" s="28"/>
      <c r="F2795" s="28"/>
      <c r="G2795" s="28"/>
      <c r="H2795" s="28"/>
      <c r="I2795" s="28"/>
      <c r="J2795" s="28"/>
      <c r="K2795" s="28"/>
      <c r="L2795" s="28"/>
      <c r="M2795" s="28"/>
      <c r="N2795" s="28"/>
      <c r="O2795" s="28"/>
      <c r="P2795" s="28"/>
      <c r="Q2795" s="28"/>
      <c r="R2795" s="28"/>
      <c r="S2795" s="28"/>
      <c r="T2795" s="28"/>
      <c r="U2795" s="28"/>
      <c r="V2795" s="28"/>
      <c r="W2795" s="28"/>
      <c r="X2795" s="28"/>
      <c r="Y2795" s="28"/>
      <c r="Z2795" s="28"/>
      <c r="AA2795" s="28"/>
      <c r="AB2795" s="28"/>
      <c r="AC2795" s="28"/>
      <c r="AD2795" s="28"/>
      <c r="AE2795" s="28"/>
      <c r="AF2795" s="28"/>
      <c r="AG2795" s="28"/>
      <c r="AH2795" s="28"/>
      <c r="AI2795" s="28"/>
      <c r="AJ2795" s="28"/>
      <c r="AK2795" s="28"/>
      <c r="AL2795" s="28"/>
      <c r="AM2795" s="28"/>
      <c r="AN2795" s="28"/>
      <c r="AO2795" s="28"/>
      <c r="AP2795" s="28"/>
      <c r="AQ2795" s="28"/>
      <c r="AR2795" s="28"/>
    </row>
    <row r="2796" spans="5:44" x14ac:dyDescent="0.25">
      <c r="E2796" s="28"/>
      <c r="F2796" s="28"/>
      <c r="G2796" s="28"/>
      <c r="H2796" s="28"/>
      <c r="I2796" s="28"/>
      <c r="J2796" s="28"/>
      <c r="K2796" s="28"/>
      <c r="L2796" s="28"/>
      <c r="M2796" s="28"/>
      <c r="N2796" s="28"/>
      <c r="O2796" s="28"/>
      <c r="P2796" s="28"/>
      <c r="Q2796" s="28"/>
      <c r="R2796" s="28"/>
      <c r="S2796" s="28"/>
      <c r="T2796" s="28"/>
      <c r="U2796" s="28"/>
      <c r="V2796" s="28"/>
      <c r="W2796" s="28"/>
      <c r="X2796" s="28"/>
      <c r="Y2796" s="28"/>
      <c r="Z2796" s="28"/>
      <c r="AA2796" s="28"/>
      <c r="AB2796" s="28"/>
      <c r="AC2796" s="28"/>
      <c r="AD2796" s="28"/>
      <c r="AE2796" s="28"/>
      <c r="AF2796" s="28"/>
      <c r="AG2796" s="28"/>
      <c r="AH2796" s="28"/>
      <c r="AI2796" s="28"/>
      <c r="AJ2796" s="28"/>
      <c r="AK2796" s="28"/>
      <c r="AL2796" s="28"/>
      <c r="AM2796" s="28"/>
      <c r="AN2796" s="28"/>
      <c r="AO2796" s="28"/>
      <c r="AP2796" s="28"/>
      <c r="AQ2796" s="28"/>
      <c r="AR2796" s="28"/>
    </row>
    <row r="2797" spans="5:44" x14ac:dyDescent="0.25">
      <c r="E2797" s="28"/>
      <c r="F2797" s="28"/>
      <c r="G2797" s="28"/>
      <c r="H2797" s="28"/>
      <c r="I2797" s="28"/>
      <c r="J2797" s="28"/>
      <c r="K2797" s="28"/>
      <c r="L2797" s="28"/>
      <c r="M2797" s="28"/>
      <c r="N2797" s="28"/>
      <c r="O2797" s="28"/>
      <c r="P2797" s="28"/>
      <c r="Q2797" s="28"/>
      <c r="R2797" s="28"/>
      <c r="S2797" s="28"/>
      <c r="T2797" s="28"/>
      <c r="U2797" s="28"/>
      <c r="V2797" s="28"/>
      <c r="W2797" s="28"/>
      <c r="X2797" s="28"/>
      <c r="Y2797" s="28"/>
      <c r="Z2797" s="28"/>
      <c r="AA2797" s="28"/>
      <c r="AB2797" s="28"/>
      <c r="AC2797" s="28"/>
      <c r="AD2797" s="28"/>
      <c r="AE2797" s="28"/>
      <c r="AF2797" s="28"/>
      <c r="AG2797" s="28"/>
      <c r="AH2797" s="28"/>
      <c r="AI2797" s="28"/>
      <c r="AJ2797" s="28"/>
      <c r="AK2797" s="28"/>
      <c r="AL2797" s="28"/>
      <c r="AM2797" s="28"/>
      <c r="AN2797" s="28"/>
      <c r="AO2797" s="28"/>
      <c r="AP2797" s="28"/>
      <c r="AQ2797" s="28"/>
      <c r="AR2797" s="28"/>
    </row>
    <row r="2798" spans="5:44" x14ac:dyDescent="0.25">
      <c r="E2798" s="28"/>
      <c r="F2798" s="28"/>
      <c r="G2798" s="28"/>
      <c r="H2798" s="28"/>
      <c r="I2798" s="28"/>
      <c r="J2798" s="28"/>
      <c r="K2798" s="28"/>
      <c r="L2798" s="28"/>
      <c r="M2798" s="28"/>
      <c r="N2798" s="28"/>
      <c r="O2798" s="28"/>
      <c r="P2798" s="28"/>
      <c r="Q2798" s="28"/>
      <c r="R2798" s="28"/>
      <c r="S2798" s="28"/>
      <c r="T2798" s="28"/>
      <c r="U2798" s="28"/>
      <c r="V2798" s="28"/>
      <c r="W2798" s="28"/>
      <c r="X2798" s="28"/>
      <c r="Y2798" s="28"/>
      <c r="Z2798" s="28"/>
      <c r="AA2798" s="28"/>
      <c r="AB2798" s="28"/>
      <c r="AC2798" s="28"/>
      <c r="AD2798" s="28"/>
      <c r="AE2798" s="28"/>
      <c r="AF2798" s="28"/>
      <c r="AG2798" s="28"/>
      <c r="AH2798" s="28"/>
      <c r="AI2798" s="28"/>
      <c r="AJ2798" s="28"/>
      <c r="AK2798" s="28"/>
      <c r="AL2798" s="28"/>
      <c r="AM2798" s="28"/>
      <c r="AN2798" s="28"/>
      <c r="AO2798" s="28"/>
      <c r="AP2798" s="28"/>
      <c r="AQ2798" s="28"/>
      <c r="AR2798" s="28"/>
    </row>
    <row r="2799" spans="5:44" x14ac:dyDescent="0.25">
      <c r="E2799" s="28"/>
      <c r="F2799" s="28"/>
      <c r="G2799" s="28"/>
      <c r="H2799" s="28"/>
      <c r="I2799" s="28"/>
      <c r="J2799" s="28"/>
      <c r="K2799" s="28"/>
      <c r="L2799" s="28"/>
      <c r="M2799" s="28"/>
      <c r="N2799" s="28"/>
      <c r="O2799" s="28"/>
      <c r="P2799" s="28"/>
      <c r="Q2799" s="28"/>
      <c r="R2799" s="28"/>
      <c r="S2799" s="28"/>
      <c r="T2799" s="28"/>
      <c r="U2799" s="28"/>
      <c r="V2799" s="28"/>
      <c r="W2799" s="28"/>
      <c r="X2799" s="28"/>
      <c r="Y2799" s="28"/>
      <c r="Z2799" s="28"/>
      <c r="AA2799" s="28"/>
      <c r="AB2799" s="28"/>
      <c r="AC2799" s="28"/>
      <c r="AD2799" s="28"/>
      <c r="AE2799" s="28"/>
      <c r="AF2799" s="28"/>
      <c r="AG2799" s="28"/>
      <c r="AH2799" s="28"/>
      <c r="AI2799" s="28"/>
      <c r="AJ2799" s="28"/>
      <c r="AK2799" s="28"/>
      <c r="AL2799" s="28"/>
      <c r="AM2799" s="28"/>
      <c r="AN2799" s="28"/>
      <c r="AO2799" s="28"/>
      <c r="AP2799" s="28"/>
      <c r="AQ2799" s="28"/>
      <c r="AR2799" s="28"/>
    </row>
    <row r="2800" spans="5:44" x14ac:dyDescent="0.25">
      <c r="E2800" s="28"/>
      <c r="F2800" s="28"/>
      <c r="G2800" s="28"/>
      <c r="H2800" s="28"/>
      <c r="I2800" s="28"/>
      <c r="J2800" s="28"/>
      <c r="K2800" s="28"/>
      <c r="L2800" s="28"/>
      <c r="M2800" s="28"/>
      <c r="N2800" s="28"/>
      <c r="O2800" s="28"/>
      <c r="P2800" s="28"/>
      <c r="Q2800" s="28"/>
      <c r="R2800" s="28"/>
      <c r="S2800" s="28"/>
      <c r="T2800" s="28"/>
      <c r="U2800" s="28"/>
      <c r="V2800" s="28"/>
      <c r="W2800" s="28"/>
      <c r="X2800" s="28"/>
      <c r="Y2800" s="28"/>
      <c r="Z2800" s="28"/>
      <c r="AA2800" s="28"/>
      <c r="AB2800" s="28"/>
      <c r="AC2800" s="28"/>
      <c r="AD2800" s="28"/>
      <c r="AE2800" s="28"/>
      <c r="AF2800" s="28"/>
      <c r="AG2800" s="28"/>
      <c r="AH2800" s="28"/>
      <c r="AI2800" s="28"/>
      <c r="AJ2800" s="28"/>
      <c r="AK2800" s="28"/>
      <c r="AL2800" s="28"/>
      <c r="AM2800" s="28"/>
      <c r="AN2800" s="28"/>
      <c r="AO2800" s="28"/>
      <c r="AP2800" s="28"/>
      <c r="AQ2800" s="28"/>
      <c r="AR2800" s="28"/>
    </row>
    <row r="2801" spans="5:44" x14ac:dyDescent="0.25">
      <c r="E2801" s="28"/>
      <c r="F2801" s="28"/>
      <c r="G2801" s="28"/>
      <c r="H2801" s="28"/>
      <c r="I2801" s="28"/>
      <c r="J2801" s="28"/>
      <c r="K2801" s="28"/>
      <c r="L2801" s="28"/>
      <c r="M2801" s="28"/>
      <c r="N2801" s="28"/>
      <c r="O2801" s="28"/>
      <c r="P2801" s="28"/>
      <c r="Q2801" s="28"/>
      <c r="R2801" s="28"/>
      <c r="S2801" s="28"/>
      <c r="T2801" s="28"/>
      <c r="U2801" s="28"/>
      <c r="V2801" s="28"/>
      <c r="W2801" s="28"/>
      <c r="X2801" s="28"/>
      <c r="Y2801" s="28"/>
      <c r="Z2801" s="28"/>
      <c r="AA2801" s="28"/>
      <c r="AB2801" s="28"/>
      <c r="AC2801" s="28"/>
      <c r="AD2801" s="28"/>
      <c r="AE2801" s="28"/>
      <c r="AF2801" s="28"/>
      <c r="AG2801" s="28"/>
      <c r="AH2801" s="28"/>
      <c r="AI2801" s="28"/>
      <c r="AJ2801" s="28"/>
      <c r="AK2801" s="28"/>
      <c r="AL2801" s="28"/>
      <c r="AM2801" s="28"/>
      <c r="AN2801" s="28"/>
      <c r="AO2801" s="28"/>
      <c r="AP2801" s="28"/>
      <c r="AQ2801" s="28"/>
      <c r="AR2801" s="28"/>
    </row>
    <row r="2802" spans="5:44" x14ac:dyDescent="0.25">
      <c r="E2802" s="28"/>
      <c r="F2802" s="28"/>
      <c r="G2802" s="28"/>
      <c r="H2802" s="28"/>
      <c r="I2802" s="28"/>
      <c r="J2802" s="28"/>
      <c r="K2802" s="28"/>
      <c r="L2802" s="28"/>
      <c r="M2802" s="28"/>
      <c r="N2802" s="28"/>
      <c r="O2802" s="28"/>
      <c r="P2802" s="28"/>
      <c r="Q2802" s="28"/>
      <c r="R2802" s="28"/>
      <c r="S2802" s="28"/>
      <c r="T2802" s="28"/>
      <c r="U2802" s="28"/>
      <c r="V2802" s="28"/>
      <c r="W2802" s="28"/>
      <c r="X2802" s="28"/>
      <c r="Y2802" s="28"/>
      <c r="Z2802" s="28"/>
      <c r="AA2802" s="28"/>
      <c r="AB2802" s="28"/>
      <c r="AC2802" s="28"/>
      <c r="AD2802" s="28"/>
      <c r="AE2802" s="28"/>
      <c r="AF2802" s="28"/>
      <c r="AG2802" s="28"/>
      <c r="AH2802" s="28"/>
      <c r="AI2802" s="28"/>
      <c r="AJ2802" s="28"/>
      <c r="AK2802" s="28"/>
      <c r="AL2802" s="28"/>
      <c r="AM2802" s="28"/>
      <c r="AN2802" s="28"/>
      <c r="AO2802" s="28"/>
      <c r="AP2802" s="28"/>
      <c r="AQ2802" s="28"/>
      <c r="AR2802" s="28"/>
    </row>
    <row r="2803" spans="5:44" x14ac:dyDescent="0.25">
      <c r="E2803" s="28"/>
      <c r="F2803" s="28"/>
      <c r="G2803" s="28"/>
      <c r="H2803" s="28"/>
      <c r="I2803" s="28"/>
      <c r="J2803" s="28"/>
      <c r="K2803" s="28"/>
      <c r="L2803" s="28"/>
      <c r="M2803" s="28"/>
      <c r="N2803" s="28"/>
      <c r="O2803" s="28"/>
      <c r="P2803" s="28"/>
      <c r="Q2803" s="28"/>
      <c r="R2803" s="28"/>
      <c r="S2803" s="28"/>
      <c r="T2803" s="28"/>
      <c r="U2803" s="28"/>
      <c r="V2803" s="28"/>
      <c r="W2803" s="28"/>
      <c r="X2803" s="28"/>
      <c r="Y2803" s="28"/>
      <c r="Z2803" s="28"/>
      <c r="AA2803" s="28"/>
      <c r="AB2803" s="28"/>
      <c r="AC2803" s="28"/>
      <c r="AD2803" s="28"/>
      <c r="AE2803" s="28"/>
      <c r="AF2803" s="28"/>
      <c r="AG2803" s="28"/>
      <c r="AH2803" s="28"/>
      <c r="AI2803" s="28"/>
      <c r="AJ2803" s="28"/>
      <c r="AK2803" s="28"/>
      <c r="AL2803" s="28"/>
      <c r="AM2803" s="28"/>
      <c r="AN2803" s="28"/>
      <c r="AO2803" s="28"/>
      <c r="AP2803" s="28"/>
      <c r="AQ2803" s="28"/>
      <c r="AR2803" s="28"/>
    </row>
    <row r="2804" spans="5:44" x14ac:dyDescent="0.25">
      <c r="E2804" s="28"/>
      <c r="F2804" s="28"/>
      <c r="G2804" s="28"/>
      <c r="H2804" s="28"/>
      <c r="I2804" s="28"/>
      <c r="J2804" s="28"/>
      <c r="K2804" s="28"/>
      <c r="L2804" s="28"/>
      <c r="M2804" s="28"/>
      <c r="N2804" s="28"/>
      <c r="O2804" s="28"/>
      <c r="P2804" s="28"/>
      <c r="Q2804" s="28"/>
      <c r="R2804" s="28"/>
      <c r="S2804" s="28"/>
      <c r="T2804" s="28"/>
      <c r="U2804" s="28"/>
      <c r="V2804" s="28"/>
      <c r="W2804" s="28"/>
      <c r="X2804" s="28"/>
      <c r="Y2804" s="28"/>
      <c r="Z2804" s="28"/>
      <c r="AA2804" s="28"/>
      <c r="AB2804" s="28"/>
      <c r="AC2804" s="28"/>
      <c r="AD2804" s="28"/>
      <c r="AE2804" s="28"/>
      <c r="AF2804" s="28"/>
      <c r="AG2804" s="28"/>
      <c r="AH2804" s="28"/>
      <c r="AI2804" s="28"/>
      <c r="AJ2804" s="28"/>
      <c r="AK2804" s="28"/>
      <c r="AL2804" s="28"/>
      <c r="AM2804" s="28"/>
      <c r="AN2804" s="28"/>
      <c r="AO2804" s="28"/>
      <c r="AP2804" s="28"/>
      <c r="AQ2804" s="28"/>
      <c r="AR2804" s="28"/>
    </row>
    <row r="2805" spans="5:44" x14ac:dyDescent="0.25">
      <c r="E2805" s="28"/>
      <c r="F2805" s="28"/>
      <c r="G2805" s="28"/>
      <c r="H2805" s="28"/>
      <c r="I2805" s="28"/>
      <c r="J2805" s="28"/>
      <c r="K2805" s="28"/>
      <c r="L2805" s="28"/>
      <c r="M2805" s="28"/>
      <c r="N2805" s="28"/>
      <c r="O2805" s="28"/>
      <c r="P2805" s="28"/>
      <c r="Q2805" s="28"/>
      <c r="R2805" s="28"/>
      <c r="S2805" s="28"/>
      <c r="T2805" s="28"/>
      <c r="U2805" s="28"/>
      <c r="V2805" s="28"/>
      <c r="W2805" s="28"/>
      <c r="X2805" s="28"/>
      <c r="Y2805" s="28"/>
      <c r="Z2805" s="28"/>
      <c r="AA2805" s="28"/>
      <c r="AB2805" s="28"/>
      <c r="AC2805" s="28"/>
      <c r="AD2805" s="28"/>
      <c r="AE2805" s="28"/>
      <c r="AF2805" s="28"/>
      <c r="AG2805" s="28"/>
      <c r="AH2805" s="28"/>
      <c r="AI2805" s="28"/>
      <c r="AJ2805" s="28"/>
      <c r="AK2805" s="28"/>
      <c r="AL2805" s="28"/>
      <c r="AM2805" s="28"/>
      <c r="AN2805" s="28"/>
      <c r="AO2805" s="28"/>
      <c r="AP2805" s="28"/>
      <c r="AQ2805" s="28"/>
      <c r="AR2805" s="28"/>
    </row>
    <row r="2806" spans="5:44" x14ac:dyDescent="0.25">
      <c r="E2806" s="28"/>
      <c r="F2806" s="28"/>
      <c r="G2806" s="28"/>
      <c r="H2806" s="28"/>
      <c r="I2806" s="28"/>
      <c r="J2806" s="28"/>
      <c r="K2806" s="28"/>
      <c r="L2806" s="28"/>
      <c r="M2806" s="28"/>
      <c r="N2806" s="28"/>
      <c r="O2806" s="28"/>
      <c r="P2806" s="28"/>
      <c r="Q2806" s="28"/>
      <c r="R2806" s="28"/>
      <c r="S2806" s="28"/>
      <c r="T2806" s="28"/>
      <c r="U2806" s="28"/>
      <c r="V2806" s="28"/>
      <c r="W2806" s="28"/>
      <c r="X2806" s="28"/>
      <c r="Y2806" s="28"/>
      <c r="Z2806" s="28"/>
      <c r="AA2806" s="28"/>
      <c r="AB2806" s="28"/>
      <c r="AC2806" s="28"/>
      <c r="AD2806" s="28"/>
      <c r="AE2806" s="28"/>
      <c r="AF2806" s="28"/>
      <c r="AG2806" s="28"/>
      <c r="AH2806" s="28"/>
      <c r="AI2806" s="28"/>
      <c r="AJ2806" s="28"/>
      <c r="AK2806" s="28"/>
      <c r="AL2806" s="28"/>
      <c r="AM2806" s="28"/>
      <c r="AN2806" s="28"/>
      <c r="AO2806" s="28"/>
      <c r="AP2806" s="28"/>
      <c r="AQ2806" s="28"/>
      <c r="AR2806" s="28"/>
    </row>
    <row r="2807" spans="5:44" x14ac:dyDescent="0.25">
      <c r="E2807" s="28"/>
      <c r="F2807" s="28"/>
      <c r="G2807" s="28"/>
      <c r="H2807" s="28"/>
      <c r="I2807" s="28"/>
      <c r="J2807" s="28"/>
      <c r="K2807" s="28"/>
      <c r="L2807" s="28"/>
      <c r="M2807" s="28"/>
      <c r="N2807" s="28"/>
      <c r="O2807" s="28"/>
      <c r="P2807" s="28"/>
      <c r="Q2807" s="28"/>
      <c r="R2807" s="28"/>
      <c r="S2807" s="28"/>
      <c r="T2807" s="28"/>
      <c r="U2807" s="28"/>
      <c r="V2807" s="28"/>
      <c r="W2807" s="28"/>
      <c r="X2807" s="28"/>
      <c r="Y2807" s="28"/>
      <c r="Z2807" s="28"/>
      <c r="AA2807" s="28"/>
      <c r="AB2807" s="28"/>
      <c r="AC2807" s="28"/>
      <c r="AD2807" s="28"/>
      <c r="AE2807" s="28"/>
      <c r="AF2807" s="28"/>
      <c r="AG2807" s="28"/>
      <c r="AH2807" s="28"/>
      <c r="AI2807" s="28"/>
      <c r="AJ2807" s="28"/>
      <c r="AK2807" s="28"/>
      <c r="AL2807" s="28"/>
      <c r="AM2807" s="28"/>
      <c r="AN2807" s="28"/>
      <c r="AO2807" s="28"/>
      <c r="AP2807" s="28"/>
      <c r="AQ2807" s="28"/>
      <c r="AR2807" s="28"/>
    </row>
    <row r="2808" spans="5:44" x14ac:dyDescent="0.25">
      <c r="E2808" s="28"/>
      <c r="F2808" s="28"/>
      <c r="G2808" s="28"/>
      <c r="H2808" s="28"/>
      <c r="I2808" s="28"/>
      <c r="J2808" s="28"/>
      <c r="K2808" s="28"/>
      <c r="L2808" s="28"/>
      <c r="M2808" s="28"/>
      <c r="N2808" s="28"/>
      <c r="O2808" s="28"/>
      <c r="P2808" s="28"/>
      <c r="Q2808" s="28"/>
      <c r="R2808" s="28"/>
      <c r="S2808" s="28"/>
      <c r="T2808" s="28"/>
      <c r="U2808" s="28"/>
      <c r="V2808" s="28"/>
      <c r="W2808" s="28"/>
      <c r="X2808" s="28"/>
      <c r="Y2808" s="28"/>
      <c r="Z2808" s="28"/>
      <c r="AA2808" s="28"/>
      <c r="AB2808" s="28"/>
      <c r="AC2808" s="28"/>
      <c r="AD2808" s="28"/>
      <c r="AE2808" s="28"/>
      <c r="AF2808" s="28"/>
      <c r="AG2808" s="28"/>
      <c r="AH2808" s="28"/>
      <c r="AI2808" s="28"/>
      <c r="AJ2808" s="28"/>
      <c r="AK2808" s="28"/>
      <c r="AL2808" s="28"/>
      <c r="AM2808" s="28"/>
      <c r="AN2808" s="28"/>
      <c r="AO2808" s="28"/>
      <c r="AP2808" s="28"/>
      <c r="AQ2808" s="28"/>
      <c r="AR2808" s="28"/>
    </row>
    <row r="2809" spans="5:44" x14ac:dyDescent="0.25">
      <c r="E2809" s="28"/>
      <c r="F2809" s="28"/>
      <c r="G2809" s="28"/>
      <c r="H2809" s="28"/>
      <c r="I2809" s="28"/>
      <c r="J2809" s="28"/>
      <c r="K2809" s="28"/>
      <c r="L2809" s="28"/>
      <c r="M2809" s="28"/>
      <c r="N2809" s="28"/>
      <c r="O2809" s="28"/>
      <c r="P2809" s="28"/>
      <c r="Q2809" s="28"/>
      <c r="R2809" s="28"/>
      <c r="S2809" s="28"/>
      <c r="T2809" s="28"/>
      <c r="U2809" s="28"/>
      <c r="V2809" s="28"/>
      <c r="W2809" s="28"/>
      <c r="X2809" s="28"/>
      <c r="Y2809" s="28"/>
      <c r="Z2809" s="28"/>
      <c r="AA2809" s="28"/>
      <c r="AB2809" s="28"/>
      <c r="AC2809" s="28"/>
      <c r="AD2809" s="28"/>
      <c r="AE2809" s="28"/>
      <c r="AF2809" s="28"/>
      <c r="AG2809" s="28"/>
      <c r="AH2809" s="28"/>
      <c r="AI2809" s="28"/>
      <c r="AJ2809" s="28"/>
      <c r="AK2809" s="28"/>
      <c r="AL2809" s="28"/>
      <c r="AM2809" s="28"/>
      <c r="AN2809" s="28"/>
      <c r="AO2809" s="28"/>
      <c r="AP2809" s="28"/>
      <c r="AQ2809" s="28"/>
      <c r="AR2809" s="28"/>
    </row>
    <row r="2810" spans="5:44" x14ac:dyDescent="0.25">
      <c r="E2810" s="28"/>
      <c r="F2810" s="28"/>
      <c r="G2810" s="28"/>
      <c r="H2810" s="28"/>
      <c r="I2810" s="28"/>
      <c r="J2810" s="28"/>
      <c r="K2810" s="28"/>
      <c r="L2810" s="28"/>
      <c r="M2810" s="28"/>
      <c r="N2810" s="28"/>
      <c r="O2810" s="28"/>
      <c r="P2810" s="28"/>
      <c r="Q2810" s="28"/>
      <c r="R2810" s="28"/>
      <c r="S2810" s="28"/>
      <c r="T2810" s="28"/>
      <c r="U2810" s="28"/>
      <c r="V2810" s="28"/>
      <c r="W2810" s="28"/>
      <c r="X2810" s="28"/>
      <c r="Y2810" s="28"/>
      <c r="Z2810" s="28"/>
      <c r="AA2810" s="28"/>
      <c r="AB2810" s="28"/>
      <c r="AC2810" s="28"/>
      <c r="AD2810" s="28"/>
      <c r="AE2810" s="28"/>
      <c r="AF2810" s="28"/>
      <c r="AG2810" s="28"/>
      <c r="AH2810" s="28"/>
      <c r="AI2810" s="28"/>
      <c r="AJ2810" s="28"/>
      <c r="AK2810" s="28"/>
      <c r="AL2810" s="28"/>
      <c r="AM2810" s="28"/>
      <c r="AN2810" s="28"/>
      <c r="AO2810" s="28"/>
      <c r="AP2810" s="28"/>
      <c r="AQ2810" s="28"/>
      <c r="AR2810" s="28"/>
    </row>
    <row r="2811" spans="5:44" x14ac:dyDescent="0.25">
      <c r="E2811" s="28"/>
      <c r="F2811" s="28"/>
      <c r="G2811" s="28"/>
      <c r="H2811" s="28"/>
      <c r="I2811" s="28"/>
      <c r="J2811" s="28"/>
      <c r="K2811" s="28"/>
      <c r="L2811" s="28"/>
      <c r="M2811" s="28"/>
      <c r="N2811" s="28"/>
      <c r="O2811" s="28"/>
      <c r="P2811" s="28"/>
      <c r="Q2811" s="28"/>
      <c r="R2811" s="28"/>
      <c r="S2811" s="28"/>
      <c r="T2811" s="28"/>
      <c r="U2811" s="28"/>
      <c r="V2811" s="28"/>
      <c r="W2811" s="28"/>
      <c r="X2811" s="28"/>
      <c r="Y2811" s="28"/>
      <c r="Z2811" s="28"/>
      <c r="AA2811" s="28"/>
      <c r="AB2811" s="28"/>
      <c r="AC2811" s="28"/>
      <c r="AD2811" s="28"/>
      <c r="AE2811" s="28"/>
      <c r="AF2811" s="28"/>
      <c r="AG2811" s="28"/>
      <c r="AH2811" s="28"/>
      <c r="AI2811" s="28"/>
      <c r="AJ2811" s="28"/>
      <c r="AK2811" s="28"/>
      <c r="AL2811" s="28"/>
      <c r="AM2811" s="28"/>
      <c r="AN2811" s="28"/>
      <c r="AO2811" s="28"/>
      <c r="AP2811" s="28"/>
      <c r="AQ2811" s="28"/>
      <c r="AR2811" s="28"/>
    </row>
    <row r="2812" spans="5:44" x14ac:dyDescent="0.25">
      <c r="E2812" s="28"/>
      <c r="F2812" s="28"/>
      <c r="G2812" s="28"/>
      <c r="H2812" s="28"/>
      <c r="I2812" s="28"/>
      <c r="J2812" s="28"/>
      <c r="K2812" s="28"/>
      <c r="L2812" s="28"/>
      <c r="M2812" s="28"/>
      <c r="N2812" s="28"/>
      <c r="O2812" s="28"/>
      <c r="P2812" s="28"/>
      <c r="Q2812" s="28"/>
      <c r="R2812" s="28"/>
      <c r="S2812" s="28"/>
      <c r="T2812" s="28"/>
      <c r="U2812" s="28"/>
      <c r="V2812" s="28"/>
      <c r="W2812" s="28"/>
      <c r="X2812" s="28"/>
      <c r="Y2812" s="28"/>
      <c r="Z2812" s="28"/>
      <c r="AA2812" s="28"/>
      <c r="AB2812" s="28"/>
      <c r="AC2812" s="28"/>
      <c r="AD2812" s="28"/>
      <c r="AE2812" s="28"/>
      <c r="AF2812" s="28"/>
      <c r="AG2812" s="28"/>
      <c r="AH2812" s="28"/>
      <c r="AI2812" s="28"/>
      <c r="AJ2812" s="28"/>
      <c r="AK2812" s="28"/>
      <c r="AL2812" s="28"/>
      <c r="AM2812" s="28"/>
      <c r="AN2812" s="28"/>
      <c r="AO2812" s="28"/>
      <c r="AP2812" s="28"/>
      <c r="AQ2812" s="28"/>
      <c r="AR2812" s="28"/>
    </row>
    <row r="2813" spans="5:44" x14ac:dyDescent="0.25">
      <c r="E2813" s="28"/>
      <c r="F2813" s="28"/>
      <c r="G2813" s="28"/>
      <c r="H2813" s="28"/>
      <c r="I2813" s="28"/>
      <c r="J2813" s="28"/>
      <c r="K2813" s="28"/>
      <c r="L2813" s="28"/>
      <c r="M2813" s="28"/>
      <c r="N2813" s="28"/>
      <c r="O2813" s="28"/>
      <c r="P2813" s="28"/>
      <c r="Q2813" s="28"/>
      <c r="R2813" s="28"/>
      <c r="S2813" s="28"/>
      <c r="T2813" s="28"/>
      <c r="U2813" s="28"/>
      <c r="V2813" s="28"/>
      <c r="W2813" s="28"/>
      <c r="X2813" s="28"/>
      <c r="Y2813" s="28"/>
      <c r="Z2813" s="28"/>
      <c r="AA2813" s="28"/>
      <c r="AB2813" s="28"/>
      <c r="AC2813" s="28"/>
      <c r="AD2813" s="28"/>
      <c r="AE2813" s="28"/>
      <c r="AF2813" s="28"/>
      <c r="AG2813" s="28"/>
      <c r="AH2813" s="28"/>
      <c r="AI2813" s="28"/>
      <c r="AJ2813" s="28"/>
      <c r="AK2813" s="28"/>
      <c r="AL2813" s="28"/>
      <c r="AM2813" s="28"/>
      <c r="AN2813" s="28"/>
      <c r="AO2813" s="28"/>
      <c r="AP2813" s="28"/>
      <c r="AQ2813" s="28"/>
      <c r="AR2813" s="28"/>
    </row>
    <row r="2814" spans="5:44" x14ac:dyDescent="0.25">
      <c r="E2814" s="28"/>
      <c r="F2814" s="28"/>
      <c r="G2814" s="28"/>
      <c r="H2814" s="28"/>
      <c r="I2814" s="28"/>
      <c r="J2814" s="28"/>
      <c r="K2814" s="28"/>
      <c r="L2814" s="28"/>
      <c r="M2814" s="28"/>
      <c r="N2814" s="28"/>
      <c r="O2814" s="28"/>
      <c r="P2814" s="28"/>
      <c r="Q2814" s="28"/>
      <c r="R2814" s="28"/>
      <c r="S2814" s="28"/>
      <c r="T2814" s="28"/>
      <c r="U2814" s="28"/>
      <c r="V2814" s="28"/>
      <c r="W2814" s="28"/>
      <c r="X2814" s="28"/>
      <c r="Y2814" s="28"/>
      <c r="Z2814" s="28"/>
      <c r="AA2814" s="28"/>
      <c r="AB2814" s="28"/>
      <c r="AC2814" s="28"/>
      <c r="AD2814" s="28"/>
      <c r="AE2814" s="28"/>
      <c r="AF2814" s="28"/>
      <c r="AG2814" s="28"/>
      <c r="AH2814" s="28"/>
      <c r="AI2814" s="28"/>
      <c r="AJ2814" s="28"/>
      <c r="AK2814" s="28"/>
      <c r="AL2814" s="28"/>
      <c r="AM2814" s="28"/>
      <c r="AN2814" s="28"/>
      <c r="AO2814" s="28"/>
      <c r="AP2814" s="28"/>
      <c r="AQ2814" s="28"/>
      <c r="AR2814" s="28"/>
    </row>
    <row r="2815" spans="5:44" x14ac:dyDescent="0.25">
      <c r="E2815" s="28"/>
      <c r="F2815" s="28"/>
      <c r="G2815" s="28"/>
      <c r="H2815" s="28"/>
      <c r="I2815" s="28"/>
      <c r="J2815" s="28"/>
      <c r="K2815" s="28"/>
      <c r="L2815" s="28"/>
      <c r="M2815" s="28"/>
      <c r="N2815" s="28"/>
      <c r="O2815" s="28"/>
      <c r="P2815" s="28"/>
      <c r="Q2815" s="28"/>
      <c r="R2815" s="28"/>
      <c r="S2815" s="28"/>
      <c r="T2815" s="28"/>
      <c r="U2815" s="28"/>
      <c r="V2815" s="28"/>
      <c r="W2815" s="28"/>
      <c r="X2815" s="28"/>
      <c r="Y2815" s="28"/>
      <c r="Z2815" s="28"/>
      <c r="AA2815" s="28"/>
      <c r="AB2815" s="28"/>
      <c r="AC2815" s="28"/>
      <c r="AD2815" s="28"/>
      <c r="AE2815" s="28"/>
      <c r="AF2815" s="28"/>
      <c r="AG2815" s="28"/>
      <c r="AH2815" s="28"/>
      <c r="AI2815" s="28"/>
      <c r="AJ2815" s="28"/>
      <c r="AK2815" s="28"/>
      <c r="AL2815" s="28"/>
      <c r="AM2815" s="28"/>
      <c r="AN2815" s="28"/>
      <c r="AO2815" s="28"/>
      <c r="AP2815" s="28"/>
      <c r="AQ2815" s="28"/>
      <c r="AR2815" s="28"/>
    </row>
    <row r="2816" spans="5:44" x14ac:dyDescent="0.25">
      <c r="E2816" s="28"/>
      <c r="F2816" s="28"/>
      <c r="G2816" s="28"/>
      <c r="H2816" s="28"/>
      <c r="I2816" s="28"/>
      <c r="J2816" s="28"/>
      <c r="K2816" s="28"/>
      <c r="L2816" s="28"/>
      <c r="M2816" s="28"/>
      <c r="N2816" s="28"/>
      <c r="O2816" s="28"/>
      <c r="P2816" s="28"/>
      <c r="Q2816" s="28"/>
      <c r="R2816" s="28"/>
      <c r="S2816" s="28"/>
      <c r="T2816" s="28"/>
      <c r="U2816" s="28"/>
      <c r="V2816" s="28"/>
      <c r="W2816" s="28"/>
      <c r="X2816" s="28"/>
      <c r="Y2816" s="28"/>
      <c r="Z2816" s="28"/>
      <c r="AA2816" s="28"/>
      <c r="AB2816" s="28"/>
      <c r="AC2816" s="28"/>
      <c r="AD2816" s="28"/>
      <c r="AE2816" s="28"/>
      <c r="AF2816" s="28"/>
      <c r="AG2816" s="28"/>
      <c r="AH2816" s="28"/>
      <c r="AI2816" s="28"/>
      <c r="AJ2816" s="28"/>
      <c r="AK2816" s="28"/>
      <c r="AL2816" s="28"/>
      <c r="AM2816" s="28"/>
      <c r="AN2816" s="28"/>
      <c r="AO2816" s="28"/>
      <c r="AP2816" s="28"/>
      <c r="AQ2816" s="28"/>
      <c r="AR2816" s="28"/>
    </row>
    <row r="2817" spans="5:44" x14ac:dyDescent="0.25">
      <c r="E2817" s="28"/>
      <c r="F2817" s="28"/>
      <c r="G2817" s="28"/>
      <c r="H2817" s="28"/>
      <c r="I2817" s="28"/>
      <c r="J2817" s="28"/>
      <c r="K2817" s="28"/>
      <c r="L2817" s="28"/>
      <c r="M2817" s="28"/>
      <c r="N2817" s="28"/>
      <c r="O2817" s="28"/>
      <c r="P2817" s="28"/>
      <c r="Q2817" s="28"/>
      <c r="R2817" s="28"/>
      <c r="S2817" s="28"/>
      <c r="T2817" s="28"/>
      <c r="U2817" s="28"/>
      <c r="V2817" s="28"/>
      <c r="W2817" s="28"/>
      <c r="X2817" s="28"/>
      <c r="Y2817" s="28"/>
      <c r="Z2817" s="28"/>
      <c r="AA2817" s="28"/>
      <c r="AB2817" s="28"/>
      <c r="AC2817" s="28"/>
      <c r="AD2817" s="28"/>
      <c r="AE2817" s="28"/>
      <c r="AF2817" s="28"/>
      <c r="AG2817" s="28"/>
      <c r="AH2817" s="28"/>
      <c r="AI2817" s="28"/>
      <c r="AJ2817" s="28"/>
      <c r="AK2817" s="28"/>
      <c r="AL2817" s="28"/>
      <c r="AM2817" s="28"/>
      <c r="AN2817" s="28"/>
      <c r="AO2817" s="28"/>
      <c r="AP2817" s="28"/>
      <c r="AQ2817" s="28"/>
      <c r="AR2817" s="28"/>
    </row>
    <row r="2818" spans="5:44" x14ac:dyDescent="0.25">
      <c r="E2818" s="28"/>
      <c r="F2818" s="28"/>
      <c r="G2818" s="28"/>
      <c r="H2818" s="28"/>
      <c r="I2818" s="28"/>
      <c r="J2818" s="28"/>
      <c r="K2818" s="28"/>
      <c r="L2818" s="28"/>
      <c r="M2818" s="28"/>
      <c r="N2818" s="28"/>
      <c r="O2818" s="28"/>
      <c r="P2818" s="28"/>
      <c r="Q2818" s="28"/>
      <c r="R2818" s="28"/>
      <c r="S2818" s="28"/>
      <c r="T2818" s="28"/>
      <c r="U2818" s="28"/>
      <c r="V2818" s="28"/>
      <c r="W2818" s="28"/>
      <c r="X2818" s="28"/>
      <c r="Y2818" s="28"/>
      <c r="Z2818" s="28"/>
      <c r="AA2818" s="28"/>
      <c r="AB2818" s="28"/>
      <c r="AC2818" s="28"/>
      <c r="AD2818" s="28"/>
      <c r="AE2818" s="28"/>
      <c r="AF2818" s="28"/>
      <c r="AG2818" s="28"/>
      <c r="AH2818" s="28"/>
      <c r="AI2818" s="28"/>
      <c r="AJ2818" s="28"/>
      <c r="AK2818" s="28"/>
      <c r="AL2818" s="28"/>
      <c r="AM2818" s="28"/>
      <c r="AN2818" s="28"/>
      <c r="AO2818" s="28"/>
      <c r="AP2818" s="28"/>
      <c r="AQ2818" s="28"/>
      <c r="AR2818" s="28"/>
    </row>
    <row r="2819" spans="5:44" x14ac:dyDescent="0.25">
      <c r="E2819" s="28"/>
      <c r="F2819" s="28"/>
      <c r="G2819" s="28"/>
      <c r="H2819" s="28"/>
      <c r="I2819" s="28"/>
      <c r="J2819" s="28"/>
      <c r="K2819" s="28"/>
      <c r="L2819" s="28"/>
      <c r="M2819" s="28"/>
      <c r="N2819" s="28"/>
      <c r="O2819" s="28"/>
      <c r="P2819" s="28"/>
      <c r="Q2819" s="28"/>
      <c r="R2819" s="28"/>
      <c r="S2819" s="28"/>
      <c r="T2819" s="28"/>
      <c r="U2819" s="28"/>
      <c r="V2819" s="28"/>
      <c r="W2819" s="28"/>
      <c r="X2819" s="28"/>
      <c r="Y2819" s="28"/>
      <c r="Z2819" s="28"/>
      <c r="AA2819" s="28"/>
      <c r="AB2819" s="28"/>
      <c r="AC2819" s="28"/>
      <c r="AD2819" s="28"/>
      <c r="AE2819" s="28"/>
      <c r="AF2819" s="28"/>
      <c r="AG2819" s="28"/>
      <c r="AH2819" s="28"/>
      <c r="AI2819" s="28"/>
      <c r="AJ2819" s="28"/>
      <c r="AK2819" s="28"/>
      <c r="AL2819" s="28"/>
      <c r="AM2819" s="28"/>
      <c r="AN2819" s="28"/>
      <c r="AO2819" s="28"/>
      <c r="AP2819" s="28"/>
      <c r="AQ2819" s="28"/>
      <c r="AR2819" s="28"/>
    </row>
    <row r="2820" spans="5:44" x14ac:dyDescent="0.25">
      <c r="E2820" s="28"/>
      <c r="F2820" s="28"/>
      <c r="G2820" s="28"/>
      <c r="H2820" s="28"/>
      <c r="I2820" s="28"/>
      <c r="J2820" s="28"/>
      <c r="K2820" s="28"/>
      <c r="L2820" s="28"/>
      <c r="M2820" s="28"/>
      <c r="N2820" s="28"/>
      <c r="O2820" s="28"/>
      <c r="P2820" s="28"/>
      <c r="Q2820" s="28"/>
      <c r="R2820" s="28"/>
      <c r="S2820" s="28"/>
      <c r="T2820" s="28"/>
      <c r="U2820" s="28"/>
      <c r="V2820" s="28"/>
      <c r="W2820" s="28"/>
      <c r="X2820" s="28"/>
      <c r="Y2820" s="28"/>
      <c r="Z2820" s="28"/>
      <c r="AA2820" s="28"/>
      <c r="AB2820" s="28"/>
      <c r="AC2820" s="28"/>
      <c r="AD2820" s="28"/>
      <c r="AE2820" s="28"/>
      <c r="AF2820" s="28"/>
      <c r="AG2820" s="28"/>
      <c r="AH2820" s="28"/>
      <c r="AI2820" s="28"/>
      <c r="AJ2820" s="28"/>
      <c r="AK2820" s="28"/>
      <c r="AL2820" s="28"/>
      <c r="AM2820" s="28"/>
      <c r="AN2820" s="28"/>
      <c r="AO2820" s="28"/>
      <c r="AP2820" s="28"/>
      <c r="AQ2820" s="28"/>
      <c r="AR2820" s="28"/>
    </row>
    <row r="2821" spans="5:44" x14ac:dyDescent="0.25">
      <c r="E2821" s="28"/>
      <c r="F2821" s="28"/>
      <c r="G2821" s="28"/>
      <c r="H2821" s="28"/>
      <c r="I2821" s="28"/>
      <c r="J2821" s="28"/>
      <c r="K2821" s="28"/>
      <c r="L2821" s="28"/>
      <c r="M2821" s="28"/>
      <c r="N2821" s="28"/>
      <c r="O2821" s="28"/>
      <c r="P2821" s="28"/>
      <c r="Q2821" s="28"/>
      <c r="R2821" s="28"/>
      <c r="S2821" s="28"/>
      <c r="T2821" s="28"/>
      <c r="U2821" s="28"/>
      <c r="V2821" s="28"/>
      <c r="W2821" s="28"/>
      <c r="X2821" s="28"/>
      <c r="Y2821" s="28"/>
      <c r="Z2821" s="28"/>
      <c r="AA2821" s="28"/>
      <c r="AB2821" s="28"/>
      <c r="AC2821" s="28"/>
      <c r="AD2821" s="28"/>
      <c r="AE2821" s="28"/>
      <c r="AF2821" s="28"/>
      <c r="AG2821" s="28"/>
      <c r="AH2821" s="28"/>
      <c r="AI2821" s="28"/>
      <c r="AJ2821" s="28"/>
      <c r="AK2821" s="28"/>
      <c r="AL2821" s="28"/>
      <c r="AM2821" s="28"/>
      <c r="AN2821" s="28"/>
      <c r="AO2821" s="28"/>
      <c r="AP2821" s="28"/>
      <c r="AQ2821" s="28"/>
      <c r="AR2821" s="28"/>
    </row>
    <row r="2822" spans="5:44" x14ac:dyDescent="0.25">
      <c r="E2822" s="28"/>
      <c r="F2822" s="28"/>
      <c r="G2822" s="28"/>
      <c r="H2822" s="28"/>
      <c r="I2822" s="28"/>
      <c r="J2822" s="28"/>
      <c r="K2822" s="28"/>
      <c r="L2822" s="28"/>
      <c r="M2822" s="28"/>
      <c r="N2822" s="28"/>
      <c r="O2822" s="28"/>
      <c r="P2822" s="28"/>
      <c r="Q2822" s="28"/>
      <c r="R2822" s="28"/>
      <c r="S2822" s="28"/>
      <c r="T2822" s="28"/>
      <c r="U2822" s="28"/>
      <c r="V2822" s="28"/>
      <c r="W2822" s="28"/>
      <c r="X2822" s="28"/>
      <c r="Y2822" s="28"/>
      <c r="Z2822" s="28"/>
      <c r="AA2822" s="28"/>
      <c r="AB2822" s="28"/>
      <c r="AC2822" s="28"/>
      <c r="AD2822" s="28"/>
      <c r="AE2822" s="28"/>
      <c r="AF2822" s="28"/>
      <c r="AG2822" s="28"/>
      <c r="AH2822" s="28"/>
      <c r="AI2822" s="28"/>
      <c r="AJ2822" s="28"/>
      <c r="AK2822" s="28"/>
      <c r="AL2822" s="28"/>
      <c r="AM2822" s="28"/>
      <c r="AN2822" s="28"/>
      <c r="AO2822" s="28"/>
      <c r="AP2822" s="28"/>
      <c r="AQ2822" s="28"/>
      <c r="AR2822" s="28"/>
    </row>
    <row r="2823" spans="5:44" x14ac:dyDescent="0.25">
      <c r="E2823" s="28"/>
      <c r="F2823" s="28"/>
      <c r="G2823" s="28"/>
      <c r="H2823" s="28"/>
      <c r="I2823" s="28"/>
      <c r="J2823" s="28"/>
      <c r="K2823" s="28"/>
      <c r="L2823" s="28"/>
      <c r="M2823" s="28"/>
      <c r="N2823" s="28"/>
      <c r="O2823" s="28"/>
      <c r="P2823" s="28"/>
      <c r="Q2823" s="28"/>
      <c r="R2823" s="28"/>
      <c r="S2823" s="28"/>
      <c r="T2823" s="28"/>
      <c r="U2823" s="28"/>
      <c r="V2823" s="28"/>
      <c r="W2823" s="28"/>
      <c r="X2823" s="28"/>
      <c r="Y2823" s="28"/>
      <c r="Z2823" s="28"/>
      <c r="AA2823" s="28"/>
      <c r="AB2823" s="28"/>
      <c r="AC2823" s="28"/>
      <c r="AD2823" s="28"/>
      <c r="AE2823" s="28"/>
      <c r="AF2823" s="28"/>
      <c r="AG2823" s="28"/>
      <c r="AH2823" s="28"/>
      <c r="AI2823" s="28"/>
      <c r="AJ2823" s="28"/>
      <c r="AK2823" s="28"/>
      <c r="AL2823" s="28"/>
      <c r="AM2823" s="28"/>
      <c r="AN2823" s="28"/>
      <c r="AO2823" s="28"/>
      <c r="AP2823" s="28"/>
      <c r="AQ2823" s="28"/>
      <c r="AR2823" s="28"/>
    </row>
    <row r="2824" spans="5:44" x14ac:dyDescent="0.25">
      <c r="E2824" s="28"/>
      <c r="F2824" s="28"/>
      <c r="G2824" s="28"/>
      <c r="H2824" s="28"/>
      <c r="I2824" s="28"/>
      <c r="J2824" s="28"/>
      <c r="K2824" s="28"/>
      <c r="L2824" s="28"/>
      <c r="M2824" s="28"/>
      <c r="N2824" s="28"/>
      <c r="O2824" s="28"/>
      <c r="P2824" s="28"/>
      <c r="Q2824" s="28"/>
      <c r="R2824" s="28"/>
      <c r="S2824" s="28"/>
      <c r="T2824" s="28"/>
      <c r="U2824" s="28"/>
      <c r="V2824" s="28"/>
      <c r="W2824" s="28"/>
      <c r="X2824" s="28"/>
      <c r="Y2824" s="28"/>
      <c r="Z2824" s="28"/>
      <c r="AA2824" s="28"/>
      <c r="AB2824" s="28"/>
      <c r="AC2824" s="28"/>
      <c r="AD2824" s="28"/>
      <c r="AE2824" s="28"/>
      <c r="AF2824" s="28"/>
      <c r="AG2824" s="28"/>
      <c r="AH2824" s="28"/>
      <c r="AI2824" s="28"/>
      <c r="AJ2824" s="28"/>
      <c r="AK2824" s="28"/>
      <c r="AL2824" s="28"/>
      <c r="AM2824" s="28"/>
      <c r="AN2824" s="28"/>
      <c r="AO2824" s="28"/>
      <c r="AP2824" s="28"/>
      <c r="AQ2824" s="28"/>
      <c r="AR2824" s="28"/>
    </row>
    <row r="2825" spans="5:44" x14ac:dyDescent="0.25">
      <c r="E2825" s="28"/>
      <c r="F2825" s="28"/>
      <c r="G2825" s="28"/>
      <c r="H2825" s="28"/>
      <c r="I2825" s="28"/>
      <c r="J2825" s="28"/>
      <c r="K2825" s="28"/>
      <c r="L2825" s="28"/>
      <c r="M2825" s="28"/>
      <c r="N2825" s="28"/>
      <c r="O2825" s="28"/>
      <c r="P2825" s="28"/>
      <c r="Q2825" s="28"/>
      <c r="R2825" s="28"/>
      <c r="S2825" s="28"/>
      <c r="T2825" s="28"/>
      <c r="U2825" s="28"/>
      <c r="V2825" s="28"/>
      <c r="W2825" s="28"/>
      <c r="X2825" s="28"/>
      <c r="Y2825" s="28"/>
      <c r="Z2825" s="28"/>
      <c r="AA2825" s="28"/>
      <c r="AB2825" s="28"/>
      <c r="AC2825" s="28"/>
      <c r="AD2825" s="28"/>
      <c r="AE2825" s="28"/>
      <c r="AF2825" s="28"/>
      <c r="AG2825" s="28"/>
      <c r="AH2825" s="28"/>
      <c r="AI2825" s="28"/>
      <c r="AJ2825" s="28"/>
      <c r="AK2825" s="28"/>
      <c r="AL2825" s="28"/>
      <c r="AM2825" s="28"/>
      <c r="AN2825" s="28"/>
      <c r="AO2825" s="28"/>
      <c r="AP2825" s="28"/>
      <c r="AQ2825" s="28"/>
      <c r="AR2825" s="28"/>
    </row>
    <row r="2826" spans="5:44" x14ac:dyDescent="0.25">
      <c r="E2826" s="28"/>
      <c r="F2826" s="28"/>
      <c r="G2826" s="28"/>
      <c r="H2826" s="28"/>
      <c r="I2826" s="28"/>
      <c r="J2826" s="28"/>
      <c r="K2826" s="28"/>
      <c r="L2826" s="28"/>
      <c r="M2826" s="28"/>
      <c r="N2826" s="28"/>
      <c r="O2826" s="28"/>
      <c r="P2826" s="28"/>
      <c r="Q2826" s="28"/>
      <c r="R2826" s="28"/>
      <c r="S2826" s="28"/>
      <c r="T2826" s="28"/>
      <c r="U2826" s="28"/>
      <c r="V2826" s="28"/>
      <c r="W2826" s="28"/>
      <c r="X2826" s="28"/>
      <c r="Y2826" s="28"/>
      <c r="Z2826" s="28"/>
      <c r="AA2826" s="28"/>
      <c r="AB2826" s="28"/>
      <c r="AC2826" s="28"/>
      <c r="AD2826" s="28"/>
      <c r="AE2826" s="28"/>
      <c r="AF2826" s="28"/>
      <c r="AG2826" s="28"/>
      <c r="AH2826" s="28"/>
      <c r="AI2826" s="28"/>
      <c r="AJ2826" s="28"/>
      <c r="AK2826" s="28"/>
      <c r="AL2826" s="28"/>
      <c r="AM2826" s="28"/>
      <c r="AN2826" s="28"/>
      <c r="AO2826" s="28"/>
      <c r="AP2826" s="28"/>
      <c r="AQ2826" s="28"/>
      <c r="AR2826" s="28"/>
    </row>
    <row r="2827" spans="5:44" x14ac:dyDescent="0.25">
      <c r="E2827" s="28"/>
      <c r="F2827" s="28"/>
      <c r="G2827" s="28"/>
      <c r="H2827" s="28"/>
      <c r="I2827" s="28"/>
      <c r="J2827" s="28"/>
      <c r="K2827" s="28"/>
      <c r="L2827" s="28"/>
      <c r="M2827" s="28"/>
      <c r="N2827" s="28"/>
      <c r="O2827" s="28"/>
      <c r="P2827" s="28"/>
      <c r="Q2827" s="28"/>
      <c r="R2827" s="28"/>
      <c r="S2827" s="28"/>
      <c r="T2827" s="28"/>
      <c r="U2827" s="28"/>
      <c r="V2827" s="28"/>
      <c r="W2827" s="28"/>
      <c r="X2827" s="28"/>
      <c r="Y2827" s="28"/>
      <c r="Z2827" s="28"/>
      <c r="AA2827" s="28"/>
      <c r="AB2827" s="28"/>
      <c r="AC2827" s="28"/>
      <c r="AD2827" s="28"/>
      <c r="AE2827" s="28"/>
      <c r="AF2827" s="28"/>
      <c r="AG2827" s="28"/>
      <c r="AH2827" s="28"/>
      <c r="AI2827" s="28"/>
      <c r="AJ2827" s="28"/>
      <c r="AK2827" s="28"/>
      <c r="AL2827" s="28"/>
      <c r="AM2827" s="28"/>
      <c r="AN2827" s="28"/>
      <c r="AO2827" s="28"/>
      <c r="AP2827" s="28"/>
      <c r="AQ2827" s="28"/>
      <c r="AR2827" s="28"/>
    </row>
    <row r="2828" spans="5:44" x14ac:dyDescent="0.25">
      <c r="E2828" s="28"/>
      <c r="F2828" s="28"/>
      <c r="G2828" s="28"/>
      <c r="H2828" s="28"/>
      <c r="I2828" s="28"/>
      <c r="J2828" s="28"/>
      <c r="K2828" s="28"/>
      <c r="L2828" s="28"/>
      <c r="M2828" s="28"/>
      <c r="N2828" s="28"/>
      <c r="O2828" s="28"/>
      <c r="P2828" s="28"/>
      <c r="Q2828" s="28"/>
      <c r="R2828" s="28"/>
      <c r="S2828" s="28"/>
      <c r="T2828" s="28"/>
      <c r="U2828" s="28"/>
      <c r="V2828" s="28"/>
      <c r="W2828" s="28"/>
      <c r="X2828" s="28"/>
      <c r="Y2828" s="28"/>
      <c r="Z2828" s="28"/>
      <c r="AA2828" s="28"/>
      <c r="AB2828" s="28"/>
      <c r="AC2828" s="28"/>
      <c r="AD2828" s="28"/>
      <c r="AE2828" s="28"/>
      <c r="AF2828" s="28"/>
      <c r="AG2828" s="28"/>
      <c r="AH2828" s="28"/>
      <c r="AI2828" s="28"/>
      <c r="AJ2828" s="28"/>
      <c r="AK2828" s="28"/>
      <c r="AL2828" s="28"/>
      <c r="AM2828" s="28"/>
      <c r="AN2828" s="28"/>
      <c r="AO2828" s="28"/>
      <c r="AP2828" s="28"/>
      <c r="AQ2828" s="28"/>
      <c r="AR2828" s="28"/>
    </row>
    <row r="2829" spans="5:44" x14ac:dyDescent="0.25">
      <c r="E2829" s="28"/>
      <c r="F2829" s="28"/>
      <c r="G2829" s="28"/>
      <c r="H2829" s="28"/>
      <c r="I2829" s="28"/>
      <c r="J2829" s="28"/>
      <c r="K2829" s="28"/>
      <c r="L2829" s="28"/>
      <c r="M2829" s="28"/>
      <c r="N2829" s="28"/>
      <c r="O2829" s="28"/>
      <c r="P2829" s="28"/>
      <c r="Q2829" s="28"/>
      <c r="R2829" s="28"/>
      <c r="S2829" s="28"/>
      <c r="T2829" s="28"/>
      <c r="U2829" s="28"/>
      <c r="V2829" s="28"/>
      <c r="W2829" s="28"/>
      <c r="X2829" s="28"/>
      <c r="Y2829" s="28"/>
      <c r="Z2829" s="28"/>
      <c r="AA2829" s="28"/>
      <c r="AB2829" s="28"/>
      <c r="AC2829" s="28"/>
      <c r="AD2829" s="28"/>
      <c r="AE2829" s="28"/>
      <c r="AF2829" s="28"/>
      <c r="AG2829" s="28"/>
      <c r="AH2829" s="28"/>
      <c r="AI2829" s="28"/>
      <c r="AJ2829" s="28"/>
      <c r="AK2829" s="28"/>
      <c r="AL2829" s="28"/>
      <c r="AM2829" s="28"/>
      <c r="AN2829" s="28"/>
      <c r="AO2829" s="28"/>
      <c r="AP2829" s="28"/>
      <c r="AQ2829" s="28"/>
      <c r="AR2829" s="28"/>
    </row>
    <row r="2830" spans="5:44" x14ac:dyDescent="0.25">
      <c r="E2830" s="28"/>
      <c r="F2830" s="28"/>
      <c r="G2830" s="28"/>
      <c r="H2830" s="28"/>
      <c r="I2830" s="28"/>
      <c r="J2830" s="28"/>
      <c r="K2830" s="28"/>
      <c r="L2830" s="28"/>
      <c r="M2830" s="28"/>
      <c r="N2830" s="28"/>
      <c r="O2830" s="28"/>
      <c r="P2830" s="28"/>
      <c r="Q2830" s="28"/>
      <c r="R2830" s="28"/>
      <c r="S2830" s="28"/>
      <c r="T2830" s="28"/>
      <c r="U2830" s="28"/>
      <c r="V2830" s="28"/>
      <c r="W2830" s="28"/>
      <c r="X2830" s="28"/>
      <c r="Y2830" s="28"/>
      <c r="Z2830" s="28"/>
      <c r="AA2830" s="28"/>
      <c r="AB2830" s="28"/>
      <c r="AC2830" s="28"/>
      <c r="AD2830" s="28"/>
      <c r="AE2830" s="28"/>
      <c r="AF2830" s="28"/>
      <c r="AG2830" s="28"/>
      <c r="AH2830" s="28"/>
      <c r="AI2830" s="28"/>
      <c r="AJ2830" s="28"/>
      <c r="AK2830" s="28"/>
      <c r="AL2830" s="28"/>
      <c r="AM2830" s="28"/>
      <c r="AN2830" s="28"/>
      <c r="AO2830" s="28"/>
      <c r="AP2830" s="28"/>
      <c r="AQ2830" s="28"/>
      <c r="AR2830" s="28"/>
    </row>
    <row r="2831" spans="5:44" x14ac:dyDescent="0.25">
      <c r="E2831" s="28"/>
      <c r="F2831" s="28"/>
      <c r="G2831" s="28"/>
      <c r="H2831" s="28"/>
      <c r="I2831" s="28"/>
      <c r="J2831" s="28"/>
      <c r="K2831" s="28"/>
      <c r="L2831" s="28"/>
      <c r="M2831" s="28"/>
      <c r="N2831" s="28"/>
      <c r="O2831" s="28"/>
      <c r="P2831" s="28"/>
      <c r="Q2831" s="28"/>
      <c r="R2831" s="28"/>
      <c r="S2831" s="28"/>
      <c r="T2831" s="28"/>
      <c r="U2831" s="28"/>
      <c r="V2831" s="28"/>
      <c r="W2831" s="28"/>
      <c r="X2831" s="28"/>
      <c r="Y2831" s="28"/>
      <c r="Z2831" s="28"/>
      <c r="AA2831" s="28"/>
      <c r="AB2831" s="28"/>
      <c r="AC2831" s="28"/>
      <c r="AD2831" s="28"/>
      <c r="AE2831" s="28"/>
      <c r="AF2831" s="28"/>
      <c r="AG2831" s="28"/>
      <c r="AH2831" s="28"/>
      <c r="AI2831" s="28"/>
      <c r="AJ2831" s="28"/>
      <c r="AK2831" s="28"/>
      <c r="AL2831" s="28"/>
      <c r="AM2831" s="28"/>
      <c r="AN2831" s="28"/>
      <c r="AO2831" s="28"/>
      <c r="AP2831" s="28"/>
      <c r="AQ2831" s="28"/>
      <c r="AR2831" s="28"/>
    </row>
    <row r="2832" spans="5:44" x14ac:dyDescent="0.25">
      <c r="E2832" s="28"/>
      <c r="F2832" s="28"/>
      <c r="G2832" s="28"/>
      <c r="H2832" s="28"/>
      <c r="I2832" s="28"/>
      <c r="J2832" s="28"/>
      <c r="K2832" s="28"/>
      <c r="L2832" s="28"/>
      <c r="M2832" s="28"/>
      <c r="N2832" s="28"/>
      <c r="O2832" s="28"/>
      <c r="P2832" s="28"/>
      <c r="Q2832" s="28"/>
      <c r="R2832" s="28"/>
      <c r="S2832" s="28"/>
      <c r="T2832" s="28"/>
      <c r="U2832" s="28"/>
      <c r="V2832" s="28"/>
      <c r="W2832" s="28"/>
      <c r="X2832" s="28"/>
      <c r="Y2832" s="28"/>
      <c r="Z2832" s="28"/>
      <c r="AA2832" s="28"/>
      <c r="AB2832" s="28"/>
      <c r="AC2832" s="28"/>
      <c r="AD2832" s="28"/>
      <c r="AE2832" s="28"/>
      <c r="AF2832" s="28"/>
      <c r="AG2832" s="28"/>
      <c r="AH2832" s="28"/>
      <c r="AI2832" s="28"/>
      <c r="AJ2832" s="28"/>
      <c r="AK2832" s="28"/>
      <c r="AL2832" s="28"/>
      <c r="AM2832" s="28"/>
      <c r="AN2832" s="28"/>
      <c r="AO2832" s="28"/>
      <c r="AP2832" s="28"/>
      <c r="AQ2832" s="28"/>
      <c r="AR2832" s="28"/>
    </row>
    <row r="2833" spans="5:44" x14ac:dyDescent="0.25">
      <c r="E2833" s="28"/>
      <c r="F2833" s="28"/>
      <c r="G2833" s="28"/>
      <c r="H2833" s="28"/>
      <c r="I2833" s="28"/>
      <c r="J2833" s="28"/>
      <c r="K2833" s="28"/>
      <c r="L2833" s="28"/>
      <c r="M2833" s="28"/>
      <c r="N2833" s="28"/>
      <c r="O2833" s="28"/>
      <c r="P2833" s="28"/>
      <c r="Q2833" s="28"/>
      <c r="R2833" s="28"/>
      <c r="S2833" s="28"/>
      <c r="T2833" s="28"/>
      <c r="U2833" s="28"/>
      <c r="V2833" s="28"/>
      <c r="W2833" s="28"/>
      <c r="X2833" s="28"/>
      <c r="Y2833" s="28"/>
      <c r="Z2833" s="28"/>
      <c r="AA2833" s="28"/>
      <c r="AB2833" s="28"/>
      <c r="AC2833" s="28"/>
      <c r="AD2833" s="28"/>
      <c r="AE2833" s="28"/>
      <c r="AF2833" s="28"/>
      <c r="AG2833" s="28"/>
      <c r="AH2833" s="28"/>
      <c r="AI2833" s="28"/>
      <c r="AJ2833" s="28"/>
      <c r="AK2833" s="28"/>
      <c r="AL2833" s="28"/>
      <c r="AM2833" s="28"/>
      <c r="AN2833" s="28"/>
      <c r="AO2833" s="28"/>
      <c r="AP2833" s="28"/>
      <c r="AQ2833" s="28"/>
      <c r="AR2833" s="28"/>
    </row>
    <row r="2834" spans="5:44" x14ac:dyDescent="0.25">
      <c r="E2834" s="28"/>
      <c r="F2834" s="28"/>
      <c r="G2834" s="28"/>
      <c r="H2834" s="28"/>
      <c r="I2834" s="28"/>
      <c r="J2834" s="28"/>
      <c r="K2834" s="28"/>
      <c r="L2834" s="28"/>
      <c r="M2834" s="28"/>
      <c r="N2834" s="28"/>
      <c r="O2834" s="28"/>
      <c r="P2834" s="28"/>
      <c r="Q2834" s="28"/>
      <c r="R2834" s="28"/>
      <c r="S2834" s="28"/>
      <c r="T2834" s="28"/>
      <c r="U2834" s="28"/>
      <c r="V2834" s="28"/>
      <c r="W2834" s="28"/>
      <c r="X2834" s="28"/>
      <c r="Y2834" s="28"/>
      <c r="Z2834" s="28"/>
      <c r="AA2834" s="28"/>
      <c r="AB2834" s="28"/>
      <c r="AC2834" s="28"/>
      <c r="AD2834" s="28"/>
      <c r="AE2834" s="28"/>
      <c r="AF2834" s="28"/>
      <c r="AG2834" s="28"/>
      <c r="AH2834" s="28"/>
      <c r="AI2834" s="28"/>
      <c r="AJ2834" s="28"/>
      <c r="AK2834" s="28"/>
      <c r="AL2834" s="28"/>
      <c r="AM2834" s="28"/>
      <c r="AN2834" s="28"/>
      <c r="AO2834" s="28"/>
      <c r="AP2834" s="28"/>
      <c r="AQ2834" s="28"/>
      <c r="AR2834" s="28"/>
    </row>
    <row r="2835" spans="5:44" x14ac:dyDescent="0.25">
      <c r="E2835" s="28"/>
      <c r="F2835" s="28"/>
      <c r="G2835" s="28"/>
      <c r="H2835" s="28"/>
      <c r="I2835" s="28"/>
      <c r="J2835" s="28"/>
      <c r="K2835" s="28"/>
      <c r="L2835" s="28"/>
      <c r="M2835" s="28"/>
      <c r="N2835" s="28"/>
      <c r="O2835" s="28"/>
      <c r="P2835" s="28"/>
      <c r="Q2835" s="28"/>
      <c r="R2835" s="28"/>
      <c r="S2835" s="28"/>
      <c r="T2835" s="28"/>
      <c r="U2835" s="28"/>
      <c r="V2835" s="28"/>
      <c r="W2835" s="28"/>
      <c r="X2835" s="28"/>
      <c r="Y2835" s="28"/>
      <c r="Z2835" s="28"/>
      <c r="AA2835" s="28"/>
      <c r="AB2835" s="28"/>
      <c r="AC2835" s="28"/>
      <c r="AD2835" s="28"/>
      <c r="AE2835" s="28"/>
      <c r="AF2835" s="28"/>
      <c r="AG2835" s="28"/>
      <c r="AH2835" s="28"/>
      <c r="AI2835" s="28"/>
      <c r="AJ2835" s="28"/>
      <c r="AK2835" s="28"/>
      <c r="AL2835" s="28"/>
      <c r="AM2835" s="28"/>
      <c r="AN2835" s="28"/>
      <c r="AO2835" s="28"/>
      <c r="AP2835" s="28"/>
      <c r="AQ2835" s="28"/>
      <c r="AR2835" s="28"/>
    </row>
    <row r="2836" spans="5:44" x14ac:dyDescent="0.25">
      <c r="E2836" s="28"/>
      <c r="F2836" s="28"/>
      <c r="G2836" s="28"/>
      <c r="H2836" s="28"/>
      <c r="I2836" s="28"/>
      <c r="J2836" s="28"/>
      <c r="K2836" s="28"/>
      <c r="L2836" s="28"/>
      <c r="M2836" s="28"/>
      <c r="N2836" s="28"/>
      <c r="O2836" s="28"/>
      <c r="P2836" s="28"/>
      <c r="Q2836" s="28"/>
      <c r="R2836" s="28"/>
      <c r="S2836" s="28"/>
      <c r="T2836" s="28"/>
      <c r="U2836" s="28"/>
      <c r="V2836" s="28"/>
      <c r="W2836" s="28"/>
      <c r="X2836" s="28"/>
      <c r="Y2836" s="28"/>
      <c r="Z2836" s="28"/>
      <c r="AA2836" s="28"/>
      <c r="AB2836" s="28"/>
      <c r="AC2836" s="28"/>
      <c r="AD2836" s="28"/>
      <c r="AE2836" s="28"/>
      <c r="AF2836" s="28"/>
      <c r="AG2836" s="28"/>
      <c r="AH2836" s="28"/>
      <c r="AI2836" s="28"/>
      <c r="AJ2836" s="28"/>
      <c r="AK2836" s="28"/>
      <c r="AL2836" s="28"/>
      <c r="AM2836" s="28"/>
      <c r="AN2836" s="28"/>
      <c r="AO2836" s="28"/>
      <c r="AP2836" s="28"/>
      <c r="AQ2836" s="28"/>
      <c r="AR2836" s="28"/>
    </row>
    <row r="2837" spans="5:44" x14ac:dyDescent="0.25">
      <c r="E2837" s="28"/>
      <c r="F2837" s="28"/>
      <c r="G2837" s="28"/>
      <c r="H2837" s="28"/>
      <c r="I2837" s="28"/>
      <c r="J2837" s="28"/>
      <c r="K2837" s="28"/>
      <c r="L2837" s="28"/>
      <c r="M2837" s="28"/>
      <c r="N2837" s="28"/>
      <c r="O2837" s="28"/>
      <c r="P2837" s="28"/>
      <c r="Q2837" s="28"/>
      <c r="R2837" s="28"/>
      <c r="S2837" s="28"/>
      <c r="T2837" s="28"/>
      <c r="U2837" s="28"/>
      <c r="V2837" s="28"/>
      <c r="W2837" s="28"/>
      <c r="X2837" s="28"/>
      <c r="Y2837" s="28"/>
      <c r="Z2837" s="28"/>
      <c r="AA2837" s="28"/>
      <c r="AB2837" s="28"/>
      <c r="AC2837" s="28"/>
      <c r="AD2837" s="28"/>
      <c r="AE2837" s="28"/>
      <c r="AF2837" s="28"/>
      <c r="AG2837" s="28"/>
      <c r="AH2837" s="28"/>
      <c r="AI2837" s="28"/>
      <c r="AJ2837" s="28"/>
      <c r="AK2837" s="28"/>
      <c r="AL2837" s="28"/>
      <c r="AM2837" s="28"/>
      <c r="AN2837" s="28"/>
      <c r="AO2837" s="28"/>
      <c r="AP2837" s="28"/>
      <c r="AQ2837" s="28"/>
      <c r="AR2837" s="28"/>
    </row>
    <row r="2838" spans="5:44" x14ac:dyDescent="0.25">
      <c r="E2838" s="28"/>
      <c r="F2838" s="28"/>
      <c r="G2838" s="28"/>
      <c r="H2838" s="28"/>
      <c r="I2838" s="28"/>
      <c r="J2838" s="28"/>
      <c r="K2838" s="28"/>
      <c r="L2838" s="28"/>
      <c r="M2838" s="28"/>
      <c r="N2838" s="28"/>
      <c r="O2838" s="28"/>
      <c r="P2838" s="28"/>
      <c r="Q2838" s="28"/>
      <c r="R2838" s="28"/>
      <c r="S2838" s="28"/>
      <c r="T2838" s="28"/>
      <c r="U2838" s="28"/>
      <c r="V2838" s="28"/>
      <c r="W2838" s="28"/>
      <c r="X2838" s="28"/>
      <c r="Y2838" s="28"/>
      <c r="Z2838" s="28"/>
      <c r="AA2838" s="28"/>
      <c r="AB2838" s="28"/>
      <c r="AC2838" s="28"/>
      <c r="AD2838" s="28"/>
      <c r="AE2838" s="28"/>
      <c r="AF2838" s="28"/>
      <c r="AG2838" s="28"/>
      <c r="AH2838" s="28"/>
      <c r="AI2838" s="28"/>
      <c r="AJ2838" s="28"/>
      <c r="AK2838" s="28"/>
      <c r="AL2838" s="28"/>
      <c r="AM2838" s="28"/>
      <c r="AN2838" s="28"/>
      <c r="AO2838" s="28"/>
      <c r="AP2838" s="28"/>
      <c r="AQ2838" s="28"/>
      <c r="AR2838" s="28"/>
    </row>
    <row r="2839" spans="5:44" x14ac:dyDescent="0.25">
      <c r="E2839" s="28"/>
      <c r="F2839" s="28"/>
      <c r="G2839" s="28"/>
      <c r="H2839" s="28"/>
      <c r="I2839" s="28"/>
      <c r="J2839" s="28"/>
      <c r="K2839" s="28"/>
      <c r="L2839" s="28"/>
      <c r="M2839" s="28"/>
      <c r="N2839" s="28"/>
      <c r="O2839" s="28"/>
      <c r="P2839" s="28"/>
      <c r="Q2839" s="28"/>
      <c r="R2839" s="28"/>
      <c r="S2839" s="28"/>
      <c r="T2839" s="28"/>
      <c r="U2839" s="28"/>
      <c r="V2839" s="28"/>
      <c r="W2839" s="28"/>
      <c r="X2839" s="28"/>
      <c r="Y2839" s="28"/>
      <c r="Z2839" s="28"/>
      <c r="AA2839" s="28"/>
      <c r="AB2839" s="28"/>
      <c r="AC2839" s="28"/>
      <c r="AD2839" s="28"/>
      <c r="AE2839" s="28"/>
      <c r="AF2839" s="28"/>
      <c r="AG2839" s="28"/>
      <c r="AH2839" s="28"/>
      <c r="AI2839" s="28"/>
      <c r="AJ2839" s="28"/>
      <c r="AK2839" s="28"/>
      <c r="AL2839" s="28"/>
      <c r="AM2839" s="28"/>
      <c r="AN2839" s="28"/>
      <c r="AO2839" s="28"/>
      <c r="AP2839" s="28"/>
      <c r="AQ2839" s="28"/>
      <c r="AR2839" s="28"/>
    </row>
    <row r="2840" spans="5:44" x14ac:dyDescent="0.25">
      <c r="E2840" s="28"/>
      <c r="F2840" s="28"/>
      <c r="G2840" s="28"/>
      <c r="H2840" s="28"/>
      <c r="I2840" s="28"/>
      <c r="J2840" s="28"/>
      <c r="K2840" s="28"/>
      <c r="L2840" s="28"/>
      <c r="M2840" s="28"/>
      <c r="N2840" s="28"/>
      <c r="O2840" s="28"/>
      <c r="P2840" s="28"/>
      <c r="Q2840" s="28"/>
      <c r="R2840" s="28"/>
      <c r="S2840" s="28"/>
      <c r="T2840" s="28"/>
      <c r="U2840" s="28"/>
      <c r="V2840" s="28"/>
      <c r="W2840" s="28"/>
      <c r="X2840" s="28"/>
      <c r="Y2840" s="28"/>
      <c r="Z2840" s="28"/>
      <c r="AA2840" s="28"/>
      <c r="AB2840" s="28"/>
      <c r="AC2840" s="28"/>
      <c r="AD2840" s="28"/>
      <c r="AE2840" s="28"/>
      <c r="AF2840" s="28"/>
      <c r="AG2840" s="28"/>
      <c r="AH2840" s="28"/>
      <c r="AI2840" s="28"/>
      <c r="AJ2840" s="28"/>
      <c r="AK2840" s="28"/>
      <c r="AL2840" s="28"/>
      <c r="AM2840" s="28"/>
      <c r="AN2840" s="28"/>
      <c r="AO2840" s="28"/>
      <c r="AP2840" s="28"/>
      <c r="AQ2840" s="28"/>
      <c r="AR2840" s="28"/>
    </row>
    <row r="2841" spans="5:44" x14ac:dyDescent="0.25">
      <c r="E2841" s="28"/>
      <c r="F2841" s="28"/>
      <c r="G2841" s="28"/>
      <c r="H2841" s="28"/>
      <c r="I2841" s="28"/>
      <c r="J2841" s="28"/>
      <c r="K2841" s="28"/>
      <c r="L2841" s="28"/>
      <c r="M2841" s="28"/>
      <c r="N2841" s="28"/>
      <c r="O2841" s="28"/>
      <c r="P2841" s="28"/>
      <c r="Q2841" s="28"/>
      <c r="R2841" s="28"/>
      <c r="S2841" s="28"/>
      <c r="T2841" s="28"/>
      <c r="U2841" s="28"/>
      <c r="V2841" s="28"/>
      <c r="W2841" s="28"/>
      <c r="X2841" s="28"/>
      <c r="Y2841" s="28"/>
      <c r="Z2841" s="28"/>
      <c r="AA2841" s="28"/>
      <c r="AB2841" s="28"/>
      <c r="AC2841" s="28"/>
      <c r="AD2841" s="28"/>
      <c r="AE2841" s="28"/>
      <c r="AF2841" s="28"/>
      <c r="AG2841" s="28"/>
      <c r="AH2841" s="28"/>
      <c r="AI2841" s="28"/>
      <c r="AJ2841" s="28"/>
      <c r="AK2841" s="28"/>
      <c r="AL2841" s="28"/>
      <c r="AM2841" s="28"/>
      <c r="AN2841" s="28"/>
      <c r="AO2841" s="28"/>
      <c r="AP2841" s="28"/>
      <c r="AQ2841" s="28"/>
      <c r="AR2841" s="28"/>
    </row>
    <row r="2842" spans="5:44" x14ac:dyDescent="0.25">
      <c r="E2842" s="28"/>
      <c r="F2842" s="28"/>
      <c r="G2842" s="28"/>
      <c r="H2842" s="28"/>
      <c r="I2842" s="28"/>
      <c r="J2842" s="28"/>
      <c r="K2842" s="28"/>
      <c r="L2842" s="28"/>
      <c r="M2842" s="28"/>
      <c r="N2842" s="28"/>
      <c r="O2842" s="28"/>
      <c r="P2842" s="28"/>
      <c r="Q2842" s="28"/>
      <c r="R2842" s="28"/>
      <c r="S2842" s="28"/>
      <c r="T2842" s="28"/>
      <c r="U2842" s="28"/>
      <c r="V2842" s="28"/>
      <c r="W2842" s="28"/>
      <c r="X2842" s="28"/>
      <c r="Y2842" s="28"/>
      <c r="Z2842" s="28"/>
      <c r="AA2842" s="28"/>
      <c r="AB2842" s="28"/>
      <c r="AC2842" s="28"/>
      <c r="AD2842" s="28"/>
      <c r="AE2842" s="28"/>
      <c r="AF2842" s="28"/>
      <c r="AG2842" s="28"/>
      <c r="AH2842" s="28"/>
      <c r="AI2842" s="28"/>
      <c r="AJ2842" s="28"/>
      <c r="AK2842" s="28"/>
      <c r="AL2842" s="28"/>
      <c r="AM2842" s="28"/>
      <c r="AN2842" s="28"/>
      <c r="AO2842" s="28"/>
      <c r="AP2842" s="28"/>
      <c r="AQ2842" s="28"/>
      <c r="AR2842" s="28"/>
    </row>
    <row r="2843" spans="5:44" x14ac:dyDescent="0.25">
      <c r="E2843" s="28"/>
      <c r="F2843" s="28"/>
      <c r="G2843" s="28"/>
      <c r="H2843" s="28"/>
      <c r="I2843" s="28"/>
      <c r="J2843" s="28"/>
      <c r="K2843" s="28"/>
      <c r="L2843" s="28"/>
      <c r="M2843" s="28"/>
      <c r="N2843" s="28"/>
      <c r="O2843" s="28"/>
      <c r="P2843" s="28"/>
      <c r="Q2843" s="28"/>
      <c r="R2843" s="28"/>
      <c r="S2843" s="28"/>
      <c r="T2843" s="28"/>
      <c r="U2843" s="28"/>
      <c r="V2843" s="28"/>
      <c r="W2843" s="28"/>
      <c r="X2843" s="28"/>
      <c r="Y2843" s="28"/>
      <c r="Z2843" s="28"/>
      <c r="AA2843" s="28"/>
      <c r="AB2843" s="28"/>
      <c r="AC2843" s="28"/>
      <c r="AD2843" s="28"/>
      <c r="AE2843" s="28"/>
      <c r="AF2843" s="28"/>
      <c r="AG2843" s="28"/>
      <c r="AH2843" s="28"/>
      <c r="AI2843" s="28"/>
      <c r="AJ2843" s="28"/>
      <c r="AK2843" s="28"/>
      <c r="AL2843" s="28"/>
      <c r="AM2843" s="28"/>
      <c r="AN2843" s="28"/>
      <c r="AO2843" s="28"/>
      <c r="AP2843" s="28"/>
      <c r="AQ2843" s="28"/>
      <c r="AR2843" s="28"/>
    </row>
    <row r="2844" spans="5:44" x14ac:dyDescent="0.25">
      <c r="E2844" s="28"/>
      <c r="F2844" s="28"/>
      <c r="G2844" s="28"/>
      <c r="H2844" s="28"/>
      <c r="I2844" s="28"/>
      <c r="J2844" s="28"/>
      <c r="K2844" s="28"/>
      <c r="L2844" s="28"/>
      <c r="M2844" s="28"/>
      <c r="N2844" s="28"/>
      <c r="O2844" s="28"/>
      <c r="P2844" s="28"/>
      <c r="Q2844" s="28"/>
      <c r="R2844" s="28"/>
      <c r="S2844" s="28"/>
      <c r="T2844" s="28"/>
      <c r="U2844" s="28"/>
      <c r="V2844" s="28"/>
      <c r="W2844" s="28"/>
      <c r="X2844" s="28"/>
      <c r="Y2844" s="28"/>
      <c r="Z2844" s="28"/>
      <c r="AA2844" s="28"/>
      <c r="AB2844" s="28"/>
      <c r="AC2844" s="28"/>
      <c r="AD2844" s="28"/>
      <c r="AE2844" s="28"/>
      <c r="AF2844" s="28"/>
      <c r="AG2844" s="28"/>
      <c r="AH2844" s="28"/>
      <c r="AI2844" s="28"/>
      <c r="AJ2844" s="28"/>
      <c r="AK2844" s="28"/>
      <c r="AL2844" s="28"/>
      <c r="AM2844" s="28"/>
      <c r="AN2844" s="28"/>
      <c r="AO2844" s="28"/>
      <c r="AP2844" s="28"/>
      <c r="AQ2844" s="28"/>
      <c r="AR2844" s="28"/>
    </row>
    <row r="2845" spans="5:44" x14ac:dyDescent="0.25">
      <c r="E2845" s="28"/>
      <c r="F2845" s="28"/>
      <c r="G2845" s="28"/>
      <c r="H2845" s="28"/>
      <c r="I2845" s="28"/>
      <c r="J2845" s="28"/>
      <c r="K2845" s="28"/>
      <c r="L2845" s="28"/>
      <c r="M2845" s="28"/>
      <c r="N2845" s="28"/>
      <c r="O2845" s="28"/>
      <c r="P2845" s="28"/>
      <c r="Q2845" s="28"/>
      <c r="R2845" s="28"/>
      <c r="S2845" s="28"/>
      <c r="T2845" s="28"/>
      <c r="U2845" s="28"/>
      <c r="V2845" s="28"/>
      <c r="W2845" s="28"/>
      <c r="X2845" s="28"/>
      <c r="Y2845" s="28"/>
      <c r="Z2845" s="28"/>
      <c r="AA2845" s="28"/>
      <c r="AB2845" s="28"/>
      <c r="AC2845" s="28"/>
      <c r="AD2845" s="28"/>
      <c r="AE2845" s="28"/>
      <c r="AF2845" s="28"/>
      <c r="AG2845" s="28"/>
      <c r="AH2845" s="28"/>
      <c r="AI2845" s="28"/>
      <c r="AJ2845" s="28"/>
      <c r="AK2845" s="28"/>
      <c r="AL2845" s="28"/>
      <c r="AM2845" s="28"/>
      <c r="AN2845" s="28"/>
      <c r="AO2845" s="28"/>
      <c r="AP2845" s="28"/>
      <c r="AQ2845" s="28"/>
      <c r="AR2845" s="28"/>
    </row>
    <row r="2846" spans="5:44" x14ac:dyDescent="0.25">
      <c r="E2846" s="28"/>
      <c r="F2846" s="28"/>
      <c r="G2846" s="28"/>
      <c r="H2846" s="28"/>
      <c r="I2846" s="28"/>
      <c r="J2846" s="28"/>
      <c r="K2846" s="28"/>
      <c r="L2846" s="28"/>
      <c r="M2846" s="28"/>
      <c r="N2846" s="28"/>
      <c r="O2846" s="28"/>
      <c r="P2846" s="28"/>
      <c r="Q2846" s="28"/>
      <c r="R2846" s="28"/>
      <c r="S2846" s="28"/>
      <c r="T2846" s="28"/>
      <c r="U2846" s="28"/>
      <c r="V2846" s="28"/>
      <c r="W2846" s="28"/>
      <c r="X2846" s="28"/>
      <c r="Y2846" s="28"/>
      <c r="Z2846" s="28"/>
      <c r="AA2846" s="28"/>
      <c r="AB2846" s="28"/>
      <c r="AC2846" s="28"/>
      <c r="AD2846" s="28"/>
      <c r="AE2846" s="28"/>
      <c r="AF2846" s="28"/>
      <c r="AG2846" s="28"/>
      <c r="AH2846" s="28"/>
      <c r="AI2846" s="28"/>
      <c r="AJ2846" s="28"/>
      <c r="AK2846" s="28"/>
      <c r="AL2846" s="28"/>
      <c r="AM2846" s="28"/>
      <c r="AN2846" s="28"/>
      <c r="AO2846" s="28"/>
      <c r="AP2846" s="28"/>
      <c r="AQ2846" s="28"/>
      <c r="AR2846" s="28"/>
    </row>
    <row r="2847" spans="5:44" x14ac:dyDescent="0.25">
      <c r="E2847" s="28"/>
      <c r="F2847" s="28"/>
      <c r="G2847" s="28"/>
      <c r="H2847" s="28"/>
      <c r="I2847" s="28"/>
      <c r="J2847" s="28"/>
      <c r="K2847" s="28"/>
      <c r="L2847" s="28"/>
      <c r="M2847" s="28"/>
      <c r="N2847" s="28"/>
      <c r="O2847" s="28"/>
      <c r="P2847" s="28"/>
      <c r="Q2847" s="28"/>
      <c r="R2847" s="28"/>
      <c r="S2847" s="28"/>
      <c r="T2847" s="28"/>
      <c r="U2847" s="28"/>
      <c r="V2847" s="28"/>
      <c r="W2847" s="28"/>
      <c r="X2847" s="28"/>
      <c r="Y2847" s="28"/>
      <c r="Z2847" s="28"/>
      <c r="AA2847" s="28"/>
      <c r="AB2847" s="28"/>
      <c r="AC2847" s="28"/>
      <c r="AD2847" s="28"/>
      <c r="AE2847" s="28"/>
      <c r="AF2847" s="28"/>
      <c r="AG2847" s="28"/>
      <c r="AH2847" s="28"/>
      <c r="AI2847" s="28"/>
      <c r="AJ2847" s="28"/>
      <c r="AK2847" s="28"/>
      <c r="AL2847" s="28"/>
      <c r="AM2847" s="28"/>
      <c r="AN2847" s="28"/>
      <c r="AO2847" s="28"/>
      <c r="AP2847" s="28"/>
      <c r="AQ2847" s="28"/>
      <c r="AR2847" s="28"/>
    </row>
    <row r="2848" spans="5:44" x14ac:dyDescent="0.25">
      <c r="E2848" s="28"/>
      <c r="F2848" s="28"/>
      <c r="G2848" s="28"/>
      <c r="H2848" s="28"/>
      <c r="I2848" s="28"/>
      <c r="J2848" s="28"/>
      <c r="K2848" s="28"/>
      <c r="L2848" s="28"/>
      <c r="M2848" s="28"/>
      <c r="N2848" s="28"/>
      <c r="O2848" s="28"/>
      <c r="P2848" s="28"/>
      <c r="Q2848" s="28"/>
      <c r="R2848" s="28"/>
      <c r="S2848" s="28"/>
      <c r="T2848" s="28"/>
      <c r="U2848" s="28"/>
      <c r="V2848" s="28"/>
      <c r="W2848" s="28"/>
      <c r="X2848" s="28"/>
      <c r="Y2848" s="28"/>
      <c r="Z2848" s="28"/>
      <c r="AA2848" s="28"/>
      <c r="AB2848" s="28"/>
      <c r="AC2848" s="28"/>
      <c r="AD2848" s="28"/>
      <c r="AE2848" s="28"/>
      <c r="AF2848" s="28"/>
      <c r="AG2848" s="28"/>
      <c r="AH2848" s="28"/>
      <c r="AI2848" s="28"/>
      <c r="AJ2848" s="28"/>
      <c r="AK2848" s="28"/>
      <c r="AL2848" s="28"/>
      <c r="AM2848" s="28"/>
      <c r="AN2848" s="28"/>
      <c r="AO2848" s="28"/>
      <c r="AP2848" s="28"/>
      <c r="AQ2848" s="28"/>
      <c r="AR2848" s="28"/>
    </row>
    <row r="2849" spans="5:44" x14ac:dyDescent="0.25">
      <c r="E2849" s="28"/>
      <c r="F2849" s="28"/>
      <c r="G2849" s="28"/>
      <c r="H2849" s="28"/>
      <c r="I2849" s="28"/>
      <c r="J2849" s="28"/>
      <c r="K2849" s="28"/>
      <c r="L2849" s="28"/>
      <c r="M2849" s="28"/>
      <c r="N2849" s="28"/>
      <c r="O2849" s="28"/>
      <c r="P2849" s="28"/>
      <c r="Q2849" s="28"/>
      <c r="R2849" s="28"/>
      <c r="S2849" s="28"/>
      <c r="T2849" s="28"/>
      <c r="U2849" s="28"/>
      <c r="V2849" s="28"/>
      <c r="W2849" s="28"/>
      <c r="X2849" s="28"/>
      <c r="Y2849" s="28"/>
      <c r="Z2849" s="28"/>
      <c r="AA2849" s="28"/>
      <c r="AB2849" s="28"/>
      <c r="AC2849" s="28"/>
      <c r="AD2849" s="28"/>
      <c r="AE2849" s="28"/>
      <c r="AF2849" s="28"/>
      <c r="AG2849" s="28"/>
      <c r="AH2849" s="28"/>
      <c r="AI2849" s="28"/>
      <c r="AJ2849" s="28"/>
      <c r="AK2849" s="28"/>
      <c r="AL2849" s="28"/>
      <c r="AM2849" s="28"/>
      <c r="AN2849" s="28"/>
      <c r="AO2849" s="28"/>
      <c r="AP2849" s="28"/>
      <c r="AQ2849" s="28"/>
      <c r="AR2849" s="28"/>
    </row>
    <row r="2850" spans="5:44" x14ac:dyDescent="0.25">
      <c r="E2850" s="28"/>
      <c r="F2850" s="28"/>
      <c r="G2850" s="28"/>
      <c r="H2850" s="28"/>
      <c r="I2850" s="28"/>
      <c r="J2850" s="28"/>
      <c r="K2850" s="28"/>
      <c r="L2850" s="28"/>
      <c r="M2850" s="28"/>
      <c r="N2850" s="28"/>
      <c r="O2850" s="28"/>
      <c r="P2850" s="28"/>
      <c r="Q2850" s="28"/>
      <c r="R2850" s="28"/>
      <c r="S2850" s="28"/>
      <c r="T2850" s="28"/>
      <c r="U2850" s="28"/>
      <c r="V2850" s="28"/>
      <c r="W2850" s="28"/>
      <c r="X2850" s="28"/>
      <c r="Y2850" s="28"/>
      <c r="Z2850" s="28"/>
      <c r="AA2850" s="28"/>
      <c r="AB2850" s="28"/>
      <c r="AC2850" s="28"/>
      <c r="AD2850" s="28"/>
      <c r="AE2850" s="28"/>
      <c r="AF2850" s="28"/>
      <c r="AG2850" s="28"/>
      <c r="AH2850" s="28"/>
      <c r="AI2850" s="28"/>
      <c r="AJ2850" s="28"/>
      <c r="AK2850" s="28"/>
      <c r="AL2850" s="28"/>
      <c r="AM2850" s="28"/>
      <c r="AN2850" s="28"/>
      <c r="AO2850" s="28"/>
      <c r="AP2850" s="28"/>
      <c r="AQ2850" s="28"/>
      <c r="AR2850" s="28"/>
    </row>
    <row r="2851" spans="5:44" x14ac:dyDescent="0.25">
      <c r="E2851" s="28"/>
      <c r="F2851" s="28"/>
      <c r="G2851" s="28"/>
      <c r="H2851" s="28"/>
      <c r="I2851" s="28"/>
      <c r="J2851" s="28"/>
      <c r="K2851" s="28"/>
      <c r="L2851" s="28"/>
      <c r="M2851" s="28"/>
      <c r="N2851" s="28"/>
      <c r="O2851" s="28"/>
      <c r="P2851" s="28"/>
      <c r="Q2851" s="28"/>
      <c r="R2851" s="28"/>
      <c r="S2851" s="28"/>
      <c r="T2851" s="28"/>
      <c r="U2851" s="28"/>
      <c r="V2851" s="28"/>
      <c r="W2851" s="28"/>
      <c r="X2851" s="28"/>
      <c r="Y2851" s="28"/>
      <c r="Z2851" s="28"/>
      <c r="AA2851" s="28"/>
      <c r="AB2851" s="28"/>
      <c r="AC2851" s="28"/>
      <c r="AD2851" s="28"/>
      <c r="AE2851" s="28"/>
      <c r="AF2851" s="28"/>
      <c r="AG2851" s="28"/>
      <c r="AH2851" s="28"/>
      <c r="AI2851" s="28"/>
      <c r="AJ2851" s="28"/>
      <c r="AK2851" s="28"/>
      <c r="AL2851" s="28"/>
      <c r="AM2851" s="28"/>
      <c r="AN2851" s="28"/>
      <c r="AO2851" s="28"/>
      <c r="AP2851" s="28"/>
      <c r="AQ2851" s="28"/>
      <c r="AR2851" s="28"/>
    </row>
    <row r="2852" spans="5:44" x14ac:dyDescent="0.25">
      <c r="E2852" s="28"/>
      <c r="F2852" s="28"/>
      <c r="G2852" s="28"/>
      <c r="H2852" s="28"/>
      <c r="I2852" s="28"/>
      <c r="J2852" s="28"/>
      <c r="K2852" s="28"/>
      <c r="L2852" s="28"/>
      <c r="M2852" s="28"/>
      <c r="N2852" s="28"/>
      <c r="O2852" s="28"/>
      <c r="P2852" s="28"/>
      <c r="Q2852" s="28"/>
      <c r="R2852" s="28"/>
      <c r="S2852" s="28"/>
      <c r="T2852" s="28"/>
      <c r="U2852" s="28"/>
      <c r="V2852" s="28"/>
      <c r="W2852" s="28"/>
      <c r="X2852" s="28"/>
      <c r="Y2852" s="28"/>
      <c r="Z2852" s="28"/>
      <c r="AA2852" s="28"/>
      <c r="AB2852" s="28"/>
      <c r="AC2852" s="28"/>
      <c r="AD2852" s="28"/>
      <c r="AE2852" s="28"/>
      <c r="AF2852" s="28"/>
      <c r="AG2852" s="28"/>
      <c r="AH2852" s="28"/>
      <c r="AI2852" s="28"/>
      <c r="AJ2852" s="28"/>
      <c r="AK2852" s="28"/>
      <c r="AL2852" s="28"/>
      <c r="AM2852" s="28"/>
      <c r="AN2852" s="28"/>
      <c r="AO2852" s="28"/>
      <c r="AP2852" s="28"/>
      <c r="AQ2852" s="28"/>
      <c r="AR2852" s="28"/>
    </row>
    <row r="2853" spans="5:44" x14ac:dyDescent="0.25">
      <c r="E2853" s="28"/>
      <c r="F2853" s="28"/>
      <c r="G2853" s="28"/>
      <c r="H2853" s="28"/>
      <c r="I2853" s="28"/>
      <c r="J2853" s="28"/>
      <c r="K2853" s="28"/>
      <c r="L2853" s="28"/>
      <c r="M2853" s="28"/>
      <c r="N2853" s="28"/>
      <c r="O2853" s="28"/>
      <c r="P2853" s="28"/>
      <c r="Q2853" s="28"/>
      <c r="R2853" s="28"/>
      <c r="S2853" s="28"/>
      <c r="T2853" s="28"/>
      <c r="U2853" s="28"/>
      <c r="V2853" s="28"/>
      <c r="W2853" s="28"/>
      <c r="X2853" s="28"/>
      <c r="Y2853" s="28"/>
      <c r="Z2853" s="28"/>
      <c r="AA2853" s="28"/>
      <c r="AB2853" s="28"/>
      <c r="AC2853" s="28"/>
      <c r="AD2853" s="28"/>
      <c r="AE2853" s="28"/>
      <c r="AF2853" s="28"/>
      <c r="AG2853" s="28"/>
      <c r="AH2853" s="28"/>
      <c r="AI2853" s="28"/>
      <c r="AJ2853" s="28"/>
      <c r="AK2853" s="28"/>
      <c r="AL2853" s="28"/>
      <c r="AM2853" s="28"/>
      <c r="AN2853" s="28"/>
      <c r="AO2853" s="28"/>
      <c r="AP2853" s="28"/>
      <c r="AQ2853" s="28"/>
      <c r="AR2853" s="28"/>
    </row>
    <row r="2854" spans="5:44" x14ac:dyDescent="0.25">
      <c r="E2854" s="28"/>
      <c r="F2854" s="28"/>
      <c r="G2854" s="28"/>
      <c r="H2854" s="28"/>
      <c r="I2854" s="28"/>
      <c r="J2854" s="28"/>
      <c r="K2854" s="28"/>
      <c r="L2854" s="28"/>
      <c r="M2854" s="28"/>
      <c r="N2854" s="28"/>
      <c r="O2854" s="28"/>
      <c r="P2854" s="28"/>
      <c r="Q2854" s="28"/>
      <c r="R2854" s="28"/>
      <c r="S2854" s="28"/>
      <c r="T2854" s="28"/>
      <c r="U2854" s="28"/>
      <c r="V2854" s="28"/>
      <c r="W2854" s="28"/>
      <c r="X2854" s="28"/>
      <c r="Y2854" s="28"/>
      <c r="Z2854" s="28"/>
      <c r="AA2854" s="28"/>
      <c r="AB2854" s="28"/>
      <c r="AC2854" s="28"/>
      <c r="AD2854" s="28"/>
      <c r="AE2854" s="28"/>
      <c r="AF2854" s="28"/>
      <c r="AG2854" s="28"/>
      <c r="AH2854" s="28"/>
      <c r="AI2854" s="28"/>
      <c r="AJ2854" s="28"/>
      <c r="AK2854" s="28"/>
      <c r="AL2854" s="28"/>
      <c r="AM2854" s="28"/>
      <c r="AN2854" s="28"/>
      <c r="AO2854" s="28"/>
      <c r="AP2854" s="28"/>
      <c r="AQ2854" s="28"/>
      <c r="AR2854" s="28"/>
    </row>
    <row r="2855" spans="5:44" x14ac:dyDescent="0.25">
      <c r="E2855" s="28"/>
      <c r="F2855" s="28"/>
      <c r="G2855" s="28"/>
      <c r="H2855" s="28"/>
      <c r="I2855" s="28"/>
      <c r="J2855" s="28"/>
      <c r="K2855" s="28"/>
      <c r="L2855" s="28"/>
      <c r="M2855" s="28"/>
      <c r="N2855" s="28"/>
      <c r="O2855" s="28"/>
      <c r="P2855" s="28"/>
      <c r="Q2855" s="28"/>
      <c r="R2855" s="28"/>
      <c r="S2855" s="28"/>
      <c r="T2855" s="28"/>
      <c r="U2855" s="28"/>
      <c r="V2855" s="28"/>
      <c r="W2855" s="28"/>
      <c r="X2855" s="28"/>
      <c r="Y2855" s="28"/>
      <c r="Z2855" s="28"/>
      <c r="AA2855" s="28"/>
      <c r="AB2855" s="28"/>
      <c r="AC2855" s="28"/>
      <c r="AD2855" s="28"/>
      <c r="AE2855" s="28"/>
      <c r="AF2855" s="28"/>
      <c r="AG2855" s="28"/>
      <c r="AH2855" s="28"/>
      <c r="AI2855" s="28"/>
      <c r="AJ2855" s="28"/>
      <c r="AK2855" s="28"/>
      <c r="AL2855" s="28"/>
      <c r="AM2855" s="28"/>
      <c r="AN2855" s="28"/>
      <c r="AO2855" s="28"/>
      <c r="AP2855" s="28"/>
      <c r="AQ2855" s="28"/>
      <c r="AR2855" s="28"/>
    </row>
    <row r="2856" spans="5:44" x14ac:dyDescent="0.25">
      <c r="E2856" s="28"/>
      <c r="F2856" s="28"/>
      <c r="G2856" s="28"/>
      <c r="H2856" s="28"/>
      <c r="I2856" s="28"/>
      <c r="J2856" s="28"/>
      <c r="K2856" s="28"/>
      <c r="L2856" s="28"/>
      <c r="M2856" s="28"/>
      <c r="N2856" s="28"/>
      <c r="O2856" s="28"/>
      <c r="P2856" s="28"/>
      <c r="Q2856" s="28"/>
      <c r="R2856" s="28"/>
      <c r="S2856" s="28"/>
      <c r="T2856" s="28"/>
      <c r="U2856" s="28"/>
      <c r="V2856" s="28"/>
      <c r="W2856" s="28"/>
      <c r="X2856" s="28"/>
      <c r="Y2856" s="28"/>
      <c r="Z2856" s="28"/>
      <c r="AA2856" s="28"/>
      <c r="AB2856" s="28"/>
      <c r="AC2856" s="28"/>
      <c r="AD2856" s="28"/>
      <c r="AE2856" s="28"/>
      <c r="AF2856" s="28"/>
      <c r="AG2856" s="28"/>
      <c r="AH2856" s="28"/>
      <c r="AI2856" s="28"/>
      <c r="AJ2856" s="28"/>
      <c r="AK2856" s="28"/>
      <c r="AL2856" s="28"/>
      <c r="AM2856" s="28"/>
      <c r="AN2856" s="28"/>
      <c r="AO2856" s="28"/>
      <c r="AP2856" s="28"/>
      <c r="AQ2856" s="28"/>
      <c r="AR2856" s="28"/>
    </row>
    <row r="2857" spans="5:44" x14ac:dyDescent="0.25">
      <c r="E2857" s="28"/>
      <c r="F2857" s="28"/>
      <c r="G2857" s="28"/>
      <c r="H2857" s="28"/>
      <c r="I2857" s="28"/>
      <c r="J2857" s="28"/>
      <c r="K2857" s="28"/>
      <c r="L2857" s="28"/>
      <c r="M2857" s="28"/>
      <c r="N2857" s="28"/>
      <c r="O2857" s="28"/>
      <c r="P2857" s="28"/>
      <c r="Q2857" s="28"/>
      <c r="R2857" s="28"/>
      <c r="S2857" s="28"/>
      <c r="T2857" s="28"/>
      <c r="U2857" s="28"/>
      <c r="V2857" s="28"/>
      <c r="W2857" s="28"/>
      <c r="X2857" s="28"/>
      <c r="Y2857" s="28"/>
      <c r="Z2857" s="28"/>
      <c r="AA2857" s="28"/>
      <c r="AB2857" s="28"/>
      <c r="AC2857" s="28"/>
      <c r="AD2857" s="28"/>
      <c r="AE2857" s="28"/>
      <c r="AF2857" s="28"/>
      <c r="AG2857" s="28"/>
      <c r="AH2857" s="28"/>
      <c r="AI2857" s="28"/>
      <c r="AJ2857" s="28"/>
      <c r="AK2857" s="28"/>
      <c r="AL2857" s="28"/>
      <c r="AM2857" s="28"/>
      <c r="AN2857" s="28"/>
      <c r="AO2857" s="28"/>
      <c r="AP2857" s="28"/>
      <c r="AQ2857" s="28"/>
      <c r="AR2857" s="28"/>
    </row>
    <row r="2858" spans="5:44" x14ac:dyDescent="0.25">
      <c r="E2858" s="28"/>
      <c r="F2858" s="28"/>
      <c r="G2858" s="28"/>
      <c r="H2858" s="28"/>
      <c r="I2858" s="28"/>
      <c r="J2858" s="28"/>
      <c r="K2858" s="28"/>
      <c r="L2858" s="28"/>
      <c r="M2858" s="28"/>
      <c r="N2858" s="28"/>
      <c r="O2858" s="28"/>
      <c r="P2858" s="28"/>
      <c r="Q2858" s="28"/>
      <c r="R2858" s="28"/>
      <c r="S2858" s="28"/>
      <c r="T2858" s="28"/>
      <c r="U2858" s="28"/>
      <c r="V2858" s="28"/>
      <c r="W2858" s="28"/>
      <c r="X2858" s="28"/>
      <c r="Y2858" s="28"/>
      <c r="Z2858" s="28"/>
      <c r="AA2858" s="28"/>
      <c r="AB2858" s="28"/>
      <c r="AC2858" s="28"/>
      <c r="AD2858" s="28"/>
      <c r="AE2858" s="28"/>
      <c r="AF2858" s="28"/>
      <c r="AG2858" s="28"/>
      <c r="AH2858" s="28"/>
      <c r="AI2858" s="28"/>
      <c r="AJ2858" s="28"/>
      <c r="AK2858" s="28"/>
      <c r="AL2858" s="28"/>
      <c r="AM2858" s="28"/>
      <c r="AN2858" s="28"/>
      <c r="AO2858" s="28"/>
      <c r="AP2858" s="28"/>
      <c r="AQ2858" s="28"/>
      <c r="AR2858" s="28"/>
    </row>
    <row r="2859" spans="5:44" x14ac:dyDescent="0.25">
      <c r="E2859" s="28"/>
      <c r="F2859" s="28"/>
      <c r="G2859" s="28"/>
      <c r="H2859" s="28"/>
      <c r="I2859" s="28"/>
      <c r="J2859" s="28"/>
      <c r="K2859" s="28"/>
      <c r="L2859" s="28"/>
      <c r="M2859" s="28"/>
      <c r="N2859" s="28"/>
      <c r="O2859" s="28"/>
      <c r="P2859" s="28"/>
      <c r="Q2859" s="28"/>
      <c r="R2859" s="28"/>
      <c r="S2859" s="28"/>
      <c r="T2859" s="28"/>
      <c r="U2859" s="28"/>
      <c r="V2859" s="28"/>
      <c r="W2859" s="28"/>
      <c r="X2859" s="28"/>
      <c r="Y2859" s="28"/>
      <c r="Z2859" s="28"/>
      <c r="AA2859" s="28"/>
      <c r="AB2859" s="28"/>
      <c r="AC2859" s="28"/>
      <c r="AD2859" s="28"/>
      <c r="AE2859" s="28"/>
      <c r="AF2859" s="28"/>
      <c r="AG2859" s="28"/>
      <c r="AH2859" s="28"/>
      <c r="AI2859" s="28"/>
      <c r="AJ2859" s="28"/>
      <c r="AK2859" s="28"/>
      <c r="AL2859" s="28"/>
      <c r="AM2859" s="28"/>
      <c r="AN2859" s="28"/>
      <c r="AO2859" s="28"/>
      <c r="AP2859" s="28"/>
      <c r="AQ2859" s="28"/>
      <c r="AR2859" s="28"/>
    </row>
    <row r="2860" spans="5:44" x14ac:dyDescent="0.25">
      <c r="E2860" s="28"/>
      <c r="F2860" s="28"/>
      <c r="G2860" s="28"/>
      <c r="H2860" s="28"/>
      <c r="I2860" s="28"/>
      <c r="J2860" s="28"/>
      <c r="K2860" s="28"/>
      <c r="L2860" s="28"/>
      <c r="M2860" s="28"/>
      <c r="N2860" s="28"/>
      <c r="O2860" s="28"/>
      <c r="P2860" s="28"/>
      <c r="Q2860" s="28"/>
      <c r="R2860" s="28"/>
      <c r="S2860" s="28"/>
      <c r="T2860" s="28"/>
      <c r="U2860" s="28"/>
      <c r="V2860" s="28"/>
      <c r="W2860" s="28"/>
      <c r="X2860" s="28"/>
      <c r="Y2860" s="28"/>
      <c r="Z2860" s="28"/>
      <c r="AA2860" s="28"/>
      <c r="AB2860" s="28"/>
      <c r="AC2860" s="28"/>
      <c r="AD2860" s="28"/>
      <c r="AE2860" s="28"/>
      <c r="AF2860" s="28"/>
      <c r="AG2860" s="28"/>
      <c r="AH2860" s="28"/>
      <c r="AI2860" s="28"/>
      <c r="AJ2860" s="28"/>
      <c r="AK2860" s="28"/>
      <c r="AL2860" s="28"/>
      <c r="AM2860" s="28"/>
      <c r="AN2860" s="28"/>
      <c r="AO2860" s="28"/>
      <c r="AP2860" s="28"/>
      <c r="AQ2860" s="28"/>
      <c r="AR2860" s="28"/>
    </row>
    <row r="2861" spans="5:44" x14ac:dyDescent="0.25">
      <c r="E2861" s="28"/>
      <c r="F2861" s="28"/>
      <c r="G2861" s="28"/>
      <c r="H2861" s="28"/>
      <c r="I2861" s="28"/>
      <c r="J2861" s="28"/>
      <c r="K2861" s="28"/>
      <c r="L2861" s="28"/>
      <c r="M2861" s="28"/>
      <c r="N2861" s="28"/>
      <c r="O2861" s="28"/>
      <c r="P2861" s="28"/>
      <c r="Q2861" s="28"/>
      <c r="R2861" s="28"/>
      <c r="S2861" s="28"/>
      <c r="T2861" s="28"/>
      <c r="U2861" s="28"/>
      <c r="V2861" s="28"/>
      <c r="W2861" s="28"/>
      <c r="X2861" s="28"/>
      <c r="Y2861" s="28"/>
      <c r="Z2861" s="28"/>
      <c r="AA2861" s="28"/>
      <c r="AB2861" s="28"/>
      <c r="AC2861" s="28"/>
      <c r="AD2861" s="28"/>
      <c r="AE2861" s="28"/>
      <c r="AF2861" s="28"/>
      <c r="AG2861" s="28"/>
      <c r="AH2861" s="28"/>
      <c r="AI2861" s="28"/>
      <c r="AJ2861" s="28"/>
      <c r="AK2861" s="28"/>
      <c r="AL2861" s="28"/>
      <c r="AM2861" s="28"/>
      <c r="AN2861" s="28"/>
      <c r="AO2861" s="28"/>
      <c r="AP2861" s="28"/>
      <c r="AQ2861" s="28"/>
      <c r="AR2861" s="28"/>
    </row>
    <row r="2862" spans="5:44" x14ac:dyDescent="0.25">
      <c r="E2862" s="28"/>
      <c r="F2862" s="28"/>
      <c r="G2862" s="28"/>
      <c r="H2862" s="28"/>
      <c r="I2862" s="28"/>
      <c r="J2862" s="28"/>
      <c r="K2862" s="28"/>
      <c r="L2862" s="28"/>
      <c r="M2862" s="28"/>
      <c r="N2862" s="28"/>
      <c r="O2862" s="28"/>
      <c r="P2862" s="28"/>
      <c r="Q2862" s="28"/>
      <c r="R2862" s="28"/>
      <c r="S2862" s="28"/>
      <c r="T2862" s="28"/>
      <c r="U2862" s="28"/>
      <c r="V2862" s="28"/>
      <c r="W2862" s="28"/>
      <c r="X2862" s="28"/>
      <c r="Y2862" s="28"/>
      <c r="Z2862" s="28"/>
      <c r="AA2862" s="28"/>
      <c r="AB2862" s="28"/>
      <c r="AC2862" s="28"/>
      <c r="AD2862" s="28"/>
      <c r="AE2862" s="28"/>
      <c r="AF2862" s="28"/>
      <c r="AG2862" s="28"/>
      <c r="AH2862" s="28"/>
      <c r="AI2862" s="28"/>
      <c r="AJ2862" s="28"/>
      <c r="AK2862" s="28"/>
      <c r="AL2862" s="28"/>
      <c r="AM2862" s="28"/>
      <c r="AN2862" s="28"/>
      <c r="AO2862" s="28"/>
      <c r="AP2862" s="28"/>
      <c r="AQ2862" s="28"/>
      <c r="AR2862" s="28"/>
    </row>
    <row r="2863" spans="5:44" x14ac:dyDescent="0.25">
      <c r="E2863" s="28"/>
      <c r="F2863" s="28"/>
      <c r="G2863" s="28"/>
      <c r="H2863" s="28"/>
      <c r="I2863" s="28"/>
      <c r="J2863" s="28"/>
      <c r="K2863" s="28"/>
      <c r="L2863" s="28"/>
      <c r="M2863" s="28"/>
      <c r="N2863" s="28"/>
      <c r="O2863" s="28"/>
      <c r="P2863" s="28"/>
      <c r="Q2863" s="28"/>
      <c r="R2863" s="28"/>
      <c r="S2863" s="28"/>
      <c r="T2863" s="28"/>
      <c r="U2863" s="28"/>
      <c r="V2863" s="28"/>
      <c r="W2863" s="28"/>
      <c r="X2863" s="28"/>
      <c r="Y2863" s="28"/>
      <c r="Z2863" s="28"/>
      <c r="AA2863" s="28"/>
      <c r="AB2863" s="28"/>
      <c r="AC2863" s="28"/>
      <c r="AD2863" s="28"/>
      <c r="AE2863" s="28"/>
      <c r="AF2863" s="28"/>
      <c r="AG2863" s="28"/>
      <c r="AH2863" s="28"/>
      <c r="AI2863" s="28"/>
      <c r="AJ2863" s="28"/>
      <c r="AK2863" s="28"/>
      <c r="AL2863" s="28"/>
      <c r="AM2863" s="28"/>
      <c r="AN2863" s="28"/>
      <c r="AO2863" s="28"/>
      <c r="AP2863" s="28"/>
      <c r="AQ2863" s="28"/>
      <c r="AR2863" s="28"/>
    </row>
    <row r="2864" spans="5:44" x14ac:dyDescent="0.25">
      <c r="E2864" s="28"/>
      <c r="F2864" s="28"/>
      <c r="G2864" s="28"/>
      <c r="H2864" s="28"/>
      <c r="I2864" s="28"/>
      <c r="J2864" s="28"/>
      <c r="K2864" s="28"/>
      <c r="L2864" s="28"/>
      <c r="M2864" s="28"/>
      <c r="N2864" s="28"/>
      <c r="O2864" s="28"/>
      <c r="P2864" s="28"/>
      <c r="Q2864" s="28"/>
      <c r="R2864" s="28"/>
      <c r="S2864" s="28"/>
      <c r="T2864" s="28"/>
      <c r="U2864" s="28"/>
      <c r="V2864" s="28"/>
      <c r="W2864" s="28"/>
      <c r="X2864" s="28"/>
      <c r="Y2864" s="28"/>
      <c r="Z2864" s="28"/>
      <c r="AA2864" s="28"/>
      <c r="AB2864" s="28"/>
      <c r="AC2864" s="28"/>
      <c r="AD2864" s="28"/>
      <c r="AE2864" s="28"/>
      <c r="AF2864" s="28"/>
      <c r="AG2864" s="28"/>
      <c r="AH2864" s="28"/>
      <c r="AI2864" s="28"/>
      <c r="AJ2864" s="28"/>
      <c r="AK2864" s="28"/>
      <c r="AL2864" s="28"/>
      <c r="AM2864" s="28"/>
      <c r="AN2864" s="28"/>
      <c r="AO2864" s="28"/>
      <c r="AP2864" s="28"/>
      <c r="AQ2864" s="28"/>
      <c r="AR2864" s="28"/>
    </row>
    <row r="2865" spans="5:44" x14ac:dyDescent="0.25">
      <c r="E2865" s="28"/>
      <c r="F2865" s="28"/>
      <c r="G2865" s="28"/>
      <c r="H2865" s="28"/>
      <c r="I2865" s="28"/>
      <c r="J2865" s="28"/>
      <c r="K2865" s="28"/>
      <c r="L2865" s="28"/>
      <c r="M2865" s="28"/>
      <c r="N2865" s="28"/>
      <c r="O2865" s="28"/>
      <c r="P2865" s="28"/>
      <c r="Q2865" s="28"/>
      <c r="R2865" s="28"/>
      <c r="S2865" s="28"/>
      <c r="T2865" s="28"/>
      <c r="U2865" s="28"/>
      <c r="V2865" s="28"/>
      <c r="W2865" s="28"/>
      <c r="X2865" s="28"/>
      <c r="Y2865" s="28"/>
      <c r="Z2865" s="28"/>
      <c r="AA2865" s="28"/>
      <c r="AB2865" s="28"/>
      <c r="AC2865" s="28"/>
      <c r="AD2865" s="28"/>
      <c r="AE2865" s="28"/>
      <c r="AF2865" s="28"/>
      <c r="AG2865" s="28"/>
      <c r="AH2865" s="28"/>
      <c r="AI2865" s="28"/>
      <c r="AJ2865" s="28"/>
      <c r="AK2865" s="28"/>
      <c r="AL2865" s="28"/>
      <c r="AM2865" s="28"/>
      <c r="AN2865" s="28"/>
      <c r="AO2865" s="28"/>
      <c r="AP2865" s="28"/>
      <c r="AQ2865" s="28"/>
      <c r="AR2865" s="28"/>
    </row>
    <row r="2866" spans="5:44" x14ac:dyDescent="0.25">
      <c r="E2866" s="28"/>
      <c r="F2866" s="28"/>
      <c r="G2866" s="28"/>
      <c r="H2866" s="28"/>
      <c r="I2866" s="28"/>
      <c r="J2866" s="28"/>
      <c r="K2866" s="28"/>
      <c r="L2866" s="28"/>
      <c r="M2866" s="28"/>
      <c r="N2866" s="28"/>
      <c r="O2866" s="28"/>
      <c r="P2866" s="28"/>
      <c r="Q2866" s="28"/>
      <c r="R2866" s="28"/>
      <c r="S2866" s="28"/>
      <c r="T2866" s="28"/>
      <c r="U2866" s="28"/>
      <c r="V2866" s="28"/>
      <c r="W2866" s="28"/>
      <c r="X2866" s="28"/>
      <c r="Y2866" s="28"/>
      <c r="Z2866" s="28"/>
      <c r="AA2866" s="28"/>
      <c r="AB2866" s="28"/>
      <c r="AC2866" s="28"/>
      <c r="AD2866" s="28"/>
      <c r="AE2866" s="28"/>
      <c r="AF2866" s="28"/>
      <c r="AG2866" s="28"/>
      <c r="AH2866" s="28"/>
      <c r="AI2866" s="28"/>
      <c r="AJ2866" s="28"/>
      <c r="AK2866" s="28"/>
      <c r="AL2866" s="28"/>
      <c r="AM2866" s="28"/>
      <c r="AN2866" s="28"/>
      <c r="AO2866" s="28"/>
      <c r="AP2866" s="28"/>
      <c r="AQ2866" s="28"/>
      <c r="AR2866" s="28"/>
    </row>
    <row r="2867" spans="5:44" x14ac:dyDescent="0.25">
      <c r="E2867" s="28"/>
      <c r="F2867" s="28"/>
      <c r="G2867" s="28"/>
      <c r="H2867" s="28"/>
      <c r="I2867" s="28"/>
      <c r="J2867" s="28"/>
      <c r="K2867" s="28"/>
      <c r="L2867" s="28"/>
      <c r="M2867" s="28"/>
      <c r="N2867" s="28"/>
      <c r="O2867" s="28"/>
      <c r="P2867" s="28"/>
      <c r="Q2867" s="28"/>
      <c r="R2867" s="28"/>
      <c r="S2867" s="28"/>
      <c r="T2867" s="28"/>
      <c r="U2867" s="28"/>
      <c r="V2867" s="28"/>
      <c r="W2867" s="28"/>
      <c r="X2867" s="28"/>
      <c r="Y2867" s="28"/>
      <c r="Z2867" s="28"/>
      <c r="AA2867" s="28"/>
      <c r="AB2867" s="28"/>
      <c r="AC2867" s="28"/>
      <c r="AD2867" s="28"/>
      <c r="AE2867" s="28"/>
      <c r="AF2867" s="28"/>
      <c r="AG2867" s="28"/>
      <c r="AH2867" s="28"/>
      <c r="AI2867" s="28"/>
      <c r="AJ2867" s="28"/>
      <c r="AK2867" s="28"/>
      <c r="AL2867" s="28"/>
      <c r="AM2867" s="28"/>
      <c r="AN2867" s="28"/>
      <c r="AO2867" s="28"/>
      <c r="AP2867" s="28"/>
      <c r="AQ2867" s="28"/>
      <c r="AR2867" s="28"/>
    </row>
    <row r="2868" spans="5:44" x14ac:dyDescent="0.25">
      <c r="E2868" s="28"/>
      <c r="F2868" s="28"/>
      <c r="G2868" s="28"/>
      <c r="H2868" s="28"/>
      <c r="I2868" s="28"/>
      <c r="J2868" s="28"/>
      <c r="K2868" s="28"/>
      <c r="L2868" s="28"/>
      <c r="M2868" s="28"/>
      <c r="N2868" s="28"/>
      <c r="O2868" s="28"/>
      <c r="P2868" s="28"/>
      <c r="Q2868" s="28"/>
      <c r="R2868" s="28"/>
      <c r="S2868" s="28"/>
      <c r="T2868" s="28"/>
      <c r="U2868" s="28"/>
      <c r="V2868" s="28"/>
      <c r="W2868" s="28"/>
      <c r="X2868" s="28"/>
      <c r="Y2868" s="28"/>
      <c r="Z2868" s="28"/>
      <c r="AA2868" s="28"/>
      <c r="AB2868" s="28"/>
      <c r="AC2868" s="28"/>
      <c r="AD2868" s="28"/>
      <c r="AE2868" s="28"/>
      <c r="AF2868" s="28"/>
      <c r="AG2868" s="28"/>
      <c r="AH2868" s="28"/>
      <c r="AI2868" s="28"/>
      <c r="AJ2868" s="28"/>
      <c r="AK2868" s="28"/>
      <c r="AL2868" s="28"/>
      <c r="AM2868" s="28"/>
      <c r="AN2868" s="28"/>
      <c r="AO2868" s="28"/>
      <c r="AP2868" s="28"/>
      <c r="AQ2868" s="28"/>
      <c r="AR2868" s="28"/>
    </row>
    <row r="2869" spans="5:44" x14ac:dyDescent="0.25">
      <c r="E2869" s="28"/>
      <c r="F2869" s="28"/>
      <c r="G2869" s="28"/>
      <c r="H2869" s="28"/>
      <c r="I2869" s="28"/>
      <c r="J2869" s="28"/>
      <c r="K2869" s="28"/>
      <c r="L2869" s="28"/>
      <c r="M2869" s="28"/>
      <c r="N2869" s="28"/>
      <c r="O2869" s="28"/>
      <c r="P2869" s="28"/>
      <c r="Q2869" s="28"/>
      <c r="R2869" s="28"/>
      <c r="S2869" s="28"/>
      <c r="T2869" s="28"/>
      <c r="U2869" s="28"/>
      <c r="V2869" s="28"/>
      <c r="W2869" s="28"/>
      <c r="X2869" s="28"/>
      <c r="Y2869" s="28"/>
      <c r="Z2869" s="28"/>
      <c r="AA2869" s="28"/>
      <c r="AB2869" s="28"/>
      <c r="AC2869" s="28"/>
      <c r="AD2869" s="28"/>
      <c r="AE2869" s="28"/>
      <c r="AF2869" s="28"/>
      <c r="AG2869" s="28"/>
      <c r="AH2869" s="28"/>
      <c r="AI2869" s="28"/>
      <c r="AJ2869" s="28"/>
      <c r="AK2869" s="28"/>
      <c r="AL2869" s="28"/>
      <c r="AM2869" s="28"/>
      <c r="AN2869" s="28"/>
      <c r="AO2869" s="28"/>
      <c r="AP2869" s="28"/>
      <c r="AQ2869" s="28"/>
      <c r="AR2869" s="28"/>
    </row>
    <row r="2870" spans="5:44" x14ac:dyDescent="0.25">
      <c r="E2870" s="28"/>
      <c r="F2870" s="28"/>
      <c r="G2870" s="28"/>
      <c r="H2870" s="28"/>
      <c r="I2870" s="28"/>
      <c r="J2870" s="28"/>
      <c r="K2870" s="28"/>
      <c r="L2870" s="28"/>
      <c r="M2870" s="28"/>
      <c r="N2870" s="28"/>
      <c r="O2870" s="28"/>
      <c r="P2870" s="28"/>
      <c r="Q2870" s="28"/>
      <c r="R2870" s="28"/>
      <c r="S2870" s="28"/>
      <c r="T2870" s="28"/>
      <c r="U2870" s="28"/>
      <c r="V2870" s="28"/>
      <c r="W2870" s="28"/>
      <c r="X2870" s="28"/>
      <c r="Y2870" s="28"/>
      <c r="Z2870" s="28"/>
      <c r="AA2870" s="28"/>
      <c r="AB2870" s="28"/>
      <c r="AC2870" s="28"/>
      <c r="AD2870" s="28"/>
      <c r="AE2870" s="28"/>
      <c r="AF2870" s="28"/>
      <c r="AG2870" s="28"/>
      <c r="AH2870" s="28"/>
      <c r="AI2870" s="28"/>
      <c r="AJ2870" s="28"/>
      <c r="AK2870" s="28"/>
      <c r="AL2870" s="28"/>
      <c r="AM2870" s="28"/>
      <c r="AN2870" s="28"/>
      <c r="AO2870" s="28"/>
      <c r="AP2870" s="28"/>
      <c r="AQ2870" s="28"/>
      <c r="AR2870" s="28"/>
    </row>
    <row r="2871" spans="5:44" x14ac:dyDescent="0.25">
      <c r="E2871" s="28"/>
      <c r="F2871" s="28"/>
      <c r="G2871" s="28"/>
      <c r="H2871" s="28"/>
      <c r="I2871" s="28"/>
      <c r="J2871" s="28"/>
      <c r="K2871" s="28"/>
      <c r="L2871" s="28"/>
      <c r="M2871" s="28"/>
      <c r="N2871" s="28"/>
      <c r="O2871" s="28"/>
      <c r="P2871" s="28"/>
      <c r="Q2871" s="28"/>
      <c r="R2871" s="28"/>
      <c r="S2871" s="28"/>
      <c r="T2871" s="28"/>
      <c r="U2871" s="28"/>
      <c r="V2871" s="28"/>
      <c r="W2871" s="28"/>
      <c r="X2871" s="28"/>
      <c r="Y2871" s="28"/>
      <c r="Z2871" s="28"/>
      <c r="AA2871" s="28"/>
      <c r="AB2871" s="28"/>
      <c r="AC2871" s="28"/>
      <c r="AD2871" s="28"/>
      <c r="AE2871" s="28"/>
      <c r="AF2871" s="28"/>
      <c r="AG2871" s="28"/>
      <c r="AH2871" s="28"/>
      <c r="AI2871" s="28"/>
      <c r="AJ2871" s="28"/>
      <c r="AK2871" s="28"/>
      <c r="AL2871" s="28"/>
      <c r="AM2871" s="28"/>
      <c r="AN2871" s="28"/>
      <c r="AO2871" s="28"/>
      <c r="AP2871" s="28"/>
      <c r="AQ2871" s="28"/>
      <c r="AR2871" s="28"/>
    </row>
    <row r="2872" spans="5:44" x14ac:dyDescent="0.25">
      <c r="E2872" s="28"/>
      <c r="F2872" s="28"/>
      <c r="G2872" s="28"/>
      <c r="H2872" s="28"/>
      <c r="I2872" s="28"/>
      <c r="J2872" s="28"/>
      <c r="K2872" s="28"/>
      <c r="L2872" s="28"/>
      <c r="M2872" s="28"/>
      <c r="N2872" s="28"/>
      <c r="O2872" s="28"/>
      <c r="P2872" s="28"/>
      <c r="Q2872" s="28"/>
      <c r="R2872" s="28"/>
      <c r="S2872" s="28"/>
      <c r="T2872" s="28"/>
      <c r="U2872" s="28"/>
      <c r="V2872" s="28"/>
      <c r="W2872" s="28"/>
      <c r="X2872" s="28"/>
      <c r="Y2872" s="28"/>
      <c r="Z2872" s="28"/>
      <c r="AA2872" s="28"/>
      <c r="AB2872" s="28"/>
      <c r="AC2872" s="28"/>
      <c r="AD2872" s="28"/>
      <c r="AE2872" s="28"/>
      <c r="AF2872" s="28"/>
      <c r="AG2872" s="28"/>
      <c r="AH2872" s="28"/>
      <c r="AI2872" s="28"/>
      <c r="AJ2872" s="28"/>
      <c r="AK2872" s="28"/>
      <c r="AL2872" s="28"/>
      <c r="AM2872" s="28"/>
      <c r="AN2872" s="28"/>
      <c r="AO2872" s="28"/>
      <c r="AP2872" s="28"/>
      <c r="AQ2872" s="28"/>
      <c r="AR2872" s="28"/>
    </row>
    <row r="2873" spans="5:44" x14ac:dyDescent="0.25">
      <c r="E2873" s="28"/>
      <c r="F2873" s="28"/>
      <c r="G2873" s="28"/>
      <c r="H2873" s="28"/>
      <c r="I2873" s="28"/>
      <c r="J2873" s="28"/>
      <c r="K2873" s="28"/>
      <c r="L2873" s="28"/>
      <c r="M2873" s="28"/>
      <c r="N2873" s="28"/>
      <c r="O2873" s="28"/>
      <c r="P2873" s="28"/>
      <c r="Q2873" s="28"/>
      <c r="R2873" s="28"/>
      <c r="S2873" s="28"/>
      <c r="T2873" s="28"/>
      <c r="U2873" s="28"/>
      <c r="V2873" s="28"/>
      <c r="W2873" s="28"/>
      <c r="X2873" s="28"/>
      <c r="Y2873" s="28"/>
      <c r="Z2873" s="28"/>
      <c r="AA2873" s="28"/>
      <c r="AB2873" s="28"/>
      <c r="AC2873" s="28"/>
      <c r="AD2873" s="28"/>
      <c r="AE2873" s="28"/>
      <c r="AF2873" s="28"/>
      <c r="AG2873" s="28"/>
      <c r="AH2873" s="28"/>
      <c r="AI2873" s="28"/>
      <c r="AJ2873" s="28"/>
      <c r="AK2873" s="28"/>
      <c r="AL2873" s="28"/>
      <c r="AM2873" s="28"/>
      <c r="AN2873" s="28"/>
      <c r="AO2873" s="28"/>
      <c r="AP2873" s="28"/>
      <c r="AQ2873" s="28"/>
      <c r="AR2873" s="28"/>
    </row>
    <row r="2874" spans="5:44" x14ac:dyDescent="0.25">
      <c r="E2874" s="28"/>
      <c r="F2874" s="28"/>
      <c r="G2874" s="28"/>
      <c r="H2874" s="28"/>
      <c r="I2874" s="28"/>
      <c r="J2874" s="28"/>
      <c r="K2874" s="28"/>
      <c r="L2874" s="28"/>
      <c r="M2874" s="28"/>
      <c r="N2874" s="28"/>
      <c r="O2874" s="28"/>
      <c r="P2874" s="28"/>
      <c r="Q2874" s="28"/>
      <c r="R2874" s="28"/>
      <c r="S2874" s="28"/>
      <c r="T2874" s="28"/>
      <c r="U2874" s="28"/>
      <c r="V2874" s="28"/>
      <c r="W2874" s="28"/>
      <c r="X2874" s="28"/>
      <c r="Y2874" s="28"/>
      <c r="Z2874" s="28"/>
      <c r="AA2874" s="28"/>
      <c r="AB2874" s="28"/>
      <c r="AC2874" s="28"/>
      <c r="AD2874" s="28"/>
      <c r="AE2874" s="28"/>
      <c r="AF2874" s="28"/>
      <c r="AG2874" s="28"/>
      <c r="AH2874" s="28"/>
      <c r="AI2874" s="28"/>
      <c r="AJ2874" s="28"/>
      <c r="AK2874" s="28"/>
      <c r="AL2874" s="28"/>
      <c r="AM2874" s="28"/>
      <c r="AN2874" s="28"/>
      <c r="AO2874" s="28"/>
      <c r="AP2874" s="28"/>
      <c r="AQ2874" s="28"/>
      <c r="AR2874" s="28"/>
    </row>
    <row r="2875" spans="5:44" x14ac:dyDescent="0.25">
      <c r="E2875" s="28"/>
      <c r="F2875" s="28"/>
      <c r="G2875" s="28"/>
      <c r="H2875" s="28"/>
      <c r="I2875" s="28"/>
      <c r="J2875" s="28"/>
      <c r="K2875" s="28"/>
      <c r="L2875" s="28"/>
      <c r="M2875" s="28"/>
      <c r="N2875" s="28"/>
      <c r="O2875" s="28"/>
      <c r="P2875" s="28"/>
      <c r="Q2875" s="28"/>
      <c r="R2875" s="28"/>
      <c r="S2875" s="28"/>
      <c r="T2875" s="28"/>
      <c r="U2875" s="28"/>
      <c r="V2875" s="28"/>
      <c r="W2875" s="28"/>
      <c r="X2875" s="28"/>
      <c r="Y2875" s="28"/>
      <c r="Z2875" s="28"/>
      <c r="AA2875" s="28"/>
      <c r="AB2875" s="28"/>
      <c r="AC2875" s="28"/>
      <c r="AD2875" s="28"/>
      <c r="AE2875" s="28"/>
      <c r="AF2875" s="28"/>
      <c r="AG2875" s="28"/>
      <c r="AH2875" s="28"/>
      <c r="AI2875" s="28"/>
      <c r="AJ2875" s="28"/>
      <c r="AK2875" s="28"/>
      <c r="AL2875" s="28"/>
      <c r="AM2875" s="28"/>
      <c r="AN2875" s="28"/>
      <c r="AO2875" s="28"/>
      <c r="AP2875" s="28"/>
      <c r="AQ2875" s="28"/>
      <c r="AR2875" s="28"/>
    </row>
    <row r="2876" spans="5:44" x14ac:dyDescent="0.25">
      <c r="E2876" s="28"/>
      <c r="F2876" s="28"/>
      <c r="G2876" s="28"/>
      <c r="H2876" s="28"/>
      <c r="I2876" s="28"/>
      <c r="J2876" s="28"/>
      <c r="K2876" s="28"/>
      <c r="L2876" s="28"/>
      <c r="M2876" s="28"/>
      <c r="N2876" s="28"/>
      <c r="O2876" s="28"/>
      <c r="P2876" s="28"/>
      <c r="Q2876" s="28"/>
      <c r="R2876" s="28"/>
      <c r="S2876" s="28"/>
      <c r="T2876" s="28"/>
      <c r="U2876" s="28"/>
      <c r="V2876" s="28"/>
      <c r="W2876" s="28"/>
      <c r="X2876" s="28"/>
      <c r="Y2876" s="28"/>
      <c r="Z2876" s="28"/>
      <c r="AA2876" s="28"/>
      <c r="AB2876" s="28"/>
      <c r="AC2876" s="28"/>
      <c r="AD2876" s="28"/>
      <c r="AE2876" s="28"/>
      <c r="AF2876" s="28"/>
      <c r="AG2876" s="28"/>
      <c r="AH2876" s="28"/>
      <c r="AI2876" s="28"/>
      <c r="AJ2876" s="28"/>
      <c r="AK2876" s="28"/>
      <c r="AL2876" s="28"/>
      <c r="AM2876" s="28"/>
      <c r="AN2876" s="28"/>
      <c r="AO2876" s="28"/>
      <c r="AP2876" s="28"/>
      <c r="AQ2876" s="28"/>
      <c r="AR2876" s="28"/>
    </row>
    <row r="2877" spans="5:44" x14ac:dyDescent="0.25">
      <c r="E2877" s="28"/>
      <c r="F2877" s="28"/>
      <c r="G2877" s="28"/>
      <c r="H2877" s="28"/>
      <c r="I2877" s="28"/>
      <c r="J2877" s="28"/>
      <c r="K2877" s="28"/>
      <c r="L2877" s="28"/>
      <c r="M2877" s="28"/>
      <c r="N2877" s="28"/>
      <c r="O2877" s="28"/>
      <c r="P2877" s="28"/>
      <c r="Q2877" s="28"/>
      <c r="R2877" s="28"/>
      <c r="S2877" s="28"/>
      <c r="T2877" s="28"/>
      <c r="U2877" s="28"/>
      <c r="V2877" s="28"/>
      <c r="W2877" s="28"/>
      <c r="X2877" s="28"/>
      <c r="Y2877" s="28"/>
      <c r="Z2877" s="28"/>
      <c r="AA2877" s="28"/>
      <c r="AB2877" s="28"/>
      <c r="AC2877" s="28"/>
      <c r="AD2877" s="28"/>
      <c r="AE2877" s="28"/>
      <c r="AF2877" s="28"/>
      <c r="AG2877" s="28"/>
      <c r="AH2877" s="28"/>
      <c r="AI2877" s="28"/>
      <c r="AJ2877" s="28"/>
      <c r="AK2877" s="28"/>
      <c r="AL2877" s="28"/>
      <c r="AM2877" s="28"/>
      <c r="AN2877" s="28"/>
      <c r="AO2877" s="28"/>
      <c r="AP2877" s="28"/>
      <c r="AQ2877" s="28"/>
      <c r="AR2877" s="28"/>
    </row>
    <row r="2878" spans="5:44" x14ac:dyDescent="0.25">
      <c r="E2878" s="28"/>
      <c r="F2878" s="28"/>
      <c r="G2878" s="28"/>
      <c r="H2878" s="28"/>
      <c r="I2878" s="28"/>
      <c r="J2878" s="28"/>
      <c r="K2878" s="28"/>
      <c r="L2878" s="28"/>
      <c r="M2878" s="28"/>
      <c r="N2878" s="28"/>
      <c r="O2878" s="28"/>
      <c r="P2878" s="28"/>
      <c r="Q2878" s="28"/>
      <c r="R2878" s="28"/>
      <c r="S2878" s="28"/>
      <c r="T2878" s="28"/>
      <c r="U2878" s="28"/>
      <c r="V2878" s="28"/>
      <c r="W2878" s="28"/>
      <c r="X2878" s="28"/>
      <c r="Y2878" s="28"/>
      <c r="Z2878" s="28"/>
      <c r="AA2878" s="28"/>
      <c r="AB2878" s="28"/>
      <c r="AC2878" s="28"/>
      <c r="AD2878" s="28"/>
      <c r="AE2878" s="28"/>
      <c r="AF2878" s="28"/>
      <c r="AG2878" s="28"/>
      <c r="AH2878" s="28"/>
      <c r="AI2878" s="28"/>
      <c r="AJ2878" s="28"/>
      <c r="AK2878" s="28"/>
      <c r="AL2878" s="28"/>
      <c r="AM2878" s="28"/>
      <c r="AN2878" s="28"/>
      <c r="AO2878" s="28"/>
      <c r="AP2878" s="28"/>
      <c r="AQ2878" s="28"/>
      <c r="AR2878" s="28"/>
    </row>
    <row r="2879" spans="5:44" x14ac:dyDescent="0.25">
      <c r="E2879" s="28"/>
      <c r="F2879" s="28"/>
      <c r="G2879" s="28"/>
      <c r="H2879" s="28"/>
      <c r="I2879" s="28"/>
      <c r="J2879" s="28"/>
      <c r="K2879" s="28"/>
      <c r="L2879" s="28"/>
      <c r="M2879" s="28"/>
      <c r="N2879" s="28"/>
      <c r="O2879" s="28"/>
      <c r="P2879" s="28"/>
      <c r="Q2879" s="28"/>
      <c r="R2879" s="28"/>
      <c r="S2879" s="28"/>
      <c r="T2879" s="28"/>
      <c r="U2879" s="28"/>
      <c r="V2879" s="28"/>
      <c r="W2879" s="28"/>
      <c r="X2879" s="28"/>
      <c r="Y2879" s="28"/>
      <c r="Z2879" s="28"/>
      <c r="AA2879" s="28"/>
      <c r="AB2879" s="28"/>
      <c r="AC2879" s="28"/>
      <c r="AD2879" s="28"/>
      <c r="AE2879" s="28"/>
      <c r="AF2879" s="28"/>
      <c r="AG2879" s="28"/>
      <c r="AH2879" s="28"/>
      <c r="AI2879" s="28"/>
      <c r="AJ2879" s="28"/>
      <c r="AK2879" s="28"/>
      <c r="AL2879" s="28"/>
      <c r="AM2879" s="28"/>
      <c r="AN2879" s="28"/>
      <c r="AO2879" s="28"/>
      <c r="AP2879" s="28"/>
      <c r="AQ2879" s="28"/>
      <c r="AR2879" s="28"/>
    </row>
    <row r="2880" spans="5:44" x14ac:dyDescent="0.25">
      <c r="E2880" s="28"/>
      <c r="F2880" s="28"/>
      <c r="G2880" s="28"/>
      <c r="H2880" s="28"/>
      <c r="I2880" s="28"/>
      <c r="J2880" s="28"/>
      <c r="K2880" s="28"/>
      <c r="L2880" s="28"/>
      <c r="M2880" s="28"/>
      <c r="N2880" s="28"/>
      <c r="O2880" s="28"/>
      <c r="P2880" s="28"/>
      <c r="Q2880" s="28"/>
      <c r="R2880" s="28"/>
      <c r="S2880" s="28"/>
      <c r="T2880" s="28"/>
      <c r="U2880" s="28"/>
      <c r="V2880" s="28"/>
      <c r="W2880" s="28"/>
      <c r="X2880" s="28"/>
      <c r="Y2880" s="28"/>
      <c r="Z2880" s="28"/>
      <c r="AA2880" s="28"/>
      <c r="AB2880" s="28"/>
      <c r="AC2880" s="28"/>
      <c r="AD2880" s="28"/>
      <c r="AE2880" s="28"/>
      <c r="AF2880" s="28"/>
      <c r="AG2880" s="28"/>
      <c r="AH2880" s="28"/>
      <c r="AI2880" s="28"/>
      <c r="AJ2880" s="28"/>
      <c r="AK2880" s="28"/>
      <c r="AL2880" s="28"/>
      <c r="AM2880" s="28"/>
      <c r="AN2880" s="28"/>
      <c r="AO2880" s="28"/>
      <c r="AP2880" s="28"/>
      <c r="AQ2880" s="28"/>
      <c r="AR2880" s="28"/>
    </row>
    <row r="2881" spans="5:44" x14ac:dyDescent="0.25">
      <c r="E2881" s="28"/>
      <c r="F2881" s="28"/>
      <c r="G2881" s="28"/>
      <c r="H2881" s="28"/>
      <c r="I2881" s="28"/>
      <c r="J2881" s="28"/>
      <c r="K2881" s="28"/>
      <c r="L2881" s="28"/>
      <c r="M2881" s="28"/>
      <c r="N2881" s="28"/>
      <c r="O2881" s="28"/>
      <c r="P2881" s="28"/>
      <c r="Q2881" s="28"/>
      <c r="R2881" s="28"/>
      <c r="S2881" s="28"/>
      <c r="T2881" s="28"/>
      <c r="U2881" s="28"/>
      <c r="V2881" s="28"/>
      <c r="W2881" s="28"/>
      <c r="X2881" s="28"/>
      <c r="Y2881" s="28"/>
      <c r="Z2881" s="28"/>
      <c r="AA2881" s="28"/>
      <c r="AB2881" s="28"/>
      <c r="AC2881" s="28"/>
      <c r="AD2881" s="28"/>
      <c r="AE2881" s="28"/>
      <c r="AF2881" s="28"/>
      <c r="AG2881" s="28"/>
      <c r="AH2881" s="28"/>
      <c r="AI2881" s="28"/>
      <c r="AJ2881" s="28"/>
      <c r="AK2881" s="28"/>
      <c r="AL2881" s="28"/>
      <c r="AM2881" s="28"/>
      <c r="AN2881" s="28"/>
      <c r="AO2881" s="28"/>
      <c r="AP2881" s="28"/>
      <c r="AQ2881" s="28"/>
      <c r="AR2881" s="28"/>
    </row>
    <row r="2882" spans="5:44" x14ac:dyDescent="0.25">
      <c r="E2882" s="28"/>
      <c r="F2882" s="28"/>
      <c r="G2882" s="28"/>
      <c r="H2882" s="28"/>
      <c r="I2882" s="28"/>
      <c r="J2882" s="28"/>
      <c r="K2882" s="28"/>
      <c r="L2882" s="28"/>
      <c r="M2882" s="28"/>
      <c r="N2882" s="28"/>
      <c r="O2882" s="28"/>
      <c r="P2882" s="28"/>
      <c r="Q2882" s="28"/>
      <c r="R2882" s="28"/>
      <c r="S2882" s="28"/>
      <c r="T2882" s="28"/>
      <c r="U2882" s="28"/>
      <c r="V2882" s="28"/>
      <c r="W2882" s="28"/>
      <c r="X2882" s="28"/>
      <c r="Y2882" s="28"/>
      <c r="Z2882" s="28"/>
      <c r="AA2882" s="28"/>
      <c r="AB2882" s="28"/>
      <c r="AC2882" s="28"/>
      <c r="AD2882" s="28"/>
      <c r="AE2882" s="28"/>
      <c r="AF2882" s="28"/>
      <c r="AG2882" s="28"/>
      <c r="AH2882" s="28"/>
      <c r="AI2882" s="28"/>
      <c r="AJ2882" s="28"/>
      <c r="AK2882" s="28"/>
      <c r="AL2882" s="28"/>
      <c r="AM2882" s="28"/>
      <c r="AN2882" s="28"/>
      <c r="AO2882" s="28"/>
      <c r="AP2882" s="28"/>
      <c r="AQ2882" s="28"/>
      <c r="AR2882" s="28"/>
    </row>
    <row r="2883" spans="5:44" x14ac:dyDescent="0.25">
      <c r="E2883" s="28"/>
      <c r="F2883" s="28"/>
      <c r="G2883" s="28"/>
      <c r="H2883" s="28"/>
      <c r="I2883" s="28"/>
      <c r="J2883" s="28"/>
      <c r="K2883" s="28"/>
      <c r="L2883" s="28"/>
      <c r="M2883" s="28"/>
      <c r="N2883" s="28"/>
      <c r="O2883" s="28"/>
      <c r="P2883" s="28"/>
      <c r="Q2883" s="28"/>
      <c r="R2883" s="28"/>
      <c r="S2883" s="28"/>
      <c r="T2883" s="28"/>
      <c r="U2883" s="28"/>
      <c r="V2883" s="28"/>
      <c r="W2883" s="28"/>
      <c r="X2883" s="28"/>
      <c r="Y2883" s="28"/>
      <c r="Z2883" s="28"/>
      <c r="AA2883" s="28"/>
      <c r="AB2883" s="28"/>
      <c r="AC2883" s="28"/>
      <c r="AD2883" s="28"/>
      <c r="AE2883" s="28"/>
      <c r="AF2883" s="28"/>
      <c r="AG2883" s="28"/>
      <c r="AH2883" s="28"/>
      <c r="AI2883" s="28"/>
      <c r="AJ2883" s="28"/>
      <c r="AK2883" s="28"/>
      <c r="AL2883" s="28"/>
      <c r="AM2883" s="28"/>
      <c r="AN2883" s="28"/>
      <c r="AO2883" s="28"/>
      <c r="AP2883" s="28"/>
      <c r="AQ2883" s="28"/>
      <c r="AR2883" s="28"/>
    </row>
    <row r="2884" spans="5:44" x14ac:dyDescent="0.25">
      <c r="E2884" s="28"/>
      <c r="F2884" s="28"/>
      <c r="G2884" s="28"/>
      <c r="H2884" s="28"/>
      <c r="I2884" s="28"/>
      <c r="J2884" s="28"/>
      <c r="K2884" s="28"/>
      <c r="L2884" s="28"/>
      <c r="M2884" s="28"/>
      <c r="N2884" s="28"/>
      <c r="O2884" s="28"/>
      <c r="P2884" s="28"/>
      <c r="Q2884" s="28"/>
      <c r="R2884" s="28"/>
      <c r="S2884" s="28"/>
      <c r="T2884" s="28"/>
      <c r="U2884" s="28"/>
      <c r="V2884" s="28"/>
      <c r="W2884" s="28"/>
      <c r="X2884" s="28"/>
      <c r="Y2884" s="28"/>
      <c r="Z2884" s="28"/>
      <c r="AA2884" s="28"/>
      <c r="AB2884" s="28"/>
      <c r="AC2884" s="28"/>
      <c r="AD2884" s="28"/>
      <c r="AE2884" s="28"/>
      <c r="AF2884" s="28"/>
      <c r="AG2884" s="28"/>
      <c r="AH2884" s="28"/>
      <c r="AI2884" s="28"/>
      <c r="AJ2884" s="28"/>
      <c r="AK2884" s="28"/>
      <c r="AL2884" s="28"/>
      <c r="AM2884" s="28"/>
      <c r="AN2884" s="28"/>
      <c r="AO2884" s="28"/>
      <c r="AP2884" s="28"/>
      <c r="AQ2884" s="28"/>
      <c r="AR2884" s="28"/>
    </row>
    <row r="2885" spans="5:44" x14ac:dyDescent="0.25">
      <c r="E2885" s="28"/>
      <c r="F2885" s="28"/>
      <c r="G2885" s="28"/>
      <c r="H2885" s="28"/>
      <c r="I2885" s="28"/>
      <c r="J2885" s="28"/>
      <c r="K2885" s="28"/>
      <c r="L2885" s="28"/>
      <c r="M2885" s="28"/>
      <c r="N2885" s="28"/>
      <c r="O2885" s="28"/>
      <c r="P2885" s="28"/>
      <c r="Q2885" s="28"/>
      <c r="R2885" s="28"/>
      <c r="S2885" s="28"/>
      <c r="T2885" s="28"/>
      <c r="U2885" s="28"/>
      <c r="V2885" s="28"/>
      <c r="W2885" s="28"/>
      <c r="X2885" s="28"/>
      <c r="Y2885" s="28"/>
      <c r="Z2885" s="28"/>
      <c r="AA2885" s="28"/>
      <c r="AB2885" s="28"/>
      <c r="AC2885" s="28"/>
      <c r="AD2885" s="28"/>
      <c r="AE2885" s="28"/>
      <c r="AF2885" s="28"/>
      <c r="AG2885" s="28"/>
      <c r="AH2885" s="28"/>
      <c r="AI2885" s="28"/>
      <c r="AJ2885" s="28"/>
      <c r="AK2885" s="28"/>
      <c r="AL2885" s="28"/>
      <c r="AM2885" s="28"/>
      <c r="AN2885" s="28"/>
      <c r="AO2885" s="28"/>
      <c r="AP2885" s="28"/>
      <c r="AQ2885" s="28"/>
      <c r="AR2885" s="28"/>
    </row>
    <row r="2886" spans="5:44" x14ac:dyDescent="0.25">
      <c r="E2886" s="28"/>
      <c r="F2886" s="28"/>
      <c r="G2886" s="28"/>
      <c r="H2886" s="28"/>
      <c r="I2886" s="28"/>
      <c r="J2886" s="28"/>
      <c r="K2886" s="28"/>
      <c r="L2886" s="28"/>
      <c r="M2886" s="28"/>
      <c r="N2886" s="28"/>
      <c r="O2886" s="28"/>
      <c r="P2886" s="28"/>
      <c r="Q2886" s="28"/>
      <c r="R2886" s="28"/>
      <c r="S2886" s="28"/>
      <c r="T2886" s="28"/>
      <c r="U2886" s="28"/>
      <c r="V2886" s="28"/>
      <c r="W2886" s="28"/>
      <c r="X2886" s="28"/>
      <c r="Y2886" s="28"/>
      <c r="Z2886" s="28"/>
      <c r="AA2886" s="28"/>
      <c r="AB2886" s="28"/>
      <c r="AC2886" s="28"/>
      <c r="AD2886" s="28"/>
      <c r="AE2886" s="28"/>
      <c r="AF2886" s="28"/>
      <c r="AG2886" s="28"/>
      <c r="AH2886" s="28"/>
      <c r="AI2886" s="28"/>
      <c r="AJ2886" s="28"/>
      <c r="AK2886" s="28"/>
      <c r="AL2886" s="28"/>
      <c r="AM2886" s="28"/>
      <c r="AN2886" s="28"/>
      <c r="AO2886" s="28"/>
      <c r="AP2886" s="28"/>
      <c r="AQ2886" s="28"/>
      <c r="AR2886" s="28"/>
    </row>
    <row r="2887" spans="5:44" x14ac:dyDescent="0.25">
      <c r="E2887" s="28"/>
      <c r="F2887" s="28"/>
      <c r="G2887" s="28"/>
      <c r="H2887" s="28"/>
      <c r="I2887" s="28"/>
      <c r="J2887" s="28"/>
      <c r="K2887" s="28"/>
      <c r="L2887" s="28"/>
      <c r="M2887" s="28"/>
      <c r="N2887" s="28"/>
      <c r="O2887" s="28"/>
      <c r="P2887" s="28"/>
      <c r="Q2887" s="28"/>
      <c r="R2887" s="28"/>
      <c r="S2887" s="28"/>
      <c r="T2887" s="28"/>
      <c r="U2887" s="28"/>
      <c r="V2887" s="28"/>
      <c r="W2887" s="28"/>
      <c r="X2887" s="28"/>
      <c r="Y2887" s="28"/>
      <c r="Z2887" s="28"/>
      <c r="AA2887" s="28"/>
      <c r="AB2887" s="28"/>
      <c r="AC2887" s="28"/>
      <c r="AD2887" s="28"/>
      <c r="AE2887" s="28"/>
      <c r="AF2887" s="28"/>
      <c r="AG2887" s="28"/>
      <c r="AH2887" s="28"/>
      <c r="AI2887" s="28"/>
      <c r="AJ2887" s="28"/>
      <c r="AK2887" s="28"/>
      <c r="AL2887" s="28"/>
      <c r="AM2887" s="28"/>
      <c r="AN2887" s="28"/>
      <c r="AO2887" s="28"/>
      <c r="AP2887" s="28"/>
      <c r="AQ2887" s="28"/>
      <c r="AR2887" s="28"/>
    </row>
    <row r="2888" spans="5:44" x14ac:dyDescent="0.25">
      <c r="E2888" s="28"/>
      <c r="F2888" s="28"/>
      <c r="G2888" s="28"/>
      <c r="H2888" s="28"/>
      <c r="I2888" s="28"/>
      <c r="J2888" s="28"/>
      <c r="K2888" s="28"/>
      <c r="L2888" s="28"/>
      <c r="M2888" s="28"/>
      <c r="N2888" s="28"/>
      <c r="O2888" s="28"/>
      <c r="P2888" s="28"/>
      <c r="Q2888" s="28"/>
      <c r="R2888" s="28"/>
      <c r="S2888" s="28"/>
      <c r="T2888" s="28"/>
      <c r="U2888" s="28"/>
      <c r="V2888" s="28"/>
      <c r="W2888" s="28"/>
      <c r="X2888" s="28"/>
      <c r="Y2888" s="28"/>
      <c r="Z2888" s="28"/>
      <c r="AA2888" s="28"/>
      <c r="AB2888" s="28"/>
      <c r="AC2888" s="28"/>
      <c r="AD2888" s="28"/>
      <c r="AE2888" s="28"/>
      <c r="AF2888" s="28"/>
      <c r="AG2888" s="28"/>
      <c r="AH2888" s="28"/>
      <c r="AI2888" s="28"/>
      <c r="AJ2888" s="28"/>
      <c r="AK2888" s="28"/>
      <c r="AL2888" s="28"/>
      <c r="AM2888" s="28"/>
      <c r="AN2888" s="28"/>
      <c r="AO2888" s="28"/>
      <c r="AP2888" s="28"/>
      <c r="AQ2888" s="28"/>
      <c r="AR2888" s="28"/>
    </row>
    <row r="2889" spans="5:44" x14ac:dyDescent="0.25">
      <c r="E2889" s="28"/>
      <c r="F2889" s="28"/>
      <c r="G2889" s="28"/>
      <c r="H2889" s="28"/>
      <c r="I2889" s="28"/>
      <c r="J2889" s="28"/>
      <c r="K2889" s="28"/>
      <c r="L2889" s="28"/>
      <c r="M2889" s="28"/>
      <c r="N2889" s="28"/>
      <c r="O2889" s="28"/>
      <c r="P2889" s="28"/>
      <c r="Q2889" s="28"/>
      <c r="R2889" s="28"/>
      <c r="S2889" s="28"/>
      <c r="T2889" s="28"/>
      <c r="U2889" s="28"/>
      <c r="V2889" s="28"/>
      <c r="W2889" s="28"/>
      <c r="X2889" s="28"/>
      <c r="Y2889" s="28"/>
      <c r="Z2889" s="28"/>
      <c r="AA2889" s="28"/>
      <c r="AB2889" s="28"/>
      <c r="AC2889" s="28"/>
      <c r="AD2889" s="28"/>
      <c r="AE2889" s="28"/>
      <c r="AF2889" s="28"/>
      <c r="AG2889" s="28"/>
      <c r="AH2889" s="28"/>
      <c r="AI2889" s="28"/>
      <c r="AJ2889" s="28"/>
      <c r="AK2889" s="28"/>
      <c r="AL2889" s="28"/>
      <c r="AM2889" s="28"/>
      <c r="AN2889" s="28"/>
      <c r="AO2889" s="28"/>
      <c r="AP2889" s="28"/>
      <c r="AQ2889" s="28"/>
      <c r="AR2889" s="28"/>
    </row>
    <row r="2890" spans="5:44" x14ac:dyDescent="0.25">
      <c r="E2890" s="28"/>
      <c r="F2890" s="28"/>
      <c r="G2890" s="28"/>
      <c r="H2890" s="28"/>
      <c r="I2890" s="28"/>
      <c r="J2890" s="28"/>
      <c r="K2890" s="28"/>
      <c r="L2890" s="28"/>
      <c r="M2890" s="28"/>
      <c r="N2890" s="28"/>
      <c r="O2890" s="28"/>
      <c r="P2890" s="28"/>
      <c r="Q2890" s="28"/>
      <c r="R2890" s="28"/>
      <c r="S2890" s="28"/>
      <c r="T2890" s="28"/>
      <c r="U2890" s="28"/>
      <c r="V2890" s="28"/>
      <c r="W2890" s="28"/>
      <c r="X2890" s="28"/>
      <c r="Y2890" s="28"/>
      <c r="Z2890" s="28"/>
      <c r="AA2890" s="28"/>
      <c r="AB2890" s="28"/>
      <c r="AC2890" s="28"/>
      <c r="AD2890" s="28"/>
      <c r="AE2890" s="28"/>
      <c r="AF2890" s="28"/>
      <c r="AG2890" s="28"/>
      <c r="AH2890" s="28"/>
      <c r="AI2890" s="28"/>
      <c r="AJ2890" s="28"/>
      <c r="AK2890" s="28"/>
      <c r="AL2890" s="28"/>
      <c r="AM2890" s="28"/>
      <c r="AN2890" s="28"/>
      <c r="AO2890" s="28"/>
      <c r="AP2890" s="28"/>
      <c r="AQ2890" s="28"/>
      <c r="AR2890" s="28"/>
    </row>
    <row r="2891" spans="5:44" x14ac:dyDescent="0.25">
      <c r="E2891" s="28"/>
      <c r="F2891" s="28"/>
      <c r="G2891" s="28"/>
      <c r="H2891" s="28"/>
      <c r="I2891" s="28"/>
      <c r="J2891" s="28"/>
      <c r="K2891" s="28"/>
      <c r="L2891" s="28"/>
      <c r="M2891" s="28"/>
      <c r="N2891" s="28"/>
      <c r="O2891" s="28"/>
      <c r="P2891" s="28"/>
      <c r="Q2891" s="28"/>
      <c r="R2891" s="28"/>
      <c r="S2891" s="28"/>
      <c r="T2891" s="28"/>
      <c r="U2891" s="28"/>
      <c r="V2891" s="28"/>
      <c r="W2891" s="28"/>
      <c r="X2891" s="28"/>
      <c r="Y2891" s="28"/>
      <c r="Z2891" s="28"/>
      <c r="AA2891" s="28"/>
      <c r="AB2891" s="28"/>
      <c r="AC2891" s="28"/>
      <c r="AD2891" s="28"/>
      <c r="AE2891" s="28"/>
      <c r="AF2891" s="28"/>
      <c r="AG2891" s="28"/>
      <c r="AH2891" s="28"/>
      <c r="AI2891" s="28"/>
      <c r="AJ2891" s="28"/>
      <c r="AK2891" s="28"/>
      <c r="AL2891" s="28"/>
      <c r="AM2891" s="28"/>
      <c r="AN2891" s="28"/>
      <c r="AO2891" s="28"/>
      <c r="AP2891" s="28"/>
      <c r="AQ2891" s="28"/>
      <c r="AR2891" s="28"/>
    </row>
    <row r="2892" spans="5:44" x14ac:dyDescent="0.25">
      <c r="E2892" s="28"/>
      <c r="F2892" s="28"/>
      <c r="G2892" s="28"/>
      <c r="H2892" s="28"/>
      <c r="I2892" s="28"/>
      <c r="J2892" s="28"/>
      <c r="K2892" s="28"/>
      <c r="L2892" s="28"/>
      <c r="M2892" s="28"/>
      <c r="N2892" s="28"/>
      <c r="O2892" s="28"/>
      <c r="P2892" s="28"/>
      <c r="Q2892" s="28"/>
      <c r="R2892" s="28"/>
      <c r="S2892" s="28"/>
      <c r="T2892" s="28"/>
      <c r="U2892" s="28"/>
      <c r="V2892" s="28"/>
      <c r="W2892" s="28"/>
      <c r="X2892" s="28"/>
      <c r="Y2892" s="28"/>
      <c r="Z2892" s="28"/>
      <c r="AA2892" s="28"/>
      <c r="AB2892" s="28"/>
      <c r="AC2892" s="28"/>
      <c r="AD2892" s="28"/>
      <c r="AE2892" s="28"/>
      <c r="AF2892" s="28"/>
      <c r="AG2892" s="28"/>
      <c r="AH2892" s="28"/>
      <c r="AI2892" s="28"/>
      <c r="AJ2892" s="28"/>
      <c r="AK2892" s="28"/>
      <c r="AL2892" s="28"/>
      <c r="AM2892" s="28"/>
      <c r="AN2892" s="28"/>
      <c r="AO2892" s="28"/>
      <c r="AP2892" s="28"/>
      <c r="AQ2892" s="28"/>
      <c r="AR2892" s="28"/>
    </row>
    <row r="2893" spans="5:44" x14ac:dyDescent="0.25">
      <c r="E2893" s="28"/>
      <c r="F2893" s="28"/>
      <c r="G2893" s="28"/>
      <c r="H2893" s="28"/>
      <c r="I2893" s="28"/>
      <c r="J2893" s="28"/>
      <c r="K2893" s="28"/>
      <c r="L2893" s="28"/>
      <c r="M2893" s="28"/>
      <c r="N2893" s="28"/>
      <c r="O2893" s="28"/>
      <c r="P2893" s="28"/>
      <c r="Q2893" s="28"/>
      <c r="R2893" s="28"/>
      <c r="S2893" s="28"/>
      <c r="T2893" s="28"/>
      <c r="U2893" s="28"/>
      <c r="V2893" s="28"/>
      <c r="W2893" s="28"/>
      <c r="X2893" s="28"/>
      <c r="Y2893" s="28"/>
      <c r="Z2893" s="28"/>
      <c r="AA2893" s="28"/>
      <c r="AB2893" s="28"/>
      <c r="AC2893" s="28"/>
      <c r="AD2893" s="28"/>
      <c r="AE2893" s="28"/>
      <c r="AF2893" s="28"/>
      <c r="AG2893" s="28"/>
      <c r="AH2893" s="28"/>
      <c r="AI2893" s="28"/>
      <c r="AJ2893" s="28"/>
      <c r="AK2893" s="28"/>
      <c r="AL2893" s="28"/>
      <c r="AM2893" s="28"/>
      <c r="AN2893" s="28"/>
      <c r="AO2893" s="28"/>
      <c r="AP2893" s="28"/>
      <c r="AQ2893" s="28"/>
      <c r="AR2893" s="28"/>
    </row>
    <row r="2894" spans="5:44" x14ac:dyDescent="0.25">
      <c r="E2894" s="28"/>
      <c r="F2894" s="28"/>
      <c r="G2894" s="28"/>
      <c r="H2894" s="28"/>
      <c r="I2894" s="28"/>
      <c r="J2894" s="28"/>
      <c r="K2894" s="28"/>
      <c r="L2894" s="28"/>
      <c r="M2894" s="28"/>
      <c r="N2894" s="28"/>
      <c r="O2894" s="28"/>
      <c r="P2894" s="28"/>
      <c r="Q2894" s="28"/>
      <c r="R2894" s="28"/>
      <c r="S2894" s="28"/>
      <c r="T2894" s="28"/>
      <c r="U2894" s="28"/>
      <c r="V2894" s="28"/>
      <c r="W2894" s="28"/>
      <c r="X2894" s="28"/>
      <c r="Y2894" s="28"/>
      <c r="Z2894" s="28"/>
      <c r="AA2894" s="28"/>
      <c r="AB2894" s="28"/>
      <c r="AC2894" s="28"/>
      <c r="AD2894" s="28"/>
      <c r="AE2894" s="28"/>
      <c r="AF2894" s="28"/>
      <c r="AG2894" s="28"/>
      <c r="AH2894" s="28"/>
      <c r="AI2894" s="28"/>
      <c r="AJ2894" s="28"/>
      <c r="AK2894" s="28"/>
      <c r="AL2894" s="28"/>
      <c r="AM2894" s="28"/>
      <c r="AN2894" s="28"/>
      <c r="AO2894" s="28"/>
      <c r="AP2894" s="28"/>
      <c r="AQ2894" s="28"/>
      <c r="AR2894" s="28"/>
    </row>
    <row r="2895" spans="5:44" x14ac:dyDescent="0.25">
      <c r="E2895" s="28"/>
      <c r="F2895" s="28"/>
      <c r="G2895" s="28"/>
      <c r="H2895" s="28"/>
      <c r="I2895" s="28"/>
      <c r="J2895" s="28"/>
      <c r="K2895" s="28"/>
      <c r="L2895" s="28"/>
      <c r="M2895" s="28"/>
      <c r="N2895" s="28"/>
      <c r="O2895" s="28"/>
      <c r="P2895" s="28"/>
      <c r="Q2895" s="28"/>
      <c r="R2895" s="28"/>
      <c r="S2895" s="28"/>
      <c r="T2895" s="28"/>
      <c r="U2895" s="28"/>
      <c r="V2895" s="28"/>
      <c r="W2895" s="28"/>
      <c r="X2895" s="28"/>
      <c r="Y2895" s="28"/>
      <c r="Z2895" s="28"/>
      <c r="AA2895" s="28"/>
      <c r="AB2895" s="28"/>
      <c r="AC2895" s="28"/>
      <c r="AD2895" s="28"/>
      <c r="AE2895" s="28"/>
      <c r="AF2895" s="28"/>
      <c r="AG2895" s="28"/>
      <c r="AH2895" s="28"/>
      <c r="AI2895" s="28"/>
      <c r="AJ2895" s="28"/>
      <c r="AK2895" s="28"/>
      <c r="AL2895" s="28"/>
      <c r="AM2895" s="28"/>
      <c r="AN2895" s="28"/>
      <c r="AO2895" s="28"/>
      <c r="AP2895" s="28"/>
      <c r="AQ2895" s="28"/>
      <c r="AR2895" s="28"/>
    </row>
    <row r="2896" spans="5:44" x14ac:dyDescent="0.25">
      <c r="E2896" s="28"/>
      <c r="F2896" s="28"/>
      <c r="G2896" s="28"/>
      <c r="H2896" s="28"/>
      <c r="I2896" s="28"/>
      <c r="J2896" s="28"/>
      <c r="K2896" s="28"/>
      <c r="L2896" s="28"/>
      <c r="M2896" s="28"/>
      <c r="N2896" s="28"/>
      <c r="O2896" s="28"/>
      <c r="P2896" s="28"/>
      <c r="Q2896" s="28"/>
      <c r="R2896" s="28"/>
      <c r="S2896" s="28"/>
      <c r="T2896" s="28"/>
      <c r="U2896" s="28"/>
      <c r="V2896" s="28"/>
      <c r="W2896" s="28"/>
      <c r="X2896" s="28"/>
      <c r="Y2896" s="28"/>
      <c r="Z2896" s="28"/>
      <c r="AA2896" s="28"/>
      <c r="AB2896" s="28"/>
      <c r="AC2896" s="28"/>
      <c r="AD2896" s="28"/>
      <c r="AE2896" s="28"/>
      <c r="AF2896" s="28"/>
      <c r="AG2896" s="28"/>
      <c r="AH2896" s="28"/>
      <c r="AI2896" s="28"/>
      <c r="AJ2896" s="28"/>
      <c r="AK2896" s="28"/>
      <c r="AL2896" s="28"/>
      <c r="AM2896" s="28"/>
      <c r="AN2896" s="28"/>
      <c r="AO2896" s="28"/>
      <c r="AP2896" s="28"/>
      <c r="AQ2896" s="28"/>
      <c r="AR2896" s="28"/>
    </row>
    <row r="2897" spans="5:44" x14ac:dyDescent="0.25">
      <c r="E2897" s="28"/>
      <c r="F2897" s="28"/>
      <c r="G2897" s="28"/>
      <c r="H2897" s="28"/>
      <c r="I2897" s="28"/>
      <c r="J2897" s="28"/>
      <c r="K2897" s="28"/>
      <c r="L2897" s="28"/>
      <c r="M2897" s="28"/>
      <c r="N2897" s="28"/>
      <c r="O2897" s="28"/>
      <c r="P2897" s="28"/>
      <c r="Q2897" s="28"/>
      <c r="R2897" s="28"/>
      <c r="S2897" s="28"/>
      <c r="T2897" s="28"/>
      <c r="U2897" s="28"/>
      <c r="V2897" s="28"/>
      <c r="W2897" s="28"/>
      <c r="X2897" s="28"/>
      <c r="Y2897" s="28"/>
      <c r="Z2897" s="28"/>
      <c r="AA2897" s="28"/>
      <c r="AB2897" s="28"/>
      <c r="AC2897" s="28"/>
      <c r="AD2897" s="28"/>
      <c r="AE2897" s="28"/>
      <c r="AF2897" s="28"/>
      <c r="AG2897" s="28"/>
      <c r="AH2897" s="28"/>
      <c r="AI2897" s="28"/>
      <c r="AJ2897" s="28"/>
      <c r="AK2897" s="28"/>
      <c r="AL2897" s="28"/>
      <c r="AM2897" s="28"/>
      <c r="AN2897" s="28"/>
      <c r="AO2897" s="28"/>
      <c r="AP2897" s="28"/>
      <c r="AQ2897" s="28"/>
      <c r="AR2897" s="28"/>
    </row>
    <row r="2898" spans="5:44" x14ac:dyDescent="0.25">
      <c r="E2898" s="28"/>
      <c r="F2898" s="28"/>
      <c r="G2898" s="28"/>
      <c r="H2898" s="28"/>
      <c r="I2898" s="28"/>
      <c r="J2898" s="28"/>
      <c r="K2898" s="28"/>
      <c r="L2898" s="28"/>
      <c r="M2898" s="28"/>
      <c r="N2898" s="28"/>
      <c r="O2898" s="28"/>
      <c r="P2898" s="28"/>
      <c r="Q2898" s="28"/>
      <c r="R2898" s="28"/>
      <c r="S2898" s="28"/>
      <c r="T2898" s="28"/>
      <c r="U2898" s="28"/>
      <c r="V2898" s="28"/>
      <c r="W2898" s="28"/>
      <c r="X2898" s="28"/>
      <c r="Y2898" s="28"/>
      <c r="Z2898" s="28"/>
      <c r="AA2898" s="28"/>
      <c r="AB2898" s="28"/>
      <c r="AC2898" s="28"/>
      <c r="AD2898" s="28"/>
      <c r="AE2898" s="28"/>
      <c r="AF2898" s="28"/>
      <c r="AG2898" s="28"/>
      <c r="AH2898" s="28"/>
      <c r="AI2898" s="28"/>
      <c r="AJ2898" s="28"/>
      <c r="AK2898" s="28"/>
      <c r="AL2898" s="28"/>
      <c r="AM2898" s="28"/>
      <c r="AN2898" s="28"/>
      <c r="AO2898" s="28"/>
      <c r="AP2898" s="28"/>
      <c r="AQ2898" s="28"/>
      <c r="AR2898" s="28"/>
    </row>
    <row r="2899" spans="5:44" x14ac:dyDescent="0.25">
      <c r="E2899" s="28"/>
      <c r="F2899" s="28"/>
      <c r="G2899" s="28"/>
      <c r="H2899" s="28"/>
      <c r="I2899" s="28"/>
      <c r="J2899" s="28"/>
      <c r="K2899" s="28"/>
      <c r="L2899" s="28"/>
      <c r="M2899" s="28"/>
      <c r="N2899" s="28"/>
      <c r="O2899" s="28"/>
      <c r="P2899" s="28"/>
      <c r="Q2899" s="28"/>
      <c r="R2899" s="28"/>
      <c r="S2899" s="28"/>
      <c r="T2899" s="28"/>
      <c r="U2899" s="28"/>
      <c r="V2899" s="28"/>
      <c r="W2899" s="28"/>
      <c r="X2899" s="28"/>
      <c r="Y2899" s="28"/>
      <c r="Z2899" s="28"/>
      <c r="AA2899" s="28"/>
      <c r="AB2899" s="28"/>
      <c r="AC2899" s="28"/>
      <c r="AD2899" s="28"/>
      <c r="AE2899" s="28"/>
      <c r="AF2899" s="28"/>
      <c r="AG2899" s="28"/>
      <c r="AH2899" s="28"/>
      <c r="AI2899" s="28"/>
      <c r="AJ2899" s="28"/>
      <c r="AK2899" s="28"/>
      <c r="AL2899" s="28"/>
      <c r="AM2899" s="28"/>
      <c r="AN2899" s="28"/>
      <c r="AO2899" s="28"/>
      <c r="AP2899" s="28"/>
      <c r="AQ2899" s="28"/>
      <c r="AR2899" s="28"/>
    </row>
    <row r="2900" spans="5:44" x14ac:dyDescent="0.25">
      <c r="E2900" s="28"/>
      <c r="F2900" s="28"/>
      <c r="G2900" s="28"/>
      <c r="H2900" s="28"/>
      <c r="I2900" s="28"/>
      <c r="J2900" s="28"/>
      <c r="K2900" s="28"/>
      <c r="L2900" s="28"/>
      <c r="M2900" s="28"/>
      <c r="N2900" s="28"/>
      <c r="O2900" s="28"/>
      <c r="P2900" s="28"/>
      <c r="Q2900" s="28"/>
      <c r="R2900" s="28"/>
      <c r="S2900" s="28"/>
      <c r="T2900" s="28"/>
      <c r="U2900" s="28"/>
      <c r="V2900" s="28"/>
      <c r="W2900" s="28"/>
      <c r="X2900" s="28"/>
      <c r="Y2900" s="28"/>
      <c r="Z2900" s="28"/>
      <c r="AA2900" s="28"/>
      <c r="AB2900" s="28"/>
      <c r="AC2900" s="28"/>
      <c r="AD2900" s="28"/>
      <c r="AE2900" s="28"/>
      <c r="AF2900" s="28"/>
      <c r="AG2900" s="28"/>
      <c r="AH2900" s="28"/>
      <c r="AI2900" s="28"/>
      <c r="AJ2900" s="28"/>
      <c r="AK2900" s="28"/>
      <c r="AL2900" s="28"/>
      <c r="AM2900" s="28"/>
      <c r="AN2900" s="28"/>
      <c r="AO2900" s="28"/>
      <c r="AP2900" s="28"/>
      <c r="AQ2900" s="28"/>
      <c r="AR2900" s="28"/>
    </row>
    <row r="2901" spans="5:44" x14ac:dyDescent="0.25">
      <c r="E2901" s="28"/>
      <c r="F2901" s="28"/>
      <c r="G2901" s="28"/>
      <c r="H2901" s="28"/>
      <c r="I2901" s="28"/>
      <c r="J2901" s="28"/>
      <c r="K2901" s="28"/>
      <c r="L2901" s="28"/>
      <c r="M2901" s="28"/>
      <c r="N2901" s="28"/>
      <c r="O2901" s="28"/>
      <c r="P2901" s="28"/>
      <c r="Q2901" s="28"/>
      <c r="R2901" s="28"/>
      <c r="S2901" s="28"/>
      <c r="T2901" s="28"/>
      <c r="U2901" s="28"/>
      <c r="V2901" s="28"/>
      <c r="W2901" s="28"/>
      <c r="X2901" s="28"/>
      <c r="Y2901" s="28"/>
      <c r="Z2901" s="28"/>
      <c r="AA2901" s="28"/>
      <c r="AB2901" s="28"/>
      <c r="AC2901" s="28"/>
      <c r="AD2901" s="28"/>
      <c r="AE2901" s="28"/>
      <c r="AF2901" s="28"/>
      <c r="AG2901" s="28"/>
      <c r="AH2901" s="28"/>
      <c r="AI2901" s="28"/>
      <c r="AJ2901" s="28"/>
      <c r="AK2901" s="28"/>
      <c r="AL2901" s="28"/>
      <c r="AM2901" s="28"/>
      <c r="AN2901" s="28"/>
      <c r="AO2901" s="28"/>
      <c r="AP2901" s="28"/>
      <c r="AQ2901" s="28"/>
      <c r="AR2901" s="28"/>
    </row>
    <row r="2902" spans="5:44" x14ac:dyDescent="0.25">
      <c r="E2902" s="28"/>
      <c r="F2902" s="28"/>
      <c r="G2902" s="28"/>
      <c r="H2902" s="28"/>
      <c r="I2902" s="28"/>
      <c r="J2902" s="28"/>
      <c r="K2902" s="28"/>
      <c r="L2902" s="28"/>
      <c r="M2902" s="28"/>
      <c r="N2902" s="28"/>
      <c r="O2902" s="28"/>
      <c r="P2902" s="28"/>
      <c r="Q2902" s="28"/>
      <c r="R2902" s="28"/>
      <c r="S2902" s="28"/>
      <c r="T2902" s="28"/>
      <c r="U2902" s="28"/>
      <c r="V2902" s="28"/>
      <c r="W2902" s="28"/>
      <c r="X2902" s="28"/>
      <c r="Y2902" s="28"/>
      <c r="Z2902" s="28"/>
      <c r="AA2902" s="28"/>
      <c r="AB2902" s="28"/>
      <c r="AC2902" s="28"/>
      <c r="AD2902" s="28"/>
      <c r="AE2902" s="28"/>
      <c r="AF2902" s="28"/>
      <c r="AG2902" s="28"/>
      <c r="AH2902" s="28"/>
      <c r="AI2902" s="28"/>
      <c r="AJ2902" s="28"/>
      <c r="AK2902" s="28"/>
      <c r="AL2902" s="28"/>
      <c r="AM2902" s="28"/>
      <c r="AN2902" s="28"/>
      <c r="AO2902" s="28"/>
      <c r="AP2902" s="28"/>
      <c r="AQ2902" s="28"/>
      <c r="AR2902" s="28"/>
    </row>
    <row r="2903" spans="5:44" x14ac:dyDescent="0.25">
      <c r="E2903" s="28"/>
      <c r="F2903" s="28"/>
      <c r="G2903" s="28"/>
      <c r="H2903" s="28"/>
      <c r="I2903" s="28"/>
      <c r="J2903" s="28"/>
      <c r="K2903" s="28"/>
      <c r="L2903" s="28"/>
      <c r="M2903" s="28"/>
      <c r="N2903" s="28"/>
      <c r="O2903" s="28"/>
      <c r="P2903" s="28"/>
      <c r="Q2903" s="28"/>
      <c r="R2903" s="28"/>
      <c r="S2903" s="28"/>
      <c r="T2903" s="28"/>
      <c r="U2903" s="28"/>
      <c r="V2903" s="28"/>
      <c r="W2903" s="28"/>
      <c r="X2903" s="28"/>
      <c r="Y2903" s="28"/>
      <c r="Z2903" s="28"/>
      <c r="AA2903" s="28"/>
      <c r="AB2903" s="28"/>
      <c r="AC2903" s="28"/>
      <c r="AD2903" s="28"/>
      <c r="AE2903" s="28"/>
      <c r="AF2903" s="28"/>
      <c r="AG2903" s="28"/>
      <c r="AH2903" s="28"/>
      <c r="AI2903" s="28"/>
      <c r="AJ2903" s="28"/>
      <c r="AK2903" s="28"/>
      <c r="AL2903" s="28"/>
      <c r="AM2903" s="28"/>
      <c r="AN2903" s="28"/>
      <c r="AO2903" s="28"/>
      <c r="AP2903" s="28"/>
      <c r="AQ2903" s="28"/>
      <c r="AR2903" s="28"/>
    </row>
    <row r="2904" spans="5:44" x14ac:dyDescent="0.25">
      <c r="E2904" s="28"/>
      <c r="F2904" s="28"/>
      <c r="G2904" s="28"/>
      <c r="H2904" s="28"/>
      <c r="I2904" s="28"/>
      <c r="J2904" s="28"/>
      <c r="K2904" s="28"/>
      <c r="L2904" s="28"/>
      <c r="M2904" s="28"/>
      <c r="N2904" s="28"/>
      <c r="O2904" s="28"/>
      <c r="P2904" s="28"/>
      <c r="Q2904" s="28"/>
      <c r="R2904" s="28"/>
      <c r="S2904" s="28"/>
      <c r="T2904" s="28"/>
      <c r="U2904" s="28"/>
      <c r="V2904" s="28"/>
      <c r="W2904" s="28"/>
      <c r="X2904" s="28"/>
      <c r="Y2904" s="28"/>
      <c r="Z2904" s="28"/>
      <c r="AA2904" s="28"/>
      <c r="AB2904" s="28"/>
      <c r="AC2904" s="28"/>
      <c r="AD2904" s="28"/>
      <c r="AE2904" s="28"/>
      <c r="AF2904" s="28"/>
      <c r="AG2904" s="28"/>
      <c r="AH2904" s="28"/>
      <c r="AI2904" s="28"/>
      <c r="AJ2904" s="28"/>
      <c r="AK2904" s="28"/>
      <c r="AL2904" s="28"/>
      <c r="AM2904" s="28"/>
      <c r="AN2904" s="28"/>
      <c r="AO2904" s="28"/>
      <c r="AP2904" s="28"/>
      <c r="AQ2904" s="28"/>
      <c r="AR2904" s="28"/>
    </row>
    <row r="2905" spans="5:44" x14ac:dyDescent="0.25">
      <c r="E2905" s="28"/>
      <c r="F2905" s="28"/>
      <c r="G2905" s="28"/>
      <c r="H2905" s="28"/>
      <c r="I2905" s="28"/>
      <c r="J2905" s="28"/>
      <c r="K2905" s="28"/>
      <c r="L2905" s="28"/>
      <c r="M2905" s="28"/>
      <c r="N2905" s="28"/>
      <c r="O2905" s="28"/>
      <c r="P2905" s="28"/>
      <c r="Q2905" s="28"/>
      <c r="R2905" s="28"/>
      <c r="S2905" s="28"/>
      <c r="T2905" s="28"/>
      <c r="U2905" s="28"/>
      <c r="V2905" s="28"/>
      <c r="W2905" s="28"/>
      <c r="X2905" s="28"/>
      <c r="Y2905" s="28"/>
      <c r="Z2905" s="28"/>
      <c r="AA2905" s="28"/>
      <c r="AB2905" s="28"/>
      <c r="AC2905" s="28"/>
      <c r="AD2905" s="28"/>
      <c r="AE2905" s="28"/>
      <c r="AF2905" s="28"/>
      <c r="AG2905" s="28"/>
      <c r="AH2905" s="28"/>
      <c r="AI2905" s="28"/>
      <c r="AJ2905" s="28"/>
      <c r="AK2905" s="28"/>
      <c r="AL2905" s="28"/>
      <c r="AM2905" s="28"/>
      <c r="AN2905" s="28"/>
      <c r="AO2905" s="28"/>
      <c r="AP2905" s="28"/>
      <c r="AQ2905" s="28"/>
      <c r="AR2905" s="28"/>
    </row>
    <row r="2906" spans="5:44" x14ac:dyDescent="0.25">
      <c r="E2906" s="28"/>
      <c r="F2906" s="28"/>
      <c r="G2906" s="28"/>
      <c r="H2906" s="28"/>
      <c r="I2906" s="28"/>
      <c r="J2906" s="28"/>
      <c r="K2906" s="28"/>
      <c r="L2906" s="28"/>
      <c r="M2906" s="28"/>
      <c r="N2906" s="28"/>
      <c r="O2906" s="28"/>
      <c r="P2906" s="28"/>
      <c r="Q2906" s="28"/>
      <c r="R2906" s="28"/>
      <c r="S2906" s="28"/>
      <c r="T2906" s="28"/>
      <c r="U2906" s="28"/>
      <c r="V2906" s="28"/>
      <c r="W2906" s="28"/>
      <c r="X2906" s="28"/>
      <c r="Y2906" s="28"/>
      <c r="Z2906" s="28"/>
      <c r="AA2906" s="28"/>
      <c r="AB2906" s="28"/>
      <c r="AC2906" s="28"/>
      <c r="AD2906" s="28"/>
      <c r="AE2906" s="28"/>
      <c r="AF2906" s="28"/>
      <c r="AG2906" s="28"/>
      <c r="AH2906" s="28"/>
      <c r="AI2906" s="28"/>
      <c r="AJ2906" s="28"/>
      <c r="AK2906" s="28"/>
      <c r="AL2906" s="28"/>
      <c r="AM2906" s="28"/>
      <c r="AN2906" s="28"/>
      <c r="AO2906" s="28"/>
      <c r="AP2906" s="28"/>
      <c r="AQ2906" s="28"/>
      <c r="AR2906" s="28"/>
    </row>
    <row r="2907" spans="5:44" x14ac:dyDescent="0.25">
      <c r="E2907" s="28"/>
      <c r="F2907" s="28"/>
      <c r="G2907" s="28"/>
      <c r="H2907" s="28"/>
      <c r="I2907" s="28"/>
      <c r="J2907" s="28"/>
      <c r="K2907" s="28"/>
      <c r="L2907" s="28"/>
      <c r="M2907" s="28"/>
      <c r="N2907" s="28"/>
      <c r="O2907" s="28"/>
      <c r="P2907" s="28"/>
      <c r="Q2907" s="28"/>
      <c r="R2907" s="28"/>
      <c r="S2907" s="28"/>
      <c r="T2907" s="28"/>
      <c r="U2907" s="28"/>
      <c r="V2907" s="28"/>
      <c r="W2907" s="28"/>
      <c r="X2907" s="28"/>
      <c r="Y2907" s="28"/>
      <c r="Z2907" s="28"/>
      <c r="AA2907" s="28"/>
      <c r="AB2907" s="28"/>
      <c r="AC2907" s="28"/>
      <c r="AD2907" s="28"/>
      <c r="AE2907" s="28"/>
      <c r="AF2907" s="28"/>
      <c r="AG2907" s="28"/>
      <c r="AH2907" s="28"/>
      <c r="AI2907" s="28"/>
      <c r="AJ2907" s="28"/>
      <c r="AK2907" s="28"/>
      <c r="AL2907" s="28"/>
      <c r="AM2907" s="28"/>
      <c r="AN2907" s="28"/>
      <c r="AO2907" s="28"/>
      <c r="AP2907" s="28"/>
      <c r="AQ2907" s="28"/>
      <c r="AR2907" s="28"/>
    </row>
    <row r="2908" spans="5:44" x14ac:dyDescent="0.25">
      <c r="E2908" s="28"/>
      <c r="F2908" s="28"/>
      <c r="G2908" s="28"/>
      <c r="H2908" s="28"/>
      <c r="I2908" s="28"/>
      <c r="J2908" s="28"/>
      <c r="K2908" s="28"/>
      <c r="L2908" s="28"/>
      <c r="M2908" s="28"/>
      <c r="N2908" s="28"/>
      <c r="O2908" s="28"/>
      <c r="P2908" s="28"/>
      <c r="Q2908" s="28"/>
      <c r="R2908" s="28"/>
      <c r="S2908" s="28"/>
      <c r="T2908" s="28"/>
      <c r="U2908" s="28"/>
      <c r="V2908" s="28"/>
      <c r="W2908" s="28"/>
      <c r="X2908" s="28"/>
      <c r="Y2908" s="28"/>
      <c r="Z2908" s="28"/>
      <c r="AA2908" s="28"/>
      <c r="AB2908" s="28"/>
      <c r="AC2908" s="28"/>
      <c r="AD2908" s="28"/>
      <c r="AE2908" s="28"/>
      <c r="AF2908" s="28"/>
      <c r="AG2908" s="28"/>
      <c r="AH2908" s="28"/>
      <c r="AI2908" s="28"/>
      <c r="AJ2908" s="28"/>
      <c r="AK2908" s="28"/>
      <c r="AL2908" s="28"/>
      <c r="AM2908" s="28"/>
      <c r="AN2908" s="28"/>
      <c r="AO2908" s="28"/>
      <c r="AP2908" s="28"/>
      <c r="AQ2908" s="28"/>
      <c r="AR2908" s="28"/>
    </row>
    <row r="2909" spans="5:44" x14ac:dyDescent="0.25">
      <c r="E2909" s="28"/>
      <c r="F2909" s="28"/>
      <c r="G2909" s="28"/>
      <c r="H2909" s="28"/>
      <c r="I2909" s="28"/>
      <c r="J2909" s="28"/>
      <c r="K2909" s="28"/>
      <c r="L2909" s="28"/>
      <c r="M2909" s="28"/>
      <c r="N2909" s="28"/>
      <c r="O2909" s="28"/>
      <c r="P2909" s="28"/>
      <c r="Q2909" s="28"/>
      <c r="R2909" s="28"/>
      <c r="S2909" s="28"/>
      <c r="T2909" s="28"/>
      <c r="U2909" s="28"/>
      <c r="V2909" s="28"/>
      <c r="W2909" s="28"/>
      <c r="X2909" s="28"/>
      <c r="Y2909" s="28"/>
      <c r="Z2909" s="28"/>
      <c r="AA2909" s="28"/>
      <c r="AB2909" s="28"/>
      <c r="AC2909" s="28"/>
      <c r="AD2909" s="28"/>
      <c r="AE2909" s="28"/>
      <c r="AF2909" s="28"/>
      <c r="AG2909" s="28"/>
      <c r="AH2909" s="28"/>
      <c r="AI2909" s="28"/>
      <c r="AJ2909" s="28"/>
      <c r="AK2909" s="28"/>
      <c r="AL2909" s="28"/>
      <c r="AM2909" s="28"/>
      <c r="AN2909" s="28"/>
      <c r="AO2909" s="28"/>
      <c r="AP2909" s="28"/>
      <c r="AQ2909" s="28"/>
      <c r="AR2909" s="28"/>
    </row>
    <row r="2910" spans="5:44" x14ac:dyDescent="0.25">
      <c r="E2910" s="28"/>
      <c r="F2910" s="28"/>
      <c r="G2910" s="28"/>
      <c r="H2910" s="28"/>
      <c r="I2910" s="28"/>
      <c r="J2910" s="28"/>
      <c r="K2910" s="28"/>
      <c r="L2910" s="28"/>
      <c r="M2910" s="28"/>
      <c r="N2910" s="28"/>
      <c r="O2910" s="28"/>
      <c r="P2910" s="28"/>
      <c r="Q2910" s="28"/>
      <c r="R2910" s="28"/>
      <c r="S2910" s="28"/>
      <c r="T2910" s="28"/>
      <c r="U2910" s="28"/>
      <c r="V2910" s="28"/>
      <c r="W2910" s="28"/>
      <c r="X2910" s="28"/>
      <c r="Y2910" s="28"/>
      <c r="Z2910" s="28"/>
      <c r="AA2910" s="28"/>
      <c r="AB2910" s="28"/>
      <c r="AC2910" s="28"/>
      <c r="AD2910" s="28"/>
      <c r="AE2910" s="28"/>
      <c r="AF2910" s="28"/>
      <c r="AG2910" s="28"/>
      <c r="AH2910" s="28"/>
      <c r="AI2910" s="28"/>
      <c r="AJ2910" s="28"/>
      <c r="AK2910" s="28"/>
      <c r="AL2910" s="28"/>
      <c r="AM2910" s="28"/>
      <c r="AN2910" s="28"/>
      <c r="AO2910" s="28"/>
      <c r="AP2910" s="28"/>
      <c r="AQ2910" s="28"/>
      <c r="AR2910" s="28"/>
    </row>
    <row r="2911" spans="5:44" x14ac:dyDescent="0.25">
      <c r="E2911" s="28"/>
      <c r="F2911" s="28"/>
      <c r="G2911" s="28"/>
      <c r="H2911" s="28"/>
      <c r="I2911" s="28"/>
      <c r="J2911" s="28"/>
      <c r="K2911" s="28"/>
      <c r="L2911" s="28"/>
      <c r="M2911" s="28"/>
      <c r="N2911" s="28"/>
      <c r="O2911" s="28"/>
      <c r="P2911" s="28"/>
      <c r="Q2911" s="28"/>
      <c r="R2911" s="28"/>
      <c r="S2911" s="28"/>
      <c r="T2911" s="28"/>
      <c r="U2911" s="28"/>
      <c r="V2911" s="28"/>
      <c r="W2911" s="28"/>
      <c r="X2911" s="28"/>
      <c r="Y2911" s="28"/>
      <c r="Z2911" s="28"/>
      <c r="AA2911" s="28"/>
      <c r="AB2911" s="28"/>
      <c r="AC2911" s="28"/>
      <c r="AD2911" s="28"/>
      <c r="AE2911" s="28"/>
      <c r="AF2911" s="28"/>
      <c r="AG2911" s="28"/>
      <c r="AH2911" s="28"/>
      <c r="AI2911" s="28"/>
      <c r="AJ2911" s="28"/>
      <c r="AK2911" s="28"/>
      <c r="AL2911" s="28"/>
      <c r="AM2911" s="28"/>
      <c r="AN2911" s="28"/>
      <c r="AO2911" s="28"/>
      <c r="AP2911" s="28"/>
      <c r="AQ2911" s="28"/>
      <c r="AR2911" s="28"/>
    </row>
    <row r="2912" spans="5:44" x14ac:dyDescent="0.25">
      <c r="E2912" s="28"/>
      <c r="F2912" s="28"/>
      <c r="G2912" s="28"/>
      <c r="H2912" s="28"/>
      <c r="I2912" s="28"/>
      <c r="J2912" s="28"/>
      <c r="K2912" s="28"/>
      <c r="L2912" s="28"/>
      <c r="M2912" s="28"/>
      <c r="N2912" s="28"/>
      <c r="O2912" s="28"/>
      <c r="P2912" s="28"/>
      <c r="Q2912" s="28"/>
      <c r="R2912" s="28"/>
      <c r="S2912" s="28"/>
      <c r="T2912" s="28"/>
      <c r="U2912" s="28"/>
      <c r="V2912" s="28"/>
      <c r="W2912" s="28"/>
      <c r="X2912" s="28"/>
      <c r="Y2912" s="28"/>
      <c r="Z2912" s="28"/>
      <c r="AA2912" s="28"/>
      <c r="AB2912" s="28"/>
      <c r="AC2912" s="28"/>
      <c r="AD2912" s="28"/>
      <c r="AE2912" s="28"/>
      <c r="AF2912" s="28"/>
      <c r="AG2912" s="28"/>
      <c r="AH2912" s="28"/>
      <c r="AI2912" s="28"/>
      <c r="AJ2912" s="28"/>
      <c r="AK2912" s="28"/>
      <c r="AL2912" s="28"/>
      <c r="AM2912" s="28"/>
      <c r="AN2912" s="28"/>
      <c r="AO2912" s="28"/>
      <c r="AP2912" s="28"/>
      <c r="AQ2912" s="28"/>
      <c r="AR2912" s="28"/>
    </row>
    <row r="2913" spans="5:44" x14ac:dyDescent="0.25">
      <c r="E2913" s="28"/>
      <c r="F2913" s="28"/>
      <c r="G2913" s="28"/>
      <c r="H2913" s="28"/>
      <c r="I2913" s="28"/>
      <c r="J2913" s="28"/>
      <c r="K2913" s="28"/>
      <c r="L2913" s="28"/>
      <c r="M2913" s="28"/>
      <c r="N2913" s="28"/>
      <c r="O2913" s="28"/>
      <c r="P2913" s="28"/>
      <c r="Q2913" s="28"/>
      <c r="R2913" s="28"/>
      <c r="S2913" s="28"/>
      <c r="T2913" s="28"/>
      <c r="U2913" s="28"/>
      <c r="V2913" s="28"/>
      <c r="W2913" s="28"/>
      <c r="X2913" s="28"/>
      <c r="Y2913" s="28"/>
      <c r="Z2913" s="28"/>
      <c r="AA2913" s="28"/>
      <c r="AB2913" s="28"/>
      <c r="AC2913" s="28"/>
      <c r="AD2913" s="28"/>
      <c r="AE2913" s="28"/>
      <c r="AF2913" s="28"/>
      <c r="AG2913" s="28"/>
      <c r="AH2913" s="28"/>
      <c r="AI2913" s="28"/>
      <c r="AJ2913" s="28"/>
      <c r="AK2913" s="28"/>
      <c r="AL2913" s="28"/>
      <c r="AM2913" s="28"/>
      <c r="AN2913" s="28"/>
      <c r="AO2913" s="28"/>
      <c r="AP2913" s="28"/>
      <c r="AQ2913" s="28"/>
      <c r="AR2913" s="28"/>
    </row>
    <row r="2914" spans="5:44" x14ac:dyDescent="0.25">
      <c r="E2914" s="28"/>
      <c r="F2914" s="28"/>
      <c r="G2914" s="28"/>
      <c r="H2914" s="28"/>
      <c r="I2914" s="28"/>
      <c r="J2914" s="28"/>
      <c r="K2914" s="28"/>
      <c r="L2914" s="28"/>
      <c r="M2914" s="28"/>
      <c r="N2914" s="28"/>
      <c r="O2914" s="28"/>
      <c r="P2914" s="28"/>
      <c r="Q2914" s="28"/>
      <c r="R2914" s="28"/>
      <c r="S2914" s="28"/>
      <c r="T2914" s="28"/>
      <c r="U2914" s="28"/>
      <c r="V2914" s="28"/>
      <c r="W2914" s="28"/>
      <c r="X2914" s="28"/>
      <c r="Y2914" s="28"/>
      <c r="Z2914" s="28"/>
      <c r="AA2914" s="28"/>
      <c r="AB2914" s="28"/>
      <c r="AC2914" s="28"/>
      <c r="AD2914" s="28"/>
      <c r="AE2914" s="28"/>
      <c r="AF2914" s="28"/>
      <c r="AG2914" s="28"/>
      <c r="AH2914" s="28"/>
      <c r="AI2914" s="28"/>
      <c r="AJ2914" s="28"/>
      <c r="AK2914" s="28"/>
      <c r="AL2914" s="28"/>
      <c r="AM2914" s="28"/>
      <c r="AN2914" s="28"/>
      <c r="AO2914" s="28"/>
      <c r="AP2914" s="28"/>
      <c r="AQ2914" s="28"/>
      <c r="AR2914" s="28"/>
    </row>
    <row r="2915" spans="5:44" x14ac:dyDescent="0.25">
      <c r="E2915" s="28"/>
      <c r="F2915" s="28"/>
      <c r="G2915" s="28"/>
      <c r="H2915" s="28"/>
      <c r="I2915" s="28"/>
      <c r="J2915" s="28"/>
      <c r="K2915" s="28"/>
      <c r="L2915" s="28"/>
      <c r="M2915" s="28"/>
      <c r="N2915" s="28"/>
      <c r="O2915" s="28"/>
      <c r="P2915" s="28"/>
      <c r="Q2915" s="28"/>
      <c r="R2915" s="28"/>
      <c r="S2915" s="28"/>
      <c r="T2915" s="28"/>
      <c r="U2915" s="28"/>
      <c r="V2915" s="28"/>
      <c r="W2915" s="28"/>
      <c r="X2915" s="28"/>
      <c r="Y2915" s="28"/>
      <c r="Z2915" s="28"/>
      <c r="AA2915" s="28"/>
      <c r="AB2915" s="28"/>
      <c r="AC2915" s="28"/>
      <c r="AD2915" s="28"/>
      <c r="AE2915" s="28"/>
      <c r="AF2915" s="28"/>
      <c r="AG2915" s="28"/>
      <c r="AH2915" s="28"/>
      <c r="AI2915" s="28"/>
      <c r="AJ2915" s="28"/>
      <c r="AK2915" s="28"/>
      <c r="AL2915" s="28"/>
      <c r="AM2915" s="28"/>
      <c r="AN2915" s="28"/>
      <c r="AO2915" s="28"/>
      <c r="AP2915" s="28"/>
      <c r="AQ2915" s="28"/>
      <c r="AR2915" s="28"/>
    </row>
    <row r="2916" spans="5:44" x14ac:dyDescent="0.25">
      <c r="E2916" s="28"/>
      <c r="F2916" s="28"/>
      <c r="G2916" s="28"/>
      <c r="H2916" s="28"/>
      <c r="I2916" s="28"/>
      <c r="J2916" s="28"/>
      <c r="K2916" s="28"/>
      <c r="L2916" s="28"/>
      <c r="M2916" s="28"/>
      <c r="N2916" s="28"/>
      <c r="O2916" s="28"/>
      <c r="P2916" s="28"/>
      <c r="Q2916" s="28"/>
      <c r="R2916" s="28"/>
      <c r="S2916" s="28"/>
      <c r="T2916" s="28"/>
      <c r="U2916" s="28"/>
      <c r="V2916" s="28"/>
      <c r="W2916" s="28"/>
      <c r="X2916" s="28"/>
      <c r="Y2916" s="28"/>
      <c r="Z2916" s="28"/>
      <c r="AA2916" s="28"/>
      <c r="AB2916" s="28"/>
      <c r="AC2916" s="28"/>
      <c r="AD2916" s="28"/>
      <c r="AE2916" s="28"/>
      <c r="AF2916" s="28"/>
      <c r="AG2916" s="28"/>
      <c r="AH2916" s="28"/>
      <c r="AI2916" s="28"/>
      <c r="AJ2916" s="28"/>
      <c r="AK2916" s="28"/>
      <c r="AL2916" s="28"/>
      <c r="AM2916" s="28"/>
      <c r="AN2916" s="28"/>
      <c r="AO2916" s="28"/>
      <c r="AP2916" s="28"/>
      <c r="AQ2916" s="28"/>
      <c r="AR2916" s="28"/>
    </row>
    <row r="2917" spans="5:44" x14ac:dyDescent="0.25">
      <c r="E2917" s="28"/>
      <c r="F2917" s="28"/>
      <c r="G2917" s="28"/>
      <c r="H2917" s="28"/>
      <c r="I2917" s="28"/>
      <c r="J2917" s="28"/>
      <c r="K2917" s="28"/>
      <c r="L2917" s="28"/>
      <c r="M2917" s="28"/>
      <c r="N2917" s="28"/>
      <c r="O2917" s="28"/>
      <c r="P2917" s="28"/>
      <c r="Q2917" s="28"/>
      <c r="R2917" s="28"/>
      <c r="S2917" s="28"/>
      <c r="T2917" s="28"/>
      <c r="U2917" s="28"/>
      <c r="V2917" s="28"/>
      <c r="W2917" s="28"/>
      <c r="X2917" s="28"/>
      <c r="Y2917" s="28"/>
      <c r="Z2917" s="28"/>
      <c r="AA2917" s="28"/>
      <c r="AB2917" s="28"/>
      <c r="AC2917" s="28"/>
      <c r="AD2917" s="28"/>
      <c r="AE2917" s="28"/>
      <c r="AF2917" s="28"/>
      <c r="AG2917" s="28"/>
      <c r="AH2917" s="28"/>
      <c r="AI2917" s="28"/>
      <c r="AJ2917" s="28"/>
      <c r="AK2917" s="28"/>
      <c r="AL2917" s="28"/>
      <c r="AM2917" s="28"/>
      <c r="AN2917" s="28"/>
      <c r="AO2917" s="28"/>
      <c r="AP2917" s="28"/>
      <c r="AQ2917" s="28"/>
      <c r="AR2917" s="28"/>
    </row>
    <row r="2918" spans="5:44" x14ac:dyDescent="0.25">
      <c r="E2918" s="28"/>
      <c r="F2918" s="28"/>
      <c r="G2918" s="28"/>
      <c r="H2918" s="28"/>
      <c r="I2918" s="28"/>
      <c r="J2918" s="28"/>
      <c r="K2918" s="28"/>
      <c r="L2918" s="28"/>
      <c r="M2918" s="28"/>
      <c r="N2918" s="28"/>
      <c r="O2918" s="28"/>
      <c r="P2918" s="28"/>
      <c r="Q2918" s="28"/>
      <c r="R2918" s="28"/>
      <c r="S2918" s="28"/>
      <c r="T2918" s="28"/>
      <c r="U2918" s="28"/>
      <c r="V2918" s="28"/>
      <c r="W2918" s="28"/>
      <c r="X2918" s="28"/>
      <c r="Y2918" s="28"/>
      <c r="Z2918" s="28"/>
      <c r="AA2918" s="28"/>
      <c r="AB2918" s="28"/>
      <c r="AC2918" s="28"/>
      <c r="AD2918" s="28"/>
      <c r="AE2918" s="28"/>
      <c r="AF2918" s="28"/>
      <c r="AG2918" s="28"/>
      <c r="AH2918" s="28"/>
      <c r="AI2918" s="28"/>
      <c r="AJ2918" s="28"/>
      <c r="AK2918" s="28"/>
      <c r="AL2918" s="28"/>
      <c r="AM2918" s="28"/>
      <c r="AN2918" s="28"/>
      <c r="AO2918" s="28"/>
      <c r="AP2918" s="28"/>
      <c r="AQ2918" s="28"/>
      <c r="AR2918" s="28"/>
    </row>
    <row r="2919" spans="5:44" x14ac:dyDescent="0.25">
      <c r="E2919" s="28"/>
      <c r="F2919" s="28"/>
      <c r="G2919" s="28"/>
      <c r="H2919" s="28"/>
      <c r="I2919" s="28"/>
      <c r="J2919" s="28"/>
      <c r="K2919" s="28"/>
      <c r="L2919" s="28"/>
      <c r="M2919" s="28"/>
      <c r="N2919" s="28"/>
      <c r="O2919" s="28"/>
      <c r="P2919" s="28"/>
      <c r="Q2919" s="28"/>
      <c r="R2919" s="28"/>
      <c r="S2919" s="28"/>
      <c r="T2919" s="28"/>
      <c r="U2919" s="28"/>
      <c r="V2919" s="28"/>
      <c r="W2919" s="28"/>
      <c r="X2919" s="28"/>
      <c r="Y2919" s="28"/>
      <c r="Z2919" s="28"/>
      <c r="AA2919" s="28"/>
      <c r="AB2919" s="28"/>
      <c r="AC2919" s="28"/>
      <c r="AD2919" s="28"/>
      <c r="AE2919" s="28"/>
      <c r="AF2919" s="28"/>
      <c r="AG2919" s="28"/>
      <c r="AH2919" s="28"/>
      <c r="AI2919" s="28"/>
      <c r="AJ2919" s="28"/>
      <c r="AK2919" s="28"/>
      <c r="AL2919" s="28"/>
      <c r="AM2919" s="28"/>
      <c r="AN2919" s="28"/>
      <c r="AO2919" s="28"/>
      <c r="AP2919" s="28"/>
      <c r="AQ2919" s="28"/>
      <c r="AR2919" s="28"/>
    </row>
    <row r="2920" spans="5:44" x14ac:dyDescent="0.25">
      <c r="E2920" s="28"/>
      <c r="F2920" s="28"/>
      <c r="G2920" s="28"/>
      <c r="H2920" s="28"/>
      <c r="I2920" s="28"/>
      <c r="J2920" s="28"/>
      <c r="K2920" s="28"/>
      <c r="L2920" s="28"/>
      <c r="M2920" s="28"/>
      <c r="N2920" s="28"/>
      <c r="O2920" s="28"/>
      <c r="P2920" s="28"/>
      <c r="Q2920" s="28"/>
      <c r="R2920" s="28"/>
      <c r="S2920" s="28"/>
      <c r="T2920" s="28"/>
      <c r="U2920" s="28"/>
      <c r="V2920" s="28"/>
      <c r="W2920" s="28"/>
      <c r="X2920" s="28"/>
      <c r="Y2920" s="28"/>
      <c r="Z2920" s="28"/>
      <c r="AA2920" s="28"/>
      <c r="AB2920" s="28"/>
      <c r="AC2920" s="28"/>
      <c r="AD2920" s="28"/>
      <c r="AE2920" s="28"/>
      <c r="AF2920" s="28"/>
      <c r="AG2920" s="28"/>
      <c r="AH2920" s="28"/>
      <c r="AI2920" s="28"/>
      <c r="AJ2920" s="28"/>
      <c r="AK2920" s="28"/>
      <c r="AL2920" s="28"/>
      <c r="AM2920" s="28"/>
      <c r="AN2920" s="28"/>
      <c r="AO2920" s="28"/>
      <c r="AP2920" s="28"/>
      <c r="AQ2920" s="28"/>
      <c r="AR2920" s="28"/>
    </row>
    <row r="2921" spans="5:44" x14ac:dyDescent="0.25">
      <c r="E2921" s="28"/>
      <c r="F2921" s="28"/>
      <c r="G2921" s="28"/>
      <c r="H2921" s="28"/>
      <c r="I2921" s="28"/>
      <c r="J2921" s="28"/>
      <c r="K2921" s="28"/>
      <c r="L2921" s="28"/>
      <c r="M2921" s="28"/>
      <c r="N2921" s="28"/>
      <c r="O2921" s="28"/>
      <c r="P2921" s="28"/>
      <c r="Q2921" s="28"/>
      <c r="R2921" s="28"/>
      <c r="S2921" s="28"/>
      <c r="T2921" s="28"/>
      <c r="U2921" s="28"/>
      <c r="V2921" s="28"/>
      <c r="W2921" s="28"/>
      <c r="X2921" s="28"/>
      <c r="Y2921" s="28"/>
      <c r="Z2921" s="28"/>
      <c r="AA2921" s="28"/>
      <c r="AB2921" s="28"/>
      <c r="AC2921" s="28"/>
      <c r="AD2921" s="28"/>
      <c r="AE2921" s="28"/>
      <c r="AF2921" s="28"/>
      <c r="AG2921" s="28"/>
      <c r="AH2921" s="28"/>
      <c r="AI2921" s="28"/>
      <c r="AJ2921" s="28"/>
      <c r="AK2921" s="28"/>
      <c r="AL2921" s="28"/>
      <c r="AM2921" s="28"/>
      <c r="AN2921" s="28"/>
      <c r="AO2921" s="28"/>
      <c r="AP2921" s="28"/>
      <c r="AQ2921" s="28"/>
      <c r="AR2921" s="28"/>
    </row>
    <row r="2922" spans="5:44" x14ac:dyDescent="0.25">
      <c r="E2922" s="28"/>
      <c r="F2922" s="28"/>
      <c r="G2922" s="28"/>
      <c r="H2922" s="28"/>
      <c r="I2922" s="28"/>
      <c r="J2922" s="28"/>
      <c r="K2922" s="28"/>
      <c r="L2922" s="28"/>
      <c r="M2922" s="28"/>
      <c r="N2922" s="28"/>
      <c r="O2922" s="28"/>
      <c r="P2922" s="28"/>
      <c r="Q2922" s="28"/>
      <c r="R2922" s="28"/>
      <c r="S2922" s="28"/>
      <c r="T2922" s="28"/>
      <c r="U2922" s="28"/>
      <c r="V2922" s="28"/>
      <c r="W2922" s="28"/>
      <c r="X2922" s="28"/>
      <c r="Y2922" s="28"/>
      <c r="Z2922" s="28"/>
      <c r="AA2922" s="28"/>
      <c r="AB2922" s="28"/>
      <c r="AC2922" s="28"/>
      <c r="AD2922" s="28"/>
      <c r="AE2922" s="28"/>
      <c r="AF2922" s="28"/>
      <c r="AG2922" s="28"/>
      <c r="AH2922" s="28"/>
      <c r="AI2922" s="28"/>
      <c r="AJ2922" s="28"/>
      <c r="AK2922" s="28"/>
      <c r="AL2922" s="28"/>
      <c r="AM2922" s="28"/>
      <c r="AN2922" s="28"/>
      <c r="AO2922" s="28"/>
      <c r="AP2922" s="28"/>
      <c r="AQ2922" s="28"/>
      <c r="AR2922" s="28"/>
    </row>
    <row r="2923" spans="5:44" x14ac:dyDescent="0.25">
      <c r="E2923" s="28"/>
      <c r="F2923" s="28"/>
      <c r="G2923" s="28"/>
      <c r="H2923" s="28"/>
      <c r="I2923" s="28"/>
      <c r="J2923" s="28"/>
      <c r="K2923" s="28"/>
      <c r="L2923" s="28"/>
      <c r="M2923" s="28"/>
      <c r="N2923" s="28"/>
      <c r="O2923" s="28"/>
      <c r="P2923" s="28"/>
      <c r="Q2923" s="28"/>
      <c r="R2923" s="28"/>
      <c r="S2923" s="28"/>
      <c r="T2923" s="28"/>
      <c r="U2923" s="28"/>
      <c r="V2923" s="28"/>
      <c r="W2923" s="28"/>
      <c r="X2923" s="28"/>
      <c r="Y2923" s="28"/>
      <c r="Z2923" s="28"/>
      <c r="AA2923" s="28"/>
      <c r="AB2923" s="28"/>
      <c r="AC2923" s="28"/>
      <c r="AD2923" s="28"/>
      <c r="AE2923" s="28"/>
      <c r="AF2923" s="28"/>
      <c r="AG2923" s="28"/>
      <c r="AH2923" s="28"/>
      <c r="AI2923" s="28"/>
      <c r="AJ2923" s="28"/>
      <c r="AK2923" s="28"/>
      <c r="AL2923" s="28"/>
      <c r="AM2923" s="28"/>
      <c r="AN2923" s="28"/>
      <c r="AO2923" s="28"/>
      <c r="AP2923" s="28"/>
      <c r="AQ2923" s="28"/>
      <c r="AR2923" s="28"/>
    </row>
    <row r="2924" spans="5:44" x14ac:dyDescent="0.25">
      <c r="E2924" s="28"/>
      <c r="F2924" s="28"/>
      <c r="G2924" s="28"/>
      <c r="H2924" s="28"/>
      <c r="I2924" s="28"/>
      <c r="J2924" s="28"/>
      <c r="K2924" s="28"/>
      <c r="L2924" s="28"/>
      <c r="M2924" s="28"/>
      <c r="N2924" s="28"/>
      <c r="O2924" s="28"/>
      <c r="P2924" s="28"/>
      <c r="Q2924" s="28"/>
      <c r="R2924" s="28"/>
      <c r="S2924" s="28"/>
      <c r="T2924" s="28"/>
      <c r="U2924" s="28"/>
      <c r="V2924" s="28"/>
      <c r="W2924" s="28"/>
      <c r="X2924" s="28"/>
      <c r="Y2924" s="28"/>
      <c r="Z2924" s="28"/>
      <c r="AA2924" s="28"/>
      <c r="AB2924" s="28"/>
      <c r="AC2924" s="28"/>
      <c r="AD2924" s="28"/>
      <c r="AE2924" s="28"/>
      <c r="AF2924" s="28"/>
      <c r="AG2924" s="28"/>
      <c r="AH2924" s="28"/>
      <c r="AI2924" s="28"/>
      <c r="AJ2924" s="28"/>
      <c r="AK2924" s="28"/>
      <c r="AL2924" s="28"/>
      <c r="AM2924" s="28"/>
      <c r="AN2924" s="28"/>
      <c r="AO2924" s="28"/>
      <c r="AP2924" s="28"/>
      <c r="AQ2924" s="28"/>
      <c r="AR2924" s="28"/>
    </row>
    <row r="2925" spans="5:44" x14ac:dyDescent="0.25">
      <c r="E2925" s="28"/>
      <c r="F2925" s="28"/>
      <c r="G2925" s="28"/>
      <c r="H2925" s="28"/>
      <c r="I2925" s="28"/>
      <c r="J2925" s="28"/>
      <c r="K2925" s="28"/>
      <c r="L2925" s="28"/>
      <c r="M2925" s="28"/>
      <c r="N2925" s="28"/>
      <c r="O2925" s="28"/>
      <c r="P2925" s="28"/>
      <c r="Q2925" s="28"/>
      <c r="R2925" s="28"/>
      <c r="S2925" s="28"/>
      <c r="T2925" s="28"/>
      <c r="U2925" s="28"/>
      <c r="V2925" s="28"/>
      <c r="W2925" s="28"/>
      <c r="X2925" s="28"/>
      <c r="Y2925" s="28"/>
      <c r="Z2925" s="28"/>
      <c r="AA2925" s="28"/>
      <c r="AB2925" s="28"/>
      <c r="AC2925" s="28"/>
      <c r="AD2925" s="28"/>
      <c r="AE2925" s="28"/>
      <c r="AF2925" s="28"/>
      <c r="AG2925" s="28"/>
      <c r="AH2925" s="28"/>
      <c r="AI2925" s="28"/>
      <c r="AJ2925" s="28"/>
      <c r="AK2925" s="28"/>
      <c r="AL2925" s="28"/>
      <c r="AM2925" s="28"/>
      <c r="AN2925" s="28"/>
      <c r="AO2925" s="28"/>
      <c r="AP2925" s="28"/>
      <c r="AQ2925" s="28"/>
      <c r="AR2925" s="28"/>
    </row>
    <row r="2926" spans="5:44" x14ac:dyDescent="0.25">
      <c r="E2926" s="28"/>
      <c r="F2926" s="28"/>
      <c r="G2926" s="28"/>
      <c r="H2926" s="28"/>
      <c r="I2926" s="28"/>
      <c r="J2926" s="28"/>
      <c r="K2926" s="28"/>
      <c r="L2926" s="28"/>
      <c r="M2926" s="28"/>
      <c r="N2926" s="28"/>
      <c r="O2926" s="28"/>
      <c r="P2926" s="28"/>
      <c r="Q2926" s="28"/>
      <c r="R2926" s="28"/>
      <c r="S2926" s="28"/>
      <c r="T2926" s="28"/>
      <c r="U2926" s="28"/>
      <c r="V2926" s="28"/>
      <c r="W2926" s="28"/>
      <c r="X2926" s="28"/>
      <c r="Y2926" s="28"/>
      <c r="Z2926" s="28"/>
      <c r="AA2926" s="28"/>
      <c r="AB2926" s="28"/>
      <c r="AC2926" s="28"/>
      <c r="AD2926" s="28"/>
      <c r="AE2926" s="28"/>
      <c r="AF2926" s="28"/>
      <c r="AG2926" s="28"/>
      <c r="AH2926" s="28"/>
      <c r="AI2926" s="28"/>
      <c r="AJ2926" s="28"/>
      <c r="AK2926" s="28"/>
      <c r="AL2926" s="28"/>
      <c r="AM2926" s="28"/>
      <c r="AN2926" s="28"/>
      <c r="AO2926" s="28"/>
      <c r="AP2926" s="28"/>
      <c r="AQ2926" s="28"/>
      <c r="AR2926" s="28"/>
    </row>
    <row r="2927" spans="5:44" x14ac:dyDescent="0.25">
      <c r="E2927" s="28"/>
      <c r="F2927" s="28"/>
      <c r="G2927" s="28"/>
      <c r="H2927" s="28"/>
      <c r="I2927" s="28"/>
      <c r="J2927" s="28"/>
      <c r="K2927" s="28"/>
      <c r="L2927" s="28"/>
      <c r="M2927" s="28"/>
      <c r="N2927" s="28"/>
      <c r="O2927" s="28"/>
      <c r="P2927" s="28"/>
      <c r="Q2927" s="28"/>
      <c r="R2927" s="28"/>
      <c r="S2927" s="28"/>
      <c r="T2927" s="28"/>
      <c r="U2927" s="28"/>
      <c r="V2927" s="28"/>
      <c r="W2927" s="28"/>
      <c r="X2927" s="28"/>
      <c r="Y2927" s="28"/>
      <c r="Z2927" s="28"/>
      <c r="AA2927" s="28"/>
      <c r="AB2927" s="28"/>
      <c r="AC2927" s="28"/>
      <c r="AD2927" s="28"/>
      <c r="AE2927" s="28"/>
      <c r="AF2927" s="28"/>
      <c r="AG2927" s="28"/>
      <c r="AH2927" s="28"/>
      <c r="AI2927" s="28"/>
      <c r="AJ2927" s="28"/>
      <c r="AK2927" s="28"/>
      <c r="AL2927" s="28"/>
      <c r="AM2927" s="28"/>
      <c r="AN2927" s="28"/>
      <c r="AO2927" s="28"/>
      <c r="AP2927" s="28"/>
      <c r="AQ2927" s="28"/>
      <c r="AR2927" s="28"/>
    </row>
    <row r="2928" spans="5:44" x14ac:dyDescent="0.25">
      <c r="E2928" s="28"/>
      <c r="F2928" s="28"/>
      <c r="G2928" s="28"/>
      <c r="H2928" s="28"/>
      <c r="I2928" s="28"/>
      <c r="J2928" s="28"/>
      <c r="K2928" s="28"/>
      <c r="L2928" s="28"/>
      <c r="M2928" s="28"/>
      <c r="N2928" s="28"/>
      <c r="O2928" s="28"/>
      <c r="P2928" s="28"/>
      <c r="Q2928" s="28"/>
      <c r="R2928" s="28"/>
      <c r="S2928" s="28"/>
      <c r="T2928" s="28"/>
      <c r="U2928" s="28"/>
      <c r="V2928" s="28"/>
      <c r="W2928" s="28"/>
      <c r="X2928" s="28"/>
      <c r="Y2928" s="28"/>
      <c r="Z2928" s="28"/>
      <c r="AA2928" s="28"/>
      <c r="AB2928" s="28"/>
      <c r="AC2928" s="28"/>
      <c r="AD2928" s="28"/>
      <c r="AE2928" s="28"/>
      <c r="AF2928" s="28"/>
      <c r="AG2928" s="28"/>
      <c r="AH2928" s="28"/>
      <c r="AI2928" s="28"/>
      <c r="AJ2928" s="28"/>
      <c r="AK2928" s="28"/>
      <c r="AL2928" s="28"/>
      <c r="AM2928" s="28"/>
      <c r="AN2928" s="28"/>
      <c r="AO2928" s="28"/>
      <c r="AP2928" s="28"/>
      <c r="AQ2928" s="28"/>
      <c r="AR2928" s="28"/>
    </row>
    <row r="2929" spans="5:44" x14ac:dyDescent="0.25">
      <c r="E2929" s="28"/>
      <c r="F2929" s="28"/>
      <c r="G2929" s="28"/>
      <c r="H2929" s="28"/>
      <c r="I2929" s="28"/>
      <c r="J2929" s="28"/>
      <c r="K2929" s="28"/>
      <c r="L2929" s="28"/>
      <c r="M2929" s="28"/>
      <c r="N2929" s="28"/>
      <c r="O2929" s="28"/>
      <c r="P2929" s="28"/>
      <c r="Q2929" s="28"/>
      <c r="R2929" s="28"/>
      <c r="S2929" s="28"/>
      <c r="T2929" s="28"/>
      <c r="U2929" s="28"/>
      <c r="V2929" s="28"/>
      <c r="W2929" s="28"/>
      <c r="X2929" s="28"/>
      <c r="Y2929" s="28"/>
      <c r="Z2929" s="28"/>
      <c r="AA2929" s="28"/>
      <c r="AB2929" s="28"/>
      <c r="AC2929" s="28"/>
      <c r="AD2929" s="28"/>
      <c r="AE2929" s="28"/>
      <c r="AF2929" s="28"/>
      <c r="AG2929" s="28"/>
      <c r="AH2929" s="28"/>
      <c r="AI2929" s="28"/>
      <c r="AJ2929" s="28"/>
      <c r="AK2929" s="28"/>
      <c r="AL2929" s="28"/>
      <c r="AM2929" s="28"/>
      <c r="AN2929" s="28"/>
      <c r="AO2929" s="28"/>
      <c r="AP2929" s="28"/>
      <c r="AQ2929" s="28"/>
      <c r="AR2929" s="28"/>
    </row>
    <row r="2930" spans="5:44" x14ac:dyDescent="0.25">
      <c r="E2930" s="28"/>
      <c r="F2930" s="28"/>
      <c r="G2930" s="28"/>
      <c r="H2930" s="28"/>
      <c r="I2930" s="28"/>
      <c r="J2930" s="28"/>
      <c r="K2930" s="28"/>
      <c r="L2930" s="28"/>
      <c r="M2930" s="28"/>
      <c r="N2930" s="28"/>
      <c r="O2930" s="28"/>
      <c r="P2930" s="28"/>
      <c r="Q2930" s="28"/>
      <c r="R2930" s="28"/>
      <c r="S2930" s="28"/>
      <c r="T2930" s="28"/>
      <c r="U2930" s="28"/>
      <c r="V2930" s="28"/>
      <c r="W2930" s="28"/>
      <c r="X2930" s="28"/>
      <c r="Y2930" s="28"/>
      <c r="Z2930" s="28"/>
      <c r="AA2930" s="28"/>
      <c r="AB2930" s="28"/>
      <c r="AC2930" s="28"/>
      <c r="AD2930" s="28"/>
      <c r="AE2930" s="28"/>
      <c r="AF2930" s="28"/>
      <c r="AG2930" s="28"/>
      <c r="AH2930" s="28"/>
      <c r="AI2930" s="28"/>
      <c r="AJ2930" s="28"/>
      <c r="AK2930" s="28"/>
      <c r="AL2930" s="28"/>
      <c r="AM2930" s="28"/>
      <c r="AN2930" s="28"/>
      <c r="AO2930" s="28"/>
      <c r="AP2930" s="28"/>
      <c r="AQ2930" s="28"/>
      <c r="AR2930" s="28"/>
    </row>
    <row r="2931" spans="5:44" x14ac:dyDescent="0.25">
      <c r="E2931" s="28"/>
      <c r="F2931" s="28"/>
      <c r="G2931" s="28"/>
      <c r="H2931" s="28"/>
      <c r="I2931" s="28"/>
      <c r="J2931" s="28"/>
      <c r="K2931" s="28"/>
      <c r="L2931" s="28"/>
      <c r="M2931" s="28"/>
      <c r="N2931" s="28"/>
      <c r="O2931" s="28"/>
      <c r="P2931" s="28"/>
      <c r="Q2931" s="28"/>
      <c r="R2931" s="28"/>
      <c r="S2931" s="28"/>
      <c r="T2931" s="28"/>
      <c r="U2931" s="28"/>
      <c r="V2931" s="28"/>
      <c r="W2931" s="28"/>
      <c r="X2931" s="28"/>
      <c r="Y2931" s="28"/>
      <c r="Z2931" s="28"/>
      <c r="AA2931" s="28"/>
      <c r="AB2931" s="28"/>
      <c r="AC2931" s="28"/>
      <c r="AD2931" s="28"/>
      <c r="AE2931" s="28"/>
      <c r="AF2931" s="28"/>
      <c r="AG2931" s="28"/>
      <c r="AH2931" s="28"/>
      <c r="AI2931" s="28"/>
      <c r="AJ2931" s="28"/>
      <c r="AK2931" s="28"/>
      <c r="AL2931" s="28"/>
      <c r="AM2931" s="28"/>
      <c r="AN2931" s="28"/>
      <c r="AO2931" s="28"/>
      <c r="AP2931" s="28"/>
      <c r="AQ2931" s="28"/>
      <c r="AR2931" s="28"/>
    </row>
    <row r="2932" spans="5:44" x14ac:dyDescent="0.25">
      <c r="E2932" s="28"/>
      <c r="F2932" s="28"/>
      <c r="G2932" s="28"/>
      <c r="H2932" s="28"/>
      <c r="I2932" s="28"/>
      <c r="J2932" s="28"/>
      <c r="K2932" s="28"/>
      <c r="L2932" s="28"/>
      <c r="M2932" s="28"/>
      <c r="N2932" s="28"/>
      <c r="O2932" s="28"/>
      <c r="P2932" s="28"/>
      <c r="Q2932" s="28"/>
      <c r="R2932" s="28"/>
      <c r="S2932" s="28"/>
      <c r="T2932" s="28"/>
      <c r="U2932" s="28"/>
      <c r="V2932" s="28"/>
      <c r="W2932" s="28"/>
      <c r="X2932" s="28"/>
      <c r="Y2932" s="28"/>
      <c r="Z2932" s="28"/>
      <c r="AA2932" s="28"/>
      <c r="AB2932" s="28"/>
      <c r="AC2932" s="28"/>
      <c r="AD2932" s="28"/>
      <c r="AE2932" s="28"/>
      <c r="AF2932" s="28"/>
      <c r="AG2932" s="28"/>
      <c r="AH2932" s="28"/>
      <c r="AI2932" s="28"/>
      <c r="AJ2932" s="28"/>
      <c r="AK2932" s="28"/>
      <c r="AL2932" s="28"/>
      <c r="AM2932" s="28"/>
      <c r="AN2932" s="28"/>
      <c r="AO2932" s="28"/>
      <c r="AP2932" s="28"/>
      <c r="AQ2932" s="28"/>
      <c r="AR2932" s="28"/>
    </row>
    <row r="2933" spans="5:44" x14ac:dyDescent="0.25">
      <c r="E2933" s="28"/>
      <c r="F2933" s="28"/>
      <c r="G2933" s="28"/>
      <c r="H2933" s="28"/>
      <c r="I2933" s="28"/>
      <c r="J2933" s="28"/>
      <c r="K2933" s="28"/>
      <c r="L2933" s="28"/>
      <c r="M2933" s="28"/>
      <c r="N2933" s="28"/>
      <c r="O2933" s="28"/>
      <c r="P2933" s="28"/>
      <c r="Q2933" s="28"/>
      <c r="R2933" s="28"/>
      <c r="S2933" s="28"/>
      <c r="T2933" s="28"/>
      <c r="U2933" s="28"/>
      <c r="V2933" s="28"/>
      <c r="W2933" s="28"/>
      <c r="X2933" s="28"/>
      <c r="Y2933" s="28"/>
      <c r="Z2933" s="28"/>
      <c r="AA2933" s="28"/>
      <c r="AB2933" s="28"/>
      <c r="AC2933" s="28"/>
      <c r="AD2933" s="28"/>
      <c r="AE2933" s="28"/>
      <c r="AF2933" s="28"/>
      <c r="AG2933" s="28"/>
      <c r="AH2933" s="28"/>
      <c r="AI2933" s="28"/>
      <c r="AJ2933" s="28"/>
      <c r="AK2933" s="28"/>
      <c r="AL2933" s="28"/>
      <c r="AM2933" s="28"/>
      <c r="AN2933" s="28"/>
      <c r="AO2933" s="28"/>
      <c r="AP2933" s="28"/>
      <c r="AQ2933" s="28"/>
      <c r="AR2933" s="28"/>
    </row>
    <row r="2934" spans="5:44" x14ac:dyDescent="0.25">
      <c r="E2934" s="28"/>
      <c r="F2934" s="28"/>
      <c r="G2934" s="28"/>
      <c r="H2934" s="28"/>
      <c r="I2934" s="28"/>
      <c r="J2934" s="28"/>
      <c r="K2934" s="28"/>
      <c r="L2934" s="28"/>
      <c r="M2934" s="28"/>
      <c r="N2934" s="28"/>
      <c r="O2934" s="28"/>
      <c r="P2934" s="28"/>
      <c r="Q2934" s="28"/>
      <c r="R2934" s="28"/>
      <c r="S2934" s="28"/>
      <c r="T2934" s="28"/>
      <c r="U2934" s="28"/>
      <c r="V2934" s="28"/>
      <c r="W2934" s="28"/>
      <c r="X2934" s="28"/>
      <c r="Y2934" s="28"/>
      <c r="Z2934" s="28"/>
      <c r="AA2934" s="28"/>
      <c r="AB2934" s="28"/>
      <c r="AC2934" s="28"/>
      <c r="AD2934" s="28"/>
      <c r="AE2934" s="28"/>
      <c r="AF2934" s="28"/>
      <c r="AG2934" s="28"/>
      <c r="AH2934" s="28"/>
      <c r="AI2934" s="28"/>
      <c r="AJ2934" s="28"/>
      <c r="AK2934" s="28"/>
      <c r="AL2934" s="28"/>
      <c r="AM2934" s="28"/>
      <c r="AN2934" s="28"/>
      <c r="AO2934" s="28"/>
      <c r="AP2934" s="28"/>
      <c r="AQ2934" s="28"/>
      <c r="AR2934" s="28"/>
    </row>
    <row r="2935" spans="5:44" x14ac:dyDescent="0.25">
      <c r="E2935" s="28"/>
      <c r="F2935" s="28"/>
      <c r="G2935" s="28"/>
      <c r="H2935" s="28"/>
      <c r="I2935" s="28"/>
      <c r="J2935" s="28"/>
      <c r="K2935" s="28"/>
      <c r="L2935" s="28"/>
      <c r="M2935" s="28"/>
      <c r="N2935" s="28"/>
      <c r="O2935" s="28"/>
      <c r="P2935" s="28"/>
      <c r="Q2935" s="28"/>
      <c r="R2935" s="28"/>
      <c r="S2935" s="28"/>
      <c r="T2935" s="28"/>
      <c r="U2935" s="28"/>
      <c r="V2935" s="28"/>
      <c r="W2935" s="28"/>
      <c r="X2935" s="28"/>
      <c r="Y2935" s="28"/>
      <c r="Z2935" s="28"/>
      <c r="AA2935" s="28"/>
      <c r="AB2935" s="28"/>
      <c r="AC2935" s="28"/>
      <c r="AD2935" s="28"/>
      <c r="AE2935" s="28"/>
      <c r="AF2935" s="28"/>
      <c r="AG2935" s="28"/>
      <c r="AH2935" s="28"/>
      <c r="AI2935" s="28"/>
      <c r="AJ2935" s="28"/>
      <c r="AK2935" s="28"/>
      <c r="AL2935" s="28"/>
      <c r="AM2935" s="28"/>
      <c r="AN2935" s="28"/>
      <c r="AO2935" s="28"/>
      <c r="AP2935" s="28"/>
      <c r="AQ2935" s="28"/>
      <c r="AR2935" s="28"/>
    </row>
    <row r="2936" spans="5:44" x14ac:dyDescent="0.25">
      <c r="E2936" s="28"/>
      <c r="F2936" s="28"/>
      <c r="G2936" s="28"/>
      <c r="H2936" s="28"/>
      <c r="I2936" s="28"/>
      <c r="J2936" s="28"/>
      <c r="K2936" s="28"/>
      <c r="L2936" s="28"/>
      <c r="M2936" s="28"/>
      <c r="N2936" s="28"/>
      <c r="O2936" s="28"/>
      <c r="P2936" s="28"/>
      <c r="Q2936" s="28"/>
      <c r="R2936" s="28"/>
      <c r="S2936" s="28"/>
      <c r="T2936" s="28"/>
      <c r="U2936" s="28"/>
      <c r="V2936" s="28"/>
      <c r="W2936" s="28"/>
      <c r="X2936" s="28"/>
      <c r="Y2936" s="28"/>
      <c r="Z2936" s="28"/>
      <c r="AA2936" s="28"/>
      <c r="AB2936" s="28"/>
      <c r="AC2936" s="28"/>
      <c r="AD2936" s="28"/>
      <c r="AE2936" s="28"/>
      <c r="AF2936" s="28"/>
      <c r="AG2936" s="28"/>
      <c r="AH2936" s="28"/>
      <c r="AI2936" s="28"/>
      <c r="AJ2936" s="28"/>
      <c r="AK2936" s="28"/>
      <c r="AL2936" s="28"/>
      <c r="AM2936" s="28"/>
      <c r="AN2936" s="28"/>
      <c r="AO2936" s="28"/>
      <c r="AP2936" s="28"/>
      <c r="AQ2936" s="28"/>
      <c r="AR2936" s="28"/>
    </row>
    <row r="2937" spans="5:44" x14ac:dyDescent="0.25">
      <c r="E2937" s="28"/>
      <c r="F2937" s="28"/>
      <c r="G2937" s="28"/>
      <c r="H2937" s="28"/>
      <c r="I2937" s="28"/>
      <c r="J2937" s="28"/>
      <c r="K2937" s="28"/>
      <c r="L2937" s="28"/>
      <c r="M2937" s="28"/>
      <c r="N2937" s="28"/>
      <c r="O2937" s="28"/>
      <c r="P2937" s="28"/>
      <c r="Q2937" s="28"/>
      <c r="R2937" s="28"/>
      <c r="S2937" s="28"/>
      <c r="T2937" s="28"/>
      <c r="U2937" s="28"/>
      <c r="V2937" s="28"/>
      <c r="W2937" s="28"/>
      <c r="X2937" s="28"/>
      <c r="Y2937" s="28"/>
      <c r="Z2937" s="28"/>
      <c r="AA2937" s="28"/>
      <c r="AB2937" s="28"/>
      <c r="AC2937" s="28"/>
      <c r="AD2937" s="28"/>
      <c r="AE2937" s="28"/>
      <c r="AF2937" s="28"/>
      <c r="AG2937" s="28"/>
      <c r="AH2937" s="28"/>
      <c r="AI2937" s="28"/>
      <c r="AJ2937" s="28"/>
      <c r="AK2937" s="28"/>
      <c r="AL2937" s="28"/>
      <c r="AM2937" s="28"/>
      <c r="AN2937" s="28"/>
      <c r="AO2937" s="28"/>
      <c r="AP2937" s="28"/>
      <c r="AQ2937" s="28"/>
      <c r="AR2937" s="28"/>
    </row>
    <row r="2938" spans="5:44" x14ac:dyDescent="0.25">
      <c r="E2938" s="28"/>
      <c r="F2938" s="28"/>
      <c r="G2938" s="28"/>
      <c r="H2938" s="28"/>
      <c r="I2938" s="28"/>
      <c r="J2938" s="28"/>
      <c r="K2938" s="28"/>
      <c r="L2938" s="28"/>
      <c r="M2938" s="28"/>
      <c r="N2938" s="28"/>
      <c r="O2938" s="28"/>
      <c r="P2938" s="28"/>
      <c r="Q2938" s="28"/>
      <c r="R2938" s="28"/>
      <c r="S2938" s="28"/>
      <c r="T2938" s="28"/>
      <c r="U2938" s="28"/>
      <c r="V2938" s="28"/>
      <c r="W2938" s="28"/>
      <c r="X2938" s="28"/>
      <c r="Y2938" s="28"/>
      <c r="Z2938" s="28"/>
      <c r="AA2938" s="28"/>
      <c r="AB2938" s="28"/>
      <c r="AC2938" s="28"/>
      <c r="AD2938" s="28"/>
      <c r="AE2938" s="28"/>
      <c r="AF2938" s="28"/>
      <c r="AG2938" s="28"/>
      <c r="AH2938" s="28"/>
      <c r="AI2938" s="28"/>
      <c r="AJ2938" s="28"/>
      <c r="AK2938" s="28"/>
      <c r="AL2938" s="28"/>
      <c r="AM2938" s="28"/>
      <c r="AN2938" s="28"/>
      <c r="AO2938" s="28"/>
      <c r="AP2938" s="28"/>
      <c r="AQ2938" s="28"/>
      <c r="AR2938" s="28"/>
    </row>
    <row r="2939" spans="5:44" x14ac:dyDescent="0.25">
      <c r="E2939" s="28"/>
      <c r="F2939" s="28"/>
      <c r="G2939" s="28"/>
      <c r="H2939" s="28"/>
      <c r="I2939" s="28"/>
      <c r="J2939" s="28"/>
      <c r="K2939" s="28"/>
      <c r="L2939" s="28"/>
      <c r="M2939" s="28"/>
      <c r="N2939" s="28"/>
      <c r="O2939" s="28"/>
      <c r="P2939" s="28"/>
      <c r="Q2939" s="28"/>
      <c r="R2939" s="28"/>
      <c r="S2939" s="28"/>
      <c r="T2939" s="28"/>
      <c r="U2939" s="28"/>
      <c r="V2939" s="28"/>
      <c r="W2939" s="28"/>
      <c r="X2939" s="28"/>
      <c r="Y2939" s="28"/>
      <c r="Z2939" s="28"/>
      <c r="AA2939" s="28"/>
      <c r="AB2939" s="28"/>
      <c r="AC2939" s="28"/>
      <c r="AD2939" s="28"/>
      <c r="AE2939" s="28"/>
      <c r="AF2939" s="28"/>
      <c r="AG2939" s="28"/>
      <c r="AH2939" s="28"/>
      <c r="AI2939" s="28"/>
      <c r="AJ2939" s="28"/>
      <c r="AK2939" s="28"/>
      <c r="AL2939" s="28"/>
      <c r="AM2939" s="28"/>
      <c r="AN2939" s="28"/>
      <c r="AO2939" s="28"/>
      <c r="AP2939" s="28"/>
      <c r="AQ2939" s="28"/>
      <c r="AR2939" s="28"/>
    </row>
    <row r="2940" spans="5:44" x14ac:dyDescent="0.25">
      <c r="E2940" s="28"/>
      <c r="F2940" s="28"/>
      <c r="G2940" s="28"/>
      <c r="H2940" s="28"/>
      <c r="I2940" s="28"/>
      <c r="J2940" s="28"/>
      <c r="K2940" s="28"/>
      <c r="L2940" s="28"/>
      <c r="M2940" s="28"/>
      <c r="N2940" s="28"/>
      <c r="O2940" s="28"/>
      <c r="P2940" s="28"/>
      <c r="Q2940" s="28"/>
      <c r="R2940" s="28"/>
      <c r="S2940" s="28"/>
      <c r="T2940" s="28"/>
      <c r="U2940" s="28"/>
      <c r="V2940" s="28"/>
      <c r="W2940" s="28"/>
      <c r="X2940" s="28"/>
      <c r="Y2940" s="28"/>
      <c r="Z2940" s="28"/>
      <c r="AA2940" s="28"/>
      <c r="AB2940" s="28"/>
      <c r="AC2940" s="28"/>
      <c r="AD2940" s="28"/>
      <c r="AE2940" s="28"/>
      <c r="AF2940" s="28"/>
      <c r="AG2940" s="28"/>
      <c r="AH2940" s="28"/>
      <c r="AI2940" s="28"/>
      <c r="AJ2940" s="28"/>
      <c r="AK2940" s="28"/>
      <c r="AL2940" s="28"/>
      <c r="AM2940" s="28"/>
      <c r="AN2940" s="28"/>
      <c r="AO2940" s="28"/>
      <c r="AP2940" s="28"/>
      <c r="AQ2940" s="28"/>
      <c r="AR2940" s="28"/>
    </row>
    <row r="2941" spans="5:44" x14ac:dyDescent="0.25">
      <c r="E2941" s="28"/>
      <c r="F2941" s="28"/>
      <c r="G2941" s="28"/>
      <c r="H2941" s="28"/>
      <c r="I2941" s="28"/>
      <c r="J2941" s="28"/>
      <c r="K2941" s="28"/>
      <c r="L2941" s="28"/>
      <c r="M2941" s="28"/>
      <c r="N2941" s="28"/>
      <c r="O2941" s="28"/>
      <c r="P2941" s="28"/>
      <c r="Q2941" s="28"/>
      <c r="R2941" s="28"/>
      <c r="S2941" s="28"/>
      <c r="T2941" s="28"/>
      <c r="U2941" s="28"/>
      <c r="V2941" s="28"/>
      <c r="W2941" s="28"/>
      <c r="X2941" s="28"/>
      <c r="Y2941" s="28"/>
      <c r="Z2941" s="28"/>
      <c r="AA2941" s="28"/>
      <c r="AB2941" s="28"/>
      <c r="AC2941" s="28"/>
      <c r="AD2941" s="28"/>
      <c r="AE2941" s="28"/>
      <c r="AF2941" s="28"/>
      <c r="AG2941" s="28"/>
      <c r="AH2941" s="28"/>
      <c r="AI2941" s="28"/>
      <c r="AJ2941" s="28"/>
      <c r="AK2941" s="28"/>
      <c r="AL2941" s="28"/>
      <c r="AM2941" s="28"/>
      <c r="AN2941" s="28"/>
      <c r="AO2941" s="28"/>
      <c r="AP2941" s="28"/>
      <c r="AQ2941" s="28"/>
      <c r="AR2941" s="28"/>
    </row>
    <row r="2942" spans="5:44" x14ac:dyDescent="0.25">
      <c r="E2942" s="28"/>
      <c r="F2942" s="28"/>
      <c r="G2942" s="28"/>
      <c r="H2942" s="28"/>
      <c r="I2942" s="28"/>
      <c r="J2942" s="28"/>
      <c r="K2942" s="28"/>
      <c r="L2942" s="28"/>
      <c r="M2942" s="28"/>
      <c r="N2942" s="28"/>
      <c r="O2942" s="28"/>
      <c r="P2942" s="28"/>
      <c r="Q2942" s="28"/>
      <c r="R2942" s="28"/>
      <c r="S2942" s="28"/>
      <c r="T2942" s="28"/>
      <c r="U2942" s="28"/>
      <c r="V2942" s="28"/>
      <c r="W2942" s="28"/>
      <c r="X2942" s="28"/>
      <c r="Y2942" s="28"/>
      <c r="Z2942" s="28"/>
      <c r="AA2942" s="28"/>
      <c r="AB2942" s="28"/>
      <c r="AC2942" s="28"/>
      <c r="AD2942" s="28"/>
      <c r="AE2942" s="28"/>
      <c r="AF2942" s="28"/>
      <c r="AG2942" s="28"/>
      <c r="AH2942" s="28"/>
      <c r="AI2942" s="28"/>
      <c r="AJ2942" s="28"/>
      <c r="AK2942" s="28"/>
      <c r="AL2942" s="28"/>
      <c r="AM2942" s="28"/>
      <c r="AN2942" s="28"/>
      <c r="AO2942" s="28"/>
      <c r="AP2942" s="28"/>
      <c r="AQ2942" s="28"/>
      <c r="AR2942" s="28"/>
    </row>
    <row r="2943" spans="5:44" x14ac:dyDescent="0.25">
      <c r="E2943" s="28"/>
      <c r="F2943" s="28"/>
      <c r="G2943" s="28"/>
      <c r="H2943" s="28"/>
      <c r="I2943" s="28"/>
      <c r="J2943" s="28"/>
      <c r="K2943" s="28"/>
      <c r="L2943" s="28"/>
      <c r="M2943" s="28"/>
      <c r="N2943" s="28"/>
      <c r="O2943" s="28"/>
      <c r="P2943" s="28"/>
      <c r="Q2943" s="28"/>
      <c r="R2943" s="28"/>
      <c r="S2943" s="28"/>
      <c r="T2943" s="28"/>
      <c r="U2943" s="28"/>
      <c r="V2943" s="28"/>
      <c r="W2943" s="28"/>
      <c r="X2943" s="28"/>
      <c r="Y2943" s="28"/>
      <c r="Z2943" s="28"/>
      <c r="AA2943" s="28"/>
      <c r="AB2943" s="28"/>
      <c r="AC2943" s="28"/>
      <c r="AD2943" s="28"/>
      <c r="AE2943" s="28"/>
      <c r="AF2943" s="28"/>
      <c r="AG2943" s="28"/>
      <c r="AH2943" s="28"/>
      <c r="AI2943" s="28"/>
      <c r="AJ2943" s="28"/>
      <c r="AK2943" s="28"/>
      <c r="AL2943" s="28"/>
      <c r="AM2943" s="28"/>
      <c r="AN2943" s="28"/>
      <c r="AO2943" s="28"/>
      <c r="AP2943" s="28"/>
      <c r="AQ2943" s="28"/>
      <c r="AR2943" s="28"/>
    </row>
    <row r="2944" spans="5:44" x14ac:dyDescent="0.25">
      <c r="E2944" s="28"/>
      <c r="F2944" s="28"/>
      <c r="G2944" s="28"/>
      <c r="H2944" s="28"/>
      <c r="I2944" s="28"/>
      <c r="J2944" s="28"/>
      <c r="K2944" s="28"/>
      <c r="L2944" s="28"/>
      <c r="M2944" s="28"/>
      <c r="N2944" s="28"/>
      <c r="O2944" s="28"/>
      <c r="P2944" s="28"/>
      <c r="Q2944" s="28"/>
      <c r="R2944" s="28"/>
      <c r="S2944" s="28"/>
      <c r="T2944" s="28"/>
      <c r="U2944" s="28"/>
      <c r="V2944" s="28"/>
      <c r="W2944" s="28"/>
      <c r="X2944" s="28"/>
      <c r="Y2944" s="28"/>
      <c r="Z2944" s="28"/>
      <c r="AA2944" s="28"/>
      <c r="AB2944" s="28"/>
      <c r="AC2944" s="28"/>
      <c r="AD2944" s="28"/>
      <c r="AE2944" s="28"/>
      <c r="AF2944" s="28"/>
      <c r="AG2944" s="28"/>
      <c r="AH2944" s="28"/>
      <c r="AI2944" s="28"/>
      <c r="AJ2944" s="28"/>
      <c r="AK2944" s="28"/>
      <c r="AL2944" s="28"/>
      <c r="AM2944" s="28"/>
      <c r="AN2944" s="28"/>
      <c r="AO2944" s="28"/>
      <c r="AP2944" s="28"/>
      <c r="AQ2944" s="28"/>
      <c r="AR2944" s="28"/>
    </row>
    <row r="2945" spans="5:44" x14ac:dyDescent="0.25">
      <c r="E2945" s="28"/>
      <c r="F2945" s="28"/>
      <c r="G2945" s="28"/>
      <c r="H2945" s="28"/>
      <c r="I2945" s="28"/>
      <c r="J2945" s="28"/>
      <c r="K2945" s="28"/>
      <c r="L2945" s="28"/>
      <c r="M2945" s="28"/>
      <c r="N2945" s="28"/>
      <c r="O2945" s="28"/>
      <c r="P2945" s="28"/>
      <c r="Q2945" s="28"/>
      <c r="R2945" s="28"/>
      <c r="S2945" s="28"/>
      <c r="T2945" s="28"/>
      <c r="U2945" s="28"/>
      <c r="V2945" s="28"/>
      <c r="W2945" s="28"/>
      <c r="X2945" s="28"/>
      <c r="Y2945" s="28"/>
      <c r="Z2945" s="28"/>
      <c r="AA2945" s="28"/>
      <c r="AB2945" s="28"/>
      <c r="AC2945" s="28"/>
      <c r="AD2945" s="28"/>
      <c r="AE2945" s="28"/>
      <c r="AF2945" s="28"/>
      <c r="AG2945" s="28"/>
      <c r="AH2945" s="28"/>
      <c r="AI2945" s="28"/>
      <c r="AJ2945" s="28"/>
      <c r="AK2945" s="28"/>
      <c r="AL2945" s="28"/>
      <c r="AM2945" s="28"/>
      <c r="AN2945" s="28"/>
      <c r="AO2945" s="28"/>
      <c r="AP2945" s="28"/>
      <c r="AQ2945" s="28"/>
      <c r="AR2945" s="28"/>
    </row>
    <row r="2946" spans="5:44" x14ac:dyDescent="0.25">
      <c r="E2946" s="28"/>
      <c r="F2946" s="28"/>
      <c r="G2946" s="28"/>
      <c r="H2946" s="28"/>
      <c r="I2946" s="28"/>
      <c r="J2946" s="28"/>
      <c r="K2946" s="28"/>
      <c r="L2946" s="28"/>
      <c r="M2946" s="28"/>
      <c r="N2946" s="28"/>
      <c r="O2946" s="28"/>
      <c r="P2946" s="28"/>
      <c r="Q2946" s="28"/>
      <c r="R2946" s="28"/>
      <c r="S2946" s="28"/>
      <c r="T2946" s="28"/>
      <c r="U2946" s="28"/>
      <c r="V2946" s="28"/>
      <c r="W2946" s="28"/>
      <c r="X2946" s="28"/>
      <c r="Y2946" s="28"/>
      <c r="Z2946" s="28"/>
      <c r="AA2946" s="28"/>
      <c r="AB2946" s="28"/>
      <c r="AC2946" s="28"/>
      <c r="AD2946" s="28"/>
      <c r="AE2946" s="28"/>
      <c r="AF2946" s="28"/>
      <c r="AG2946" s="28"/>
      <c r="AH2946" s="28"/>
      <c r="AI2946" s="28"/>
      <c r="AJ2946" s="28"/>
      <c r="AK2946" s="28"/>
      <c r="AL2946" s="28"/>
      <c r="AM2946" s="28"/>
      <c r="AN2946" s="28"/>
      <c r="AO2946" s="28"/>
      <c r="AP2946" s="28"/>
      <c r="AQ2946" s="28"/>
      <c r="AR2946" s="28"/>
    </row>
    <row r="2947" spans="5:44" x14ac:dyDescent="0.25">
      <c r="E2947" s="28"/>
      <c r="F2947" s="28"/>
      <c r="G2947" s="28"/>
      <c r="H2947" s="28"/>
      <c r="I2947" s="28"/>
      <c r="J2947" s="28"/>
      <c r="K2947" s="28"/>
      <c r="L2947" s="28"/>
      <c r="M2947" s="28"/>
      <c r="N2947" s="28"/>
      <c r="O2947" s="28"/>
      <c r="P2947" s="28"/>
      <c r="Q2947" s="28"/>
      <c r="R2947" s="28"/>
      <c r="S2947" s="28"/>
      <c r="T2947" s="28"/>
      <c r="U2947" s="28"/>
      <c r="V2947" s="28"/>
      <c r="W2947" s="28"/>
      <c r="X2947" s="28"/>
      <c r="Y2947" s="28"/>
      <c r="Z2947" s="28"/>
      <c r="AA2947" s="28"/>
      <c r="AB2947" s="28"/>
      <c r="AC2947" s="28"/>
      <c r="AD2947" s="28"/>
      <c r="AE2947" s="28"/>
      <c r="AF2947" s="28"/>
      <c r="AG2947" s="28"/>
      <c r="AH2947" s="28"/>
      <c r="AI2947" s="28"/>
      <c r="AJ2947" s="28"/>
      <c r="AK2947" s="28"/>
      <c r="AL2947" s="28"/>
      <c r="AM2947" s="28"/>
      <c r="AN2947" s="28"/>
      <c r="AO2947" s="28"/>
      <c r="AP2947" s="28"/>
      <c r="AQ2947" s="28"/>
      <c r="AR2947" s="28"/>
    </row>
    <row r="2948" spans="5:44" x14ac:dyDescent="0.25">
      <c r="E2948" s="28"/>
      <c r="F2948" s="28"/>
      <c r="G2948" s="28"/>
      <c r="H2948" s="28"/>
      <c r="I2948" s="28"/>
      <c r="J2948" s="28"/>
      <c r="K2948" s="28"/>
      <c r="L2948" s="28"/>
      <c r="M2948" s="28"/>
      <c r="N2948" s="28"/>
      <c r="O2948" s="28"/>
      <c r="P2948" s="28"/>
      <c r="Q2948" s="28"/>
      <c r="R2948" s="28"/>
      <c r="S2948" s="28"/>
      <c r="T2948" s="28"/>
      <c r="U2948" s="28"/>
      <c r="V2948" s="28"/>
      <c r="W2948" s="28"/>
      <c r="X2948" s="28"/>
      <c r="Y2948" s="28"/>
      <c r="Z2948" s="28"/>
      <c r="AA2948" s="28"/>
      <c r="AB2948" s="28"/>
      <c r="AC2948" s="28"/>
      <c r="AD2948" s="28"/>
      <c r="AE2948" s="28"/>
      <c r="AF2948" s="28"/>
      <c r="AG2948" s="28"/>
      <c r="AH2948" s="28"/>
      <c r="AI2948" s="28"/>
      <c r="AJ2948" s="28"/>
      <c r="AK2948" s="28"/>
      <c r="AL2948" s="28"/>
      <c r="AM2948" s="28"/>
      <c r="AN2948" s="28"/>
      <c r="AO2948" s="28"/>
      <c r="AP2948" s="28"/>
      <c r="AQ2948" s="28"/>
      <c r="AR2948" s="28"/>
    </row>
    <row r="2949" spans="5:44" x14ac:dyDescent="0.25">
      <c r="E2949" s="28"/>
      <c r="F2949" s="28"/>
      <c r="G2949" s="28"/>
      <c r="H2949" s="28"/>
      <c r="I2949" s="28"/>
      <c r="J2949" s="28"/>
      <c r="K2949" s="28"/>
      <c r="L2949" s="28"/>
      <c r="M2949" s="28"/>
      <c r="N2949" s="28"/>
      <c r="O2949" s="28"/>
      <c r="P2949" s="28"/>
      <c r="Q2949" s="28"/>
      <c r="R2949" s="28"/>
      <c r="S2949" s="28"/>
      <c r="T2949" s="28"/>
      <c r="U2949" s="28"/>
      <c r="V2949" s="28"/>
      <c r="W2949" s="28"/>
      <c r="X2949" s="28"/>
      <c r="Y2949" s="28"/>
      <c r="Z2949" s="28"/>
      <c r="AA2949" s="28"/>
      <c r="AB2949" s="28"/>
      <c r="AC2949" s="28"/>
      <c r="AD2949" s="28"/>
      <c r="AE2949" s="28"/>
      <c r="AF2949" s="28"/>
      <c r="AG2949" s="28"/>
      <c r="AH2949" s="28"/>
      <c r="AI2949" s="28"/>
      <c r="AJ2949" s="28"/>
      <c r="AK2949" s="28"/>
      <c r="AL2949" s="28"/>
      <c r="AM2949" s="28"/>
      <c r="AN2949" s="28"/>
      <c r="AO2949" s="28"/>
      <c r="AP2949" s="28"/>
      <c r="AQ2949" s="28"/>
      <c r="AR2949" s="28"/>
    </row>
    <row r="2950" spans="5:44" x14ac:dyDescent="0.25">
      <c r="E2950" s="28"/>
      <c r="F2950" s="28"/>
      <c r="G2950" s="28"/>
      <c r="H2950" s="28"/>
      <c r="I2950" s="28"/>
      <c r="J2950" s="28"/>
      <c r="K2950" s="28"/>
      <c r="L2950" s="28"/>
      <c r="M2950" s="28"/>
      <c r="N2950" s="28"/>
      <c r="O2950" s="28"/>
      <c r="P2950" s="28"/>
      <c r="Q2950" s="28"/>
      <c r="R2950" s="28"/>
      <c r="S2950" s="28"/>
      <c r="T2950" s="28"/>
      <c r="U2950" s="28"/>
      <c r="V2950" s="28"/>
      <c r="W2950" s="28"/>
      <c r="X2950" s="28"/>
      <c r="Y2950" s="28"/>
      <c r="Z2950" s="28"/>
      <c r="AA2950" s="28"/>
      <c r="AB2950" s="28"/>
      <c r="AC2950" s="28"/>
      <c r="AD2950" s="28"/>
      <c r="AE2950" s="28"/>
      <c r="AF2950" s="28"/>
      <c r="AG2950" s="28"/>
      <c r="AH2950" s="28"/>
      <c r="AI2950" s="28"/>
      <c r="AJ2950" s="28"/>
      <c r="AK2950" s="28"/>
      <c r="AL2950" s="28"/>
      <c r="AM2950" s="28"/>
      <c r="AN2950" s="28"/>
      <c r="AO2950" s="28"/>
      <c r="AP2950" s="28"/>
      <c r="AQ2950" s="28"/>
      <c r="AR2950" s="28"/>
    </row>
    <row r="2951" spans="5:44" x14ac:dyDescent="0.25">
      <c r="E2951" s="28"/>
      <c r="F2951" s="28"/>
      <c r="G2951" s="28"/>
      <c r="H2951" s="28"/>
      <c r="I2951" s="28"/>
      <c r="J2951" s="28"/>
      <c r="K2951" s="28"/>
      <c r="L2951" s="28"/>
      <c r="M2951" s="28"/>
      <c r="N2951" s="28"/>
      <c r="O2951" s="28"/>
      <c r="P2951" s="28"/>
      <c r="Q2951" s="28"/>
      <c r="R2951" s="28"/>
      <c r="S2951" s="28"/>
      <c r="T2951" s="28"/>
      <c r="U2951" s="28"/>
      <c r="V2951" s="28"/>
      <c r="W2951" s="28"/>
      <c r="X2951" s="28"/>
      <c r="Y2951" s="28"/>
      <c r="Z2951" s="28"/>
      <c r="AA2951" s="28"/>
      <c r="AB2951" s="28"/>
      <c r="AC2951" s="28"/>
      <c r="AD2951" s="28"/>
      <c r="AE2951" s="28"/>
      <c r="AF2951" s="28"/>
      <c r="AG2951" s="28"/>
      <c r="AH2951" s="28"/>
      <c r="AI2951" s="28"/>
      <c r="AJ2951" s="28"/>
      <c r="AK2951" s="28"/>
      <c r="AL2951" s="28"/>
      <c r="AM2951" s="28"/>
      <c r="AN2951" s="28"/>
      <c r="AO2951" s="28"/>
      <c r="AP2951" s="28"/>
      <c r="AQ2951" s="28"/>
      <c r="AR2951" s="28"/>
    </row>
    <row r="2952" spans="5:44" x14ac:dyDescent="0.25">
      <c r="E2952" s="28"/>
      <c r="F2952" s="28"/>
      <c r="G2952" s="28"/>
      <c r="H2952" s="28"/>
      <c r="I2952" s="28"/>
      <c r="J2952" s="28"/>
      <c r="K2952" s="28"/>
      <c r="L2952" s="28"/>
      <c r="M2952" s="28"/>
      <c r="N2952" s="28"/>
      <c r="O2952" s="28"/>
      <c r="P2952" s="28"/>
      <c r="Q2952" s="28"/>
      <c r="R2952" s="28"/>
      <c r="S2952" s="28"/>
      <c r="T2952" s="28"/>
      <c r="U2952" s="28"/>
      <c r="V2952" s="28"/>
      <c r="W2952" s="28"/>
      <c r="X2952" s="28"/>
      <c r="Y2952" s="28"/>
      <c r="Z2952" s="28"/>
      <c r="AA2952" s="28"/>
      <c r="AB2952" s="28"/>
      <c r="AC2952" s="28"/>
      <c r="AD2952" s="28"/>
      <c r="AE2952" s="28"/>
      <c r="AF2952" s="28"/>
      <c r="AG2952" s="28"/>
      <c r="AH2952" s="28"/>
      <c r="AI2952" s="28"/>
      <c r="AJ2952" s="28"/>
      <c r="AK2952" s="28"/>
      <c r="AL2952" s="28"/>
      <c r="AM2952" s="28"/>
      <c r="AN2952" s="28"/>
      <c r="AO2952" s="28"/>
      <c r="AP2952" s="28"/>
      <c r="AQ2952" s="28"/>
      <c r="AR2952" s="28"/>
    </row>
    <row r="2953" spans="5:44" x14ac:dyDescent="0.25">
      <c r="E2953" s="28"/>
      <c r="F2953" s="28"/>
      <c r="G2953" s="28"/>
      <c r="H2953" s="28"/>
      <c r="I2953" s="28"/>
      <c r="J2953" s="28"/>
      <c r="K2953" s="28"/>
      <c r="L2953" s="28"/>
      <c r="M2953" s="28"/>
      <c r="N2953" s="28"/>
      <c r="O2953" s="28"/>
      <c r="P2953" s="28"/>
      <c r="Q2953" s="28"/>
      <c r="R2953" s="28"/>
      <c r="S2953" s="28"/>
      <c r="T2953" s="28"/>
      <c r="U2953" s="28"/>
      <c r="V2953" s="28"/>
      <c r="W2953" s="28"/>
      <c r="X2953" s="28"/>
      <c r="Y2953" s="28"/>
      <c r="Z2953" s="28"/>
      <c r="AA2953" s="28"/>
      <c r="AB2953" s="28"/>
      <c r="AC2953" s="28"/>
      <c r="AD2953" s="28"/>
      <c r="AE2953" s="28"/>
      <c r="AF2953" s="28"/>
      <c r="AG2953" s="28"/>
      <c r="AH2953" s="28"/>
      <c r="AI2953" s="28"/>
      <c r="AJ2953" s="28"/>
      <c r="AK2953" s="28"/>
      <c r="AL2953" s="28"/>
      <c r="AM2953" s="28"/>
      <c r="AN2953" s="28"/>
      <c r="AO2953" s="28"/>
      <c r="AP2953" s="28"/>
      <c r="AQ2953" s="28"/>
      <c r="AR2953" s="28"/>
    </row>
    <row r="2954" spans="5:44" x14ac:dyDescent="0.25">
      <c r="E2954" s="28"/>
      <c r="F2954" s="28"/>
      <c r="G2954" s="28"/>
      <c r="H2954" s="28"/>
      <c r="I2954" s="28"/>
      <c r="J2954" s="28"/>
      <c r="K2954" s="28"/>
      <c r="L2954" s="28"/>
      <c r="M2954" s="28"/>
      <c r="N2954" s="28"/>
      <c r="O2954" s="28"/>
      <c r="P2954" s="28"/>
      <c r="Q2954" s="28"/>
      <c r="R2954" s="28"/>
      <c r="S2954" s="28"/>
      <c r="T2954" s="28"/>
      <c r="U2954" s="28"/>
      <c r="V2954" s="28"/>
      <c r="W2954" s="28"/>
      <c r="X2954" s="28"/>
      <c r="Y2954" s="28"/>
      <c r="Z2954" s="28"/>
      <c r="AA2954" s="28"/>
      <c r="AB2954" s="28"/>
      <c r="AC2954" s="28"/>
      <c r="AD2954" s="28"/>
      <c r="AE2954" s="28"/>
      <c r="AF2954" s="28"/>
      <c r="AG2954" s="28"/>
      <c r="AH2954" s="28"/>
      <c r="AI2954" s="28"/>
      <c r="AJ2954" s="28"/>
      <c r="AK2954" s="28"/>
      <c r="AL2954" s="28"/>
      <c r="AM2954" s="28"/>
      <c r="AN2954" s="28"/>
      <c r="AO2954" s="28"/>
      <c r="AP2954" s="28"/>
      <c r="AQ2954" s="28"/>
      <c r="AR2954" s="28"/>
    </row>
    <row r="2955" spans="5:44" x14ac:dyDescent="0.25">
      <c r="E2955" s="28"/>
      <c r="F2955" s="28"/>
      <c r="G2955" s="28"/>
      <c r="H2955" s="28"/>
      <c r="I2955" s="28"/>
      <c r="J2955" s="28"/>
      <c r="K2955" s="28"/>
      <c r="L2955" s="28"/>
      <c r="M2955" s="28"/>
      <c r="N2955" s="28"/>
      <c r="O2955" s="28"/>
      <c r="P2955" s="28"/>
      <c r="Q2955" s="28"/>
      <c r="R2955" s="28"/>
      <c r="S2955" s="28"/>
      <c r="T2955" s="28"/>
      <c r="U2955" s="28"/>
      <c r="V2955" s="28"/>
      <c r="W2955" s="28"/>
      <c r="X2955" s="28"/>
      <c r="Y2955" s="28"/>
      <c r="Z2955" s="28"/>
      <c r="AA2955" s="28"/>
      <c r="AB2955" s="28"/>
      <c r="AC2955" s="28"/>
      <c r="AD2955" s="28"/>
      <c r="AE2955" s="28"/>
      <c r="AF2955" s="28"/>
      <c r="AG2955" s="28"/>
      <c r="AH2955" s="28"/>
      <c r="AI2955" s="28"/>
      <c r="AJ2955" s="28"/>
      <c r="AK2955" s="28"/>
      <c r="AL2955" s="28"/>
      <c r="AM2955" s="28"/>
      <c r="AN2955" s="28"/>
      <c r="AO2955" s="28"/>
      <c r="AP2955" s="28"/>
      <c r="AQ2955" s="28"/>
      <c r="AR2955" s="28"/>
    </row>
    <row r="2956" spans="5:44" x14ac:dyDescent="0.25">
      <c r="E2956" s="28"/>
      <c r="F2956" s="28"/>
      <c r="G2956" s="28"/>
      <c r="H2956" s="28"/>
      <c r="I2956" s="28"/>
      <c r="J2956" s="28"/>
      <c r="K2956" s="28"/>
      <c r="L2956" s="28"/>
      <c r="M2956" s="28"/>
      <c r="N2956" s="28"/>
      <c r="O2956" s="28"/>
      <c r="P2956" s="28"/>
      <c r="Q2956" s="28"/>
      <c r="R2956" s="28"/>
      <c r="S2956" s="28"/>
      <c r="T2956" s="28"/>
      <c r="U2956" s="28"/>
      <c r="V2956" s="28"/>
      <c r="W2956" s="28"/>
      <c r="X2956" s="28"/>
      <c r="Y2956" s="28"/>
      <c r="Z2956" s="28"/>
      <c r="AA2956" s="28"/>
      <c r="AB2956" s="28"/>
      <c r="AC2956" s="28"/>
      <c r="AD2956" s="28"/>
      <c r="AE2956" s="28"/>
      <c r="AF2956" s="28"/>
      <c r="AG2956" s="28"/>
      <c r="AH2956" s="28"/>
      <c r="AI2956" s="28"/>
      <c r="AJ2956" s="28"/>
      <c r="AK2956" s="28"/>
      <c r="AL2956" s="28"/>
      <c r="AM2956" s="28"/>
      <c r="AN2956" s="28"/>
      <c r="AO2956" s="28"/>
      <c r="AP2956" s="28"/>
      <c r="AQ2956" s="28"/>
      <c r="AR2956" s="28"/>
    </row>
    <row r="2957" spans="5:44" x14ac:dyDescent="0.25">
      <c r="E2957" s="28"/>
      <c r="F2957" s="28"/>
      <c r="G2957" s="28"/>
      <c r="H2957" s="28"/>
      <c r="I2957" s="28"/>
      <c r="J2957" s="28"/>
      <c r="K2957" s="28"/>
      <c r="L2957" s="28"/>
      <c r="M2957" s="28"/>
      <c r="N2957" s="28"/>
      <c r="O2957" s="28"/>
      <c r="P2957" s="28"/>
      <c r="Q2957" s="28"/>
      <c r="R2957" s="28"/>
      <c r="S2957" s="28"/>
      <c r="T2957" s="28"/>
      <c r="U2957" s="28"/>
      <c r="V2957" s="28"/>
      <c r="W2957" s="28"/>
      <c r="X2957" s="28"/>
      <c r="Y2957" s="28"/>
      <c r="Z2957" s="28"/>
      <c r="AA2957" s="28"/>
      <c r="AB2957" s="28"/>
      <c r="AC2957" s="28"/>
      <c r="AD2957" s="28"/>
      <c r="AE2957" s="28"/>
      <c r="AF2957" s="28"/>
      <c r="AG2957" s="28"/>
      <c r="AH2957" s="28"/>
      <c r="AI2957" s="28"/>
      <c r="AJ2957" s="28"/>
      <c r="AK2957" s="28"/>
      <c r="AL2957" s="28"/>
      <c r="AM2957" s="28"/>
      <c r="AN2957" s="28"/>
      <c r="AO2957" s="28"/>
      <c r="AP2957" s="28"/>
      <c r="AQ2957" s="28"/>
      <c r="AR2957" s="28"/>
    </row>
    <row r="2958" spans="5:44" x14ac:dyDescent="0.25">
      <c r="E2958" s="28"/>
      <c r="F2958" s="28"/>
      <c r="G2958" s="28"/>
      <c r="H2958" s="28"/>
      <c r="I2958" s="28"/>
      <c r="J2958" s="28"/>
      <c r="K2958" s="28"/>
      <c r="L2958" s="28"/>
      <c r="M2958" s="28"/>
      <c r="N2958" s="28"/>
      <c r="O2958" s="28"/>
      <c r="P2958" s="28"/>
      <c r="Q2958" s="28"/>
      <c r="R2958" s="28"/>
      <c r="S2958" s="28"/>
      <c r="T2958" s="28"/>
      <c r="U2958" s="28"/>
      <c r="V2958" s="28"/>
      <c r="W2958" s="28"/>
      <c r="X2958" s="28"/>
      <c r="Y2958" s="28"/>
      <c r="Z2958" s="28"/>
      <c r="AA2958" s="28"/>
      <c r="AB2958" s="28"/>
      <c r="AC2958" s="28"/>
      <c r="AD2958" s="28"/>
      <c r="AE2958" s="28"/>
      <c r="AF2958" s="28"/>
      <c r="AG2958" s="28"/>
      <c r="AH2958" s="28"/>
      <c r="AI2958" s="28"/>
      <c r="AJ2958" s="28"/>
      <c r="AK2958" s="28"/>
      <c r="AL2958" s="28"/>
      <c r="AM2958" s="28"/>
      <c r="AN2958" s="28"/>
      <c r="AO2958" s="28"/>
      <c r="AP2958" s="28"/>
      <c r="AQ2958" s="28"/>
      <c r="AR2958" s="28"/>
    </row>
    <row r="2959" spans="5:44" x14ac:dyDescent="0.25">
      <c r="E2959" s="28"/>
      <c r="F2959" s="28"/>
      <c r="G2959" s="28"/>
      <c r="H2959" s="28"/>
      <c r="I2959" s="28"/>
      <c r="J2959" s="28"/>
      <c r="K2959" s="28"/>
      <c r="L2959" s="28"/>
      <c r="M2959" s="28"/>
      <c r="N2959" s="28"/>
      <c r="O2959" s="28"/>
      <c r="P2959" s="28"/>
      <c r="Q2959" s="28"/>
      <c r="R2959" s="28"/>
      <c r="S2959" s="28"/>
      <c r="T2959" s="28"/>
      <c r="U2959" s="28"/>
      <c r="V2959" s="28"/>
      <c r="W2959" s="28"/>
      <c r="X2959" s="28"/>
      <c r="Y2959" s="28"/>
      <c r="Z2959" s="28"/>
      <c r="AA2959" s="28"/>
      <c r="AB2959" s="28"/>
      <c r="AC2959" s="28"/>
      <c r="AD2959" s="28"/>
      <c r="AE2959" s="28"/>
      <c r="AF2959" s="28"/>
      <c r="AG2959" s="28"/>
      <c r="AH2959" s="28"/>
      <c r="AI2959" s="28"/>
      <c r="AJ2959" s="28"/>
      <c r="AK2959" s="28"/>
      <c r="AL2959" s="28"/>
      <c r="AM2959" s="28"/>
      <c r="AN2959" s="28"/>
      <c r="AO2959" s="28"/>
      <c r="AP2959" s="28"/>
      <c r="AQ2959" s="28"/>
      <c r="AR2959" s="28"/>
    </row>
    <row r="2960" spans="5:44" x14ac:dyDescent="0.25">
      <c r="E2960" s="28"/>
      <c r="F2960" s="28"/>
      <c r="G2960" s="28"/>
      <c r="H2960" s="28"/>
      <c r="I2960" s="28"/>
      <c r="J2960" s="28"/>
      <c r="K2960" s="28"/>
      <c r="L2960" s="28"/>
      <c r="M2960" s="28"/>
      <c r="N2960" s="28"/>
      <c r="O2960" s="28"/>
      <c r="P2960" s="28"/>
      <c r="Q2960" s="28"/>
      <c r="R2960" s="28"/>
      <c r="S2960" s="28"/>
      <c r="T2960" s="28"/>
      <c r="U2960" s="28"/>
      <c r="V2960" s="28"/>
      <c r="W2960" s="28"/>
      <c r="X2960" s="28"/>
      <c r="Y2960" s="28"/>
      <c r="Z2960" s="28"/>
      <c r="AA2960" s="28"/>
      <c r="AB2960" s="28"/>
      <c r="AC2960" s="28"/>
      <c r="AD2960" s="28"/>
      <c r="AE2960" s="28"/>
      <c r="AF2960" s="28"/>
      <c r="AG2960" s="28"/>
      <c r="AH2960" s="28"/>
      <c r="AI2960" s="28"/>
      <c r="AJ2960" s="28"/>
      <c r="AK2960" s="28"/>
      <c r="AL2960" s="28"/>
      <c r="AM2960" s="28"/>
      <c r="AN2960" s="28"/>
      <c r="AO2960" s="28"/>
      <c r="AP2960" s="28"/>
      <c r="AQ2960" s="28"/>
      <c r="AR2960" s="28"/>
    </row>
    <row r="2961" spans="5:44" x14ac:dyDescent="0.25">
      <c r="E2961" s="28"/>
      <c r="F2961" s="28"/>
      <c r="G2961" s="28"/>
      <c r="H2961" s="28"/>
      <c r="I2961" s="28"/>
      <c r="J2961" s="28"/>
      <c r="K2961" s="28"/>
      <c r="L2961" s="28"/>
      <c r="M2961" s="28"/>
      <c r="N2961" s="28"/>
      <c r="O2961" s="28"/>
      <c r="P2961" s="28"/>
      <c r="Q2961" s="28"/>
      <c r="R2961" s="28"/>
      <c r="S2961" s="28"/>
      <c r="T2961" s="28"/>
      <c r="U2961" s="28"/>
      <c r="V2961" s="28"/>
      <c r="W2961" s="28"/>
      <c r="X2961" s="28"/>
      <c r="Y2961" s="28"/>
      <c r="Z2961" s="28"/>
      <c r="AA2961" s="28"/>
      <c r="AB2961" s="28"/>
      <c r="AC2961" s="28"/>
      <c r="AD2961" s="28"/>
      <c r="AE2961" s="28"/>
      <c r="AF2961" s="28"/>
      <c r="AG2961" s="28"/>
      <c r="AH2961" s="28"/>
      <c r="AI2961" s="28"/>
      <c r="AJ2961" s="28"/>
      <c r="AK2961" s="28"/>
      <c r="AL2961" s="28"/>
      <c r="AM2961" s="28"/>
      <c r="AN2961" s="28"/>
      <c r="AO2961" s="28"/>
      <c r="AP2961" s="28"/>
      <c r="AQ2961" s="28"/>
      <c r="AR2961" s="28"/>
    </row>
    <row r="2962" spans="5:44" x14ac:dyDescent="0.25">
      <c r="E2962" s="28"/>
      <c r="F2962" s="28"/>
      <c r="G2962" s="28"/>
      <c r="H2962" s="28"/>
      <c r="I2962" s="28"/>
      <c r="J2962" s="28"/>
      <c r="K2962" s="28"/>
      <c r="L2962" s="28"/>
      <c r="M2962" s="28"/>
      <c r="N2962" s="28"/>
      <c r="O2962" s="28"/>
      <c r="P2962" s="28"/>
      <c r="Q2962" s="28"/>
      <c r="R2962" s="28"/>
      <c r="S2962" s="28"/>
      <c r="T2962" s="28"/>
      <c r="U2962" s="28"/>
      <c r="V2962" s="28"/>
      <c r="W2962" s="28"/>
      <c r="X2962" s="28"/>
      <c r="Y2962" s="28"/>
      <c r="Z2962" s="28"/>
      <c r="AA2962" s="28"/>
      <c r="AB2962" s="28"/>
      <c r="AC2962" s="28"/>
      <c r="AD2962" s="28"/>
      <c r="AE2962" s="28"/>
      <c r="AF2962" s="28"/>
      <c r="AG2962" s="28"/>
      <c r="AH2962" s="28"/>
      <c r="AI2962" s="28"/>
      <c r="AJ2962" s="28"/>
      <c r="AK2962" s="28"/>
      <c r="AL2962" s="28"/>
      <c r="AM2962" s="28"/>
      <c r="AN2962" s="28"/>
      <c r="AO2962" s="28"/>
      <c r="AP2962" s="28"/>
      <c r="AQ2962" s="28"/>
      <c r="AR2962" s="28"/>
    </row>
    <row r="2963" spans="5:44" x14ac:dyDescent="0.25">
      <c r="E2963" s="28"/>
      <c r="F2963" s="28"/>
      <c r="G2963" s="28"/>
      <c r="H2963" s="28"/>
      <c r="I2963" s="28"/>
      <c r="J2963" s="28"/>
      <c r="K2963" s="28"/>
      <c r="L2963" s="28"/>
      <c r="M2963" s="28"/>
      <c r="N2963" s="28"/>
      <c r="O2963" s="28"/>
      <c r="P2963" s="28"/>
      <c r="Q2963" s="28"/>
      <c r="R2963" s="28"/>
      <c r="S2963" s="28"/>
      <c r="T2963" s="28"/>
      <c r="U2963" s="28"/>
      <c r="V2963" s="28"/>
      <c r="W2963" s="28"/>
      <c r="X2963" s="28"/>
      <c r="Y2963" s="28"/>
      <c r="Z2963" s="28"/>
      <c r="AA2963" s="28"/>
      <c r="AB2963" s="28"/>
      <c r="AC2963" s="28"/>
      <c r="AD2963" s="28"/>
      <c r="AE2963" s="28"/>
      <c r="AF2963" s="28"/>
      <c r="AG2963" s="28"/>
      <c r="AH2963" s="28"/>
      <c r="AI2963" s="28"/>
      <c r="AJ2963" s="28"/>
      <c r="AK2963" s="28"/>
      <c r="AL2963" s="28"/>
      <c r="AM2963" s="28"/>
      <c r="AN2963" s="28"/>
      <c r="AO2963" s="28"/>
      <c r="AP2963" s="28"/>
      <c r="AQ2963" s="28"/>
      <c r="AR2963" s="28"/>
    </row>
    <row r="2964" spans="5:44" x14ac:dyDescent="0.25">
      <c r="E2964" s="28"/>
      <c r="F2964" s="28"/>
      <c r="G2964" s="28"/>
      <c r="H2964" s="28"/>
      <c r="I2964" s="28"/>
      <c r="J2964" s="28"/>
      <c r="K2964" s="28"/>
      <c r="L2964" s="28"/>
      <c r="M2964" s="28"/>
      <c r="N2964" s="28"/>
      <c r="O2964" s="28"/>
      <c r="P2964" s="28"/>
      <c r="Q2964" s="28"/>
      <c r="R2964" s="28"/>
      <c r="S2964" s="28"/>
      <c r="T2964" s="28"/>
      <c r="U2964" s="28"/>
      <c r="V2964" s="28"/>
      <c r="W2964" s="28"/>
      <c r="X2964" s="28"/>
      <c r="Y2964" s="28"/>
      <c r="Z2964" s="28"/>
      <c r="AA2964" s="28"/>
      <c r="AB2964" s="28"/>
      <c r="AC2964" s="28"/>
      <c r="AD2964" s="28"/>
      <c r="AE2964" s="28"/>
      <c r="AF2964" s="28"/>
      <c r="AG2964" s="28"/>
      <c r="AH2964" s="28"/>
      <c r="AI2964" s="28"/>
      <c r="AJ2964" s="28"/>
      <c r="AK2964" s="28"/>
      <c r="AL2964" s="28"/>
      <c r="AM2964" s="28"/>
      <c r="AN2964" s="28"/>
      <c r="AO2964" s="28"/>
      <c r="AP2964" s="28"/>
      <c r="AQ2964" s="28"/>
      <c r="AR2964" s="28"/>
    </row>
    <row r="2965" spans="5:44" x14ac:dyDescent="0.25">
      <c r="E2965" s="28"/>
      <c r="F2965" s="28"/>
      <c r="G2965" s="28"/>
      <c r="H2965" s="28"/>
      <c r="I2965" s="28"/>
      <c r="J2965" s="28"/>
      <c r="K2965" s="28"/>
      <c r="L2965" s="28"/>
      <c r="M2965" s="28"/>
      <c r="N2965" s="28"/>
      <c r="O2965" s="28"/>
      <c r="P2965" s="28"/>
      <c r="Q2965" s="28"/>
      <c r="R2965" s="28"/>
      <c r="S2965" s="28"/>
      <c r="T2965" s="28"/>
      <c r="U2965" s="28"/>
      <c r="V2965" s="28"/>
      <c r="W2965" s="28"/>
      <c r="X2965" s="28"/>
      <c r="Y2965" s="28"/>
      <c r="Z2965" s="28"/>
      <c r="AA2965" s="28"/>
      <c r="AB2965" s="28"/>
      <c r="AC2965" s="28"/>
      <c r="AD2965" s="28"/>
      <c r="AE2965" s="28"/>
      <c r="AF2965" s="28"/>
      <c r="AG2965" s="28"/>
      <c r="AH2965" s="28"/>
      <c r="AI2965" s="28"/>
      <c r="AJ2965" s="28"/>
      <c r="AK2965" s="28"/>
      <c r="AL2965" s="28"/>
      <c r="AM2965" s="28"/>
      <c r="AN2965" s="28"/>
      <c r="AO2965" s="28"/>
      <c r="AP2965" s="28"/>
      <c r="AQ2965" s="28"/>
      <c r="AR2965" s="28"/>
    </row>
    <row r="2966" spans="5:44" x14ac:dyDescent="0.25">
      <c r="E2966" s="28"/>
      <c r="F2966" s="28"/>
      <c r="G2966" s="28"/>
      <c r="H2966" s="28"/>
      <c r="I2966" s="28"/>
      <c r="J2966" s="28"/>
      <c r="K2966" s="28"/>
      <c r="L2966" s="28"/>
      <c r="M2966" s="28"/>
      <c r="N2966" s="28"/>
      <c r="O2966" s="28"/>
      <c r="P2966" s="28"/>
      <c r="Q2966" s="28"/>
      <c r="R2966" s="28"/>
      <c r="S2966" s="28"/>
      <c r="T2966" s="28"/>
      <c r="U2966" s="28"/>
      <c r="V2966" s="28"/>
      <c r="W2966" s="28"/>
      <c r="X2966" s="28"/>
      <c r="Y2966" s="28"/>
      <c r="Z2966" s="28"/>
      <c r="AA2966" s="28"/>
      <c r="AB2966" s="28"/>
      <c r="AC2966" s="28"/>
      <c r="AD2966" s="28"/>
      <c r="AE2966" s="28"/>
      <c r="AF2966" s="28"/>
      <c r="AG2966" s="28"/>
      <c r="AH2966" s="28"/>
      <c r="AI2966" s="28"/>
      <c r="AJ2966" s="28"/>
      <c r="AK2966" s="28"/>
      <c r="AL2966" s="28"/>
      <c r="AM2966" s="28"/>
      <c r="AN2966" s="28"/>
      <c r="AO2966" s="28"/>
      <c r="AP2966" s="28"/>
      <c r="AQ2966" s="28"/>
      <c r="AR2966" s="28"/>
    </row>
    <row r="2967" spans="5:44" x14ac:dyDescent="0.25">
      <c r="E2967" s="28"/>
      <c r="F2967" s="28"/>
      <c r="G2967" s="28"/>
      <c r="H2967" s="28"/>
      <c r="I2967" s="28"/>
      <c r="J2967" s="28"/>
      <c r="K2967" s="28"/>
      <c r="L2967" s="28"/>
      <c r="M2967" s="28"/>
      <c r="N2967" s="28"/>
      <c r="O2967" s="28"/>
      <c r="P2967" s="28"/>
      <c r="Q2967" s="28"/>
      <c r="R2967" s="28"/>
      <c r="S2967" s="28"/>
      <c r="T2967" s="28"/>
      <c r="U2967" s="28"/>
      <c r="V2967" s="28"/>
      <c r="W2967" s="28"/>
      <c r="X2967" s="28"/>
      <c r="Y2967" s="28"/>
      <c r="Z2967" s="28"/>
      <c r="AA2967" s="28"/>
      <c r="AB2967" s="28"/>
      <c r="AC2967" s="28"/>
      <c r="AD2967" s="28"/>
      <c r="AE2967" s="28"/>
      <c r="AF2967" s="28"/>
      <c r="AG2967" s="28"/>
      <c r="AH2967" s="28"/>
      <c r="AI2967" s="28"/>
      <c r="AJ2967" s="28"/>
      <c r="AK2967" s="28"/>
      <c r="AL2967" s="28"/>
      <c r="AM2967" s="28"/>
      <c r="AN2967" s="28"/>
      <c r="AO2967" s="28"/>
      <c r="AP2967" s="28"/>
      <c r="AQ2967" s="28"/>
      <c r="AR2967" s="28"/>
    </row>
    <row r="2968" spans="5:44" x14ac:dyDescent="0.25">
      <c r="E2968" s="28"/>
      <c r="F2968" s="28"/>
      <c r="G2968" s="28"/>
      <c r="H2968" s="28"/>
      <c r="I2968" s="28"/>
      <c r="J2968" s="28"/>
      <c r="K2968" s="28"/>
      <c r="L2968" s="28"/>
      <c r="M2968" s="28"/>
      <c r="N2968" s="28"/>
      <c r="O2968" s="28"/>
      <c r="P2968" s="28"/>
      <c r="Q2968" s="28"/>
      <c r="R2968" s="28"/>
      <c r="S2968" s="28"/>
      <c r="T2968" s="28"/>
      <c r="U2968" s="28"/>
      <c r="V2968" s="28"/>
      <c r="W2968" s="28"/>
      <c r="X2968" s="28"/>
      <c r="Y2968" s="28"/>
      <c r="Z2968" s="28"/>
      <c r="AA2968" s="28"/>
      <c r="AB2968" s="28"/>
      <c r="AC2968" s="28"/>
      <c r="AD2968" s="28"/>
      <c r="AE2968" s="28"/>
      <c r="AF2968" s="28"/>
      <c r="AG2968" s="28"/>
      <c r="AH2968" s="28"/>
      <c r="AI2968" s="28"/>
      <c r="AJ2968" s="28"/>
      <c r="AK2968" s="28"/>
      <c r="AL2968" s="28"/>
      <c r="AM2968" s="28"/>
      <c r="AN2968" s="28"/>
      <c r="AO2968" s="28"/>
      <c r="AP2968" s="28"/>
      <c r="AQ2968" s="28"/>
      <c r="AR2968" s="28"/>
    </row>
    <row r="2969" spans="5:44" x14ac:dyDescent="0.25">
      <c r="E2969" s="28"/>
      <c r="F2969" s="28"/>
      <c r="G2969" s="28"/>
      <c r="H2969" s="28"/>
      <c r="I2969" s="28"/>
      <c r="J2969" s="28"/>
      <c r="K2969" s="28"/>
      <c r="L2969" s="28"/>
      <c r="M2969" s="28"/>
      <c r="N2969" s="28"/>
      <c r="O2969" s="28"/>
      <c r="P2969" s="28"/>
      <c r="Q2969" s="28"/>
      <c r="R2969" s="28"/>
      <c r="S2969" s="28"/>
      <c r="T2969" s="28"/>
      <c r="U2969" s="28"/>
      <c r="V2969" s="28"/>
      <c r="W2969" s="28"/>
      <c r="X2969" s="28"/>
      <c r="Y2969" s="28"/>
      <c r="Z2969" s="28"/>
      <c r="AA2969" s="28"/>
      <c r="AB2969" s="28"/>
      <c r="AC2969" s="28"/>
      <c r="AD2969" s="28"/>
      <c r="AE2969" s="28"/>
      <c r="AF2969" s="28"/>
      <c r="AG2969" s="28"/>
      <c r="AH2969" s="28"/>
      <c r="AI2969" s="28"/>
      <c r="AJ2969" s="28"/>
      <c r="AK2969" s="28"/>
      <c r="AL2969" s="28"/>
      <c r="AM2969" s="28"/>
      <c r="AN2969" s="28"/>
      <c r="AO2969" s="28"/>
      <c r="AP2969" s="28"/>
      <c r="AQ2969" s="28"/>
      <c r="AR2969" s="28"/>
    </row>
    <row r="2970" spans="5:44" x14ac:dyDescent="0.25">
      <c r="E2970" s="28"/>
      <c r="F2970" s="28"/>
      <c r="G2970" s="28"/>
      <c r="H2970" s="28"/>
      <c r="I2970" s="28"/>
      <c r="J2970" s="28"/>
      <c r="K2970" s="28"/>
      <c r="L2970" s="28"/>
      <c r="M2970" s="28"/>
      <c r="N2970" s="28"/>
      <c r="O2970" s="28"/>
      <c r="P2970" s="28"/>
      <c r="Q2970" s="28"/>
      <c r="R2970" s="28"/>
      <c r="S2970" s="28"/>
      <c r="T2970" s="28"/>
      <c r="U2970" s="28"/>
      <c r="V2970" s="28"/>
      <c r="W2970" s="28"/>
      <c r="X2970" s="28"/>
      <c r="Y2970" s="28"/>
      <c r="Z2970" s="28"/>
      <c r="AA2970" s="28"/>
      <c r="AB2970" s="28"/>
      <c r="AC2970" s="28"/>
      <c r="AD2970" s="28"/>
      <c r="AE2970" s="28"/>
      <c r="AF2970" s="28"/>
      <c r="AG2970" s="28"/>
      <c r="AH2970" s="28"/>
      <c r="AI2970" s="28"/>
      <c r="AJ2970" s="28"/>
      <c r="AK2970" s="28"/>
      <c r="AL2970" s="28"/>
      <c r="AM2970" s="28"/>
      <c r="AN2970" s="28"/>
      <c r="AO2970" s="28"/>
      <c r="AP2970" s="28"/>
      <c r="AQ2970" s="28"/>
      <c r="AR2970" s="28"/>
    </row>
    <row r="2971" spans="5:44" x14ac:dyDescent="0.25">
      <c r="E2971" s="28"/>
      <c r="F2971" s="28"/>
      <c r="G2971" s="28"/>
      <c r="H2971" s="28"/>
      <c r="I2971" s="28"/>
      <c r="J2971" s="28"/>
      <c r="K2971" s="28"/>
      <c r="L2971" s="28"/>
      <c r="M2971" s="28"/>
      <c r="N2971" s="28"/>
      <c r="O2971" s="28"/>
      <c r="P2971" s="28"/>
      <c r="Q2971" s="28"/>
      <c r="R2971" s="28"/>
      <c r="S2971" s="28"/>
      <c r="T2971" s="28"/>
      <c r="U2971" s="28"/>
      <c r="V2971" s="28"/>
      <c r="W2971" s="28"/>
      <c r="X2971" s="28"/>
      <c r="Y2971" s="28"/>
      <c r="Z2971" s="28"/>
      <c r="AA2971" s="28"/>
      <c r="AB2971" s="28"/>
      <c r="AC2971" s="28"/>
      <c r="AD2971" s="28"/>
      <c r="AE2971" s="28"/>
      <c r="AF2971" s="28"/>
      <c r="AG2971" s="28"/>
      <c r="AH2971" s="28"/>
      <c r="AI2971" s="28"/>
      <c r="AJ2971" s="28"/>
      <c r="AK2971" s="28"/>
      <c r="AL2971" s="28"/>
      <c r="AM2971" s="28"/>
      <c r="AN2971" s="28"/>
      <c r="AO2971" s="28"/>
      <c r="AP2971" s="28"/>
      <c r="AQ2971" s="28"/>
      <c r="AR2971" s="28"/>
    </row>
    <row r="2972" spans="5:44" x14ac:dyDescent="0.25">
      <c r="E2972" s="28"/>
      <c r="F2972" s="28"/>
      <c r="G2972" s="28"/>
      <c r="H2972" s="28"/>
      <c r="I2972" s="28"/>
      <c r="J2972" s="28"/>
      <c r="K2972" s="28"/>
      <c r="L2972" s="28"/>
      <c r="M2972" s="28"/>
      <c r="N2972" s="28"/>
      <c r="O2972" s="28"/>
      <c r="P2972" s="28"/>
      <c r="Q2972" s="28"/>
      <c r="R2972" s="28"/>
      <c r="S2972" s="28"/>
      <c r="T2972" s="28"/>
      <c r="U2972" s="28"/>
      <c r="V2972" s="28"/>
      <c r="W2972" s="28"/>
      <c r="X2972" s="28"/>
      <c r="Y2972" s="28"/>
      <c r="Z2972" s="28"/>
      <c r="AA2972" s="28"/>
      <c r="AB2972" s="28"/>
      <c r="AC2972" s="28"/>
      <c r="AD2972" s="28"/>
      <c r="AE2972" s="28"/>
      <c r="AF2972" s="28"/>
      <c r="AG2972" s="28"/>
      <c r="AH2972" s="28"/>
      <c r="AI2972" s="28"/>
      <c r="AJ2972" s="28"/>
      <c r="AK2972" s="28"/>
      <c r="AL2972" s="28"/>
      <c r="AM2972" s="28"/>
      <c r="AN2972" s="28"/>
      <c r="AO2972" s="28"/>
      <c r="AP2972" s="28"/>
      <c r="AQ2972" s="28"/>
      <c r="AR2972" s="28"/>
    </row>
    <row r="2973" spans="5:44" x14ac:dyDescent="0.25">
      <c r="E2973" s="28"/>
      <c r="F2973" s="28"/>
      <c r="G2973" s="28"/>
      <c r="H2973" s="28"/>
      <c r="I2973" s="28"/>
      <c r="J2973" s="28"/>
      <c r="K2973" s="28"/>
      <c r="L2973" s="28"/>
      <c r="M2973" s="28"/>
      <c r="N2973" s="28"/>
      <c r="O2973" s="28"/>
      <c r="P2973" s="28"/>
      <c r="Q2973" s="28"/>
      <c r="R2973" s="28"/>
      <c r="S2973" s="28"/>
      <c r="T2973" s="28"/>
      <c r="U2973" s="28"/>
      <c r="V2973" s="28"/>
      <c r="W2973" s="28"/>
      <c r="X2973" s="28"/>
      <c r="Y2973" s="28"/>
      <c r="Z2973" s="28"/>
      <c r="AA2973" s="28"/>
      <c r="AB2973" s="28"/>
      <c r="AC2973" s="28"/>
      <c r="AD2973" s="28"/>
      <c r="AE2973" s="28"/>
      <c r="AF2973" s="28"/>
      <c r="AG2973" s="28"/>
      <c r="AH2973" s="28"/>
      <c r="AI2973" s="28"/>
      <c r="AJ2973" s="28"/>
      <c r="AK2973" s="28"/>
      <c r="AL2973" s="28"/>
      <c r="AM2973" s="28"/>
      <c r="AN2973" s="28"/>
      <c r="AO2973" s="28"/>
      <c r="AP2973" s="28"/>
      <c r="AQ2973" s="28"/>
      <c r="AR2973" s="28"/>
    </row>
    <row r="2974" spans="5:44" x14ac:dyDescent="0.25">
      <c r="E2974" s="28"/>
      <c r="F2974" s="28"/>
      <c r="G2974" s="28"/>
      <c r="H2974" s="28"/>
      <c r="I2974" s="28"/>
      <c r="J2974" s="28"/>
      <c r="K2974" s="28"/>
      <c r="L2974" s="28"/>
      <c r="M2974" s="28"/>
      <c r="N2974" s="28"/>
      <c r="O2974" s="28"/>
      <c r="P2974" s="28"/>
      <c r="Q2974" s="28"/>
      <c r="R2974" s="28"/>
      <c r="S2974" s="28"/>
      <c r="T2974" s="28"/>
      <c r="U2974" s="28"/>
      <c r="V2974" s="28"/>
      <c r="W2974" s="28"/>
      <c r="X2974" s="28"/>
      <c r="Y2974" s="28"/>
      <c r="Z2974" s="28"/>
      <c r="AA2974" s="28"/>
      <c r="AB2974" s="28"/>
      <c r="AC2974" s="28"/>
      <c r="AD2974" s="28"/>
      <c r="AE2974" s="28"/>
      <c r="AF2974" s="28"/>
      <c r="AG2974" s="28"/>
      <c r="AH2974" s="28"/>
      <c r="AI2974" s="28"/>
      <c r="AJ2974" s="28"/>
      <c r="AK2974" s="28"/>
      <c r="AL2974" s="28"/>
      <c r="AM2974" s="28"/>
      <c r="AN2974" s="28"/>
      <c r="AO2974" s="28"/>
      <c r="AP2974" s="28"/>
      <c r="AQ2974" s="28"/>
      <c r="AR2974" s="28"/>
    </row>
    <row r="2975" spans="5:44" x14ac:dyDescent="0.25">
      <c r="E2975" s="28"/>
      <c r="F2975" s="28"/>
      <c r="G2975" s="28"/>
      <c r="H2975" s="28"/>
      <c r="I2975" s="28"/>
      <c r="J2975" s="28"/>
      <c r="K2975" s="28"/>
      <c r="L2975" s="28"/>
      <c r="M2975" s="28"/>
      <c r="N2975" s="28"/>
      <c r="O2975" s="28"/>
      <c r="P2975" s="28"/>
      <c r="Q2975" s="28"/>
      <c r="R2975" s="28"/>
      <c r="S2975" s="28"/>
      <c r="T2975" s="28"/>
      <c r="U2975" s="28"/>
      <c r="V2975" s="28"/>
      <c r="W2975" s="28"/>
      <c r="X2975" s="28"/>
      <c r="Y2975" s="28"/>
      <c r="Z2975" s="28"/>
      <c r="AA2975" s="28"/>
      <c r="AB2975" s="28"/>
      <c r="AC2975" s="28"/>
      <c r="AD2975" s="28"/>
      <c r="AE2975" s="28"/>
      <c r="AF2975" s="28"/>
      <c r="AG2975" s="28"/>
      <c r="AH2975" s="28"/>
      <c r="AI2975" s="28"/>
      <c r="AJ2975" s="28"/>
      <c r="AK2975" s="28"/>
      <c r="AL2975" s="28"/>
      <c r="AM2975" s="28"/>
      <c r="AN2975" s="28"/>
      <c r="AO2975" s="28"/>
      <c r="AP2975" s="28"/>
      <c r="AQ2975" s="28"/>
      <c r="AR2975" s="28"/>
    </row>
    <row r="2976" spans="5:44" x14ac:dyDescent="0.25">
      <c r="E2976" s="28"/>
      <c r="F2976" s="28"/>
      <c r="G2976" s="28"/>
      <c r="H2976" s="28"/>
      <c r="I2976" s="28"/>
      <c r="J2976" s="28"/>
      <c r="K2976" s="28"/>
      <c r="L2976" s="28"/>
      <c r="M2976" s="28"/>
      <c r="N2976" s="28"/>
      <c r="O2976" s="28"/>
      <c r="P2976" s="28"/>
      <c r="Q2976" s="28"/>
      <c r="R2976" s="28"/>
      <c r="S2976" s="28"/>
      <c r="T2976" s="28"/>
      <c r="U2976" s="28"/>
      <c r="V2976" s="28"/>
      <c r="W2976" s="28"/>
      <c r="X2976" s="28"/>
      <c r="Y2976" s="28"/>
      <c r="Z2976" s="28"/>
      <c r="AA2976" s="28"/>
      <c r="AB2976" s="28"/>
      <c r="AC2976" s="28"/>
      <c r="AD2976" s="28"/>
      <c r="AE2976" s="28"/>
      <c r="AF2976" s="28"/>
      <c r="AG2976" s="28"/>
      <c r="AH2976" s="28"/>
      <c r="AI2976" s="28"/>
      <c r="AJ2976" s="28"/>
      <c r="AK2976" s="28"/>
      <c r="AL2976" s="28"/>
      <c r="AM2976" s="28"/>
      <c r="AN2976" s="28"/>
      <c r="AO2976" s="28"/>
      <c r="AP2976" s="28"/>
      <c r="AQ2976" s="28"/>
      <c r="AR2976" s="28"/>
    </row>
    <row r="2977" spans="5:44" x14ac:dyDescent="0.25">
      <c r="E2977" s="28"/>
      <c r="F2977" s="28"/>
      <c r="G2977" s="28"/>
      <c r="H2977" s="28"/>
      <c r="I2977" s="28"/>
      <c r="J2977" s="28"/>
      <c r="K2977" s="28"/>
      <c r="L2977" s="28"/>
      <c r="M2977" s="28"/>
      <c r="N2977" s="28"/>
      <c r="O2977" s="28"/>
      <c r="P2977" s="28"/>
      <c r="Q2977" s="28"/>
      <c r="R2977" s="28"/>
      <c r="S2977" s="28"/>
      <c r="T2977" s="28"/>
      <c r="U2977" s="28"/>
      <c r="V2977" s="28"/>
      <c r="W2977" s="28"/>
      <c r="X2977" s="28"/>
      <c r="Y2977" s="28"/>
      <c r="Z2977" s="28"/>
      <c r="AA2977" s="28"/>
      <c r="AB2977" s="28"/>
      <c r="AC2977" s="28"/>
      <c r="AD2977" s="28"/>
      <c r="AE2977" s="28"/>
      <c r="AF2977" s="28"/>
      <c r="AG2977" s="28"/>
      <c r="AH2977" s="28"/>
      <c r="AI2977" s="28"/>
      <c r="AJ2977" s="28"/>
      <c r="AK2977" s="28"/>
      <c r="AL2977" s="28"/>
      <c r="AM2977" s="28"/>
      <c r="AN2977" s="28"/>
      <c r="AO2977" s="28"/>
      <c r="AP2977" s="28"/>
      <c r="AQ2977" s="28"/>
      <c r="AR2977" s="28"/>
    </row>
    <row r="2978" spans="5:44" x14ac:dyDescent="0.25">
      <c r="E2978" s="28"/>
      <c r="F2978" s="28"/>
      <c r="G2978" s="28"/>
      <c r="H2978" s="28"/>
      <c r="I2978" s="28"/>
      <c r="J2978" s="28"/>
      <c r="K2978" s="28"/>
      <c r="L2978" s="28"/>
      <c r="M2978" s="28"/>
      <c r="N2978" s="28"/>
      <c r="O2978" s="28"/>
      <c r="P2978" s="28"/>
      <c r="Q2978" s="28"/>
      <c r="R2978" s="28"/>
      <c r="S2978" s="28"/>
      <c r="T2978" s="28"/>
      <c r="U2978" s="28"/>
      <c r="V2978" s="28"/>
      <c r="W2978" s="28"/>
      <c r="X2978" s="28"/>
      <c r="Y2978" s="28"/>
      <c r="Z2978" s="28"/>
      <c r="AA2978" s="28"/>
      <c r="AB2978" s="28"/>
      <c r="AC2978" s="28"/>
      <c r="AD2978" s="28"/>
      <c r="AE2978" s="28"/>
      <c r="AF2978" s="28"/>
      <c r="AG2978" s="28"/>
      <c r="AH2978" s="28"/>
      <c r="AI2978" s="28"/>
      <c r="AJ2978" s="28"/>
      <c r="AK2978" s="28"/>
      <c r="AL2978" s="28"/>
      <c r="AM2978" s="28"/>
      <c r="AN2978" s="28"/>
      <c r="AO2978" s="28"/>
      <c r="AP2978" s="28"/>
      <c r="AQ2978" s="28"/>
      <c r="AR2978" s="28"/>
    </row>
    <row r="2979" spans="5:44" x14ac:dyDescent="0.25">
      <c r="E2979" s="28"/>
      <c r="F2979" s="28"/>
      <c r="G2979" s="28"/>
      <c r="H2979" s="28"/>
      <c r="I2979" s="28"/>
      <c r="J2979" s="28"/>
      <c r="K2979" s="28"/>
      <c r="L2979" s="28"/>
      <c r="M2979" s="28"/>
      <c r="N2979" s="28"/>
      <c r="O2979" s="28"/>
      <c r="P2979" s="28"/>
      <c r="Q2979" s="28"/>
      <c r="R2979" s="28"/>
      <c r="S2979" s="28"/>
      <c r="T2979" s="28"/>
      <c r="U2979" s="28"/>
      <c r="V2979" s="28"/>
      <c r="W2979" s="28"/>
      <c r="X2979" s="28"/>
      <c r="Y2979" s="28"/>
      <c r="Z2979" s="28"/>
      <c r="AA2979" s="28"/>
      <c r="AB2979" s="28"/>
      <c r="AC2979" s="28"/>
      <c r="AD2979" s="28"/>
      <c r="AE2979" s="28"/>
      <c r="AF2979" s="28"/>
      <c r="AG2979" s="28"/>
      <c r="AH2979" s="28"/>
      <c r="AI2979" s="28"/>
      <c r="AJ2979" s="28"/>
      <c r="AK2979" s="28"/>
      <c r="AL2979" s="28"/>
      <c r="AM2979" s="28"/>
      <c r="AN2979" s="28"/>
      <c r="AO2979" s="28"/>
      <c r="AP2979" s="28"/>
      <c r="AQ2979" s="28"/>
      <c r="AR2979" s="28"/>
    </row>
    <row r="2980" spans="5:44" x14ac:dyDescent="0.25">
      <c r="E2980" s="28"/>
      <c r="F2980" s="28"/>
      <c r="G2980" s="28"/>
      <c r="H2980" s="28"/>
      <c r="I2980" s="28"/>
      <c r="J2980" s="28"/>
      <c r="K2980" s="28"/>
      <c r="L2980" s="28"/>
      <c r="M2980" s="28"/>
      <c r="N2980" s="28"/>
      <c r="O2980" s="28"/>
      <c r="P2980" s="28"/>
      <c r="Q2980" s="28"/>
      <c r="R2980" s="28"/>
      <c r="S2980" s="28"/>
      <c r="T2980" s="28"/>
      <c r="U2980" s="28"/>
      <c r="V2980" s="28"/>
      <c r="W2980" s="28"/>
      <c r="X2980" s="28"/>
      <c r="Y2980" s="28"/>
      <c r="Z2980" s="28"/>
      <c r="AA2980" s="28"/>
      <c r="AB2980" s="28"/>
      <c r="AC2980" s="28"/>
      <c r="AD2980" s="28"/>
      <c r="AE2980" s="28"/>
      <c r="AF2980" s="28"/>
      <c r="AG2980" s="28"/>
      <c r="AH2980" s="28"/>
      <c r="AI2980" s="28"/>
      <c r="AJ2980" s="28"/>
      <c r="AK2980" s="28"/>
      <c r="AL2980" s="28"/>
      <c r="AM2980" s="28"/>
      <c r="AN2980" s="28"/>
      <c r="AO2980" s="28"/>
      <c r="AP2980" s="28"/>
      <c r="AQ2980" s="28"/>
      <c r="AR2980" s="28"/>
    </row>
    <row r="2981" spans="5:44" x14ac:dyDescent="0.25">
      <c r="E2981" s="28"/>
      <c r="F2981" s="28"/>
      <c r="G2981" s="28"/>
      <c r="H2981" s="28"/>
      <c r="I2981" s="28"/>
      <c r="J2981" s="28"/>
      <c r="K2981" s="28"/>
      <c r="L2981" s="28"/>
      <c r="M2981" s="28"/>
      <c r="N2981" s="28"/>
      <c r="O2981" s="28"/>
      <c r="P2981" s="28"/>
      <c r="Q2981" s="28"/>
      <c r="R2981" s="28"/>
      <c r="S2981" s="28"/>
      <c r="T2981" s="28"/>
      <c r="U2981" s="28"/>
      <c r="V2981" s="28"/>
      <c r="W2981" s="28"/>
      <c r="X2981" s="28"/>
      <c r="Y2981" s="28"/>
      <c r="Z2981" s="28"/>
      <c r="AA2981" s="28"/>
      <c r="AB2981" s="28"/>
      <c r="AC2981" s="28"/>
      <c r="AD2981" s="28"/>
      <c r="AE2981" s="28"/>
      <c r="AF2981" s="28"/>
      <c r="AG2981" s="28"/>
      <c r="AH2981" s="28"/>
      <c r="AI2981" s="28"/>
      <c r="AJ2981" s="28"/>
      <c r="AK2981" s="28"/>
      <c r="AL2981" s="28"/>
      <c r="AM2981" s="28"/>
      <c r="AN2981" s="28"/>
      <c r="AO2981" s="28"/>
      <c r="AP2981" s="28"/>
      <c r="AQ2981" s="28"/>
      <c r="AR2981" s="28"/>
    </row>
    <row r="2982" spans="5:44" x14ac:dyDescent="0.25">
      <c r="E2982" s="28"/>
      <c r="F2982" s="28"/>
      <c r="G2982" s="28"/>
      <c r="H2982" s="28"/>
      <c r="I2982" s="28"/>
      <c r="J2982" s="28"/>
      <c r="K2982" s="28"/>
      <c r="L2982" s="28"/>
      <c r="M2982" s="28"/>
      <c r="N2982" s="28"/>
      <c r="O2982" s="28"/>
      <c r="P2982" s="28"/>
      <c r="Q2982" s="28"/>
      <c r="R2982" s="28"/>
      <c r="S2982" s="28"/>
      <c r="T2982" s="28"/>
      <c r="U2982" s="28"/>
      <c r="V2982" s="28"/>
      <c r="W2982" s="28"/>
      <c r="X2982" s="28"/>
      <c r="Y2982" s="28"/>
      <c r="Z2982" s="28"/>
      <c r="AA2982" s="28"/>
      <c r="AB2982" s="28"/>
      <c r="AC2982" s="28"/>
      <c r="AD2982" s="28"/>
      <c r="AE2982" s="28"/>
      <c r="AF2982" s="28"/>
      <c r="AG2982" s="28"/>
      <c r="AH2982" s="28"/>
      <c r="AI2982" s="28"/>
      <c r="AJ2982" s="28"/>
      <c r="AK2982" s="28"/>
      <c r="AL2982" s="28"/>
      <c r="AM2982" s="28"/>
      <c r="AN2982" s="28"/>
      <c r="AO2982" s="28"/>
      <c r="AP2982" s="28"/>
      <c r="AQ2982" s="28"/>
      <c r="AR2982" s="28"/>
    </row>
    <row r="2983" spans="5:44" x14ac:dyDescent="0.25">
      <c r="E2983" s="28"/>
      <c r="F2983" s="28"/>
      <c r="G2983" s="28"/>
      <c r="H2983" s="28"/>
      <c r="I2983" s="28"/>
      <c r="J2983" s="28"/>
      <c r="K2983" s="28"/>
      <c r="L2983" s="28"/>
      <c r="M2983" s="28"/>
      <c r="N2983" s="28"/>
      <c r="O2983" s="28"/>
      <c r="P2983" s="28"/>
      <c r="Q2983" s="28"/>
      <c r="R2983" s="28"/>
      <c r="S2983" s="28"/>
      <c r="T2983" s="28"/>
      <c r="U2983" s="28"/>
      <c r="V2983" s="28"/>
      <c r="W2983" s="28"/>
      <c r="X2983" s="28"/>
      <c r="Y2983" s="28"/>
      <c r="Z2983" s="28"/>
      <c r="AA2983" s="28"/>
      <c r="AB2983" s="28"/>
      <c r="AC2983" s="28"/>
      <c r="AD2983" s="28"/>
      <c r="AE2983" s="28"/>
      <c r="AF2983" s="28"/>
      <c r="AG2983" s="28"/>
      <c r="AH2983" s="28"/>
      <c r="AI2983" s="28"/>
      <c r="AJ2983" s="28"/>
      <c r="AK2983" s="28"/>
      <c r="AL2983" s="28"/>
      <c r="AM2983" s="28"/>
      <c r="AN2983" s="28"/>
      <c r="AO2983" s="28"/>
      <c r="AP2983" s="28"/>
      <c r="AQ2983" s="28"/>
      <c r="AR2983" s="28"/>
    </row>
    <row r="2984" spans="5:44" x14ac:dyDescent="0.25">
      <c r="E2984" s="28"/>
      <c r="F2984" s="28"/>
      <c r="G2984" s="28"/>
      <c r="H2984" s="28"/>
      <c r="I2984" s="28"/>
      <c r="J2984" s="28"/>
      <c r="K2984" s="28"/>
      <c r="L2984" s="28"/>
      <c r="M2984" s="28"/>
      <c r="N2984" s="28"/>
      <c r="O2984" s="28"/>
      <c r="P2984" s="28"/>
      <c r="Q2984" s="28"/>
      <c r="R2984" s="28"/>
      <c r="S2984" s="28"/>
      <c r="T2984" s="28"/>
      <c r="U2984" s="28"/>
      <c r="V2984" s="28"/>
      <c r="W2984" s="28"/>
      <c r="X2984" s="28"/>
      <c r="Y2984" s="28"/>
      <c r="Z2984" s="28"/>
      <c r="AA2984" s="28"/>
      <c r="AB2984" s="28"/>
      <c r="AC2984" s="28"/>
      <c r="AD2984" s="28"/>
      <c r="AE2984" s="28"/>
      <c r="AF2984" s="28"/>
      <c r="AG2984" s="28"/>
      <c r="AH2984" s="28"/>
      <c r="AI2984" s="28"/>
      <c r="AJ2984" s="28"/>
      <c r="AK2984" s="28"/>
      <c r="AL2984" s="28"/>
      <c r="AM2984" s="28"/>
      <c r="AN2984" s="28"/>
      <c r="AO2984" s="28"/>
      <c r="AP2984" s="28"/>
      <c r="AQ2984" s="28"/>
      <c r="AR2984" s="28"/>
    </row>
    <row r="2985" spans="5:44" x14ac:dyDescent="0.25">
      <c r="E2985" s="28"/>
      <c r="F2985" s="28"/>
      <c r="G2985" s="28"/>
      <c r="H2985" s="28"/>
      <c r="I2985" s="28"/>
      <c r="J2985" s="28"/>
      <c r="K2985" s="28"/>
      <c r="L2985" s="28"/>
      <c r="M2985" s="28"/>
      <c r="N2985" s="28"/>
      <c r="O2985" s="28"/>
      <c r="P2985" s="28"/>
      <c r="Q2985" s="28"/>
      <c r="R2985" s="28"/>
      <c r="S2985" s="28"/>
      <c r="T2985" s="28"/>
      <c r="U2985" s="28"/>
      <c r="V2985" s="28"/>
      <c r="W2985" s="28"/>
      <c r="X2985" s="28"/>
      <c r="Y2985" s="28"/>
      <c r="Z2985" s="28"/>
      <c r="AA2985" s="28"/>
      <c r="AB2985" s="28"/>
      <c r="AC2985" s="28"/>
      <c r="AD2985" s="28"/>
      <c r="AE2985" s="28"/>
      <c r="AF2985" s="28"/>
      <c r="AG2985" s="28"/>
      <c r="AH2985" s="28"/>
      <c r="AI2985" s="28"/>
      <c r="AJ2985" s="28"/>
      <c r="AK2985" s="28"/>
      <c r="AL2985" s="28"/>
      <c r="AM2985" s="28"/>
      <c r="AN2985" s="28"/>
      <c r="AO2985" s="28"/>
      <c r="AP2985" s="28"/>
      <c r="AQ2985" s="28"/>
      <c r="AR2985" s="28"/>
    </row>
    <row r="2986" spans="5:44" x14ac:dyDescent="0.25">
      <c r="E2986" s="28"/>
      <c r="F2986" s="28"/>
      <c r="G2986" s="28"/>
      <c r="H2986" s="28"/>
      <c r="I2986" s="28"/>
      <c r="J2986" s="28"/>
      <c r="K2986" s="28"/>
      <c r="L2986" s="28"/>
      <c r="M2986" s="28"/>
      <c r="N2986" s="28"/>
      <c r="O2986" s="28"/>
      <c r="P2986" s="28"/>
      <c r="Q2986" s="28"/>
      <c r="R2986" s="28"/>
      <c r="S2986" s="28"/>
      <c r="T2986" s="28"/>
      <c r="U2986" s="28"/>
      <c r="V2986" s="28"/>
      <c r="W2986" s="28"/>
      <c r="X2986" s="28"/>
      <c r="Y2986" s="28"/>
      <c r="Z2986" s="28"/>
      <c r="AA2986" s="28"/>
      <c r="AB2986" s="28"/>
      <c r="AC2986" s="28"/>
      <c r="AD2986" s="28"/>
      <c r="AE2986" s="28"/>
      <c r="AF2986" s="28"/>
      <c r="AG2986" s="28"/>
      <c r="AH2986" s="28"/>
      <c r="AI2986" s="28"/>
      <c r="AJ2986" s="28"/>
      <c r="AK2986" s="28"/>
      <c r="AL2986" s="28"/>
      <c r="AM2986" s="28"/>
      <c r="AN2986" s="28"/>
      <c r="AO2986" s="28"/>
      <c r="AP2986" s="28"/>
      <c r="AQ2986" s="28"/>
      <c r="AR2986" s="28"/>
    </row>
    <row r="2987" spans="5:44" x14ac:dyDescent="0.25">
      <c r="E2987" s="28"/>
      <c r="F2987" s="28"/>
      <c r="G2987" s="28"/>
      <c r="H2987" s="28"/>
      <c r="I2987" s="28"/>
      <c r="J2987" s="28"/>
      <c r="K2987" s="28"/>
      <c r="L2987" s="28"/>
      <c r="M2987" s="28"/>
      <c r="N2987" s="28"/>
      <c r="O2987" s="28"/>
      <c r="P2987" s="28"/>
      <c r="Q2987" s="28"/>
      <c r="R2987" s="28"/>
      <c r="S2987" s="28"/>
      <c r="T2987" s="28"/>
      <c r="U2987" s="28"/>
      <c r="V2987" s="28"/>
      <c r="W2987" s="28"/>
      <c r="X2987" s="28"/>
      <c r="Y2987" s="28"/>
      <c r="Z2987" s="28"/>
      <c r="AA2987" s="28"/>
      <c r="AB2987" s="28"/>
      <c r="AC2987" s="28"/>
      <c r="AD2987" s="28"/>
      <c r="AE2987" s="28"/>
      <c r="AF2987" s="28"/>
      <c r="AG2987" s="28"/>
      <c r="AH2987" s="28"/>
      <c r="AI2987" s="28"/>
      <c r="AJ2987" s="28"/>
      <c r="AK2987" s="28"/>
      <c r="AL2987" s="28"/>
      <c r="AM2987" s="28"/>
      <c r="AN2987" s="28"/>
      <c r="AO2987" s="28"/>
      <c r="AP2987" s="28"/>
      <c r="AQ2987" s="28"/>
      <c r="AR2987" s="28"/>
    </row>
    <row r="2988" spans="5:44" x14ac:dyDescent="0.25">
      <c r="E2988" s="28"/>
      <c r="F2988" s="28"/>
      <c r="G2988" s="28"/>
      <c r="H2988" s="28"/>
      <c r="I2988" s="28"/>
      <c r="J2988" s="28"/>
      <c r="K2988" s="28"/>
      <c r="L2988" s="28"/>
      <c r="M2988" s="28"/>
      <c r="N2988" s="28"/>
      <c r="O2988" s="28"/>
      <c r="P2988" s="28"/>
      <c r="Q2988" s="28"/>
      <c r="R2988" s="28"/>
      <c r="S2988" s="28"/>
      <c r="T2988" s="28"/>
      <c r="U2988" s="28"/>
      <c r="V2988" s="28"/>
      <c r="W2988" s="28"/>
      <c r="X2988" s="28"/>
      <c r="Y2988" s="28"/>
      <c r="Z2988" s="28"/>
      <c r="AA2988" s="28"/>
      <c r="AB2988" s="28"/>
      <c r="AC2988" s="28"/>
      <c r="AD2988" s="28"/>
      <c r="AE2988" s="28"/>
      <c r="AF2988" s="28"/>
      <c r="AG2988" s="28"/>
      <c r="AH2988" s="28"/>
      <c r="AI2988" s="28"/>
      <c r="AJ2988" s="28"/>
      <c r="AK2988" s="28"/>
      <c r="AL2988" s="28"/>
      <c r="AM2988" s="28"/>
      <c r="AN2988" s="28"/>
      <c r="AO2988" s="28"/>
      <c r="AP2988" s="28"/>
      <c r="AQ2988" s="28"/>
      <c r="AR2988" s="28"/>
    </row>
    <row r="2989" spans="5:44" x14ac:dyDescent="0.25">
      <c r="E2989" s="28"/>
      <c r="F2989" s="28"/>
      <c r="G2989" s="28"/>
      <c r="H2989" s="28"/>
      <c r="I2989" s="28"/>
      <c r="J2989" s="28"/>
      <c r="K2989" s="28"/>
      <c r="L2989" s="28"/>
      <c r="M2989" s="28"/>
      <c r="N2989" s="28"/>
      <c r="O2989" s="28"/>
      <c r="P2989" s="28"/>
      <c r="Q2989" s="28"/>
      <c r="R2989" s="28"/>
      <c r="S2989" s="28"/>
      <c r="T2989" s="28"/>
      <c r="U2989" s="28"/>
      <c r="V2989" s="28"/>
      <c r="W2989" s="28"/>
      <c r="X2989" s="28"/>
      <c r="Y2989" s="28"/>
      <c r="Z2989" s="28"/>
      <c r="AA2989" s="28"/>
      <c r="AB2989" s="28"/>
      <c r="AC2989" s="28"/>
      <c r="AD2989" s="28"/>
      <c r="AE2989" s="28"/>
      <c r="AF2989" s="28"/>
      <c r="AG2989" s="28"/>
      <c r="AH2989" s="28"/>
      <c r="AI2989" s="28"/>
      <c r="AJ2989" s="28"/>
      <c r="AK2989" s="28"/>
      <c r="AL2989" s="28"/>
      <c r="AM2989" s="28"/>
      <c r="AN2989" s="28"/>
      <c r="AO2989" s="28"/>
      <c r="AP2989" s="28"/>
      <c r="AQ2989" s="28"/>
      <c r="AR2989" s="28"/>
    </row>
    <row r="2990" spans="5:44" x14ac:dyDescent="0.25">
      <c r="E2990" s="28"/>
      <c r="F2990" s="28"/>
      <c r="G2990" s="28"/>
      <c r="H2990" s="28"/>
      <c r="I2990" s="28"/>
      <c r="J2990" s="28"/>
      <c r="K2990" s="28"/>
      <c r="L2990" s="28"/>
      <c r="M2990" s="28"/>
      <c r="N2990" s="28"/>
      <c r="O2990" s="28"/>
      <c r="P2990" s="28"/>
      <c r="Q2990" s="28"/>
      <c r="R2990" s="28"/>
      <c r="S2990" s="28"/>
      <c r="T2990" s="28"/>
      <c r="U2990" s="28"/>
      <c r="V2990" s="28"/>
      <c r="W2990" s="28"/>
      <c r="X2990" s="28"/>
      <c r="Y2990" s="28"/>
      <c r="Z2990" s="28"/>
      <c r="AA2990" s="28"/>
      <c r="AB2990" s="28"/>
      <c r="AC2990" s="28"/>
      <c r="AD2990" s="28"/>
      <c r="AE2990" s="28"/>
      <c r="AF2990" s="28"/>
      <c r="AG2990" s="28"/>
      <c r="AH2990" s="28"/>
      <c r="AI2990" s="28"/>
      <c r="AJ2990" s="28"/>
      <c r="AK2990" s="28"/>
      <c r="AL2990" s="28"/>
      <c r="AM2990" s="28"/>
      <c r="AN2990" s="28"/>
      <c r="AO2990" s="28"/>
      <c r="AP2990" s="28"/>
      <c r="AQ2990" s="28"/>
      <c r="AR2990" s="28"/>
    </row>
    <row r="2991" spans="5:44" x14ac:dyDescent="0.25">
      <c r="E2991" s="28"/>
      <c r="F2991" s="28"/>
      <c r="G2991" s="28"/>
      <c r="H2991" s="28"/>
      <c r="I2991" s="28"/>
      <c r="J2991" s="28"/>
      <c r="K2991" s="28"/>
      <c r="L2991" s="28"/>
      <c r="M2991" s="28"/>
      <c r="N2991" s="28"/>
      <c r="O2991" s="28"/>
      <c r="P2991" s="28"/>
      <c r="Q2991" s="28"/>
      <c r="R2991" s="28"/>
      <c r="S2991" s="28"/>
      <c r="T2991" s="28"/>
      <c r="U2991" s="28"/>
      <c r="V2991" s="28"/>
      <c r="W2991" s="28"/>
      <c r="X2991" s="28"/>
      <c r="Y2991" s="28"/>
      <c r="Z2991" s="28"/>
      <c r="AA2991" s="28"/>
      <c r="AB2991" s="28"/>
      <c r="AC2991" s="28"/>
      <c r="AD2991" s="28"/>
      <c r="AE2991" s="28"/>
      <c r="AF2991" s="28"/>
      <c r="AG2991" s="28"/>
      <c r="AH2991" s="28"/>
      <c r="AI2991" s="28"/>
      <c r="AJ2991" s="28"/>
      <c r="AK2991" s="28"/>
      <c r="AL2991" s="28"/>
      <c r="AM2991" s="28"/>
      <c r="AN2991" s="28"/>
      <c r="AO2991" s="28"/>
      <c r="AP2991" s="28"/>
      <c r="AQ2991" s="28"/>
      <c r="AR2991" s="28"/>
    </row>
    <row r="2992" spans="5:44" x14ac:dyDescent="0.25">
      <c r="E2992" s="28"/>
      <c r="F2992" s="28"/>
      <c r="G2992" s="28"/>
      <c r="H2992" s="28"/>
      <c r="I2992" s="28"/>
      <c r="J2992" s="28"/>
      <c r="K2992" s="28"/>
      <c r="L2992" s="28"/>
      <c r="M2992" s="28"/>
      <c r="N2992" s="28"/>
      <c r="O2992" s="28"/>
      <c r="P2992" s="28"/>
      <c r="Q2992" s="28"/>
      <c r="R2992" s="28"/>
      <c r="S2992" s="28"/>
      <c r="T2992" s="28"/>
      <c r="U2992" s="28"/>
      <c r="V2992" s="28"/>
      <c r="W2992" s="28"/>
      <c r="X2992" s="28"/>
      <c r="Y2992" s="28"/>
      <c r="Z2992" s="28"/>
      <c r="AA2992" s="28"/>
      <c r="AB2992" s="28"/>
      <c r="AC2992" s="28"/>
      <c r="AD2992" s="28"/>
      <c r="AE2992" s="28"/>
      <c r="AF2992" s="28"/>
      <c r="AG2992" s="28"/>
      <c r="AH2992" s="28"/>
      <c r="AI2992" s="28"/>
      <c r="AJ2992" s="28"/>
      <c r="AK2992" s="28"/>
      <c r="AL2992" s="28"/>
      <c r="AM2992" s="28"/>
      <c r="AN2992" s="28"/>
      <c r="AO2992" s="28"/>
      <c r="AP2992" s="28"/>
      <c r="AQ2992" s="28"/>
      <c r="AR2992" s="28"/>
    </row>
    <row r="2993" spans="5:44" x14ac:dyDescent="0.25">
      <c r="E2993" s="28"/>
      <c r="F2993" s="28"/>
      <c r="G2993" s="28"/>
      <c r="H2993" s="28"/>
      <c r="I2993" s="28"/>
      <c r="J2993" s="28"/>
      <c r="K2993" s="28"/>
      <c r="L2993" s="28"/>
      <c r="M2993" s="28"/>
      <c r="N2993" s="28"/>
      <c r="O2993" s="28"/>
      <c r="P2993" s="28"/>
      <c r="Q2993" s="28"/>
      <c r="R2993" s="28"/>
      <c r="S2993" s="28"/>
      <c r="T2993" s="28"/>
      <c r="U2993" s="28"/>
      <c r="V2993" s="28"/>
      <c r="W2993" s="28"/>
      <c r="X2993" s="28"/>
      <c r="Y2993" s="28"/>
      <c r="Z2993" s="28"/>
      <c r="AA2993" s="28"/>
      <c r="AB2993" s="28"/>
      <c r="AC2993" s="28"/>
      <c r="AD2993" s="28"/>
      <c r="AE2993" s="28"/>
      <c r="AF2993" s="28"/>
      <c r="AG2993" s="28"/>
      <c r="AH2993" s="28"/>
      <c r="AI2993" s="28"/>
      <c r="AJ2993" s="28"/>
      <c r="AK2993" s="28"/>
      <c r="AL2993" s="28"/>
      <c r="AM2993" s="28"/>
      <c r="AN2993" s="28"/>
      <c r="AO2993" s="28"/>
      <c r="AP2993" s="28"/>
      <c r="AQ2993" s="28"/>
      <c r="AR2993" s="28"/>
    </row>
    <row r="2994" spans="5:44" x14ac:dyDescent="0.25">
      <c r="E2994" s="28"/>
      <c r="F2994" s="28"/>
      <c r="G2994" s="28"/>
      <c r="H2994" s="28"/>
      <c r="I2994" s="28"/>
      <c r="J2994" s="28"/>
      <c r="K2994" s="28"/>
      <c r="L2994" s="28"/>
      <c r="M2994" s="28"/>
      <c r="N2994" s="28"/>
      <c r="O2994" s="28"/>
      <c r="P2994" s="28"/>
      <c r="Q2994" s="28"/>
      <c r="R2994" s="28"/>
      <c r="S2994" s="28"/>
      <c r="T2994" s="28"/>
      <c r="U2994" s="28"/>
      <c r="V2994" s="28"/>
      <c r="W2994" s="28"/>
      <c r="X2994" s="28"/>
      <c r="Y2994" s="28"/>
      <c r="Z2994" s="28"/>
      <c r="AA2994" s="28"/>
      <c r="AB2994" s="28"/>
      <c r="AC2994" s="28"/>
      <c r="AD2994" s="28"/>
      <c r="AE2994" s="28"/>
      <c r="AF2994" s="28"/>
      <c r="AG2994" s="28"/>
      <c r="AH2994" s="28"/>
      <c r="AI2994" s="28"/>
      <c r="AJ2994" s="28"/>
      <c r="AK2994" s="28"/>
      <c r="AL2994" s="28"/>
      <c r="AM2994" s="28"/>
      <c r="AN2994" s="28"/>
      <c r="AO2994" s="28"/>
      <c r="AP2994" s="28"/>
      <c r="AQ2994" s="28"/>
      <c r="AR2994" s="28"/>
    </row>
    <row r="2995" spans="5:44" x14ac:dyDescent="0.25">
      <c r="E2995" s="28"/>
      <c r="F2995" s="28"/>
      <c r="G2995" s="28"/>
      <c r="H2995" s="28"/>
      <c r="I2995" s="28"/>
      <c r="J2995" s="28"/>
      <c r="K2995" s="28"/>
      <c r="L2995" s="28"/>
      <c r="M2995" s="28"/>
      <c r="N2995" s="28"/>
      <c r="O2995" s="28"/>
      <c r="P2995" s="28"/>
      <c r="Q2995" s="28"/>
      <c r="R2995" s="28"/>
      <c r="S2995" s="28"/>
      <c r="T2995" s="28"/>
      <c r="U2995" s="28"/>
      <c r="V2995" s="28"/>
      <c r="W2995" s="28"/>
      <c r="X2995" s="28"/>
      <c r="Y2995" s="28"/>
      <c r="Z2995" s="28"/>
      <c r="AA2995" s="28"/>
      <c r="AB2995" s="28"/>
      <c r="AC2995" s="28"/>
      <c r="AD2995" s="28"/>
      <c r="AE2995" s="28"/>
      <c r="AF2995" s="28"/>
      <c r="AG2995" s="28"/>
      <c r="AH2995" s="28"/>
      <c r="AI2995" s="28"/>
      <c r="AJ2995" s="28"/>
      <c r="AK2995" s="28"/>
      <c r="AL2995" s="28"/>
      <c r="AM2995" s="28"/>
      <c r="AN2995" s="28"/>
      <c r="AO2995" s="28"/>
      <c r="AP2995" s="28"/>
      <c r="AQ2995" s="28"/>
      <c r="AR2995" s="28"/>
    </row>
    <row r="2996" spans="5:44" x14ac:dyDescent="0.25">
      <c r="E2996" s="28"/>
      <c r="F2996" s="28"/>
      <c r="G2996" s="28"/>
      <c r="H2996" s="28"/>
      <c r="I2996" s="28"/>
      <c r="J2996" s="28"/>
      <c r="K2996" s="28"/>
      <c r="L2996" s="28"/>
      <c r="M2996" s="28"/>
      <c r="N2996" s="28"/>
      <c r="O2996" s="28"/>
      <c r="P2996" s="28"/>
      <c r="Q2996" s="28"/>
      <c r="R2996" s="28"/>
      <c r="S2996" s="28"/>
      <c r="T2996" s="28"/>
      <c r="U2996" s="28"/>
      <c r="V2996" s="28"/>
      <c r="W2996" s="28"/>
      <c r="X2996" s="28"/>
      <c r="Y2996" s="28"/>
      <c r="Z2996" s="28"/>
      <c r="AA2996" s="28"/>
      <c r="AB2996" s="28"/>
      <c r="AC2996" s="28"/>
      <c r="AD2996" s="28"/>
      <c r="AE2996" s="28"/>
      <c r="AF2996" s="28"/>
      <c r="AG2996" s="28"/>
      <c r="AH2996" s="28"/>
      <c r="AI2996" s="28"/>
      <c r="AJ2996" s="28"/>
      <c r="AK2996" s="28"/>
      <c r="AL2996" s="28"/>
      <c r="AM2996" s="28"/>
      <c r="AN2996" s="28"/>
      <c r="AO2996" s="28"/>
      <c r="AP2996" s="28"/>
      <c r="AQ2996" s="28"/>
      <c r="AR2996" s="28"/>
    </row>
    <row r="2997" spans="5:44" x14ac:dyDescent="0.25">
      <c r="E2997" s="28"/>
      <c r="F2997" s="28"/>
      <c r="G2997" s="28"/>
      <c r="H2997" s="28"/>
      <c r="I2997" s="28"/>
      <c r="J2997" s="28"/>
      <c r="K2997" s="28"/>
      <c r="L2997" s="28"/>
      <c r="M2997" s="28"/>
      <c r="N2997" s="28"/>
      <c r="O2997" s="28"/>
      <c r="P2997" s="28"/>
      <c r="Q2997" s="28"/>
      <c r="R2997" s="28"/>
      <c r="S2997" s="28"/>
      <c r="T2997" s="28"/>
      <c r="U2997" s="28"/>
      <c r="V2997" s="28"/>
      <c r="W2997" s="28"/>
      <c r="X2997" s="28"/>
      <c r="Y2997" s="28"/>
      <c r="Z2997" s="28"/>
      <c r="AA2997" s="28"/>
      <c r="AB2997" s="28"/>
      <c r="AC2997" s="28"/>
      <c r="AD2997" s="28"/>
      <c r="AE2997" s="28"/>
      <c r="AF2997" s="28"/>
      <c r="AG2997" s="28"/>
      <c r="AH2997" s="28"/>
      <c r="AI2997" s="28"/>
      <c r="AJ2997" s="28"/>
      <c r="AK2997" s="28"/>
      <c r="AL2997" s="28"/>
      <c r="AM2997" s="28"/>
      <c r="AN2997" s="28"/>
      <c r="AO2997" s="28"/>
      <c r="AP2997" s="28"/>
      <c r="AQ2997" s="28"/>
      <c r="AR2997" s="28"/>
    </row>
    <row r="2998" spans="5:44" x14ac:dyDescent="0.25">
      <c r="E2998" s="28"/>
      <c r="F2998" s="28"/>
      <c r="G2998" s="28"/>
      <c r="H2998" s="28"/>
      <c r="I2998" s="28"/>
      <c r="J2998" s="28"/>
      <c r="K2998" s="28"/>
      <c r="L2998" s="28"/>
      <c r="M2998" s="28"/>
      <c r="N2998" s="28"/>
      <c r="O2998" s="28"/>
      <c r="P2998" s="28"/>
      <c r="Q2998" s="28"/>
      <c r="R2998" s="28"/>
      <c r="S2998" s="28"/>
      <c r="T2998" s="28"/>
      <c r="U2998" s="28"/>
      <c r="V2998" s="28"/>
      <c r="W2998" s="28"/>
      <c r="X2998" s="28"/>
      <c r="Y2998" s="28"/>
      <c r="Z2998" s="28"/>
      <c r="AA2998" s="28"/>
      <c r="AB2998" s="28"/>
      <c r="AC2998" s="28"/>
      <c r="AD2998" s="28"/>
      <c r="AE2998" s="28"/>
      <c r="AF2998" s="28"/>
      <c r="AG2998" s="28"/>
      <c r="AH2998" s="28"/>
      <c r="AI2998" s="28"/>
      <c r="AJ2998" s="28"/>
      <c r="AK2998" s="28"/>
      <c r="AL2998" s="28"/>
      <c r="AM2998" s="28"/>
      <c r="AN2998" s="28"/>
      <c r="AO2998" s="28"/>
      <c r="AP2998" s="28"/>
      <c r="AQ2998" s="28"/>
      <c r="AR2998" s="28"/>
    </row>
    <row r="2999" spans="5:44" x14ac:dyDescent="0.25">
      <c r="E2999" s="28"/>
      <c r="F2999" s="28"/>
      <c r="G2999" s="28"/>
      <c r="H2999" s="28"/>
      <c r="I2999" s="28"/>
      <c r="J2999" s="28"/>
      <c r="K2999" s="28"/>
      <c r="L2999" s="28"/>
      <c r="M2999" s="28"/>
      <c r="N2999" s="28"/>
      <c r="O2999" s="28"/>
      <c r="P2999" s="28"/>
      <c r="Q2999" s="28"/>
      <c r="R2999" s="28"/>
      <c r="S2999" s="28"/>
      <c r="T2999" s="28"/>
      <c r="U2999" s="28"/>
      <c r="V2999" s="28"/>
      <c r="W2999" s="28"/>
      <c r="X2999" s="28"/>
      <c r="Y2999" s="28"/>
      <c r="Z2999" s="28"/>
      <c r="AA2999" s="28"/>
      <c r="AB2999" s="28"/>
      <c r="AC2999" s="28"/>
      <c r="AD2999" s="28"/>
      <c r="AE2999" s="28"/>
      <c r="AF2999" s="28"/>
      <c r="AG2999" s="28"/>
      <c r="AH2999" s="28"/>
      <c r="AI2999" s="28"/>
      <c r="AJ2999" s="28"/>
      <c r="AK2999" s="28"/>
      <c r="AL2999" s="28"/>
      <c r="AM2999" s="28"/>
      <c r="AN2999" s="28"/>
      <c r="AO2999" s="28"/>
      <c r="AP2999" s="28"/>
      <c r="AQ2999" s="28"/>
      <c r="AR2999" s="28"/>
    </row>
    <row r="3000" spans="5:44" x14ac:dyDescent="0.25">
      <c r="E3000" s="28"/>
      <c r="F3000" s="28"/>
      <c r="G3000" s="28"/>
      <c r="H3000" s="28"/>
      <c r="I3000" s="28"/>
      <c r="J3000" s="28"/>
      <c r="K3000" s="28"/>
      <c r="L3000" s="28"/>
      <c r="M3000" s="28"/>
      <c r="N3000" s="28"/>
      <c r="O3000" s="28"/>
      <c r="P3000" s="28"/>
      <c r="Q3000" s="28"/>
      <c r="R3000" s="28"/>
      <c r="S3000" s="28"/>
      <c r="T3000" s="28"/>
      <c r="U3000" s="28"/>
      <c r="V3000" s="28"/>
      <c r="W3000" s="28"/>
      <c r="X3000" s="28"/>
      <c r="Y3000" s="28"/>
      <c r="Z3000" s="28"/>
      <c r="AA3000" s="28"/>
      <c r="AB3000" s="28"/>
      <c r="AC3000" s="28"/>
      <c r="AD3000" s="28"/>
      <c r="AE3000" s="28"/>
      <c r="AF3000" s="28"/>
      <c r="AG3000" s="28"/>
      <c r="AH3000" s="28"/>
      <c r="AI3000" s="28"/>
      <c r="AJ3000" s="28"/>
      <c r="AK3000" s="28"/>
      <c r="AL3000" s="28"/>
      <c r="AM3000" s="28"/>
      <c r="AN3000" s="28"/>
      <c r="AO3000" s="28"/>
      <c r="AP3000" s="28"/>
      <c r="AQ3000" s="28"/>
      <c r="AR3000" s="28"/>
    </row>
    <row r="3001" spans="5:44" x14ac:dyDescent="0.25">
      <c r="E3001" s="28"/>
      <c r="F3001" s="28"/>
      <c r="G3001" s="28"/>
      <c r="H3001" s="28"/>
      <c r="I3001" s="28"/>
      <c r="J3001" s="28"/>
      <c r="K3001" s="28"/>
      <c r="L3001" s="28"/>
      <c r="M3001" s="28"/>
      <c r="N3001" s="28"/>
      <c r="O3001" s="28"/>
      <c r="P3001" s="28"/>
      <c r="Q3001" s="28"/>
      <c r="R3001" s="28"/>
      <c r="S3001" s="28"/>
      <c r="T3001" s="28"/>
      <c r="U3001" s="28"/>
      <c r="V3001" s="28"/>
      <c r="W3001" s="28"/>
      <c r="X3001" s="28"/>
      <c r="Y3001" s="28"/>
      <c r="Z3001" s="28"/>
      <c r="AA3001" s="28"/>
      <c r="AB3001" s="28"/>
      <c r="AC3001" s="28"/>
      <c r="AD3001" s="28"/>
      <c r="AE3001" s="28"/>
      <c r="AF3001" s="28"/>
      <c r="AG3001" s="28"/>
      <c r="AH3001" s="28"/>
      <c r="AI3001" s="28"/>
      <c r="AJ3001" s="28"/>
      <c r="AK3001" s="28"/>
      <c r="AL3001" s="28"/>
      <c r="AM3001" s="28"/>
      <c r="AN3001" s="28"/>
      <c r="AO3001" s="28"/>
      <c r="AP3001" s="28"/>
      <c r="AQ3001" s="28"/>
      <c r="AR3001" s="28"/>
    </row>
    <row r="3002" spans="5:44" x14ac:dyDescent="0.25">
      <c r="E3002" s="28"/>
      <c r="F3002" s="28"/>
      <c r="G3002" s="28"/>
      <c r="H3002" s="28"/>
      <c r="I3002" s="28"/>
      <c r="J3002" s="28"/>
      <c r="K3002" s="28"/>
      <c r="L3002" s="28"/>
      <c r="M3002" s="28"/>
      <c r="N3002" s="28"/>
      <c r="O3002" s="28"/>
      <c r="P3002" s="28"/>
      <c r="Q3002" s="28"/>
      <c r="R3002" s="28"/>
      <c r="S3002" s="28"/>
      <c r="T3002" s="28"/>
      <c r="U3002" s="28"/>
      <c r="V3002" s="28"/>
      <c r="W3002" s="28"/>
      <c r="X3002" s="28"/>
      <c r="Y3002" s="28"/>
      <c r="Z3002" s="28"/>
      <c r="AA3002" s="28"/>
      <c r="AB3002" s="28"/>
      <c r="AC3002" s="28"/>
      <c r="AD3002" s="28"/>
      <c r="AE3002" s="28"/>
      <c r="AF3002" s="28"/>
      <c r="AG3002" s="28"/>
      <c r="AH3002" s="28"/>
      <c r="AI3002" s="28"/>
      <c r="AJ3002" s="28"/>
      <c r="AK3002" s="28"/>
      <c r="AL3002" s="28"/>
      <c r="AM3002" s="28"/>
      <c r="AN3002" s="28"/>
      <c r="AO3002" s="28"/>
      <c r="AP3002" s="28"/>
      <c r="AQ3002" s="28"/>
      <c r="AR3002" s="28"/>
    </row>
    <row r="3003" spans="5:44" x14ac:dyDescent="0.25">
      <c r="E3003" s="28"/>
      <c r="F3003" s="28"/>
      <c r="G3003" s="28"/>
      <c r="H3003" s="28"/>
      <c r="I3003" s="28"/>
      <c r="J3003" s="28"/>
      <c r="K3003" s="28"/>
      <c r="L3003" s="28"/>
      <c r="M3003" s="28"/>
      <c r="N3003" s="28"/>
      <c r="O3003" s="28"/>
      <c r="P3003" s="28"/>
      <c r="Q3003" s="28"/>
      <c r="R3003" s="28"/>
      <c r="S3003" s="28"/>
      <c r="T3003" s="28"/>
      <c r="U3003" s="28"/>
      <c r="V3003" s="28"/>
      <c r="W3003" s="28"/>
      <c r="X3003" s="28"/>
      <c r="Y3003" s="28"/>
      <c r="Z3003" s="28"/>
      <c r="AA3003" s="28"/>
      <c r="AB3003" s="28"/>
      <c r="AC3003" s="28"/>
      <c r="AD3003" s="28"/>
      <c r="AE3003" s="28"/>
      <c r="AF3003" s="28"/>
      <c r="AG3003" s="28"/>
      <c r="AH3003" s="28"/>
      <c r="AI3003" s="28"/>
      <c r="AJ3003" s="28"/>
      <c r="AK3003" s="28"/>
      <c r="AL3003" s="28"/>
      <c r="AM3003" s="28"/>
      <c r="AN3003" s="28"/>
      <c r="AO3003" s="28"/>
      <c r="AP3003" s="28"/>
      <c r="AQ3003" s="28"/>
      <c r="AR3003" s="28"/>
    </row>
    <row r="3004" spans="5:44" x14ac:dyDescent="0.25">
      <c r="E3004" s="28"/>
      <c r="F3004" s="28"/>
      <c r="G3004" s="28"/>
      <c r="H3004" s="28"/>
      <c r="I3004" s="28"/>
      <c r="J3004" s="28"/>
      <c r="K3004" s="28"/>
      <c r="L3004" s="28"/>
      <c r="M3004" s="28"/>
      <c r="N3004" s="28"/>
      <c r="O3004" s="28"/>
      <c r="P3004" s="28"/>
      <c r="Q3004" s="28"/>
      <c r="R3004" s="28"/>
      <c r="S3004" s="28"/>
      <c r="T3004" s="28"/>
      <c r="U3004" s="28"/>
      <c r="V3004" s="28"/>
      <c r="W3004" s="28"/>
      <c r="X3004" s="28"/>
      <c r="Y3004" s="28"/>
      <c r="Z3004" s="28"/>
      <c r="AA3004" s="28"/>
      <c r="AB3004" s="28"/>
      <c r="AC3004" s="28"/>
      <c r="AD3004" s="28"/>
      <c r="AE3004" s="28"/>
      <c r="AF3004" s="28"/>
      <c r="AG3004" s="28"/>
      <c r="AH3004" s="28"/>
      <c r="AI3004" s="28"/>
      <c r="AJ3004" s="28"/>
      <c r="AK3004" s="28"/>
      <c r="AL3004" s="28"/>
      <c r="AM3004" s="28"/>
      <c r="AN3004" s="28"/>
      <c r="AO3004" s="28"/>
      <c r="AP3004" s="28"/>
      <c r="AQ3004" s="28"/>
      <c r="AR3004" s="28"/>
    </row>
    <row r="3005" spans="5:44" x14ac:dyDescent="0.25">
      <c r="E3005" s="28"/>
      <c r="F3005" s="28"/>
      <c r="G3005" s="28"/>
      <c r="H3005" s="28"/>
      <c r="I3005" s="28"/>
      <c r="J3005" s="28"/>
      <c r="K3005" s="28"/>
      <c r="L3005" s="28"/>
      <c r="M3005" s="28"/>
      <c r="N3005" s="28"/>
      <c r="O3005" s="28"/>
      <c r="P3005" s="28"/>
      <c r="Q3005" s="28"/>
      <c r="R3005" s="28"/>
      <c r="S3005" s="28"/>
      <c r="T3005" s="28"/>
      <c r="U3005" s="28"/>
      <c r="V3005" s="28"/>
      <c r="W3005" s="28"/>
      <c r="X3005" s="28"/>
      <c r="Y3005" s="28"/>
      <c r="Z3005" s="28"/>
      <c r="AA3005" s="28"/>
      <c r="AB3005" s="28"/>
      <c r="AC3005" s="28"/>
      <c r="AD3005" s="28"/>
      <c r="AE3005" s="28"/>
      <c r="AF3005" s="28"/>
      <c r="AG3005" s="28"/>
      <c r="AH3005" s="28"/>
      <c r="AI3005" s="28"/>
      <c r="AJ3005" s="28"/>
      <c r="AK3005" s="28"/>
      <c r="AL3005" s="28"/>
      <c r="AM3005" s="28"/>
      <c r="AN3005" s="28"/>
      <c r="AO3005" s="28"/>
      <c r="AP3005" s="28"/>
      <c r="AQ3005" s="28"/>
      <c r="AR3005" s="28"/>
    </row>
    <row r="3006" spans="5:44" x14ac:dyDescent="0.25">
      <c r="E3006" s="28"/>
      <c r="F3006" s="28"/>
      <c r="G3006" s="28"/>
      <c r="H3006" s="28"/>
      <c r="I3006" s="28"/>
      <c r="J3006" s="28"/>
      <c r="K3006" s="28"/>
      <c r="L3006" s="28"/>
      <c r="M3006" s="28"/>
      <c r="N3006" s="28"/>
      <c r="O3006" s="28"/>
      <c r="P3006" s="28"/>
      <c r="Q3006" s="28"/>
      <c r="R3006" s="28"/>
      <c r="S3006" s="28"/>
      <c r="T3006" s="28"/>
      <c r="U3006" s="28"/>
      <c r="V3006" s="28"/>
      <c r="W3006" s="28"/>
      <c r="X3006" s="28"/>
      <c r="Y3006" s="28"/>
      <c r="Z3006" s="28"/>
      <c r="AA3006" s="28"/>
      <c r="AB3006" s="28"/>
      <c r="AC3006" s="28"/>
      <c r="AD3006" s="28"/>
      <c r="AE3006" s="28"/>
      <c r="AF3006" s="28"/>
      <c r="AG3006" s="28"/>
      <c r="AH3006" s="28"/>
      <c r="AI3006" s="28"/>
      <c r="AJ3006" s="28"/>
      <c r="AK3006" s="28"/>
      <c r="AL3006" s="28"/>
      <c r="AM3006" s="28"/>
      <c r="AN3006" s="28"/>
      <c r="AO3006" s="28"/>
      <c r="AP3006" s="28"/>
      <c r="AQ3006" s="28"/>
      <c r="AR3006" s="28"/>
    </row>
    <row r="3007" spans="5:44" x14ac:dyDescent="0.25">
      <c r="E3007" s="28"/>
      <c r="F3007" s="28"/>
      <c r="G3007" s="28"/>
      <c r="H3007" s="28"/>
      <c r="I3007" s="28"/>
      <c r="J3007" s="28"/>
      <c r="K3007" s="28"/>
      <c r="L3007" s="28"/>
      <c r="M3007" s="28"/>
      <c r="N3007" s="28"/>
      <c r="O3007" s="28"/>
      <c r="P3007" s="28"/>
      <c r="Q3007" s="28"/>
      <c r="R3007" s="28"/>
      <c r="S3007" s="28"/>
      <c r="T3007" s="28"/>
      <c r="U3007" s="28"/>
      <c r="V3007" s="28"/>
      <c r="W3007" s="28"/>
      <c r="X3007" s="28"/>
      <c r="Y3007" s="28"/>
      <c r="Z3007" s="28"/>
      <c r="AA3007" s="28"/>
      <c r="AB3007" s="28"/>
      <c r="AC3007" s="28"/>
      <c r="AD3007" s="28"/>
      <c r="AE3007" s="28"/>
      <c r="AF3007" s="28"/>
      <c r="AG3007" s="28"/>
      <c r="AH3007" s="28"/>
      <c r="AI3007" s="28"/>
      <c r="AJ3007" s="28"/>
      <c r="AK3007" s="28"/>
      <c r="AL3007" s="28"/>
      <c r="AM3007" s="28"/>
      <c r="AN3007" s="28"/>
      <c r="AO3007" s="28"/>
      <c r="AP3007" s="28"/>
      <c r="AQ3007" s="28"/>
      <c r="AR3007" s="28"/>
    </row>
    <row r="3008" spans="5:44" x14ac:dyDescent="0.25">
      <c r="E3008" s="28"/>
      <c r="F3008" s="28"/>
      <c r="G3008" s="28"/>
      <c r="H3008" s="28"/>
      <c r="I3008" s="28"/>
      <c r="J3008" s="28"/>
      <c r="K3008" s="28"/>
      <c r="L3008" s="28"/>
      <c r="M3008" s="28"/>
      <c r="N3008" s="28"/>
      <c r="O3008" s="28"/>
      <c r="P3008" s="28"/>
      <c r="Q3008" s="28"/>
      <c r="R3008" s="28"/>
      <c r="S3008" s="28"/>
      <c r="T3008" s="28"/>
      <c r="U3008" s="28"/>
      <c r="V3008" s="28"/>
      <c r="W3008" s="28"/>
      <c r="X3008" s="28"/>
      <c r="Y3008" s="28"/>
      <c r="Z3008" s="28"/>
      <c r="AA3008" s="28"/>
      <c r="AB3008" s="28"/>
      <c r="AC3008" s="28"/>
      <c r="AD3008" s="28"/>
      <c r="AE3008" s="28"/>
      <c r="AF3008" s="28"/>
      <c r="AG3008" s="28"/>
      <c r="AH3008" s="28"/>
      <c r="AI3008" s="28"/>
      <c r="AJ3008" s="28"/>
      <c r="AK3008" s="28"/>
      <c r="AL3008" s="28"/>
      <c r="AM3008" s="28"/>
      <c r="AN3008" s="28"/>
      <c r="AO3008" s="28"/>
      <c r="AP3008" s="28"/>
      <c r="AQ3008" s="28"/>
      <c r="AR3008" s="28"/>
    </row>
    <row r="3009" spans="5:44" x14ac:dyDescent="0.25">
      <c r="E3009" s="28"/>
      <c r="F3009" s="28"/>
      <c r="G3009" s="28"/>
      <c r="H3009" s="28"/>
      <c r="I3009" s="28"/>
      <c r="J3009" s="28"/>
      <c r="K3009" s="28"/>
      <c r="L3009" s="28"/>
      <c r="M3009" s="28"/>
      <c r="N3009" s="28"/>
      <c r="O3009" s="28"/>
      <c r="P3009" s="28"/>
      <c r="Q3009" s="28"/>
      <c r="R3009" s="28"/>
      <c r="S3009" s="28"/>
      <c r="T3009" s="28"/>
      <c r="U3009" s="28"/>
      <c r="V3009" s="28"/>
      <c r="W3009" s="28"/>
      <c r="X3009" s="28"/>
      <c r="Y3009" s="28"/>
      <c r="Z3009" s="28"/>
      <c r="AA3009" s="28"/>
      <c r="AB3009" s="28"/>
      <c r="AC3009" s="28"/>
      <c r="AD3009" s="28"/>
      <c r="AE3009" s="28"/>
      <c r="AF3009" s="28"/>
      <c r="AG3009" s="28"/>
      <c r="AH3009" s="28"/>
      <c r="AI3009" s="28"/>
      <c r="AJ3009" s="28"/>
      <c r="AK3009" s="28"/>
      <c r="AL3009" s="28"/>
      <c r="AM3009" s="28"/>
      <c r="AN3009" s="28"/>
      <c r="AO3009" s="28"/>
      <c r="AP3009" s="28"/>
      <c r="AQ3009" s="28"/>
      <c r="AR3009" s="28"/>
    </row>
    <row r="3010" spans="5:44" x14ac:dyDescent="0.25">
      <c r="E3010" s="28"/>
      <c r="F3010" s="28"/>
      <c r="G3010" s="28"/>
      <c r="H3010" s="28"/>
      <c r="I3010" s="28"/>
      <c r="J3010" s="28"/>
      <c r="K3010" s="28"/>
      <c r="L3010" s="28"/>
      <c r="M3010" s="28"/>
      <c r="N3010" s="28"/>
      <c r="O3010" s="28"/>
      <c r="P3010" s="28"/>
      <c r="Q3010" s="28"/>
      <c r="R3010" s="28"/>
      <c r="S3010" s="28"/>
      <c r="T3010" s="28"/>
      <c r="U3010" s="28"/>
      <c r="V3010" s="28"/>
      <c r="W3010" s="28"/>
      <c r="X3010" s="28"/>
      <c r="Y3010" s="28"/>
      <c r="Z3010" s="28"/>
      <c r="AA3010" s="28"/>
      <c r="AB3010" s="28"/>
      <c r="AC3010" s="28"/>
      <c r="AD3010" s="28"/>
      <c r="AE3010" s="28"/>
      <c r="AF3010" s="28"/>
      <c r="AG3010" s="28"/>
      <c r="AH3010" s="28"/>
      <c r="AI3010" s="28"/>
      <c r="AJ3010" s="28"/>
      <c r="AK3010" s="28"/>
      <c r="AL3010" s="28"/>
      <c r="AM3010" s="28"/>
      <c r="AN3010" s="28"/>
      <c r="AO3010" s="28"/>
      <c r="AP3010" s="28"/>
      <c r="AQ3010" s="28"/>
      <c r="AR3010" s="28"/>
    </row>
    <row r="3011" spans="5:44" x14ac:dyDescent="0.25">
      <c r="E3011" s="28"/>
      <c r="F3011" s="28"/>
      <c r="G3011" s="28"/>
      <c r="H3011" s="28"/>
      <c r="I3011" s="28"/>
      <c r="J3011" s="28"/>
      <c r="K3011" s="28"/>
      <c r="L3011" s="28"/>
      <c r="M3011" s="28"/>
      <c r="N3011" s="28"/>
      <c r="O3011" s="28"/>
      <c r="P3011" s="28"/>
      <c r="Q3011" s="28"/>
      <c r="R3011" s="28"/>
      <c r="S3011" s="28"/>
      <c r="T3011" s="28"/>
      <c r="U3011" s="28"/>
      <c r="V3011" s="28"/>
      <c r="W3011" s="28"/>
      <c r="X3011" s="28"/>
      <c r="Y3011" s="28"/>
      <c r="Z3011" s="28"/>
      <c r="AA3011" s="28"/>
      <c r="AB3011" s="28"/>
      <c r="AC3011" s="28"/>
      <c r="AD3011" s="28"/>
      <c r="AE3011" s="28"/>
      <c r="AF3011" s="28"/>
      <c r="AG3011" s="28"/>
      <c r="AH3011" s="28"/>
      <c r="AI3011" s="28"/>
      <c r="AJ3011" s="28"/>
      <c r="AK3011" s="28"/>
      <c r="AL3011" s="28"/>
      <c r="AM3011" s="28"/>
      <c r="AN3011" s="28"/>
      <c r="AO3011" s="28"/>
      <c r="AP3011" s="28"/>
      <c r="AQ3011" s="28"/>
      <c r="AR3011" s="28"/>
    </row>
    <row r="3012" spans="5:44" x14ac:dyDescent="0.25">
      <c r="E3012" s="28"/>
      <c r="F3012" s="28"/>
      <c r="G3012" s="28"/>
      <c r="H3012" s="28"/>
      <c r="I3012" s="28"/>
      <c r="J3012" s="28"/>
      <c r="K3012" s="28"/>
      <c r="L3012" s="28"/>
      <c r="M3012" s="28"/>
      <c r="N3012" s="28"/>
      <c r="O3012" s="28"/>
      <c r="P3012" s="28"/>
      <c r="Q3012" s="28"/>
      <c r="R3012" s="28"/>
      <c r="S3012" s="28"/>
      <c r="T3012" s="28"/>
      <c r="U3012" s="28"/>
      <c r="V3012" s="28"/>
      <c r="W3012" s="28"/>
      <c r="X3012" s="28"/>
      <c r="Y3012" s="28"/>
      <c r="Z3012" s="28"/>
      <c r="AA3012" s="28"/>
      <c r="AB3012" s="28"/>
      <c r="AC3012" s="28"/>
      <c r="AD3012" s="28"/>
      <c r="AE3012" s="28"/>
      <c r="AF3012" s="28"/>
      <c r="AG3012" s="28"/>
      <c r="AH3012" s="28"/>
      <c r="AI3012" s="28"/>
      <c r="AJ3012" s="28"/>
      <c r="AK3012" s="28"/>
      <c r="AL3012" s="28"/>
      <c r="AM3012" s="28"/>
      <c r="AN3012" s="28"/>
      <c r="AO3012" s="28"/>
      <c r="AP3012" s="28"/>
      <c r="AQ3012" s="28"/>
      <c r="AR3012" s="28"/>
    </row>
    <row r="3013" spans="5:44" x14ac:dyDescent="0.25">
      <c r="E3013" s="28"/>
      <c r="F3013" s="28"/>
      <c r="G3013" s="28"/>
      <c r="H3013" s="28"/>
      <c r="I3013" s="28"/>
      <c r="J3013" s="28"/>
      <c r="K3013" s="28"/>
      <c r="L3013" s="28"/>
      <c r="M3013" s="28"/>
      <c r="N3013" s="28"/>
      <c r="O3013" s="28"/>
      <c r="P3013" s="28"/>
      <c r="Q3013" s="28"/>
      <c r="R3013" s="28"/>
      <c r="S3013" s="28"/>
      <c r="T3013" s="28"/>
      <c r="U3013" s="28"/>
      <c r="V3013" s="28"/>
      <c r="W3013" s="28"/>
      <c r="X3013" s="28"/>
      <c r="Y3013" s="28"/>
      <c r="Z3013" s="28"/>
      <c r="AA3013" s="28"/>
      <c r="AB3013" s="28"/>
      <c r="AC3013" s="28"/>
      <c r="AD3013" s="28"/>
      <c r="AE3013" s="28"/>
      <c r="AF3013" s="28"/>
      <c r="AG3013" s="28"/>
      <c r="AH3013" s="28"/>
      <c r="AI3013" s="28"/>
      <c r="AJ3013" s="28"/>
      <c r="AK3013" s="28"/>
      <c r="AL3013" s="28"/>
      <c r="AM3013" s="28"/>
      <c r="AN3013" s="28"/>
      <c r="AO3013" s="28"/>
      <c r="AP3013" s="28"/>
      <c r="AQ3013" s="28"/>
      <c r="AR3013" s="28"/>
    </row>
    <row r="3014" spans="5:44" x14ac:dyDescent="0.25">
      <c r="E3014" s="28"/>
      <c r="F3014" s="28"/>
      <c r="G3014" s="28"/>
      <c r="H3014" s="28"/>
      <c r="I3014" s="28"/>
      <c r="J3014" s="28"/>
      <c r="K3014" s="28"/>
      <c r="L3014" s="28"/>
      <c r="M3014" s="28"/>
      <c r="N3014" s="28"/>
      <c r="O3014" s="28"/>
      <c r="P3014" s="28"/>
      <c r="Q3014" s="28"/>
      <c r="R3014" s="28"/>
      <c r="S3014" s="28"/>
      <c r="T3014" s="28"/>
      <c r="U3014" s="28"/>
      <c r="V3014" s="28"/>
      <c r="W3014" s="28"/>
      <c r="X3014" s="28"/>
      <c r="Y3014" s="28"/>
      <c r="Z3014" s="28"/>
      <c r="AA3014" s="28"/>
      <c r="AB3014" s="28"/>
      <c r="AC3014" s="28"/>
      <c r="AD3014" s="28"/>
      <c r="AE3014" s="28"/>
      <c r="AF3014" s="28"/>
      <c r="AG3014" s="28"/>
      <c r="AH3014" s="28"/>
      <c r="AI3014" s="28"/>
      <c r="AJ3014" s="28"/>
      <c r="AK3014" s="28"/>
      <c r="AL3014" s="28"/>
      <c r="AM3014" s="28"/>
      <c r="AN3014" s="28"/>
      <c r="AO3014" s="28"/>
      <c r="AP3014" s="28"/>
      <c r="AQ3014" s="28"/>
      <c r="AR3014" s="28"/>
    </row>
    <row r="3015" spans="5:44" x14ac:dyDescent="0.25">
      <c r="E3015" s="28"/>
      <c r="F3015" s="28"/>
      <c r="G3015" s="28"/>
      <c r="H3015" s="28"/>
      <c r="I3015" s="28"/>
      <c r="J3015" s="28"/>
      <c r="K3015" s="28"/>
      <c r="L3015" s="28"/>
      <c r="M3015" s="28"/>
      <c r="N3015" s="28"/>
      <c r="O3015" s="28"/>
      <c r="P3015" s="28"/>
      <c r="Q3015" s="28"/>
      <c r="R3015" s="28"/>
      <c r="S3015" s="28"/>
      <c r="T3015" s="28"/>
      <c r="U3015" s="28"/>
      <c r="V3015" s="28"/>
      <c r="W3015" s="28"/>
      <c r="X3015" s="28"/>
      <c r="Y3015" s="28"/>
      <c r="Z3015" s="28"/>
      <c r="AA3015" s="28"/>
      <c r="AB3015" s="28"/>
      <c r="AC3015" s="28"/>
      <c r="AD3015" s="28"/>
      <c r="AE3015" s="28"/>
      <c r="AF3015" s="28"/>
      <c r="AG3015" s="28"/>
      <c r="AH3015" s="28"/>
      <c r="AI3015" s="28"/>
      <c r="AJ3015" s="28"/>
      <c r="AK3015" s="28"/>
      <c r="AL3015" s="28"/>
      <c r="AM3015" s="28"/>
      <c r="AN3015" s="28"/>
      <c r="AO3015" s="28"/>
      <c r="AP3015" s="28"/>
      <c r="AQ3015" s="28"/>
      <c r="AR3015" s="28"/>
    </row>
    <row r="3016" spans="5:44" x14ac:dyDescent="0.25">
      <c r="E3016" s="28"/>
      <c r="F3016" s="28"/>
      <c r="G3016" s="28"/>
      <c r="H3016" s="28"/>
      <c r="I3016" s="28"/>
      <c r="J3016" s="28"/>
      <c r="K3016" s="28"/>
      <c r="L3016" s="28"/>
      <c r="M3016" s="28"/>
      <c r="N3016" s="28"/>
      <c r="O3016" s="28"/>
      <c r="P3016" s="28"/>
      <c r="Q3016" s="28"/>
      <c r="R3016" s="28"/>
      <c r="S3016" s="28"/>
      <c r="T3016" s="28"/>
      <c r="U3016" s="28"/>
      <c r="V3016" s="28"/>
      <c r="W3016" s="28"/>
      <c r="X3016" s="28"/>
      <c r="Y3016" s="28"/>
      <c r="Z3016" s="28"/>
      <c r="AA3016" s="28"/>
      <c r="AB3016" s="28"/>
      <c r="AC3016" s="28"/>
      <c r="AD3016" s="28"/>
      <c r="AE3016" s="28"/>
      <c r="AF3016" s="28"/>
      <c r="AG3016" s="28"/>
      <c r="AH3016" s="28"/>
      <c r="AI3016" s="28"/>
      <c r="AJ3016" s="28"/>
      <c r="AK3016" s="28"/>
      <c r="AL3016" s="28"/>
      <c r="AM3016" s="28"/>
      <c r="AN3016" s="28"/>
      <c r="AO3016" s="28"/>
      <c r="AP3016" s="28"/>
      <c r="AQ3016" s="28"/>
      <c r="AR3016" s="28"/>
    </row>
    <row r="3017" spans="5:44" x14ac:dyDescent="0.25">
      <c r="E3017" s="28"/>
      <c r="F3017" s="28"/>
      <c r="G3017" s="28"/>
      <c r="H3017" s="28"/>
      <c r="I3017" s="28"/>
      <c r="J3017" s="28"/>
      <c r="K3017" s="28"/>
      <c r="L3017" s="28"/>
      <c r="M3017" s="28"/>
      <c r="N3017" s="28"/>
      <c r="O3017" s="28"/>
      <c r="P3017" s="28"/>
      <c r="Q3017" s="28"/>
      <c r="R3017" s="28"/>
      <c r="S3017" s="28"/>
      <c r="T3017" s="28"/>
      <c r="U3017" s="28"/>
      <c r="V3017" s="28"/>
      <c r="W3017" s="28"/>
      <c r="X3017" s="28"/>
      <c r="Y3017" s="28"/>
      <c r="Z3017" s="28"/>
      <c r="AA3017" s="28"/>
      <c r="AB3017" s="28"/>
      <c r="AC3017" s="28"/>
      <c r="AD3017" s="28"/>
      <c r="AE3017" s="28"/>
      <c r="AF3017" s="28"/>
      <c r="AG3017" s="28"/>
      <c r="AH3017" s="28"/>
      <c r="AI3017" s="28"/>
      <c r="AJ3017" s="28"/>
      <c r="AK3017" s="28"/>
      <c r="AL3017" s="28"/>
      <c r="AM3017" s="28"/>
      <c r="AN3017" s="28"/>
      <c r="AO3017" s="28"/>
      <c r="AP3017" s="28"/>
      <c r="AQ3017" s="28"/>
      <c r="AR3017" s="28"/>
    </row>
    <row r="3018" spans="5:44" x14ac:dyDescent="0.25">
      <c r="E3018" s="28"/>
      <c r="F3018" s="28"/>
      <c r="G3018" s="28"/>
      <c r="H3018" s="28"/>
      <c r="I3018" s="28"/>
      <c r="J3018" s="28"/>
      <c r="K3018" s="28"/>
      <c r="L3018" s="28"/>
      <c r="M3018" s="28"/>
      <c r="N3018" s="28"/>
      <c r="O3018" s="28"/>
      <c r="P3018" s="28"/>
      <c r="Q3018" s="28"/>
      <c r="R3018" s="28"/>
      <c r="S3018" s="28"/>
      <c r="T3018" s="28"/>
      <c r="U3018" s="28"/>
      <c r="V3018" s="28"/>
      <c r="W3018" s="28"/>
      <c r="X3018" s="28"/>
      <c r="Y3018" s="28"/>
      <c r="Z3018" s="28"/>
      <c r="AA3018" s="28"/>
      <c r="AB3018" s="28"/>
      <c r="AC3018" s="28"/>
      <c r="AD3018" s="28"/>
      <c r="AE3018" s="28"/>
      <c r="AF3018" s="28"/>
      <c r="AG3018" s="28"/>
      <c r="AH3018" s="28"/>
      <c r="AI3018" s="28"/>
      <c r="AJ3018" s="28"/>
      <c r="AK3018" s="28"/>
      <c r="AL3018" s="28"/>
      <c r="AM3018" s="28"/>
      <c r="AN3018" s="28"/>
      <c r="AO3018" s="28"/>
      <c r="AP3018" s="28"/>
      <c r="AQ3018" s="28"/>
      <c r="AR3018" s="28"/>
    </row>
    <row r="3019" spans="5:44" x14ac:dyDescent="0.25">
      <c r="E3019" s="28"/>
      <c r="F3019" s="28"/>
      <c r="G3019" s="28"/>
      <c r="H3019" s="28"/>
      <c r="I3019" s="28"/>
      <c r="J3019" s="28"/>
      <c r="K3019" s="28"/>
      <c r="L3019" s="28"/>
      <c r="M3019" s="28"/>
      <c r="N3019" s="28"/>
      <c r="O3019" s="28"/>
      <c r="P3019" s="28"/>
      <c r="Q3019" s="28"/>
      <c r="R3019" s="28"/>
      <c r="S3019" s="28"/>
      <c r="T3019" s="28"/>
      <c r="U3019" s="28"/>
      <c r="V3019" s="28"/>
      <c r="W3019" s="28"/>
      <c r="X3019" s="28"/>
      <c r="Y3019" s="28"/>
      <c r="Z3019" s="28"/>
      <c r="AA3019" s="28"/>
      <c r="AB3019" s="28"/>
      <c r="AC3019" s="28"/>
      <c r="AD3019" s="28"/>
      <c r="AE3019" s="28"/>
      <c r="AF3019" s="28"/>
      <c r="AG3019" s="28"/>
      <c r="AH3019" s="28"/>
      <c r="AI3019" s="28"/>
      <c r="AJ3019" s="28"/>
      <c r="AK3019" s="28"/>
      <c r="AL3019" s="28"/>
      <c r="AM3019" s="28"/>
      <c r="AN3019" s="28"/>
      <c r="AO3019" s="28"/>
      <c r="AP3019" s="28"/>
      <c r="AQ3019" s="28"/>
      <c r="AR3019" s="28"/>
    </row>
    <row r="3020" spans="5:44" x14ac:dyDescent="0.25">
      <c r="E3020" s="28"/>
      <c r="F3020" s="28"/>
      <c r="G3020" s="28"/>
      <c r="H3020" s="28"/>
      <c r="I3020" s="28"/>
      <c r="J3020" s="28"/>
      <c r="K3020" s="28"/>
      <c r="L3020" s="28"/>
      <c r="M3020" s="28"/>
      <c r="N3020" s="28"/>
      <c r="O3020" s="28"/>
      <c r="P3020" s="28"/>
      <c r="Q3020" s="28"/>
      <c r="R3020" s="28"/>
      <c r="S3020" s="28"/>
      <c r="T3020" s="28"/>
      <c r="U3020" s="28"/>
      <c r="V3020" s="28"/>
      <c r="W3020" s="28"/>
      <c r="X3020" s="28"/>
      <c r="Y3020" s="28"/>
      <c r="Z3020" s="28"/>
      <c r="AA3020" s="28"/>
      <c r="AB3020" s="28"/>
      <c r="AC3020" s="28"/>
      <c r="AD3020" s="28"/>
      <c r="AE3020" s="28"/>
      <c r="AF3020" s="28"/>
      <c r="AG3020" s="28"/>
      <c r="AH3020" s="28"/>
      <c r="AI3020" s="28"/>
      <c r="AJ3020" s="28"/>
      <c r="AK3020" s="28"/>
      <c r="AL3020" s="28"/>
      <c r="AM3020" s="28"/>
      <c r="AN3020" s="28"/>
      <c r="AO3020" s="28"/>
      <c r="AP3020" s="28"/>
      <c r="AQ3020" s="28"/>
      <c r="AR3020" s="28"/>
    </row>
    <row r="3021" spans="5:44" x14ac:dyDescent="0.25">
      <c r="E3021" s="28"/>
      <c r="F3021" s="28"/>
      <c r="G3021" s="28"/>
      <c r="H3021" s="28"/>
      <c r="I3021" s="28"/>
      <c r="J3021" s="28"/>
      <c r="K3021" s="28"/>
      <c r="L3021" s="28"/>
      <c r="M3021" s="28"/>
      <c r="N3021" s="28"/>
      <c r="O3021" s="28"/>
      <c r="P3021" s="28"/>
      <c r="Q3021" s="28"/>
      <c r="R3021" s="28"/>
      <c r="S3021" s="28"/>
      <c r="T3021" s="28"/>
      <c r="U3021" s="28"/>
      <c r="V3021" s="28"/>
      <c r="W3021" s="28"/>
      <c r="X3021" s="28"/>
      <c r="Y3021" s="28"/>
      <c r="Z3021" s="28"/>
      <c r="AA3021" s="28"/>
      <c r="AB3021" s="28"/>
      <c r="AC3021" s="28"/>
      <c r="AD3021" s="28"/>
      <c r="AE3021" s="28"/>
      <c r="AF3021" s="28"/>
      <c r="AG3021" s="28"/>
      <c r="AH3021" s="28"/>
      <c r="AI3021" s="28"/>
      <c r="AJ3021" s="28"/>
      <c r="AK3021" s="28"/>
      <c r="AL3021" s="28"/>
      <c r="AM3021" s="28"/>
      <c r="AN3021" s="28"/>
      <c r="AO3021" s="28"/>
      <c r="AP3021" s="28"/>
      <c r="AQ3021" s="28"/>
      <c r="AR3021" s="28"/>
    </row>
    <row r="3022" spans="5:44" x14ac:dyDescent="0.25">
      <c r="E3022" s="28"/>
      <c r="F3022" s="28"/>
      <c r="G3022" s="28"/>
      <c r="H3022" s="28"/>
      <c r="I3022" s="28"/>
      <c r="J3022" s="28"/>
      <c r="K3022" s="28"/>
      <c r="L3022" s="28"/>
      <c r="M3022" s="28"/>
      <c r="N3022" s="28"/>
      <c r="O3022" s="28"/>
      <c r="P3022" s="28"/>
      <c r="Q3022" s="28"/>
      <c r="R3022" s="28"/>
      <c r="S3022" s="28"/>
      <c r="T3022" s="28"/>
      <c r="U3022" s="28"/>
      <c r="V3022" s="28"/>
      <c r="W3022" s="28"/>
      <c r="X3022" s="28"/>
      <c r="Y3022" s="28"/>
      <c r="Z3022" s="28"/>
      <c r="AA3022" s="28"/>
      <c r="AB3022" s="28"/>
      <c r="AC3022" s="28"/>
      <c r="AD3022" s="28"/>
      <c r="AE3022" s="28"/>
      <c r="AF3022" s="28"/>
      <c r="AG3022" s="28"/>
      <c r="AH3022" s="28"/>
      <c r="AI3022" s="28"/>
      <c r="AJ3022" s="28"/>
      <c r="AK3022" s="28"/>
      <c r="AL3022" s="28"/>
      <c r="AM3022" s="28"/>
      <c r="AN3022" s="28"/>
      <c r="AO3022" s="28"/>
      <c r="AP3022" s="28"/>
      <c r="AQ3022" s="28"/>
      <c r="AR3022" s="28"/>
    </row>
    <row r="3023" spans="5:44" x14ac:dyDescent="0.25">
      <c r="E3023" s="28"/>
      <c r="F3023" s="28"/>
      <c r="G3023" s="28"/>
      <c r="H3023" s="28"/>
      <c r="I3023" s="28"/>
      <c r="J3023" s="28"/>
      <c r="K3023" s="28"/>
      <c r="L3023" s="28"/>
      <c r="M3023" s="28"/>
      <c r="N3023" s="28"/>
      <c r="O3023" s="28"/>
      <c r="P3023" s="28"/>
      <c r="Q3023" s="28"/>
      <c r="R3023" s="28"/>
      <c r="S3023" s="28"/>
      <c r="T3023" s="28"/>
      <c r="U3023" s="28"/>
      <c r="V3023" s="28"/>
      <c r="W3023" s="28"/>
      <c r="X3023" s="28"/>
      <c r="Y3023" s="28"/>
      <c r="Z3023" s="28"/>
      <c r="AA3023" s="28"/>
      <c r="AB3023" s="28"/>
      <c r="AC3023" s="28"/>
      <c r="AD3023" s="28"/>
      <c r="AE3023" s="28"/>
      <c r="AF3023" s="28"/>
      <c r="AG3023" s="28"/>
      <c r="AH3023" s="28"/>
      <c r="AI3023" s="28"/>
      <c r="AJ3023" s="28"/>
      <c r="AK3023" s="28"/>
      <c r="AL3023" s="28"/>
      <c r="AM3023" s="28"/>
      <c r="AN3023" s="28"/>
      <c r="AO3023" s="28"/>
      <c r="AP3023" s="28"/>
      <c r="AQ3023" s="28"/>
      <c r="AR3023" s="28"/>
    </row>
    <row r="3024" spans="5:44" x14ac:dyDescent="0.25">
      <c r="E3024" s="28"/>
      <c r="F3024" s="28"/>
      <c r="G3024" s="28"/>
      <c r="H3024" s="28"/>
      <c r="I3024" s="28"/>
      <c r="J3024" s="28"/>
      <c r="K3024" s="28"/>
      <c r="L3024" s="28"/>
      <c r="M3024" s="28"/>
      <c r="N3024" s="28"/>
      <c r="O3024" s="28"/>
      <c r="P3024" s="28"/>
      <c r="Q3024" s="28"/>
      <c r="R3024" s="28"/>
      <c r="S3024" s="28"/>
      <c r="T3024" s="28"/>
      <c r="U3024" s="28"/>
      <c r="V3024" s="28"/>
      <c r="W3024" s="28"/>
      <c r="X3024" s="28"/>
      <c r="Y3024" s="28"/>
      <c r="Z3024" s="28"/>
      <c r="AA3024" s="28"/>
      <c r="AB3024" s="28"/>
      <c r="AC3024" s="28"/>
      <c r="AD3024" s="28"/>
      <c r="AE3024" s="28"/>
      <c r="AF3024" s="28"/>
      <c r="AG3024" s="28"/>
      <c r="AH3024" s="28"/>
      <c r="AI3024" s="28"/>
      <c r="AJ3024" s="28"/>
      <c r="AK3024" s="28"/>
      <c r="AL3024" s="28"/>
      <c r="AM3024" s="28"/>
      <c r="AN3024" s="28"/>
      <c r="AO3024" s="28"/>
      <c r="AP3024" s="28"/>
      <c r="AQ3024" s="28"/>
      <c r="AR3024" s="28"/>
    </row>
    <row r="3025" spans="5:44" x14ac:dyDescent="0.25">
      <c r="E3025" s="28"/>
      <c r="F3025" s="28"/>
      <c r="G3025" s="28"/>
      <c r="H3025" s="28"/>
      <c r="I3025" s="28"/>
      <c r="J3025" s="28"/>
      <c r="K3025" s="28"/>
      <c r="L3025" s="28"/>
      <c r="M3025" s="28"/>
      <c r="N3025" s="28"/>
      <c r="O3025" s="28"/>
      <c r="P3025" s="28"/>
      <c r="Q3025" s="28"/>
      <c r="R3025" s="28"/>
      <c r="S3025" s="28"/>
      <c r="T3025" s="28"/>
      <c r="U3025" s="28"/>
      <c r="V3025" s="28"/>
      <c r="W3025" s="28"/>
      <c r="X3025" s="28"/>
      <c r="Y3025" s="28"/>
      <c r="Z3025" s="28"/>
      <c r="AA3025" s="28"/>
      <c r="AB3025" s="28"/>
      <c r="AC3025" s="28"/>
      <c r="AD3025" s="28"/>
      <c r="AE3025" s="28"/>
      <c r="AF3025" s="28"/>
      <c r="AG3025" s="28"/>
      <c r="AH3025" s="28"/>
      <c r="AI3025" s="28"/>
      <c r="AJ3025" s="28"/>
      <c r="AK3025" s="28"/>
      <c r="AL3025" s="28"/>
      <c r="AM3025" s="28"/>
      <c r="AN3025" s="28"/>
      <c r="AO3025" s="28"/>
      <c r="AP3025" s="28"/>
      <c r="AQ3025" s="28"/>
      <c r="AR3025" s="28"/>
    </row>
    <row r="3026" spans="5:44" x14ac:dyDescent="0.25">
      <c r="E3026" s="28"/>
      <c r="F3026" s="28"/>
      <c r="G3026" s="28"/>
      <c r="H3026" s="28"/>
      <c r="I3026" s="28"/>
      <c r="J3026" s="28"/>
      <c r="K3026" s="28"/>
      <c r="L3026" s="28"/>
      <c r="M3026" s="28"/>
      <c r="N3026" s="28"/>
      <c r="O3026" s="28"/>
      <c r="P3026" s="28"/>
      <c r="Q3026" s="28"/>
      <c r="R3026" s="28"/>
      <c r="S3026" s="28"/>
      <c r="T3026" s="28"/>
      <c r="U3026" s="28"/>
      <c r="V3026" s="28"/>
      <c r="W3026" s="28"/>
      <c r="X3026" s="28"/>
      <c r="Y3026" s="28"/>
      <c r="Z3026" s="28"/>
      <c r="AA3026" s="28"/>
      <c r="AB3026" s="28"/>
      <c r="AC3026" s="28"/>
      <c r="AD3026" s="28"/>
      <c r="AE3026" s="28"/>
      <c r="AF3026" s="28"/>
      <c r="AG3026" s="28"/>
      <c r="AH3026" s="28"/>
      <c r="AI3026" s="28"/>
      <c r="AJ3026" s="28"/>
      <c r="AK3026" s="28"/>
      <c r="AL3026" s="28"/>
      <c r="AM3026" s="28"/>
      <c r="AN3026" s="28"/>
      <c r="AO3026" s="28"/>
      <c r="AP3026" s="28"/>
      <c r="AQ3026" s="28"/>
      <c r="AR3026" s="28"/>
    </row>
    <row r="3027" spans="5:44" x14ac:dyDescent="0.25">
      <c r="E3027" s="28"/>
      <c r="F3027" s="28"/>
      <c r="G3027" s="28"/>
      <c r="H3027" s="28"/>
      <c r="I3027" s="28"/>
      <c r="J3027" s="28"/>
      <c r="K3027" s="28"/>
      <c r="L3027" s="28"/>
      <c r="M3027" s="28"/>
      <c r="N3027" s="28"/>
      <c r="O3027" s="28"/>
      <c r="P3027" s="28"/>
      <c r="Q3027" s="28"/>
      <c r="R3027" s="28"/>
      <c r="S3027" s="28"/>
      <c r="T3027" s="28"/>
      <c r="U3027" s="28"/>
      <c r="V3027" s="28"/>
      <c r="W3027" s="28"/>
      <c r="X3027" s="28"/>
      <c r="Y3027" s="28"/>
      <c r="Z3027" s="28"/>
      <c r="AA3027" s="28"/>
      <c r="AB3027" s="28"/>
      <c r="AC3027" s="28"/>
      <c r="AD3027" s="28"/>
      <c r="AE3027" s="28"/>
      <c r="AF3027" s="28"/>
      <c r="AG3027" s="28"/>
      <c r="AH3027" s="28"/>
      <c r="AI3027" s="28"/>
      <c r="AJ3027" s="28"/>
      <c r="AK3027" s="28"/>
      <c r="AL3027" s="28"/>
      <c r="AM3027" s="28"/>
      <c r="AN3027" s="28"/>
      <c r="AO3027" s="28"/>
      <c r="AP3027" s="28"/>
      <c r="AQ3027" s="28"/>
      <c r="AR3027" s="28"/>
    </row>
    <row r="3028" spans="5:44" x14ac:dyDescent="0.25">
      <c r="E3028" s="28"/>
      <c r="F3028" s="28"/>
      <c r="G3028" s="28"/>
      <c r="H3028" s="28"/>
      <c r="I3028" s="28"/>
      <c r="J3028" s="28"/>
      <c r="K3028" s="28"/>
      <c r="L3028" s="28"/>
      <c r="M3028" s="28"/>
      <c r="N3028" s="28"/>
      <c r="O3028" s="28"/>
      <c r="P3028" s="28"/>
      <c r="Q3028" s="28"/>
      <c r="R3028" s="28"/>
      <c r="S3028" s="28"/>
      <c r="T3028" s="28"/>
      <c r="U3028" s="28"/>
      <c r="V3028" s="28"/>
      <c r="W3028" s="28"/>
      <c r="X3028" s="28"/>
      <c r="Y3028" s="28"/>
      <c r="Z3028" s="28"/>
      <c r="AA3028" s="28"/>
      <c r="AB3028" s="28"/>
      <c r="AC3028" s="28"/>
      <c r="AD3028" s="28"/>
      <c r="AE3028" s="28"/>
      <c r="AF3028" s="28"/>
      <c r="AG3028" s="28"/>
      <c r="AH3028" s="28"/>
      <c r="AI3028" s="28"/>
      <c r="AJ3028" s="28"/>
      <c r="AK3028" s="28"/>
      <c r="AL3028" s="28"/>
      <c r="AM3028" s="28"/>
      <c r="AN3028" s="28"/>
      <c r="AO3028" s="28"/>
      <c r="AP3028" s="28"/>
      <c r="AQ3028" s="28"/>
      <c r="AR3028" s="28"/>
    </row>
    <row r="3029" spans="5:44" x14ac:dyDescent="0.25">
      <c r="E3029" s="28"/>
      <c r="F3029" s="28"/>
      <c r="G3029" s="28"/>
      <c r="H3029" s="28"/>
      <c r="I3029" s="28"/>
      <c r="J3029" s="28"/>
      <c r="K3029" s="28"/>
      <c r="L3029" s="28"/>
      <c r="M3029" s="28"/>
      <c r="N3029" s="28"/>
      <c r="O3029" s="28"/>
      <c r="P3029" s="28"/>
      <c r="Q3029" s="28"/>
      <c r="R3029" s="28"/>
      <c r="S3029" s="28"/>
      <c r="T3029" s="28"/>
      <c r="U3029" s="28"/>
      <c r="V3029" s="28"/>
      <c r="W3029" s="28"/>
      <c r="X3029" s="28"/>
      <c r="Y3029" s="28"/>
      <c r="Z3029" s="28"/>
      <c r="AA3029" s="28"/>
      <c r="AB3029" s="28"/>
      <c r="AC3029" s="28"/>
      <c r="AD3029" s="28"/>
      <c r="AE3029" s="28"/>
      <c r="AF3029" s="28"/>
      <c r="AG3029" s="28"/>
      <c r="AH3029" s="28"/>
      <c r="AI3029" s="28"/>
      <c r="AJ3029" s="28"/>
      <c r="AK3029" s="28"/>
      <c r="AL3029" s="28"/>
      <c r="AM3029" s="28"/>
      <c r="AN3029" s="28"/>
      <c r="AO3029" s="28"/>
      <c r="AP3029" s="28"/>
      <c r="AQ3029" s="28"/>
      <c r="AR3029" s="28"/>
    </row>
    <row r="3030" spans="5:44" x14ac:dyDescent="0.25">
      <c r="E3030" s="28"/>
      <c r="F3030" s="28"/>
      <c r="G3030" s="28"/>
      <c r="H3030" s="28"/>
      <c r="I3030" s="28"/>
      <c r="J3030" s="28"/>
      <c r="K3030" s="28"/>
      <c r="L3030" s="28"/>
      <c r="M3030" s="28"/>
      <c r="N3030" s="28"/>
      <c r="O3030" s="28"/>
      <c r="P3030" s="28"/>
      <c r="Q3030" s="28"/>
      <c r="R3030" s="28"/>
      <c r="S3030" s="28"/>
      <c r="T3030" s="28"/>
      <c r="U3030" s="28"/>
      <c r="V3030" s="28"/>
      <c r="W3030" s="28"/>
      <c r="X3030" s="28"/>
      <c r="Y3030" s="28"/>
      <c r="Z3030" s="28"/>
      <c r="AA3030" s="28"/>
      <c r="AB3030" s="28"/>
      <c r="AC3030" s="28"/>
      <c r="AD3030" s="28"/>
      <c r="AE3030" s="28"/>
      <c r="AF3030" s="28"/>
      <c r="AG3030" s="28"/>
      <c r="AH3030" s="28"/>
      <c r="AI3030" s="28"/>
      <c r="AJ3030" s="28"/>
      <c r="AK3030" s="28"/>
      <c r="AL3030" s="28"/>
      <c r="AM3030" s="28"/>
      <c r="AN3030" s="28"/>
      <c r="AO3030" s="28"/>
      <c r="AP3030" s="28"/>
      <c r="AQ3030" s="28"/>
      <c r="AR3030" s="28"/>
    </row>
    <row r="3031" spans="5:44" x14ac:dyDescent="0.25">
      <c r="E3031" s="28"/>
      <c r="F3031" s="28"/>
      <c r="G3031" s="28"/>
      <c r="H3031" s="28"/>
      <c r="I3031" s="28"/>
      <c r="J3031" s="28"/>
      <c r="K3031" s="28"/>
      <c r="L3031" s="28"/>
      <c r="M3031" s="28"/>
      <c r="N3031" s="28"/>
      <c r="O3031" s="28"/>
      <c r="P3031" s="28"/>
      <c r="Q3031" s="28"/>
      <c r="R3031" s="28"/>
      <c r="S3031" s="28"/>
      <c r="T3031" s="28"/>
      <c r="U3031" s="28"/>
      <c r="V3031" s="28"/>
      <c r="W3031" s="28"/>
      <c r="X3031" s="28"/>
      <c r="Y3031" s="28"/>
      <c r="Z3031" s="28"/>
      <c r="AA3031" s="28"/>
      <c r="AB3031" s="28"/>
      <c r="AC3031" s="28"/>
      <c r="AD3031" s="28"/>
      <c r="AE3031" s="28"/>
      <c r="AF3031" s="28"/>
      <c r="AG3031" s="28"/>
      <c r="AH3031" s="28"/>
      <c r="AI3031" s="28"/>
      <c r="AJ3031" s="28"/>
      <c r="AK3031" s="28"/>
      <c r="AL3031" s="28"/>
      <c r="AM3031" s="28"/>
      <c r="AN3031" s="28"/>
      <c r="AO3031" s="28"/>
      <c r="AP3031" s="28"/>
      <c r="AQ3031" s="28"/>
      <c r="AR3031" s="28"/>
    </row>
    <row r="3032" spans="5:44" x14ac:dyDescent="0.25">
      <c r="E3032" s="28"/>
      <c r="F3032" s="28"/>
      <c r="G3032" s="28"/>
      <c r="H3032" s="28"/>
      <c r="I3032" s="28"/>
      <c r="J3032" s="28"/>
      <c r="K3032" s="28"/>
      <c r="L3032" s="28"/>
      <c r="M3032" s="28"/>
      <c r="N3032" s="28"/>
      <c r="O3032" s="28"/>
      <c r="P3032" s="28"/>
      <c r="Q3032" s="28"/>
      <c r="R3032" s="28"/>
      <c r="S3032" s="28"/>
      <c r="T3032" s="28"/>
      <c r="U3032" s="28"/>
      <c r="V3032" s="28"/>
      <c r="W3032" s="28"/>
      <c r="X3032" s="28"/>
      <c r="Y3032" s="28"/>
      <c r="Z3032" s="28"/>
      <c r="AA3032" s="28"/>
      <c r="AB3032" s="28"/>
      <c r="AC3032" s="28"/>
      <c r="AD3032" s="28"/>
      <c r="AE3032" s="28"/>
      <c r="AF3032" s="28"/>
      <c r="AG3032" s="28"/>
      <c r="AH3032" s="28"/>
      <c r="AI3032" s="28"/>
      <c r="AJ3032" s="28"/>
      <c r="AK3032" s="28"/>
      <c r="AL3032" s="28"/>
      <c r="AM3032" s="28"/>
      <c r="AN3032" s="28"/>
      <c r="AO3032" s="28"/>
      <c r="AP3032" s="28"/>
      <c r="AQ3032" s="28"/>
      <c r="AR3032" s="28"/>
    </row>
    <row r="3033" spans="5:44" x14ac:dyDescent="0.25">
      <c r="E3033" s="28"/>
      <c r="F3033" s="28"/>
      <c r="G3033" s="28"/>
      <c r="H3033" s="28"/>
      <c r="I3033" s="28"/>
      <c r="J3033" s="28"/>
      <c r="K3033" s="28"/>
      <c r="L3033" s="28"/>
      <c r="M3033" s="28"/>
      <c r="N3033" s="28"/>
      <c r="O3033" s="28"/>
      <c r="P3033" s="28"/>
      <c r="Q3033" s="28"/>
      <c r="R3033" s="28"/>
      <c r="S3033" s="28"/>
      <c r="T3033" s="28"/>
      <c r="U3033" s="28"/>
      <c r="V3033" s="28"/>
      <c r="W3033" s="28"/>
      <c r="X3033" s="28"/>
      <c r="Y3033" s="28"/>
      <c r="Z3033" s="28"/>
      <c r="AA3033" s="28"/>
      <c r="AB3033" s="28"/>
      <c r="AC3033" s="28"/>
      <c r="AD3033" s="28"/>
      <c r="AE3033" s="28"/>
      <c r="AF3033" s="28"/>
      <c r="AG3033" s="28"/>
      <c r="AH3033" s="28"/>
      <c r="AI3033" s="28"/>
      <c r="AJ3033" s="28"/>
      <c r="AK3033" s="28"/>
      <c r="AL3033" s="28"/>
      <c r="AM3033" s="28"/>
      <c r="AN3033" s="28"/>
      <c r="AO3033" s="28"/>
      <c r="AP3033" s="28"/>
      <c r="AQ3033" s="28"/>
      <c r="AR3033" s="28"/>
    </row>
    <row r="3034" spans="5:44" x14ac:dyDescent="0.25">
      <c r="E3034" s="28"/>
      <c r="F3034" s="28"/>
      <c r="G3034" s="28"/>
      <c r="H3034" s="28"/>
      <c r="I3034" s="28"/>
      <c r="J3034" s="28"/>
      <c r="K3034" s="28"/>
      <c r="L3034" s="28"/>
      <c r="M3034" s="28"/>
      <c r="N3034" s="28"/>
      <c r="O3034" s="28"/>
      <c r="P3034" s="28"/>
      <c r="Q3034" s="28"/>
      <c r="R3034" s="28"/>
      <c r="S3034" s="28"/>
      <c r="T3034" s="28"/>
      <c r="U3034" s="28"/>
      <c r="V3034" s="28"/>
      <c r="W3034" s="28"/>
      <c r="X3034" s="28"/>
      <c r="Y3034" s="28"/>
      <c r="Z3034" s="28"/>
      <c r="AA3034" s="28"/>
      <c r="AB3034" s="28"/>
      <c r="AC3034" s="28"/>
      <c r="AD3034" s="28"/>
      <c r="AE3034" s="28"/>
      <c r="AF3034" s="28"/>
      <c r="AG3034" s="28"/>
      <c r="AH3034" s="28"/>
      <c r="AI3034" s="28"/>
      <c r="AJ3034" s="28"/>
      <c r="AK3034" s="28"/>
      <c r="AL3034" s="28"/>
      <c r="AM3034" s="28"/>
      <c r="AN3034" s="28"/>
      <c r="AO3034" s="28"/>
      <c r="AP3034" s="28"/>
      <c r="AQ3034" s="28"/>
      <c r="AR3034" s="28"/>
    </row>
    <row r="3035" spans="5:44" x14ac:dyDescent="0.25">
      <c r="E3035" s="28"/>
      <c r="F3035" s="28"/>
      <c r="G3035" s="28"/>
      <c r="H3035" s="28"/>
      <c r="I3035" s="28"/>
      <c r="J3035" s="28"/>
      <c r="K3035" s="28"/>
      <c r="L3035" s="28"/>
      <c r="M3035" s="28"/>
      <c r="N3035" s="28"/>
      <c r="O3035" s="28"/>
      <c r="P3035" s="28"/>
      <c r="Q3035" s="28"/>
      <c r="R3035" s="28"/>
      <c r="S3035" s="28"/>
      <c r="T3035" s="28"/>
      <c r="U3035" s="28"/>
      <c r="V3035" s="28"/>
      <c r="W3035" s="28"/>
      <c r="X3035" s="28"/>
      <c r="Y3035" s="28"/>
      <c r="Z3035" s="28"/>
      <c r="AA3035" s="28"/>
      <c r="AB3035" s="28"/>
      <c r="AC3035" s="28"/>
      <c r="AD3035" s="28"/>
      <c r="AE3035" s="28"/>
      <c r="AF3035" s="28"/>
      <c r="AG3035" s="28"/>
      <c r="AH3035" s="28"/>
      <c r="AI3035" s="28"/>
      <c r="AJ3035" s="28"/>
      <c r="AK3035" s="28"/>
      <c r="AL3035" s="28"/>
      <c r="AM3035" s="28"/>
      <c r="AN3035" s="28"/>
      <c r="AO3035" s="28"/>
      <c r="AP3035" s="28"/>
      <c r="AQ3035" s="28"/>
      <c r="AR3035" s="28"/>
    </row>
    <row r="3036" spans="5:44" x14ac:dyDescent="0.25">
      <c r="E3036" s="28"/>
      <c r="F3036" s="28"/>
      <c r="G3036" s="28"/>
      <c r="H3036" s="28"/>
      <c r="I3036" s="28"/>
      <c r="J3036" s="28"/>
      <c r="K3036" s="28"/>
      <c r="L3036" s="28"/>
      <c r="M3036" s="28"/>
      <c r="N3036" s="28"/>
      <c r="O3036" s="28"/>
      <c r="P3036" s="28"/>
      <c r="Q3036" s="28"/>
      <c r="R3036" s="28"/>
      <c r="S3036" s="28"/>
      <c r="T3036" s="28"/>
      <c r="U3036" s="28"/>
      <c r="V3036" s="28"/>
      <c r="W3036" s="28"/>
      <c r="X3036" s="28"/>
      <c r="Y3036" s="28"/>
      <c r="Z3036" s="28"/>
      <c r="AA3036" s="28"/>
      <c r="AB3036" s="28"/>
      <c r="AC3036" s="28"/>
      <c r="AD3036" s="28"/>
      <c r="AE3036" s="28"/>
      <c r="AF3036" s="28"/>
      <c r="AG3036" s="28"/>
      <c r="AH3036" s="28"/>
      <c r="AI3036" s="28"/>
      <c r="AJ3036" s="28"/>
      <c r="AK3036" s="28"/>
      <c r="AL3036" s="28"/>
      <c r="AM3036" s="28"/>
      <c r="AN3036" s="28"/>
      <c r="AO3036" s="28"/>
      <c r="AP3036" s="28"/>
      <c r="AQ3036" s="28"/>
      <c r="AR3036" s="28"/>
    </row>
    <row r="3037" spans="5:44" x14ac:dyDescent="0.25">
      <c r="E3037" s="28"/>
      <c r="F3037" s="28"/>
      <c r="G3037" s="28"/>
      <c r="H3037" s="28"/>
      <c r="I3037" s="28"/>
      <c r="J3037" s="28"/>
      <c r="K3037" s="28"/>
      <c r="L3037" s="28"/>
      <c r="M3037" s="28"/>
      <c r="N3037" s="28"/>
      <c r="O3037" s="28"/>
      <c r="P3037" s="28"/>
      <c r="Q3037" s="28"/>
      <c r="R3037" s="28"/>
      <c r="S3037" s="28"/>
      <c r="T3037" s="28"/>
      <c r="U3037" s="28"/>
      <c r="V3037" s="28"/>
      <c r="W3037" s="28"/>
      <c r="X3037" s="28"/>
      <c r="Y3037" s="28"/>
      <c r="Z3037" s="28"/>
      <c r="AA3037" s="28"/>
      <c r="AB3037" s="28"/>
      <c r="AC3037" s="28"/>
      <c r="AD3037" s="28"/>
      <c r="AE3037" s="28"/>
      <c r="AF3037" s="28"/>
      <c r="AG3037" s="28"/>
      <c r="AH3037" s="28"/>
      <c r="AI3037" s="28"/>
      <c r="AJ3037" s="28"/>
      <c r="AK3037" s="28"/>
      <c r="AL3037" s="28"/>
      <c r="AM3037" s="28"/>
      <c r="AN3037" s="28"/>
      <c r="AO3037" s="28"/>
      <c r="AP3037" s="28"/>
      <c r="AQ3037" s="28"/>
      <c r="AR3037" s="28"/>
    </row>
    <row r="3038" spans="5:44" x14ac:dyDescent="0.25">
      <c r="E3038" s="28"/>
      <c r="F3038" s="28"/>
      <c r="G3038" s="28"/>
      <c r="H3038" s="28"/>
      <c r="I3038" s="28"/>
      <c r="J3038" s="28"/>
      <c r="K3038" s="28"/>
      <c r="L3038" s="28"/>
      <c r="M3038" s="28"/>
      <c r="N3038" s="28"/>
      <c r="O3038" s="28"/>
      <c r="P3038" s="28"/>
      <c r="Q3038" s="28"/>
      <c r="R3038" s="28"/>
      <c r="S3038" s="28"/>
      <c r="T3038" s="28"/>
      <c r="U3038" s="28"/>
      <c r="V3038" s="28"/>
      <c r="W3038" s="28"/>
      <c r="X3038" s="28"/>
      <c r="Y3038" s="28"/>
      <c r="Z3038" s="28"/>
      <c r="AA3038" s="28"/>
      <c r="AB3038" s="28"/>
      <c r="AC3038" s="28"/>
      <c r="AD3038" s="28"/>
      <c r="AE3038" s="28"/>
      <c r="AF3038" s="28"/>
      <c r="AG3038" s="28"/>
      <c r="AH3038" s="28"/>
      <c r="AI3038" s="28"/>
      <c r="AJ3038" s="28"/>
      <c r="AK3038" s="28"/>
      <c r="AL3038" s="28"/>
      <c r="AM3038" s="28"/>
      <c r="AN3038" s="28"/>
      <c r="AO3038" s="28"/>
      <c r="AP3038" s="28"/>
      <c r="AQ3038" s="28"/>
      <c r="AR3038" s="28"/>
    </row>
    <row r="3039" spans="5:44" x14ac:dyDescent="0.25">
      <c r="E3039" s="28"/>
      <c r="F3039" s="28"/>
      <c r="G3039" s="28"/>
      <c r="H3039" s="28"/>
      <c r="I3039" s="28"/>
      <c r="J3039" s="28"/>
      <c r="K3039" s="28"/>
      <c r="L3039" s="28"/>
      <c r="M3039" s="28"/>
      <c r="N3039" s="28"/>
      <c r="O3039" s="28"/>
      <c r="P3039" s="28"/>
      <c r="Q3039" s="28"/>
      <c r="R3039" s="28"/>
      <c r="S3039" s="28"/>
      <c r="T3039" s="28"/>
      <c r="U3039" s="28"/>
      <c r="V3039" s="28"/>
      <c r="W3039" s="28"/>
      <c r="X3039" s="28"/>
      <c r="Y3039" s="28"/>
      <c r="Z3039" s="28"/>
      <c r="AA3039" s="28"/>
      <c r="AB3039" s="28"/>
      <c r="AC3039" s="28"/>
      <c r="AD3039" s="28"/>
      <c r="AE3039" s="28"/>
      <c r="AF3039" s="28"/>
      <c r="AG3039" s="28"/>
      <c r="AH3039" s="28"/>
      <c r="AI3039" s="28"/>
      <c r="AJ3039" s="28"/>
      <c r="AK3039" s="28"/>
      <c r="AL3039" s="28"/>
      <c r="AM3039" s="28"/>
      <c r="AN3039" s="28"/>
      <c r="AO3039" s="28"/>
      <c r="AP3039" s="28"/>
      <c r="AQ3039" s="28"/>
      <c r="AR3039" s="28"/>
    </row>
    <row r="3040" spans="5:44" x14ac:dyDescent="0.25">
      <c r="E3040" s="28"/>
      <c r="F3040" s="28"/>
      <c r="G3040" s="28"/>
      <c r="H3040" s="28"/>
      <c r="I3040" s="28"/>
      <c r="J3040" s="28"/>
      <c r="K3040" s="28"/>
      <c r="L3040" s="28"/>
      <c r="M3040" s="28"/>
      <c r="N3040" s="28"/>
      <c r="O3040" s="28"/>
      <c r="P3040" s="28"/>
      <c r="Q3040" s="28"/>
      <c r="R3040" s="28"/>
      <c r="S3040" s="28"/>
      <c r="T3040" s="28"/>
      <c r="U3040" s="28"/>
      <c r="V3040" s="28"/>
      <c r="W3040" s="28"/>
      <c r="X3040" s="28"/>
      <c r="Y3040" s="28"/>
      <c r="Z3040" s="28"/>
      <c r="AA3040" s="28"/>
      <c r="AB3040" s="28"/>
      <c r="AC3040" s="28"/>
      <c r="AD3040" s="28"/>
      <c r="AE3040" s="28"/>
      <c r="AF3040" s="28"/>
      <c r="AG3040" s="28"/>
      <c r="AH3040" s="28"/>
      <c r="AI3040" s="28"/>
      <c r="AJ3040" s="28"/>
      <c r="AK3040" s="28"/>
      <c r="AL3040" s="28"/>
      <c r="AM3040" s="28"/>
      <c r="AN3040" s="28"/>
      <c r="AO3040" s="28"/>
      <c r="AP3040" s="28"/>
      <c r="AQ3040" s="28"/>
      <c r="AR3040" s="28"/>
    </row>
    <row r="3041" spans="5:44" x14ac:dyDescent="0.25">
      <c r="E3041" s="28"/>
      <c r="F3041" s="28"/>
      <c r="G3041" s="28"/>
      <c r="H3041" s="28"/>
      <c r="I3041" s="28"/>
      <c r="J3041" s="28"/>
      <c r="K3041" s="28"/>
      <c r="L3041" s="28"/>
      <c r="M3041" s="28"/>
      <c r="N3041" s="28"/>
      <c r="O3041" s="28"/>
      <c r="P3041" s="28"/>
      <c r="Q3041" s="28"/>
      <c r="R3041" s="28"/>
      <c r="S3041" s="28"/>
      <c r="T3041" s="28"/>
      <c r="U3041" s="28"/>
      <c r="V3041" s="28"/>
      <c r="W3041" s="28"/>
      <c r="X3041" s="28"/>
      <c r="Y3041" s="28"/>
      <c r="Z3041" s="28"/>
      <c r="AA3041" s="28"/>
      <c r="AB3041" s="28"/>
      <c r="AC3041" s="28"/>
      <c r="AD3041" s="28"/>
      <c r="AE3041" s="28"/>
      <c r="AF3041" s="28"/>
      <c r="AG3041" s="28"/>
      <c r="AH3041" s="28"/>
      <c r="AI3041" s="28"/>
      <c r="AJ3041" s="28"/>
      <c r="AK3041" s="28"/>
      <c r="AL3041" s="28"/>
      <c r="AM3041" s="28"/>
      <c r="AN3041" s="28"/>
      <c r="AO3041" s="28"/>
      <c r="AP3041" s="28"/>
      <c r="AQ3041" s="28"/>
      <c r="AR3041" s="28"/>
    </row>
    <row r="3042" spans="5:44" x14ac:dyDescent="0.25">
      <c r="E3042" s="28"/>
      <c r="F3042" s="28"/>
      <c r="G3042" s="28"/>
      <c r="H3042" s="28"/>
      <c r="I3042" s="28"/>
      <c r="J3042" s="28"/>
      <c r="K3042" s="28"/>
      <c r="L3042" s="28"/>
      <c r="M3042" s="28"/>
      <c r="N3042" s="28"/>
      <c r="O3042" s="28"/>
      <c r="P3042" s="28"/>
      <c r="Q3042" s="28"/>
      <c r="R3042" s="28"/>
      <c r="S3042" s="28"/>
      <c r="T3042" s="28"/>
      <c r="U3042" s="28"/>
      <c r="V3042" s="28"/>
      <c r="W3042" s="28"/>
      <c r="X3042" s="28"/>
      <c r="Y3042" s="28"/>
      <c r="Z3042" s="28"/>
      <c r="AA3042" s="28"/>
      <c r="AB3042" s="28"/>
      <c r="AC3042" s="28"/>
      <c r="AD3042" s="28"/>
      <c r="AE3042" s="28"/>
      <c r="AF3042" s="28"/>
      <c r="AG3042" s="28"/>
      <c r="AH3042" s="28"/>
      <c r="AI3042" s="28"/>
      <c r="AJ3042" s="28"/>
      <c r="AK3042" s="28"/>
      <c r="AL3042" s="28"/>
      <c r="AM3042" s="28"/>
      <c r="AN3042" s="28"/>
      <c r="AO3042" s="28"/>
      <c r="AP3042" s="28"/>
      <c r="AQ3042" s="28"/>
      <c r="AR3042" s="28"/>
    </row>
    <row r="3043" spans="5:44" x14ac:dyDescent="0.25">
      <c r="E3043" s="28"/>
      <c r="F3043" s="28"/>
      <c r="G3043" s="28"/>
      <c r="H3043" s="28"/>
      <c r="I3043" s="28"/>
      <c r="J3043" s="28"/>
      <c r="K3043" s="28"/>
      <c r="L3043" s="28"/>
      <c r="M3043" s="28"/>
      <c r="N3043" s="28"/>
      <c r="O3043" s="28"/>
      <c r="P3043" s="28"/>
      <c r="Q3043" s="28"/>
      <c r="R3043" s="28"/>
      <c r="S3043" s="28"/>
      <c r="T3043" s="28"/>
      <c r="U3043" s="28"/>
      <c r="V3043" s="28"/>
      <c r="W3043" s="28"/>
      <c r="X3043" s="28"/>
      <c r="Y3043" s="28"/>
      <c r="Z3043" s="28"/>
      <c r="AA3043" s="28"/>
      <c r="AB3043" s="28"/>
      <c r="AC3043" s="28"/>
      <c r="AD3043" s="28"/>
      <c r="AE3043" s="28"/>
      <c r="AF3043" s="28"/>
      <c r="AG3043" s="28"/>
      <c r="AH3043" s="28"/>
      <c r="AI3043" s="28"/>
      <c r="AJ3043" s="28"/>
      <c r="AK3043" s="28"/>
      <c r="AL3043" s="28"/>
      <c r="AM3043" s="28"/>
      <c r="AN3043" s="28"/>
      <c r="AO3043" s="28"/>
      <c r="AP3043" s="28"/>
      <c r="AQ3043" s="28"/>
      <c r="AR3043" s="28"/>
    </row>
    <row r="3044" spans="5:44" x14ac:dyDescent="0.25">
      <c r="E3044" s="28"/>
      <c r="F3044" s="28"/>
      <c r="G3044" s="28"/>
      <c r="H3044" s="28"/>
      <c r="I3044" s="28"/>
      <c r="J3044" s="28"/>
      <c r="K3044" s="28"/>
      <c r="L3044" s="28"/>
      <c r="M3044" s="28"/>
      <c r="N3044" s="28"/>
      <c r="O3044" s="28"/>
      <c r="P3044" s="28"/>
      <c r="Q3044" s="28"/>
      <c r="R3044" s="28"/>
      <c r="S3044" s="28"/>
      <c r="T3044" s="28"/>
      <c r="U3044" s="28"/>
      <c r="V3044" s="28"/>
      <c r="W3044" s="28"/>
      <c r="X3044" s="28"/>
      <c r="Y3044" s="28"/>
      <c r="Z3044" s="28"/>
      <c r="AA3044" s="28"/>
      <c r="AB3044" s="28"/>
      <c r="AC3044" s="28"/>
      <c r="AD3044" s="28"/>
      <c r="AE3044" s="28"/>
      <c r="AF3044" s="28"/>
      <c r="AG3044" s="28"/>
      <c r="AH3044" s="28"/>
      <c r="AI3044" s="28"/>
      <c r="AJ3044" s="28"/>
      <c r="AK3044" s="28"/>
      <c r="AL3044" s="28"/>
      <c r="AM3044" s="28"/>
      <c r="AN3044" s="28"/>
      <c r="AO3044" s="28"/>
      <c r="AP3044" s="28"/>
      <c r="AQ3044" s="28"/>
      <c r="AR3044" s="28"/>
    </row>
    <row r="3045" spans="5:44" x14ac:dyDescent="0.25">
      <c r="E3045" s="28"/>
      <c r="F3045" s="28"/>
      <c r="G3045" s="28"/>
      <c r="H3045" s="28"/>
      <c r="I3045" s="28"/>
      <c r="J3045" s="28"/>
      <c r="K3045" s="28"/>
      <c r="L3045" s="28"/>
      <c r="M3045" s="28"/>
      <c r="N3045" s="28"/>
      <c r="O3045" s="28"/>
      <c r="P3045" s="28"/>
      <c r="Q3045" s="28"/>
      <c r="R3045" s="28"/>
      <c r="S3045" s="28"/>
      <c r="T3045" s="28"/>
      <c r="U3045" s="28"/>
      <c r="V3045" s="28"/>
      <c r="W3045" s="28"/>
      <c r="X3045" s="28"/>
      <c r="Y3045" s="28"/>
      <c r="Z3045" s="28"/>
      <c r="AA3045" s="28"/>
      <c r="AB3045" s="28"/>
      <c r="AC3045" s="28"/>
      <c r="AD3045" s="28"/>
      <c r="AE3045" s="28"/>
      <c r="AF3045" s="28"/>
      <c r="AG3045" s="28"/>
      <c r="AH3045" s="28"/>
      <c r="AI3045" s="28"/>
      <c r="AJ3045" s="28"/>
      <c r="AK3045" s="28"/>
      <c r="AL3045" s="28"/>
      <c r="AM3045" s="28"/>
      <c r="AN3045" s="28"/>
      <c r="AO3045" s="28"/>
      <c r="AP3045" s="28"/>
      <c r="AQ3045" s="28"/>
      <c r="AR3045" s="28"/>
    </row>
    <row r="3046" spans="5:44" x14ac:dyDescent="0.25">
      <c r="E3046" s="28"/>
      <c r="F3046" s="28"/>
      <c r="G3046" s="28"/>
      <c r="H3046" s="28"/>
      <c r="I3046" s="28"/>
      <c r="J3046" s="28"/>
      <c r="K3046" s="28"/>
      <c r="L3046" s="28"/>
      <c r="M3046" s="28"/>
      <c r="N3046" s="28"/>
      <c r="O3046" s="28"/>
      <c r="P3046" s="28"/>
      <c r="Q3046" s="28"/>
      <c r="R3046" s="28"/>
      <c r="S3046" s="28"/>
      <c r="T3046" s="28"/>
      <c r="U3046" s="28"/>
      <c r="V3046" s="28"/>
      <c r="W3046" s="28"/>
      <c r="X3046" s="28"/>
      <c r="Y3046" s="28"/>
      <c r="Z3046" s="28"/>
      <c r="AA3046" s="28"/>
      <c r="AB3046" s="28"/>
      <c r="AC3046" s="28"/>
      <c r="AD3046" s="28"/>
      <c r="AE3046" s="28"/>
      <c r="AF3046" s="28"/>
      <c r="AG3046" s="28"/>
      <c r="AH3046" s="28"/>
      <c r="AI3046" s="28"/>
      <c r="AJ3046" s="28"/>
      <c r="AK3046" s="28"/>
      <c r="AL3046" s="28"/>
      <c r="AM3046" s="28"/>
      <c r="AN3046" s="28"/>
      <c r="AO3046" s="28"/>
      <c r="AP3046" s="28"/>
      <c r="AQ3046" s="28"/>
      <c r="AR3046" s="28"/>
    </row>
    <row r="3047" spans="5:44" x14ac:dyDescent="0.25">
      <c r="E3047" s="28"/>
      <c r="F3047" s="28"/>
      <c r="G3047" s="28"/>
      <c r="H3047" s="28"/>
      <c r="I3047" s="28"/>
      <c r="J3047" s="28"/>
      <c r="K3047" s="28"/>
      <c r="L3047" s="28"/>
      <c r="M3047" s="28"/>
      <c r="N3047" s="28"/>
      <c r="O3047" s="28"/>
      <c r="P3047" s="28"/>
      <c r="Q3047" s="28"/>
      <c r="R3047" s="28"/>
      <c r="S3047" s="28"/>
      <c r="T3047" s="28"/>
      <c r="U3047" s="28"/>
      <c r="V3047" s="28"/>
      <c r="W3047" s="28"/>
      <c r="X3047" s="28"/>
      <c r="Y3047" s="28"/>
      <c r="Z3047" s="28"/>
      <c r="AA3047" s="28"/>
      <c r="AB3047" s="28"/>
      <c r="AC3047" s="28"/>
      <c r="AD3047" s="28"/>
      <c r="AE3047" s="28"/>
      <c r="AF3047" s="28"/>
      <c r="AG3047" s="28"/>
      <c r="AH3047" s="28"/>
      <c r="AI3047" s="28"/>
      <c r="AJ3047" s="28"/>
      <c r="AK3047" s="28"/>
      <c r="AL3047" s="28"/>
      <c r="AM3047" s="28"/>
      <c r="AN3047" s="28"/>
      <c r="AO3047" s="28"/>
      <c r="AP3047" s="28"/>
      <c r="AQ3047" s="28"/>
      <c r="AR3047" s="28"/>
    </row>
    <row r="3048" spans="5:44" x14ac:dyDescent="0.25">
      <c r="E3048" s="28"/>
      <c r="F3048" s="28"/>
      <c r="G3048" s="28"/>
      <c r="H3048" s="28"/>
      <c r="I3048" s="28"/>
      <c r="J3048" s="28"/>
      <c r="K3048" s="28"/>
      <c r="L3048" s="28"/>
      <c r="M3048" s="28"/>
      <c r="N3048" s="28"/>
      <c r="O3048" s="28"/>
      <c r="P3048" s="28"/>
      <c r="Q3048" s="28"/>
      <c r="R3048" s="28"/>
      <c r="S3048" s="28"/>
      <c r="T3048" s="28"/>
      <c r="U3048" s="28"/>
      <c r="V3048" s="28"/>
      <c r="W3048" s="28"/>
      <c r="X3048" s="28"/>
      <c r="Y3048" s="28"/>
      <c r="Z3048" s="28"/>
      <c r="AA3048" s="28"/>
      <c r="AB3048" s="28"/>
      <c r="AC3048" s="28"/>
      <c r="AD3048" s="28"/>
      <c r="AE3048" s="28"/>
      <c r="AF3048" s="28"/>
      <c r="AG3048" s="28"/>
      <c r="AH3048" s="28"/>
      <c r="AI3048" s="28"/>
      <c r="AJ3048" s="28"/>
      <c r="AK3048" s="28"/>
      <c r="AL3048" s="28"/>
      <c r="AM3048" s="28"/>
      <c r="AN3048" s="28"/>
      <c r="AO3048" s="28"/>
      <c r="AP3048" s="28"/>
      <c r="AQ3048" s="28"/>
      <c r="AR3048" s="28"/>
    </row>
    <row r="3049" spans="5:44" x14ac:dyDescent="0.25">
      <c r="E3049" s="28"/>
      <c r="F3049" s="28"/>
      <c r="G3049" s="28"/>
      <c r="H3049" s="28"/>
      <c r="I3049" s="28"/>
      <c r="J3049" s="28"/>
      <c r="K3049" s="28"/>
      <c r="L3049" s="28"/>
      <c r="M3049" s="28"/>
      <c r="N3049" s="28"/>
      <c r="O3049" s="28"/>
      <c r="P3049" s="28"/>
      <c r="Q3049" s="28"/>
      <c r="R3049" s="28"/>
      <c r="S3049" s="28"/>
      <c r="T3049" s="28"/>
      <c r="U3049" s="28"/>
      <c r="V3049" s="28"/>
      <c r="W3049" s="28"/>
      <c r="X3049" s="28"/>
      <c r="Y3049" s="28"/>
      <c r="Z3049" s="28"/>
      <c r="AA3049" s="28"/>
      <c r="AB3049" s="28"/>
      <c r="AC3049" s="28"/>
      <c r="AD3049" s="28"/>
      <c r="AE3049" s="28"/>
      <c r="AF3049" s="28"/>
      <c r="AG3049" s="28"/>
      <c r="AH3049" s="28"/>
      <c r="AI3049" s="28"/>
      <c r="AJ3049" s="28"/>
      <c r="AK3049" s="28"/>
      <c r="AL3049" s="28"/>
      <c r="AM3049" s="28"/>
      <c r="AN3049" s="28"/>
      <c r="AO3049" s="28"/>
      <c r="AP3049" s="28"/>
      <c r="AQ3049" s="28"/>
      <c r="AR3049" s="28"/>
    </row>
    <row r="3050" spans="5:44" x14ac:dyDescent="0.25">
      <c r="E3050" s="28"/>
      <c r="F3050" s="28"/>
      <c r="G3050" s="28"/>
      <c r="H3050" s="28"/>
      <c r="I3050" s="28"/>
      <c r="J3050" s="28"/>
      <c r="K3050" s="28"/>
      <c r="L3050" s="28"/>
      <c r="M3050" s="28"/>
      <c r="N3050" s="28"/>
      <c r="O3050" s="28"/>
      <c r="P3050" s="28"/>
      <c r="Q3050" s="28"/>
      <c r="R3050" s="28"/>
      <c r="S3050" s="28"/>
      <c r="T3050" s="28"/>
      <c r="U3050" s="28"/>
      <c r="V3050" s="28"/>
      <c r="W3050" s="28"/>
      <c r="X3050" s="28"/>
      <c r="Y3050" s="28"/>
      <c r="Z3050" s="28"/>
      <c r="AA3050" s="28"/>
      <c r="AB3050" s="28"/>
      <c r="AC3050" s="28"/>
      <c r="AD3050" s="28"/>
      <c r="AE3050" s="28"/>
      <c r="AF3050" s="28"/>
      <c r="AG3050" s="28"/>
      <c r="AH3050" s="28"/>
      <c r="AI3050" s="28"/>
      <c r="AJ3050" s="28"/>
      <c r="AK3050" s="28"/>
      <c r="AL3050" s="28"/>
      <c r="AM3050" s="28"/>
      <c r="AN3050" s="28"/>
      <c r="AO3050" s="28"/>
      <c r="AP3050" s="28"/>
      <c r="AQ3050" s="28"/>
      <c r="AR3050" s="28"/>
    </row>
  </sheetData>
  <mergeCells count="11">
    <mergeCell ref="P222:X222"/>
    <mergeCell ref="P221:Y221"/>
    <mergeCell ref="G217:K225"/>
    <mergeCell ref="Z21:AD24"/>
    <mergeCell ref="Z26:AD33"/>
    <mergeCell ref="P220:Y220"/>
    <mergeCell ref="AF21:AJ27"/>
    <mergeCell ref="AF29:AJ30"/>
    <mergeCell ref="AF32:AJ35"/>
    <mergeCell ref="P218:T218"/>
    <mergeCell ref="P219:X219"/>
  </mergeCells>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471"/>
  <sheetViews>
    <sheetView zoomScale="53" zoomScaleNormal="53" workbookViewId="0">
      <selection activeCell="A4" sqref="A4"/>
    </sheetView>
  </sheetViews>
  <sheetFormatPr defaultRowHeight="15" x14ac:dyDescent="0.25"/>
  <cols>
    <col min="1" max="1" width="18.5703125" bestFit="1" customWidth="1"/>
    <col min="2" max="2" width="9.7109375" style="2" customWidth="1"/>
    <col min="3" max="3" width="17.140625" style="2" customWidth="1"/>
    <col min="5" max="5" width="18.42578125" customWidth="1"/>
    <col min="22" max="22" width="9.140625" customWidth="1"/>
    <col min="23" max="23" width="10.5703125" customWidth="1"/>
    <col min="24" max="24" width="10.85546875" customWidth="1"/>
    <col min="25" max="25" width="10.7109375" customWidth="1"/>
    <col min="27" max="27" width="10.5703125" customWidth="1"/>
  </cols>
  <sheetData>
    <row r="1" spans="1:41" x14ac:dyDescent="0.25">
      <c r="A1" s="250" t="s">
        <v>15</v>
      </c>
      <c r="B1" s="250" t="s">
        <v>80</v>
      </c>
      <c r="C1" s="250" t="s">
        <v>79</v>
      </c>
    </row>
    <row r="2" spans="1:41" x14ac:dyDescent="0.25">
      <c r="A2" s="80">
        <v>4</v>
      </c>
      <c r="B2" s="251">
        <v>2</v>
      </c>
      <c r="C2" s="251">
        <v>1</v>
      </c>
    </row>
    <row r="3" spans="1:41" x14ac:dyDescent="0.25">
      <c r="A3" s="80">
        <v>7</v>
      </c>
      <c r="B3" s="251">
        <v>1</v>
      </c>
      <c r="C3" s="251">
        <v>0</v>
      </c>
    </row>
    <row r="4" spans="1:41" x14ac:dyDescent="0.25">
      <c r="A4" s="80">
        <v>0</v>
      </c>
      <c r="B4" s="251">
        <v>2</v>
      </c>
      <c r="C4" s="251">
        <v>1</v>
      </c>
      <c r="E4" s="77" t="s">
        <v>134</v>
      </c>
      <c r="F4" s="253"/>
      <c r="G4" s="78"/>
      <c r="AC4" t="s">
        <v>163</v>
      </c>
      <c r="AH4" t="s">
        <v>168</v>
      </c>
    </row>
    <row r="5" spans="1:41" x14ac:dyDescent="0.25">
      <c r="A5" s="80">
        <v>7</v>
      </c>
      <c r="B5" s="251">
        <v>2</v>
      </c>
      <c r="C5" s="251">
        <v>0</v>
      </c>
    </row>
    <row r="6" spans="1:41" x14ac:dyDescent="0.25">
      <c r="A6" s="80">
        <v>2</v>
      </c>
      <c r="B6" s="251">
        <v>1</v>
      </c>
      <c r="C6" s="251">
        <v>0</v>
      </c>
      <c r="E6" s="227" t="str">
        <f>A1</f>
        <v>YearsInCurrentRole</v>
      </c>
      <c r="F6" s="228" t="str">
        <f>B1</f>
        <v>OverTime_dummy</v>
      </c>
      <c r="G6" s="228" t="s">
        <v>135</v>
      </c>
      <c r="H6" s="228" t="s">
        <v>136</v>
      </c>
      <c r="I6" s="228" t="s">
        <v>95</v>
      </c>
      <c r="J6" s="228" t="s">
        <v>137</v>
      </c>
      <c r="K6" s="228" t="s">
        <v>138</v>
      </c>
      <c r="L6" s="228" t="s">
        <v>139</v>
      </c>
      <c r="M6" s="228" t="s">
        <v>140</v>
      </c>
      <c r="N6" s="228" t="s">
        <v>141</v>
      </c>
      <c r="O6" s="228" t="s">
        <v>142</v>
      </c>
      <c r="P6" s="229" t="s">
        <v>143</v>
      </c>
      <c r="R6" t="s">
        <v>144</v>
      </c>
      <c r="T6" t="s">
        <v>145</v>
      </c>
      <c r="U6" s="58">
        <f>G43*LN(G43/I43)+H43*LN(H43/I43)</f>
        <v>-649.29135041532697</v>
      </c>
      <c r="W6" t="s">
        <v>155</v>
      </c>
      <c r="AA6" t="s">
        <v>162</v>
      </c>
      <c r="AD6" s="63" t="s">
        <v>164</v>
      </c>
      <c r="AE6" s="63" t="s">
        <v>165</v>
      </c>
      <c r="AH6" s="227" t="s">
        <v>138</v>
      </c>
      <c r="AI6" s="228" t="s">
        <v>136</v>
      </c>
      <c r="AJ6" s="228" t="s">
        <v>135</v>
      </c>
      <c r="AK6" s="228" t="s">
        <v>169</v>
      </c>
      <c r="AL6" s="228" t="s">
        <v>170</v>
      </c>
      <c r="AM6" s="228" t="s">
        <v>171</v>
      </c>
      <c r="AN6" s="228" t="s">
        <v>172</v>
      </c>
      <c r="AO6" s="229" t="s">
        <v>173</v>
      </c>
    </row>
    <row r="7" spans="1:41" x14ac:dyDescent="0.25">
      <c r="A7" s="80">
        <v>7</v>
      </c>
      <c r="B7" s="251">
        <v>1</v>
      </c>
      <c r="C7" s="251">
        <v>0</v>
      </c>
      <c r="E7" s="33">
        <f t="array" ref="E7:H42">[1]!LogitSummary(A2:C1471)</f>
        <v>0</v>
      </c>
      <c r="F7" s="28">
        <v>1</v>
      </c>
      <c r="G7" s="52">
        <v>35</v>
      </c>
      <c r="H7" s="28">
        <v>133</v>
      </c>
      <c r="I7" s="53">
        <f>G7+H7</f>
        <v>168</v>
      </c>
      <c r="J7" s="28">
        <f>IF(I7=0,"",G7/I7)</f>
        <v>0.20833333333333334</v>
      </c>
      <c r="K7" s="28">
        <f>1/(1+EXP(-$R$8-MMULT(E7:F7,$R$9:$R$10)))</f>
        <v>0.16530038713013656</v>
      </c>
      <c r="L7" s="49">
        <f>I7*K7</f>
        <v>27.770465037862941</v>
      </c>
      <c r="M7" s="51">
        <f>I7-L7</f>
        <v>140.22953496213705</v>
      </c>
      <c r="N7" s="49">
        <f>IFERROR(I7*(J7*LN(K7)+(1-J7)*LN(1-K7)),0)</f>
        <v>-87.03057002755348</v>
      </c>
      <c r="O7" s="51">
        <f>100*IF(K7&gt;=$AD$13,G7/I7,H7/I7)</f>
        <v>79.166666666666657</v>
      </c>
      <c r="P7" s="34">
        <f>IFERROR((G7-L7)^2/L7+(H7-M7)^2/M7,0)</f>
        <v>2.2547965422446388</v>
      </c>
      <c r="T7" t="s">
        <v>146</v>
      </c>
      <c r="U7" s="60">
        <f>N43</f>
        <v>-588.05903753232496</v>
      </c>
      <c r="W7" s="49">
        <f t="array" ref="W7:Y9">MINVERSE(MMULT(TRANSPOSE([1]!DESIGN(E7:F42)),K7:K42*(1-K7:K42)*I7:I42*[1]!DESIGN(E7:F42)))</f>
        <v>5.788545327113602E-2</v>
      </c>
      <c r="X7" s="50">
        <v>-1.6837423900939728E-3</v>
      </c>
      <c r="Y7" s="51">
        <v>-3.2121622740421588E-2</v>
      </c>
      <c r="AA7" s="58">
        <f t="array" ref="AA7:AA9">MMULT(W7:Y9,MMULT(TRANSPOSE([1]!DESIGN(E7:F42)),I7:I42*(J7:J42-K7:K42)))</f>
        <v>2.1775481145093762E-16</v>
      </c>
      <c r="AC7" t="s">
        <v>139</v>
      </c>
      <c r="AD7" s="68">
        <f>SUMIF(K7:K42,"&gt;="&amp;AD13,G7:G42)</f>
        <v>120</v>
      </c>
      <c r="AE7" s="51">
        <f>SUMIF(K7:K42,"&gt;="&amp;AD13,H7:H42)</f>
        <v>243</v>
      </c>
      <c r="AF7">
        <f>AD7+AE7</f>
        <v>363</v>
      </c>
      <c r="AH7" s="33"/>
      <c r="AI7" s="28"/>
      <c r="AJ7" s="28"/>
      <c r="AK7" s="28">
        <v>0</v>
      </c>
      <c r="AL7" s="28">
        <v>0</v>
      </c>
      <c r="AM7" s="28">
        <f>1-AK7/AK$43</f>
        <v>1</v>
      </c>
      <c r="AN7" s="28">
        <f>1-AL7/AL$43</f>
        <v>1</v>
      </c>
      <c r="AO7" s="34">
        <f>(AM7-AM8)*AN7</f>
        <v>1.6220600162205612E-3</v>
      </c>
    </row>
    <row r="8" spans="1:41" x14ac:dyDescent="0.25">
      <c r="A8" s="80">
        <v>0</v>
      </c>
      <c r="B8" s="251">
        <v>2</v>
      </c>
      <c r="C8" s="251">
        <v>0</v>
      </c>
      <c r="E8" s="33">
        <v>0</v>
      </c>
      <c r="F8" s="28">
        <v>2</v>
      </c>
      <c r="G8" s="52">
        <v>38</v>
      </c>
      <c r="H8" s="28">
        <v>38</v>
      </c>
      <c r="I8" s="53">
        <f t="shared" ref="I8:I42" si="0">G8+H8</f>
        <v>76</v>
      </c>
      <c r="J8" s="28">
        <f t="shared" ref="J8:J42" si="1">IF(I8=0,"",G8/I8)</f>
        <v>0.5</v>
      </c>
      <c r="K8" s="28">
        <f t="shared" ref="K8:K42" si="2">1/(1+EXP(-$R$8-MMULT(E8:F8,$R$9:$R$10)))</f>
        <v>0.42934590953022678</v>
      </c>
      <c r="L8" s="52">
        <f t="shared" ref="L8:L42" si="3">I8*K8</f>
        <v>32.630289124297235</v>
      </c>
      <c r="M8" s="53">
        <f t="shared" ref="M8:M42" si="4">I8-L8</f>
        <v>43.369710875702765</v>
      </c>
      <c r="N8" s="52">
        <f t="shared" ref="N8:N42" si="5">IFERROR(I8*(J8*LN(K8)+(1-J8)*LN(1-K8)),0)</f>
        <v>-53.445647882118521</v>
      </c>
      <c r="O8" s="53">
        <f t="shared" ref="O8:O42" si="6">100*IF(K8&gt;=$AD$13,G8/I8,H8/I8)</f>
        <v>50</v>
      </c>
      <c r="P8" s="34">
        <f t="shared" ref="P8:P42" si="7">IFERROR((G8-L8)^2/L8+(H8-M8)^2/M8,0)</f>
        <v>1.5484883709219464</v>
      </c>
      <c r="R8" s="58">
        <f t="array" ref="R8:R10">[1]!LogitCoeff(E7:H42,,,,,20)</f>
        <v>-2.9540948163921237</v>
      </c>
      <c r="W8" s="52">
        <v>-1.6837423900939764E-3</v>
      </c>
      <c r="X8" s="28">
        <v>6.0990363546832723E-4</v>
      </c>
      <c r="Y8" s="53">
        <v>-1.5762568244572111E-4</v>
      </c>
      <c r="AA8" s="59">
        <v>-2.7311075415845016E-17</v>
      </c>
      <c r="AC8" t="s">
        <v>140</v>
      </c>
      <c r="AD8" s="54">
        <f>AD9-AD7</f>
        <v>117</v>
      </c>
      <c r="AE8" s="67">
        <f>AE9-AE7</f>
        <v>990</v>
      </c>
      <c r="AF8">
        <f t="shared" ref="AF8:AF9" si="8">AD8+AE8</f>
        <v>1107</v>
      </c>
      <c r="AH8" s="33">
        <f t="array" ref="AH8:AJ43">[1]!SelectCols(G7:K42,"5,2,1",1)</f>
        <v>1.3935573112752765E-2</v>
      </c>
      <c r="AI8" s="28">
        <v>2</v>
      </c>
      <c r="AJ8" s="28">
        <v>0</v>
      </c>
      <c r="AK8" s="28">
        <f>AK7+AI8</f>
        <v>2</v>
      </c>
      <c r="AL8" s="28">
        <f>AL7+AJ8</f>
        <v>0</v>
      </c>
      <c r="AM8" s="28">
        <f t="shared" ref="AM8:AM43" si="9">1-AK8/AK$43</f>
        <v>0.99837793998377944</v>
      </c>
      <c r="AN8" s="28">
        <f t="shared" ref="AN8:AN43" si="10">1-AL8/AL$43</f>
        <v>1</v>
      </c>
      <c r="AO8" s="34">
        <f t="shared" ref="AO8:AO43" si="11">(AM8-AM9)*AN8</f>
        <v>3.2441200324412334E-3</v>
      </c>
    </row>
    <row r="9" spans="1:41" x14ac:dyDescent="0.25">
      <c r="A9" s="80">
        <v>0</v>
      </c>
      <c r="B9" s="251">
        <v>1</v>
      </c>
      <c r="C9" s="251">
        <v>0</v>
      </c>
      <c r="E9" s="33">
        <v>1</v>
      </c>
      <c r="F9" s="28">
        <v>1</v>
      </c>
      <c r="G9" s="52">
        <v>6</v>
      </c>
      <c r="H9" s="28">
        <v>34</v>
      </c>
      <c r="I9" s="53">
        <f t="shared" si="0"/>
        <v>40</v>
      </c>
      <c r="J9" s="28">
        <f t="shared" si="1"/>
        <v>0.15</v>
      </c>
      <c r="K9" s="28">
        <f t="shared" si="2"/>
        <v>0.14604389929978548</v>
      </c>
      <c r="L9" s="52">
        <f t="shared" si="3"/>
        <v>5.8417559719914189</v>
      </c>
      <c r="M9" s="53">
        <f t="shared" si="4"/>
        <v>34.158244028008582</v>
      </c>
      <c r="N9" s="52">
        <f t="shared" si="5"/>
        <v>-16.910854822802939</v>
      </c>
      <c r="O9" s="53">
        <f t="shared" si="6"/>
        <v>85</v>
      </c>
      <c r="P9" s="34">
        <f t="shared" si="7"/>
        <v>5.019676178278358E-3</v>
      </c>
      <c r="R9" s="59">
        <v>-0.14666496323466888</v>
      </c>
      <c r="T9" t="s">
        <v>147</v>
      </c>
      <c r="U9" s="58">
        <f>2*(U7-U6)</f>
        <v>122.46462576600402</v>
      </c>
      <c r="W9" s="54">
        <v>-3.2121622740421581E-2</v>
      </c>
      <c r="X9" s="55">
        <v>-1.5762568244572341E-4</v>
      </c>
      <c r="Y9" s="56">
        <v>2.2257301619104809E-2</v>
      </c>
      <c r="AA9" s="60">
        <v>6.7321359540248738E-17</v>
      </c>
      <c r="AD9">
        <f>G43</f>
        <v>237</v>
      </c>
      <c r="AE9">
        <f>H43</f>
        <v>1233</v>
      </c>
      <c r="AF9">
        <f t="shared" si="8"/>
        <v>1470</v>
      </c>
      <c r="AH9" s="33">
        <v>1.6101474062022929E-2</v>
      </c>
      <c r="AI9" s="28">
        <v>4</v>
      </c>
      <c r="AJ9" s="28">
        <v>0</v>
      </c>
      <c r="AK9" s="28">
        <f t="shared" ref="AK9:AK43" si="12">AK8+AI9</f>
        <v>6</v>
      </c>
      <c r="AL9" s="28">
        <f t="shared" ref="AL9:AL43" si="13">AL8+AJ9</f>
        <v>0</v>
      </c>
      <c r="AM9" s="28">
        <f t="shared" si="9"/>
        <v>0.99513381995133821</v>
      </c>
      <c r="AN9" s="28">
        <f t="shared" si="10"/>
        <v>1</v>
      </c>
      <c r="AO9" s="34">
        <f t="shared" si="11"/>
        <v>4.8661800486617945E-3</v>
      </c>
    </row>
    <row r="10" spans="1:41" x14ac:dyDescent="0.25">
      <c r="A10" s="80">
        <v>7</v>
      </c>
      <c r="B10" s="251">
        <v>1</v>
      </c>
      <c r="C10" s="251">
        <v>0</v>
      </c>
      <c r="E10" s="33">
        <v>1</v>
      </c>
      <c r="F10" s="28">
        <v>2</v>
      </c>
      <c r="G10" s="52">
        <v>5</v>
      </c>
      <c r="H10" s="28">
        <v>12</v>
      </c>
      <c r="I10" s="53">
        <f t="shared" si="0"/>
        <v>17</v>
      </c>
      <c r="J10" s="28">
        <f t="shared" si="1"/>
        <v>0.29411764705882354</v>
      </c>
      <c r="K10" s="28">
        <f t="shared" si="2"/>
        <v>0.39384333239651637</v>
      </c>
      <c r="L10" s="52">
        <f t="shared" si="3"/>
        <v>6.6953366507407779</v>
      </c>
      <c r="M10" s="53">
        <f t="shared" si="4"/>
        <v>10.304663349259222</v>
      </c>
      <c r="N10" s="52">
        <f t="shared" si="5"/>
        <v>-10.666411998485165</v>
      </c>
      <c r="O10" s="53">
        <f t="shared" si="6"/>
        <v>29.411764705882355</v>
      </c>
      <c r="P10" s="34">
        <f t="shared" si="7"/>
        <v>0.70819783764412814</v>
      </c>
      <c r="R10" s="60">
        <v>1.3347872481404128</v>
      </c>
      <c r="T10" t="s">
        <v>97</v>
      </c>
      <c r="U10" s="59">
        <f>COUNT(E7:F7)</f>
        <v>2</v>
      </c>
      <c r="AH10" s="33">
        <v>1.859765564954451E-2</v>
      </c>
      <c r="AI10" s="28">
        <v>6</v>
      </c>
      <c r="AJ10" s="28">
        <v>0</v>
      </c>
      <c r="AK10" s="28">
        <f t="shared" si="12"/>
        <v>12</v>
      </c>
      <c r="AL10" s="28">
        <f t="shared" si="13"/>
        <v>0</v>
      </c>
      <c r="AM10" s="28">
        <f t="shared" si="9"/>
        <v>0.99026763990267641</v>
      </c>
      <c r="AN10" s="28">
        <f t="shared" si="10"/>
        <v>1</v>
      </c>
      <c r="AO10" s="34">
        <f t="shared" si="11"/>
        <v>4.8661800486617945E-3</v>
      </c>
    </row>
    <row r="11" spans="1:41" x14ac:dyDescent="0.25">
      <c r="A11" s="80">
        <v>7</v>
      </c>
      <c r="B11" s="251">
        <v>1</v>
      </c>
      <c r="C11" s="251">
        <v>0</v>
      </c>
      <c r="E11" s="33">
        <v>2</v>
      </c>
      <c r="F11" s="28">
        <v>1</v>
      </c>
      <c r="G11" s="52">
        <v>27</v>
      </c>
      <c r="H11" s="28">
        <v>232</v>
      </c>
      <c r="I11" s="53">
        <f t="shared" si="0"/>
        <v>259</v>
      </c>
      <c r="J11" s="28">
        <f t="shared" si="1"/>
        <v>0.10424710424710425</v>
      </c>
      <c r="K11" s="28">
        <f t="shared" si="2"/>
        <v>0.12868483319480964</v>
      </c>
      <c r="L11" s="52">
        <f t="shared" si="3"/>
        <v>33.3293717974557</v>
      </c>
      <c r="M11" s="53">
        <f t="shared" si="4"/>
        <v>225.67062820254429</v>
      </c>
      <c r="N11" s="52">
        <f t="shared" si="5"/>
        <v>-87.318856762044362</v>
      </c>
      <c r="O11" s="53">
        <f t="shared" si="6"/>
        <v>89.575289575289574</v>
      </c>
      <c r="P11" s="34">
        <f t="shared" si="7"/>
        <v>1.3794908155786481</v>
      </c>
      <c r="T11" t="s">
        <v>148</v>
      </c>
      <c r="U11" s="59">
        <f>_xlfn.CHISQ.DIST.RT(U9,U10)</f>
        <v>2.5535502041718236E-27</v>
      </c>
      <c r="AC11" t="s">
        <v>166</v>
      </c>
      <c r="AD11" s="64">
        <f>AD7/AD9</f>
        <v>0.50632911392405067</v>
      </c>
      <c r="AE11" s="65">
        <f>AE8/AE9</f>
        <v>0.8029197080291971</v>
      </c>
      <c r="AF11" s="69">
        <f>(AD7+AE8)/AF9</f>
        <v>0.75510204081632648</v>
      </c>
      <c r="AH11" s="33">
        <v>2.1472370302118501E-2</v>
      </c>
      <c r="AI11" s="28">
        <v>6</v>
      </c>
      <c r="AJ11" s="28">
        <v>1</v>
      </c>
      <c r="AK11" s="28">
        <f t="shared" si="12"/>
        <v>18</v>
      </c>
      <c r="AL11" s="28">
        <f t="shared" si="13"/>
        <v>1</v>
      </c>
      <c r="AM11" s="28">
        <f t="shared" si="9"/>
        <v>0.98540145985401462</v>
      </c>
      <c r="AN11" s="28">
        <f t="shared" si="10"/>
        <v>0.99578059071729963</v>
      </c>
      <c r="AO11" s="34">
        <f t="shared" si="11"/>
        <v>1.6152158811311335E-3</v>
      </c>
    </row>
    <row r="12" spans="1:41" ht="15" customHeight="1" x14ac:dyDescent="0.25">
      <c r="A12" s="80">
        <v>4</v>
      </c>
      <c r="B12" s="251">
        <v>1</v>
      </c>
      <c r="C12" s="251">
        <v>0</v>
      </c>
      <c r="E12" s="33">
        <v>2</v>
      </c>
      <c r="F12" s="28">
        <v>2</v>
      </c>
      <c r="G12" s="52">
        <v>41</v>
      </c>
      <c r="H12" s="28">
        <v>72</v>
      </c>
      <c r="I12" s="53">
        <f t="shared" si="0"/>
        <v>113</v>
      </c>
      <c r="J12" s="28">
        <f t="shared" si="1"/>
        <v>0.36283185840707965</v>
      </c>
      <c r="K12" s="28">
        <f t="shared" si="2"/>
        <v>0.35942740176376464</v>
      </c>
      <c r="L12" s="52">
        <f t="shared" si="3"/>
        <v>40.615296399305407</v>
      </c>
      <c r="M12" s="53">
        <f t="shared" si="4"/>
        <v>72.384703600694593</v>
      </c>
      <c r="N12" s="52">
        <f t="shared" si="5"/>
        <v>-74.021248529809611</v>
      </c>
      <c r="O12" s="53">
        <f t="shared" si="6"/>
        <v>36.283185840707965</v>
      </c>
      <c r="P12" s="34">
        <f t="shared" si="7"/>
        <v>5.6884575102679469E-3</v>
      </c>
      <c r="T12" t="s">
        <v>149</v>
      </c>
      <c r="U12" s="59">
        <v>0.05</v>
      </c>
      <c r="W12" s="23"/>
      <c r="X12" s="23"/>
      <c r="Y12" s="23"/>
      <c r="Z12" s="23"/>
      <c r="AA12" s="23"/>
      <c r="AH12" s="33">
        <v>2.4780221284529318E-2</v>
      </c>
      <c r="AI12" s="28">
        <v>2</v>
      </c>
      <c r="AJ12" s="28">
        <v>1</v>
      </c>
      <c r="AK12" s="28">
        <f t="shared" si="12"/>
        <v>20</v>
      </c>
      <c r="AL12" s="28">
        <f t="shared" si="13"/>
        <v>2</v>
      </c>
      <c r="AM12" s="28">
        <f t="shared" si="9"/>
        <v>0.98377939983779394</v>
      </c>
      <c r="AN12" s="28">
        <f t="shared" si="10"/>
        <v>0.99156118143459915</v>
      </c>
      <c r="AO12" s="34">
        <f t="shared" si="11"/>
        <v>7.2376728571868464E-3</v>
      </c>
    </row>
    <row r="13" spans="1:41" x14ac:dyDescent="0.25">
      <c r="A13" s="80">
        <v>5</v>
      </c>
      <c r="B13" s="251">
        <v>2</v>
      </c>
      <c r="C13" s="251">
        <v>0</v>
      </c>
      <c r="E13" s="33">
        <v>3</v>
      </c>
      <c r="F13" s="28">
        <v>1</v>
      </c>
      <c r="G13" s="52">
        <v>10</v>
      </c>
      <c r="H13" s="28">
        <v>92</v>
      </c>
      <c r="I13" s="53">
        <f t="shared" si="0"/>
        <v>102</v>
      </c>
      <c r="J13" s="28">
        <f t="shared" si="1"/>
        <v>9.8039215686274508E-2</v>
      </c>
      <c r="K13" s="28">
        <f t="shared" si="2"/>
        <v>0.11311578903105951</v>
      </c>
      <c r="L13" s="52">
        <f t="shared" si="3"/>
        <v>11.537810481168069</v>
      </c>
      <c r="M13" s="53">
        <f t="shared" si="4"/>
        <v>90.462189518831934</v>
      </c>
      <c r="N13" s="52">
        <f t="shared" si="5"/>
        <v>-32.837190795181272</v>
      </c>
      <c r="O13" s="53">
        <f t="shared" si="6"/>
        <v>90.196078431372555</v>
      </c>
      <c r="P13" s="34">
        <f t="shared" si="7"/>
        <v>0.23110817540904133</v>
      </c>
      <c r="T13" t="s">
        <v>150</v>
      </c>
      <c r="U13" s="61" t="str">
        <f>IF(U11&lt;U12,"yes","no")</f>
        <v>yes</v>
      </c>
      <c r="W13" s="23"/>
      <c r="X13" s="23"/>
      <c r="Y13" s="23"/>
      <c r="Z13" s="23"/>
      <c r="AA13" s="23"/>
      <c r="AC13" t="s">
        <v>167</v>
      </c>
      <c r="AD13" s="66">
        <v>0.18</v>
      </c>
      <c r="AH13" s="33">
        <v>2.858276689049238E-2</v>
      </c>
      <c r="AI13" s="28">
        <v>9</v>
      </c>
      <c r="AJ13" s="28">
        <v>1</v>
      </c>
      <c r="AK13" s="28">
        <f t="shared" si="12"/>
        <v>29</v>
      </c>
      <c r="AL13" s="28">
        <f t="shared" si="13"/>
        <v>3</v>
      </c>
      <c r="AM13" s="28">
        <f t="shared" si="9"/>
        <v>0.97648012976480125</v>
      </c>
      <c r="AN13" s="28">
        <f t="shared" si="10"/>
        <v>0.98734177215189878</v>
      </c>
      <c r="AO13" s="34">
        <f t="shared" si="11"/>
        <v>5.605346638331868E-3</v>
      </c>
    </row>
    <row r="14" spans="1:41" x14ac:dyDescent="0.25">
      <c r="A14" s="80">
        <v>2</v>
      </c>
      <c r="B14" s="251">
        <v>1</v>
      </c>
      <c r="C14" s="251">
        <v>0</v>
      </c>
      <c r="E14" s="33">
        <v>3</v>
      </c>
      <c r="F14" s="28">
        <v>2</v>
      </c>
      <c r="G14" s="52">
        <v>6</v>
      </c>
      <c r="H14" s="28">
        <v>27</v>
      </c>
      <c r="I14" s="53">
        <f t="shared" si="0"/>
        <v>33</v>
      </c>
      <c r="J14" s="28">
        <f t="shared" si="1"/>
        <v>0.18181818181818182</v>
      </c>
      <c r="K14" s="28">
        <f t="shared" si="2"/>
        <v>0.32639947892983578</v>
      </c>
      <c r="L14" s="52">
        <f t="shared" si="3"/>
        <v>10.771182804684582</v>
      </c>
      <c r="M14" s="53">
        <f t="shared" si="4"/>
        <v>22.228817195315418</v>
      </c>
      <c r="N14" s="52">
        <f t="shared" si="5"/>
        <v>-17.385986661197101</v>
      </c>
      <c r="O14" s="53">
        <f t="shared" si="6"/>
        <v>18.181818181818183</v>
      </c>
      <c r="P14" s="34">
        <f t="shared" si="7"/>
        <v>3.1375185492063444</v>
      </c>
      <c r="W14" s="23"/>
      <c r="X14" s="23"/>
      <c r="Y14" s="23"/>
      <c r="Z14" s="23"/>
      <c r="AA14" s="23"/>
      <c r="AH14" s="33">
        <v>3.2949101834022596E-2</v>
      </c>
      <c r="AI14" s="28">
        <v>7</v>
      </c>
      <c r="AJ14" s="28">
        <v>1</v>
      </c>
      <c r="AK14" s="28">
        <f t="shared" si="12"/>
        <v>36</v>
      </c>
      <c r="AL14" s="28">
        <f t="shared" si="13"/>
        <v>4</v>
      </c>
      <c r="AM14" s="28">
        <f t="shared" si="9"/>
        <v>0.97080291970802923</v>
      </c>
      <c r="AN14" s="28">
        <f t="shared" si="10"/>
        <v>0.9831223628691983</v>
      </c>
      <c r="AO14" s="34">
        <f t="shared" si="11"/>
        <v>1.1162784331037186E-2</v>
      </c>
    </row>
    <row r="15" spans="1:41" ht="13.5" customHeight="1" x14ac:dyDescent="0.25">
      <c r="A15" s="80">
        <v>2</v>
      </c>
      <c r="B15" s="251">
        <v>1</v>
      </c>
      <c r="C15" s="251">
        <v>0</v>
      </c>
      <c r="E15" s="33">
        <v>4</v>
      </c>
      <c r="F15" s="28">
        <v>1</v>
      </c>
      <c r="G15" s="52">
        <v>6</v>
      </c>
      <c r="H15" s="28">
        <v>68</v>
      </c>
      <c r="I15" s="53">
        <f t="shared" si="0"/>
        <v>74</v>
      </c>
      <c r="J15" s="28">
        <f t="shared" si="1"/>
        <v>8.1081081081081086E-2</v>
      </c>
      <c r="K15" s="28">
        <f t="shared" si="2"/>
        <v>9.9215891184093422E-2</v>
      </c>
      <c r="L15" s="52">
        <f t="shared" si="3"/>
        <v>7.3419759476229132</v>
      </c>
      <c r="M15" s="53">
        <f t="shared" si="4"/>
        <v>66.658024052377087</v>
      </c>
      <c r="N15" s="52">
        <f t="shared" si="5"/>
        <v>-20.968039584885528</v>
      </c>
      <c r="O15" s="53">
        <f t="shared" si="6"/>
        <v>91.891891891891902</v>
      </c>
      <c r="P15" s="34">
        <f t="shared" si="7"/>
        <v>0.27230510958913373</v>
      </c>
      <c r="T15" t="s">
        <v>151</v>
      </c>
      <c r="U15" s="58">
        <f>1-U7/U6</f>
        <v>9.430637393187824E-2</v>
      </c>
      <c r="W15" s="260" t="s">
        <v>229</v>
      </c>
      <c r="X15" s="261"/>
      <c r="Y15" s="261"/>
      <c r="Z15" s="261"/>
      <c r="AA15" s="261"/>
      <c r="AB15" s="261"/>
      <c r="AC15" s="261"/>
      <c r="AD15" s="261"/>
      <c r="AE15" s="261"/>
      <c r="AF15" s="266"/>
      <c r="AG15" s="223"/>
      <c r="AH15" s="33">
        <v>3.7956380846662002E-2</v>
      </c>
      <c r="AI15" s="28">
        <v>14</v>
      </c>
      <c r="AJ15" s="28">
        <v>0</v>
      </c>
      <c r="AK15" s="28">
        <f t="shared" si="12"/>
        <v>50</v>
      </c>
      <c r="AL15" s="28">
        <f t="shared" si="13"/>
        <v>4</v>
      </c>
      <c r="AM15" s="28">
        <f t="shared" si="9"/>
        <v>0.95944849959448497</v>
      </c>
      <c r="AN15" s="28">
        <f t="shared" si="10"/>
        <v>0.9831223628691983</v>
      </c>
      <c r="AO15" s="34">
        <f t="shared" si="11"/>
        <v>1.594683475862441E-2</v>
      </c>
    </row>
    <row r="16" spans="1:41" x14ac:dyDescent="0.25">
      <c r="A16" s="80">
        <v>2</v>
      </c>
      <c r="B16" s="251">
        <v>2</v>
      </c>
      <c r="C16" s="251">
        <v>1</v>
      </c>
      <c r="E16" s="33">
        <v>4</v>
      </c>
      <c r="F16" s="28">
        <v>2</v>
      </c>
      <c r="G16" s="52">
        <v>9</v>
      </c>
      <c r="H16" s="28">
        <v>21</v>
      </c>
      <c r="I16" s="53">
        <f t="shared" si="0"/>
        <v>30</v>
      </c>
      <c r="J16" s="28">
        <f t="shared" si="1"/>
        <v>0.3</v>
      </c>
      <c r="K16" s="28">
        <f t="shared" si="2"/>
        <v>0.29500879189122892</v>
      </c>
      <c r="L16" s="52">
        <f t="shared" si="3"/>
        <v>8.8502637567368669</v>
      </c>
      <c r="M16" s="53">
        <f t="shared" si="4"/>
        <v>21.149736243263135</v>
      </c>
      <c r="N16" s="52">
        <f t="shared" si="5"/>
        <v>-18.327719967909658</v>
      </c>
      <c r="O16" s="53">
        <f t="shared" si="6"/>
        <v>30</v>
      </c>
      <c r="P16" s="34">
        <f t="shared" si="7"/>
        <v>3.5934694003552396E-3</v>
      </c>
      <c r="T16" t="s">
        <v>152</v>
      </c>
      <c r="U16" s="59">
        <f>1-EXP((-2/I43)*(U7-U6))</f>
        <v>7.9933445059107711E-2</v>
      </c>
      <c r="W16" s="262"/>
      <c r="X16" s="263"/>
      <c r="Y16" s="263"/>
      <c r="Z16" s="263"/>
      <c r="AA16" s="263"/>
      <c r="AB16" s="263"/>
      <c r="AC16" s="263"/>
      <c r="AD16" s="263"/>
      <c r="AE16" s="263"/>
      <c r="AF16" s="268"/>
      <c r="AG16" s="223"/>
      <c r="AH16" s="33">
        <v>4.3690237514473602E-2</v>
      </c>
      <c r="AI16" s="28">
        <v>20</v>
      </c>
      <c r="AJ16" s="28">
        <v>1</v>
      </c>
      <c r="AK16" s="28">
        <f t="shared" si="12"/>
        <v>70</v>
      </c>
      <c r="AL16" s="28">
        <f t="shared" si="13"/>
        <v>5</v>
      </c>
      <c r="AM16" s="28">
        <f t="shared" si="9"/>
        <v>0.94322789943227903</v>
      </c>
      <c r="AN16" s="28">
        <f t="shared" si="10"/>
        <v>0.97890295358649793</v>
      </c>
      <c r="AO16" s="34">
        <f t="shared" si="11"/>
        <v>3.5726385167390504E-2</v>
      </c>
    </row>
    <row r="17" spans="1:41" x14ac:dyDescent="0.25">
      <c r="A17" s="80">
        <v>9</v>
      </c>
      <c r="B17" s="251">
        <v>1</v>
      </c>
      <c r="C17" s="251">
        <v>0</v>
      </c>
      <c r="E17" s="33">
        <v>5</v>
      </c>
      <c r="F17" s="28">
        <v>1</v>
      </c>
      <c r="G17" s="52">
        <v>1</v>
      </c>
      <c r="H17" s="28">
        <v>26</v>
      </c>
      <c r="I17" s="53">
        <f t="shared" si="0"/>
        <v>27</v>
      </c>
      <c r="J17" s="28">
        <f t="shared" si="1"/>
        <v>3.7037037037037035E-2</v>
      </c>
      <c r="K17" s="28">
        <f t="shared" si="2"/>
        <v>8.6856763825515104E-2</v>
      </c>
      <c r="L17" s="52">
        <f t="shared" si="3"/>
        <v>2.345132623288908</v>
      </c>
      <c r="M17" s="53">
        <f t="shared" si="4"/>
        <v>24.654867376711092</v>
      </c>
      <c r="N17" s="52">
        <f t="shared" si="5"/>
        <v>-4.8059205731066896</v>
      </c>
      <c r="O17" s="53">
        <f t="shared" si="6"/>
        <v>96.296296296296291</v>
      </c>
      <c r="P17" s="34">
        <f t="shared" si="7"/>
        <v>0.84493615995434557</v>
      </c>
      <c r="T17" t="s">
        <v>153</v>
      </c>
      <c r="U17" s="60">
        <f>U16/(1-EXP(2*U6/I43))</f>
        <v>0.13626087765544856</v>
      </c>
      <c r="W17" s="262"/>
      <c r="X17" s="263"/>
      <c r="Y17" s="263"/>
      <c r="Z17" s="263"/>
      <c r="AA17" s="263"/>
      <c r="AB17" s="263"/>
      <c r="AC17" s="263"/>
      <c r="AD17" s="263"/>
      <c r="AE17" s="263"/>
      <c r="AF17" s="268"/>
      <c r="AG17" s="223"/>
      <c r="AH17" s="33">
        <v>5.0245037209192239E-2</v>
      </c>
      <c r="AI17" s="28">
        <v>45</v>
      </c>
      <c r="AJ17" s="28">
        <v>1</v>
      </c>
      <c r="AK17" s="28">
        <f t="shared" si="12"/>
        <v>115</v>
      </c>
      <c r="AL17" s="28">
        <f t="shared" si="13"/>
        <v>6</v>
      </c>
      <c r="AM17" s="28">
        <f t="shared" si="9"/>
        <v>0.90673154906731546</v>
      </c>
      <c r="AN17" s="28">
        <f t="shared" si="10"/>
        <v>0.97468354430379744</v>
      </c>
      <c r="AO17" s="34">
        <f t="shared" si="11"/>
        <v>5.0591846581867807E-2</v>
      </c>
    </row>
    <row r="18" spans="1:41" x14ac:dyDescent="0.25">
      <c r="A18" s="80">
        <v>2</v>
      </c>
      <c r="B18" s="251">
        <v>2</v>
      </c>
      <c r="C18" s="251">
        <v>0</v>
      </c>
      <c r="E18" s="33">
        <v>5</v>
      </c>
      <c r="F18" s="28">
        <v>2</v>
      </c>
      <c r="G18" s="52">
        <v>0</v>
      </c>
      <c r="H18" s="28">
        <v>9</v>
      </c>
      <c r="I18" s="53">
        <f t="shared" si="0"/>
        <v>9</v>
      </c>
      <c r="J18" s="28">
        <f t="shared" si="1"/>
        <v>0</v>
      </c>
      <c r="K18" s="28">
        <f t="shared" si="2"/>
        <v>0.26544735433725425</v>
      </c>
      <c r="L18" s="52">
        <f t="shared" si="3"/>
        <v>2.3890261890352882</v>
      </c>
      <c r="M18" s="53">
        <f t="shared" si="4"/>
        <v>6.6109738109647118</v>
      </c>
      <c r="N18" s="52">
        <f t="shared" si="5"/>
        <v>-2.7764424938329713</v>
      </c>
      <c r="O18" s="53">
        <f t="shared" si="6"/>
        <v>0</v>
      </c>
      <c r="P18" s="34">
        <f t="shared" si="7"/>
        <v>3.2523552983459796</v>
      </c>
      <c r="W18" s="262"/>
      <c r="X18" s="263"/>
      <c r="Y18" s="263"/>
      <c r="Z18" s="263"/>
      <c r="AA18" s="263"/>
      <c r="AB18" s="263"/>
      <c r="AC18" s="263"/>
      <c r="AD18" s="263"/>
      <c r="AE18" s="263"/>
      <c r="AF18" s="268"/>
      <c r="AG18" s="223"/>
      <c r="AH18" s="33">
        <v>5.7723886842557234E-2</v>
      </c>
      <c r="AI18" s="28">
        <v>64</v>
      </c>
      <c r="AJ18" s="28">
        <v>6</v>
      </c>
      <c r="AK18" s="28">
        <f t="shared" si="12"/>
        <v>179</v>
      </c>
      <c r="AL18" s="28">
        <f t="shared" si="13"/>
        <v>12</v>
      </c>
      <c r="AM18" s="28">
        <f t="shared" si="9"/>
        <v>0.85482562854825628</v>
      </c>
      <c r="AN18" s="28">
        <f t="shared" si="10"/>
        <v>0.94936708860759489</v>
      </c>
      <c r="AO18" s="34">
        <f t="shared" si="11"/>
        <v>0.11780467522867961</v>
      </c>
    </row>
    <row r="19" spans="1:41" x14ac:dyDescent="0.25">
      <c r="A19" s="80">
        <v>0</v>
      </c>
      <c r="B19" s="251">
        <v>2</v>
      </c>
      <c r="C19" s="251">
        <v>0</v>
      </c>
      <c r="E19" s="33">
        <v>6</v>
      </c>
      <c r="F19" s="28">
        <v>1</v>
      </c>
      <c r="G19" s="52">
        <v>1</v>
      </c>
      <c r="H19" s="28">
        <v>27</v>
      </c>
      <c r="I19" s="53">
        <f t="shared" si="0"/>
        <v>28</v>
      </c>
      <c r="J19" s="28">
        <f t="shared" si="1"/>
        <v>3.5714285714285712E-2</v>
      </c>
      <c r="K19" s="28">
        <f t="shared" si="2"/>
        <v>7.5907453244323728E-2</v>
      </c>
      <c r="L19" s="52">
        <f t="shared" si="3"/>
        <v>2.1254086908410645</v>
      </c>
      <c r="M19" s="53">
        <f t="shared" si="4"/>
        <v>25.874591309158937</v>
      </c>
      <c r="N19" s="52">
        <f t="shared" si="5"/>
        <v>-4.7097028464863886</v>
      </c>
      <c r="O19" s="53">
        <f t="shared" si="6"/>
        <v>96.428571428571431</v>
      </c>
      <c r="P19" s="34">
        <f t="shared" si="7"/>
        <v>0.64485579902177226</v>
      </c>
      <c r="T19" t="s">
        <v>154</v>
      </c>
      <c r="U19" s="58">
        <f>P43</f>
        <v>61.275530909922061</v>
      </c>
      <c r="W19" s="262"/>
      <c r="X19" s="263"/>
      <c r="Y19" s="263"/>
      <c r="Z19" s="263"/>
      <c r="AA19" s="263"/>
      <c r="AB19" s="263"/>
      <c r="AC19" s="263"/>
      <c r="AD19" s="263"/>
      <c r="AE19" s="263"/>
      <c r="AF19" s="268"/>
      <c r="AG19" s="223"/>
      <c r="AH19" s="33">
        <v>6.6238306809657671E-2</v>
      </c>
      <c r="AI19" s="28">
        <v>153</v>
      </c>
      <c r="AJ19" s="28">
        <v>12</v>
      </c>
      <c r="AK19" s="28">
        <f t="shared" si="12"/>
        <v>332</v>
      </c>
      <c r="AL19" s="28">
        <f t="shared" si="13"/>
        <v>24</v>
      </c>
      <c r="AM19" s="28">
        <f t="shared" si="9"/>
        <v>0.73073803730738041</v>
      </c>
      <c r="AN19" s="28">
        <f t="shared" si="10"/>
        <v>0.89873417721518989</v>
      </c>
      <c r="AO19" s="34">
        <f t="shared" si="11"/>
        <v>7.2890038703587166E-4</v>
      </c>
    </row>
    <row r="20" spans="1:41" x14ac:dyDescent="0.25">
      <c r="A20" s="80">
        <v>8</v>
      </c>
      <c r="B20" s="251">
        <v>1</v>
      </c>
      <c r="C20" s="251">
        <v>0</v>
      </c>
      <c r="E20" s="33">
        <v>6</v>
      </c>
      <c r="F20" s="28">
        <v>2</v>
      </c>
      <c r="G20" s="52">
        <v>1</v>
      </c>
      <c r="H20" s="28">
        <v>8</v>
      </c>
      <c r="I20" s="53">
        <f t="shared" si="0"/>
        <v>9</v>
      </c>
      <c r="J20" s="28">
        <f t="shared" si="1"/>
        <v>0.1111111111111111</v>
      </c>
      <c r="K20" s="28">
        <f t="shared" si="2"/>
        <v>0.23784874271863674</v>
      </c>
      <c r="L20" s="52">
        <f t="shared" si="3"/>
        <v>2.1406386844677305</v>
      </c>
      <c r="M20" s="53">
        <f t="shared" si="4"/>
        <v>6.8593613155322695</v>
      </c>
      <c r="N20" s="52">
        <f t="shared" si="5"/>
        <v>-3.6090022831428641</v>
      </c>
      <c r="O20" s="53">
        <f t="shared" si="6"/>
        <v>11.111111111111111</v>
      </c>
      <c r="P20" s="34">
        <f t="shared" si="7"/>
        <v>0.79746503985966188</v>
      </c>
      <c r="T20" t="s">
        <v>97</v>
      </c>
      <c r="U20" s="59">
        <f>COUNT(I7:I42)-2</f>
        <v>34</v>
      </c>
      <c r="W20" s="262"/>
      <c r="X20" s="263"/>
      <c r="Y20" s="263"/>
      <c r="Z20" s="263"/>
      <c r="AA20" s="263"/>
      <c r="AB20" s="263"/>
      <c r="AC20" s="263"/>
      <c r="AD20" s="263"/>
      <c r="AE20" s="263"/>
      <c r="AF20" s="268"/>
      <c r="AG20" s="223"/>
      <c r="AH20" s="33">
        <v>6.7159757687553182E-2</v>
      </c>
      <c r="AI20" s="28">
        <v>1</v>
      </c>
      <c r="AJ20" s="28">
        <v>0</v>
      </c>
      <c r="AK20" s="28">
        <f t="shared" si="12"/>
        <v>333</v>
      </c>
      <c r="AL20" s="28">
        <f t="shared" si="13"/>
        <v>24</v>
      </c>
      <c r="AM20" s="28">
        <f t="shared" si="9"/>
        <v>0.72992700729927007</v>
      </c>
      <c r="AN20" s="28">
        <f t="shared" si="10"/>
        <v>0.89873417721518989</v>
      </c>
      <c r="AO20" s="34">
        <f t="shared" si="11"/>
        <v>1.9680310449967639E-2</v>
      </c>
    </row>
    <row r="21" spans="1:41" x14ac:dyDescent="0.25">
      <c r="A21" s="80">
        <v>2</v>
      </c>
      <c r="B21" s="251">
        <v>2</v>
      </c>
      <c r="C21" s="251">
        <v>0</v>
      </c>
      <c r="E21" s="33">
        <v>7</v>
      </c>
      <c r="F21" s="28">
        <v>1</v>
      </c>
      <c r="G21" s="52">
        <v>12</v>
      </c>
      <c r="H21" s="28">
        <v>153</v>
      </c>
      <c r="I21" s="53">
        <f t="shared" si="0"/>
        <v>165</v>
      </c>
      <c r="J21" s="28">
        <f t="shared" si="1"/>
        <v>7.2727272727272724E-2</v>
      </c>
      <c r="K21" s="28">
        <f t="shared" si="2"/>
        <v>6.6238306809657671E-2</v>
      </c>
      <c r="L21" s="52">
        <f t="shared" si="3"/>
        <v>10.929320623593515</v>
      </c>
      <c r="M21" s="53">
        <f t="shared" si="4"/>
        <v>154.07067937640647</v>
      </c>
      <c r="N21" s="52">
        <f t="shared" si="5"/>
        <v>-43.059660995396989</v>
      </c>
      <c r="O21" s="53">
        <f t="shared" si="6"/>
        <v>92.72727272727272</v>
      </c>
      <c r="P21" s="34">
        <f t="shared" si="7"/>
        <v>0.11232842113619343</v>
      </c>
      <c r="T21" t="s">
        <v>148</v>
      </c>
      <c r="U21" s="59">
        <f>_xlfn.CHISQ.DIST.RT(U19,U20)</f>
        <v>2.8119068467026506E-3</v>
      </c>
      <c r="W21" s="262"/>
      <c r="X21" s="263"/>
      <c r="Y21" s="263"/>
      <c r="Z21" s="263"/>
      <c r="AA21" s="263"/>
      <c r="AB21" s="263"/>
      <c r="AC21" s="263"/>
      <c r="AD21" s="263"/>
      <c r="AE21" s="263"/>
      <c r="AF21" s="268"/>
      <c r="AG21" s="223"/>
      <c r="AH21" s="33">
        <v>7.5907453244323728E-2</v>
      </c>
      <c r="AI21" s="28">
        <v>27</v>
      </c>
      <c r="AJ21" s="28">
        <v>1</v>
      </c>
      <c r="AK21" s="28">
        <f t="shared" si="12"/>
        <v>360</v>
      </c>
      <c r="AL21" s="28">
        <f t="shared" si="13"/>
        <v>25</v>
      </c>
      <c r="AM21" s="28">
        <f t="shared" si="9"/>
        <v>0.70802919708029199</v>
      </c>
      <c r="AN21" s="28">
        <f t="shared" si="10"/>
        <v>0.89451476793248941</v>
      </c>
      <c r="AO21" s="34">
        <f t="shared" si="11"/>
        <v>0</v>
      </c>
    </row>
    <row r="22" spans="1:41" x14ac:dyDescent="0.25">
      <c r="A22" s="80">
        <v>2</v>
      </c>
      <c r="B22" s="251">
        <v>1</v>
      </c>
      <c r="C22" s="251">
        <v>0</v>
      </c>
      <c r="E22" s="33">
        <v>7</v>
      </c>
      <c r="F22" s="28">
        <v>2</v>
      </c>
      <c r="G22" s="52">
        <v>19</v>
      </c>
      <c r="H22" s="28">
        <v>38</v>
      </c>
      <c r="I22" s="53">
        <f t="shared" si="0"/>
        <v>57</v>
      </c>
      <c r="J22" s="28">
        <f t="shared" si="1"/>
        <v>0.33333333333333331</v>
      </c>
      <c r="K22" s="28">
        <f t="shared" si="2"/>
        <v>0.212290280034929</v>
      </c>
      <c r="L22" s="52">
        <f t="shared" si="3"/>
        <v>12.100545961990953</v>
      </c>
      <c r="M22" s="53">
        <f t="shared" si="4"/>
        <v>44.899454038009047</v>
      </c>
      <c r="N22" s="52">
        <f t="shared" si="5"/>
        <v>-38.513987254520742</v>
      </c>
      <c r="O22" s="53">
        <f t="shared" si="6"/>
        <v>33.333333333333329</v>
      </c>
      <c r="P22" s="34">
        <f t="shared" si="7"/>
        <v>4.9941120441185145</v>
      </c>
      <c r="T22" t="s">
        <v>149</v>
      </c>
      <c r="U22" s="59">
        <f>U12</f>
        <v>0.05</v>
      </c>
      <c r="W22" s="262"/>
      <c r="X22" s="263"/>
      <c r="Y22" s="263"/>
      <c r="Z22" s="263"/>
      <c r="AA22" s="263"/>
      <c r="AB22" s="263"/>
      <c r="AC22" s="263"/>
      <c r="AD22" s="263"/>
      <c r="AE22" s="263"/>
      <c r="AF22" s="268"/>
      <c r="AG22" s="223"/>
      <c r="AH22" s="33">
        <v>7.6952328019173816E-2</v>
      </c>
      <c r="AI22" s="28">
        <v>0</v>
      </c>
      <c r="AJ22" s="28">
        <v>1</v>
      </c>
      <c r="AK22" s="28">
        <f t="shared" si="12"/>
        <v>360</v>
      </c>
      <c r="AL22" s="28">
        <f t="shared" si="13"/>
        <v>26</v>
      </c>
      <c r="AM22" s="28">
        <f t="shared" si="9"/>
        <v>0.70802919708029199</v>
      </c>
      <c r="AN22" s="28">
        <f t="shared" si="10"/>
        <v>0.89029535864978904</v>
      </c>
      <c r="AO22" s="34">
        <f t="shared" si="11"/>
        <v>1.8773462550603866E-2</v>
      </c>
    </row>
    <row r="23" spans="1:41" x14ac:dyDescent="0.25">
      <c r="A23" s="80">
        <v>3</v>
      </c>
      <c r="B23" s="251">
        <v>1</v>
      </c>
      <c r="C23" s="251">
        <v>1</v>
      </c>
      <c r="E23" s="33">
        <v>8</v>
      </c>
      <c r="F23" s="28">
        <v>1</v>
      </c>
      <c r="G23" s="52">
        <v>6</v>
      </c>
      <c r="H23" s="28">
        <v>64</v>
      </c>
      <c r="I23" s="53">
        <f t="shared" si="0"/>
        <v>70</v>
      </c>
      <c r="J23" s="28">
        <f t="shared" si="1"/>
        <v>8.5714285714285715E-2</v>
      </c>
      <c r="K23" s="28">
        <f t="shared" si="2"/>
        <v>5.7723886842557234E-2</v>
      </c>
      <c r="L23" s="52">
        <f t="shared" si="3"/>
        <v>4.0406720789790063</v>
      </c>
      <c r="M23" s="53">
        <f t="shared" si="4"/>
        <v>65.959327921021</v>
      </c>
      <c r="N23" s="52">
        <f t="shared" si="5"/>
        <v>-20.917748996772357</v>
      </c>
      <c r="O23" s="53">
        <f t="shared" si="6"/>
        <v>91.428571428571431</v>
      </c>
      <c r="P23" s="34">
        <f t="shared" si="7"/>
        <v>1.0082830494754516</v>
      </c>
      <c r="T23" t="s">
        <v>150</v>
      </c>
      <c r="U23" s="61" t="str">
        <f>IF(U21&lt;U22,"yes","no")</f>
        <v>yes</v>
      </c>
      <c r="W23" s="262"/>
      <c r="X23" s="263"/>
      <c r="Y23" s="263"/>
      <c r="Z23" s="263"/>
      <c r="AA23" s="263"/>
      <c r="AB23" s="263"/>
      <c r="AC23" s="263"/>
      <c r="AD23" s="263"/>
      <c r="AE23" s="263"/>
      <c r="AF23" s="268"/>
      <c r="AG23" s="223"/>
      <c r="AH23" s="33">
        <v>8.6856763825515104E-2</v>
      </c>
      <c r="AI23" s="28">
        <v>26</v>
      </c>
      <c r="AJ23" s="28">
        <v>1</v>
      </c>
      <c r="AK23" s="28">
        <f t="shared" si="12"/>
        <v>386</v>
      </c>
      <c r="AL23" s="28">
        <f t="shared" si="13"/>
        <v>27</v>
      </c>
      <c r="AM23" s="28">
        <f t="shared" si="9"/>
        <v>0.68694241686942414</v>
      </c>
      <c r="AN23" s="28">
        <f t="shared" si="10"/>
        <v>0.88607594936708867</v>
      </c>
      <c r="AO23" s="34">
        <f t="shared" si="11"/>
        <v>5.7490734752122146E-3</v>
      </c>
    </row>
    <row r="24" spans="1:41" x14ac:dyDescent="0.25">
      <c r="A24" s="80">
        <v>6</v>
      </c>
      <c r="B24" s="251">
        <v>1</v>
      </c>
      <c r="C24" s="251">
        <v>0</v>
      </c>
      <c r="E24" s="33">
        <v>8</v>
      </c>
      <c r="F24" s="28">
        <v>2</v>
      </c>
      <c r="G24" s="52">
        <v>1</v>
      </c>
      <c r="H24" s="28">
        <v>18</v>
      </c>
      <c r="I24" s="53">
        <f t="shared" si="0"/>
        <v>19</v>
      </c>
      <c r="J24" s="28">
        <f t="shared" si="1"/>
        <v>5.2631578947368418E-2</v>
      </c>
      <c r="K24" s="28">
        <f t="shared" si="2"/>
        <v>0.18879790992955819</v>
      </c>
      <c r="L24" s="52">
        <f t="shared" si="3"/>
        <v>3.5871602886616056</v>
      </c>
      <c r="M24" s="53">
        <f t="shared" si="4"/>
        <v>15.412839711338394</v>
      </c>
      <c r="N24" s="52">
        <f t="shared" si="5"/>
        <v>-5.4333633489913442</v>
      </c>
      <c r="O24" s="53">
        <f t="shared" si="6"/>
        <v>5.2631578947368416</v>
      </c>
      <c r="P24" s="34">
        <f t="shared" si="7"/>
        <v>2.30020651312116</v>
      </c>
      <c r="W24" s="262"/>
      <c r="X24" s="263"/>
      <c r="Y24" s="263"/>
      <c r="Z24" s="263"/>
      <c r="AA24" s="263"/>
      <c r="AB24" s="263"/>
      <c r="AC24" s="263"/>
      <c r="AD24" s="263"/>
      <c r="AE24" s="263"/>
      <c r="AF24" s="268"/>
      <c r="AG24" s="23"/>
      <c r="AH24" s="33">
        <v>8.8037998208753007E-2</v>
      </c>
      <c r="AI24" s="28">
        <v>8</v>
      </c>
      <c r="AJ24" s="28">
        <v>0</v>
      </c>
      <c r="AK24" s="28">
        <f t="shared" si="12"/>
        <v>394</v>
      </c>
      <c r="AL24" s="28">
        <f t="shared" si="13"/>
        <v>27</v>
      </c>
      <c r="AM24" s="28">
        <f t="shared" si="9"/>
        <v>0.68045417680454179</v>
      </c>
      <c r="AN24" s="28">
        <f t="shared" si="10"/>
        <v>0.88607594936708867</v>
      </c>
      <c r="AO24" s="34">
        <f t="shared" si="11"/>
        <v>4.8867124539304169E-2</v>
      </c>
    </row>
    <row r="25" spans="1:41" x14ac:dyDescent="0.25">
      <c r="A25" s="80">
        <v>0</v>
      </c>
      <c r="B25" s="251">
        <v>1</v>
      </c>
      <c r="C25" s="251">
        <v>0</v>
      </c>
      <c r="E25" s="33">
        <v>9</v>
      </c>
      <c r="F25" s="28">
        <v>1</v>
      </c>
      <c r="G25" s="52">
        <v>1</v>
      </c>
      <c r="H25" s="28">
        <v>45</v>
      </c>
      <c r="I25" s="53">
        <f t="shared" si="0"/>
        <v>46</v>
      </c>
      <c r="J25" s="28">
        <f t="shared" si="1"/>
        <v>2.1739130434782608E-2</v>
      </c>
      <c r="K25" s="28">
        <f t="shared" si="2"/>
        <v>5.0245037209192239E-2</v>
      </c>
      <c r="L25" s="52">
        <f t="shared" si="3"/>
        <v>2.311271711622843</v>
      </c>
      <c r="M25" s="53">
        <f t="shared" si="4"/>
        <v>43.688728288377156</v>
      </c>
      <c r="N25" s="52">
        <f t="shared" si="5"/>
        <v>-5.3106502692449027</v>
      </c>
      <c r="O25" s="53">
        <f t="shared" si="6"/>
        <v>97.826086956521735</v>
      </c>
      <c r="P25" s="34">
        <f t="shared" si="7"/>
        <v>0.78329040910483916</v>
      </c>
      <c r="W25" s="262"/>
      <c r="X25" s="263"/>
      <c r="Y25" s="263"/>
      <c r="Z25" s="263"/>
      <c r="AA25" s="263"/>
      <c r="AB25" s="263"/>
      <c r="AC25" s="263"/>
      <c r="AD25" s="263"/>
      <c r="AE25" s="263"/>
      <c r="AF25" s="268"/>
      <c r="AG25" s="23"/>
      <c r="AH25" s="33">
        <v>9.9215891184093422E-2</v>
      </c>
      <c r="AI25" s="28">
        <v>68</v>
      </c>
      <c r="AJ25" s="28">
        <v>6</v>
      </c>
      <c r="AK25" s="28">
        <f t="shared" si="12"/>
        <v>462</v>
      </c>
      <c r="AL25" s="28">
        <f t="shared" si="13"/>
        <v>33</v>
      </c>
      <c r="AM25" s="28">
        <f t="shared" si="9"/>
        <v>0.62530413625304138</v>
      </c>
      <c r="AN25" s="28">
        <f t="shared" si="10"/>
        <v>0.86075949367088611</v>
      </c>
      <c r="AO25" s="34">
        <f t="shared" si="11"/>
        <v>2.7924071165316947E-3</v>
      </c>
    </row>
    <row r="26" spans="1:41" x14ac:dyDescent="0.25">
      <c r="A26" s="80">
        <v>2</v>
      </c>
      <c r="B26" s="251">
        <v>1</v>
      </c>
      <c r="C26" s="251">
        <v>1</v>
      </c>
      <c r="E26" s="33">
        <v>9</v>
      </c>
      <c r="F26" s="28">
        <v>2</v>
      </c>
      <c r="G26" s="52">
        <v>5</v>
      </c>
      <c r="H26" s="28">
        <v>16</v>
      </c>
      <c r="I26" s="53">
        <f t="shared" si="0"/>
        <v>21</v>
      </c>
      <c r="J26" s="28">
        <f t="shared" si="1"/>
        <v>0.23809523809523808</v>
      </c>
      <c r="K26" s="28">
        <f t="shared" si="2"/>
        <v>0.16735292191360315</v>
      </c>
      <c r="L26" s="52">
        <f t="shared" si="3"/>
        <v>3.5144113601856661</v>
      </c>
      <c r="M26" s="53">
        <f t="shared" si="4"/>
        <v>17.485588639814335</v>
      </c>
      <c r="N26" s="52">
        <f t="shared" si="5"/>
        <v>-11.868578395631662</v>
      </c>
      <c r="O26" s="53">
        <f t="shared" si="6"/>
        <v>76.19047619047619</v>
      </c>
      <c r="P26" s="34">
        <f t="shared" si="7"/>
        <v>0.75419488555610803</v>
      </c>
      <c r="W26" s="262"/>
      <c r="X26" s="263"/>
      <c r="Y26" s="263"/>
      <c r="Z26" s="263"/>
      <c r="AA26" s="263"/>
      <c r="AB26" s="263"/>
      <c r="AC26" s="263"/>
      <c r="AD26" s="263"/>
      <c r="AE26" s="263"/>
      <c r="AF26" s="268"/>
      <c r="AG26" s="23"/>
      <c r="AH26" s="33">
        <v>0.10054669963476533</v>
      </c>
      <c r="AI26" s="28">
        <v>4</v>
      </c>
      <c r="AJ26" s="28">
        <v>0</v>
      </c>
      <c r="AK26" s="28">
        <f t="shared" si="12"/>
        <v>466</v>
      </c>
      <c r="AL26" s="28">
        <f t="shared" si="13"/>
        <v>33</v>
      </c>
      <c r="AM26" s="28">
        <f t="shared" si="9"/>
        <v>0.62206001622060014</v>
      </c>
      <c r="AN26" s="28">
        <f t="shared" si="10"/>
        <v>0.86075949367088611</v>
      </c>
      <c r="AO26" s="34">
        <f t="shared" si="11"/>
        <v>6.4225363680228312E-2</v>
      </c>
    </row>
    <row r="27" spans="1:41" x14ac:dyDescent="0.25">
      <c r="A27" s="80">
        <v>13</v>
      </c>
      <c r="B27" s="251">
        <v>1</v>
      </c>
      <c r="C27" s="251">
        <v>0</v>
      </c>
      <c r="E27" s="33">
        <v>10</v>
      </c>
      <c r="F27" s="28">
        <v>1</v>
      </c>
      <c r="G27" s="52">
        <v>1</v>
      </c>
      <c r="H27" s="28">
        <v>20</v>
      </c>
      <c r="I27" s="53">
        <f t="shared" si="0"/>
        <v>21</v>
      </c>
      <c r="J27" s="28">
        <f t="shared" si="1"/>
        <v>4.7619047619047616E-2</v>
      </c>
      <c r="K27" s="28">
        <f t="shared" si="2"/>
        <v>4.3690237514473602E-2</v>
      </c>
      <c r="L27" s="52">
        <f t="shared" si="3"/>
        <v>0.91749498780394567</v>
      </c>
      <c r="M27" s="53">
        <f t="shared" si="4"/>
        <v>20.082505012196055</v>
      </c>
      <c r="N27" s="52">
        <f t="shared" si="5"/>
        <v>-4.0240985812225309</v>
      </c>
      <c r="O27" s="53">
        <f t="shared" si="6"/>
        <v>95.238095238095227</v>
      </c>
      <c r="P27" s="34">
        <f t="shared" si="7"/>
        <v>7.7581536394270402E-3</v>
      </c>
      <c r="W27" s="262"/>
      <c r="X27" s="263"/>
      <c r="Y27" s="263"/>
      <c r="Z27" s="263"/>
      <c r="AA27" s="263"/>
      <c r="AB27" s="263"/>
      <c r="AC27" s="263"/>
      <c r="AD27" s="263"/>
      <c r="AE27" s="263"/>
      <c r="AF27" s="268"/>
      <c r="AH27" s="33">
        <v>0.11311578903105951</v>
      </c>
      <c r="AI27" s="28">
        <v>92</v>
      </c>
      <c r="AJ27" s="28">
        <v>10</v>
      </c>
      <c r="AK27" s="28">
        <f t="shared" si="12"/>
        <v>558</v>
      </c>
      <c r="AL27" s="28">
        <f t="shared" si="13"/>
        <v>43</v>
      </c>
      <c r="AM27" s="28">
        <f t="shared" si="9"/>
        <v>0.54744525547445255</v>
      </c>
      <c r="AN27" s="28">
        <f t="shared" si="10"/>
        <v>0.81856540084388185</v>
      </c>
      <c r="AO27" s="34">
        <f t="shared" si="11"/>
        <v>1.3277622073704172E-3</v>
      </c>
    </row>
    <row r="28" spans="1:41" x14ac:dyDescent="0.25">
      <c r="A28" s="80">
        <v>2</v>
      </c>
      <c r="B28" s="251">
        <v>2</v>
      </c>
      <c r="C28" s="251">
        <v>1</v>
      </c>
      <c r="E28" s="33">
        <v>10</v>
      </c>
      <c r="F28" s="28">
        <v>2</v>
      </c>
      <c r="G28" s="52">
        <v>1</v>
      </c>
      <c r="H28" s="28">
        <v>7</v>
      </c>
      <c r="I28" s="53">
        <f t="shared" si="0"/>
        <v>8</v>
      </c>
      <c r="J28" s="28">
        <f t="shared" si="1"/>
        <v>0.125</v>
      </c>
      <c r="K28" s="28">
        <f t="shared" si="2"/>
        <v>0.14789969358909966</v>
      </c>
      <c r="L28" s="52">
        <f t="shared" si="3"/>
        <v>1.1831975487127973</v>
      </c>
      <c r="M28" s="53">
        <f t="shared" si="4"/>
        <v>6.8168024512872023</v>
      </c>
      <c r="N28" s="52">
        <f t="shared" si="5"/>
        <v>-3.0315781808843107</v>
      </c>
      <c r="O28" s="53">
        <f t="shared" si="6"/>
        <v>87.5</v>
      </c>
      <c r="P28" s="34">
        <f t="shared" si="7"/>
        <v>3.3288278313664849E-2</v>
      </c>
      <c r="W28" s="264"/>
      <c r="X28" s="265"/>
      <c r="Y28" s="265"/>
      <c r="Z28" s="265"/>
      <c r="AA28" s="265"/>
      <c r="AB28" s="265"/>
      <c r="AC28" s="265"/>
      <c r="AD28" s="265"/>
      <c r="AE28" s="265"/>
      <c r="AF28" s="267"/>
      <c r="AH28" s="33">
        <v>0.11460931874914626</v>
      </c>
      <c r="AI28" s="28">
        <v>2</v>
      </c>
      <c r="AJ28" s="28">
        <v>0</v>
      </c>
      <c r="AK28" s="28">
        <f t="shared" si="12"/>
        <v>560</v>
      </c>
      <c r="AL28" s="28">
        <f t="shared" si="13"/>
        <v>43</v>
      </c>
      <c r="AM28" s="28">
        <f t="shared" si="9"/>
        <v>0.54582319545823199</v>
      </c>
      <c r="AN28" s="28">
        <f t="shared" si="10"/>
        <v>0.81856540084388185</v>
      </c>
      <c r="AO28" s="34">
        <f t="shared" si="11"/>
        <v>0.1540204160549721</v>
      </c>
    </row>
    <row r="29" spans="1:41" x14ac:dyDescent="0.25">
      <c r="A29" s="80">
        <v>7</v>
      </c>
      <c r="B29" s="251">
        <v>1</v>
      </c>
      <c r="C29" s="251">
        <v>0</v>
      </c>
      <c r="E29" s="33">
        <v>11</v>
      </c>
      <c r="F29" s="28">
        <v>1</v>
      </c>
      <c r="G29" s="52">
        <v>0</v>
      </c>
      <c r="H29" s="28">
        <v>14</v>
      </c>
      <c r="I29" s="53">
        <f t="shared" si="0"/>
        <v>14</v>
      </c>
      <c r="J29" s="28">
        <f t="shared" si="1"/>
        <v>0</v>
      </c>
      <c r="K29" s="28">
        <f t="shared" si="2"/>
        <v>3.7956380846662002E-2</v>
      </c>
      <c r="L29" s="52">
        <f t="shared" si="3"/>
        <v>0.53138933185326809</v>
      </c>
      <c r="M29" s="53">
        <f t="shared" si="4"/>
        <v>13.468610668146733</v>
      </c>
      <c r="N29" s="52">
        <f t="shared" si="5"/>
        <v>-0.54173682064765172</v>
      </c>
      <c r="O29" s="53">
        <f t="shared" si="6"/>
        <v>100</v>
      </c>
      <c r="P29" s="34">
        <f t="shared" si="7"/>
        <v>0.55235471788787061</v>
      </c>
      <c r="W29" s="23"/>
      <c r="X29" s="23"/>
      <c r="Y29" s="23"/>
      <c r="Z29" s="23"/>
      <c r="AA29" s="23"/>
      <c r="AB29" s="23"/>
      <c r="AC29" s="23"/>
      <c r="AD29" s="23"/>
      <c r="AE29" s="23"/>
      <c r="AF29" s="23"/>
      <c r="AG29" s="23"/>
      <c r="AH29" s="33">
        <v>0.12868483319480964</v>
      </c>
      <c r="AI29" s="28">
        <v>232</v>
      </c>
      <c r="AJ29" s="28">
        <v>27</v>
      </c>
      <c r="AK29" s="28">
        <f t="shared" si="12"/>
        <v>792</v>
      </c>
      <c r="AL29" s="28">
        <f t="shared" si="13"/>
        <v>70</v>
      </c>
      <c r="AM29" s="28">
        <f t="shared" si="9"/>
        <v>0.35766423357664234</v>
      </c>
      <c r="AN29" s="28">
        <f t="shared" si="10"/>
        <v>0.70464135021097052</v>
      </c>
      <c r="AO29" s="34">
        <f t="shared" si="11"/>
        <v>4.5718822398116178E-3</v>
      </c>
    </row>
    <row r="30" spans="1:41" x14ac:dyDescent="0.25">
      <c r="A30" s="80">
        <v>6</v>
      </c>
      <c r="B30" s="251">
        <v>1</v>
      </c>
      <c r="C30" s="251">
        <v>0</v>
      </c>
      <c r="E30" s="33">
        <v>11</v>
      </c>
      <c r="F30" s="28">
        <v>2</v>
      </c>
      <c r="G30" s="52">
        <v>0</v>
      </c>
      <c r="H30" s="28">
        <v>8</v>
      </c>
      <c r="I30" s="53">
        <f t="shared" si="0"/>
        <v>8</v>
      </c>
      <c r="J30" s="28">
        <f t="shared" si="1"/>
        <v>0</v>
      </c>
      <c r="K30" s="28">
        <f t="shared" si="2"/>
        <v>0.13035371547087093</v>
      </c>
      <c r="L30" s="52">
        <f t="shared" si="3"/>
        <v>1.0428297237669675</v>
      </c>
      <c r="M30" s="53">
        <f t="shared" si="4"/>
        <v>6.9571702762330325</v>
      </c>
      <c r="N30" s="52">
        <f t="shared" si="5"/>
        <v>-1.1173497560963712</v>
      </c>
      <c r="O30" s="53">
        <f t="shared" si="6"/>
        <v>100</v>
      </c>
      <c r="P30" s="34">
        <f t="shared" si="7"/>
        <v>1.1991423896344349</v>
      </c>
      <c r="W30" s="23"/>
      <c r="X30" s="23"/>
      <c r="Y30" s="23"/>
      <c r="Z30" s="23"/>
      <c r="AA30" s="23"/>
      <c r="AB30" s="23"/>
      <c r="AC30" s="23"/>
      <c r="AD30" s="23"/>
      <c r="AE30" s="23"/>
      <c r="AF30" s="23"/>
      <c r="AG30" s="23"/>
      <c r="AH30" s="33">
        <v>0.13035371547087093</v>
      </c>
      <c r="AI30" s="28">
        <v>8</v>
      </c>
      <c r="AJ30" s="28">
        <v>0</v>
      </c>
      <c r="AK30" s="28">
        <f t="shared" si="12"/>
        <v>800</v>
      </c>
      <c r="AL30" s="28">
        <f t="shared" si="13"/>
        <v>70</v>
      </c>
      <c r="AM30" s="28">
        <f t="shared" si="9"/>
        <v>0.35117599351175999</v>
      </c>
      <c r="AN30" s="28">
        <f t="shared" si="10"/>
        <v>0.70464135021097052</v>
      </c>
      <c r="AO30" s="34">
        <f t="shared" si="11"/>
        <v>1.9430499519199514E-2</v>
      </c>
    </row>
    <row r="31" spans="1:41" x14ac:dyDescent="0.25">
      <c r="A31" s="80">
        <v>2</v>
      </c>
      <c r="B31" s="251">
        <v>1</v>
      </c>
      <c r="C31" s="251">
        <v>0</v>
      </c>
      <c r="E31" s="33">
        <v>12</v>
      </c>
      <c r="F31" s="28">
        <v>1</v>
      </c>
      <c r="G31" s="52">
        <v>1</v>
      </c>
      <c r="H31" s="28">
        <v>7</v>
      </c>
      <c r="I31" s="53">
        <f t="shared" si="0"/>
        <v>8</v>
      </c>
      <c r="J31" s="28">
        <f t="shared" si="1"/>
        <v>0.125</v>
      </c>
      <c r="K31" s="28">
        <f t="shared" si="2"/>
        <v>3.2949101834022596E-2</v>
      </c>
      <c r="L31" s="52">
        <f t="shared" si="3"/>
        <v>0.26359281467218076</v>
      </c>
      <c r="M31" s="53">
        <f t="shared" si="4"/>
        <v>7.7364071853278196</v>
      </c>
      <c r="N31" s="52">
        <f t="shared" si="5"/>
        <v>-3.6473203253790683</v>
      </c>
      <c r="O31" s="53">
        <f t="shared" si="6"/>
        <v>87.5</v>
      </c>
      <c r="P31" s="34">
        <f t="shared" si="7"/>
        <v>2.1274194945834024</v>
      </c>
      <c r="AB31" s="23"/>
      <c r="AC31" s="23"/>
      <c r="AD31" s="23"/>
      <c r="AE31" s="23"/>
      <c r="AF31" s="23"/>
      <c r="AG31" s="23"/>
      <c r="AH31" s="33">
        <v>0.14604389929978548</v>
      </c>
      <c r="AI31" s="28">
        <v>34</v>
      </c>
      <c r="AJ31" s="28">
        <v>6</v>
      </c>
      <c r="AK31" s="28">
        <f t="shared" si="12"/>
        <v>834</v>
      </c>
      <c r="AL31" s="28">
        <f t="shared" si="13"/>
        <v>76</v>
      </c>
      <c r="AM31" s="28">
        <f t="shared" si="9"/>
        <v>0.32360097323600978</v>
      </c>
      <c r="AN31" s="28">
        <f t="shared" si="10"/>
        <v>0.67932489451476785</v>
      </c>
      <c r="AO31" s="34">
        <f t="shared" si="11"/>
        <v>3.8566701229549066E-3</v>
      </c>
    </row>
    <row r="32" spans="1:41" x14ac:dyDescent="0.25">
      <c r="A32" s="80">
        <v>1</v>
      </c>
      <c r="B32" s="251">
        <v>1</v>
      </c>
      <c r="C32" s="251">
        <v>0</v>
      </c>
      <c r="E32" s="33">
        <v>12</v>
      </c>
      <c r="F32" s="28">
        <v>2</v>
      </c>
      <c r="G32" s="52">
        <v>0</v>
      </c>
      <c r="H32" s="28">
        <v>2</v>
      </c>
      <c r="I32" s="53">
        <f t="shared" si="0"/>
        <v>2</v>
      </c>
      <c r="J32" s="28">
        <f t="shared" si="1"/>
        <v>0</v>
      </c>
      <c r="K32" s="28">
        <f t="shared" si="2"/>
        <v>0.11460931874914626</v>
      </c>
      <c r="L32" s="52">
        <f t="shared" si="3"/>
        <v>0.22921863749829252</v>
      </c>
      <c r="M32" s="53">
        <f t="shared" si="4"/>
        <v>1.7707813625017075</v>
      </c>
      <c r="N32" s="52">
        <f t="shared" si="5"/>
        <v>-0.24345256728503506</v>
      </c>
      <c r="O32" s="53">
        <f t="shared" si="6"/>
        <v>100</v>
      </c>
      <c r="P32" s="34">
        <f t="shared" si="7"/>
        <v>0.25888982383964015</v>
      </c>
      <c r="AB32" s="23"/>
      <c r="AC32" s="23"/>
      <c r="AD32" s="23"/>
      <c r="AE32" s="23"/>
      <c r="AF32" s="23"/>
      <c r="AG32" s="23"/>
      <c r="AH32" s="33">
        <v>0.14789969358909966</v>
      </c>
      <c r="AI32" s="28">
        <v>7</v>
      </c>
      <c r="AJ32" s="28">
        <v>1</v>
      </c>
      <c r="AK32" s="28">
        <f t="shared" si="12"/>
        <v>841</v>
      </c>
      <c r="AL32" s="28">
        <f t="shared" si="13"/>
        <v>77</v>
      </c>
      <c r="AM32" s="28">
        <f t="shared" si="9"/>
        <v>0.31792376317923765</v>
      </c>
      <c r="AN32" s="28">
        <f t="shared" si="10"/>
        <v>0.67510548523206748</v>
      </c>
      <c r="AO32" s="34">
        <f t="shared" si="11"/>
        <v>7.2821597352688561E-2</v>
      </c>
    </row>
    <row r="33" spans="1:41" x14ac:dyDescent="0.25">
      <c r="A33" s="80">
        <v>2</v>
      </c>
      <c r="B33" s="251">
        <v>2</v>
      </c>
      <c r="C33" s="251">
        <v>0</v>
      </c>
      <c r="E33" s="33">
        <v>13</v>
      </c>
      <c r="F33" s="28">
        <v>1</v>
      </c>
      <c r="G33" s="52">
        <v>1</v>
      </c>
      <c r="H33" s="28">
        <v>9</v>
      </c>
      <c r="I33" s="53">
        <f t="shared" si="0"/>
        <v>10</v>
      </c>
      <c r="J33" s="28">
        <f t="shared" si="1"/>
        <v>0.1</v>
      </c>
      <c r="K33" s="28">
        <f t="shared" si="2"/>
        <v>2.858276689049238E-2</v>
      </c>
      <c r="L33" s="52">
        <f t="shared" si="3"/>
        <v>0.28582766890492378</v>
      </c>
      <c r="M33" s="53">
        <f t="shared" si="4"/>
        <v>9.7141723310950763</v>
      </c>
      <c r="N33" s="52">
        <f t="shared" si="5"/>
        <v>-3.8159441777064513</v>
      </c>
      <c r="O33" s="53">
        <f t="shared" si="6"/>
        <v>90</v>
      </c>
      <c r="P33" s="34">
        <f t="shared" si="7"/>
        <v>1.8369442243464835</v>
      </c>
      <c r="AB33" s="23"/>
      <c r="AC33" s="23"/>
      <c r="AD33" s="23"/>
      <c r="AE33" s="23"/>
      <c r="AF33" s="23"/>
      <c r="AG33" s="23"/>
      <c r="AH33" s="33">
        <v>0.16530038713013656</v>
      </c>
      <c r="AI33" s="28">
        <v>133</v>
      </c>
      <c r="AJ33" s="28">
        <v>35</v>
      </c>
      <c r="AK33" s="28">
        <f t="shared" si="12"/>
        <v>974</v>
      </c>
      <c r="AL33" s="28">
        <f t="shared" si="13"/>
        <v>112</v>
      </c>
      <c r="AM33" s="28">
        <f t="shared" si="9"/>
        <v>0.21005677210056772</v>
      </c>
      <c r="AN33" s="28">
        <f t="shared" si="10"/>
        <v>0.52742616033755274</v>
      </c>
      <c r="AO33" s="34">
        <f t="shared" si="11"/>
        <v>6.8441350895384083E-3</v>
      </c>
    </row>
    <row r="34" spans="1:41" x14ac:dyDescent="0.25">
      <c r="A34" s="80">
        <v>0</v>
      </c>
      <c r="B34" s="251">
        <v>1</v>
      </c>
      <c r="C34" s="251">
        <v>0</v>
      </c>
      <c r="E34" s="33">
        <v>13</v>
      </c>
      <c r="F34" s="28">
        <v>2</v>
      </c>
      <c r="G34" s="52">
        <v>0</v>
      </c>
      <c r="H34" s="28">
        <v>4</v>
      </c>
      <c r="I34" s="53">
        <f t="shared" si="0"/>
        <v>4</v>
      </c>
      <c r="J34" s="28">
        <f t="shared" si="1"/>
        <v>0</v>
      </c>
      <c r="K34" s="28">
        <f t="shared" si="2"/>
        <v>0.10054669963476533</v>
      </c>
      <c r="L34" s="52">
        <f t="shared" si="3"/>
        <v>0.40218679853906131</v>
      </c>
      <c r="M34" s="53">
        <f t="shared" si="4"/>
        <v>3.5978132014609385</v>
      </c>
      <c r="N34" s="52">
        <f t="shared" si="5"/>
        <v>-0.42387257706132725</v>
      </c>
      <c r="O34" s="53">
        <f t="shared" si="6"/>
        <v>100</v>
      </c>
      <c r="P34" s="34">
        <f t="shared" si="7"/>
        <v>0.44714583667184077</v>
      </c>
      <c r="AB34" s="23"/>
      <c r="AC34" s="23"/>
      <c r="AD34" s="23"/>
      <c r="AE34" s="23"/>
      <c r="AF34" s="23"/>
      <c r="AG34" s="23"/>
      <c r="AH34" s="33">
        <v>0.16735292191360315</v>
      </c>
      <c r="AI34" s="28">
        <v>16</v>
      </c>
      <c r="AJ34" s="28">
        <v>5</v>
      </c>
      <c r="AK34" s="28">
        <f t="shared" si="12"/>
        <v>990</v>
      </c>
      <c r="AL34" s="28">
        <f t="shared" si="13"/>
        <v>117</v>
      </c>
      <c r="AM34" s="28">
        <f t="shared" si="9"/>
        <v>0.1970802919708029</v>
      </c>
      <c r="AN34" s="28">
        <f t="shared" si="10"/>
        <v>0.50632911392405067</v>
      </c>
      <c r="AO34" s="34">
        <f t="shared" si="11"/>
        <v>7.3916658967014609E-3</v>
      </c>
    </row>
    <row r="35" spans="1:41" x14ac:dyDescent="0.25">
      <c r="A35" s="80">
        <v>0</v>
      </c>
      <c r="B35" s="251">
        <v>1</v>
      </c>
      <c r="C35" s="251">
        <v>1</v>
      </c>
      <c r="E35" s="33">
        <v>14</v>
      </c>
      <c r="F35" s="28">
        <v>1</v>
      </c>
      <c r="G35" s="52">
        <v>1</v>
      </c>
      <c r="H35" s="28">
        <v>2</v>
      </c>
      <c r="I35" s="53">
        <f t="shared" si="0"/>
        <v>3</v>
      </c>
      <c r="J35" s="28">
        <f t="shared" si="1"/>
        <v>0.33333333333333331</v>
      </c>
      <c r="K35" s="28">
        <f t="shared" si="2"/>
        <v>2.4780221284529318E-2</v>
      </c>
      <c r="L35" s="52">
        <f t="shared" si="3"/>
        <v>7.4340663853587952E-2</v>
      </c>
      <c r="M35" s="53">
        <f t="shared" si="4"/>
        <v>2.925659336146412</v>
      </c>
      <c r="N35" s="52">
        <f t="shared" si="5"/>
        <v>-3.7478943114942966</v>
      </c>
      <c r="O35" s="53">
        <f t="shared" si="6"/>
        <v>66.666666666666657</v>
      </c>
      <c r="P35" s="34">
        <f t="shared" si="7"/>
        <v>11.818801423190378</v>
      </c>
      <c r="AB35" s="23"/>
      <c r="AC35" s="23"/>
      <c r="AD35" s="23"/>
      <c r="AE35" s="23"/>
      <c r="AF35" s="23"/>
      <c r="AG35" s="23"/>
      <c r="AH35" s="33">
        <v>0.18879790992955819</v>
      </c>
      <c r="AI35" s="28">
        <v>18</v>
      </c>
      <c r="AJ35" s="28">
        <v>1</v>
      </c>
      <c r="AK35" s="28">
        <f t="shared" si="12"/>
        <v>1008</v>
      </c>
      <c r="AL35" s="28">
        <f t="shared" si="13"/>
        <v>118</v>
      </c>
      <c r="AM35" s="28">
        <f t="shared" si="9"/>
        <v>0.18248175182481752</v>
      </c>
      <c r="AN35" s="28">
        <f t="shared" si="10"/>
        <v>0.50210970464135019</v>
      </c>
      <c r="AO35" s="34">
        <f t="shared" si="11"/>
        <v>1.5474589437446333E-2</v>
      </c>
    </row>
    <row r="36" spans="1:41" x14ac:dyDescent="0.25">
      <c r="A36" s="80">
        <v>0</v>
      </c>
      <c r="B36" s="251">
        <v>2</v>
      </c>
      <c r="C36" s="251">
        <v>1</v>
      </c>
      <c r="E36" s="33">
        <v>14</v>
      </c>
      <c r="F36" s="28">
        <v>2</v>
      </c>
      <c r="G36" s="52">
        <v>0</v>
      </c>
      <c r="H36" s="28">
        <v>8</v>
      </c>
      <c r="I36" s="53">
        <f t="shared" si="0"/>
        <v>8</v>
      </c>
      <c r="J36" s="28">
        <f t="shared" si="1"/>
        <v>0</v>
      </c>
      <c r="K36" s="28">
        <f t="shared" si="2"/>
        <v>8.8037998208753007E-2</v>
      </c>
      <c r="L36" s="52">
        <f t="shared" si="3"/>
        <v>0.70430398567002406</v>
      </c>
      <c r="M36" s="53">
        <f t="shared" si="4"/>
        <v>7.2956960143299758</v>
      </c>
      <c r="N36" s="52">
        <f t="shared" si="5"/>
        <v>-0.73725563582706843</v>
      </c>
      <c r="O36" s="53">
        <f t="shared" si="6"/>
        <v>100</v>
      </c>
      <c r="P36" s="34">
        <f t="shared" si="7"/>
        <v>0.77229531963684062</v>
      </c>
      <c r="AB36" s="23"/>
      <c r="AC36" s="23"/>
      <c r="AD36" s="23"/>
      <c r="AE36" s="23"/>
      <c r="AF36" s="23"/>
      <c r="AG36" s="23"/>
      <c r="AH36" s="33">
        <v>0.212290280034929</v>
      </c>
      <c r="AI36" s="28">
        <v>38</v>
      </c>
      <c r="AJ36" s="28">
        <v>19</v>
      </c>
      <c r="AK36" s="28">
        <f t="shared" si="12"/>
        <v>1046</v>
      </c>
      <c r="AL36" s="28">
        <f t="shared" si="13"/>
        <v>137</v>
      </c>
      <c r="AM36" s="28">
        <f t="shared" si="9"/>
        <v>0.15166261151662608</v>
      </c>
      <c r="AN36" s="28">
        <f t="shared" si="10"/>
        <v>0.42194092827004215</v>
      </c>
      <c r="AO36" s="34">
        <f t="shared" si="11"/>
        <v>2.7376540358153398E-3</v>
      </c>
    </row>
    <row r="37" spans="1:41" x14ac:dyDescent="0.25">
      <c r="A37" s="80">
        <v>3</v>
      </c>
      <c r="B37" s="251">
        <v>1</v>
      </c>
      <c r="C37" s="251">
        <v>0</v>
      </c>
      <c r="E37" s="33">
        <v>15</v>
      </c>
      <c r="F37" s="28">
        <v>1</v>
      </c>
      <c r="G37" s="52">
        <v>1</v>
      </c>
      <c r="H37" s="28">
        <v>6</v>
      </c>
      <c r="I37" s="53">
        <f t="shared" si="0"/>
        <v>7</v>
      </c>
      <c r="J37" s="28">
        <f t="shared" si="1"/>
        <v>0.14285714285714285</v>
      </c>
      <c r="K37" s="28">
        <f t="shared" si="2"/>
        <v>2.1472370302118501E-2</v>
      </c>
      <c r="L37" s="52">
        <f t="shared" si="3"/>
        <v>0.1503065921148295</v>
      </c>
      <c r="M37" s="53">
        <f t="shared" si="4"/>
        <v>6.8496934078851703</v>
      </c>
      <c r="N37" s="52">
        <f t="shared" si="5"/>
        <v>-3.9712258070624498</v>
      </c>
      <c r="O37" s="53">
        <f t="shared" si="6"/>
        <v>85.714285714285708</v>
      </c>
      <c r="P37" s="34">
        <f t="shared" si="7"/>
        <v>4.9087778325820928</v>
      </c>
      <c r="AB37" s="23"/>
      <c r="AC37" s="23"/>
      <c r="AD37" s="23"/>
      <c r="AE37" s="23"/>
      <c r="AF37" s="23"/>
      <c r="AG37" s="23"/>
      <c r="AH37" s="33">
        <v>0.23784874271863674</v>
      </c>
      <c r="AI37" s="28">
        <v>8</v>
      </c>
      <c r="AJ37" s="28">
        <v>1</v>
      </c>
      <c r="AK37" s="28">
        <f t="shared" si="12"/>
        <v>1054</v>
      </c>
      <c r="AL37" s="28">
        <f t="shared" si="13"/>
        <v>138</v>
      </c>
      <c r="AM37" s="28">
        <f t="shared" si="9"/>
        <v>0.14517437145174372</v>
      </c>
      <c r="AN37" s="28">
        <f t="shared" si="10"/>
        <v>0.41772151898734178</v>
      </c>
      <c r="AO37" s="34">
        <f t="shared" si="11"/>
        <v>3.0490621823893523E-3</v>
      </c>
    </row>
    <row r="38" spans="1:41" x14ac:dyDescent="0.25">
      <c r="A38" s="80">
        <v>2</v>
      </c>
      <c r="B38" s="251">
        <v>2</v>
      </c>
      <c r="C38" s="251">
        <v>1</v>
      </c>
      <c r="E38" s="33">
        <v>15</v>
      </c>
      <c r="F38" s="28">
        <v>2</v>
      </c>
      <c r="G38" s="52">
        <v>1</v>
      </c>
      <c r="H38" s="28">
        <v>0</v>
      </c>
      <c r="I38" s="53">
        <f t="shared" si="0"/>
        <v>1</v>
      </c>
      <c r="J38" s="28">
        <f t="shared" si="1"/>
        <v>1</v>
      </c>
      <c r="K38" s="28">
        <f t="shared" si="2"/>
        <v>7.6952328019173816E-2</v>
      </c>
      <c r="L38" s="52">
        <f t="shared" si="3"/>
        <v>7.6952328019173816E-2</v>
      </c>
      <c r="M38" s="53">
        <f t="shared" si="4"/>
        <v>0.92304767198082616</v>
      </c>
      <c r="N38" s="52">
        <f t="shared" si="5"/>
        <v>-2.5645691654944032</v>
      </c>
      <c r="O38" s="53">
        <f t="shared" si="6"/>
        <v>0</v>
      </c>
      <c r="P38" s="34">
        <f t="shared" si="7"/>
        <v>11.995058443856761</v>
      </c>
      <c r="AB38" s="23"/>
      <c r="AC38" s="23"/>
      <c r="AD38" s="23"/>
      <c r="AE38" s="23"/>
      <c r="AF38" s="23"/>
      <c r="AG38" s="23"/>
      <c r="AH38" s="33">
        <v>0.26544735433725425</v>
      </c>
      <c r="AI38" s="28">
        <v>9</v>
      </c>
      <c r="AJ38" s="28">
        <v>0</v>
      </c>
      <c r="AK38" s="28">
        <f t="shared" si="12"/>
        <v>1063</v>
      </c>
      <c r="AL38" s="28">
        <f t="shared" si="13"/>
        <v>138</v>
      </c>
      <c r="AM38" s="28">
        <f t="shared" si="9"/>
        <v>0.13787510137875103</v>
      </c>
      <c r="AN38" s="28">
        <f t="shared" si="10"/>
        <v>0.41772151898734178</v>
      </c>
      <c r="AO38" s="34">
        <f t="shared" si="11"/>
        <v>7.1144784255751554E-3</v>
      </c>
    </row>
    <row r="39" spans="1:41" x14ac:dyDescent="0.25">
      <c r="A39" s="80">
        <v>2</v>
      </c>
      <c r="B39" s="251">
        <v>1</v>
      </c>
      <c r="C39" s="251">
        <v>0</v>
      </c>
      <c r="E39" s="33">
        <v>16</v>
      </c>
      <c r="F39" s="28">
        <v>1</v>
      </c>
      <c r="G39" s="52">
        <v>0</v>
      </c>
      <c r="H39" s="28">
        <v>6</v>
      </c>
      <c r="I39" s="53">
        <f t="shared" si="0"/>
        <v>6</v>
      </c>
      <c r="J39" s="28">
        <f t="shared" si="1"/>
        <v>0</v>
      </c>
      <c r="K39" s="28">
        <f t="shared" si="2"/>
        <v>1.859765564954451E-2</v>
      </c>
      <c r="L39" s="52">
        <f t="shared" si="3"/>
        <v>0.11158593389726706</v>
      </c>
      <c r="M39" s="53">
        <f t="shared" si="4"/>
        <v>5.8884140661027331</v>
      </c>
      <c r="N39" s="52">
        <f t="shared" si="5"/>
        <v>-0.11263659928434158</v>
      </c>
      <c r="O39" s="53">
        <f t="shared" si="6"/>
        <v>100</v>
      </c>
      <c r="P39" s="34">
        <f t="shared" si="7"/>
        <v>0.11370049657984116</v>
      </c>
      <c r="AH39" s="33">
        <v>0.29500879189122892</v>
      </c>
      <c r="AI39" s="28">
        <v>21</v>
      </c>
      <c r="AJ39" s="28">
        <v>9</v>
      </c>
      <c r="AK39" s="28">
        <f t="shared" si="12"/>
        <v>1084</v>
      </c>
      <c r="AL39" s="28">
        <f t="shared" si="13"/>
        <v>147</v>
      </c>
      <c r="AM39" s="28">
        <f t="shared" si="9"/>
        <v>0.12084347120843475</v>
      </c>
      <c r="AN39" s="28">
        <f t="shared" si="10"/>
        <v>0.379746835443038</v>
      </c>
      <c r="AO39" s="34">
        <f t="shared" si="11"/>
        <v>8.3156241337891852E-3</v>
      </c>
    </row>
    <row r="40" spans="1:41" x14ac:dyDescent="0.25">
      <c r="A40" s="80">
        <v>1</v>
      </c>
      <c r="B40" s="251">
        <v>2</v>
      </c>
      <c r="C40" s="251">
        <v>0</v>
      </c>
      <c r="E40" s="33">
        <v>16</v>
      </c>
      <c r="F40" s="28">
        <v>2</v>
      </c>
      <c r="G40" s="52">
        <v>0</v>
      </c>
      <c r="H40" s="28">
        <v>1</v>
      </c>
      <c r="I40" s="53">
        <f t="shared" si="0"/>
        <v>1</v>
      </c>
      <c r="J40" s="28">
        <f t="shared" si="1"/>
        <v>0</v>
      </c>
      <c r="K40" s="28">
        <f t="shared" si="2"/>
        <v>6.7159757687553182E-2</v>
      </c>
      <c r="L40" s="52">
        <f t="shared" si="3"/>
        <v>6.7159757687553182E-2</v>
      </c>
      <c r="M40" s="53">
        <f t="shared" si="4"/>
        <v>0.93284024231244678</v>
      </c>
      <c r="N40" s="52">
        <f t="shared" si="5"/>
        <v>-6.9521322900899921E-2</v>
      </c>
      <c r="O40" s="53">
        <f t="shared" si="6"/>
        <v>100</v>
      </c>
      <c r="P40" s="34">
        <f t="shared" si="7"/>
        <v>7.1994919002495827E-2</v>
      </c>
      <c r="AH40" s="33">
        <v>0.32639947892983578</v>
      </c>
      <c r="AI40" s="28">
        <v>27</v>
      </c>
      <c r="AJ40" s="28">
        <v>6</v>
      </c>
      <c r="AK40" s="28">
        <f t="shared" si="12"/>
        <v>1111</v>
      </c>
      <c r="AL40" s="28">
        <f t="shared" si="13"/>
        <v>153</v>
      </c>
      <c r="AM40" s="28">
        <f t="shared" si="9"/>
        <v>9.8945660989456563E-2</v>
      </c>
      <c r="AN40" s="28">
        <f t="shared" si="10"/>
        <v>0.35443037974683544</v>
      </c>
      <c r="AO40" s="34">
        <f t="shared" si="11"/>
        <v>2.0696664510764087E-2</v>
      </c>
    </row>
    <row r="41" spans="1:41" x14ac:dyDescent="0.25">
      <c r="A41" s="80">
        <v>3</v>
      </c>
      <c r="B41" s="251">
        <v>1</v>
      </c>
      <c r="C41" s="251">
        <v>0</v>
      </c>
      <c r="E41" s="33">
        <v>17</v>
      </c>
      <c r="F41" s="28">
        <v>1</v>
      </c>
      <c r="G41" s="52">
        <v>0</v>
      </c>
      <c r="H41" s="28">
        <v>4</v>
      </c>
      <c r="I41" s="53">
        <f t="shared" si="0"/>
        <v>4</v>
      </c>
      <c r="J41" s="28">
        <f t="shared" si="1"/>
        <v>0</v>
      </c>
      <c r="K41" s="28">
        <f t="shared" si="2"/>
        <v>1.6101474062022929E-2</v>
      </c>
      <c r="L41" s="52">
        <f t="shared" si="3"/>
        <v>6.4405896248091718E-2</v>
      </c>
      <c r="M41" s="53">
        <f t="shared" si="4"/>
        <v>3.9355941037519084</v>
      </c>
      <c r="N41" s="52">
        <f t="shared" si="5"/>
        <v>-6.4930045177219842E-2</v>
      </c>
      <c r="O41" s="53">
        <f t="shared" si="6"/>
        <v>100</v>
      </c>
      <c r="P41" s="34">
        <f t="shared" si="7"/>
        <v>6.5459897083077576E-2</v>
      </c>
      <c r="AH41" s="33">
        <v>0.35942740176376464</v>
      </c>
      <c r="AI41" s="28">
        <v>72</v>
      </c>
      <c r="AJ41" s="28">
        <v>41</v>
      </c>
      <c r="AK41" s="28">
        <f t="shared" si="12"/>
        <v>1183</v>
      </c>
      <c r="AL41" s="28">
        <f t="shared" si="13"/>
        <v>194</v>
      </c>
      <c r="AM41" s="28">
        <f t="shared" si="9"/>
        <v>4.0551500405515029E-2</v>
      </c>
      <c r="AN41" s="28">
        <f t="shared" si="10"/>
        <v>0.18143459915611815</v>
      </c>
      <c r="AO41" s="34">
        <f t="shared" si="11"/>
        <v>1.7657868531009045E-3</v>
      </c>
    </row>
    <row r="42" spans="1:41" x14ac:dyDescent="0.25">
      <c r="A42" s="80">
        <v>0</v>
      </c>
      <c r="B42" s="251">
        <v>1</v>
      </c>
      <c r="C42" s="251">
        <v>0</v>
      </c>
      <c r="E42" s="153">
        <v>18</v>
      </c>
      <c r="F42" s="62">
        <v>1</v>
      </c>
      <c r="G42" s="230">
        <v>0</v>
      </c>
      <c r="H42" s="62">
        <v>2</v>
      </c>
      <c r="I42" s="231">
        <f t="shared" si="0"/>
        <v>2</v>
      </c>
      <c r="J42" s="62">
        <f t="shared" si="1"/>
        <v>0</v>
      </c>
      <c r="K42" s="62">
        <f t="shared" si="2"/>
        <v>1.3935573112752765E-2</v>
      </c>
      <c r="L42" s="230">
        <f t="shared" si="3"/>
        <v>2.787114622550553E-2</v>
      </c>
      <c r="M42" s="231">
        <f t="shared" si="4"/>
        <v>1.9721288537744945</v>
      </c>
      <c r="N42" s="230">
        <f t="shared" si="5"/>
        <v>-2.8067169687078862E-2</v>
      </c>
      <c r="O42" s="231">
        <f t="shared" si="6"/>
        <v>100</v>
      </c>
      <c r="P42" s="154">
        <f t="shared" si="7"/>
        <v>2.8265035696995577E-2</v>
      </c>
      <c r="AH42" s="33">
        <v>0.39384333239651637</v>
      </c>
      <c r="AI42" s="28">
        <v>12</v>
      </c>
      <c r="AJ42" s="28">
        <v>5</v>
      </c>
      <c r="AK42" s="28">
        <f t="shared" si="12"/>
        <v>1195</v>
      </c>
      <c r="AL42" s="28">
        <f t="shared" si="13"/>
        <v>199</v>
      </c>
      <c r="AM42" s="28">
        <f t="shared" si="9"/>
        <v>3.0819140308191439E-2</v>
      </c>
      <c r="AN42" s="28">
        <f t="shared" si="10"/>
        <v>0.16033755274261607</v>
      </c>
      <c r="AO42" s="34">
        <f t="shared" si="11"/>
        <v>4.9414655346467296E-3</v>
      </c>
    </row>
    <row r="43" spans="1:41" x14ac:dyDescent="0.25">
      <c r="A43" s="80">
        <v>0</v>
      </c>
      <c r="B43" s="251">
        <v>1</v>
      </c>
      <c r="C43" s="251">
        <v>0</v>
      </c>
      <c r="E43" s="48"/>
      <c r="F43" s="48"/>
      <c r="G43" s="48">
        <f>SUM(G7:G42)</f>
        <v>237</v>
      </c>
      <c r="H43" s="48">
        <f t="shared" ref="H43:I43" si="14">SUM(H7:H42)</f>
        <v>1233</v>
      </c>
      <c r="I43" s="57">
        <f t="shared" si="14"/>
        <v>1470</v>
      </c>
      <c r="J43" s="57"/>
      <c r="K43" s="57"/>
      <c r="L43" s="57">
        <f>SUM(L7:L42)</f>
        <v>236.99999999999991</v>
      </c>
      <c r="M43" s="57">
        <f t="shared" ref="M43:N43" si="15">SUM(M7:M42)</f>
        <v>1233.0000000000002</v>
      </c>
      <c r="N43" s="57">
        <f t="shared" si="15"/>
        <v>-588.05903753232496</v>
      </c>
      <c r="O43" s="57">
        <f>SUMPRODUCT(O7:O42,I7:I42)/I43</f>
        <v>75.510204081632651</v>
      </c>
      <c r="P43" s="57">
        <f>SUM(P7:P42)</f>
        <v>61.275530909922061</v>
      </c>
      <c r="AH43" s="153">
        <v>0.42934590953022678</v>
      </c>
      <c r="AI43" s="62">
        <v>38</v>
      </c>
      <c r="AJ43" s="62">
        <v>38</v>
      </c>
      <c r="AK43" s="62">
        <f t="shared" si="12"/>
        <v>1233</v>
      </c>
      <c r="AL43" s="62">
        <f t="shared" si="13"/>
        <v>237</v>
      </c>
      <c r="AM43" s="62">
        <f t="shared" si="9"/>
        <v>0</v>
      </c>
      <c r="AN43" s="62">
        <f t="shared" si="10"/>
        <v>0</v>
      </c>
      <c r="AO43" s="154">
        <f t="shared" si="11"/>
        <v>0</v>
      </c>
    </row>
    <row r="44" spans="1:41" x14ac:dyDescent="0.25">
      <c r="A44" s="80">
        <v>0</v>
      </c>
      <c r="B44" s="251">
        <v>1</v>
      </c>
      <c r="C44" s="251">
        <v>1</v>
      </c>
      <c r="AO44">
        <f>SUM(AO7:AO43)</f>
        <v>0.75546589738588243</v>
      </c>
    </row>
    <row r="45" spans="1:41" ht="14.45" customHeight="1" x14ac:dyDescent="0.25">
      <c r="A45" s="80">
        <v>8</v>
      </c>
      <c r="B45" s="251">
        <v>1</v>
      </c>
      <c r="C45" s="251">
        <v>0</v>
      </c>
      <c r="E45" s="227"/>
      <c r="F45" s="228" t="s">
        <v>156</v>
      </c>
      <c r="G45" s="228" t="s">
        <v>157</v>
      </c>
      <c r="H45" s="228" t="s">
        <v>158</v>
      </c>
      <c r="I45" s="228" t="s">
        <v>148</v>
      </c>
      <c r="J45" s="228" t="s">
        <v>159</v>
      </c>
      <c r="K45" s="228" t="s">
        <v>160</v>
      </c>
      <c r="L45" s="229" t="s">
        <v>161</v>
      </c>
      <c r="N45" s="254" t="s">
        <v>177</v>
      </c>
      <c r="O45" s="48"/>
      <c r="P45" s="48"/>
      <c r="Q45" s="95"/>
      <c r="U45" s="23"/>
    </row>
    <row r="46" spans="1:41" x14ac:dyDescent="0.25">
      <c r="A46" s="80">
        <v>8</v>
      </c>
      <c r="B46" s="251">
        <v>1</v>
      </c>
      <c r="C46" s="251">
        <v>0</v>
      </c>
      <c r="E46" s="33" t="s">
        <v>96</v>
      </c>
      <c r="F46" s="28">
        <f t="array" ref="F46:F48">R8:R10</f>
        <v>-2.9540948163921237</v>
      </c>
      <c r="G46" s="28">
        <f t="array" ref="G46:G48">SQRT([1]!DIAG(W7:Y9))</f>
        <v>0.24059395934049554</v>
      </c>
      <c r="H46" s="28">
        <f>(F46/G46)^2</f>
        <v>150.7576721107975</v>
      </c>
      <c r="I46" s="28">
        <f>_xlfn.CHISQ.DIST.RT(H46,1)</f>
        <v>1.1840044408852083E-34</v>
      </c>
      <c r="J46" s="28">
        <f>EXP(F46)</f>
        <v>5.2125822667795217E-2</v>
      </c>
      <c r="K46" s="28"/>
      <c r="L46" s="34"/>
      <c r="N46" s="153" t="s">
        <v>178</v>
      </c>
      <c r="O46" s="62"/>
      <c r="P46" s="62"/>
      <c r="Q46" s="154"/>
      <c r="U46" s="23"/>
    </row>
    <row r="47" spans="1:41" x14ac:dyDescent="0.25">
      <c r="A47" s="80">
        <v>15</v>
      </c>
      <c r="B47" s="251">
        <v>1</v>
      </c>
      <c r="C47" s="251">
        <v>1</v>
      </c>
      <c r="E47" s="33" t="str">
        <f t="array" ref="E47:E48">TRANSPOSE(E6:F6)</f>
        <v>YearsInCurrentRole</v>
      </c>
      <c r="F47" s="28">
        <v>-0.14666496323466888</v>
      </c>
      <c r="G47" s="28">
        <v>2.4696227150484491E-2</v>
      </c>
      <c r="H47" s="28">
        <f t="shared" ref="H47:H48" si="16">(F47/G47)^2</f>
        <v>35.268869030612358</v>
      </c>
      <c r="I47" s="81">
        <f t="shared" ref="I47:I48" si="17">_xlfn.CHISQ.DIST.RT(H47,1)</f>
        <v>2.871861119449264E-9</v>
      </c>
      <c r="J47" s="84">
        <f t="shared" ref="J47:J48" si="18">EXP(F47)</f>
        <v>0.86358326109567096</v>
      </c>
      <c r="K47" s="28">
        <f>EXP(F47-G47*_xlfn.NORM.S.INV(1-$U$12/2))</f>
        <v>0.82277814853207476</v>
      </c>
      <c r="L47" s="34">
        <f>EXP(F47+G47*_xlfn.NORM.S.INV(1-$U$12/2))</f>
        <v>0.90641207496234422</v>
      </c>
    </row>
    <row r="48" spans="1:41" x14ac:dyDescent="0.25">
      <c r="A48" s="80">
        <v>5</v>
      </c>
      <c r="B48" s="251">
        <v>1</v>
      </c>
      <c r="C48" s="251">
        <v>0</v>
      </c>
      <c r="E48" s="153" t="str">
        <v>OverTime_dummy</v>
      </c>
      <c r="F48" s="62">
        <v>1.3347872481404128</v>
      </c>
      <c r="G48" s="62">
        <v>0.14918881197698711</v>
      </c>
      <c r="H48" s="62">
        <f t="shared" si="16"/>
        <v>80.04820298022787</v>
      </c>
      <c r="I48" s="75">
        <f t="shared" si="17"/>
        <v>3.6538631195813103E-19</v>
      </c>
      <c r="J48" s="74">
        <f t="shared" si="18"/>
        <v>3.7991875762094272</v>
      </c>
      <c r="K48" s="62">
        <f>EXP(F48-G48*_xlfn.NORM.S.INV(1-$U$12/2))</f>
        <v>2.8359658011638698</v>
      </c>
      <c r="L48" s="154">
        <f>EXP(F48+G48*_xlfn.NORM.S.INV(1-$U$12/2))</f>
        <v>5.0895628689529584</v>
      </c>
    </row>
    <row r="49" spans="1:24" x14ac:dyDescent="0.25">
      <c r="A49" s="80">
        <v>0</v>
      </c>
      <c r="B49" s="251">
        <v>1</v>
      </c>
      <c r="C49" s="251">
        <v>0</v>
      </c>
    </row>
    <row r="50" spans="1:24" ht="15" customHeight="1" x14ac:dyDescent="0.25">
      <c r="A50" s="80">
        <v>6</v>
      </c>
      <c r="B50" s="251">
        <v>2</v>
      </c>
      <c r="C50" s="251">
        <v>0</v>
      </c>
      <c r="E50" s="269" t="s">
        <v>237</v>
      </c>
      <c r="F50" s="270"/>
      <c r="G50" s="270"/>
      <c r="H50" s="270"/>
      <c r="I50" s="271"/>
      <c r="J50" s="28"/>
    </row>
    <row r="51" spans="1:24" x14ac:dyDescent="0.25">
      <c r="A51" s="80">
        <v>0</v>
      </c>
      <c r="B51" s="251">
        <v>1</v>
      </c>
      <c r="C51" s="251">
        <v>0</v>
      </c>
      <c r="E51" s="272"/>
      <c r="F51" s="273"/>
      <c r="G51" s="273"/>
      <c r="H51" s="273"/>
      <c r="I51" s="274"/>
      <c r="J51" s="28"/>
    </row>
    <row r="52" spans="1:24" x14ac:dyDescent="0.25">
      <c r="A52" s="80">
        <v>0</v>
      </c>
      <c r="B52" s="251">
        <v>2</v>
      </c>
      <c r="C52" s="251">
        <v>1</v>
      </c>
      <c r="E52" s="272"/>
      <c r="F52" s="273"/>
      <c r="G52" s="273"/>
      <c r="H52" s="273"/>
      <c r="I52" s="274"/>
      <c r="J52" s="28"/>
      <c r="N52" s="260" t="s">
        <v>176</v>
      </c>
      <c r="O52" s="261"/>
      <c r="P52" s="261"/>
      <c r="Q52" s="261"/>
      <c r="R52" s="261"/>
      <c r="S52" s="48"/>
      <c r="T52" s="48"/>
      <c r="U52" s="48"/>
      <c r="V52" s="48"/>
      <c r="W52" s="95"/>
    </row>
    <row r="53" spans="1:24" ht="15" customHeight="1" x14ac:dyDescent="0.25">
      <c r="A53" s="80">
        <v>2</v>
      </c>
      <c r="B53" s="251">
        <v>2</v>
      </c>
      <c r="C53" s="251">
        <v>1</v>
      </c>
      <c r="E53" s="272"/>
      <c r="F53" s="273"/>
      <c r="G53" s="273"/>
      <c r="H53" s="273"/>
      <c r="I53" s="274"/>
      <c r="J53" s="28"/>
      <c r="N53" s="322" t="s">
        <v>236</v>
      </c>
      <c r="O53" s="323"/>
      <c r="P53" s="323"/>
      <c r="Q53" s="323"/>
      <c r="R53" s="323"/>
      <c r="S53" s="323"/>
      <c r="T53" s="323"/>
      <c r="U53" s="323"/>
      <c r="V53" s="323"/>
      <c r="W53" s="324"/>
      <c r="X53" s="232"/>
    </row>
    <row r="54" spans="1:24" ht="15" customHeight="1" x14ac:dyDescent="0.25">
      <c r="A54" s="80">
        <v>3</v>
      </c>
      <c r="B54" s="251">
        <v>2</v>
      </c>
      <c r="C54" s="251">
        <v>0</v>
      </c>
      <c r="E54" s="272"/>
      <c r="F54" s="273"/>
      <c r="G54" s="273"/>
      <c r="H54" s="273"/>
      <c r="I54" s="274"/>
      <c r="J54" s="28"/>
      <c r="N54" s="319" t="s">
        <v>235</v>
      </c>
      <c r="O54" s="320"/>
      <c r="P54" s="320"/>
      <c r="Q54" s="320"/>
      <c r="R54" s="320"/>
      <c r="S54" s="320"/>
      <c r="T54" s="320"/>
      <c r="U54" s="320"/>
      <c r="V54" s="320"/>
      <c r="W54" s="321"/>
    </row>
    <row r="55" spans="1:24" ht="15" customHeight="1" x14ac:dyDescent="0.25">
      <c r="A55" s="80">
        <v>0</v>
      </c>
      <c r="B55" s="251">
        <v>2</v>
      </c>
      <c r="C55" s="251">
        <v>0</v>
      </c>
      <c r="E55" s="272"/>
      <c r="F55" s="273"/>
      <c r="G55" s="273"/>
      <c r="H55" s="273"/>
      <c r="I55" s="274"/>
      <c r="J55" s="28"/>
    </row>
    <row r="56" spans="1:24" x14ac:dyDescent="0.25">
      <c r="A56" s="80">
        <v>2</v>
      </c>
      <c r="B56" s="251">
        <v>2</v>
      </c>
      <c r="C56" s="251">
        <v>0</v>
      </c>
      <c r="E56" s="272"/>
      <c r="F56" s="273"/>
      <c r="G56" s="273"/>
      <c r="H56" s="273"/>
      <c r="I56" s="274"/>
      <c r="J56" s="28"/>
    </row>
    <row r="57" spans="1:24" x14ac:dyDescent="0.25">
      <c r="A57" s="80">
        <v>14</v>
      </c>
      <c r="B57" s="251">
        <v>2</v>
      </c>
      <c r="C57" s="251">
        <v>0</v>
      </c>
      <c r="E57" s="275"/>
      <c r="F57" s="276"/>
      <c r="G57" s="276"/>
      <c r="H57" s="276"/>
      <c r="I57" s="277"/>
      <c r="J57" s="28"/>
    </row>
    <row r="58" spans="1:24" x14ac:dyDescent="0.25">
      <c r="A58" s="80">
        <v>8</v>
      </c>
      <c r="B58" s="251">
        <v>1</v>
      </c>
      <c r="C58" s="251">
        <v>0</v>
      </c>
      <c r="E58" s="47"/>
      <c r="F58" s="47"/>
      <c r="G58" s="47"/>
      <c r="H58" s="47"/>
      <c r="I58" s="47"/>
      <c r="J58" s="28"/>
    </row>
    <row r="59" spans="1:24" x14ac:dyDescent="0.25">
      <c r="A59" s="80">
        <v>2</v>
      </c>
      <c r="B59" s="251">
        <v>2</v>
      </c>
      <c r="C59" s="251">
        <v>0</v>
      </c>
      <c r="E59" s="47"/>
      <c r="F59" s="47"/>
      <c r="G59" s="47"/>
      <c r="H59" s="47"/>
      <c r="I59" s="47"/>
      <c r="J59" s="28"/>
    </row>
    <row r="60" spans="1:24" x14ac:dyDescent="0.25">
      <c r="A60" s="80">
        <v>7</v>
      </c>
      <c r="B60" s="251">
        <v>1</v>
      </c>
      <c r="C60" s="251">
        <v>0</v>
      </c>
      <c r="E60" s="47"/>
      <c r="F60" s="47"/>
      <c r="G60" s="47"/>
      <c r="H60" s="47"/>
      <c r="I60" s="47"/>
      <c r="J60" s="28"/>
    </row>
    <row r="61" spans="1:24" x14ac:dyDescent="0.25">
      <c r="A61" s="80">
        <v>5</v>
      </c>
      <c r="B61" s="251">
        <v>1</v>
      </c>
      <c r="C61" s="251">
        <v>0</v>
      </c>
      <c r="E61" s="47"/>
      <c r="F61" s="47"/>
      <c r="G61" s="47"/>
      <c r="H61" s="47"/>
      <c r="I61" s="47"/>
      <c r="J61" s="28"/>
    </row>
    <row r="62" spans="1:24" x14ac:dyDescent="0.25">
      <c r="A62" s="80">
        <v>8</v>
      </c>
      <c r="B62" s="251">
        <v>2</v>
      </c>
      <c r="C62" s="251">
        <v>0</v>
      </c>
      <c r="E62" s="47"/>
      <c r="F62" s="47"/>
      <c r="G62" s="47"/>
      <c r="H62" s="47"/>
      <c r="I62" s="47"/>
      <c r="J62" s="28"/>
    </row>
    <row r="63" spans="1:24" x14ac:dyDescent="0.25">
      <c r="A63" s="80">
        <v>3</v>
      </c>
      <c r="B63" s="251">
        <v>1</v>
      </c>
      <c r="C63" s="251">
        <v>0</v>
      </c>
      <c r="E63" s="28"/>
      <c r="F63" s="28"/>
      <c r="G63" s="28"/>
      <c r="H63" s="28"/>
      <c r="I63" s="28"/>
      <c r="J63" s="28"/>
    </row>
    <row r="64" spans="1:24" x14ac:dyDescent="0.25">
      <c r="A64" s="80">
        <v>3</v>
      </c>
      <c r="B64" s="251">
        <v>2</v>
      </c>
      <c r="C64" s="251">
        <v>0</v>
      </c>
    </row>
    <row r="65" spans="1:3" x14ac:dyDescent="0.25">
      <c r="A65" s="80">
        <v>16</v>
      </c>
      <c r="B65" s="251">
        <v>1</v>
      </c>
      <c r="C65" s="251">
        <v>0</v>
      </c>
    </row>
    <row r="66" spans="1:3" x14ac:dyDescent="0.25">
      <c r="A66" s="80">
        <v>14</v>
      </c>
      <c r="B66" s="251">
        <v>1</v>
      </c>
      <c r="C66" s="251">
        <v>0</v>
      </c>
    </row>
    <row r="67" spans="1:3" x14ac:dyDescent="0.25">
      <c r="A67" s="80">
        <v>0</v>
      </c>
      <c r="B67" s="251">
        <v>2</v>
      </c>
      <c r="C67" s="251">
        <v>0</v>
      </c>
    </row>
    <row r="68" spans="1:3" x14ac:dyDescent="0.25">
      <c r="A68" s="80">
        <v>5</v>
      </c>
      <c r="B68" s="251">
        <v>1</v>
      </c>
      <c r="C68" s="251">
        <v>0</v>
      </c>
    </row>
    <row r="69" spans="1:3" x14ac:dyDescent="0.25">
      <c r="A69" s="80">
        <v>0</v>
      </c>
      <c r="B69" s="251">
        <v>1</v>
      </c>
      <c r="C69" s="251">
        <v>0</v>
      </c>
    </row>
    <row r="70" spans="1:3" x14ac:dyDescent="0.25">
      <c r="A70" s="80">
        <v>2</v>
      </c>
      <c r="B70" s="251">
        <v>1</v>
      </c>
      <c r="C70" s="251">
        <v>0</v>
      </c>
    </row>
    <row r="71" spans="1:3" x14ac:dyDescent="0.25">
      <c r="A71" s="80">
        <v>0</v>
      </c>
      <c r="B71" s="251">
        <v>2</v>
      </c>
      <c r="C71" s="251">
        <v>1</v>
      </c>
    </row>
    <row r="72" spans="1:3" x14ac:dyDescent="0.25">
      <c r="A72" s="80">
        <v>3</v>
      </c>
      <c r="B72" s="251">
        <v>1</v>
      </c>
      <c r="C72" s="251">
        <v>0</v>
      </c>
    </row>
    <row r="73" spans="1:3" x14ac:dyDescent="0.25">
      <c r="A73" s="80">
        <v>4</v>
      </c>
      <c r="B73" s="251">
        <v>1</v>
      </c>
      <c r="C73" s="251">
        <v>0</v>
      </c>
    </row>
    <row r="74" spans="1:3" x14ac:dyDescent="0.25">
      <c r="A74" s="80">
        <v>1</v>
      </c>
      <c r="B74" s="251">
        <v>1</v>
      </c>
      <c r="C74" s="251">
        <v>0</v>
      </c>
    </row>
    <row r="75" spans="1:3" x14ac:dyDescent="0.25">
      <c r="A75" s="80">
        <v>4</v>
      </c>
      <c r="B75" s="251">
        <v>1</v>
      </c>
      <c r="C75" s="251">
        <v>0</v>
      </c>
    </row>
    <row r="76" spans="1:3" x14ac:dyDescent="0.25">
      <c r="A76" s="80">
        <v>0</v>
      </c>
      <c r="B76" s="251">
        <v>1</v>
      </c>
      <c r="C76" s="251">
        <v>0</v>
      </c>
    </row>
    <row r="77" spans="1:3" x14ac:dyDescent="0.25">
      <c r="A77" s="80">
        <v>7</v>
      </c>
      <c r="B77" s="251">
        <v>1</v>
      </c>
      <c r="C77" s="251">
        <v>0</v>
      </c>
    </row>
    <row r="78" spans="1:3" x14ac:dyDescent="0.25">
      <c r="A78" s="80">
        <v>13</v>
      </c>
      <c r="B78" s="251">
        <v>1</v>
      </c>
      <c r="C78" s="251">
        <v>0</v>
      </c>
    </row>
    <row r="79" spans="1:3" x14ac:dyDescent="0.25">
      <c r="A79" s="80">
        <v>0</v>
      </c>
      <c r="B79" s="251">
        <v>2</v>
      </c>
      <c r="C79" s="251">
        <v>0</v>
      </c>
    </row>
    <row r="80" spans="1:3" x14ac:dyDescent="0.25">
      <c r="A80" s="80">
        <v>2</v>
      </c>
      <c r="B80" s="251">
        <v>1</v>
      </c>
      <c r="C80" s="251">
        <v>0</v>
      </c>
    </row>
    <row r="81" spans="1:3" x14ac:dyDescent="0.25">
      <c r="A81" s="80">
        <v>2</v>
      </c>
      <c r="B81" s="251">
        <v>2</v>
      </c>
      <c r="C81" s="251">
        <v>0</v>
      </c>
    </row>
    <row r="82" spans="1:3" x14ac:dyDescent="0.25">
      <c r="A82" s="80">
        <v>8</v>
      </c>
      <c r="B82" s="251">
        <v>2</v>
      </c>
      <c r="C82" s="251">
        <v>0</v>
      </c>
    </row>
    <row r="83" spans="1:3" x14ac:dyDescent="0.25">
      <c r="A83" s="80">
        <v>4</v>
      </c>
      <c r="B83" s="251">
        <v>1</v>
      </c>
      <c r="C83" s="251">
        <v>0</v>
      </c>
    </row>
    <row r="84" spans="1:3" x14ac:dyDescent="0.25">
      <c r="A84" s="80">
        <v>0</v>
      </c>
      <c r="B84" s="251">
        <v>1</v>
      </c>
      <c r="C84" s="251">
        <v>0</v>
      </c>
    </row>
    <row r="85" spans="1:3" x14ac:dyDescent="0.25">
      <c r="A85" s="80">
        <v>11</v>
      </c>
      <c r="B85" s="251">
        <v>2</v>
      </c>
      <c r="C85" s="251">
        <v>0</v>
      </c>
    </row>
    <row r="86" spans="1:3" x14ac:dyDescent="0.25">
      <c r="A86" s="80">
        <v>2</v>
      </c>
      <c r="B86" s="251">
        <v>1</v>
      </c>
      <c r="C86" s="251">
        <v>0</v>
      </c>
    </row>
    <row r="87" spans="1:3" x14ac:dyDescent="0.25">
      <c r="A87" s="80">
        <v>4</v>
      </c>
      <c r="B87" s="251">
        <v>1</v>
      </c>
      <c r="C87" s="251">
        <v>0</v>
      </c>
    </row>
    <row r="88" spans="1:3" x14ac:dyDescent="0.25">
      <c r="A88" s="80">
        <v>0</v>
      </c>
      <c r="B88" s="251">
        <v>1</v>
      </c>
      <c r="C88" s="251">
        <v>0</v>
      </c>
    </row>
    <row r="89" spans="1:3" x14ac:dyDescent="0.25">
      <c r="A89" s="80">
        <v>2</v>
      </c>
      <c r="B89" s="251">
        <v>1</v>
      </c>
      <c r="C89" s="251">
        <v>0</v>
      </c>
    </row>
    <row r="90" spans="1:3" x14ac:dyDescent="0.25">
      <c r="A90" s="80">
        <v>10</v>
      </c>
      <c r="B90" s="251">
        <v>1</v>
      </c>
      <c r="C90" s="251">
        <v>0</v>
      </c>
    </row>
    <row r="91" spans="1:3" x14ac:dyDescent="0.25">
      <c r="A91" s="80">
        <v>8</v>
      </c>
      <c r="B91" s="251">
        <v>1</v>
      </c>
      <c r="C91" s="251">
        <v>1</v>
      </c>
    </row>
    <row r="92" spans="1:3" x14ac:dyDescent="0.25">
      <c r="A92" s="80">
        <v>3</v>
      </c>
      <c r="B92" s="251">
        <v>1</v>
      </c>
      <c r="C92" s="251">
        <v>0</v>
      </c>
    </row>
    <row r="93" spans="1:3" x14ac:dyDescent="0.25">
      <c r="A93" s="80">
        <v>7</v>
      </c>
      <c r="B93" s="251">
        <v>2</v>
      </c>
      <c r="C93" s="251">
        <v>0</v>
      </c>
    </row>
    <row r="94" spans="1:3" x14ac:dyDescent="0.25">
      <c r="A94" s="80">
        <v>8</v>
      </c>
      <c r="B94" s="251">
        <v>2</v>
      </c>
      <c r="C94" s="251">
        <v>0</v>
      </c>
    </row>
    <row r="95" spans="1:3" x14ac:dyDescent="0.25">
      <c r="A95" s="80">
        <v>9</v>
      </c>
      <c r="B95" s="251">
        <v>2</v>
      </c>
      <c r="C95" s="251">
        <v>0</v>
      </c>
    </row>
    <row r="96" spans="1:3" x14ac:dyDescent="0.25">
      <c r="A96" s="80">
        <v>8</v>
      </c>
      <c r="B96" s="251">
        <v>1</v>
      </c>
      <c r="C96" s="251">
        <v>0</v>
      </c>
    </row>
    <row r="97" spans="1:3" x14ac:dyDescent="0.25">
      <c r="A97" s="80">
        <v>3</v>
      </c>
      <c r="B97" s="251">
        <v>1</v>
      </c>
      <c r="C97" s="251">
        <v>0</v>
      </c>
    </row>
    <row r="98" spans="1:3" x14ac:dyDescent="0.25">
      <c r="A98" s="80">
        <v>2</v>
      </c>
      <c r="B98" s="251">
        <v>1</v>
      </c>
      <c r="C98" s="251">
        <v>0</v>
      </c>
    </row>
    <row r="99" spans="1:3" x14ac:dyDescent="0.25">
      <c r="A99" s="80">
        <v>4</v>
      </c>
      <c r="B99" s="251">
        <v>1</v>
      </c>
      <c r="C99" s="251">
        <v>0</v>
      </c>
    </row>
    <row r="100" spans="1:3" x14ac:dyDescent="0.25">
      <c r="A100" s="80">
        <v>10</v>
      </c>
      <c r="B100" s="251">
        <v>1</v>
      </c>
      <c r="C100" s="251">
        <v>0</v>
      </c>
    </row>
    <row r="101" spans="1:3" x14ac:dyDescent="0.25">
      <c r="A101" s="80">
        <v>2</v>
      </c>
      <c r="B101" s="251">
        <v>1</v>
      </c>
      <c r="C101" s="251">
        <v>0</v>
      </c>
    </row>
    <row r="102" spans="1:3" x14ac:dyDescent="0.25">
      <c r="A102" s="80">
        <v>2</v>
      </c>
      <c r="B102" s="251">
        <v>2</v>
      </c>
      <c r="C102" s="251">
        <v>1</v>
      </c>
    </row>
    <row r="103" spans="1:3" x14ac:dyDescent="0.25">
      <c r="A103" s="80">
        <v>0</v>
      </c>
      <c r="B103" s="251">
        <v>1</v>
      </c>
      <c r="C103" s="251">
        <v>0</v>
      </c>
    </row>
    <row r="104" spans="1:3" x14ac:dyDescent="0.25">
      <c r="A104" s="80">
        <v>0</v>
      </c>
      <c r="B104" s="251">
        <v>2</v>
      </c>
      <c r="C104" s="251">
        <v>1</v>
      </c>
    </row>
    <row r="105" spans="1:3" x14ac:dyDescent="0.25">
      <c r="A105" s="80">
        <v>13</v>
      </c>
      <c r="B105" s="251">
        <v>1</v>
      </c>
      <c r="C105" s="251">
        <v>0</v>
      </c>
    </row>
    <row r="106" spans="1:3" x14ac:dyDescent="0.25">
      <c r="A106" s="80">
        <v>0</v>
      </c>
      <c r="B106" s="251">
        <v>1</v>
      </c>
      <c r="C106" s="251">
        <v>0</v>
      </c>
    </row>
    <row r="107" spans="1:3" x14ac:dyDescent="0.25">
      <c r="A107" s="80">
        <v>2</v>
      </c>
      <c r="B107" s="251">
        <v>1</v>
      </c>
      <c r="C107" s="251">
        <v>0</v>
      </c>
    </row>
    <row r="108" spans="1:3" x14ac:dyDescent="0.25">
      <c r="A108" s="80">
        <v>3</v>
      </c>
      <c r="B108" s="251">
        <v>2</v>
      </c>
      <c r="C108" s="251">
        <v>0</v>
      </c>
    </row>
    <row r="109" spans="1:3" x14ac:dyDescent="0.25">
      <c r="A109" s="80">
        <v>4</v>
      </c>
      <c r="B109" s="251">
        <v>2</v>
      </c>
      <c r="C109" s="251">
        <v>1</v>
      </c>
    </row>
    <row r="110" spans="1:3" x14ac:dyDescent="0.25">
      <c r="A110" s="80">
        <v>2</v>
      </c>
      <c r="B110" s="251">
        <v>1</v>
      </c>
      <c r="C110" s="251">
        <v>0</v>
      </c>
    </row>
    <row r="111" spans="1:3" x14ac:dyDescent="0.25">
      <c r="A111" s="80">
        <v>0</v>
      </c>
      <c r="B111" s="251">
        <v>1</v>
      </c>
      <c r="C111" s="251">
        <v>0</v>
      </c>
    </row>
    <row r="112" spans="1:3" x14ac:dyDescent="0.25">
      <c r="A112" s="80">
        <v>12</v>
      </c>
      <c r="B112" s="251">
        <v>1</v>
      </c>
      <c r="C112" s="251">
        <v>0</v>
      </c>
    </row>
    <row r="113" spans="1:3" x14ac:dyDescent="0.25">
      <c r="A113" s="80">
        <v>7</v>
      </c>
      <c r="B113" s="251">
        <v>2</v>
      </c>
      <c r="C113" s="251">
        <v>1</v>
      </c>
    </row>
    <row r="114" spans="1:3" x14ac:dyDescent="0.25">
      <c r="A114" s="80">
        <v>3</v>
      </c>
      <c r="B114" s="251">
        <v>2</v>
      </c>
      <c r="C114" s="251">
        <v>0</v>
      </c>
    </row>
    <row r="115" spans="1:3" x14ac:dyDescent="0.25">
      <c r="A115" s="80">
        <v>3</v>
      </c>
      <c r="B115" s="251">
        <v>1</v>
      </c>
      <c r="C115" s="251">
        <v>0</v>
      </c>
    </row>
    <row r="116" spans="1:3" x14ac:dyDescent="0.25">
      <c r="A116" s="80">
        <v>0</v>
      </c>
      <c r="B116" s="251">
        <v>1</v>
      </c>
      <c r="C116" s="251">
        <v>0</v>
      </c>
    </row>
    <row r="117" spans="1:3" x14ac:dyDescent="0.25">
      <c r="A117" s="80">
        <v>3</v>
      </c>
      <c r="B117" s="251">
        <v>1</v>
      </c>
      <c r="C117" s="251">
        <v>0</v>
      </c>
    </row>
    <row r="118" spans="1:3" x14ac:dyDescent="0.25">
      <c r="A118" s="80">
        <v>10</v>
      </c>
      <c r="B118" s="251">
        <v>1</v>
      </c>
      <c r="C118" s="251">
        <v>0</v>
      </c>
    </row>
    <row r="119" spans="1:3" x14ac:dyDescent="0.25">
      <c r="A119" s="80">
        <v>7</v>
      </c>
      <c r="B119" s="251">
        <v>1</v>
      </c>
      <c r="C119" s="251">
        <v>0</v>
      </c>
    </row>
    <row r="120" spans="1:3" x14ac:dyDescent="0.25">
      <c r="A120" s="80">
        <v>0</v>
      </c>
      <c r="B120" s="251">
        <v>1</v>
      </c>
      <c r="C120" s="251">
        <v>0</v>
      </c>
    </row>
    <row r="121" spans="1:3" x14ac:dyDescent="0.25">
      <c r="A121" s="80">
        <v>12</v>
      </c>
      <c r="B121" s="251">
        <v>2</v>
      </c>
      <c r="C121" s="251">
        <v>0</v>
      </c>
    </row>
    <row r="122" spans="1:3" x14ac:dyDescent="0.25">
      <c r="A122" s="80">
        <v>7</v>
      </c>
      <c r="B122" s="251">
        <v>1</v>
      </c>
      <c r="C122" s="251">
        <v>0</v>
      </c>
    </row>
    <row r="123" spans="1:3" x14ac:dyDescent="0.25">
      <c r="A123" s="80">
        <v>7</v>
      </c>
      <c r="B123" s="251">
        <v>1</v>
      </c>
      <c r="C123" s="251">
        <v>0</v>
      </c>
    </row>
    <row r="124" spans="1:3" x14ac:dyDescent="0.25">
      <c r="A124" s="80">
        <v>4</v>
      </c>
      <c r="B124" s="251">
        <v>2</v>
      </c>
      <c r="C124" s="251">
        <v>1</v>
      </c>
    </row>
    <row r="125" spans="1:3" x14ac:dyDescent="0.25">
      <c r="A125" s="80">
        <v>18</v>
      </c>
      <c r="B125" s="251">
        <v>1</v>
      </c>
      <c r="C125" s="251">
        <v>0</v>
      </c>
    </row>
    <row r="126" spans="1:3" x14ac:dyDescent="0.25">
      <c r="A126" s="80">
        <v>7</v>
      </c>
      <c r="B126" s="251">
        <v>2</v>
      </c>
      <c r="C126" s="251">
        <v>1</v>
      </c>
    </row>
    <row r="127" spans="1:3" x14ac:dyDescent="0.25">
      <c r="A127" s="80">
        <v>4</v>
      </c>
      <c r="B127" s="251">
        <v>1</v>
      </c>
      <c r="C127" s="251">
        <v>0</v>
      </c>
    </row>
    <row r="128" spans="1:3" x14ac:dyDescent="0.25">
      <c r="A128" s="80">
        <v>10</v>
      </c>
      <c r="B128" s="251">
        <v>1</v>
      </c>
      <c r="C128" s="251">
        <v>1</v>
      </c>
    </row>
    <row r="129" spans="1:3" x14ac:dyDescent="0.25">
      <c r="A129" s="80">
        <v>0</v>
      </c>
      <c r="B129" s="251">
        <v>2</v>
      </c>
      <c r="C129" s="251">
        <v>1</v>
      </c>
    </row>
    <row r="130" spans="1:3" x14ac:dyDescent="0.25">
      <c r="A130" s="80">
        <v>1</v>
      </c>
      <c r="B130" s="251">
        <v>1</v>
      </c>
      <c r="C130" s="251">
        <v>0</v>
      </c>
    </row>
    <row r="131" spans="1:3" x14ac:dyDescent="0.25">
      <c r="A131" s="80">
        <v>11</v>
      </c>
      <c r="B131" s="251">
        <v>1</v>
      </c>
      <c r="C131" s="251">
        <v>0</v>
      </c>
    </row>
    <row r="132" spans="1:3" x14ac:dyDescent="0.25">
      <c r="A132" s="80">
        <v>2</v>
      </c>
      <c r="B132" s="251">
        <v>1</v>
      </c>
      <c r="C132" s="251">
        <v>0</v>
      </c>
    </row>
    <row r="133" spans="1:3" x14ac:dyDescent="0.25">
      <c r="A133" s="80">
        <v>2</v>
      </c>
      <c r="B133" s="251">
        <v>1</v>
      </c>
      <c r="C133" s="251">
        <v>0</v>
      </c>
    </row>
    <row r="134" spans="1:3" x14ac:dyDescent="0.25">
      <c r="A134" s="80">
        <v>2</v>
      </c>
      <c r="B134" s="251">
        <v>2</v>
      </c>
      <c r="C134" s="251">
        <v>1</v>
      </c>
    </row>
    <row r="135" spans="1:3" x14ac:dyDescent="0.25">
      <c r="A135" s="80">
        <v>7</v>
      </c>
      <c r="B135" s="251">
        <v>2</v>
      </c>
      <c r="C135" s="251">
        <v>0</v>
      </c>
    </row>
    <row r="136" spans="1:3" x14ac:dyDescent="0.25">
      <c r="A136" s="80">
        <v>7</v>
      </c>
      <c r="B136" s="251">
        <v>1</v>
      </c>
      <c r="C136" s="251">
        <v>0</v>
      </c>
    </row>
    <row r="137" spans="1:3" x14ac:dyDescent="0.25">
      <c r="A137" s="80">
        <v>2</v>
      </c>
      <c r="B137" s="251">
        <v>1</v>
      </c>
      <c r="C137" s="251">
        <v>0</v>
      </c>
    </row>
    <row r="138" spans="1:3" x14ac:dyDescent="0.25">
      <c r="A138" s="80">
        <v>2</v>
      </c>
      <c r="B138" s="251">
        <v>1</v>
      </c>
      <c r="C138" s="251">
        <v>1</v>
      </c>
    </row>
    <row r="139" spans="1:3" x14ac:dyDescent="0.25">
      <c r="A139" s="80">
        <v>11</v>
      </c>
      <c r="B139" s="251">
        <v>1</v>
      </c>
      <c r="C139" s="251">
        <v>0</v>
      </c>
    </row>
    <row r="140" spans="1:3" x14ac:dyDescent="0.25">
      <c r="A140" s="80">
        <v>2</v>
      </c>
      <c r="B140" s="251">
        <v>1</v>
      </c>
      <c r="C140" s="251">
        <v>0</v>
      </c>
    </row>
    <row r="141" spans="1:3" x14ac:dyDescent="0.25">
      <c r="A141" s="80">
        <v>9</v>
      </c>
      <c r="B141" s="251">
        <v>2</v>
      </c>
      <c r="C141" s="251">
        <v>0</v>
      </c>
    </row>
    <row r="142" spans="1:3" x14ac:dyDescent="0.25">
      <c r="A142" s="80">
        <v>4</v>
      </c>
      <c r="B142" s="251">
        <v>1</v>
      </c>
      <c r="C142" s="251">
        <v>1</v>
      </c>
    </row>
    <row r="143" spans="1:3" x14ac:dyDescent="0.25">
      <c r="A143" s="80">
        <v>5</v>
      </c>
      <c r="B143" s="251">
        <v>1</v>
      </c>
      <c r="C143" s="251">
        <v>0</v>
      </c>
    </row>
    <row r="144" spans="1:3" x14ac:dyDescent="0.25">
      <c r="A144" s="80">
        <v>2</v>
      </c>
      <c r="B144" s="251">
        <v>2</v>
      </c>
      <c r="C144" s="251">
        <v>0</v>
      </c>
    </row>
    <row r="145" spans="1:3" x14ac:dyDescent="0.25">
      <c r="A145" s="80">
        <v>4</v>
      </c>
      <c r="B145" s="251">
        <v>1</v>
      </c>
      <c r="C145" s="251">
        <v>0</v>
      </c>
    </row>
    <row r="146" spans="1:3" x14ac:dyDescent="0.25">
      <c r="A146" s="80">
        <v>7</v>
      </c>
      <c r="B146" s="251">
        <v>1</v>
      </c>
      <c r="C146" s="251">
        <v>0</v>
      </c>
    </row>
    <row r="147" spans="1:3" x14ac:dyDescent="0.25">
      <c r="A147" s="80">
        <v>2</v>
      </c>
      <c r="B147" s="251">
        <v>1</v>
      </c>
      <c r="C147" s="251">
        <v>0</v>
      </c>
    </row>
    <row r="148" spans="1:3" x14ac:dyDescent="0.25">
      <c r="A148" s="80">
        <v>3</v>
      </c>
      <c r="B148" s="251">
        <v>1</v>
      </c>
      <c r="C148" s="251">
        <v>0</v>
      </c>
    </row>
    <row r="149" spans="1:3" x14ac:dyDescent="0.25">
      <c r="A149" s="80">
        <v>6</v>
      </c>
      <c r="B149" s="251">
        <v>1</v>
      </c>
      <c r="C149" s="251">
        <v>0</v>
      </c>
    </row>
    <row r="150" spans="1:3" x14ac:dyDescent="0.25">
      <c r="A150" s="80">
        <v>0</v>
      </c>
      <c r="B150" s="251">
        <v>1</v>
      </c>
      <c r="C150" s="251">
        <v>0</v>
      </c>
    </row>
    <row r="151" spans="1:3" x14ac:dyDescent="0.25">
      <c r="A151" s="80">
        <v>0</v>
      </c>
      <c r="B151" s="251">
        <v>1</v>
      </c>
      <c r="C151" s="251">
        <v>0</v>
      </c>
    </row>
    <row r="152" spans="1:3" x14ac:dyDescent="0.25">
      <c r="A152" s="80">
        <v>7</v>
      </c>
      <c r="B152" s="251">
        <v>1</v>
      </c>
      <c r="C152" s="251">
        <v>0</v>
      </c>
    </row>
    <row r="153" spans="1:3" x14ac:dyDescent="0.25">
      <c r="A153" s="80">
        <v>8</v>
      </c>
      <c r="B153" s="251">
        <v>1</v>
      </c>
      <c r="C153" s="251">
        <v>0</v>
      </c>
    </row>
    <row r="154" spans="1:3" x14ac:dyDescent="0.25">
      <c r="A154" s="80">
        <v>7</v>
      </c>
      <c r="B154" s="251">
        <v>2</v>
      </c>
      <c r="C154" s="251">
        <v>0</v>
      </c>
    </row>
    <row r="155" spans="1:3" x14ac:dyDescent="0.25">
      <c r="A155" s="80">
        <v>9</v>
      </c>
      <c r="B155" s="251">
        <v>1</v>
      </c>
      <c r="C155" s="251">
        <v>0</v>
      </c>
    </row>
    <row r="156" spans="1:3" x14ac:dyDescent="0.25">
      <c r="A156" s="80">
        <v>8</v>
      </c>
      <c r="B156" s="251">
        <v>1</v>
      </c>
      <c r="C156" s="251">
        <v>0</v>
      </c>
    </row>
    <row r="157" spans="1:3" x14ac:dyDescent="0.25">
      <c r="A157" s="80">
        <v>7</v>
      </c>
      <c r="B157" s="251">
        <v>1</v>
      </c>
      <c r="C157" s="251">
        <v>0</v>
      </c>
    </row>
    <row r="158" spans="1:3" x14ac:dyDescent="0.25">
      <c r="A158" s="80">
        <v>0</v>
      </c>
      <c r="B158" s="251">
        <v>1</v>
      </c>
      <c r="C158" s="251">
        <v>0</v>
      </c>
    </row>
    <row r="159" spans="1:3" x14ac:dyDescent="0.25">
      <c r="A159" s="80">
        <v>0</v>
      </c>
      <c r="B159" s="251">
        <v>2</v>
      </c>
      <c r="C159" s="251">
        <v>0</v>
      </c>
    </row>
    <row r="160" spans="1:3" x14ac:dyDescent="0.25">
      <c r="A160" s="80">
        <v>11</v>
      </c>
      <c r="B160" s="251">
        <v>1</v>
      </c>
      <c r="C160" s="251">
        <v>0</v>
      </c>
    </row>
    <row r="161" spans="1:3" x14ac:dyDescent="0.25">
      <c r="A161" s="80">
        <v>3</v>
      </c>
      <c r="B161" s="251">
        <v>1</v>
      </c>
      <c r="C161" s="251">
        <v>0</v>
      </c>
    </row>
    <row r="162" spans="1:3" x14ac:dyDescent="0.25">
      <c r="A162" s="80">
        <v>2</v>
      </c>
      <c r="B162" s="251">
        <v>1</v>
      </c>
      <c r="C162" s="251">
        <v>0</v>
      </c>
    </row>
    <row r="163" spans="1:3" x14ac:dyDescent="0.25">
      <c r="A163" s="80">
        <v>2</v>
      </c>
      <c r="B163" s="251">
        <v>1</v>
      </c>
      <c r="C163" s="251">
        <v>0</v>
      </c>
    </row>
    <row r="164" spans="1:3" x14ac:dyDescent="0.25">
      <c r="A164" s="80">
        <v>2</v>
      </c>
      <c r="B164" s="251">
        <v>1</v>
      </c>
      <c r="C164" s="251">
        <v>0</v>
      </c>
    </row>
    <row r="165" spans="1:3" x14ac:dyDescent="0.25">
      <c r="A165" s="80">
        <v>3</v>
      </c>
      <c r="B165" s="251">
        <v>2</v>
      </c>
      <c r="C165" s="251">
        <v>0</v>
      </c>
    </row>
    <row r="166" spans="1:3" x14ac:dyDescent="0.25">
      <c r="A166" s="80">
        <v>1</v>
      </c>
      <c r="B166" s="251">
        <v>2</v>
      </c>
      <c r="C166" s="251">
        <v>0</v>
      </c>
    </row>
    <row r="167" spans="1:3" x14ac:dyDescent="0.25">
      <c r="A167" s="80">
        <v>4</v>
      </c>
      <c r="B167" s="251">
        <v>1</v>
      </c>
      <c r="C167" s="251">
        <v>0</v>
      </c>
    </row>
    <row r="168" spans="1:3" x14ac:dyDescent="0.25">
      <c r="A168" s="80">
        <v>8</v>
      </c>
      <c r="B168" s="251">
        <v>1</v>
      </c>
      <c r="C168" s="251">
        <v>0</v>
      </c>
    </row>
    <row r="169" spans="1:3" x14ac:dyDescent="0.25">
      <c r="A169" s="80">
        <v>9</v>
      </c>
      <c r="B169" s="251">
        <v>1</v>
      </c>
      <c r="C169" s="251">
        <v>0</v>
      </c>
    </row>
    <row r="170" spans="1:3" x14ac:dyDescent="0.25">
      <c r="A170" s="80">
        <v>3</v>
      </c>
      <c r="B170" s="251">
        <v>1</v>
      </c>
      <c r="C170" s="251">
        <v>0</v>
      </c>
    </row>
    <row r="171" spans="1:3" x14ac:dyDescent="0.25">
      <c r="A171" s="80">
        <v>4</v>
      </c>
      <c r="B171" s="251">
        <v>1</v>
      </c>
      <c r="C171" s="251">
        <v>0</v>
      </c>
    </row>
    <row r="172" spans="1:3" x14ac:dyDescent="0.25">
      <c r="A172" s="80">
        <v>2</v>
      </c>
      <c r="B172" s="251">
        <v>2</v>
      </c>
      <c r="C172" s="251">
        <v>0</v>
      </c>
    </row>
    <row r="173" spans="1:3" x14ac:dyDescent="0.25">
      <c r="A173" s="80">
        <v>0</v>
      </c>
      <c r="B173" s="251">
        <v>1</v>
      </c>
      <c r="C173" s="251">
        <v>1</v>
      </c>
    </row>
    <row r="174" spans="1:3" x14ac:dyDescent="0.25">
      <c r="A174" s="80">
        <v>7</v>
      </c>
      <c r="B174" s="251">
        <v>1</v>
      </c>
      <c r="C174" s="251">
        <v>0</v>
      </c>
    </row>
    <row r="175" spans="1:3" x14ac:dyDescent="0.25">
      <c r="A175" s="80">
        <v>9</v>
      </c>
      <c r="B175" s="251">
        <v>1</v>
      </c>
      <c r="C175" s="251">
        <v>0</v>
      </c>
    </row>
    <row r="176" spans="1:3" x14ac:dyDescent="0.25">
      <c r="A176" s="80">
        <v>4</v>
      </c>
      <c r="B176" s="251">
        <v>2</v>
      </c>
      <c r="C176" s="251">
        <v>0</v>
      </c>
    </row>
    <row r="177" spans="1:3" x14ac:dyDescent="0.25">
      <c r="A177" s="80">
        <v>2</v>
      </c>
      <c r="B177" s="251">
        <v>2</v>
      </c>
      <c r="C177" s="251">
        <v>0</v>
      </c>
    </row>
    <row r="178" spans="1:3" x14ac:dyDescent="0.25">
      <c r="A178" s="80">
        <v>1</v>
      </c>
      <c r="B178" s="251">
        <v>1</v>
      </c>
      <c r="C178" s="251">
        <v>0</v>
      </c>
    </row>
    <row r="179" spans="1:3" x14ac:dyDescent="0.25">
      <c r="A179" s="80">
        <v>0</v>
      </c>
      <c r="B179" s="251">
        <v>1</v>
      </c>
      <c r="C179" s="251">
        <v>1</v>
      </c>
    </row>
    <row r="180" spans="1:3" x14ac:dyDescent="0.25">
      <c r="A180" s="80">
        <v>13</v>
      </c>
      <c r="B180" s="251">
        <v>1</v>
      </c>
      <c r="C180" s="251">
        <v>0</v>
      </c>
    </row>
    <row r="181" spans="1:3" x14ac:dyDescent="0.25">
      <c r="A181" s="80">
        <v>2</v>
      </c>
      <c r="B181" s="251">
        <v>1</v>
      </c>
      <c r="C181" s="251">
        <v>0</v>
      </c>
    </row>
    <row r="182" spans="1:3" x14ac:dyDescent="0.25">
      <c r="A182" s="80">
        <v>2</v>
      </c>
      <c r="B182" s="251">
        <v>2</v>
      </c>
      <c r="C182" s="251">
        <v>0</v>
      </c>
    </row>
    <row r="183" spans="1:3" x14ac:dyDescent="0.25">
      <c r="A183" s="80">
        <v>2</v>
      </c>
      <c r="B183" s="251">
        <v>1</v>
      </c>
      <c r="C183" s="251">
        <v>0</v>
      </c>
    </row>
    <row r="184" spans="1:3" x14ac:dyDescent="0.25">
      <c r="A184" s="80">
        <v>3</v>
      </c>
      <c r="B184" s="251">
        <v>2</v>
      </c>
      <c r="C184" s="251">
        <v>1</v>
      </c>
    </row>
    <row r="185" spans="1:3" x14ac:dyDescent="0.25">
      <c r="A185" s="80">
        <v>2</v>
      </c>
      <c r="B185" s="251">
        <v>1</v>
      </c>
      <c r="C185" s="251">
        <v>0</v>
      </c>
    </row>
    <row r="186" spans="1:3" x14ac:dyDescent="0.25">
      <c r="A186" s="80">
        <v>2</v>
      </c>
      <c r="B186" s="251">
        <v>1</v>
      </c>
      <c r="C186" s="251">
        <v>0</v>
      </c>
    </row>
    <row r="187" spans="1:3" x14ac:dyDescent="0.25">
      <c r="A187" s="80">
        <v>7</v>
      </c>
      <c r="B187" s="251">
        <v>1</v>
      </c>
      <c r="C187" s="251">
        <v>0</v>
      </c>
    </row>
    <row r="188" spans="1:3" x14ac:dyDescent="0.25">
      <c r="A188" s="80">
        <v>8</v>
      </c>
      <c r="B188" s="251">
        <v>1</v>
      </c>
      <c r="C188" s="251">
        <v>0</v>
      </c>
    </row>
    <row r="189" spans="1:3" x14ac:dyDescent="0.25">
      <c r="A189" s="80">
        <v>15</v>
      </c>
      <c r="B189" s="251">
        <v>1</v>
      </c>
      <c r="C189" s="251">
        <v>0</v>
      </c>
    </row>
    <row r="190" spans="1:3" x14ac:dyDescent="0.25">
      <c r="A190" s="80">
        <v>9</v>
      </c>
      <c r="B190" s="251">
        <v>1</v>
      </c>
      <c r="C190" s="251">
        <v>0</v>
      </c>
    </row>
    <row r="191" spans="1:3" x14ac:dyDescent="0.25">
      <c r="A191" s="80">
        <v>7</v>
      </c>
      <c r="B191" s="251">
        <v>1</v>
      </c>
      <c r="C191" s="251">
        <v>0</v>
      </c>
    </row>
    <row r="192" spans="1:3" x14ac:dyDescent="0.25">
      <c r="A192" s="80">
        <v>18</v>
      </c>
      <c r="B192" s="251">
        <v>1</v>
      </c>
      <c r="C192" s="251">
        <v>0</v>
      </c>
    </row>
    <row r="193" spans="1:3" x14ac:dyDescent="0.25">
      <c r="A193" s="80">
        <v>7</v>
      </c>
      <c r="B193" s="251">
        <v>1</v>
      </c>
      <c r="C193" s="251">
        <v>0</v>
      </c>
    </row>
    <row r="194" spans="1:3" x14ac:dyDescent="0.25">
      <c r="A194" s="80">
        <v>0</v>
      </c>
      <c r="B194" s="251">
        <v>2</v>
      </c>
      <c r="C194" s="251">
        <v>1</v>
      </c>
    </row>
    <row r="195" spans="1:3" x14ac:dyDescent="0.25">
      <c r="A195" s="80">
        <v>4</v>
      </c>
      <c r="B195" s="251">
        <v>1</v>
      </c>
      <c r="C195" s="251">
        <v>0</v>
      </c>
    </row>
    <row r="196" spans="1:3" x14ac:dyDescent="0.25">
      <c r="A196" s="80">
        <v>8</v>
      </c>
      <c r="B196" s="251">
        <v>1</v>
      </c>
      <c r="C196" s="251">
        <v>0</v>
      </c>
    </row>
    <row r="197" spans="1:3" x14ac:dyDescent="0.25">
      <c r="A197" s="80">
        <v>7</v>
      </c>
      <c r="B197" s="251">
        <v>2</v>
      </c>
      <c r="C197" s="251">
        <v>0</v>
      </c>
    </row>
    <row r="198" spans="1:3" x14ac:dyDescent="0.25">
      <c r="A198" s="80">
        <v>2</v>
      </c>
      <c r="B198" s="251">
        <v>1</v>
      </c>
      <c r="C198" s="251">
        <v>0</v>
      </c>
    </row>
    <row r="199" spans="1:3" x14ac:dyDescent="0.25">
      <c r="A199" s="80">
        <v>3</v>
      </c>
      <c r="B199" s="251">
        <v>1</v>
      </c>
      <c r="C199" s="251">
        <v>0</v>
      </c>
    </row>
    <row r="200" spans="1:3" x14ac:dyDescent="0.25">
      <c r="A200" s="80">
        <v>0</v>
      </c>
      <c r="B200" s="251">
        <v>1</v>
      </c>
      <c r="C200" s="251">
        <v>0</v>
      </c>
    </row>
    <row r="201" spans="1:3" x14ac:dyDescent="0.25">
      <c r="A201" s="80">
        <v>7</v>
      </c>
      <c r="B201" s="251">
        <v>1</v>
      </c>
      <c r="C201" s="251">
        <v>0</v>
      </c>
    </row>
    <row r="202" spans="1:3" x14ac:dyDescent="0.25">
      <c r="A202" s="80">
        <v>2</v>
      </c>
      <c r="B202" s="251">
        <v>1</v>
      </c>
      <c r="C202" s="251">
        <v>0</v>
      </c>
    </row>
    <row r="203" spans="1:3" x14ac:dyDescent="0.25">
      <c r="A203" s="80">
        <v>7</v>
      </c>
      <c r="B203" s="251">
        <v>2</v>
      </c>
      <c r="C203" s="251">
        <v>0</v>
      </c>
    </row>
    <row r="204" spans="1:3" x14ac:dyDescent="0.25">
      <c r="A204" s="80">
        <v>3</v>
      </c>
      <c r="B204" s="251">
        <v>2</v>
      </c>
      <c r="C204" s="251">
        <v>0</v>
      </c>
    </row>
    <row r="205" spans="1:3" x14ac:dyDescent="0.25">
      <c r="A205" s="80">
        <v>2</v>
      </c>
      <c r="B205" s="251">
        <v>2</v>
      </c>
      <c r="C205" s="251">
        <v>0</v>
      </c>
    </row>
    <row r="206" spans="1:3" x14ac:dyDescent="0.25">
      <c r="A206" s="80">
        <v>0</v>
      </c>
      <c r="B206" s="251">
        <v>2</v>
      </c>
      <c r="C206" s="251">
        <v>1</v>
      </c>
    </row>
    <row r="207" spans="1:3" x14ac:dyDescent="0.25">
      <c r="A207" s="80">
        <v>4</v>
      </c>
      <c r="B207" s="251">
        <v>1</v>
      </c>
      <c r="C207" s="251">
        <v>1</v>
      </c>
    </row>
    <row r="208" spans="1:3" x14ac:dyDescent="0.25">
      <c r="A208" s="80">
        <v>2</v>
      </c>
      <c r="B208" s="251">
        <v>2</v>
      </c>
      <c r="C208" s="251">
        <v>0</v>
      </c>
    </row>
    <row r="209" spans="1:3" x14ac:dyDescent="0.25">
      <c r="A209" s="80">
        <v>1</v>
      </c>
      <c r="B209" s="251">
        <v>1</v>
      </c>
      <c r="C209" s="251">
        <v>0</v>
      </c>
    </row>
    <row r="210" spans="1:3" x14ac:dyDescent="0.25">
      <c r="A210" s="80">
        <v>2</v>
      </c>
      <c r="B210" s="251">
        <v>1</v>
      </c>
      <c r="C210" s="251">
        <v>0</v>
      </c>
    </row>
    <row r="211" spans="1:3" x14ac:dyDescent="0.25">
      <c r="A211" s="80">
        <v>2</v>
      </c>
      <c r="B211" s="251">
        <v>1</v>
      </c>
      <c r="C211" s="251">
        <v>0</v>
      </c>
    </row>
    <row r="212" spans="1:3" x14ac:dyDescent="0.25">
      <c r="A212" s="80">
        <v>8</v>
      </c>
      <c r="B212" s="251">
        <v>1</v>
      </c>
      <c r="C212" s="251">
        <v>1</v>
      </c>
    </row>
    <row r="213" spans="1:3" x14ac:dyDescent="0.25">
      <c r="A213" s="80">
        <v>8</v>
      </c>
      <c r="B213" s="251">
        <v>1</v>
      </c>
      <c r="C213" s="251">
        <v>0</v>
      </c>
    </row>
    <row r="214" spans="1:3" x14ac:dyDescent="0.25">
      <c r="A214" s="80">
        <v>7</v>
      </c>
      <c r="B214" s="251">
        <v>1</v>
      </c>
      <c r="C214" s="251">
        <v>0</v>
      </c>
    </row>
    <row r="215" spans="1:3" x14ac:dyDescent="0.25">
      <c r="A215" s="80">
        <v>9</v>
      </c>
      <c r="B215" s="251">
        <v>1</v>
      </c>
      <c r="C215" s="251">
        <v>0</v>
      </c>
    </row>
    <row r="216" spans="1:3" x14ac:dyDescent="0.25">
      <c r="A216" s="80">
        <v>2</v>
      </c>
      <c r="B216" s="251">
        <v>2</v>
      </c>
      <c r="C216" s="251">
        <v>1</v>
      </c>
    </row>
    <row r="217" spans="1:3" x14ac:dyDescent="0.25">
      <c r="A217" s="80">
        <v>0</v>
      </c>
      <c r="B217" s="251">
        <v>2</v>
      </c>
      <c r="C217" s="251">
        <v>0</v>
      </c>
    </row>
    <row r="218" spans="1:3" x14ac:dyDescent="0.25">
      <c r="A218" s="80">
        <v>3</v>
      </c>
      <c r="B218" s="251">
        <v>1</v>
      </c>
      <c r="C218" s="251">
        <v>1</v>
      </c>
    </row>
    <row r="219" spans="1:3" x14ac:dyDescent="0.25">
      <c r="A219" s="80">
        <v>2</v>
      </c>
      <c r="B219" s="251">
        <v>1</v>
      </c>
      <c r="C219" s="251">
        <v>1</v>
      </c>
    </row>
    <row r="220" spans="1:3" x14ac:dyDescent="0.25">
      <c r="A220" s="80">
        <v>7</v>
      </c>
      <c r="B220" s="251">
        <v>1</v>
      </c>
      <c r="C220" s="251">
        <v>0</v>
      </c>
    </row>
    <row r="221" spans="1:3" x14ac:dyDescent="0.25">
      <c r="A221" s="80">
        <v>2</v>
      </c>
      <c r="B221" s="251">
        <v>1</v>
      </c>
      <c r="C221" s="251">
        <v>0</v>
      </c>
    </row>
    <row r="222" spans="1:3" x14ac:dyDescent="0.25">
      <c r="A222" s="80">
        <v>11</v>
      </c>
      <c r="B222" s="251">
        <v>1</v>
      </c>
      <c r="C222" s="251">
        <v>0</v>
      </c>
    </row>
    <row r="223" spans="1:3" x14ac:dyDescent="0.25">
      <c r="A223" s="80">
        <v>2</v>
      </c>
      <c r="B223" s="251">
        <v>1</v>
      </c>
      <c r="C223" s="251">
        <v>0</v>
      </c>
    </row>
    <row r="224" spans="1:3" x14ac:dyDescent="0.25">
      <c r="A224" s="80">
        <v>8</v>
      </c>
      <c r="B224" s="251">
        <v>2</v>
      </c>
      <c r="C224" s="251">
        <v>0</v>
      </c>
    </row>
    <row r="225" spans="1:3" x14ac:dyDescent="0.25">
      <c r="A225" s="80">
        <v>10</v>
      </c>
      <c r="B225" s="251">
        <v>1</v>
      </c>
      <c r="C225" s="251">
        <v>0</v>
      </c>
    </row>
    <row r="226" spans="1:3" x14ac:dyDescent="0.25">
      <c r="A226" s="80">
        <v>4</v>
      </c>
      <c r="B226" s="251">
        <v>1</v>
      </c>
      <c r="C226" s="251">
        <v>0</v>
      </c>
    </row>
    <row r="227" spans="1:3" x14ac:dyDescent="0.25">
      <c r="A227" s="80">
        <v>0</v>
      </c>
      <c r="B227" s="251">
        <v>1</v>
      </c>
      <c r="C227" s="251">
        <v>0</v>
      </c>
    </row>
    <row r="228" spans="1:3" x14ac:dyDescent="0.25">
      <c r="A228" s="80">
        <v>8</v>
      </c>
      <c r="B228" s="251">
        <v>1</v>
      </c>
      <c r="C228" s="251">
        <v>0</v>
      </c>
    </row>
    <row r="229" spans="1:3" x14ac:dyDescent="0.25">
      <c r="A229" s="80">
        <v>10</v>
      </c>
      <c r="B229" s="251">
        <v>1</v>
      </c>
      <c r="C229" s="251">
        <v>0</v>
      </c>
    </row>
    <row r="230" spans="1:3" x14ac:dyDescent="0.25">
      <c r="A230" s="80">
        <v>7</v>
      </c>
      <c r="B230" s="251">
        <v>1</v>
      </c>
      <c r="C230" s="251">
        <v>0</v>
      </c>
    </row>
    <row r="231" spans="1:3" x14ac:dyDescent="0.25">
      <c r="A231" s="80">
        <v>3</v>
      </c>
      <c r="B231" s="251">
        <v>2</v>
      </c>
      <c r="C231" s="251">
        <v>1</v>
      </c>
    </row>
    <row r="232" spans="1:3" x14ac:dyDescent="0.25">
      <c r="A232" s="80">
        <v>2</v>
      </c>
      <c r="B232" s="251">
        <v>1</v>
      </c>
      <c r="C232" s="251">
        <v>0</v>
      </c>
    </row>
    <row r="233" spans="1:3" x14ac:dyDescent="0.25">
      <c r="A233" s="80">
        <v>17</v>
      </c>
      <c r="B233" s="251">
        <v>1</v>
      </c>
      <c r="C233" s="251">
        <v>0</v>
      </c>
    </row>
    <row r="234" spans="1:3" x14ac:dyDescent="0.25">
      <c r="A234" s="80">
        <v>2</v>
      </c>
      <c r="B234" s="251">
        <v>1</v>
      </c>
      <c r="C234" s="251">
        <v>0</v>
      </c>
    </row>
    <row r="235" spans="1:3" x14ac:dyDescent="0.25">
      <c r="A235" s="80">
        <v>0</v>
      </c>
      <c r="B235" s="251">
        <v>1</v>
      </c>
      <c r="C235" s="251">
        <v>0</v>
      </c>
    </row>
    <row r="236" spans="1:3" x14ac:dyDescent="0.25">
      <c r="A236" s="80">
        <v>4</v>
      </c>
      <c r="B236" s="251">
        <v>2</v>
      </c>
      <c r="C236" s="251">
        <v>1</v>
      </c>
    </row>
    <row r="237" spans="1:3" x14ac:dyDescent="0.25">
      <c r="A237" s="80">
        <v>13</v>
      </c>
      <c r="B237" s="251">
        <v>2</v>
      </c>
      <c r="C237" s="251">
        <v>0</v>
      </c>
    </row>
    <row r="238" spans="1:3" x14ac:dyDescent="0.25">
      <c r="A238" s="80">
        <v>7</v>
      </c>
      <c r="B238" s="251">
        <v>1</v>
      </c>
      <c r="C238" s="251">
        <v>1</v>
      </c>
    </row>
    <row r="239" spans="1:3" x14ac:dyDescent="0.25">
      <c r="A239" s="80">
        <v>7</v>
      </c>
      <c r="B239" s="251">
        <v>2</v>
      </c>
      <c r="C239" s="251">
        <v>0</v>
      </c>
    </row>
    <row r="240" spans="1:3" x14ac:dyDescent="0.25">
      <c r="A240" s="80">
        <v>3</v>
      </c>
      <c r="B240" s="251">
        <v>1</v>
      </c>
      <c r="C240" s="251">
        <v>0</v>
      </c>
    </row>
    <row r="241" spans="1:3" x14ac:dyDescent="0.25">
      <c r="A241" s="80">
        <v>2</v>
      </c>
      <c r="B241" s="251">
        <v>2</v>
      </c>
      <c r="C241" s="251">
        <v>1</v>
      </c>
    </row>
    <row r="242" spans="1:3" x14ac:dyDescent="0.25">
      <c r="A242" s="80">
        <v>2</v>
      </c>
      <c r="B242" s="251">
        <v>1</v>
      </c>
      <c r="C242" s="251">
        <v>0</v>
      </c>
    </row>
    <row r="243" spans="1:3" x14ac:dyDescent="0.25">
      <c r="A243" s="80">
        <v>2</v>
      </c>
      <c r="B243" s="251">
        <v>1</v>
      </c>
      <c r="C243" s="251">
        <v>0</v>
      </c>
    </row>
    <row r="244" spans="1:3" x14ac:dyDescent="0.25">
      <c r="A244" s="80">
        <v>0</v>
      </c>
      <c r="B244" s="251">
        <v>1</v>
      </c>
      <c r="C244" s="251">
        <v>0</v>
      </c>
    </row>
    <row r="245" spans="1:3" x14ac:dyDescent="0.25">
      <c r="A245" s="80">
        <v>8</v>
      </c>
      <c r="B245" s="251">
        <v>1</v>
      </c>
      <c r="C245" s="251">
        <v>0</v>
      </c>
    </row>
    <row r="246" spans="1:3" x14ac:dyDescent="0.25">
      <c r="A246" s="80">
        <v>0</v>
      </c>
      <c r="B246" s="251">
        <v>1</v>
      </c>
      <c r="C246" s="251">
        <v>0</v>
      </c>
    </row>
    <row r="247" spans="1:3" x14ac:dyDescent="0.25">
      <c r="A247" s="80">
        <v>2</v>
      </c>
      <c r="B247" s="251">
        <v>1</v>
      </c>
      <c r="C247" s="251">
        <v>0</v>
      </c>
    </row>
    <row r="248" spans="1:3" x14ac:dyDescent="0.25">
      <c r="A248" s="80">
        <v>2</v>
      </c>
      <c r="B248" s="251">
        <v>1</v>
      </c>
      <c r="C248" s="251">
        <v>0</v>
      </c>
    </row>
    <row r="249" spans="1:3" x14ac:dyDescent="0.25">
      <c r="A249" s="80">
        <v>9</v>
      </c>
      <c r="B249" s="251">
        <v>1</v>
      </c>
      <c r="C249" s="251">
        <v>0</v>
      </c>
    </row>
    <row r="250" spans="1:3" x14ac:dyDescent="0.25">
      <c r="A250" s="80">
        <v>1</v>
      </c>
      <c r="B250" s="251">
        <v>1</v>
      </c>
      <c r="C250" s="251">
        <v>0</v>
      </c>
    </row>
    <row r="251" spans="1:3" x14ac:dyDescent="0.25">
      <c r="A251" s="80">
        <v>2</v>
      </c>
      <c r="B251" s="251">
        <v>1</v>
      </c>
      <c r="C251" s="251">
        <v>0</v>
      </c>
    </row>
    <row r="252" spans="1:3" x14ac:dyDescent="0.25">
      <c r="A252" s="80">
        <v>0</v>
      </c>
      <c r="B252" s="251">
        <v>1</v>
      </c>
      <c r="C252" s="251">
        <v>1</v>
      </c>
    </row>
    <row r="253" spans="1:3" x14ac:dyDescent="0.25">
      <c r="A253" s="80">
        <v>6</v>
      </c>
      <c r="B253" s="251">
        <v>1</v>
      </c>
      <c r="C253" s="251">
        <v>0</v>
      </c>
    </row>
    <row r="254" spans="1:3" x14ac:dyDescent="0.25">
      <c r="A254" s="80">
        <v>5</v>
      </c>
      <c r="B254" s="251">
        <v>1</v>
      </c>
      <c r="C254" s="251">
        <v>0</v>
      </c>
    </row>
    <row r="255" spans="1:3" x14ac:dyDescent="0.25">
      <c r="A255" s="80">
        <v>2</v>
      </c>
      <c r="B255" s="251">
        <v>2</v>
      </c>
      <c r="C255" s="251">
        <v>0</v>
      </c>
    </row>
    <row r="256" spans="1:3" x14ac:dyDescent="0.25">
      <c r="A256" s="80">
        <v>2</v>
      </c>
      <c r="B256" s="251">
        <v>1</v>
      </c>
      <c r="C256" s="251">
        <v>0</v>
      </c>
    </row>
    <row r="257" spans="1:3" x14ac:dyDescent="0.25">
      <c r="A257" s="80">
        <v>2</v>
      </c>
      <c r="B257" s="251">
        <v>1</v>
      </c>
      <c r="C257" s="251">
        <v>0</v>
      </c>
    </row>
    <row r="258" spans="1:3" x14ac:dyDescent="0.25">
      <c r="A258" s="80">
        <v>6</v>
      </c>
      <c r="B258" s="251">
        <v>2</v>
      </c>
      <c r="C258" s="251">
        <v>0</v>
      </c>
    </row>
    <row r="259" spans="1:3" x14ac:dyDescent="0.25">
      <c r="A259" s="80">
        <v>7</v>
      </c>
      <c r="B259" s="251">
        <v>1</v>
      </c>
      <c r="C259" s="251">
        <v>0</v>
      </c>
    </row>
    <row r="260" spans="1:3" x14ac:dyDescent="0.25">
      <c r="A260" s="80">
        <v>0</v>
      </c>
      <c r="B260" s="251">
        <v>1</v>
      </c>
      <c r="C260" s="251">
        <v>0</v>
      </c>
    </row>
    <row r="261" spans="1:3" x14ac:dyDescent="0.25">
      <c r="A261" s="80">
        <v>4</v>
      </c>
      <c r="B261" s="251">
        <v>1</v>
      </c>
      <c r="C261" s="251">
        <v>1</v>
      </c>
    </row>
    <row r="262" spans="1:3" x14ac:dyDescent="0.25">
      <c r="A262" s="80">
        <v>1</v>
      </c>
      <c r="B262" s="251">
        <v>1</v>
      </c>
      <c r="C262" s="251">
        <v>0</v>
      </c>
    </row>
    <row r="263" spans="1:3" x14ac:dyDescent="0.25">
      <c r="A263" s="80">
        <v>7</v>
      </c>
      <c r="B263" s="251">
        <v>1</v>
      </c>
      <c r="C263" s="251">
        <v>0</v>
      </c>
    </row>
    <row r="264" spans="1:3" x14ac:dyDescent="0.25">
      <c r="A264" s="80">
        <v>2</v>
      </c>
      <c r="B264" s="251">
        <v>1</v>
      </c>
      <c r="C264" s="251">
        <v>0</v>
      </c>
    </row>
    <row r="265" spans="1:3" x14ac:dyDescent="0.25">
      <c r="A265" s="80">
        <v>7</v>
      </c>
      <c r="B265" s="251">
        <v>2</v>
      </c>
      <c r="C265" s="251">
        <v>0</v>
      </c>
    </row>
    <row r="266" spans="1:3" x14ac:dyDescent="0.25">
      <c r="A266" s="80">
        <v>0</v>
      </c>
      <c r="B266" s="251">
        <v>1</v>
      </c>
      <c r="C266" s="251">
        <v>1</v>
      </c>
    </row>
    <row r="267" spans="1:3" x14ac:dyDescent="0.25">
      <c r="A267" s="80">
        <v>0</v>
      </c>
      <c r="B267" s="251">
        <v>1</v>
      </c>
      <c r="C267" s="251">
        <v>0</v>
      </c>
    </row>
    <row r="268" spans="1:3" x14ac:dyDescent="0.25">
      <c r="A268" s="80">
        <v>0</v>
      </c>
      <c r="B268" s="251">
        <v>1</v>
      </c>
      <c r="C268" s="251">
        <v>0</v>
      </c>
    </row>
    <row r="269" spans="1:3" x14ac:dyDescent="0.25">
      <c r="A269" s="80">
        <v>3</v>
      </c>
      <c r="B269" s="251">
        <v>1</v>
      </c>
      <c r="C269" s="251">
        <v>0</v>
      </c>
    </row>
    <row r="270" spans="1:3" x14ac:dyDescent="0.25">
      <c r="A270" s="80">
        <v>7</v>
      </c>
      <c r="B270" s="251">
        <v>2</v>
      </c>
      <c r="C270" s="251">
        <v>0</v>
      </c>
    </row>
    <row r="271" spans="1:3" x14ac:dyDescent="0.25">
      <c r="A271" s="80">
        <v>13</v>
      </c>
      <c r="B271" s="251">
        <v>1</v>
      </c>
      <c r="C271" s="251">
        <v>0</v>
      </c>
    </row>
    <row r="272" spans="1:3" x14ac:dyDescent="0.25">
      <c r="A272" s="80">
        <v>10</v>
      </c>
      <c r="B272" s="251">
        <v>2</v>
      </c>
      <c r="C272" s="251">
        <v>0</v>
      </c>
    </row>
    <row r="273" spans="1:3" x14ac:dyDescent="0.25">
      <c r="A273" s="80">
        <v>7</v>
      </c>
      <c r="B273" s="251">
        <v>2</v>
      </c>
      <c r="C273" s="251">
        <v>1</v>
      </c>
    </row>
    <row r="274" spans="1:3" x14ac:dyDescent="0.25">
      <c r="A274" s="80">
        <v>2</v>
      </c>
      <c r="B274" s="251">
        <v>1</v>
      </c>
      <c r="C274" s="251">
        <v>0</v>
      </c>
    </row>
    <row r="275" spans="1:3" x14ac:dyDescent="0.25">
      <c r="A275" s="80">
        <v>4</v>
      </c>
      <c r="B275" s="251">
        <v>1</v>
      </c>
      <c r="C275" s="251">
        <v>0</v>
      </c>
    </row>
    <row r="276" spans="1:3" x14ac:dyDescent="0.25">
      <c r="A276" s="80">
        <v>2</v>
      </c>
      <c r="B276" s="251">
        <v>1</v>
      </c>
      <c r="C276" s="251">
        <v>0</v>
      </c>
    </row>
    <row r="277" spans="1:3" x14ac:dyDescent="0.25">
      <c r="A277" s="80">
        <v>2</v>
      </c>
      <c r="B277" s="251">
        <v>2</v>
      </c>
      <c r="C277" s="251">
        <v>0</v>
      </c>
    </row>
    <row r="278" spans="1:3" x14ac:dyDescent="0.25">
      <c r="A278" s="80">
        <v>7</v>
      </c>
      <c r="B278" s="251">
        <v>1</v>
      </c>
      <c r="C278" s="251">
        <v>0</v>
      </c>
    </row>
    <row r="279" spans="1:3" x14ac:dyDescent="0.25">
      <c r="A279" s="80">
        <v>0</v>
      </c>
      <c r="B279" s="251">
        <v>2</v>
      </c>
      <c r="C279" s="251">
        <v>0</v>
      </c>
    </row>
    <row r="280" spans="1:3" x14ac:dyDescent="0.25">
      <c r="A280" s="80">
        <v>5</v>
      </c>
      <c r="B280" s="251">
        <v>1</v>
      </c>
      <c r="C280" s="251">
        <v>0</v>
      </c>
    </row>
    <row r="281" spans="1:3" x14ac:dyDescent="0.25">
      <c r="A281" s="80">
        <v>4</v>
      </c>
      <c r="B281" s="251">
        <v>1</v>
      </c>
      <c r="C281" s="251">
        <v>0</v>
      </c>
    </row>
    <row r="282" spans="1:3" x14ac:dyDescent="0.25">
      <c r="A282" s="80">
        <v>3</v>
      </c>
      <c r="B282" s="251">
        <v>2</v>
      </c>
      <c r="C282" s="251">
        <v>0</v>
      </c>
    </row>
    <row r="283" spans="1:3" x14ac:dyDescent="0.25">
      <c r="A283" s="80">
        <v>16</v>
      </c>
      <c r="B283" s="251">
        <v>1</v>
      </c>
      <c r="C283" s="251">
        <v>0</v>
      </c>
    </row>
    <row r="284" spans="1:3" x14ac:dyDescent="0.25">
      <c r="A284" s="80">
        <v>7</v>
      </c>
      <c r="B284" s="251">
        <v>1</v>
      </c>
      <c r="C284" s="251">
        <v>0</v>
      </c>
    </row>
    <row r="285" spans="1:3" x14ac:dyDescent="0.25">
      <c r="A285" s="80">
        <v>7</v>
      </c>
      <c r="B285" s="251">
        <v>2</v>
      </c>
      <c r="C285" s="251">
        <v>0</v>
      </c>
    </row>
    <row r="286" spans="1:3" x14ac:dyDescent="0.25">
      <c r="A286" s="80">
        <v>3</v>
      </c>
      <c r="B286" s="251">
        <v>2</v>
      </c>
      <c r="C286" s="251">
        <v>0</v>
      </c>
    </row>
    <row r="287" spans="1:3" x14ac:dyDescent="0.25">
      <c r="A287" s="80">
        <v>12</v>
      </c>
      <c r="B287" s="251">
        <v>1</v>
      </c>
      <c r="C287" s="251">
        <v>0</v>
      </c>
    </row>
    <row r="288" spans="1:3" x14ac:dyDescent="0.25">
      <c r="A288" s="80">
        <v>0</v>
      </c>
      <c r="B288" s="251">
        <v>2</v>
      </c>
      <c r="C288" s="251">
        <v>1</v>
      </c>
    </row>
    <row r="289" spans="1:3" x14ac:dyDescent="0.25">
      <c r="A289" s="80">
        <v>2</v>
      </c>
      <c r="B289" s="251">
        <v>1</v>
      </c>
      <c r="C289" s="251">
        <v>0</v>
      </c>
    </row>
    <row r="290" spans="1:3" x14ac:dyDescent="0.25">
      <c r="A290" s="80">
        <v>2</v>
      </c>
      <c r="B290" s="251">
        <v>2</v>
      </c>
      <c r="C290" s="251">
        <v>1</v>
      </c>
    </row>
    <row r="291" spans="1:3" x14ac:dyDescent="0.25">
      <c r="A291" s="80">
        <v>3</v>
      </c>
      <c r="B291" s="251">
        <v>1</v>
      </c>
      <c r="C291" s="251">
        <v>0</v>
      </c>
    </row>
    <row r="292" spans="1:3" x14ac:dyDescent="0.25">
      <c r="A292" s="80">
        <v>2</v>
      </c>
      <c r="B292" s="251">
        <v>2</v>
      </c>
      <c r="C292" s="251">
        <v>0</v>
      </c>
    </row>
    <row r="293" spans="1:3" x14ac:dyDescent="0.25">
      <c r="A293" s="80">
        <v>0</v>
      </c>
      <c r="B293" s="251">
        <v>1</v>
      </c>
      <c r="C293" s="251">
        <v>0</v>
      </c>
    </row>
    <row r="294" spans="1:3" x14ac:dyDescent="0.25">
      <c r="A294" s="80">
        <v>2</v>
      </c>
      <c r="B294" s="251">
        <v>1</v>
      </c>
      <c r="C294" s="251">
        <v>0</v>
      </c>
    </row>
    <row r="295" spans="1:3" x14ac:dyDescent="0.25">
      <c r="A295" s="80">
        <v>7</v>
      </c>
      <c r="B295" s="251">
        <v>2</v>
      </c>
      <c r="C295" s="251">
        <v>1</v>
      </c>
    </row>
    <row r="296" spans="1:3" x14ac:dyDescent="0.25">
      <c r="A296" s="80">
        <v>2</v>
      </c>
      <c r="B296" s="251">
        <v>2</v>
      </c>
      <c r="C296" s="251">
        <v>0</v>
      </c>
    </row>
    <row r="297" spans="1:3" x14ac:dyDescent="0.25">
      <c r="A297" s="80">
        <v>4</v>
      </c>
      <c r="B297" s="251">
        <v>1</v>
      </c>
      <c r="C297" s="251">
        <v>0</v>
      </c>
    </row>
    <row r="298" spans="1:3" x14ac:dyDescent="0.25">
      <c r="A298" s="80">
        <v>0</v>
      </c>
      <c r="B298" s="251">
        <v>1</v>
      </c>
      <c r="C298" s="251">
        <v>1</v>
      </c>
    </row>
    <row r="299" spans="1:3" x14ac:dyDescent="0.25">
      <c r="A299" s="80">
        <v>9</v>
      </c>
      <c r="B299" s="251">
        <v>1</v>
      </c>
      <c r="C299" s="251">
        <v>0</v>
      </c>
    </row>
    <row r="300" spans="1:3" x14ac:dyDescent="0.25">
      <c r="A300" s="80">
        <v>0</v>
      </c>
      <c r="B300" s="251">
        <v>1</v>
      </c>
      <c r="C300" s="251">
        <v>0</v>
      </c>
    </row>
    <row r="301" spans="1:3" x14ac:dyDescent="0.25">
      <c r="A301" s="80">
        <v>1</v>
      </c>
      <c r="B301" s="251">
        <v>1</v>
      </c>
      <c r="C301" s="251">
        <v>0</v>
      </c>
    </row>
    <row r="302" spans="1:3" x14ac:dyDescent="0.25">
      <c r="A302" s="80">
        <v>10</v>
      </c>
      <c r="B302" s="251">
        <v>1</v>
      </c>
      <c r="C302" s="251">
        <v>0</v>
      </c>
    </row>
    <row r="303" spans="1:3" x14ac:dyDescent="0.25">
      <c r="A303" s="80">
        <v>0</v>
      </c>
      <c r="B303" s="251">
        <v>1</v>
      </c>
      <c r="C303" s="251">
        <v>0</v>
      </c>
    </row>
    <row r="304" spans="1:3" x14ac:dyDescent="0.25">
      <c r="A304" s="80">
        <v>3</v>
      </c>
      <c r="B304" s="251">
        <v>1</v>
      </c>
      <c r="C304" s="251">
        <v>0</v>
      </c>
    </row>
    <row r="305" spans="1:3" x14ac:dyDescent="0.25">
      <c r="A305" s="80">
        <v>7</v>
      </c>
      <c r="B305" s="251">
        <v>1</v>
      </c>
      <c r="C305" s="251">
        <v>0</v>
      </c>
    </row>
    <row r="306" spans="1:3" x14ac:dyDescent="0.25">
      <c r="A306" s="80">
        <v>10</v>
      </c>
      <c r="B306" s="251">
        <v>1</v>
      </c>
      <c r="C306" s="251">
        <v>0</v>
      </c>
    </row>
    <row r="307" spans="1:3" x14ac:dyDescent="0.25">
      <c r="A307" s="80">
        <v>8</v>
      </c>
      <c r="B307" s="251">
        <v>1</v>
      </c>
      <c r="C307" s="251">
        <v>0</v>
      </c>
    </row>
    <row r="308" spans="1:3" x14ac:dyDescent="0.25">
      <c r="A308" s="80">
        <v>8</v>
      </c>
      <c r="B308" s="251">
        <v>1</v>
      </c>
      <c r="C308" s="251">
        <v>0</v>
      </c>
    </row>
    <row r="309" spans="1:3" x14ac:dyDescent="0.25">
      <c r="A309" s="80">
        <v>8</v>
      </c>
      <c r="B309" s="251">
        <v>1</v>
      </c>
      <c r="C309" s="251">
        <v>0</v>
      </c>
    </row>
    <row r="310" spans="1:3" x14ac:dyDescent="0.25">
      <c r="A310" s="80">
        <v>3</v>
      </c>
      <c r="B310" s="251">
        <v>2</v>
      </c>
      <c r="C310" s="251">
        <v>0</v>
      </c>
    </row>
    <row r="311" spans="1:3" x14ac:dyDescent="0.25">
      <c r="A311" s="80">
        <v>2</v>
      </c>
      <c r="B311" s="251">
        <v>2</v>
      </c>
      <c r="C311" s="251">
        <v>0</v>
      </c>
    </row>
    <row r="312" spans="1:3" x14ac:dyDescent="0.25">
      <c r="A312" s="80">
        <v>2</v>
      </c>
      <c r="B312" s="251">
        <v>1</v>
      </c>
      <c r="C312" s="251">
        <v>0</v>
      </c>
    </row>
    <row r="313" spans="1:3" x14ac:dyDescent="0.25">
      <c r="A313" s="80">
        <v>9</v>
      </c>
      <c r="B313" s="251">
        <v>1</v>
      </c>
      <c r="C313" s="251">
        <v>0</v>
      </c>
    </row>
    <row r="314" spans="1:3" x14ac:dyDescent="0.25">
      <c r="A314" s="80">
        <v>2</v>
      </c>
      <c r="B314" s="251">
        <v>2</v>
      </c>
      <c r="C314" s="251">
        <v>0</v>
      </c>
    </row>
    <row r="315" spans="1:3" x14ac:dyDescent="0.25">
      <c r="A315" s="80">
        <v>6</v>
      </c>
      <c r="B315" s="251">
        <v>1</v>
      </c>
      <c r="C315" s="251">
        <v>0</v>
      </c>
    </row>
    <row r="316" spans="1:3" x14ac:dyDescent="0.25">
      <c r="A316" s="80">
        <v>9</v>
      </c>
      <c r="B316" s="251">
        <v>2</v>
      </c>
      <c r="C316" s="251">
        <v>0</v>
      </c>
    </row>
    <row r="317" spans="1:3" x14ac:dyDescent="0.25">
      <c r="A317" s="80">
        <v>7</v>
      </c>
      <c r="B317" s="251">
        <v>1</v>
      </c>
      <c r="C317" s="251">
        <v>0</v>
      </c>
    </row>
    <row r="318" spans="1:3" x14ac:dyDescent="0.25">
      <c r="A318" s="80">
        <v>1</v>
      </c>
      <c r="B318" s="251">
        <v>2</v>
      </c>
      <c r="C318" s="251">
        <v>0</v>
      </c>
    </row>
    <row r="319" spans="1:3" x14ac:dyDescent="0.25">
      <c r="A319" s="80">
        <v>2</v>
      </c>
      <c r="B319" s="251">
        <v>1</v>
      </c>
      <c r="C319" s="251">
        <v>1</v>
      </c>
    </row>
    <row r="320" spans="1:3" x14ac:dyDescent="0.25">
      <c r="A320" s="80">
        <v>3</v>
      </c>
      <c r="B320" s="251">
        <v>2</v>
      </c>
      <c r="C320" s="251">
        <v>0</v>
      </c>
    </row>
    <row r="321" spans="1:3" x14ac:dyDescent="0.25">
      <c r="A321" s="80">
        <v>12</v>
      </c>
      <c r="B321" s="251">
        <v>2</v>
      </c>
      <c r="C321" s="251">
        <v>0</v>
      </c>
    </row>
    <row r="322" spans="1:3" x14ac:dyDescent="0.25">
      <c r="A322" s="80">
        <v>4</v>
      </c>
      <c r="B322" s="251">
        <v>2</v>
      </c>
      <c r="C322" s="251">
        <v>0</v>
      </c>
    </row>
    <row r="323" spans="1:3" x14ac:dyDescent="0.25">
      <c r="A323" s="80">
        <v>7</v>
      </c>
      <c r="B323" s="251">
        <v>1</v>
      </c>
      <c r="C323" s="251">
        <v>0</v>
      </c>
    </row>
    <row r="324" spans="1:3" x14ac:dyDescent="0.25">
      <c r="A324" s="80">
        <v>7</v>
      </c>
      <c r="B324" s="251">
        <v>1</v>
      </c>
      <c r="C324" s="251">
        <v>0</v>
      </c>
    </row>
    <row r="325" spans="1:3" x14ac:dyDescent="0.25">
      <c r="A325" s="80">
        <v>2</v>
      </c>
      <c r="B325" s="251">
        <v>2</v>
      </c>
      <c r="C325" s="251">
        <v>1</v>
      </c>
    </row>
    <row r="326" spans="1:3" x14ac:dyDescent="0.25">
      <c r="A326" s="80">
        <v>8</v>
      </c>
      <c r="B326" s="251">
        <v>1</v>
      </c>
      <c r="C326" s="251">
        <v>0</v>
      </c>
    </row>
    <row r="327" spans="1:3" x14ac:dyDescent="0.25">
      <c r="A327" s="80">
        <v>9</v>
      </c>
      <c r="B327" s="251">
        <v>1</v>
      </c>
      <c r="C327" s="251">
        <v>0</v>
      </c>
    </row>
    <row r="328" spans="1:3" x14ac:dyDescent="0.25">
      <c r="A328" s="80">
        <v>9</v>
      </c>
      <c r="B328" s="251">
        <v>1</v>
      </c>
      <c r="C328" s="251">
        <v>0</v>
      </c>
    </row>
    <row r="329" spans="1:3" x14ac:dyDescent="0.25">
      <c r="A329" s="80">
        <v>0</v>
      </c>
      <c r="B329" s="251">
        <v>2</v>
      </c>
      <c r="C329" s="251">
        <v>1</v>
      </c>
    </row>
    <row r="330" spans="1:3" x14ac:dyDescent="0.25">
      <c r="A330" s="80">
        <v>7</v>
      </c>
      <c r="B330" s="251">
        <v>1</v>
      </c>
      <c r="C330" s="251">
        <v>0</v>
      </c>
    </row>
    <row r="331" spans="1:3" x14ac:dyDescent="0.25">
      <c r="A331" s="80">
        <v>2</v>
      </c>
      <c r="B331" s="251">
        <v>1</v>
      </c>
      <c r="C331" s="251">
        <v>0</v>
      </c>
    </row>
    <row r="332" spans="1:3" x14ac:dyDescent="0.25">
      <c r="A332" s="80">
        <v>7</v>
      </c>
      <c r="B332" s="251">
        <v>1</v>
      </c>
      <c r="C332" s="251">
        <v>0</v>
      </c>
    </row>
    <row r="333" spans="1:3" x14ac:dyDescent="0.25">
      <c r="A333" s="80">
        <v>4</v>
      </c>
      <c r="B333" s="251">
        <v>2</v>
      </c>
      <c r="C333" s="251">
        <v>0</v>
      </c>
    </row>
    <row r="334" spans="1:3" x14ac:dyDescent="0.25">
      <c r="A334" s="80">
        <v>3</v>
      </c>
      <c r="B334" s="251">
        <v>1</v>
      </c>
      <c r="C334" s="251">
        <v>0</v>
      </c>
    </row>
    <row r="335" spans="1:3" x14ac:dyDescent="0.25">
      <c r="A335" s="80">
        <v>0</v>
      </c>
      <c r="B335" s="251">
        <v>1</v>
      </c>
      <c r="C335" s="251">
        <v>0</v>
      </c>
    </row>
    <row r="336" spans="1:3" x14ac:dyDescent="0.25">
      <c r="A336" s="80">
        <v>9</v>
      </c>
      <c r="B336" s="251">
        <v>1</v>
      </c>
      <c r="C336" s="251">
        <v>0</v>
      </c>
    </row>
    <row r="337" spans="1:3" x14ac:dyDescent="0.25">
      <c r="A337" s="80">
        <v>3</v>
      </c>
      <c r="B337" s="251">
        <v>2</v>
      </c>
      <c r="C337" s="251">
        <v>0</v>
      </c>
    </row>
    <row r="338" spans="1:3" x14ac:dyDescent="0.25">
      <c r="A338" s="80">
        <v>7</v>
      </c>
      <c r="B338" s="251">
        <v>2</v>
      </c>
      <c r="C338" s="251">
        <v>1</v>
      </c>
    </row>
    <row r="339" spans="1:3" x14ac:dyDescent="0.25">
      <c r="A339" s="80">
        <v>2</v>
      </c>
      <c r="B339" s="251">
        <v>1</v>
      </c>
      <c r="C339" s="251">
        <v>0</v>
      </c>
    </row>
    <row r="340" spans="1:3" x14ac:dyDescent="0.25">
      <c r="A340" s="80">
        <v>9</v>
      </c>
      <c r="B340" s="251">
        <v>1</v>
      </c>
      <c r="C340" s="251">
        <v>0</v>
      </c>
    </row>
    <row r="341" spans="1:3" x14ac:dyDescent="0.25">
      <c r="A341" s="80">
        <v>7</v>
      </c>
      <c r="B341" s="251">
        <v>1</v>
      </c>
      <c r="C341" s="251">
        <v>0</v>
      </c>
    </row>
    <row r="342" spans="1:3" x14ac:dyDescent="0.25">
      <c r="A342" s="80">
        <v>2</v>
      </c>
      <c r="B342" s="251">
        <v>1</v>
      </c>
      <c r="C342" s="251">
        <v>0</v>
      </c>
    </row>
    <row r="343" spans="1:3" x14ac:dyDescent="0.25">
      <c r="A343" s="80">
        <v>10</v>
      </c>
      <c r="B343" s="251">
        <v>2</v>
      </c>
      <c r="C343" s="251">
        <v>0</v>
      </c>
    </row>
    <row r="344" spans="1:3" x14ac:dyDescent="0.25">
      <c r="A344" s="80">
        <v>9</v>
      </c>
      <c r="B344" s="251">
        <v>2</v>
      </c>
      <c r="C344" s="251">
        <v>0</v>
      </c>
    </row>
    <row r="345" spans="1:3" x14ac:dyDescent="0.25">
      <c r="A345" s="80">
        <v>7</v>
      </c>
      <c r="B345" s="251">
        <v>2</v>
      </c>
      <c r="C345" s="251">
        <v>0</v>
      </c>
    </row>
    <row r="346" spans="1:3" x14ac:dyDescent="0.25">
      <c r="A346" s="80">
        <v>6</v>
      </c>
      <c r="B346" s="251">
        <v>1</v>
      </c>
      <c r="C346" s="251">
        <v>0</v>
      </c>
    </row>
    <row r="347" spans="1:3" x14ac:dyDescent="0.25">
      <c r="A347" s="80">
        <v>2</v>
      </c>
      <c r="B347" s="251">
        <v>1</v>
      </c>
      <c r="C347" s="251">
        <v>0</v>
      </c>
    </row>
    <row r="348" spans="1:3" x14ac:dyDescent="0.25">
      <c r="A348" s="80">
        <v>4</v>
      </c>
      <c r="B348" s="251">
        <v>2</v>
      </c>
      <c r="C348" s="251">
        <v>0</v>
      </c>
    </row>
    <row r="349" spans="1:3" x14ac:dyDescent="0.25">
      <c r="A349" s="80">
        <v>0</v>
      </c>
      <c r="B349" s="251">
        <v>1</v>
      </c>
      <c r="C349" s="251">
        <v>0</v>
      </c>
    </row>
    <row r="350" spans="1:3" x14ac:dyDescent="0.25">
      <c r="A350" s="80">
        <v>0</v>
      </c>
      <c r="B350" s="251">
        <v>1</v>
      </c>
      <c r="C350" s="251">
        <v>0</v>
      </c>
    </row>
    <row r="351" spans="1:3" x14ac:dyDescent="0.25">
      <c r="A351" s="80">
        <v>3</v>
      </c>
      <c r="B351" s="251">
        <v>1</v>
      </c>
      <c r="C351" s="251">
        <v>0</v>
      </c>
    </row>
    <row r="352" spans="1:3" x14ac:dyDescent="0.25">
      <c r="A352" s="80">
        <v>2</v>
      </c>
      <c r="B352" s="251">
        <v>2</v>
      </c>
      <c r="C352" s="251">
        <v>0</v>
      </c>
    </row>
    <row r="353" spans="1:3" x14ac:dyDescent="0.25">
      <c r="A353" s="80">
        <v>0</v>
      </c>
      <c r="B353" s="251">
        <v>1</v>
      </c>
      <c r="C353" s="251">
        <v>0</v>
      </c>
    </row>
    <row r="354" spans="1:3" x14ac:dyDescent="0.25">
      <c r="A354" s="80">
        <v>0</v>
      </c>
      <c r="B354" s="251">
        <v>1</v>
      </c>
      <c r="C354" s="251">
        <v>0</v>
      </c>
    </row>
    <row r="355" spans="1:3" x14ac:dyDescent="0.25">
      <c r="A355" s="80">
        <v>7</v>
      </c>
      <c r="B355" s="251">
        <v>2</v>
      </c>
      <c r="C355" s="251">
        <v>0</v>
      </c>
    </row>
    <row r="356" spans="1:3" x14ac:dyDescent="0.25">
      <c r="A356" s="80">
        <v>2</v>
      </c>
      <c r="B356" s="251">
        <v>2</v>
      </c>
      <c r="C356" s="251">
        <v>0</v>
      </c>
    </row>
    <row r="357" spans="1:3" x14ac:dyDescent="0.25">
      <c r="A357" s="80">
        <v>7</v>
      </c>
      <c r="B357" s="251">
        <v>1</v>
      </c>
      <c r="C357" s="251">
        <v>0</v>
      </c>
    </row>
    <row r="358" spans="1:3" x14ac:dyDescent="0.25">
      <c r="A358" s="80">
        <v>0</v>
      </c>
      <c r="B358" s="251">
        <v>1</v>
      </c>
      <c r="C358" s="251">
        <v>0</v>
      </c>
    </row>
    <row r="359" spans="1:3" x14ac:dyDescent="0.25">
      <c r="A359" s="80">
        <v>2</v>
      </c>
      <c r="B359" s="251">
        <v>2</v>
      </c>
      <c r="C359" s="251">
        <v>1</v>
      </c>
    </row>
    <row r="360" spans="1:3" x14ac:dyDescent="0.25">
      <c r="A360" s="80">
        <v>0</v>
      </c>
      <c r="B360" s="251">
        <v>1</v>
      </c>
      <c r="C360" s="251">
        <v>0</v>
      </c>
    </row>
    <row r="361" spans="1:3" x14ac:dyDescent="0.25">
      <c r="A361" s="80">
        <v>9</v>
      </c>
      <c r="B361" s="251">
        <v>1</v>
      </c>
      <c r="C361" s="251">
        <v>0</v>
      </c>
    </row>
    <row r="362" spans="1:3" x14ac:dyDescent="0.25">
      <c r="A362" s="80">
        <v>2</v>
      </c>
      <c r="B362" s="251">
        <v>1</v>
      </c>
      <c r="C362" s="251">
        <v>0</v>
      </c>
    </row>
    <row r="363" spans="1:3" x14ac:dyDescent="0.25">
      <c r="A363" s="80">
        <v>7</v>
      </c>
      <c r="B363" s="251">
        <v>2</v>
      </c>
      <c r="C363" s="251">
        <v>0</v>
      </c>
    </row>
    <row r="364" spans="1:3" x14ac:dyDescent="0.25">
      <c r="A364" s="80">
        <v>2</v>
      </c>
      <c r="B364" s="251">
        <v>1</v>
      </c>
      <c r="C364" s="251">
        <v>0</v>
      </c>
    </row>
    <row r="365" spans="1:3" x14ac:dyDescent="0.25">
      <c r="A365" s="80">
        <v>0</v>
      </c>
      <c r="B365" s="251">
        <v>2</v>
      </c>
      <c r="C365" s="251">
        <v>1</v>
      </c>
    </row>
    <row r="366" spans="1:3" x14ac:dyDescent="0.25">
      <c r="A366" s="80">
        <v>4</v>
      </c>
      <c r="B366" s="251">
        <v>1</v>
      </c>
      <c r="C366" s="251">
        <v>0</v>
      </c>
    </row>
    <row r="367" spans="1:3" x14ac:dyDescent="0.25">
      <c r="A367" s="80">
        <v>0</v>
      </c>
      <c r="B367" s="251">
        <v>1</v>
      </c>
      <c r="C367" s="251">
        <v>0</v>
      </c>
    </row>
    <row r="368" spans="1:3" x14ac:dyDescent="0.25">
      <c r="A368" s="80">
        <v>7</v>
      </c>
      <c r="B368" s="251">
        <v>1</v>
      </c>
      <c r="C368" s="251">
        <v>1</v>
      </c>
    </row>
    <row r="369" spans="1:3" x14ac:dyDescent="0.25">
      <c r="A369" s="80">
        <v>3</v>
      </c>
      <c r="B369" s="251">
        <v>1</v>
      </c>
      <c r="C369" s="251">
        <v>0</v>
      </c>
    </row>
    <row r="370" spans="1:3" x14ac:dyDescent="0.25">
      <c r="A370" s="80">
        <v>4</v>
      </c>
      <c r="B370" s="251">
        <v>2</v>
      </c>
      <c r="C370" s="251">
        <v>1</v>
      </c>
    </row>
    <row r="371" spans="1:3" x14ac:dyDescent="0.25">
      <c r="A371" s="80">
        <v>2</v>
      </c>
      <c r="B371" s="251">
        <v>2</v>
      </c>
      <c r="C371" s="251">
        <v>0</v>
      </c>
    </row>
    <row r="372" spans="1:3" x14ac:dyDescent="0.25">
      <c r="A372" s="80">
        <v>0</v>
      </c>
      <c r="B372" s="251">
        <v>1</v>
      </c>
      <c r="C372" s="251">
        <v>1</v>
      </c>
    </row>
    <row r="373" spans="1:3" x14ac:dyDescent="0.25">
      <c r="A373" s="80">
        <v>2</v>
      </c>
      <c r="B373" s="251">
        <v>1</v>
      </c>
      <c r="C373" s="251">
        <v>0</v>
      </c>
    </row>
    <row r="374" spans="1:3" x14ac:dyDescent="0.25">
      <c r="A374" s="80">
        <v>1</v>
      </c>
      <c r="B374" s="251">
        <v>1</v>
      </c>
      <c r="C374" s="251">
        <v>0</v>
      </c>
    </row>
    <row r="375" spans="1:3" x14ac:dyDescent="0.25">
      <c r="A375" s="80">
        <v>2</v>
      </c>
      <c r="B375" s="251">
        <v>1</v>
      </c>
      <c r="C375" s="251">
        <v>0</v>
      </c>
    </row>
    <row r="376" spans="1:3" x14ac:dyDescent="0.25">
      <c r="A376" s="80">
        <v>5</v>
      </c>
      <c r="B376" s="251">
        <v>1</v>
      </c>
      <c r="C376" s="251">
        <v>0</v>
      </c>
    </row>
    <row r="377" spans="1:3" x14ac:dyDescent="0.25">
      <c r="A377" s="80">
        <v>2</v>
      </c>
      <c r="B377" s="251">
        <v>1</v>
      </c>
      <c r="C377" s="251">
        <v>0</v>
      </c>
    </row>
    <row r="378" spans="1:3" x14ac:dyDescent="0.25">
      <c r="A378" s="80">
        <v>7</v>
      </c>
      <c r="B378" s="251">
        <v>1</v>
      </c>
      <c r="C378" s="251">
        <v>0</v>
      </c>
    </row>
    <row r="379" spans="1:3" x14ac:dyDescent="0.25">
      <c r="A379" s="80">
        <v>2</v>
      </c>
      <c r="B379" s="251">
        <v>1</v>
      </c>
      <c r="C379" s="251">
        <v>0</v>
      </c>
    </row>
    <row r="380" spans="1:3" x14ac:dyDescent="0.25">
      <c r="A380" s="80">
        <v>2</v>
      </c>
      <c r="B380" s="251">
        <v>2</v>
      </c>
      <c r="C380" s="251">
        <v>1</v>
      </c>
    </row>
    <row r="381" spans="1:3" x14ac:dyDescent="0.25">
      <c r="A381" s="80">
        <v>4</v>
      </c>
      <c r="B381" s="251">
        <v>2</v>
      </c>
      <c r="C381" s="251">
        <v>0</v>
      </c>
    </row>
    <row r="382" spans="1:3" x14ac:dyDescent="0.25">
      <c r="A382" s="80">
        <v>2</v>
      </c>
      <c r="B382" s="251">
        <v>2</v>
      </c>
      <c r="C382" s="251">
        <v>0</v>
      </c>
    </row>
    <row r="383" spans="1:3" x14ac:dyDescent="0.25">
      <c r="A383" s="80">
        <v>0</v>
      </c>
      <c r="B383" s="251">
        <v>1</v>
      </c>
      <c r="C383" s="251">
        <v>0</v>
      </c>
    </row>
    <row r="384" spans="1:3" x14ac:dyDescent="0.25">
      <c r="A384" s="80">
        <v>4</v>
      </c>
      <c r="B384" s="251">
        <v>1</v>
      </c>
      <c r="C384" s="251">
        <v>1</v>
      </c>
    </row>
    <row r="385" spans="1:3" x14ac:dyDescent="0.25">
      <c r="A385" s="80">
        <v>1</v>
      </c>
      <c r="B385" s="251">
        <v>1</v>
      </c>
      <c r="C385" s="251">
        <v>0</v>
      </c>
    </row>
    <row r="386" spans="1:3" x14ac:dyDescent="0.25">
      <c r="A386" s="80">
        <v>9</v>
      </c>
      <c r="B386" s="251">
        <v>1</v>
      </c>
      <c r="C386" s="251">
        <v>0</v>
      </c>
    </row>
    <row r="387" spans="1:3" x14ac:dyDescent="0.25">
      <c r="A387" s="80">
        <v>0</v>
      </c>
      <c r="B387" s="251">
        <v>2</v>
      </c>
      <c r="C387" s="251">
        <v>1</v>
      </c>
    </row>
    <row r="388" spans="1:3" x14ac:dyDescent="0.25">
      <c r="A388" s="80">
        <v>7</v>
      </c>
      <c r="B388" s="251">
        <v>1</v>
      </c>
      <c r="C388" s="251">
        <v>0</v>
      </c>
    </row>
    <row r="389" spans="1:3" x14ac:dyDescent="0.25">
      <c r="A389" s="80">
        <v>4</v>
      </c>
      <c r="B389" s="251">
        <v>1</v>
      </c>
      <c r="C389" s="251">
        <v>0</v>
      </c>
    </row>
    <row r="390" spans="1:3" x14ac:dyDescent="0.25">
      <c r="A390" s="80">
        <v>2</v>
      </c>
      <c r="B390" s="251">
        <v>1</v>
      </c>
      <c r="C390" s="251">
        <v>0</v>
      </c>
    </row>
    <row r="391" spans="1:3" x14ac:dyDescent="0.25">
      <c r="A391" s="80">
        <v>0</v>
      </c>
      <c r="B391" s="251">
        <v>2</v>
      </c>
      <c r="C391" s="251">
        <v>0</v>
      </c>
    </row>
    <row r="392" spans="1:3" x14ac:dyDescent="0.25">
      <c r="A392" s="80">
        <v>10</v>
      </c>
      <c r="B392" s="251">
        <v>1</v>
      </c>
      <c r="C392" s="251">
        <v>0</v>
      </c>
    </row>
    <row r="393" spans="1:3" x14ac:dyDescent="0.25">
      <c r="A393" s="80">
        <v>0</v>
      </c>
      <c r="B393" s="251">
        <v>1</v>
      </c>
      <c r="C393" s="251">
        <v>0</v>
      </c>
    </row>
    <row r="394" spans="1:3" x14ac:dyDescent="0.25">
      <c r="A394" s="80">
        <v>2</v>
      </c>
      <c r="B394" s="251">
        <v>1</v>
      </c>
      <c r="C394" s="251">
        <v>0</v>
      </c>
    </row>
    <row r="395" spans="1:3" x14ac:dyDescent="0.25">
      <c r="A395" s="80">
        <v>2</v>
      </c>
      <c r="B395" s="251">
        <v>1</v>
      </c>
      <c r="C395" s="251">
        <v>0</v>
      </c>
    </row>
    <row r="396" spans="1:3" x14ac:dyDescent="0.25">
      <c r="A396" s="80">
        <v>10</v>
      </c>
      <c r="B396" s="251">
        <v>1</v>
      </c>
      <c r="C396" s="251">
        <v>0</v>
      </c>
    </row>
    <row r="397" spans="1:3" x14ac:dyDescent="0.25">
      <c r="A397" s="80">
        <v>2</v>
      </c>
      <c r="B397" s="251">
        <v>1</v>
      </c>
      <c r="C397" s="251">
        <v>0</v>
      </c>
    </row>
    <row r="398" spans="1:3" x14ac:dyDescent="0.25">
      <c r="A398" s="80">
        <v>2</v>
      </c>
      <c r="B398" s="251">
        <v>2</v>
      </c>
      <c r="C398" s="251">
        <v>0</v>
      </c>
    </row>
    <row r="399" spans="1:3" x14ac:dyDescent="0.25">
      <c r="A399" s="80">
        <v>4</v>
      </c>
      <c r="B399" s="251">
        <v>2</v>
      </c>
      <c r="C399" s="251">
        <v>0</v>
      </c>
    </row>
    <row r="400" spans="1:3" x14ac:dyDescent="0.25">
      <c r="A400" s="80">
        <v>11</v>
      </c>
      <c r="B400" s="251">
        <v>2</v>
      </c>
      <c r="C400" s="251">
        <v>0</v>
      </c>
    </row>
    <row r="401" spans="1:3" x14ac:dyDescent="0.25">
      <c r="A401" s="80">
        <v>2</v>
      </c>
      <c r="B401" s="251">
        <v>1</v>
      </c>
      <c r="C401" s="251">
        <v>0</v>
      </c>
    </row>
    <row r="402" spans="1:3" x14ac:dyDescent="0.25">
      <c r="A402" s="80">
        <v>8</v>
      </c>
      <c r="B402" s="251">
        <v>2</v>
      </c>
      <c r="C402" s="251">
        <v>0</v>
      </c>
    </row>
    <row r="403" spans="1:3" x14ac:dyDescent="0.25">
      <c r="A403" s="80">
        <v>7</v>
      </c>
      <c r="B403" s="251">
        <v>1</v>
      </c>
      <c r="C403" s="251">
        <v>0</v>
      </c>
    </row>
    <row r="404" spans="1:3" x14ac:dyDescent="0.25">
      <c r="A404" s="80">
        <v>4</v>
      </c>
      <c r="B404" s="251">
        <v>1</v>
      </c>
      <c r="C404" s="251">
        <v>0</v>
      </c>
    </row>
    <row r="405" spans="1:3" x14ac:dyDescent="0.25">
      <c r="A405" s="80">
        <v>7</v>
      </c>
      <c r="B405" s="251">
        <v>1</v>
      </c>
      <c r="C405" s="251">
        <v>0</v>
      </c>
    </row>
    <row r="406" spans="1:3" x14ac:dyDescent="0.25">
      <c r="A406" s="80">
        <v>0</v>
      </c>
      <c r="B406" s="251">
        <v>1</v>
      </c>
      <c r="C406" s="251">
        <v>0</v>
      </c>
    </row>
    <row r="407" spans="1:3" x14ac:dyDescent="0.25">
      <c r="A407" s="80">
        <v>2</v>
      </c>
      <c r="B407" s="251">
        <v>1</v>
      </c>
      <c r="C407" s="251">
        <v>1</v>
      </c>
    </row>
    <row r="408" spans="1:3" x14ac:dyDescent="0.25">
      <c r="A408" s="80">
        <v>4</v>
      </c>
      <c r="B408" s="251">
        <v>2</v>
      </c>
      <c r="C408" s="251">
        <v>0</v>
      </c>
    </row>
    <row r="409" spans="1:3" x14ac:dyDescent="0.25">
      <c r="A409" s="80">
        <v>2</v>
      </c>
      <c r="B409" s="251">
        <v>1</v>
      </c>
      <c r="C409" s="251">
        <v>0</v>
      </c>
    </row>
    <row r="410" spans="1:3" x14ac:dyDescent="0.25">
      <c r="A410" s="80">
        <v>2</v>
      </c>
      <c r="B410" s="251">
        <v>1</v>
      </c>
      <c r="C410" s="251">
        <v>0</v>
      </c>
    </row>
    <row r="411" spans="1:3" x14ac:dyDescent="0.25">
      <c r="A411" s="80">
        <v>4</v>
      </c>
      <c r="B411" s="251">
        <v>1</v>
      </c>
      <c r="C411" s="251">
        <v>0</v>
      </c>
    </row>
    <row r="412" spans="1:3" x14ac:dyDescent="0.25">
      <c r="A412" s="80">
        <v>4</v>
      </c>
      <c r="B412" s="251">
        <v>1</v>
      </c>
      <c r="C412" s="251">
        <v>0</v>
      </c>
    </row>
    <row r="413" spans="1:3" x14ac:dyDescent="0.25">
      <c r="A413" s="80">
        <v>8</v>
      </c>
      <c r="B413" s="251">
        <v>1</v>
      </c>
      <c r="C413" s="251">
        <v>0</v>
      </c>
    </row>
    <row r="414" spans="1:3" x14ac:dyDescent="0.25">
      <c r="A414" s="80">
        <v>7</v>
      </c>
      <c r="B414" s="251">
        <v>1</v>
      </c>
      <c r="C414" s="251">
        <v>0</v>
      </c>
    </row>
    <row r="415" spans="1:3" x14ac:dyDescent="0.25">
      <c r="A415" s="80">
        <v>5</v>
      </c>
      <c r="B415" s="251">
        <v>1</v>
      </c>
      <c r="C415" s="251">
        <v>0</v>
      </c>
    </row>
    <row r="416" spans="1:3" x14ac:dyDescent="0.25">
      <c r="A416" s="80">
        <v>3</v>
      </c>
      <c r="B416" s="251">
        <v>2</v>
      </c>
      <c r="C416" s="251">
        <v>1</v>
      </c>
    </row>
    <row r="417" spans="1:3" x14ac:dyDescent="0.25">
      <c r="A417" s="80">
        <v>2</v>
      </c>
      <c r="B417" s="251">
        <v>1</v>
      </c>
      <c r="C417" s="251">
        <v>1</v>
      </c>
    </row>
    <row r="418" spans="1:3" x14ac:dyDescent="0.25">
      <c r="A418" s="80">
        <v>0</v>
      </c>
      <c r="B418" s="251">
        <v>2</v>
      </c>
      <c r="C418" s="251">
        <v>0</v>
      </c>
    </row>
    <row r="419" spans="1:3" x14ac:dyDescent="0.25">
      <c r="A419" s="80">
        <v>15</v>
      </c>
      <c r="B419" s="251">
        <v>1</v>
      </c>
      <c r="C419" s="251">
        <v>0</v>
      </c>
    </row>
    <row r="420" spans="1:3" x14ac:dyDescent="0.25">
      <c r="A420" s="80">
        <v>2</v>
      </c>
      <c r="B420" s="251">
        <v>1</v>
      </c>
      <c r="C420" s="251">
        <v>0</v>
      </c>
    </row>
    <row r="421" spans="1:3" x14ac:dyDescent="0.25">
      <c r="A421" s="80">
        <v>3</v>
      </c>
      <c r="B421" s="251">
        <v>1</v>
      </c>
      <c r="C421" s="251">
        <v>0</v>
      </c>
    </row>
    <row r="422" spans="1:3" x14ac:dyDescent="0.25">
      <c r="A422" s="80">
        <v>2</v>
      </c>
      <c r="B422" s="251">
        <v>1</v>
      </c>
      <c r="C422" s="251">
        <v>0</v>
      </c>
    </row>
    <row r="423" spans="1:3" x14ac:dyDescent="0.25">
      <c r="A423" s="80">
        <v>2</v>
      </c>
      <c r="B423" s="251">
        <v>1</v>
      </c>
      <c r="C423" s="251">
        <v>1</v>
      </c>
    </row>
    <row r="424" spans="1:3" x14ac:dyDescent="0.25">
      <c r="A424" s="80">
        <v>0</v>
      </c>
      <c r="B424" s="251">
        <v>1</v>
      </c>
      <c r="C424" s="251">
        <v>1</v>
      </c>
    </row>
    <row r="425" spans="1:3" x14ac:dyDescent="0.25">
      <c r="A425" s="80">
        <v>8</v>
      </c>
      <c r="B425" s="251">
        <v>1</v>
      </c>
      <c r="C425" s="251">
        <v>0</v>
      </c>
    </row>
    <row r="426" spans="1:3" x14ac:dyDescent="0.25">
      <c r="A426" s="80">
        <v>0</v>
      </c>
      <c r="B426" s="251">
        <v>1</v>
      </c>
      <c r="C426" s="251">
        <v>0</v>
      </c>
    </row>
    <row r="427" spans="1:3" x14ac:dyDescent="0.25">
      <c r="A427" s="80">
        <v>10</v>
      </c>
      <c r="B427" s="251">
        <v>1</v>
      </c>
      <c r="C427" s="251">
        <v>0</v>
      </c>
    </row>
    <row r="428" spans="1:3" x14ac:dyDescent="0.25">
      <c r="A428" s="80">
        <v>7</v>
      </c>
      <c r="B428" s="251">
        <v>1</v>
      </c>
      <c r="C428" s="251">
        <v>0</v>
      </c>
    </row>
    <row r="429" spans="1:3" x14ac:dyDescent="0.25">
      <c r="A429" s="80">
        <v>13</v>
      </c>
      <c r="B429" s="251">
        <v>1</v>
      </c>
      <c r="C429" s="251">
        <v>0</v>
      </c>
    </row>
    <row r="430" spans="1:3" x14ac:dyDescent="0.25">
      <c r="A430" s="80">
        <v>0</v>
      </c>
      <c r="B430" s="251">
        <v>1</v>
      </c>
      <c r="C430" s="251">
        <v>0</v>
      </c>
    </row>
    <row r="431" spans="1:3" x14ac:dyDescent="0.25">
      <c r="A431" s="80">
        <v>2</v>
      </c>
      <c r="B431" s="251">
        <v>1</v>
      </c>
      <c r="C431" s="251">
        <v>0</v>
      </c>
    </row>
    <row r="432" spans="1:3" x14ac:dyDescent="0.25">
      <c r="A432" s="80">
        <v>4</v>
      </c>
      <c r="B432" s="251">
        <v>1</v>
      </c>
      <c r="C432" s="251">
        <v>0</v>
      </c>
    </row>
    <row r="433" spans="1:3" x14ac:dyDescent="0.25">
      <c r="A433" s="80">
        <v>0</v>
      </c>
      <c r="B433" s="251">
        <v>1</v>
      </c>
      <c r="C433" s="251">
        <v>0</v>
      </c>
    </row>
    <row r="434" spans="1:3" x14ac:dyDescent="0.25">
      <c r="A434" s="80">
        <v>3</v>
      </c>
      <c r="B434" s="251">
        <v>1</v>
      </c>
      <c r="C434" s="251">
        <v>0</v>
      </c>
    </row>
    <row r="435" spans="1:3" x14ac:dyDescent="0.25">
      <c r="A435" s="80">
        <v>2</v>
      </c>
      <c r="B435" s="251">
        <v>2</v>
      </c>
      <c r="C435" s="251">
        <v>0</v>
      </c>
    </row>
    <row r="436" spans="1:3" x14ac:dyDescent="0.25">
      <c r="A436" s="80">
        <v>8</v>
      </c>
      <c r="B436" s="251">
        <v>1</v>
      </c>
      <c r="C436" s="251">
        <v>0</v>
      </c>
    </row>
    <row r="437" spans="1:3" x14ac:dyDescent="0.25">
      <c r="A437" s="80">
        <v>6</v>
      </c>
      <c r="B437" s="251">
        <v>2</v>
      </c>
      <c r="C437" s="251">
        <v>1</v>
      </c>
    </row>
    <row r="438" spans="1:3" x14ac:dyDescent="0.25">
      <c r="A438" s="80">
        <v>3</v>
      </c>
      <c r="B438" s="251">
        <v>1</v>
      </c>
      <c r="C438" s="251">
        <v>1</v>
      </c>
    </row>
    <row r="439" spans="1:3" x14ac:dyDescent="0.25">
      <c r="A439" s="80">
        <v>2</v>
      </c>
      <c r="B439" s="251">
        <v>1</v>
      </c>
      <c r="C439" s="251">
        <v>0</v>
      </c>
    </row>
    <row r="440" spans="1:3" x14ac:dyDescent="0.25">
      <c r="A440" s="80">
        <v>7</v>
      </c>
      <c r="B440" s="251">
        <v>2</v>
      </c>
      <c r="C440" s="251">
        <v>0</v>
      </c>
    </row>
    <row r="441" spans="1:3" x14ac:dyDescent="0.25">
      <c r="A441" s="80">
        <v>0</v>
      </c>
      <c r="B441" s="251">
        <v>1</v>
      </c>
      <c r="C441" s="251">
        <v>1</v>
      </c>
    </row>
    <row r="442" spans="1:3" x14ac:dyDescent="0.25">
      <c r="A442" s="80">
        <v>2</v>
      </c>
      <c r="B442" s="251">
        <v>2</v>
      </c>
      <c r="C442" s="251">
        <v>1</v>
      </c>
    </row>
    <row r="443" spans="1:3" x14ac:dyDescent="0.25">
      <c r="A443" s="80">
        <v>2</v>
      </c>
      <c r="B443" s="251">
        <v>1</v>
      </c>
      <c r="C443" s="251">
        <v>0</v>
      </c>
    </row>
    <row r="444" spans="1:3" x14ac:dyDescent="0.25">
      <c r="A444" s="80">
        <v>3</v>
      </c>
      <c r="B444" s="251">
        <v>1</v>
      </c>
      <c r="C444" s="251">
        <v>0</v>
      </c>
    </row>
    <row r="445" spans="1:3" x14ac:dyDescent="0.25">
      <c r="A445" s="80">
        <v>2</v>
      </c>
      <c r="B445" s="251">
        <v>1</v>
      </c>
      <c r="C445" s="251">
        <v>1</v>
      </c>
    </row>
    <row r="446" spans="1:3" x14ac:dyDescent="0.25">
      <c r="A446" s="80">
        <v>7</v>
      </c>
      <c r="B446" s="251">
        <v>1</v>
      </c>
      <c r="C446" s="251">
        <v>0</v>
      </c>
    </row>
    <row r="447" spans="1:3" x14ac:dyDescent="0.25">
      <c r="A447" s="80">
        <v>9</v>
      </c>
      <c r="B447" s="251">
        <v>1</v>
      </c>
      <c r="C447" s="251">
        <v>0</v>
      </c>
    </row>
    <row r="448" spans="1:3" x14ac:dyDescent="0.25">
      <c r="A448" s="80">
        <v>3</v>
      </c>
      <c r="B448" s="251">
        <v>1</v>
      </c>
      <c r="C448" s="251">
        <v>0</v>
      </c>
    </row>
    <row r="449" spans="1:3" x14ac:dyDescent="0.25">
      <c r="A449" s="80">
        <v>9</v>
      </c>
      <c r="B449" s="251">
        <v>1</v>
      </c>
      <c r="C449" s="251">
        <v>0</v>
      </c>
    </row>
    <row r="450" spans="1:3" x14ac:dyDescent="0.25">
      <c r="A450" s="80">
        <v>6</v>
      </c>
      <c r="B450" s="251">
        <v>1</v>
      </c>
      <c r="C450" s="251">
        <v>0</v>
      </c>
    </row>
    <row r="451" spans="1:3" x14ac:dyDescent="0.25">
      <c r="A451" s="80">
        <v>3</v>
      </c>
      <c r="B451" s="251">
        <v>1</v>
      </c>
      <c r="C451" s="251">
        <v>0</v>
      </c>
    </row>
    <row r="452" spans="1:3" x14ac:dyDescent="0.25">
      <c r="A452" s="80">
        <v>5</v>
      </c>
      <c r="B452" s="251">
        <v>2</v>
      </c>
      <c r="C452" s="251">
        <v>0</v>
      </c>
    </row>
    <row r="453" spans="1:3" x14ac:dyDescent="0.25">
      <c r="A453" s="80">
        <v>9</v>
      </c>
      <c r="B453" s="251">
        <v>2</v>
      </c>
      <c r="C453" s="251">
        <v>0</v>
      </c>
    </row>
    <row r="454" spans="1:3" x14ac:dyDescent="0.25">
      <c r="A454" s="80">
        <v>7</v>
      </c>
      <c r="B454" s="251">
        <v>1</v>
      </c>
      <c r="C454" s="251">
        <v>0</v>
      </c>
    </row>
    <row r="455" spans="1:3" x14ac:dyDescent="0.25">
      <c r="A455" s="80">
        <v>7</v>
      </c>
      <c r="B455" s="251">
        <v>2</v>
      </c>
      <c r="C455" s="251">
        <v>1</v>
      </c>
    </row>
    <row r="456" spans="1:3" x14ac:dyDescent="0.25">
      <c r="A456" s="80">
        <v>2</v>
      </c>
      <c r="B456" s="251">
        <v>1</v>
      </c>
      <c r="C456" s="251">
        <v>0</v>
      </c>
    </row>
    <row r="457" spans="1:3" x14ac:dyDescent="0.25">
      <c r="A457" s="80">
        <v>1</v>
      </c>
      <c r="B457" s="251">
        <v>1</v>
      </c>
      <c r="C457" s="251">
        <v>0</v>
      </c>
    </row>
    <row r="458" spans="1:3" x14ac:dyDescent="0.25">
      <c r="A458" s="80">
        <v>4</v>
      </c>
      <c r="B458" s="251">
        <v>1</v>
      </c>
      <c r="C458" s="251">
        <v>0</v>
      </c>
    </row>
    <row r="459" spans="1:3" x14ac:dyDescent="0.25">
      <c r="A459" s="80">
        <v>0</v>
      </c>
      <c r="B459" s="251">
        <v>2</v>
      </c>
      <c r="C459" s="251">
        <v>1</v>
      </c>
    </row>
    <row r="460" spans="1:3" x14ac:dyDescent="0.25">
      <c r="A460" s="80">
        <v>0</v>
      </c>
      <c r="B460" s="251">
        <v>1</v>
      </c>
      <c r="C460" s="251">
        <v>0</v>
      </c>
    </row>
    <row r="461" spans="1:3" x14ac:dyDescent="0.25">
      <c r="A461" s="80">
        <v>7</v>
      </c>
      <c r="B461" s="251">
        <v>2</v>
      </c>
      <c r="C461" s="251">
        <v>0</v>
      </c>
    </row>
    <row r="462" spans="1:3" x14ac:dyDescent="0.25">
      <c r="A462" s="80">
        <v>0</v>
      </c>
      <c r="B462" s="251">
        <v>1</v>
      </c>
      <c r="C462" s="251">
        <v>0</v>
      </c>
    </row>
    <row r="463" spans="1:3" x14ac:dyDescent="0.25">
      <c r="A463" s="80">
        <v>4</v>
      </c>
      <c r="B463" s="251">
        <v>1</v>
      </c>
      <c r="C463" s="251">
        <v>0</v>
      </c>
    </row>
    <row r="464" spans="1:3" x14ac:dyDescent="0.25">
      <c r="A464" s="80">
        <v>7</v>
      </c>
      <c r="B464" s="251">
        <v>1</v>
      </c>
      <c r="C464" s="251">
        <v>0</v>
      </c>
    </row>
    <row r="465" spans="1:3" x14ac:dyDescent="0.25">
      <c r="A465" s="80">
        <v>0</v>
      </c>
      <c r="B465" s="251">
        <v>2</v>
      </c>
      <c r="C465" s="251">
        <v>1</v>
      </c>
    </row>
    <row r="466" spans="1:3" x14ac:dyDescent="0.25">
      <c r="A466" s="80">
        <v>5</v>
      </c>
      <c r="B466" s="251">
        <v>1</v>
      </c>
      <c r="C466" s="251">
        <v>0</v>
      </c>
    </row>
    <row r="467" spans="1:3" x14ac:dyDescent="0.25">
      <c r="A467" s="80">
        <v>2</v>
      </c>
      <c r="B467" s="251">
        <v>1</v>
      </c>
      <c r="C467" s="251">
        <v>0</v>
      </c>
    </row>
    <row r="468" spans="1:3" x14ac:dyDescent="0.25">
      <c r="A468" s="80">
        <v>16</v>
      </c>
      <c r="B468" s="251">
        <v>1</v>
      </c>
      <c r="C468" s="251">
        <v>0</v>
      </c>
    </row>
    <row r="469" spans="1:3" x14ac:dyDescent="0.25">
      <c r="A469" s="80">
        <v>5</v>
      </c>
      <c r="B469" s="251">
        <v>1</v>
      </c>
      <c r="C469" s="251">
        <v>0</v>
      </c>
    </row>
    <row r="470" spans="1:3" x14ac:dyDescent="0.25">
      <c r="A470" s="80">
        <v>9</v>
      </c>
      <c r="B470" s="251">
        <v>2</v>
      </c>
      <c r="C470" s="251">
        <v>0</v>
      </c>
    </row>
    <row r="471" spans="1:3" x14ac:dyDescent="0.25">
      <c r="A471" s="80">
        <v>2</v>
      </c>
      <c r="B471" s="251">
        <v>1</v>
      </c>
      <c r="C471" s="251">
        <v>1</v>
      </c>
    </row>
    <row r="472" spans="1:3" x14ac:dyDescent="0.25">
      <c r="A472" s="80">
        <v>2</v>
      </c>
      <c r="B472" s="251">
        <v>1</v>
      </c>
      <c r="C472" s="251">
        <v>0</v>
      </c>
    </row>
    <row r="473" spans="1:3" x14ac:dyDescent="0.25">
      <c r="A473" s="80">
        <v>0</v>
      </c>
      <c r="B473" s="251">
        <v>1</v>
      </c>
      <c r="C473" s="251">
        <v>0</v>
      </c>
    </row>
    <row r="474" spans="1:3" x14ac:dyDescent="0.25">
      <c r="A474" s="80">
        <v>5</v>
      </c>
      <c r="B474" s="251">
        <v>1</v>
      </c>
      <c r="C474" s="251">
        <v>0</v>
      </c>
    </row>
    <row r="475" spans="1:3" x14ac:dyDescent="0.25">
      <c r="A475" s="80">
        <v>9</v>
      </c>
      <c r="B475" s="251">
        <v>2</v>
      </c>
      <c r="C475" s="251">
        <v>0</v>
      </c>
    </row>
    <row r="476" spans="1:3" x14ac:dyDescent="0.25">
      <c r="A476" s="80">
        <v>5</v>
      </c>
      <c r="B476" s="251">
        <v>2</v>
      </c>
      <c r="C476" s="251">
        <v>0</v>
      </c>
    </row>
    <row r="477" spans="1:3" x14ac:dyDescent="0.25">
      <c r="A477" s="80">
        <v>3</v>
      </c>
      <c r="B477" s="251">
        <v>1</v>
      </c>
      <c r="C477" s="251">
        <v>0</v>
      </c>
    </row>
    <row r="478" spans="1:3" x14ac:dyDescent="0.25">
      <c r="A478" s="80">
        <v>0</v>
      </c>
      <c r="B478" s="251">
        <v>1</v>
      </c>
      <c r="C478" s="251">
        <v>0</v>
      </c>
    </row>
    <row r="479" spans="1:3" x14ac:dyDescent="0.25">
      <c r="A479" s="80">
        <v>5</v>
      </c>
      <c r="B479" s="251">
        <v>1</v>
      </c>
      <c r="C479" s="251">
        <v>0</v>
      </c>
    </row>
    <row r="480" spans="1:3" x14ac:dyDescent="0.25">
      <c r="A480" s="80">
        <v>4</v>
      </c>
      <c r="B480" s="251">
        <v>1</v>
      </c>
      <c r="C480" s="251">
        <v>0</v>
      </c>
    </row>
    <row r="481" spans="1:3" x14ac:dyDescent="0.25">
      <c r="A481" s="80">
        <v>3</v>
      </c>
      <c r="B481" s="251">
        <v>2</v>
      </c>
      <c r="C481" s="251">
        <v>1</v>
      </c>
    </row>
    <row r="482" spans="1:3" x14ac:dyDescent="0.25">
      <c r="A482" s="80">
        <v>0</v>
      </c>
      <c r="B482" s="251">
        <v>1</v>
      </c>
      <c r="C482" s="251">
        <v>1</v>
      </c>
    </row>
    <row r="483" spans="1:3" x14ac:dyDescent="0.25">
      <c r="A483" s="80">
        <v>5</v>
      </c>
      <c r="B483" s="251">
        <v>2</v>
      </c>
      <c r="C483" s="251">
        <v>0</v>
      </c>
    </row>
    <row r="484" spans="1:3" x14ac:dyDescent="0.25">
      <c r="A484" s="80">
        <v>1</v>
      </c>
      <c r="B484" s="251">
        <v>1</v>
      </c>
      <c r="C484" s="251">
        <v>1</v>
      </c>
    </row>
    <row r="485" spans="1:3" x14ac:dyDescent="0.25">
      <c r="A485" s="80">
        <v>2</v>
      </c>
      <c r="B485" s="251">
        <v>1</v>
      </c>
      <c r="C485" s="251">
        <v>0</v>
      </c>
    </row>
    <row r="486" spans="1:3" x14ac:dyDescent="0.25">
      <c r="A486" s="80">
        <v>7</v>
      </c>
      <c r="B486" s="251">
        <v>1</v>
      </c>
      <c r="C486" s="251">
        <v>0</v>
      </c>
    </row>
    <row r="487" spans="1:3" x14ac:dyDescent="0.25">
      <c r="A487" s="80">
        <v>3</v>
      </c>
      <c r="B487" s="251">
        <v>1</v>
      </c>
      <c r="C487" s="251">
        <v>0</v>
      </c>
    </row>
    <row r="488" spans="1:3" x14ac:dyDescent="0.25">
      <c r="A488" s="80">
        <v>0</v>
      </c>
      <c r="B488" s="251">
        <v>2</v>
      </c>
      <c r="C488" s="251">
        <v>0</v>
      </c>
    </row>
    <row r="489" spans="1:3" x14ac:dyDescent="0.25">
      <c r="A489" s="80">
        <v>0</v>
      </c>
      <c r="B489" s="251">
        <v>1</v>
      </c>
      <c r="C489" s="251">
        <v>0</v>
      </c>
    </row>
    <row r="490" spans="1:3" x14ac:dyDescent="0.25">
      <c r="A490" s="80">
        <v>2</v>
      </c>
      <c r="B490" s="251">
        <v>1</v>
      </c>
      <c r="C490" s="251">
        <v>0</v>
      </c>
    </row>
    <row r="491" spans="1:3" x14ac:dyDescent="0.25">
      <c r="A491" s="80">
        <v>0</v>
      </c>
      <c r="B491" s="251">
        <v>2</v>
      </c>
      <c r="C491" s="251">
        <v>0</v>
      </c>
    </row>
    <row r="492" spans="1:3" x14ac:dyDescent="0.25">
      <c r="A492" s="80">
        <v>0</v>
      </c>
      <c r="B492" s="251">
        <v>1</v>
      </c>
      <c r="C492" s="251">
        <v>0</v>
      </c>
    </row>
    <row r="493" spans="1:3" x14ac:dyDescent="0.25">
      <c r="A493" s="80">
        <v>7</v>
      </c>
      <c r="B493" s="251">
        <v>2</v>
      </c>
      <c r="C493" s="251">
        <v>0</v>
      </c>
    </row>
    <row r="494" spans="1:3" x14ac:dyDescent="0.25">
      <c r="A494" s="80">
        <v>2</v>
      </c>
      <c r="B494" s="251">
        <v>1</v>
      </c>
      <c r="C494" s="251">
        <v>0</v>
      </c>
    </row>
    <row r="495" spans="1:3" x14ac:dyDescent="0.25">
      <c r="A495" s="80">
        <v>2</v>
      </c>
      <c r="B495" s="251">
        <v>1</v>
      </c>
      <c r="C495" s="251">
        <v>0</v>
      </c>
    </row>
    <row r="496" spans="1:3" x14ac:dyDescent="0.25">
      <c r="A496" s="80">
        <v>2</v>
      </c>
      <c r="B496" s="251">
        <v>2</v>
      </c>
      <c r="C496" s="251">
        <v>0</v>
      </c>
    </row>
    <row r="497" spans="1:3" x14ac:dyDescent="0.25">
      <c r="A497" s="80">
        <v>3</v>
      </c>
      <c r="B497" s="251">
        <v>1</v>
      </c>
      <c r="C497" s="251">
        <v>1</v>
      </c>
    </row>
    <row r="498" spans="1:3" x14ac:dyDescent="0.25">
      <c r="A498" s="80">
        <v>2</v>
      </c>
      <c r="B498" s="251">
        <v>1</v>
      </c>
      <c r="C498" s="251">
        <v>0</v>
      </c>
    </row>
    <row r="499" spans="1:3" x14ac:dyDescent="0.25">
      <c r="A499" s="80">
        <v>2</v>
      </c>
      <c r="B499" s="251">
        <v>2</v>
      </c>
      <c r="C499" s="251">
        <v>0</v>
      </c>
    </row>
    <row r="500" spans="1:3" x14ac:dyDescent="0.25">
      <c r="A500" s="80">
        <v>2</v>
      </c>
      <c r="B500" s="251">
        <v>1</v>
      </c>
      <c r="C500" s="251">
        <v>0</v>
      </c>
    </row>
    <row r="501" spans="1:3" x14ac:dyDescent="0.25">
      <c r="A501" s="80">
        <v>0</v>
      </c>
      <c r="B501" s="251">
        <v>1</v>
      </c>
      <c r="C501" s="251">
        <v>0</v>
      </c>
    </row>
    <row r="502" spans="1:3" x14ac:dyDescent="0.25">
      <c r="A502" s="80">
        <v>4</v>
      </c>
      <c r="B502" s="251">
        <v>2</v>
      </c>
      <c r="C502" s="251">
        <v>0</v>
      </c>
    </row>
    <row r="503" spans="1:3" x14ac:dyDescent="0.25">
      <c r="A503" s="80">
        <v>0</v>
      </c>
      <c r="B503" s="251">
        <v>1</v>
      </c>
      <c r="C503" s="251">
        <v>0</v>
      </c>
    </row>
    <row r="504" spans="1:3" x14ac:dyDescent="0.25">
      <c r="A504" s="80">
        <v>7</v>
      </c>
      <c r="B504" s="251">
        <v>1</v>
      </c>
      <c r="C504" s="251">
        <v>0</v>
      </c>
    </row>
    <row r="505" spans="1:3" x14ac:dyDescent="0.25">
      <c r="A505" s="80">
        <v>9</v>
      </c>
      <c r="B505" s="251">
        <v>1</v>
      </c>
      <c r="C505" s="251">
        <v>0</v>
      </c>
    </row>
    <row r="506" spans="1:3" x14ac:dyDescent="0.25">
      <c r="A506" s="80">
        <v>1</v>
      </c>
      <c r="B506" s="251">
        <v>1</v>
      </c>
      <c r="C506" s="251">
        <v>1</v>
      </c>
    </row>
    <row r="507" spans="1:3" x14ac:dyDescent="0.25">
      <c r="A507" s="80">
        <v>2</v>
      </c>
      <c r="B507" s="251">
        <v>2</v>
      </c>
      <c r="C507" s="251">
        <v>0</v>
      </c>
    </row>
    <row r="508" spans="1:3" x14ac:dyDescent="0.25">
      <c r="A508" s="80">
        <v>7</v>
      </c>
      <c r="B508" s="251">
        <v>1</v>
      </c>
      <c r="C508" s="251">
        <v>0</v>
      </c>
    </row>
    <row r="509" spans="1:3" x14ac:dyDescent="0.25">
      <c r="A509" s="80">
        <v>0</v>
      </c>
      <c r="B509" s="251">
        <v>1</v>
      </c>
      <c r="C509" s="251">
        <v>0</v>
      </c>
    </row>
    <row r="510" spans="1:3" x14ac:dyDescent="0.25">
      <c r="A510" s="80">
        <v>11</v>
      </c>
      <c r="B510" s="251">
        <v>1</v>
      </c>
      <c r="C510" s="251">
        <v>0</v>
      </c>
    </row>
    <row r="511" spans="1:3" x14ac:dyDescent="0.25">
      <c r="A511" s="80">
        <v>11</v>
      </c>
      <c r="B511" s="251">
        <v>1</v>
      </c>
      <c r="C511" s="251">
        <v>0</v>
      </c>
    </row>
    <row r="512" spans="1:3" x14ac:dyDescent="0.25">
      <c r="A512" s="80">
        <v>7</v>
      </c>
      <c r="B512" s="251">
        <v>1</v>
      </c>
      <c r="C512" s="251">
        <v>0</v>
      </c>
    </row>
    <row r="513" spans="1:3" x14ac:dyDescent="0.25">
      <c r="A513" s="80">
        <v>2</v>
      </c>
      <c r="B513" s="251">
        <v>2</v>
      </c>
      <c r="C513" s="251">
        <v>0</v>
      </c>
    </row>
    <row r="514" spans="1:3" x14ac:dyDescent="0.25">
      <c r="A514" s="80">
        <v>2</v>
      </c>
      <c r="B514" s="251">
        <v>1</v>
      </c>
      <c r="C514" s="251">
        <v>0</v>
      </c>
    </row>
    <row r="515" spans="1:3" x14ac:dyDescent="0.25">
      <c r="A515" s="80">
        <v>0</v>
      </c>
      <c r="B515" s="251">
        <v>2</v>
      </c>
      <c r="C515" s="251">
        <v>1</v>
      </c>
    </row>
    <row r="516" spans="1:3" x14ac:dyDescent="0.25">
      <c r="A516" s="80">
        <v>8</v>
      </c>
      <c r="B516" s="251">
        <v>2</v>
      </c>
      <c r="C516" s="251">
        <v>1</v>
      </c>
    </row>
    <row r="517" spans="1:3" x14ac:dyDescent="0.25">
      <c r="A517" s="80">
        <v>0</v>
      </c>
      <c r="B517" s="251">
        <v>1</v>
      </c>
      <c r="C517" s="251">
        <v>0</v>
      </c>
    </row>
    <row r="518" spans="1:3" x14ac:dyDescent="0.25">
      <c r="A518" s="80">
        <v>2</v>
      </c>
      <c r="B518" s="251">
        <v>1</v>
      </c>
      <c r="C518" s="251">
        <v>0</v>
      </c>
    </row>
    <row r="519" spans="1:3" x14ac:dyDescent="0.25">
      <c r="A519" s="80">
        <v>2</v>
      </c>
      <c r="B519" s="251">
        <v>1</v>
      </c>
      <c r="C519" s="251">
        <v>0</v>
      </c>
    </row>
    <row r="520" spans="1:3" x14ac:dyDescent="0.25">
      <c r="A520" s="80">
        <v>7</v>
      </c>
      <c r="B520" s="251">
        <v>1</v>
      </c>
      <c r="C520" s="251">
        <v>0</v>
      </c>
    </row>
    <row r="521" spans="1:3" x14ac:dyDescent="0.25">
      <c r="A521" s="80">
        <v>7</v>
      </c>
      <c r="B521" s="251">
        <v>1</v>
      </c>
      <c r="C521" s="251">
        <v>0</v>
      </c>
    </row>
    <row r="522" spans="1:3" x14ac:dyDescent="0.25">
      <c r="A522" s="80">
        <v>2</v>
      </c>
      <c r="B522" s="251">
        <v>1</v>
      </c>
      <c r="C522" s="251">
        <v>0</v>
      </c>
    </row>
    <row r="523" spans="1:3" x14ac:dyDescent="0.25">
      <c r="A523" s="80">
        <v>5</v>
      </c>
      <c r="B523" s="251">
        <v>2</v>
      </c>
      <c r="C523" s="251">
        <v>0</v>
      </c>
    </row>
    <row r="524" spans="1:3" x14ac:dyDescent="0.25">
      <c r="A524" s="80">
        <v>0</v>
      </c>
      <c r="B524" s="251">
        <v>1</v>
      </c>
      <c r="C524" s="251">
        <v>0</v>
      </c>
    </row>
    <row r="525" spans="1:3" x14ac:dyDescent="0.25">
      <c r="A525" s="80">
        <v>8</v>
      </c>
      <c r="B525" s="251">
        <v>2</v>
      </c>
      <c r="C525" s="251">
        <v>0</v>
      </c>
    </row>
    <row r="526" spans="1:3" x14ac:dyDescent="0.25">
      <c r="A526" s="80">
        <v>7</v>
      </c>
      <c r="B526" s="251">
        <v>1</v>
      </c>
      <c r="C526" s="251">
        <v>0</v>
      </c>
    </row>
    <row r="527" spans="1:3" x14ac:dyDescent="0.25">
      <c r="A527" s="80">
        <v>2</v>
      </c>
      <c r="B527" s="251">
        <v>1</v>
      </c>
      <c r="C527" s="251">
        <v>1</v>
      </c>
    </row>
    <row r="528" spans="1:3" x14ac:dyDescent="0.25">
      <c r="A528" s="80">
        <v>7</v>
      </c>
      <c r="B528" s="251">
        <v>1</v>
      </c>
      <c r="C528" s="251">
        <v>0</v>
      </c>
    </row>
    <row r="529" spans="1:3" x14ac:dyDescent="0.25">
      <c r="A529" s="80">
        <v>7</v>
      </c>
      <c r="B529" s="251">
        <v>1</v>
      </c>
      <c r="C529" s="251">
        <v>0</v>
      </c>
    </row>
    <row r="530" spans="1:3" x14ac:dyDescent="0.25">
      <c r="A530" s="80">
        <v>3</v>
      </c>
      <c r="B530" s="251">
        <v>2</v>
      </c>
      <c r="C530" s="251">
        <v>1</v>
      </c>
    </row>
    <row r="531" spans="1:3" x14ac:dyDescent="0.25">
      <c r="A531" s="80">
        <v>7</v>
      </c>
      <c r="B531" s="251">
        <v>1</v>
      </c>
      <c r="C531" s="251">
        <v>0</v>
      </c>
    </row>
    <row r="532" spans="1:3" x14ac:dyDescent="0.25">
      <c r="A532" s="80">
        <v>7</v>
      </c>
      <c r="B532" s="251">
        <v>1</v>
      </c>
      <c r="C532" s="251">
        <v>0</v>
      </c>
    </row>
    <row r="533" spans="1:3" x14ac:dyDescent="0.25">
      <c r="A533" s="80">
        <v>7</v>
      </c>
      <c r="B533" s="251">
        <v>1</v>
      </c>
      <c r="C533" s="251">
        <v>0</v>
      </c>
    </row>
    <row r="534" spans="1:3" x14ac:dyDescent="0.25">
      <c r="A534" s="80">
        <v>7</v>
      </c>
      <c r="B534" s="251">
        <v>1</v>
      </c>
      <c r="C534" s="251">
        <v>0</v>
      </c>
    </row>
    <row r="535" spans="1:3" x14ac:dyDescent="0.25">
      <c r="A535" s="80">
        <v>13</v>
      </c>
      <c r="B535" s="251">
        <v>2</v>
      </c>
      <c r="C535" s="251">
        <v>0</v>
      </c>
    </row>
    <row r="536" spans="1:3" x14ac:dyDescent="0.25">
      <c r="A536" s="80">
        <v>1</v>
      </c>
      <c r="B536" s="251">
        <v>1</v>
      </c>
      <c r="C536" s="251">
        <v>0</v>
      </c>
    </row>
    <row r="537" spans="1:3" x14ac:dyDescent="0.25">
      <c r="A537" s="80">
        <v>6</v>
      </c>
      <c r="B537" s="251">
        <v>1</v>
      </c>
      <c r="C537" s="251">
        <v>0</v>
      </c>
    </row>
    <row r="538" spans="1:3" x14ac:dyDescent="0.25">
      <c r="A538" s="80">
        <v>2</v>
      </c>
      <c r="B538" s="251">
        <v>1</v>
      </c>
      <c r="C538" s="251">
        <v>0</v>
      </c>
    </row>
    <row r="539" spans="1:3" x14ac:dyDescent="0.25">
      <c r="A539" s="80">
        <v>7</v>
      </c>
      <c r="B539" s="251">
        <v>1</v>
      </c>
      <c r="C539" s="251">
        <v>0</v>
      </c>
    </row>
    <row r="540" spans="1:3" x14ac:dyDescent="0.25">
      <c r="A540" s="80">
        <v>7</v>
      </c>
      <c r="B540" s="251">
        <v>1</v>
      </c>
      <c r="C540" s="251">
        <v>0</v>
      </c>
    </row>
    <row r="541" spans="1:3" x14ac:dyDescent="0.25">
      <c r="A541" s="80">
        <v>2</v>
      </c>
      <c r="B541" s="251">
        <v>1</v>
      </c>
      <c r="C541" s="251">
        <v>0</v>
      </c>
    </row>
    <row r="542" spans="1:3" x14ac:dyDescent="0.25">
      <c r="A542" s="80">
        <v>7</v>
      </c>
      <c r="B542" s="251">
        <v>2</v>
      </c>
      <c r="C542" s="251">
        <v>1</v>
      </c>
    </row>
    <row r="543" spans="1:3" x14ac:dyDescent="0.25">
      <c r="A543" s="80">
        <v>7</v>
      </c>
      <c r="B543" s="251">
        <v>1</v>
      </c>
      <c r="C543" s="251">
        <v>0</v>
      </c>
    </row>
    <row r="544" spans="1:3" x14ac:dyDescent="0.25">
      <c r="A544" s="80">
        <v>0</v>
      </c>
      <c r="B544" s="251">
        <v>2</v>
      </c>
      <c r="C544" s="251">
        <v>0</v>
      </c>
    </row>
    <row r="545" spans="1:3" x14ac:dyDescent="0.25">
      <c r="A545" s="80">
        <v>2</v>
      </c>
      <c r="B545" s="251">
        <v>1</v>
      </c>
      <c r="C545" s="251">
        <v>0</v>
      </c>
    </row>
    <row r="546" spans="1:3" x14ac:dyDescent="0.25">
      <c r="A546" s="80">
        <v>2</v>
      </c>
      <c r="B546" s="251">
        <v>2</v>
      </c>
      <c r="C546" s="251">
        <v>0</v>
      </c>
    </row>
    <row r="547" spans="1:3" x14ac:dyDescent="0.25">
      <c r="A547" s="80">
        <v>7</v>
      </c>
      <c r="B547" s="251">
        <v>1</v>
      </c>
      <c r="C547" s="251">
        <v>0</v>
      </c>
    </row>
    <row r="548" spans="1:3" x14ac:dyDescent="0.25">
      <c r="A548" s="80">
        <v>0</v>
      </c>
      <c r="B548" s="251">
        <v>1</v>
      </c>
      <c r="C548" s="251">
        <v>0</v>
      </c>
    </row>
    <row r="549" spans="1:3" x14ac:dyDescent="0.25">
      <c r="A549" s="80">
        <v>2</v>
      </c>
      <c r="B549" s="251">
        <v>2</v>
      </c>
      <c r="C549" s="251">
        <v>1</v>
      </c>
    </row>
    <row r="550" spans="1:3" x14ac:dyDescent="0.25">
      <c r="A550" s="80">
        <v>2</v>
      </c>
      <c r="B550" s="251">
        <v>1</v>
      </c>
      <c r="C550" s="251">
        <v>0</v>
      </c>
    </row>
    <row r="551" spans="1:3" x14ac:dyDescent="0.25">
      <c r="A551" s="80">
        <v>1</v>
      </c>
      <c r="B551" s="251">
        <v>1</v>
      </c>
      <c r="C551" s="251">
        <v>0</v>
      </c>
    </row>
    <row r="552" spans="1:3" x14ac:dyDescent="0.25">
      <c r="A552" s="80">
        <v>3</v>
      </c>
      <c r="B552" s="251">
        <v>1</v>
      </c>
      <c r="C552" s="251">
        <v>0</v>
      </c>
    </row>
    <row r="553" spans="1:3" x14ac:dyDescent="0.25">
      <c r="A553" s="80">
        <v>3</v>
      </c>
      <c r="B553" s="251">
        <v>1</v>
      </c>
      <c r="C553" s="251">
        <v>0</v>
      </c>
    </row>
    <row r="554" spans="1:3" x14ac:dyDescent="0.25">
      <c r="A554" s="80">
        <v>7</v>
      </c>
      <c r="B554" s="251">
        <v>1</v>
      </c>
      <c r="C554" s="251">
        <v>0</v>
      </c>
    </row>
    <row r="555" spans="1:3" x14ac:dyDescent="0.25">
      <c r="A555" s="80">
        <v>2</v>
      </c>
      <c r="B555" s="251">
        <v>2</v>
      </c>
      <c r="C555" s="251">
        <v>0</v>
      </c>
    </row>
    <row r="556" spans="1:3" x14ac:dyDescent="0.25">
      <c r="A556" s="80">
        <v>6</v>
      </c>
      <c r="B556" s="251">
        <v>1</v>
      </c>
      <c r="C556" s="251">
        <v>0</v>
      </c>
    </row>
    <row r="557" spans="1:3" x14ac:dyDescent="0.25">
      <c r="A557" s="80">
        <v>2</v>
      </c>
      <c r="B557" s="251">
        <v>1</v>
      </c>
      <c r="C557" s="251">
        <v>0</v>
      </c>
    </row>
    <row r="558" spans="1:3" x14ac:dyDescent="0.25">
      <c r="A558" s="80">
        <v>2</v>
      </c>
      <c r="B558" s="251">
        <v>1</v>
      </c>
      <c r="C558" s="251">
        <v>0</v>
      </c>
    </row>
    <row r="559" spans="1:3" x14ac:dyDescent="0.25">
      <c r="A559" s="80">
        <v>0</v>
      </c>
      <c r="B559" s="251">
        <v>1</v>
      </c>
      <c r="C559" s="251">
        <v>0</v>
      </c>
    </row>
    <row r="560" spans="1:3" x14ac:dyDescent="0.25">
      <c r="A560" s="80">
        <v>8</v>
      </c>
      <c r="B560" s="251">
        <v>1</v>
      </c>
      <c r="C560" s="251">
        <v>0</v>
      </c>
    </row>
    <row r="561" spans="1:3" x14ac:dyDescent="0.25">
      <c r="A561" s="80">
        <v>0</v>
      </c>
      <c r="B561" s="251">
        <v>2</v>
      </c>
      <c r="C561" s="251">
        <v>0</v>
      </c>
    </row>
    <row r="562" spans="1:3" x14ac:dyDescent="0.25">
      <c r="A562" s="80">
        <v>0</v>
      </c>
      <c r="B562" s="251">
        <v>1</v>
      </c>
      <c r="C562" s="251">
        <v>0</v>
      </c>
    </row>
    <row r="563" spans="1:3" x14ac:dyDescent="0.25">
      <c r="A563" s="80">
        <v>6</v>
      </c>
      <c r="B563" s="251">
        <v>1</v>
      </c>
      <c r="C563" s="251">
        <v>0</v>
      </c>
    </row>
    <row r="564" spans="1:3" x14ac:dyDescent="0.25">
      <c r="A564" s="80">
        <v>9</v>
      </c>
      <c r="B564" s="251">
        <v>2</v>
      </c>
      <c r="C564" s="251">
        <v>1</v>
      </c>
    </row>
    <row r="565" spans="1:3" x14ac:dyDescent="0.25">
      <c r="A565" s="80">
        <v>5</v>
      </c>
      <c r="B565" s="251">
        <v>1</v>
      </c>
      <c r="C565" s="251">
        <v>0</v>
      </c>
    </row>
    <row r="566" spans="1:3" x14ac:dyDescent="0.25">
      <c r="A566" s="80">
        <v>7</v>
      </c>
      <c r="B566" s="251">
        <v>1</v>
      </c>
      <c r="C566" s="251">
        <v>0</v>
      </c>
    </row>
    <row r="567" spans="1:3" x14ac:dyDescent="0.25">
      <c r="A567" s="80">
        <v>2</v>
      </c>
      <c r="B567" s="251">
        <v>1</v>
      </c>
      <c r="C567" s="251">
        <v>0</v>
      </c>
    </row>
    <row r="568" spans="1:3" x14ac:dyDescent="0.25">
      <c r="A568" s="80">
        <v>4</v>
      </c>
      <c r="B568" s="251">
        <v>2</v>
      </c>
      <c r="C568" s="251">
        <v>1</v>
      </c>
    </row>
    <row r="569" spans="1:3" x14ac:dyDescent="0.25">
      <c r="A569" s="80">
        <v>5</v>
      </c>
      <c r="B569" s="251">
        <v>1</v>
      </c>
      <c r="C569" s="251">
        <v>0</v>
      </c>
    </row>
    <row r="570" spans="1:3" x14ac:dyDescent="0.25">
      <c r="A570" s="80">
        <v>2</v>
      </c>
      <c r="B570" s="251">
        <v>2</v>
      </c>
      <c r="C570" s="251">
        <v>1</v>
      </c>
    </row>
    <row r="571" spans="1:3" x14ac:dyDescent="0.25">
      <c r="A571" s="80">
        <v>7</v>
      </c>
      <c r="B571" s="251">
        <v>1</v>
      </c>
      <c r="C571" s="251">
        <v>0</v>
      </c>
    </row>
    <row r="572" spans="1:3" x14ac:dyDescent="0.25">
      <c r="A572" s="80">
        <v>3</v>
      </c>
      <c r="B572" s="251">
        <v>1</v>
      </c>
      <c r="C572" s="251">
        <v>0</v>
      </c>
    </row>
    <row r="573" spans="1:3" x14ac:dyDescent="0.25">
      <c r="A573" s="80">
        <v>2</v>
      </c>
      <c r="B573" s="251">
        <v>1</v>
      </c>
      <c r="C573" s="251">
        <v>0</v>
      </c>
    </row>
    <row r="574" spans="1:3" x14ac:dyDescent="0.25">
      <c r="A574" s="80">
        <v>7</v>
      </c>
      <c r="B574" s="251">
        <v>1</v>
      </c>
      <c r="C574" s="251">
        <v>0</v>
      </c>
    </row>
    <row r="575" spans="1:3" x14ac:dyDescent="0.25">
      <c r="A575" s="80">
        <v>3</v>
      </c>
      <c r="B575" s="251">
        <v>1</v>
      </c>
      <c r="C575" s="251">
        <v>1</v>
      </c>
    </row>
    <row r="576" spans="1:3" x14ac:dyDescent="0.25">
      <c r="A576" s="80">
        <v>2</v>
      </c>
      <c r="B576" s="251">
        <v>1</v>
      </c>
      <c r="C576" s="251">
        <v>0</v>
      </c>
    </row>
    <row r="577" spans="1:3" x14ac:dyDescent="0.25">
      <c r="A577" s="80">
        <v>3</v>
      </c>
      <c r="B577" s="251">
        <v>2</v>
      </c>
      <c r="C577" s="251">
        <v>0</v>
      </c>
    </row>
    <row r="578" spans="1:3" x14ac:dyDescent="0.25">
      <c r="A578" s="80">
        <v>2</v>
      </c>
      <c r="B578" s="251">
        <v>1</v>
      </c>
      <c r="C578" s="251">
        <v>0</v>
      </c>
    </row>
    <row r="579" spans="1:3" x14ac:dyDescent="0.25">
      <c r="A579" s="80">
        <v>3</v>
      </c>
      <c r="B579" s="251">
        <v>2</v>
      </c>
      <c r="C579" s="251">
        <v>0</v>
      </c>
    </row>
    <row r="580" spans="1:3" x14ac:dyDescent="0.25">
      <c r="A580" s="80">
        <v>7</v>
      </c>
      <c r="B580" s="251">
        <v>2</v>
      </c>
      <c r="C580" s="251">
        <v>0</v>
      </c>
    </row>
    <row r="581" spans="1:3" x14ac:dyDescent="0.25">
      <c r="A581" s="80">
        <v>5</v>
      </c>
      <c r="B581" s="251">
        <v>1</v>
      </c>
      <c r="C581" s="251">
        <v>0</v>
      </c>
    </row>
    <row r="582" spans="1:3" x14ac:dyDescent="0.25">
      <c r="A582" s="80">
        <v>2</v>
      </c>
      <c r="B582" s="251">
        <v>1</v>
      </c>
      <c r="C582" s="251">
        <v>0</v>
      </c>
    </row>
    <row r="583" spans="1:3" x14ac:dyDescent="0.25">
      <c r="A583" s="80">
        <v>2</v>
      </c>
      <c r="B583" s="251">
        <v>1</v>
      </c>
      <c r="C583" s="251">
        <v>0</v>
      </c>
    </row>
    <row r="584" spans="1:3" x14ac:dyDescent="0.25">
      <c r="A584" s="80">
        <v>7</v>
      </c>
      <c r="B584" s="251">
        <v>1</v>
      </c>
      <c r="C584" s="251">
        <v>0</v>
      </c>
    </row>
    <row r="585" spans="1:3" x14ac:dyDescent="0.25">
      <c r="A585" s="80">
        <v>2</v>
      </c>
      <c r="B585" s="251">
        <v>1</v>
      </c>
      <c r="C585" s="251">
        <v>0</v>
      </c>
    </row>
    <row r="586" spans="1:3" x14ac:dyDescent="0.25">
      <c r="A586" s="80">
        <v>7</v>
      </c>
      <c r="B586" s="251">
        <v>1</v>
      </c>
      <c r="C586" s="251">
        <v>0</v>
      </c>
    </row>
    <row r="587" spans="1:3" x14ac:dyDescent="0.25">
      <c r="A587" s="80">
        <v>0</v>
      </c>
      <c r="B587" s="251">
        <v>2</v>
      </c>
      <c r="C587" s="251">
        <v>1</v>
      </c>
    </row>
    <row r="588" spans="1:3" x14ac:dyDescent="0.25">
      <c r="A588" s="80">
        <v>0</v>
      </c>
      <c r="B588" s="251">
        <v>1</v>
      </c>
      <c r="C588" s="251">
        <v>0</v>
      </c>
    </row>
    <row r="589" spans="1:3" x14ac:dyDescent="0.25">
      <c r="A589" s="80">
        <v>2</v>
      </c>
      <c r="B589" s="251">
        <v>1</v>
      </c>
      <c r="C589" s="251">
        <v>0</v>
      </c>
    </row>
    <row r="590" spans="1:3" x14ac:dyDescent="0.25">
      <c r="A590" s="80">
        <v>3</v>
      </c>
      <c r="B590" s="251">
        <v>1</v>
      </c>
      <c r="C590" s="251">
        <v>0</v>
      </c>
    </row>
    <row r="591" spans="1:3" x14ac:dyDescent="0.25">
      <c r="A591" s="80">
        <v>0</v>
      </c>
      <c r="B591" s="251">
        <v>2</v>
      </c>
      <c r="C591" s="251">
        <v>1</v>
      </c>
    </row>
    <row r="592" spans="1:3" x14ac:dyDescent="0.25">
      <c r="A592" s="80">
        <v>9</v>
      </c>
      <c r="B592" s="251">
        <v>1</v>
      </c>
      <c r="C592" s="251">
        <v>0</v>
      </c>
    </row>
    <row r="593" spans="1:3" x14ac:dyDescent="0.25">
      <c r="A593" s="80">
        <v>2</v>
      </c>
      <c r="B593" s="251">
        <v>1</v>
      </c>
      <c r="C593" s="251">
        <v>1</v>
      </c>
    </row>
    <row r="594" spans="1:3" x14ac:dyDescent="0.25">
      <c r="A594" s="80">
        <v>14</v>
      </c>
      <c r="B594" s="251">
        <v>2</v>
      </c>
      <c r="C594" s="251">
        <v>0</v>
      </c>
    </row>
    <row r="595" spans="1:3" x14ac:dyDescent="0.25">
      <c r="A595" s="80">
        <v>7</v>
      </c>
      <c r="B595" s="251">
        <v>1</v>
      </c>
      <c r="C595" s="251">
        <v>0</v>
      </c>
    </row>
    <row r="596" spans="1:3" x14ac:dyDescent="0.25">
      <c r="A596" s="80">
        <v>7</v>
      </c>
      <c r="B596" s="251">
        <v>1</v>
      </c>
      <c r="C596" s="251">
        <v>0</v>
      </c>
    </row>
    <row r="597" spans="1:3" x14ac:dyDescent="0.25">
      <c r="A597" s="80">
        <v>15</v>
      </c>
      <c r="B597" s="251">
        <v>2</v>
      </c>
      <c r="C597" s="251">
        <v>1</v>
      </c>
    </row>
    <row r="598" spans="1:3" x14ac:dyDescent="0.25">
      <c r="A598" s="80">
        <v>2</v>
      </c>
      <c r="B598" s="251">
        <v>1</v>
      </c>
      <c r="C598" s="251">
        <v>0</v>
      </c>
    </row>
    <row r="599" spans="1:3" x14ac:dyDescent="0.25">
      <c r="A599" s="80">
        <v>3</v>
      </c>
      <c r="B599" s="251">
        <v>2</v>
      </c>
      <c r="C599" s="251">
        <v>0</v>
      </c>
    </row>
    <row r="600" spans="1:3" x14ac:dyDescent="0.25">
      <c r="A600" s="80">
        <v>2</v>
      </c>
      <c r="B600" s="251">
        <v>1</v>
      </c>
      <c r="C600" s="251">
        <v>1</v>
      </c>
    </row>
    <row r="601" spans="1:3" x14ac:dyDescent="0.25">
      <c r="A601" s="80">
        <v>2</v>
      </c>
      <c r="B601" s="251">
        <v>1</v>
      </c>
      <c r="C601" s="251">
        <v>0</v>
      </c>
    </row>
    <row r="602" spans="1:3" x14ac:dyDescent="0.25">
      <c r="A602" s="80">
        <v>13</v>
      </c>
      <c r="B602" s="251">
        <v>1</v>
      </c>
      <c r="C602" s="251">
        <v>0</v>
      </c>
    </row>
    <row r="603" spans="1:3" x14ac:dyDescent="0.25">
      <c r="A603" s="80">
        <v>0</v>
      </c>
      <c r="B603" s="251">
        <v>1</v>
      </c>
      <c r="C603" s="251">
        <v>0</v>
      </c>
    </row>
    <row r="604" spans="1:3" x14ac:dyDescent="0.25">
      <c r="A604" s="80">
        <v>0</v>
      </c>
      <c r="B604" s="251">
        <v>2</v>
      </c>
      <c r="C604" s="251">
        <v>0</v>
      </c>
    </row>
    <row r="605" spans="1:3" x14ac:dyDescent="0.25">
      <c r="A605" s="80">
        <v>0</v>
      </c>
      <c r="B605" s="251">
        <v>1</v>
      </c>
      <c r="C605" s="251">
        <v>0</v>
      </c>
    </row>
    <row r="606" spans="1:3" x14ac:dyDescent="0.25">
      <c r="A606" s="80">
        <v>8</v>
      </c>
      <c r="B606" s="251">
        <v>1</v>
      </c>
      <c r="C606" s="251">
        <v>0</v>
      </c>
    </row>
    <row r="607" spans="1:3" x14ac:dyDescent="0.25">
      <c r="A607" s="80">
        <v>3</v>
      </c>
      <c r="B607" s="251">
        <v>1</v>
      </c>
      <c r="C607" s="251">
        <v>0</v>
      </c>
    </row>
    <row r="608" spans="1:3" x14ac:dyDescent="0.25">
      <c r="A608" s="80">
        <v>2</v>
      </c>
      <c r="B608" s="251">
        <v>1</v>
      </c>
      <c r="C608" s="251">
        <v>0</v>
      </c>
    </row>
    <row r="609" spans="1:3" x14ac:dyDescent="0.25">
      <c r="A609" s="80">
        <v>8</v>
      </c>
      <c r="B609" s="251">
        <v>1</v>
      </c>
      <c r="C609" s="251">
        <v>1</v>
      </c>
    </row>
    <row r="610" spans="1:3" x14ac:dyDescent="0.25">
      <c r="A610" s="80">
        <v>7</v>
      </c>
      <c r="B610" s="251">
        <v>1</v>
      </c>
      <c r="C610" s="251">
        <v>1</v>
      </c>
    </row>
    <row r="611" spans="1:3" x14ac:dyDescent="0.25">
      <c r="A611" s="80">
        <v>1</v>
      </c>
      <c r="B611" s="251">
        <v>1</v>
      </c>
      <c r="C611" s="251">
        <v>0</v>
      </c>
    </row>
    <row r="612" spans="1:3" x14ac:dyDescent="0.25">
      <c r="A612" s="80">
        <v>8</v>
      </c>
      <c r="B612" s="251">
        <v>2</v>
      </c>
      <c r="C612" s="251">
        <v>0</v>
      </c>
    </row>
    <row r="613" spans="1:3" x14ac:dyDescent="0.25">
      <c r="A613" s="80">
        <v>5</v>
      </c>
      <c r="B613" s="251">
        <v>1</v>
      </c>
      <c r="C613" s="251">
        <v>0</v>
      </c>
    </row>
    <row r="614" spans="1:3" x14ac:dyDescent="0.25">
      <c r="A614" s="80">
        <v>7</v>
      </c>
      <c r="B614" s="251">
        <v>2</v>
      </c>
      <c r="C614" s="251">
        <v>0</v>
      </c>
    </row>
    <row r="615" spans="1:3" x14ac:dyDescent="0.25">
      <c r="A615" s="80">
        <v>2</v>
      </c>
      <c r="B615" s="251">
        <v>1</v>
      </c>
      <c r="C615" s="251">
        <v>0</v>
      </c>
    </row>
    <row r="616" spans="1:3" x14ac:dyDescent="0.25">
      <c r="A616" s="80">
        <v>7</v>
      </c>
      <c r="B616" s="251">
        <v>2</v>
      </c>
      <c r="C616" s="251">
        <v>1</v>
      </c>
    </row>
    <row r="617" spans="1:3" x14ac:dyDescent="0.25">
      <c r="A617" s="80">
        <v>0</v>
      </c>
      <c r="B617" s="251">
        <v>1</v>
      </c>
      <c r="C617" s="251">
        <v>0</v>
      </c>
    </row>
    <row r="618" spans="1:3" x14ac:dyDescent="0.25">
      <c r="A618" s="80">
        <v>6</v>
      </c>
      <c r="B618" s="251">
        <v>1</v>
      </c>
      <c r="C618" s="251">
        <v>0</v>
      </c>
    </row>
    <row r="619" spans="1:3" x14ac:dyDescent="0.25">
      <c r="A619" s="80">
        <v>2</v>
      </c>
      <c r="B619" s="251">
        <v>1</v>
      </c>
      <c r="C619" s="251">
        <v>0</v>
      </c>
    </row>
    <row r="620" spans="1:3" x14ac:dyDescent="0.25">
      <c r="A620" s="80">
        <v>3</v>
      </c>
      <c r="B620" s="251">
        <v>1</v>
      </c>
      <c r="C620" s="251">
        <v>0</v>
      </c>
    </row>
    <row r="621" spans="1:3" x14ac:dyDescent="0.25">
      <c r="A621" s="80">
        <v>8</v>
      </c>
      <c r="B621" s="251">
        <v>1</v>
      </c>
      <c r="C621" s="251">
        <v>0</v>
      </c>
    </row>
    <row r="622" spans="1:3" x14ac:dyDescent="0.25">
      <c r="A622" s="80">
        <v>5</v>
      </c>
      <c r="B622" s="251">
        <v>1</v>
      </c>
      <c r="C622" s="251">
        <v>0</v>
      </c>
    </row>
    <row r="623" spans="1:3" x14ac:dyDescent="0.25">
      <c r="A623" s="80">
        <v>14</v>
      </c>
      <c r="B623" s="251">
        <v>2</v>
      </c>
      <c r="C623" s="251">
        <v>0</v>
      </c>
    </row>
    <row r="624" spans="1:3" x14ac:dyDescent="0.25">
      <c r="A624" s="80">
        <v>2</v>
      </c>
      <c r="B624" s="251">
        <v>1</v>
      </c>
      <c r="C624" s="251">
        <v>0</v>
      </c>
    </row>
    <row r="625" spans="1:3" x14ac:dyDescent="0.25">
      <c r="A625" s="80">
        <v>4</v>
      </c>
      <c r="B625" s="251">
        <v>1</v>
      </c>
      <c r="C625" s="251">
        <v>0</v>
      </c>
    </row>
    <row r="626" spans="1:3" x14ac:dyDescent="0.25">
      <c r="A626" s="80">
        <v>2</v>
      </c>
      <c r="B626" s="251">
        <v>2</v>
      </c>
      <c r="C626" s="251">
        <v>0</v>
      </c>
    </row>
    <row r="627" spans="1:3" x14ac:dyDescent="0.25">
      <c r="A627" s="80">
        <v>4</v>
      </c>
      <c r="B627" s="251">
        <v>2</v>
      </c>
      <c r="C627" s="251">
        <v>0</v>
      </c>
    </row>
    <row r="628" spans="1:3" x14ac:dyDescent="0.25">
      <c r="A628" s="80">
        <v>3</v>
      </c>
      <c r="B628" s="251">
        <v>1</v>
      </c>
      <c r="C628" s="251">
        <v>0</v>
      </c>
    </row>
    <row r="629" spans="1:3" x14ac:dyDescent="0.25">
      <c r="A629" s="80">
        <v>8</v>
      </c>
      <c r="B629" s="251">
        <v>1</v>
      </c>
      <c r="C629" s="251">
        <v>0</v>
      </c>
    </row>
    <row r="630" spans="1:3" x14ac:dyDescent="0.25">
      <c r="A630" s="80">
        <v>0</v>
      </c>
      <c r="B630" s="251">
        <v>1</v>
      </c>
      <c r="C630" s="251">
        <v>0</v>
      </c>
    </row>
    <row r="631" spans="1:3" x14ac:dyDescent="0.25">
      <c r="A631" s="80">
        <v>1</v>
      </c>
      <c r="B631" s="251">
        <v>1</v>
      </c>
      <c r="C631" s="251">
        <v>0</v>
      </c>
    </row>
    <row r="632" spans="1:3" x14ac:dyDescent="0.25">
      <c r="A632" s="80">
        <v>2</v>
      </c>
      <c r="B632" s="251">
        <v>1</v>
      </c>
      <c r="C632" s="251">
        <v>0</v>
      </c>
    </row>
    <row r="633" spans="1:3" x14ac:dyDescent="0.25">
      <c r="A633" s="80">
        <v>2</v>
      </c>
      <c r="B633" s="251">
        <v>2</v>
      </c>
      <c r="C633" s="251">
        <v>0</v>
      </c>
    </row>
    <row r="634" spans="1:3" x14ac:dyDescent="0.25">
      <c r="A634" s="80">
        <v>1</v>
      </c>
      <c r="B634" s="251">
        <v>2</v>
      </c>
      <c r="C634" s="251">
        <v>0</v>
      </c>
    </row>
    <row r="635" spans="1:3" x14ac:dyDescent="0.25">
      <c r="A635" s="80">
        <v>4</v>
      </c>
      <c r="B635" s="251">
        <v>1</v>
      </c>
      <c r="C635" s="251">
        <v>0</v>
      </c>
    </row>
    <row r="636" spans="1:3" x14ac:dyDescent="0.25">
      <c r="A636" s="80">
        <v>3</v>
      </c>
      <c r="B636" s="251">
        <v>2</v>
      </c>
      <c r="C636" s="251">
        <v>0</v>
      </c>
    </row>
    <row r="637" spans="1:3" x14ac:dyDescent="0.25">
      <c r="A637" s="80">
        <v>14</v>
      </c>
      <c r="B637" s="251">
        <v>2</v>
      </c>
      <c r="C637" s="251">
        <v>0</v>
      </c>
    </row>
    <row r="638" spans="1:3" x14ac:dyDescent="0.25">
      <c r="A638" s="80">
        <v>2</v>
      </c>
      <c r="B638" s="251">
        <v>2</v>
      </c>
      <c r="C638" s="251">
        <v>1</v>
      </c>
    </row>
    <row r="639" spans="1:3" x14ac:dyDescent="0.25">
      <c r="A639" s="80">
        <v>0</v>
      </c>
      <c r="B639" s="251">
        <v>1</v>
      </c>
      <c r="C639" s="251">
        <v>0</v>
      </c>
    </row>
    <row r="640" spans="1:3" x14ac:dyDescent="0.25">
      <c r="A640" s="80">
        <v>2</v>
      </c>
      <c r="B640" s="251">
        <v>1</v>
      </c>
      <c r="C640" s="251">
        <v>0</v>
      </c>
    </row>
    <row r="641" spans="1:3" x14ac:dyDescent="0.25">
      <c r="A641" s="80">
        <v>2</v>
      </c>
      <c r="B641" s="251">
        <v>1</v>
      </c>
      <c r="C641" s="251">
        <v>0</v>
      </c>
    </row>
    <row r="642" spans="1:3" x14ac:dyDescent="0.25">
      <c r="A642" s="80">
        <v>2</v>
      </c>
      <c r="B642" s="251">
        <v>1</v>
      </c>
      <c r="C642" s="251">
        <v>0</v>
      </c>
    </row>
    <row r="643" spans="1:3" x14ac:dyDescent="0.25">
      <c r="A643" s="80">
        <v>8</v>
      </c>
      <c r="B643" s="251">
        <v>1</v>
      </c>
      <c r="C643" s="251">
        <v>0</v>
      </c>
    </row>
    <row r="644" spans="1:3" x14ac:dyDescent="0.25">
      <c r="A644" s="80">
        <v>2</v>
      </c>
      <c r="B644" s="251">
        <v>1</v>
      </c>
      <c r="C644" s="251">
        <v>0</v>
      </c>
    </row>
    <row r="645" spans="1:3" x14ac:dyDescent="0.25">
      <c r="A645" s="80">
        <v>3</v>
      </c>
      <c r="B645" s="251">
        <v>2</v>
      </c>
      <c r="C645" s="251">
        <v>0</v>
      </c>
    </row>
    <row r="646" spans="1:3" x14ac:dyDescent="0.25">
      <c r="A646" s="80">
        <v>4</v>
      </c>
      <c r="B646" s="251">
        <v>2</v>
      </c>
      <c r="C646" s="251">
        <v>0</v>
      </c>
    </row>
    <row r="647" spans="1:3" x14ac:dyDescent="0.25">
      <c r="A647" s="80">
        <v>2</v>
      </c>
      <c r="B647" s="251">
        <v>2</v>
      </c>
      <c r="C647" s="251">
        <v>1</v>
      </c>
    </row>
    <row r="648" spans="1:3" x14ac:dyDescent="0.25">
      <c r="A648" s="80">
        <v>0</v>
      </c>
      <c r="B648" s="251">
        <v>1</v>
      </c>
      <c r="C648" s="251">
        <v>0</v>
      </c>
    </row>
    <row r="649" spans="1:3" x14ac:dyDescent="0.25">
      <c r="A649" s="80">
        <v>10</v>
      </c>
      <c r="B649" s="251">
        <v>1</v>
      </c>
      <c r="C649" s="251">
        <v>0</v>
      </c>
    </row>
    <row r="650" spans="1:3" x14ac:dyDescent="0.25">
      <c r="A650" s="80">
        <v>4</v>
      </c>
      <c r="B650" s="251">
        <v>1</v>
      </c>
      <c r="C650" s="251">
        <v>0</v>
      </c>
    </row>
    <row r="651" spans="1:3" x14ac:dyDescent="0.25">
      <c r="A651" s="80">
        <v>9</v>
      </c>
      <c r="B651" s="251">
        <v>1</v>
      </c>
      <c r="C651" s="251">
        <v>0</v>
      </c>
    </row>
    <row r="652" spans="1:3" x14ac:dyDescent="0.25">
      <c r="A652" s="80">
        <v>2</v>
      </c>
      <c r="B652" s="251">
        <v>1</v>
      </c>
      <c r="C652" s="251">
        <v>0</v>
      </c>
    </row>
    <row r="653" spans="1:3" x14ac:dyDescent="0.25">
      <c r="A653" s="80">
        <v>6</v>
      </c>
      <c r="B653" s="251">
        <v>2</v>
      </c>
      <c r="C653" s="251">
        <v>0</v>
      </c>
    </row>
    <row r="654" spans="1:3" x14ac:dyDescent="0.25">
      <c r="A654" s="80">
        <v>0</v>
      </c>
      <c r="B654" s="251">
        <v>2</v>
      </c>
      <c r="C654" s="251">
        <v>0</v>
      </c>
    </row>
    <row r="655" spans="1:3" x14ac:dyDescent="0.25">
      <c r="A655" s="80">
        <v>6</v>
      </c>
      <c r="B655" s="251">
        <v>1</v>
      </c>
      <c r="C655" s="251">
        <v>0</v>
      </c>
    </row>
    <row r="656" spans="1:3" x14ac:dyDescent="0.25">
      <c r="A656" s="80">
        <v>4</v>
      </c>
      <c r="B656" s="251">
        <v>1</v>
      </c>
      <c r="C656" s="251">
        <v>0</v>
      </c>
    </row>
    <row r="657" spans="1:3" x14ac:dyDescent="0.25">
      <c r="A657" s="80">
        <v>3</v>
      </c>
      <c r="B657" s="251">
        <v>2</v>
      </c>
      <c r="C657" s="251">
        <v>0</v>
      </c>
    </row>
    <row r="658" spans="1:3" x14ac:dyDescent="0.25">
      <c r="A658" s="80">
        <v>0</v>
      </c>
      <c r="B658" s="251">
        <v>2</v>
      </c>
      <c r="C658" s="251">
        <v>1</v>
      </c>
    </row>
    <row r="659" spans="1:3" x14ac:dyDescent="0.25">
      <c r="A659" s="80">
        <v>3</v>
      </c>
      <c r="B659" s="251">
        <v>1</v>
      </c>
      <c r="C659" s="251">
        <v>0</v>
      </c>
    </row>
    <row r="660" spans="1:3" x14ac:dyDescent="0.25">
      <c r="A660" s="80">
        <v>7</v>
      </c>
      <c r="B660" s="251">
        <v>2</v>
      </c>
      <c r="C660" s="251">
        <v>0</v>
      </c>
    </row>
    <row r="661" spans="1:3" x14ac:dyDescent="0.25">
      <c r="A661" s="80">
        <v>2</v>
      </c>
      <c r="B661" s="251">
        <v>1</v>
      </c>
      <c r="C661" s="251">
        <v>0</v>
      </c>
    </row>
    <row r="662" spans="1:3" x14ac:dyDescent="0.25">
      <c r="A662" s="80">
        <v>0</v>
      </c>
      <c r="B662" s="251">
        <v>2</v>
      </c>
      <c r="C662" s="251">
        <v>1</v>
      </c>
    </row>
    <row r="663" spans="1:3" x14ac:dyDescent="0.25">
      <c r="A663" s="80">
        <v>0</v>
      </c>
      <c r="B663" s="251">
        <v>1</v>
      </c>
      <c r="C663" s="251">
        <v>0</v>
      </c>
    </row>
    <row r="664" spans="1:3" x14ac:dyDescent="0.25">
      <c r="A664" s="80">
        <v>2</v>
      </c>
      <c r="B664" s="251">
        <v>1</v>
      </c>
      <c r="C664" s="251">
        <v>1</v>
      </c>
    </row>
    <row r="665" spans="1:3" x14ac:dyDescent="0.25">
      <c r="A665" s="80">
        <v>0</v>
      </c>
      <c r="B665" s="251">
        <v>1</v>
      </c>
      <c r="C665" s="251">
        <v>1</v>
      </c>
    </row>
    <row r="666" spans="1:3" x14ac:dyDescent="0.25">
      <c r="A666" s="80">
        <v>8</v>
      </c>
      <c r="B666" s="251">
        <v>2</v>
      </c>
      <c r="C666" s="251">
        <v>0</v>
      </c>
    </row>
    <row r="667" spans="1:3" x14ac:dyDescent="0.25">
      <c r="A667" s="80">
        <v>2</v>
      </c>
      <c r="B667" s="251">
        <v>2</v>
      </c>
      <c r="C667" s="251">
        <v>0</v>
      </c>
    </row>
    <row r="668" spans="1:3" x14ac:dyDescent="0.25">
      <c r="A668" s="80">
        <v>2</v>
      </c>
      <c r="B668" s="251">
        <v>2</v>
      </c>
      <c r="C668" s="251">
        <v>1</v>
      </c>
    </row>
    <row r="669" spans="1:3" x14ac:dyDescent="0.25">
      <c r="A669" s="80">
        <v>7</v>
      </c>
      <c r="B669" s="251">
        <v>2</v>
      </c>
      <c r="C669" s="251">
        <v>1</v>
      </c>
    </row>
    <row r="670" spans="1:3" x14ac:dyDescent="0.25">
      <c r="A670" s="80">
        <v>2</v>
      </c>
      <c r="B670" s="251">
        <v>1</v>
      </c>
      <c r="C670" s="251">
        <v>0</v>
      </c>
    </row>
    <row r="671" spans="1:3" x14ac:dyDescent="0.25">
      <c r="A671" s="80">
        <v>2</v>
      </c>
      <c r="B671" s="251">
        <v>2</v>
      </c>
      <c r="C671" s="251">
        <v>1</v>
      </c>
    </row>
    <row r="672" spans="1:3" x14ac:dyDescent="0.25">
      <c r="A672" s="80">
        <v>1</v>
      </c>
      <c r="B672" s="251">
        <v>1</v>
      </c>
      <c r="C672" s="251">
        <v>0</v>
      </c>
    </row>
    <row r="673" spans="1:3" x14ac:dyDescent="0.25">
      <c r="A673" s="80">
        <v>0</v>
      </c>
      <c r="B673" s="251">
        <v>1</v>
      </c>
      <c r="C673" s="251">
        <v>0</v>
      </c>
    </row>
    <row r="674" spans="1:3" x14ac:dyDescent="0.25">
      <c r="A674" s="80">
        <v>4</v>
      </c>
      <c r="B674" s="251">
        <v>1</v>
      </c>
      <c r="C674" s="251">
        <v>0</v>
      </c>
    </row>
    <row r="675" spans="1:3" x14ac:dyDescent="0.25">
      <c r="A675" s="80">
        <v>2</v>
      </c>
      <c r="B675" s="251">
        <v>2</v>
      </c>
      <c r="C675" s="251">
        <v>0</v>
      </c>
    </row>
    <row r="676" spans="1:3" x14ac:dyDescent="0.25">
      <c r="A676" s="80">
        <v>0</v>
      </c>
      <c r="B676" s="251">
        <v>2</v>
      </c>
      <c r="C676" s="251">
        <v>0</v>
      </c>
    </row>
    <row r="677" spans="1:3" x14ac:dyDescent="0.25">
      <c r="A677" s="80">
        <v>7</v>
      </c>
      <c r="B677" s="251">
        <v>1</v>
      </c>
      <c r="C677" s="251">
        <v>0</v>
      </c>
    </row>
    <row r="678" spans="1:3" x14ac:dyDescent="0.25">
      <c r="A678" s="80">
        <v>6</v>
      </c>
      <c r="B678" s="251">
        <v>2</v>
      </c>
      <c r="C678" s="251">
        <v>0</v>
      </c>
    </row>
    <row r="679" spans="1:3" x14ac:dyDescent="0.25">
      <c r="A679" s="80">
        <v>9</v>
      </c>
      <c r="B679" s="251">
        <v>1</v>
      </c>
      <c r="C679" s="251">
        <v>0</v>
      </c>
    </row>
    <row r="680" spans="1:3" x14ac:dyDescent="0.25">
      <c r="A680" s="80">
        <v>0</v>
      </c>
      <c r="B680" s="251">
        <v>1</v>
      </c>
      <c r="C680" s="251">
        <v>0</v>
      </c>
    </row>
    <row r="681" spans="1:3" x14ac:dyDescent="0.25">
      <c r="A681" s="80">
        <v>8</v>
      </c>
      <c r="B681" s="251">
        <v>1</v>
      </c>
      <c r="C681" s="251">
        <v>0</v>
      </c>
    </row>
    <row r="682" spans="1:3" x14ac:dyDescent="0.25">
      <c r="A682" s="80">
        <v>2</v>
      </c>
      <c r="B682" s="251">
        <v>1</v>
      </c>
      <c r="C682" s="251">
        <v>0</v>
      </c>
    </row>
    <row r="683" spans="1:3" x14ac:dyDescent="0.25">
      <c r="A683" s="80">
        <v>12</v>
      </c>
      <c r="B683" s="251">
        <v>1</v>
      </c>
      <c r="C683" s="251">
        <v>0</v>
      </c>
    </row>
    <row r="684" spans="1:3" x14ac:dyDescent="0.25">
      <c r="A684" s="80">
        <v>0</v>
      </c>
      <c r="B684" s="251">
        <v>1</v>
      </c>
      <c r="C684" s="251">
        <v>0</v>
      </c>
    </row>
    <row r="685" spans="1:3" x14ac:dyDescent="0.25">
      <c r="A685" s="80">
        <v>0</v>
      </c>
      <c r="B685" s="251">
        <v>2</v>
      </c>
      <c r="C685" s="251">
        <v>1</v>
      </c>
    </row>
    <row r="686" spans="1:3" x14ac:dyDescent="0.25">
      <c r="A686" s="80">
        <v>0</v>
      </c>
      <c r="B686" s="251">
        <v>1</v>
      </c>
      <c r="C686" s="251">
        <v>0</v>
      </c>
    </row>
    <row r="687" spans="1:3" x14ac:dyDescent="0.25">
      <c r="A687" s="80">
        <v>7</v>
      </c>
      <c r="B687" s="251">
        <v>1</v>
      </c>
      <c r="C687" s="251">
        <v>0</v>
      </c>
    </row>
    <row r="688" spans="1:3" x14ac:dyDescent="0.25">
      <c r="A688" s="80">
        <v>13</v>
      </c>
      <c r="B688" s="251">
        <v>2</v>
      </c>
      <c r="C688" s="251">
        <v>0</v>
      </c>
    </row>
    <row r="689" spans="1:3" x14ac:dyDescent="0.25">
      <c r="A689" s="80">
        <v>8</v>
      </c>
      <c r="B689" s="251">
        <v>1</v>
      </c>
      <c r="C689" s="251">
        <v>0</v>
      </c>
    </row>
    <row r="690" spans="1:3" x14ac:dyDescent="0.25">
      <c r="A690" s="80">
        <v>0</v>
      </c>
      <c r="B690" s="251">
        <v>2</v>
      </c>
      <c r="C690" s="251">
        <v>1</v>
      </c>
    </row>
    <row r="691" spans="1:3" x14ac:dyDescent="0.25">
      <c r="A691" s="80">
        <v>0</v>
      </c>
      <c r="B691" s="251">
        <v>1</v>
      </c>
      <c r="C691" s="251">
        <v>1</v>
      </c>
    </row>
    <row r="692" spans="1:3" x14ac:dyDescent="0.25">
      <c r="A692" s="80">
        <v>7</v>
      </c>
      <c r="B692" s="251">
        <v>2</v>
      </c>
      <c r="C692" s="251">
        <v>0</v>
      </c>
    </row>
    <row r="693" spans="1:3" x14ac:dyDescent="0.25">
      <c r="A693" s="80">
        <v>1</v>
      </c>
      <c r="B693" s="251">
        <v>2</v>
      </c>
      <c r="C693" s="251">
        <v>0</v>
      </c>
    </row>
    <row r="694" spans="1:3" x14ac:dyDescent="0.25">
      <c r="A694" s="80">
        <v>7</v>
      </c>
      <c r="B694" s="251">
        <v>1</v>
      </c>
      <c r="C694" s="251">
        <v>0</v>
      </c>
    </row>
    <row r="695" spans="1:3" x14ac:dyDescent="0.25">
      <c r="A695" s="80">
        <v>7</v>
      </c>
      <c r="B695" s="251">
        <v>2</v>
      </c>
      <c r="C695" s="251">
        <v>1</v>
      </c>
    </row>
    <row r="696" spans="1:3" x14ac:dyDescent="0.25">
      <c r="A696" s="80">
        <v>0</v>
      </c>
      <c r="B696" s="251">
        <v>1</v>
      </c>
      <c r="C696" s="251">
        <v>0</v>
      </c>
    </row>
    <row r="697" spans="1:3" x14ac:dyDescent="0.25">
      <c r="A697" s="80">
        <v>1</v>
      </c>
      <c r="B697" s="251">
        <v>1</v>
      </c>
      <c r="C697" s="251">
        <v>1</v>
      </c>
    </row>
    <row r="698" spans="1:3" x14ac:dyDescent="0.25">
      <c r="A698" s="80">
        <v>7</v>
      </c>
      <c r="B698" s="251">
        <v>1</v>
      </c>
      <c r="C698" s="251">
        <v>0</v>
      </c>
    </row>
    <row r="699" spans="1:3" x14ac:dyDescent="0.25">
      <c r="A699" s="80">
        <v>1</v>
      </c>
      <c r="B699" s="251">
        <v>1</v>
      </c>
      <c r="C699" s="251">
        <v>0</v>
      </c>
    </row>
    <row r="700" spans="1:3" x14ac:dyDescent="0.25">
      <c r="A700" s="80">
        <v>2</v>
      </c>
      <c r="B700" s="251">
        <v>1</v>
      </c>
      <c r="C700" s="251">
        <v>0</v>
      </c>
    </row>
    <row r="701" spans="1:3" x14ac:dyDescent="0.25">
      <c r="A701" s="80">
        <v>8</v>
      </c>
      <c r="B701" s="251">
        <v>1</v>
      </c>
      <c r="C701" s="251">
        <v>0</v>
      </c>
    </row>
    <row r="702" spans="1:3" x14ac:dyDescent="0.25">
      <c r="A702" s="80">
        <v>0</v>
      </c>
      <c r="B702" s="251">
        <v>1</v>
      </c>
      <c r="C702" s="251">
        <v>1</v>
      </c>
    </row>
    <row r="703" spans="1:3" x14ac:dyDescent="0.25">
      <c r="A703" s="80">
        <v>13</v>
      </c>
      <c r="B703" s="251">
        <v>1</v>
      </c>
      <c r="C703" s="251">
        <v>0</v>
      </c>
    </row>
    <row r="704" spans="1:3" x14ac:dyDescent="0.25">
      <c r="A704" s="80">
        <v>4</v>
      </c>
      <c r="B704" s="251">
        <v>1</v>
      </c>
      <c r="C704" s="251">
        <v>0</v>
      </c>
    </row>
    <row r="705" spans="1:3" x14ac:dyDescent="0.25">
      <c r="A705" s="80">
        <v>3</v>
      </c>
      <c r="B705" s="251">
        <v>2</v>
      </c>
      <c r="C705" s="251">
        <v>0</v>
      </c>
    </row>
    <row r="706" spans="1:3" x14ac:dyDescent="0.25">
      <c r="A706" s="80">
        <v>9</v>
      </c>
      <c r="B706" s="251">
        <v>1</v>
      </c>
      <c r="C706" s="251">
        <v>0</v>
      </c>
    </row>
    <row r="707" spans="1:3" x14ac:dyDescent="0.25">
      <c r="A707" s="80">
        <v>7</v>
      </c>
      <c r="B707" s="251">
        <v>1</v>
      </c>
      <c r="C707" s="251">
        <v>0</v>
      </c>
    </row>
    <row r="708" spans="1:3" x14ac:dyDescent="0.25">
      <c r="A708" s="80">
        <v>0</v>
      </c>
      <c r="B708" s="251">
        <v>2</v>
      </c>
      <c r="C708" s="251">
        <v>1</v>
      </c>
    </row>
    <row r="709" spans="1:3" x14ac:dyDescent="0.25">
      <c r="A709" s="80">
        <v>10</v>
      </c>
      <c r="B709" s="251">
        <v>2</v>
      </c>
      <c r="C709" s="251">
        <v>0</v>
      </c>
    </row>
    <row r="710" spans="1:3" x14ac:dyDescent="0.25">
      <c r="A710" s="80">
        <v>7</v>
      </c>
      <c r="B710" s="251">
        <v>1</v>
      </c>
      <c r="C710" s="251">
        <v>0</v>
      </c>
    </row>
    <row r="711" spans="1:3" x14ac:dyDescent="0.25">
      <c r="A711" s="80">
        <v>2</v>
      </c>
      <c r="B711" s="251">
        <v>2</v>
      </c>
      <c r="C711" s="251">
        <v>1</v>
      </c>
    </row>
    <row r="712" spans="1:3" x14ac:dyDescent="0.25">
      <c r="A712" s="80">
        <v>8</v>
      </c>
      <c r="B712" s="251">
        <v>1</v>
      </c>
      <c r="C712" s="251">
        <v>0</v>
      </c>
    </row>
    <row r="713" spans="1:3" x14ac:dyDescent="0.25">
      <c r="A713" s="80">
        <v>0</v>
      </c>
      <c r="B713" s="251">
        <v>2</v>
      </c>
      <c r="C713" s="251">
        <v>1</v>
      </c>
    </row>
    <row r="714" spans="1:3" x14ac:dyDescent="0.25">
      <c r="A714" s="80">
        <v>2</v>
      </c>
      <c r="B714" s="251">
        <v>1</v>
      </c>
      <c r="C714" s="251">
        <v>0</v>
      </c>
    </row>
    <row r="715" spans="1:3" x14ac:dyDescent="0.25">
      <c r="A715" s="80">
        <v>3</v>
      </c>
      <c r="B715" s="251">
        <v>1</v>
      </c>
      <c r="C715" s="251">
        <v>0</v>
      </c>
    </row>
    <row r="716" spans="1:3" x14ac:dyDescent="0.25">
      <c r="A716" s="80">
        <v>4</v>
      </c>
      <c r="B716" s="251">
        <v>1</v>
      </c>
      <c r="C716" s="251">
        <v>0</v>
      </c>
    </row>
    <row r="717" spans="1:3" x14ac:dyDescent="0.25">
      <c r="A717" s="80">
        <v>5</v>
      </c>
      <c r="B717" s="251">
        <v>2</v>
      </c>
      <c r="C717" s="251">
        <v>0</v>
      </c>
    </row>
    <row r="718" spans="1:3" x14ac:dyDescent="0.25">
      <c r="A718" s="80">
        <v>16</v>
      </c>
      <c r="B718" s="251">
        <v>1</v>
      </c>
      <c r="C718" s="251">
        <v>0</v>
      </c>
    </row>
    <row r="719" spans="1:3" x14ac:dyDescent="0.25">
      <c r="A719" s="80">
        <v>2</v>
      </c>
      <c r="B719" s="251">
        <v>1</v>
      </c>
      <c r="C719" s="251">
        <v>0</v>
      </c>
    </row>
    <row r="720" spans="1:3" x14ac:dyDescent="0.25">
      <c r="A720" s="80">
        <v>8</v>
      </c>
      <c r="B720" s="251">
        <v>2</v>
      </c>
      <c r="C720" s="251">
        <v>0</v>
      </c>
    </row>
    <row r="721" spans="1:3" x14ac:dyDescent="0.25">
      <c r="A721" s="80">
        <v>0</v>
      </c>
      <c r="B721" s="251">
        <v>2</v>
      </c>
      <c r="C721" s="251">
        <v>0</v>
      </c>
    </row>
    <row r="722" spans="1:3" x14ac:dyDescent="0.25">
      <c r="A722" s="80">
        <v>2</v>
      </c>
      <c r="B722" s="251">
        <v>2</v>
      </c>
      <c r="C722" s="251">
        <v>1</v>
      </c>
    </row>
    <row r="723" spans="1:3" x14ac:dyDescent="0.25">
      <c r="A723" s="80">
        <v>11</v>
      </c>
      <c r="B723" s="251">
        <v>2</v>
      </c>
      <c r="C723" s="251">
        <v>0</v>
      </c>
    </row>
    <row r="724" spans="1:3" x14ac:dyDescent="0.25">
      <c r="A724" s="80">
        <v>1</v>
      </c>
      <c r="B724" s="251">
        <v>1</v>
      </c>
      <c r="C724" s="251">
        <v>0</v>
      </c>
    </row>
    <row r="725" spans="1:3" x14ac:dyDescent="0.25">
      <c r="A725" s="80">
        <v>7</v>
      </c>
      <c r="B725" s="251">
        <v>1</v>
      </c>
      <c r="C725" s="251">
        <v>0</v>
      </c>
    </row>
    <row r="726" spans="1:3" x14ac:dyDescent="0.25">
      <c r="A726" s="80">
        <v>2</v>
      </c>
      <c r="B726" s="251">
        <v>1</v>
      </c>
      <c r="C726" s="251">
        <v>0</v>
      </c>
    </row>
    <row r="727" spans="1:3" x14ac:dyDescent="0.25">
      <c r="A727" s="80">
        <v>2</v>
      </c>
      <c r="B727" s="251">
        <v>2</v>
      </c>
      <c r="C727" s="251">
        <v>1</v>
      </c>
    </row>
    <row r="728" spans="1:3" x14ac:dyDescent="0.25">
      <c r="A728" s="80">
        <v>3</v>
      </c>
      <c r="B728" s="251">
        <v>1</v>
      </c>
      <c r="C728" s="251">
        <v>0</v>
      </c>
    </row>
    <row r="729" spans="1:3" x14ac:dyDescent="0.25">
      <c r="A729" s="80">
        <v>0</v>
      </c>
      <c r="B729" s="251">
        <v>1</v>
      </c>
      <c r="C729" s="251">
        <v>0</v>
      </c>
    </row>
    <row r="730" spans="1:3" x14ac:dyDescent="0.25">
      <c r="A730" s="80">
        <v>7</v>
      </c>
      <c r="B730" s="251">
        <v>1</v>
      </c>
      <c r="C730" s="251">
        <v>0</v>
      </c>
    </row>
    <row r="731" spans="1:3" x14ac:dyDescent="0.25">
      <c r="A731" s="80">
        <v>10</v>
      </c>
      <c r="B731" s="251">
        <v>2</v>
      </c>
      <c r="C731" s="251">
        <v>0</v>
      </c>
    </row>
    <row r="732" spans="1:3" x14ac:dyDescent="0.25">
      <c r="A732" s="80">
        <v>7</v>
      </c>
      <c r="B732" s="251">
        <v>2</v>
      </c>
      <c r="C732" s="251">
        <v>0</v>
      </c>
    </row>
    <row r="733" spans="1:3" x14ac:dyDescent="0.25">
      <c r="A733" s="80">
        <v>0</v>
      </c>
      <c r="B733" s="251">
        <v>2</v>
      </c>
      <c r="C733" s="251">
        <v>1</v>
      </c>
    </row>
    <row r="734" spans="1:3" x14ac:dyDescent="0.25">
      <c r="A734" s="80">
        <v>2</v>
      </c>
      <c r="B734" s="251">
        <v>1</v>
      </c>
      <c r="C734" s="251">
        <v>1</v>
      </c>
    </row>
    <row r="735" spans="1:3" x14ac:dyDescent="0.25">
      <c r="A735" s="80">
        <v>7</v>
      </c>
      <c r="B735" s="251">
        <v>1</v>
      </c>
      <c r="C735" s="251">
        <v>0</v>
      </c>
    </row>
    <row r="736" spans="1:3" x14ac:dyDescent="0.25">
      <c r="A736" s="80">
        <v>3</v>
      </c>
      <c r="B736" s="251">
        <v>1</v>
      </c>
      <c r="C736" s="251">
        <v>0</v>
      </c>
    </row>
    <row r="737" spans="1:3" x14ac:dyDescent="0.25">
      <c r="A737" s="80">
        <v>2</v>
      </c>
      <c r="B737" s="251">
        <v>1</v>
      </c>
      <c r="C737" s="251">
        <v>0</v>
      </c>
    </row>
    <row r="738" spans="1:3" x14ac:dyDescent="0.25">
      <c r="A738" s="80">
        <v>11</v>
      </c>
      <c r="B738" s="251">
        <v>1</v>
      </c>
      <c r="C738" s="251">
        <v>0</v>
      </c>
    </row>
    <row r="739" spans="1:3" x14ac:dyDescent="0.25">
      <c r="A739" s="80">
        <v>2</v>
      </c>
      <c r="B739" s="251">
        <v>1</v>
      </c>
      <c r="C739" s="251">
        <v>0</v>
      </c>
    </row>
    <row r="740" spans="1:3" x14ac:dyDescent="0.25">
      <c r="A740" s="80">
        <v>6</v>
      </c>
      <c r="B740" s="251">
        <v>1</v>
      </c>
      <c r="C740" s="251">
        <v>0</v>
      </c>
    </row>
    <row r="741" spans="1:3" x14ac:dyDescent="0.25">
      <c r="A741" s="80">
        <v>2</v>
      </c>
      <c r="B741" s="251">
        <v>1</v>
      </c>
      <c r="C741" s="251">
        <v>0</v>
      </c>
    </row>
    <row r="742" spans="1:3" x14ac:dyDescent="0.25">
      <c r="A742" s="80">
        <v>2</v>
      </c>
      <c r="B742" s="251">
        <v>1</v>
      </c>
      <c r="C742" s="251">
        <v>0</v>
      </c>
    </row>
    <row r="743" spans="1:3" x14ac:dyDescent="0.25">
      <c r="A743" s="80">
        <v>0</v>
      </c>
      <c r="B743" s="251">
        <v>1</v>
      </c>
      <c r="C743" s="251">
        <v>0</v>
      </c>
    </row>
    <row r="744" spans="1:3" x14ac:dyDescent="0.25">
      <c r="A744" s="80">
        <v>0</v>
      </c>
      <c r="B744" s="251">
        <v>1</v>
      </c>
      <c r="C744" s="251">
        <v>0</v>
      </c>
    </row>
    <row r="745" spans="1:3" x14ac:dyDescent="0.25">
      <c r="A745" s="80">
        <v>3</v>
      </c>
      <c r="B745" s="251">
        <v>2</v>
      </c>
      <c r="C745" s="251">
        <v>0</v>
      </c>
    </row>
    <row r="746" spans="1:3" x14ac:dyDescent="0.25">
      <c r="A746" s="80">
        <v>0</v>
      </c>
      <c r="B746" s="251">
        <v>1</v>
      </c>
      <c r="C746" s="251">
        <v>1</v>
      </c>
    </row>
    <row r="747" spans="1:3" x14ac:dyDescent="0.25">
      <c r="A747" s="80">
        <v>7</v>
      </c>
      <c r="B747" s="251">
        <v>2</v>
      </c>
      <c r="C747" s="251">
        <v>0</v>
      </c>
    </row>
    <row r="748" spans="1:3" x14ac:dyDescent="0.25">
      <c r="A748" s="80">
        <v>16</v>
      </c>
      <c r="B748" s="251">
        <v>1</v>
      </c>
      <c r="C748" s="251">
        <v>0</v>
      </c>
    </row>
    <row r="749" spans="1:3" x14ac:dyDescent="0.25">
      <c r="A749" s="80">
        <v>0</v>
      </c>
      <c r="B749" s="251">
        <v>2</v>
      </c>
      <c r="C749" s="251">
        <v>0</v>
      </c>
    </row>
    <row r="750" spans="1:3" x14ac:dyDescent="0.25">
      <c r="A750" s="80">
        <v>2</v>
      </c>
      <c r="B750" s="251">
        <v>1</v>
      </c>
      <c r="C750" s="251">
        <v>1</v>
      </c>
    </row>
    <row r="751" spans="1:3" x14ac:dyDescent="0.25">
      <c r="A751" s="80">
        <v>14</v>
      </c>
      <c r="B751" s="251">
        <v>1</v>
      </c>
      <c r="C751" s="251">
        <v>1</v>
      </c>
    </row>
    <row r="752" spans="1:3" x14ac:dyDescent="0.25">
      <c r="A752" s="80">
        <v>11</v>
      </c>
      <c r="B752" s="251">
        <v>2</v>
      </c>
      <c r="C752" s="251">
        <v>0</v>
      </c>
    </row>
    <row r="753" spans="1:3" x14ac:dyDescent="0.25">
      <c r="A753" s="80">
        <v>7</v>
      </c>
      <c r="B753" s="251">
        <v>1</v>
      </c>
      <c r="C753" s="251">
        <v>0</v>
      </c>
    </row>
    <row r="754" spans="1:3" x14ac:dyDescent="0.25">
      <c r="A754" s="80">
        <v>13</v>
      </c>
      <c r="B754" s="251">
        <v>1</v>
      </c>
      <c r="C754" s="251">
        <v>1</v>
      </c>
    </row>
    <row r="755" spans="1:3" x14ac:dyDescent="0.25">
      <c r="A755" s="80">
        <v>6</v>
      </c>
      <c r="B755" s="251">
        <v>2</v>
      </c>
      <c r="C755" s="251">
        <v>0</v>
      </c>
    </row>
    <row r="756" spans="1:3" x14ac:dyDescent="0.25">
      <c r="A756" s="80">
        <v>2</v>
      </c>
      <c r="B756" s="251">
        <v>1</v>
      </c>
      <c r="C756" s="251">
        <v>0</v>
      </c>
    </row>
    <row r="757" spans="1:3" x14ac:dyDescent="0.25">
      <c r="A757" s="80">
        <v>3</v>
      </c>
      <c r="B757" s="251">
        <v>1</v>
      </c>
      <c r="C757" s="251">
        <v>0</v>
      </c>
    </row>
    <row r="758" spans="1:3" x14ac:dyDescent="0.25">
      <c r="A758" s="80">
        <v>7</v>
      </c>
      <c r="B758" s="251">
        <v>1</v>
      </c>
      <c r="C758" s="251">
        <v>0</v>
      </c>
    </row>
    <row r="759" spans="1:3" x14ac:dyDescent="0.25">
      <c r="A759" s="80">
        <v>1</v>
      </c>
      <c r="B759" s="251">
        <v>1</v>
      </c>
      <c r="C759" s="251">
        <v>0</v>
      </c>
    </row>
    <row r="760" spans="1:3" x14ac:dyDescent="0.25">
      <c r="A760" s="80">
        <v>4</v>
      </c>
      <c r="B760" s="251">
        <v>2</v>
      </c>
      <c r="C760" s="251">
        <v>0</v>
      </c>
    </row>
    <row r="761" spans="1:3" x14ac:dyDescent="0.25">
      <c r="A761" s="80">
        <v>3</v>
      </c>
      <c r="B761" s="251">
        <v>1</v>
      </c>
      <c r="C761" s="251">
        <v>0</v>
      </c>
    </row>
    <row r="762" spans="1:3" x14ac:dyDescent="0.25">
      <c r="A762" s="80">
        <v>7</v>
      </c>
      <c r="B762" s="251">
        <v>1</v>
      </c>
      <c r="C762" s="251">
        <v>0</v>
      </c>
    </row>
    <row r="763" spans="1:3" x14ac:dyDescent="0.25">
      <c r="A763" s="80">
        <v>0</v>
      </c>
      <c r="B763" s="251">
        <v>1</v>
      </c>
      <c r="C763" s="251">
        <v>1</v>
      </c>
    </row>
    <row r="764" spans="1:3" x14ac:dyDescent="0.25">
      <c r="A764" s="80">
        <v>2</v>
      </c>
      <c r="B764" s="251">
        <v>2</v>
      </c>
      <c r="C764" s="251">
        <v>1</v>
      </c>
    </row>
    <row r="765" spans="1:3" x14ac:dyDescent="0.25">
      <c r="A765" s="80">
        <v>1</v>
      </c>
      <c r="B765" s="251">
        <v>2</v>
      </c>
      <c r="C765" s="251">
        <v>0</v>
      </c>
    </row>
    <row r="766" spans="1:3" x14ac:dyDescent="0.25">
      <c r="A766" s="80">
        <v>0</v>
      </c>
      <c r="B766" s="251">
        <v>1</v>
      </c>
      <c r="C766" s="251">
        <v>0</v>
      </c>
    </row>
    <row r="767" spans="1:3" x14ac:dyDescent="0.25">
      <c r="A767" s="80">
        <v>2</v>
      </c>
      <c r="B767" s="251">
        <v>1</v>
      </c>
      <c r="C767" s="251">
        <v>0</v>
      </c>
    </row>
    <row r="768" spans="1:3" x14ac:dyDescent="0.25">
      <c r="A768" s="80">
        <v>1</v>
      </c>
      <c r="B768" s="251">
        <v>2</v>
      </c>
      <c r="C768" s="251">
        <v>0</v>
      </c>
    </row>
    <row r="769" spans="1:3" x14ac:dyDescent="0.25">
      <c r="A769" s="80">
        <v>3</v>
      </c>
      <c r="B769" s="251">
        <v>1</v>
      </c>
      <c r="C769" s="251">
        <v>0</v>
      </c>
    </row>
    <row r="770" spans="1:3" x14ac:dyDescent="0.25">
      <c r="A770" s="80">
        <v>7</v>
      </c>
      <c r="B770" s="251">
        <v>1</v>
      </c>
      <c r="C770" s="251">
        <v>0</v>
      </c>
    </row>
    <row r="771" spans="1:3" x14ac:dyDescent="0.25">
      <c r="A771" s="80">
        <v>3</v>
      </c>
      <c r="B771" s="251">
        <v>1</v>
      </c>
      <c r="C771" s="251">
        <v>0</v>
      </c>
    </row>
    <row r="772" spans="1:3" x14ac:dyDescent="0.25">
      <c r="A772" s="80">
        <v>2</v>
      </c>
      <c r="B772" s="251">
        <v>1</v>
      </c>
      <c r="C772" s="251">
        <v>0</v>
      </c>
    </row>
    <row r="773" spans="1:3" x14ac:dyDescent="0.25">
      <c r="A773" s="80">
        <v>4</v>
      </c>
      <c r="B773" s="251">
        <v>1</v>
      </c>
      <c r="C773" s="251">
        <v>0</v>
      </c>
    </row>
    <row r="774" spans="1:3" x14ac:dyDescent="0.25">
      <c r="A774" s="80">
        <v>4</v>
      </c>
      <c r="B774" s="251">
        <v>1</v>
      </c>
      <c r="C774" s="251">
        <v>0</v>
      </c>
    </row>
    <row r="775" spans="1:3" x14ac:dyDescent="0.25">
      <c r="A775" s="80">
        <v>8</v>
      </c>
      <c r="B775" s="251">
        <v>1</v>
      </c>
      <c r="C775" s="251">
        <v>0</v>
      </c>
    </row>
    <row r="776" spans="1:3" x14ac:dyDescent="0.25">
      <c r="A776" s="80">
        <v>7</v>
      </c>
      <c r="B776" s="251">
        <v>1</v>
      </c>
      <c r="C776" s="251">
        <v>0</v>
      </c>
    </row>
    <row r="777" spans="1:3" x14ac:dyDescent="0.25">
      <c r="A777" s="80">
        <v>0</v>
      </c>
      <c r="B777" s="251">
        <v>1</v>
      </c>
      <c r="C777" s="251">
        <v>0</v>
      </c>
    </row>
    <row r="778" spans="1:3" x14ac:dyDescent="0.25">
      <c r="A778" s="80">
        <v>2</v>
      </c>
      <c r="B778" s="251">
        <v>2</v>
      </c>
      <c r="C778" s="251">
        <v>1</v>
      </c>
    </row>
    <row r="779" spans="1:3" x14ac:dyDescent="0.25">
      <c r="A779" s="80">
        <v>0</v>
      </c>
      <c r="B779" s="251">
        <v>1</v>
      </c>
      <c r="C779" s="251">
        <v>1</v>
      </c>
    </row>
    <row r="780" spans="1:3" x14ac:dyDescent="0.25">
      <c r="A780" s="80">
        <v>13</v>
      </c>
      <c r="B780" s="251">
        <v>2</v>
      </c>
      <c r="C780" s="251">
        <v>0</v>
      </c>
    </row>
    <row r="781" spans="1:3" x14ac:dyDescent="0.25">
      <c r="A781" s="80">
        <v>0</v>
      </c>
      <c r="B781" s="251">
        <v>2</v>
      </c>
      <c r="C781" s="251">
        <v>1</v>
      </c>
    </row>
    <row r="782" spans="1:3" x14ac:dyDescent="0.25">
      <c r="A782" s="80">
        <v>7</v>
      </c>
      <c r="B782" s="251">
        <v>1</v>
      </c>
      <c r="C782" s="251">
        <v>1</v>
      </c>
    </row>
    <row r="783" spans="1:3" x14ac:dyDescent="0.25">
      <c r="A783" s="80">
        <v>3</v>
      </c>
      <c r="B783" s="251">
        <v>1</v>
      </c>
      <c r="C783" s="251">
        <v>0</v>
      </c>
    </row>
    <row r="784" spans="1:3" x14ac:dyDescent="0.25">
      <c r="A784" s="80">
        <v>2</v>
      </c>
      <c r="B784" s="251">
        <v>1</v>
      </c>
      <c r="C784" s="251">
        <v>0</v>
      </c>
    </row>
    <row r="785" spans="1:3" x14ac:dyDescent="0.25">
      <c r="A785" s="80">
        <v>6</v>
      </c>
      <c r="B785" s="251">
        <v>1</v>
      </c>
      <c r="C785" s="251">
        <v>0</v>
      </c>
    </row>
    <row r="786" spans="1:3" x14ac:dyDescent="0.25">
      <c r="A786" s="80">
        <v>9</v>
      </c>
      <c r="B786" s="251">
        <v>1</v>
      </c>
      <c r="C786" s="251">
        <v>0</v>
      </c>
    </row>
    <row r="787" spans="1:3" x14ac:dyDescent="0.25">
      <c r="A787" s="80">
        <v>10</v>
      </c>
      <c r="B787" s="251">
        <v>1</v>
      </c>
      <c r="C787" s="251">
        <v>0</v>
      </c>
    </row>
    <row r="788" spans="1:3" x14ac:dyDescent="0.25">
      <c r="A788" s="80">
        <v>2</v>
      </c>
      <c r="B788" s="251">
        <v>1</v>
      </c>
      <c r="C788" s="251">
        <v>0</v>
      </c>
    </row>
    <row r="789" spans="1:3" x14ac:dyDescent="0.25">
      <c r="A789" s="80">
        <v>2</v>
      </c>
      <c r="B789" s="251">
        <v>1</v>
      </c>
      <c r="C789" s="251">
        <v>0</v>
      </c>
    </row>
    <row r="790" spans="1:3" x14ac:dyDescent="0.25">
      <c r="A790" s="80">
        <v>7</v>
      </c>
      <c r="B790" s="251">
        <v>1</v>
      </c>
      <c r="C790" s="251">
        <v>0</v>
      </c>
    </row>
    <row r="791" spans="1:3" x14ac:dyDescent="0.25">
      <c r="A791" s="80">
        <v>6</v>
      </c>
      <c r="B791" s="251">
        <v>1</v>
      </c>
      <c r="C791" s="251">
        <v>1</v>
      </c>
    </row>
    <row r="792" spans="1:3" x14ac:dyDescent="0.25">
      <c r="A792" s="80">
        <v>2</v>
      </c>
      <c r="B792" s="251">
        <v>1</v>
      </c>
      <c r="C792" s="251">
        <v>0</v>
      </c>
    </row>
    <row r="793" spans="1:3" x14ac:dyDescent="0.25">
      <c r="A793" s="80">
        <v>7</v>
      </c>
      <c r="B793" s="251">
        <v>2</v>
      </c>
      <c r="C793" s="251">
        <v>1</v>
      </c>
    </row>
    <row r="794" spans="1:3" x14ac:dyDescent="0.25">
      <c r="A794" s="80">
        <v>7</v>
      </c>
      <c r="B794" s="251">
        <v>1</v>
      </c>
      <c r="C794" s="251">
        <v>1</v>
      </c>
    </row>
    <row r="795" spans="1:3" x14ac:dyDescent="0.25">
      <c r="A795" s="80">
        <v>2</v>
      </c>
      <c r="B795" s="251">
        <v>1</v>
      </c>
      <c r="C795" s="251">
        <v>0</v>
      </c>
    </row>
    <row r="796" spans="1:3" x14ac:dyDescent="0.25">
      <c r="A796" s="80">
        <v>2</v>
      </c>
      <c r="B796" s="251">
        <v>1</v>
      </c>
      <c r="C796" s="251">
        <v>0</v>
      </c>
    </row>
    <row r="797" spans="1:3" x14ac:dyDescent="0.25">
      <c r="A797" s="80">
        <v>0</v>
      </c>
      <c r="B797" s="251">
        <v>2</v>
      </c>
      <c r="C797" s="251">
        <v>0</v>
      </c>
    </row>
    <row r="798" spans="1:3" x14ac:dyDescent="0.25">
      <c r="A798" s="80">
        <v>7</v>
      </c>
      <c r="B798" s="251">
        <v>2</v>
      </c>
      <c r="C798" s="251">
        <v>1</v>
      </c>
    </row>
    <row r="799" spans="1:3" x14ac:dyDescent="0.25">
      <c r="A799" s="80">
        <v>1</v>
      </c>
      <c r="B799" s="251">
        <v>1</v>
      </c>
      <c r="C799" s="251">
        <v>1</v>
      </c>
    </row>
    <row r="800" spans="1:3" x14ac:dyDescent="0.25">
      <c r="A800" s="80">
        <v>2</v>
      </c>
      <c r="B800" s="251">
        <v>2</v>
      </c>
      <c r="C800" s="251">
        <v>1</v>
      </c>
    </row>
    <row r="801" spans="1:3" x14ac:dyDescent="0.25">
      <c r="A801" s="80">
        <v>6</v>
      </c>
      <c r="B801" s="251">
        <v>1</v>
      </c>
      <c r="C801" s="251">
        <v>0</v>
      </c>
    </row>
    <row r="802" spans="1:3" x14ac:dyDescent="0.25">
      <c r="A802" s="80">
        <v>0</v>
      </c>
      <c r="B802" s="251">
        <v>1</v>
      </c>
      <c r="C802" s="251">
        <v>1</v>
      </c>
    </row>
    <row r="803" spans="1:3" x14ac:dyDescent="0.25">
      <c r="A803" s="80">
        <v>0</v>
      </c>
      <c r="B803" s="251">
        <v>2</v>
      </c>
      <c r="C803" s="251">
        <v>1</v>
      </c>
    </row>
    <row r="804" spans="1:3" x14ac:dyDescent="0.25">
      <c r="A804" s="80">
        <v>2</v>
      </c>
      <c r="B804" s="251">
        <v>1</v>
      </c>
      <c r="C804" s="251">
        <v>0</v>
      </c>
    </row>
    <row r="805" spans="1:3" x14ac:dyDescent="0.25">
      <c r="A805" s="80">
        <v>0</v>
      </c>
      <c r="B805" s="251">
        <v>1</v>
      </c>
      <c r="C805" s="251">
        <v>0</v>
      </c>
    </row>
    <row r="806" spans="1:3" x14ac:dyDescent="0.25">
      <c r="A806" s="80">
        <v>4</v>
      </c>
      <c r="B806" s="251">
        <v>1</v>
      </c>
      <c r="C806" s="251">
        <v>0</v>
      </c>
    </row>
    <row r="807" spans="1:3" x14ac:dyDescent="0.25">
      <c r="A807" s="80">
        <v>10</v>
      </c>
      <c r="B807" s="251">
        <v>1</v>
      </c>
      <c r="C807" s="251">
        <v>0</v>
      </c>
    </row>
    <row r="808" spans="1:3" x14ac:dyDescent="0.25">
      <c r="A808" s="80">
        <v>6</v>
      </c>
      <c r="B808" s="251">
        <v>1</v>
      </c>
      <c r="C808" s="251">
        <v>0</v>
      </c>
    </row>
    <row r="809" spans="1:3" x14ac:dyDescent="0.25">
      <c r="A809" s="80">
        <v>7</v>
      </c>
      <c r="B809" s="251">
        <v>2</v>
      </c>
      <c r="C809" s="251">
        <v>0</v>
      </c>
    </row>
    <row r="810" spans="1:3" x14ac:dyDescent="0.25">
      <c r="A810" s="80">
        <v>5</v>
      </c>
      <c r="B810" s="251">
        <v>1</v>
      </c>
      <c r="C810" s="251">
        <v>0</v>
      </c>
    </row>
    <row r="811" spans="1:3" x14ac:dyDescent="0.25">
      <c r="A811" s="80">
        <v>7</v>
      </c>
      <c r="B811" s="251">
        <v>1</v>
      </c>
      <c r="C811" s="251">
        <v>0</v>
      </c>
    </row>
    <row r="812" spans="1:3" x14ac:dyDescent="0.25">
      <c r="A812" s="80">
        <v>9</v>
      </c>
      <c r="B812" s="251">
        <v>1</v>
      </c>
      <c r="C812" s="251">
        <v>0</v>
      </c>
    </row>
    <row r="813" spans="1:3" x14ac:dyDescent="0.25">
      <c r="A813" s="80">
        <v>0</v>
      </c>
      <c r="B813" s="251">
        <v>1</v>
      </c>
      <c r="C813" s="251">
        <v>0</v>
      </c>
    </row>
    <row r="814" spans="1:3" x14ac:dyDescent="0.25">
      <c r="A814" s="80">
        <v>7</v>
      </c>
      <c r="B814" s="251">
        <v>1</v>
      </c>
      <c r="C814" s="251">
        <v>0</v>
      </c>
    </row>
    <row r="815" spans="1:3" x14ac:dyDescent="0.25">
      <c r="A815" s="80">
        <v>7</v>
      </c>
      <c r="B815" s="251">
        <v>1</v>
      </c>
      <c r="C815" s="251">
        <v>1</v>
      </c>
    </row>
    <row r="816" spans="1:3" x14ac:dyDescent="0.25">
      <c r="A816" s="80">
        <v>7</v>
      </c>
      <c r="B816" s="251">
        <v>1</v>
      </c>
      <c r="C816" s="251">
        <v>0</v>
      </c>
    </row>
    <row r="817" spans="1:3" x14ac:dyDescent="0.25">
      <c r="A817" s="80">
        <v>2</v>
      </c>
      <c r="B817" s="251">
        <v>2</v>
      </c>
      <c r="C817" s="251">
        <v>0</v>
      </c>
    </row>
    <row r="818" spans="1:3" x14ac:dyDescent="0.25">
      <c r="A818" s="80">
        <v>4</v>
      </c>
      <c r="B818" s="251">
        <v>1</v>
      </c>
      <c r="C818" s="251">
        <v>0</v>
      </c>
    </row>
    <row r="819" spans="1:3" x14ac:dyDescent="0.25">
      <c r="A819" s="80">
        <v>9</v>
      </c>
      <c r="B819" s="251">
        <v>1</v>
      </c>
      <c r="C819" s="251">
        <v>0</v>
      </c>
    </row>
    <row r="820" spans="1:3" x14ac:dyDescent="0.25">
      <c r="A820" s="80">
        <v>2</v>
      </c>
      <c r="B820" s="251">
        <v>1</v>
      </c>
      <c r="C820" s="251">
        <v>0</v>
      </c>
    </row>
    <row r="821" spans="1:3" x14ac:dyDescent="0.25">
      <c r="A821" s="80">
        <v>3</v>
      </c>
      <c r="B821" s="251">
        <v>1</v>
      </c>
      <c r="C821" s="251">
        <v>0</v>
      </c>
    </row>
    <row r="822" spans="1:3" x14ac:dyDescent="0.25">
      <c r="A822" s="80">
        <v>2</v>
      </c>
      <c r="B822" s="251">
        <v>1</v>
      </c>
      <c r="C822" s="251">
        <v>0</v>
      </c>
    </row>
    <row r="823" spans="1:3" x14ac:dyDescent="0.25">
      <c r="A823" s="80">
        <v>8</v>
      </c>
      <c r="B823" s="251">
        <v>1</v>
      </c>
      <c r="C823" s="251">
        <v>0</v>
      </c>
    </row>
    <row r="824" spans="1:3" x14ac:dyDescent="0.25">
      <c r="A824" s="80">
        <v>2</v>
      </c>
      <c r="B824" s="251">
        <v>1</v>
      </c>
      <c r="C824" s="251">
        <v>0</v>
      </c>
    </row>
    <row r="825" spans="1:3" x14ac:dyDescent="0.25">
      <c r="A825" s="80">
        <v>5</v>
      </c>
      <c r="B825" s="251">
        <v>1</v>
      </c>
      <c r="C825" s="251">
        <v>0</v>
      </c>
    </row>
    <row r="826" spans="1:3" x14ac:dyDescent="0.25">
      <c r="A826" s="80">
        <v>0</v>
      </c>
      <c r="B826" s="251">
        <v>1</v>
      </c>
      <c r="C826" s="251">
        <v>0</v>
      </c>
    </row>
    <row r="827" spans="1:3" x14ac:dyDescent="0.25">
      <c r="A827" s="80">
        <v>7</v>
      </c>
      <c r="B827" s="251">
        <v>2</v>
      </c>
      <c r="C827" s="251">
        <v>0</v>
      </c>
    </row>
    <row r="828" spans="1:3" x14ac:dyDescent="0.25">
      <c r="A828" s="80">
        <v>6</v>
      </c>
      <c r="B828" s="251">
        <v>1</v>
      </c>
      <c r="C828" s="251">
        <v>0</v>
      </c>
    </row>
    <row r="829" spans="1:3" x14ac:dyDescent="0.25">
      <c r="A829" s="80">
        <v>1</v>
      </c>
      <c r="B829" s="251">
        <v>2</v>
      </c>
      <c r="C829" s="251">
        <v>0</v>
      </c>
    </row>
    <row r="830" spans="1:3" x14ac:dyDescent="0.25">
      <c r="A830" s="80">
        <v>0</v>
      </c>
      <c r="B830" s="251">
        <v>1</v>
      </c>
      <c r="C830" s="251">
        <v>1</v>
      </c>
    </row>
    <row r="831" spans="1:3" x14ac:dyDescent="0.25">
      <c r="A831" s="80">
        <v>2</v>
      </c>
      <c r="B831" s="251">
        <v>2</v>
      </c>
      <c r="C831" s="251">
        <v>1</v>
      </c>
    </row>
    <row r="832" spans="1:3" x14ac:dyDescent="0.25">
      <c r="A832" s="80">
        <v>0</v>
      </c>
      <c r="B832" s="251">
        <v>2</v>
      </c>
      <c r="C832" s="251">
        <v>0</v>
      </c>
    </row>
    <row r="833" spans="1:3" x14ac:dyDescent="0.25">
      <c r="A833" s="80">
        <v>2</v>
      </c>
      <c r="B833" s="251">
        <v>1</v>
      </c>
      <c r="C833" s="251">
        <v>1</v>
      </c>
    </row>
    <row r="834" spans="1:3" x14ac:dyDescent="0.25">
      <c r="A834" s="80">
        <v>2</v>
      </c>
      <c r="B834" s="251">
        <v>1</v>
      </c>
      <c r="C834" s="251">
        <v>0</v>
      </c>
    </row>
    <row r="835" spans="1:3" x14ac:dyDescent="0.25">
      <c r="A835" s="80">
        <v>2</v>
      </c>
      <c r="B835" s="251">
        <v>1</v>
      </c>
      <c r="C835" s="251">
        <v>0</v>
      </c>
    </row>
    <row r="836" spans="1:3" x14ac:dyDescent="0.25">
      <c r="A836" s="80">
        <v>5</v>
      </c>
      <c r="B836" s="251">
        <v>1</v>
      </c>
      <c r="C836" s="251">
        <v>0</v>
      </c>
    </row>
    <row r="837" spans="1:3" x14ac:dyDescent="0.25">
      <c r="A837" s="80">
        <v>4</v>
      </c>
      <c r="B837" s="251">
        <v>1</v>
      </c>
      <c r="C837" s="251">
        <v>0</v>
      </c>
    </row>
    <row r="838" spans="1:3" x14ac:dyDescent="0.25">
      <c r="A838" s="80">
        <v>8</v>
      </c>
      <c r="B838" s="251">
        <v>1</v>
      </c>
      <c r="C838" s="251">
        <v>1</v>
      </c>
    </row>
    <row r="839" spans="1:3" x14ac:dyDescent="0.25">
      <c r="A839" s="80">
        <v>7</v>
      </c>
      <c r="B839" s="251">
        <v>1</v>
      </c>
      <c r="C839" s="251">
        <v>0</v>
      </c>
    </row>
    <row r="840" spans="1:3" x14ac:dyDescent="0.25">
      <c r="A840" s="80">
        <v>9</v>
      </c>
      <c r="B840" s="251">
        <v>2</v>
      </c>
      <c r="C840" s="251">
        <v>1</v>
      </c>
    </row>
    <row r="841" spans="1:3" x14ac:dyDescent="0.25">
      <c r="A841" s="80">
        <v>4</v>
      </c>
      <c r="B841" s="251">
        <v>1</v>
      </c>
      <c r="C841" s="251">
        <v>0</v>
      </c>
    </row>
    <row r="842" spans="1:3" x14ac:dyDescent="0.25">
      <c r="A842" s="80">
        <v>0</v>
      </c>
      <c r="B842" s="251">
        <v>1</v>
      </c>
      <c r="C842" s="251">
        <v>0</v>
      </c>
    </row>
    <row r="843" spans="1:3" x14ac:dyDescent="0.25">
      <c r="A843" s="80">
        <v>3</v>
      </c>
      <c r="B843" s="251">
        <v>1</v>
      </c>
      <c r="C843" s="251">
        <v>0</v>
      </c>
    </row>
    <row r="844" spans="1:3" x14ac:dyDescent="0.25">
      <c r="A844" s="80">
        <v>1</v>
      </c>
      <c r="B844" s="251">
        <v>2</v>
      </c>
      <c r="C844" s="251">
        <v>1</v>
      </c>
    </row>
    <row r="845" spans="1:3" x14ac:dyDescent="0.25">
      <c r="A845" s="80">
        <v>7</v>
      </c>
      <c r="B845" s="251">
        <v>1</v>
      </c>
      <c r="C845" s="251">
        <v>0</v>
      </c>
    </row>
    <row r="846" spans="1:3" x14ac:dyDescent="0.25">
      <c r="A846" s="80">
        <v>3</v>
      </c>
      <c r="B846" s="251">
        <v>1</v>
      </c>
      <c r="C846" s="251">
        <v>0</v>
      </c>
    </row>
    <row r="847" spans="1:3" x14ac:dyDescent="0.25">
      <c r="A847" s="80">
        <v>1</v>
      </c>
      <c r="B847" s="251">
        <v>2</v>
      </c>
      <c r="C847" s="251">
        <v>0</v>
      </c>
    </row>
    <row r="848" spans="1:3" x14ac:dyDescent="0.25">
      <c r="A848" s="80">
        <v>7</v>
      </c>
      <c r="B848" s="251">
        <v>1</v>
      </c>
      <c r="C848" s="251">
        <v>0</v>
      </c>
    </row>
    <row r="849" spans="1:3" x14ac:dyDescent="0.25">
      <c r="A849" s="80">
        <v>9</v>
      </c>
      <c r="B849" s="251">
        <v>1</v>
      </c>
      <c r="C849" s="251">
        <v>0</v>
      </c>
    </row>
    <row r="850" spans="1:3" x14ac:dyDescent="0.25">
      <c r="A850" s="80">
        <v>2</v>
      </c>
      <c r="B850" s="251">
        <v>1</v>
      </c>
      <c r="C850" s="251">
        <v>0</v>
      </c>
    </row>
    <row r="851" spans="1:3" x14ac:dyDescent="0.25">
      <c r="A851" s="80">
        <v>3</v>
      </c>
      <c r="B851" s="251">
        <v>1</v>
      </c>
      <c r="C851" s="251">
        <v>1</v>
      </c>
    </row>
    <row r="852" spans="1:3" x14ac:dyDescent="0.25">
      <c r="A852" s="80">
        <v>0</v>
      </c>
      <c r="B852" s="251">
        <v>1</v>
      </c>
      <c r="C852" s="251">
        <v>0</v>
      </c>
    </row>
    <row r="853" spans="1:3" x14ac:dyDescent="0.25">
      <c r="A853" s="80">
        <v>2</v>
      </c>
      <c r="B853" s="251">
        <v>1</v>
      </c>
      <c r="C853" s="251">
        <v>0</v>
      </c>
    </row>
    <row r="854" spans="1:3" x14ac:dyDescent="0.25">
      <c r="A854" s="80">
        <v>8</v>
      </c>
      <c r="B854" s="251">
        <v>1</v>
      </c>
      <c r="C854" s="251">
        <v>0</v>
      </c>
    </row>
    <row r="855" spans="1:3" x14ac:dyDescent="0.25">
      <c r="A855" s="80">
        <v>1</v>
      </c>
      <c r="B855" s="251">
        <v>1</v>
      </c>
      <c r="C855" s="251">
        <v>0</v>
      </c>
    </row>
    <row r="856" spans="1:3" x14ac:dyDescent="0.25">
      <c r="A856" s="80">
        <v>2</v>
      </c>
      <c r="B856" s="251">
        <v>2</v>
      </c>
      <c r="C856" s="251">
        <v>0</v>
      </c>
    </row>
    <row r="857" spans="1:3" x14ac:dyDescent="0.25">
      <c r="A857" s="80">
        <v>8</v>
      </c>
      <c r="B857" s="251">
        <v>1</v>
      </c>
      <c r="C857" s="251">
        <v>0</v>
      </c>
    </row>
    <row r="858" spans="1:3" x14ac:dyDescent="0.25">
      <c r="A858" s="80">
        <v>2</v>
      </c>
      <c r="B858" s="251">
        <v>1</v>
      </c>
      <c r="C858" s="251">
        <v>0</v>
      </c>
    </row>
    <row r="859" spans="1:3" x14ac:dyDescent="0.25">
      <c r="A859" s="80">
        <v>4</v>
      </c>
      <c r="B859" s="251">
        <v>2</v>
      </c>
      <c r="C859" s="251">
        <v>1</v>
      </c>
    </row>
    <row r="860" spans="1:3" x14ac:dyDescent="0.25">
      <c r="A860" s="80">
        <v>7</v>
      </c>
      <c r="B860" s="251">
        <v>1</v>
      </c>
      <c r="C860" s="251">
        <v>0</v>
      </c>
    </row>
    <row r="861" spans="1:3" x14ac:dyDescent="0.25">
      <c r="A861" s="80">
        <v>4</v>
      </c>
      <c r="B861" s="251">
        <v>2</v>
      </c>
      <c r="C861" s="251">
        <v>0</v>
      </c>
    </row>
    <row r="862" spans="1:3" x14ac:dyDescent="0.25">
      <c r="A862" s="80">
        <v>0</v>
      </c>
      <c r="B862" s="251">
        <v>2</v>
      </c>
      <c r="C862" s="251">
        <v>1</v>
      </c>
    </row>
    <row r="863" spans="1:3" x14ac:dyDescent="0.25">
      <c r="A863" s="80">
        <v>15</v>
      </c>
      <c r="B863" s="251">
        <v>1</v>
      </c>
      <c r="C863" s="251">
        <v>0</v>
      </c>
    </row>
    <row r="864" spans="1:3" x14ac:dyDescent="0.25">
      <c r="A864" s="80">
        <v>0</v>
      </c>
      <c r="B864" s="251">
        <v>1</v>
      </c>
      <c r="C864" s="251">
        <v>0</v>
      </c>
    </row>
    <row r="865" spans="1:3" x14ac:dyDescent="0.25">
      <c r="A865" s="80">
        <v>4</v>
      </c>
      <c r="B865" s="251">
        <v>1</v>
      </c>
      <c r="C865" s="251">
        <v>0</v>
      </c>
    </row>
    <row r="866" spans="1:3" x14ac:dyDescent="0.25">
      <c r="A866" s="80">
        <v>0</v>
      </c>
      <c r="B866" s="251">
        <v>1</v>
      </c>
      <c r="C866" s="251">
        <v>1</v>
      </c>
    </row>
    <row r="867" spans="1:3" x14ac:dyDescent="0.25">
      <c r="A867" s="80">
        <v>3</v>
      </c>
      <c r="B867" s="251">
        <v>1</v>
      </c>
      <c r="C867" s="251">
        <v>0</v>
      </c>
    </row>
    <row r="868" spans="1:3" x14ac:dyDescent="0.25">
      <c r="A868" s="80">
        <v>0</v>
      </c>
      <c r="B868" s="251">
        <v>1</v>
      </c>
      <c r="C868" s="251">
        <v>0</v>
      </c>
    </row>
    <row r="869" spans="1:3" x14ac:dyDescent="0.25">
      <c r="A869" s="80">
        <v>2</v>
      </c>
      <c r="B869" s="251">
        <v>1</v>
      </c>
      <c r="C869" s="251">
        <v>0</v>
      </c>
    </row>
    <row r="870" spans="1:3" x14ac:dyDescent="0.25">
      <c r="A870" s="80">
        <v>5</v>
      </c>
      <c r="B870" s="251">
        <v>1</v>
      </c>
      <c r="C870" s="251">
        <v>0</v>
      </c>
    </row>
    <row r="871" spans="1:3" x14ac:dyDescent="0.25">
      <c r="A871" s="80">
        <v>2</v>
      </c>
      <c r="B871" s="251">
        <v>1</v>
      </c>
      <c r="C871" s="251">
        <v>0</v>
      </c>
    </row>
    <row r="872" spans="1:3" x14ac:dyDescent="0.25">
      <c r="A872" s="80">
        <v>7</v>
      </c>
      <c r="B872" s="251">
        <v>2</v>
      </c>
      <c r="C872" s="251">
        <v>0</v>
      </c>
    </row>
    <row r="873" spans="1:3" x14ac:dyDescent="0.25">
      <c r="A873" s="80">
        <v>0</v>
      </c>
      <c r="B873" s="251">
        <v>1</v>
      </c>
      <c r="C873" s="251">
        <v>1</v>
      </c>
    </row>
    <row r="874" spans="1:3" x14ac:dyDescent="0.25">
      <c r="A874" s="80">
        <v>7</v>
      </c>
      <c r="B874" s="251">
        <v>1</v>
      </c>
      <c r="C874" s="251">
        <v>0</v>
      </c>
    </row>
    <row r="875" spans="1:3" x14ac:dyDescent="0.25">
      <c r="A875" s="80">
        <v>7</v>
      </c>
      <c r="B875" s="251">
        <v>1</v>
      </c>
      <c r="C875" s="251">
        <v>0</v>
      </c>
    </row>
    <row r="876" spans="1:3" x14ac:dyDescent="0.25">
      <c r="A876" s="80">
        <v>7</v>
      </c>
      <c r="B876" s="251">
        <v>1</v>
      </c>
      <c r="C876" s="251">
        <v>0</v>
      </c>
    </row>
    <row r="877" spans="1:3" x14ac:dyDescent="0.25">
      <c r="A877" s="80">
        <v>11</v>
      </c>
      <c r="B877" s="251">
        <v>1</v>
      </c>
      <c r="C877" s="251">
        <v>0</v>
      </c>
    </row>
    <row r="878" spans="1:3" x14ac:dyDescent="0.25">
      <c r="A878" s="80">
        <v>1</v>
      </c>
      <c r="B878" s="251">
        <v>1</v>
      </c>
      <c r="C878" s="251">
        <v>0</v>
      </c>
    </row>
    <row r="879" spans="1:3" x14ac:dyDescent="0.25">
      <c r="A879" s="80">
        <v>3</v>
      </c>
      <c r="B879" s="251">
        <v>1</v>
      </c>
      <c r="C879" s="251">
        <v>0</v>
      </c>
    </row>
    <row r="880" spans="1:3" x14ac:dyDescent="0.25">
      <c r="A880" s="80">
        <v>3</v>
      </c>
      <c r="B880" s="251">
        <v>1</v>
      </c>
      <c r="C880" s="251">
        <v>0</v>
      </c>
    </row>
    <row r="881" spans="1:3" x14ac:dyDescent="0.25">
      <c r="A881" s="80">
        <v>7</v>
      </c>
      <c r="B881" s="251">
        <v>2</v>
      </c>
      <c r="C881" s="251">
        <v>0</v>
      </c>
    </row>
    <row r="882" spans="1:3" x14ac:dyDescent="0.25">
      <c r="A882" s="80">
        <v>2</v>
      </c>
      <c r="B882" s="251">
        <v>1</v>
      </c>
      <c r="C882" s="251">
        <v>0</v>
      </c>
    </row>
    <row r="883" spans="1:3" x14ac:dyDescent="0.25">
      <c r="A883" s="80">
        <v>7</v>
      </c>
      <c r="B883" s="251">
        <v>2</v>
      </c>
      <c r="C883" s="251">
        <v>0</v>
      </c>
    </row>
    <row r="884" spans="1:3" x14ac:dyDescent="0.25">
      <c r="A884" s="80">
        <v>7</v>
      </c>
      <c r="B884" s="251">
        <v>2</v>
      </c>
      <c r="C884" s="251">
        <v>0</v>
      </c>
    </row>
    <row r="885" spans="1:3" x14ac:dyDescent="0.25">
      <c r="A885" s="80">
        <v>10</v>
      </c>
      <c r="B885" s="251">
        <v>1</v>
      </c>
      <c r="C885" s="251">
        <v>0</v>
      </c>
    </row>
    <row r="886" spans="1:3" x14ac:dyDescent="0.25">
      <c r="A886" s="80">
        <v>1</v>
      </c>
      <c r="B886" s="251">
        <v>1</v>
      </c>
      <c r="C886" s="251">
        <v>0</v>
      </c>
    </row>
    <row r="887" spans="1:3" x14ac:dyDescent="0.25">
      <c r="A887" s="80">
        <v>3</v>
      </c>
      <c r="B887" s="251">
        <v>1</v>
      </c>
      <c r="C887" s="251">
        <v>0</v>
      </c>
    </row>
    <row r="888" spans="1:3" x14ac:dyDescent="0.25">
      <c r="A888" s="80">
        <v>9</v>
      </c>
      <c r="B888" s="251">
        <v>2</v>
      </c>
      <c r="C888" s="251">
        <v>0</v>
      </c>
    </row>
    <row r="889" spans="1:3" x14ac:dyDescent="0.25">
      <c r="A889" s="80">
        <v>0</v>
      </c>
      <c r="B889" s="251">
        <v>2</v>
      </c>
      <c r="C889" s="251">
        <v>0</v>
      </c>
    </row>
    <row r="890" spans="1:3" x14ac:dyDescent="0.25">
      <c r="A890" s="80">
        <v>2</v>
      </c>
      <c r="B890" s="251">
        <v>2</v>
      </c>
      <c r="C890" s="251">
        <v>0</v>
      </c>
    </row>
    <row r="891" spans="1:3" x14ac:dyDescent="0.25">
      <c r="A891" s="80">
        <v>7</v>
      </c>
      <c r="B891" s="251">
        <v>2</v>
      </c>
      <c r="C891" s="251">
        <v>0</v>
      </c>
    </row>
    <row r="892" spans="1:3" x14ac:dyDescent="0.25">
      <c r="A892" s="80">
        <v>4</v>
      </c>
      <c r="B892" s="251">
        <v>1</v>
      </c>
      <c r="C892" s="251">
        <v>0</v>
      </c>
    </row>
    <row r="893" spans="1:3" x14ac:dyDescent="0.25">
      <c r="A893" s="80">
        <v>5</v>
      </c>
      <c r="B893" s="251">
        <v>1</v>
      </c>
      <c r="C893" s="251">
        <v>0</v>
      </c>
    </row>
    <row r="894" spans="1:3" x14ac:dyDescent="0.25">
      <c r="A894" s="80">
        <v>1</v>
      </c>
      <c r="B894" s="251">
        <v>2</v>
      </c>
      <c r="C894" s="251">
        <v>1</v>
      </c>
    </row>
    <row r="895" spans="1:3" x14ac:dyDescent="0.25">
      <c r="A895" s="80">
        <v>2</v>
      </c>
      <c r="B895" s="251">
        <v>1</v>
      </c>
      <c r="C895" s="251">
        <v>0</v>
      </c>
    </row>
    <row r="896" spans="1:3" x14ac:dyDescent="0.25">
      <c r="A896" s="80">
        <v>9</v>
      </c>
      <c r="B896" s="251">
        <v>1</v>
      </c>
      <c r="C896" s="251">
        <v>0</v>
      </c>
    </row>
    <row r="897" spans="1:3" x14ac:dyDescent="0.25">
      <c r="A897" s="80">
        <v>5</v>
      </c>
      <c r="B897" s="251">
        <v>2</v>
      </c>
      <c r="C897" s="251">
        <v>0</v>
      </c>
    </row>
    <row r="898" spans="1:3" x14ac:dyDescent="0.25">
      <c r="A898" s="80">
        <v>9</v>
      </c>
      <c r="B898" s="251">
        <v>1</v>
      </c>
      <c r="C898" s="251">
        <v>0</v>
      </c>
    </row>
    <row r="899" spans="1:3" x14ac:dyDescent="0.25">
      <c r="A899" s="80">
        <v>1</v>
      </c>
      <c r="B899" s="251">
        <v>1</v>
      </c>
      <c r="C899" s="251">
        <v>0</v>
      </c>
    </row>
    <row r="900" spans="1:3" x14ac:dyDescent="0.25">
      <c r="A900" s="80">
        <v>7</v>
      </c>
      <c r="B900" s="251">
        <v>1</v>
      </c>
      <c r="C900" s="251">
        <v>0</v>
      </c>
    </row>
    <row r="901" spans="1:3" x14ac:dyDescent="0.25">
      <c r="A901" s="80">
        <v>0</v>
      </c>
      <c r="B901" s="251">
        <v>1</v>
      </c>
      <c r="C901" s="251">
        <v>0</v>
      </c>
    </row>
    <row r="902" spans="1:3" x14ac:dyDescent="0.25">
      <c r="A902" s="80">
        <v>10</v>
      </c>
      <c r="B902" s="251">
        <v>1</v>
      </c>
      <c r="C902" s="251">
        <v>0</v>
      </c>
    </row>
    <row r="903" spans="1:3" x14ac:dyDescent="0.25">
      <c r="A903" s="80">
        <v>0</v>
      </c>
      <c r="B903" s="251">
        <v>1</v>
      </c>
      <c r="C903" s="251">
        <v>0</v>
      </c>
    </row>
    <row r="904" spans="1:3" x14ac:dyDescent="0.25">
      <c r="A904" s="80">
        <v>3</v>
      </c>
      <c r="B904" s="251">
        <v>1</v>
      </c>
      <c r="C904" s="251">
        <v>0</v>
      </c>
    </row>
    <row r="905" spans="1:3" x14ac:dyDescent="0.25">
      <c r="A905" s="80">
        <v>0</v>
      </c>
      <c r="B905" s="251">
        <v>2</v>
      </c>
      <c r="C905" s="251">
        <v>0</v>
      </c>
    </row>
    <row r="906" spans="1:3" x14ac:dyDescent="0.25">
      <c r="A906" s="80">
        <v>0</v>
      </c>
      <c r="B906" s="251">
        <v>1</v>
      </c>
      <c r="C906" s="251">
        <v>0</v>
      </c>
    </row>
    <row r="907" spans="1:3" x14ac:dyDescent="0.25">
      <c r="A907" s="80">
        <v>7</v>
      </c>
      <c r="B907" s="251">
        <v>1</v>
      </c>
      <c r="C907" s="251">
        <v>0</v>
      </c>
    </row>
    <row r="908" spans="1:3" x14ac:dyDescent="0.25">
      <c r="A908" s="80">
        <v>0</v>
      </c>
      <c r="B908" s="251">
        <v>1</v>
      </c>
      <c r="C908" s="251">
        <v>0</v>
      </c>
    </row>
    <row r="909" spans="1:3" x14ac:dyDescent="0.25">
      <c r="A909" s="80">
        <v>9</v>
      </c>
      <c r="B909" s="251">
        <v>1</v>
      </c>
      <c r="C909" s="251">
        <v>0</v>
      </c>
    </row>
    <row r="910" spans="1:3" x14ac:dyDescent="0.25">
      <c r="A910" s="80">
        <v>8</v>
      </c>
      <c r="B910" s="251">
        <v>2</v>
      </c>
      <c r="C910" s="251">
        <v>0</v>
      </c>
    </row>
    <row r="911" spans="1:3" x14ac:dyDescent="0.25">
      <c r="A911" s="80">
        <v>0</v>
      </c>
      <c r="B911" s="251">
        <v>2</v>
      </c>
      <c r="C911" s="251">
        <v>0</v>
      </c>
    </row>
    <row r="912" spans="1:3" x14ac:dyDescent="0.25">
      <c r="A912" s="80">
        <v>0</v>
      </c>
      <c r="B912" s="251">
        <v>1</v>
      </c>
      <c r="C912" s="251">
        <v>0</v>
      </c>
    </row>
    <row r="913" spans="1:3" x14ac:dyDescent="0.25">
      <c r="A913" s="80">
        <v>0</v>
      </c>
      <c r="B913" s="251">
        <v>2</v>
      </c>
      <c r="C913" s="251">
        <v>1</v>
      </c>
    </row>
    <row r="914" spans="1:3" x14ac:dyDescent="0.25">
      <c r="A914" s="80">
        <v>5</v>
      </c>
      <c r="B914" s="251">
        <v>2</v>
      </c>
      <c r="C914" s="251">
        <v>0</v>
      </c>
    </row>
    <row r="915" spans="1:3" x14ac:dyDescent="0.25">
      <c r="A915" s="80">
        <v>10</v>
      </c>
      <c r="B915" s="251">
        <v>2</v>
      </c>
      <c r="C915" s="251">
        <v>1</v>
      </c>
    </row>
    <row r="916" spans="1:3" x14ac:dyDescent="0.25">
      <c r="A916" s="80">
        <v>9</v>
      </c>
      <c r="B916" s="251">
        <v>2</v>
      </c>
      <c r="C916" s="251">
        <v>0</v>
      </c>
    </row>
    <row r="917" spans="1:3" x14ac:dyDescent="0.25">
      <c r="A917" s="80">
        <v>2</v>
      </c>
      <c r="B917" s="251">
        <v>1</v>
      </c>
      <c r="C917" s="251">
        <v>1</v>
      </c>
    </row>
    <row r="918" spans="1:3" x14ac:dyDescent="0.25">
      <c r="A918" s="80">
        <v>4</v>
      </c>
      <c r="B918" s="251">
        <v>1</v>
      </c>
      <c r="C918" s="251">
        <v>0</v>
      </c>
    </row>
    <row r="919" spans="1:3" x14ac:dyDescent="0.25">
      <c r="A919" s="80">
        <v>2</v>
      </c>
      <c r="B919" s="251">
        <v>2</v>
      </c>
      <c r="C919" s="251">
        <v>0</v>
      </c>
    </row>
    <row r="920" spans="1:3" x14ac:dyDescent="0.25">
      <c r="A920" s="80">
        <v>10</v>
      </c>
      <c r="B920" s="251">
        <v>2</v>
      </c>
      <c r="C920" s="251">
        <v>0</v>
      </c>
    </row>
    <row r="921" spans="1:3" x14ac:dyDescent="0.25">
      <c r="A921" s="80">
        <v>7</v>
      </c>
      <c r="B921" s="251">
        <v>1</v>
      </c>
      <c r="C921" s="251">
        <v>0</v>
      </c>
    </row>
    <row r="922" spans="1:3" x14ac:dyDescent="0.25">
      <c r="A922" s="80">
        <v>8</v>
      </c>
      <c r="B922" s="251">
        <v>1</v>
      </c>
      <c r="C922" s="251">
        <v>0</v>
      </c>
    </row>
    <row r="923" spans="1:3" x14ac:dyDescent="0.25">
      <c r="A923" s="80">
        <v>2</v>
      </c>
      <c r="B923" s="251">
        <v>2</v>
      </c>
      <c r="C923" s="251">
        <v>0</v>
      </c>
    </row>
    <row r="924" spans="1:3" x14ac:dyDescent="0.25">
      <c r="A924" s="80">
        <v>9</v>
      </c>
      <c r="B924" s="251">
        <v>1</v>
      </c>
      <c r="C924" s="251">
        <v>0</v>
      </c>
    </row>
    <row r="925" spans="1:3" x14ac:dyDescent="0.25">
      <c r="A925" s="80">
        <v>9</v>
      </c>
      <c r="B925" s="251">
        <v>1</v>
      </c>
      <c r="C925" s="251">
        <v>0</v>
      </c>
    </row>
    <row r="926" spans="1:3" x14ac:dyDescent="0.25">
      <c r="A926" s="80">
        <v>2</v>
      </c>
      <c r="B926" s="251">
        <v>2</v>
      </c>
      <c r="C926" s="251">
        <v>0</v>
      </c>
    </row>
    <row r="927" spans="1:3" x14ac:dyDescent="0.25">
      <c r="A927" s="80">
        <v>0</v>
      </c>
      <c r="B927" s="251">
        <v>2</v>
      </c>
      <c r="C927" s="251">
        <v>0</v>
      </c>
    </row>
    <row r="928" spans="1:3" x14ac:dyDescent="0.25">
      <c r="A928" s="80">
        <v>7</v>
      </c>
      <c r="B928" s="251">
        <v>1</v>
      </c>
      <c r="C928" s="251">
        <v>0</v>
      </c>
    </row>
    <row r="929" spans="1:3" x14ac:dyDescent="0.25">
      <c r="A929" s="80">
        <v>14</v>
      </c>
      <c r="B929" s="251">
        <v>2</v>
      </c>
      <c r="C929" s="251">
        <v>0</v>
      </c>
    </row>
    <row r="930" spans="1:3" x14ac:dyDescent="0.25">
      <c r="A930" s="80">
        <v>7</v>
      </c>
      <c r="B930" s="251">
        <v>1</v>
      </c>
      <c r="C930" s="251">
        <v>1</v>
      </c>
    </row>
    <row r="931" spans="1:3" x14ac:dyDescent="0.25">
      <c r="A931" s="80">
        <v>2</v>
      </c>
      <c r="B931" s="251">
        <v>2</v>
      </c>
      <c r="C931" s="251">
        <v>0</v>
      </c>
    </row>
    <row r="932" spans="1:3" x14ac:dyDescent="0.25">
      <c r="A932" s="80">
        <v>0</v>
      </c>
      <c r="B932" s="251">
        <v>1</v>
      </c>
      <c r="C932" s="251">
        <v>0</v>
      </c>
    </row>
    <row r="933" spans="1:3" x14ac:dyDescent="0.25">
      <c r="A933" s="80">
        <v>4</v>
      </c>
      <c r="B933" s="251">
        <v>2</v>
      </c>
      <c r="C933" s="251">
        <v>0</v>
      </c>
    </row>
    <row r="934" spans="1:3" x14ac:dyDescent="0.25">
      <c r="A934" s="80">
        <v>7</v>
      </c>
      <c r="B934" s="251">
        <v>2</v>
      </c>
      <c r="C934" s="251">
        <v>1</v>
      </c>
    </row>
    <row r="935" spans="1:3" x14ac:dyDescent="0.25">
      <c r="A935" s="80">
        <v>2</v>
      </c>
      <c r="B935" s="251">
        <v>1</v>
      </c>
      <c r="C935" s="251">
        <v>0</v>
      </c>
    </row>
    <row r="936" spans="1:3" x14ac:dyDescent="0.25">
      <c r="A936" s="80">
        <v>2</v>
      </c>
      <c r="B936" s="251">
        <v>1</v>
      </c>
      <c r="C936" s="251">
        <v>0</v>
      </c>
    </row>
    <row r="937" spans="1:3" x14ac:dyDescent="0.25">
      <c r="A937" s="80">
        <v>7</v>
      </c>
      <c r="B937" s="251">
        <v>1</v>
      </c>
      <c r="C937" s="251">
        <v>0</v>
      </c>
    </row>
    <row r="938" spans="1:3" x14ac:dyDescent="0.25">
      <c r="A938" s="80">
        <v>0</v>
      </c>
      <c r="B938" s="251">
        <v>1</v>
      </c>
      <c r="C938" s="251">
        <v>0</v>
      </c>
    </row>
    <row r="939" spans="1:3" x14ac:dyDescent="0.25">
      <c r="A939" s="80">
        <v>9</v>
      </c>
      <c r="B939" s="251">
        <v>2</v>
      </c>
      <c r="C939" s="251">
        <v>0</v>
      </c>
    </row>
    <row r="940" spans="1:3" x14ac:dyDescent="0.25">
      <c r="A940" s="80">
        <v>2</v>
      </c>
      <c r="B940" s="251">
        <v>1</v>
      </c>
      <c r="C940" s="251">
        <v>0</v>
      </c>
    </row>
    <row r="941" spans="1:3" x14ac:dyDescent="0.25">
      <c r="A941" s="80">
        <v>4</v>
      </c>
      <c r="B941" s="251">
        <v>1</v>
      </c>
      <c r="C941" s="251">
        <v>1</v>
      </c>
    </row>
    <row r="942" spans="1:3" x14ac:dyDescent="0.25">
      <c r="A942" s="80">
        <v>2</v>
      </c>
      <c r="B942" s="251">
        <v>1</v>
      </c>
      <c r="C942" s="251">
        <v>1</v>
      </c>
    </row>
    <row r="943" spans="1:3" x14ac:dyDescent="0.25">
      <c r="A943" s="80">
        <v>2</v>
      </c>
      <c r="B943" s="251">
        <v>1</v>
      </c>
      <c r="C943" s="251">
        <v>0</v>
      </c>
    </row>
    <row r="944" spans="1:3" x14ac:dyDescent="0.25">
      <c r="A944" s="80">
        <v>7</v>
      </c>
      <c r="B944" s="251">
        <v>1</v>
      </c>
      <c r="C944" s="251">
        <v>0</v>
      </c>
    </row>
    <row r="945" spans="1:3" x14ac:dyDescent="0.25">
      <c r="A945" s="80">
        <v>6</v>
      </c>
      <c r="B945" s="251">
        <v>1</v>
      </c>
      <c r="C945" s="251">
        <v>0</v>
      </c>
    </row>
    <row r="946" spans="1:3" x14ac:dyDescent="0.25">
      <c r="A946" s="80">
        <v>8</v>
      </c>
      <c r="B946" s="251">
        <v>1</v>
      </c>
      <c r="C946" s="251">
        <v>0</v>
      </c>
    </row>
    <row r="947" spans="1:3" x14ac:dyDescent="0.25">
      <c r="A947" s="80">
        <v>2</v>
      </c>
      <c r="B947" s="251">
        <v>2</v>
      </c>
      <c r="C947" s="251">
        <v>0</v>
      </c>
    </row>
    <row r="948" spans="1:3" x14ac:dyDescent="0.25">
      <c r="A948" s="80">
        <v>4</v>
      </c>
      <c r="B948" s="251">
        <v>2</v>
      </c>
      <c r="C948" s="251">
        <v>1</v>
      </c>
    </row>
    <row r="949" spans="1:3" x14ac:dyDescent="0.25">
      <c r="A949" s="80">
        <v>7</v>
      </c>
      <c r="B949" s="251">
        <v>2</v>
      </c>
      <c r="C949" s="251">
        <v>1</v>
      </c>
    </row>
    <row r="950" spans="1:3" x14ac:dyDescent="0.25">
      <c r="A950" s="80">
        <v>1</v>
      </c>
      <c r="B950" s="251">
        <v>2</v>
      </c>
      <c r="C950" s="251">
        <v>0</v>
      </c>
    </row>
    <row r="951" spans="1:3" x14ac:dyDescent="0.25">
      <c r="A951" s="80">
        <v>7</v>
      </c>
      <c r="B951" s="251">
        <v>1</v>
      </c>
      <c r="C951" s="251">
        <v>0</v>
      </c>
    </row>
    <row r="952" spans="1:3" x14ac:dyDescent="0.25">
      <c r="A952" s="80">
        <v>8</v>
      </c>
      <c r="B952" s="251">
        <v>2</v>
      </c>
      <c r="C952" s="251">
        <v>0</v>
      </c>
    </row>
    <row r="953" spans="1:3" x14ac:dyDescent="0.25">
      <c r="A953" s="80">
        <v>2</v>
      </c>
      <c r="B953" s="251">
        <v>1</v>
      </c>
      <c r="C953" s="251">
        <v>0</v>
      </c>
    </row>
    <row r="954" spans="1:3" x14ac:dyDescent="0.25">
      <c r="A954" s="80">
        <v>2</v>
      </c>
      <c r="B954" s="251">
        <v>2</v>
      </c>
      <c r="C954" s="251">
        <v>1</v>
      </c>
    </row>
    <row r="955" spans="1:3" x14ac:dyDescent="0.25">
      <c r="A955" s="80">
        <v>2</v>
      </c>
      <c r="B955" s="251">
        <v>1</v>
      </c>
      <c r="C955" s="251">
        <v>1</v>
      </c>
    </row>
    <row r="956" spans="1:3" x14ac:dyDescent="0.25">
      <c r="A956" s="80">
        <v>8</v>
      </c>
      <c r="B956" s="251">
        <v>2</v>
      </c>
      <c r="C956" s="251">
        <v>0</v>
      </c>
    </row>
    <row r="957" spans="1:3" x14ac:dyDescent="0.25">
      <c r="A957" s="80">
        <v>9</v>
      </c>
      <c r="B957" s="251">
        <v>1</v>
      </c>
      <c r="C957" s="251">
        <v>0</v>
      </c>
    </row>
    <row r="958" spans="1:3" x14ac:dyDescent="0.25">
      <c r="A958" s="80">
        <v>3</v>
      </c>
      <c r="B958" s="251">
        <v>1</v>
      </c>
      <c r="C958" s="251">
        <v>0</v>
      </c>
    </row>
    <row r="959" spans="1:3" x14ac:dyDescent="0.25">
      <c r="A959" s="80">
        <v>2</v>
      </c>
      <c r="B959" s="251">
        <v>1</v>
      </c>
      <c r="C959" s="251">
        <v>0</v>
      </c>
    </row>
    <row r="960" spans="1:3" x14ac:dyDescent="0.25">
      <c r="A960" s="80">
        <v>7</v>
      </c>
      <c r="B960" s="251">
        <v>1</v>
      </c>
      <c r="C960" s="251">
        <v>0</v>
      </c>
    </row>
    <row r="961" spans="1:3" x14ac:dyDescent="0.25">
      <c r="A961" s="80">
        <v>8</v>
      </c>
      <c r="B961" s="251">
        <v>1</v>
      </c>
      <c r="C961" s="251">
        <v>0</v>
      </c>
    </row>
    <row r="962" spans="1:3" x14ac:dyDescent="0.25">
      <c r="A962" s="80">
        <v>3</v>
      </c>
      <c r="B962" s="251">
        <v>1</v>
      </c>
      <c r="C962" s="251">
        <v>0</v>
      </c>
    </row>
    <row r="963" spans="1:3" x14ac:dyDescent="0.25">
      <c r="A963" s="80">
        <v>6</v>
      </c>
      <c r="B963" s="251">
        <v>2</v>
      </c>
      <c r="C963" s="251">
        <v>0</v>
      </c>
    </row>
    <row r="964" spans="1:3" x14ac:dyDescent="0.25">
      <c r="A964" s="80">
        <v>9</v>
      </c>
      <c r="B964" s="251">
        <v>2</v>
      </c>
      <c r="C964" s="251">
        <v>0</v>
      </c>
    </row>
    <row r="965" spans="1:3" x14ac:dyDescent="0.25">
      <c r="A965" s="80">
        <v>7</v>
      </c>
      <c r="B965" s="251">
        <v>1</v>
      </c>
      <c r="C965" s="251">
        <v>0</v>
      </c>
    </row>
    <row r="966" spans="1:3" x14ac:dyDescent="0.25">
      <c r="A966" s="80">
        <v>8</v>
      </c>
      <c r="B966" s="251">
        <v>1</v>
      </c>
      <c r="C966" s="251">
        <v>0</v>
      </c>
    </row>
    <row r="967" spans="1:3" x14ac:dyDescent="0.25">
      <c r="A967" s="80">
        <v>2</v>
      </c>
      <c r="B967" s="251">
        <v>1</v>
      </c>
      <c r="C967" s="251">
        <v>0</v>
      </c>
    </row>
    <row r="968" spans="1:3" x14ac:dyDescent="0.25">
      <c r="A968" s="80">
        <v>9</v>
      </c>
      <c r="B968" s="251">
        <v>2</v>
      </c>
      <c r="C968" s="251">
        <v>1</v>
      </c>
    </row>
    <row r="969" spans="1:3" x14ac:dyDescent="0.25">
      <c r="A969" s="80">
        <v>2</v>
      </c>
      <c r="B969" s="251">
        <v>1</v>
      </c>
      <c r="C969" s="251">
        <v>0</v>
      </c>
    </row>
    <row r="970" spans="1:3" x14ac:dyDescent="0.25">
      <c r="A970" s="80">
        <v>7</v>
      </c>
      <c r="B970" s="251">
        <v>1</v>
      </c>
      <c r="C970" s="251">
        <v>0</v>
      </c>
    </row>
    <row r="971" spans="1:3" x14ac:dyDescent="0.25">
      <c r="A971" s="80">
        <v>9</v>
      </c>
      <c r="B971" s="251">
        <v>1</v>
      </c>
      <c r="C971" s="251">
        <v>0</v>
      </c>
    </row>
    <row r="972" spans="1:3" x14ac:dyDescent="0.25">
      <c r="A972" s="80">
        <v>0</v>
      </c>
      <c r="B972" s="251">
        <v>1</v>
      </c>
      <c r="C972" s="251">
        <v>0</v>
      </c>
    </row>
    <row r="973" spans="1:3" x14ac:dyDescent="0.25">
      <c r="A973" s="80">
        <v>2</v>
      </c>
      <c r="B973" s="251">
        <v>1</v>
      </c>
      <c r="C973" s="251">
        <v>0</v>
      </c>
    </row>
    <row r="974" spans="1:3" x14ac:dyDescent="0.25">
      <c r="A974" s="80">
        <v>0</v>
      </c>
      <c r="B974" s="251">
        <v>1</v>
      </c>
      <c r="C974" s="251">
        <v>0</v>
      </c>
    </row>
    <row r="975" spans="1:3" x14ac:dyDescent="0.25">
      <c r="A975" s="80">
        <v>7</v>
      </c>
      <c r="B975" s="251">
        <v>1</v>
      </c>
      <c r="C975" s="251">
        <v>0</v>
      </c>
    </row>
    <row r="976" spans="1:3" x14ac:dyDescent="0.25">
      <c r="A976" s="80">
        <v>2</v>
      </c>
      <c r="B976" s="251">
        <v>1</v>
      </c>
      <c r="C976" s="251">
        <v>0</v>
      </c>
    </row>
    <row r="977" spans="1:3" x14ac:dyDescent="0.25">
      <c r="A977" s="80">
        <v>7</v>
      </c>
      <c r="B977" s="251">
        <v>2</v>
      </c>
      <c r="C977" s="251">
        <v>1</v>
      </c>
    </row>
    <row r="978" spans="1:3" x14ac:dyDescent="0.25">
      <c r="A978" s="80">
        <v>16</v>
      </c>
      <c r="B978" s="251">
        <v>2</v>
      </c>
      <c r="C978" s="251">
        <v>0</v>
      </c>
    </row>
    <row r="979" spans="1:3" x14ac:dyDescent="0.25">
      <c r="A979" s="80">
        <v>4</v>
      </c>
      <c r="B979" s="251">
        <v>1</v>
      </c>
      <c r="C979" s="251">
        <v>0</v>
      </c>
    </row>
    <row r="980" spans="1:3" x14ac:dyDescent="0.25">
      <c r="A980" s="80">
        <v>11</v>
      </c>
      <c r="B980" s="251">
        <v>1</v>
      </c>
      <c r="C980" s="251">
        <v>0</v>
      </c>
    </row>
    <row r="981" spans="1:3" x14ac:dyDescent="0.25">
      <c r="A981" s="80">
        <v>7</v>
      </c>
      <c r="B981" s="251">
        <v>1</v>
      </c>
      <c r="C981" s="251">
        <v>0</v>
      </c>
    </row>
    <row r="982" spans="1:3" x14ac:dyDescent="0.25">
      <c r="A982" s="80">
        <v>0</v>
      </c>
      <c r="B982" s="251">
        <v>1</v>
      </c>
      <c r="C982" s="251">
        <v>1</v>
      </c>
    </row>
    <row r="983" spans="1:3" x14ac:dyDescent="0.25">
      <c r="A983" s="80">
        <v>2</v>
      </c>
      <c r="B983" s="251">
        <v>2</v>
      </c>
      <c r="C983" s="251">
        <v>1</v>
      </c>
    </row>
    <row r="984" spans="1:3" x14ac:dyDescent="0.25">
      <c r="A984" s="80">
        <v>2</v>
      </c>
      <c r="B984" s="251">
        <v>1</v>
      </c>
      <c r="C984" s="251">
        <v>0</v>
      </c>
    </row>
    <row r="985" spans="1:3" x14ac:dyDescent="0.25">
      <c r="A985" s="80">
        <v>11</v>
      </c>
      <c r="B985" s="251">
        <v>1</v>
      </c>
      <c r="C985" s="251">
        <v>0</v>
      </c>
    </row>
    <row r="986" spans="1:3" x14ac:dyDescent="0.25">
      <c r="A986" s="80">
        <v>3</v>
      </c>
      <c r="B986" s="251">
        <v>1</v>
      </c>
      <c r="C986" s="251">
        <v>0</v>
      </c>
    </row>
    <row r="987" spans="1:3" x14ac:dyDescent="0.25">
      <c r="A987" s="80">
        <v>2</v>
      </c>
      <c r="B987" s="251">
        <v>2</v>
      </c>
      <c r="C987" s="251">
        <v>1</v>
      </c>
    </row>
    <row r="988" spans="1:3" x14ac:dyDescent="0.25">
      <c r="A988" s="80">
        <v>4</v>
      </c>
      <c r="B988" s="251">
        <v>2</v>
      </c>
      <c r="C988" s="251">
        <v>0</v>
      </c>
    </row>
    <row r="989" spans="1:3" x14ac:dyDescent="0.25">
      <c r="A989" s="80">
        <v>2</v>
      </c>
      <c r="B989" s="251">
        <v>1</v>
      </c>
      <c r="C989" s="251">
        <v>0</v>
      </c>
    </row>
    <row r="990" spans="1:3" x14ac:dyDescent="0.25">
      <c r="A990" s="80">
        <v>2</v>
      </c>
      <c r="B990" s="251">
        <v>2</v>
      </c>
      <c r="C990" s="251">
        <v>0</v>
      </c>
    </row>
    <row r="991" spans="1:3" x14ac:dyDescent="0.25">
      <c r="A991" s="80">
        <v>4</v>
      </c>
      <c r="B991" s="251">
        <v>2</v>
      </c>
      <c r="C991" s="251">
        <v>0</v>
      </c>
    </row>
    <row r="992" spans="1:3" x14ac:dyDescent="0.25">
      <c r="A992" s="80">
        <v>4</v>
      </c>
      <c r="B992" s="251">
        <v>1</v>
      </c>
      <c r="C992" s="251">
        <v>0</v>
      </c>
    </row>
    <row r="993" spans="1:3" x14ac:dyDescent="0.25">
      <c r="A993" s="80">
        <v>2</v>
      </c>
      <c r="B993" s="251">
        <v>2</v>
      </c>
      <c r="C993" s="251">
        <v>0</v>
      </c>
    </row>
    <row r="994" spans="1:3" x14ac:dyDescent="0.25">
      <c r="A994" s="80">
        <v>4</v>
      </c>
      <c r="B994" s="251">
        <v>1</v>
      </c>
      <c r="C994" s="251">
        <v>0</v>
      </c>
    </row>
    <row r="995" spans="1:3" x14ac:dyDescent="0.25">
      <c r="A995" s="80">
        <v>2</v>
      </c>
      <c r="B995" s="251">
        <v>1</v>
      </c>
      <c r="C995" s="251">
        <v>0</v>
      </c>
    </row>
    <row r="996" spans="1:3" x14ac:dyDescent="0.25">
      <c r="A996" s="80">
        <v>3</v>
      </c>
      <c r="B996" s="251">
        <v>2</v>
      </c>
      <c r="C996" s="251">
        <v>0</v>
      </c>
    </row>
    <row r="997" spans="1:3" x14ac:dyDescent="0.25">
      <c r="A997" s="80">
        <v>7</v>
      </c>
      <c r="B997" s="251">
        <v>2</v>
      </c>
      <c r="C997" s="251">
        <v>0</v>
      </c>
    </row>
    <row r="998" spans="1:3" x14ac:dyDescent="0.25">
      <c r="A998" s="80">
        <v>2</v>
      </c>
      <c r="B998" s="251">
        <v>2</v>
      </c>
      <c r="C998" s="251">
        <v>0</v>
      </c>
    </row>
    <row r="999" spans="1:3" x14ac:dyDescent="0.25">
      <c r="A999" s="80">
        <v>2</v>
      </c>
      <c r="B999" s="251">
        <v>2</v>
      </c>
      <c r="C999" s="251">
        <v>1</v>
      </c>
    </row>
    <row r="1000" spans="1:3" x14ac:dyDescent="0.25">
      <c r="A1000" s="80">
        <v>3</v>
      </c>
      <c r="B1000" s="251">
        <v>1</v>
      </c>
      <c r="C1000" s="251">
        <v>0</v>
      </c>
    </row>
    <row r="1001" spans="1:3" x14ac:dyDescent="0.25">
      <c r="A1001" s="80">
        <v>7</v>
      </c>
      <c r="B1001" s="251">
        <v>1</v>
      </c>
      <c r="C1001" s="251">
        <v>0</v>
      </c>
    </row>
    <row r="1002" spans="1:3" x14ac:dyDescent="0.25">
      <c r="A1002" s="80">
        <v>4</v>
      </c>
      <c r="B1002" s="251">
        <v>1</v>
      </c>
      <c r="C1002" s="251">
        <v>0</v>
      </c>
    </row>
    <row r="1003" spans="1:3" x14ac:dyDescent="0.25">
      <c r="A1003" s="80">
        <v>2</v>
      </c>
      <c r="B1003" s="251">
        <v>1</v>
      </c>
      <c r="C1003" s="251">
        <v>0</v>
      </c>
    </row>
    <row r="1004" spans="1:3" x14ac:dyDescent="0.25">
      <c r="A1004" s="80">
        <v>2</v>
      </c>
      <c r="B1004" s="251">
        <v>1</v>
      </c>
      <c r="C1004" s="251">
        <v>0</v>
      </c>
    </row>
    <row r="1005" spans="1:3" x14ac:dyDescent="0.25">
      <c r="A1005" s="80">
        <v>2</v>
      </c>
      <c r="B1005" s="251">
        <v>1</v>
      </c>
      <c r="C1005" s="251">
        <v>0</v>
      </c>
    </row>
    <row r="1006" spans="1:3" x14ac:dyDescent="0.25">
      <c r="A1006" s="80">
        <v>7</v>
      </c>
      <c r="B1006" s="251">
        <v>1</v>
      </c>
      <c r="C1006" s="251">
        <v>0</v>
      </c>
    </row>
    <row r="1007" spans="1:3" x14ac:dyDescent="0.25">
      <c r="A1007" s="80">
        <v>9</v>
      </c>
      <c r="B1007" s="251">
        <v>1</v>
      </c>
      <c r="C1007" s="251">
        <v>0</v>
      </c>
    </row>
    <row r="1008" spans="1:3" x14ac:dyDescent="0.25">
      <c r="A1008" s="80">
        <v>3</v>
      </c>
      <c r="B1008" s="251">
        <v>1</v>
      </c>
      <c r="C1008" s="251">
        <v>1</v>
      </c>
    </row>
    <row r="1009" spans="1:3" x14ac:dyDescent="0.25">
      <c r="A1009" s="80">
        <v>7</v>
      </c>
      <c r="B1009" s="251">
        <v>2</v>
      </c>
      <c r="C1009" s="251">
        <v>1</v>
      </c>
    </row>
    <row r="1010" spans="1:3" x14ac:dyDescent="0.25">
      <c r="A1010" s="80">
        <v>7</v>
      </c>
      <c r="B1010" s="251">
        <v>1</v>
      </c>
      <c r="C1010" s="251">
        <v>0</v>
      </c>
    </row>
    <row r="1011" spans="1:3" x14ac:dyDescent="0.25">
      <c r="A1011" s="80">
        <v>8</v>
      </c>
      <c r="B1011" s="251">
        <v>2</v>
      </c>
      <c r="C1011" s="251">
        <v>0</v>
      </c>
    </row>
    <row r="1012" spans="1:3" x14ac:dyDescent="0.25">
      <c r="A1012" s="80">
        <v>7</v>
      </c>
      <c r="B1012" s="251">
        <v>1</v>
      </c>
      <c r="C1012" s="251">
        <v>0</v>
      </c>
    </row>
    <row r="1013" spans="1:3" x14ac:dyDescent="0.25">
      <c r="A1013" s="80">
        <v>4</v>
      </c>
      <c r="B1013" s="251">
        <v>2</v>
      </c>
      <c r="C1013" s="251">
        <v>0</v>
      </c>
    </row>
    <row r="1014" spans="1:3" x14ac:dyDescent="0.25">
      <c r="A1014" s="80">
        <v>0</v>
      </c>
      <c r="B1014" s="251">
        <v>1</v>
      </c>
      <c r="C1014" s="251">
        <v>1</v>
      </c>
    </row>
    <row r="1015" spans="1:3" x14ac:dyDescent="0.25">
      <c r="A1015" s="80">
        <v>2</v>
      </c>
      <c r="B1015" s="251">
        <v>1</v>
      </c>
      <c r="C1015" s="251">
        <v>0</v>
      </c>
    </row>
    <row r="1016" spans="1:3" x14ac:dyDescent="0.25">
      <c r="A1016" s="80">
        <v>2</v>
      </c>
      <c r="B1016" s="251">
        <v>1</v>
      </c>
      <c r="C1016" s="251">
        <v>0</v>
      </c>
    </row>
    <row r="1017" spans="1:3" x14ac:dyDescent="0.25">
      <c r="A1017" s="80">
        <v>3</v>
      </c>
      <c r="B1017" s="251">
        <v>1</v>
      </c>
      <c r="C1017" s="251">
        <v>0</v>
      </c>
    </row>
    <row r="1018" spans="1:3" x14ac:dyDescent="0.25">
      <c r="A1018" s="80">
        <v>0</v>
      </c>
      <c r="B1018" s="251">
        <v>1</v>
      </c>
      <c r="C1018" s="251">
        <v>1</v>
      </c>
    </row>
    <row r="1019" spans="1:3" x14ac:dyDescent="0.25">
      <c r="A1019" s="80">
        <v>0</v>
      </c>
      <c r="B1019" s="251">
        <v>1</v>
      </c>
      <c r="C1019" s="251">
        <v>0</v>
      </c>
    </row>
    <row r="1020" spans="1:3" x14ac:dyDescent="0.25">
      <c r="A1020" s="80">
        <v>4</v>
      </c>
      <c r="B1020" s="251">
        <v>1</v>
      </c>
      <c r="C1020" s="251">
        <v>0</v>
      </c>
    </row>
    <row r="1021" spans="1:3" x14ac:dyDescent="0.25">
      <c r="A1021" s="80">
        <v>2</v>
      </c>
      <c r="B1021" s="251">
        <v>1</v>
      </c>
      <c r="C1021" s="251">
        <v>0</v>
      </c>
    </row>
    <row r="1022" spans="1:3" x14ac:dyDescent="0.25">
      <c r="A1022" s="80">
        <v>5</v>
      </c>
      <c r="B1022" s="251">
        <v>1</v>
      </c>
      <c r="C1022" s="251">
        <v>0</v>
      </c>
    </row>
    <row r="1023" spans="1:3" x14ac:dyDescent="0.25">
      <c r="A1023" s="80">
        <v>2</v>
      </c>
      <c r="B1023" s="251">
        <v>1</v>
      </c>
      <c r="C1023" s="251">
        <v>1</v>
      </c>
    </row>
    <row r="1024" spans="1:3" x14ac:dyDescent="0.25">
      <c r="A1024" s="80">
        <v>5</v>
      </c>
      <c r="B1024" s="251">
        <v>1</v>
      </c>
      <c r="C1024" s="251">
        <v>0</v>
      </c>
    </row>
    <row r="1025" spans="1:3" x14ac:dyDescent="0.25">
      <c r="A1025" s="80">
        <v>2</v>
      </c>
      <c r="B1025" s="251">
        <v>1</v>
      </c>
      <c r="C1025" s="251">
        <v>0</v>
      </c>
    </row>
    <row r="1026" spans="1:3" x14ac:dyDescent="0.25">
      <c r="A1026" s="80">
        <v>17</v>
      </c>
      <c r="B1026" s="251">
        <v>1</v>
      </c>
      <c r="C1026" s="251">
        <v>0</v>
      </c>
    </row>
    <row r="1027" spans="1:3" x14ac:dyDescent="0.25">
      <c r="A1027" s="80">
        <v>4</v>
      </c>
      <c r="B1027" s="251">
        <v>2</v>
      </c>
      <c r="C1027" s="251">
        <v>0</v>
      </c>
    </row>
    <row r="1028" spans="1:3" x14ac:dyDescent="0.25">
      <c r="A1028" s="80">
        <v>3</v>
      </c>
      <c r="B1028" s="251">
        <v>1</v>
      </c>
      <c r="C1028" s="251">
        <v>0</v>
      </c>
    </row>
    <row r="1029" spans="1:3" x14ac:dyDescent="0.25">
      <c r="A1029" s="80">
        <v>4</v>
      </c>
      <c r="B1029" s="251">
        <v>1</v>
      </c>
      <c r="C1029" s="251">
        <v>0</v>
      </c>
    </row>
    <row r="1030" spans="1:3" x14ac:dyDescent="0.25">
      <c r="A1030" s="80">
        <v>2</v>
      </c>
      <c r="B1030" s="251">
        <v>2</v>
      </c>
      <c r="C1030" s="251">
        <v>0</v>
      </c>
    </row>
    <row r="1031" spans="1:3" x14ac:dyDescent="0.25">
      <c r="A1031" s="80">
        <v>7</v>
      </c>
      <c r="B1031" s="251">
        <v>1</v>
      </c>
      <c r="C1031" s="251">
        <v>0</v>
      </c>
    </row>
    <row r="1032" spans="1:3" x14ac:dyDescent="0.25">
      <c r="A1032" s="80">
        <v>7</v>
      </c>
      <c r="B1032" s="251">
        <v>1</v>
      </c>
      <c r="C1032" s="251">
        <v>0</v>
      </c>
    </row>
    <row r="1033" spans="1:3" x14ac:dyDescent="0.25">
      <c r="A1033" s="80">
        <v>7</v>
      </c>
      <c r="B1033" s="251">
        <v>1</v>
      </c>
      <c r="C1033" s="251">
        <v>1</v>
      </c>
    </row>
    <row r="1034" spans="1:3" x14ac:dyDescent="0.25">
      <c r="A1034" s="80">
        <v>0</v>
      </c>
      <c r="B1034" s="251">
        <v>2</v>
      </c>
      <c r="C1034" s="251">
        <v>1</v>
      </c>
    </row>
    <row r="1035" spans="1:3" x14ac:dyDescent="0.25">
      <c r="A1035" s="80">
        <v>8</v>
      </c>
      <c r="B1035" s="251">
        <v>1</v>
      </c>
      <c r="C1035" s="251">
        <v>1</v>
      </c>
    </row>
    <row r="1036" spans="1:3" x14ac:dyDescent="0.25">
      <c r="A1036" s="80">
        <v>7</v>
      </c>
      <c r="B1036" s="251">
        <v>2</v>
      </c>
      <c r="C1036" s="251">
        <v>0</v>
      </c>
    </row>
    <row r="1037" spans="1:3" x14ac:dyDescent="0.25">
      <c r="A1037" s="80">
        <v>2</v>
      </c>
      <c r="B1037" s="251">
        <v>1</v>
      </c>
      <c r="C1037" s="251">
        <v>0</v>
      </c>
    </row>
    <row r="1038" spans="1:3" x14ac:dyDescent="0.25">
      <c r="A1038" s="80">
        <v>2</v>
      </c>
      <c r="B1038" s="251">
        <v>2</v>
      </c>
      <c r="C1038" s="251">
        <v>1</v>
      </c>
    </row>
    <row r="1039" spans="1:3" x14ac:dyDescent="0.25">
      <c r="A1039" s="80">
        <v>1</v>
      </c>
      <c r="B1039" s="251">
        <v>2</v>
      </c>
      <c r="C1039" s="251">
        <v>0</v>
      </c>
    </row>
    <row r="1040" spans="1:3" x14ac:dyDescent="0.25">
      <c r="A1040" s="80">
        <v>2</v>
      </c>
      <c r="B1040" s="251">
        <v>1</v>
      </c>
      <c r="C1040" s="251">
        <v>0</v>
      </c>
    </row>
    <row r="1041" spans="1:3" x14ac:dyDescent="0.25">
      <c r="A1041" s="80">
        <v>2</v>
      </c>
      <c r="B1041" s="251">
        <v>1</v>
      </c>
      <c r="C1041" s="251">
        <v>1</v>
      </c>
    </row>
    <row r="1042" spans="1:3" x14ac:dyDescent="0.25">
      <c r="A1042" s="80">
        <v>8</v>
      </c>
      <c r="B1042" s="251">
        <v>1</v>
      </c>
      <c r="C1042" s="251">
        <v>0</v>
      </c>
    </row>
    <row r="1043" spans="1:3" x14ac:dyDescent="0.25">
      <c r="A1043" s="80">
        <v>4</v>
      </c>
      <c r="B1043" s="251">
        <v>1</v>
      </c>
      <c r="C1043" s="251">
        <v>0</v>
      </c>
    </row>
    <row r="1044" spans="1:3" x14ac:dyDescent="0.25">
      <c r="A1044" s="80">
        <v>2</v>
      </c>
      <c r="B1044" s="251">
        <v>1</v>
      </c>
      <c r="C1044" s="251">
        <v>0</v>
      </c>
    </row>
    <row r="1045" spans="1:3" x14ac:dyDescent="0.25">
      <c r="A1045" s="80">
        <v>8</v>
      </c>
      <c r="B1045" s="251">
        <v>1</v>
      </c>
      <c r="C1045" s="251">
        <v>0</v>
      </c>
    </row>
    <row r="1046" spans="1:3" x14ac:dyDescent="0.25">
      <c r="A1046" s="80">
        <v>2</v>
      </c>
      <c r="B1046" s="251">
        <v>1</v>
      </c>
      <c r="C1046" s="251">
        <v>0</v>
      </c>
    </row>
    <row r="1047" spans="1:3" x14ac:dyDescent="0.25">
      <c r="A1047" s="80">
        <v>1</v>
      </c>
      <c r="B1047" s="251">
        <v>1</v>
      </c>
      <c r="C1047" s="251">
        <v>0</v>
      </c>
    </row>
    <row r="1048" spans="1:3" x14ac:dyDescent="0.25">
      <c r="A1048" s="80">
        <v>2</v>
      </c>
      <c r="B1048" s="251">
        <v>1</v>
      </c>
      <c r="C1048" s="251">
        <v>0</v>
      </c>
    </row>
    <row r="1049" spans="1:3" x14ac:dyDescent="0.25">
      <c r="A1049" s="80">
        <v>3</v>
      </c>
      <c r="B1049" s="251">
        <v>1</v>
      </c>
      <c r="C1049" s="251">
        <v>0</v>
      </c>
    </row>
    <row r="1050" spans="1:3" x14ac:dyDescent="0.25">
      <c r="A1050" s="80">
        <v>9</v>
      </c>
      <c r="B1050" s="251">
        <v>1</v>
      </c>
      <c r="C1050" s="251">
        <v>0</v>
      </c>
    </row>
    <row r="1051" spans="1:3" x14ac:dyDescent="0.25">
      <c r="A1051" s="80">
        <v>1</v>
      </c>
      <c r="B1051" s="251">
        <v>1</v>
      </c>
      <c r="C1051" s="251">
        <v>0</v>
      </c>
    </row>
    <row r="1052" spans="1:3" x14ac:dyDescent="0.25">
      <c r="A1052" s="80">
        <v>9</v>
      </c>
      <c r="B1052" s="251">
        <v>1</v>
      </c>
      <c r="C1052" s="251">
        <v>0</v>
      </c>
    </row>
    <row r="1053" spans="1:3" x14ac:dyDescent="0.25">
      <c r="A1053" s="80">
        <v>0</v>
      </c>
      <c r="B1053" s="251">
        <v>1</v>
      </c>
      <c r="C1053" s="251">
        <v>0</v>
      </c>
    </row>
    <row r="1054" spans="1:3" x14ac:dyDescent="0.25">
      <c r="A1054" s="80">
        <v>0</v>
      </c>
      <c r="B1054" s="251">
        <v>1</v>
      </c>
      <c r="C1054" s="251">
        <v>0</v>
      </c>
    </row>
    <row r="1055" spans="1:3" x14ac:dyDescent="0.25">
      <c r="A1055" s="80">
        <v>9</v>
      </c>
      <c r="B1055" s="251">
        <v>1</v>
      </c>
      <c r="C1055" s="251">
        <v>0</v>
      </c>
    </row>
    <row r="1056" spans="1:3" x14ac:dyDescent="0.25">
      <c r="A1056" s="80">
        <v>7</v>
      </c>
      <c r="B1056" s="251">
        <v>1</v>
      </c>
      <c r="C1056" s="251">
        <v>0</v>
      </c>
    </row>
    <row r="1057" spans="1:3" x14ac:dyDescent="0.25">
      <c r="A1057" s="80">
        <v>8</v>
      </c>
      <c r="B1057" s="251">
        <v>1</v>
      </c>
      <c r="C1057" s="251">
        <v>0</v>
      </c>
    </row>
    <row r="1058" spans="1:3" x14ac:dyDescent="0.25">
      <c r="A1058" s="80">
        <v>2</v>
      </c>
      <c r="B1058" s="251">
        <v>1</v>
      </c>
      <c r="C1058" s="251">
        <v>1</v>
      </c>
    </row>
    <row r="1059" spans="1:3" x14ac:dyDescent="0.25">
      <c r="A1059" s="80">
        <v>3</v>
      </c>
      <c r="B1059" s="251">
        <v>1</v>
      </c>
      <c r="C1059" s="251">
        <v>1</v>
      </c>
    </row>
    <row r="1060" spans="1:3" x14ac:dyDescent="0.25">
      <c r="A1060" s="80">
        <v>9</v>
      </c>
      <c r="B1060" s="251">
        <v>2</v>
      </c>
      <c r="C1060" s="251">
        <v>1</v>
      </c>
    </row>
    <row r="1061" spans="1:3" x14ac:dyDescent="0.25">
      <c r="A1061" s="80">
        <v>0</v>
      </c>
      <c r="B1061" s="251">
        <v>1</v>
      </c>
      <c r="C1061" s="251">
        <v>0</v>
      </c>
    </row>
    <row r="1062" spans="1:3" x14ac:dyDescent="0.25">
      <c r="A1062" s="80">
        <v>0</v>
      </c>
      <c r="B1062" s="251">
        <v>2</v>
      </c>
      <c r="C1062" s="251">
        <v>1</v>
      </c>
    </row>
    <row r="1063" spans="1:3" x14ac:dyDescent="0.25">
      <c r="A1063" s="80">
        <v>0</v>
      </c>
      <c r="B1063" s="251">
        <v>1</v>
      </c>
      <c r="C1063" s="251">
        <v>0</v>
      </c>
    </row>
    <row r="1064" spans="1:3" x14ac:dyDescent="0.25">
      <c r="A1064" s="80">
        <v>2</v>
      </c>
      <c r="B1064" s="251">
        <v>2</v>
      </c>
      <c r="C1064" s="251">
        <v>0</v>
      </c>
    </row>
    <row r="1065" spans="1:3" x14ac:dyDescent="0.25">
      <c r="A1065" s="80">
        <v>7</v>
      </c>
      <c r="B1065" s="251">
        <v>1</v>
      </c>
      <c r="C1065" s="251">
        <v>0</v>
      </c>
    </row>
    <row r="1066" spans="1:3" x14ac:dyDescent="0.25">
      <c r="A1066" s="80">
        <v>3</v>
      </c>
      <c r="B1066" s="251">
        <v>1</v>
      </c>
      <c r="C1066" s="251">
        <v>0</v>
      </c>
    </row>
    <row r="1067" spans="1:3" x14ac:dyDescent="0.25">
      <c r="A1067" s="80">
        <v>2</v>
      </c>
      <c r="B1067" s="251">
        <v>2</v>
      </c>
      <c r="C1067" s="251">
        <v>0</v>
      </c>
    </row>
    <row r="1068" spans="1:3" x14ac:dyDescent="0.25">
      <c r="A1068" s="80">
        <v>4</v>
      </c>
      <c r="B1068" s="251">
        <v>1</v>
      </c>
      <c r="C1068" s="251">
        <v>0</v>
      </c>
    </row>
    <row r="1069" spans="1:3" x14ac:dyDescent="0.25">
      <c r="A1069" s="80">
        <v>4</v>
      </c>
      <c r="B1069" s="251">
        <v>2</v>
      </c>
      <c r="C1069" s="251">
        <v>0</v>
      </c>
    </row>
    <row r="1070" spans="1:3" x14ac:dyDescent="0.25">
      <c r="A1070" s="80">
        <v>0</v>
      </c>
      <c r="B1070" s="251">
        <v>1</v>
      </c>
      <c r="C1070" s="251">
        <v>1</v>
      </c>
    </row>
    <row r="1071" spans="1:3" x14ac:dyDescent="0.25">
      <c r="A1071" s="80">
        <v>0</v>
      </c>
      <c r="B1071" s="251">
        <v>1</v>
      </c>
      <c r="C1071" s="251">
        <v>0</v>
      </c>
    </row>
    <row r="1072" spans="1:3" x14ac:dyDescent="0.25">
      <c r="A1072" s="80">
        <v>2</v>
      </c>
      <c r="B1072" s="251">
        <v>1</v>
      </c>
      <c r="C1072" s="251">
        <v>0</v>
      </c>
    </row>
    <row r="1073" spans="1:3" x14ac:dyDescent="0.25">
      <c r="A1073" s="80">
        <v>2</v>
      </c>
      <c r="B1073" s="251">
        <v>1</v>
      </c>
      <c r="C1073" s="251">
        <v>0</v>
      </c>
    </row>
    <row r="1074" spans="1:3" x14ac:dyDescent="0.25">
      <c r="A1074" s="80">
        <v>2</v>
      </c>
      <c r="B1074" s="251">
        <v>1</v>
      </c>
      <c r="C1074" s="251">
        <v>0</v>
      </c>
    </row>
    <row r="1075" spans="1:3" x14ac:dyDescent="0.25">
      <c r="A1075" s="80">
        <v>6</v>
      </c>
      <c r="B1075" s="251">
        <v>1</v>
      </c>
      <c r="C1075" s="251">
        <v>0</v>
      </c>
    </row>
    <row r="1076" spans="1:3" x14ac:dyDescent="0.25">
      <c r="A1076" s="80">
        <v>0</v>
      </c>
      <c r="B1076" s="251">
        <v>2</v>
      </c>
      <c r="C1076" s="251">
        <v>0</v>
      </c>
    </row>
    <row r="1077" spans="1:3" x14ac:dyDescent="0.25">
      <c r="A1077" s="80">
        <v>2</v>
      </c>
      <c r="B1077" s="251">
        <v>1</v>
      </c>
      <c r="C1077" s="251">
        <v>0</v>
      </c>
    </row>
    <row r="1078" spans="1:3" x14ac:dyDescent="0.25">
      <c r="A1078" s="80">
        <v>9</v>
      </c>
      <c r="B1078" s="251">
        <v>1</v>
      </c>
      <c r="C1078" s="251">
        <v>0</v>
      </c>
    </row>
    <row r="1079" spans="1:3" x14ac:dyDescent="0.25">
      <c r="A1079" s="80">
        <v>7</v>
      </c>
      <c r="B1079" s="251">
        <v>1</v>
      </c>
      <c r="C1079" s="251">
        <v>1</v>
      </c>
    </row>
    <row r="1080" spans="1:3" x14ac:dyDescent="0.25">
      <c r="A1080" s="80">
        <v>6</v>
      </c>
      <c r="B1080" s="251">
        <v>1</v>
      </c>
      <c r="C1080" s="251">
        <v>0</v>
      </c>
    </row>
    <row r="1081" spans="1:3" x14ac:dyDescent="0.25">
      <c r="A1081" s="80">
        <v>0</v>
      </c>
      <c r="B1081" s="251">
        <v>1</v>
      </c>
      <c r="C1081" s="251">
        <v>0</v>
      </c>
    </row>
    <row r="1082" spans="1:3" x14ac:dyDescent="0.25">
      <c r="A1082" s="80">
        <v>12</v>
      </c>
      <c r="B1082" s="251">
        <v>1</v>
      </c>
      <c r="C1082" s="251">
        <v>0</v>
      </c>
    </row>
    <row r="1083" spans="1:3" x14ac:dyDescent="0.25">
      <c r="A1083" s="80">
        <v>8</v>
      </c>
      <c r="B1083" s="251">
        <v>1</v>
      </c>
      <c r="C1083" s="251">
        <v>0</v>
      </c>
    </row>
    <row r="1084" spans="1:3" x14ac:dyDescent="0.25">
      <c r="A1084" s="80">
        <v>3</v>
      </c>
      <c r="B1084" s="251">
        <v>1</v>
      </c>
      <c r="C1084" s="251">
        <v>0</v>
      </c>
    </row>
    <row r="1085" spans="1:3" x14ac:dyDescent="0.25">
      <c r="A1085" s="80">
        <v>4</v>
      </c>
      <c r="B1085" s="251">
        <v>1</v>
      </c>
      <c r="C1085" s="251">
        <v>1</v>
      </c>
    </row>
    <row r="1086" spans="1:3" x14ac:dyDescent="0.25">
      <c r="A1086" s="80">
        <v>9</v>
      </c>
      <c r="B1086" s="251">
        <v>2</v>
      </c>
      <c r="C1086" s="251">
        <v>0</v>
      </c>
    </row>
    <row r="1087" spans="1:3" x14ac:dyDescent="0.25">
      <c r="A1087" s="80">
        <v>2</v>
      </c>
      <c r="B1087" s="251">
        <v>1</v>
      </c>
      <c r="C1087" s="251">
        <v>1</v>
      </c>
    </row>
    <row r="1088" spans="1:3" x14ac:dyDescent="0.25">
      <c r="A1088" s="80">
        <v>6</v>
      </c>
      <c r="B1088" s="251">
        <v>2</v>
      </c>
      <c r="C1088" s="251">
        <v>0</v>
      </c>
    </row>
    <row r="1089" spans="1:3" x14ac:dyDescent="0.25">
      <c r="A1089" s="80">
        <v>10</v>
      </c>
      <c r="B1089" s="251">
        <v>2</v>
      </c>
      <c r="C1089" s="251">
        <v>0</v>
      </c>
    </row>
    <row r="1090" spans="1:3" x14ac:dyDescent="0.25">
      <c r="A1090" s="80">
        <v>0</v>
      </c>
      <c r="B1090" s="251">
        <v>1</v>
      </c>
      <c r="C1090" s="251">
        <v>0</v>
      </c>
    </row>
    <row r="1091" spans="1:3" x14ac:dyDescent="0.25">
      <c r="A1091" s="80">
        <v>8</v>
      </c>
      <c r="B1091" s="251">
        <v>1</v>
      </c>
      <c r="C1091" s="251">
        <v>0</v>
      </c>
    </row>
    <row r="1092" spans="1:3" x14ac:dyDescent="0.25">
      <c r="A1092" s="80">
        <v>7</v>
      </c>
      <c r="B1092" s="251">
        <v>1</v>
      </c>
      <c r="C1092" s="251">
        <v>0</v>
      </c>
    </row>
    <row r="1093" spans="1:3" x14ac:dyDescent="0.25">
      <c r="A1093" s="80">
        <v>3</v>
      </c>
      <c r="B1093" s="251">
        <v>1</v>
      </c>
      <c r="C1093" s="251">
        <v>0</v>
      </c>
    </row>
    <row r="1094" spans="1:3" x14ac:dyDescent="0.25">
      <c r="A1094" s="80">
        <v>4</v>
      </c>
      <c r="B1094" s="251">
        <v>1</v>
      </c>
      <c r="C1094" s="251">
        <v>0</v>
      </c>
    </row>
    <row r="1095" spans="1:3" x14ac:dyDescent="0.25">
      <c r="A1095" s="80">
        <v>8</v>
      </c>
      <c r="B1095" s="251">
        <v>2</v>
      </c>
      <c r="C1095" s="251">
        <v>0</v>
      </c>
    </row>
    <row r="1096" spans="1:3" x14ac:dyDescent="0.25">
      <c r="A1096" s="80">
        <v>4</v>
      </c>
      <c r="B1096" s="251">
        <v>1</v>
      </c>
      <c r="C1096" s="251">
        <v>0</v>
      </c>
    </row>
    <row r="1097" spans="1:3" x14ac:dyDescent="0.25">
      <c r="A1097" s="80">
        <v>14</v>
      </c>
      <c r="B1097" s="251">
        <v>2</v>
      </c>
      <c r="C1097" s="251">
        <v>0</v>
      </c>
    </row>
    <row r="1098" spans="1:3" x14ac:dyDescent="0.25">
      <c r="A1098" s="80">
        <v>7</v>
      </c>
      <c r="B1098" s="251">
        <v>2</v>
      </c>
      <c r="C1098" s="251">
        <v>0</v>
      </c>
    </row>
    <row r="1099" spans="1:3" x14ac:dyDescent="0.25">
      <c r="A1099" s="80">
        <v>1</v>
      </c>
      <c r="B1099" s="251">
        <v>1</v>
      </c>
      <c r="C1099" s="251">
        <v>0</v>
      </c>
    </row>
    <row r="1100" spans="1:3" x14ac:dyDescent="0.25">
      <c r="A1100" s="80">
        <v>2</v>
      </c>
      <c r="B1100" s="251">
        <v>2</v>
      </c>
      <c r="C1100" s="251">
        <v>0</v>
      </c>
    </row>
    <row r="1101" spans="1:3" x14ac:dyDescent="0.25">
      <c r="A1101" s="80">
        <v>8</v>
      </c>
      <c r="B1101" s="251">
        <v>1</v>
      </c>
      <c r="C1101" s="251">
        <v>0</v>
      </c>
    </row>
    <row r="1102" spans="1:3" x14ac:dyDescent="0.25">
      <c r="A1102" s="80">
        <v>3</v>
      </c>
      <c r="B1102" s="251">
        <v>1</v>
      </c>
      <c r="C1102" s="251">
        <v>0</v>
      </c>
    </row>
    <row r="1103" spans="1:3" x14ac:dyDescent="0.25">
      <c r="A1103" s="80">
        <v>1</v>
      </c>
      <c r="B1103" s="251">
        <v>1</v>
      </c>
      <c r="C1103" s="251">
        <v>0</v>
      </c>
    </row>
    <row r="1104" spans="1:3" x14ac:dyDescent="0.25">
      <c r="A1104" s="80">
        <v>2</v>
      </c>
      <c r="B1104" s="251">
        <v>2</v>
      </c>
      <c r="C1104" s="251">
        <v>0</v>
      </c>
    </row>
    <row r="1105" spans="1:3" x14ac:dyDescent="0.25">
      <c r="A1105" s="80">
        <v>7</v>
      </c>
      <c r="B1105" s="251">
        <v>1</v>
      </c>
      <c r="C1105" s="251">
        <v>0</v>
      </c>
    </row>
    <row r="1106" spans="1:3" x14ac:dyDescent="0.25">
      <c r="A1106" s="80">
        <v>0</v>
      </c>
      <c r="B1106" s="251">
        <v>1</v>
      </c>
      <c r="C1106" s="251">
        <v>0</v>
      </c>
    </row>
    <row r="1107" spans="1:3" x14ac:dyDescent="0.25">
      <c r="A1107" s="80">
        <v>2</v>
      </c>
      <c r="B1107" s="251">
        <v>1</v>
      </c>
      <c r="C1107" s="251">
        <v>0</v>
      </c>
    </row>
    <row r="1108" spans="1:3" x14ac:dyDescent="0.25">
      <c r="A1108" s="80">
        <v>8</v>
      </c>
      <c r="B1108" s="251">
        <v>1</v>
      </c>
      <c r="C1108" s="251">
        <v>1</v>
      </c>
    </row>
    <row r="1109" spans="1:3" x14ac:dyDescent="0.25">
      <c r="A1109" s="80">
        <v>3</v>
      </c>
      <c r="B1109" s="251">
        <v>1</v>
      </c>
      <c r="C1109" s="251">
        <v>0</v>
      </c>
    </row>
    <row r="1110" spans="1:3" x14ac:dyDescent="0.25">
      <c r="A1110" s="80">
        <v>0</v>
      </c>
      <c r="B1110" s="251">
        <v>1</v>
      </c>
      <c r="C1110" s="251">
        <v>0</v>
      </c>
    </row>
    <row r="1111" spans="1:3" x14ac:dyDescent="0.25">
      <c r="A1111" s="80">
        <v>2</v>
      </c>
      <c r="B1111" s="251">
        <v>1</v>
      </c>
      <c r="C1111" s="251">
        <v>0</v>
      </c>
    </row>
    <row r="1112" spans="1:3" x14ac:dyDescent="0.25">
      <c r="A1112" s="80">
        <v>0</v>
      </c>
      <c r="B1112" s="251">
        <v>2</v>
      </c>
      <c r="C1112" s="251">
        <v>1</v>
      </c>
    </row>
    <row r="1113" spans="1:3" x14ac:dyDescent="0.25">
      <c r="A1113" s="80">
        <v>7</v>
      </c>
      <c r="B1113" s="251">
        <v>1</v>
      </c>
      <c r="C1113" s="251">
        <v>1</v>
      </c>
    </row>
    <row r="1114" spans="1:3" x14ac:dyDescent="0.25">
      <c r="A1114" s="80">
        <v>2</v>
      </c>
      <c r="B1114" s="251">
        <v>1</v>
      </c>
      <c r="C1114" s="251">
        <v>1</v>
      </c>
    </row>
    <row r="1115" spans="1:3" x14ac:dyDescent="0.25">
      <c r="A1115" s="80">
        <v>5</v>
      </c>
      <c r="B1115" s="251">
        <v>1</v>
      </c>
      <c r="C1115" s="251">
        <v>0</v>
      </c>
    </row>
    <row r="1116" spans="1:3" x14ac:dyDescent="0.25">
      <c r="A1116" s="80">
        <v>2</v>
      </c>
      <c r="B1116" s="251">
        <v>1</v>
      </c>
      <c r="C1116" s="251">
        <v>0</v>
      </c>
    </row>
    <row r="1117" spans="1:3" x14ac:dyDescent="0.25">
      <c r="A1117" s="80">
        <v>0</v>
      </c>
      <c r="B1117" s="251">
        <v>1</v>
      </c>
      <c r="C1117" s="251">
        <v>0</v>
      </c>
    </row>
    <row r="1118" spans="1:3" x14ac:dyDescent="0.25">
      <c r="A1118" s="80">
        <v>6</v>
      </c>
      <c r="B1118" s="251">
        <v>1</v>
      </c>
      <c r="C1118" s="251">
        <v>0</v>
      </c>
    </row>
    <row r="1119" spans="1:3" x14ac:dyDescent="0.25">
      <c r="A1119" s="80">
        <v>2</v>
      </c>
      <c r="B1119" s="251">
        <v>1</v>
      </c>
      <c r="C1119" s="251">
        <v>0</v>
      </c>
    </row>
    <row r="1120" spans="1:3" x14ac:dyDescent="0.25">
      <c r="A1120" s="80">
        <v>0</v>
      </c>
      <c r="B1120" s="251">
        <v>1</v>
      </c>
      <c r="C1120" s="251">
        <v>0</v>
      </c>
    </row>
    <row r="1121" spans="1:3" x14ac:dyDescent="0.25">
      <c r="A1121" s="80">
        <v>8</v>
      </c>
      <c r="B1121" s="251">
        <v>1</v>
      </c>
      <c r="C1121" s="251">
        <v>0</v>
      </c>
    </row>
    <row r="1122" spans="1:3" x14ac:dyDescent="0.25">
      <c r="A1122" s="80">
        <v>2</v>
      </c>
      <c r="B1122" s="251">
        <v>1</v>
      </c>
      <c r="C1122" s="251">
        <v>0</v>
      </c>
    </row>
    <row r="1123" spans="1:3" x14ac:dyDescent="0.25">
      <c r="A1123" s="80">
        <v>0</v>
      </c>
      <c r="B1123" s="251">
        <v>1</v>
      </c>
      <c r="C1123" s="251">
        <v>0</v>
      </c>
    </row>
    <row r="1124" spans="1:3" x14ac:dyDescent="0.25">
      <c r="A1124" s="80">
        <v>9</v>
      </c>
      <c r="B1124" s="251">
        <v>2</v>
      </c>
      <c r="C1124" s="251">
        <v>0</v>
      </c>
    </row>
    <row r="1125" spans="1:3" x14ac:dyDescent="0.25">
      <c r="A1125" s="80">
        <v>2</v>
      </c>
      <c r="B1125" s="251">
        <v>2</v>
      </c>
      <c r="C1125" s="251">
        <v>0</v>
      </c>
    </row>
    <row r="1126" spans="1:3" x14ac:dyDescent="0.25">
      <c r="A1126" s="80">
        <v>6</v>
      </c>
      <c r="B1126" s="251">
        <v>1</v>
      </c>
      <c r="C1126" s="251">
        <v>0</v>
      </c>
    </row>
    <row r="1127" spans="1:3" x14ac:dyDescent="0.25">
      <c r="A1127" s="80">
        <v>4</v>
      </c>
      <c r="B1127" s="251">
        <v>1</v>
      </c>
      <c r="C1127" s="251">
        <v>0</v>
      </c>
    </row>
    <row r="1128" spans="1:3" x14ac:dyDescent="0.25">
      <c r="A1128" s="80">
        <v>0</v>
      </c>
      <c r="B1128" s="251">
        <v>2</v>
      </c>
      <c r="C1128" s="251">
        <v>0</v>
      </c>
    </row>
    <row r="1129" spans="1:3" x14ac:dyDescent="0.25">
      <c r="A1129" s="80">
        <v>2</v>
      </c>
      <c r="B1129" s="251">
        <v>1</v>
      </c>
      <c r="C1129" s="251">
        <v>0</v>
      </c>
    </row>
    <row r="1130" spans="1:3" x14ac:dyDescent="0.25">
      <c r="A1130" s="80">
        <v>2</v>
      </c>
      <c r="B1130" s="251">
        <v>2</v>
      </c>
      <c r="C1130" s="251">
        <v>0</v>
      </c>
    </row>
    <row r="1131" spans="1:3" x14ac:dyDescent="0.25">
      <c r="A1131" s="80">
        <v>0</v>
      </c>
      <c r="B1131" s="251">
        <v>1</v>
      </c>
      <c r="C1131" s="251">
        <v>0</v>
      </c>
    </row>
    <row r="1132" spans="1:3" x14ac:dyDescent="0.25">
      <c r="A1132" s="80">
        <v>9</v>
      </c>
      <c r="B1132" s="251">
        <v>1</v>
      </c>
      <c r="C1132" s="251">
        <v>0</v>
      </c>
    </row>
    <row r="1133" spans="1:3" x14ac:dyDescent="0.25">
      <c r="A1133" s="80">
        <v>2</v>
      </c>
      <c r="B1133" s="251">
        <v>1</v>
      </c>
      <c r="C1133" s="251">
        <v>0</v>
      </c>
    </row>
    <row r="1134" spans="1:3" x14ac:dyDescent="0.25">
      <c r="A1134" s="80">
        <v>4</v>
      </c>
      <c r="B1134" s="251">
        <v>1</v>
      </c>
      <c r="C1134" s="251">
        <v>0</v>
      </c>
    </row>
    <row r="1135" spans="1:3" x14ac:dyDescent="0.25">
      <c r="A1135" s="80">
        <v>4</v>
      </c>
      <c r="B1135" s="251">
        <v>1</v>
      </c>
      <c r="C1135" s="251">
        <v>0</v>
      </c>
    </row>
    <row r="1136" spans="1:3" x14ac:dyDescent="0.25">
      <c r="A1136" s="80">
        <v>0</v>
      </c>
      <c r="B1136" s="251">
        <v>1</v>
      </c>
      <c r="C1136" s="251">
        <v>0</v>
      </c>
    </row>
    <row r="1137" spans="1:3" x14ac:dyDescent="0.25">
      <c r="A1137" s="80">
        <v>0</v>
      </c>
      <c r="B1137" s="251">
        <v>1</v>
      </c>
      <c r="C1137" s="251">
        <v>0</v>
      </c>
    </row>
    <row r="1138" spans="1:3" x14ac:dyDescent="0.25">
      <c r="A1138" s="80">
        <v>1</v>
      </c>
      <c r="B1138" s="251">
        <v>2</v>
      </c>
      <c r="C1138" s="251">
        <v>1</v>
      </c>
    </row>
    <row r="1139" spans="1:3" x14ac:dyDescent="0.25">
      <c r="A1139" s="80">
        <v>2</v>
      </c>
      <c r="B1139" s="251">
        <v>2</v>
      </c>
      <c r="C1139" s="251">
        <v>0</v>
      </c>
    </row>
    <row r="1140" spans="1:3" x14ac:dyDescent="0.25">
      <c r="A1140" s="80">
        <v>8</v>
      </c>
      <c r="B1140" s="251">
        <v>2</v>
      </c>
      <c r="C1140" s="251">
        <v>0</v>
      </c>
    </row>
    <row r="1141" spans="1:3" x14ac:dyDescent="0.25">
      <c r="A1141" s="80">
        <v>2</v>
      </c>
      <c r="B1141" s="251">
        <v>1</v>
      </c>
      <c r="C1141" s="251">
        <v>0</v>
      </c>
    </row>
    <row r="1142" spans="1:3" x14ac:dyDescent="0.25">
      <c r="A1142" s="80">
        <v>7</v>
      </c>
      <c r="B1142" s="251">
        <v>2</v>
      </c>
      <c r="C1142" s="251">
        <v>0</v>
      </c>
    </row>
    <row r="1143" spans="1:3" x14ac:dyDescent="0.25">
      <c r="A1143" s="80">
        <v>4</v>
      </c>
      <c r="B1143" s="251">
        <v>1</v>
      </c>
      <c r="C1143" s="251">
        <v>0</v>
      </c>
    </row>
    <row r="1144" spans="1:3" x14ac:dyDescent="0.25">
      <c r="A1144" s="80">
        <v>7</v>
      </c>
      <c r="B1144" s="251">
        <v>2</v>
      </c>
      <c r="C1144" s="251">
        <v>0</v>
      </c>
    </row>
    <row r="1145" spans="1:3" x14ac:dyDescent="0.25">
      <c r="A1145" s="80">
        <v>7</v>
      </c>
      <c r="B1145" s="251">
        <v>1</v>
      </c>
      <c r="C1145" s="251">
        <v>0</v>
      </c>
    </row>
    <row r="1146" spans="1:3" x14ac:dyDescent="0.25">
      <c r="A1146" s="80">
        <v>2</v>
      </c>
      <c r="B1146" s="251">
        <v>1</v>
      </c>
      <c r="C1146" s="251">
        <v>0</v>
      </c>
    </row>
    <row r="1147" spans="1:3" x14ac:dyDescent="0.25">
      <c r="A1147" s="80">
        <v>2</v>
      </c>
      <c r="B1147" s="251">
        <v>2</v>
      </c>
      <c r="C1147" s="251">
        <v>0</v>
      </c>
    </row>
    <row r="1148" spans="1:3" x14ac:dyDescent="0.25">
      <c r="A1148" s="80">
        <v>7</v>
      </c>
      <c r="B1148" s="251">
        <v>1</v>
      </c>
      <c r="C1148" s="251">
        <v>0</v>
      </c>
    </row>
    <row r="1149" spans="1:3" x14ac:dyDescent="0.25">
      <c r="A1149" s="80">
        <v>6</v>
      </c>
      <c r="B1149" s="251">
        <v>1</v>
      </c>
      <c r="C1149" s="251">
        <v>0</v>
      </c>
    </row>
    <row r="1150" spans="1:3" x14ac:dyDescent="0.25">
      <c r="A1150" s="80">
        <v>7</v>
      </c>
      <c r="B1150" s="251">
        <v>1</v>
      </c>
      <c r="C1150" s="251">
        <v>0</v>
      </c>
    </row>
    <row r="1151" spans="1:3" x14ac:dyDescent="0.25">
      <c r="A1151" s="80">
        <v>7</v>
      </c>
      <c r="B1151" s="251">
        <v>1</v>
      </c>
      <c r="C1151" s="251">
        <v>0</v>
      </c>
    </row>
    <row r="1152" spans="1:3" x14ac:dyDescent="0.25">
      <c r="A1152" s="80">
        <v>15</v>
      </c>
      <c r="B1152" s="251">
        <v>1</v>
      </c>
      <c r="C1152" s="251">
        <v>0</v>
      </c>
    </row>
    <row r="1153" spans="1:3" x14ac:dyDescent="0.25">
      <c r="A1153" s="80">
        <v>3</v>
      </c>
      <c r="B1153" s="251">
        <v>1</v>
      </c>
      <c r="C1153" s="251">
        <v>0</v>
      </c>
    </row>
    <row r="1154" spans="1:3" x14ac:dyDescent="0.25">
      <c r="A1154" s="80">
        <v>2</v>
      </c>
      <c r="B1154" s="251">
        <v>1</v>
      </c>
      <c r="C1154" s="251">
        <v>0</v>
      </c>
    </row>
    <row r="1155" spans="1:3" x14ac:dyDescent="0.25">
      <c r="A1155" s="80">
        <v>0</v>
      </c>
      <c r="B1155" s="251">
        <v>2</v>
      </c>
      <c r="C1155" s="251">
        <v>1</v>
      </c>
    </row>
    <row r="1156" spans="1:3" x14ac:dyDescent="0.25">
      <c r="A1156" s="80">
        <v>2</v>
      </c>
      <c r="B1156" s="251">
        <v>1</v>
      </c>
      <c r="C1156" s="251">
        <v>0</v>
      </c>
    </row>
    <row r="1157" spans="1:3" x14ac:dyDescent="0.25">
      <c r="A1157" s="80">
        <v>8</v>
      </c>
      <c r="B1157" s="251">
        <v>1</v>
      </c>
      <c r="C1157" s="251">
        <v>0</v>
      </c>
    </row>
    <row r="1158" spans="1:3" x14ac:dyDescent="0.25">
      <c r="A1158" s="80">
        <v>15</v>
      </c>
      <c r="B1158" s="251">
        <v>1</v>
      </c>
      <c r="C1158" s="251">
        <v>0</v>
      </c>
    </row>
    <row r="1159" spans="1:3" x14ac:dyDescent="0.25">
      <c r="A1159" s="80">
        <v>11</v>
      </c>
      <c r="B1159" s="251">
        <v>1</v>
      </c>
      <c r="C1159" s="251">
        <v>0</v>
      </c>
    </row>
    <row r="1160" spans="1:3" x14ac:dyDescent="0.25">
      <c r="A1160" s="80">
        <v>3</v>
      </c>
      <c r="B1160" s="251">
        <v>1</v>
      </c>
      <c r="C1160" s="251">
        <v>0</v>
      </c>
    </row>
    <row r="1161" spans="1:3" x14ac:dyDescent="0.25">
      <c r="A1161" s="80">
        <v>2</v>
      </c>
      <c r="B1161" s="251">
        <v>1</v>
      </c>
      <c r="C1161" s="251">
        <v>0</v>
      </c>
    </row>
    <row r="1162" spans="1:3" x14ac:dyDescent="0.25">
      <c r="A1162" s="80">
        <v>7</v>
      </c>
      <c r="B1162" s="251">
        <v>1</v>
      </c>
      <c r="C1162" s="251">
        <v>0</v>
      </c>
    </row>
    <row r="1163" spans="1:3" x14ac:dyDescent="0.25">
      <c r="A1163" s="80">
        <v>4</v>
      </c>
      <c r="B1163" s="251">
        <v>2</v>
      </c>
      <c r="C1163" s="251">
        <v>0</v>
      </c>
    </row>
    <row r="1164" spans="1:3" x14ac:dyDescent="0.25">
      <c r="A1164" s="80">
        <v>12</v>
      </c>
      <c r="B1164" s="251">
        <v>1</v>
      </c>
      <c r="C1164" s="251">
        <v>1</v>
      </c>
    </row>
    <row r="1165" spans="1:3" x14ac:dyDescent="0.25">
      <c r="A1165" s="80">
        <v>4</v>
      </c>
      <c r="B1165" s="251">
        <v>1</v>
      </c>
      <c r="C1165" s="251">
        <v>0</v>
      </c>
    </row>
    <row r="1166" spans="1:3" x14ac:dyDescent="0.25">
      <c r="A1166" s="80">
        <v>2</v>
      </c>
      <c r="B1166" s="251">
        <v>2</v>
      </c>
      <c r="C1166" s="251">
        <v>0</v>
      </c>
    </row>
    <row r="1167" spans="1:3" x14ac:dyDescent="0.25">
      <c r="A1167" s="80">
        <v>7</v>
      </c>
      <c r="B1167" s="251">
        <v>2</v>
      </c>
      <c r="C1167" s="251">
        <v>0</v>
      </c>
    </row>
    <row r="1168" spans="1:3" x14ac:dyDescent="0.25">
      <c r="A1168" s="80">
        <v>2</v>
      </c>
      <c r="B1168" s="251">
        <v>1</v>
      </c>
      <c r="C1168" s="251">
        <v>0</v>
      </c>
    </row>
    <row r="1169" spans="1:3" x14ac:dyDescent="0.25">
      <c r="A1169" s="80">
        <v>2</v>
      </c>
      <c r="B1169" s="251">
        <v>2</v>
      </c>
      <c r="C1169" s="251">
        <v>1</v>
      </c>
    </row>
    <row r="1170" spans="1:3" x14ac:dyDescent="0.25">
      <c r="A1170" s="80">
        <v>3</v>
      </c>
      <c r="B1170" s="251">
        <v>2</v>
      </c>
      <c r="C1170" s="251">
        <v>0</v>
      </c>
    </row>
    <row r="1171" spans="1:3" x14ac:dyDescent="0.25">
      <c r="A1171" s="80">
        <v>2</v>
      </c>
      <c r="B1171" s="251">
        <v>1</v>
      </c>
      <c r="C1171" s="251">
        <v>0</v>
      </c>
    </row>
    <row r="1172" spans="1:3" x14ac:dyDescent="0.25">
      <c r="A1172" s="80">
        <v>2</v>
      </c>
      <c r="B1172" s="251">
        <v>1</v>
      </c>
      <c r="C1172" s="251">
        <v>0</v>
      </c>
    </row>
    <row r="1173" spans="1:3" x14ac:dyDescent="0.25">
      <c r="A1173" s="80">
        <v>2</v>
      </c>
      <c r="B1173" s="251">
        <v>2</v>
      </c>
      <c r="C1173" s="251">
        <v>1</v>
      </c>
    </row>
    <row r="1174" spans="1:3" x14ac:dyDescent="0.25">
      <c r="A1174" s="80">
        <v>2</v>
      </c>
      <c r="B1174" s="251">
        <v>1</v>
      </c>
      <c r="C1174" s="251">
        <v>0</v>
      </c>
    </row>
    <row r="1175" spans="1:3" x14ac:dyDescent="0.25">
      <c r="A1175" s="80">
        <v>2</v>
      </c>
      <c r="B1175" s="251">
        <v>1</v>
      </c>
      <c r="C1175" s="251">
        <v>0</v>
      </c>
    </row>
    <row r="1176" spans="1:3" x14ac:dyDescent="0.25">
      <c r="A1176" s="80">
        <v>7</v>
      </c>
      <c r="B1176" s="251">
        <v>1</v>
      </c>
      <c r="C1176" s="251">
        <v>0</v>
      </c>
    </row>
    <row r="1177" spans="1:3" x14ac:dyDescent="0.25">
      <c r="A1177" s="80">
        <v>4</v>
      </c>
      <c r="B1177" s="251">
        <v>1</v>
      </c>
      <c r="C1177" s="251">
        <v>0</v>
      </c>
    </row>
    <row r="1178" spans="1:3" x14ac:dyDescent="0.25">
      <c r="A1178" s="80">
        <v>2</v>
      </c>
      <c r="B1178" s="251">
        <v>1</v>
      </c>
      <c r="C1178" s="251">
        <v>0</v>
      </c>
    </row>
    <row r="1179" spans="1:3" x14ac:dyDescent="0.25">
      <c r="A1179" s="80">
        <v>11</v>
      </c>
      <c r="B1179" s="251">
        <v>1</v>
      </c>
      <c r="C1179" s="251">
        <v>0</v>
      </c>
    </row>
    <row r="1180" spans="1:3" x14ac:dyDescent="0.25">
      <c r="A1180" s="80">
        <v>2</v>
      </c>
      <c r="B1180" s="251">
        <v>1</v>
      </c>
      <c r="C1180" s="251">
        <v>0</v>
      </c>
    </row>
    <row r="1181" spans="1:3" x14ac:dyDescent="0.25">
      <c r="A1181" s="80">
        <v>8</v>
      </c>
      <c r="B1181" s="251">
        <v>1</v>
      </c>
      <c r="C1181" s="251">
        <v>0</v>
      </c>
    </row>
    <row r="1182" spans="1:3" x14ac:dyDescent="0.25">
      <c r="A1182" s="80">
        <v>3</v>
      </c>
      <c r="B1182" s="251">
        <v>1</v>
      </c>
      <c r="C1182" s="251">
        <v>0</v>
      </c>
    </row>
    <row r="1183" spans="1:3" x14ac:dyDescent="0.25">
      <c r="A1183" s="80">
        <v>11</v>
      </c>
      <c r="B1183" s="251">
        <v>2</v>
      </c>
      <c r="C1183" s="251">
        <v>0</v>
      </c>
    </row>
    <row r="1184" spans="1:3" x14ac:dyDescent="0.25">
      <c r="A1184" s="80">
        <v>2</v>
      </c>
      <c r="B1184" s="251">
        <v>1</v>
      </c>
      <c r="C1184" s="251">
        <v>0</v>
      </c>
    </row>
    <row r="1185" spans="1:3" x14ac:dyDescent="0.25">
      <c r="A1185" s="80">
        <v>4</v>
      </c>
      <c r="B1185" s="251">
        <v>1</v>
      </c>
      <c r="C1185" s="251">
        <v>0</v>
      </c>
    </row>
    <row r="1186" spans="1:3" x14ac:dyDescent="0.25">
      <c r="A1186" s="80">
        <v>8</v>
      </c>
      <c r="B1186" s="251">
        <v>1</v>
      </c>
      <c r="C1186" s="251">
        <v>0</v>
      </c>
    </row>
    <row r="1187" spans="1:3" x14ac:dyDescent="0.25">
      <c r="A1187" s="80">
        <v>10</v>
      </c>
      <c r="B1187" s="251">
        <v>1</v>
      </c>
      <c r="C1187" s="251">
        <v>0</v>
      </c>
    </row>
    <row r="1188" spans="1:3" x14ac:dyDescent="0.25">
      <c r="A1188" s="80">
        <v>9</v>
      </c>
      <c r="B1188" s="251">
        <v>2</v>
      </c>
      <c r="C1188" s="251">
        <v>1</v>
      </c>
    </row>
    <row r="1189" spans="1:3" x14ac:dyDescent="0.25">
      <c r="A1189" s="80">
        <v>11</v>
      </c>
      <c r="B1189" s="251">
        <v>1</v>
      </c>
      <c r="C1189" s="251">
        <v>0</v>
      </c>
    </row>
    <row r="1190" spans="1:3" x14ac:dyDescent="0.25">
      <c r="A1190" s="80">
        <v>0</v>
      </c>
      <c r="B1190" s="251">
        <v>2</v>
      </c>
      <c r="C1190" s="251">
        <v>0</v>
      </c>
    </row>
    <row r="1191" spans="1:3" x14ac:dyDescent="0.25">
      <c r="A1191" s="80">
        <v>2</v>
      </c>
      <c r="B1191" s="251">
        <v>1</v>
      </c>
      <c r="C1191" s="251">
        <v>0</v>
      </c>
    </row>
    <row r="1192" spans="1:3" x14ac:dyDescent="0.25">
      <c r="A1192" s="80">
        <v>5</v>
      </c>
      <c r="B1192" s="251">
        <v>1</v>
      </c>
      <c r="C1192" s="251">
        <v>0</v>
      </c>
    </row>
    <row r="1193" spans="1:3" x14ac:dyDescent="0.25">
      <c r="A1193" s="80">
        <v>0</v>
      </c>
      <c r="B1193" s="251">
        <v>1</v>
      </c>
      <c r="C1193" s="251">
        <v>0</v>
      </c>
    </row>
    <row r="1194" spans="1:3" x14ac:dyDescent="0.25">
      <c r="A1194" s="80">
        <v>2</v>
      </c>
      <c r="B1194" s="251">
        <v>2</v>
      </c>
      <c r="C1194" s="251">
        <v>0</v>
      </c>
    </row>
    <row r="1195" spans="1:3" x14ac:dyDescent="0.25">
      <c r="A1195" s="80">
        <v>3</v>
      </c>
      <c r="B1195" s="251">
        <v>1</v>
      </c>
      <c r="C1195" s="251">
        <v>0</v>
      </c>
    </row>
    <row r="1196" spans="1:3" x14ac:dyDescent="0.25">
      <c r="A1196" s="80">
        <v>2</v>
      </c>
      <c r="B1196" s="251">
        <v>1</v>
      </c>
      <c r="C1196" s="251">
        <v>0</v>
      </c>
    </row>
    <row r="1197" spans="1:3" x14ac:dyDescent="0.25">
      <c r="A1197" s="80">
        <v>7</v>
      </c>
      <c r="B1197" s="251">
        <v>1</v>
      </c>
      <c r="C1197" s="251">
        <v>0</v>
      </c>
    </row>
    <row r="1198" spans="1:3" x14ac:dyDescent="0.25">
      <c r="A1198" s="80">
        <v>0</v>
      </c>
      <c r="B1198" s="251">
        <v>2</v>
      </c>
      <c r="C1198" s="251">
        <v>0</v>
      </c>
    </row>
    <row r="1199" spans="1:3" x14ac:dyDescent="0.25">
      <c r="A1199" s="80">
        <v>2</v>
      </c>
      <c r="B1199" s="251">
        <v>1</v>
      </c>
      <c r="C1199" s="251">
        <v>0</v>
      </c>
    </row>
    <row r="1200" spans="1:3" x14ac:dyDescent="0.25">
      <c r="A1200" s="80">
        <v>5</v>
      </c>
      <c r="B1200" s="251">
        <v>2</v>
      </c>
      <c r="C1200" s="251">
        <v>0</v>
      </c>
    </row>
    <row r="1201" spans="1:3" x14ac:dyDescent="0.25">
      <c r="A1201" s="80">
        <v>2</v>
      </c>
      <c r="B1201" s="251">
        <v>1</v>
      </c>
      <c r="C1201" s="251">
        <v>0</v>
      </c>
    </row>
    <row r="1202" spans="1:3" x14ac:dyDescent="0.25">
      <c r="A1202" s="80">
        <v>2</v>
      </c>
      <c r="B1202" s="251">
        <v>2</v>
      </c>
      <c r="C1202" s="251">
        <v>0</v>
      </c>
    </row>
    <row r="1203" spans="1:3" x14ac:dyDescent="0.25">
      <c r="A1203" s="80">
        <v>4</v>
      </c>
      <c r="B1203" s="251">
        <v>2</v>
      </c>
      <c r="C1203" s="251">
        <v>1</v>
      </c>
    </row>
    <row r="1204" spans="1:3" x14ac:dyDescent="0.25">
      <c r="A1204" s="80">
        <v>0</v>
      </c>
      <c r="B1204" s="251">
        <v>1</v>
      </c>
      <c r="C1204" s="251">
        <v>0</v>
      </c>
    </row>
    <row r="1205" spans="1:3" x14ac:dyDescent="0.25">
      <c r="A1205" s="80">
        <v>3</v>
      </c>
      <c r="B1205" s="251">
        <v>1</v>
      </c>
      <c r="C1205" s="251">
        <v>0</v>
      </c>
    </row>
    <row r="1206" spans="1:3" x14ac:dyDescent="0.25">
      <c r="A1206" s="80">
        <v>7</v>
      </c>
      <c r="B1206" s="251">
        <v>2</v>
      </c>
      <c r="C1206" s="251">
        <v>1</v>
      </c>
    </row>
    <row r="1207" spans="1:3" x14ac:dyDescent="0.25">
      <c r="A1207" s="80">
        <v>0</v>
      </c>
      <c r="B1207" s="251">
        <v>1</v>
      </c>
      <c r="C1207" s="251">
        <v>1</v>
      </c>
    </row>
    <row r="1208" spans="1:3" x14ac:dyDescent="0.25">
      <c r="A1208" s="80">
        <v>7</v>
      </c>
      <c r="B1208" s="251">
        <v>1</v>
      </c>
      <c r="C1208" s="251">
        <v>0</v>
      </c>
    </row>
    <row r="1209" spans="1:3" x14ac:dyDescent="0.25">
      <c r="A1209" s="80">
        <v>2</v>
      </c>
      <c r="B1209" s="251">
        <v>1</v>
      </c>
      <c r="C1209" s="251">
        <v>0</v>
      </c>
    </row>
    <row r="1210" spans="1:3" x14ac:dyDescent="0.25">
      <c r="A1210" s="80">
        <v>10</v>
      </c>
      <c r="B1210" s="251">
        <v>1</v>
      </c>
      <c r="C1210" s="251">
        <v>0</v>
      </c>
    </row>
    <row r="1211" spans="1:3" x14ac:dyDescent="0.25">
      <c r="A1211" s="80">
        <v>0</v>
      </c>
      <c r="B1211" s="251">
        <v>1</v>
      </c>
      <c r="C1211" s="251">
        <v>0</v>
      </c>
    </row>
    <row r="1212" spans="1:3" x14ac:dyDescent="0.25">
      <c r="A1212" s="80">
        <v>11</v>
      </c>
      <c r="B1212" s="251">
        <v>1</v>
      </c>
      <c r="C1212" s="251">
        <v>0</v>
      </c>
    </row>
    <row r="1213" spans="1:3" x14ac:dyDescent="0.25">
      <c r="A1213" s="80">
        <v>3</v>
      </c>
      <c r="B1213" s="251">
        <v>1</v>
      </c>
      <c r="C1213" s="251">
        <v>0</v>
      </c>
    </row>
    <row r="1214" spans="1:3" x14ac:dyDescent="0.25">
      <c r="A1214" s="80">
        <v>9</v>
      </c>
      <c r="B1214" s="251">
        <v>1</v>
      </c>
      <c r="C1214" s="251">
        <v>0</v>
      </c>
    </row>
    <row r="1215" spans="1:3" x14ac:dyDescent="0.25">
      <c r="A1215" s="80">
        <v>2</v>
      </c>
      <c r="B1215" s="251">
        <v>2</v>
      </c>
      <c r="C1215" s="251">
        <v>1</v>
      </c>
    </row>
    <row r="1216" spans="1:3" x14ac:dyDescent="0.25">
      <c r="A1216" s="80">
        <v>7</v>
      </c>
      <c r="B1216" s="251">
        <v>2</v>
      </c>
      <c r="C1216" s="251">
        <v>0</v>
      </c>
    </row>
    <row r="1217" spans="1:3" x14ac:dyDescent="0.25">
      <c r="A1217" s="80">
        <v>4</v>
      </c>
      <c r="B1217" s="251">
        <v>2</v>
      </c>
      <c r="C1217" s="251">
        <v>0</v>
      </c>
    </row>
    <row r="1218" spans="1:3" x14ac:dyDescent="0.25">
      <c r="A1218" s="80">
        <v>9</v>
      </c>
      <c r="B1218" s="251">
        <v>2</v>
      </c>
      <c r="C1218" s="251">
        <v>0</v>
      </c>
    </row>
    <row r="1219" spans="1:3" x14ac:dyDescent="0.25">
      <c r="A1219" s="80">
        <v>3</v>
      </c>
      <c r="B1219" s="251">
        <v>1</v>
      </c>
      <c r="C1219" s="251">
        <v>0</v>
      </c>
    </row>
    <row r="1220" spans="1:3" x14ac:dyDescent="0.25">
      <c r="A1220" s="80">
        <v>8</v>
      </c>
      <c r="B1220" s="251">
        <v>1</v>
      </c>
      <c r="C1220" s="251">
        <v>0</v>
      </c>
    </row>
    <row r="1221" spans="1:3" x14ac:dyDescent="0.25">
      <c r="A1221" s="80">
        <v>3</v>
      </c>
      <c r="B1221" s="251">
        <v>1</v>
      </c>
      <c r="C1221" s="251">
        <v>0</v>
      </c>
    </row>
    <row r="1222" spans="1:3" x14ac:dyDescent="0.25">
      <c r="A1222" s="80">
        <v>7</v>
      </c>
      <c r="B1222" s="251">
        <v>1</v>
      </c>
      <c r="C1222" s="251">
        <v>0</v>
      </c>
    </row>
    <row r="1223" spans="1:3" x14ac:dyDescent="0.25">
      <c r="A1223" s="80">
        <v>15</v>
      </c>
      <c r="B1223" s="251">
        <v>1</v>
      </c>
      <c r="C1223" s="251">
        <v>0</v>
      </c>
    </row>
    <row r="1224" spans="1:3" x14ac:dyDescent="0.25">
      <c r="A1224" s="80">
        <v>0</v>
      </c>
      <c r="B1224" s="251">
        <v>1</v>
      </c>
      <c r="C1224" s="251">
        <v>1</v>
      </c>
    </row>
    <row r="1225" spans="1:3" x14ac:dyDescent="0.25">
      <c r="A1225" s="80">
        <v>5</v>
      </c>
      <c r="B1225" s="251">
        <v>1</v>
      </c>
      <c r="C1225" s="251">
        <v>1</v>
      </c>
    </row>
    <row r="1226" spans="1:3" x14ac:dyDescent="0.25">
      <c r="A1226" s="80">
        <v>2</v>
      </c>
      <c r="B1226" s="251">
        <v>1</v>
      </c>
      <c r="C1226" s="251">
        <v>0</v>
      </c>
    </row>
    <row r="1227" spans="1:3" x14ac:dyDescent="0.25">
      <c r="A1227" s="80">
        <v>6</v>
      </c>
      <c r="B1227" s="251">
        <v>1</v>
      </c>
      <c r="C1227" s="251">
        <v>0</v>
      </c>
    </row>
    <row r="1228" spans="1:3" x14ac:dyDescent="0.25">
      <c r="A1228" s="80">
        <v>2</v>
      </c>
      <c r="B1228" s="251">
        <v>1</v>
      </c>
      <c r="C1228" s="251">
        <v>0</v>
      </c>
    </row>
    <row r="1229" spans="1:3" x14ac:dyDescent="0.25">
      <c r="A1229" s="80">
        <v>2</v>
      </c>
      <c r="B1229" s="251">
        <v>1</v>
      </c>
      <c r="C1229" s="251">
        <v>0</v>
      </c>
    </row>
    <row r="1230" spans="1:3" x14ac:dyDescent="0.25">
      <c r="A1230" s="80">
        <v>2</v>
      </c>
      <c r="B1230" s="251">
        <v>1</v>
      </c>
      <c r="C1230" s="251">
        <v>0</v>
      </c>
    </row>
    <row r="1231" spans="1:3" x14ac:dyDescent="0.25">
      <c r="A1231" s="80">
        <v>0</v>
      </c>
      <c r="B1231" s="251">
        <v>2</v>
      </c>
      <c r="C1231" s="251">
        <v>0</v>
      </c>
    </row>
    <row r="1232" spans="1:3" x14ac:dyDescent="0.25">
      <c r="A1232" s="80">
        <v>2</v>
      </c>
      <c r="B1232" s="251">
        <v>1</v>
      </c>
      <c r="C1232" s="251">
        <v>0</v>
      </c>
    </row>
    <row r="1233" spans="1:3" x14ac:dyDescent="0.25">
      <c r="A1233" s="80">
        <v>7</v>
      </c>
      <c r="B1233" s="251">
        <v>1</v>
      </c>
      <c r="C1233" s="251">
        <v>0</v>
      </c>
    </row>
    <row r="1234" spans="1:3" x14ac:dyDescent="0.25">
      <c r="A1234" s="80">
        <v>7</v>
      </c>
      <c r="B1234" s="251">
        <v>1</v>
      </c>
      <c r="C1234" s="251">
        <v>0</v>
      </c>
    </row>
    <row r="1235" spans="1:3" x14ac:dyDescent="0.25">
      <c r="A1235" s="80">
        <v>0</v>
      </c>
      <c r="B1235" s="251">
        <v>1</v>
      </c>
      <c r="C1235" s="251">
        <v>0</v>
      </c>
    </row>
    <row r="1236" spans="1:3" x14ac:dyDescent="0.25">
      <c r="A1236" s="80">
        <v>0</v>
      </c>
      <c r="B1236" s="251">
        <v>1</v>
      </c>
      <c r="C1236" s="251">
        <v>0</v>
      </c>
    </row>
    <row r="1237" spans="1:3" x14ac:dyDescent="0.25">
      <c r="A1237" s="80">
        <v>6</v>
      </c>
      <c r="B1237" s="251">
        <v>2</v>
      </c>
      <c r="C1237" s="251">
        <v>0</v>
      </c>
    </row>
    <row r="1238" spans="1:3" x14ac:dyDescent="0.25">
      <c r="A1238" s="80">
        <v>2</v>
      </c>
      <c r="B1238" s="251">
        <v>2</v>
      </c>
      <c r="C1238" s="251">
        <v>1</v>
      </c>
    </row>
    <row r="1239" spans="1:3" x14ac:dyDescent="0.25">
      <c r="A1239" s="80">
        <v>0</v>
      </c>
      <c r="B1239" s="251">
        <v>1</v>
      </c>
      <c r="C1239" s="251">
        <v>1</v>
      </c>
    </row>
    <row r="1240" spans="1:3" x14ac:dyDescent="0.25">
      <c r="A1240" s="80">
        <v>2</v>
      </c>
      <c r="B1240" s="251">
        <v>1</v>
      </c>
      <c r="C1240" s="251">
        <v>0</v>
      </c>
    </row>
    <row r="1241" spans="1:3" x14ac:dyDescent="0.25">
      <c r="A1241" s="80">
        <v>4</v>
      </c>
      <c r="B1241" s="251">
        <v>1</v>
      </c>
      <c r="C1241" s="251">
        <v>0</v>
      </c>
    </row>
    <row r="1242" spans="1:3" x14ac:dyDescent="0.25">
      <c r="A1242" s="80">
        <v>8</v>
      </c>
      <c r="B1242" s="251">
        <v>2</v>
      </c>
      <c r="C1242" s="251">
        <v>0</v>
      </c>
    </row>
    <row r="1243" spans="1:3" x14ac:dyDescent="0.25">
      <c r="A1243" s="80">
        <v>3</v>
      </c>
      <c r="B1243" s="251">
        <v>1</v>
      </c>
      <c r="C1243" s="251">
        <v>0</v>
      </c>
    </row>
    <row r="1244" spans="1:3" x14ac:dyDescent="0.25">
      <c r="A1244" s="80">
        <v>8</v>
      </c>
      <c r="B1244" s="251">
        <v>1</v>
      </c>
      <c r="C1244" s="251">
        <v>0</v>
      </c>
    </row>
    <row r="1245" spans="1:3" x14ac:dyDescent="0.25">
      <c r="A1245" s="80">
        <v>0</v>
      </c>
      <c r="B1245" s="251">
        <v>1</v>
      </c>
      <c r="C1245" s="251">
        <v>0</v>
      </c>
    </row>
    <row r="1246" spans="1:3" x14ac:dyDescent="0.25">
      <c r="A1246" s="80">
        <v>7</v>
      </c>
      <c r="B1246" s="251">
        <v>1</v>
      </c>
      <c r="C1246" s="251">
        <v>0</v>
      </c>
    </row>
    <row r="1247" spans="1:3" x14ac:dyDescent="0.25">
      <c r="A1247" s="80">
        <v>2</v>
      </c>
      <c r="B1247" s="251">
        <v>1</v>
      </c>
      <c r="C1247" s="251">
        <v>0</v>
      </c>
    </row>
    <row r="1248" spans="1:3" x14ac:dyDescent="0.25">
      <c r="A1248" s="80">
        <v>2</v>
      </c>
      <c r="B1248" s="251">
        <v>1</v>
      </c>
      <c r="C1248" s="251">
        <v>1</v>
      </c>
    </row>
    <row r="1249" spans="1:3" x14ac:dyDescent="0.25">
      <c r="A1249" s="80">
        <v>2</v>
      </c>
      <c r="B1249" s="251">
        <v>1</v>
      </c>
      <c r="C1249" s="251">
        <v>0</v>
      </c>
    </row>
    <row r="1250" spans="1:3" x14ac:dyDescent="0.25">
      <c r="A1250" s="80">
        <v>2</v>
      </c>
      <c r="B1250" s="251">
        <v>1</v>
      </c>
      <c r="C1250" s="251">
        <v>0</v>
      </c>
    </row>
    <row r="1251" spans="1:3" x14ac:dyDescent="0.25">
      <c r="A1251" s="80">
        <v>2</v>
      </c>
      <c r="B1251" s="251">
        <v>1</v>
      </c>
      <c r="C1251" s="251">
        <v>1</v>
      </c>
    </row>
    <row r="1252" spans="1:3" x14ac:dyDescent="0.25">
      <c r="A1252" s="80">
        <v>2</v>
      </c>
      <c r="B1252" s="251">
        <v>2</v>
      </c>
      <c r="C1252" s="251">
        <v>0</v>
      </c>
    </row>
    <row r="1253" spans="1:3" x14ac:dyDescent="0.25">
      <c r="A1253" s="80">
        <v>7</v>
      </c>
      <c r="B1253" s="251">
        <v>1</v>
      </c>
      <c r="C1253" s="251">
        <v>0</v>
      </c>
    </row>
    <row r="1254" spans="1:3" x14ac:dyDescent="0.25">
      <c r="A1254" s="80">
        <v>0</v>
      </c>
      <c r="B1254" s="251">
        <v>2</v>
      </c>
      <c r="C1254" s="251">
        <v>0</v>
      </c>
    </row>
    <row r="1255" spans="1:3" x14ac:dyDescent="0.25">
      <c r="A1255" s="80">
        <v>7</v>
      </c>
      <c r="B1255" s="251">
        <v>1</v>
      </c>
      <c r="C1255" s="251">
        <v>0</v>
      </c>
    </row>
    <row r="1256" spans="1:3" x14ac:dyDescent="0.25">
      <c r="A1256" s="80">
        <v>1</v>
      </c>
      <c r="B1256" s="251">
        <v>1</v>
      </c>
      <c r="C1256" s="251">
        <v>0</v>
      </c>
    </row>
    <row r="1257" spans="1:3" x14ac:dyDescent="0.25">
      <c r="A1257" s="80">
        <v>0</v>
      </c>
      <c r="B1257" s="251">
        <v>2</v>
      </c>
      <c r="C1257" s="251">
        <v>1</v>
      </c>
    </row>
    <row r="1258" spans="1:3" x14ac:dyDescent="0.25">
      <c r="A1258" s="80">
        <v>1</v>
      </c>
      <c r="B1258" s="251">
        <v>1</v>
      </c>
      <c r="C1258" s="251">
        <v>0</v>
      </c>
    </row>
    <row r="1259" spans="1:3" x14ac:dyDescent="0.25">
      <c r="A1259" s="80">
        <v>0</v>
      </c>
      <c r="B1259" s="251">
        <v>1</v>
      </c>
      <c r="C1259" s="251">
        <v>1</v>
      </c>
    </row>
    <row r="1260" spans="1:3" x14ac:dyDescent="0.25">
      <c r="A1260" s="80">
        <v>0</v>
      </c>
      <c r="B1260" s="251">
        <v>1</v>
      </c>
      <c r="C1260" s="251">
        <v>0</v>
      </c>
    </row>
    <row r="1261" spans="1:3" x14ac:dyDescent="0.25">
      <c r="A1261" s="80">
        <v>0</v>
      </c>
      <c r="B1261" s="251">
        <v>1</v>
      </c>
      <c r="C1261" s="251">
        <v>0</v>
      </c>
    </row>
    <row r="1262" spans="1:3" x14ac:dyDescent="0.25">
      <c r="A1262" s="80">
        <v>7</v>
      </c>
      <c r="B1262" s="251">
        <v>1</v>
      </c>
      <c r="C1262" s="251">
        <v>0</v>
      </c>
    </row>
    <row r="1263" spans="1:3" x14ac:dyDescent="0.25">
      <c r="A1263" s="80">
        <v>0</v>
      </c>
      <c r="B1263" s="251">
        <v>2</v>
      </c>
      <c r="C1263" s="251">
        <v>0</v>
      </c>
    </row>
    <row r="1264" spans="1:3" x14ac:dyDescent="0.25">
      <c r="A1264" s="80">
        <v>0</v>
      </c>
      <c r="B1264" s="251">
        <v>2</v>
      </c>
      <c r="C1264" s="251">
        <v>1</v>
      </c>
    </row>
    <row r="1265" spans="1:3" x14ac:dyDescent="0.25">
      <c r="A1265" s="80">
        <v>3</v>
      </c>
      <c r="B1265" s="251">
        <v>1</v>
      </c>
      <c r="C1265" s="251">
        <v>0</v>
      </c>
    </row>
    <row r="1266" spans="1:3" x14ac:dyDescent="0.25">
      <c r="A1266" s="80">
        <v>0</v>
      </c>
      <c r="B1266" s="251">
        <v>1</v>
      </c>
      <c r="C1266" s="251">
        <v>0</v>
      </c>
    </row>
    <row r="1267" spans="1:3" x14ac:dyDescent="0.25">
      <c r="A1267" s="80">
        <v>8</v>
      </c>
      <c r="B1267" s="251">
        <v>1</v>
      </c>
      <c r="C1267" s="251">
        <v>0</v>
      </c>
    </row>
    <row r="1268" spans="1:3" x14ac:dyDescent="0.25">
      <c r="A1268" s="80">
        <v>3</v>
      </c>
      <c r="B1268" s="251">
        <v>1</v>
      </c>
      <c r="C1268" s="251">
        <v>0</v>
      </c>
    </row>
    <row r="1269" spans="1:3" x14ac:dyDescent="0.25">
      <c r="A1269" s="80">
        <v>14</v>
      </c>
      <c r="B1269" s="251">
        <v>2</v>
      </c>
      <c r="C1269" s="251">
        <v>0</v>
      </c>
    </row>
    <row r="1270" spans="1:3" x14ac:dyDescent="0.25">
      <c r="A1270" s="80">
        <v>2</v>
      </c>
      <c r="B1270" s="251">
        <v>2</v>
      </c>
      <c r="C1270" s="251">
        <v>0</v>
      </c>
    </row>
    <row r="1271" spans="1:3" x14ac:dyDescent="0.25">
      <c r="A1271" s="80">
        <v>7</v>
      </c>
      <c r="B1271" s="251">
        <v>1</v>
      </c>
      <c r="C1271" s="251">
        <v>0</v>
      </c>
    </row>
    <row r="1272" spans="1:3" x14ac:dyDescent="0.25">
      <c r="A1272" s="80">
        <v>2</v>
      </c>
      <c r="B1272" s="251">
        <v>1</v>
      </c>
      <c r="C1272" s="251">
        <v>0</v>
      </c>
    </row>
    <row r="1273" spans="1:3" x14ac:dyDescent="0.25">
      <c r="A1273" s="80">
        <v>0</v>
      </c>
      <c r="B1273" s="251">
        <v>1</v>
      </c>
      <c r="C1273" s="251">
        <v>1</v>
      </c>
    </row>
    <row r="1274" spans="1:3" x14ac:dyDescent="0.25">
      <c r="A1274" s="80">
        <v>4</v>
      </c>
      <c r="B1274" s="251">
        <v>1</v>
      </c>
      <c r="C1274" s="251">
        <v>0</v>
      </c>
    </row>
    <row r="1275" spans="1:3" x14ac:dyDescent="0.25">
      <c r="A1275" s="80">
        <v>0</v>
      </c>
      <c r="B1275" s="251">
        <v>2</v>
      </c>
      <c r="C1275" s="251">
        <v>1</v>
      </c>
    </row>
    <row r="1276" spans="1:3" x14ac:dyDescent="0.25">
      <c r="A1276" s="80">
        <v>7</v>
      </c>
      <c r="B1276" s="251">
        <v>1</v>
      </c>
      <c r="C1276" s="251">
        <v>0</v>
      </c>
    </row>
    <row r="1277" spans="1:3" x14ac:dyDescent="0.25">
      <c r="A1277" s="80">
        <v>2</v>
      </c>
      <c r="B1277" s="251">
        <v>1</v>
      </c>
      <c r="C1277" s="251">
        <v>0</v>
      </c>
    </row>
    <row r="1278" spans="1:3" x14ac:dyDescent="0.25">
      <c r="A1278" s="80">
        <v>2</v>
      </c>
      <c r="B1278" s="251">
        <v>1</v>
      </c>
      <c r="C1278" s="251">
        <v>0</v>
      </c>
    </row>
    <row r="1279" spans="1:3" x14ac:dyDescent="0.25">
      <c r="A1279" s="80">
        <v>1</v>
      </c>
      <c r="B1279" s="251">
        <v>2</v>
      </c>
      <c r="C1279" s="251">
        <v>0</v>
      </c>
    </row>
    <row r="1280" spans="1:3" x14ac:dyDescent="0.25">
      <c r="A1280" s="80">
        <v>8</v>
      </c>
      <c r="B1280" s="251">
        <v>2</v>
      </c>
      <c r="C1280" s="251">
        <v>0</v>
      </c>
    </row>
    <row r="1281" spans="1:3" x14ac:dyDescent="0.25">
      <c r="A1281" s="80">
        <v>3</v>
      </c>
      <c r="B1281" s="251">
        <v>2</v>
      </c>
      <c r="C1281" s="251">
        <v>1</v>
      </c>
    </row>
    <row r="1282" spans="1:3" x14ac:dyDescent="0.25">
      <c r="A1282" s="80">
        <v>0</v>
      </c>
      <c r="B1282" s="251">
        <v>1</v>
      </c>
      <c r="C1282" s="251">
        <v>0</v>
      </c>
    </row>
    <row r="1283" spans="1:3" x14ac:dyDescent="0.25">
      <c r="A1283" s="80">
        <v>7</v>
      </c>
      <c r="B1283" s="251">
        <v>2</v>
      </c>
      <c r="C1283" s="251">
        <v>1</v>
      </c>
    </row>
    <row r="1284" spans="1:3" x14ac:dyDescent="0.25">
      <c r="A1284" s="80">
        <v>8</v>
      </c>
      <c r="B1284" s="251">
        <v>1</v>
      </c>
      <c r="C1284" s="251">
        <v>0</v>
      </c>
    </row>
    <row r="1285" spans="1:3" x14ac:dyDescent="0.25">
      <c r="A1285" s="80">
        <v>3</v>
      </c>
      <c r="B1285" s="251">
        <v>1</v>
      </c>
      <c r="C1285" s="251">
        <v>0</v>
      </c>
    </row>
    <row r="1286" spans="1:3" x14ac:dyDescent="0.25">
      <c r="A1286" s="80">
        <v>3</v>
      </c>
      <c r="B1286" s="251">
        <v>1</v>
      </c>
      <c r="C1286" s="251">
        <v>0</v>
      </c>
    </row>
    <row r="1287" spans="1:3" x14ac:dyDescent="0.25">
      <c r="A1287" s="80">
        <v>2</v>
      </c>
      <c r="B1287" s="251">
        <v>1</v>
      </c>
      <c r="C1287" s="251">
        <v>0</v>
      </c>
    </row>
    <row r="1288" spans="1:3" x14ac:dyDescent="0.25">
      <c r="A1288" s="80">
        <v>3</v>
      </c>
      <c r="B1288" s="251">
        <v>1</v>
      </c>
      <c r="C1288" s="251">
        <v>0</v>
      </c>
    </row>
    <row r="1289" spans="1:3" x14ac:dyDescent="0.25">
      <c r="A1289" s="80">
        <v>0</v>
      </c>
      <c r="B1289" s="251">
        <v>1</v>
      </c>
      <c r="C1289" s="251">
        <v>0</v>
      </c>
    </row>
    <row r="1290" spans="1:3" x14ac:dyDescent="0.25">
      <c r="A1290" s="80">
        <v>7</v>
      </c>
      <c r="B1290" s="251">
        <v>1</v>
      </c>
      <c r="C1290" s="251">
        <v>0</v>
      </c>
    </row>
    <row r="1291" spans="1:3" x14ac:dyDescent="0.25">
      <c r="A1291" s="80">
        <v>10</v>
      </c>
      <c r="B1291" s="251">
        <v>1</v>
      </c>
      <c r="C1291" s="251">
        <v>0</v>
      </c>
    </row>
    <row r="1292" spans="1:3" x14ac:dyDescent="0.25">
      <c r="A1292" s="80">
        <v>1</v>
      </c>
      <c r="B1292" s="251">
        <v>1</v>
      </c>
      <c r="C1292" s="251">
        <v>1</v>
      </c>
    </row>
    <row r="1293" spans="1:3" x14ac:dyDescent="0.25">
      <c r="A1293" s="80">
        <v>3</v>
      </c>
      <c r="B1293" s="251">
        <v>1</v>
      </c>
      <c r="C1293" s="251">
        <v>1</v>
      </c>
    </row>
    <row r="1294" spans="1:3" x14ac:dyDescent="0.25">
      <c r="A1294" s="80">
        <v>1</v>
      </c>
      <c r="B1294" s="251">
        <v>1</v>
      </c>
      <c r="C1294" s="251">
        <v>0</v>
      </c>
    </row>
    <row r="1295" spans="1:3" x14ac:dyDescent="0.25">
      <c r="A1295" s="80">
        <v>2</v>
      </c>
      <c r="B1295" s="251">
        <v>1</v>
      </c>
      <c r="C1295" s="251">
        <v>0</v>
      </c>
    </row>
    <row r="1296" spans="1:3" x14ac:dyDescent="0.25">
      <c r="A1296" s="80">
        <v>2</v>
      </c>
      <c r="B1296" s="251">
        <v>1</v>
      </c>
      <c r="C1296" s="251">
        <v>0</v>
      </c>
    </row>
    <row r="1297" spans="1:3" x14ac:dyDescent="0.25">
      <c r="A1297" s="80">
        <v>14</v>
      </c>
      <c r="B1297" s="251">
        <v>2</v>
      </c>
      <c r="C1297" s="251">
        <v>0</v>
      </c>
    </row>
    <row r="1298" spans="1:3" x14ac:dyDescent="0.25">
      <c r="A1298" s="80">
        <v>7</v>
      </c>
      <c r="B1298" s="251">
        <v>1</v>
      </c>
      <c r="C1298" s="251">
        <v>0</v>
      </c>
    </row>
    <row r="1299" spans="1:3" x14ac:dyDescent="0.25">
      <c r="A1299" s="80">
        <v>1</v>
      </c>
      <c r="B1299" s="251">
        <v>2</v>
      </c>
      <c r="C1299" s="251">
        <v>1</v>
      </c>
    </row>
    <row r="1300" spans="1:3" x14ac:dyDescent="0.25">
      <c r="A1300" s="80">
        <v>7</v>
      </c>
      <c r="B1300" s="251">
        <v>1</v>
      </c>
      <c r="C1300" s="251">
        <v>1</v>
      </c>
    </row>
    <row r="1301" spans="1:3" x14ac:dyDescent="0.25">
      <c r="A1301" s="80">
        <v>3</v>
      </c>
      <c r="B1301" s="251">
        <v>1</v>
      </c>
      <c r="C1301" s="251">
        <v>0</v>
      </c>
    </row>
    <row r="1302" spans="1:3" x14ac:dyDescent="0.25">
      <c r="A1302" s="80">
        <v>8</v>
      </c>
      <c r="B1302" s="251">
        <v>1</v>
      </c>
      <c r="C1302" s="251">
        <v>0</v>
      </c>
    </row>
    <row r="1303" spans="1:3" x14ac:dyDescent="0.25">
      <c r="A1303" s="80">
        <v>9</v>
      </c>
      <c r="B1303" s="251">
        <v>1</v>
      </c>
      <c r="C1303" s="251">
        <v>0</v>
      </c>
    </row>
    <row r="1304" spans="1:3" x14ac:dyDescent="0.25">
      <c r="A1304" s="80">
        <v>4</v>
      </c>
      <c r="B1304" s="251">
        <v>1</v>
      </c>
      <c r="C1304" s="251">
        <v>0</v>
      </c>
    </row>
    <row r="1305" spans="1:3" x14ac:dyDescent="0.25">
      <c r="A1305" s="80">
        <v>11</v>
      </c>
      <c r="B1305" s="251">
        <v>2</v>
      </c>
      <c r="C1305" s="251">
        <v>0</v>
      </c>
    </row>
    <row r="1306" spans="1:3" x14ac:dyDescent="0.25">
      <c r="A1306" s="80">
        <v>4</v>
      </c>
      <c r="B1306" s="251">
        <v>1</v>
      </c>
      <c r="C1306" s="251">
        <v>0</v>
      </c>
    </row>
    <row r="1307" spans="1:3" x14ac:dyDescent="0.25">
      <c r="A1307" s="80">
        <v>1</v>
      </c>
      <c r="B1307" s="251">
        <v>1</v>
      </c>
      <c r="C1307" s="251">
        <v>0</v>
      </c>
    </row>
    <row r="1308" spans="1:3" x14ac:dyDescent="0.25">
      <c r="A1308" s="80">
        <v>2</v>
      </c>
      <c r="B1308" s="251">
        <v>1</v>
      </c>
      <c r="C1308" s="251">
        <v>0</v>
      </c>
    </row>
    <row r="1309" spans="1:3" x14ac:dyDescent="0.25">
      <c r="A1309" s="80">
        <v>2</v>
      </c>
      <c r="B1309" s="251">
        <v>1</v>
      </c>
      <c r="C1309" s="251">
        <v>0</v>
      </c>
    </row>
    <row r="1310" spans="1:3" x14ac:dyDescent="0.25">
      <c r="A1310" s="80">
        <v>2</v>
      </c>
      <c r="B1310" s="251">
        <v>2</v>
      </c>
      <c r="C1310" s="251">
        <v>0</v>
      </c>
    </row>
    <row r="1311" spans="1:3" x14ac:dyDescent="0.25">
      <c r="A1311" s="80">
        <v>3</v>
      </c>
      <c r="B1311" s="251">
        <v>1</v>
      </c>
      <c r="C1311" s="251">
        <v>0</v>
      </c>
    </row>
    <row r="1312" spans="1:3" x14ac:dyDescent="0.25">
      <c r="A1312" s="80">
        <v>2</v>
      </c>
      <c r="B1312" s="251">
        <v>2</v>
      </c>
      <c r="C1312" s="251">
        <v>0</v>
      </c>
    </row>
    <row r="1313" spans="1:3" x14ac:dyDescent="0.25">
      <c r="A1313" s="80">
        <v>0</v>
      </c>
      <c r="B1313" s="251">
        <v>1</v>
      </c>
      <c r="C1313" s="251">
        <v>0</v>
      </c>
    </row>
    <row r="1314" spans="1:3" x14ac:dyDescent="0.25">
      <c r="A1314" s="80">
        <v>0</v>
      </c>
      <c r="B1314" s="251">
        <v>1</v>
      </c>
      <c r="C1314" s="251">
        <v>1</v>
      </c>
    </row>
    <row r="1315" spans="1:3" x14ac:dyDescent="0.25">
      <c r="A1315" s="80">
        <v>2</v>
      </c>
      <c r="B1315" s="251">
        <v>2</v>
      </c>
      <c r="C1315" s="251">
        <v>1</v>
      </c>
    </row>
    <row r="1316" spans="1:3" x14ac:dyDescent="0.25">
      <c r="A1316" s="80">
        <v>7</v>
      </c>
      <c r="B1316" s="251">
        <v>1</v>
      </c>
      <c r="C1316" s="251">
        <v>0</v>
      </c>
    </row>
    <row r="1317" spans="1:3" x14ac:dyDescent="0.25">
      <c r="A1317" s="80">
        <v>0</v>
      </c>
      <c r="B1317" s="251">
        <v>2</v>
      </c>
      <c r="C1317" s="251">
        <v>0</v>
      </c>
    </row>
    <row r="1318" spans="1:3" x14ac:dyDescent="0.25">
      <c r="A1318" s="80">
        <v>7</v>
      </c>
      <c r="B1318" s="251">
        <v>1</v>
      </c>
      <c r="C1318" s="251">
        <v>0</v>
      </c>
    </row>
    <row r="1319" spans="1:3" x14ac:dyDescent="0.25">
      <c r="A1319" s="80">
        <v>4</v>
      </c>
      <c r="B1319" s="251">
        <v>2</v>
      </c>
      <c r="C1319" s="251">
        <v>0</v>
      </c>
    </row>
    <row r="1320" spans="1:3" x14ac:dyDescent="0.25">
      <c r="A1320" s="80">
        <v>8</v>
      </c>
      <c r="B1320" s="251">
        <v>1</v>
      </c>
      <c r="C1320" s="251">
        <v>0</v>
      </c>
    </row>
    <row r="1321" spans="1:3" x14ac:dyDescent="0.25">
      <c r="A1321" s="80">
        <v>0</v>
      </c>
      <c r="B1321" s="251">
        <v>1</v>
      </c>
      <c r="C1321" s="251">
        <v>0</v>
      </c>
    </row>
    <row r="1322" spans="1:3" x14ac:dyDescent="0.25">
      <c r="A1322" s="80">
        <v>3</v>
      </c>
      <c r="B1322" s="251">
        <v>1</v>
      </c>
      <c r="C1322" s="251">
        <v>0</v>
      </c>
    </row>
    <row r="1323" spans="1:3" x14ac:dyDescent="0.25">
      <c r="A1323" s="80">
        <v>2</v>
      </c>
      <c r="B1323" s="251">
        <v>1</v>
      </c>
      <c r="C1323" s="251">
        <v>0</v>
      </c>
    </row>
    <row r="1324" spans="1:3" x14ac:dyDescent="0.25">
      <c r="A1324" s="80">
        <v>8</v>
      </c>
      <c r="B1324" s="251">
        <v>1</v>
      </c>
      <c r="C1324" s="251">
        <v>0</v>
      </c>
    </row>
    <row r="1325" spans="1:3" x14ac:dyDescent="0.25">
      <c r="A1325" s="80">
        <v>2</v>
      </c>
      <c r="B1325" s="251">
        <v>1</v>
      </c>
      <c r="C1325" s="251">
        <v>0</v>
      </c>
    </row>
    <row r="1326" spans="1:3" x14ac:dyDescent="0.25">
      <c r="A1326" s="80">
        <v>0</v>
      </c>
      <c r="B1326" s="251">
        <v>1</v>
      </c>
      <c r="C1326" s="251">
        <v>0</v>
      </c>
    </row>
    <row r="1327" spans="1:3" x14ac:dyDescent="0.25">
      <c r="A1327" s="80">
        <v>0</v>
      </c>
      <c r="B1327" s="251">
        <v>1</v>
      </c>
      <c r="C1327" s="251">
        <v>0</v>
      </c>
    </row>
    <row r="1328" spans="1:3" x14ac:dyDescent="0.25">
      <c r="A1328" s="80">
        <v>2</v>
      </c>
      <c r="B1328" s="251">
        <v>2</v>
      </c>
      <c r="C1328" s="251">
        <v>1</v>
      </c>
    </row>
    <row r="1329" spans="1:3" x14ac:dyDescent="0.25">
      <c r="A1329" s="80">
        <v>17</v>
      </c>
      <c r="B1329" s="251">
        <v>1</v>
      </c>
      <c r="C1329" s="251">
        <v>0</v>
      </c>
    </row>
    <row r="1330" spans="1:3" x14ac:dyDescent="0.25">
      <c r="A1330" s="80">
        <v>8</v>
      </c>
      <c r="B1330" s="251">
        <v>1</v>
      </c>
      <c r="C1330" s="251">
        <v>0</v>
      </c>
    </row>
    <row r="1331" spans="1:3" x14ac:dyDescent="0.25">
      <c r="A1331" s="80">
        <v>0</v>
      </c>
      <c r="B1331" s="251">
        <v>1</v>
      </c>
      <c r="C1331" s="251">
        <v>0</v>
      </c>
    </row>
    <row r="1332" spans="1:3" x14ac:dyDescent="0.25">
      <c r="A1332" s="80">
        <v>12</v>
      </c>
      <c r="B1332" s="251">
        <v>1</v>
      </c>
      <c r="C1332" s="251">
        <v>0</v>
      </c>
    </row>
    <row r="1333" spans="1:3" x14ac:dyDescent="0.25">
      <c r="A1333" s="80">
        <v>10</v>
      </c>
      <c r="B1333" s="251">
        <v>1</v>
      </c>
      <c r="C1333" s="251">
        <v>0</v>
      </c>
    </row>
    <row r="1334" spans="1:3" x14ac:dyDescent="0.25">
      <c r="A1334" s="80">
        <v>0</v>
      </c>
      <c r="B1334" s="251">
        <v>2</v>
      </c>
      <c r="C1334" s="251">
        <v>1</v>
      </c>
    </row>
    <row r="1335" spans="1:3" x14ac:dyDescent="0.25">
      <c r="A1335" s="80">
        <v>7</v>
      </c>
      <c r="B1335" s="251">
        <v>1</v>
      </c>
      <c r="C1335" s="251">
        <v>1</v>
      </c>
    </row>
    <row r="1336" spans="1:3" x14ac:dyDescent="0.25">
      <c r="A1336" s="80">
        <v>6</v>
      </c>
      <c r="B1336" s="251">
        <v>1</v>
      </c>
      <c r="C1336" s="251">
        <v>0</v>
      </c>
    </row>
    <row r="1337" spans="1:3" x14ac:dyDescent="0.25">
      <c r="A1337" s="80">
        <v>2</v>
      </c>
      <c r="B1337" s="251">
        <v>1</v>
      </c>
      <c r="C1337" s="251">
        <v>0</v>
      </c>
    </row>
    <row r="1338" spans="1:3" x14ac:dyDescent="0.25">
      <c r="A1338" s="80">
        <v>2</v>
      </c>
      <c r="B1338" s="251">
        <v>1</v>
      </c>
      <c r="C1338" s="251">
        <v>0</v>
      </c>
    </row>
    <row r="1339" spans="1:3" x14ac:dyDescent="0.25">
      <c r="A1339" s="80">
        <v>0</v>
      </c>
      <c r="B1339" s="251">
        <v>1</v>
      </c>
      <c r="C1339" s="251">
        <v>0</v>
      </c>
    </row>
    <row r="1340" spans="1:3" x14ac:dyDescent="0.25">
      <c r="A1340" s="80">
        <v>0</v>
      </c>
      <c r="B1340" s="251">
        <v>1</v>
      </c>
      <c r="C1340" s="251">
        <v>1</v>
      </c>
    </row>
    <row r="1341" spans="1:3" x14ac:dyDescent="0.25">
      <c r="A1341" s="80">
        <v>0</v>
      </c>
      <c r="B1341" s="251">
        <v>2</v>
      </c>
      <c r="C1341" s="251">
        <v>1</v>
      </c>
    </row>
    <row r="1342" spans="1:3" x14ac:dyDescent="0.25">
      <c r="A1342" s="80">
        <v>9</v>
      </c>
      <c r="B1342" s="251">
        <v>2</v>
      </c>
      <c r="C1342" s="251">
        <v>0</v>
      </c>
    </row>
    <row r="1343" spans="1:3" x14ac:dyDescent="0.25">
      <c r="A1343" s="80">
        <v>8</v>
      </c>
      <c r="B1343" s="251">
        <v>1</v>
      </c>
      <c r="C1343" s="251">
        <v>0</v>
      </c>
    </row>
    <row r="1344" spans="1:3" x14ac:dyDescent="0.25">
      <c r="A1344" s="80">
        <v>3</v>
      </c>
      <c r="B1344" s="251">
        <v>2</v>
      </c>
      <c r="C1344" s="251">
        <v>0</v>
      </c>
    </row>
    <row r="1345" spans="1:3" x14ac:dyDescent="0.25">
      <c r="A1345" s="80">
        <v>2</v>
      </c>
      <c r="B1345" s="251">
        <v>1</v>
      </c>
      <c r="C1345" s="251">
        <v>0</v>
      </c>
    </row>
    <row r="1346" spans="1:3" x14ac:dyDescent="0.25">
      <c r="A1346" s="80">
        <v>3</v>
      </c>
      <c r="B1346" s="251">
        <v>2</v>
      </c>
      <c r="C1346" s="251">
        <v>0</v>
      </c>
    </row>
    <row r="1347" spans="1:3" x14ac:dyDescent="0.25">
      <c r="A1347" s="80">
        <v>2</v>
      </c>
      <c r="B1347" s="251">
        <v>2</v>
      </c>
      <c r="C1347" s="251">
        <v>0</v>
      </c>
    </row>
    <row r="1348" spans="1:3" x14ac:dyDescent="0.25">
      <c r="A1348" s="80">
        <v>8</v>
      </c>
      <c r="B1348" s="251">
        <v>1</v>
      </c>
      <c r="C1348" s="251">
        <v>0</v>
      </c>
    </row>
    <row r="1349" spans="1:3" x14ac:dyDescent="0.25">
      <c r="A1349" s="80">
        <v>1</v>
      </c>
      <c r="B1349" s="251">
        <v>1</v>
      </c>
      <c r="C1349" s="251">
        <v>0</v>
      </c>
    </row>
    <row r="1350" spans="1:3" x14ac:dyDescent="0.25">
      <c r="A1350" s="80">
        <v>7</v>
      </c>
      <c r="B1350" s="251">
        <v>1</v>
      </c>
      <c r="C1350" s="251">
        <v>0</v>
      </c>
    </row>
    <row r="1351" spans="1:3" x14ac:dyDescent="0.25">
      <c r="A1351" s="80">
        <v>0</v>
      </c>
      <c r="B1351" s="251">
        <v>2</v>
      </c>
      <c r="C1351" s="251">
        <v>0</v>
      </c>
    </row>
    <row r="1352" spans="1:3" x14ac:dyDescent="0.25">
      <c r="A1352" s="80">
        <v>7</v>
      </c>
      <c r="B1352" s="251">
        <v>1</v>
      </c>
      <c r="C1352" s="251">
        <v>0</v>
      </c>
    </row>
    <row r="1353" spans="1:3" x14ac:dyDescent="0.25">
      <c r="A1353" s="80">
        <v>17</v>
      </c>
      <c r="B1353" s="251">
        <v>1</v>
      </c>
      <c r="C1353" s="251">
        <v>0</v>
      </c>
    </row>
    <row r="1354" spans="1:3" x14ac:dyDescent="0.25">
      <c r="A1354" s="80">
        <v>0</v>
      </c>
      <c r="B1354" s="251">
        <v>1</v>
      </c>
      <c r="C1354" s="251">
        <v>0</v>
      </c>
    </row>
    <row r="1355" spans="1:3" x14ac:dyDescent="0.25">
      <c r="A1355" s="80">
        <v>2</v>
      </c>
      <c r="B1355" s="251">
        <v>2</v>
      </c>
      <c r="C1355" s="251">
        <v>1</v>
      </c>
    </row>
    <row r="1356" spans="1:3" x14ac:dyDescent="0.25">
      <c r="A1356" s="80">
        <v>2</v>
      </c>
      <c r="B1356" s="251">
        <v>1</v>
      </c>
      <c r="C1356" s="251">
        <v>1</v>
      </c>
    </row>
    <row r="1357" spans="1:3" x14ac:dyDescent="0.25">
      <c r="A1357" s="80">
        <v>2</v>
      </c>
      <c r="B1357" s="251">
        <v>1</v>
      </c>
      <c r="C1357" s="251">
        <v>0</v>
      </c>
    </row>
    <row r="1358" spans="1:3" x14ac:dyDescent="0.25">
      <c r="A1358" s="80">
        <v>4</v>
      </c>
      <c r="B1358" s="251">
        <v>1</v>
      </c>
      <c r="C1358" s="251">
        <v>0</v>
      </c>
    </row>
    <row r="1359" spans="1:3" x14ac:dyDescent="0.25">
      <c r="A1359" s="80">
        <v>7</v>
      </c>
      <c r="B1359" s="251">
        <v>1</v>
      </c>
      <c r="C1359" s="251">
        <v>0</v>
      </c>
    </row>
    <row r="1360" spans="1:3" x14ac:dyDescent="0.25">
      <c r="A1360" s="80">
        <v>2</v>
      </c>
      <c r="B1360" s="251">
        <v>2</v>
      </c>
      <c r="C1360" s="251">
        <v>0</v>
      </c>
    </row>
    <row r="1361" spans="1:3" x14ac:dyDescent="0.25">
      <c r="A1361" s="80">
        <v>2</v>
      </c>
      <c r="B1361" s="251">
        <v>2</v>
      </c>
      <c r="C1361" s="251">
        <v>0</v>
      </c>
    </row>
    <row r="1362" spans="1:3" x14ac:dyDescent="0.25">
      <c r="A1362" s="80">
        <v>2</v>
      </c>
      <c r="B1362" s="251">
        <v>1</v>
      </c>
      <c r="C1362" s="251">
        <v>0</v>
      </c>
    </row>
    <row r="1363" spans="1:3" x14ac:dyDescent="0.25">
      <c r="A1363" s="80">
        <v>7</v>
      </c>
      <c r="B1363" s="251">
        <v>1</v>
      </c>
      <c r="C1363" s="251">
        <v>0</v>
      </c>
    </row>
    <row r="1364" spans="1:3" x14ac:dyDescent="0.25">
      <c r="A1364" s="80">
        <v>2</v>
      </c>
      <c r="B1364" s="251">
        <v>1</v>
      </c>
      <c r="C1364" s="251">
        <v>0</v>
      </c>
    </row>
    <row r="1365" spans="1:3" x14ac:dyDescent="0.25">
      <c r="A1365" s="80">
        <v>4</v>
      </c>
      <c r="B1365" s="251">
        <v>1</v>
      </c>
      <c r="C1365" s="251">
        <v>0</v>
      </c>
    </row>
    <row r="1366" spans="1:3" x14ac:dyDescent="0.25">
      <c r="A1366" s="80">
        <v>7</v>
      </c>
      <c r="B1366" s="251">
        <v>2</v>
      </c>
      <c r="C1366" s="251">
        <v>0</v>
      </c>
    </row>
    <row r="1367" spans="1:3" x14ac:dyDescent="0.25">
      <c r="A1367" s="80">
        <v>0</v>
      </c>
      <c r="B1367" s="251">
        <v>1</v>
      </c>
      <c r="C1367" s="251">
        <v>1</v>
      </c>
    </row>
    <row r="1368" spans="1:3" x14ac:dyDescent="0.25">
      <c r="A1368" s="80">
        <v>2</v>
      </c>
      <c r="B1368" s="251">
        <v>1</v>
      </c>
      <c r="C1368" s="251">
        <v>0</v>
      </c>
    </row>
    <row r="1369" spans="1:3" x14ac:dyDescent="0.25">
      <c r="A1369" s="80">
        <v>3</v>
      </c>
      <c r="B1369" s="251">
        <v>1</v>
      </c>
      <c r="C1369" s="251">
        <v>0</v>
      </c>
    </row>
    <row r="1370" spans="1:3" x14ac:dyDescent="0.25">
      <c r="A1370" s="80">
        <v>10</v>
      </c>
      <c r="B1370" s="251">
        <v>2</v>
      </c>
      <c r="C1370" s="251">
        <v>0</v>
      </c>
    </row>
    <row r="1371" spans="1:3" x14ac:dyDescent="0.25">
      <c r="A1371" s="80">
        <v>0</v>
      </c>
      <c r="B1371" s="251">
        <v>2</v>
      </c>
      <c r="C1371" s="251">
        <v>1</v>
      </c>
    </row>
    <row r="1372" spans="1:3" x14ac:dyDescent="0.25">
      <c r="A1372" s="80">
        <v>7</v>
      </c>
      <c r="B1372" s="251">
        <v>1</v>
      </c>
      <c r="C1372" s="251">
        <v>0</v>
      </c>
    </row>
    <row r="1373" spans="1:3" x14ac:dyDescent="0.25">
      <c r="A1373" s="80">
        <v>0</v>
      </c>
      <c r="B1373" s="251">
        <v>1</v>
      </c>
      <c r="C1373" s="251">
        <v>0</v>
      </c>
    </row>
    <row r="1374" spans="1:3" x14ac:dyDescent="0.25">
      <c r="A1374" s="80">
        <v>0</v>
      </c>
      <c r="B1374" s="251">
        <v>1</v>
      </c>
      <c r="C1374" s="251">
        <v>0</v>
      </c>
    </row>
    <row r="1375" spans="1:3" x14ac:dyDescent="0.25">
      <c r="A1375" s="80">
        <v>11</v>
      </c>
      <c r="B1375" s="251">
        <v>2</v>
      </c>
      <c r="C1375" s="251">
        <v>0</v>
      </c>
    </row>
    <row r="1376" spans="1:3" x14ac:dyDescent="0.25">
      <c r="A1376" s="80">
        <v>0</v>
      </c>
      <c r="B1376" s="251">
        <v>2</v>
      </c>
      <c r="C1376" s="251">
        <v>0</v>
      </c>
    </row>
    <row r="1377" spans="1:3" x14ac:dyDescent="0.25">
      <c r="A1377" s="80">
        <v>1</v>
      </c>
      <c r="B1377" s="251">
        <v>2</v>
      </c>
      <c r="C1377" s="251">
        <v>1</v>
      </c>
    </row>
    <row r="1378" spans="1:3" x14ac:dyDescent="0.25">
      <c r="A1378" s="80">
        <v>2</v>
      </c>
      <c r="B1378" s="251">
        <v>1</v>
      </c>
      <c r="C1378" s="251">
        <v>0</v>
      </c>
    </row>
    <row r="1379" spans="1:3" x14ac:dyDescent="0.25">
      <c r="A1379" s="80">
        <v>4</v>
      </c>
      <c r="B1379" s="251">
        <v>1</v>
      </c>
      <c r="C1379" s="251">
        <v>0</v>
      </c>
    </row>
    <row r="1380" spans="1:3" x14ac:dyDescent="0.25">
      <c r="A1380" s="80">
        <v>0</v>
      </c>
      <c r="B1380" s="251">
        <v>2</v>
      </c>
      <c r="C1380" s="251">
        <v>0</v>
      </c>
    </row>
    <row r="1381" spans="1:3" x14ac:dyDescent="0.25">
      <c r="A1381" s="80">
        <v>0</v>
      </c>
      <c r="B1381" s="251">
        <v>1</v>
      </c>
      <c r="C1381" s="251">
        <v>1</v>
      </c>
    </row>
    <row r="1382" spans="1:3" x14ac:dyDescent="0.25">
      <c r="A1382" s="80">
        <v>3</v>
      </c>
      <c r="B1382" s="251">
        <v>1</v>
      </c>
      <c r="C1382" s="251">
        <v>0</v>
      </c>
    </row>
    <row r="1383" spans="1:3" x14ac:dyDescent="0.25">
      <c r="A1383" s="80">
        <v>3</v>
      </c>
      <c r="B1383" s="251">
        <v>1</v>
      </c>
      <c r="C1383" s="251">
        <v>0</v>
      </c>
    </row>
    <row r="1384" spans="1:3" x14ac:dyDescent="0.25">
      <c r="A1384" s="80">
        <v>2</v>
      </c>
      <c r="B1384" s="251">
        <v>2</v>
      </c>
      <c r="C1384" s="251">
        <v>0</v>
      </c>
    </row>
    <row r="1385" spans="1:3" x14ac:dyDescent="0.25">
      <c r="A1385" s="80">
        <v>4</v>
      </c>
      <c r="B1385" s="251">
        <v>1</v>
      </c>
      <c r="C1385" s="251">
        <v>0</v>
      </c>
    </row>
    <row r="1386" spans="1:3" x14ac:dyDescent="0.25">
      <c r="A1386" s="80">
        <v>8</v>
      </c>
      <c r="B1386" s="251">
        <v>1</v>
      </c>
      <c r="C1386" s="251">
        <v>0</v>
      </c>
    </row>
    <row r="1387" spans="1:3" x14ac:dyDescent="0.25">
      <c r="A1387" s="80">
        <v>7</v>
      </c>
      <c r="B1387" s="251">
        <v>1</v>
      </c>
      <c r="C1387" s="251">
        <v>0</v>
      </c>
    </row>
    <row r="1388" spans="1:3" x14ac:dyDescent="0.25">
      <c r="A1388" s="80">
        <v>7</v>
      </c>
      <c r="B1388" s="251">
        <v>1</v>
      </c>
      <c r="C1388" s="251">
        <v>0</v>
      </c>
    </row>
    <row r="1389" spans="1:3" x14ac:dyDescent="0.25">
      <c r="A1389" s="80">
        <v>3</v>
      </c>
      <c r="B1389" s="251">
        <v>1</v>
      </c>
      <c r="C1389" s="251">
        <v>0</v>
      </c>
    </row>
    <row r="1390" spans="1:3" x14ac:dyDescent="0.25">
      <c r="A1390" s="80">
        <v>1</v>
      </c>
      <c r="B1390" s="251">
        <v>1</v>
      </c>
      <c r="C1390" s="251">
        <v>0</v>
      </c>
    </row>
    <row r="1391" spans="1:3" x14ac:dyDescent="0.25">
      <c r="A1391" s="80">
        <v>8</v>
      </c>
      <c r="B1391" s="251">
        <v>1</v>
      </c>
      <c r="C1391" s="251">
        <v>0</v>
      </c>
    </row>
    <row r="1392" spans="1:3" x14ac:dyDescent="0.25">
      <c r="A1392" s="80">
        <v>1</v>
      </c>
      <c r="B1392" s="251">
        <v>1</v>
      </c>
      <c r="C1392" s="251">
        <v>1</v>
      </c>
    </row>
    <row r="1393" spans="1:3" x14ac:dyDescent="0.25">
      <c r="A1393" s="80">
        <v>0</v>
      </c>
      <c r="B1393" s="251">
        <v>1</v>
      </c>
      <c r="C1393" s="251">
        <v>0</v>
      </c>
    </row>
    <row r="1394" spans="1:3" x14ac:dyDescent="0.25">
      <c r="A1394" s="80">
        <v>8</v>
      </c>
      <c r="B1394" s="251">
        <v>2</v>
      </c>
      <c r="C1394" s="251">
        <v>0</v>
      </c>
    </row>
    <row r="1395" spans="1:3" x14ac:dyDescent="0.25">
      <c r="A1395" s="80">
        <v>7</v>
      </c>
      <c r="B1395" s="251">
        <v>1</v>
      </c>
      <c r="C1395" s="251">
        <v>0</v>
      </c>
    </row>
    <row r="1396" spans="1:3" x14ac:dyDescent="0.25">
      <c r="A1396" s="80">
        <v>0</v>
      </c>
      <c r="B1396" s="251">
        <v>1</v>
      </c>
      <c r="C1396" s="251">
        <v>0</v>
      </c>
    </row>
    <row r="1397" spans="1:3" x14ac:dyDescent="0.25">
      <c r="A1397" s="80">
        <v>7</v>
      </c>
      <c r="B1397" s="251">
        <v>2</v>
      </c>
      <c r="C1397" s="251">
        <v>1</v>
      </c>
    </row>
    <row r="1398" spans="1:3" x14ac:dyDescent="0.25">
      <c r="A1398" s="80">
        <v>2</v>
      </c>
      <c r="B1398" s="251">
        <v>2</v>
      </c>
      <c r="C1398" s="251">
        <v>1</v>
      </c>
    </row>
    <row r="1399" spans="1:3" x14ac:dyDescent="0.25">
      <c r="A1399" s="80">
        <v>3</v>
      </c>
      <c r="B1399" s="251">
        <v>1</v>
      </c>
      <c r="C1399" s="251">
        <v>0</v>
      </c>
    </row>
    <row r="1400" spans="1:3" x14ac:dyDescent="0.25">
      <c r="A1400" s="80">
        <v>7</v>
      </c>
      <c r="B1400" s="251">
        <v>1</v>
      </c>
      <c r="C1400" s="251">
        <v>0</v>
      </c>
    </row>
    <row r="1401" spans="1:3" x14ac:dyDescent="0.25">
      <c r="A1401" s="80">
        <v>9</v>
      </c>
      <c r="B1401" s="251">
        <v>1</v>
      </c>
      <c r="C1401" s="251">
        <v>0</v>
      </c>
    </row>
    <row r="1402" spans="1:3" x14ac:dyDescent="0.25">
      <c r="A1402" s="80">
        <v>2</v>
      </c>
      <c r="B1402" s="251">
        <v>2</v>
      </c>
      <c r="C1402" s="251">
        <v>0</v>
      </c>
    </row>
    <row r="1403" spans="1:3" x14ac:dyDescent="0.25">
      <c r="A1403" s="80">
        <v>9</v>
      </c>
      <c r="B1403" s="251">
        <v>2</v>
      </c>
      <c r="C1403" s="251">
        <v>0</v>
      </c>
    </row>
    <row r="1404" spans="1:3" x14ac:dyDescent="0.25">
      <c r="A1404" s="80">
        <v>0</v>
      </c>
      <c r="B1404" s="251">
        <v>2</v>
      </c>
      <c r="C1404" s="251">
        <v>0</v>
      </c>
    </row>
    <row r="1405" spans="1:3" x14ac:dyDescent="0.25">
      <c r="A1405" s="80">
        <v>8</v>
      </c>
      <c r="B1405" s="251">
        <v>1</v>
      </c>
      <c r="C1405" s="251">
        <v>0</v>
      </c>
    </row>
    <row r="1406" spans="1:3" x14ac:dyDescent="0.25">
      <c r="A1406" s="80">
        <v>9</v>
      </c>
      <c r="B1406" s="251">
        <v>1</v>
      </c>
      <c r="C1406" s="251">
        <v>0</v>
      </c>
    </row>
    <row r="1407" spans="1:3" x14ac:dyDescent="0.25">
      <c r="A1407" s="80">
        <v>7</v>
      </c>
      <c r="B1407" s="251">
        <v>1</v>
      </c>
      <c r="C1407" s="251">
        <v>0</v>
      </c>
    </row>
    <row r="1408" spans="1:3" x14ac:dyDescent="0.25">
      <c r="A1408" s="80">
        <v>2</v>
      </c>
      <c r="B1408" s="251">
        <v>2</v>
      </c>
      <c r="C1408" s="251">
        <v>0</v>
      </c>
    </row>
    <row r="1409" spans="1:3" x14ac:dyDescent="0.25">
      <c r="A1409" s="80">
        <v>3</v>
      </c>
      <c r="B1409" s="251">
        <v>1</v>
      </c>
      <c r="C1409" s="251">
        <v>0</v>
      </c>
    </row>
    <row r="1410" spans="1:3" x14ac:dyDescent="0.25">
      <c r="A1410" s="80">
        <v>2</v>
      </c>
      <c r="B1410" s="251">
        <v>1</v>
      </c>
      <c r="C1410" s="251">
        <v>0</v>
      </c>
    </row>
    <row r="1411" spans="1:3" x14ac:dyDescent="0.25">
      <c r="A1411" s="80">
        <v>9</v>
      </c>
      <c r="B1411" s="251">
        <v>1</v>
      </c>
      <c r="C1411" s="251">
        <v>0</v>
      </c>
    </row>
    <row r="1412" spans="1:3" x14ac:dyDescent="0.25">
      <c r="A1412" s="80">
        <v>8</v>
      </c>
      <c r="B1412" s="251">
        <v>1</v>
      </c>
      <c r="C1412" s="251">
        <v>0</v>
      </c>
    </row>
    <row r="1413" spans="1:3" x14ac:dyDescent="0.25">
      <c r="A1413" s="80">
        <v>0</v>
      </c>
      <c r="B1413" s="251">
        <v>1</v>
      </c>
      <c r="C1413" s="251">
        <v>0</v>
      </c>
    </row>
    <row r="1414" spans="1:3" x14ac:dyDescent="0.25">
      <c r="A1414" s="80">
        <v>8</v>
      </c>
      <c r="B1414" s="251">
        <v>1</v>
      </c>
      <c r="C1414" s="251">
        <v>0</v>
      </c>
    </row>
    <row r="1415" spans="1:3" x14ac:dyDescent="0.25">
      <c r="A1415" s="80">
        <v>2</v>
      </c>
      <c r="B1415" s="251">
        <v>2</v>
      </c>
      <c r="C1415" s="251">
        <v>0</v>
      </c>
    </row>
    <row r="1416" spans="1:3" x14ac:dyDescent="0.25">
      <c r="A1416" s="80">
        <v>14</v>
      </c>
      <c r="B1416" s="251">
        <v>1</v>
      </c>
      <c r="C1416" s="251">
        <v>0</v>
      </c>
    </row>
    <row r="1417" spans="1:3" x14ac:dyDescent="0.25">
      <c r="A1417" s="80">
        <v>1</v>
      </c>
      <c r="B1417" s="251">
        <v>1</v>
      </c>
      <c r="C1417" s="251">
        <v>0</v>
      </c>
    </row>
    <row r="1418" spans="1:3" x14ac:dyDescent="0.25">
      <c r="A1418" s="80">
        <v>13</v>
      </c>
      <c r="B1418" s="251">
        <v>1</v>
      </c>
      <c r="C1418" s="251">
        <v>0</v>
      </c>
    </row>
    <row r="1419" spans="1:3" x14ac:dyDescent="0.25">
      <c r="A1419" s="80">
        <v>2</v>
      </c>
      <c r="B1419" s="251">
        <v>1</v>
      </c>
      <c r="C1419" s="251">
        <v>0</v>
      </c>
    </row>
    <row r="1420" spans="1:3" x14ac:dyDescent="0.25">
      <c r="A1420" s="80">
        <v>3</v>
      </c>
      <c r="B1420" s="251">
        <v>1</v>
      </c>
      <c r="C1420" s="251">
        <v>0</v>
      </c>
    </row>
    <row r="1421" spans="1:3" x14ac:dyDescent="0.25">
      <c r="A1421" s="80">
        <v>3</v>
      </c>
      <c r="B1421" s="251">
        <v>2</v>
      </c>
      <c r="C1421" s="251">
        <v>0</v>
      </c>
    </row>
    <row r="1422" spans="1:3" x14ac:dyDescent="0.25">
      <c r="A1422" s="80">
        <v>3</v>
      </c>
      <c r="B1422" s="251">
        <v>1</v>
      </c>
      <c r="C1422" s="251">
        <v>0</v>
      </c>
    </row>
    <row r="1423" spans="1:3" x14ac:dyDescent="0.25">
      <c r="A1423" s="80">
        <v>8</v>
      </c>
      <c r="B1423" s="251">
        <v>1</v>
      </c>
      <c r="C1423" s="251">
        <v>0</v>
      </c>
    </row>
    <row r="1424" spans="1:3" x14ac:dyDescent="0.25">
      <c r="A1424" s="80">
        <v>2</v>
      </c>
      <c r="B1424" s="251">
        <v>2</v>
      </c>
      <c r="C1424" s="251">
        <v>0</v>
      </c>
    </row>
    <row r="1425" spans="1:3" x14ac:dyDescent="0.25">
      <c r="A1425" s="80">
        <v>2</v>
      </c>
      <c r="B1425" s="251">
        <v>1</v>
      </c>
      <c r="C1425" s="251">
        <v>0</v>
      </c>
    </row>
    <row r="1426" spans="1:3" x14ac:dyDescent="0.25">
      <c r="A1426" s="80">
        <v>7</v>
      </c>
      <c r="B1426" s="251">
        <v>1</v>
      </c>
      <c r="C1426" s="251">
        <v>0</v>
      </c>
    </row>
    <row r="1427" spans="1:3" x14ac:dyDescent="0.25">
      <c r="A1427" s="80">
        <v>7</v>
      </c>
      <c r="B1427" s="251">
        <v>2</v>
      </c>
      <c r="C1427" s="251">
        <v>0</v>
      </c>
    </row>
    <row r="1428" spans="1:3" x14ac:dyDescent="0.25">
      <c r="A1428" s="80">
        <v>2</v>
      </c>
      <c r="B1428" s="251">
        <v>1</v>
      </c>
      <c r="C1428" s="251">
        <v>0</v>
      </c>
    </row>
    <row r="1429" spans="1:3" x14ac:dyDescent="0.25">
      <c r="A1429" s="80">
        <v>0</v>
      </c>
      <c r="B1429" s="251">
        <v>1</v>
      </c>
      <c r="C1429" s="251">
        <v>0</v>
      </c>
    </row>
    <row r="1430" spans="1:3" x14ac:dyDescent="0.25">
      <c r="A1430" s="80">
        <v>2</v>
      </c>
      <c r="B1430" s="251">
        <v>1</v>
      </c>
      <c r="C1430" s="251">
        <v>0</v>
      </c>
    </row>
    <row r="1431" spans="1:3" x14ac:dyDescent="0.25">
      <c r="A1431" s="80">
        <v>7</v>
      </c>
      <c r="B1431" s="251">
        <v>1</v>
      </c>
      <c r="C1431" s="251">
        <v>0</v>
      </c>
    </row>
    <row r="1432" spans="1:3" x14ac:dyDescent="0.25">
      <c r="A1432" s="80">
        <v>16</v>
      </c>
      <c r="B1432" s="251">
        <v>1</v>
      </c>
      <c r="C1432" s="251">
        <v>0</v>
      </c>
    </row>
    <row r="1433" spans="1:3" x14ac:dyDescent="0.25">
      <c r="A1433" s="80">
        <v>10</v>
      </c>
      <c r="B1433" s="251">
        <v>1</v>
      </c>
      <c r="C1433" s="251">
        <v>0</v>
      </c>
    </row>
    <row r="1434" spans="1:3" x14ac:dyDescent="0.25">
      <c r="A1434" s="80">
        <v>11</v>
      </c>
      <c r="B1434" s="251">
        <v>2</v>
      </c>
      <c r="C1434" s="251">
        <v>0</v>
      </c>
    </row>
    <row r="1435" spans="1:3" x14ac:dyDescent="0.25">
      <c r="A1435" s="80">
        <v>3</v>
      </c>
      <c r="B1435" s="251">
        <v>2</v>
      </c>
      <c r="C1435" s="251">
        <v>0</v>
      </c>
    </row>
    <row r="1436" spans="1:3" x14ac:dyDescent="0.25">
      <c r="A1436" s="80">
        <v>8</v>
      </c>
      <c r="B1436" s="251">
        <v>1</v>
      </c>
      <c r="C1436" s="251">
        <v>0</v>
      </c>
    </row>
    <row r="1437" spans="1:3" x14ac:dyDescent="0.25">
      <c r="A1437" s="80">
        <v>3</v>
      </c>
      <c r="B1437" s="251">
        <v>2</v>
      </c>
      <c r="C1437" s="251">
        <v>0</v>
      </c>
    </row>
    <row r="1438" spans="1:3" x14ac:dyDescent="0.25">
      <c r="A1438" s="80">
        <v>2</v>
      </c>
      <c r="B1438" s="251">
        <v>2</v>
      </c>
      <c r="C1438" s="251">
        <v>0</v>
      </c>
    </row>
    <row r="1439" spans="1:3" x14ac:dyDescent="0.25">
      <c r="A1439" s="80">
        <v>0</v>
      </c>
      <c r="B1439" s="251">
        <v>1</v>
      </c>
      <c r="C1439" s="251">
        <v>0</v>
      </c>
    </row>
    <row r="1440" spans="1:3" x14ac:dyDescent="0.25">
      <c r="A1440" s="80">
        <v>0</v>
      </c>
      <c r="B1440" s="251">
        <v>1</v>
      </c>
      <c r="C1440" s="251">
        <v>1</v>
      </c>
    </row>
    <row r="1441" spans="1:3" x14ac:dyDescent="0.25">
      <c r="A1441" s="80">
        <v>7</v>
      </c>
      <c r="B1441" s="251">
        <v>1</v>
      </c>
      <c r="C1441" s="251">
        <v>0</v>
      </c>
    </row>
    <row r="1442" spans="1:3" x14ac:dyDescent="0.25">
      <c r="A1442" s="80">
        <v>2</v>
      </c>
      <c r="B1442" s="251">
        <v>1</v>
      </c>
      <c r="C1442" s="251">
        <v>0</v>
      </c>
    </row>
    <row r="1443" spans="1:3" x14ac:dyDescent="0.25">
      <c r="A1443" s="80">
        <v>12</v>
      </c>
      <c r="B1443" s="251">
        <v>1</v>
      </c>
      <c r="C1443" s="251">
        <v>0</v>
      </c>
    </row>
    <row r="1444" spans="1:3" x14ac:dyDescent="0.25">
      <c r="A1444" s="80">
        <v>2</v>
      </c>
      <c r="B1444" s="251">
        <v>2</v>
      </c>
      <c r="C1444" s="251">
        <v>1</v>
      </c>
    </row>
    <row r="1445" spans="1:3" x14ac:dyDescent="0.25">
      <c r="A1445" s="80">
        <v>6</v>
      </c>
      <c r="B1445" s="251">
        <v>1</v>
      </c>
      <c r="C1445" s="251">
        <v>0</v>
      </c>
    </row>
    <row r="1446" spans="1:3" x14ac:dyDescent="0.25">
      <c r="A1446" s="80">
        <v>9</v>
      </c>
      <c r="B1446" s="251">
        <v>1</v>
      </c>
      <c r="C1446" s="251">
        <v>1</v>
      </c>
    </row>
    <row r="1447" spans="1:3" x14ac:dyDescent="0.25">
      <c r="A1447" s="80">
        <v>7</v>
      </c>
      <c r="B1447" s="251">
        <v>1</v>
      </c>
      <c r="C1447" s="251">
        <v>0</v>
      </c>
    </row>
    <row r="1448" spans="1:3" x14ac:dyDescent="0.25">
      <c r="A1448" s="80">
        <v>7</v>
      </c>
      <c r="B1448" s="251">
        <v>1</v>
      </c>
      <c r="C1448" s="251">
        <v>0</v>
      </c>
    </row>
    <row r="1449" spans="1:3" x14ac:dyDescent="0.25">
      <c r="A1449" s="80">
        <v>12</v>
      </c>
      <c r="B1449" s="251">
        <v>1</v>
      </c>
      <c r="C1449" s="251">
        <v>0</v>
      </c>
    </row>
    <row r="1450" spans="1:3" x14ac:dyDescent="0.25">
      <c r="A1450" s="80">
        <v>4</v>
      </c>
      <c r="B1450" s="251">
        <v>1</v>
      </c>
      <c r="C1450" s="251">
        <v>0</v>
      </c>
    </row>
    <row r="1451" spans="1:3" x14ac:dyDescent="0.25">
      <c r="A1451" s="80">
        <v>2</v>
      </c>
      <c r="B1451" s="251">
        <v>1</v>
      </c>
      <c r="C1451" s="251">
        <v>0</v>
      </c>
    </row>
    <row r="1452" spans="1:3" x14ac:dyDescent="0.25">
      <c r="A1452" s="80">
        <v>0</v>
      </c>
      <c r="B1452" s="251">
        <v>2</v>
      </c>
      <c r="C1452" s="251">
        <v>0</v>
      </c>
    </row>
    <row r="1453" spans="1:3" x14ac:dyDescent="0.25">
      <c r="A1453" s="80">
        <v>7</v>
      </c>
      <c r="B1453" s="251">
        <v>1</v>
      </c>
      <c r="C1453" s="251">
        <v>0</v>
      </c>
    </row>
    <row r="1454" spans="1:3" x14ac:dyDescent="0.25">
      <c r="A1454" s="80">
        <v>3</v>
      </c>
      <c r="B1454" s="251">
        <v>1</v>
      </c>
      <c r="C1454" s="251">
        <v>1</v>
      </c>
    </row>
    <row r="1455" spans="1:3" x14ac:dyDescent="0.25">
      <c r="A1455" s="80">
        <v>3</v>
      </c>
      <c r="B1455" s="251">
        <v>1</v>
      </c>
      <c r="C1455" s="251">
        <v>0</v>
      </c>
    </row>
    <row r="1456" spans="1:3" x14ac:dyDescent="0.25">
      <c r="A1456" s="80">
        <v>3</v>
      </c>
      <c r="B1456" s="251">
        <v>1</v>
      </c>
      <c r="C1456" s="251">
        <v>0</v>
      </c>
    </row>
    <row r="1457" spans="1:3" x14ac:dyDescent="0.25">
      <c r="A1457" s="80">
        <v>2</v>
      </c>
      <c r="B1457" s="251">
        <v>1</v>
      </c>
      <c r="C1457" s="251">
        <v>0</v>
      </c>
    </row>
    <row r="1458" spans="1:3" x14ac:dyDescent="0.25">
      <c r="A1458" s="80">
        <v>2</v>
      </c>
      <c r="B1458" s="251">
        <v>2</v>
      </c>
      <c r="C1458" s="251">
        <v>0</v>
      </c>
    </row>
    <row r="1459" spans="1:3" x14ac:dyDescent="0.25">
      <c r="A1459" s="80">
        <v>3</v>
      </c>
      <c r="B1459" s="251">
        <v>1</v>
      </c>
      <c r="C1459" s="251">
        <v>0</v>
      </c>
    </row>
    <row r="1460" spans="1:3" x14ac:dyDescent="0.25">
      <c r="A1460" s="80">
        <v>3</v>
      </c>
      <c r="B1460" s="251">
        <v>1</v>
      </c>
      <c r="C1460" s="251">
        <v>0</v>
      </c>
    </row>
    <row r="1461" spans="1:3" x14ac:dyDescent="0.25">
      <c r="A1461" s="80">
        <v>3</v>
      </c>
      <c r="B1461" s="251">
        <v>2</v>
      </c>
      <c r="C1461" s="251">
        <v>0</v>
      </c>
    </row>
    <row r="1462" spans="1:3" x14ac:dyDescent="0.25">
      <c r="A1462" s="80">
        <v>4</v>
      </c>
      <c r="B1462" s="251">
        <v>1</v>
      </c>
      <c r="C1462" s="251">
        <v>0</v>
      </c>
    </row>
    <row r="1463" spans="1:3" x14ac:dyDescent="0.25">
      <c r="A1463" s="80">
        <v>2</v>
      </c>
      <c r="B1463" s="251">
        <v>2</v>
      </c>
      <c r="C1463" s="251">
        <v>1</v>
      </c>
    </row>
    <row r="1464" spans="1:3" x14ac:dyDescent="0.25">
      <c r="A1464" s="80">
        <v>9</v>
      </c>
      <c r="B1464" s="251">
        <v>1</v>
      </c>
      <c r="C1464" s="251">
        <v>0</v>
      </c>
    </row>
    <row r="1465" spans="1:3" x14ac:dyDescent="0.25">
      <c r="A1465" s="80">
        <v>4</v>
      </c>
      <c r="B1465" s="251">
        <v>1</v>
      </c>
      <c r="C1465" s="251">
        <v>0</v>
      </c>
    </row>
    <row r="1466" spans="1:3" x14ac:dyDescent="0.25">
      <c r="A1466" s="80">
        <v>2</v>
      </c>
      <c r="B1466" s="251">
        <v>1</v>
      </c>
      <c r="C1466" s="251">
        <v>0</v>
      </c>
    </row>
    <row r="1467" spans="1:3" x14ac:dyDescent="0.25">
      <c r="A1467" s="80">
        <v>2</v>
      </c>
      <c r="B1467" s="251">
        <v>1</v>
      </c>
      <c r="C1467" s="251">
        <v>0</v>
      </c>
    </row>
    <row r="1468" spans="1:3" x14ac:dyDescent="0.25">
      <c r="A1468" s="80">
        <v>7</v>
      </c>
      <c r="B1468" s="251">
        <v>1</v>
      </c>
      <c r="C1468" s="251">
        <v>0</v>
      </c>
    </row>
    <row r="1469" spans="1:3" x14ac:dyDescent="0.25">
      <c r="A1469" s="80">
        <v>2</v>
      </c>
      <c r="B1469" s="251">
        <v>2</v>
      </c>
      <c r="C1469" s="251">
        <v>0</v>
      </c>
    </row>
    <row r="1470" spans="1:3" x14ac:dyDescent="0.25">
      <c r="A1470" s="80">
        <v>6</v>
      </c>
      <c r="B1470" s="251">
        <v>1</v>
      </c>
      <c r="C1470" s="251">
        <v>0</v>
      </c>
    </row>
    <row r="1471" spans="1:3" x14ac:dyDescent="0.25">
      <c r="A1471" s="80">
        <v>3</v>
      </c>
      <c r="B1471" s="251">
        <v>1</v>
      </c>
      <c r="C1471" s="251">
        <v>0</v>
      </c>
    </row>
  </sheetData>
  <mergeCells count="5">
    <mergeCell ref="W15:AF28"/>
    <mergeCell ref="N52:R52"/>
    <mergeCell ref="N54:W54"/>
    <mergeCell ref="N53:W53"/>
    <mergeCell ref="E50:I5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931"/>
  <sheetViews>
    <sheetView zoomScale="50" zoomScaleNormal="50" workbookViewId="0">
      <selection activeCell="P737" sqref="P737"/>
    </sheetView>
  </sheetViews>
  <sheetFormatPr defaultRowHeight="15" x14ac:dyDescent="0.25"/>
  <cols>
    <col min="1" max="1" width="10.140625" customWidth="1"/>
    <col min="2" max="2" width="19.7109375" style="2" customWidth="1"/>
    <col min="3" max="3" width="11.140625" customWidth="1"/>
    <col min="4" max="4" width="16.140625" bestFit="1" customWidth="1"/>
    <col min="5" max="5" width="17.140625" style="2" customWidth="1"/>
  </cols>
  <sheetData>
    <row r="1" spans="1:49" x14ac:dyDescent="0.25">
      <c r="A1" s="250" t="s">
        <v>0</v>
      </c>
      <c r="B1" s="250" t="s">
        <v>81</v>
      </c>
      <c r="C1" s="250" t="s">
        <v>54</v>
      </c>
      <c r="D1" s="250" t="s">
        <v>13</v>
      </c>
      <c r="E1" s="250" t="s">
        <v>79</v>
      </c>
    </row>
    <row r="2" spans="1:49" x14ac:dyDescent="0.25">
      <c r="A2" s="80">
        <v>41</v>
      </c>
      <c r="B2" s="251">
        <v>3</v>
      </c>
      <c r="C2" s="80">
        <v>2</v>
      </c>
      <c r="D2" s="80">
        <v>1</v>
      </c>
      <c r="E2" s="251">
        <v>1</v>
      </c>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row>
    <row r="3" spans="1:49" x14ac:dyDescent="0.25">
      <c r="A3" s="80">
        <v>49</v>
      </c>
      <c r="B3" s="251">
        <v>2</v>
      </c>
      <c r="C3" s="80">
        <v>2</v>
      </c>
      <c r="D3" s="80">
        <v>3</v>
      </c>
      <c r="E3" s="251">
        <v>0</v>
      </c>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row>
    <row r="4" spans="1:49" x14ac:dyDescent="0.25">
      <c r="A4" s="80">
        <v>37</v>
      </c>
      <c r="B4" s="251">
        <v>3</v>
      </c>
      <c r="C4" s="80">
        <v>1</v>
      </c>
      <c r="D4" s="80">
        <v>3</v>
      </c>
      <c r="E4" s="251">
        <v>1</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row>
    <row r="5" spans="1:49" x14ac:dyDescent="0.25">
      <c r="A5" s="80">
        <v>33</v>
      </c>
      <c r="B5" s="251">
        <v>2</v>
      </c>
      <c r="C5" s="80">
        <v>1</v>
      </c>
      <c r="D5" s="80">
        <v>3</v>
      </c>
      <c r="E5" s="251">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row>
    <row r="6" spans="1:49" x14ac:dyDescent="0.25">
      <c r="A6" s="80">
        <v>27</v>
      </c>
      <c r="B6" s="251">
        <v>2</v>
      </c>
      <c r="C6" s="80">
        <v>1</v>
      </c>
      <c r="D6" s="80">
        <v>3</v>
      </c>
      <c r="E6" s="251">
        <v>0</v>
      </c>
      <c r="F6" s="28"/>
      <c r="G6" s="77" t="s">
        <v>134</v>
      </c>
      <c r="H6" s="7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t="s">
        <v>163</v>
      </c>
      <c r="AJ6" s="28"/>
      <c r="AK6" s="28"/>
      <c r="AL6" s="28"/>
      <c r="AM6" s="28"/>
      <c r="AN6" s="28" t="s">
        <v>168</v>
      </c>
      <c r="AO6" s="28"/>
      <c r="AP6" s="28"/>
      <c r="AQ6" s="28"/>
      <c r="AR6" s="28"/>
      <c r="AS6" s="28"/>
      <c r="AT6" s="28"/>
      <c r="AU6" s="28"/>
      <c r="AV6" s="28"/>
      <c r="AW6" s="28"/>
    </row>
    <row r="7" spans="1:49" x14ac:dyDescent="0.25">
      <c r="A7" s="80">
        <v>32</v>
      </c>
      <c r="B7" s="251">
        <v>3</v>
      </c>
      <c r="C7" s="80">
        <v>1</v>
      </c>
      <c r="D7" s="80">
        <v>2</v>
      </c>
      <c r="E7" s="251">
        <v>0</v>
      </c>
      <c r="F7" s="28"/>
      <c r="G7" s="70"/>
      <c r="H7" s="70"/>
      <c r="I7" s="70"/>
      <c r="J7" s="70"/>
      <c r="K7" s="70"/>
      <c r="L7" s="70"/>
      <c r="M7" s="70"/>
      <c r="N7" s="70"/>
      <c r="O7" s="70"/>
      <c r="P7" s="70"/>
      <c r="Q7" s="70"/>
      <c r="R7" s="70"/>
      <c r="S7" s="70"/>
      <c r="T7" s="70"/>
      <c r="U7" s="28"/>
      <c r="V7" s="28"/>
      <c r="W7" s="28"/>
      <c r="X7" s="28"/>
      <c r="Y7" s="28"/>
      <c r="Z7" s="28"/>
      <c r="AA7" s="28"/>
      <c r="AB7" s="28"/>
      <c r="AC7" s="28"/>
      <c r="AD7" s="28"/>
      <c r="AE7" s="28"/>
      <c r="AF7" s="28"/>
      <c r="AG7" s="28"/>
      <c r="AH7" s="28"/>
      <c r="AI7" s="28"/>
      <c r="AJ7" s="71"/>
      <c r="AK7" s="71"/>
      <c r="AL7" s="28"/>
      <c r="AM7" s="28"/>
      <c r="AN7" s="70"/>
      <c r="AO7" s="70"/>
      <c r="AP7" s="70"/>
      <c r="AQ7" s="70"/>
      <c r="AR7" s="70"/>
      <c r="AS7" s="70"/>
      <c r="AT7" s="70"/>
      <c r="AU7" s="70"/>
      <c r="AV7" s="28"/>
      <c r="AW7" s="28"/>
    </row>
    <row r="8" spans="1:49" x14ac:dyDescent="0.25">
      <c r="A8" s="80">
        <v>59</v>
      </c>
      <c r="B8" s="251">
        <v>2</v>
      </c>
      <c r="C8" s="80">
        <v>1</v>
      </c>
      <c r="D8" s="80">
        <v>2</v>
      </c>
      <c r="E8" s="251">
        <v>0</v>
      </c>
      <c r="F8" s="28"/>
      <c r="G8" s="227" t="str">
        <f>A1</f>
        <v>Age</v>
      </c>
      <c r="H8" s="228" t="str">
        <f t="shared" ref="H8:J8" si="0">B1</f>
        <v>MaritalStatus_dummy</v>
      </c>
      <c r="I8" s="228" t="str">
        <f t="shared" si="0"/>
        <v>JobLevel</v>
      </c>
      <c r="J8" s="228" t="str">
        <f t="shared" si="0"/>
        <v>WorkLifeBalance</v>
      </c>
      <c r="K8" s="228" t="s">
        <v>135</v>
      </c>
      <c r="L8" s="228" t="s">
        <v>136</v>
      </c>
      <c r="M8" s="228" t="s">
        <v>95</v>
      </c>
      <c r="N8" s="228" t="s">
        <v>137</v>
      </c>
      <c r="O8" s="228" t="s">
        <v>138</v>
      </c>
      <c r="P8" s="228" t="s">
        <v>139</v>
      </c>
      <c r="Q8" s="228" t="s">
        <v>140</v>
      </c>
      <c r="R8" s="228" t="s">
        <v>141</v>
      </c>
      <c r="S8" s="228" t="s">
        <v>142</v>
      </c>
      <c r="T8" s="229" t="s">
        <v>143</v>
      </c>
      <c r="U8" s="28"/>
      <c r="V8" s="28" t="s">
        <v>144</v>
      </c>
      <c r="W8" s="28"/>
      <c r="X8" s="28" t="s">
        <v>145</v>
      </c>
      <c r="Y8" s="58">
        <f>K721*LN(K721/M721)+L721*LN(L721/M721)</f>
        <v>-649.29135041532697</v>
      </c>
      <c r="Z8" s="28"/>
      <c r="AA8" s="28" t="s">
        <v>155</v>
      </c>
      <c r="AB8" s="28"/>
      <c r="AC8" s="28"/>
      <c r="AD8" s="28"/>
      <c r="AE8" s="28"/>
      <c r="AF8" s="28"/>
      <c r="AG8" s="28" t="s">
        <v>162</v>
      </c>
      <c r="AH8" s="28"/>
      <c r="AI8" s="28"/>
      <c r="AJ8" s="71" t="s">
        <v>164</v>
      </c>
      <c r="AK8" s="71" t="s">
        <v>165</v>
      </c>
      <c r="AL8" s="28"/>
      <c r="AM8" s="28"/>
      <c r="AN8" s="227" t="s">
        <v>138</v>
      </c>
      <c r="AO8" s="228" t="s">
        <v>136</v>
      </c>
      <c r="AP8" s="228" t="s">
        <v>135</v>
      </c>
      <c r="AQ8" s="228" t="s">
        <v>169</v>
      </c>
      <c r="AR8" s="228" t="s">
        <v>170</v>
      </c>
      <c r="AS8" s="228" t="s">
        <v>171</v>
      </c>
      <c r="AT8" s="228" t="s">
        <v>172</v>
      </c>
      <c r="AU8" s="229" t="s">
        <v>173</v>
      </c>
      <c r="AV8" s="28"/>
      <c r="AW8" s="28"/>
    </row>
    <row r="9" spans="1:49" x14ac:dyDescent="0.25">
      <c r="A9" s="80">
        <v>30</v>
      </c>
      <c r="B9" s="251">
        <v>1</v>
      </c>
      <c r="C9" s="80">
        <v>1</v>
      </c>
      <c r="D9" s="80">
        <v>3</v>
      </c>
      <c r="E9" s="251">
        <v>0</v>
      </c>
      <c r="F9" s="28"/>
      <c r="G9" s="33">
        <f t="array" ref="G9:L720">[1]!LogitSummary(A2:E1471)</f>
        <v>18</v>
      </c>
      <c r="H9" s="28">
        <v>3</v>
      </c>
      <c r="I9" s="28">
        <v>1</v>
      </c>
      <c r="J9" s="28">
        <v>1</v>
      </c>
      <c r="K9" s="52">
        <v>0</v>
      </c>
      <c r="L9" s="28">
        <v>1</v>
      </c>
      <c r="M9" s="53">
        <f>K9+L9</f>
        <v>1</v>
      </c>
      <c r="N9" s="28">
        <f>IF(M9=0,"",K9/M9)</f>
        <v>0</v>
      </c>
      <c r="O9" s="28">
        <f>1/(1+EXP(-$V$10-MMULT(G9:J9,$V$11:$V$14)))</f>
        <v>0.51061991616022462</v>
      </c>
      <c r="P9" s="49">
        <f>M9*O9</f>
        <v>0.51061991616022462</v>
      </c>
      <c r="Q9" s="51">
        <f>M9-P9</f>
        <v>0.48938008383977538</v>
      </c>
      <c r="R9" s="49">
        <f>IFERROR(M9*(N9*LN(O9)+(1-N9)*LN(1-O9)),0)</f>
        <v>-0.71461582385726052</v>
      </c>
      <c r="S9" s="51">
        <f>100*IF(O9&gt;=$AJ$15,K9/M9,L9/M9)</f>
        <v>0</v>
      </c>
      <c r="T9" s="34">
        <f>IFERROR((K9-P9)^2/P9+(L9-Q9)^2/Q9,0)</f>
        <v>1.0434015053367052</v>
      </c>
      <c r="U9" s="28"/>
      <c r="V9" s="28"/>
      <c r="W9" s="28"/>
      <c r="X9" s="28" t="s">
        <v>146</v>
      </c>
      <c r="Y9" s="60">
        <f>R721</f>
        <v>-601.08736475238845</v>
      </c>
      <c r="Z9" s="28"/>
      <c r="AA9" s="49">
        <f t="array" ref="AA9:AE13">MINVERSE(MMULT(TRANSPOSE([1]!DESIGN(G9:J720)),O9:O720*(1-O9:O720)*M9:M720*[1]!DESIGN(G9:J720)))</f>
        <v>0.24338287642371237</v>
      </c>
      <c r="AB9" s="50">
        <v>-2.8672220863072157E-3</v>
      </c>
      <c r="AC9" s="50">
        <v>-2.7883686429207914E-2</v>
      </c>
      <c r="AD9" s="50">
        <v>-3.6893695023886323E-4</v>
      </c>
      <c r="AE9" s="51">
        <v>-2.7833838223092221E-2</v>
      </c>
      <c r="AF9" s="28"/>
      <c r="AG9" s="58">
        <f t="array" ref="AG9:AG13">MMULT(AA9:AE13,MMULT(TRANSPOSE([1]!DESIGN(G9:J720)),M9:M720*(N9:N720-O9:O720)))</f>
        <v>-4.0950470103040482E-15</v>
      </c>
      <c r="AH9" s="28"/>
      <c r="AI9" s="28" t="s">
        <v>139</v>
      </c>
      <c r="AJ9" s="68">
        <f>SUMIF(O9:O720,"&gt;="&amp;AJ15,K9:K720)</f>
        <v>120</v>
      </c>
      <c r="AK9" s="51">
        <f>SUMIF(O9:O720,"&gt;="&amp;AJ15,L9:L720)</f>
        <v>283</v>
      </c>
      <c r="AL9" s="28">
        <f>AJ9+AK9</f>
        <v>403</v>
      </c>
      <c r="AM9" s="28"/>
      <c r="AN9" s="33"/>
      <c r="AO9" s="28"/>
      <c r="AP9" s="28"/>
      <c r="AQ9" s="28">
        <v>0</v>
      </c>
      <c r="AR9" s="28">
        <v>0</v>
      </c>
      <c r="AS9" s="28">
        <f>1-AQ9/AQ$721</f>
        <v>1</v>
      </c>
      <c r="AT9" s="28">
        <f>1-AR9/AR$721</f>
        <v>1</v>
      </c>
      <c r="AU9" s="34">
        <f>(AS9-AS10)*AT9</f>
        <v>8.110300081103361E-4</v>
      </c>
      <c r="AV9" s="28"/>
      <c r="AW9" s="28"/>
    </row>
    <row r="10" spans="1:49" x14ac:dyDescent="0.25">
      <c r="A10" s="80">
        <v>38</v>
      </c>
      <c r="B10" s="251">
        <v>3</v>
      </c>
      <c r="C10" s="80">
        <v>3</v>
      </c>
      <c r="D10" s="80">
        <v>3</v>
      </c>
      <c r="E10" s="251">
        <v>0</v>
      </c>
      <c r="F10" s="28"/>
      <c r="G10" s="33">
        <v>18</v>
      </c>
      <c r="H10" s="28">
        <v>3</v>
      </c>
      <c r="I10" s="28">
        <v>1</v>
      </c>
      <c r="J10" s="28">
        <v>3</v>
      </c>
      <c r="K10" s="52">
        <v>3</v>
      </c>
      <c r="L10" s="28">
        <v>2</v>
      </c>
      <c r="M10" s="53">
        <f t="shared" ref="M10:M73" si="1">K10+L10</f>
        <v>5</v>
      </c>
      <c r="N10" s="28">
        <f t="shared" ref="N10:N73" si="2">IF(M10=0,"",K10/M10)</f>
        <v>0.6</v>
      </c>
      <c r="O10" s="28">
        <f t="shared" ref="O10:O73" si="3">1/(1+EXP(-$V$10-MMULT(G10:J10,$V$11:$V$14)))</f>
        <v>0.38850226818625566</v>
      </c>
      <c r="P10" s="52">
        <f t="shared" ref="P10:P73" si="4">M10*O10</f>
        <v>1.9425113409312784</v>
      </c>
      <c r="Q10" s="53">
        <f t="shared" ref="Q10:Q73" si="5">M10-P10</f>
        <v>3.0574886590687216</v>
      </c>
      <c r="R10" s="52">
        <f t="shared" ref="R10:R73" si="6">IFERROR(M10*(N10*LN(O10)+(1-N10)*LN(1-O10)),0)</f>
        <v>-3.8200568787804272</v>
      </c>
      <c r="S10" s="53">
        <f t="shared" ref="S10:S73" si="7">100*IF(O10&gt;=$AJ$15,K10/M10,L10/M10)</f>
        <v>60</v>
      </c>
      <c r="T10" s="34">
        <f t="shared" ref="T10:T73" si="8">IFERROR((K10-P10)^2/P10+(L10-Q10)^2/Q10,0)</f>
        <v>0.94144081690658732</v>
      </c>
      <c r="U10" s="28"/>
      <c r="V10" s="58">
        <f t="array" ref="V10:V14">[1]!LogitCoeff(G9:L720,,,,,20)</f>
        <v>-0.57333074232183845</v>
      </c>
      <c r="W10" s="28"/>
      <c r="X10" s="28"/>
      <c r="Y10" s="28"/>
      <c r="Z10" s="28"/>
      <c r="AA10" s="52">
        <v>-2.8672220863072027E-3</v>
      </c>
      <c r="AB10" s="28">
        <v>9.3359317409487879E-5</v>
      </c>
      <c r="AC10" s="28">
        <v>7.9508531717228893E-5</v>
      </c>
      <c r="AD10" s="28">
        <v>-3.9576160048232701E-4</v>
      </c>
      <c r="AE10" s="53">
        <v>5.9076604433471686E-5</v>
      </c>
      <c r="AF10" s="28"/>
      <c r="AG10" s="59">
        <v>1.9015599903789368E-17</v>
      </c>
      <c r="AH10" s="28"/>
      <c r="AI10" s="28" t="s">
        <v>140</v>
      </c>
      <c r="AJ10" s="54">
        <f>AJ11-AJ9</f>
        <v>117</v>
      </c>
      <c r="AK10" s="67">
        <f>AK11-AK9</f>
        <v>950</v>
      </c>
      <c r="AL10" s="28">
        <f t="shared" ref="AL10:AL11" si="9">AJ10+AK10</f>
        <v>1067</v>
      </c>
      <c r="AM10" s="28"/>
      <c r="AN10" s="33">
        <f t="array" ref="AN10:AP721">[1]!SelectCols(K9:O720,"5,2,1",1)</f>
        <v>1.5303815976413414E-2</v>
      </c>
      <c r="AO10" s="28">
        <v>1</v>
      </c>
      <c r="AP10" s="28">
        <v>0</v>
      </c>
      <c r="AQ10" s="28">
        <f>AQ9+AO10</f>
        <v>1</v>
      </c>
      <c r="AR10" s="28">
        <f>AR9+AP10</f>
        <v>0</v>
      </c>
      <c r="AS10" s="28">
        <f t="shared" ref="AS10:AS73" si="10">1-AQ10/AQ$721</f>
        <v>0.99918896999188966</v>
      </c>
      <c r="AT10" s="28">
        <f t="shared" ref="AT10:AT73" si="11">1-AR10/AR$721</f>
        <v>1</v>
      </c>
      <c r="AU10" s="34">
        <f t="shared" ref="AU10:AU73" si="12">(AS10-AS11)*AT10</f>
        <v>8.1103000811022508E-4</v>
      </c>
      <c r="AV10" s="28"/>
      <c r="AW10" s="28"/>
    </row>
    <row r="11" spans="1:49" x14ac:dyDescent="0.25">
      <c r="A11" s="80">
        <v>36</v>
      </c>
      <c r="B11" s="251">
        <v>2</v>
      </c>
      <c r="C11" s="80">
        <v>2</v>
      </c>
      <c r="D11" s="80">
        <v>2</v>
      </c>
      <c r="E11" s="251">
        <v>0</v>
      </c>
      <c r="F11" s="28"/>
      <c r="G11" s="33">
        <v>18</v>
      </c>
      <c r="H11" s="28">
        <v>3</v>
      </c>
      <c r="I11" s="28">
        <v>1</v>
      </c>
      <c r="J11" s="28">
        <v>4</v>
      </c>
      <c r="K11" s="52">
        <v>1</v>
      </c>
      <c r="L11" s="28">
        <v>1</v>
      </c>
      <c r="M11" s="53">
        <f t="shared" si="1"/>
        <v>2</v>
      </c>
      <c r="N11" s="28">
        <f t="shared" si="2"/>
        <v>0.5</v>
      </c>
      <c r="O11" s="28">
        <f t="shared" si="3"/>
        <v>0.33144398062527031</v>
      </c>
      <c r="P11" s="52">
        <f t="shared" si="4"/>
        <v>0.66288796125054061</v>
      </c>
      <c r="Q11" s="53">
        <f t="shared" si="5"/>
        <v>1.3371120387494595</v>
      </c>
      <c r="R11" s="52">
        <f t="shared" si="6"/>
        <v>-1.5069315585271175</v>
      </c>
      <c r="S11" s="53">
        <f t="shared" si="7"/>
        <v>50</v>
      </c>
      <c r="T11" s="34">
        <f t="shared" si="8"/>
        <v>0.25643103718384203</v>
      </c>
      <c r="U11" s="28"/>
      <c r="V11" s="59">
        <v>-2.7348201507480758E-2</v>
      </c>
      <c r="W11" s="28"/>
      <c r="X11" s="28" t="s">
        <v>147</v>
      </c>
      <c r="Y11" s="58">
        <f>2*(Y9-Y8)</f>
        <v>96.407971325877043</v>
      </c>
      <c r="Z11" s="28"/>
      <c r="AA11" s="52">
        <v>-2.7883686429208077E-2</v>
      </c>
      <c r="AB11" s="28">
        <v>7.9508531717234151E-5</v>
      </c>
      <c r="AC11" s="28">
        <v>1.1298350067934844E-2</v>
      </c>
      <c r="AD11" s="28">
        <v>7.1147701363151952E-5</v>
      </c>
      <c r="AE11" s="53">
        <v>-3.9212713003028871E-4</v>
      </c>
      <c r="AF11" s="28"/>
      <c r="AG11" s="59">
        <v>6.2063806273768193E-16</v>
      </c>
      <c r="AH11" s="28"/>
      <c r="AI11" s="28"/>
      <c r="AJ11" s="28">
        <f>K721</f>
        <v>237</v>
      </c>
      <c r="AK11" s="28">
        <f>L721</f>
        <v>1233</v>
      </c>
      <c r="AL11" s="28">
        <f t="shared" si="9"/>
        <v>1470</v>
      </c>
      <c r="AM11" s="28"/>
      <c r="AN11" s="33">
        <v>1.6590647392258774E-2</v>
      </c>
      <c r="AO11" s="28">
        <v>1</v>
      </c>
      <c r="AP11" s="28">
        <v>0</v>
      </c>
      <c r="AQ11" s="28">
        <f t="shared" ref="AQ11:AQ74" si="13">AQ10+AO11</f>
        <v>2</v>
      </c>
      <c r="AR11" s="28">
        <f t="shared" ref="AR11:AR74" si="14">AR10+AP11</f>
        <v>0</v>
      </c>
      <c r="AS11" s="28">
        <f t="shared" si="10"/>
        <v>0.99837793998377944</v>
      </c>
      <c r="AT11" s="28">
        <f t="shared" si="11"/>
        <v>1</v>
      </c>
      <c r="AU11" s="34">
        <f t="shared" si="12"/>
        <v>8.110300081103361E-4</v>
      </c>
      <c r="AV11" s="28"/>
      <c r="AW11" s="28"/>
    </row>
    <row r="12" spans="1:49" x14ac:dyDescent="0.25">
      <c r="A12" s="80">
        <v>35</v>
      </c>
      <c r="B12" s="251">
        <v>2</v>
      </c>
      <c r="C12" s="80">
        <v>1</v>
      </c>
      <c r="D12" s="80">
        <v>3</v>
      </c>
      <c r="E12" s="251">
        <v>0</v>
      </c>
      <c r="F12" s="28"/>
      <c r="G12" s="33">
        <v>19</v>
      </c>
      <c r="H12" s="28">
        <v>3</v>
      </c>
      <c r="I12" s="28">
        <v>1</v>
      </c>
      <c r="J12" s="28">
        <v>2</v>
      </c>
      <c r="K12" s="52">
        <v>2</v>
      </c>
      <c r="L12" s="28">
        <v>0</v>
      </c>
      <c r="M12" s="53">
        <f t="shared" si="1"/>
        <v>2</v>
      </c>
      <c r="N12" s="28">
        <f t="shared" si="2"/>
        <v>1</v>
      </c>
      <c r="O12" s="28">
        <f t="shared" si="3"/>
        <v>0.44203398352142742</v>
      </c>
      <c r="P12" s="52">
        <f t="shared" si="4"/>
        <v>0.88406796704285484</v>
      </c>
      <c r="Q12" s="53">
        <f t="shared" si="5"/>
        <v>1.1159320329571452</v>
      </c>
      <c r="R12" s="52">
        <f t="shared" si="6"/>
        <v>-1.632737028129831</v>
      </c>
      <c r="S12" s="53">
        <f t="shared" si="7"/>
        <v>100</v>
      </c>
      <c r="T12" s="34">
        <f t="shared" si="8"/>
        <v>2.5245390050492595</v>
      </c>
      <c r="U12" s="28"/>
      <c r="V12" s="59">
        <v>0.57828009483980702</v>
      </c>
      <c r="W12" s="28"/>
      <c r="X12" s="28" t="s">
        <v>97</v>
      </c>
      <c r="Y12" s="59">
        <f>COUNT(G9:J9)</f>
        <v>4</v>
      </c>
      <c r="Z12" s="28"/>
      <c r="AA12" s="52">
        <v>-3.6893695023888361E-4</v>
      </c>
      <c r="AB12" s="28">
        <v>-3.957616004823269E-4</v>
      </c>
      <c r="AC12" s="28">
        <v>7.1147701363160313E-5</v>
      </c>
      <c r="AD12" s="28">
        <v>8.8490232059049313E-3</v>
      </c>
      <c r="AE12" s="53">
        <v>-4.8352052481946093E-4</v>
      </c>
      <c r="AF12" s="28"/>
      <c r="AG12" s="59">
        <v>7.4758041072613656E-17</v>
      </c>
      <c r="AH12" s="28"/>
      <c r="AI12" s="28"/>
      <c r="AJ12" s="28"/>
      <c r="AK12" s="28"/>
      <c r="AL12" s="28"/>
      <c r="AM12" s="28"/>
      <c r="AN12" s="33">
        <v>1.7876585848617187E-2</v>
      </c>
      <c r="AO12" s="28">
        <v>1</v>
      </c>
      <c r="AP12" s="28">
        <v>0</v>
      </c>
      <c r="AQ12" s="28">
        <f t="shared" si="13"/>
        <v>3</v>
      </c>
      <c r="AR12" s="28">
        <f t="shared" si="14"/>
        <v>0</v>
      </c>
      <c r="AS12" s="28">
        <f t="shared" si="10"/>
        <v>0.9975669099756691</v>
      </c>
      <c r="AT12" s="28">
        <f t="shared" si="11"/>
        <v>1</v>
      </c>
      <c r="AU12" s="34">
        <f t="shared" si="12"/>
        <v>8.110300081103361E-4</v>
      </c>
      <c r="AV12" s="28"/>
      <c r="AW12" s="28"/>
    </row>
    <row r="13" spans="1:49" x14ac:dyDescent="0.25">
      <c r="A13" s="80">
        <v>29</v>
      </c>
      <c r="B13" s="251">
        <v>3</v>
      </c>
      <c r="C13" s="80">
        <v>2</v>
      </c>
      <c r="D13" s="80">
        <v>3</v>
      </c>
      <c r="E13" s="251">
        <v>0</v>
      </c>
      <c r="F13" s="28"/>
      <c r="G13" s="33">
        <v>19</v>
      </c>
      <c r="H13" s="28">
        <v>3</v>
      </c>
      <c r="I13" s="28">
        <v>1</v>
      </c>
      <c r="J13" s="28">
        <v>3</v>
      </c>
      <c r="K13" s="52">
        <v>0</v>
      </c>
      <c r="L13" s="28">
        <v>3</v>
      </c>
      <c r="M13" s="53">
        <f t="shared" si="1"/>
        <v>3</v>
      </c>
      <c r="N13" s="28">
        <f t="shared" si="2"/>
        <v>0</v>
      </c>
      <c r="O13" s="28">
        <f t="shared" si="3"/>
        <v>0.38202535713788588</v>
      </c>
      <c r="P13" s="52">
        <f t="shared" si="4"/>
        <v>1.1460760714136575</v>
      </c>
      <c r="Q13" s="53">
        <f t="shared" si="5"/>
        <v>1.8539239285863425</v>
      </c>
      <c r="R13" s="52">
        <f t="shared" si="6"/>
        <v>-1.4439235600010769</v>
      </c>
      <c r="S13" s="53">
        <f t="shared" si="7"/>
        <v>0</v>
      </c>
      <c r="T13" s="34">
        <f t="shared" si="8"/>
        <v>1.8545681196653505</v>
      </c>
      <c r="U13" s="28"/>
      <c r="V13" s="59">
        <v>-0.37870671467377287</v>
      </c>
      <c r="W13" s="28"/>
      <c r="X13" s="28" t="s">
        <v>148</v>
      </c>
      <c r="Y13" s="59">
        <f>_xlfn.CHISQ.DIST.RT(Y11,Y12)</f>
        <v>5.7184101821115721E-20</v>
      </c>
      <c r="Z13" s="28"/>
      <c r="AA13" s="54">
        <v>-2.7833838223092228E-2</v>
      </c>
      <c r="AB13" s="55">
        <v>5.9076604433471876E-5</v>
      </c>
      <c r="AC13" s="55">
        <v>-3.9212713003028855E-4</v>
      </c>
      <c r="AD13" s="55">
        <v>-4.8352052481945903E-4</v>
      </c>
      <c r="AE13" s="56">
        <v>1.0255423697404828E-2</v>
      </c>
      <c r="AF13" s="28"/>
      <c r="AG13" s="60">
        <v>7.4769287663035303E-16</v>
      </c>
      <c r="AH13" s="28"/>
      <c r="AI13" s="28" t="s">
        <v>166</v>
      </c>
      <c r="AJ13" s="64">
        <f>AJ9/AJ11</f>
        <v>0.50632911392405067</v>
      </c>
      <c r="AK13" s="65">
        <f>AK10/AK11</f>
        <v>0.7704785077047851</v>
      </c>
      <c r="AL13" s="83">
        <f>(AJ9+AK10)/AL11</f>
        <v>0.72789115646258506</v>
      </c>
      <c r="AM13" s="28"/>
      <c r="AN13" s="33">
        <v>1.7949912596606124E-2</v>
      </c>
      <c r="AO13" s="28">
        <v>1</v>
      </c>
      <c r="AP13" s="28">
        <v>0</v>
      </c>
      <c r="AQ13" s="28">
        <f t="shared" si="13"/>
        <v>4</v>
      </c>
      <c r="AR13" s="28">
        <f t="shared" si="14"/>
        <v>0</v>
      </c>
      <c r="AS13" s="28">
        <f t="shared" si="10"/>
        <v>0.99675587996755877</v>
      </c>
      <c r="AT13" s="28">
        <f t="shared" si="11"/>
        <v>1</v>
      </c>
      <c r="AU13" s="34">
        <f t="shared" si="12"/>
        <v>8.1103000811022508E-4</v>
      </c>
      <c r="AV13" s="28"/>
      <c r="AW13" s="28"/>
    </row>
    <row r="14" spans="1:49" x14ac:dyDescent="0.25">
      <c r="A14" s="80">
        <v>31</v>
      </c>
      <c r="B14" s="251">
        <v>1</v>
      </c>
      <c r="C14" s="80">
        <v>1</v>
      </c>
      <c r="D14" s="80">
        <v>2</v>
      </c>
      <c r="E14" s="251">
        <v>0</v>
      </c>
      <c r="F14" s="28"/>
      <c r="G14" s="33">
        <v>19</v>
      </c>
      <c r="H14" s="28">
        <v>3</v>
      </c>
      <c r="I14" s="28">
        <v>1</v>
      </c>
      <c r="J14" s="28">
        <v>4</v>
      </c>
      <c r="K14" s="52">
        <v>4</v>
      </c>
      <c r="L14" s="28">
        <v>0</v>
      </c>
      <c r="M14" s="53">
        <f t="shared" si="1"/>
        <v>4</v>
      </c>
      <c r="N14" s="28">
        <f t="shared" si="2"/>
        <v>1</v>
      </c>
      <c r="O14" s="28">
        <f t="shared" si="3"/>
        <v>0.32541210470884224</v>
      </c>
      <c r="P14" s="52">
        <f t="shared" si="4"/>
        <v>1.301648418835369</v>
      </c>
      <c r="Q14" s="53">
        <f t="shared" si="5"/>
        <v>2.6983515811646308</v>
      </c>
      <c r="R14" s="52">
        <f t="shared" si="6"/>
        <v>-4.4906515416602995</v>
      </c>
      <c r="S14" s="53">
        <f t="shared" si="7"/>
        <v>100</v>
      </c>
      <c r="T14" s="34">
        <f t="shared" si="8"/>
        <v>8.2921057395174085</v>
      </c>
      <c r="U14" s="28"/>
      <c r="V14" s="60">
        <v>-0.24804914606149536</v>
      </c>
      <c r="W14" s="28"/>
      <c r="X14" s="28" t="s">
        <v>149</v>
      </c>
      <c r="Y14" s="82">
        <v>0.05</v>
      </c>
      <c r="Z14" s="28"/>
      <c r="AA14" s="28"/>
      <c r="AB14" s="28"/>
      <c r="AC14" s="28"/>
      <c r="AD14" s="28"/>
      <c r="AE14" s="28"/>
      <c r="AF14" s="28"/>
      <c r="AG14" s="28"/>
      <c r="AH14" s="28"/>
      <c r="AI14" s="28"/>
      <c r="AJ14" s="28"/>
      <c r="AK14" s="28"/>
      <c r="AL14" s="28"/>
      <c r="AM14" s="28"/>
      <c r="AN14" s="33">
        <v>1.8473104852106032E-2</v>
      </c>
      <c r="AO14" s="28">
        <v>1</v>
      </c>
      <c r="AP14" s="28">
        <v>0</v>
      </c>
      <c r="AQ14" s="28">
        <f t="shared" si="13"/>
        <v>5</v>
      </c>
      <c r="AR14" s="28">
        <f t="shared" si="14"/>
        <v>0</v>
      </c>
      <c r="AS14" s="28">
        <f t="shared" si="10"/>
        <v>0.99594484995944854</v>
      </c>
      <c r="AT14" s="28">
        <f t="shared" si="11"/>
        <v>1</v>
      </c>
      <c r="AU14" s="34">
        <f t="shared" si="12"/>
        <v>8.110300081103361E-4</v>
      </c>
      <c r="AV14" s="28"/>
      <c r="AW14" s="28"/>
    </row>
    <row r="15" spans="1:49" x14ac:dyDescent="0.25">
      <c r="A15" s="80">
        <v>34</v>
      </c>
      <c r="B15" s="251">
        <v>1</v>
      </c>
      <c r="C15" s="80">
        <v>1</v>
      </c>
      <c r="D15" s="80">
        <v>3</v>
      </c>
      <c r="E15" s="251">
        <v>0</v>
      </c>
      <c r="F15" s="28"/>
      <c r="G15" s="33">
        <v>20</v>
      </c>
      <c r="H15" s="28">
        <v>3</v>
      </c>
      <c r="I15" s="28">
        <v>1</v>
      </c>
      <c r="J15" s="28">
        <v>2</v>
      </c>
      <c r="K15" s="52">
        <v>1</v>
      </c>
      <c r="L15" s="28">
        <v>1</v>
      </c>
      <c r="M15" s="53">
        <f t="shared" si="1"/>
        <v>2</v>
      </c>
      <c r="N15" s="28">
        <f t="shared" si="2"/>
        <v>0.5</v>
      </c>
      <c r="O15" s="28">
        <f t="shared" si="3"/>
        <v>0.43529991971023269</v>
      </c>
      <c r="P15" s="52">
        <f t="shared" si="4"/>
        <v>0.87059983942046537</v>
      </c>
      <c r="Q15" s="53">
        <f t="shared" si="5"/>
        <v>1.1294001605795345</v>
      </c>
      <c r="R15" s="52">
        <f t="shared" si="6"/>
        <v>-1.403180534992954</v>
      </c>
      <c r="S15" s="53">
        <f t="shared" si="7"/>
        <v>50</v>
      </c>
      <c r="T15" s="34">
        <f t="shared" si="8"/>
        <v>3.4059102403365987E-2</v>
      </c>
      <c r="U15" s="28"/>
      <c r="V15" s="28"/>
      <c r="W15" s="28"/>
      <c r="X15" s="28" t="s">
        <v>150</v>
      </c>
      <c r="Y15" s="61" t="str">
        <f>IF(Y13&lt;Y14,"yes","no")</f>
        <v>yes</v>
      </c>
      <c r="Z15" s="28"/>
      <c r="AA15" s="28"/>
      <c r="AB15" s="28"/>
      <c r="AC15" s="28"/>
      <c r="AD15" s="28"/>
      <c r="AE15" s="28"/>
      <c r="AF15" s="28"/>
      <c r="AG15" s="28"/>
      <c r="AH15" s="28"/>
      <c r="AI15" s="28" t="s">
        <v>167</v>
      </c>
      <c r="AJ15" s="66">
        <v>0.21</v>
      </c>
      <c r="AK15" s="28"/>
      <c r="AL15" s="28"/>
      <c r="AM15" s="28"/>
      <c r="AN15" s="33">
        <v>1.8862648395276915E-2</v>
      </c>
      <c r="AO15" s="28">
        <v>1</v>
      </c>
      <c r="AP15" s="28">
        <v>0</v>
      </c>
      <c r="AQ15" s="28">
        <f t="shared" si="13"/>
        <v>6</v>
      </c>
      <c r="AR15" s="28">
        <f t="shared" si="14"/>
        <v>0</v>
      </c>
      <c r="AS15" s="28">
        <f t="shared" si="10"/>
        <v>0.99513381995133821</v>
      </c>
      <c r="AT15" s="28">
        <f t="shared" si="11"/>
        <v>1</v>
      </c>
      <c r="AU15" s="34">
        <f t="shared" si="12"/>
        <v>1.6220600162205612E-3</v>
      </c>
      <c r="AV15" s="28"/>
      <c r="AW15" s="28"/>
    </row>
    <row r="16" spans="1:49" ht="15" customHeight="1" x14ac:dyDescent="0.25">
      <c r="A16" s="80">
        <v>28</v>
      </c>
      <c r="B16" s="251">
        <v>3</v>
      </c>
      <c r="C16" s="80">
        <v>1</v>
      </c>
      <c r="D16" s="80">
        <v>3</v>
      </c>
      <c r="E16" s="251">
        <v>1</v>
      </c>
      <c r="F16" s="28"/>
      <c r="G16" s="33">
        <v>20</v>
      </c>
      <c r="H16" s="28">
        <v>3</v>
      </c>
      <c r="I16" s="28">
        <v>1</v>
      </c>
      <c r="J16" s="28">
        <v>3</v>
      </c>
      <c r="K16" s="52">
        <v>5</v>
      </c>
      <c r="L16" s="28">
        <v>3</v>
      </c>
      <c r="M16" s="53">
        <f t="shared" si="1"/>
        <v>8</v>
      </c>
      <c r="N16" s="28">
        <f t="shared" si="2"/>
        <v>0.625</v>
      </c>
      <c r="O16" s="28">
        <f t="shared" si="3"/>
        <v>0.37559010322867775</v>
      </c>
      <c r="P16" s="52">
        <f t="shared" si="4"/>
        <v>3.004720825829422</v>
      </c>
      <c r="Q16" s="53">
        <f t="shared" si="5"/>
        <v>4.9952791741705784</v>
      </c>
      <c r="R16" s="52">
        <f t="shared" si="6"/>
        <v>-6.3091291273819143</v>
      </c>
      <c r="S16" s="53">
        <f t="shared" si="7"/>
        <v>62.5</v>
      </c>
      <c r="T16" s="34">
        <f t="shared" si="8"/>
        <v>2.1219416346189588</v>
      </c>
      <c r="U16" s="28"/>
      <c r="V16" s="28"/>
      <c r="W16" s="28"/>
      <c r="X16" s="28"/>
      <c r="Y16" s="28"/>
      <c r="Z16" s="28"/>
      <c r="AG16" s="28"/>
      <c r="AH16" s="28"/>
      <c r="AI16" s="28"/>
      <c r="AJ16" s="28"/>
      <c r="AK16" s="28"/>
      <c r="AL16" s="28"/>
      <c r="AM16" s="28"/>
      <c r="AN16" s="33">
        <v>2.0021009649089521E-2</v>
      </c>
      <c r="AO16" s="28">
        <v>2</v>
      </c>
      <c r="AP16" s="28">
        <v>0</v>
      </c>
      <c r="AQ16" s="28">
        <f t="shared" si="13"/>
        <v>8</v>
      </c>
      <c r="AR16" s="28">
        <f t="shared" si="14"/>
        <v>0</v>
      </c>
      <c r="AS16" s="28">
        <f t="shared" si="10"/>
        <v>0.99351175993511764</v>
      </c>
      <c r="AT16" s="28">
        <f t="shared" si="11"/>
        <v>1</v>
      </c>
      <c r="AU16" s="34">
        <f t="shared" si="12"/>
        <v>8.110300081103361E-4</v>
      </c>
      <c r="AV16" s="28"/>
      <c r="AW16" s="28"/>
    </row>
    <row r="17" spans="1:49" ht="15" customHeight="1" x14ac:dyDescent="0.25">
      <c r="A17" s="80">
        <v>29</v>
      </c>
      <c r="B17" s="251">
        <v>1</v>
      </c>
      <c r="C17" s="80">
        <v>3</v>
      </c>
      <c r="D17" s="80">
        <v>3</v>
      </c>
      <c r="E17" s="251">
        <v>0</v>
      </c>
      <c r="F17" s="28"/>
      <c r="G17" s="33">
        <v>20</v>
      </c>
      <c r="H17" s="28">
        <v>3</v>
      </c>
      <c r="I17" s="28">
        <v>1</v>
      </c>
      <c r="J17" s="28">
        <v>4</v>
      </c>
      <c r="K17" s="52">
        <v>0</v>
      </c>
      <c r="L17" s="28">
        <v>1</v>
      </c>
      <c r="M17" s="53">
        <f t="shared" si="1"/>
        <v>1</v>
      </c>
      <c r="N17" s="28">
        <f t="shared" si="2"/>
        <v>0</v>
      </c>
      <c r="O17" s="28">
        <f t="shared" si="3"/>
        <v>0.31943755189401313</v>
      </c>
      <c r="P17" s="52">
        <f t="shared" si="4"/>
        <v>0.31943755189401313</v>
      </c>
      <c r="Q17" s="53">
        <f t="shared" si="5"/>
        <v>0.68056244810598687</v>
      </c>
      <c r="R17" s="52">
        <f t="shared" si="6"/>
        <v>-0.38483569312750959</v>
      </c>
      <c r="S17" s="53">
        <f t="shared" si="7"/>
        <v>0</v>
      </c>
      <c r="T17" s="34">
        <f t="shared" si="8"/>
        <v>0.46937287354453883</v>
      </c>
      <c r="U17" s="28"/>
      <c r="V17" s="28"/>
      <c r="W17" s="28"/>
      <c r="X17" s="28" t="s">
        <v>151</v>
      </c>
      <c r="Y17" s="58">
        <f>1-Y9/Y8</f>
        <v>7.4240917628279335E-2</v>
      </c>
      <c r="Z17" s="28"/>
      <c r="AA17" s="260" t="s">
        <v>228</v>
      </c>
      <c r="AB17" s="261"/>
      <c r="AC17" s="261"/>
      <c r="AD17" s="261"/>
      <c r="AE17" s="261"/>
      <c r="AF17" s="261"/>
      <c r="AG17" s="261"/>
      <c r="AH17" s="261"/>
      <c r="AI17" s="261"/>
      <c r="AJ17" s="261"/>
      <c r="AK17" s="261"/>
      <c r="AL17" s="266"/>
      <c r="AM17" s="28"/>
      <c r="AN17" s="33">
        <v>2.1162452412788236E-2</v>
      </c>
      <c r="AO17" s="28">
        <v>1</v>
      </c>
      <c r="AP17" s="28">
        <v>0</v>
      </c>
      <c r="AQ17" s="28">
        <f t="shared" si="13"/>
        <v>9</v>
      </c>
      <c r="AR17" s="28">
        <f t="shared" si="14"/>
        <v>0</v>
      </c>
      <c r="AS17" s="28">
        <f t="shared" si="10"/>
        <v>0.99270072992700731</v>
      </c>
      <c r="AT17" s="28">
        <f t="shared" si="11"/>
        <v>1</v>
      </c>
      <c r="AU17" s="34">
        <f t="shared" si="12"/>
        <v>8.110300081103361E-4</v>
      </c>
      <c r="AV17" s="28"/>
      <c r="AW17" s="28"/>
    </row>
    <row r="18" spans="1:49" ht="15" customHeight="1" x14ac:dyDescent="0.25">
      <c r="A18" s="80">
        <v>32</v>
      </c>
      <c r="B18" s="251">
        <v>1</v>
      </c>
      <c r="C18" s="80">
        <v>1</v>
      </c>
      <c r="D18" s="80">
        <v>2</v>
      </c>
      <c r="E18" s="251">
        <v>0</v>
      </c>
      <c r="F18" s="28"/>
      <c r="G18" s="33">
        <v>21</v>
      </c>
      <c r="H18" s="28">
        <v>3</v>
      </c>
      <c r="I18" s="28">
        <v>1</v>
      </c>
      <c r="J18" s="28">
        <v>1</v>
      </c>
      <c r="K18" s="52">
        <v>1</v>
      </c>
      <c r="L18" s="28">
        <v>0</v>
      </c>
      <c r="M18" s="53">
        <f t="shared" si="1"/>
        <v>1</v>
      </c>
      <c r="N18" s="28">
        <f t="shared" si="2"/>
        <v>1</v>
      </c>
      <c r="O18" s="28">
        <f t="shared" si="3"/>
        <v>0.49011165192327361</v>
      </c>
      <c r="P18" s="52">
        <f t="shared" si="4"/>
        <v>0.49011165192327361</v>
      </c>
      <c r="Q18" s="53">
        <f t="shared" si="5"/>
        <v>0.50988834807672645</v>
      </c>
      <c r="R18" s="52">
        <f t="shared" si="6"/>
        <v>-0.71312205276594964</v>
      </c>
      <c r="S18" s="53">
        <f t="shared" si="7"/>
        <v>100</v>
      </c>
      <c r="T18" s="34">
        <f t="shared" si="8"/>
        <v>1.0403514098794551</v>
      </c>
      <c r="U18" s="28"/>
      <c r="V18" s="28"/>
      <c r="W18" s="28"/>
      <c r="X18" s="28" t="s">
        <v>152</v>
      </c>
      <c r="Y18" s="59">
        <f>1-EXP((-2/M721)*(Y9-Y8))</f>
        <v>6.3479300185483867E-2</v>
      </c>
      <c r="Z18" s="28"/>
      <c r="AA18" s="262"/>
      <c r="AB18" s="263"/>
      <c r="AC18" s="263"/>
      <c r="AD18" s="263"/>
      <c r="AE18" s="263"/>
      <c r="AF18" s="263"/>
      <c r="AG18" s="263"/>
      <c r="AH18" s="263"/>
      <c r="AI18" s="263"/>
      <c r="AJ18" s="263"/>
      <c r="AK18" s="263"/>
      <c r="AL18" s="268"/>
      <c r="AM18" s="28"/>
      <c r="AN18" s="33">
        <v>2.232564143479249E-2</v>
      </c>
      <c r="AO18" s="28">
        <v>1</v>
      </c>
      <c r="AP18" s="28">
        <v>0</v>
      </c>
      <c r="AQ18" s="28">
        <f t="shared" si="13"/>
        <v>10</v>
      </c>
      <c r="AR18" s="28">
        <f t="shared" si="14"/>
        <v>0</v>
      </c>
      <c r="AS18" s="28">
        <f t="shared" si="10"/>
        <v>0.99188969991889697</v>
      </c>
      <c r="AT18" s="28">
        <f t="shared" si="11"/>
        <v>1</v>
      </c>
      <c r="AU18" s="34">
        <f t="shared" si="12"/>
        <v>8.1103000811022508E-4</v>
      </c>
      <c r="AV18" s="28"/>
      <c r="AW18" s="28"/>
    </row>
    <row r="19" spans="1:49" x14ac:dyDescent="0.25">
      <c r="A19" s="80">
        <v>22</v>
      </c>
      <c r="B19" s="251">
        <v>1</v>
      </c>
      <c r="C19" s="80">
        <v>1</v>
      </c>
      <c r="D19" s="80">
        <v>2</v>
      </c>
      <c r="E19" s="251">
        <v>0</v>
      </c>
      <c r="F19" s="28"/>
      <c r="G19" s="33">
        <v>21</v>
      </c>
      <c r="H19" s="28">
        <v>3</v>
      </c>
      <c r="I19" s="28">
        <v>1</v>
      </c>
      <c r="J19" s="28">
        <v>2</v>
      </c>
      <c r="K19" s="52">
        <v>2</v>
      </c>
      <c r="L19" s="28">
        <v>1</v>
      </c>
      <c r="M19" s="53">
        <f t="shared" si="1"/>
        <v>3</v>
      </c>
      <c r="N19" s="28">
        <f t="shared" si="2"/>
        <v>0.66666666666666663</v>
      </c>
      <c r="O19" s="28">
        <f t="shared" si="3"/>
        <v>0.42858964324667798</v>
      </c>
      <c r="P19" s="52">
        <f t="shared" si="4"/>
        <v>1.2857689297400339</v>
      </c>
      <c r="Q19" s="53">
        <f t="shared" si="5"/>
        <v>1.7142310702599661</v>
      </c>
      <c r="R19" s="52">
        <f t="shared" si="6"/>
        <v>-2.2541583848880027</v>
      </c>
      <c r="S19" s="53">
        <f t="shared" si="7"/>
        <v>66.666666666666657</v>
      </c>
      <c r="T19" s="34">
        <f t="shared" si="8"/>
        <v>0.69433081975430233</v>
      </c>
      <c r="U19" s="28"/>
      <c r="V19" s="28"/>
      <c r="W19" s="28"/>
      <c r="X19" s="28" t="s">
        <v>153</v>
      </c>
      <c r="Y19" s="60">
        <f>Y18/(1-EXP(2*Y8/M721))</f>
        <v>0.10821183986041834</v>
      </c>
      <c r="Z19" s="28"/>
      <c r="AA19" s="262"/>
      <c r="AB19" s="263"/>
      <c r="AC19" s="263"/>
      <c r="AD19" s="263"/>
      <c r="AE19" s="263"/>
      <c r="AF19" s="263"/>
      <c r="AG19" s="263"/>
      <c r="AH19" s="263"/>
      <c r="AI19" s="263"/>
      <c r="AJ19" s="263"/>
      <c r="AK19" s="263"/>
      <c r="AL19" s="268"/>
      <c r="AM19" s="28"/>
      <c r="AN19" s="33">
        <v>2.2659421402679601E-2</v>
      </c>
      <c r="AO19" s="28">
        <v>1</v>
      </c>
      <c r="AP19" s="28">
        <v>0</v>
      </c>
      <c r="AQ19" s="28">
        <f t="shared" si="13"/>
        <v>11</v>
      </c>
      <c r="AR19" s="28">
        <f t="shared" si="14"/>
        <v>0</v>
      </c>
      <c r="AS19" s="28">
        <f t="shared" si="10"/>
        <v>0.99107866991078675</v>
      </c>
      <c r="AT19" s="28">
        <f t="shared" si="11"/>
        <v>1</v>
      </c>
      <c r="AU19" s="34">
        <f t="shared" si="12"/>
        <v>1.6220600162206722E-3</v>
      </c>
      <c r="AV19" s="28"/>
      <c r="AW19" s="28"/>
    </row>
    <row r="20" spans="1:49" ht="15" customHeight="1" x14ac:dyDescent="0.25">
      <c r="A20" s="80">
        <v>53</v>
      </c>
      <c r="B20" s="251">
        <v>2</v>
      </c>
      <c r="C20" s="80">
        <v>4</v>
      </c>
      <c r="D20" s="80">
        <v>3</v>
      </c>
      <c r="E20" s="251">
        <v>0</v>
      </c>
      <c r="F20" s="28"/>
      <c r="G20" s="33">
        <v>21</v>
      </c>
      <c r="H20" s="28">
        <v>3</v>
      </c>
      <c r="I20" s="28">
        <v>1</v>
      </c>
      <c r="J20" s="28">
        <v>3</v>
      </c>
      <c r="K20" s="52">
        <v>3</v>
      </c>
      <c r="L20" s="28">
        <v>4</v>
      </c>
      <c r="M20" s="53">
        <f t="shared" si="1"/>
        <v>7</v>
      </c>
      <c r="N20" s="28">
        <f t="shared" si="2"/>
        <v>0.42857142857142855</v>
      </c>
      <c r="O20" s="28">
        <f t="shared" si="3"/>
        <v>0.36919848856952364</v>
      </c>
      <c r="P20" s="52">
        <f t="shared" si="4"/>
        <v>2.5843894199866657</v>
      </c>
      <c r="Q20" s="53">
        <f t="shared" si="5"/>
        <v>4.4156105800133343</v>
      </c>
      <c r="R20" s="52">
        <f t="shared" si="6"/>
        <v>-4.8323187218524781</v>
      </c>
      <c r="S20" s="53">
        <f t="shared" si="7"/>
        <v>42.857142857142854</v>
      </c>
      <c r="T20" s="34">
        <f t="shared" si="8"/>
        <v>0.10595525710014432</v>
      </c>
      <c r="U20" s="28"/>
      <c r="V20" s="28"/>
      <c r="W20" s="28"/>
      <c r="X20" s="28"/>
      <c r="Y20" s="28"/>
      <c r="Z20" s="28"/>
      <c r="AA20" s="262"/>
      <c r="AB20" s="263"/>
      <c r="AC20" s="263"/>
      <c r="AD20" s="263"/>
      <c r="AE20" s="263"/>
      <c r="AF20" s="263"/>
      <c r="AG20" s="263"/>
      <c r="AH20" s="263"/>
      <c r="AI20" s="263"/>
      <c r="AJ20" s="263"/>
      <c r="AK20" s="263"/>
      <c r="AL20" s="268"/>
      <c r="AM20" s="28"/>
      <c r="AN20" s="33">
        <v>2.2794537012699932E-2</v>
      </c>
      <c r="AO20" s="28">
        <v>2</v>
      </c>
      <c r="AP20" s="28">
        <v>0</v>
      </c>
      <c r="AQ20" s="28">
        <f t="shared" si="13"/>
        <v>13</v>
      </c>
      <c r="AR20" s="28">
        <f t="shared" si="14"/>
        <v>0</v>
      </c>
      <c r="AS20" s="28">
        <f t="shared" si="10"/>
        <v>0.98945660989456607</v>
      </c>
      <c r="AT20" s="28">
        <f t="shared" si="11"/>
        <v>1</v>
      </c>
      <c r="AU20" s="34">
        <f t="shared" si="12"/>
        <v>8.1103000811022508E-4</v>
      </c>
      <c r="AV20" s="28"/>
      <c r="AW20" s="28"/>
    </row>
    <row r="21" spans="1:49" x14ac:dyDescent="0.25">
      <c r="A21" s="80">
        <v>38</v>
      </c>
      <c r="B21" s="251">
        <v>3</v>
      </c>
      <c r="C21" s="80">
        <v>1</v>
      </c>
      <c r="D21" s="80">
        <v>3</v>
      </c>
      <c r="E21" s="251">
        <v>0</v>
      </c>
      <c r="F21" s="28"/>
      <c r="G21" s="33">
        <v>21</v>
      </c>
      <c r="H21" s="28">
        <v>3</v>
      </c>
      <c r="I21" s="28">
        <v>1</v>
      </c>
      <c r="J21" s="28">
        <v>4</v>
      </c>
      <c r="K21" s="52">
        <v>0</v>
      </c>
      <c r="L21" s="28">
        <v>2</v>
      </c>
      <c r="M21" s="53">
        <f t="shared" si="1"/>
        <v>2</v>
      </c>
      <c r="N21" s="28">
        <f t="shared" si="2"/>
        <v>0</v>
      </c>
      <c r="O21" s="28">
        <f t="shared" si="3"/>
        <v>0.31352171087684638</v>
      </c>
      <c r="P21" s="52">
        <f t="shared" si="4"/>
        <v>0.62704342175369276</v>
      </c>
      <c r="Q21" s="53">
        <f t="shared" si="5"/>
        <v>1.3729565782463071</v>
      </c>
      <c r="R21" s="52">
        <f t="shared" si="6"/>
        <v>-0.75236135946420768</v>
      </c>
      <c r="S21" s="53">
        <f t="shared" si="7"/>
        <v>0</v>
      </c>
      <c r="T21" s="34">
        <f t="shared" si="8"/>
        <v>0.91342061604689984</v>
      </c>
      <c r="U21" s="28"/>
      <c r="V21" s="28"/>
      <c r="W21" s="28"/>
      <c r="X21" s="28" t="s">
        <v>154</v>
      </c>
      <c r="Y21" s="58">
        <f>T721</f>
        <v>837.42619518196875</v>
      </c>
      <c r="Z21" s="28"/>
      <c r="AA21" s="262"/>
      <c r="AB21" s="263"/>
      <c r="AC21" s="263"/>
      <c r="AD21" s="263"/>
      <c r="AE21" s="263"/>
      <c r="AF21" s="263"/>
      <c r="AG21" s="263"/>
      <c r="AH21" s="263"/>
      <c r="AI21" s="263"/>
      <c r="AJ21" s="263"/>
      <c r="AK21" s="263"/>
      <c r="AL21" s="268"/>
      <c r="AM21" s="28"/>
      <c r="AN21" s="33">
        <v>2.2887566263278591E-2</v>
      </c>
      <c r="AO21" s="28">
        <v>1</v>
      </c>
      <c r="AP21" s="28">
        <v>0</v>
      </c>
      <c r="AQ21" s="28">
        <f t="shared" si="13"/>
        <v>14</v>
      </c>
      <c r="AR21" s="28">
        <f t="shared" si="14"/>
        <v>0</v>
      </c>
      <c r="AS21" s="28">
        <f t="shared" si="10"/>
        <v>0.98864557988645585</v>
      </c>
      <c r="AT21" s="28">
        <f t="shared" si="11"/>
        <v>1</v>
      </c>
      <c r="AU21" s="34">
        <f t="shared" si="12"/>
        <v>2.4330900243308973E-3</v>
      </c>
      <c r="AV21" s="28"/>
      <c r="AW21" s="28"/>
    </row>
    <row r="22" spans="1:49" x14ac:dyDescent="0.25">
      <c r="A22" s="80">
        <v>24</v>
      </c>
      <c r="B22" s="251">
        <v>1</v>
      </c>
      <c r="C22" s="80">
        <v>2</v>
      </c>
      <c r="D22" s="80">
        <v>2</v>
      </c>
      <c r="E22" s="251">
        <v>0</v>
      </c>
      <c r="F22" s="28"/>
      <c r="G22" s="33">
        <v>22</v>
      </c>
      <c r="H22" s="28">
        <v>1</v>
      </c>
      <c r="I22" s="28">
        <v>1</v>
      </c>
      <c r="J22" s="28">
        <v>2</v>
      </c>
      <c r="K22" s="52">
        <v>0</v>
      </c>
      <c r="L22" s="28">
        <v>2</v>
      </c>
      <c r="M22" s="53">
        <f t="shared" si="1"/>
        <v>2</v>
      </c>
      <c r="N22" s="28">
        <f t="shared" si="2"/>
        <v>0</v>
      </c>
      <c r="O22" s="28">
        <f t="shared" si="3"/>
        <v>0.18671228550949689</v>
      </c>
      <c r="P22" s="52">
        <f t="shared" si="4"/>
        <v>0.37342457101899379</v>
      </c>
      <c r="Q22" s="53">
        <f t="shared" si="5"/>
        <v>1.6265754289810062</v>
      </c>
      <c r="R22" s="52">
        <f t="shared" si="6"/>
        <v>-0.41334067935443242</v>
      </c>
      <c r="S22" s="53">
        <f t="shared" si="7"/>
        <v>100</v>
      </c>
      <c r="T22" s="34">
        <f t="shared" si="8"/>
        <v>0.45915432431305264</v>
      </c>
      <c r="U22" s="28"/>
      <c r="V22" s="28"/>
      <c r="W22" s="28"/>
      <c r="X22" s="28" t="s">
        <v>97</v>
      </c>
      <c r="Y22" s="59">
        <f>COUNT(M9:M720)-2</f>
        <v>710</v>
      </c>
      <c r="Z22" s="28"/>
      <c r="AA22" s="262"/>
      <c r="AB22" s="263"/>
      <c r="AC22" s="263"/>
      <c r="AD22" s="263"/>
      <c r="AE22" s="263"/>
      <c r="AF22" s="263"/>
      <c r="AG22" s="263"/>
      <c r="AH22" s="263"/>
      <c r="AI22" s="263"/>
      <c r="AJ22" s="263"/>
      <c r="AK22" s="263"/>
      <c r="AL22" s="268"/>
      <c r="AM22" s="28"/>
      <c r="AN22" s="33">
        <v>2.2930439399166797E-2</v>
      </c>
      <c r="AO22" s="28">
        <v>3</v>
      </c>
      <c r="AP22" s="28">
        <v>0</v>
      </c>
      <c r="AQ22" s="28">
        <f t="shared" si="13"/>
        <v>17</v>
      </c>
      <c r="AR22" s="28">
        <f t="shared" si="14"/>
        <v>0</v>
      </c>
      <c r="AS22" s="28">
        <f t="shared" si="10"/>
        <v>0.98621248986212495</v>
      </c>
      <c r="AT22" s="28">
        <f t="shared" si="11"/>
        <v>1</v>
      </c>
      <c r="AU22" s="34">
        <f t="shared" si="12"/>
        <v>8.110300081103361E-4</v>
      </c>
      <c r="AV22" s="28"/>
      <c r="AW22" s="28"/>
    </row>
    <row r="23" spans="1:49" x14ac:dyDescent="0.25">
      <c r="A23" s="80">
        <v>36</v>
      </c>
      <c r="B23" s="251">
        <v>3</v>
      </c>
      <c r="C23" s="80">
        <v>1</v>
      </c>
      <c r="D23" s="80">
        <v>3</v>
      </c>
      <c r="E23" s="251">
        <v>1</v>
      </c>
      <c r="F23" s="28"/>
      <c r="G23" s="33">
        <v>22</v>
      </c>
      <c r="H23" s="28">
        <v>2</v>
      </c>
      <c r="I23" s="28">
        <v>1</v>
      </c>
      <c r="J23" s="28">
        <v>2</v>
      </c>
      <c r="K23" s="52">
        <v>0</v>
      </c>
      <c r="L23" s="28">
        <v>2</v>
      </c>
      <c r="M23" s="53">
        <f t="shared" si="1"/>
        <v>2</v>
      </c>
      <c r="N23" s="28">
        <f t="shared" si="2"/>
        <v>0</v>
      </c>
      <c r="O23" s="28">
        <f t="shared" si="3"/>
        <v>0.29044248384204896</v>
      </c>
      <c r="P23" s="52">
        <f t="shared" si="4"/>
        <v>0.58088496768409792</v>
      </c>
      <c r="Q23" s="53">
        <f t="shared" si="5"/>
        <v>1.4191150323159021</v>
      </c>
      <c r="R23" s="52">
        <f t="shared" si="6"/>
        <v>-0.68622743981191181</v>
      </c>
      <c r="S23" s="53">
        <f t="shared" si="7"/>
        <v>0</v>
      </c>
      <c r="T23" s="34">
        <f t="shared" si="8"/>
        <v>0.81865804315543322</v>
      </c>
      <c r="U23" s="28"/>
      <c r="V23" s="28"/>
      <c r="W23" s="28"/>
      <c r="X23" s="28" t="s">
        <v>148</v>
      </c>
      <c r="Y23" s="59">
        <f>_xlfn.CHISQ.DIST.RT(Y21,Y22)</f>
        <v>6.5100861690935608E-4</v>
      </c>
      <c r="Z23" s="28"/>
      <c r="AA23" s="262"/>
      <c r="AB23" s="263"/>
      <c r="AC23" s="263"/>
      <c r="AD23" s="263"/>
      <c r="AE23" s="263"/>
      <c r="AF23" s="263"/>
      <c r="AG23" s="263"/>
      <c r="AH23" s="263"/>
      <c r="AI23" s="263"/>
      <c r="AJ23" s="263"/>
      <c r="AK23" s="263"/>
      <c r="AL23" s="268"/>
      <c r="AM23" s="28"/>
      <c r="AN23" s="33">
        <v>2.3411733107532532E-2</v>
      </c>
      <c r="AO23" s="28">
        <v>1</v>
      </c>
      <c r="AP23" s="28">
        <v>0</v>
      </c>
      <c r="AQ23" s="28">
        <f t="shared" si="13"/>
        <v>18</v>
      </c>
      <c r="AR23" s="28">
        <f t="shared" si="14"/>
        <v>0</v>
      </c>
      <c r="AS23" s="28">
        <f t="shared" si="10"/>
        <v>0.98540145985401462</v>
      </c>
      <c r="AT23" s="28">
        <f t="shared" si="11"/>
        <v>1</v>
      </c>
      <c r="AU23" s="34">
        <f t="shared" si="12"/>
        <v>8.110300081103361E-4</v>
      </c>
      <c r="AV23" s="28"/>
      <c r="AW23" s="28"/>
    </row>
    <row r="24" spans="1:49" x14ac:dyDescent="0.25">
      <c r="A24" s="80">
        <v>34</v>
      </c>
      <c r="B24" s="251">
        <v>3</v>
      </c>
      <c r="C24" s="80">
        <v>3</v>
      </c>
      <c r="D24" s="80">
        <v>3</v>
      </c>
      <c r="E24" s="251">
        <v>0</v>
      </c>
      <c r="F24" s="28"/>
      <c r="G24" s="33">
        <v>22</v>
      </c>
      <c r="H24" s="28">
        <v>2</v>
      </c>
      <c r="I24" s="28">
        <v>1</v>
      </c>
      <c r="J24" s="28">
        <v>3</v>
      </c>
      <c r="K24" s="52">
        <v>2</v>
      </c>
      <c r="L24" s="28">
        <v>4</v>
      </c>
      <c r="M24" s="53">
        <f t="shared" si="1"/>
        <v>6</v>
      </c>
      <c r="N24" s="28">
        <f t="shared" si="2"/>
        <v>0.33333333333333331</v>
      </c>
      <c r="O24" s="28">
        <f t="shared" si="3"/>
        <v>0.242084486133926</v>
      </c>
      <c r="P24" s="52">
        <f t="shared" si="4"/>
        <v>1.452506916803556</v>
      </c>
      <c r="Q24" s="53">
        <f t="shared" si="5"/>
        <v>4.5474930831964437</v>
      </c>
      <c r="R24" s="52">
        <f t="shared" si="6"/>
        <v>-3.9456704303185091</v>
      </c>
      <c r="S24" s="53">
        <f t="shared" si="7"/>
        <v>33.333333333333329</v>
      </c>
      <c r="T24" s="34">
        <f t="shared" si="8"/>
        <v>0.27228158355712589</v>
      </c>
      <c r="U24" s="28"/>
      <c r="V24" s="28"/>
      <c r="W24" s="28"/>
      <c r="X24" s="28" t="s">
        <v>149</v>
      </c>
      <c r="Y24" s="82">
        <f>Y14</f>
        <v>0.05</v>
      </c>
      <c r="Z24" s="28"/>
      <c r="AA24" s="262"/>
      <c r="AB24" s="263"/>
      <c r="AC24" s="263"/>
      <c r="AD24" s="263"/>
      <c r="AE24" s="263"/>
      <c r="AF24" s="263"/>
      <c r="AG24" s="263"/>
      <c r="AH24" s="263"/>
      <c r="AI24" s="263"/>
      <c r="AJ24" s="263"/>
      <c r="AK24" s="263"/>
      <c r="AL24" s="268"/>
      <c r="AM24" s="28"/>
      <c r="AN24" s="33">
        <v>2.3507220670175012E-2</v>
      </c>
      <c r="AO24" s="28">
        <v>1</v>
      </c>
      <c r="AP24" s="28">
        <v>0</v>
      </c>
      <c r="AQ24" s="28">
        <f t="shared" si="13"/>
        <v>19</v>
      </c>
      <c r="AR24" s="28">
        <f t="shared" si="14"/>
        <v>0</v>
      </c>
      <c r="AS24" s="28">
        <f t="shared" si="10"/>
        <v>0.98459042984590428</v>
      </c>
      <c r="AT24" s="28">
        <f t="shared" si="11"/>
        <v>1</v>
      </c>
      <c r="AU24" s="34">
        <f t="shared" si="12"/>
        <v>8.110300081103361E-4</v>
      </c>
      <c r="AV24" s="28"/>
      <c r="AW24" s="28"/>
    </row>
    <row r="25" spans="1:49" x14ac:dyDescent="0.25">
      <c r="A25" s="80">
        <v>21</v>
      </c>
      <c r="B25" s="251">
        <v>3</v>
      </c>
      <c r="C25" s="80">
        <v>1</v>
      </c>
      <c r="D25" s="80">
        <v>3</v>
      </c>
      <c r="E25" s="251">
        <v>0</v>
      </c>
      <c r="F25" s="28"/>
      <c r="G25" s="33">
        <v>22</v>
      </c>
      <c r="H25" s="28">
        <v>2</v>
      </c>
      <c r="I25" s="28">
        <v>2</v>
      </c>
      <c r="J25" s="28">
        <v>1</v>
      </c>
      <c r="K25" s="52">
        <v>0</v>
      </c>
      <c r="L25" s="28">
        <v>1</v>
      </c>
      <c r="M25" s="53">
        <f t="shared" si="1"/>
        <v>1</v>
      </c>
      <c r="N25" s="28">
        <f t="shared" si="2"/>
        <v>0</v>
      </c>
      <c r="O25" s="28">
        <f t="shared" si="3"/>
        <v>0.26426967619257452</v>
      </c>
      <c r="P25" s="52">
        <f t="shared" si="4"/>
        <v>0.26426967619257452</v>
      </c>
      <c r="Q25" s="53">
        <f t="shared" si="5"/>
        <v>0.73573032380742553</v>
      </c>
      <c r="R25" s="52">
        <f t="shared" si="6"/>
        <v>-0.30689163526737212</v>
      </c>
      <c r="S25" s="53">
        <f t="shared" si="7"/>
        <v>0</v>
      </c>
      <c r="T25" s="34">
        <f t="shared" si="8"/>
        <v>0.35919367143245007</v>
      </c>
      <c r="U25" s="28"/>
      <c r="V25" s="28"/>
      <c r="W25" s="28"/>
      <c r="X25" s="28" t="s">
        <v>150</v>
      </c>
      <c r="Y25" s="61" t="str">
        <f>IF(Y23&lt;Y24,"yes","no")</f>
        <v>yes</v>
      </c>
      <c r="Z25" s="28"/>
      <c r="AA25" s="264"/>
      <c r="AB25" s="265"/>
      <c r="AC25" s="265"/>
      <c r="AD25" s="265"/>
      <c r="AE25" s="265"/>
      <c r="AF25" s="265"/>
      <c r="AG25" s="265"/>
      <c r="AH25" s="265"/>
      <c r="AI25" s="265"/>
      <c r="AJ25" s="265"/>
      <c r="AK25" s="265"/>
      <c r="AL25" s="267"/>
      <c r="AM25" s="28"/>
      <c r="AN25" s="33">
        <v>2.4143236979329668E-2</v>
      </c>
      <c r="AO25" s="28">
        <v>1</v>
      </c>
      <c r="AP25" s="28">
        <v>0</v>
      </c>
      <c r="AQ25" s="28">
        <f t="shared" si="13"/>
        <v>20</v>
      </c>
      <c r="AR25" s="28">
        <f t="shared" si="14"/>
        <v>0</v>
      </c>
      <c r="AS25" s="28">
        <f t="shared" si="10"/>
        <v>0.98377939983779394</v>
      </c>
      <c r="AT25" s="28">
        <f t="shared" si="11"/>
        <v>1</v>
      </c>
      <c r="AU25" s="34">
        <f t="shared" si="12"/>
        <v>8.1103000811022508E-4</v>
      </c>
      <c r="AV25" s="28"/>
      <c r="AW25" s="28"/>
    </row>
    <row r="26" spans="1:49" x14ac:dyDescent="0.25">
      <c r="A26" s="80">
        <v>34</v>
      </c>
      <c r="B26" s="251">
        <v>3</v>
      </c>
      <c r="C26" s="80">
        <v>1</v>
      </c>
      <c r="D26" s="80">
        <v>3</v>
      </c>
      <c r="E26" s="251">
        <v>1</v>
      </c>
      <c r="F26" s="28"/>
      <c r="G26" s="33">
        <v>22</v>
      </c>
      <c r="H26" s="28">
        <v>2</v>
      </c>
      <c r="I26" s="28">
        <v>2</v>
      </c>
      <c r="J26" s="28">
        <v>4</v>
      </c>
      <c r="K26" s="52">
        <v>1</v>
      </c>
      <c r="L26" s="28">
        <v>0</v>
      </c>
      <c r="M26" s="53">
        <f t="shared" si="1"/>
        <v>1</v>
      </c>
      <c r="N26" s="28">
        <f t="shared" si="2"/>
        <v>1</v>
      </c>
      <c r="O26" s="28">
        <f t="shared" si="3"/>
        <v>0.14578611898590169</v>
      </c>
      <c r="P26" s="52">
        <f t="shared" si="4"/>
        <v>0.14578611898590169</v>
      </c>
      <c r="Q26" s="53">
        <f t="shared" si="5"/>
        <v>0.85421388101409834</v>
      </c>
      <c r="R26" s="52">
        <f t="shared" si="6"/>
        <v>-1.9256146697979577</v>
      </c>
      <c r="S26" s="53">
        <f t="shared" si="7"/>
        <v>0</v>
      </c>
      <c r="T26" s="34">
        <f t="shared" si="8"/>
        <v>5.8593636140125636</v>
      </c>
      <c r="U26" s="28"/>
      <c r="V26" s="28"/>
      <c r="W26" s="28"/>
      <c r="X26" s="28"/>
      <c r="Y26" s="28"/>
      <c r="Z26" s="28"/>
      <c r="AL26" s="28"/>
      <c r="AM26" s="28"/>
      <c r="AN26" s="33">
        <v>2.4892153262393833E-2</v>
      </c>
      <c r="AO26" s="28">
        <v>1</v>
      </c>
      <c r="AP26" s="28">
        <v>0</v>
      </c>
      <c r="AQ26" s="28">
        <f t="shared" si="13"/>
        <v>21</v>
      </c>
      <c r="AR26" s="28">
        <f t="shared" si="14"/>
        <v>0</v>
      </c>
      <c r="AS26" s="28">
        <f t="shared" si="10"/>
        <v>0.98296836982968372</v>
      </c>
      <c r="AT26" s="28">
        <f t="shared" si="11"/>
        <v>1</v>
      </c>
      <c r="AU26" s="34">
        <f t="shared" si="12"/>
        <v>8.110300081103361E-4</v>
      </c>
      <c r="AV26" s="28"/>
      <c r="AW26" s="28"/>
    </row>
    <row r="27" spans="1:49" ht="15" customHeight="1" x14ac:dyDescent="0.25">
      <c r="A27" s="80">
        <v>53</v>
      </c>
      <c r="B27" s="251">
        <v>1</v>
      </c>
      <c r="C27" s="80">
        <v>5</v>
      </c>
      <c r="D27" s="80">
        <v>2</v>
      </c>
      <c r="E27" s="251">
        <v>0</v>
      </c>
      <c r="F27" s="28"/>
      <c r="G27" s="33">
        <v>22</v>
      </c>
      <c r="H27" s="28">
        <v>3</v>
      </c>
      <c r="I27" s="28">
        <v>1</v>
      </c>
      <c r="J27" s="28">
        <v>3</v>
      </c>
      <c r="K27" s="52">
        <v>2</v>
      </c>
      <c r="L27" s="28">
        <v>1</v>
      </c>
      <c r="M27" s="53">
        <f t="shared" si="1"/>
        <v>3</v>
      </c>
      <c r="N27" s="28">
        <f t="shared" si="2"/>
        <v>0.66666666666666663</v>
      </c>
      <c r="O27" s="28">
        <f t="shared" si="3"/>
        <v>0.36285243607643386</v>
      </c>
      <c r="P27" s="52">
        <f t="shared" si="4"/>
        <v>1.0885573082293016</v>
      </c>
      <c r="Q27" s="53">
        <f t="shared" si="5"/>
        <v>1.9114426917706984</v>
      </c>
      <c r="R27" s="52">
        <f t="shared" si="6"/>
        <v>-2.478272074830437</v>
      </c>
      <c r="S27" s="53">
        <f t="shared" si="7"/>
        <v>66.666666666666657</v>
      </c>
      <c r="T27" s="34">
        <f t="shared" si="8"/>
        <v>1.1977533911570757</v>
      </c>
      <c r="U27" s="28"/>
      <c r="V27" s="28"/>
      <c r="W27" s="28"/>
      <c r="X27" s="28"/>
      <c r="Y27" s="28"/>
      <c r="Z27" s="28"/>
      <c r="AL27" s="28"/>
      <c r="AM27" s="28"/>
      <c r="AN27" s="33">
        <v>2.5362764017645627E-2</v>
      </c>
      <c r="AO27" s="28">
        <v>1</v>
      </c>
      <c r="AP27" s="28">
        <v>0</v>
      </c>
      <c r="AQ27" s="28">
        <f t="shared" si="13"/>
        <v>22</v>
      </c>
      <c r="AR27" s="28">
        <f t="shared" si="14"/>
        <v>0</v>
      </c>
      <c r="AS27" s="28">
        <f t="shared" si="10"/>
        <v>0.98215733982157338</v>
      </c>
      <c r="AT27" s="28">
        <f t="shared" si="11"/>
        <v>1</v>
      </c>
      <c r="AU27" s="34">
        <f t="shared" si="12"/>
        <v>8.110300081103361E-4</v>
      </c>
      <c r="AV27" s="28"/>
      <c r="AW27" s="28"/>
    </row>
    <row r="28" spans="1:49" x14ac:dyDescent="0.25">
      <c r="A28" s="80">
        <v>32</v>
      </c>
      <c r="B28" s="251">
        <v>3</v>
      </c>
      <c r="C28" s="80">
        <v>1</v>
      </c>
      <c r="D28" s="80">
        <v>3</v>
      </c>
      <c r="E28" s="251">
        <v>1</v>
      </c>
      <c r="F28" s="28"/>
      <c r="G28" s="33">
        <v>22</v>
      </c>
      <c r="H28" s="28">
        <v>3</v>
      </c>
      <c r="I28" s="28">
        <v>1</v>
      </c>
      <c r="J28" s="28">
        <v>4</v>
      </c>
      <c r="K28" s="52">
        <v>0</v>
      </c>
      <c r="L28" s="28">
        <v>1</v>
      </c>
      <c r="M28" s="53">
        <f t="shared" si="1"/>
        <v>1</v>
      </c>
      <c r="N28" s="28">
        <f t="shared" si="2"/>
        <v>0</v>
      </c>
      <c r="O28" s="28">
        <f t="shared" si="3"/>
        <v>0.30766589972942077</v>
      </c>
      <c r="P28" s="52">
        <f t="shared" si="4"/>
        <v>0.30766589972942077</v>
      </c>
      <c r="Q28" s="53">
        <f t="shared" si="5"/>
        <v>0.69233410027057918</v>
      </c>
      <c r="R28" s="52">
        <f t="shared" si="6"/>
        <v>-0.36768663601753204</v>
      </c>
      <c r="S28" s="53">
        <f t="shared" si="7"/>
        <v>0</v>
      </c>
      <c r="T28" s="34">
        <f t="shared" si="8"/>
        <v>0.44438934845066602</v>
      </c>
      <c r="U28" s="28"/>
      <c r="V28" s="28"/>
      <c r="W28" s="28"/>
      <c r="X28" s="28"/>
      <c r="Y28" s="28"/>
      <c r="Z28" s="28"/>
      <c r="AL28" s="28"/>
      <c r="AM28" s="28"/>
      <c r="AN28" s="33">
        <v>2.5516989882590865E-2</v>
      </c>
      <c r="AO28" s="28">
        <v>1</v>
      </c>
      <c r="AP28" s="28">
        <v>0</v>
      </c>
      <c r="AQ28" s="28">
        <f t="shared" si="13"/>
        <v>23</v>
      </c>
      <c r="AR28" s="28">
        <f t="shared" si="14"/>
        <v>0</v>
      </c>
      <c r="AS28" s="28">
        <f t="shared" si="10"/>
        <v>0.98134630981346305</v>
      </c>
      <c r="AT28" s="28">
        <f t="shared" si="11"/>
        <v>1</v>
      </c>
      <c r="AU28" s="34">
        <f t="shared" si="12"/>
        <v>8.1103000811022508E-4</v>
      </c>
      <c r="AV28" s="28"/>
      <c r="AW28" s="28"/>
    </row>
    <row r="29" spans="1:49" x14ac:dyDescent="0.25">
      <c r="A29" s="80">
        <v>42</v>
      </c>
      <c r="B29" s="251">
        <v>2</v>
      </c>
      <c r="C29" s="80">
        <v>2</v>
      </c>
      <c r="D29" s="80">
        <v>3</v>
      </c>
      <c r="E29" s="251">
        <v>0</v>
      </c>
      <c r="F29" s="28"/>
      <c r="G29" s="33">
        <v>23</v>
      </c>
      <c r="H29" s="28">
        <v>1</v>
      </c>
      <c r="I29" s="28">
        <v>1</v>
      </c>
      <c r="J29" s="28">
        <v>2</v>
      </c>
      <c r="K29" s="52">
        <v>0</v>
      </c>
      <c r="L29" s="28">
        <v>1</v>
      </c>
      <c r="M29" s="53">
        <f t="shared" si="1"/>
        <v>1</v>
      </c>
      <c r="N29" s="28">
        <f t="shared" si="2"/>
        <v>0</v>
      </c>
      <c r="O29" s="28">
        <f t="shared" si="3"/>
        <v>0.18259497217712573</v>
      </c>
      <c r="P29" s="52">
        <f t="shared" si="4"/>
        <v>0.18259497217712573</v>
      </c>
      <c r="Q29" s="53">
        <f t="shared" si="5"/>
        <v>0.81740502782287427</v>
      </c>
      <c r="R29" s="52">
        <f t="shared" si="6"/>
        <v>-0.20162055687641414</v>
      </c>
      <c r="S29" s="53">
        <f t="shared" si="7"/>
        <v>100</v>
      </c>
      <c r="T29" s="34">
        <f t="shared" si="8"/>
        <v>0.22338371549225744</v>
      </c>
      <c r="U29" s="28"/>
      <c r="V29" s="28"/>
      <c r="W29" s="28"/>
      <c r="X29" s="28"/>
      <c r="Y29" s="28"/>
      <c r="Z29" s="28"/>
      <c r="AL29" s="28"/>
      <c r="AM29" s="28"/>
      <c r="AN29" s="33">
        <v>2.5564659604677888E-2</v>
      </c>
      <c r="AO29" s="28">
        <v>1</v>
      </c>
      <c r="AP29" s="28">
        <v>0</v>
      </c>
      <c r="AQ29" s="28">
        <f t="shared" si="13"/>
        <v>24</v>
      </c>
      <c r="AR29" s="28">
        <f t="shared" si="14"/>
        <v>0</v>
      </c>
      <c r="AS29" s="28">
        <f t="shared" si="10"/>
        <v>0.98053527980535282</v>
      </c>
      <c r="AT29" s="28">
        <f t="shared" si="11"/>
        <v>1</v>
      </c>
      <c r="AU29" s="34">
        <f t="shared" si="12"/>
        <v>8.110300081103361E-4</v>
      </c>
      <c r="AV29" s="28"/>
      <c r="AW29" s="28"/>
    </row>
    <row r="30" spans="1:49" x14ac:dyDescent="0.25">
      <c r="A30" s="80">
        <v>44</v>
      </c>
      <c r="B30" s="251">
        <v>2</v>
      </c>
      <c r="C30" s="80">
        <v>3</v>
      </c>
      <c r="D30" s="80">
        <v>3</v>
      </c>
      <c r="E30" s="251">
        <v>0</v>
      </c>
      <c r="F30" s="28"/>
      <c r="G30" s="33">
        <v>23</v>
      </c>
      <c r="H30" s="28">
        <v>1</v>
      </c>
      <c r="I30" s="28">
        <v>1</v>
      </c>
      <c r="J30" s="28">
        <v>3</v>
      </c>
      <c r="K30" s="52">
        <v>1</v>
      </c>
      <c r="L30" s="28">
        <v>1</v>
      </c>
      <c r="M30" s="53">
        <f t="shared" si="1"/>
        <v>2</v>
      </c>
      <c r="N30" s="28">
        <f t="shared" si="2"/>
        <v>0.5</v>
      </c>
      <c r="O30" s="28">
        <f t="shared" si="3"/>
        <v>0.14843692714521725</v>
      </c>
      <c r="P30" s="52">
        <f t="shared" si="4"/>
        <v>0.2968738542904345</v>
      </c>
      <c r="Q30" s="53">
        <f t="shared" si="5"/>
        <v>1.7031261457095654</v>
      </c>
      <c r="R30" s="52">
        <f t="shared" si="6"/>
        <v>-2.0682768529733404</v>
      </c>
      <c r="S30" s="53">
        <f t="shared" si="7"/>
        <v>50</v>
      </c>
      <c r="T30" s="34">
        <f t="shared" si="8"/>
        <v>1.9555896205180163</v>
      </c>
      <c r="U30" s="28"/>
      <c r="V30" s="28"/>
      <c r="W30" s="28"/>
      <c r="X30" s="28"/>
      <c r="Y30" s="28"/>
      <c r="Z30" s="28"/>
      <c r="AL30" s="28"/>
      <c r="AM30" s="28"/>
      <c r="AN30" s="33">
        <v>2.6047645122555474E-2</v>
      </c>
      <c r="AO30" s="28">
        <v>1</v>
      </c>
      <c r="AP30" s="28">
        <v>0</v>
      </c>
      <c r="AQ30" s="28">
        <f t="shared" si="13"/>
        <v>25</v>
      </c>
      <c r="AR30" s="28">
        <f t="shared" si="14"/>
        <v>0</v>
      </c>
      <c r="AS30" s="28">
        <f t="shared" si="10"/>
        <v>0.97972424979724249</v>
      </c>
      <c r="AT30" s="28">
        <f t="shared" si="11"/>
        <v>1</v>
      </c>
      <c r="AU30" s="34">
        <f t="shared" si="12"/>
        <v>8.110300081103361E-4</v>
      </c>
      <c r="AV30" s="28"/>
      <c r="AW30" s="28"/>
    </row>
    <row r="31" spans="1:49" x14ac:dyDescent="0.25">
      <c r="A31" s="80">
        <v>46</v>
      </c>
      <c r="B31" s="251">
        <v>3</v>
      </c>
      <c r="C31" s="80">
        <v>5</v>
      </c>
      <c r="D31" s="80">
        <v>2</v>
      </c>
      <c r="E31" s="251">
        <v>0</v>
      </c>
      <c r="F31" s="28"/>
      <c r="G31" s="33">
        <v>23</v>
      </c>
      <c r="H31" s="28">
        <v>2</v>
      </c>
      <c r="I31" s="28">
        <v>1</v>
      </c>
      <c r="J31" s="28">
        <v>2</v>
      </c>
      <c r="K31" s="52">
        <v>1</v>
      </c>
      <c r="L31" s="28">
        <v>0</v>
      </c>
      <c r="M31" s="53">
        <f t="shared" si="1"/>
        <v>1</v>
      </c>
      <c r="N31" s="28">
        <f t="shared" si="2"/>
        <v>1</v>
      </c>
      <c r="O31" s="28">
        <f t="shared" si="3"/>
        <v>0.28483887567742355</v>
      </c>
      <c r="P31" s="52">
        <f t="shared" si="4"/>
        <v>0.28483887567742355</v>
      </c>
      <c r="Q31" s="53">
        <f t="shared" si="5"/>
        <v>0.71516112432257639</v>
      </c>
      <c r="R31" s="52">
        <f t="shared" si="6"/>
        <v>-1.2558316070834756</v>
      </c>
      <c r="S31" s="53">
        <f t="shared" si="7"/>
        <v>100</v>
      </c>
      <c r="T31" s="34">
        <f t="shared" si="8"/>
        <v>2.5107567308771692</v>
      </c>
      <c r="U31" s="28"/>
      <c r="V31" s="28"/>
      <c r="W31" s="28"/>
      <c r="X31" s="28"/>
      <c r="Y31" s="28"/>
      <c r="Z31" s="28"/>
      <c r="AA31" s="28"/>
      <c r="AB31" s="28"/>
      <c r="AC31" s="28"/>
      <c r="AD31" s="28"/>
      <c r="AE31" s="28"/>
      <c r="AL31" s="28"/>
      <c r="AM31" s="28"/>
      <c r="AN31" s="33">
        <v>2.6800423509967586E-2</v>
      </c>
      <c r="AO31" s="28">
        <v>1</v>
      </c>
      <c r="AP31" s="28">
        <v>0</v>
      </c>
      <c r="AQ31" s="28">
        <f t="shared" si="13"/>
        <v>26</v>
      </c>
      <c r="AR31" s="28">
        <f t="shared" si="14"/>
        <v>0</v>
      </c>
      <c r="AS31" s="28">
        <f t="shared" si="10"/>
        <v>0.97891321978913215</v>
      </c>
      <c r="AT31" s="28">
        <f t="shared" si="11"/>
        <v>1</v>
      </c>
      <c r="AU31" s="34">
        <f t="shared" si="12"/>
        <v>1.6220600162205612E-3</v>
      </c>
      <c r="AV31" s="28"/>
      <c r="AW31" s="28"/>
    </row>
    <row r="32" spans="1:49" ht="15" customHeight="1" x14ac:dyDescent="0.25">
      <c r="A32" s="80">
        <v>33</v>
      </c>
      <c r="B32" s="251">
        <v>3</v>
      </c>
      <c r="C32" s="80">
        <v>1</v>
      </c>
      <c r="D32" s="80">
        <v>3</v>
      </c>
      <c r="E32" s="251">
        <v>0</v>
      </c>
      <c r="F32" s="28"/>
      <c r="G32" s="33">
        <v>23</v>
      </c>
      <c r="H32" s="28">
        <v>2</v>
      </c>
      <c r="I32" s="28">
        <v>1</v>
      </c>
      <c r="J32" s="28">
        <v>3</v>
      </c>
      <c r="K32" s="52">
        <v>1</v>
      </c>
      <c r="L32" s="28">
        <v>2</v>
      </c>
      <c r="M32" s="53">
        <f t="shared" si="1"/>
        <v>3</v>
      </c>
      <c r="N32" s="28">
        <f t="shared" si="2"/>
        <v>0.33333333333333331</v>
      </c>
      <c r="O32" s="28">
        <f t="shared" si="3"/>
        <v>0.23710210329409454</v>
      </c>
      <c r="P32" s="52">
        <f t="shared" si="4"/>
        <v>0.71130630988228361</v>
      </c>
      <c r="Q32" s="53">
        <f t="shared" si="5"/>
        <v>2.2886936901177162</v>
      </c>
      <c r="R32" s="52">
        <f t="shared" si="6"/>
        <v>-1.9805265647584154</v>
      </c>
      <c r="S32" s="53">
        <f t="shared" si="7"/>
        <v>33.333333333333329</v>
      </c>
      <c r="T32" s="34">
        <f t="shared" si="8"/>
        <v>0.15358595576700595</v>
      </c>
      <c r="U32" s="28"/>
      <c r="V32" s="28"/>
      <c r="W32" s="28"/>
      <c r="X32" s="28"/>
      <c r="Y32" s="28"/>
      <c r="Z32" s="28"/>
      <c r="AA32" s="28"/>
      <c r="AB32" s="28"/>
      <c r="AC32" s="28"/>
      <c r="AD32" s="28"/>
      <c r="AE32" s="28"/>
      <c r="AL32" s="28"/>
      <c r="AM32" s="28"/>
      <c r="AN32" s="33">
        <v>2.690935141801553E-2</v>
      </c>
      <c r="AO32" s="28">
        <v>2</v>
      </c>
      <c r="AP32" s="28">
        <v>0</v>
      </c>
      <c r="AQ32" s="28">
        <f t="shared" si="13"/>
        <v>28</v>
      </c>
      <c r="AR32" s="28">
        <f t="shared" si="14"/>
        <v>0</v>
      </c>
      <c r="AS32" s="28">
        <f t="shared" si="10"/>
        <v>0.97729115977291159</v>
      </c>
      <c r="AT32" s="28">
        <f t="shared" si="11"/>
        <v>1</v>
      </c>
      <c r="AU32" s="34">
        <f t="shared" si="12"/>
        <v>8.110300081103361E-4</v>
      </c>
      <c r="AV32" s="28"/>
      <c r="AW32" s="28"/>
    </row>
    <row r="33" spans="1:49" x14ac:dyDescent="0.25">
      <c r="A33" s="80">
        <v>44</v>
      </c>
      <c r="B33" s="251">
        <v>2</v>
      </c>
      <c r="C33" s="80">
        <v>2</v>
      </c>
      <c r="D33" s="80">
        <v>4</v>
      </c>
      <c r="E33" s="251">
        <v>0</v>
      </c>
      <c r="F33" s="28"/>
      <c r="G33" s="33">
        <v>23</v>
      </c>
      <c r="H33" s="28">
        <v>2</v>
      </c>
      <c r="I33" s="28">
        <v>1</v>
      </c>
      <c r="J33" s="28">
        <v>4</v>
      </c>
      <c r="K33" s="52">
        <v>0</v>
      </c>
      <c r="L33" s="28">
        <v>2</v>
      </c>
      <c r="M33" s="53">
        <f t="shared" si="1"/>
        <v>2</v>
      </c>
      <c r="N33" s="28">
        <f t="shared" si="2"/>
        <v>0</v>
      </c>
      <c r="O33" s="28">
        <f t="shared" si="3"/>
        <v>0.19518219196765355</v>
      </c>
      <c r="P33" s="52">
        <f t="shared" si="4"/>
        <v>0.39036438393530709</v>
      </c>
      <c r="Q33" s="53">
        <f t="shared" si="5"/>
        <v>1.609635616064693</v>
      </c>
      <c r="R33" s="52">
        <f t="shared" si="6"/>
        <v>-0.43427870520938883</v>
      </c>
      <c r="S33" s="53">
        <f t="shared" si="7"/>
        <v>100</v>
      </c>
      <c r="T33" s="34">
        <f t="shared" si="8"/>
        <v>0.48503447617503254</v>
      </c>
      <c r="U33" s="28"/>
      <c r="V33" s="28"/>
      <c r="W33" s="28"/>
      <c r="X33" s="28"/>
      <c r="Y33" s="28"/>
      <c r="Z33" s="28"/>
      <c r="AA33" s="28"/>
      <c r="AB33" s="28"/>
      <c r="AC33" s="28"/>
      <c r="AD33" s="28"/>
      <c r="AE33" s="28"/>
      <c r="AL33" s="28"/>
      <c r="AM33" s="28"/>
      <c r="AN33" s="33">
        <v>2.7471811536231516E-2</v>
      </c>
      <c r="AO33" s="28">
        <v>1</v>
      </c>
      <c r="AP33" s="28">
        <v>0</v>
      </c>
      <c r="AQ33" s="28">
        <f t="shared" si="13"/>
        <v>29</v>
      </c>
      <c r="AR33" s="28">
        <f t="shared" si="14"/>
        <v>0</v>
      </c>
      <c r="AS33" s="28">
        <f t="shared" si="10"/>
        <v>0.97648012976480125</v>
      </c>
      <c r="AT33" s="28">
        <f t="shared" si="11"/>
        <v>1</v>
      </c>
      <c r="AU33" s="34">
        <f t="shared" si="12"/>
        <v>8.1103000811022508E-4</v>
      </c>
      <c r="AV33" s="28"/>
      <c r="AW33" s="28"/>
    </row>
    <row r="34" spans="1:49" x14ac:dyDescent="0.25">
      <c r="A34" s="80">
        <v>30</v>
      </c>
      <c r="B34" s="251">
        <v>3</v>
      </c>
      <c r="C34" s="80">
        <v>1</v>
      </c>
      <c r="D34" s="80">
        <v>3</v>
      </c>
      <c r="E34" s="251">
        <v>0</v>
      </c>
      <c r="F34" s="28"/>
      <c r="G34" s="33">
        <v>23</v>
      </c>
      <c r="H34" s="28">
        <v>3</v>
      </c>
      <c r="I34" s="28">
        <v>1</v>
      </c>
      <c r="J34" s="28">
        <v>1</v>
      </c>
      <c r="K34" s="52">
        <v>0</v>
      </c>
      <c r="L34" s="28">
        <v>1</v>
      </c>
      <c r="M34" s="53">
        <f t="shared" si="1"/>
        <v>1</v>
      </c>
      <c r="N34" s="28">
        <f t="shared" si="2"/>
        <v>0</v>
      </c>
      <c r="O34" s="28">
        <f t="shared" si="3"/>
        <v>0.47645369122681114</v>
      </c>
      <c r="P34" s="52">
        <f t="shared" si="4"/>
        <v>0.47645369122681114</v>
      </c>
      <c r="Q34" s="53">
        <f t="shared" si="5"/>
        <v>0.52354630877318886</v>
      </c>
      <c r="R34" s="52">
        <f t="shared" si="6"/>
        <v>-0.64712979265421178</v>
      </c>
      <c r="S34" s="53">
        <f t="shared" si="7"/>
        <v>0</v>
      </c>
      <c r="T34" s="34">
        <f t="shared" si="8"/>
        <v>0.91005071231095391</v>
      </c>
      <c r="U34" s="28"/>
      <c r="V34" s="28"/>
      <c r="W34" s="28"/>
      <c r="X34" s="28"/>
      <c r="Y34" s="28"/>
      <c r="Z34" s="28"/>
      <c r="AA34" s="28"/>
      <c r="AB34" s="28"/>
      <c r="AC34" s="28"/>
      <c r="AD34" s="28"/>
      <c r="AE34" s="28"/>
      <c r="AL34" s="28"/>
      <c r="AM34" s="28"/>
      <c r="AN34" s="33">
        <v>2.7523030026850342E-2</v>
      </c>
      <c r="AO34" s="28">
        <v>1</v>
      </c>
      <c r="AP34" s="28">
        <v>0</v>
      </c>
      <c r="AQ34" s="28">
        <f t="shared" si="13"/>
        <v>30</v>
      </c>
      <c r="AR34" s="28">
        <f t="shared" si="14"/>
        <v>0</v>
      </c>
      <c r="AS34" s="28">
        <f t="shared" si="10"/>
        <v>0.97566909975669103</v>
      </c>
      <c r="AT34" s="28">
        <f t="shared" si="11"/>
        <v>1</v>
      </c>
      <c r="AU34" s="34">
        <f t="shared" si="12"/>
        <v>3.2441200324412334E-3</v>
      </c>
      <c r="AV34" s="28"/>
      <c r="AW34" s="28"/>
    </row>
    <row r="35" spans="1:49" x14ac:dyDescent="0.25">
      <c r="A35" s="80">
        <v>39</v>
      </c>
      <c r="B35" s="251">
        <v>2</v>
      </c>
      <c r="C35" s="80">
        <v>2</v>
      </c>
      <c r="D35" s="80">
        <v>4</v>
      </c>
      <c r="E35" s="251">
        <v>1</v>
      </c>
      <c r="F35" s="28"/>
      <c r="G35" s="33">
        <v>23</v>
      </c>
      <c r="H35" s="28">
        <v>3</v>
      </c>
      <c r="I35" s="28">
        <v>1</v>
      </c>
      <c r="J35" s="28">
        <v>3</v>
      </c>
      <c r="K35" s="52">
        <v>1</v>
      </c>
      <c r="L35" s="28">
        <v>1</v>
      </c>
      <c r="M35" s="53">
        <f t="shared" si="1"/>
        <v>2</v>
      </c>
      <c r="N35" s="28">
        <f t="shared" si="2"/>
        <v>0.5</v>
      </c>
      <c r="O35" s="28">
        <f t="shared" si="3"/>
        <v>0.35655380752862237</v>
      </c>
      <c r="P35" s="52">
        <f t="shared" si="4"/>
        <v>0.71310761505724474</v>
      </c>
      <c r="Q35" s="53">
        <f t="shared" si="5"/>
        <v>1.2868923849427554</v>
      </c>
      <c r="R35" s="52">
        <f t="shared" si="6"/>
        <v>-1.4721869901830269</v>
      </c>
      <c r="S35" s="53">
        <f t="shared" si="7"/>
        <v>50</v>
      </c>
      <c r="T35" s="34">
        <f t="shared" si="8"/>
        <v>0.17937864212071952</v>
      </c>
      <c r="U35" s="28"/>
      <c r="V35" s="28"/>
      <c r="W35" s="28"/>
      <c r="X35" s="28"/>
      <c r="Y35" s="28"/>
      <c r="Z35" s="28"/>
      <c r="AA35" s="28"/>
      <c r="AB35" s="28"/>
      <c r="AC35" s="28"/>
      <c r="AD35" s="28"/>
      <c r="AE35" s="28"/>
      <c r="AL35" s="28"/>
      <c r="AM35" s="28"/>
      <c r="AN35" s="33">
        <v>2.769001882917662E-2</v>
      </c>
      <c r="AO35" s="28">
        <v>4</v>
      </c>
      <c r="AP35" s="28">
        <v>1</v>
      </c>
      <c r="AQ35" s="28">
        <f t="shared" si="13"/>
        <v>34</v>
      </c>
      <c r="AR35" s="28">
        <f t="shared" si="14"/>
        <v>1</v>
      </c>
      <c r="AS35" s="28">
        <f t="shared" si="10"/>
        <v>0.97242497972424979</v>
      </c>
      <c r="AT35" s="28">
        <f t="shared" si="11"/>
        <v>0.99578059071729963</v>
      </c>
      <c r="AU35" s="34">
        <f t="shared" si="12"/>
        <v>8.0760794056556674E-4</v>
      </c>
      <c r="AV35" s="28"/>
      <c r="AW35" s="28"/>
    </row>
    <row r="36" spans="1:49" x14ac:dyDescent="0.25">
      <c r="A36" s="80">
        <v>24</v>
      </c>
      <c r="B36" s="251">
        <v>2</v>
      </c>
      <c r="C36" s="80">
        <v>1</v>
      </c>
      <c r="D36" s="80">
        <v>2</v>
      </c>
      <c r="E36" s="251">
        <v>1</v>
      </c>
      <c r="F36" s="28"/>
      <c r="G36" s="33">
        <v>23</v>
      </c>
      <c r="H36" s="28">
        <v>3</v>
      </c>
      <c r="I36" s="28">
        <v>1</v>
      </c>
      <c r="J36" s="28">
        <v>4</v>
      </c>
      <c r="K36" s="52">
        <v>0</v>
      </c>
      <c r="L36" s="28">
        <v>1</v>
      </c>
      <c r="M36" s="53">
        <f t="shared" si="1"/>
        <v>1</v>
      </c>
      <c r="N36" s="28">
        <f t="shared" si="2"/>
        <v>0</v>
      </c>
      <c r="O36" s="28">
        <f t="shared" si="3"/>
        <v>0.3018713654832697</v>
      </c>
      <c r="P36" s="52">
        <f t="shared" si="4"/>
        <v>0.3018713654832697</v>
      </c>
      <c r="Q36" s="53">
        <f t="shared" si="5"/>
        <v>0.69812863451673035</v>
      </c>
      <c r="R36" s="52">
        <f t="shared" si="6"/>
        <v>-0.35935190306052395</v>
      </c>
      <c r="S36" s="53">
        <f t="shared" si="7"/>
        <v>0</v>
      </c>
      <c r="T36" s="34">
        <f t="shared" si="8"/>
        <v>0.43240077910890429</v>
      </c>
      <c r="U36" s="28"/>
      <c r="V36" s="28"/>
      <c r="W36" s="28"/>
      <c r="X36" s="28"/>
      <c r="Y36" s="28"/>
      <c r="Z36" s="28"/>
      <c r="AA36" s="28"/>
      <c r="AB36" s="28"/>
      <c r="AC36" s="28"/>
      <c r="AD36" s="28"/>
      <c r="AE36" s="28"/>
      <c r="AL36" s="28"/>
      <c r="AM36" s="28"/>
      <c r="AN36" s="33">
        <v>2.8211995589208415E-2</v>
      </c>
      <c r="AO36" s="28">
        <v>1</v>
      </c>
      <c r="AP36" s="28">
        <v>0</v>
      </c>
      <c r="AQ36" s="28">
        <f t="shared" si="13"/>
        <v>35</v>
      </c>
      <c r="AR36" s="28">
        <f t="shared" si="14"/>
        <v>1</v>
      </c>
      <c r="AS36" s="28">
        <f t="shared" si="10"/>
        <v>0.97161394971613946</v>
      </c>
      <c r="AT36" s="28">
        <f t="shared" si="11"/>
        <v>0.99578059071729963</v>
      </c>
      <c r="AU36" s="34">
        <f t="shared" si="12"/>
        <v>8.0760794056545626E-4</v>
      </c>
      <c r="AV36" s="28"/>
      <c r="AW36" s="28"/>
    </row>
    <row r="37" spans="1:49" x14ac:dyDescent="0.25">
      <c r="A37" s="80">
        <v>43</v>
      </c>
      <c r="B37" s="251">
        <v>1</v>
      </c>
      <c r="C37" s="80">
        <v>1</v>
      </c>
      <c r="D37" s="80">
        <v>2</v>
      </c>
      <c r="E37" s="251">
        <v>0</v>
      </c>
      <c r="F37" s="28"/>
      <c r="G37" s="33">
        <v>23</v>
      </c>
      <c r="H37" s="28">
        <v>3</v>
      </c>
      <c r="I37" s="28">
        <v>2</v>
      </c>
      <c r="J37" s="28">
        <v>3</v>
      </c>
      <c r="K37" s="52">
        <v>0</v>
      </c>
      <c r="L37" s="28">
        <v>1</v>
      </c>
      <c r="M37" s="53">
        <f t="shared" si="1"/>
        <v>1</v>
      </c>
      <c r="N37" s="28">
        <f t="shared" si="2"/>
        <v>0</v>
      </c>
      <c r="O37" s="28">
        <f t="shared" si="3"/>
        <v>0.27506791176679951</v>
      </c>
      <c r="P37" s="52">
        <f t="shared" si="4"/>
        <v>0.27506791176679951</v>
      </c>
      <c r="Q37" s="53">
        <f t="shared" si="5"/>
        <v>0.72493208823320043</v>
      </c>
      <c r="R37" s="52">
        <f t="shared" si="6"/>
        <v>-0.32167729991738425</v>
      </c>
      <c r="S37" s="53">
        <f t="shared" si="7"/>
        <v>0</v>
      </c>
      <c r="T37" s="34">
        <f t="shared" si="8"/>
        <v>0.37943955886570446</v>
      </c>
      <c r="U37" s="28"/>
      <c r="V37" s="28"/>
      <c r="W37" s="28"/>
      <c r="X37" s="28"/>
      <c r="Y37" s="28"/>
      <c r="Z37" s="28"/>
      <c r="AA37" s="28"/>
      <c r="AB37" s="28"/>
      <c r="AC37" s="28"/>
      <c r="AD37" s="28"/>
      <c r="AE37" s="28"/>
      <c r="AL37" s="28"/>
      <c r="AM37" s="28"/>
      <c r="AN37" s="33">
        <v>2.8379259177021159E-2</v>
      </c>
      <c r="AO37" s="28">
        <v>1</v>
      </c>
      <c r="AP37" s="28">
        <v>0</v>
      </c>
      <c r="AQ37" s="28">
        <f t="shared" si="13"/>
        <v>36</v>
      </c>
      <c r="AR37" s="28">
        <f t="shared" si="14"/>
        <v>1</v>
      </c>
      <c r="AS37" s="28">
        <f t="shared" si="10"/>
        <v>0.97080291970802923</v>
      </c>
      <c r="AT37" s="28">
        <f t="shared" si="11"/>
        <v>0.99578059071729963</v>
      </c>
      <c r="AU37" s="34">
        <f t="shared" si="12"/>
        <v>8.0760794056556674E-4</v>
      </c>
      <c r="AV37" s="28"/>
      <c r="AW37" s="28"/>
    </row>
    <row r="38" spans="1:49" x14ac:dyDescent="0.25">
      <c r="A38" s="80">
        <v>50</v>
      </c>
      <c r="B38" s="251">
        <v>2</v>
      </c>
      <c r="C38" s="80">
        <v>1</v>
      </c>
      <c r="D38" s="80">
        <v>3</v>
      </c>
      <c r="E38" s="251">
        <v>1</v>
      </c>
      <c r="F38" s="28"/>
      <c r="G38" s="33">
        <v>24</v>
      </c>
      <c r="H38" s="28">
        <v>1</v>
      </c>
      <c r="I38" s="28">
        <v>1</v>
      </c>
      <c r="J38" s="28">
        <v>3</v>
      </c>
      <c r="K38" s="52">
        <v>0</v>
      </c>
      <c r="L38" s="28">
        <v>2</v>
      </c>
      <c r="M38" s="53">
        <f t="shared" si="1"/>
        <v>2</v>
      </c>
      <c r="N38" s="28">
        <f t="shared" si="2"/>
        <v>0</v>
      </c>
      <c r="O38" s="28">
        <f t="shared" si="3"/>
        <v>0.14501315300265377</v>
      </c>
      <c r="P38" s="52">
        <f t="shared" si="4"/>
        <v>0.29002630600530754</v>
      </c>
      <c r="Q38" s="53">
        <f t="shared" si="5"/>
        <v>1.7099736939946926</v>
      </c>
      <c r="R38" s="52">
        <f t="shared" si="6"/>
        <v>-0.31333838758508165</v>
      </c>
      <c r="S38" s="53">
        <f t="shared" si="7"/>
        <v>100</v>
      </c>
      <c r="T38" s="34">
        <f t="shared" si="8"/>
        <v>0.3392172721999871</v>
      </c>
      <c r="U38" s="28"/>
      <c r="V38" s="28"/>
      <c r="W38" s="28"/>
      <c r="X38" s="28"/>
      <c r="Y38" s="28"/>
      <c r="Z38" s="28"/>
      <c r="AA38" s="28"/>
      <c r="AB38" s="28"/>
      <c r="AC38" s="28"/>
      <c r="AD38" s="28"/>
      <c r="AE38" s="28"/>
      <c r="AL38" s="28"/>
      <c r="AM38" s="28"/>
      <c r="AN38" s="33">
        <v>2.897152861596294E-2</v>
      </c>
      <c r="AO38" s="28">
        <v>1</v>
      </c>
      <c r="AP38" s="28">
        <v>0</v>
      </c>
      <c r="AQ38" s="28">
        <f t="shared" si="13"/>
        <v>37</v>
      </c>
      <c r="AR38" s="28">
        <f t="shared" si="14"/>
        <v>1</v>
      </c>
      <c r="AS38" s="28">
        <f t="shared" si="10"/>
        <v>0.9699918896999189</v>
      </c>
      <c r="AT38" s="28">
        <f t="shared" si="11"/>
        <v>0.99578059071729963</v>
      </c>
      <c r="AU38" s="34">
        <f t="shared" si="12"/>
        <v>8.0760794056556674E-4</v>
      </c>
      <c r="AV38" s="28"/>
      <c r="AW38" s="28"/>
    </row>
    <row r="39" spans="1:49" x14ac:dyDescent="0.25">
      <c r="A39" s="80">
        <v>35</v>
      </c>
      <c r="B39" s="251">
        <v>2</v>
      </c>
      <c r="C39" s="80">
        <v>1</v>
      </c>
      <c r="D39" s="80">
        <v>3</v>
      </c>
      <c r="E39" s="251">
        <v>0</v>
      </c>
      <c r="F39" s="28"/>
      <c r="G39" s="33">
        <v>24</v>
      </c>
      <c r="H39" s="28">
        <v>1</v>
      </c>
      <c r="I39" s="28">
        <v>1</v>
      </c>
      <c r="J39" s="28">
        <v>4</v>
      </c>
      <c r="K39" s="52">
        <v>0</v>
      </c>
      <c r="L39" s="28">
        <v>1</v>
      </c>
      <c r="M39" s="53">
        <f t="shared" si="1"/>
        <v>1</v>
      </c>
      <c r="N39" s="28">
        <f t="shared" si="2"/>
        <v>0</v>
      </c>
      <c r="O39" s="28">
        <f t="shared" si="3"/>
        <v>0.11688026235074334</v>
      </c>
      <c r="P39" s="52">
        <f t="shared" si="4"/>
        <v>0.11688026235074334</v>
      </c>
      <c r="Q39" s="53">
        <f t="shared" si="5"/>
        <v>0.88311973764925666</v>
      </c>
      <c r="R39" s="52">
        <f t="shared" si="6"/>
        <v>-0.12429448434467227</v>
      </c>
      <c r="S39" s="53">
        <f t="shared" si="7"/>
        <v>100</v>
      </c>
      <c r="T39" s="34">
        <f t="shared" si="8"/>
        <v>0.13234928104071428</v>
      </c>
      <c r="U39" s="28"/>
      <c r="V39" s="28"/>
      <c r="W39" s="28"/>
      <c r="X39" s="28"/>
      <c r="Y39" s="28"/>
      <c r="Z39" s="28"/>
      <c r="AA39" s="28"/>
      <c r="AB39" s="28"/>
      <c r="AC39" s="28"/>
      <c r="AD39" s="28"/>
      <c r="AE39" s="28"/>
      <c r="AL39" s="28"/>
      <c r="AM39" s="28"/>
      <c r="AN39" s="33">
        <v>2.914316028621735E-2</v>
      </c>
      <c r="AO39" s="28">
        <v>1</v>
      </c>
      <c r="AP39" s="28">
        <v>0</v>
      </c>
      <c r="AQ39" s="28">
        <f t="shared" si="13"/>
        <v>38</v>
      </c>
      <c r="AR39" s="28">
        <f t="shared" si="14"/>
        <v>1</v>
      </c>
      <c r="AS39" s="28">
        <f t="shared" si="10"/>
        <v>0.96918085969180856</v>
      </c>
      <c r="AT39" s="28">
        <f t="shared" si="11"/>
        <v>0.99578059071729963</v>
      </c>
      <c r="AU39" s="34">
        <f t="shared" si="12"/>
        <v>8.0760794056545626E-4</v>
      </c>
      <c r="AV39" s="28"/>
      <c r="AW39" s="28"/>
    </row>
    <row r="40" spans="1:49" x14ac:dyDescent="0.25">
      <c r="A40" s="80">
        <v>36</v>
      </c>
      <c r="B40" s="251">
        <v>2</v>
      </c>
      <c r="C40" s="80">
        <v>1</v>
      </c>
      <c r="D40" s="80">
        <v>4</v>
      </c>
      <c r="E40" s="251">
        <v>0</v>
      </c>
      <c r="F40" s="28"/>
      <c r="G40" s="33">
        <v>24</v>
      </c>
      <c r="H40" s="28">
        <v>1</v>
      </c>
      <c r="I40" s="28">
        <v>2</v>
      </c>
      <c r="J40" s="28">
        <v>2</v>
      </c>
      <c r="K40" s="52">
        <v>0</v>
      </c>
      <c r="L40" s="28">
        <v>1</v>
      </c>
      <c r="M40" s="53">
        <f t="shared" si="1"/>
        <v>1</v>
      </c>
      <c r="N40" s="28">
        <f t="shared" si="2"/>
        <v>0</v>
      </c>
      <c r="O40" s="28">
        <f t="shared" si="3"/>
        <v>0.12955272978889681</v>
      </c>
      <c r="P40" s="52">
        <f t="shared" si="4"/>
        <v>0.12955272978889681</v>
      </c>
      <c r="Q40" s="53">
        <f t="shared" si="5"/>
        <v>0.87044727021110324</v>
      </c>
      <c r="R40" s="52">
        <f t="shared" si="6"/>
        <v>-0.13874809574861138</v>
      </c>
      <c r="S40" s="53">
        <f t="shared" si="7"/>
        <v>100</v>
      </c>
      <c r="T40" s="34">
        <f t="shared" si="8"/>
        <v>0.14883466721364677</v>
      </c>
      <c r="U40" s="28"/>
      <c r="V40" s="28"/>
      <c r="W40" s="28"/>
      <c r="X40" s="28"/>
      <c r="Y40" s="28"/>
      <c r="Z40" s="28"/>
      <c r="AA40" s="28"/>
      <c r="AB40" s="28"/>
      <c r="AC40" s="28"/>
      <c r="AD40" s="28"/>
      <c r="AE40" s="28"/>
      <c r="AL40" s="28"/>
      <c r="AM40" s="28"/>
      <c r="AN40" s="33">
        <v>2.914704240027757E-2</v>
      </c>
      <c r="AO40" s="28">
        <v>1</v>
      </c>
      <c r="AP40" s="28">
        <v>0</v>
      </c>
      <c r="AQ40" s="28">
        <f t="shared" si="13"/>
        <v>39</v>
      </c>
      <c r="AR40" s="28">
        <f t="shared" si="14"/>
        <v>1</v>
      </c>
      <c r="AS40" s="28">
        <f t="shared" si="10"/>
        <v>0.96836982968369834</v>
      </c>
      <c r="AT40" s="28">
        <f t="shared" si="11"/>
        <v>0.99578059071729963</v>
      </c>
      <c r="AU40" s="34">
        <f t="shared" si="12"/>
        <v>8.0760794056556674E-4</v>
      </c>
      <c r="AV40" s="28"/>
      <c r="AW40" s="28"/>
    </row>
    <row r="41" spans="1:49" x14ac:dyDescent="0.25">
      <c r="A41" s="80">
        <v>33</v>
      </c>
      <c r="B41" s="251">
        <v>2</v>
      </c>
      <c r="C41" s="80">
        <v>2</v>
      </c>
      <c r="D41" s="80">
        <v>3</v>
      </c>
      <c r="E41" s="251">
        <v>0</v>
      </c>
      <c r="F41" s="28"/>
      <c r="G41" s="33">
        <v>24</v>
      </c>
      <c r="H41" s="28">
        <v>1</v>
      </c>
      <c r="I41" s="28">
        <v>2</v>
      </c>
      <c r="J41" s="28">
        <v>3</v>
      </c>
      <c r="K41" s="52">
        <v>0</v>
      </c>
      <c r="L41" s="28">
        <v>1</v>
      </c>
      <c r="M41" s="53">
        <f t="shared" si="1"/>
        <v>1</v>
      </c>
      <c r="N41" s="28">
        <f t="shared" si="2"/>
        <v>0</v>
      </c>
      <c r="O41" s="28">
        <f t="shared" si="3"/>
        <v>0.10405416752405303</v>
      </c>
      <c r="P41" s="52">
        <f t="shared" si="4"/>
        <v>0.10405416752405303</v>
      </c>
      <c r="Q41" s="53">
        <f t="shared" si="5"/>
        <v>0.89594583247594695</v>
      </c>
      <c r="R41" s="52">
        <f t="shared" si="6"/>
        <v>-0.10987532266062529</v>
      </c>
      <c r="S41" s="53">
        <f t="shared" si="7"/>
        <v>100</v>
      </c>
      <c r="T41" s="34">
        <f t="shared" si="8"/>
        <v>0.11613890455464172</v>
      </c>
      <c r="U41" s="28"/>
      <c r="V41" s="28"/>
      <c r="W41" s="28"/>
      <c r="X41" s="28"/>
      <c r="Y41" s="28"/>
      <c r="Z41" s="28"/>
      <c r="AA41" s="28"/>
      <c r="AB41" s="28"/>
      <c r="AC41" s="28"/>
      <c r="AD41" s="28"/>
      <c r="AE41" s="28"/>
      <c r="AL41" s="28"/>
      <c r="AM41" s="28"/>
      <c r="AN41" s="33">
        <v>2.9986635720522035E-2</v>
      </c>
      <c r="AO41" s="28">
        <v>1</v>
      </c>
      <c r="AP41" s="28">
        <v>1</v>
      </c>
      <c r="AQ41" s="28">
        <f t="shared" si="13"/>
        <v>40</v>
      </c>
      <c r="AR41" s="28">
        <f t="shared" si="14"/>
        <v>2</v>
      </c>
      <c r="AS41" s="28">
        <f t="shared" si="10"/>
        <v>0.967558799675588</v>
      </c>
      <c r="AT41" s="28">
        <f t="shared" si="11"/>
        <v>0.99156118143459915</v>
      </c>
      <c r="AU41" s="34">
        <f t="shared" si="12"/>
        <v>8.0418587302079738E-4</v>
      </c>
      <c r="AV41" s="28"/>
      <c r="AW41" s="28"/>
    </row>
    <row r="42" spans="1:49" x14ac:dyDescent="0.25">
      <c r="A42" s="80">
        <v>35</v>
      </c>
      <c r="B42" s="251">
        <v>1</v>
      </c>
      <c r="C42" s="80">
        <v>1</v>
      </c>
      <c r="D42" s="80">
        <v>3</v>
      </c>
      <c r="E42" s="251">
        <v>0</v>
      </c>
      <c r="F42" s="28"/>
      <c r="G42" s="33">
        <v>24</v>
      </c>
      <c r="H42" s="28">
        <v>1</v>
      </c>
      <c r="I42" s="28">
        <v>2</v>
      </c>
      <c r="J42" s="28">
        <v>4</v>
      </c>
      <c r="K42" s="52">
        <v>0</v>
      </c>
      <c r="L42" s="28">
        <v>1</v>
      </c>
      <c r="M42" s="53">
        <f t="shared" si="1"/>
        <v>1</v>
      </c>
      <c r="N42" s="28">
        <f t="shared" si="2"/>
        <v>0</v>
      </c>
      <c r="O42" s="28">
        <f t="shared" si="3"/>
        <v>8.3095140141640406E-2</v>
      </c>
      <c r="P42" s="52">
        <f t="shared" si="4"/>
        <v>8.3095140141640406E-2</v>
      </c>
      <c r="Q42" s="53">
        <f t="shared" si="5"/>
        <v>0.91690485985835957</v>
      </c>
      <c r="R42" s="52">
        <f t="shared" si="6"/>
        <v>-8.6751563625834555E-2</v>
      </c>
      <c r="S42" s="53">
        <f t="shared" si="7"/>
        <v>100</v>
      </c>
      <c r="T42" s="34">
        <f t="shared" si="8"/>
        <v>9.062569496520792E-2</v>
      </c>
      <c r="U42" s="28"/>
      <c r="V42" s="28"/>
      <c r="W42" s="28"/>
      <c r="X42" s="28"/>
      <c r="Y42" s="28"/>
      <c r="Z42" s="28"/>
      <c r="AA42" s="28"/>
      <c r="AB42" s="28"/>
      <c r="AC42" s="28"/>
      <c r="AD42" s="28"/>
      <c r="AE42" s="28"/>
      <c r="AL42" s="28"/>
      <c r="AM42" s="28"/>
      <c r="AN42" s="33">
        <v>3.04273386502888E-2</v>
      </c>
      <c r="AO42" s="28">
        <v>1</v>
      </c>
      <c r="AP42" s="28">
        <v>0</v>
      </c>
      <c r="AQ42" s="28">
        <f t="shared" si="13"/>
        <v>41</v>
      </c>
      <c r="AR42" s="28">
        <f t="shared" si="14"/>
        <v>2</v>
      </c>
      <c r="AS42" s="28">
        <f t="shared" si="10"/>
        <v>0.96674776966747766</v>
      </c>
      <c r="AT42" s="28">
        <f t="shared" si="11"/>
        <v>0.99156118143459915</v>
      </c>
      <c r="AU42" s="34">
        <f t="shared" si="12"/>
        <v>8.0418587302068733E-4</v>
      </c>
      <c r="AV42" s="28"/>
      <c r="AW42" s="28"/>
    </row>
    <row r="43" spans="1:49" x14ac:dyDescent="0.25">
      <c r="A43" s="80">
        <v>27</v>
      </c>
      <c r="B43" s="251">
        <v>1</v>
      </c>
      <c r="C43" s="80">
        <v>1</v>
      </c>
      <c r="D43" s="80">
        <v>3</v>
      </c>
      <c r="E43" s="251">
        <v>0</v>
      </c>
      <c r="F43" s="28"/>
      <c r="G43" s="33">
        <v>24</v>
      </c>
      <c r="H43" s="28">
        <v>2</v>
      </c>
      <c r="I43" s="28">
        <v>1</v>
      </c>
      <c r="J43" s="28">
        <v>1</v>
      </c>
      <c r="K43" s="52">
        <v>1</v>
      </c>
      <c r="L43" s="28">
        <v>0</v>
      </c>
      <c r="M43" s="53">
        <f t="shared" si="1"/>
        <v>1</v>
      </c>
      <c r="N43" s="28">
        <f t="shared" si="2"/>
        <v>1</v>
      </c>
      <c r="O43" s="28">
        <f t="shared" si="3"/>
        <v>0.33183811341626268</v>
      </c>
      <c r="P43" s="52">
        <f t="shared" si="4"/>
        <v>0.33183811341626268</v>
      </c>
      <c r="Q43" s="53">
        <f t="shared" si="5"/>
        <v>0.66816188658373732</v>
      </c>
      <c r="R43" s="52">
        <f t="shared" si="6"/>
        <v>-1.1031080391781376</v>
      </c>
      <c r="S43" s="53">
        <f t="shared" si="7"/>
        <v>100</v>
      </c>
      <c r="T43" s="34">
        <f t="shared" si="8"/>
        <v>2.0135176146737104</v>
      </c>
      <c r="U43" s="28"/>
      <c r="V43" s="28"/>
      <c r="W43" s="28"/>
      <c r="X43" s="28"/>
      <c r="Y43" s="28"/>
      <c r="Z43" s="28"/>
      <c r="AA43" s="28"/>
      <c r="AB43" s="28"/>
      <c r="AC43" s="28"/>
      <c r="AD43" s="28"/>
      <c r="AE43" s="28"/>
      <c r="AL43" s="28"/>
      <c r="AM43" s="28"/>
      <c r="AN43" s="33">
        <v>3.073532198729502E-2</v>
      </c>
      <c r="AO43" s="28">
        <v>1</v>
      </c>
      <c r="AP43" s="28">
        <v>0</v>
      </c>
      <c r="AQ43" s="28">
        <f t="shared" si="13"/>
        <v>42</v>
      </c>
      <c r="AR43" s="28">
        <f t="shared" si="14"/>
        <v>2</v>
      </c>
      <c r="AS43" s="28">
        <f t="shared" si="10"/>
        <v>0.96593673965936744</v>
      </c>
      <c r="AT43" s="28">
        <f t="shared" si="11"/>
        <v>0.99156118143459915</v>
      </c>
      <c r="AU43" s="34">
        <f t="shared" si="12"/>
        <v>8.0418587302079738E-4</v>
      </c>
      <c r="AV43" s="28"/>
      <c r="AW43" s="28"/>
    </row>
    <row r="44" spans="1:49" x14ac:dyDescent="0.25">
      <c r="A44" s="80">
        <v>26</v>
      </c>
      <c r="B44" s="251">
        <v>3</v>
      </c>
      <c r="C44" s="80">
        <v>1</v>
      </c>
      <c r="D44" s="80">
        <v>2</v>
      </c>
      <c r="E44" s="251">
        <v>1</v>
      </c>
      <c r="F44" s="28"/>
      <c r="G44" s="33">
        <v>24</v>
      </c>
      <c r="H44" s="28">
        <v>2</v>
      </c>
      <c r="I44" s="28">
        <v>1</v>
      </c>
      <c r="J44" s="28">
        <v>2</v>
      </c>
      <c r="K44" s="52">
        <v>1</v>
      </c>
      <c r="L44" s="28">
        <v>1</v>
      </c>
      <c r="M44" s="53">
        <f t="shared" si="1"/>
        <v>2</v>
      </c>
      <c r="N44" s="28">
        <f t="shared" si="2"/>
        <v>0.5</v>
      </c>
      <c r="O44" s="28">
        <f t="shared" si="3"/>
        <v>0.27930082395950828</v>
      </c>
      <c r="P44" s="52">
        <f t="shared" si="4"/>
        <v>0.55860164791901656</v>
      </c>
      <c r="Q44" s="53">
        <f t="shared" si="5"/>
        <v>1.4413983520809834</v>
      </c>
      <c r="R44" s="52">
        <f t="shared" si="6"/>
        <v>-1.6029993162766907</v>
      </c>
      <c r="S44" s="53">
        <f t="shared" si="7"/>
        <v>50</v>
      </c>
      <c r="T44" s="34">
        <f t="shared" si="8"/>
        <v>0.48395521797112884</v>
      </c>
      <c r="U44" s="28"/>
      <c r="V44" s="28"/>
      <c r="W44" s="28"/>
      <c r="X44" s="28"/>
      <c r="Y44" s="28"/>
      <c r="Z44" s="28"/>
      <c r="AA44" s="28"/>
      <c r="AB44" s="28"/>
      <c r="AC44" s="28"/>
      <c r="AD44" s="28"/>
      <c r="AE44" s="28"/>
      <c r="AL44" s="28"/>
      <c r="AM44" s="28"/>
      <c r="AN44" s="33">
        <v>3.1371004897537254E-2</v>
      </c>
      <c r="AO44" s="28">
        <v>1</v>
      </c>
      <c r="AP44" s="28">
        <v>0</v>
      </c>
      <c r="AQ44" s="28">
        <f t="shared" si="13"/>
        <v>43</v>
      </c>
      <c r="AR44" s="28">
        <f t="shared" si="14"/>
        <v>2</v>
      </c>
      <c r="AS44" s="28">
        <f t="shared" si="10"/>
        <v>0.9651257096512571</v>
      </c>
      <c r="AT44" s="28">
        <f t="shared" si="11"/>
        <v>0.99156118143459915</v>
      </c>
      <c r="AU44" s="34">
        <f t="shared" si="12"/>
        <v>1.6083717460414846E-3</v>
      </c>
      <c r="AV44" s="28"/>
      <c r="AW44" s="28"/>
    </row>
    <row r="45" spans="1:49" x14ac:dyDescent="0.25">
      <c r="A45" s="80">
        <v>27</v>
      </c>
      <c r="B45" s="251">
        <v>3</v>
      </c>
      <c r="C45" s="80">
        <v>3</v>
      </c>
      <c r="D45" s="80">
        <v>3</v>
      </c>
      <c r="E45" s="251">
        <v>0</v>
      </c>
      <c r="F45" s="28"/>
      <c r="G45" s="33">
        <v>24</v>
      </c>
      <c r="H45" s="28">
        <v>2</v>
      </c>
      <c r="I45" s="28">
        <v>1</v>
      </c>
      <c r="J45" s="28">
        <v>3</v>
      </c>
      <c r="K45" s="52">
        <v>2</v>
      </c>
      <c r="L45" s="28">
        <v>7</v>
      </c>
      <c r="M45" s="53">
        <f t="shared" si="1"/>
        <v>9</v>
      </c>
      <c r="N45" s="28">
        <f t="shared" si="2"/>
        <v>0.22222222222222221</v>
      </c>
      <c r="O45" s="28">
        <f t="shared" si="3"/>
        <v>0.23219084914051757</v>
      </c>
      <c r="P45" s="52">
        <f t="shared" si="4"/>
        <v>2.0897176422646582</v>
      </c>
      <c r="Q45" s="53">
        <f t="shared" si="5"/>
        <v>6.9102823577353423</v>
      </c>
      <c r="R45" s="52">
        <f t="shared" si="6"/>
        <v>-4.7698897871701584</v>
      </c>
      <c r="S45" s="53">
        <f t="shared" si="7"/>
        <v>22.222222222222221</v>
      </c>
      <c r="T45" s="34">
        <f t="shared" si="8"/>
        <v>5.0166616511022827E-3</v>
      </c>
      <c r="U45" s="28"/>
      <c r="V45" s="28"/>
      <c r="W45" s="28"/>
      <c r="X45" s="28"/>
      <c r="Y45" s="28"/>
      <c r="Z45" s="28"/>
      <c r="AA45" s="28"/>
      <c r="AB45" s="28"/>
      <c r="AC45" s="28"/>
      <c r="AD45" s="28"/>
      <c r="AE45" s="28"/>
      <c r="AL45" s="28"/>
      <c r="AM45" s="28"/>
      <c r="AN45" s="33">
        <v>3.1619176354501705E-2</v>
      </c>
      <c r="AO45" s="28">
        <v>2</v>
      </c>
      <c r="AP45" s="28">
        <v>0</v>
      </c>
      <c r="AQ45" s="28">
        <f t="shared" si="13"/>
        <v>45</v>
      </c>
      <c r="AR45" s="28">
        <f t="shared" si="14"/>
        <v>2</v>
      </c>
      <c r="AS45" s="28">
        <f t="shared" si="10"/>
        <v>0.96350364963503654</v>
      </c>
      <c r="AT45" s="28">
        <f t="shared" si="11"/>
        <v>0.99156118143459915</v>
      </c>
      <c r="AU45" s="34">
        <f t="shared" si="12"/>
        <v>8.0418587302079738E-4</v>
      </c>
      <c r="AV45" s="28"/>
      <c r="AW45" s="28"/>
    </row>
    <row r="46" spans="1:49" x14ac:dyDescent="0.25">
      <c r="A46" s="80">
        <v>30</v>
      </c>
      <c r="B46" s="251">
        <v>3</v>
      </c>
      <c r="C46" s="80">
        <v>2</v>
      </c>
      <c r="D46" s="80">
        <v>3</v>
      </c>
      <c r="E46" s="251">
        <v>0</v>
      </c>
      <c r="F46" s="28"/>
      <c r="G46" s="33">
        <v>24</v>
      </c>
      <c r="H46" s="28">
        <v>2</v>
      </c>
      <c r="I46" s="28">
        <v>2</v>
      </c>
      <c r="J46" s="28">
        <v>2</v>
      </c>
      <c r="K46" s="52">
        <v>0</v>
      </c>
      <c r="L46" s="28">
        <v>1</v>
      </c>
      <c r="M46" s="53">
        <f t="shared" si="1"/>
        <v>1</v>
      </c>
      <c r="N46" s="28">
        <f t="shared" si="2"/>
        <v>0</v>
      </c>
      <c r="O46" s="28">
        <f t="shared" si="3"/>
        <v>0.20971583919789255</v>
      </c>
      <c r="P46" s="52">
        <f t="shared" si="4"/>
        <v>0.20971583919789255</v>
      </c>
      <c r="Q46" s="53">
        <f t="shared" si="5"/>
        <v>0.79028416080210739</v>
      </c>
      <c r="R46" s="52">
        <f t="shared" si="6"/>
        <v>-0.23536270097874806</v>
      </c>
      <c r="S46" s="53">
        <f t="shared" si="7"/>
        <v>100</v>
      </c>
      <c r="T46" s="34">
        <f t="shared" si="8"/>
        <v>0.26536763559203719</v>
      </c>
      <c r="U46" s="28"/>
      <c r="V46" s="28"/>
      <c r="W46" s="28"/>
      <c r="X46" s="28"/>
      <c r="Y46" s="28"/>
      <c r="Z46" s="28"/>
      <c r="AA46" s="28"/>
      <c r="AB46" s="28"/>
      <c r="AC46" s="28"/>
      <c r="AD46" s="28"/>
      <c r="AE46" s="28"/>
      <c r="AL46" s="28"/>
      <c r="AM46" s="28"/>
      <c r="AN46" s="33">
        <v>3.2467374001456301E-2</v>
      </c>
      <c r="AO46" s="28">
        <v>1</v>
      </c>
      <c r="AP46" s="28">
        <v>0</v>
      </c>
      <c r="AQ46" s="28">
        <f t="shared" si="13"/>
        <v>46</v>
      </c>
      <c r="AR46" s="28">
        <f t="shared" si="14"/>
        <v>2</v>
      </c>
      <c r="AS46" s="28">
        <f t="shared" si="10"/>
        <v>0.9626926196269262</v>
      </c>
      <c r="AT46" s="28">
        <f t="shared" si="11"/>
        <v>0.99156118143459915</v>
      </c>
      <c r="AU46" s="34">
        <f t="shared" si="12"/>
        <v>0</v>
      </c>
      <c r="AV46" s="28"/>
      <c r="AW46" s="28"/>
    </row>
    <row r="47" spans="1:49" x14ac:dyDescent="0.25">
      <c r="A47" s="80">
        <v>41</v>
      </c>
      <c r="B47" s="251">
        <v>2</v>
      </c>
      <c r="C47" s="80">
        <v>5</v>
      </c>
      <c r="D47" s="80">
        <v>3</v>
      </c>
      <c r="E47" s="251">
        <v>1</v>
      </c>
      <c r="F47" s="28"/>
      <c r="G47" s="33">
        <v>24</v>
      </c>
      <c r="H47" s="28">
        <v>2</v>
      </c>
      <c r="I47" s="28">
        <v>2</v>
      </c>
      <c r="J47" s="28">
        <v>3</v>
      </c>
      <c r="K47" s="52">
        <v>0</v>
      </c>
      <c r="L47" s="28">
        <v>1</v>
      </c>
      <c r="M47" s="53">
        <f t="shared" si="1"/>
        <v>1</v>
      </c>
      <c r="N47" s="28">
        <f t="shared" si="2"/>
        <v>0</v>
      </c>
      <c r="O47" s="28">
        <f t="shared" si="3"/>
        <v>0.17154907044191325</v>
      </c>
      <c r="P47" s="52">
        <f t="shared" si="4"/>
        <v>0.17154907044191325</v>
      </c>
      <c r="Q47" s="53">
        <f t="shared" si="5"/>
        <v>0.82845092955808675</v>
      </c>
      <c r="R47" s="52">
        <f t="shared" si="6"/>
        <v>-0.18819767192257317</v>
      </c>
      <c r="S47" s="53">
        <f t="shared" si="7"/>
        <v>100</v>
      </c>
      <c r="T47" s="34">
        <f t="shared" si="8"/>
        <v>0.20707209603038429</v>
      </c>
      <c r="U47" s="28"/>
      <c r="V47" s="28"/>
      <c r="W47" s="28"/>
      <c r="X47" s="28"/>
      <c r="Y47" s="28"/>
      <c r="Z47" s="28"/>
      <c r="AA47" s="28"/>
      <c r="AB47" s="28"/>
      <c r="AC47" s="28"/>
      <c r="AD47" s="28"/>
      <c r="AE47" s="28"/>
      <c r="AF47" s="28"/>
      <c r="AG47" s="28"/>
      <c r="AH47" s="28"/>
      <c r="AI47" s="28"/>
      <c r="AJ47" s="28"/>
      <c r="AK47" s="28"/>
      <c r="AL47" s="28"/>
      <c r="AM47" s="28"/>
      <c r="AN47" s="33">
        <v>3.2882333089735365E-2</v>
      </c>
      <c r="AO47" s="28">
        <v>0</v>
      </c>
      <c r="AP47" s="28">
        <v>1</v>
      </c>
      <c r="AQ47" s="28">
        <f t="shared" si="13"/>
        <v>46</v>
      </c>
      <c r="AR47" s="28">
        <f t="shared" si="14"/>
        <v>3</v>
      </c>
      <c r="AS47" s="28">
        <f t="shared" si="10"/>
        <v>0.9626926196269262</v>
      </c>
      <c r="AT47" s="28">
        <f t="shared" si="11"/>
        <v>0.98734177215189878</v>
      </c>
      <c r="AU47" s="34">
        <f t="shared" si="12"/>
        <v>8.0076380547602812E-4</v>
      </c>
      <c r="AV47" s="28"/>
      <c r="AW47" s="28"/>
    </row>
    <row r="48" spans="1:49" x14ac:dyDescent="0.25">
      <c r="A48" s="80">
        <v>34</v>
      </c>
      <c r="B48" s="251">
        <v>3</v>
      </c>
      <c r="C48" s="80">
        <v>2</v>
      </c>
      <c r="D48" s="80">
        <v>3</v>
      </c>
      <c r="E48" s="251">
        <v>0</v>
      </c>
      <c r="F48" s="28"/>
      <c r="G48" s="33">
        <v>24</v>
      </c>
      <c r="H48" s="28">
        <v>3</v>
      </c>
      <c r="I48" s="28">
        <v>1</v>
      </c>
      <c r="J48" s="28">
        <v>2</v>
      </c>
      <c r="K48" s="52">
        <v>1</v>
      </c>
      <c r="L48" s="28">
        <v>0</v>
      </c>
      <c r="M48" s="53">
        <f t="shared" si="1"/>
        <v>1</v>
      </c>
      <c r="N48" s="28">
        <f t="shared" si="2"/>
        <v>1</v>
      </c>
      <c r="O48" s="28">
        <f t="shared" si="3"/>
        <v>0.40862504062828708</v>
      </c>
      <c r="P48" s="52">
        <f t="shared" si="4"/>
        <v>0.40862504062828708</v>
      </c>
      <c r="Q48" s="53">
        <f t="shared" si="5"/>
        <v>0.59137495937171292</v>
      </c>
      <c r="R48" s="52">
        <f t="shared" si="6"/>
        <v>-0.89495731451094052</v>
      </c>
      <c r="S48" s="53">
        <f t="shared" si="7"/>
        <v>100</v>
      </c>
      <c r="T48" s="34">
        <f t="shared" si="8"/>
        <v>1.4472313259667988</v>
      </c>
      <c r="U48" s="28"/>
      <c r="V48" s="28"/>
      <c r="W48" s="28"/>
      <c r="X48" s="28"/>
      <c r="Y48" s="28"/>
      <c r="Z48" s="28"/>
      <c r="AA48" s="28"/>
      <c r="AB48" s="28"/>
      <c r="AC48" s="28"/>
      <c r="AD48" s="28"/>
      <c r="AE48" s="28"/>
      <c r="AF48" s="28"/>
      <c r="AG48" s="28"/>
      <c r="AH48" s="28"/>
      <c r="AI48" s="28"/>
      <c r="AJ48" s="28"/>
      <c r="AK48" s="28"/>
      <c r="AL48" s="28"/>
      <c r="AM48" s="28"/>
      <c r="AN48" s="33">
        <v>3.3137655317980436E-2</v>
      </c>
      <c r="AO48" s="28">
        <v>1</v>
      </c>
      <c r="AP48" s="28">
        <v>0</v>
      </c>
      <c r="AQ48" s="28">
        <f t="shared" si="13"/>
        <v>47</v>
      </c>
      <c r="AR48" s="28">
        <f t="shared" si="14"/>
        <v>3</v>
      </c>
      <c r="AS48" s="28">
        <f t="shared" si="10"/>
        <v>0.96188158961881587</v>
      </c>
      <c r="AT48" s="28">
        <f t="shared" si="11"/>
        <v>0.98734177215189878</v>
      </c>
      <c r="AU48" s="34">
        <f t="shared" si="12"/>
        <v>8.0076380547591851E-4</v>
      </c>
      <c r="AV48" s="28"/>
      <c r="AW48" s="28"/>
    </row>
    <row r="49" spans="1:49" x14ac:dyDescent="0.25">
      <c r="A49" s="80">
        <v>37</v>
      </c>
      <c r="B49" s="251">
        <v>2</v>
      </c>
      <c r="C49" s="80">
        <v>1</v>
      </c>
      <c r="D49" s="80">
        <v>3</v>
      </c>
      <c r="E49" s="251">
        <v>0</v>
      </c>
      <c r="F49" s="28"/>
      <c r="G49" s="33">
        <v>24</v>
      </c>
      <c r="H49" s="28">
        <v>3</v>
      </c>
      <c r="I49" s="28">
        <v>1</v>
      </c>
      <c r="J49" s="28">
        <v>3</v>
      </c>
      <c r="K49" s="52">
        <v>1</v>
      </c>
      <c r="L49" s="28">
        <v>2</v>
      </c>
      <c r="M49" s="53">
        <f t="shared" si="1"/>
        <v>3</v>
      </c>
      <c r="N49" s="28">
        <f t="shared" si="2"/>
        <v>0.33333333333333331</v>
      </c>
      <c r="O49" s="28">
        <f t="shared" si="3"/>
        <v>0.35030440179342343</v>
      </c>
      <c r="P49" s="52">
        <f t="shared" si="4"/>
        <v>1.0509132053802703</v>
      </c>
      <c r="Q49" s="53">
        <f t="shared" si="5"/>
        <v>1.9490867946197297</v>
      </c>
      <c r="R49" s="52">
        <f t="shared" si="6"/>
        <v>-1.9114554555466008</v>
      </c>
      <c r="S49" s="53">
        <f t="shared" si="7"/>
        <v>33.333333333333329</v>
      </c>
      <c r="T49" s="34">
        <f t="shared" si="8"/>
        <v>3.7965061399290066E-3</v>
      </c>
      <c r="U49" s="28"/>
      <c r="V49" s="28"/>
      <c r="W49" s="28"/>
      <c r="X49" s="28"/>
      <c r="Y49" s="28"/>
      <c r="Z49" s="28"/>
      <c r="AA49" s="28"/>
      <c r="AB49" s="28"/>
      <c r="AC49" s="28"/>
      <c r="AD49" s="28"/>
      <c r="AE49" s="28"/>
      <c r="AF49" s="28"/>
      <c r="AG49" s="28"/>
      <c r="AH49" s="28"/>
      <c r="AI49" s="28"/>
      <c r="AJ49" s="28"/>
      <c r="AK49" s="28"/>
      <c r="AL49" s="28"/>
      <c r="AM49" s="28"/>
      <c r="AN49" s="33">
        <v>3.3337541600375269E-2</v>
      </c>
      <c r="AO49" s="28">
        <v>1</v>
      </c>
      <c r="AP49" s="28">
        <v>0</v>
      </c>
      <c r="AQ49" s="28">
        <f t="shared" si="13"/>
        <v>48</v>
      </c>
      <c r="AR49" s="28">
        <f t="shared" si="14"/>
        <v>3</v>
      </c>
      <c r="AS49" s="28">
        <f t="shared" si="10"/>
        <v>0.96107055961070564</v>
      </c>
      <c r="AT49" s="28">
        <f t="shared" si="11"/>
        <v>0.98734177215189878</v>
      </c>
      <c r="AU49" s="34">
        <f t="shared" si="12"/>
        <v>8.0076380547602812E-4</v>
      </c>
      <c r="AV49" s="28"/>
      <c r="AW49" s="28"/>
    </row>
    <row r="50" spans="1:49" x14ac:dyDescent="0.25">
      <c r="A50" s="80">
        <v>46</v>
      </c>
      <c r="B50" s="251">
        <v>3</v>
      </c>
      <c r="C50" s="80">
        <v>2</v>
      </c>
      <c r="D50" s="80">
        <v>3</v>
      </c>
      <c r="E50" s="251">
        <v>0</v>
      </c>
      <c r="F50" s="28"/>
      <c r="G50" s="33">
        <v>24</v>
      </c>
      <c r="H50" s="28">
        <v>3</v>
      </c>
      <c r="I50" s="28">
        <v>2</v>
      </c>
      <c r="J50" s="28">
        <v>2</v>
      </c>
      <c r="K50" s="52">
        <v>0</v>
      </c>
      <c r="L50" s="28">
        <v>1</v>
      </c>
      <c r="M50" s="53">
        <f t="shared" si="1"/>
        <v>1</v>
      </c>
      <c r="N50" s="28">
        <f t="shared" si="2"/>
        <v>0</v>
      </c>
      <c r="O50" s="28">
        <f t="shared" si="3"/>
        <v>0.32117896822684711</v>
      </c>
      <c r="P50" s="52">
        <f t="shared" si="4"/>
        <v>0.32117896822684711</v>
      </c>
      <c r="Q50" s="53">
        <f t="shared" si="5"/>
        <v>0.67882103177315289</v>
      </c>
      <c r="R50" s="52">
        <f t="shared" si="6"/>
        <v>-0.38739776234667106</v>
      </c>
      <c r="S50" s="53">
        <f t="shared" si="7"/>
        <v>0</v>
      </c>
      <c r="T50" s="34">
        <f t="shared" si="8"/>
        <v>0.47314233530433403</v>
      </c>
      <c r="U50" s="28"/>
      <c r="V50" s="28"/>
      <c r="W50" s="28"/>
      <c r="X50" s="28"/>
      <c r="Y50" s="28"/>
      <c r="Z50" s="28"/>
      <c r="AA50" s="28"/>
      <c r="AB50" s="28"/>
      <c r="AC50" s="28"/>
      <c r="AD50" s="28"/>
      <c r="AE50" s="28"/>
      <c r="AF50" s="28"/>
      <c r="AG50" s="28"/>
      <c r="AH50" s="28"/>
      <c r="AI50" s="28"/>
      <c r="AJ50" s="28"/>
      <c r="AK50" s="28"/>
      <c r="AL50" s="28"/>
      <c r="AM50" s="28"/>
      <c r="AN50" s="33">
        <v>3.3962259639155688E-2</v>
      </c>
      <c r="AO50" s="28">
        <v>1</v>
      </c>
      <c r="AP50" s="28">
        <v>0</v>
      </c>
      <c r="AQ50" s="28">
        <f t="shared" si="13"/>
        <v>49</v>
      </c>
      <c r="AR50" s="28">
        <f t="shared" si="14"/>
        <v>3</v>
      </c>
      <c r="AS50" s="28">
        <f t="shared" si="10"/>
        <v>0.96025952960259531</v>
      </c>
      <c r="AT50" s="28">
        <f t="shared" si="11"/>
        <v>0.98734177215189878</v>
      </c>
      <c r="AU50" s="34">
        <f t="shared" si="12"/>
        <v>8.0076380547602812E-4</v>
      </c>
      <c r="AV50" s="28"/>
      <c r="AW50" s="28"/>
    </row>
    <row r="51" spans="1:49" x14ac:dyDescent="0.25">
      <c r="A51" s="80">
        <v>35</v>
      </c>
      <c r="B51" s="251">
        <v>2</v>
      </c>
      <c r="C51" s="80">
        <v>1</v>
      </c>
      <c r="D51" s="80">
        <v>3</v>
      </c>
      <c r="E51" s="251">
        <v>0</v>
      </c>
      <c r="F51" s="28"/>
      <c r="G51" s="33">
        <v>24</v>
      </c>
      <c r="H51" s="28">
        <v>3</v>
      </c>
      <c r="I51" s="28">
        <v>2</v>
      </c>
      <c r="J51" s="28">
        <v>3</v>
      </c>
      <c r="K51" s="52">
        <v>1</v>
      </c>
      <c r="L51" s="28">
        <v>0</v>
      </c>
      <c r="M51" s="53">
        <f t="shared" si="1"/>
        <v>1</v>
      </c>
      <c r="N51" s="28">
        <f t="shared" si="2"/>
        <v>1</v>
      </c>
      <c r="O51" s="28">
        <f t="shared" si="3"/>
        <v>0.26964820549663526</v>
      </c>
      <c r="P51" s="52">
        <f t="shared" si="4"/>
        <v>0.26964820549663526</v>
      </c>
      <c r="Q51" s="53">
        <f t="shared" si="5"/>
        <v>0.73035179450336474</v>
      </c>
      <c r="R51" s="52">
        <f t="shared" si="6"/>
        <v>-1.3106371121565719</v>
      </c>
      <c r="S51" s="53">
        <f t="shared" si="7"/>
        <v>100</v>
      </c>
      <c r="T51" s="34">
        <f t="shared" si="8"/>
        <v>2.7085357128863894</v>
      </c>
      <c r="U51" s="28"/>
      <c r="V51" s="28"/>
      <c r="W51" s="28"/>
      <c r="X51" s="28"/>
      <c r="Y51" s="28"/>
      <c r="Z51" s="28"/>
      <c r="AA51" s="28"/>
      <c r="AB51" s="28"/>
      <c r="AC51" s="28"/>
      <c r="AD51" s="28"/>
      <c r="AE51" s="28"/>
      <c r="AF51" s="28"/>
      <c r="AG51" s="28"/>
      <c r="AH51" s="28"/>
      <c r="AI51" s="28"/>
      <c r="AJ51" s="28"/>
      <c r="AK51" s="28"/>
      <c r="AL51" s="28"/>
      <c r="AM51" s="28"/>
      <c r="AN51" s="33">
        <v>3.4029665212011131E-2</v>
      </c>
      <c r="AO51" s="28">
        <v>1</v>
      </c>
      <c r="AP51" s="28">
        <v>0</v>
      </c>
      <c r="AQ51" s="28">
        <f t="shared" si="13"/>
        <v>50</v>
      </c>
      <c r="AR51" s="28">
        <f t="shared" si="14"/>
        <v>3</v>
      </c>
      <c r="AS51" s="28">
        <f t="shared" si="10"/>
        <v>0.95944849959448497</v>
      </c>
      <c r="AT51" s="28">
        <f t="shared" si="11"/>
        <v>0.98734177215189878</v>
      </c>
      <c r="AU51" s="34">
        <f t="shared" si="12"/>
        <v>1.6015276109519465E-3</v>
      </c>
      <c r="AV51" s="28"/>
      <c r="AW51" s="28"/>
    </row>
    <row r="52" spans="1:49" x14ac:dyDescent="0.25">
      <c r="A52" s="80">
        <v>48</v>
      </c>
      <c r="B52" s="251">
        <v>3</v>
      </c>
      <c r="C52" s="80">
        <v>3</v>
      </c>
      <c r="D52" s="80">
        <v>3</v>
      </c>
      <c r="E52" s="251">
        <v>1</v>
      </c>
      <c r="F52" s="28"/>
      <c r="G52" s="33">
        <v>25</v>
      </c>
      <c r="H52" s="28">
        <v>1</v>
      </c>
      <c r="I52" s="28">
        <v>1</v>
      </c>
      <c r="J52" s="28">
        <v>2</v>
      </c>
      <c r="K52" s="52">
        <v>0</v>
      </c>
      <c r="L52" s="28">
        <v>1</v>
      </c>
      <c r="M52" s="53">
        <f t="shared" si="1"/>
        <v>1</v>
      </c>
      <c r="N52" s="28">
        <f t="shared" si="2"/>
        <v>0</v>
      </c>
      <c r="O52" s="28">
        <f t="shared" si="3"/>
        <v>0.1745725884525246</v>
      </c>
      <c r="P52" s="52">
        <f t="shared" si="4"/>
        <v>0.1745725884525246</v>
      </c>
      <c r="Q52" s="53">
        <f t="shared" si="5"/>
        <v>0.82542741154747534</v>
      </c>
      <c r="R52" s="52">
        <f t="shared" si="6"/>
        <v>-0.19185395219877016</v>
      </c>
      <c r="S52" s="53">
        <f t="shared" si="7"/>
        <v>100</v>
      </c>
      <c r="T52" s="34">
        <f t="shared" si="8"/>
        <v>0.21149356807189568</v>
      </c>
      <c r="U52" s="28"/>
      <c r="V52" s="28"/>
      <c r="W52" s="28"/>
      <c r="X52" s="28"/>
      <c r="Y52" s="28"/>
      <c r="Z52" s="28"/>
      <c r="AA52" s="28"/>
      <c r="AB52" s="28"/>
      <c r="AC52" s="28"/>
      <c r="AD52" s="28"/>
      <c r="AE52" s="28"/>
      <c r="AF52" s="28"/>
      <c r="AG52" s="28"/>
      <c r="AH52" s="28"/>
      <c r="AI52" s="28"/>
      <c r="AJ52" s="28"/>
      <c r="AK52" s="28"/>
      <c r="AL52" s="28"/>
      <c r="AM52" s="28"/>
      <c r="AN52" s="33">
        <v>3.4230205723631058E-2</v>
      </c>
      <c r="AO52" s="28">
        <v>2</v>
      </c>
      <c r="AP52" s="28">
        <v>0</v>
      </c>
      <c r="AQ52" s="28">
        <f t="shared" si="13"/>
        <v>52</v>
      </c>
      <c r="AR52" s="28">
        <f t="shared" si="14"/>
        <v>3</v>
      </c>
      <c r="AS52" s="28">
        <f t="shared" si="10"/>
        <v>0.95782643957826441</v>
      </c>
      <c r="AT52" s="28">
        <f t="shared" si="11"/>
        <v>0.98734177215189878</v>
      </c>
      <c r="AU52" s="34">
        <f t="shared" si="12"/>
        <v>8.0076380547602812E-4</v>
      </c>
      <c r="AV52" s="28"/>
      <c r="AW52" s="28"/>
    </row>
    <row r="53" spans="1:49" x14ac:dyDescent="0.25">
      <c r="A53" s="80">
        <v>28</v>
      </c>
      <c r="B53" s="251">
        <v>3</v>
      </c>
      <c r="C53" s="80">
        <v>1</v>
      </c>
      <c r="D53" s="80">
        <v>2</v>
      </c>
      <c r="E53" s="251">
        <v>1</v>
      </c>
      <c r="F53" s="28"/>
      <c r="G53" s="33">
        <v>25</v>
      </c>
      <c r="H53" s="28">
        <v>1</v>
      </c>
      <c r="I53" s="28">
        <v>2</v>
      </c>
      <c r="J53" s="28">
        <v>2</v>
      </c>
      <c r="K53" s="52">
        <v>0</v>
      </c>
      <c r="L53" s="28">
        <v>1</v>
      </c>
      <c r="M53" s="53">
        <f t="shared" si="1"/>
        <v>1</v>
      </c>
      <c r="N53" s="28">
        <f t="shared" si="2"/>
        <v>0</v>
      </c>
      <c r="O53" s="28">
        <f t="shared" si="3"/>
        <v>0.12649982483541838</v>
      </c>
      <c r="P53" s="52">
        <f t="shared" si="4"/>
        <v>0.12649982483541838</v>
      </c>
      <c r="Q53" s="53">
        <f t="shared" si="5"/>
        <v>0.87350017516458167</v>
      </c>
      <c r="R53" s="52">
        <f t="shared" si="6"/>
        <v>-0.13524694887618366</v>
      </c>
      <c r="S53" s="53">
        <f t="shared" si="7"/>
        <v>100</v>
      </c>
      <c r="T53" s="34">
        <f t="shared" si="8"/>
        <v>0.14481946132590501</v>
      </c>
      <c r="U53" s="28"/>
      <c r="V53" s="28"/>
      <c r="W53" s="28"/>
      <c r="X53" s="28"/>
      <c r="Y53" s="28"/>
      <c r="Z53" s="28"/>
      <c r="AA53" s="28"/>
      <c r="AB53" s="28"/>
      <c r="AC53" s="28"/>
      <c r="AD53" s="28"/>
      <c r="AE53" s="28"/>
      <c r="AF53" s="28"/>
      <c r="AG53" s="28"/>
      <c r="AH53" s="28"/>
      <c r="AI53" s="28"/>
      <c r="AJ53" s="28"/>
      <c r="AK53" s="28"/>
      <c r="AL53" s="28"/>
      <c r="AM53" s="28"/>
      <c r="AN53" s="33">
        <v>3.4871048119461255E-2</v>
      </c>
      <c r="AO53" s="28">
        <v>1</v>
      </c>
      <c r="AP53" s="28">
        <v>1</v>
      </c>
      <c r="AQ53" s="28">
        <f t="shared" si="13"/>
        <v>53</v>
      </c>
      <c r="AR53" s="28">
        <f t="shared" si="14"/>
        <v>4</v>
      </c>
      <c r="AS53" s="28">
        <f t="shared" si="10"/>
        <v>0.95701540957015407</v>
      </c>
      <c r="AT53" s="28">
        <f t="shared" si="11"/>
        <v>0.9831223628691983</v>
      </c>
      <c r="AU53" s="34">
        <f t="shared" si="12"/>
        <v>1.5946834758624082E-3</v>
      </c>
      <c r="AV53" s="28"/>
      <c r="AW53" s="28"/>
    </row>
    <row r="54" spans="1:49" x14ac:dyDescent="0.25">
      <c r="A54" s="80">
        <v>44</v>
      </c>
      <c r="B54" s="251">
        <v>1</v>
      </c>
      <c r="C54" s="80">
        <v>2</v>
      </c>
      <c r="D54" s="80">
        <v>2</v>
      </c>
      <c r="E54" s="251">
        <v>0</v>
      </c>
      <c r="F54" s="28"/>
      <c r="G54" s="33">
        <v>25</v>
      </c>
      <c r="H54" s="28">
        <v>1</v>
      </c>
      <c r="I54" s="28">
        <v>2</v>
      </c>
      <c r="J54" s="28">
        <v>3</v>
      </c>
      <c r="K54" s="52">
        <v>0</v>
      </c>
      <c r="L54" s="28">
        <v>2</v>
      </c>
      <c r="M54" s="53">
        <f t="shared" si="1"/>
        <v>2</v>
      </c>
      <c r="N54" s="28">
        <f t="shared" si="2"/>
        <v>0</v>
      </c>
      <c r="O54" s="28">
        <f t="shared" si="3"/>
        <v>0.10153204727593117</v>
      </c>
      <c r="P54" s="52">
        <f t="shared" si="4"/>
        <v>0.20306409455186233</v>
      </c>
      <c r="Q54" s="53">
        <f t="shared" si="5"/>
        <v>1.7969359054481377</v>
      </c>
      <c r="R54" s="52">
        <f t="shared" si="6"/>
        <v>-0.21412848184975294</v>
      </c>
      <c r="S54" s="53">
        <f t="shared" si="7"/>
        <v>100</v>
      </c>
      <c r="T54" s="34">
        <f t="shared" si="8"/>
        <v>0.22601150540338297</v>
      </c>
      <c r="U54" s="28"/>
      <c r="V54" s="28"/>
      <c r="W54" s="28"/>
      <c r="X54" s="28"/>
      <c r="Y54" s="28"/>
      <c r="Z54" s="28"/>
      <c r="AA54" s="28"/>
      <c r="AB54" s="28"/>
      <c r="AC54" s="28"/>
      <c r="AD54" s="28"/>
      <c r="AE54" s="28"/>
      <c r="AF54" s="28"/>
      <c r="AG54" s="28"/>
      <c r="AH54" s="28"/>
      <c r="AI54" s="28"/>
      <c r="AJ54" s="28"/>
      <c r="AK54" s="28"/>
      <c r="AL54" s="28"/>
      <c r="AM54" s="28"/>
      <c r="AN54" s="33">
        <v>3.514590326099306E-2</v>
      </c>
      <c r="AO54" s="28">
        <v>2</v>
      </c>
      <c r="AP54" s="28">
        <v>0</v>
      </c>
      <c r="AQ54" s="28">
        <f t="shared" si="13"/>
        <v>55</v>
      </c>
      <c r="AR54" s="28">
        <f t="shared" si="14"/>
        <v>4</v>
      </c>
      <c r="AS54" s="28">
        <f t="shared" si="10"/>
        <v>0.95539334955393351</v>
      </c>
      <c r="AT54" s="28">
        <f t="shared" si="11"/>
        <v>0.9831223628691983</v>
      </c>
      <c r="AU54" s="34">
        <f t="shared" si="12"/>
        <v>7.9734173793125866E-4</v>
      </c>
      <c r="AV54" s="28"/>
      <c r="AW54" s="28"/>
    </row>
    <row r="55" spans="1:49" x14ac:dyDescent="0.25">
      <c r="A55" s="80">
        <v>35</v>
      </c>
      <c r="B55" s="251">
        <v>2</v>
      </c>
      <c r="C55" s="80">
        <v>3</v>
      </c>
      <c r="D55" s="80">
        <v>3</v>
      </c>
      <c r="E55" s="251">
        <v>0</v>
      </c>
      <c r="F55" s="28"/>
      <c r="G55" s="33">
        <v>25</v>
      </c>
      <c r="H55" s="28">
        <v>2</v>
      </c>
      <c r="I55" s="28">
        <v>1</v>
      </c>
      <c r="J55" s="28">
        <v>2</v>
      </c>
      <c r="K55" s="52">
        <v>0</v>
      </c>
      <c r="L55" s="28">
        <v>2</v>
      </c>
      <c r="M55" s="53">
        <f t="shared" si="1"/>
        <v>2</v>
      </c>
      <c r="N55" s="28">
        <f t="shared" si="2"/>
        <v>0</v>
      </c>
      <c r="O55" s="28">
        <f t="shared" si="3"/>
        <v>0.27382921936397969</v>
      </c>
      <c r="P55" s="52">
        <f t="shared" si="4"/>
        <v>0.54765843872795938</v>
      </c>
      <c r="Q55" s="53">
        <f t="shared" si="5"/>
        <v>1.4523415612720405</v>
      </c>
      <c r="R55" s="52">
        <f t="shared" si="6"/>
        <v>-0.63994011356984648</v>
      </c>
      <c r="S55" s="53">
        <f t="shared" si="7"/>
        <v>0</v>
      </c>
      <c r="T55" s="34">
        <f t="shared" si="8"/>
        <v>0.75417305864095785</v>
      </c>
      <c r="U55" s="28"/>
      <c r="V55" s="28"/>
      <c r="W55" s="28"/>
      <c r="X55" s="28"/>
      <c r="Y55" s="28"/>
      <c r="Z55" s="28"/>
      <c r="AA55" s="28"/>
      <c r="AB55" s="28"/>
      <c r="AC55" s="28"/>
      <c r="AD55" s="28"/>
      <c r="AE55" s="28"/>
      <c r="AF55" s="28"/>
      <c r="AG55" s="28"/>
      <c r="AH55" s="28"/>
      <c r="AI55" s="28"/>
      <c r="AJ55" s="28"/>
      <c r="AK55" s="28"/>
      <c r="AL55" s="28"/>
      <c r="AM55" s="28"/>
      <c r="AN55" s="33">
        <v>3.5869432131805136E-2</v>
      </c>
      <c r="AO55" s="28">
        <v>1</v>
      </c>
      <c r="AP55" s="28">
        <v>0</v>
      </c>
      <c r="AQ55" s="28">
        <f t="shared" si="13"/>
        <v>56</v>
      </c>
      <c r="AR55" s="28">
        <f t="shared" si="14"/>
        <v>4</v>
      </c>
      <c r="AS55" s="28">
        <f t="shared" si="10"/>
        <v>0.95458231954582318</v>
      </c>
      <c r="AT55" s="28">
        <f t="shared" si="11"/>
        <v>0.9831223628691983</v>
      </c>
      <c r="AU55" s="34">
        <f t="shared" si="12"/>
        <v>7.9734173793125866E-4</v>
      </c>
      <c r="AV55" s="28"/>
      <c r="AW55" s="28"/>
    </row>
    <row r="56" spans="1:49" x14ac:dyDescent="0.25">
      <c r="A56" s="80">
        <v>26</v>
      </c>
      <c r="B56" s="251">
        <v>2</v>
      </c>
      <c r="C56" s="80">
        <v>2</v>
      </c>
      <c r="D56" s="80">
        <v>2</v>
      </c>
      <c r="E56" s="251">
        <v>0</v>
      </c>
      <c r="F56" s="28"/>
      <c r="G56" s="33">
        <v>25</v>
      </c>
      <c r="H56" s="28">
        <v>2</v>
      </c>
      <c r="I56" s="28">
        <v>1</v>
      </c>
      <c r="J56" s="28">
        <v>3</v>
      </c>
      <c r="K56" s="52">
        <v>3</v>
      </c>
      <c r="L56" s="28">
        <v>3</v>
      </c>
      <c r="M56" s="53">
        <f t="shared" si="1"/>
        <v>6</v>
      </c>
      <c r="N56" s="28">
        <f t="shared" si="2"/>
        <v>0.5</v>
      </c>
      <c r="O56" s="28">
        <f t="shared" si="3"/>
        <v>0.22735100851584478</v>
      </c>
      <c r="P56" s="52">
        <f t="shared" si="4"/>
        <v>1.3641060510950687</v>
      </c>
      <c r="Q56" s="53">
        <f t="shared" si="5"/>
        <v>4.6358939489049309</v>
      </c>
      <c r="R56" s="52">
        <f t="shared" si="6"/>
        <v>-5.2175717469942899</v>
      </c>
      <c r="S56" s="53">
        <f t="shared" si="7"/>
        <v>50</v>
      </c>
      <c r="T56" s="34">
        <f t="shared" si="8"/>
        <v>2.5391006370981457</v>
      </c>
      <c r="U56" s="28"/>
      <c r="V56" s="28"/>
      <c r="W56" s="28"/>
      <c r="X56" s="28"/>
      <c r="Y56" s="28"/>
      <c r="Z56" s="28"/>
      <c r="AA56" s="28"/>
      <c r="AB56" s="28"/>
      <c r="AC56" s="28"/>
      <c r="AD56" s="28"/>
      <c r="AE56" s="28"/>
      <c r="AF56" s="28"/>
      <c r="AG56" s="28"/>
      <c r="AH56" s="28"/>
      <c r="AI56" s="28"/>
      <c r="AJ56" s="28"/>
      <c r="AK56" s="28"/>
      <c r="AL56" s="28"/>
      <c r="AM56" s="28"/>
      <c r="AN56" s="33">
        <v>3.6085181493735914E-2</v>
      </c>
      <c r="AO56" s="28">
        <v>1</v>
      </c>
      <c r="AP56" s="28">
        <v>0</v>
      </c>
      <c r="AQ56" s="28">
        <f t="shared" si="13"/>
        <v>57</v>
      </c>
      <c r="AR56" s="28">
        <f t="shared" si="14"/>
        <v>4</v>
      </c>
      <c r="AS56" s="28">
        <f t="shared" si="10"/>
        <v>0.95377128953771284</v>
      </c>
      <c r="AT56" s="28">
        <f t="shared" si="11"/>
        <v>0.9831223628691983</v>
      </c>
      <c r="AU56" s="34">
        <f t="shared" si="12"/>
        <v>7.9734173793114958E-4</v>
      </c>
      <c r="AV56" s="28"/>
      <c r="AW56" s="28"/>
    </row>
    <row r="57" spans="1:49" x14ac:dyDescent="0.25">
      <c r="A57" s="80">
        <v>33</v>
      </c>
      <c r="B57" s="251">
        <v>3</v>
      </c>
      <c r="C57" s="80">
        <v>3</v>
      </c>
      <c r="D57" s="80">
        <v>3</v>
      </c>
      <c r="E57" s="251">
        <v>0</v>
      </c>
      <c r="F57" s="28"/>
      <c r="G57" s="33">
        <v>25</v>
      </c>
      <c r="H57" s="28">
        <v>2</v>
      </c>
      <c r="I57" s="28">
        <v>1</v>
      </c>
      <c r="J57" s="28">
        <v>4</v>
      </c>
      <c r="K57" s="52">
        <v>1</v>
      </c>
      <c r="L57" s="28">
        <v>0</v>
      </c>
      <c r="M57" s="53">
        <f t="shared" si="1"/>
        <v>1</v>
      </c>
      <c r="N57" s="28">
        <f t="shared" si="2"/>
        <v>1</v>
      </c>
      <c r="O57" s="28">
        <f t="shared" si="3"/>
        <v>0.18673312006165041</v>
      </c>
      <c r="P57" s="52">
        <f t="shared" si="4"/>
        <v>0.18673312006165041</v>
      </c>
      <c r="Q57" s="53">
        <f t="shared" si="5"/>
        <v>0.81326687993834956</v>
      </c>
      <c r="R57" s="52">
        <f t="shared" si="6"/>
        <v>-1.678074846943864</v>
      </c>
      <c r="S57" s="53">
        <f t="shared" si="7"/>
        <v>0</v>
      </c>
      <c r="T57" s="34">
        <f t="shared" si="8"/>
        <v>4.3552363912189085</v>
      </c>
      <c r="U57" s="28"/>
      <c r="V57" s="28"/>
      <c r="W57" s="28"/>
      <c r="X57" s="28"/>
      <c r="Y57" s="28"/>
      <c r="Z57" s="28"/>
      <c r="AA57" s="28"/>
      <c r="AB57" s="28"/>
      <c r="AC57" s="28"/>
      <c r="AD57" s="28"/>
      <c r="AE57" s="28"/>
      <c r="AF57" s="28"/>
      <c r="AG57" s="28"/>
      <c r="AH57" s="28"/>
      <c r="AI57" s="28"/>
      <c r="AJ57" s="28"/>
      <c r="AK57" s="28"/>
      <c r="AL57" s="28"/>
      <c r="AM57" s="28"/>
      <c r="AN57" s="33">
        <v>3.6151861811221903E-2</v>
      </c>
      <c r="AO57" s="28">
        <v>1</v>
      </c>
      <c r="AP57" s="28">
        <v>0</v>
      </c>
      <c r="AQ57" s="28">
        <f t="shared" si="13"/>
        <v>58</v>
      </c>
      <c r="AR57" s="28">
        <f t="shared" si="14"/>
        <v>4</v>
      </c>
      <c r="AS57" s="28">
        <f t="shared" si="10"/>
        <v>0.95296025952960262</v>
      </c>
      <c r="AT57" s="28">
        <f t="shared" si="11"/>
        <v>0.9831223628691983</v>
      </c>
      <c r="AU57" s="34">
        <f t="shared" si="12"/>
        <v>7.9734173793125866E-4</v>
      </c>
      <c r="AV57" s="28"/>
      <c r="AW57" s="28"/>
    </row>
    <row r="58" spans="1:49" x14ac:dyDescent="0.25">
      <c r="A58" s="80">
        <v>35</v>
      </c>
      <c r="B58" s="251">
        <v>2</v>
      </c>
      <c r="C58" s="80">
        <v>3</v>
      </c>
      <c r="D58" s="80">
        <v>2</v>
      </c>
      <c r="E58" s="251">
        <v>0</v>
      </c>
      <c r="F58" s="28"/>
      <c r="G58" s="33">
        <v>25</v>
      </c>
      <c r="H58" s="28">
        <v>2</v>
      </c>
      <c r="I58" s="28">
        <v>2</v>
      </c>
      <c r="J58" s="28">
        <v>2</v>
      </c>
      <c r="K58" s="52">
        <v>0</v>
      </c>
      <c r="L58" s="28">
        <v>1</v>
      </c>
      <c r="M58" s="53">
        <f t="shared" si="1"/>
        <v>1</v>
      </c>
      <c r="N58" s="28">
        <f t="shared" si="2"/>
        <v>0</v>
      </c>
      <c r="O58" s="28">
        <f t="shared" si="3"/>
        <v>0.2052192595974178</v>
      </c>
      <c r="P58" s="52">
        <f t="shared" si="4"/>
        <v>0.2052192595974178</v>
      </c>
      <c r="Q58" s="53">
        <f t="shared" si="5"/>
        <v>0.79478074040258218</v>
      </c>
      <c r="R58" s="52">
        <f t="shared" si="6"/>
        <v>-0.22968900060287856</v>
      </c>
      <c r="S58" s="53">
        <f t="shared" si="7"/>
        <v>100</v>
      </c>
      <c r="T58" s="34">
        <f t="shared" si="8"/>
        <v>0.25820864694515322</v>
      </c>
      <c r="U58" s="28"/>
      <c r="V58" s="28"/>
      <c r="W58" s="28"/>
      <c r="X58" s="28"/>
      <c r="Y58" s="28"/>
      <c r="Z58" s="28"/>
      <c r="AA58" s="28"/>
      <c r="AB58" s="28"/>
      <c r="AC58" s="28"/>
      <c r="AD58" s="28"/>
      <c r="AE58" s="28"/>
      <c r="AF58" s="28"/>
      <c r="AG58" s="28"/>
      <c r="AH58" s="28"/>
      <c r="AI58" s="28"/>
      <c r="AJ58" s="28"/>
      <c r="AK58" s="28"/>
      <c r="AL58" s="28"/>
      <c r="AM58" s="28"/>
      <c r="AN58" s="33">
        <v>3.6900183398597478E-2</v>
      </c>
      <c r="AO58" s="28">
        <v>1</v>
      </c>
      <c r="AP58" s="28">
        <v>0</v>
      </c>
      <c r="AQ58" s="28">
        <f t="shared" si="13"/>
        <v>59</v>
      </c>
      <c r="AR58" s="28">
        <f t="shared" si="14"/>
        <v>4</v>
      </c>
      <c r="AS58" s="28">
        <f t="shared" si="10"/>
        <v>0.95214922952149228</v>
      </c>
      <c r="AT58" s="28">
        <f t="shared" si="11"/>
        <v>0.9831223628691983</v>
      </c>
      <c r="AU58" s="34">
        <f t="shared" si="12"/>
        <v>7.9734173793125866E-4</v>
      </c>
      <c r="AV58" s="28"/>
      <c r="AW58" s="28"/>
    </row>
    <row r="59" spans="1:49" x14ac:dyDescent="0.25">
      <c r="A59" s="80">
        <v>35</v>
      </c>
      <c r="B59" s="251">
        <v>2</v>
      </c>
      <c r="C59" s="80">
        <v>1</v>
      </c>
      <c r="D59" s="80">
        <v>3</v>
      </c>
      <c r="E59" s="251">
        <v>0</v>
      </c>
      <c r="F59" s="28"/>
      <c r="G59" s="33">
        <v>25</v>
      </c>
      <c r="H59" s="28">
        <v>2</v>
      </c>
      <c r="I59" s="28">
        <v>2</v>
      </c>
      <c r="J59" s="28">
        <v>3</v>
      </c>
      <c r="K59" s="52">
        <v>0</v>
      </c>
      <c r="L59" s="28">
        <v>4</v>
      </c>
      <c r="M59" s="53">
        <f t="shared" si="1"/>
        <v>4</v>
      </c>
      <c r="N59" s="28">
        <f t="shared" si="2"/>
        <v>0</v>
      </c>
      <c r="O59" s="28">
        <f t="shared" si="3"/>
        <v>0.16769718420692856</v>
      </c>
      <c r="P59" s="52">
        <f t="shared" si="4"/>
        <v>0.67078873682771423</v>
      </c>
      <c r="Q59" s="53">
        <f t="shared" si="5"/>
        <v>3.3292112631722857</v>
      </c>
      <c r="R59" s="52">
        <f t="shared" si="6"/>
        <v>-0.73423577235609083</v>
      </c>
      <c r="S59" s="53">
        <f t="shared" si="7"/>
        <v>100</v>
      </c>
      <c r="T59" s="34">
        <f t="shared" si="8"/>
        <v>0.80594313043209376</v>
      </c>
      <c r="U59" s="28"/>
      <c r="V59" s="28"/>
      <c r="W59" s="28"/>
      <c r="X59" s="28"/>
      <c r="Y59" s="28"/>
      <c r="Z59" s="28"/>
      <c r="AA59" s="28"/>
      <c r="AB59" s="28"/>
      <c r="AC59" s="28"/>
      <c r="AD59" s="28"/>
      <c r="AE59" s="28"/>
      <c r="AF59" s="28"/>
      <c r="AG59" s="28"/>
      <c r="AH59" s="28"/>
      <c r="AI59" s="28"/>
      <c r="AJ59" s="28"/>
      <c r="AK59" s="28"/>
      <c r="AL59" s="28"/>
      <c r="AM59" s="28"/>
      <c r="AN59" s="33">
        <v>3.7048598161138785E-2</v>
      </c>
      <c r="AO59" s="28">
        <v>1</v>
      </c>
      <c r="AP59" s="28">
        <v>0</v>
      </c>
      <c r="AQ59" s="28">
        <f t="shared" si="13"/>
        <v>60</v>
      </c>
      <c r="AR59" s="28">
        <f t="shared" si="14"/>
        <v>4</v>
      </c>
      <c r="AS59" s="28">
        <f t="shared" si="10"/>
        <v>0.95133819951338194</v>
      </c>
      <c r="AT59" s="28">
        <f t="shared" si="11"/>
        <v>0.9831223628691983</v>
      </c>
      <c r="AU59" s="34">
        <f t="shared" si="12"/>
        <v>7.9734173793114958E-4</v>
      </c>
      <c r="AV59" s="28"/>
      <c r="AW59" s="28"/>
    </row>
    <row r="60" spans="1:49" x14ac:dyDescent="0.25">
      <c r="A60" s="80">
        <v>31</v>
      </c>
      <c r="B60" s="251">
        <v>1</v>
      </c>
      <c r="C60" s="80">
        <v>2</v>
      </c>
      <c r="D60" s="80">
        <v>2</v>
      </c>
      <c r="E60" s="251">
        <v>0</v>
      </c>
      <c r="F60" s="28"/>
      <c r="G60" s="33">
        <v>25</v>
      </c>
      <c r="H60" s="28">
        <v>2</v>
      </c>
      <c r="I60" s="28">
        <v>2</v>
      </c>
      <c r="J60" s="28">
        <v>4</v>
      </c>
      <c r="K60" s="52">
        <v>0</v>
      </c>
      <c r="L60" s="28">
        <v>1</v>
      </c>
      <c r="M60" s="53">
        <f t="shared" si="1"/>
        <v>1</v>
      </c>
      <c r="N60" s="28">
        <f t="shared" si="2"/>
        <v>0</v>
      </c>
      <c r="O60" s="28">
        <f t="shared" si="3"/>
        <v>0.13586284644144009</v>
      </c>
      <c r="P60" s="52">
        <f t="shared" si="4"/>
        <v>0.13586284644144009</v>
      </c>
      <c r="Q60" s="53">
        <f t="shared" si="5"/>
        <v>0.86413715355855991</v>
      </c>
      <c r="R60" s="52">
        <f t="shared" si="6"/>
        <v>-0.14602378023171642</v>
      </c>
      <c r="S60" s="53">
        <f t="shared" si="7"/>
        <v>100</v>
      </c>
      <c r="T60" s="34">
        <f t="shared" si="8"/>
        <v>0.15722370677148889</v>
      </c>
      <c r="U60" s="28"/>
      <c r="V60" s="28"/>
      <c r="W60" s="28"/>
      <c r="X60" s="28"/>
      <c r="Y60" s="28"/>
      <c r="Z60" s="28"/>
      <c r="AA60" s="28"/>
      <c r="AB60" s="28"/>
      <c r="AC60" s="28"/>
      <c r="AD60" s="28"/>
      <c r="AE60" s="28"/>
      <c r="AF60" s="28"/>
      <c r="AG60" s="28"/>
      <c r="AH60" s="28"/>
      <c r="AI60" s="28"/>
      <c r="AJ60" s="28"/>
      <c r="AK60" s="28"/>
      <c r="AL60" s="28"/>
      <c r="AM60" s="28"/>
      <c r="AN60" s="33">
        <v>3.7519838399144266E-2</v>
      </c>
      <c r="AO60" s="28">
        <v>1</v>
      </c>
      <c r="AP60" s="28">
        <v>0</v>
      </c>
      <c r="AQ60" s="28">
        <f t="shared" si="13"/>
        <v>61</v>
      </c>
      <c r="AR60" s="28">
        <f t="shared" si="14"/>
        <v>4</v>
      </c>
      <c r="AS60" s="28">
        <f t="shared" si="10"/>
        <v>0.95052716950527172</v>
      </c>
      <c r="AT60" s="28">
        <f t="shared" si="11"/>
        <v>0.9831223628691983</v>
      </c>
      <c r="AU60" s="34">
        <f t="shared" si="12"/>
        <v>7.9734173793125866E-4</v>
      </c>
      <c r="AV60" s="28"/>
      <c r="AW60" s="28"/>
    </row>
    <row r="61" spans="1:49" x14ac:dyDescent="0.25">
      <c r="A61" s="80">
        <v>37</v>
      </c>
      <c r="B61" s="251">
        <v>1</v>
      </c>
      <c r="C61" s="80">
        <v>2</v>
      </c>
      <c r="D61" s="80">
        <v>4</v>
      </c>
      <c r="E61" s="251">
        <v>0</v>
      </c>
      <c r="F61" s="28"/>
      <c r="G61" s="33">
        <v>25</v>
      </c>
      <c r="H61" s="28">
        <v>3</v>
      </c>
      <c r="I61" s="28">
        <v>1</v>
      </c>
      <c r="J61" s="28">
        <v>2</v>
      </c>
      <c r="K61" s="52">
        <v>0</v>
      </c>
      <c r="L61" s="28">
        <v>2</v>
      </c>
      <c r="M61" s="53">
        <f t="shared" si="1"/>
        <v>2</v>
      </c>
      <c r="N61" s="28">
        <f t="shared" si="2"/>
        <v>0</v>
      </c>
      <c r="O61" s="28">
        <f t="shared" si="3"/>
        <v>0.40203321429313255</v>
      </c>
      <c r="P61" s="52">
        <f t="shared" si="4"/>
        <v>0.80406642858626509</v>
      </c>
      <c r="Q61" s="53">
        <f t="shared" si="5"/>
        <v>1.1959335714137349</v>
      </c>
      <c r="R61" s="52">
        <f t="shared" si="6"/>
        <v>-1.0284401377404881</v>
      </c>
      <c r="S61" s="53">
        <f t="shared" si="7"/>
        <v>0</v>
      </c>
      <c r="T61" s="34">
        <f t="shared" si="8"/>
        <v>1.3446673758572785</v>
      </c>
      <c r="U61" s="28"/>
      <c r="V61" s="28"/>
      <c r="W61" s="28"/>
      <c r="X61" s="28"/>
      <c r="Y61" s="28"/>
      <c r="Z61" s="28"/>
      <c r="AA61" s="28"/>
      <c r="AB61" s="28"/>
      <c r="AC61" s="28"/>
      <c r="AD61" s="28"/>
      <c r="AE61" s="28"/>
      <c r="AF61" s="28"/>
      <c r="AG61" s="28"/>
      <c r="AH61" s="28"/>
      <c r="AI61" s="28"/>
      <c r="AJ61" s="28"/>
      <c r="AK61" s="28"/>
      <c r="AL61" s="28"/>
      <c r="AM61" s="28"/>
      <c r="AN61" s="33">
        <v>3.7589066379155885E-2</v>
      </c>
      <c r="AO61" s="28">
        <v>1</v>
      </c>
      <c r="AP61" s="28">
        <v>1</v>
      </c>
      <c r="AQ61" s="28">
        <f t="shared" si="13"/>
        <v>62</v>
      </c>
      <c r="AR61" s="28">
        <f t="shared" si="14"/>
        <v>5</v>
      </c>
      <c r="AS61" s="28">
        <f t="shared" si="10"/>
        <v>0.94971613949716138</v>
      </c>
      <c r="AT61" s="28">
        <f t="shared" si="11"/>
        <v>0.97890295358649793</v>
      </c>
      <c r="AU61" s="34">
        <f t="shared" si="12"/>
        <v>1.5878393407728702E-3</v>
      </c>
      <c r="AV61" s="28"/>
      <c r="AW61" s="28"/>
    </row>
    <row r="62" spans="1:49" x14ac:dyDescent="0.25">
      <c r="A62" s="80">
        <v>32</v>
      </c>
      <c r="B62" s="251">
        <v>2</v>
      </c>
      <c r="C62" s="80">
        <v>2</v>
      </c>
      <c r="D62" s="80">
        <v>3</v>
      </c>
      <c r="E62" s="251">
        <v>0</v>
      </c>
      <c r="F62" s="28"/>
      <c r="G62" s="33">
        <v>25</v>
      </c>
      <c r="H62" s="28">
        <v>3</v>
      </c>
      <c r="I62" s="28">
        <v>1</v>
      </c>
      <c r="J62" s="28">
        <v>3</v>
      </c>
      <c r="K62" s="52">
        <v>1</v>
      </c>
      <c r="L62" s="28">
        <v>0</v>
      </c>
      <c r="M62" s="53">
        <f t="shared" si="1"/>
        <v>1</v>
      </c>
      <c r="N62" s="28">
        <f t="shared" si="2"/>
        <v>1</v>
      </c>
      <c r="O62" s="28">
        <f t="shared" si="3"/>
        <v>0.34410595322003634</v>
      </c>
      <c r="P62" s="52">
        <f t="shared" si="4"/>
        <v>0.34410595322003634</v>
      </c>
      <c r="Q62" s="53">
        <f t="shared" si="5"/>
        <v>0.65589404677996366</v>
      </c>
      <c r="R62" s="52">
        <f t="shared" si="6"/>
        <v>-1.0668056654854763</v>
      </c>
      <c r="S62" s="53">
        <f t="shared" si="7"/>
        <v>100</v>
      </c>
      <c r="T62" s="34">
        <f t="shared" si="8"/>
        <v>1.9060816607277828</v>
      </c>
      <c r="U62" s="28"/>
      <c r="V62" s="28"/>
      <c r="W62" s="28"/>
      <c r="X62" s="28"/>
      <c r="Y62" s="28"/>
      <c r="Z62" s="28"/>
      <c r="AA62" s="28"/>
      <c r="AB62" s="28"/>
      <c r="AC62" s="28"/>
      <c r="AD62" s="28"/>
      <c r="AE62" s="28"/>
      <c r="AF62" s="28"/>
      <c r="AG62" s="28"/>
      <c r="AH62" s="28"/>
      <c r="AI62" s="28"/>
      <c r="AJ62" s="28"/>
      <c r="AK62" s="28"/>
      <c r="AL62" s="28"/>
      <c r="AM62" s="28"/>
      <c r="AN62" s="33">
        <v>3.8036721518791852E-2</v>
      </c>
      <c r="AO62" s="28">
        <v>2</v>
      </c>
      <c r="AP62" s="28">
        <v>0</v>
      </c>
      <c r="AQ62" s="28">
        <f t="shared" si="13"/>
        <v>64</v>
      </c>
      <c r="AR62" s="28">
        <f t="shared" si="14"/>
        <v>5</v>
      </c>
      <c r="AS62" s="28">
        <f t="shared" si="10"/>
        <v>0.94809407948094082</v>
      </c>
      <c r="AT62" s="28">
        <f t="shared" si="11"/>
        <v>0.97890295358649793</v>
      </c>
      <c r="AU62" s="34">
        <f t="shared" si="12"/>
        <v>7.939196703864894E-4</v>
      </c>
      <c r="AV62" s="28"/>
      <c r="AW62" s="28"/>
    </row>
    <row r="63" spans="1:49" x14ac:dyDescent="0.25">
      <c r="A63" s="80">
        <v>38</v>
      </c>
      <c r="B63" s="251">
        <v>3</v>
      </c>
      <c r="C63" s="80">
        <v>2</v>
      </c>
      <c r="D63" s="80">
        <v>3</v>
      </c>
      <c r="E63" s="251">
        <v>0</v>
      </c>
      <c r="F63" s="28"/>
      <c r="G63" s="33">
        <v>25</v>
      </c>
      <c r="H63" s="28">
        <v>3</v>
      </c>
      <c r="I63" s="28">
        <v>2</v>
      </c>
      <c r="J63" s="28">
        <v>2</v>
      </c>
      <c r="K63" s="52">
        <v>0</v>
      </c>
      <c r="L63" s="28">
        <v>1</v>
      </c>
      <c r="M63" s="53">
        <f t="shared" si="1"/>
        <v>1</v>
      </c>
      <c r="N63" s="28">
        <f t="shared" si="2"/>
        <v>0</v>
      </c>
      <c r="O63" s="28">
        <f t="shared" si="3"/>
        <v>0.3152458157135794</v>
      </c>
      <c r="P63" s="52">
        <f t="shared" si="4"/>
        <v>0.3152458157135794</v>
      </c>
      <c r="Q63" s="53">
        <f t="shared" si="5"/>
        <v>0.68475418428642065</v>
      </c>
      <c r="R63" s="52">
        <f t="shared" si="6"/>
        <v>-0.37869536018011596</v>
      </c>
      <c r="S63" s="53">
        <f t="shared" si="7"/>
        <v>0</v>
      </c>
      <c r="T63" s="34">
        <f t="shared" si="8"/>
        <v>0.46037807865620517</v>
      </c>
      <c r="U63" s="28"/>
      <c r="V63" s="28"/>
      <c r="W63" s="28"/>
      <c r="X63" s="28"/>
      <c r="Y63" s="28"/>
      <c r="Z63" s="28"/>
      <c r="AA63" s="28"/>
      <c r="AB63" s="28"/>
      <c r="AC63" s="28"/>
      <c r="AD63" s="28"/>
      <c r="AE63" s="28"/>
      <c r="AF63" s="28"/>
      <c r="AG63" s="28"/>
      <c r="AH63" s="28"/>
      <c r="AI63" s="28"/>
      <c r="AJ63" s="28"/>
      <c r="AK63" s="28"/>
      <c r="AL63" s="28"/>
      <c r="AM63" s="28"/>
      <c r="AN63" s="33">
        <v>3.8591026881953032E-2</v>
      </c>
      <c r="AO63" s="28">
        <v>1</v>
      </c>
      <c r="AP63" s="28">
        <v>0</v>
      </c>
      <c r="AQ63" s="28">
        <f t="shared" si="13"/>
        <v>65</v>
      </c>
      <c r="AR63" s="28">
        <f t="shared" si="14"/>
        <v>5</v>
      </c>
      <c r="AS63" s="28">
        <f t="shared" si="10"/>
        <v>0.94728304947283049</v>
      </c>
      <c r="AT63" s="28">
        <f t="shared" si="11"/>
        <v>0.97890295358649793</v>
      </c>
      <c r="AU63" s="34">
        <f t="shared" si="12"/>
        <v>7.939196703864894E-4</v>
      </c>
      <c r="AV63" s="28"/>
      <c r="AW63" s="28"/>
    </row>
    <row r="64" spans="1:49" x14ac:dyDescent="0.25">
      <c r="A64" s="80">
        <v>50</v>
      </c>
      <c r="B64" s="251">
        <v>1</v>
      </c>
      <c r="C64" s="80">
        <v>5</v>
      </c>
      <c r="D64" s="80">
        <v>2</v>
      </c>
      <c r="E64" s="251">
        <v>0</v>
      </c>
      <c r="F64" s="28"/>
      <c r="G64" s="33">
        <v>25</v>
      </c>
      <c r="H64" s="28">
        <v>3</v>
      </c>
      <c r="I64" s="28">
        <v>2</v>
      </c>
      <c r="J64" s="28">
        <v>3</v>
      </c>
      <c r="K64" s="52">
        <v>1</v>
      </c>
      <c r="L64" s="28">
        <v>2</v>
      </c>
      <c r="M64" s="53">
        <f t="shared" si="1"/>
        <v>3</v>
      </c>
      <c r="N64" s="28">
        <f t="shared" si="2"/>
        <v>0.33333333333333331</v>
      </c>
      <c r="O64" s="28">
        <f t="shared" si="3"/>
        <v>0.26429635266684792</v>
      </c>
      <c r="P64" s="52">
        <f t="shared" si="4"/>
        <v>0.79288905800054377</v>
      </c>
      <c r="Q64" s="53">
        <f t="shared" si="5"/>
        <v>2.2071109419994563</v>
      </c>
      <c r="R64" s="52">
        <f t="shared" si="6"/>
        <v>-1.9445400462806759</v>
      </c>
      <c r="S64" s="53">
        <f t="shared" si="7"/>
        <v>33.333333333333329</v>
      </c>
      <c r="T64" s="34">
        <f t="shared" si="8"/>
        <v>7.3534434049163058E-2</v>
      </c>
      <c r="U64" s="28"/>
      <c r="V64" s="28"/>
      <c r="W64" s="28"/>
      <c r="X64" s="28"/>
      <c r="Y64" s="28"/>
      <c r="Z64" s="28"/>
      <c r="AA64" s="28"/>
      <c r="AB64" s="28"/>
      <c r="AC64" s="28"/>
      <c r="AD64" s="28"/>
      <c r="AE64" s="28"/>
      <c r="AF64" s="28"/>
      <c r="AG64" s="28"/>
      <c r="AH64" s="28"/>
      <c r="AI64" s="28"/>
      <c r="AJ64" s="28"/>
      <c r="AK64" s="28"/>
      <c r="AL64" s="28"/>
      <c r="AM64" s="28"/>
      <c r="AN64" s="33">
        <v>3.8822487068474812E-2</v>
      </c>
      <c r="AO64" s="28">
        <v>1</v>
      </c>
      <c r="AP64" s="28">
        <v>0</v>
      </c>
      <c r="AQ64" s="28">
        <f t="shared" si="13"/>
        <v>66</v>
      </c>
      <c r="AR64" s="28">
        <f t="shared" si="14"/>
        <v>5</v>
      </c>
      <c r="AS64" s="28">
        <f t="shared" si="10"/>
        <v>0.94647201946472015</v>
      </c>
      <c r="AT64" s="28">
        <f t="shared" si="11"/>
        <v>0.97890295358649793</v>
      </c>
      <c r="AU64" s="34">
        <f t="shared" si="12"/>
        <v>7.9391967038638066E-4</v>
      </c>
      <c r="AV64" s="28"/>
      <c r="AW64" s="28"/>
    </row>
    <row r="65" spans="1:49" x14ac:dyDescent="0.25">
      <c r="A65" s="80">
        <v>59</v>
      </c>
      <c r="B65" s="251">
        <v>3</v>
      </c>
      <c r="C65" s="80">
        <v>3</v>
      </c>
      <c r="D65" s="80">
        <v>2</v>
      </c>
      <c r="E65" s="251">
        <v>0</v>
      </c>
      <c r="F65" s="28"/>
      <c r="G65" s="33">
        <v>26</v>
      </c>
      <c r="H65" s="28">
        <v>1</v>
      </c>
      <c r="I65" s="28">
        <v>1</v>
      </c>
      <c r="J65" s="28">
        <v>1</v>
      </c>
      <c r="K65" s="52">
        <v>0</v>
      </c>
      <c r="L65" s="28">
        <v>1</v>
      </c>
      <c r="M65" s="53">
        <f t="shared" si="1"/>
        <v>1</v>
      </c>
      <c r="N65" s="28">
        <f t="shared" si="2"/>
        <v>0</v>
      </c>
      <c r="O65" s="28">
        <f t="shared" si="3"/>
        <v>0.20868672289342913</v>
      </c>
      <c r="P65" s="52">
        <f t="shared" si="4"/>
        <v>0.20868672289342913</v>
      </c>
      <c r="Q65" s="53">
        <f t="shared" si="5"/>
        <v>0.79131327710657084</v>
      </c>
      <c r="R65" s="52">
        <f t="shared" si="6"/>
        <v>-0.2340613376545102</v>
      </c>
      <c r="S65" s="53">
        <f t="shared" si="7"/>
        <v>100</v>
      </c>
      <c r="T65" s="34">
        <f t="shared" si="8"/>
        <v>0.26372200357422293</v>
      </c>
      <c r="U65" s="28"/>
      <c r="V65" s="28"/>
      <c r="W65" s="28"/>
      <c r="X65" s="28"/>
      <c r="Y65" s="28"/>
      <c r="Z65" s="28"/>
      <c r="AA65" s="28"/>
      <c r="AB65" s="28"/>
      <c r="AC65" s="28"/>
      <c r="AD65" s="28"/>
      <c r="AE65" s="28"/>
      <c r="AF65" s="28"/>
      <c r="AG65" s="28"/>
      <c r="AH65" s="28"/>
      <c r="AI65" s="28"/>
      <c r="AJ65" s="28"/>
      <c r="AK65" s="28"/>
      <c r="AL65" s="28"/>
      <c r="AM65" s="28"/>
      <c r="AN65" s="33">
        <v>3.8894021443130949E-2</v>
      </c>
      <c r="AO65" s="28">
        <v>1</v>
      </c>
      <c r="AP65" s="28">
        <v>0</v>
      </c>
      <c r="AQ65" s="28">
        <f t="shared" si="13"/>
        <v>67</v>
      </c>
      <c r="AR65" s="28">
        <f t="shared" si="14"/>
        <v>5</v>
      </c>
      <c r="AS65" s="28">
        <f t="shared" si="10"/>
        <v>0.94566098945660992</v>
      </c>
      <c r="AT65" s="28">
        <f t="shared" si="11"/>
        <v>0.97890295358649793</v>
      </c>
      <c r="AU65" s="34">
        <f t="shared" si="12"/>
        <v>7.939196703864894E-4</v>
      </c>
      <c r="AV65" s="28"/>
      <c r="AW65" s="28"/>
    </row>
    <row r="66" spans="1:49" x14ac:dyDescent="0.25">
      <c r="A66" s="80">
        <v>36</v>
      </c>
      <c r="B66" s="251">
        <v>1</v>
      </c>
      <c r="C66" s="80">
        <v>3</v>
      </c>
      <c r="D66" s="80">
        <v>3</v>
      </c>
      <c r="E66" s="251">
        <v>0</v>
      </c>
      <c r="F66" s="28"/>
      <c r="G66" s="33">
        <v>26</v>
      </c>
      <c r="H66" s="28">
        <v>1</v>
      </c>
      <c r="I66" s="28">
        <v>1</v>
      </c>
      <c r="J66" s="28">
        <v>2</v>
      </c>
      <c r="K66" s="52">
        <v>2</v>
      </c>
      <c r="L66" s="28">
        <v>0</v>
      </c>
      <c r="M66" s="53">
        <f t="shared" si="1"/>
        <v>2</v>
      </c>
      <c r="N66" s="28">
        <f t="shared" si="2"/>
        <v>1</v>
      </c>
      <c r="O66" s="28">
        <f t="shared" si="3"/>
        <v>0.17066679905520241</v>
      </c>
      <c r="P66" s="52">
        <f t="shared" si="4"/>
        <v>0.34133359811040481</v>
      </c>
      <c r="Q66" s="53">
        <f t="shared" si="5"/>
        <v>1.6586664018895951</v>
      </c>
      <c r="R66" s="52">
        <f t="shared" si="6"/>
        <v>-3.5360843337939265</v>
      </c>
      <c r="S66" s="53">
        <f t="shared" si="7"/>
        <v>0</v>
      </c>
      <c r="T66" s="34">
        <f t="shared" si="8"/>
        <v>9.7187409096077157</v>
      </c>
      <c r="U66" s="28"/>
      <c r="V66" s="28"/>
      <c r="W66" s="28"/>
      <c r="X66" s="28"/>
      <c r="Y66" s="28"/>
      <c r="Z66" s="28"/>
      <c r="AA66" s="28"/>
      <c r="AB66" s="28"/>
      <c r="AC66" s="28"/>
      <c r="AD66" s="28"/>
      <c r="AE66" s="28"/>
      <c r="AF66" s="28"/>
      <c r="AG66" s="28"/>
      <c r="AH66" s="28"/>
      <c r="AI66" s="28"/>
      <c r="AJ66" s="28"/>
      <c r="AK66" s="28"/>
      <c r="AL66" s="28"/>
      <c r="AM66" s="28"/>
      <c r="AN66" s="33">
        <v>3.9050130388100443E-2</v>
      </c>
      <c r="AO66" s="28">
        <v>1</v>
      </c>
      <c r="AP66" s="28">
        <v>0</v>
      </c>
      <c r="AQ66" s="28">
        <f t="shared" si="13"/>
        <v>68</v>
      </c>
      <c r="AR66" s="28">
        <f t="shared" si="14"/>
        <v>5</v>
      </c>
      <c r="AS66" s="28">
        <f t="shared" si="10"/>
        <v>0.94484995944849959</v>
      </c>
      <c r="AT66" s="28">
        <f t="shared" si="11"/>
        <v>0.97890295358649793</v>
      </c>
      <c r="AU66" s="34">
        <f t="shared" si="12"/>
        <v>7.939196703864894E-4</v>
      </c>
      <c r="AV66" s="28"/>
      <c r="AW66" s="28"/>
    </row>
    <row r="67" spans="1:49" x14ac:dyDescent="0.25">
      <c r="A67" s="80">
        <v>55</v>
      </c>
      <c r="B67" s="251">
        <v>1</v>
      </c>
      <c r="C67" s="80">
        <v>4</v>
      </c>
      <c r="D67" s="80">
        <v>3</v>
      </c>
      <c r="E67" s="251">
        <v>0</v>
      </c>
      <c r="F67" s="28"/>
      <c r="G67" s="33">
        <v>26</v>
      </c>
      <c r="H67" s="28">
        <v>1</v>
      </c>
      <c r="I67" s="28">
        <v>1</v>
      </c>
      <c r="J67" s="28">
        <v>3</v>
      </c>
      <c r="K67" s="52">
        <v>1</v>
      </c>
      <c r="L67" s="28">
        <v>2</v>
      </c>
      <c r="M67" s="53">
        <f t="shared" si="1"/>
        <v>3</v>
      </c>
      <c r="N67" s="28">
        <f t="shared" si="2"/>
        <v>0.33333333333333331</v>
      </c>
      <c r="O67" s="28">
        <f t="shared" si="3"/>
        <v>0.13836244710586854</v>
      </c>
      <c r="P67" s="52">
        <f t="shared" si="4"/>
        <v>0.41508734131760561</v>
      </c>
      <c r="Q67" s="53">
        <f t="shared" si="5"/>
        <v>2.5849126586823945</v>
      </c>
      <c r="R67" s="52">
        <f t="shared" si="6"/>
        <v>-2.2757197466016614</v>
      </c>
      <c r="S67" s="53">
        <f t="shared" si="7"/>
        <v>66.666666666666657</v>
      </c>
      <c r="T67" s="34">
        <f t="shared" si="8"/>
        <v>0.95657259194520117</v>
      </c>
      <c r="U67" s="28"/>
      <c r="V67" s="28"/>
      <c r="W67" s="28"/>
      <c r="X67" s="28"/>
      <c r="Y67" s="28"/>
      <c r="Z67" s="28"/>
      <c r="AA67" s="28"/>
      <c r="AB67" s="28"/>
      <c r="AC67" s="28"/>
      <c r="AD67" s="28"/>
      <c r="AE67" s="28"/>
      <c r="AF67" s="28"/>
      <c r="AG67" s="28"/>
      <c r="AH67" s="28"/>
      <c r="AI67" s="28"/>
      <c r="AJ67" s="28"/>
      <c r="AK67" s="28"/>
      <c r="AL67" s="28"/>
      <c r="AM67" s="28"/>
      <c r="AN67" s="33">
        <v>3.9194131017977259E-2</v>
      </c>
      <c r="AO67" s="28">
        <v>1</v>
      </c>
      <c r="AP67" s="28">
        <v>0</v>
      </c>
      <c r="AQ67" s="28">
        <f t="shared" si="13"/>
        <v>69</v>
      </c>
      <c r="AR67" s="28">
        <f t="shared" si="14"/>
        <v>5</v>
      </c>
      <c r="AS67" s="28">
        <f t="shared" si="10"/>
        <v>0.94403892944038925</v>
      </c>
      <c r="AT67" s="28">
        <f t="shared" si="11"/>
        <v>0.97890295358649793</v>
      </c>
      <c r="AU67" s="34">
        <f t="shared" si="12"/>
        <v>7.9391967038638066E-4</v>
      </c>
      <c r="AV67" s="28"/>
      <c r="AW67" s="28"/>
    </row>
    <row r="68" spans="1:49" x14ac:dyDescent="0.25">
      <c r="A68" s="80">
        <v>36</v>
      </c>
      <c r="B68" s="251">
        <v>3</v>
      </c>
      <c r="C68" s="80">
        <v>2</v>
      </c>
      <c r="D68" s="80">
        <v>3</v>
      </c>
      <c r="E68" s="251">
        <v>0</v>
      </c>
      <c r="F68" s="28"/>
      <c r="G68" s="33">
        <v>26</v>
      </c>
      <c r="H68" s="28">
        <v>1</v>
      </c>
      <c r="I68" s="28">
        <v>2</v>
      </c>
      <c r="J68" s="28">
        <v>1</v>
      </c>
      <c r="K68" s="52">
        <v>0</v>
      </c>
      <c r="L68" s="28">
        <v>1</v>
      </c>
      <c r="M68" s="53">
        <f t="shared" si="1"/>
        <v>1</v>
      </c>
      <c r="N68" s="28">
        <f t="shared" si="2"/>
        <v>0</v>
      </c>
      <c r="O68" s="28">
        <f t="shared" si="3"/>
        <v>0.15296064880848775</v>
      </c>
      <c r="P68" s="52">
        <f t="shared" si="4"/>
        <v>0.15296064880848775</v>
      </c>
      <c r="Q68" s="53">
        <f t="shared" si="5"/>
        <v>0.84703935119151219</v>
      </c>
      <c r="R68" s="52">
        <f t="shared" si="6"/>
        <v>-0.16600812591518033</v>
      </c>
      <c r="S68" s="53">
        <f t="shared" si="7"/>
        <v>100</v>
      </c>
      <c r="T68" s="34">
        <f t="shared" si="8"/>
        <v>0.18058269499914176</v>
      </c>
      <c r="U68" s="28"/>
      <c r="V68" s="28"/>
      <c r="W68" s="28"/>
      <c r="X68" s="28"/>
      <c r="Y68" s="28"/>
      <c r="Z68" s="28"/>
      <c r="AA68" s="28"/>
      <c r="AB68" s="28"/>
      <c r="AC68" s="28"/>
      <c r="AD68" s="28"/>
      <c r="AE68" s="28"/>
      <c r="AF68" s="28"/>
      <c r="AG68" s="28"/>
      <c r="AH68" s="28"/>
      <c r="AI68" s="28"/>
      <c r="AJ68" s="28"/>
      <c r="AK68" s="28"/>
      <c r="AL68" s="28"/>
      <c r="AM68" s="28"/>
      <c r="AN68" s="33">
        <v>3.9696766326301425E-2</v>
      </c>
      <c r="AO68" s="28">
        <v>1</v>
      </c>
      <c r="AP68" s="28">
        <v>0</v>
      </c>
      <c r="AQ68" s="28">
        <f t="shared" si="13"/>
        <v>70</v>
      </c>
      <c r="AR68" s="28">
        <f t="shared" si="14"/>
        <v>5</v>
      </c>
      <c r="AS68" s="28">
        <f t="shared" si="10"/>
        <v>0.94322789943227903</v>
      </c>
      <c r="AT68" s="28">
        <f t="shared" si="11"/>
        <v>0.97890295358649793</v>
      </c>
      <c r="AU68" s="34">
        <f t="shared" si="12"/>
        <v>7.939196703864894E-4</v>
      </c>
      <c r="AV68" s="28"/>
      <c r="AW68" s="28"/>
    </row>
    <row r="69" spans="1:49" x14ac:dyDescent="0.25">
      <c r="A69" s="80">
        <v>45</v>
      </c>
      <c r="B69" s="251">
        <v>1</v>
      </c>
      <c r="C69" s="80">
        <v>3</v>
      </c>
      <c r="D69" s="80">
        <v>3</v>
      </c>
      <c r="E69" s="251">
        <v>0</v>
      </c>
      <c r="F69" s="28"/>
      <c r="G69" s="33">
        <v>26</v>
      </c>
      <c r="H69" s="28">
        <v>1</v>
      </c>
      <c r="I69" s="28">
        <v>2</v>
      </c>
      <c r="J69" s="28">
        <v>3</v>
      </c>
      <c r="K69" s="52">
        <v>0</v>
      </c>
      <c r="L69" s="28">
        <v>1</v>
      </c>
      <c r="M69" s="53">
        <f t="shared" si="1"/>
        <v>1</v>
      </c>
      <c r="N69" s="28">
        <f t="shared" si="2"/>
        <v>0</v>
      </c>
      <c r="O69" s="28">
        <f t="shared" si="3"/>
        <v>9.9064300129395808E-2</v>
      </c>
      <c r="P69" s="52">
        <f t="shared" si="4"/>
        <v>9.9064300129395808E-2</v>
      </c>
      <c r="Q69" s="53">
        <f t="shared" si="5"/>
        <v>0.90093569987060418</v>
      </c>
      <c r="R69" s="52">
        <f t="shared" si="6"/>
        <v>-0.10432138921386994</v>
      </c>
      <c r="S69" s="53">
        <f t="shared" si="7"/>
        <v>100</v>
      </c>
      <c r="T69" s="34">
        <f t="shared" si="8"/>
        <v>0.10995712584552239</v>
      </c>
      <c r="U69" s="28"/>
      <c r="V69" s="28"/>
      <c r="W69" s="28"/>
      <c r="X69" s="28"/>
      <c r="Y69" s="28"/>
      <c r="Z69" s="28"/>
      <c r="AA69" s="28"/>
      <c r="AB69" s="28"/>
      <c r="AC69" s="28"/>
      <c r="AD69" s="28"/>
      <c r="AE69" s="28"/>
      <c r="AF69" s="28"/>
      <c r="AG69" s="28"/>
      <c r="AH69" s="28"/>
      <c r="AI69" s="28"/>
      <c r="AJ69" s="28"/>
      <c r="AK69" s="28"/>
      <c r="AL69" s="28"/>
      <c r="AM69" s="28"/>
      <c r="AN69" s="33">
        <v>3.9850713741156292E-2</v>
      </c>
      <c r="AO69" s="28">
        <v>1</v>
      </c>
      <c r="AP69" s="28">
        <v>0</v>
      </c>
      <c r="AQ69" s="28">
        <f t="shared" si="13"/>
        <v>71</v>
      </c>
      <c r="AR69" s="28">
        <f t="shared" si="14"/>
        <v>5</v>
      </c>
      <c r="AS69" s="28">
        <f t="shared" si="10"/>
        <v>0.94241686942416869</v>
      </c>
      <c r="AT69" s="28">
        <f t="shared" si="11"/>
        <v>0.97890295358649793</v>
      </c>
      <c r="AU69" s="34">
        <f t="shared" si="12"/>
        <v>7.939196703864894E-4</v>
      </c>
      <c r="AV69" s="28"/>
      <c r="AW69" s="28"/>
    </row>
    <row r="70" spans="1:49" x14ac:dyDescent="0.25">
      <c r="A70" s="80">
        <v>35</v>
      </c>
      <c r="B70" s="251">
        <v>2</v>
      </c>
      <c r="C70" s="80">
        <v>1</v>
      </c>
      <c r="D70" s="80">
        <v>2</v>
      </c>
      <c r="E70" s="251">
        <v>0</v>
      </c>
      <c r="F70" s="28"/>
      <c r="G70" s="33">
        <v>26</v>
      </c>
      <c r="H70" s="28">
        <v>2</v>
      </c>
      <c r="I70" s="28">
        <v>1</v>
      </c>
      <c r="J70" s="28">
        <v>2</v>
      </c>
      <c r="K70" s="52">
        <v>0</v>
      </c>
      <c r="L70" s="28">
        <v>2</v>
      </c>
      <c r="M70" s="53">
        <f t="shared" si="1"/>
        <v>2</v>
      </c>
      <c r="N70" s="28">
        <f t="shared" si="2"/>
        <v>0</v>
      </c>
      <c r="O70" s="28">
        <f t="shared" si="3"/>
        <v>0.26842488223524347</v>
      </c>
      <c r="P70" s="52">
        <f t="shared" si="4"/>
        <v>0.53684976447048693</v>
      </c>
      <c r="Q70" s="53">
        <f t="shared" si="5"/>
        <v>1.463150235529513</v>
      </c>
      <c r="R70" s="52">
        <f t="shared" si="6"/>
        <v>-0.62511074750708129</v>
      </c>
      <c r="S70" s="53">
        <f t="shared" si="7"/>
        <v>0</v>
      </c>
      <c r="T70" s="34">
        <f t="shared" si="8"/>
        <v>0.73382726043330948</v>
      </c>
      <c r="U70" s="28"/>
      <c r="V70" s="28"/>
      <c r="W70" s="28"/>
      <c r="X70" s="28"/>
      <c r="Y70" s="28"/>
      <c r="Z70" s="28"/>
      <c r="AA70" s="28"/>
      <c r="AB70" s="28"/>
      <c r="AC70" s="28"/>
      <c r="AD70" s="28"/>
      <c r="AE70" s="28"/>
      <c r="AF70" s="28"/>
      <c r="AG70" s="28"/>
      <c r="AH70" s="28"/>
      <c r="AI70" s="28"/>
      <c r="AJ70" s="28"/>
      <c r="AK70" s="28"/>
      <c r="AL70" s="28"/>
      <c r="AM70" s="28"/>
      <c r="AN70" s="33">
        <v>3.9855963636928185E-2</v>
      </c>
      <c r="AO70" s="28">
        <v>1</v>
      </c>
      <c r="AP70" s="28">
        <v>0</v>
      </c>
      <c r="AQ70" s="28">
        <f t="shared" si="13"/>
        <v>72</v>
      </c>
      <c r="AR70" s="28">
        <f t="shared" si="14"/>
        <v>5</v>
      </c>
      <c r="AS70" s="28">
        <f t="shared" si="10"/>
        <v>0.94160583941605835</v>
      </c>
      <c r="AT70" s="28">
        <f t="shared" si="11"/>
        <v>0.97890295358649793</v>
      </c>
      <c r="AU70" s="34">
        <f t="shared" si="12"/>
        <v>7.9391967038638066E-4</v>
      </c>
      <c r="AV70" s="28"/>
      <c r="AW70" s="28"/>
    </row>
    <row r="71" spans="1:49" x14ac:dyDescent="0.25">
      <c r="A71" s="80">
        <v>36</v>
      </c>
      <c r="B71" s="251">
        <v>2</v>
      </c>
      <c r="C71" s="80">
        <v>1</v>
      </c>
      <c r="D71" s="80">
        <v>2</v>
      </c>
      <c r="E71" s="251">
        <v>1</v>
      </c>
      <c r="F71" s="28"/>
      <c r="G71" s="33">
        <v>26</v>
      </c>
      <c r="H71" s="28">
        <v>2</v>
      </c>
      <c r="I71" s="28">
        <v>1</v>
      </c>
      <c r="J71" s="28">
        <v>3</v>
      </c>
      <c r="K71" s="52">
        <v>3</v>
      </c>
      <c r="L71" s="28">
        <v>6</v>
      </c>
      <c r="M71" s="53">
        <f t="shared" si="1"/>
        <v>9</v>
      </c>
      <c r="N71" s="28">
        <f t="shared" si="2"/>
        <v>0.33333333333333331</v>
      </c>
      <c r="O71" s="28">
        <f t="shared" si="3"/>
        <v>0.22258280541575851</v>
      </c>
      <c r="P71" s="52">
        <f t="shared" si="4"/>
        <v>2.0032452487418264</v>
      </c>
      <c r="Q71" s="53">
        <f t="shared" si="5"/>
        <v>6.9967547512581731</v>
      </c>
      <c r="R71" s="52">
        <f t="shared" si="6"/>
        <v>-6.0180371187715753</v>
      </c>
      <c r="S71" s="53">
        <f t="shared" si="7"/>
        <v>33.333333333333329</v>
      </c>
      <c r="T71" s="34">
        <f t="shared" si="8"/>
        <v>0.63795253234450233</v>
      </c>
      <c r="U71" s="28"/>
      <c r="V71" s="28"/>
      <c r="W71" s="28"/>
      <c r="X71" s="28"/>
      <c r="Y71" s="28"/>
      <c r="Z71" s="28"/>
      <c r="AA71" s="28"/>
      <c r="AB71" s="28"/>
      <c r="AC71" s="28"/>
      <c r="AD71" s="28"/>
      <c r="AE71" s="28"/>
      <c r="AF71" s="28"/>
      <c r="AG71" s="28"/>
      <c r="AH71" s="28"/>
      <c r="AI71" s="28"/>
      <c r="AJ71" s="28"/>
      <c r="AK71" s="28"/>
      <c r="AL71" s="28"/>
      <c r="AM71" s="28"/>
      <c r="AN71" s="33">
        <v>4.0089414196352501E-2</v>
      </c>
      <c r="AO71" s="28">
        <v>1</v>
      </c>
      <c r="AP71" s="28">
        <v>1</v>
      </c>
      <c r="AQ71" s="28">
        <f t="shared" si="13"/>
        <v>73</v>
      </c>
      <c r="AR71" s="28">
        <f t="shared" si="14"/>
        <v>6</v>
      </c>
      <c r="AS71" s="28">
        <f t="shared" si="10"/>
        <v>0.94079480940794813</v>
      </c>
      <c r="AT71" s="28">
        <f t="shared" si="11"/>
        <v>0.97468354430379744</v>
      </c>
      <c r="AU71" s="34">
        <f t="shared" si="12"/>
        <v>1.5809952056834399E-3</v>
      </c>
      <c r="AV71" s="28"/>
      <c r="AW71" s="28"/>
    </row>
    <row r="72" spans="1:49" x14ac:dyDescent="0.25">
      <c r="A72" s="80">
        <v>59</v>
      </c>
      <c r="B72" s="251">
        <v>3</v>
      </c>
      <c r="C72" s="80">
        <v>2</v>
      </c>
      <c r="D72" s="80">
        <v>2</v>
      </c>
      <c r="E72" s="251">
        <v>0</v>
      </c>
      <c r="F72" s="28"/>
      <c r="G72" s="33">
        <v>26</v>
      </c>
      <c r="H72" s="28">
        <v>2</v>
      </c>
      <c r="I72" s="28">
        <v>1</v>
      </c>
      <c r="J72" s="28">
        <v>4</v>
      </c>
      <c r="K72" s="52">
        <v>0</v>
      </c>
      <c r="L72" s="28">
        <v>1</v>
      </c>
      <c r="M72" s="53">
        <f t="shared" si="1"/>
        <v>1</v>
      </c>
      <c r="N72" s="28">
        <f t="shared" si="2"/>
        <v>0</v>
      </c>
      <c r="O72" s="28">
        <f t="shared" si="3"/>
        <v>0.18261545045480079</v>
      </c>
      <c r="P72" s="52">
        <f t="shared" si="4"/>
        <v>0.18261545045480079</v>
      </c>
      <c r="Q72" s="53">
        <f t="shared" si="5"/>
        <v>0.81738454954519923</v>
      </c>
      <c r="R72" s="52">
        <f t="shared" si="6"/>
        <v>-0.20164560998166953</v>
      </c>
      <c r="S72" s="53">
        <f t="shared" si="7"/>
        <v>100</v>
      </c>
      <c r="T72" s="34">
        <f t="shared" si="8"/>
        <v>0.22341436543718599</v>
      </c>
      <c r="U72" s="28"/>
      <c r="V72" s="28"/>
      <c r="W72" s="28"/>
      <c r="X72" s="28"/>
      <c r="Y72" s="28"/>
      <c r="Z72" s="28"/>
      <c r="AA72" s="28"/>
      <c r="AB72" s="28"/>
      <c r="AC72" s="28"/>
      <c r="AD72" s="28"/>
      <c r="AE72" s="28"/>
      <c r="AF72" s="28"/>
      <c r="AG72" s="28"/>
      <c r="AH72" s="28"/>
      <c r="AI72" s="28"/>
      <c r="AJ72" s="28"/>
      <c r="AK72" s="28"/>
      <c r="AL72" s="28"/>
      <c r="AM72" s="28"/>
      <c r="AN72" s="33">
        <v>4.0163185467307447E-2</v>
      </c>
      <c r="AO72" s="28">
        <v>2</v>
      </c>
      <c r="AP72" s="28">
        <v>0</v>
      </c>
      <c r="AQ72" s="28">
        <f t="shared" si="13"/>
        <v>75</v>
      </c>
      <c r="AR72" s="28">
        <f t="shared" si="14"/>
        <v>6</v>
      </c>
      <c r="AS72" s="28">
        <f t="shared" si="10"/>
        <v>0.93917274939172746</v>
      </c>
      <c r="AT72" s="28">
        <f t="shared" si="11"/>
        <v>0.97468354430379744</v>
      </c>
      <c r="AU72" s="34">
        <f t="shared" si="12"/>
        <v>7.9049760284161173E-4</v>
      </c>
      <c r="AV72" s="28"/>
      <c r="AW72" s="28"/>
    </row>
    <row r="73" spans="1:49" x14ac:dyDescent="0.25">
      <c r="A73" s="80">
        <v>29</v>
      </c>
      <c r="B73" s="251">
        <v>2</v>
      </c>
      <c r="C73" s="80">
        <v>1</v>
      </c>
      <c r="D73" s="80">
        <v>3</v>
      </c>
      <c r="E73" s="251">
        <v>0</v>
      </c>
      <c r="F73" s="28"/>
      <c r="G73" s="33">
        <v>26</v>
      </c>
      <c r="H73" s="28">
        <v>2</v>
      </c>
      <c r="I73" s="28">
        <v>2</v>
      </c>
      <c r="J73" s="28">
        <v>2</v>
      </c>
      <c r="K73" s="52">
        <v>0</v>
      </c>
      <c r="L73" s="28">
        <v>1</v>
      </c>
      <c r="M73" s="53">
        <f t="shared" si="1"/>
        <v>1</v>
      </c>
      <c r="N73" s="28">
        <f t="shared" si="2"/>
        <v>0</v>
      </c>
      <c r="O73" s="28">
        <f t="shared" si="3"/>
        <v>0.20079459610609901</v>
      </c>
      <c r="P73" s="52">
        <f t="shared" si="4"/>
        <v>0.20079459610609901</v>
      </c>
      <c r="Q73" s="53">
        <f t="shared" si="5"/>
        <v>0.79920540389390093</v>
      </c>
      <c r="R73" s="52">
        <f t="shared" si="6"/>
        <v>-0.22413729004164781</v>
      </c>
      <c r="S73" s="53">
        <f t="shared" si="7"/>
        <v>100</v>
      </c>
      <c r="T73" s="34">
        <f t="shared" si="8"/>
        <v>0.25124279081170431</v>
      </c>
      <c r="U73" s="28"/>
      <c r="V73" s="28"/>
      <c r="W73" s="28"/>
      <c r="X73" s="28"/>
      <c r="Y73" s="28"/>
      <c r="Z73" s="28"/>
      <c r="AA73" s="28"/>
      <c r="AB73" s="28"/>
      <c r="AC73" s="28"/>
      <c r="AD73" s="28"/>
      <c r="AE73" s="28"/>
      <c r="AF73" s="28"/>
      <c r="AG73" s="28"/>
      <c r="AH73" s="28"/>
      <c r="AI73" s="28"/>
      <c r="AJ73" s="28"/>
      <c r="AK73" s="28"/>
      <c r="AL73" s="28"/>
      <c r="AM73" s="28"/>
      <c r="AN73" s="33">
        <v>4.0672368477828152E-2</v>
      </c>
      <c r="AO73" s="28">
        <v>1</v>
      </c>
      <c r="AP73" s="28">
        <v>0</v>
      </c>
      <c r="AQ73" s="28">
        <f t="shared" si="13"/>
        <v>76</v>
      </c>
      <c r="AR73" s="28">
        <f t="shared" si="14"/>
        <v>6</v>
      </c>
      <c r="AS73" s="28">
        <f t="shared" si="10"/>
        <v>0.93836171938361723</v>
      </c>
      <c r="AT73" s="28">
        <f t="shared" si="11"/>
        <v>0.97468354430379744</v>
      </c>
      <c r="AU73" s="34">
        <f t="shared" si="12"/>
        <v>7.9049760284171993E-4</v>
      </c>
      <c r="AV73" s="28"/>
      <c r="AW73" s="28"/>
    </row>
    <row r="74" spans="1:49" x14ac:dyDescent="0.25">
      <c r="A74" s="80">
        <v>31</v>
      </c>
      <c r="B74" s="251">
        <v>3</v>
      </c>
      <c r="C74" s="80">
        <v>1</v>
      </c>
      <c r="D74" s="80">
        <v>3</v>
      </c>
      <c r="E74" s="251">
        <v>0</v>
      </c>
      <c r="F74" s="28"/>
      <c r="G74" s="33">
        <v>26</v>
      </c>
      <c r="H74" s="28">
        <v>2</v>
      </c>
      <c r="I74" s="28">
        <v>2</v>
      </c>
      <c r="J74" s="28">
        <v>3</v>
      </c>
      <c r="K74" s="52">
        <v>0</v>
      </c>
      <c r="L74" s="28">
        <v>3</v>
      </c>
      <c r="M74" s="53">
        <f t="shared" ref="M74:M137" si="15">K74+L74</f>
        <v>3</v>
      </c>
      <c r="N74" s="28">
        <f t="shared" ref="N74:N137" si="16">IF(M74=0,"",K74/M74)</f>
        <v>0</v>
      </c>
      <c r="O74" s="28">
        <f t="shared" ref="O74:O137" si="17">1/(1+EXP(-$V$10-MMULT(G74:J74,$V$11:$V$14)))</f>
        <v>0.16391467415862793</v>
      </c>
      <c r="P74" s="52">
        <f t="shared" ref="P74:P137" si="18">M74*O74</f>
        <v>0.49174402247588378</v>
      </c>
      <c r="Q74" s="53">
        <f t="shared" ref="Q74:Q137" si="19">M74-P74</f>
        <v>2.508255977524116</v>
      </c>
      <c r="R74" s="52">
        <f t="shared" ref="R74:R137" si="20">IFERROR(M74*(N74*LN(O74)+(1-N74)*LN(1-O74)),0)</f>
        <v>-0.53707382010629146</v>
      </c>
      <c r="S74" s="53">
        <f t="shared" ref="S74:S137" si="21">100*IF(O74&gt;=$AJ$15,K74/M74,L74/M74)</f>
        <v>100</v>
      </c>
      <c r="T74" s="34">
        <f t="shared" ref="T74:T137" si="22">IFERROR((K74-P74)^2/P74+(L74-Q74)^2/Q74,0)</f>
        <v>0.58815052396838852</v>
      </c>
      <c r="U74" s="28"/>
      <c r="V74" s="28"/>
      <c r="W74" s="28"/>
      <c r="X74" s="28"/>
      <c r="Y74" s="28"/>
      <c r="Z74" s="28"/>
      <c r="AA74" s="28"/>
      <c r="AB74" s="28"/>
      <c r="AC74" s="28"/>
      <c r="AD74" s="28"/>
      <c r="AE74" s="28"/>
      <c r="AF74" s="28"/>
      <c r="AG74" s="28"/>
      <c r="AH74" s="28"/>
      <c r="AI74" s="28"/>
      <c r="AJ74" s="28"/>
      <c r="AK74" s="28"/>
      <c r="AL74" s="28"/>
      <c r="AM74" s="28"/>
      <c r="AN74" s="33">
        <v>4.0835311907171629E-2</v>
      </c>
      <c r="AO74" s="28">
        <v>1</v>
      </c>
      <c r="AP74" s="28">
        <v>0</v>
      </c>
      <c r="AQ74" s="28">
        <f t="shared" si="13"/>
        <v>77</v>
      </c>
      <c r="AR74" s="28">
        <f t="shared" si="14"/>
        <v>6</v>
      </c>
      <c r="AS74" s="28">
        <f t="shared" ref="AS74:AS137" si="23">1-AQ74/AQ$721</f>
        <v>0.9375506893755069</v>
      </c>
      <c r="AT74" s="28">
        <f t="shared" ref="AT74:AT137" si="24">1-AR74/AR$721</f>
        <v>0.97468354430379744</v>
      </c>
      <c r="AU74" s="34">
        <f t="shared" ref="AU74:AU137" si="25">(AS74-AS75)*AT74</f>
        <v>7.9049760284171993E-4</v>
      </c>
      <c r="AV74" s="28"/>
      <c r="AW74" s="28"/>
    </row>
    <row r="75" spans="1:49" x14ac:dyDescent="0.25">
      <c r="A75" s="80">
        <v>32</v>
      </c>
      <c r="B75" s="251">
        <v>2</v>
      </c>
      <c r="C75" s="80">
        <v>2</v>
      </c>
      <c r="D75" s="80">
        <v>3</v>
      </c>
      <c r="E75" s="251">
        <v>0</v>
      </c>
      <c r="F75" s="28"/>
      <c r="G75" s="33">
        <v>26</v>
      </c>
      <c r="H75" s="28">
        <v>2</v>
      </c>
      <c r="I75" s="28">
        <v>2</v>
      </c>
      <c r="J75" s="28">
        <v>4</v>
      </c>
      <c r="K75" s="52">
        <v>0</v>
      </c>
      <c r="L75" s="28">
        <v>1</v>
      </c>
      <c r="M75" s="53">
        <f t="shared" si="15"/>
        <v>1</v>
      </c>
      <c r="N75" s="28">
        <f t="shared" si="16"/>
        <v>0</v>
      </c>
      <c r="O75" s="28">
        <f t="shared" si="17"/>
        <v>0.1326839101002209</v>
      </c>
      <c r="P75" s="52">
        <f t="shared" si="18"/>
        <v>0.1326839101002209</v>
      </c>
      <c r="Q75" s="53">
        <f t="shared" si="19"/>
        <v>0.86731608989977915</v>
      </c>
      <c r="R75" s="52">
        <f t="shared" si="20"/>
        <v>-0.1423517897518522</v>
      </c>
      <c r="S75" s="53">
        <f t="shared" si="21"/>
        <v>100</v>
      </c>
      <c r="T75" s="34">
        <f t="shared" si="22"/>
        <v>0.15298218451770323</v>
      </c>
      <c r="U75" s="28"/>
      <c r="V75" s="28"/>
      <c r="W75" s="28"/>
      <c r="X75" s="28"/>
      <c r="Y75" s="28"/>
      <c r="Z75" s="28"/>
      <c r="AA75" s="28"/>
      <c r="AB75" s="28"/>
      <c r="AC75" s="28"/>
      <c r="AD75" s="28"/>
      <c r="AE75" s="28"/>
      <c r="AF75" s="28"/>
      <c r="AG75" s="28"/>
      <c r="AH75" s="28"/>
      <c r="AI75" s="28"/>
      <c r="AJ75" s="28"/>
      <c r="AK75" s="28"/>
      <c r="AL75" s="28"/>
      <c r="AM75" s="28"/>
      <c r="AN75" s="33">
        <v>4.0915780806156918E-2</v>
      </c>
      <c r="AO75" s="28">
        <v>1</v>
      </c>
      <c r="AP75" s="28">
        <v>0</v>
      </c>
      <c r="AQ75" s="28">
        <f t="shared" ref="AQ75:AQ138" si="26">AQ74+AO75</f>
        <v>78</v>
      </c>
      <c r="AR75" s="28">
        <f t="shared" ref="AR75:AR138" si="27">AR74+AP75</f>
        <v>6</v>
      </c>
      <c r="AS75" s="28">
        <f t="shared" si="23"/>
        <v>0.93673965936739656</v>
      </c>
      <c r="AT75" s="28">
        <f t="shared" si="24"/>
        <v>0.97468354430379744</v>
      </c>
      <c r="AU75" s="34">
        <f t="shared" si="25"/>
        <v>1.5809952056833317E-3</v>
      </c>
      <c r="AV75" s="28"/>
      <c r="AW75" s="28"/>
    </row>
    <row r="76" spans="1:49" x14ac:dyDescent="0.25">
      <c r="A76" s="80">
        <v>36</v>
      </c>
      <c r="B76" s="251">
        <v>2</v>
      </c>
      <c r="C76" s="80">
        <v>1</v>
      </c>
      <c r="D76" s="80">
        <v>3</v>
      </c>
      <c r="E76" s="251">
        <v>0</v>
      </c>
      <c r="F76" s="28"/>
      <c r="G76" s="33">
        <v>26</v>
      </c>
      <c r="H76" s="28">
        <v>3</v>
      </c>
      <c r="I76" s="28">
        <v>1</v>
      </c>
      <c r="J76" s="28">
        <v>1</v>
      </c>
      <c r="K76" s="52">
        <v>1</v>
      </c>
      <c r="L76" s="28">
        <v>0</v>
      </c>
      <c r="M76" s="53">
        <f t="shared" si="15"/>
        <v>1</v>
      </c>
      <c r="N76" s="28">
        <f t="shared" si="16"/>
        <v>1</v>
      </c>
      <c r="O76" s="28">
        <f t="shared" si="17"/>
        <v>0.45603891645196792</v>
      </c>
      <c r="P76" s="52">
        <f t="shared" si="18"/>
        <v>0.45603891645196792</v>
      </c>
      <c r="Q76" s="53">
        <f t="shared" si="19"/>
        <v>0.54396108354803208</v>
      </c>
      <c r="R76" s="52">
        <f t="shared" si="20"/>
        <v>-0.78517713001284495</v>
      </c>
      <c r="S76" s="53">
        <f t="shared" si="21"/>
        <v>100</v>
      </c>
      <c r="T76" s="34">
        <f t="shared" si="22"/>
        <v>1.1927953161982492</v>
      </c>
      <c r="U76" s="28"/>
      <c r="V76" s="28"/>
      <c r="W76" s="28"/>
      <c r="X76" s="28"/>
      <c r="Y76" s="28"/>
      <c r="Z76" s="28"/>
      <c r="AA76" s="28"/>
      <c r="AB76" s="28"/>
      <c r="AC76" s="28"/>
      <c r="AD76" s="28"/>
      <c r="AE76" s="28"/>
      <c r="AF76" s="28"/>
      <c r="AG76" s="28"/>
      <c r="AH76" s="28"/>
      <c r="AI76" s="28"/>
      <c r="AJ76" s="28"/>
      <c r="AK76" s="28"/>
      <c r="AL76" s="28"/>
      <c r="AM76" s="28"/>
      <c r="AN76" s="33">
        <v>4.0991007794399723E-2</v>
      </c>
      <c r="AO76" s="28">
        <v>2</v>
      </c>
      <c r="AP76" s="28">
        <v>0</v>
      </c>
      <c r="AQ76" s="28">
        <f t="shared" si="26"/>
        <v>80</v>
      </c>
      <c r="AR76" s="28">
        <f t="shared" si="27"/>
        <v>6</v>
      </c>
      <c r="AS76" s="28">
        <f t="shared" si="23"/>
        <v>0.935117599351176</v>
      </c>
      <c r="AT76" s="28">
        <f t="shared" si="24"/>
        <v>0.97468354430379744</v>
      </c>
      <c r="AU76" s="34">
        <f t="shared" si="25"/>
        <v>1.5809952056833317E-3</v>
      </c>
      <c r="AV76" s="28"/>
      <c r="AW76" s="28"/>
    </row>
    <row r="77" spans="1:49" x14ac:dyDescent="0.25">
      <c r="A77" s="80">
        <v>31</v>
      </c>
      <c r="B77" s="251">
        <v>3</v>
      </c>
      <c r="C77" s="80">
        <v>2</v>
      </c>
      <c r="D77" s="80">
        <v>3</v>
      </c>
      <c r="E77" s="251">
        <v>0</v>
      </c>
      <c r="F77" s="28"/>
      <c r="G77" s="33">
        <v>26</v>
      </c>
      <c r="H77" s="28">
        <v>3</v>
      </c>
      <c r="I77" s="28">
        <v>1</v>
      </c>
      <c r="J77" s="28">
        <v>2</v>
      </c>
      <c r="K77" s="52">
        <v>1</v>
      </c>
      <c r="L77" s="28">
        <v>2</v>
      </c>
      <c r="M77" s="53">
        <f t="shared" si="15"/>
        <v>3</v>
      </c>
      <c r="N77" s="28">
        <f t="shared" si="16"/>
        <v>0.33333333333333331</v>
      </c>
      <c r="O77" s="28">
        <f t="shared" si="17"/>
        <v>0.39547661323164096</v>
      </c>
      <c r="P77" s="52">
        <f t="shared" si="18"/>
        <v>1.1864298396949229</v>
      </c>
      <c r="Q77" s="53">
        <f t="shared" si="19"/>
        <v>1.8135701603050771</v>
      </c>
      <c r="R77" s="52">
        <f t="shared" si="20"/>
        <v>-1.9342934694540634</v>
      </c>
      <c r="S77" s="53">
        <f t="shared" si="21"/>
        <v>33.333333333333329</v>
      </c>
      <c r="T77" s="34">
        <f t="shared" si="22"/>
        <v>4.8459137991876081E-2</v>
      </c>
      <c r="U77" s="28"/>
      <c r="V77" s="28"/>
      <c r="W77" s="28"/>
      <c r="X77" s="28"/>
      <c r="Y77" s="28"/>
      <c r="Z77" s="28"/>
      <c r="AA77" s="28"/>
      <c r="AB77" s="28"/>
      <c r="AC77" s="28"/>
      <c r="AD77" s="28"/>
      <c r="AE77" s="28"/>
      <c r="AF77" s="28"/>
      <c r="AG77" s="28"/>
      <c r="AH77" s="28"/>
      <c r="AI77" s="28"/>
      <c r="AJ77" s="28"/>
      <c r="AK77" s="28"/>
      <c r="AL77" s="28"/>
      <c r="AM77" s="28"/>
      <c r="AN77" s="33">
        <v>4.1155173006688819E-2</v>
      </c>
      <c r="AO77" s="28">
        <v>2</v>
      </c>
      <c r="AP77" s="28">
        <v>0</v>
      </c>
      <c r="AQ77" s="28">
        <f t="shared" si="26"/>
        <v>82</v>
      </c>
      <c r="AR77" s="28">
        <f t="shared" si="27"/>
        <v>6</v>
      </c>
      <c r="AS77" s="28">
        <f t="shared" si="23"/>
        <v>0.93349553933495544</v>
      </c>
      <c r="AT77" s="28">
        <f t="shared" si="24"/>
        <v>0.97468354430379744</v>
      </c>
      <c r="AU77" s="34">
        <f t="shared" si="25"/>
        <v>7.9049760284171993E-4</v>
      </c>
      <c r="AV77" s="28"/>
      <c r="AW77" s="28"/>
    </row>
    <row r="78" spans="1:49" x14ac:dyDescent="0.25">
      <c r="A78" s="80">
        <v>35</v>
      </c>
      <c r="B78" s="251">
        <v>3</v>
      </c>
      <c r="C78" s="80">
        <v>2</v>
      </c>
      <c r="D78" s="80">
        <v>3</v>
      </c>
      <c r="E78" s="251">
        <v>0</v>
      </c>
      <c r="F78" s="28"/>
      <c r="G78" s="33">
        <v>26</v>
      </c>
      <c r="H78" s="28">
        <v>3</v>
      </c>
      <c r="I78" s="28">
        <v>1</v>
      </c>
      <c r="J78" s="28">
        <v>3</v>
      </c>
      <c r="K78" s="52">
        <v>1</v>
      </c>
      <c r="L78" s="28">
        <v>4</v>
      </c>
      <c r="M78" s="53">
        <f t="shared" si="15"/>
        <v>5</v>
      </c>
      <c r="N78" s="28">
        <f t="shared" si="16"/>
        <v>0.2</v>
      </c>
      <c r="O78" s="28">
        <f t="shared" si="17"/>
        <v>0.33796013020336235</v>
      </c>
      <c r="P78" s="52">
        <f t="shared" si="18"/>
        <v>1.6898006510168118</v>
      </c>
      <c r="Q78" s="53">
        <f t="shared" si="19"/>
        <v>3.310199348983188</v>
      </c>
      <c r="R78" s="52">
        <f t="shared" si="20"/>
        <v>-2.7345453427539241</v>
      </c>
      <c r="S78" s="53">
        <f t="shared" si="21"/>
        <v>20</v>
      </c>
      <c r="T78" s="34">
        <f t="shared" si="22"/>
        <v>0.42533153371725774</v>
      </c>
      <c r="U78" s="28"/>
      <c r="V78" s="28"/>
      <c r="W78" s="28"/>
      <c r="X78" s="28"/>
      <c r="Y78" s="28"/>
      <c r="Z78" s="28"/>
      <c r="AA78" s="28"/>
      <c r="AB78" s="28"/>
      <c r="AC78" s="28"/>
      <c r="AD78" s="28"/>
      <c r="AE78" s="28"/>
      <c r="AF78" s="28"/>
      <c r="AG78" s="28"/>
      <c r="AH78" s="28"/>
      <c r="AI78" s="28"/>
      <c r="AJ78" s="28"/>
      <c r="AK78" s="28"/>
      <c r="AL78" s="28"/>
      <c r="AM78" s="28"/>
      <c r="AN78" s="33">
        <v>4.1236245116674911E-2</v>
      </c>
      <c r="AO78" s="28">
        <v>1</v>
      </c>
      <c r="AP78" s="28">
        <v>0</v>
      </c>
      <c r="AQ78" s="28">
        <f t="shared" si="26"/>
        <v>83</v>
      </c>
      <c r="AR78" s="28">
        <f t="shared" si="27"/>
        <v>6</v>
      </c>
      <c r="AS78" s="28">
        <f t="shared" si="23"/>
        <v>0.9326845093268451</v>
      </c>
      <c r="AT78" s="28">
        <f t="shared" si="24"/>
        <v>0.97468354430379744</v>
      </c>
      <c r="AU78" s="34">
        <f t="shared" si="25"/>
        <v>7.9049760284171993E-4</v>
      </c>
      <c r="AV78" s="28"/>
      <c r="AW78" s="28"/>
    </row>
    <row r="79" spans="1:49" x14ac:dyDescent="0.25">
      <c r="A79" s="80">
        <v>45</v>
      </c>
      <c r="B79" s="251">
        <v>2</v>
      </c>
      <c r="C79" s="80">
        <v>3</v>
      </c>
      <c r="D79" s="80">
        <v>4</v>
      </c>
      <c r="E79" s="251">
        <v>0</v>
      </c>
      <c r="F79" s="28"/>
      <c r="G79" s="33">
        <v>26</v>
      </c>
      <c r="H79" s="28">
        <v>3</v>
      </c>
      <c r="I79" s="28">
        <v>2</v>
      </c>
      <c r="J79" s="28">
        <v>2</v>
      </c>
      <c r="K79" s="52">
        <v>1</v>
      </c>
      <c r="L79" s="28">
        <v>0</v>
      </c>
      <c r="M79" s="53">
        <f t="shared" si="15"/>
        <v>1</v>
      </c>
      <c r="N79" s="28">
        <f t="shared" si="16"/>
        <v>1</v>
      </c>
      <c r="O79" s="28">
        <f t="shared" si="17"/>
        <v>0.30937231489669426</v>
      </c>
      <c r="P79" s="52">
        <f t="shared" si="18"/>
        <v>0.30937231489669426</v>
      </c>
      <c r="Q79" s="53">
        <f t="shared" si="19"/>
        <v>0.69062768510330574</v>
      </c>
      <c r="R79" s="52">
        <f t="shared" si="20"/>
        <v>-1.1732098248186424</v>
      </c>
      <c r="S79" s="53">
        <f t="shared" si="21"/>
        <v>100</v>
      </c>
      <c r="T79" s="34">
        <f t="shared" si="22"/>
        <v>2.2323512862937349</v>
      </c>
      <c r="U79" s="28"/>
      <c r="V79" s="28"/>
      <c r="W79" s="28"/>
      <c r="X79" s="28"/>
      <c r="Y79" s="28"/>
      <c r="Z79" s="28"/>
      <c r="AA79" s="28"/>
      <c r="AB79" s="28"/>
      <c r="AC79" s="28"/>
      <c r="AD79" s="28"/>
      <c r="AE79" s="28"/>
      <c r="AF79" s="28"/>
      <c r="AG79" s="28"/>
      <c r="AH79" s="28"/>
      <c r="AI79" s="28"/>
      <c r="AJ79" s="28"/>
      <c r="AK79" s="28"/>
      <c r="AL79" s="28"/>
      <c r="AM79" s="28"/>
      <c r="AN79" s="33">
        <v>4.1586504480213463E-2</v>
      </c>
      <c r="AO79" s="28">
        <v>1</v>
      </c>
      <c r="AP79" s="28">
        <v>0</v>
      </c>
      <c r="AQ79" s="28">
        <f t="shared" si="26"/>
        <v>84</v>
      </c>
      <c r="AR79" s="28">
        <f t="shared" si="27"/>
        <v>6</v>
      </c>
      <c r="AS79" s="28">
        <f t="shared" si="23"/>
        <v>0.93187347931873477</v>
      </c>
      <c r="AT79" s="28">
        <f t="shared" si="24"/>
        <v>0.97468354430379744</v>
      </c>
      <c r="AU79" s="34">
        <f t="shared" si="25"/>
        <v>2.3714928085250518E-3</v>
      </c>
      <c r="AV79" s="28"/>
      <c r="AW79" s="28"/>
    </row>
    <row r="80" spans="1:49" x14ac:dyDescent="0.25">
      <c r="A80" s="80">
        <v>37</v>
      </c>
      <c r="B80" s="251">
        <v>3</v>
      </c>
      <c r="C80" s="80">
        <v>3</v>
      </c>
      <c r="D80" s="80">
        <v>4</v>
      </c>
      <c r="E80" s="251">
        <v>0</v>
      </c>
      <c r="F80" s="28"/>
      <c r="G80" s="33">
        <v>26</v>
      </c>
      <c r="H80" s="28">
        <v>3</v>
      </c>
      <c r="I80" s="28">
        <v>2</v>
      </c>
      <c r="J80" s="28">
        <v>3</v>
      </c>
      <c r="K80" s="52">
        <v>2</v>
      </c>
      <c r="L80" s="28">
        <v>2</v>
      </c>
      <c r="M80" s="53">
        <f t="shared" si="15"/>
        <v>4</v>
      </c>
      <c r="N80" s="28">
        <f t="shared" si="16"/>
        <v>0.5</v>
      </c>
      <c r="O80" s="28">
        <f t="shared" si="17"/>
        <v>0.25901305052691881</v>
      </c>
      <c r="P80" s="52">
        <f t="shared" si="18"/>
        <v>1.0360522021076752</v>
      </c>
      <c r="Q80" s="53">
        <f t="shared" si="19"/>
        <v>2.9639477978923248</v>
      </c>
      <c r="R80" s="52">
        <f t="shared" si="20"/>
        <v>-3.3012981926109704</v>
      </c>
      <c r="S80" s="53">
        <f t="shared" si="21"/>
        <v>50</v>
      </c>
      <c r="T80" s="34">
        <f t="shared" si="22"/>
        <v>1.2103607557038072</v>
      </c>
      <c r="U80" s="28"/>
      <c r="V80" s="28"/>
      <c r="W80" s="28"/>
      <c r="X80" s="28"/>
      <c r="Y80" s="28"/>
      <c r="Z80" s="28"/>
      <c r="AA80" s="28"/>
      <c r="AB80" s="28"/>
      <c r="AC80" s="28"/>
      <c r="AD80" s="28"/>
      <c r="AE80" s="28"/>
      <c r="AF80" s="28"/>
      <c r="AG80" s="28"/>
      <c r="AH80" s="28"/>
      <c r="AI80" s="28"/>
      <c r="AJ80" s="28"/>
      <c r="AK80" s="28"/>
      <c r="AL80" s="28"/>
      <c r="AM80" s="28"/>
      <c r="AN80" s="33">
        <v>4.1752950768669833E-2</v>
      </c>
      <c r="AO80" s="28">
        <v>3</v>
      </c>
      <c r="AP80" s="28">
        <v>0</v>
      </c>
      <c r="AQ80" s="28">
        <f t="shared" si="26"/>
        <v>87</v>
      </c>
      <c r="AR80" s="28">
        <f t="shared" si="27"/>
        <v>6</v>
      </c>
      <c r="AS80" s="28">
        <f t="shared" si="23"/>
        <v>0.92944038929440387</v>
      </c>
      <c r="AT80" s="28">
        <f t="shared" si="24"/>
        <v>0.97468354430379744</v>
      </c>
      <c r="AU80" s="34">
        <f t="shared" si="25"/>
        <v>7.9049760284171993E-4</v>
      </c>
      <c r="AV80" s="28"/>
      <c r="AW80" s="28"/>
    </row>
    <row r="81" spans="1:49" x14ac:dyDescent="0.25">
      <c r="A81" s="80">
        <v>46</v>
      </c>
      <c r="B81" s="251">
        <v>1</v>
      </c>
      <c r="C81" s="80">
        <v>2</v>
      </c>
      <c r="D81" s="80">
        <v>3</v>
      </c>
      <c r="E81" s="251">
        <v>0</v>
      </c>
      <c r="F81" s="28"/>
      <c r="G81" s="33">
        <v>27</v>
      </c>
      <c r="H81" s="28">
        <v>1</v>
      </c>
      <c r="I81" s="28">
        <v>1</v>
      </c>
      <c r="J81" s="28">
        <v>1</v>
      </c>
      <c r="K81" s="52">
        <v>0</v>
      </c>
      <c r="L81" s="28">
        <v>1</v>
      </c>
      <c r="M81" s="53">
        <f t="shared" si="15"/>
        <v>1</v>
      </c>
      <c r="N81" s="28">
        <f t="shared" si="16"/>
        <v>0</v>
      </c>
      <c r="O81" s="28">
        <f t="shared" si="17"/>
        <v>0.20420650721481295</v>
      </c>
      <c r="P81" s="52">
        <f t="shared" si="18"/>
        <v>0.20420650721481295</v>
      </c>
      <c r="Q81" s="53">
        <f t="shared" si="19"/>
        <v>0.79579349278518707</v>
      </c>
      <c r="R81" s="52">
        <f t="shared" si="20"/>
        <v>-0.22841555797023069</v>
      </c>
      <c r="S81" s="53">
        <f t="shared" si="21"/>
        <v>100</v>
      </c>
      <c r="T81" s="34">
        <f t="shared" si="22"/>
        <v>0.25660741017134148</v>
      </c>
      <c r="U81" s="28"/>
      <c r="V81" s="28"/>
      <c r="W81" s="28"/>
      <c r="X81" s="28"/>
      <c r="Y81" s="28"/>
      <c r="Z81" s="28"/>
      <c r="AA81" s="28"/>
      <c r="AB81" s="28"/>
      <c r="AC81" s="28"/>
      <c r="AD81" s="28"/>
      <c r="AE81" s="28"/>
      <c r="AF81" s="28"/>
      <c r="AG81" s="28"/>
      <c r="AH81" s="28"/>
      <c r="AI81" s="28"/>
      <c r="AJ81" s="28"/>
      <c r="AK81" s="28"/>
      <c r="AL81" s="28"/>
      <c r="AM81" s="28"/>
      <c r="AN81" s="33">
        <v>4.1997026643366485E-2</v>
      </c>
      <c r="AO81" s="28">
        <v>1</v>
      </c>
      <c r="AP81" s="28">
        <v>0</v>
      </c>
      <c r="AQ81" s="28">
        <f t="shared" si="26"/>
        <v>88</v>
      </c>
      <c r="AR81" s="28">
        <f t="shared" si="27"/>
        <v>6</v>
      </c>
      <c r="AS81" s="28">
        <f t="shared" si="23"/>
        <v>0.92862935928629353</v>
      </c>
      <c r="AT81" s="28">
        <f t="shared" si="24"/>
        <v>0.97468354430379744</v>
      </c>
      <c r="AU81" s="34">
        <f t="shared" si="25"/>
        <v>7.9049760284161173E-4</v>
      </c>
      <c r="AV81" s="28"/>
      <c r="AW81" s="28"/>
    </row>
    <row r="82" spans="1:49" x14ac:dyDescent="0.25">
      <c r="A82" s="80">
        <v>30</v>
      </c>
      <c r="B82" s="251">
        <v>2</v>
      </c>
      <c r="C82" s="80">
        <v>2</v>
      </c>
      <c r="D82" s="80">
        <v>2</v>
      </c>
      <c r="E82" s="251">
        <v>0</v>
      </c>
      <c r="F82" s="28"/>
      <c r="G82" s="33">
        <v>27</v>
      </c>
      <c r="H82" s="28">
        <v>1</v>
      </c>
      <c r="I82" s="28">
        <v>1</v>
      </c>
      <c r="J82" s="28">
        <v>2</v>
      </c>
      <c r="K82" s="52">
        <v>0</v>
      </c>
      <c r="L82" s="28">
        <v>2</v>
      </c>
      <c r="M82" s="53">
        <f t="shared" si="15"/>
        <v>2</v>
      </c>
      <c r="N82" s="28">
        <f t="shared" si="16"/>
        <v>0</v>
      </c>
      <c r="O82" s="28">
        <f t="shared" si="17"/>
        <v>0.1668307336493948</v>
      </c>
      <c r="P82" s="52">
        <f t="shared" si="18"/>
        <v>0.33366146729878959</v>
      </c>
      <c r="Q82" s="53">
        <f t="shared" si="19"/>
        <v>1.6663385327012104</v>
      </c>
      <c r="R82" s="52">
        <f t="shared" si="20"/>
        <v>-0.36503691311342895</v>
      </c>
      <c r="S82" s="53">
        <f t="shared" si="21"/>
        <v>100</v>
      </c>
      <c r="T82" s="34">
        <f t="shared" si="22"/>
        <v>0.40047260595709711</v>
      </c>
      <c r="U82" s="28"/>
      <c r="V82" s="28"/>
      <c r="W82" s="28"/>
      <c r="X82" s="28"/>
      <c r="Y82" s="28"/>
      <c r="Z82" s="28"/>
      <c r="AA82" s="28"/>
      <c r="AB82" s="28"/>
      <c r="AC82" s="28"/>
      <c r="AD82" s="28"/>
      <c r="AE82" s="28"/>
      <c r="AF82" s="28"/>
      <c r="AG82" s="28"/>
      <c r="AH82" s="28"/>
      <c r="AI82" s="28"/>
      <c r="AJ82" s="28"/>
      <c r="AK82" s="28"/>
      <c r="AL82" s="28"/>
      <c r="AM82" s="28"/>
      <c r="AN82" s="33">
        <v>4.2002546923111984E-2</v>
      </c>
      <c r="AO82" s="28">
        <v>1</v>
      </c>
      <c r="AP82" s="28">
        <v>0</v>
      </c>
      <c r="AQ82" s="28">
        <f t="shared" si="26"/>
        <v>89</v>
      </c>
      <c r="AR82" s="28">
        <f t="shared" si="27"/>
        <v>6</v>
      </c>
      <c r="AS82" s="28">
        <f t="shared" si="23"/>
        <v>0.92781832927818331</v>
      </c>
      <c r="AT82" s="28">
        <f t="shared" si="24"/>
        <v>0.97468354430379744</v>
      </c>
      <c r="AU82" s="34">
        <f t="shared" si="25"/>
        <v>2.3714928085250518E-3</v>
      </c>
      <c r="AV82" s="28"/>
      <c r="AW82" s="28"/>
    </row>
    <row r="83" spans="1:49" x14ac:dyDescent="0.25">
      <c r="A83" s="80">
        <v>35</v>
      </c>
      <c r="B83" s="251">
        <v>3</v>
      </c>
      <c r="C83" s="80">
        <v>1</v>
      </c>
      <c r="D83" s="80">
        <v>3</v>
      </c>
      <c r="E83" s="251">
        <v>0</v>
      </c>
      <c r="F83" s="28"/>
      <c r="G83" s="33">
        <v>27</v>
      </c>
      <c r="H83" s="28">
        <v>1</v>
      </c>
      <c r="I83" s="28">
        <v>1</v>
      </c>
      <c r="J83" s="28">
        <v>3</v>
      </c>
      <c r="K83" s="52">
        <v>1</v>
      </c>
      <c r="L83" s="28">
        <v>4</v>
      </c>
      <c r="M83" s="53">
        <f t="shared" si="15"/>
        <v>5</v>
      </c>
      <c r="N83" s="28">
        <f t="shared" si="16"/>
        <v>0.2</v>
      </c>
      <c r="O83" s="28">
        <f t="shared" si="17"/>
        <v>0.13513417085150536</v>
      </c>
      <c r="P83" s="52">
        <f t="shared" si="18"/>
        <v>0.67567085425752682</v>
      </c>
      <c r="Q83" s="53">
        <f t="shared" si="19"/>
        <v>4.3243291457424728</v>
      </c>
      <c r="R83" s="52">
        <f t="shared" si="20"/>
        <v>-2.582210715503134</v>
      </c>
      <c r="S83" s="53">
        <f t="shared" si="21"/>
        <v>80</v>
      </c>
      <c r="T83" s="34">
        <f t="shared" si="22"/>
        <v>0.1800064355883686</v>
      </c>
      <c r="U83" s="28"/>
      <c r="V83" s="28"/>
      <c r="W83" s="28"/>
      <c r="X83" s="28"/>
      <c r="Y83" s="28"/>
      <c r="Z83" s="28"/>
      <c r="AA83" s="28"/>
      <c r="AB83" s="28"/>
      <c r="AC83" s="28"/>
      <c r="AD83" s="28"/>
      <c r="AE83" s="28"/>
      <c r="AF83" s="28"/>
      <c r="AG83" s="28"/>
      <c r="AH83" s="28"/>
      <c r="AI83" s="28"/>
      <c r="AJ83" s="28"/>
      <c r="AK83" s="28"/>
      <c r="AL83" s="28"/>
      <c r="AM83" s="28"/>
      <c r="AN83" s="33">
        <v>4.2079684352484346E-2</v>
      </c>
      <c r="AO83" s="28">
        <v>3</v>
      </c>
      <c r="AP83" s="28">
        <v>0</v>
      </c>
      <c r="AQ83" s="28">
        <f t="shared" si="26"/>
        <v>92</v>
      </c>
      <c r="AR83" s="28">
        <f t="shared" si="27"/>
        <v>6</v>
      </c>
      <c r="AS83" s="28">
        <f t="shared" si="23"/>
        <v>0.92538523925385241</v>
      </c>
      <c r="AT83" s="28">
        <f t="shared" si="24"/>
        <v>0.97468354430379744</v>
      </c>
      <c r="AU83" s="34">
        <f t="shared" si="25"/>
        <v>7.9049760284171993E-4</v>
      </c>
      <c r="AV83" s="28"/>
      <c r="AW83" s="28"/>
    </row>
    <row r="84" spans="1:49" x14ac:dyDescent="0.25">
      <c r="A84" s="80">
        <v>55</v>
      </c>
      <c r="B84" s="251">
        <v>2</v>
      </c>
      <c r="C84" s="80">
        <v>3</v>
      </c>
      <c r="D84" s="80">
        <v>3</v>
      </c>
      <c r="E84" s="251">
        <v>0</v>
      </c>
      <c r="F84" s="28"/>
      <c r="G84" s="33">
        <v>27</v>
      </c>
      <c r="H84" s="28">
        <v>1</v>
      </c>
      <c r="I84" s="28">
        <v>2</v>
      </c>
      <c r="J84" s="28">
        <v>3</v>
      </c>
      <c r="K84" s="52">
        <v>0</v>
      </c>
      <c r="L84" s="28">
        <v>1</v>
      </c>
      <c r="M84" s="53">
        <f t="shared" si="15"/>
        <v>1</v>
      </c>
      <c r="N84" s="28">
        <f t="shared" si="16"/>
        <v>0</v>
      </c>
      <c r="O84" s="28">
        <f t="shared" si="17"/>
        <v>9.6650079787116649E-2</v>
      </c>
      <c r="P84" s="52">
        <f t="shared" si="18"/>
        <v>9.6650079787116649E-2</v>
      </c>
      <c r="Q84" s="53">
        <f t="shared" si="19"/>
        <v>0.90334992021288341</v>
      </c>
      <c r="R84" s="52">
        <f t="shared" si="20"/>
        <v>-0.10164529208579651</v>
      </c>
      <c r="S84" s="53">
        <f t="shared" si="21"/>
        <v>100</v>
      </c>
      <c r="T84" s="34">
        <f t="shared" si="22"/>
        <v>0.10699074370244045</v>
      </c>
      <c r="U84" s="28"/>
      <c r="V84" s="28"/>
      <c r="W84" s="28"/>
      <c r="X84" s="28"/>
      <c r="Y84" s="28"/>
      <c r="Z84" s="28"/>
      <c r="AA84" s="28"/>
      <c r="AB84" s="28"/>
      <c r="AC84" s="28"/>
      <c r="AD84" s="28"/>
      <c r="AE84" s="28"/>
      <c r="AF84" s="28"/>
      <c r="AG84" s="28"/>
      <c r="AH84" s="28"/>
      <c r="AI84" s="28"/>
      <c r="AJ84" s="28"/>
      <c r="AK84" s="28"/>
      <c r="AL84" s="28"/>
      <c r="AM84" s="28"/>
      <c r="AN84" s="33">
        <v>4.2248017537289961E-2</v>
      </c>
      <c r="AO84" s="28">
        <v>1</v>
      </c>
      <c r="AP84" s="28">
        <v>0</v>
      </c>
      <c r="AQ84" s="28">
        <f t="shared" si="26"/>
        <v>93</v>
      </c>
      <c r="AR84" s="28">
        <f t="shared" si="27"/>
        <v>6</v>
      </c>
      <c r="AS84" s="28">
        <f t="shared" si="23"/>
        <v>0.92457420924574207</v>
      </c>
      <c r="AT84" s="28">
        <f t="shared" si="24"/>
        <v>0.97468354430379744</v>
      </c>
      <c r="AU84" s="34">
        <f t="shared" si="25"/>
        <v>3.9524880142083833E-3</v>
      </c>
      <c r="AV84" s="28"/>
      <c r="AW84" s="28"/>
    </row>
    <row r="85" spans="1:49" x14ac:dyDescent="0.25">
      <c r="A85" s="80">
        <v>38</v>
      </c>
      <c r="B85" s="251">
        <v>1</v>
      </c>
      <c r="C85" s="80">
        <v>2</v>
      </c>
      <c r="D85" s="80">
        <v>3</v>
      </c>
      <c r="E85" s="251">
        <v>0</v>
      </c>
      <c r="F85" s="28"/>
      <c r="G85" s="33">
        <v>27</v>
      </c>
      <c r="H85" s="28">
        <v>1</v>
      </c>
      <c r="I85" s="28">
        <v>3</v>
      </c>
      <c r="J85" s="28">
        <v>2</v>
      </c>
      <c r="K85" s="52">
        <v>0</v>
      </c>
      <c r="L85" s="28">
        <v>1</v>
      </c>
      <c r="M85" s="53">
        <f t="shared" si="15"/>
        <v>1</v>
      </c>
      <c r="N85" s="28">
        <f t="shared" si="16"/>
        <v>0</v>
      </c>
      <c r="O85" s="28">
        <f t="shared" si="17"/>
        <v>8.5828229080246968E-2</v>
      </c>
      <c r="P85" s="52">
        <f t="shared" si="18"/>
        <v>8.5828229080246968E-2</v>
      </c>
      <c r="Q85" s="53">
        <f t="shared" si="19"/>
        <v>0.91417177091975299</v>
      </c>
      <c r="R85" s="52">
        <f t="shared" si="20"/>
        <v>-8.9736792012617236E-2</v>
      </c>
      <c r="S85" s="53">
        <f t="shared" si="21"/>
        <v>100</v>
      </c>
      <c r="T85" s="34">
        <f t="shared" si="22"/>
        <v>9.3886326192171465E-2</v>
      </c>
      <c r="U85" s="28"/>
      <c r="V85" s="28"/>
      <c r="W85" s="28"/>
      <c r="X85" s="28"/>
      <c r="Y85" s="28"/>
      <c r="Z85" s="28"/>
      <c r="AA85" s="28"/>
      <c r="AB85" s="28"/>
      <c r="AC85" s="28"/>
      <c r="AD85" s="28"/>
      <c r="AE85" s="28"/>
      <c r="AF85" s="28"/>
      <c r="AG85" s="28"/>
      <c r="AH85" s="28"/>
      <c r="AI85" s="28"/>
      <c r="AJ85" s="28"/>
      <c r="AK85" s="28"/>
      <c r="AL85" s="28"/>
      <c r="AM85" s="28"/>
      <c r="AN85" s="33">
        <v>4.2860959279221018E-2</v>
      </c>
      <c r="AO85" s="28">
        <v>5</v>
      </c>
      <c r="AP85" s="28">
        <v>0</v>
      </c>
      <c r="AQ85" s="28">
        <f t="shared" si="26"/>
        <v>98</v>
      </c>
      <c r="AR85" s="28">
        <f t="shared" si="27"/>
        <v>6</v>
      </c>
      <c r="AS85" s="28">
        <f t="shared" si="23"/>
        <v>0.92051905920519062</v>
      </c>
      <c r="AT85" s="28">
        <f t="shared" si="24"/>
        <v>0.97468354430379744</v>
      </c>
      <c r="AU85" s="34">
        <f t="shared" si="25"/>
        <v>7.9049760284171993E-4</v>
      </c>
      <c r="AV85" s="28"/>
      <c r="AW85" s="28"/>
    </row>
    <row r="86" spans="1:49" x14ac:dyDescent="0.25">
      <c r="A86" s="80">
        <v>34</v>
      </c>
      <c r="B86" s="251">
        <v>2</v>
      </c>
      <c r="C86" s="80">
        <v>2</v>
      </c>
      <c r="D86" s="80">
        <v>3</v>
      </c>
      <c r="E86" s="251">
        <v>0</v>
      </c>
      <c r="F86" s="28"/>
      <c r="G86" s="33">
        <v>27</v>
      </c>
      <c r="H86" s="28">
        <v>1</v>
      </c>
      <c r="I86" s="28">
        <v>3</v>
      </c>
      <c r="J86" s="28">
        <v>3</v>
      </c>
      <c r="K86" s="52">
        <v>0</v>
      </c>
      <c r="L86" s="28">
        <v>1</v>
      </c>
      <c r="M86" s="53">
        <f t="shared" si="15"/>
        <v>1</v>
      </c>
      <c r="N86" s="28">
        <f t="shared" si="16"/>
        <v>0</v>
      </c>
      <c r="O86" s="28">
        <f t="shared" si="17"/>
        <v>6.8260648216119491E-2</v>
      </c>
      <c r="P86" s="52">
        <f t="shared" si="18"/>
        <v>6.8260648216119491E-2</v>
      </c>
      <c r="Q86" s="53">
        <f t="shared" si="19"/>
        <v>0.93173935178388056</v>
      </c>
      <c r="R86" s="52">
        <f t="shared" si="20"/>
        <v>-7.0702168878164828E-2</v>
      </c>
      <c r="S86" s="53">
        <f t="shared" si="21"/>
        <v>100</v>
      </c>
      <c r="T86" s="34">
        <f t="shared" si="22"/>
        <v>7.3261527577889327E-2</v>
      </c>
      <c r="U86" s="28"/>
      <c r="V86" s="28"/>
      <c r="W86" s="28"/>
      <c r="X86" s="28"/>
      <c r="Y86" s="28"/>
      <c r="Z86" s="28"/>
      <c r="AA86" s="28"/>
      <c r="AB86" s="28"/>
      <c r="AC86" s="28"/>
      <c r="AD86" s="28"/>
      <c r="AE86" s="28"/>
      <c r="AF86" s="28"/>
      <c r="AG86" s="28"/>
      <c r="AH86" s="28"/>
      <c r="AI86" s="28"/>
      <c r="AJ86" s="28"/>
      <c r="AK86" s="28"/>
      <c r="AL86" s="28"/>
      <c r="AM86" s="28"/>
      <c r="AN86" s="33">
        <v>4.3116880996795927E-2</v>
      </c>
      <c r="AO86" s="28">
        <v>1</v>
      </c>
      <c r="AP86" s="28">
        <v>0</v>
      </c>
      <c r="AQ86" s="28">
        <f t="shared" si="26"/>
        <v>99</v>
      </c>
      <c r="AR86" s="28">
        <f t="shared" si="27"/>
        <v>6</v>
      </c>
      <c r="AS86" s="28">
        <f t="shared" si="23"/>
        <v>0.91970802919708028</v>
      </c>
      <c r="AT86" s="28">
        <f t="shared" si="24"/>
        <v>0.97468354430379744</v>
      </c>
      <c r="AU86" s="34">
        <f t="shared" si="25"/>
        <v>7.9049760284171993E-4</v>
      </c>
      <c r="AV86" s="28"/>
      <c r="AW86" s="28"/>
    </row>
    <row r="87" spans="1:49" x14ac:dyDescent="0.25">
      <c r="A87" s="80">
        <v>56</v>
      </c>
      <c r="B87" s="251">
        <v>3</v>
      </c>
      <c r="C87" s="80">
        <v>3</v>
      </c>
      <c r="D87" s="80">
        <v>2</v>
      </c>
      <c r="E87" s="251">
        <v>0</v>
      </c>
      <c r="F87" s="28"/>
      <c r="G87" s="33">
        <v>27</v>
      </c>
      <c r="H87" s="28">
        <v>2</v>
      </c>
      <c r="I87" s="28">
        <v>1</v>
      </c>
      <c r="J87" s="28">
        <v>2</v>
      </c>
      <c r="K87" s="52">
        <v>0</v>
      </c>
      <c r="L87" s="28">
        <v>5</v>
      </c>
      <c r="M87" s="53">
        <f t="shared" si="15"/>
        <v>5</v>
      </c>
      <c r="N87" s="28">
        <f t="shared" si="16"/>
        <v>0</v>
      </c>
      <c r="O87" s="28">
        <f t="shared" si="17"/>
        <v>0.26308856319328822</v>
      </c>
      <c r="P87" s="52">
        <f t="shared" si="18"/>
        <v>1.3154428159664411</v>
      </c>
      <c r="Q87" s="53">
        <f t="shared" si="19"/>
        <v>3.6845571840335589</v>
      </c>
      <c r="R87" s="52">
        <f t="shared" si="20"/>
        <v>-1.5264378058426185</v>
      </c>
      <c r="S87" s="53">
        <f t="shared" si="21"/>
        <v>0</v>
      </c>
      <c r="T87" s="34">
        <f t="shared" si="22"/>
        <v>1.7850758588667084</v>
      </c>
      <c r="U87" s="28"/>
      <c r="V87" s="28"/>
      <c r="W87" s="28"/>
      <c r="X87" s="28"/>
      <c r="Y87" s="28"/>
      <c r="Z87" s="28"/>
      <c r="AA87" s="28"/>
      <c r="AB87" s="28"/>
      <c r="AC87" s="28"/>
      <c r="AD87" s="28"/>
      <c r="AE87" s="28"/>
      <c r="AF87" s="28"/>
      <c r="AG87" s="28"/>
      <c r="AH87" s="28"/>
      <c r="AI87" s="28"/>
      <c r="AJ87" s="28"/>
      <c r="AK87" s="28"/>
      <c r="AL87" s="28"/>
      <c r="AM87" s="28"/>
      <c r="AN87" s="33">
        <v>4.3195972619157225E-2</v>
      </c>
      <c r="AO87" s="28">
        <v>1</v>
      </c>
      <c r="AP87" s="28">
        <v>0</v>
      </c>
      <c r="AQ87" s="28">
        <f t="shared" si="26"/>
        <v>100</v>
      </c>
      <c r="AR87" s="28">
        <f t="shared" si="27"/>
        <v>6</v>
      </c>
      <c r="AS87" s="28">
        <f t="shared" si="23"/>
        <v>0.91889699918896994</v>
      </c>
      <c r="AT87" s="28">
        <f t="shared" si="24"/>
        <v>0.97468354430379744</v>
      </c>
      <c r="AU87" s="34">
        <f t="shared" si="25"/>
        <v>7.9049760284161173E-4</v>
      </c>
      <c r="AV87" s="28"/>
      <c r="AW87" s="28"/>
    </row>
    <row r="88" spans="1:49" x14ac:dyDescent="0.25">
      <c r="A88" s="80">
        <v>23</v>
      </c>
      <c r="B88" s="251">
        <v>1</v>
      </c>
      <c r="C88" s="80">
        <v>1</v>
      </c>
      <c r="D88" s="80">
        <v>3</v>
      </c>
      <c r="E88" s="251">
        <v>0</v>
      </c>
      <c r="F88" s="28"/>
      <c r="G88" s="33">
        <v>27</v>
      </c>
      <c r="H88" s="28">
        <v>2</v>
      </c>
      <c r="I88" s="28">
        <v>1</v>
      </c>
      <c r="J88" s="28">
        <v>3</v>
      </c>
      <c r="K88" s="52">
        <v>1</v>
      </c>
      <c r="L88" s="28">
        <v>6</v>
      </c>
      <c r="M88" s="53">
        <f t="shared" si="15"/>
        <v>7</v>
      </c>
      <c r="N88" s="28">
        <f t="shared" si="16"/>
        <v>0.14285714285714285</v>
      </c>
      <c r="O88" s="28">
        <f t="shared" si="17"/>
        <v>0.2178864044789714</v>
      </c>
      <c r="P88" s="52">
        <f t="shared" si="18"/>
        <v>1.5252048313527997</v>
      </c>
      <c r="Q88" s="53">
        <f t="shared" si="19"/>
        <v>5.4747951686472005</v>
      </c>
      <c r="R88" s="52">
        <f t="shared" si="20"/>
        <v>-2.9983131494052913</v>
      </c>
      <c r="S88" s="53">
        <f t="shared" si="21"/>
        <v>14.285714285714285</v>
      </c>
      <c r="T88" s="34">
        <f t="shared" si="22"/>
        <v>0.23123811336950564</v>
      </c>
      <c r="U88" s="28"/>
      <c r="V88" s="28"/>
      <c r="W88" s="28"/>
      <c r="X88" s="28"/>
      <c r="Y88" s="28"/>
      <c r="Z88" s="28"/>
      <c r="AA88" s="28"/>
      <c r="AB88" s="28"/>
      <c r="AC88" s="28"/>
      <c r="AD88" s="28"/>
      <c r="AE88" s="28"/>
      <c r="AF88" s="28"/>
      <c r="AG88" s="28"/>
      <c r="AH88" s="28"/>
      <c r="AI88" s="28"/>
      <c r="AJ88" s="28"/>
      <c r="AK88" s="28"/>
      <c r="AL88" s="28"/>
      <c r="AM88" s="28"/>
      <c r="AN88" s="33">
        <v>4.3822038187274558E-2</v>
      </c>
      <c r="AO88" s="28">
        <v>1</v>
      </c>
      <c r="AP88" s="28">
        <v>0</v>
      </c>
      <c r="AQ88" s="28">
        <f t="shared" si="26"/>
        <v>101</v>
      </c>
      <c r="AR88" s="28">
        <f t="shared" si="27"/>
        <v>6</v>
      </c>
      <c r="AS88" s="28">
        <f t="shared" si="23"/>
        <v>0.91808596918085972</v>
      </c>
      <c r="AT88" s="28">
        <f t="shared" si="24"/>
        <v>0.97468354430379744</v>
      </c>
      <c r="AU88" s="34">
        <f t="shared" si="25"/>
        <v>7.9049760284171993E-4</v>
      </c>
      <c r="AV88" s="28"/>
      <c r="AW88" s="28"/>
    </row>
    <row r="89" spans="1:49" x14ac:dyDescent="0.25">
      <c r="A89" s="80">
        <v>51</v>
      </c>
      <c r="B89" s="251">
        <v>2</v>
      </c>
      <c r="C89" s="80">
        <v>1</v>
      </c>
      <c r="D89" s="80">
        <v>3</v>
      </c>
      <c r="E89" s="251">
        <v>0</v>
      </c>
      <c r="F89" s="28"/>
      <c r="G89" s="33">
        <v>27</v>
      </c>
      <c r="H89" s="28">
        <v>2</v>
      </c>
      <c r="I89" s="28">
        <v>1</v>
      </c>
      <c r="J89" s="28">
        <v>4</v>
      </c>
      <c r="K89" s="52">
        <v>0</v>
      </c>
      <c r="L89" s="28">
        <v>1</v>
      </c>
      <c r="M89" s="53">
        <f t="shared" si="15"/>
        <v>1</v>
      </c>
      <c r="N89" s="28">
        <f t="shared" si="16"/>
        <v>0</v>
      </c>
      <c r="O89" s="28">
        <f t="shared" si="17"/>
        <v>0.1785686432460506</v>
      </c>
      <c r="P89" s="52">
        <f t="shared" si="18"/>
        <v>0.1785686432460506</v>
      </c>
      <c r="Q89" s="53">
        <f t="shared" si="19"/>
        <v>0.8214313567539494</v>
      </c>
      <c r="R89" s="52">
        <f t="shared" si="20"/>
        <v>-0.19670690342090816</v>
      </c>
      <c r="S89" s="53">
        <f t="shared" si="21"/>
        <v>100</v>
      </c>
      <c r="T89" s="34">
        <f t="shared" si="22"/>
        <v>0.21738717639377725</v>
      </c>
      <c r="U89" s="28"/>
      <c r="V89" s="28"/>
      <c r="W89" s="28"/>
      <c r="X89" s="28"/>
      <c r="Y89" s="28"/>
      <c r="Z89" s="28"/>
      <c r="AA89" s="28"/>
      <c r="AB89" s="28"/>
      <c r="AC89" s="28"/>
      <c r="AD89" s="28"/>
      <c r="AE89" s="28"/>
      <c r="AF89" s="28"/>
      <c r="AG89" s="28"/>
      <c r="AH89" s="28"/>
      <c r="AI89" s="28"/>
      <c r="AJ89" s="28"/>
      <c r="AK89" s="28"/>
      <c r="AL89" s="28"/>
      <c r="AM89" s="28"/>
      <c r="AN89" s="33">
        <v>4.3916530237240604E-2</v>
      </c>
      <c r="AO89" s="28">
        <v>1</v>
      </c>
      <c r="AP89" s="28">
        <v>0</v>
      </c>
      <c r="AQ89" s="28">
        <f t="shared" si="26"/>
        <v>102</v>
      </c>
      <c r="AR89" s="28">
        <f t="shared" si="27"/>
        <v>6</v>
      </c>
      <c r="AS89" s="28">
        <f t="shared" si="23"/>
        <v>0.91727493917274938</v>
      </c>
      <c r="AT89" s="28">
        <f t="shared" si="24"/>
        <v>0.97468354430379744</v>
      </c>
      <c r="AU89" s="34">
        <f t="shared" si="25"/>
        <v>7.9049760284171993E-4</v>
      </c>
      <c r="AV89" s="28"/>
      <c r="AW89" s="28"/>
    </row>
    <row r="90" spans="1:49" x14ac:dyDescent="0.25">
      <c r="A90" s="80">
        <v>30</v>
      </c>
      <c r="B90" s="251">
        <v>2</v>
      </c>
      <c r="C90" s="80">
        <v>2</v>
      </c>
      <c r="D90" s="80">
        <v>3</v>
      </c>
      <c r="E90" s="251">
        <v>0</v>
      </c>
      <c r="F90" s="28"/>
      <c r="G90" s="33">
        <v>27</v>
      </c>
      <c r="H90" s="28">
        <v>2</v>
      </c>
      <c r="I90" s="28">
        <v>2</v>
      </c>
      <c r="J90" s="28">
        <v>3</v>
      </c>
      <c r="K90" s="52">
        <v>0</v>
      </c>
      <c r="L90" s="28">
        <v>8</v>
      </c>
      <c r="M90" s="53">
        <f t="shared" si="15"/>
        <v>8</v>
      </c>
      <c r="N90" s="28">
        <f t="shared" si="16"/>
        <v>0</v>
      </c>
      <c r="O90" s="28">
        <f t="shared" si="17"/>
        <v>0.16020105916941299</v>
      </c>
      <c r="P90" s="52">
        <f t="shared" si="18"/>
        <v>1.2816084733553039</v>
      </c>
      <c r="Q90" s="53">
        <f t="shared" si="19"/>
        <v>6.7183915266446963</v>
      </c>
      <c r="R90" s="52">
        <f t="shared" si="20"/>
        <v>-1.3967421755927751</v>
      </c>
      <c r="S90" s="53">
        <f t="shared" si="21"/>
        <v>100</v>
      </c>
      <c r="T90" s="34">
        <f t="shared" si="22"/>
        <v>1.5260896519918847</v>
      </c>
      <c r="U90" s="28"/>
      <c r="V90" s="28"/>
      <c r="W90" s="28"/>
      <c r="X90" s="28"/>
      <c r="Y90" s="28"/>
      <c r="Z90" s="28"/>
      <c r="AA90" s="28"/>
      <c r="AB90" s="28"/>
      <c r="AC90" s="28"/>
      <c r="AD90" s="28"/>
      <c r="AE90" s="28"/>
      <c r="AF90" s="28"/>
      <c r="AG90" s="28"/>
      <c r="AH90" s="28"/>
      <c r="AI90" s="28"/>
      <c r="AJ90" s="28"/>
      <c r="AK90" s="28"/>
      <c r="AL90" s="28"/>
      <c r="AM90" s="28"/>
      <c r="AN90" s="33">
        <v>4.4259412696505705E-2</v>
      </c>
      <c r="AO90" s="28">
        <v>1</v>
      </c>
      <c r="AP90" s="28">
        <v>0</v>
      </c>
      <c r="AQ90" s="28">
        <f t="shared" si="26"/>
        <v>103</v>
      </c>
      <c r="AR90" s="28">
        <f t="shared" si="27"/>
        <v>6</v>
      </c>
      <c r="AS90" s="28">
        <f t="shared" si="23"/>
        <v>0.91646390916463905</v>
      </c>
      <c r="AT90" s="28">
        <f t="shared" si="24"/>
        <v>0.97468354430379744</v>
      </c>
      <c r="AU90" s="34">
        <f t="shared" si="25"/>
        <v>0</v>
      </c>
      <c r="AV90" s="28"/>
      <c r="AW90" s="28"/>
    </row>
    <row r="91" spans="1:49" x14ac:dyDescent="0.25">
      <c r="A91" s="80">
        <v>46</v>
      </c>
      <c r="B91" s="251">
        <v>3</v>
      </c>
      <c r="C91" s="80">
        <v>3</v>
      </c>
      <c r="D91" s="80">
        <v>3</v>
      </c>
      <c r="E91" s="251">
        <v>1</v>
      </c>
      <c r="F91" s="28"/>
      <c r="G91" s="33">
        <v>27</v>
      </c>
      <c r="H91" s="28">
        <v>2</v>
      </c>
      <c r="I91" s="28">
        <v>3</v>
      </c>
      <c r="J91" s="28">
        <v>3</v>
      </c>
      <c r="K91" s="52">
        <v>0</v>
      </c>
      <c r="L91" s="28">
        <v>1</v>
      </c>
      <c r="M91" s="53">
        <f t="shared" si="15"/>
        <v>1</v>
      </c>
      <c r="N91" s="28">
        <f t="shared" si="16"/>
        <v>0</v>
      </c>
      <c r="O91" s="28">
        <f t="shared" si="17"/>
        <v>0.11553191936608991</v>
      </c>
      <c r="P91" s="52">
        <f t="shared" si="18"/>
        <v>0.11553191936608991</v>
      </c>
      <c r="Q91" s="53">
        <f t="shared" si="19"/>
        <v>0.88446808063391014</v>
      </c>
      <c r="R91" s="52">
        <f t="shared" si="20"/>
        <v>-0.1227688535021934</v>
      </c>
      <c r="S91" s="53">
        <f t="shared" si="21"/>
        <v>100</v>
      </c>
      <c r="T91" s="34">
        <f t="shared" si="22"/>
        <v>0.13062305118267992</v>
      </c>
      <c r="U91" s="28"/>
      <c r="V91" s="28"/>
      <c r="W91" s="28"/>
      <c r="X91" s="28"/>
      <c r="Y91" s="28"/>
      <c r="Z91" s="28"/>
      <c r="AA91" s="28"/>
      <c r="AB91" s="28"/>
      <c r="AC91" s="28"/>
      <c r="AD91" s="28"/>
      <c r="AE91" s="28"/>
      <c r="AF91" s="28"/>
      <c r="AG91" s="28"/>
      <c r="AH91" s="28"/>
      <c r="AI91" s="28"/>
      <c r="AJ91" s="28"/>
      <c r="AK91" s="28"/>
      <c r="AL91" s="28"/>
      <c r="AM91" s="28"/>
      <c r="AN91" s="33">
        <v>4.4686540960336918E-2</v>
      </c>
      <c r="AO91" s="28">
        <v>0</v>
      </c>
      <c r="AP91" s="28">
        <v>1</v>
      </c>
      <c r="AQ91" s="28">
        <f t="shared" si="26"/>
        <v>103</v>
      </c>
      <c r="AR91" s="28">
        <f t="shared" si="27"/>
        <v>7</v>
      </c>
      <c r="AS91" s="28">
        <f t="shared" si="23"/>
        <v>0.91646390916463905</v>
      </c>
      <c r="AT91" s="28">
        <f t="shared" si="24"/>
        <v>0.97046413502109707</v>
      </c>
      <c r="AU91" s="34">
        <f t="shared" si="25"/>
        <v>7.8707553529684291E-4</v>
      </c>
      <c r="AV91" s="28"/>
      <c r="AW91" s="28"/>
    </row>
    <row r="92" spans="1:49" x14ac:dyDescent="0.25">
      <c r="A92" s="80">
        <v>40</v>
      </c>
      <c r="B92" s="251">
        <v>2</v>
      </c>
      <c r="C92" s="80">
        <v>4</v>
      </c>
      <c r="D92" s="80">
        <v>2</v>
      </c>
      <c r="E92" s="251">
        <v>0</v>
      </c>
      <c r="F92" s="28"/>
      <c r="G92" s="33">
        <v>27</v>
      </c>
      <c r="H92" s="28">
        <v>3</v>
      </c>
      <c r="I92" s="28">
        <v>1</v>
      </c>
      <c r="J92" s="28">
        <v>2</v>
      </c>
      <c r="K92" s="52">
        <v>0</v>
      </c>
      <c r="L92" s="28">
        <v>5</v>
      </c>
      <c r="M92" s="53">
        <f t="shared" si="15"/>
        <v>5</v>
      </c>
      <c r="N92" s="28">
        <f t="shared" si="16"/>
        <v>0</v>
      </c>
      <c r="O92" s="28">
        <f t="shared" si="17"/>
        <v>0.38895738744013575</v>
      </c>
      <c r="P92" s="52">
        <f t="shared" si="18"/>
        <v>1.9447869372006787</v>
      </c>
      <c r="Q92" s="53">
        <f t="shared" si="19"/>
        <v>3.0552130627993215</v>
      </c>
      <c r="R92" s="52">
        <f t="shared" si="20"/>
        <v>-2.4629428995929388</v>
      </c>
      <c r="S92" s="53">
        <f t="shared" si="21"/>
        <v>0</v>
      </c>
      <c r="T92" s="34">
        <f t="shared" si="22"/>
        <v>3.18273537266625</v>
      </c>
      <c r="U92" s="28"/>
      <c r="V92" s="28"/>
      <c r="W92" s="28"/>
      <c r="X92" s="28"/>
      <c r="Y92" s="28"/>
      <c r="Z92" s="28"/>
      <c r="AA92" s="28"/>
      <c r="AB92" s="28"/>
      <c r="AC92" s="28"/>
      <c r="AD92" s="28"/>
      <c r="AE92" s="28"/>
      <c r="AF92" s="28"/>
      <c r="AG92" s="28"/>
      <c r="AH92" s="28"/>
      <c r="AI92" s="28"/>
      <c r="AJ92" s="28"/>
      <c r="AK92" s="28"/>
      <c r="AL92" s="28"/>
      <c r="AM92" s="28"/>
      <c r="AN92" s="33">
        <v>4.5161774590880152E-2</v>
      </c>
      <c r="AO92" s="28">
        <v>1</v>
      </c>
      <c r="AP92" s="28">
        <v>0</v>
      </c>
      <c r="AQ92" s="28">
        <f t="shared" si="26"/>
        <v>104</v>
      </c>
      <c r="AR92" s="28">
        <f t="shared" si="27"/>
        <v>7</v>
      </c>
      <c r="AS92" s="28">
        <f t="shared" si="23"/>
        <v>0.91565287915652882</v>
      </c>
      <c r="AT92" s="28">
        <f t="shared" si="24"/>
        <v>0.97046413502109707</v>
      </c>
      <c r="AU92" s="34">
        <f t="shared" si="25"/>
        <v>4.7224532117814888E-3</v>
      </c>
      <c r="AV92" s="28"/>
      <c r="AW92" s="28"/>
    </row>
    <row r="93" spans="1:49" x14ac:dyDescent="0.25">
      <c r="A93" s="80">
        <v>51</v>
      </c>
      <c r="B93" s="251">
        <v>3</v>
      </c>
      <c r="C93" s="80">
        <v>2</v>
      </c>
      <c r="D93" s="80">
        <v>1</v>
      </c>
      <c r="E93" s="251">
        <v>0</v>
      </c>
      <c r="F93" s="28"/>
      <c r="G93" s="33">
        <v>27</v>
      </c>
      <c r="H93" s="28">
        <v>3</v>
      </c>
      <c r="I93" s="28">
        <v>1</v>
      </c>
      <c r="J93" s="28">
        <v>3</v>
      </c>
      <c r="K93" s="52">
        <v>1</v>
      </c>
      <c r="L93" s="28">
        <v>2</v>
      </c>
      <c r="M93" s="53">
        <f t="shared" si="15"/>
        <v>3</v>
      </c>
      <c r="N93" s="28">
        <f t="shared" si="16"/>
        <v>0.33333333333333331</v>
      </c>
      <c r="O93" s="28">
        <f t="shared" si="17"/>
        <v>0.33186853391847787</v>
      </c>
      <c r="P93" s="52">
        <f t="shared" si="18"/>
        <v>0.99560560175543356</v>
      </c>
      <c r="Q93" s="53">
        <f t="shared" si="19"/>
        <v>2.0043943982445667</v>
      </c>
      <c r="R93" s="52">
        <f t="shared" si="20"/>
        <v>-1.9095570092563414</v>
      </c>
      <c r="S93" s="53">
        <f t="shared" si="21"/>
        <v>33.333333333333329</v>
      </c>
      <c r="T93" s="34">
        <f t="shared" si="22"/>
        <v>2.9030169257151777E-5</v>
      </c>
      <c r="U93" s="28"/>
      <c r="V93" s="28"/>
      <c r="W93" s="28"/>
      <c r="X93" s="28"/>
      <c r="Y93" s="28"/>
      <c r="Z93" s="28"/>
      <c r="AA93" s="28"/>
      <c r="AB93" s="28"/>
      <c r="AC93" s="28"/>
      <c r="AD93" s="28"/>
      <c r="AE93" s="28"/>
      <c r="AF93" s="28"/>
      <c r="AG93" s="28"/>
      <c r="AH93" s="28"/>
      <c r="AI93" s="28"/>
      <c r="AJ93" s="28"/>
      <c r="AK93" s="28"/>
      <c r="AL93" s="28"/>
      <c r="AM93" s="28"/>
      <c r="AN93" s="33">
        <v>4.5513916584448429E-2</v>
      </c>
      <c r="AO93" s="28">
        <v>6</v>
      </c>
      <c r="AP93" s="28">
        <v>0</v>
      </c>
      <c r="AQ93" s="28">
        <f t="shared" si="26"/>
        <v>110</v>
      </c>
      <c r="AR93" s="28">
        <f t="shared" si="27"/>
        <v>7</v>
      </c>
      <c r="AS93" s="28">
        <f t="shared" si="23"/>
        <v>0.91078669910786703</v>
      </c>
      <c r="AT93" s="28">
        <f t="shared" si="24"/>
        <v>0.97046413502109707</v>
      </c>
      <c r="AU93" s="34">
        <f t="shared" si="25"/>
        <v>7.8707553529695068E-4</v>
      </c>
      <c r="AV93" s="28"/>
      <c r="AW93" s="28"/>
    </row>
    <row r="94" spans="1:49" x14ac:dyDescent="0.25">
      <c r="A94" s="80">
        <v>30</v>
      </c>
      <c r="B94" s="251">
        <v>1</v>
      </c>
      <c r="C94" s="80">
        <v>2</v>
      </c>
      <c r="D94" s="80">
        <v>2</v>
      </c>
      <c r="E94" s="251">
        <v>0</v>
      </c>
      <c r="F94" s="28"/>
      <c r="G94" s="33">
        <v>27</v>
      </c>
      <c r="H94" s="28">
        <v>3</v>
      </c>
      <c r="I94" s="28">
        <v>2</v>
      </c>
      <c r="J94" s="28">
        <v>1</v>
      </c>
      <c r="K94" s="52">
        <v>0</v>
      </c>
      <c r="L94" s="28">
        <v>1</v>
      </c>
      <c r="M94" s="53">
        <f t="shared" si="15"/>
        <v>1</v>
      </c>
      <c r="N94" s="28">
        <f t="shared" si="16"/>
        <v>0</v>
      </c>
      <c r="O94" s="28">
        <f t="shared" si="17"/>
        <v>0.35839100938035529</v>
      </c>
      <c r="P94" s="52">
        <f t="shared" si="18"/>
        <v>0.35839100938035529</v>
      </c>
      <c r="Q94" s="53">
        <f t="shared" si="19"/>
        <v>0.64160899061964471</v>
      </c>
      <c r="R94" s="52">
        <f t="shared" si="20"/>
        <v>-0.44377620971684389</v>
      </c>
      <c r="S94" s="53">
        <f t="shared" si="21"/>
        <v>0</v>
      </c>
      <c r="T94" s="34">
        <f t="shared" si="22"/>
        <v>0.55858165116145453</v>
      </c>
      <c r="U94" s="28"/>
      <c r="V94" s="28"/>
      <c r="W94" s="28"/>
      <c r="X94" s="28"/>
      <c r="Y94" s="28"/>
      <c r="Z94" s="28"/>
      <c r="AA94" s="28"/>
      <c r="AB94" s="28"/>
      <c r="AC94" s="28"/>
      <c r="AD94" s="28"/>
      <c r="AE94" s="28"/>
      <c r="AF94" s="28"/>
      <c r="AG94" s="28"/>
      <c r="AH94" s="28"/>
      <c r="AI94" s="28"/>
      <c r="AJ94" s="28"/>
      <c r="AK94" s="28"/>
      <c r="AL94" s="28"/>
      <c r="AM94" s="28"/>
      <c r="AN94" s="33">
        <v>4.5784921299059748E-2</v>
      </c>
      <c r="AO94" s="28">
        <v>1</v>
      </c>
      <c r="AP94" s="28">
        <v>0</v>
      </c>
      <c r="AQ94" s="28">
        <f t="shared" si="26"/>
        <v>111</v>
      </c>
      <c r="AR94" s="28">
        <f t="shared" si="27"/>
        <v>7</v>
      </c>
      <c r="AS94" s="28">
        <f t="shared" si="23"/>
        <v>0.90997566909975669</v>
      </c>
      <c r="AT94" s="28">
        <f t="shared" si="24"/>
        <v>0.97046413502109707</v>
      </c>
      <c r="AU94" s="34">
        <f t="shared" si="25"/>
        <v>7.8707553529695068E-4</v>
      </c>
      <c r="AV94" s="28"/>
      <c r="AW94" s="28"/>
    </row>
    <row r="95" spans="1:49" x14ac:dyDescent="0.25">
      <c r="A95" s="80">
        <v>46</v>
      </c>
      <c r="B95" s="251">
        <v>2</v>
      </c>
      <c r="C95" s="80">
        <v>3</v>
      </c>
      <c r="D95" s="80">
        <v>2</v>
      </c>
      <c r="E95" s="251">
        <v>0</v>
      </c>
      <c r="F95" s="28"/>
      <c r="G95" s="33">
        <v>27</v>
      </c>
      <c r="H95" s="28">
        <v>3</v>
      </c>
      <c r="I95" s="28">
        <v>2</v>
      </c>
      <c r="J95" s="28">
        <v>2</v>
      </c>
      <c r="K95" s="52">
        <v>0</v>
      </c>
      <c r="L95" s="28">
        <v>1</v>
      </c>
      <c r="M95" s="53">
        <f t="shared" si="15"/>
        <v>1</v>
      </c>
      <c r="N95" s="28">
        <f t="shared" si="16"/>
        <v>0</v>
      </c>
      <c r="O95" s="28">
        <f t="shared" si="17"/>
        <v>0.30355973361920519</v>
      </c>
      <c r="P95" s="52">
        <f t="shared" si="18"/>
        <v>0.30355973361920519</v>
      </c>
      <c r="Q95" s="53">
        <f t="shared" si="19"/>
        <v>0.69644026638079481</v>
      </c>
      <c r="R95" s="52">
        <f t="shared" si="20"/>
        <v>-0.36177325199458898</v>
      </c>
      <c r="S95" s="53">
        <f t="shared" si="21"/>
        <v>0</v>
      </c>
      <c r="T95" s="34">
        <f t="shared" si="22"/>
        <v>0.43587332363293718</v>
      </c>
      <c r="U95" s="28"/>
      <c r="V95" s="28"/>
      <c r="W95" s="28"/>
      <c r="X95" s="28"/>
      <c r="Y95" s="28"/>
      <c r="Z95" s="28"/>
      <c r="AA95" s="28"/>
      <c r="AB95" s="28"/>
      <c r="AC95" s="28"/>
      <c r="AD95" s="28"/>
      <c r="AE95" s="28"/>
      <c r="AF95" s="28"/>
      <c r="AG95" s="28"/>
      <c r="AH95" s="28"/>
      <c r="AI95" s="28"/>
      <c r="AJ95" s="28"/>
      <c r="AK95" s="28"/>
      <c r="AL95" s="28"/>
      <c r="AM95" s="28"/>
      <c r="AN95" s="33">
        <v>4.6087678169952753E-2</v>
      </c>
      <c r="AO95" s="28">
        <v>1</v>
      </c>
      <c r="AP95" s="28">
        <v>0</v>
      </c>
      <c r="AQ95" s="28">
        <f t="shared" si="26"/>
        <v>112</v>
      </c>
      <c r="AR95" s="28">
        <f t="shared" si="27"/>
        <v>7</v>
      </c>
      <c r="AS95" s="28">
        <f t="shared" si="23"/>
        <v>0.90916463909164635</v>
      </c>
      <c r="AT95" s="28">
        <f t="shared" si="24"/>
        <v>0.97046413502109707</v>
      </c>
      <c r="AU95" s="34">
        <f t="shared" si="25"/>
        <v>7.8707553529684291E-4</v>
      </c>
      <c r="AV95" s="28"/>
      <c r="AW95" s="28"/>
    </row>
    <row r="96" spans="1:49" x14ac:dyDescent="0.25">
      <c r="A96" s="80">
        <v>32</v>
      </c>
      <c r="B96" s="251">
        <v>3</v>
      </c>
      <c r="C96" s="80">
        <v>2</v>
      </c>
      <c r="D96" s="80">
        <v>3</v>
      </c>
      <c r="E96" s="251">
        <v>0</v>
      </c>
      <c r="F96" s="28"/>
      <c r="G96" s="33">
        <v>27</v>
      </c>
      <c r="H96" s="28">
        <v>3</v>
      </c>
      <c r="I96" s="28">
        <v>2</v>
      </c>
      <c r="J96" s="28">
        <v>3</v>
      </c>
      <c r="K96" s="52">
        <v>0</v>
      </c>
      <c r="L96" s="28">
        <v>4</v>
      </c>
      <c r="M96" s="53">
        <f t="shared" si="15"/>
        <v>4</v>
      </c>
      <c r="N96" s="28">
        <f t="shared" si="16"/>
        <v>0</v>
      </c>
      <c r="O96" s="28">
        <f t="shared" si="17"/>
        <v>0.25379892797891451</v>
      </c>
      <c r="P96" s="52">
        <f t="shared" si="18"/>
        <v>1.0151957119156581</v>
      </c>
      <c r="Q96" s="53">
        <f t="shared" si="19"/>
        <v>2.9848042880843417</v>
      </c>
      <c r="R96" s="52">
        <f t="shared" si="20"/>
        <v>-1.1710407262227447</v>
      </c>
      <c r="S96" s="53">
        <f t="shared" si="21"/>
        <v>0</v>
      </c>
      <c r="T96" s="34">
        <f t="shared" si="22"/>
        <v>1.3604854642810962</v>
      </c>
      <c r="U96" s="28"/>
      <c r="V96" s="28"/>
      <c r="W96" s="28"/>
      <c r="X96" s="28"/>
      <c r="Y96" s="28"/>
      <c r="Z96" s="28"/>
      <c r="AA96" s="28"/>
      <c r="AB96" s="28"/>
      <c r="AC96" s="28"/>
      <c r="AD96" s="28"/>
      <c r="AE96" s="28"/>
      <c r="AF96" s="28"/>
      <c r="AG96" s="28"/>
      <c r="AH96" s="28"/>
      <c r="AI96" s="28"/>
      <c r="AJ96" s="28"/>
      <c r="AK96" s="28"/>
      <c r="AL96" s="28"/>
      <c r="AM96" s="28"/>
      <c r="AN96" s="33">
        <v>4.6446688568036465E-2</v>
      </c>
      <c r="AO96" s="28">
        <v>1</v>
      </c>
      <c r="AP96" s="28">
        <v>0</v>
      </c>
      <c r="AQ96" s="28">
        <f t="shared" si="26"/>
        <v>113</v>
      </c>
      <c r="AR96" s="28">
        <f t="shared" si="27"/>
        <v>7</v>
      </c>
      <c r="AS96" s="28">
        <f t="shared" si="23"/>
        <v>0.90835360908353613</v>
      </c>
      <c r="AT96" s="28">
        <f t="shared" si="24"/>
        <v>0.97046413502109707</v>
      </c>
      <c r="AU96" s="34">
        <f t="shared" si="25"/>
        <v>2.3612266058907444E-3</v>
      </c>
      <c r="AV96" s="28"/>
      <c r="AW96" s="28"/>
    </row>
    <row r="97" spans="1:49" x14ac:dyDescent="0.25">
      <c r="A97" s="80">
        <v>54</v>
      </c>
      <c r="B97" s="251">
        <v>2</v>
      </c>
      <c r="C97" s="80">
        <v>3</v>
      </c>
      <c r="D97" s="80">
        <v>1</v>
      </c>
      <c r="E97" s="251">
        <v>0</v>
      </c>
      <c r="F97" s="28"/>
      <c r="G97" s="33">
        <v>27</v>
      </c>
      <c r="H97" s="28">
        <v>3</v>
      </c>
      <c r="I97" s="28">
        <v>3</v>
      </c>
      <c r="J97" s="28">
        <v>3</v>
      </c>
      <c r="K97" s="52">
        <v>0</v>
      </c>
      <c r="L97" s="28">
        <v>1</v>
      </c>
      <c r="M97" s="53">
        <f t="shared" si="15"/>
        <v>1</v>
      </c>
      <c r="N97" s="28">
        <f t="shared" si="16"/>
        <v>0</v>
      </c>
      <c r="O97" s="28">
        <f t="shared" si="17"/>
        <v>0.18890215973168284</v>
      </c>
      <c r="P97" s="52">
        <f t="shared" si="18"/>
        <v>0.18890215973168284</v>
      </c>
      <c r="Q97" s="53">
        <f t="shared" si="19"/>
        <v>0.81109784026831711</v>
      </c>
      <c r="R97" s="52">
        <f t="shared" si="20"/>
        <v>-0.20936659062875537</v>
      </c>
      <c r="S97" s="53">
        <f t="shared" si="21"/>
        <v>100</v>
      </c>
      <c r="T97" s="34">
        <f t="shared" si="22"/>
        <v>0.23289688414062676</v>
      </c>
      <c r="U97" s="28"/>
      <c r="V97" s="28"/>
      <c r="W97" s="28"/>
      <c r="X97" s="28"/>
      <c r="Y97" s="28"/>
      <c r="Z97" s="28"/>
      <c r="AA97" s="28"/>
      <c r="AB97" s="28"/>
      <c r="AC97" s="28"/>
      <c r="AD97" s="28"/>
      <c r="AE97" s="28"/>
      <c r="AF97" s="28"/>
      <c r="AG97" s="28"/>
      <c r="AH97" s="28"/>
      <c r="AI97" s="28"/>
      <c r="AJ97" s="28"/>
      <c r="AK97" s="28"/>
      <c r="AL97" s="28"/>
      <c r="AM97" s="28"/>
      <c r="AN97" s="33">
        <v>4.6716865017443758E-2</v>
      </c>
      <c r="AO97" s="28">
        <v>3</v>
      </c>
      <c r="AP97" s="28">
        <v>0</v>
      </c>
      <c r="AQ97" s="28">
        <f t="shared" si="26"/>
        <v>116</v>
      </c>
      <c r="AR97" s="28">
        <f t="shared" si="27"/>
        <v>7</v>
      </c>
      <c r="AS97" s="28">
        <f t="shared" si="23"/>
        <v>0.90592051905920523</v>
      </c>
      <c r="AT97" s="28">
        <f t="shared" si="24"/>
        <v>0.97046413502109707</v>
      </c>
      <c r="AU97" s="34">
        <f t="shared" si="25"/>
        <v>7.8707553529695068E-4</v>
      </c>
      <c r="AV97" s="28"/>
      <c r="AW97" s="28"/>
    </row>
    <row r="98" spans="1:49" x14ac:dyDescent="0.25">
      <c r="A98" s="80">
        <v>24</v>
      </c>
      <c r="B98" s="251">
        <v>2</v>
      </c>
      <c r="C98" s="80">
        <v>2</v>
      </c>
      <c r="D98" s="80">
        <v>2</v>
      </c>
      <c r="E98" s="251">
        <v>0</v>
      </c>
      <c r="F98" s="28"/>
      <c r="G98" s="33">
        <v>28</v>
      </c>
      <c r="H98" s="28">
        <v>1</v>
      </c>
      <c r="I98" s="28">
        <v>1</v>
      </c>
      <c r="J98" s="28">
        <v>1</v>
      </c>
      <c r="K98" s="52">
        <v>0</v>
      </c>
      <c r="L98" s="28">
        <v>1</v>
      </c>
      <c r="M98" s="53">
        <f t="shared" si="15"/>
        <v>1</v>
      </c>
      <c r="N98" s="28">
        <f t="shared" si="16"/>
        <v>0</v>
      </c>
      <c r="O98" s="28">
        <f t="shared" si="17"/>
        <v>0.19979819013013686</v>
      </c>
      <c r="P98" s="52">
        <f t="shared" si="18"/>
        <v>0.19979819013013686</v>
      </c>
      <c r="Q98" s="53">
        <f t="shared" si="19"/>
        <v>0.80020180986986311</v>
      </c>
      <c r="R98" s="52">
        <f t="shared" si="20"/>
        <v>-0.22289132078967427</v>
      </c>
      <c r="S98" s="53">
        <f t="shared" si="21"/>
        <v>100</v>
      </c>
      <c r="T98" s="34">
        <f t="shared" si="22"/>
        <v>0.24968475160363618</v>
      </c>
      <c r="U98" s="28"/>
      <c r="V98" s="28"/>
      <c r="W98" s="28"/>
      <c r="X98" s="28"/>
      <c r="Y98" s="28"/>
      <c r="Z98" s="28"/>
      <c r="AA98" s="28"/>
      <c r="AB98" s="28"/>
      <c r="AC98" s="28"/>
      <c r="AD98" s="28"/>
      <c r="AE98" s="28"/>
      <c r="AF98" s="28"/>
      <c r="AG98" s="28"/>
      <c r="AH98" s="28"/>
      <c r="AI98" s="28"/>
      <c r="AJ98" s="28"/>
      <c r="AK98" s="28"/>
      <c r="AL98" s="28"/>
      <c r="AM98" s="28"/>
      <c r="AN98" s="33">
        <v>4.6802237293070897E-2</v>
      </c>
      <c r="AO98" s="28">
        <v>1</v>
      </c>
      <c r="AP98" s="28">
        <v>0</v>
      </c>
      <c r="AQ98" s="28">
        <f t="shared" si="26"/>
        <v>117</v>
      </c>
      <c r="AR98" s="28">
        <f t="shared" si="27"/>
        <v>7</v>
      </c>
      <c r="AS98" s="28">
        <f t="shared" si="23"/>
        <v>0.9051094890510949</v>
      </c>
      <c r="AT98" s="28">
        <f t="shared" si="24"/>
        <v>0.97046413502109707</v>
      </c>
      <c r="AU98" s="34">
        <f t="shared" si="25"/>
        <v>7.8707553529695068E-4</v>
      </c>
      <c r="AV98" s="28"/>
      <c r="AW98" s="28"/>
    </row>
    <row r="99" spans="1:49" x14ac:dyDescent="0.25">
      <c r="A99" s="80">
        <v>28</v>
      </c>
      <c r="B99" s="251">
        <v>2</v>
      </c>
      <c r="C99" s="80">
        <v>2</v>
      </c>
      <c r="D99" s="80">
        <v>4</v>
      </c>
      <c r="E99" s="251">
        <v>0</v>
      </c>
      <c r="F99" s="28"/>
      <c r="G99" s="33">
        <v>28</v>
      </c>
      <c r="H99" s="28">
        <v>1</v>
      </c>
      <c r="I99" s="28">
        <v>1</v>
      </c>
      <c r="J99" s="28">
        <v>2</v>
      </c>
      <c r="K99" s="52">
        <v>1</v>
      </c>
      <c r="L99" s="28">
        <v>1</v>
      </c>
      <c r="M99" s="53">
        <f t="shared" si="15"/>
        <v>2</v>
      </c>
      <c r="N99" s="28">
        <f t="shared" si="16"/>
        <v>0.5</v>
      </c>
      <c r="O99" s="28">
        <f t="shared" si="17"/>
        <v>0.16306393800472013</v>
      </c>
      <c r="P99" s="52">
        <f t="shared" si="18"/>
        <v>0.32612787600944027</v>
      </c>
      <c r="Q99" s="53">
        <f t="shared" si="19"/>
        <v>1.6738721239905598</v>
      </c>
      <c r="R99" s="52">
        <f t="shared" si="20"/>
        <v>-1.9916204982930306</v>
      </c>
      <c r="S99" s="53">
        <f t="shared" si="21"/>
        <v>50</v>
      </c>
      <c r="T99" s="34">
        <f t="shared" si="22"/>
        <v>1.6636990914121246</v>
      </c>
      <c r="U99" s="28"/>
      <c r="V99" s="28"/>
      <c r="W99" s="28"/>
      <c r="X99" s="28"/>
      <c r="Y99" s="28"/>
      <c r="Z99" s="28"/>
      <c r="AA99" s="28"/>
      <c r="AB99" s="28"/>
      <c r="AC99" s="28"/>
      <c r="AD99" s="28"/>
      <c r="AE99" s="28"/>
      <c r="AF99" s="28"/>
      <c r="AG99" s="28"/>
      <c r="AH99" s="28"/>
      <c r="AI99" s="28"/>
      <c r="AJ99" s="28"/>
      <c r="AK99" s="28"/>
      <c r="AL99" s="28"/>
      <c r="AM99" s="28"/>
      <c r="AN99" s="33">
        <v>4.7080534709468574E-2</v>
      </c>
      <c r="AO99" s="28">
        <v>1</v>
      </c>
      <c r="AP99" s="28">
        <v>0</v>
      </c>
      <c r="AQ99" s="28">
        <f t="shared" si="26"/>
        <v>118</v>
      </c>
      <c r="AR99" s="28">
        <f t="shared" si="27"/>
        <v>7</v>
      </c>
      <c r="AS99" s="28">
        <f t="shared" si="23"/>
        <v>0.90429845904298456</v>
      </c>
      <c r="AT99" s="28">
        <f t="shared" si="24"/>
        <v>0.97046413502109707</v>
      </c>
      <c r="AU99" s="34">
        <f t="shared" si="25"/>
        <v>7.8707553529684291E-4</v>
      </c>
      <c r="AV99" s="28"/>
      <c r="AW99" s="28"/>
    </row>
    <row r="100" spans="1:49" x14ac:dyDescent="0.25">
      <c r="A100" s="80">
        <v>58</v>
      </c>
      <c r="B100" s="251">
        <v>3</v>
      </c>
      <c r="C100" s="80">
        <v>4</v>
      </c>
      <c r="D100" s="80">
        <v>2</v>
      </c>
      <c r="E100" s="251">
        <v>0</v>
      </c>
      <c r="F100" s="28"/>
      <c r="G100" s="33">
        <v>28</v>
      </c>
      <c r="H100" s="28">
        <v>1</v>
      </c>
      <c r="I100" s="28">
        <v>1</v>
      </c>
      <c r="J100" s="28">
        <v>3</v>
      </c>
      <c r="K100" s="52">
        <v>1</v>
      </c>
      <c r="L100" s="28">
        <v>4</v>
      </c>
      <c r="M100" s="53">
        <f t="shared" si="15"/>
        <v>5</v>
      </c>
      <c r="N100" s="28">
        <f t="shared" si="16"/>
        <v>0.2</v>
      </c>
      <c r="O100" s="28">
        <f t="shared" si="17"/>
        <v>0.13196968036013632</v>
      </c>
      <c r="P100" s="52">
        <f t="shared" si="18"/>
        <v>0.65984840180068161</v>
      </c>
      <c r="Q100" s="53">
        <f t="shared" si="19"/>
        <v>4.3401515981993182</v>
      </c>
      <c r="R100" s="52">
        <f t="shared" si="20"/>
        <v>-2.5912976149055957</v>
      </c>
      <c r="S100" s="53">
        <f t="shared" si="21"/>
        <v>80</v>
      </c>
      <c r="T100" s="34">
        <f t="shared" si="22"/>
        <v>0.20200678999292399</v>
      </c>
      <c r="U100" s="28"/>
      <c r="V100" s="28"/>
      <c r="W100" s="28"/>
      <c r="X100" s="28"/>
      <c r="Y100" s="28"/>
      <c r="Z100" s="28"/>
      <c r="AA100" s="28"/>
      <c r="AB100" s="28"/>
      <c r="AC100" s="28"/>
      <c r="AD100" s="28"/>
      <c r="AE100" s="28"/>
      <c r="AF100" s="28"/>
      <c r="AG100" s="28"/>
      <c r="AH100" s="28"/>
      <c r="AI100" s="28"/>
      <c r="AJ100" s="28"/>
      <c r="AK100" s="28"/>
      <c r="AL100" s="28"/>
      <c r="AM100" s="28"/>
      <c r="AN100" s="33">
        <v>4.757996001318085E-2</v>
      </c>
      <c r="AO100" s="28">
        <v>1</v>
      </c>
      <c r="AP100" s="28">
        <v>0</v>
      </c>
      <c r="AQ100" s="28">
        <f t="shared" si="26"/>
        <v>119</v>
      </c>
      <c r="AR100" s="28">
        <f t="shared" si="27"/>
        <v>7</v>
      </c>
      <c r="AS100" s="28">
        <f t="shared" si="23"/>
        <v>0.90348742903487433</v>
      </c>
      <c r="AT100" s="28">
        <f t="shared" si="24"/>
        <v>0.97046413502109707</v>
      </c>
      <c r="AU100" s="34">
        <f t="shared" si="25"/>
        <v>7.8707553529695068E-4</v>
      </c>
      <c r="AV100" s="28"/>
      <c r="AW100" s="28"/>
    </row>
    <row r="101" spans="1:49" x14ac:dyDescent="0.25">
      <c r="A101" s="80">
        <v>44</v>
      </c>
      <c r="B101" s="251">
        <v>2</v>
      </c>
      <c r="C101" s="80">
        <v>2</v>
      </c>
      <c r="D101" s="80">
        <v>4</v>
      </c>
      <c r="E101" s="251">
        <v>0</v>
      </c>
      <c r="F101" s="28"/>
      <c r="G101" s="33">
        <v>28</v>
      </c>
      <c r="H101" s="28">
        <v>1</v>
      </c>
      <c r="I101" s="28">
        <v>2</v>
      </c>
      <c r="J101" s="28">
        <v>2</v>
      </c>
      <c r="K101" s="52">
        <v>0</v>
      </c>
      <c r="L101" s="28">
        <v>1</v>
      </c>
      <c r="M101" s="53">
        <f t="shared" si="15"/>
        <v>1</v>
      </c>
      <c r="N101" s="28">
        <f t="shared" si="16"/>
        <v>0</v>
      </c>
      <c r="O101" s="28">
        <f t="shared" si="17"/>
        <v>0.11770842314319048</v>
      </c>
      <c r="P101" s="52">
        <f t="shared" si="18"/>
        <v>0.11770842314319048</v>
      </c>
      <c r="Q101" s="53">
        <f t="shared" si="19"/>
        <v>0.88229157685680948</v>
      </c>
      <c r="R101" s="52">
        <f t="shared" si="20"/>
        <v>-0.12523269160140638</v>
      </c>
      <c r="S101" s="53">
        <f t="shared" si="21"/>
        <v>100</v>
      </c>
      <c r="T101" s="34">
        <f t="shared" si="22"/>
        <v>0.13341215787475871</v>
      </c>
      <c r="U101" s="28"/>
      <c r="V101" s="28"/>
      <c r="W101" s="28"/>
      <c r="X101" s="28"/>
      <c r="Y101" s="28"/>
      <c r="Z101" s="28"/>
      <c r="AA101" s="28"/>
      <c r="AB101" s="28"/>
      <c r="AC101" s="28"/>
      <c r="AD101" s="28"/>
      <c r="AE101" s="28"/>
      <c r="AF101" s="28"/>
      <c r="AG101" s="28"/>
      <c r="AH101" s="28"/>
      <c r="AI101" s="28"/>
      <c r="AJ101" s="28"/>
      <c r="AK101" s="28"/>
      <c r="AL101" s="28"/>
      <c r="AM101" s="28"/>
      <c r="AN101" s="33">
        <v>4.7950010554934003E-2</v>
      </c>
      <c r="AO101" s="28">
        <v>1</v>
      </c>
      <c r="AP101" s="28">
        <v>0</v>
      </c>
      <c r="AQ101" s="28">
        <f t="shared" si="26"/>
        <v>120</v>
      </c>
      <c r="AR101" s="28">
        <f t="shared" si="27"/>
        <v>7</v>
      </c>
      <c r="AS101" s="28">
        <f t="shared" si="23"/>
        <v>0.902676399026764</v>
      </c>
      <c r="AT101" s="28">
        <f t="shared" si="24"/>
        <v>0.97046413502109707</v>
      </c>
      <c r="AU101" s="34">
        <f t="shared" si="25"/>
        <v>1.5741510705937936E-3</v>
      </c>
      <c r="AV101" s="28"/>
      <c r="AW101" s="28"/>
    </row>
    <row r="102" spans="1:49" x14ac:dyDescent="0.25">
      <c r="A102" s="80">
        <v>37</v>
      </c>
      <c r="B102" s="251">
        <v>1</v>
      </c>
      <c r="C102" s="80">
        <v>1</v>
      </c>
      <c r="D102" s="80">
        <v>3</v>
      </c>
      <c r="E102" s="251">
        <v>1</v>
      </c>
      <c r="F102" s="28"/>
      <c r="G102" s="33">
        <v>28</v>
      </c>
      <c r="H102" s="28">
        <v>1</v>
      </c>
      <c r="I102" s="28">
        <v>2</v>
      </c>
      <c r="J102" s="28">
        <v>3</v>
      </c>
      <c r="K102" s="52">
        <v>0</v>
      </c>
      <c r="L102" s="28">
        <v>1</v>
      </c>
      <c r="M102" s="53">
        <f t="shared" si="15"/>
        <v>1</v>
      </c>
      <c r="N102" s="28">
        <f t="shared" si="16"/>
        <v>0</v>
      </c>
      <c r="O102" s="28">
        <f t="shared" si="17"/>
        <v>9.4288537101644906E-2</v>
      </c>
      <c r="P102" s="52">
        <f t="shared" si="18"/>
        <v>9.4288537101644906E-2</v>
      </c>
      <c r="Q102" s="53">
        <f t="shared" si="19"/>
        <v>0.90571146289835514</v>
      </c>
      <c r="R102" s="52">
        <f t="shared" si="20"/>
        <v>-9.903449728477598E-2</v>
      </c>
      <c r="S102" s="53">
        <f t="shared" si="21"/>
        <v>100</v>
      </c>
      <c r="T102" s="34">
        <f t="shared" si="22"/>
        <v>0.10410438750539097</v>
      </c>
      <c r="U102" s="28"/>
      <c r="V102" s="28"/>
      <c r="W102" s="28"/>
      <c r="X102" s="28"/>
      <c r="Y102" s="28"/>
      <c r="Z102" s="28"/>
      <c r="AA102" s="28"/>
      <c r="AB102" s="28"/>
      <c r="AC102" s="28"/>
      <c r="AD102" s="28"/>
      <c r="AE102" s="28"/>
      <c r="AF102" s="28"/>
      <c r="AG102" s="28"/>
      <c r="AH102" s="28"/>
      <c r="AI102" s="28"/>
      <c r="AJ102" s="28"/>
      <c r="AK102" s="28"/>
      <c r="AL102" s="28"/>
      <c r="AM102" s="28"/>
      <c r="AN102" s="33">
        <v>4.8322793121490404E-2</v>
      </c>
      <c r="AO102" s="28">
        <v>2</v>
      </c>
      <c r="AP102" s="28">
        <v>0</v>
      </c>
      <c r="AQ102" s="28">
        <f t="shared" si="26"/>
        <v>122</v>
      </c>
      <c r="AR102" s="28">
        <f t="shared" si="27"/>
        <v>7</v>
      </c>
      <c r="AS102" s="28">
        <f t="shared" si="23"/>
        <v>0.90105433901054344</v>
      </c>
      <c r="AT102" s="28">
        <f t="shared" si="24"/>
        <v>0.97046413502109707</v>
      </c>
      <c r="AU102" s="34">
        <f t="shared" si="25"/>
        <v>7.8707553529695068E-4</v>
      </c>
      <c r="AV102" s="28"/>
      <c r="AW102" s="28"/>
    </row>
    <row r="103" spans="1:49" x14ac:dyDescent="0.25">
      <c r="A103" s="80">
        <v>32</v>
      </c>
      <c r="B103" s="251">
        <v>3</v>
      </c>
      <c r="C103" s="80">
        <v>1</v>
      </c>
      <c r="D103" s="80">
        <v>3</v>
      </c>
      <c r="E103" s="251">
        <v>0</v>
      </c>
      <c r="F103" s="28"/>
      <c r="G103" s="33">
        <v>28</v>
      </c>
      <c r="H103" s="28">
        <v>1</v>
      </c>
      <c r="I103" s="28">
        <v>3</v>
      </c>
      <c r="J103" s="28">
        <v>2</v>
      </c>
      <c r="K103" s="52">
        <v>0</v>
      </c>
      <c r="L103" s="28">
        <v>1</v>
      </c>
      <c r="M103" s="53">
        <f t="shared" si="15"/>
        <v>1</v>
      </c>
      <c r="N103" s="28">
        <f t="shared" si="16"/>
        <v>0</v>
      </c>
      <c r="O103" s="28">
        <f t="shared" si="17"/>
        <v>8.3706605046462698E-2</v>
      </c>
      <c r="P103" s="52">
        <f t="shared" si="18"/>
        <v>8.3706605046462698E-2</v>
      </c>
      <c r="Q103" s="53">
        <f t="shared" si="19"/>
        <v>0.91629339495353734</v>
      </c>
      <c r="R103" s="52">
        <f t="shared" si="20"/>
        <v>-8.7418665425537487E-2</v>
      </c>
      <c r="S103" s="53">
        <f t="shared" si="21"/>
        <v>100</v>
      </c>
      <c r="T103" s="34">
        <f t="shared" si="22"/>
        <v>9.1353496060841102E-2</v>
      </c>
      <c r="U103" s="28"/>
      <c r="V103" s="28"/>
      <c r="W103" s="28"/>
      <c r="X103" s="28"/>
      <c r="Y103" s="28"/>
      <c r="Z103" s="28"/>
      <c r="AA103" s="28"/>
      <c r="AB103" s="28"/>
      <c r="AC103" s="28"/>
      <c r="AD103" s="28"/>
      <c r="AE103" s="28"/>
      <c r="AF103" s="28"/>
      <c r="AG103" s="28"/>
      <c r="AH103" s="28"/>
      <c r="AI103" s="28"/>
      <c r="AJ103" s="28"/>
      <c r="AK103" s="28"/>
      <c r="AL103" s="28"/>
      <c r="AM103" s="28"/>
      <c r="AN103" s="33">
        <v>4.8552920079510127E-2</v>
      </c>
      <c r="AO103" s="28">
        <v>1</v>
      </c>
      <c r="AP103" s="28">
        <v>0</v>
      </c>
      <c r="AQ103" s="28">
        <f t="shared" si="26"/>
        <v>123</v>
      </c>
      <c r="AR103" s="28">
        <f t="shared" si="27"/>
        <v>7</v>
      </c>
      <c r="AS103" s="28">
        <f t="shared" si="23"/>
        <v>0.9002433090024331</v>
      </c>
      <c r="AT103" s="28">
        <f t="shared" si="24"/>
        <v>0.97046413502109707</v>
      </c>
      <c r="AU103" s="34">
        <f t="shared" si="25"/>
        <v>7.8707553529695068E-4</v>
      </c>
      <c r="AV103" s="28"/>
      <c r="AW103" s="28"/>
    </row>
    <row r="104" spans="1:49" x14ac:dyDescent="0.25">
      <c r="A104" s="80">
        <v>20</v>
      </c>
      <c r="B104" s="251">
        <v>3</v>
      </c>
      <c r="C104" s="80">
        <v>1</v>
      </c>
      <c r="D104" s="80">
        <v>3</v>
      </c>
      <c r="E104" s="251">
        <v>1</v>
      </c>
      <c r="F104" s="28"/>
      <c r="G104" s="33">
        <v>28</v>
      </c>
      <c r="H104" s="28">
        <v>2</v>
      </c>
      <c r="I104" s="28">
        <v>1</v>
      </c>
      <c r="J104" s="28">
        <v>1</v>
      </c>
      <c r="K104" s="52">
        <v>0</v>
      </c>
      <c r="L104" s="28">
        <v>2</v>
      </c>
      <c r="M104" s="53">
        <f t="shared" si="15"/>
        <v>2</v>
      </c>
      <c r="N104" s="28">
        <f t="shared" si="16"/>
        <v>0</v>
      </c>
      <c r="O104" s="28">
        <f t="shared" si="17"/>
        <v>0.30804478531567658</v>
      </c>
      <c r="P104" s="52">
        <f t="shared" si="18"/>
        <v>0.61608957063135317</v>
      </c>
      <c r="Q104" s="53">
        <f t="shared" si="19"/>
        <v>1.3839104293686468</v>
      </c>
      <c r="R104" s="52">
        <f t="shared" si="20"/>
        <v>-0.73646808824616627</v>
      </c>
      <c r="S104" s="53">
        <f t="shared" si="21"/>
        <v>0</v>
      </c>
      <c r="T104" s="34">
        <f t="shared" si="22"/>
        <v>0.8903604706735524</v>
      </c>
      <c r="U104" s="28"/>
      <c r="V104" s="28"/>
      <c r="W104" s="28"/>
      <c r="X104" s="28"/>
      <c r="Y104" s="28"/>
      <c r="Z104" s="28"/>
      <c r="AA104" s="28"/>
      <c r="AB104" s="28"/>
      <c r="AC104" s="28"/>
      <c r="AD104" s="28"/>
      <c r="AE104" s="28"/>
      <c r="AF104" s="28"/>
      <c r="AG104" s="28"/>
      <c r="AH104" s="28"/>
      <c r="AI104" s="28"/>
      <c r="AJ104" s="28"/>
      <c r="AK104" s="28"/>
      <c r="AL104" s="28"/>
      <c r="AM104" s="28"/>
      <c r="AN104" s="33">
        <v>4.8641476431986283E-2</v>
      </c>
      <c r="AO104" s="28">
        <v>1</v>
      </c>
      <c r="AP104" s="28">
        <v>0</v>
      </c>
      <c r="AQ104" s="28">
        <f t="shared" si="26"/>
        <v>124</v>
      </c>
      <c r="AR104" s="28">
        <f t="shared" si="27"/>
        <v>7</v>
      </c>
      <c r="AS104" s="28">
        <f t="shared" si="23"/>
        <v>0.89943227899432276</v>
      </c>
      <c r="AT104" s="28">
        <f t="shared" si="24"/>
        <v>0.97046413502109707</v>
      </c>
      <c r="AU104" s="34">
        <f t="shared" si="25"/>
        <v>7.8707553529695068E-4</v>
      </c>
      <c r="AV104" s="28"/>
      <c r="AW104" s="28"/>
    </row>
    <row r="105" spans="1:49" x14ac:dyDescent="0.25">
      <c r="A105" s="80">
        <v>34</v>
      </c>
      <c r="B105" s="251">
        <v>3</v>
      </c>
      <c r="C105" s="80">
        <v>2</v>
      </c>
      <c r="D105" s="80">
        <v>3</v>
      </c>
      <c r="E105" s="251">
        <v>0</v>
      </c>
      <c r="F105" s="28"/>
      <c r="G105" s="33">
        <v>28</v>
      </c>
      <c r="H105" s="28">
        <v>2</v>
      </c>
      <c r="I105" s="28">
        <v>1</v>
      </c>
      <c r="J105" s="28">
        <v>2</v>
      </c>
      <c r="K105" s="52">
        <v>2</v>
      </c>
      <c r="L105" s="28">
        <v>1</v>
      </c>
      <c r="M105" s="53">
        <f t="shared" si="15"/>
        <v>3</v>
      </c>
      <c r="N105" s="28">
        <f t="shared" si="16"/>
        <v>0.66666666666666663</v>
      </c>
      <c r="O105" s="28">
        <f t="shared" si="17"/>
        <v>0.25782094386480137</v>
      </c>
      <c r="P105" s="52">
        <f t="shared" si="18"/>
        <v>0.7734628315944041</v>
      </c>
      <c r="Q105" s="53">
        <f t="shared" si="19"/>
        <v>2.2265371684055957</v>
      </c>
      <c r="R105" s="52">
        <f t="shared" si="20"/>
        <v>-3.0091446514386373</v>
      </c>
      <c r="S105" s="53">
        <f t="shared" si="21"/>
        <v>66.666666666666657</v>
      </c>
      <c r="T105" s="34">
        <f t="shared" si="22"/>
        <v>2.6206757101328293</v>
      </c>
      <c r="U105" s="28"/>
      <c r="V105" s="28"/>
      <c r="W105" s="28"/>
      <c r="X105" s="28"/>
      <c r="Y105" s="28"/>
      <c r="Z105" s="28"/>
      <c r="AA105" s="28"/>
      <c r="AB105" s="28"/>
      <c r="AC105" s="28"/>
      <c r="AD105" s="28"/>
      <c r="AE105" s="28"/>
      <c r="AF105" s="28"/>
      <c r="AG105" s="28"/>
      <c r="AH105" s="28"/>
      <c r="AI105" s="28"/>
      <c r="AJ105" s="28"/>
      <c r="AK105" s="28"/>
      <c r="AL105" s="28"/>
      <c r="AM105" s="28"/>
      <c r="AN105" s="33">
        <v>4.8745830698652223E-2</v>
      </c>
      <c r="AO105" s="28">
        <v>1</v>
      </c>
      <c r="AP105" s="28">
        <v>0</v>
      </c>
      <c r="AQ105" s="28">
        <f t="shared" si="26"/>
        <v>125</v>
      </c>
      <c r="AR105" s="28">
        <f t="shared" si="27"/>
        <v>7</v>
      </c>
      <c r="AS105" s="28">
        <f t="shared" si="23"/>
        <v>0.89862124898621243</v>
      </c>
      <c r="AT105" s="28">
        <f t="shared" si="24"/>
        <v>0.97046413502109707</v>
      </c>
      <c r="AU105" s="34">
        <f t="shared" si="25"/>
        <v>1.5741510705937936E-3</v>
      </c>
      <c r="AV105" s="28"/>
      <c r="AW105" s="28"/>
    </row>
    <row r="106" spans="1:49" x14ac:dyDescent="0.25">
      <c r="A106" s="80">
        <v>37</v>
      </c>
      <c r="B106" s="251">
        <v>1</v>
      </c>
      <c r="C106" s="80">
        <v>2</v>
      </c>
      <c r="D106" s="80">
        <v>4</v>
      </c>
      <c r="E106" s="251">
        <v>0</v>
      </c>
      <c r="F106" s="28"/>
      <c r="G106" s="33">
        <v>28</v>
      </c>
      <c r="H106" s="28">
        <v>2</v>
      </c>
      <c r="I106" s="28">
        <v>1</v>
      </c>
      <c r="J106" s="28">
        <v>3</v>
      </c>
      <c r="K106" s="52">
        <v>1</v>
      </c>
      <c r="L106" s="28">
        <v>5</v>
      </c>
      <c r="M106" s="53">
        <f t="shared" si="15"/>
        <v>6</v>
      </c>
      <c r="N106" s="28">
        <f t="shared" si="16"/>
        <v>0.16666666666666666</v>
      </c>
      <c r="O106" s="28">
        <f t="shared" si="17"/>
        <v>0.21326191254012167</v>
      </c>
      <c r="P106" s="52">
        <f t="shared" si="18"/>
        <v>1.2795714752407301</v>
      </c>
      <c r="Q106" s="53">
        <f t="shared" si="19"/>
        <v>4.7204285247592699</v>
      </c>
      <c r="R106" s="52">
        <f t="shared" si="20"/>
        <v>-2.7445336553565203</v>
      </c>
      <c r="S106" s="53">
        <f t="shared" si="21"/>
        <v>16.666666666666664</v>
      </c>
      <c r="T106" s="34">
        <f t="shared" si="22"/>
        <v>7.7640976791811728E-2</v>
      </c>
      <c r="U106" s="28"/>
      <c r="V106" s="28"/>
      <c r="W106" s="28"/>
      <c r="X106" s="28"/>
      <c r="Y106" s="28"/>
      <c r="Z106" s="28"/>
      <c r="AA106" s="28"/>
      <c r="AB106" s="28"/>
      <c r="AC106" s="28"/>
      <c r="AD106" s="28"/>
      <c r="AE106" s="28"/>
      <c r="AF106" s="28"/>
      <c r="AG106" s="28"/>
      <c r="AH106" s="28"/>
      <c r="AI106" s="28"/>
      <c r="AJ106" s="28"/>
      <c r="AK106" s="28"/>
      <c r="AL106" s="28"/>
      <c r="AM106" s="28"/>
      <c r="AN106" s="33">
        <v>4.8834720844062353E-2</v>
      </c>
      <c r="AO106" s="28">
        <v>2</v>
      </c>
      <c r="AP106" s="28">
        <v>0</v>
      </c>
      <c r="AQ106" s="28">
        <f t="shared" si="26"/>
        <v>127</v>
      </c>
      <c r="AR106" s="28">
        <f t="shared" si="27"/>
        <v>7</v>
      </c>
      <c r="AS106" s="28">
        <f t="shared" si="23"/>
        <v>0.89699918896999187</v>
      </c>
      <c r="AT106" s="28">
        <f t="shared" si="24"/>
        <v>0.97046413502109707</v>
      </c>
      <c r="AU106" s="34">
        <f t="shared" si="25"/>
        <v>1.5741510705937936E-3</v>
      </c>
      <c r="AV106" s="28"/>
      <c r="AW106" s="28"/>
    </row>
    <row r="107" spans="1:49" x14ac:dyDescent="0.25">
      <c r="A107" s="80">
        <v>59</v>
      </c>
      <c r="B107" s="251">
        <v>2</v>
      </c>
      <c r="C107" s="80">
        <v>5</v>
      </c>
      <c r="D107" s="80">
        <v>3</v>
      </c>
      <c r="E107" s="251">
        <v>0</v>
      </c>
      <c r="F107" s="28"/>
      <c r="G107" s="33">
        <v>28</v>
      </c>
      <c r="H107" s="28">
        <v>2</v>
      </c>
      <c r="I107" s="28">
        <v>1</v>
      </c>
      <c r="J107" s="28">
        <v>4</v>
      </c>
      <c r="K107" s="52">
        <v>1</v>
      </c>
      <c r="L107" s="28">
        <v>1</v>
      </c>
      <c r="M107" s="53">
        <f t="shared" si="15"/>
        <v>2</v>
      </c>
      <c r="N107" s="28">
        <f t="shared" si="16"/>
        <v>0.5</v>
      </c>
      <c r="O107" s="28">
        <f t="shared" si="17"/>
        <v>0.17459235918340743</v>
      </c>
      <c r="P107" s="52">
        <f t="shared" si="18"/>
        <v>0.34918471836681486</v>
      </c>
      <c r="Q107" s="53">
        <f t="shared" si="19"/>
        <v>1.6508152816331851</v>
      </c>
      <c r="R107" s="52">
        <f t="shared" si="20"/>
        <v>-1.9371793029692939</v>
      </c>
      <c r="S107" s="53">
        <f t="shared" si="21"/>
        <v>50</v>
      </c>
      <c r="T107" s="34">
        <f t="shared" si="22"/>
        <v>1.4695750497462043</v>
      </c>
      <c r="U107" s="28"/>
      <c r="V107" s="28"/>
      <c r="W107" s="28"/>
      <c r="X107" s="28"/>
      <c r="Y107" s="28"/>
      <c r="Z107" s="28"/>
      <c r="AA107" s="28"/>
      <c r="AB107" s="28"/>
      <c r="AC107" s="28"/>
      <c r="AD107" s="28"/>
      <c r="AE107" s="28"/>
      <c r="AF107" s="28"/>
      <c r="AG107" s="28"/>
      <c r="AH107" s="28"/>
      <c r="AI107" s="28"/>
      <c r="AJ107" s="28"/>
      <c r="AK107" s="28"/>
      <c r="AL107" s="28"/>
      <c r="AM107" s="28"/>
      <c r="AN107" s="33">
        <v>4.9303725623825831E-2</v>
      </c>
      <c r="AO107" s="28">
        <v>2</v>
      </c>
      <c r="AP107" s="28">
        <v>0</v>
      </c>
      <c r="AQ107" s="28">
        <f t="shared" si="26"/>
        <v>129</v>
      </c>
      <c r="AR107" s="28">
        <f t="shared" si="27"/>
        <v>7</v>
      </c>
      <c r="AS107" s="28">
        <f t="shared" si="23"/>
        <v>0.89537712895377131</v>
      </c>
      <c r="AT107" s="28">
        <f t="shared" si="24"/>
        <v>0.97046413502109707</v>
      </c>
      <c r="AU107" s="34">
        <f t="shared" si="25"/>
        <v>7.8707553529695068E-4</v>
      </c>
      <c r="AV107" s="28"/>
      <c r="AW107" s="28"/>
    </row>
    <row r="108" spans="1:49" x14ac:dyDescent="0.25">
      <c r="A108" s="80">
        <v>50</v>
      </c>
      <c r="B108" s="251">
        <v>2</v>
      </c>
      <c r="C108" s="80">
        <v>5</v>
      </c>
      <c r="D108" s="80">
        <v>2</v>
      </c>
      <c r="E108" s="251">
        <v>0</v>
      </c>
      <c r="F108" s="28"/>
      <c r="G108" s="33">
        <v>28</v>
      </c>
      <c r="H108" s="28">
        <v>2</v>
      </c>
      <c r="I108" s="28">
        <v>2</v>
      </c>
      <c r="J108" s="28">
        <v>2</v>
      </c>
      <c r="K108" s="52">
        <v>0</v>
      </c>
      <c r="L108" s="28">
        <v>1</v>
      </c>
      <c r="M108" s="53">
        <f t="shared" si="15"/>
        <v>1</v>
      </c>
      <c r="N108" s="28">
        <f t="shared" si="16"/>
        <v>0</v>
      </c>
      <c r="O108" s="28">
        <f t="shared" si="17"/>
        <v>0.19216058126966404</v>
      </c>
      <c r="P108" s="52">
        <f t="shared" si="18"/>
        <v>0.19216058126966404</v>
      </c>
      <c r="Q108" s="53">
        <f t="shared" si="19"/>
        <v>0.80783941873033593</v>
      </c>
      <c r="R108" s="52">
        <f t="shared" si="20"/>
        <v>-0.21339197940742125</v>
      </c>
      <c r="S108" s="53">
        <f t="shared" si="21"/>
        <v>100</v>
      </c>
      <c r="T108" s="34">
        <f t="shared" si="22"/>
        <v>0.2378697756191184</v>
      </c>
      <c r="U108" s="28"/>
      <c r="V108" s="28"/>
      <c r="W108" s="28"/>
      <c r="X108" s="28"/>
      <c r="Y108" s="28"/>
      <c r="Z108" s="28"/>
      <c r="AA108" s="28"/>
      <c r="AB108" s="28"/>
      <c r="AC108" s="28"/>
      <c r="AD108" s="28"/>
      <c r="AE108" s="28"/>
      <c r="AF108" s="28"/>
      <c r="AG108" s="28"/>
      <c r="AH108" s="28"/>
      <c r="AI108" s="28"/>
      <c r="AJ108" s="28"/>
      <c r="AK108" s="28"/>
      <c r="AL108" s="28"/>
      <c r="AM108" s="28"/>
      <c r="AN108" s="33">
        <v>4.9499464148703591E-2</v>
      </c>
      <c r="AO108" s="28">
        <v>1</v>
      </c>
      <c r="AP108" s="28">
        <v>0</v>
      </c>
      <c r="AQ108" s="28">
        <f t="shared" si="26"/>
        <v>130</v>
      </c>
      <c r="AR108" s="28">
        <f t="shared" si="27"/>
        <v>7</v>
      </c>
      <c r="AS108" s="28">
        <f t="shared" si="23"/>
        <v>0.89456609894566097</v>
      </c>
      <c r="AT108" s="28">
        <f t="shared" si="24"/>
        <v>0.97046413502109707</v>
      </c>
      <c r="AU108" s="34">
        <f t="shared" si="25"/>
        <v>7.8707553529695068E-4</v>
      </c>
      <c r="AV108" s="28"/>
      <c r="AW108" s="28"/>
    </row>
    <row r="109" spans="1:49" x14ac:dyDescent="0.25">
      <c r="A109" s="80">
        <v>25</v>
      </c>
      <c r="B109" s="251">
        <v>3</v>
      </c>
      <c r="C109" s="80">
        <v>2</v>
      </c>
      <c r="D109" s="80">
        <v>3</v>
      </c>
      <c r="E109" s="251">
        <v>1</v>
      </c>
      <c r="F109" s="28"/>
      <c r="G109" s="33">
        <v>28</v>
      </c>
      <c r="H109" s="28">
        <v>2</v>
      </c>
      <c r="I109" s="28">
        <v>2</v>
      </c>
      <c r="J109" s="28">
        <v>3</v>
      </c>
      <c r="K109" s="52">
        <v>0</v>
      </c>
      <c r="L109" s="28">
        <v>4</v>
      </c>
      <c r="M109" s="53">
        <f t="shared" si="15"/>
        <v>4</v>
      </c>
      <c r="N109" s="28">
        <f t="shared" si="16"/>
        <v>0</v>
      </c>
      <c r="O109" s="28">
        <f t="shared" si="17"/>
        <v>0.15655582489433265</v>
      </c>
      <c r="P109" s="52">
        <f t="shared" si="18"/>
        <v>0.62622329957733058</v>
      </c>
      <c r="Q109" s="53">
        <f t="shared" si="19"/>
        <v>3.3737767004226695</v>
      </c>
      <c r="R109" s="52">
        <f t="shared" si="20"/>
        <v>-0.68104624653444179</v>
      </c>
      <c r="S109" s="53">
        <f t="shared" si="21"/>
        <v>100</v>
      </c>
      <c r="T109" s="34">
        <f t="shared" si="22"/>
        <v>0.7424596885726038</v>
      </c>
      <c r="U109" s="28"/>
      <c r="V109" s="28"/>
      <c r="W109" s="28"/>
      <c r="X109" s="28"/>
      <c r="Y109" s="28"/>
      <c r="Z109" s="28"/>
      <c r="AA109" s="28"/>
      <c r="AB109" s="28"/>
      <c r="AC109" s="28"/>
      <c r="AD109" s="28"/>
      <c r="AE109" s="28"/>
      <c r="AF109" s="28"/>
      <c r="AG109" s="28"/>
      <c r="AH109" s="28"/>
      <c r="AI109" s="28"/>
      <c r="AJ109" s="28"/>
      <c r="AK109" s="28"/>
      <c r="AL109" s="28"/>
      <c r="AM109" s="28"/>
      <c r="AN109" s="33">
        <v>4.9922763825161344E-2</v>
      </c>
      <c r="AO109" s="28">
        <v>1</v>
      </c>
      <c r="AP109" s="28">
        <v>0</v>
      </c>
      <c r="AQ109" s="28">
        <f t="shared" si="26"/>
        <v>131</v>
      </c>
      <c r="AR109" s="28">
        <f t="shared" si="27"/>
        <v>7</v>
      </c>
      <c r="AS109" s="28">
        <f t="shared" si="23"/>
        <v>0.89375506893755063</v>
      </c>
      <c r="AT109" s="28">
        <f t="shared" si="24"/>
        <v>0.97046413502109707</v>
      </c>
      <c r="AU109" s="34">
        <f t="shared" si="25"/>
        <v>7.8707553529684291E-4</v>
      </c>
      <c r="AV109" s="28"/>
      <c r="AW109" s="28"/>
    </row>
    <row r="110" spans="1:49" x14ac:dyDescent="0.25">
      <c r="A110" s="80">
        <v>25</v>
      </c>
      <c r="B110" s="251">
        <v>2</v>
      </c>
      <c r="C110" s="80">
        <v>1</v>
      </c>
      <c r="D110" s="80">
        <v>3</v>
      </c>
      <c r="E110" s="251">
        <v>0</v>
      </c>
      <c r="F110" s="28"/>
      <c r="G110" s="33">
        <v>28</v>
      </c>
      <c r="H110" s="28">
        <v>2</v>
      </c>
      <c r="I110" s="28">
        <v>2</v>
      </c>
      <c r="J110" s="28">
        <v>4</v>
      </c>
      <c r="K110" s="52">
        <v>0</v>
      </c>
      <c r="L110" s="28">
        <v>1</v>
      </c>
      <c r="M110" s="53">
        <f t="shared" si="15"/>
        <v>1</v>
      </c>
      <c r="N110" s="28">
        <f t="shared" si="16"/>
        <v>0</v>
      </c>
      <c r="O110" s="28">
        <f t="shared" si="17"/>
        <v>0.12651498568612068</v>
      </c>
      <c r="P110" s="52">
        <f t="shared" si="18"/>
        <v>0.12651498568612068</v>
      </c>
      <c r="Q110" s="53">
        <f t="shared" si="19"/>
        <v>0.87348501431387926</v>
      </c>
      <c r="R110" s="52">
        <f t="shared" si="20"/>
        <v>-0.13526430546374274</v>
      </c>
      <c r="S110" s="53">
        <f t="shared" si="21"/>
        <v>100</v>
      </c>
      <c r="T110" s="34">
        <f t="shared" si="22"/>
        <v>0.1448393316575648</v>
      </c>
      <c r="U110" s="28"/>
      <c r="V110" s="28"/>
      <c r="W110" s="28"/>
      <c r="X110" s="28"/>
      <c r="Y110" s="28"/>
      <c r="Z110" s="28"/>
      <c r="AA110" s="28"/>
      <c r="AB110" s="28"/>
      <c r="AC110" s="28"/>
      <c r="AD110" s="28"/>
      <c r="AE110" s="28"/>
      <c r="AF110" s="28"/>
      <c r="AG110" s="28"/>
      <c r="AH110" s="28"/>
      <c r="AI110" s="28"/>
      <c r="AJ110" s="28"/>
      <c r="AK110" s="28"/>
      <c r="AL110" s="28"/>
      <c r="AM110" s="28"/>
      <c r="AN110" s="33">
        <v>5.0029722380068586E-2</v>
      </c>
      <c r="AO110" s="28">
        <v>1</v>
      </c>
      <c r="AP110" s="28">
        <v>0</v>
      </c>
      <c r="AQ110" s="28">
        <f t="shared" si="26"/>
        <v>132</v>
      </c>
      <c r="AR110" s="28">
        <f t="shared" si="27"/>
        <v>7</v>
      </c>
      <c r="AS110" s="28">
        <f t="shared" si="23"/>
        <v>0.89294403892944041</v>
      </c>
      <c r="AT110" s="28">
        <f t="shared" si="24"/>
        <v>0.97046413502109707</v>
      </c>
      <c r="AU110" s="34">
        <f t="shared" si="25"/>
        <v>7.8707553529695068E-4</v>
      </c>
      <c r="AV110" s="28"/>
      <c r="AW110" s="28"/>
    </row>
    <row r="111" spans="1:49" x14ac:dyDescent="0.25">
      <c r="A111" s="80">
        <v>22</v>
      </c>
      <c r="B111" s="251">
        <v>3</v>
      </c>
      <c r="C111" s="80">
        <v>1</v>
      </c>
      <c r="D111" s="80">
        <v>3</v>
      </c>
      <c r="E111" s="251">
        <v>0</v>
      </c>
      <c r="F111" s="28"/>
      <c r="G111" s="33">
        <v>28</v>
      </c>
      <c r="H111" s="28">
        <v>3</v>
      </c>
      <c r="I111" s="28">
        <v>1</v>
      </c>
      <c r="J111" s="28">
        <v>1</v>
      </c>
      <c r="K111" s="52">
        <v>1</v>
      </c>
      <c r="L111" s="28">
        <v>0</v>
      </c>
      <c r="M111" s="53">
        <f t="shared" si="15"/>
        <v>1</v>
      </c>
      <c r="N111" s="28">
        <f t="shared" si="16"/>
        <v>1</v>
      </c>
      <c r="O111" s="28">
        <f t="shared" si="17"/>
        <v>0.44250643332358458</v>
      </c>
      <c r="P111" s="52">
        <f t="shared" si="18"/>
        <v>0.44250643332358458</v>
      </c>
      <c r="Q111" s="53">
        <f t="shared" si="19"/>
        <v>0.55749356667641536</v>
      </c>
      <c r="R111" s="52">
        <f t="shared" si="20"/>
        <v>-0.81530027605546507</v>
      </c>
      <c r="S111" s="53">
        <f t="shared" si="21"/>
        <v>100</v>
      </c>
      <c r="T111" s="34">
        <f t="shared" si="22"/>
        <v>1.2598541505694811</v>
      </c>
      <c r="U111" s="28"/>
      <c r="V111" s="28"/>
      <c r="W111" s="28"/>
      <c r="X111" s="28"/>
      <c r="Y111" s="28"/>
      <c r="Z111" s="28"/>
      <c r="AA111" s="28"/>
      <c r="AB111" s="28"/>
      <c r="AC111" s="28"/>
      <c r="AD111" s="28"/>
      <c r="AE111" s="28"/>
      <c r="AF111" s="28"/>
      <c r="AG111" s="28"/>
      <c r="AH111" s="28"/>
      <c r="AI111" s="28"/>
      <c r="AJ111" s="28"/>
      <c r="AK111" s="28"/>
      <c r="AL111" s="28"/>
      <c r="AM111" s="28"/>
      <c r="AN111" s="33">
        <v>5.0303518114907658E-2</v>
      </c>
      <c r="AO111" s="28">
        <v>1</v>
      </c>
      <c r="AP111" s="28">
        <v>0</v>
      </c>
      <c r="AQ111" s="28">
        <f t="shared" si="26"/>
        <v>133</v>
      </c>
      <c r="AR111" s="28">
        <f t="shared" si="27"/>
        <v>7</v>
      </c>
      <c r="AS111" s="28">
        <f t="shared" si="23"/>
        <v>0.89213300892133007</v>
      </c>
      <c r="AT111" s="28">
        <f t="shared" si="24"/>
        <v>0.97046413502109707</v>
      </c>
      <c r="AU111" s="34">
        <f t="shared" si="25"/>
        <v>7.8707553529684291E-4</v>
      </c>
      <c r="AV111" s="28"/>
      <c r="AW111" s="28"/>
    </row>
    <row r="112" spans="1:49" x14ac:dyDescent="0.25">
      <c r="A112" s="80">
        <v>51</v>
      </c>
      <c r="B112" s="251">
        <v>3</v>
      </c>
      <c r="C112" s="80">
        <v>3</v>
      </c>
      <c r="D112" s="80">
        <v>2</v>
      </c>
      <c r="E112" s="251">
        <v>0</v>
      </c>
      <c r="F112" s="28"/>
      <c r="G112" s="33">
        <v>28</v>
      </c>
      <c r="H112" s="28">
        <v>3</v>
      </c>
      <c r="I112" s="28">
        <v>1</v>
      </c>
      <c r="J112" s="28">
        <v>2</v>
      </c>
      <c r="K112" s="52">
        <v>3</v>
      </c>
      <c r="L112" s="28">
        <v>3</v>
      </c>
      <c r="M112" s="53">
        <f t="shared" si="15"/>
        <v>6</v>
      </c>
      <c r="N112" s="28">
        <f t="shared" si="16"/>
        <v>0.5</v>
      </c>
      <c r="O112" s="28">
        <f t="shared" si="17"/>
        <v>0.38247763469111501</v>
      </c>
      <c r="P112" s="52">
        <f t="shared" si="18"/>
        <v>2.2948658081466902</v>
      </c>
      <c r="Q112" s="53">
        <f t="shared" si="19"/>
        <v>3.7051341918533098</v>
      </c>
      <c r="R112" s="52">
        <f t="shared" si="20"/>
        <v>-4.3293752724991315</v>
      </c>
      <c r="S112" s="53">
        <f t="shared" si="21"/>
        <v>50</v>
      </c>
      <c r="T112" s="34">
        <f t="shared" si="22"/>
        <v>0.35085975953086579</v>
      </c>
      <c r="U112" s="28"/>
      <c r="V112" s="28"/>
      <c r="W112" s="28"/>
      <c r="X112" s="28"/>
      <c r="Y112" s="28"/>
      <c r="Z112" s="28"/>
      <c r="AA112" s="28"/>
      <c r="AB112" s="28"/>
      <c r="AC112" s="28"/>
      <c r="AD112" s="28"/>
      <c r="AE112" s="28"/>
      <c r="AF112" s="28"/>
      <c r="AG112" s="28"/>
      <c r="AH112" s="28"/>
      <c r="AI112" s="28"/>
      <c r="AJ112" s="28"/>
      <c r="AK112" s="28"/>
      <c r="AL112" s="28"/>
      <c r="AM112" s="28"/>
      <c r="AN112" s="33">
        <v>5.041124914422275E-2</v>
      </c>
      <c r="AO112" s="28">
        <v>1</v>
      </c>
      <c r="AP112" s="28">
        <v>0</v>
      </c>
      <c r="AQ112" s="28">
        <f t="shared" si="26"/>
        <v>134</v>
      </c>
      <c r="AR112" s="28">
        <f t="shared" si="27"/>
        <v>7</v>
      </c>
      <c r="AS112" s="28">
        <f t="shared" si="23"/>
        <v>0.89132197891321985</v>
      </c>
      <c r="AT112" s="28">
        <f t="shared" si="24"/>
        <v>0.97046413502109707</v>
      </c>
      <c r="AU112" s="34">
        <f t="shared" si="25"/>
        <v>1.5741510705939014E-3</v>
      </c>
      <c r="AV112" s="28"/>
      <c r="AW112" s="28"/>
    </row>
    <row r="113" spans="1:49" x14ac:dyDescent="0.25">
      <c r="A113" s="80">
        <v>34</v>
      </c>
      <c r="B113" s="251">
        <v>3</v>
      </c>
      <c r="C113" s="80">
        <v>2</v>
      </c>
      <c r="D113" s="80">
        <v>3</v>
      </c>
      <c r="E113" s="251">
        <v>1</v>
      </c>
      <c r="F113" s="28"/>
      <c r="G113" s="33">
        <v>28</v>
      </c>
      <c r="H113" s="28">
        <v>3</v>
      </c>
      <c r="I113" s="28">
        <v>1</v>
      </c>
      <c r="J113" s="28">
        <v>3</v>
      </c>
      <c r="K113" s="52">
        <v>2</v>
      </c>
      <c r="L113" s="28">
        <v>1</v>
      </c>
      <c r="M113" s="53">
        <f t="shared" si="15"/>
        <v>3</v>
      </c>
      <c r="N113" s="28">
        <f t="shared" si="16"/>
        <v>0.66666666666666663</v>
      </c>
      <c r="O113" s="28">
        <f t="shared" si="17"/>
        <v>0.32583269722558822</v>
      </c>
      <c r="P113" s="52">
        <f t="shared" si="18"/>
        <v>0.9774980916767646</v>
      </c>
      <c r="Q113" s="53">
        <f t="shared" si="19"/>
        <v>2.0225019083232354</v>
      </c>
      <c r="R113" s="52">
        <f t="shared" si="20"/>
        <v>-2.6370194312542594</v>
      </c>
      <c r="S113" s="53">
        <f t="shared" si="21"/>
        <v>66.666666666666657</v>
      </c>
      <c r="T113" s="34">
        <f t="shared" si="22"/>
        <v>1.5865167107421843</v>
      </c>
      <c r="U113" s="28"/>
      <c r="V113" s="28"/>
      <c r="W113" s="28"/>
      <c r="X113" s="28"/>
      <c r="Y113" s="28"/>
      <c r="Z113" s="28"/>
      <c r="AA113" s="28"/>
      <c r="AB113" s="28"/>
      <c r="AC113" s="28"/>
      <c r="AD113" s="28"/>
      <c r="AE113" s="28"/>
      <c r="AF113" s="28"/>
      <c r="AG113" s="28"/>
      <c r="AH113" s="28"/>
      <c r="AI113" s="28"/>
      <c r="AJ113" s="28"/>
      <c r="AK113" s="28"/>
      <c r="AL113" s="28"/>
      <c r="AM113" s="28"/>
      <c r="AN113" s="33">
        <v>5.0509594414100932E-2</v>
      </c>
      <c r="AO113" s="28">
        <v>2</v>
      </c>
      <c r="AP113" s="28">
        <v>0</v>
      </c>
      <c r="AQ113" s="28">
        <f t="shared" si="26"/>
        <v>136</v>
      </c>
      <c r="AR113" s="28">
        <f t="shared" si="27"/>
        <v>7</v>
      </c>
      <c r="AS113" s="28">
        <f t="shared" si="23"/>
        <v>0.88969991889699918</v>
      </c>
      <c r="AT113" s="28">
        <f t="shared" si="24"/>
        <v>0.97046413502109707</v>
      </c>
      <c r="AU113" s="34">
        <f t="shared" si="25"/>
        <v>1.5741510705937936E-3</v>
      </c>
      <c r="AV113" s="28"/>
      <c r="AW113" s="28"/>
    </row>
    <row r="114" spans="1:49" x14ac:dyDescent="0.25">
      <c r="A114" s="80">
        <v>54</v>
      </c>
      <c r="B114" s="251">
        <v>3</v>
      </c>
      <c r="C114" s="80">
        <v>4</v>
      </c>
      <c r="D114" s="80">
        <v>3</v>
      </c>
      <c r="E114" s="251">
        <v>0</v>
      </c>
      <c r="F114" s="28"/>
      <c r="G114" s="33">
        <v>28</v>
      </c>
      <c r="H114" s="28">
        <v>3</v>
      </c>
      <c r="I114" s="28">
        <v>2</v>
      </c>
      <c r="J114" s="28">
        <v>3</v>
      </c>
      <c r="K114" s="52">
        <v>1</v>
      </c>
      <c r="L114" s="28">
        <v>5</v>
      </c>
      <c r="M114" s="53">
        <f t="shared" si="15"/>
        <v>6</v>
      </c>
      <c r="N114" s="28">
        <f t="shared" si="16"/>
        <v>0.16666666666666666</v>
      </c>
      <c r="O114" s="28">
        <f t="shared" si="17"/>
        <v>0.24865454651314223</v>
      </c>
      <c r="P114" s="52">
        <f t="shared" si="18"/>
        <v>1.4919272790788534</v>
      </c>
      <c r="Q114" s="53">
        <f t="shared" si="19"/>
        <v>4.5080727209211471</v>
      </c>
      <c r="R114" s="52">
        <f t="shared" si="20"/>
        <v>-2.8211394174691513</v>
      </c>
      <c r="S114" s="53">
        <f t="shared" si="21"/>
        <v>16.666666666666664</v>
      </c>
      <c r="T114" s="34">
        <f t="shared" si="22"/>
        <v>0.21588103677195808</v>
      </c>
      <c r="U114" s="28"/>
      <c r="V114" s="28"/>
      <c r="W114" s="28"/>
      <c r="X114" s="28"/>
      <c r="Y114" s="28"/>
      <c r="Z114" s="28"/>
      <c r="AA114" s="28"/>
      <c r="AB114" s="28"/>
      <c r="AC114" s="28"/>
      <c r="AD114" s="28"/>
      <c r="AE114" s="28"/>
      <c r="AF114" s="28"/>
      <c r="AG114" s="28"/>
      <c r="AH114" s="28"/>
      <c r="AI114" s="28"/>
      <c r="AJ114" s="28"/>
      <c r="AK114" s="28"/>
      <c r="AL114" s="28"/>
      <c r="AM114" s="28"/>
      <c r="AN114" s="33">
        <v>5.1142958547406775E-2</v>
      </c>
      <c r="AO114" s="28">
        <v>2</v>
      </c>
      <c r="AP114" s="28">
        <v>0</v>
      </c>
      <c r="AQ114" s="28">
        <f t="shared" si="26"/>
        <v>138</v>
      </c>
      <c r="AR114" s="28">
        <f t="shared" si="27"/>
        <v>7</v>
      </c>
      <c r="AS114" s="28">
        <f t="shared" si="23"/>
        <v>0.88807785888077861</v>
      </c>
      <c r="AT114" s="28">
        <f t="shared" si="24"/>
        <v>0.97046413502109707</v>
      </c>
      <c r="AU114" s="34">
        <f t="shared" si="25"/>
        <v>7.8707553529695068E-4</v>
      </c>
      <c r="AV114" s="28"/>
      <c r="AW114" s="28"/>
    </row>
    <row r="115" spans="1:49" x14ac:dyDescent="0.25">
      <c r="A115" s="80">
        <v>24</v>
      </c>
      <c r="B115" s="251">
        <v>2</v>
      </c>
      <c r="C115" s="80">
        <v>1</v>
      </c>
      <c r="D115" s="80">
        <v>3</v>
      </c>
      <c r="E115" s="251">
        <v>0</v>
      </c>
      <c r="F115" s="28"/>
      <c r="G115" s="33">
        <v>28</v>
      </c>
      <c r="H115" s="28">
        <v>3</v>
      </c>
      <c r="I115" s="28">
        <v>2</v>
      </c>
      <c r="J115" s="28">
        <v>4</v>
      </c>
      <c r="K115" s="52">
        <v>0</v>
      </c>
      <c r="L115" s="28">
        <v>1</v>
      </c>
      <c r="M115" s="53">
        <f t="shared" si="15"/>
        <v>1</v>
      </c>
      <c r="N115" s="28">
        <f t="shared" si="16"/>
        <v>0</v>
      </c>
      <c r="O115" s="28">
        <f t="shared" si="17"/>
        <v>0.20524163811997059</v>
      </c>
      <c r="P115" s="52">
        <f t="shared" si="18"/>
        <v>0.20524163811997059</v>
      </c>
      <c r="Q115" s="53">
        <f t="shared" si="19"/>
        <v>0.79475836188002935</v>
      </c>
      <c r="R115" s="52">
        <f t="shared" si="20"/>
        <v>-0.22971715784987193</v>
      </c>
      <c r="S115" s="53">
        <f t="shared" si="21"/>
        <v>100</v>
      </c>
      <c r="T115" s="34">
        <f t="shared" si="22"/>
        <v>0.25824407513557224</v>
      </c>
      <c r="U115" s="28"/>
      <c r="V115" s="28"/>
      <c r="W115" s="28"/>
      <c r="X115" s="28"/>
      <c r="Y115" s="28"/>
      <c r="Z115" s="28"/>
      <c r="AA115" s="28"/>
      <c r="AB115" s="28"/>
      <c r="AC115" s="28"/>
      <c r="AD115" s="28"/>
      <c r="AE115" s="28"/>
      <c r="AF115" s="28"/>
      <c r="AG115" s="28"/>
      <c r="AH115" s="28"/>
      <c r="AI115" s="28"/>
      <c r="AJ115" s="28"/>
      <c r="AK115" s="28"/>
      <c r="AL115" s="28"/>
      <c r="AM115" s="28"/>
      <c r="AN115" s="33">
        <v>5.1235984516819578E-2</v>
      </c>
      <c r="AO115" s="28">
        <v>1</v>
      </c>
      <c r="AP115" s="28">
        <v>0</v>
      </c>
      <c r="AQ115" s="28">
        <f t="shared" si="26"/>
        <v>139</v>
      </c>
      <c r="AR115" s="28">
        <f t="shared" si="27"/>
        <v>7</v>
      </c>
      <c r="AS115" s="28">
        <f t="shared" si="23"/>
        <v>0.88726682887266828</v>
      </c>
      <c r="AT115" s="28">
        <f t="shared" si="24"/>
        <v>0.97046413502109707</v>
      </c>
      <c r="AU115" s="34">
        <f t="shared" si="25"/>
        <v>1.5741510705937936E-3</v>
      </c>
      <c r="AV115" s="28"/>
      <c r="AW115" s="28"/>
    </row>
    <row r="116" spans="1:49" x14ac:dyDescent="0.25">
      <c r="A116" s="80">
        <v>34</v>
      </c>
      <c r="B116" s="251">
        <v>1</v>
      </c>
      <c r="C116" s="80">
        <v>2</v>
      </c>
      <c r="D116" s="80">
        <v>3</v>
      </c>
      <c r="E116" s="251">
        <v>0</v>
      </c>
      <c r="F116" s="28"/>
      <c r="G116" s="33">
        <v>28</v>
      </c>
      <c r="H116" s="28">
        <v>3</v>
      </c>
      <c r="I116" s="28">
        <v>3</v>
      </c>
      <c r="J116" s="28">
        <v>2</v>
      </c>
      <c r="K116" s="52">
        <v>1</v>
      </c>
      <c r="L116" s="28">
        <v>0</v>
      </c>
      <c r="M116" s="53">
        <f t="shared" si="15"/>
        <v>1</v>
      </c>
      <c r="N116" s="28">
        <f t="shared" si="16"/>
        <v>1</v>
      </c>
      <c r="O116" s="28">
        <f t="shared" si="17"/>
        <v>0.22505303030111035</v>
      </c>
      <c r="P116" s="52">
        <f t="shared" si="18"/>
        <v>0.22505303030111035</v>
      </c>
      <c r="Q116" s="53">
        <f t="shared" si="19"/>
        <v>0.77494696969888965</v>
      </c>
      <c r="R116" s="52">
        <f t="shared" si="20"/>
        <v>-1.491419214321138</v>
      </c>
      <c r="S116" s="53">
        <f t="shared" si="21"/>
        <v>100</v>
      </c>
      <c r="T116" s="34">
        <f t="shared" si="22"/>
        <v>3.4433971791539402</v>
      </c>
      <c r="U116" s="28"/>
      <c r="V116" s="28"/>
      <c r="W116" s="28"/>
      <c r="X116" s="28"/>
      <c r="Y116" s="28"/>
      <c r="Z116" s="28"/>
      <c r="AA116" s="28"/>
      <c r="AB116" s="28"/>
      <c r="AC116" s="28"/>
      <c r="AD116" s="28"/>
      <c r="AE116" s="28"/>
      <c r="AF116" s="28"/>
      <c r="AG116" s="28"/>
      <c r="AH116" s="28"/>
      <c r="AI116" s="28"/>
      <c r="AJ116" s="28"/>
      <c r="AK116" s="28"/>
      <c r="AL116" s="28"/>
      <c r="AM116" s="28"/>
      <c r="AN116" s="33">
        <v>5.1438979155169956E-2</v>
      </c>
      <c r="AO116" s="28">
        <v>2</v>
      </c>
      <c r="AP116" s="28">
        <v>0</v>
      </c>
      <c r="AQ116" s="28">
        <f t="shared" si="26"/>
        <v>141</v>
      </c>
      <c r="AR116" s="28">
        <f t="shared" si="27"/>
        <v>7</v>
      </c>
      <c r="AS116" s="28">
        <f t="shared" si="23"/>
        <v>0.88564476885644772</v>
      </c>
      <c r="AT116" s="28">
        <f t="shared" si="24"/>
        <v>0.97046413502109707</v>
      </c>
      <c r="AU116" s="34">
        <f t="shared" si="25"/>
        <v>1.5741510705939014E-3</v>
      </c>
      <c r="AV116" s="28"/>
      <c r="AW116" s="28"/>
    </row>
    <row r="117" spans="1:49" x14ac:dyDescent="0.25">
      <c r="A117" s="80">
        <v>37</v>
      </c>
      <c r="B117" s="251">
        <v>3</v>
      </c>
      <c r="C117" s="80">
        <v>3</v>
      </c>
      <c r="D117" s="80">
        <v>3</v>
      </c>
      <c r="E117" s="251">
        <v>0</v>
      </c>
      <c r="F117" s="28"/>
      <c r="G117" s="33">
        <v>29</v>
      </c>
      <c r="H117" s="28">
        <v>1</v>
      </c>
      <c r="I117" s="28">
        <v>1</v>
      </c>
      <c r="J117" s="28">
        <v>2</v>
      </c>
      <c r="K117" s="52">
        <v>0</v>
      </c>
      <c r="L117" s="28">
        <v>1</v>
      </c>
      <c r="M117" s="53">
        <f t="shared" si="15"/>
        <v>1</v>
      </c>
      <c r="N117" s="28">
        <f t="shared" si="16"/>
        <v>0</v>
      </c>
      <c r="O117" s="28">
        <f t="shared" si="17"/>
        <v>0.15936592327987478</v>
      </c>
      <c r="P117" s="52">
        <f t="shared" si="18"/>
        <v>0.15936592327987478</v>
      </c>
      <c r="Q117" s="53">
        <f t="shared" si="19"/>
        <v>0.84063407672012525</v>
      </c>
      <c r="R117" s="52">
        <f t="shared" si="20"/>
        <v>-0.17359881866494753</v>
      </c>
      <c r="S117" s="53">
        <f t="shared" si="21"/>
        <v>100</v>
      </c>
      <c r="T117" s="34">
        <f t="shared" si="22"/>
        <v>0.18957823349449221</v>
      </c>
      <c r="U117" s="28"/>
      <c r="V117" s="28"/>
      <c r="W117" s="28"/>
      <c r="X117" s="28"/>
      <c r="Y117" s="28"/>
      <c r="Z117" s="28"/>
      <c r="AA117" s="28"/>
      <c r="AB117" s="28"/>
      <c r="AC117" s="28"/>
      <c r="AD117" s="28"/>
      <c r="AE117" s="28"/>
      <c r="AF117" s="28"/>
      <c r="AG117" s="28"/>
      <c r="AH117" s="28"/>
      <c r="AI117" s="28"/>
      <c r="AJ117" s="28"/>
      <c r="AK117" s="28"/>
      <c r="AL117" s="28"/>
      <c r="AM117" s="28"/>
      <c r="AN117" s="33">
        <v>5.1837409471799503E-2</v>
      </c>
      <c r="AO117" s="28">
        <v>2</v>
      </c>
      <c r="AP117" s="28">
        <v>0</v>
      </c>
      <c r="AQ117" s="28">
        <f t="shared" si="26"/>
        <v>143</v>
      </c>
      <c r="AR117" s="28">
        <f t="shared" si="27"/>
        <v>7</v>
      </c>
      <c r="AS117" s="28">
        <f t="shared" si="23"/>
        <v>0.88402270884022705</v>
      </c>
      <c r="AT117" s="28">
        <f t="shared" si="24"/>
        <v>0.97046413502109707</v>
      </c>
      <c r="AU117" s="34">
        <f t="shared" si="25"/>
        <v>7.8707553529684291E-4</v>
      </c>
      <c r="AV117" s="28"/>
      <c r="AW117" s="28"/>
    </row>
    <row r="118" spans="1:49" x14ac:dyDescent="0.25">
      <c r="A118" s="80">
        <v>34</v>
      </c>
      <c r="B118" s="251">
        <v>3</v>
      </c>
      <c r="C118" s="80">
        <v>3</v>
      </c>
      <c r="D118" s="80">
        <v>3</v>
      </c>
      <c r="E118" s="251">
        <v>0</v>
      </c>
      <c r="F118" s="28"/>
      <c r="G118" s="33">
        <v>29</v>
      </c>
      <c r="H118" s="28">
        <v>1</v>
      </c>
      <c r="I118" s="28">
        <v>1</v>
      </c>
      <c r="J118" s="28">
        <v>3</v>
      </c>
      <c r="K118" s="52">
        <v>3</v>
      </c>
      <c r="L118" s="28">
        <v>6</v>
      </c>
      <c r="M118" s="53">
        <f t="shared" si="15"/>
        <v>9</v>
      </c>
      <c r="N118" s="28">
        <f t="shared" si="16"/>
        <v>0.33333333333333331</v>
      </c>
      <c r="O118" s="28">
        <f t="shared" si="17"/>
        <v>0.1288682522048776</v>
      </c>
      <c r="P118" s="52">
        <f t="shared" si="18"/>
        <v>1.1598142698438985</v>
      </c>
      <c r="Q118" s="53">
        <f t="shared" si="19"/>
        <v>7.8401857301561018</v>
      </c>
      <c r="R118" s="52">
        <f t="shared" si="20"/>
        <v>-6.9746664108238887</v>
      </c>
      <c r="S118" s="53">
        <f t="shared" si="21"/>
        <v>66.666666666666657</v>
      </c>
      <c r="T118" s="34">
        <f t="shared" si="22"/>
        <v>3.3515910947742995</v>
      </c>
      <c r="U118" s="28"/>
      <c r="V118" s="28"/>
      <c r="W118" s="28"/>
      <c r="X118" s="28"/>
      <c r="Y118" s="28"/>
      <c r="Z118" s="28"/>
      <c r="AA118" s="28"/>
      <c r="AB118" s="28"/>
      <c r="AC118" s="28"/>
      <c r="AD118" s="28"/>
      <c r="AE118" s="28"/>
      <c r="AF118" s="28"/>
      <c r="AG118" s="28"/>
      <c r="AH118" s="28"/>
      <c r="AI118" s="28"/>
      <c r="AJ118" s="28"/>
      <c r="AK118" s="28"/>
      <c r="AL118" s="28"/>
      <c r="AM118" s="28"/>
      <c r="AN118" s="33">
        <v>5.2581837692300258E-2</v>
      </c>
      <c r="AO118" s="28">
        <v>1</v>
      </c>
      <c r="AP118" s="28">
        <v>0</v>
      </c>
      <c r="AQ118" s="28">
        <f t="shared" si="26"/>
        <v>144</v>
      </c>
      <c r="AR118" s="28">
        <f t="shared" si="27"/>
        <v>7</v>
      </c>
      <c r="AS118" s="28">
        <f t="shared" si="23"/>
        <v>0.88321167883211682</v>
      </c>
      <c r="AT118" s="28">
        <f t="shared" si="24"/>
        <v>0.97046413502109707</v>
      </c>
      <c r="AU118" s="34">
        <f t="shared" si="25"/>
        <v>2.3612266058907444E-3</v>
      </c>
      <c r="AV118" s="28"/>
      <c r="AW118" s="28"/>
    </row>
    <row r="119" spans="1:49" x14ac:dyDescent="0.25">
      <c r="A119" s="80">
        <v>36</v>
      </c>
      <c r="B119" s="251">
        <v>2</v>
      </c>
      <c r="C119" s="80">
        <v>3</v>
      </c>
      <c r="D119" s="80">
        <v>3</v>
      </c>
      <c r="E119" s="251">
        <v>0</v>
      </c>
      <c r="F119" s="28"/>
      <c r="G119" s="33">
        <v>29</v>
      </c>
      <c r="H119" s="28">
        <v>1</v>
      </c>
      <c r="I119" s="28">
        <v>2</v>
      </c>
      <c r="J119" s="28">
        <v>2</v>
      </c>
      <c r="K119" s="52">
        <v>0</v>
      </c>
      <c r="L119" s="28">
        <v>1</v>
      </c>
      <c r="M119" s="53">
        <f t="shared" si="15"/>
        <v>1</v>
      </c>
      <c r="N119" s="28">
        <f t="shared" si="16"/>
        <v>0</v>
      </c>
      <c r="O119" s="28">
        <f t="shared" si="17"/>
        <v>0.11489778660762565</v>
      </c>
      <c r="P119" s="52">
        <f t="shared" si="18"/>
        <v>0.11489778660762565</v>
      </c>
      <c r="Q119" s="53">
        <f t="shared" si="19"/>
        <v>0.88510221339237438</v>
      </c>
      <c r="R119" s="52">
        <f t="shared" si="20"/>
        <v>-0.12205214528466785</v>
      </c>
      <c r="S119" s="53">
        <f t="shared" si="21"/>
        <v>100</v>
      </c>
      <c r="T119" s="34">
        <f t="shared" si="22"/>
        <v>0.12981301466556194</v>
      </c>
      <c r="U119" s="28"/>
      <c r="V119" s="28"/>
      <c r="W119" s="28"/>
      <c r="X119" s="28"/>
      <c r="Y119" s="28"/>
      <c r="Z119" s="28"/>
      <c r="AA119" s="28"/>
      <c r="AB119" s="28"/>
      <c r="AC119" s="28"/>
      <c r="AD119" s="28"/>
      <c r="AE119" s="28"/>
      <c r="AF119" s="28"/>
      <c r="AG119" s="28"/>
      <c r="AH119" s="28"/>
      <c r="AI119" s="28"/>
      <c r="AJ119" s="28"/>
      <c r="AK119" s="28"/>
      <c r="AL119" s="28"/>
      <c r="AM119" s="28"/>
      <c r="AN119" s="33">
        <v>5.2789867851971983E-2</v>
      </c>
      <c r="AO119" s="28">
        <v>3</v>
      </c>
      <c r="AP119" s="28">
        <v>1</v>
      </c>
      <c r="AQ119" s="28">
        <f t="shared" si="26"/>
        <v>147</v>
      </c>
      <c r="AR119" s="28">
        <f t="shared" si="27"/>
        <v>8</v>
      </c>
      <c r="AS119" s="28">
        <f t="shared" si="23"/>
        <v>0.88077858880778592</v>
      </c>
      <c r="AT119" s="28">
        <f t="shared" si="24"/>
        <v>0.96624472573839659</v>
      </c>
      <c r="AU119" s="34">
        <f t="shared" si="25"/>
        <v>1.5673069355043626E-3</v>
      </c>
      <c r="AV119" s="28"/>
      <c r="AW119" s="28"/>
    </row>
    <row r="120" spans="1:49" x14ac:dyDescent="0.25">
      <c r="A120" s="80">
        <v>36</v>
      </c>
      <c r="B120" s="251">
        <v>1</v>
      </c>
      <c r="C120" s="80">
        <v>1</v>
      </c>
      <c r="D120" s="80">
        <v>3</v>
      </c>
      <c r="E120" s="251">
        <v>0</v>
      </c>
      <c r="F120" s="28"/>
      <c r="G120" s="33">
        <v>29</v>
      </c>
      <c r="H120" s="28">
        <v>1</v>
      </c>
      <c r="I120" s="28">
        <v>2</v>
      </c>
      <c r="J120" s="28">
        <v>3</v>
      </c>
      <c r="K120" s="52">
        <v>0</v>
      </c>
      <c r="L120" s="28">
        <v>5</v>
      </c>
      <c r="M120" s="53">
        <f t="shared" si="15"/>
        <v>5</v>
      </c>
      <c r="N120" s="28">
        <f t="shared" si="16"/>
        <v>0</v>
      </c>
      <c r="O120" s="28">
        <f t="shared" si="17"/>
        <v>9.1978821038620887E-2</v>
      </c>
      <c r="P120" s="52">
        <f t="shared" si="18"/>
        <v>0.45989410519310442</v>
      </c>
      <c r="Q120" s="53">
        <f t="shared" si="19"/>
        <v>4.5401058948068957</v>
      </c>
      <c r="R120" s="52">
        <f t="shared" si="20"/>
        <v>-0.48243787902764967</v>
      </c>
      <c r="S120" s="53">
        <f t="shared" si="21"/>
        <v>100</v>
      </c>
      <c r="T120" s="34">
        <f t="shared" si="22"/>
        <v>0.50647949172192719</v>
      </c>
      <c r="U120" s="28"/>
      <c r="V120" s="28"/>
      <c r="W120" s="28"/>
      <c r="X120" s="28"/>
      <c r="Y120" s="28"/>
      <c r="Z120" s="28"/>
      <c r="AA120" s="28"/>
      <c r="AB120" s="28"/>
      <c r="AC120" s="28"/>
      <c r="AD120" s="28"/>
      <c r="AE120" s="28"/>
      <c r="AF120" s="28"/>
      <c r="AG120" s="28"/>
      <c r="AH120" s="28"/>
      <c r="AI120" s="28"/>
      <c r="AJ120" s="28"/>
      <c r="AK120" s="28"/>
      <c r="AL120" s="28"/>
      <c r="AM120" s="28"/>
      <c r="AN120" s="33">
        <v>5.2885722485381016E-2</v>
      </c>
      <c r="AO120" s="28">
        <v>2</v>
      </c>
      <c r="AP120" s="28">
        <v>0</v>
      </c>
      <c r="AQ120" s="28">
        <f t="shared" si="26"/>
        <v>149</v>
      </c>
      <c r="AR120" s="28">
        <f t="shared" si="27"/>
        <v>8</v>
      </c>
      <c r="AS120" s="28">
        <f t="shared" si="23"/>
        <v>0.87915652879156525</v>
      </c>
      <c r="AT120" s="28">
        <f t="shared" si="24"/>
        <v>0.96624472573839659</v>
      </c>
      <c r="AU120" s="34">
        <f t="shared" si="25"/>
        <v>0</v>
      </c>
      <c r="AV120" s="28"/>
      <c r="AW120" s="28"/>
    </row>
    <row r="121" spans="1:49" x14ac:dyDescent="0.25">
      <c r="A121" s="80">
        <v>43</v>
      </c>
      <c r="B121" s="251">
        <v>2</v>
      </c>
      <c r="C121" s="80">
        <v>4</v>
      </c>
      <c r="D121" s="80">
        <v>4</v>
      </c>
      <c r="E121" s="251">
        <v>0</v>
      </c>
      <c r="F121" s="28"/>
      <c r="G121" s="33">
        <v>29</v>
      </c>
      <c r="H121" s="28">
        <v>1</v>
      </c>
      <c r="I121" s="28">
        <v>2</v>
      </c>
      <c r="J121" s="28">
        <v>4</v>
      </c>
      <c r="K121" s="52">
        <v>0</v>
      </c>
      <c r="L121" s="28">
        <v>2</v>
      </c>
      <c r="M121" s="53">
        <f t="shared" si="15"/>
        <v>2</v>
      </c>
      <c r="N121" s="28">
        <f t="shared" si="16"/>
        <v>0</v>
      </c>
      <c r="O121" s="28">
        <f t="shared" si="17"/>
        <v>7.3253196697675424E-2</v>
      </c>
      <c r="P121" s="52">
        <f t="shared" si="18"/>
        <v>0.14650639339535085</v>
      </c>
      <c r="Q121" s="53">
        <f t="shared" si="19"/>
        <v>1.8534936066046492</v>
      </c>
      <c r="R121" s="52">
        <f t="shared" si="20"/>
        <v>-0.15214977264160065</v>
      </c>
      <c r="S121" s="53">
        <f t="shared" si="21"/>
        <v>100</v>
      </c>
      <c r="T121" s="34">
        <f t="shared" si="22"/>
        <v>0.15808675344041875</v>
      </c>
      <c r="U121" s="28"/>
      <c r="V121" s="28"/>
      <c r="W121" s="28"/>
      <c r="X121" s="28"/>
      <c r="Y121" s="28"/>
      <c r="Z121" s="28"/>
      <c r="AA121" s="28"/>
      <c r="AB121" s="28"/>
      <c r="AC121" s="28"/>
      <c r="AD121" s="28"/>
      <c r="AE121" s="28"/>
      <c r="AF121" s="28"/>
      <c r="AG121" s="28"/>
      <c r="AH121" s="28"/>
      <c r="AI121" s="28"/>
      <c r="AJ121" s="28"/>
      <c r="AK121" s="28"/>
      <c r="AL121" s="28"/>
      <c r="AM121" s="28"/>
      <c r="AN121" s="33">
        <v>5.2892595003005284E-2</v>
      </c>
      <c r="AO121" s="28">
        <v>0</v>
      </c>
      <c r="AP121" s="28">
        <v>1</v>
      </c>
      <c r="AQ121" s="28">
        <f t="shared" si="26"/>
        <v>149</v>
      </c>
      <c r="AR121" s="28">
        <f t="shared" si="27"/>
        <v>9</v>
      </c>
      <c r="AS121" s="28">
        <f t="shared" si="23"/>
        <v>0.87915652879156525</v>
      </c>
      <c r="AT121" s="28">
        <f t="shared" si="24"/>
        <v>0.96202531645569622</v>
      </c>
      <c r="AU121" s="34">
        <f t="shared" si="25"/>
        <v>7.8023140020730517E-4</v>
      </c>
      <c r="AV121" s="28"/>
      <c r="AW121" s="28"/>
    </row>
    <row r="122" spans="1:49" x14ac:dyDescent="0.25">
      <c r="A122" s="80">
        <v>30</v>
      </c>
      <c r="B122" s="251">
        <v>1</v>
      </c>
      <c r="C122" s="80">
        <v>1</v>
      </c>
      <c r="D122" s="80">
        <v>2</v>
      </c>
      <c r="E122" s="251">
        <v>0</v>
      </c>
      <c r="F122" s="28"/>
      <c r="G122" s="33">
        <v>29</v>
      </c>
      <c r="H122" s="28">
        <v>1</v>
      </c>
      <c r="I122" s="28">
        <v>3</v>
      </c>
      <c r="J122" s="28">
        <v>3</v>
      </c>
      <c r="K122" s="52">
        <v>0</v>
      </c>
      <c r="L122" s="28">
        <v>1</v>
      </c>
      <c r="M122" s="53">
        <f t="shared" si="15"/>
        <v>1</v>
      </c>
      <c r="N122" s="28">
        <f t="shared" si="16"/>
        <v>0</v>
      </c>
      <c r="O122" s="28">
        <f t="shared" si="17"/>
        <v>6.4862976704295305E-2</v>
      </c>
      <c r="P122" s="52">
        <f t="shared" si="18"/>
        <v>6.4862976704295305E-2</v>
      </c>
      <c r="Q122" s="53">
        <f t="shared" si="19"/>
        <v>0.93513702329570469</v>
      </c>
      <c r="R122" s="52">
        <f t="shared" si="20"/>
        <v>-6.7062211451339407E-2</v>
      </c>
      <c r="S122" s="53">
        <f t="shared" si="21"/>
        <v>100</v>
      </c>
      <c r="T122" s="34">
        <f t="shared" si="22"/>
        <v>6.9362002667479286E-2</v>
      </c>
      <c r="U122" s="28"/>
      <c r="V122" s="28"/>
      <c r="W122" s="28"/>
      <c r="X122" s="28"/>
      <c r="Y122" s="28"/>
      <c r="Z122" s="28"/>
      <c r="AA122" s="28"/>
      <c r="AB122" s="28"/>
      <c r="AC122" s="28"/>
      <c r="AD122" s="28"/>
      <c r="AE122" s="28"/>
      <c r="AF122" s="28"/>
      <c r="AG122" s="28"/>
      <c r="AH122" s="28"/>
      <c r="AI122" s="28"/>
      <c r="AJ122" s="28"/>
      <c r="AK122" s="28"/>
      <c r="AL122" s="28"/>
      <c r="AM122" s="28"/>
      <c r="AN122" s="33">
        <v>5.3198174903521078E-2</v>
      </c>
      <c r="AO122" s="28">
        <v>1</v>
      </c>
      <c r="AP122" s="28">
        <v>0</v>
      </c>
      <c r="AQ122" s="28">
        <f t="shared" si="26"/>
        <v>150</v>
      </c>
      <c r="AR122" s="28">
        <f t="shared" si="27"/>
        <v>9</v>
      </c>
      <c r="AS122" s="28">
        <f t="shared" si="23"/>
        <v>0.87834549878345503</v>
      </c>
      <c r="AT122" s="28">
        <f t="shared" si="24"/>
        <v>0.96202531645569622</v>
      </c>
      <c r="AU122" s="34">
        <f t="shared" si="25"/>
        <v>1.5604628004148239E-3</v>
      </c>
      <c r="AV122" s="28"/>
      <c r="AW122" s="28"/>
    </row>
    <row r="123" spans="1:49" x14ac:dyDescent="0.25">
      <c r="A123" s="80">
        <v>33</v>
      </c>
      <c r="B123" s="251">
        <v>2</v>
      </c>
      <c r="C123" s="80">
        <v>2</v>
      </c>
      <c r="D123" s="80">
        <v>4</v>
      </c>
      <c r="E123" s="251">
        <v>0</v>
      </c>
      <c r="F123" s="28"/>
      <c r="G123" s="33">
        <v>29</v>
      </c>
      <c r="H123" s="28">
        <v>1</v>
      </c>
      <c r="I123" s="28">
        <v>4</v>
      </c>
      <c r="J123" s="28">
        <v>2</v>
      </c>
      <c r="K123" s="52">
        <v>0</v>
      </c>
      <c r="L123" s="28">
        <v>1</v>
      </c>
      <c r="M123" s="53">
        <f t="shared" si="15"/>
        <v>1</v>
      </c>
      <c r="N123" s="28">
        <f t="shared" si="16"/>
        <v>0</v>
      </c>
      <c r="O123" s="28">
        <f t="shared" si="17"/>
        <v>5.7374255070555942E-2</v>
      </c>
      <c r="P123" s="52">
        <f t="shared" si="18"/>
        <v>5.7374255070555942E-2</v>
      </c>
      <c r="Q123" s="53">
        <f t="shared" si="19"/>
        <v>0.94262574492944406</v>
      </c>
      <c r="R123" s="52">
        <f t="shared" si="20"/>
        <v>-5.908595218838076E-2</v>
      </c>
      <c r="S123" s="53">
        <f t="shared" si="21"/>
        <v>100</v>
      </c>
      <c r="T123" s="34">
        <f t="shared" si="22"/>
        <v>6.0866420611979388E-2</v>
      </c>
      <c r="U123" s="28"/>
      <c r="V123" s="28"/>
      <c r="W123" s="28"/>
      <c r="X123" s="28"/>
      <c r="Y123" s="28"/>
      <c r="Z123" s="28"/>
      <c r="AA123" s="28"/>
      <c r="AB123" s="28"/>
      <c r="AC123" s="28"/>
      <c r="AD123" s="28"/>
      <c r="AE123" s="28"/>
      <c r="AF123" s="28"/>
      <c r="AG123" s="28"/>
      <c r="AH123" s="28"/>
      <c r="AI123" s="28"/>
      <c r="AJ123" s="28"/>
      <c r="AK123" s="28"/>
      <c r="AL123" s="28"/>
      <c r="AM123" s="28"/>
      <c r="AN123" s="33">
        <v>5.3294729216997336E-2</v>
      </c>
      <c r="AO123" s="28">
        <v>2</v>
      </c>
      <c r="AP123" s="28">
        <v>0</v>
      </c>
      <c r="AQ123" s="28">
        <f t="shared" si="26"/>
        <v>152</v>
      </c>
      <c r="AR123" s="28">
        <f t="shared" si="27"/>
        <v>9</v>
      </c>
      <c r="AS123" s="28">
        <f t="shared" si="23"/>
        <v>0.87672343876723435</v>
      </c>
      <c r="AT123" s="28">
        <f t="shared" si="24"/>
        <v>0.96202531645569622</v>
      </c>
      <c r="AU123" s="34">
        <f t="shared" si="25"/>
        <v>7.8023140020730517E-4</v>
      </c>
      <c r="AV123" s="28"/>
      <c r="AW123" s="28"/>
    </row>
    <row r="124" spans="1:49" x14ac:dyDescent="0.25">
      <c r="A124" s="80">
        <v>56</v>
      </c>
      <c r="B124" s="251">
        <v>2</v>
      </c>
      <c r="C124" s="80">
        <v>1</v>
      </c>
      <c r="D124" s="80">
        <v>3</v>
      </c>
      <c r="E124" s="251">
        <v>1</v>
      </c>
      <c r="F124" s="28"/>
      <c r="G124" s="33">
        <v>29</v>
      </c>
      <c r="H124" s="28">
        <v>2</v>
      </c>
      <c r="I124" s="28">
        <v>1</v>
      </c>
      <c r="J124" s="28">
        <v>2</v>
      </c>
      <c r="K124" s="52">
        <v>1</v>
      </c>
      <c r="L124" s="28">
        <v>2</v>
      </c>
      <c r="M124" s="53">
        <f t="shared" si="15"/>
        <v>3</v>
      </c>
      <c r="N124" s="28">
        <f t="shared" si="16"/>
        <v>0.33333333333333331</v>
      </c>
      <c r="O124" s="28">
        <f t="shared" si="17"/>
        <v>0.25262263773220028</v>
      </c>
      <c r="P124" s="52">
        <f t="shared" si="18"/>
        <v>0.75786791319660085</v>
      </c>
      <c r="Q124" s="53">
        <f t="shared" si="19"/>
        <v>2.2421320868033989</v>
      </c>
      <c r="R124" s="52">
        <f t="shared" si="20"/>
        <v>-1.9582285562550155</v>
      </c>
      <c r="S124" s="53">
        <f t="shared" si="21"/>
        <v>33.333333333333329</v>
      </c>
      <c r="T124" s="34">
        <f t="shared" si="22"/>
        <v>0.10350735971716558</v>
      </c>
      <c r="U124" s="28"/>
      <c r="V124" s="28"/>
      <c r="W124" s="28"/>
      <c r="X124" s="28"/>
      <c r="Y124" s="28"/>
      <c r="Z124" s="28"/>
      <c r="AA124" s="28"/>
      <c r="AB124" s="28"/>
      <c r="AC124" s="28"/>
      <c r="AD124" s="28"/>
      <c r="AE124" s="28"/>
      <c r="AF124" s="28"/>
      <c r="AG124" s="28"/>
      <c r="AH124" s="28"/>
      <c r="AI124" s="28"/>
      <c r="AJ124" s="28"/>
      <c r="AK124" s="28"/>
      <c r="AL124" s="28"/>
      <c r="AM124" s="28"/>
      <c r="AN124" s="33">
        <v>5.3609461296919833E-2</v>
      </c>
      <c r="AO124" s="28">
        <v>1</v>
      </c>
      <c r="AP124" s="28">
        <v>0</v>
      </c>
      <c r="AQ124" s="28">
        <f t="shared" si="26"/>
        <v>153</v>
      </c>
      <c r="AR124" s="28">
        <f t="shared" si="27"/>
        <v>9</v>
      </c>
      <c r="AS124" s="28">
        <f t="shared" si="23"/>
        <v>0.87591240875912413</v>
      </c>
      <c r="AT124" s="28">
        <f t="shared" si="24"/>
        <v>0.96202531645569622</v>
      </c>
      <c r="AU124" s="34">
        <f t="shared" si="25"/>
        <v>0</v>
      </c>
      <c r="AV124" s="28"/>
      <c r="AW124" s="28"/>
    </row>
    <row r="125" spans="1:49" x14ac:dyDescent="0.25">
      <c r="A125" s="80">
        <v>51</v>
      </c>
      <c r="B125" s="251">
        <v>3</v>
      </c>
      <c r="C125" s="80">
        <v>5</v>
      </c>
      <c r="D125" s="80">
        <v>3</v>
      </c>
      <c r="E125" s="251">
        <v>0</v>
      </c>
      <c r="F125" s="28"/>
      <c r="G125" s="33">
        <v>29</v>
      </c>
      <c r="H125" s="28">
        <v>2</v>
      </c>
      <c r="I125" s="28">
        <v>1</v>
      </c>
      <c r="J125" s="28">
        <v>3</v>
      </c>
      <c r="K125" s="52">
        <v>1</v>
      </c>
      <c r="L125" s="28">
        <v>7</v>
      </c>
      <c r="M125" s="53">
        <f t="shared" si="15"/>
        <v>8</v>
      </c>
      <c r="N125" s="28">
        <f t="shared" si="16"/>
        <v>0.125</v>
      </c>
      <c r="O125" s="28">
        <f t="shared" si="17"/>
        <v>0.20870938023881225</v>
      </c>
      <c r="P125" s="52">
        <f t="shared" si="18"/>
        <v>1.669675041910498</v>
      </c>
      <c r="Q125" s="53">
        <f t="shared" si="19"/>
        <v>6.330324958089502</v>
      </c>
      <c r="R125" s="52">
        <f t="shared" si="20"/>
        <v>-3.205442314420095</v>
      </c>
      <c r="S125" s="53">
        <f t="shared" si="21"/>
        <v>87.5</v>
      </c>
      <c r="T125" s="34">
        <f t="shared" si="22"/>
        <v>0.33943783922399717</v>
      </c>
      <c r="U125" s="28"/>
      <c r="V125" s="28"/>
      <c r="W125" s="28"/>
      <c r="X125" s="28"/>
      <c r="Y125" s="28"/>
      <c r="Z125" s="28"/>
      <c r="AA125" s="28"/>
      <c r="AB125" s="28"/>
      <c r="AC125" s="28"/>
      <c r="AD125" s="28"/>
      <c r="AE125" s="28"/>
      <c r="AF125" s="28"/>
      <c r="AG125" s="28"/>
      <c r="AH125" s="28"/>
      <c r="AI125" s="28"/>
      <c r="AJ125" s="28"/>
      <c r="AK125" s="28"/>
      <c r="AL125" s="28"/>
      <c r="AM125" s="28"/>
      <c r="AN125" s="33">
        <v>5.3961032702935105E-2</v>
      </c>
      <c r="AO125" s="28">
        <v>0</v>
      </c>
      <c r="AP125" s="28">
        <v>1</v>
      </c>
      <c r="AQ125" s="28">
        <f t="shared" si="26"/>
        <v>153</v>
      </c>
      <c r="AR125" s="28">
        <f t="shared" si="27"/>
        <v>10</v>
      </c>
      <c r="AS125" s="28">
        <f t="shared" si="23"/>
        <v>0.87591240875912413</v>
      </c>
      <c r="AT125" s="28">
        <f t="shared" si="24"/>
        <v>0.95780590717299574</v>
      </c>
      <c r="AU125" s="34">
        <f t="shared" si="25"/>
        <v>1.5536186653252852E-3</v>
      </c>
      <c r="AV125" s="28"/>
      <c r="AW125" s="28"/>
    </row>
    <row r="126" spans="1:49" x14ac:dyDescent="0.25">
      <c r="A126" s="80">
        <v>31</v>
      </c>
      <c r="B126" s="251">
        <v>2</v>
      </c>
      <c r="C126" s="80">
        <v>2</v>
      </c>
      <c r="D126" s="80">
        <v>2</v>
      </c>
      <c r="E126" s="251">
        <v>1</v>
      </c>
      <c r="F126" s="28"/>
      <c r="G126" s="33">
        <v>29</v>
      </c>
      <c r="H126" s="28">
        <v>2</v>
      </c>
      <c r="I126" s="28">
        <v>1</v>
      </c>
      <c r="J126" s="28">
        <v>4</v>
      </c>
      <c r="K126" s="52">
        <v>2</v>
      </c>
      <c r="L126" s="28">
        <v>1</v>
      </c>
      <c r="M126" s="53">
        <f t="shared" si="15"/>
        <v>3</v>
      </c>
      <c r="N126" s="28">
        <f t="shared" si="16"/>
        <v>0.66666666666666663</v>
      </c>
      <c r="O126" s="28">
        <f t="shared" si="17"/>
        <v>0.17068621891605584</v>
      </c>
      <c r="P126" s="52">
        <f t="shared" si="18"/>
        <v>0.51205865674816753</v>
      </c>
      <c r="Q126" s="53">
        <f t="shared" si="19"/>
        <v>2.4879413432518325</v>
      </c>
      <c r="R126" s="52">
        <f t="shared" si="20"/>
        <v>-3.7230134603553502</v>
      </c>
      <c r="S126" s="53">
        <f t="shared" si="21"/>
        <v>33.333333333333329</v>
      </c>
      <c r="T126" s="34">
        <f t="shared" si="22"/>
        <v>5.2135438080820764</v>
      </c>
      <c r="U126" s="28"/>
      <c r="V126" s="28"/>
      <c r="W126" s="28"/>
      <c r="X126" s="28"/>
      <c r="Y126" s="28"/>
      <c r="Z126" s="28"/>
      <c r="AA126" s="28"/>
      <c r="AB126" s="28"/>
      <c r="AC126" s="28"/>
      <c r="AD126" s="28"/>
      <c r="AE126" s="28"/>
      <c r="AF126" s="28"/>
      <c r="AG126" s="28"/>
      <c r="AH126" s="28"/>
      <c r="AI126" s="28"/>
      <c r="AJ126" s="28"/>
      <c r="AK126" s="28"/>
      <c r="AL126" s="28"/>
      <c r="AM126" s="28"/>
      <c r="AN126" s="33">
        <v>5.4174207379518974E-2</v>
      </c>
      <c r="AO126" s="28">
        <v>2</v>
      </c>
      <c r="AP126" s="28">
        <v>0</v>
      </c>
      <c r="AQ126" s="28">
        <f t="shared" si="26"/>
        <v>155</v>
      </c>
      <c r="AR126" s="28">
        <f t="shared" si="27"/>
        <v>10</v>
      </c>
      <c r="AS126" s="28">
        <f t="shared" si="23"/>
        <v>0.87429034874290346</v>
      </c>
      <c r="AT126" s="28">
        <f t="shared" si="24"/>
        <v>0.95780590717299574</v>
      </c>
      <c r="AU126" s="34">
        <f t="shared" si="25"/>
        <v>7.768093326626426E-4</v>
      </c>
      <c r="AV126" s="28"/>
      <c r="AW126" s="28"/>
    </row>
    <row r="127" spans="1:49" x14ac:dyDescent="0.25">
      <c r="A127" s="80">
        <v>26</v>
      </c>
      <c r="B127" s="251">
        <v>2</v>
      </c>
      <c r="C127" s="80">
        <v>1</v>
      </c>
      <c r="D127" s="80">
        <v>2</v>
      </c>
      <c r="E127" s="251">
        <v>0</v>
      </c>
      <c r="F127" s="28"/>
      <c r="G127" s="33">
        <v>29</v>
      </c>
      <c r="H127" s="28">
        <v>2</v>
      </c>
      <c r="I127" s="28">
        <v>2</v>
      </c>
      <c r="J127" s="28">
        <v>2</v>
      </c>
      <c r="K127" s="52">
        <v>0</v>
      </c>
      <c r="L127" s="28">
        <v>5</v>
      </c>
      <c r="M127" s="53">
        <f t="shared" si="15"/>
        <v>5</v>
      </c>
      <c r="N127" s="28">
        <f t="shared" si="16"/>
        <v>0</v>
      </c>
      <c r="O127" s="28">
        <f t="shared" si="17"/>
        <v>0.18795088931284476</v>
      </c>
      <c r="P127" s="52">
        <f t="shared" si="18"/>
        <v>0.9397544465642238</v>
      </c>
      <c r="Q127" s="53">
        <f t="shared" si="19"/>
        <v>4.0602455534357764</v>
      </c>
      <c r="R127" s="52">
        <f t="shared" si="20"/>
        <v>-1.0409722975377642</v>
      </c>
      <c r="S127" s="53">
        <f t="shared" si="21"/>
        <v>100</v>
      </c>
      <c r="T127" s="34">
        <f t="shared" si="22"/>
        <v>1.1572630696793749</v>
      </c>
      <c r="U127" s="28"/>
      <c r="V127" s="28"/>
      <c r="W127" s="28"/>
      <c r="X127" s="28"/>
      <c r="Y127" s="28"/>
      <c r="Z127" s="28"/>
      <c r="AA127" s="28"/>
      <c r="AB127" s="28"/>
      <c r="AC127" s="28"/>
      <c r="AD127" s="28"/>
      <c r="AE127" s="28"/>
      <c r="AF127" s="28"/>
      <c r="AG127" s="28"/>
      <c r="AH127" s="28"/>
      <c r="AI127" s="28"/>
      <c r="AJ127" s="28"/>
      <c r="AK127" s="28"/>
      <c r="AL127" s="28"/>
      <c r="AM127" s="28"/>
      <c r="AN127" s="33">
        <v>5.4370823754823432E-2</v>
      </c>
      <c r="AO127" s="28">
        <v>1</v>
      </c>
      <c r="AP127" s="28">
        <v>0</v>
      </c>
      <c r="AQ127" s="28">
        <f t="shared" si="26"/>
        <v>156</v>
      </c>
      <c r="AR127" s="28">
        <f t="shared" si="27"/>
        <v>10</v>
      </c>
      <c r="AS127" s="28">
        <f t="shared" si="23"/>
        <v>0.87347931873479312</v>
      </c>
      <c r="AT127" s="28">
        <f t="shared" si="24"/>
        <v>0.95780590717299574</v>
      </c>
      <c r="AU127" s="34">
        <f t="shared" si="25"/>
        <v>2.330427997987715E-3</v>
      </c>
      <c r="AV127" s="28"/>
      <c r="AW127" s="28"/>
    </row>
    <row r="128" spans="1:49" x14ac:dyDescent="0.25">
      <c r="A128" s="80">
        <v>58</v>
      </c>
      <c r="B128" s="251">
        <v>2</v>
      </c>
      <c r="C128" s="80">
        <v>3</v>
      </c>
      <c r="D128" s="80">
        <v>2</v>
      </c>
      <c r="E128" s="251">
        <v>1</v>
      </c>
      <c r="F128" s="28"/>
      <c r="G128" s="33">
        <v>29</v>
      </c>
      <c r="H128" s="28">
        <v>2</v>
      </c>
      <c r="I128" s="28">
        <v>2</v>
      </c>
      <c r="J128" s="28">
        <v>3</v>
      </c>
      <c r="K128" s="52">
        <v>0</v>
      </c>
      <c r="L128" s="28">
        <v>4</v>
      </c>
      <c r="M128" s="53">
        <f t="shared" si="15"/>
        <v>4</v>
      </c>
      <c r="N128" s="28">
        <f t="shared" si="16"/>
        <v>0</v>
      </c>
      <c r="O128" s="28">
        <f t="shared" si="17"/>
        <v>0.15297842555901678</v>
      </c>
      <c r="P128" s="52">
        <f t="shared" si="18"/>
        <v>0.61191370223606711</v>
      </c>
      <c r="Q128" s="53">
        <f t="shared" si="19"/>
        <v>3.388086297763933</v>
      </c>
      <c r="R128" s="52">
        <f t="shared" si="20"/>
        <v>-0.66411645223782667</v>
      </c>
      <c r="S128" s="53">
        <f t="shared" si="21"/>
        <v>100</v>
      </c>
      <c r="T128" s="34">
        <f t="shared" si="22"/>
        <v>0.72242988927397456</v>
      </c>
      <c r="U128" s="28"/>
      <c r="V128" s="28"/>
      <c r="W128" s="28"/>
      <c r="X128" s="28"/>
      <c r="Y128" s="28"/>
      <c r="Z128" s="28"/>
      <c r="AA128" s="28"/>
      <c r="AB128" s="28"/>
      <c r="AC128" s="28"/>
      <c r="AD128" s="28"/>
      <c r="AE128" s="28"/>
      <c r="AF128" s="28"/>
      <c r="AG128" s="28"/>
      <c r="AH128" s="28"/>
      <c r="AI128" s="28"/>
      <c r="AJ128" s="28"/>
      <c r="AK128" s="28"/>
      <c r="AL128" s="28"/>
      <c r="AM128" s="28"/>
      <c r="AN128" s="33">
        <v>5.4592604589853128E-2</v>
      </c>
      <c r="AO128" s="28">
        <v>3</v>
      </c>
      <c r="AP128" s="28">
        <v>0</v>
      </c>
      <c r="AQ128" s="28">
        <f t="shared" si="26"/>
        <v>159</v>
      </c>
      <c r="AR128" s="28">
        <f t="shared" si="27"/>
        <v>10</v>
      </c>
      <c r="AS128" s="28">
        <f t="shared" si="23"/>
        <v>0.87104622871046233</v>
      </c>
      <c r="AT128" s="28">
        <f t="shared" si="24"/>
        <v>0.95780590717299574</v>
      </c>
      <c r="AU128" s="34">
        <f t="shared" si="25"/>
        <v>1.5536186653252852E-3</v>
      </c>
      <c r="AV128" s="28"/>
      <c r="AW128" s="28"/>
    </row>
    <row r="129" spans="1:49" x14ac:dyDescent="0.25">
      <c r="A129" s="80">
        <v>19</v>
      </c>
      <c r="B129" s="251">
        <v>3</v>
      </c>
      <c r="C129" s="80">
        <v>1</v>
      </c>
      <c r="D129" s="80">
        <v>2</v>
      </c>
      <c r="E129" s="251">
        <v>1</v>
      </c>
      <c r="F129" s="28"/>
      <c r="G129" s="33">
        <v>29</v>
      </c>
      <c r="H129" s="28">
        <v>2</v>
      </c>
      <c r="I129" s="28">
        <v>3</v>
      </c>
      <c r="J129" s="28">
        <v>1</v>
      </c>
      <c r="K129" s="52">
        <v>1</v>
      </c>
      <c r="L129" s="28">
        <v>0</v>
      </c>
      <c r="M129" s="53">
        <f t="shared" si="15"/>
        <v>1</v>
      </c>
      <c r="N129" s="28">
        <f t="shared" si="16"/>
        <v>1</v>
      </c>
      <c r="O129" s="28">
        <f t="shared" si="17"/>
        <v>0.16881658084084913</v>
      </c>
      <c r="P129" s="52">
        <f t="shared" si="18"/>
        <v>0.16881658084084913</v>
      </c>
      <c r="Q129" s="53">
        <f t="shared" si="19"/>
        <v>0.83118341915915084</v>
      </c>
      <c r="R129" s="52">
        <f t="shared" si="20"/>
        <v>-1.7789424739141591</v>
      </c>
      <c r="S129" s="53">
        <f t="shared" si="21"/>
        <v>0</v>
      </c>
      <c r="T129" s="34">
        <f t="shared" si="22"/>
        <v>4.9235887554359623</v>
      </c>
      <c r="U129" s="28"/>
      <c r="V129" s="28"/>
      <c r="W129" s="28"/>
      <c r="X129" s="28"/>
      <c r="Y129" s="28"/>
      <c r="Z129" s="28"/>
      <c r="AA129" s="28"/>
      <c r="AB129" s="28"/>
      <c r="AC129" s="28"/>
      <c r="AD129" s="28"/>
      <c r="AE129" s="28"/>
      <c r="AF129" s="28"/>
      <c r="AG129" s="28"/>
      <c r="AH129" s="28"/>
      <c r="AI129" s="28"/>
      <c r="AJ129" s="28"/>
      <c r="AK129" s="28"/>
      <c r="AL129" s="28"/>
      <c r="AM129" s="28"/>
      <c r="AN129" s="33">
        <v>5.4691543588359655E-2</v>
      </c>
      <c r="AO129" s="28">
        <v>2</v>
      </c>
      <c r="AP129" s="28">
        <v>0</v>
      </c>
      <c r="AQ129" s="28">
        <f t="shared" si="26"/>
        <v>161</v>
      </c>
      <c r="AR129" s="28">
        <f t="shared" si="27"/>
        <v>10</v>
      </c>
      <c r="AS129" s="28">
        <f t="shared" si="23"/>
        <v>0.86942416869424166</v>
      </c>
      <c r="AT129" s="28">
        <f t="shared" si="24"/>
        <v>0.95780590717299574</v>
      </c>
      <c r="AU129" s="34">
        <f t="shared" si="25"/>
        <v>7.768093326626426E-4</v>
      </c>
      <c r="AV129" s="28"/>
      <c r="AW129" s="28"/>
    </row>
    <row r="130" spans="1:49" x14ac:dyDescent="0.25">
      <c r="A130" s="80">
        <v>22</v>
      </c>
      <c r="B130" s="251">
        <v>2</v>
      </c>
      <c r="C130" s="80">
        <v>1</v>
      </c>
      <c r="D130" s="80">
        <v>3</v>
      </c>
      <c r="E130" s="251">
        <v>0</v>
      </c>
      <c r="F130" s="28"/>
      <c r="G130" s="33">
        <v>29</v>
      </c>
      <c r="H130" s="28">
        <v>2</v>
      </c>
      <c r="I130" s="28">
        <v>3</v>
      </c>
      <c r="J130" s="28">
        <v>2</v>
      </c>
      <c r="K130" s="52">
        <v>1</v>
      </c>
      <c r="L130" s="28">
        <v>0</v>
      </c>
      <c r="M130" s="53">
        <f t="shared" si="15"/>
        <v>1</v>
      </c>
      <c r="N130" s="28">
        <f t="shared" si="16"/>
        <v>1</v>
      </c>
      <c r="O130" s="28">
        <f t="shared" si="17"/>
        <v>0.13680467345897135</v>
      </c>
      <c r="P130" s="52">
        <f t="shared" si="18"/>
        <v>0.13680467345897135</v>
      </c>
      <c r="Q130" s="53">
        <f t="shared" si="19"/>
        <v>0.8631953265410286</v>
      </c>
      <c r="R130" s="52">
        <f t="shared" si="20"/>
        <v>-1.9892011116654402</v>
      </c>
      <c r="S130" s="53">
        <f t="shared" si="21"/>
        <v>0</v>
      </c>
      <c r="T130" s="34">
        <f t="shared" si="22"/>
        <v>6.3096918015736261</v>
      </c>
      <c r="U130" s="28"/>
      <c r="V130" s="28"/>
      <c r="W130" s="28"/>
      <c r="X130" s="28"/>
      <c r="Y130" s="28"/>
      <c r="Z130" s="28"/>
      <c r="AA130" s="28"/>
      <c r="AB130" s="28"/>
      <c r="AC130" s="28"/>
      <c r="AD130" s="28"/>
      <c r="AE130" s="28"/>
      <c r="AF130" s="28"/>
      <c r="AG130" s="28"/>
      <c r="AH130" s="28"/>
      <c r="AI130" s="28"/>
      <c r="AJ130" s="28"/>
      <c r="AK130" s="28"/>
      <c r="AL130" s="28"/>
      <c r="AM130" s="28"/>
      <c r="AN130" s="33">
        <v>5.4698637220336653E-2</v>
      </c>
      <c r="AO130" s="28">
        <v>1</v>
      </c>
      <c r="AP130" s="28">
        <v>0</v>
      </c>
      <c r="AQ130" s="28">
        <f t="shared" si="26"/>
        <v>162</v>
      </c>
      <c r="AR130" s="28">
        <f t="shared" si="27"/>
        <v>10</v>
      </c>
      <c r="AS130" s="28">
        <f t="shared" si="23"/>
        <v>0.86861313868613133</v>
      </c>
      <c r="AT130" s="28">
        <f t="shared" si="24"/>
        <v>0.95780590717299574</v>
      </c>
      <c r="AU130" s="34">
        <f t="shared" si="25"/>
        <v>7.7680933266253624E-4</v>
      </c>
      <c r="AV130" s="28"/>
      <c r="AW130" s="28"/>
    </row>
    <row r="131" spans="1:49" x14ac:dyDescent="0.25">
      <c r="A131" s="80">
        <v>49</v>
      </c>
      <c r="B131" s="251">
        <v>2</v>
      </c>
      <c r="C131" s="80">
        <v>2</v>
      </c>
      <c r="D131" s="80">
        <v>2</v>
      </c>
      <c r="E131" s="251">
        <v>0</v>
      </c>
      <c r="F131" s="28"/>
      <c r="G131" s="33">
        <v>29</v>
      </c>
      <c r="H131" s="28">
        <v>2</v>
      </c>
      <c r="I131" s="28">
        <v>3</v>
      </c>
      <c r="J131" s="28">
        <v>3</v>
      </c>
      <c r="K131" s="52">
        <v>0</v>
      </c>
      <c r="L131" s="28">
        <v>2</v>
      </c>
      <c r="M131" s="53">
        <f t="shared" si="15"/>
        <v>2</v>
      </c>
      <c r="N131" s="28">
        <f t="shared" si="16"/>
        <v>0</v>
      </c>
      <c r="O131" s="28">
        <f t="shared" si="17"/>
        <v>0.11005925507046652</v>
      </c>
      <c r="P131" s="52">
        <f t="shared" si="18"/>
        <v>0.22011851014093303</v>
      </c>
      <c r="Q131" s="53">
        <f t="shared" si="19"/>
        <v>1.7798814898590669</v>
      </c>
      <c r="R131" s="52">
        <f t="shared" si="20"/>
        <v>-0.23320079440654978</v>
      </c>
      <c r="S131" s="53">
        <f t="shared" si="21"/>
        <v>100</v>
      </c>
      <c r="T131" s="34">
        <f t="shared" si="22"/>
        <v>0.24734063632333439</v>
      </c>
      <c r="U131" s="28"/>
      <c r="V131" s="28"/>
      <c r="W131" s="28"/>
      <c r="X131" s="28"/>
      <c r="Y131" s="28"/>
      <c r="Z131" s="28"/>
      <c r="AA131" s="28"/>
      <c r="AB131" s="28"/>
      <c r="AC131" s="28"/>
      <c r="AD131" s="28"/>
      <c r="AE131" s="28"/>
      <c r="AF131" s="28"/>
      <c r="AG131" s="28"/>
      <c r="AH131" s="28"/>
      <c r="AI131" s="28"/>
      <c r="AJ131" s="28"/>
      <c r="AK131" s="28"/>
      <c r="AL131" s="28"/>
      <c r="AM131" s="28"/>
      <c r="AN131" s="33">
        <v>5.5014045205378503E-2</v>
      </c>
      <c r="AO131" s="28">
        <v>1</v>
      </c>
      <c r="AP131" s="28">
        <v>0</v>
      </c>
      <c r="AQ131" s="28">
        <f t="shared" si="26"/>
        <v>163</v>
      </c>
      <c r="AR131" s="28">
        <f t="shared" si="27"/>
        <v>10</v>
      </c>
      <c r="AS131" s="28">
        <f t="shared" si="23"/>
        <v>0.8678021086780211</v>
      </c>
      <c r="AT131" s="28">
        <f t="shared" si="24"/>
        <v>0.95780590717299574</v>
      </c>
      <c r="AU131" s="34">
        <f t="shared" si="25"/>
        <v>1.5536186653251787E-3</v>
      </c>
      <c r="AV131" s="28"/>
      <c r="AW131" s="28"/>
    </row>
    <row r="132" spans="1:49" x14ac:dyDescent="0.25">
      <c r="A132" s="80">
        <v>43</v>
      </c>
      <c r="B132" s="251">
        <v>3</v>
      </c>
      <c r="C132" s="80">
        <v>1</v>
      </c>
      <c r="D132" s="80">
        <v>3</v>
      </c>
      <c r="E132" s="251">
        <v>0</v>
      </c>
      <c r="F132" s="28"/>
      <c r="G132" s="33">
        <v>29</v>
      </c>
      <c r="H132" s="28">
        <v>3</v>
      </c>
      <c r="I132" s="28">
        <v>1</v>
      </c>
      <c r="J132" s="28">
        <v>1</v>
      </c>
      <c r="K132" s="52">
        <v>1</v>
      </c>
      <c r="L132" s="28">
        <v>1</v>
      </c>
      <c r="M132" s="53">
        <f t="shared" si="15"/>
        <v>2</v>
      </c>
      <c r="N132" s="28">
        <f t="shared" si="16"/>
        <v>0.5</v>
      </c>
      <c r="O132" s="28">
        <f t="shared" si="17"/>
        <v>0.43577079326739632</v>
      </c>
      <c r="P132" s="52">
        <f t="shared" si="18"/>
        <v>0.87154158653479263</v>
      </c>
      <c r="Q132" s="53">
        <f t="shared" si="19"/>
        <v>1.1284584134652074</v>
      </c>
      <c r="R132" s="52">
        <f t="shared" si="20"/>
        <v>-1.4029335925029511</v>
      </c>
      <c r="S132" s="53">
        <f t="shared" si="21"/>
        <v>50</v>
      </c>
      <c r="T132" s="34">
        <f t="shared" si="22"/>
        <v>3.3556868797766662E-2</v>
      </c>
      <c r="U132" s="28"/>
      <c r="V132" s="28"/>
      <c r="W132" s="28"/>
      <c r="X132" s="28"/>
      <c r="Y132" s="28"/>
      <c r="Z132" s="28"/>
      <c r="AA132" s="28"/>
      <c r="AB132" s="28"/>
      <c r="AC132" s="28"/>
      <c r="AD132" s="28"/>
      <c r="AE132" s="28"/>
      <c r="AF132" s="28"/>
      <c r="AG132" s="28"/>
      <c r="AH132" s="28"/>
      <c r="AI132" s="28"/>
      <c r="AJ132" s="28"/>
      <c r="AK132" s="28"/>
      <c r="AL132" s="28"/>
      <c r="AM132" s="28"/>
      <c r="AN132" s="33">
        <v>5.5274187035857063E-2</v>
      </c>
      <c r="AO132" s="28">
        <v>2</v>
      </c>
      <c r="AP132" s="28">
        <v>0</v>
      </c>
      <c r="AQ132" s="28">
        <f t="shared" si="26"/>
        <v>165</v>
      </c>
      <c r="AR132" s="28">
        <f t="shared" si="27"/>
        <v>10</v>
      </c>
      <c r="AS132" s="28">
        <f t="shared" si="23"/>
        <v>0.86618004866180054</v>
      </c>
      <c r="AT132" s="28">
        <f t="shared" si="24"/>
        <v>0.95780590717299574</v>
      </c>
      <c r="AU132" s="34">
        <f t="shared" si="25"/>
        <v>7.768093326626426E-4</v>
      </c>
      <c r="AV132" s="28"/>
      <c r="AW132" s="28"/>
    </row>
    <row r="133" spans="1:49" x14ac:dyDescent="0.25">
      <c r="A133" s="80">
        <v>50</v>
      </c>
      <c r="B133" s="251">
        <v>3</v>
      </c>
      <c r="C133" s="80">
        <v>3</v>
      </c>
      <c r="D133" s="80">
        <v>3</v>
      </c>
      <c r="E133" s="251">
        <v>0</v>
      </c>
      <c r="F133" s="28"/>
      <c r="G133" s="33">
        <v>29</v>
      </c>
      <c r="H133" s="28">
        <v>3</v>
      </c>
      <c r="I133" s="28">
        <v>1</v>
      </c>
      <c r="J133" s="28">
        <v>2</v>
      </c>
      <c r="K133" s="52">
        <v>3</v>
      </c>
      <c r="L133" s="28">
        <v>0</v>
      </c>
      <c r="M133" s="53">
        <f t="shared" si="15"/>
        <v>3</v>
      </c>
      <c r="N133" s="28">
        <f t="shared" si="16"/>
        <v>1</v>
      </c>
      <c r="O133" s="28">
        <f t="shared" si="17"/>
        <v>0.37603939809947751</v>
      </c>
      <c r="P133" s="52">
        <f t="shared" si="18"/>
        <v>1.1281181942984326</v>
      </c>
      <c r="Q133" s="53">
        <f t="shared" si="19"/>
        <v>1.8718818057015674</v>
      </c>
      <c r="R133" s="52">
        <f t="shared" si="20"/>
        <v>-2.9341840767061504</v>
      </c>
      <c r="S133" s="53">
        <f t="shared" si="21"/>
        <v>100</v>
      </c>
      <c r="T133" s="34">
        <f t="shared" si="22"/>
        <v>4.9778874638193606</v>
      </c>
      <c r="U133" s="28"/>
      <c r="V133" s="28"/>
      <c r="W133" s="28"/>
      <c r="X133" s="28"/>
      <c r="Y133" s="28"/>
      <c r="Z133" s="28"/>
      <c r="AA133" s="28"/>
      <c r="AB133" s="28"/>
      <c r="AC133" s="28"/>
      <c r="AD133" s="28"/>
      <c r="AE133" s="28"/>
      <c r="AF133" s="28"/>
      <c r="AG133" s="28"/>
      <c r="AH133" s="28"/>
      <c r="AI133" s="28"/>
      <c r="AJ133" s="28"/>
      <c r="AK133" s="28"/>
      <c r="AL133" s="28"/>
      <c r="AM133" s="28"/>
      <c r="AN133" s="33">
        <v>5.5374288926029434E-2</v>
      </c>
      <c r="AO133" s="28">
        <v>1</v>
      </c>
      <c r="AP133" s="28">
        <v>0</v>
      </c>
      <c r="AQ133" s="28">
        <f t="shared" si="26"/>
        <v>166</v>
      </c>
      <c r="AR133" s="28">
        <f t="shared" si="27"/>
        <v>10</v>
      </c>
      <c r="AS133" s="28">
        <f t="shared" si="23"/>
        <v>0.8653690186536902</v>
      </c>
      <c r="AT133" s="28">
        <f t="shared" si="24"/>
        <v>0.95780590717299574</v>
      </c>
      <c r="AU133" s="34">
        <f t="shared" si="25"/>
        <v>7.768093326626426E-4</v>
      </c>
      <c r="AV133" s="28"/>
      <c r="AW133" s="28"/>
    </row>
    <row r="134" spans="1:49" x14ac:dyDescent="0.25">
      <c r="A134" s="80">
        <v>31</v>
      </c>
      <c r="B134" s="251">
        <v>2</v>
      </c>
      <c r="C134" s="80">
        <v>2</v>
      </c>
      <c r="D134" s="80">
        <v>3</v>
      </c>
      <c r="E134" s="251">
        <v>1</v>
      </c>
      <c r="F134" s="28"/>
      <c r="G134" s="33">
        <v>29</v>
      </c>
      <c r="H134" s="28">
        <v>3</v>
      </c>
      <c r="I134" s="28">
        <v>1</v>
      </c>
      <c r="J134" s="28">
        <v>3</v>
      </c>
      <c r="K134" s="52">
        <v>3</v>
      </c>
      <c r="L134" s="28">
        <v>6</v>
      </c>
      <c r="M134" s="53">
        <f t="shared" si="15"/>
        <v>9</v>
      </c>
      <c r="N134" s="28">
        <f t="shared" si="16"/>
        <v>0.33333333333333331</v>
      </c>
      <c r="O134" s="28">
        <f t="shared" si="17"/>
        <v>0.31985408374462482</v>
      </c>
      <c r="P134" s="52">
        <f t="shared" si="18"/>
        <v>2.8786867537016234</v>
      </c>
      <c r="Q134" s="53">
        <f t="shared" si="19"/>
        <v>6.1213132462983761</v>
      </c>
      <c r="R134" s="52">
        <f t="shared" si="20"/>
        <v>-5.7323586530605084</v>
      </c>
      <c r="S134" s="53">
        <f t="shared" si="21"/>
        <v>33.333333333333329</v>
      </c>
      <c r="T134" s="34">
        <f t="shared" si="22"/>
        <v>7.5165741260924922E-3</v>
      </c>
      <c r="U134" s="28"/>
      <c r="V134" s="28"/>
      <c r="W134" s="28"/>
      <c r="X134" s="28"/>
      <c r="Y134" s="28"/>
      <c r="Z134" s="28"/>
      <c r="AA134" s="28"/>
      <c r="AB134" s="28"/>
      <c r="AC134" s="28"/>
      <c r="AD134" s="28"/>
      <c r="AE134" s="28"/>
      <c r="AF134" s="28"/>
      <c r="AG134" s="28"/>
      <c r="AH134" s="28"/>
      <c r="AI134" s="28"/>
      <c r="AJ134" s="28"/>
      <c r="AK134" s="28"/>
      <c r="AL134" s="28"/>
      <c r="AM134" s="28"/>
      <c r="AN134" s="33">
        <v>5.5592718629591857E-2</v>
      </c>
      <c r="AO134" s="28">
        <v>1</v>
      </c>
      <c r="AP134" s="28">
        <v>0</v>
      </c>
      <c r="AQ134" s="28">
        <f t="shared" si="26"/>
        <v>167</v>
      </c>
      <c r="AR134" s="28">
        <f t="shared" si="27"/>
        <v>10</v>
      </c>
      <c r="AS134" s="28">
        <f t="shared" si="23"/>
        <v>0.86455798864557987</v>
      </c>
      <c r="AT134" s="28">
        <f t="shared" si="24"/>
        <v>0.95780590717299574</v>
      </c>
      <c r="AU134" s="34">
        <f t="shared" si="25"/>
        <v>1.5536186653251787E-3</v>
      </c>
      <c r="AV134" s="28"/>
      <c r="AW134" s="28"/>
    </row>
    <row r="135" spans="1:49" x14ac:dyDescent="0.25">
      <c r="A135" s="80">
        <v>41</v>
      </c>
      <c r="B135" s="251">
        <v>1</v>
      </c>
      <c r="C135" s="80">
        <v>3</v>
      </c>
      <c r="D135" s="80">
        <v>3</v>
      </c>
      <c r="E135" s="251">
        <v>0</v>
      </c>
      <c r="F135" s="28"/>
      <c r="G135" s="33">
        <v>29</v>
      </c>
      <c r="H135" s="28">
        <v>3</v>
      </c>
      <c r="I135" s="28">
        <v>2</v>
      </c>
      <c r="J135" s="28">
        <v>1</v>
      </c>
      <c r="K135" s="52">
        <v>1</v>
      </c>
      <c r="L135" s="28">
        <v>0</v>
      </c>
      <c r="M135" s="53">
        <f t="shared" si="15"/>
        <v>1</v>
      </c>
      <c r="N135" s="28">
        <f t="shared" si="16"/>
        <v>1</v>
      </c>
      <c r="O135" s="28">
        <f t="shared" si="17"/>
        <v>0.34591349660099158</v>
      </c>
      <c r="P135" s="52">
        <f t="shared" si="18"/>
        <v>0.34591349660099158</v>
      </c>
      <c r="Q135" s="53">
        <f t="shared" si="19"/>
        <v>0.65408650339900842</v>
      </c>
      <c r="R135" s="52">
        <f t="shared" si="20"/>
        <v>-1.0615665450058025</v>
      </c>
      <c r="S135" s="53">
        <f t="shared" si="21"/>
        <v>100</v>
      </c>
      <c r="T135" s="34">
        <f t="shared" si="22"/>
        <v>1.8908961628447007</v>
      </c>
      <c r="U135" s="28"/>
      <c r="V135" s="28"/>
      <c r="W135" s="28"/>
      <c r="X135" s="28"/>
      <c r="Y135" s="28"/>
      <c r="Z135" s="28"/>
      <c r="AA135" s="28"/>
      <c r="AB135" s="28"/>
      <c r="AC135" s="28"/>
      <c r="AD135" s="28"/>
      <c r="AE135" s="28"/>
      <c r="AF135" s="28"/>
      <c r="AG135" s="28"/>
      <c r="AH135" s="28"/>
      <c r="AI135" s="28"/>
      <c r="AJ135" s="28"/>
      <c r="AK135" s="28"/>
      <c r="AL135" s="28"/>
      <c r="AM135" s="28"/>
      <c r="AN135" s="33">
        <v>5.602142236775428E-2</v>
      </c>
      <c r="AO135" s="28">
        <v>2</v>
      </c>
      <c r="AP135" s="28">
        <v>0</v>
      </c>
      <c r="AQ135" s="28">
        <f t="shared" si="26"/>
        <v>169</v>
      </c>
      <c r="AR135" s="28">
        <f t="shared" si="27"/>
        <v>10</v>
      </c>
      <c r="AS135" s="28">
        <f t="shared" si="23"/>
        <v>0.86293592862935931</v>
      </c>
      <c r="AT135" s="28">
        <f t="shared" si="24"/>
        <v>0.95780590717299574</v>
      </c>
      <c r="AU135" s="34">
        <f t="shared" si="25"/>
        <v>7.768093326626426E-4</v>
      </c>
      <c r="AV135" s="28"/>
      <c r="AW135" s="28"/>
    </row>
    <row r="136" spans="1:49" x14ac:dyDescent="0.25">
      <c r="A136" s="80">
        <v>26</v>
      </c>
      <c r="B136" s="251">
        <v>2</v>
      </c>
      <c r="C136" s="80">
        <v>1</v>
      </c>
      <c r="D136" s="80">
        <v>3</v>
      </c>
      <c r="E136" s="251">
        <v>0</v>
      </c>
      <c r="F136" s="28"/>
      <c r="G136" s="33">
        <v>29</v>
      </c>
      <c r="H136" s="28">
        <v>3</v>
      </c>
      <c r="I136" s="28">
        <v>2</v>
      </c>
      <c r="J136" s="28">
        <v>2</v>
      </c>
      <c r="K136" s="52">
        <v>0</v>
      </c>
      <c r="L136" s="28">
        <v>1</v>
      </c>
      <c r="M136" s="53">
        <f t="shared" si="15"/>
        <v>1</v>
      </c>
      <c r="N136" s="28">
        <f t="shared" si="16"/>
        <v>0</v>
      </c>
      <c r="O136" s="28">
        <f t="shared" si="17"/>
        <v>0.29212204471588854</v>
      </c>
      <c r="P136" s="52">
        <f t="shared" si="18"/>
        <v>0.29212204471588854</v>
      </c>
      <c r="Q136" s="53">
        <f t="shared" si="19"/>
        <v>0.70787795528411146</v>
      </c>
      <c r="R136" s="52">
        <f t="shared" si="20"/>
        <v>-0.34548357968969368</v>
      </c>
      <c r="S136" s="53">
        <f t="shared" si="21"/>
        <v>0</v>
      </c>
      <c r="T136" s="34">
        <f t="shared" si="22"/>
        <v>0.41267289443791683</v>
      </c>
      <c r="U136" s="28"/>
      <c r="V136" s="28"/>
      <c r="W136" s="28"/>
      <c r="X136" s="28"/>
      <c r="Y136" s="28"/>
      <c r="Z136" s="28"/>
      <c r="AA136" s="28"/>
      <c r="AB136" s="28"/>
      <c r="AC136" s="28"/>
      <c r="AD136" s="28"/>
      <c r="AE136" s="28"/>
      <c r="AF136" s="28"/>
      <c r="AG136" s="28"/>
      <c r="AH136" s="28"/>
      <c r="AI136" s="28"/>
      <c r="AJ136" s="28"/>
      <c r="AK136" s="28"/>
      <c r="AL136" s="28"/>
      <c r="AM136" s="28"/>
      <c r="AN136" s="33">
        <v>5.6122797114043776E-2</v>
      </c>
      <c r="AO136" s="28">
        <v>1</v>
      </c>
      <c r="AP136" s="28">
        <v>0</v>
      </c>
      <c r="AQ136" s="28">
        <f t="shared" si="26"/>
        <v>170</v>
      </c>
      <c r="AR136" s="28">
        <f t="shared" si="27"/>
        <v>10</v>
      </c>
      <c r="AS136" s="28">
        <f t="shared" si="23"/>
        <v>0.86212489862124897</v>
      </c>
      <c r="AT136" s="28">
        <f t="shared" si="24"/>
        <v>0.95780590717299574</v>
      </c>
      <c r="AU136" s="34">
        <f t="shared" si="25"/>
        <v>7.7680933266253624E-4</v>
      </c>
      <c r="AV136" s="28"/>
      <c r="AW136" s="28"/>
    </row>
    <row r="137" spans="1:49" x14ac:dyDescent="0.25">
      <c r="A137" s="80">
        <v>36</v>
      </c>
      <c r="B137" s="251">
        <v>1</v>
      </c>
      <c r="C137" s="80">
        <v>2</v>
      </c>
      <c r="D137" s="80">
        <v>3</v>
      </c>
      <c r="E137" s="251">
        <v>0</v>
      </c>
      <c r="F137" s="28"/>
      <c r="G137" s="33">
        <v>29</v>
      </c>
      <c r="H137" s="28">
        <v>3</v>
      </c>
      <c r="I137" s="28">
        <v>2</v>
      </c>
      <c r="J137" s="28">
        <v>3</v>
      </c>
      <c r="K137" s="52">
        <v>0</v>
      </c>
      <c r="L137" s="28">
        <v>2</v>
      </c>
      <c r="M137" s="53">
        <f t="shared" si="15"/>
        <v>2</v>
      </c>
      <c r="N137" s="28">
        <f t="shared" si="16"/>
        <v>0</v>
      </c>
      <c r="O137" s="28">
        <f t="shared" si="17"/>
        <v>0.2435804012500167</v>
      </c>
      <c r="P137" s="52">
        <f t="shared" si="18"/>
        <v>0.48716080250003341</v>
      </c>
      <c r="Q137" s="53">
        <f t="shared" si="19"/>
        <v>1.5128391974999666</v>
      </c>
      <c r="R137" s="52">
        <f t="shared" si="20"/>
        <v>-0.55831806394067085</v>
      </c>
      <c r="S137" s="53">
        <f t="shared" si="21"/>
        <v>0</v>
      </c>
      <c r="T137" s="34">
        <f t="shared" si="22"/>
        <v>0.64403514042350052</v>
      </c>
      <c r="U137" s="28"/>
      <c r="V137" s="28"/>
      <c r="W137" s="28"/>
      <c r="X137" s="28"/>
      <c r="Y137" s="28"/>
      <c r="Z137" s="28"/>
      <c r="AA137" s="28"/>
      <c r="AB137" s="28"/>
      <c r="AC137" s="28"/>
      <c r="AD137" s="28"/>
      <c r="AE137" s="28"/>
      <c r="AF137" s="28"/>
      <c r="AG137" s="28"/>
      <c r="AH137" s="28"/>
      <c r="AI137" s="28"/>
      <c r="AJ137" s="28"/>
      <c r="AK137" s="28"/>
      <c r="AL137" s="28"/>
      <c r="AM137" s="28"/>
      <c r="AN137" s="33">
        <v>5.6351298458964916E-2</v>
      </c>
      <c r="AO137" s="28">
        <v>1</v>
      </c>
      <c r="AP137" s="28">
        <v>0</v>
      </c>
      <c r="AQ137" s="28">
        <f t="shared" si="26"/>
        <v>171</v>
      </c>
      <c r="AR137" s="28">
        <f t="shared" si="27"/>
        <v>10</v>
      </c>
      <c r="AS137" s="28">
        <f t="shared" si="23"/>
        <v>0.86131386861313874</v>
      </c>
      <c r="AT137" s="28">
        <f t="shared" si="24"/>
        <v>0.95780590717299574</v>
      </c>
      <c r="AU137" s="34">
        <f t="shared" si="25"/>
        <v>7.768093326626426E-4</v>
      </c>
      <c r="AV137" s="28"/>
      <c r="AW137" s="28"/>
    </row>
    <row r="138" spans="1:49" x14ac:dyDescent="0.25">
      <c r="A138" s="80">
        <v>51</v>
      </c>
      <c r="B138" s="251">
        <v>3</v>
      </c>
      <c r="C138" s="80">
        <v>3</v>
      </c>
      <c r="D138" s="80">
        <v>3</v>
      </c>
      <c r="E138" s="251">
        <v>1</v>
      </c>
      <c r="F138" s="28"/>
      <c r="G138" s="33">
        <v>29</v>
      </c>
      <c r="H138" s="28">
        <v>3</v>
      </c>
      <c r="I138" s="28">
        <v>2</v>
      </c>
      <c r="J138" s="28">
        <v>4</v>
      </c>
      <c r="K138" s="52">
        <v>0</v>
      </c>
      <c r="L138" s="28">
        <v>1</v>
      </c>
      <c r="M138" s="53">
        <f t="shared" ref="M138:M201" si="28">K138+L138</f>
        <v>1</v>
      </c>
      <c r="N138" s="28">
        <f t="shared" ref="N138:N201" si="29">IF(M138=0,"",K138/M138)</f>
        <v>0</v>
      </c>
      <c r="O138" s="28">
        <f t="shared" ref="O138:O201" si="30">1/(1+EXP(-$V$10-MMULT(G138:J138,$V$11:$V$14)))</f>
        <v>0.20081661404467646</v>
      </c>
      <c r="P138" s="52">
        <f t="shared" ref="P138:P201" si="31">M138*O138</f>
        <v>0.20081661404467646</v>
      </c>
      <c r="Q138" s="53">
        <f t="shared" ref="Q138:Q201" si="32">M138-P138</f>
        <v>0.79918338595532357</v>
      </c>
      <c r="R138" s="52">
        <f t="shared" ref="R138:R201" si="33">IFERROR(M138*(N138*LN(O138)+(1-N138)*LN(1-O138)),0)</f>
        <v>-0.22416484020806365</v>
      </c>
      <c r="S138" s="53">
        <f t="shared" ref="S138:S201" si="34">100*IF(O138&gt;=$AJ$15,K138/M138,L138/M138)</f>
        <v>100</v>
      </c>
      <c r="T138" s="34">
        <f t="shared" ref="T138:T201" si="35">IFERROR((K138-P138)^2/P138+(L138-Q138)^2/Q138,0)</f>
        <v>0.25127726323367616</v>
      </c>
      <c r="U138" s="28"/>
      <c r="V138" s="28"/>
      <c r="W138" s="28"/>
      <c r="X138" s="28"/>
      <c r="Y138" s="28"/>
      <c r="Z138" s="28"/>
      <c r="AA138" s="28"/>
      <c r="AB138" s="28"/>
      <c r="AC138" s="28"/>
      <c r="AD138" s="28"/>
      <c r="AE138" s="28"/>
      <c r="AF138" s="28"/>
      <c r="AG138" s="28"/>
      <c r="AH138" s="28"/>
      <c r="AI138" s="28"/>
      <c r="AJ138" s="28"/>
      <c r="AK138" s="28"/>
      <c r="AL138" s="28"/>
      <c r="AM138" s="28"/>
      <c r="AN138" s="33">
        <v>5.6453234440728063E-2</v>
      </c>
      <c r="AO138" s="28">
        <v>1</v>
      </c>
      <c r="AP138" s="28">
        <v>0</v>
      </c>
      <c r="AQ138" s="28">
        <f t="shared" si="26"/>
        <v>172</v>
      </c>
      <c r="AR138" s="28">
        <f t="shared" si="27"/>
        <v>10</v>
      </c>
      <c r="AS138" s="28">
        <f t="shared" ref="AS138:AS201" si="36">1-AQ138/AQ$721</f>
        <v>0.86050283860502841</v>
      </c>
      <c r="AT138" s="28">
        <f t="shared" ref="AT138:AT201" si="37">1-AR138/AR$721</f>
        <v>0.95780590717299574</v>
      </c>
      <c r="AU138" s="34">
        <f t="shared" ref="AU138:AU201" si="38">(AS138-AS139)*AT138</f>
        <v>1.5536186653252852E-3</v>
      </c>
      <c r="AV138" s="28"/>
      <c r="AW138" s="28"/>
    </row>
    <row r="139" spans="1:49" x14ac:dyDescent="0.25">
      <c r="A139" s="80">
        <v>39</v>
      </c>
      <c r="B139" s="251">
        <v>2</v>
      </c>
      <c r="C139" s="80">
        <v>2</v>
      </c>
      <c r="D139" s="80">
        <v>4</v>
      </c>
      <c r="E139" s="251">
        <v>0</v>
      </c>
      <c r="F139" s="28"/>
      <c r="G139" s="33">
        <v>29</v>
      </c>
      <c r="H139" s="28">
        <v>3</v>
      </c>
      <c r="I139" s="28">
        <v>3</v>
      </c>
      <c r="J139" s="28">
        <v>2</v>
      </c>
      <c r="K139" s="52">
        <v>0</v>
      </c>
      <c r="L139" s="28">
        <v>1</v>
      </c>
      <c r="M139" s="53">
        <f t="shared" si="28"/>
        <v>1</v>
      </c>
      <c r="N139" s="28">
        <f t="shared" si="29"/>
        <v>0</v>
      </c>
      <c r="O139" s="28">
        <f t="shared" si="30"/>
        <v>0.22031927963681328</v>
      </c>
      <c r="P139" s="52">
        <f t="shared" si="31"/>
        <v>0.22031927963681328</v>
      </c>
      <c r="Q139" s="53">
        <f t="shared" si="32"/>
        <v>0.7796807203631867</v>
      </c>
      <c r="R139" s="52">
        <f t="shared" si="33"/>
        <v>-0.248870775965776</v>
      </c>
      <c r="S139" s="53">
        <f t="shared" si="34"/>
        <v>0</v>
      </c>
      <c r="T139" s="34">
        <f t="shared" si="35"/>
        <v>0.2825762826791271</v>
      </c>
      <c r="U139" s="28"/>
      <c r="V139" s="28"/>
      <c r="W139" s="28"/>
      <c r="X139" s="28"/>
      <c r="Y139" s="28"/>
      <c r="Z139" s="28"/>
      <c r="AA139" s="28"/>
      <c r="AB139" s="28"/>
      <c r="AC139" s="28"/>
      <c r="AD139" s="28"/>
      <c r="AE139" s="28"/>
      <c r="AF139" s="28"/>
      <c r="AG139" s="28"/>
      <c r="AH139" s="28"/>
      <c r="AI139" s="28"/>
      <c r="AJ139" s="28"/>
      <c r="AK139" s="28"/>
      <c r="AL139" s="28"/>
      <c r="AM139" s="28"/>
      <c r="AN139" s="33">
        <v>5.6822335604404084E-2</v>
      </c>
      <c r="AO139" s="28">
        <v>2</v>
      </c>
      <c r="AP139" s="28">
        <v>0</v>
      </c>
      <c r="AQ139" s="28">
        <f t="shared" ref="AQ139:AQ202" si="39">AQ138+AO139</f>
        <v>174</v>
      </c>
      <c r="AR139" s="28">
        <f t="shared" ref="AR139:AR202" si="40">AR138+AP139</f>
        <v>10</v>
      </c>
      <c r="AS139" s="28">
        <f t="shared" si="36"/>
        <v>0.85888077858880774</v>
      </c>
      <c r="AT139" s="28">
        <f t="shared" si="37"/>
        <v>0.95780590717299574</v>
      </c>
      <c r="AU139" s="34">
        <f t="shared" si="38"/>
        <v>0</v>
      </c>
      <c r="AV139" s="28"/>
      <c r="AW139" s="28"/>
    </row>
    <row r="140" spans="1:49" x14ac:dyDescent="0.25">
      <c r="A140" s="80">
        <v>25</v>
      </c>
      <c r="B140" s="251">
        <v>2</v>
      </c>
      <c r="C140" s="80">
        <v>2</v>
      </c>
      <c r="D140" s="80">
        <v>3</v>
      </c>
      <c r="E140" s="251">
        <v>0</v>
      </c>
      <c r="F140" s="28"/>
      <c r="G140" s="33">
        <v>29</v>
      </c>
      <c r="H140" s="28">
        <v>3</v>
      </c>
      <c r="I140" s="28">
        <v>3</v>
      </c>
      <c r="J140" s="28">
        <v>3</v>
      </c>
      <c r="K140" s="52">
        <v>1</v>
      </c>
      <c r="L140" s="28">
        <v>0</v>
      </c>
      <c r="M140" s="53">
        <f t="shared" si="28"/>
        <v>1</v>
      </c>
      <c r="N140" s="28">
        <f t="shared" si="29"/>
        <v>1</v>
      </c>
      <c r="O140" s="28">
        <f t="shared" si="30"/>
        <v>0.18066391412966121</v>
      </c>
      <c r="P140" s="52">
        <f t="shared" si="31"/>
        <v>0.18066391412966121</v>
      </c>
      <c r="Q140" s="53">
        <f t="shared" si="32"/>
        <v>0.81933608587033879</v>
      </c>
      <c r="R140" s="52">
        <f t="shared" si="33"/>
        <v>-1.7111168017713407</v>
      </c>
      <c r="S140" s="53">
        <f t="shared" si="34"/>
        <v>0</v>
      </c>
      <c r="T140" s="34">
        <f t="shared" si="35"/>
        <v>4.5351396808679079</v>
      </c>
      <c r="U140" s="28"/>
      <c r="V140" s="28"/>
      <c r="W140" s="28"/>
      <c r="X140" s="28"/>
      <c r="Y140" s="28"/>
      <c r="Z140" s="28"/>
      <c r="AA140" s="28"/>
      <c r="AB140" s="28"/>
      <c r="AC140" s="28"/>
      <c r="AD140" s="28"/>
      <c r="AE140" s="28"/>
      <c r="AF140" s="28"/>
      <c r="AG140" s="28"/>
      <c r="AH140" s="28"/>
      <c r="AI140" s="28"/>
      <c r="AJ140" s="28"/>
      <c r="AK140" s="28"/>
      <c r="AL140" s="28"/>
      <c r="AM140" s="28"/>
      <c r="AN140" s="33">
        <v>5.7046132333174522E-2</v>
      </c>
      <c r="AO140" s="28">
        <v>0</v>
      </c>
      <c r="AP140" s="28">
        <v>1</v>
      </c>
      <c r="AQ140" s="28">
        <f t="shared" si="39"/>
        <v>174</v>
      </c>
      <c r="AR140" s="28">
        <f t="shared" si="40"/>
        <v>11</v>
      </c>
      <c r="AS140" s="28">
        <f t="shared" si="36"/>
        <v>0.85888077858880774</v>
      </c>
      <c r="AT140" s="28">
        <f t="shared" si="37"/>
        <v>0.95358649789029537</v>
      </c>
      <c r="AU140" s="34">
        <f t="shared" si="38"/>
        <v>1.5467745302356407E-3</v>
      </c>
      <c r="AV140" s="28"/>
      <c r="AW140" s="28"/>
    </row>
    <row r="141" spans="1:49" x14ac:dyDescent="0.25">
      <c r="A141" s="80">
        <v>30</v>
      </c>
      <c r="B141" s="251">
        <v>2</v>
      </c>
      <c r="C141" s="80">
        <v>2</v>
      </c>
      <c r="D141" s="80">
        <v>1</v>
      </c>
      <c r="E141" s="251">
        <v>0</v>
      </c>
      <c r="F141" s="28"/>
      <c r="G141" s="33">
        <v>30</v>
      </c>
      <c r="H141" s="28">
        <v>1</v>
      </c>
      <c r="I141" s="28">
        <v>1</v>
      </c>
      <c r="J141" s="28">
        <v>2</v>
      </c>
      <c r="K141" s="52">
        <v>1</v>
      </c>
      <c r="L141" s="28">
        <v>3</v>
      </c>
      <c r="M141" s="53">
        <f t="shared" si="28"/>
        <v>4</v>
      </c>
      <c r="N141" s="28">
        <f t="shared" si="29"/>
        <v>0.25</v>
      </c>
      <c r="O141" s="28">
        <f t="shared" si="30"/>
        <v>0.15573616782457345</v>
      </c>
      <c r="P141" s="52">
        <f t="shared" si="31"/>
        <v>0.62294467129829378</v>
      </c>
      <c r="Q141" s="53">
        <f t="shared" si="32"/>
        <v>3.3770553287017062</v>
      </c>
      <c r="R141" s="52">
        <f t="shared" si="33"/>
        <v>-2.3674626429844454</v>
      </c>
      <c r="S141" s="53">
        <f t="shared" si="34"/>
        <v>75</v>
      </c>
      <c r="T141" s="34">
        <f t="shared" si="35"/>
        <v>0.27032269322758407</v>
      </c>
      <c r="U141" s="28"/>
      <c r="V141" s="28"/>
      <c r="W141" s="28"/>
      <c r="X141" s="28"/>
      <c r="Y141" s="28"/>
      <c r="Z141" s="28"/>
      <c r="AA141" s="28"/>
      <c r="AB141" s="28"/>
      <c r="AC141" s="28"/>
      <c r="AD141" s="28"/>
      <c r="AE141" s="28"/>
      <c r="AF141" s="28"/>
      <c r="AG141" s="28"/>
      <c r="AH141" s="28"/>
      <c r="AI141" s="28"/>
      <c r="AJ141" s="28"/>
      <c r="AK141" s="28"/>
      <c r="AL141" s="28"/>
      <c r="AM141" s="28"/>
      <c r="AN141" s="33">
        <v>5.7259946633404689E-2</v>
      </c>
      <c r="AO141" s="28">
        <v>2</v>
      </c>
      <c r="AP141" s="28">
        <v>0</v>
      </c>
      <c r="AQ141" s="28">
        <f t="shared" si="39"/>
        <v>176</v>
      </c>
      <c r="AR141" s="28">
        <f t="shared" si="40"/>
        <v>11</v>
      </c>
      <c r="AS141" s="28">
        <f t="shared" si="36"/>
        <v>0.85725871857258718</v>
      </c>
      <c r="AT141" s="28">
        <f t="shared" si="37"/>
        <v>0.95358649789029537</v>
      </c>
      <c r="AU141" s="34">
        <f t="shared" si="38"/>
        <v>7.7338726511776742E-4</v>
      </c>
      <c r="AV141" s="28"/>
      <c r="AW141" s="28"/>
    </row>
    <row r="142" spans="1:49" x14ac:dyDescent="0.25">
      <c r="A142" s="80">
        <v>32</v>
      </c>
      <c r="B142" s="251">
        <v>3</v>
      </c>
      <c r="C142" s="80">
        <v>1</v>
      </c>
      <c r="D142" s="80">
        <v>4</v>
      </c>
      <c r="E142" s="251">
        <v>1</v>
      </c>
      <c r="F142" s="28"/>
      <c r="G142" s="33">
        <v>30</v>
      </c>
      <c r="H142" s="28">
        <v>1</v>
      </c>
      <c r="I142" s="28">
        <v>1</v>
      </c>
      <c r="J142" s="28">
        <v>3</v>
      </c>
      <c r="K142" s="52">
        <v>0</v>
      </c>
      <c r="L142" s="28">
        <v>3</v>
      </c>
      <c r="M142" s="53">
        <f t="shared" si="28"/>
        <v>3</v>
      </c>
      <c r="N142" s="28">
        <f t="shared" si="29"/>
        <v>0</v>
      </c>
      <c r="O142" s="28">
        <f t="shared" si="30"/>
        <v>0.12582914528126973</v>
      </c>
      <c r="P142" s="52">
        <f t="shared" si="31"/>
        <v>0.37748743584380917</v>
      </c>
      <c r="Q142" s="53">
        <f t="shared" si="32"/>
        <v>2.6225125641561906</v>
      </c>
      <c r="R142" s="52">
        <f t="shared" si="33"/>
        <v>-0.40343830944985748</v>
      </c>
      <c r="S142" s="53">
        <f t="shared" si="34"/>
        <v>100</v>
      </c>
      <c r="T142" s="34">
        <f t="shared" si="35"/>
        <v>0.43182340592362589</v>
      </c>
      <c r="U142" s="28"/>
      <c r="V142" s="28"/>
      <c r="W142" s="28"/>
      <c r="X142" s="28"/>
      <c r="Y142" s="28"/>
      <c r="Z142" s="28"/>
      <c r="AA142" s="28"/>
      <c r="AB142" s="28"/>
      <c r="AC142" s="28"/>
      <c r="AD142" s="28"/>
      <c r="AE142" s="28"/>
      <c r="AF142" s="28"/>
      <c r="AG142" s="28"/>
      <c r="AH142" s="28"/>
      <c r="AI142" s="28"/>
      <c r="AJ142" s="28"/>
      <c r="AK142" s="28"/>
      <c r="AL142" s="28"/>
      <c r="AM142" s="28"/>
      <c r="AN142" s="33">
        <v>5.7374255070555942E-2</v>
      </c>
      <c r="AO142" s="28">
        <v>1</v>
      </c>
      <c r="AP142" s="28">
        <v>0</v>
      </c>
      <c r="AQ142" s="28">
        <f t="shared" si="39"/>
        <v>177</v>
      </c>
      <c r="AR142" s="28">
        <f t="shared" si="40"/>
        <v>11</v>
      </c>
      <c r="AS142" s="28">
        <f t="shared" si="36"/>
        <v>0.85644768856447695</v>
      </c>
      <c r="AT142" s="28">
        <f t="shared" si="37"/>
        <v>0.95358649789029537</v>
      </c>
      <c r="AU142" s="34">
        <f t="shared" si="38"/>
        <v>1.5467745302357465E-3</v>
      </c>
      <c r="AV142" s="28"/>
      <c r="AW142" s="28"/>
    </row>
    <row r="143" spans="1:49" x14ac:dyDescent="0.25">
      <c r="A143" s="80">
        <v>45</v>
      </c>
      <c r="B143" s="251">
        <v>3</v>
      </c>
      <c r="C143" s="80">
        <v>1</v>
      </c>
      <c r="D143" s="80">
        <v>2</v>
      </c>
      <c r="E143" s="251">
        <v>0</v>
      </c>
      <c r="F143" s="28"/>
      <c r="G143" s="33">
        <v>30</v>
      </c>
      <c r="H143" s="28">
        <v>1</v>
      </c>
      <c r="I143" s="28">
        <v>1</v>
      </c>
      <c r="J143" s="28">
        <v>4</v>
      </c>
      <c r="K143" s="52">
        <v>0</v>
      </c>
      <c r="L143" s="28">
        <v>1</v>
      </c>
      <c r="M143" s="53">
        <f t="shared" si="28"/>
        <v>1</v>
      </c>
      <c r="N143" s="28">
        <f t="shared" si="29"/>
        <v>0</v>
      </c>
      <c r="O143" s="28">
        <f t="shared" si="30"/>
        <v>0.1009784396416421</v>
      </c>
      <c r="P143" s="52">
        <f t="shared" si="31"/>
        <v>0.1009784396416421</v>
      </c>
      <c r="Q143" s="53">
        <f t="shared" si="32"/>
        <v>0.8990215603583579</v>
      </c>
      <c r="R143" s="52">
        <f t="shared" si="33"/>
        <v>-0.10644826219702924</v>
      </c>
      <c r="S143" s="53">
        <f t="shared" si="34"/>
        <v>100</v>
      </c>
      <c r="T143" s="34">
        <f t="shared" si="35"/>
        <v>0.11232037594447813</v>
      </c>
      <c r="U143" s="28"/>
      <c r="V143" s="28"/>
      <c r="W143" s="28"/>
      <c r="X143" s="28"/>
      <c r="Y143" s="28"/>
      <c r="Z143" s="28"/>
      <c r="AA143" s="28"/>
      <c r="AB143" s="28"/>
      <c r="AC143" s="28"/>
      <c r="AD143" s="28"/>
      <c r="AE143" s="28"/>
      <c r="AF143" s="28"/>
      <c r="AG143" s="28"/>
      <c r="AH143" s="28"/>
      <c r="AI143" s="28"/>
      <c r="AJ143" s="28"/>
      <c r="AK143" s="28"/>
      <c r="AL143" s="28"/>
      <c r="AM143" s="28"/>
      <c r="AN143" s="33">
        <v>5.7485361860577004E-2</v>
      </c>
      <c r="AO143" s="28">
        <v>2</v>
      </c>
      <c r="AP143" s="28">
        <v>0</v>
      </c>
      <c r="AQ143" s="28">
        <f t="shared" si="39"/>
        <v>179</v>
      </c>
      <c r="AR143" s="28">
        <f t="shared" si="40"/>
        <v>11</v>
      </c>
      <c r="AS143" s="28">
        <f t="shared" si="36"/>
        <v>0.85482562854825628</v>
      </c>
      <c r="AT143" s="28">
        <f t="shared" si="37"/>
        <v>0.95358649789029537</v>
      </c>
      <c r="AU143" s="34">
        <f t="shared" si="38"/>
        <v>7.7338726511787324E-4</v>
      </c>
      <c r="AV143" s="28"/>
      <c r="AW143" s="28"/>
    </row>
    <row r="144" spans="1:49" x14ac:dyDescent="0.25">
      <c r="A144" s="80">
        <v>38</v>
      </c>
      <c r="B144" s="251">
        <v>3</v>
      </c>
      <c r="C144" s="80">
        <v>2</v>
      </c>
      <c r="D144" s="80">
        <v>3</v>
      </c>
      <c r="E144" s="251">
        <v>0</v>
      </c>
      <c r="F144" s="28"/>
      <c r="G144" s="33">
        <v>30</v>
      </c>
      <c r="H144" s="28">
        <v>1</v>
      </c>
      <c r="I144" s="28">
        <v>2</v>
      </c>
      <c r="J144" s="28">
        <v>2</v>
      </c>
      <c r="K144" s="52">
        <v>0</v>
      </c>
      <c r="L144" s="28">
        <v>3</v>
      </c>
      <c r="M144" s="53">
        <f t="shared" si="28"/>
        <v>3</v>
      </c>
      <c r="N144" s="28">
        <f t="shared" si="29"/>
        <v>0</v>
      </c>
      <c r="O144" s="28">
        <f t="shared" si="30"/>
        <v>0.11214573186730646</v>
      </c>
      <c r="P144" s="52">
        <f t="shared" si="31"/>
        <v>0.33643719560191937</v>
      </c>
      <c r="Q144" s="53">
        <f t="shared" si="32"/>
        <v>2.6635628043980808</v>
      </c>
      <c r="R144" s="52">
        <f t="shared" si="33"/>
        <v>-0.35684298576322132</v>
      </c>
      <c r="S144" s="53">
        <f t="shared" si="34"/>
        <v>100</v>
      </c>
      <c r="T144" s="34">
        <f t="shared" si="35"/>
        <v>0.37893290338008195</v>
      </c>
      <c r="U144" s="28"/>
      <c r="V144" s="28"/>
      <c r="W144" s="28"/>
      <c r="X144" s="28"/>
      <c r="Y144" s="28"/>
      <c r="Z144" s="28"/>
      <c r="AA144" s="28"/>
      <c r="AB144" s="28"/>
      <c r="AC144" s="28"/>
      <c r="AD144" s="28"/>
      <c r="AE144" s="28"/>
      <c r="AF144" s="28"/>
      <c r="AG144" s="28"/>
      <c r="AH144" s="28"/>
      <c r="AI144" s="28"/>
      <c r="AJ144" s="28"/>
      <c r="AK144" s="28"/>
      <c r="AL144" s="28"/>
      <c r="AM144" s="28"/>
      <c r="AN144" s="33">
        <v>5.830591166450199E-2</v>
      </c>
      <c r="AO144" s="28">
        <v>1</v>
      </c>
      <c r="AP144" s="28">
        <v>0</v>
      </c>
      <c r="AQ144" s="28">
        <f t="shared" si="39"/>
        <v>180</v>
      </c>
      <c r="AR144" s="28">
        <f t="shared" si="40"/>
        <v>11</v>
      </c>
      <c r="AS144" s="28">
        <f t="shared" si="36"/>
        <v>0.85401459854014594</v>
      </c>
      <c r="AT144" s="28">
        <f t="shared" si="37"/>
        <v>0.95358649789029537</v>
      </c>
      <c r="AU144" s="34">
        <f t="shared" si="38"/>
        <v>7.7338726511776742E-4</v>
      </c>
      <c r="AV144" s="28"/>
      <c r="AW144" s="28"/>
    </row>
    <row r="145" spans="1:49" x14ac:dyDescent="0.25">
      <c r="A145" s="80">
        <v>30</v>
      </c>
      <c r="B145" s="251">
        <v>3</v>
      </c>
      <c r="C145" s="80">
        <v>1</v>
      </c>
      <c r="D145" s="80">
        <v>2</v>
      </c>
      <c r="E145" s="251">
        <v>0</v>
      </c>
      <c r="F145" s="28"/>
      <c r="G145" s="33">
        <v>30</v>
      </c>
      <c r="H145" s="28">
        <v>1</v>
      </c>
      <c r="I145" s="28">
        <v>2</v>
      </c>
      <c r="J145" s="28">
        <v>3</v>
      </c>
      <c r="K145" s="52">
        <v>0</v>
      </c>
      <c r="L145" s="28">
        <v>4</v>
      </c>
      <c r="M145" s="53">
        <f t="shared" si="28"/>
        <v>4</v>
      </c>
      <c r="N145" s="28">
        <f t="shared" si="29"/>
        <v>0</v>
      </c>
      <c r="O145" s="28">
        <f t="shared" si="30"/>
        <v>8.9720079595970073E-2</v>
      </c>
      <c r="P145" s="52">
        <f t="shared" si="31"/>
        <v>0.35888031838388029</v>
      </c>
      <c r="Q145" s="53">
        <f t="shared" si="32"/>
        <v>3.6411196816161198</v>
      </c>
      <c r="R145" s="52">
        <f t="shared" si="33"/>
        <v>-0.37601248772926782</v>
      </c>
      <c r="S145" s="53">
        <f t="shared" si="34"/>
        <v>100</v>
      </c>
      <c r="T145" s="34">
        <f t="shared" si="35"/>
        <v>0.39425270220680075</v>
      </c>
      <c r="U145" s="28"/>
      <c r="V145" s="28"/>
      <c r="W145" s="28"/>
      <c r="X145" s="28"/>
      <c r="Y145" s="28"/>
      <c r="Z145" s="28"/>
      <c r="AA145" s="28"/>
      <c r="AB145" s="28"/>
      <c r="AC145" s="28"/>
      <c r="AD145" s="28"/>
      <c r="AE145" s="28"/>
      <c r="AF145" s="28"/>
      <c r="AG145" s="28"/>
      <c r="AH145" s="28"/>
      <c r="AI145" s="28"/>
      <c r="AJ145" s="28"/>
      <c r="AK145" s="28"/>
      <c r="AL145" s="28"/>
      <c r="AM145" s="28"/>
      <c r="AN145" s="33">
        <v>5.841116455777623E-2</v>
      </c>
      <c r="AO145" s="28">
        <v>1</v>
      </c>
      <c r="AP145" s="28">
        <v>0</v>
      </c>
      <c r="AQ145" s="28">
        <f t="shared" si="39"/>
        <v>181</v>
      </c>
      <c r="AR145" s="28">
        <f t="shared" si="40"/>
        <v>11</v>
      </c>
      <c r="AS145" s="28">
        <f t="shared" si="36"/>
        <v>0.85320356853203572</v>
      </c>
      <c r="AT145" s="28">
        <f t="shared" si="37"/>
        <v>0.95358649789029537</v>
      </c>
      <c r="AU145" s="34">
        <f t="shared" si="38"/>
        <v>1.5467745302357465E-3</v>
      </c>
      <c r="AV145" s="28"/>
      <c r="AW145" s="28"/>
    </row>
    <row r="146" spans="1:49" x14ac:dyDescent="0.25">
      <c r="A146" s="80">
        <v>32</v>
      </c>
      <c r="B146" s="251">
        <v>1</v>
      </c>
      <c r="C146" s="80">
        <v>2</v>
      </c>
      <c r="D146" s="80">
        <v>4</v>
      </c>
      <c r="E146" s="251">
        <v>0</v>
      </c>
      <c r="F146" s="28"/>
      <c r="G146" s="33">
        <v>30</v>
      </c>
      <c r="H146" s="28">
        <v>1</v>
      </c>
      <c r="I146" s="28">
        <v>3</v>
      </c>
      <c r="J146" s="28">
        <v>3</v>
      </c>
      <c r="K146" s="52">
        <v>0</v>
      </c>
      <c r="L146" s="28">
        <v>1</v>
      </c>
      <c r="M146" s="53">
        <f t="shared" si="28"/>
        <v>1</v>
      </c>
      <c r="N146" s="28">
        <f t="shared" si="29"/>
        <v>0</v>
      </c>
      <c r="O146" s="28">
        <f t="shared" si="30"/>
        <v>6.3223759659050693E-2</v>
      </c>
      <c r="P146" s="52">
        <f t="shared" si="31"/>
        <v>6.3223759659050693E-2</v>
      </c>
      <c r="Q146" s="53">
        <f t="shared" si="32"/>
        <v>0.93677624034094931</v>
      </c>
      <c r="R146" s="52">
        <f t="shared" si="33"/>
        <v>-6.5310829593974093E-2</v>
      </c>
      <c r="S146" s="53">
        <f t="shared" si="34"/>
        <v>100</v>
      </c>
      <c r="T146" s="34">
        <f t="shared" si="35"/>
        <v>6.7490780547593471E-2</v>
      </c>
      <c r="U146" s="28"/>
      <c r="V146" s="28"/>
      <c r="W146" s="28"/>
      <c r="X146" s="28"/>
      <c r="Y146" s="28"/>
      <c r="Z146" s="28"/>
      <c r="AA146" s="28"/>
      <c r="AB146" s="28"/>
      <c r="AC146" s="28"/>
      <c r="AD146" s="28"/>
      <c r="AE146" s="28"/>
      <c r="AF146" s="28"/>
      <c r="AG146" s="28"/>
      <c r="AH146" s="28"/>
      <c r="AI146" s="28"/>
      <c r="AJ146" s="28"/>
      <c r="AK146" s="28"/>
      <c r="AL146" s="28"/>
      <c r="AM146" s="28"/>
      <c r="AN146" s="33">
        <v>5.8535188875204473E-2</v>
      </c>
      <c r="AO146" s="28">
        <v>2</v>
      </c>
      <c r="AP146" s="28">
        <v>0</v>
      </c>
      <c r="AQ146" s="28">
        <f t="shared" si="39"/>
        <v>183</v>
      </c>
      <c r="AR146" s="28">
        <f t="shared" si="40"/>
        <v>11</v>
      </c>
      <c r="AS146" s="28">
        <f t="shared" si="36"/>
        <v>0.85158150851581504</v>
      </c>
      <c r="AT146" s="28">
        <f t="shared" si="37"/>
        <v>0.95358649789029537</v>
      </c>
      <c r="AU146" s="34">
        <f t="shared" si="38"/>
        <v>2.3201617953535138E-3</v>
      </c>
      <c r="AV146" s="28"/>
      <c r="AW146" s="28"/>
    </row>
    <row r="147" spans="1:49" x14ac:dyDescent="0.25">
      <c r="A147" s="80">
        <v>30</v>
      </c>
      <c r="B147" s="251">
        <v>1</v>
      </c>
      <c r="C147" s="80">
        <v>1</v>
      </c>
      <c r="D147" s="80">
        <v>3</v>
      </c>
      <c r="E147" s="251">
        <v>0</v>
      </c>
      <c r="F147" s="28"/>
      <c r="G147" s="33">
        <v>30</v>
      </c>
      <c r="H147" s="28">
        <v>1</v>
      </c>
      <c r="I147" s="28">
        <v>3</v>
      </c>
      <c r="J147" s="28">
        <v>4</v>
      </c>
      <c r="K147" s="52">
        <v>0</v>
      </c>
      <c r="L147" s="28">
        <v>1</v>
      </c>
      <c r="M147" s="53">
        <f t="shared" si="28"/>
        <v>1</v>
      </c>
      <c r="N147" s="28">
        <f t="shared" si="29"/>
        <v>0</v>
      </c>
      <c r="O147" s="28">
        <f t="shared" si="30"/>
        <v>5.0029722380068586E-2</v>
      </c>
      <c r="P147" s="52">
        <f t="shared" si="31"/>
        <v>5.0029722380068586E-2</v>
      </c>
      <c r="Q147" s="53">
        <f t="shared" si="32"/>
        <v>0.94997027761993147</v>
      </c>
      <c r="R147" s="52">
        <f t="shared" si="33"/>
        <v>-5.1324581592851651E-2</v>
      </c>
      <c r="S147" s="53">
        <f t="shared" si="34"/>
        <v>100</v>
      </c>
      <c r="T147" s="34">
        <f t="shared" si="35"/>
        <v>5.2664513362895668E-2</v>
      </c>
      <c r="U147" s="28"/>
      <c r="V147" s="28"/>
      <c r="W147" s="28"/>
      <c r="X147" s="28"/>
      <c r="Y147" s="28"/>
      <c r="Z147" s="28"/>
      <c r="AA147" s="28"/>
      <c r="AB147" s="28"/>
      <c r="AC147" s="28"/>
      <c r="AD147" s="28"/>
      <c r="AE147" s="28"/>
      <c r="AF147" s="28"/>
      <c r="AG147" s="28"/>
      <c r="AH147" s="28"/>
      <c r="AI147" s="28"/>
      <c r="AJ147" s="28"/>
      <c r="AK147" s="28"/>
      <c r="AL147" s="28"/>
      <c r="AM147" s="28"/>
      <c r="AN147" s="33">
        <v>5.8648403967289882E-2</v>
      </c>
      <c r="AO147" s="28">
        <v>3</v>
      </c>
      <c r="AP147" s="28">
        <v>0</v>
      </c>
      <c r="AQ147" s="28">
        <f t="shared" si="39"/>
        <v>186</v>
      </c>
      <c r="AR147" s="28">
        <f t="shared" si="40"/>
        <v>11</v>
      </c>
      <c r="AS147" s="28">
        <f t="shared" si="36"/>
        <v>0.84914841849148415</v>
      </c>
      <c r="AT147" s="28">
        <f t="shared" si="37"/>
        <v>0.95358649789029537</v>
      </c>
      <c r="AU147" s="34">
        <f t="shared" si="38"/>
        <v>1.5467745302356407E-3</v>
      </c>
      <c r="AV147" s="28"/>
      <c r="AW147" s="28"/>
    </row>
    <row r="148" spans="1:49" x14ac:dyDescent="0.25">
      <c r="A148" s="80">
        <v>30</v>
      </c>
      <c r="B148" s="251">
        <v>3</v>
      </c>
      <c r="C148" s="80">
        <v>1</v>
      </c>
      <c r="D148" s="80">
        <v>3</v>
      </c>
      <c r="E148" s="251">
        <v>0</v>
      </c>
      <c r="F148" s="28"/>
      <c r="G148" s="33">
        <v>30</v>
      </c>
      <c r="H148" s="28">
        <v>2</v>
      </c>
      <c r="I148" s="28">
        <v>1</v>
      </c>
      <c r="J148" s="28">
        <v>1</v>
      </c>
      <c r="K148" s="52">
        <v>0</v>
      </c>
      <c r="L148" s="28">
        <v>1</v>
      </c>
      <c r="M148" s="53">
        <f t="shared" si="28"/>
        <v>1</v>
      </c>
      <c r="N148" s="28">
        <f t="shared" si="29"/>
        <v>0</v>
      </c>
      <c r="O148" s="28">
        <f t="shared" si="30"/>
        <v>0.2965100539269454</v>
      </c>
      <c r="P148" s="52">
        <f t="shared" si="31"/>
        <v>0.2965100539269454</v>
      </c>
      <c r="Q148" s="53">
        <f t="shared" si="32"/>
        <v>0.7034899460730546</v>
      </c>
      <c r="R148" s="52">
        <f t="shared" si="33"/>
        <v>-0.35170169382611249</v>
      </c>
      <c r="S148" s="53">
        <f t="shared" si="34"/>
        <v>0</v>
      </c>
      <c r="T148" s="34">
        <f t="shared" si="35"/>
        <v>0.42148442288634219</v>
      </c>
      <c r="U148" s="28"/>
      <c r="V148" s="28"/>
      <c r="W148" s="28"/>
      <c r="X148" s="28"/>
      <c r="Y148" s="28"/>
      <c r="Z148" s="28"/>
      <c r="AA148" s="28"/>
      <c r="AB148" s="28"/>
      <c r="AC148" s="28"/>
      <c r="AD148" s="28"/>
      <c r="AE148" s="28"/>
      <c r="AF148" s="28"/>
      <c r="AG148" s="28"/>
      <c r="AH148" s="28"/>
      <c r="AI148" s="28"/>
      <c r="AJ148" s="28"/>
      <c r="AK148" s="28"/>
      <c r="AL148" s="28"/>
      <c r="AM148" s="28"/>
      <c r="AN148" s="33">
        <v>5.8754236547540507E-2</v>
      </c>
      <c r="AO148" s="28">
        <v>2</v>
      </c>
      <c r="AP148" s="28">
        <v>0</v>
      </c>
      <c r="AQ148" s="28">
        <f t="shared" si="39"/>
        <v>188</v>
      </c>
      <c r="AR148" s="28">
        <f t="shared" si="40"/>
        <v>11</v>
      </c>
      <c r="AS148" s="28">
        <f t="shared" si="36"/>
        <v>0.84752635847526359</v>
      </c>
      <c r="AT148" s="28">
        <f t="shared" si="37"/>
        <v>0.95358649789029537</v>
      </c>
      <c r="AU148" s="34">
        <f t="shared" si="38"/>
        <v>1.5467745302356407E-3</v>
      </c>
      <c r="AV148" s="28"/>
      <c r="AW148" s="28"/>
    </row>
    <row r="149" spans="1:49" x14ac:dyDescent="0.25">
      <c r="A149" s="80">
        <v>41</v>
      </c>
      <c r="B149" s="251">
        <v>1</v>
      </c>
      <c r="C149" s="80">
        <v>4</v>
      </c>
      <c r="D149" s="80">
        <v>2</v>
      </c>
      <c r="E149" s="251">
        <v>0</v>
      </c>
      <c r="F149" s="28"/>
      <c r="G149" s="33">
        <v>30</v>
      </c>
      <c r="H149" s="28">
        <v>2</v>
      </c>
      <c r="I149" s="28">
        <v>1</v>
      </c>
      <c r="J149" s="28">
        <v>2</v>
      </c>
      <c r="K149" s="52">
        <v>0</v>
      </c>
      <c r="L149" s="28">
        <v>3</v>
      </c>
      <c r="M149" s="53">
        <f t="shared" si="28"/>
        <v>3</v>
      </c>
      <c r="N149" s="28">
        <f t="shared" si="29"/>
        <v>0</v>
      </c>
      <c r="O149" s="28">
        <f t="shared" si="30"/>
        <v>0.24749419109403667</v>
      </c>
      <c r="P149" s="52">
        <f t="shared" si="31"/>
        <v>0.74248257328210998</v>
      </c>
      <c r="Q149" s="53">
        <f t="shared" si="32"/>
        <v>2.2575174267178899</v>
      </c>
      <c r="R149" s="52">
        <f t="shared" si="33"/>
        <v>-0.85303968873761415</v>
      </c>
      <c r="S149" s="53">
        <f t="shared" si="34"/>
        <v>0</v>
      </c>
      <c r="T149" s="34">
        <f t="shared" si="35"/>
        <v>0.9866801883716676</v>
      </c>
      <c r="U149" s="28"/>
      <c r="V149" s="28"/>
      <c r="W149" s="28"/>
      <c r="X149" s="28"/>
      <c r="Y149" s="28"/>
      <c r="Z149" s="28"/>
      <c r="AA149" s="28"/>
      <c r="AB149" s="28"/>
      <c r="AC149" s="28"/>
      <c r="AD149" s="28"/>
      <c r="AE149" s="28"/>
      <c r="AF149" s="28"/>
      <c r="AG149" s="28"/>
      <c r="AH149" s="28"/>
      <c r="AI149" s="28"/>
      <c r="AJ149" s="28"/>
      <c r="AK149" s="28"/>
      <c r="AL149" s="28"/>
      <c r="AM149" s="28"/>
      <c r="AN149" s="33">
        <v>5.9718125270698134E-2</v>
      </c>
      <c r="AO149" s="28">
        <v>2</v>
      </c>
      <c r="AP149" s="28">
        <v>0</v>
      </c>
      <c r="AQ149" s="28">
        <f t="shared" si="39"/>
        <v>190</v>
      </c>
      <c r="AR149" s="28">
        <f t="shared" si="40"/>
        <v>11</v>
      </c>
      <c r="AS149" s="28">
        <f t="shared" si="36"/>
        <v>0.84590429845904302</v>
      </c>
      <c r="AT149" s="28">
        <f t="shared" si="37"/>
        <v>0.95358649789029537</v>
      </c>
      <c r="AU149" s="34">
        <f t="shared" si="38"/>
        <v>1.5467745302357465E-3</v>
      </c>
      <c r="AV149" s="28"/>
      <c r="AW149" s="28"/>
    </row>
    <row r="150" spans="1:49" x14ac:dyDescent="0.25">
      <c r="A150" s="80">
        <v>41</v>
      </c>
      <c r="B150" s="251">
        <v>2</v>
      </c>
      <c r="C150" s="80">
        <v>1</v>
      </c>
      <c r="D150" s="80">
        <v>3</v>
      </c>
      <c r="E150" s="251">
        <v>0</v>
      </c>
      <c r="F150" s="28"/>
      <c r="G150" s="33">
        <v>30</v>
      </c>
      <c r="H150" s="28">
        <v>2</v>
      </c>
      <c r="I150" s="28">
        <v>1</v>
      </c>
      <c r="J150" s="28">
        <v>3</v>
      </c>
      <c r="K150" s="52">
        <v>1</v>
      </c>
      <c r="L150" s="28">
        <v>3</v>
      </c>
      <c r="M150" s="53">
        <f t="shared" si="28"/>
        <v>4</v>
      </c>
      <c r="N150" s="28">
        <f t="shared" si="29"/>
        <v>0.25</v>
      </c>
      <c r="O150" s="28">
        <f t="shared" si="30"/>
        <v>0.20422880367815571</v>
      </c>
      <c r="P150" s="52">
        <f t="shared" si="31"/>
        <v>0.81691521471262285</v>
      </c>
      <c r="Q150" s="53">
        <f t="shared" si="32"/>
        <v>3.1830847852873774</v>
      </c>
      <c r="R150" s="52">
        <f t="shared" si="33"/>
        <v>-2.2738450557800922</v>
      </c>
      <c r="S150" s="53">
        <f t="shared" si="34"/>
        <v>75</v>
      </c>
      <c r="T150" s="34">
        <f t="shared" si="35"/>
        <v>5.1563134496624405E-2</v>
      </c>
      <c r="U150" s="28"/>
      <c r="V150" s="28"/>
      <c r="W150" s="28"/>
      <c r="X150" s="28"/>
      <c r="Y150" s="28"/>
      <c r="Z150" s="28"/>
      <c r="AA150" s="28"/>
      <c r="AB150" s="28"/>
      <c r="AC150" s="28"/>
      <c r="AD150" s="28"/>
      <c r="AE150" s="28"/>
      <c r="AF150" s="28"/>
      <c r="AG150" s="28"/>
      <c r="AH150" s="28"/>
      <c r="AI150" s="28"/>
      <c r="AJ150" s="28"/>
      <c r="AK150" s="28"/>
      <c r="AL150" s="28"/>
      <c r="AM150" s="28"/>
      <c r="AN150" s="33">
        <v>5.9825765512042273E-2</v>
      </c>
      <c r="AO150" s="28">
        <v>2</v>
      </c>
      <c r="AP150" s="28">
        <v>0</v>
      </c>
      <c r="AQ150" s="28">
        <f t="shared" si="39"/>
        <v>192</v>
      </c>
      <c r="AR150" s="28">
        <f t="shared" si="40"/>
        <v>11</v>
      </c>
      <c r="AS150" s="28">
        <f t="shared" si="36"/>
        <v>0.84428223844282235</v>
      </c>
      <c r="AT150" s="28">
        <f t="shared" si="37"/>
        <v>0.95358649789029537</v>
      </c>
      <c r="AU150" s="34">
        <f t="shared" si="38"/>
        <v>2.3201617953535138E-3</v>
      </c>
      <c r="AV150" s="28"/>
      <c r="AW150" s="28"/>
    </row>
    <row r="151" spans="1:49" x14ac:dyDescent="0.25">
      <c r="A151" s="80">
        <v>19</v>
      </c>
      <c r="B151" s="251">
        <v>3</v>
      </c>
      <c r="C151" s="80">
        <v>1</v>
      </c>
      <c r="D151" s="80">
        <v>3</v>
      </c>
      <c r="E151" s="251">
        <v>0</v>
      </c>
      <c r="F151" s="28"/>
      <c r="G151" s="33">
        <v>30</v>
      </c>
      <c r="H151" s="28">
        <v>2</v>
      </c>
      <c r="I151" s="28">
        <v>1</v>
      </c>
      <c r="J151" s="28">
        <v>4</v>
      </c>
      <c r="K151" s="52">
        <v>1</v>
      </c>
      <c r="L151" s="28">
        <v>0</v>
      </c>
      <c r="M151" s="53">
        <f t="shared" si="28"/>
        <v>1</v>
      </c>
      <c r="N151" s="28">
        <f t="shared" si="29"/>
        <v>1</v>
      </c>
      <c r="O151" s="28">
        <f t="shared" si="30"/>
        <v>0.16684980482865636</v>
      </c>
      <c r="P151" s="52">
        <f t="shared" si="31"/>
        <v>0.16684980482865636</v>
      </c>
      <c r="Q151" s="53">
        <f t="shared" si="32"/>
        <v>0.83315019517134359</v>
      </c>
      <c r="R151" s="52">
        <f t="shared" si="33"/>
        <v>-1.7906612435267846</v>
      </c>
      <c r="S151" s="53">
        <f t="shared" si="34"/>
        <v>0</v>
      </c>
      <c r="T151" s="34">
        <f t="shared" si="35"/>
        <v>4.993414262767244</v>
      </c>
      <c r="U151" s="28"/>
      <c r="V151" s="28"/>
      <c r="W151" s="28"/>
      <c r="X151" s="28"/>
      <c r="Y151" s="28"/>
      <c r="Z151" s="28"/>
      <c r="AA151" s="28"/>
      <c r="AB151" s="28"/>
      <c r="AC151" s="28"/>
      <c r="AD151" s="28"/>
      <c r="AE151" s="28"/>
      <c r="AF151" s="28"/>
      <c r="AG151" s="28"/>
      <c r="AH151" s="28"/>
      <c r="AI151" s="28"/>
      <c r="AJ151" s="28"/>
      <c r="AK151" s="28"/>
      <c r="AL151" s="28"/>
      <c r="AM151" s="28"/>
      <c r="AN151" s="33">
        <v>6.0285028692976375E-2</v>
      </c>
      <c r="AO151" s="28">
        <v>3</v>
      </c>
      <c r="AP151" s="28">
        <v>1</v>
      </c>
      <c r="AQ151" s="28">
        <f t="shared" si="39"/>
        <v>195</v>
      </c>
      <c r="AR151" s="28">
        <f t="shared" si="40"/>
        <v>12</v>
      </c>
      <c r="AS151" s="28">
        <f t="shared" si="36"/>
        <v>0.84184914841849146</v>
      </c>
      <c r="AT151" s="28">
        <f t="shared" si="37"/>
        <v>0.94936708860759489</v>
      </c>
      <c r="AU151" s="34">
        <f t="shared" si="38"/>
        <v>1.5399303951461024E-3</v>
      </c>
      <c r="AV151" s="28"/>
      <c r="AW151" s="28"/>
    </row>
    <row r="152" spans="1:49" x14ac:dyDescent="0.25">
      <c r="A152" s="80">
        <v>40</v>
      </c>
      <c r="B152" s="251">
        <v>1</v>
      </c>
      <c r="C152" s="80">
        <v>2</v>
      </c>
      <c r="D152" s="80">
        <v>3</v>
      </c>
      <c r="E152" s="251">
        <v>0</v>
      </c>
      <c r="F152" s="28"/>
      <c r="G152" s="33">
        <v>30</v>
      </c>
      <c r="H152" s="28">
        <v>2</v>
      </c>
      <c r="I152" s="28">
        <v>2</v>
      </c>
      <c r="J152" s="28">
        <v>1</v>
      </c>
      <c r="K152" s="52">
        <v>0</v>
      </c>
      <c r="L152" s="28">
        <v>1</v>
      </c>
      <c r="M152" s="53">
        <f t="shared" si="28"/>
        <v>1</v>
      </c>
      <c r="N152" s="28">
        <f t="shared" si="29"/>
        <v>0</v>
      </c>
      <c r="O152" s="28">
        <f t="shared" si="30"/>
        <v>0.22396998116617345</v>
      </c>
      <c r="P152" s="52">
        <f t="shared" si="31"/>
        <v>0.22396998116617345</v>
      </c>
      <c r="Q152" s="53">
        <f t="shared" si="32"/>
        <v>0.7760300188338265</v>
      </c>
      <c r="R152" s="52">
        <f t="shared" si="33"/>
        <v>-0.25356407548291804</v>
      </c>
      <c r="S152" s="53">
        <f t="shared" si="34"/>
        <v>0</v>
      </c>
      <c r="T152" s="34">
        <f t="shared" si="35"/>
        <v>0.28860994514457405</v>
      </c>
      <c r="U152" s="28"/>
      <c r="V152" s="28"/>
      <c r="W152" s="28"/>
      <c r="X152" s="28"/>
      <c r="Y152" s="28"/>
      <c r="Z152" s="28"/>
      <c r="AA152" s="28"/>
      <c r="AB152" s="28"/>
      <c r="AC152" s="28"/>
      <c r="AD152" s="28"/>
      <c r="AE152" s="28"/>
      <c r="AF152" s="28"/>
      <c r="AG152" s="28"/>
      <c r="AH152" s="28"/>
      <c r="AI152" s="28"/>
      <c r="AJ152" s="28"/>
      <c r="AK152" s="28"/>
      <c r="AL152" s="28"/>
      <c r="AM152" s="28"/>
      <c r="AN152" s="33">
        <v>6.0521588242242172E-2</v>
      </c>
      <c r="AO152" s="28">
        <v>2</v>
      </c>
      <c r="AP152" s="28">
        <v>0</v>
      </c>
      <c r="AQ152" s="28">
        <f t="shared" si="39"/>
        <v>197</v>
      </c>
      <c r="AR152" s="28">
        <f t="shared" si="40"/>
        <v>12</v>
      </c>
      <c r="AS152" s="28">
        <f t="shared" si="36"/>
        <v>0.84022708840227089</v>
      </c>
      <c r="AT152" s="28">
        <f t="shared" si="37"/>
        <v>0.94936708860759489</v>
      </c>
      <c r="AU152" s="34">
        <f t="shared" si="38"/>
        <v>7.6996519757310388E-4</v>
      </c>
      <c r="AV152" s="28"/>
      <c r="AW152" s="28"/>
    </row>
    <row r="153" spans="1:49" x14ac:dyDescent="0.25">
      <c r="A153" s="80">
        <v>35</v>
      </c>
      <c r="B153" s="251">
        <v>2</v>
      </c>
      <c r="C153" s="80">
        <v>3</v>
      </c>
      <c r="D153" s="80">
        <v>3</v>
      </c>
      <c r="E153" s="251">
        <v>0</v>
      </c>
      <c r="F153" s="28"/>
      <c r="G153" s="33">
        <v>30</v>
      </c>
      <c r="H153" s="28">
        <v>2</v>
      </c>
      <c r="I153" s="28">
        <v>2</v>
      </c>
      <c r="J153" s="28">
        <v>2</v>
      </c>
      <c r="K153" s="52">
        <v>0</v>
      </c>
      <c r="L153" s="28">
        <v>3</v>
      </c>
      <c r="M153" s="53">
        <f t="shared" si="28"/>
        <v>3</v>
      </c>
      <c r="N153" s="28">
        <f t="shared" si="29"/>
        <v>0</v>
      </c>
      <c r="O153" s="28">
        <f t="shared" si="30"/>
        <v>0.18381243583850237</v>
      </c>
      <c r="P153" s="52">
        <f t="shared" si="31"/>
        <v>0.55143730751550712</v>
      </c>
      <c r="Q153" s="53">
        <f t="shared" si="32"/>
        <v>2.4485626924844928</v>
      </c>
      <c r="R153" s="52">
        <f t="shared" si="33"/>
        <v>-0.60933327717087327</v>
      </c>
      <c r="S153" s="53">
        <f t="shared" si="34"/>
        <v>100</v>
      </c>
      <c r="T153" s="34">
        <f t="shared" si="35"/>
        <v>0.67562571610855271</v>
      </c>
      <c r="U153" s="28"/>
      <c r="V153" s="28"/>
      <c r="W153" s="28"/>
      <c r="X153" s="28"/>
      <c r="Y153" s="28"/>
      <c r="Z153" s="28"/>
      <c r="AA153" s="28"/>
      <c r="AB153" s="28"/>
      <c r="AC153" s="28"/>
      <c r="AD153" s="28"/>
      <c r="AE153" s="28"/>
      <c r="AF153" s="28"/>
      <c r="AG153" s="28"/>
      <c r="AH153" s="28"/>
      <c r="AI153" s="28"/>
      <c r="AJ153" s="28"/>
      <c r="AK153" s="28"/>
      <c r="AL153" s="28"/>
      <c r="AM153" s="28"/>
      <c r="AN153" s="33">
        <v>6.1382654804186677E-2</v>
      </c>
      <c r="AO153" s="28">
        <v>1</v>
      </c>
      <c r="AP153" s="28">
        <v>0</v>
      </c>
      <c r="AQ153" s="28">
        <f t="shared" si="39"/>
        <v>198</v>
      </c>
      <c r="AR153" s="28">
        <f t="shared" si="40"/>
        <v>12</v>
      </c>
      <c r="AS153" s="28">
        <f t="shared" si="36"/>
        <v>0.83941605839416056</v>
      </c>
      <c r="AT153" s="28">
        <f t="shared" si="37"/>
        <v>0.94936708860759489</v>
      </c>
      <c r="AU153" s="34">
        <f t="shared" si="38"/>
        <v>1.5399303951461024E-3</v>
      </c>
      <c r="AV153" s="28"/>
      <c r="AW153" s="28"/>
    </row>
    <row r="154" spans="1:49" x14ac:dyDescent="0.25">
      <c r="A154" s="80">
        <v>53</v>
      </c>
      <c r="B154" s="251">
        <v>2</v>
      </c>
      <c r="C154" s="80">
        <v>2</v>
      </c>
      <c r="D154" s="80">
        <v>1</v>
      </c>
      <c r="E154" s="251">
        <v>0</v>
      </c>
      <c r="F154" s="28"/>
      <c r="G154" s="33">
        <v>30</v>
      </c>
      <c r="H154" s="28">
        <v>2</v>
      </c>
      <c r="I154" s="28">
        <v>2</v>
      </c>
      <c r="J154" s="28">
        <v>3</v>
      </c>
      <c r="K154" s="52">
        <v>1</v>
      </c>
      <c r="L154" s="28">
        <v>5</v>
      </c>
      <c r="M154" s="53">
        <f t="shared" si="28"/>
        <v>6</v>
      </c>
      <c r="N154" s="28">
        <f t="shared" si="29"/>
        <v>0.16666666666666666</v>
      </c>
      <c r="O154" s="28">
        <f t="shared" si="30"/>
        <v>0.14946828572640147</v>
      </c>
      <c r="P154" s="52">
        <f t="shared" si="31"/>
        <v>0.89680971435840884</v>
      </c>
      <c r="Q154" s="53">
        <f t="shared" si="32"/>
        <v>5.1031902856415909</v>
      </c>
      <c r="R154" s="52">
        <f t="shared" si="33"/>
        <v>-2.7101389385947554</v>
      </c>
      <c r="S154" s="53">
        <f t="shared" si="34"/>
        <v>83.333333333333343</v>
      </c>
      <c r="T154" s="34">
        <f t="shared" si="35"/>
        <v>1.3960044840430676E-2</v>
      </c>
      <c r="U154" s="28"/>
      <c r="V154" s="28"/>
      <c r="W154" s="28"/>
      <c r="X154" s="28"/>
      <c r="Y154" s="28"/>
      <c r="Z154" s="28"/>
      <c r="AA154" s="28"/>
      <c r="AB154" s="28"/>
      <c r="AC154" s="28"/>
      <c r="AD154" s="28"/>
      <c r="AE154" s="28"/>
      <c r="AF154" s="28"/>
      <c r="AG154" s="28"/>
      <c r="AH154" s="28"/>
      <c r="AI154" s="28"/>
      <c r="AJ154" s="28"/>
      <c r="AK154" s="28"/>
      <c r="AL154" s="28"/>
      <c r="AM154" s="28"/>
      <c r="AN154" s="33">
        <v>6.1623239013327988E-2</v>
      </c>
      <c r="AO154" s="28">
        <v>2</v>
      </c>
      <c r="AP154" s="28">
        <v>0</v>
      </c>
      <c r="AQ154" s="28">
        <f t="shared" si="39"/>
        <v>200</v>
      </c>
      <c r="AR154" s="28">
        <f t="shared" si="40"/>
        <v>12</v>
      </c>
      <c r="AS154" s="28">
        <f t="shared" si="36"/>
        <v>0.83779399837794</v>
      </c>
      <c r="AT154" s="28">
        <f t="shared" si="37"/>
        <v>0.94936708860759489</v>
      </c>
      <c r="AU154" s="34">
        <f t="shared" si="38"/>
        <v>7.6996519757310388E-4</v>
      </c>
      <c r="AV154" s="28"/>
      <c r="AW154" s="28"/>
    </row>
    <row r="155" spans="1:49" x14ac:dyDescent="0.25">
      <c r="A155" s="80">
        <v>45</v>
      </c>
      <c r="B155" s="251">
        <v>1</v>
      </c>
      <c r="C155" s="80">
        <v>2</v>
      </c>
      <c r="D155" s="80">
        <v>1</v>
      </c>
      <c r="E155" s="251">
        <v>0</v>
      </c>
      <c r="F155" s="28"/>
      <c r="G155" s="33">
        <v>30</v>
      </c>
      <c r="H155" s="28">
        <v>2</v>
      </c>
      <c r="I155" s="28">
        <v>2</v>
      </c>
      <c r="J155" s="28">
        <v>4</v>
      </c>
      <c r="K155" s="52">
        <v>0</v>
      </c>
      <c r="L155" s="28">
        <v>1</v>
      </c>
      <c r="M155" s="53">
        <f t="shared" si="28"/>
        <v>1</v>
      </c>
      <c r="N155" s="28">
        <f t="shared" si="29"/>
        <v>0</v>
      </c>
      <c r="O155" s="28">
        <f t="shared" si="30"/>
        <v>0.12059299636637541</v>
      </c>
      <c r="P155" s="52">
        <f t="shared" si="31"/>
        <v>0.12059299636637541</v>
      </c>
      <c r="Q155" s="53">
        <f t="shared" si="32"/>
        <v>0.87940700363362456</v>
      </c>
      <c r="R155" s="52">
        <f t="shared" si="33"/>
        <v>-0.1285074581624959</v>
      </c>
      <c r="S155" s="53">
        <f t="shared" si="34"/>
        <v>100</v>
      </c>
      <c r="T155" s="34">
        <f t="shared" si="35"/>
        <v>0.13712990215917867</v>
      </c>
      <c r="U155" s="28"/>
      <c r="V155" s="28"/>
      <c r="W155" s="28"/>
      <c r="X155" s="28"/>
      <c r="Y155" s="28"/>
      <c r="Z155" s="28"/>
      <c r="AA155" s="28"/>
      <c r="AB155" s="28"/>
      <c r="AC155" s="28"/>
      <c r="AD155" s="28"/>
      <c r="AE155" s="28"/>
      <c r="AF155" s="28"/>
      <c r="AG155" s="28"/>
      <c r="AH155" s="28"/>
      <c r="AI155" s="28"/>
      <c r="AJ155" s="28"/>
      <c r="AK155" s="28"/>
      <c r="AL155" s="28"/>
      <c r="AM155" s="28"/>
      <c r="AN155" s="33">
        <v>6.1734087715429403E-2</v>
      </c>
      <c r="AO155" s="28">
        <v>1</v>
      </c>
      <c r="AP155" s="28">
        <v>0</v>
      </c>
      <c r="AQ155" s="28">
        <f t="shared" si="39"/>
        <v>201</v>
      </c>
      <c r="AR155" s="28">
        <f t="shared" si="40"/>
        <v>12</v>
      </c>
      <c r="AS155" s="28">
        <f t="shared" si="36"/>
        <v>0.83698296836982966</v>
      </c>
      <c r="AT155" s="28">
        <f t="shared" si="37"/>
        <v>0.94936708860759489</v>
      </c>
      <c r="AU155" s="34">
        <f t="shared" si="38"/>
        <v>7.6996519757299849E-4</v>
      </c>
      <c r="AV155" s="28"/>
      <c r="AW155" s="28"/>
    </row>
    <row r="156" spans="1:49" x14ac:dyDescent="0.25">
      <c r="A156" s="80">
        <v>32</v>
      </c>
      <c r="B156" s="251">
        <v>3</v>
      </c>
      <c r="C156" s="80">
        <v>3</v>
      </c>
      <c r="D156" s="80">
        <v>3</v>
      </c>
      <c r="E156" s="251">
        <v>0</v>
      </c>
      <c r="F156" s="28"/>
      <c r="G156" s="33">
        <v>30</v>
      </c>
      <c r="H156" s="28">
        <v>2</v>
      </c>
      <c r="I156" s="28">
        <v>3</v>
      </c>
      <c r="J156" s="28">
        <v>2</v>
      </c>
      <c r="K156" s="52">
        <v>0</v>
      </c>
      <c r="L156" s="28">
        <v>1</v>
      </c>
      <c r="M156" s="53">
        <f t="shared" si="28"/>
        <v>1</v>
      </c>
      <c r="N156" s="28">
        <f t="shared" si="29"/>
        <v>0</v>
      </c>
      <c r="O156" s="28">
        <f t="shared" si="30"/>
        <v>0.13360710734010645</v>
      </c>
      <c r="P156" s="52">
        <f t="shared" si="31"/>
        <v>0.13360710734010645</v>
      </c>
      <c r="Q156" s="53">
        <f t="shared" si="32"/>
        <v>0.86639289265989361</v>
      </c>
      <c r="R156" s="52">
        <f t="shared" si="33"/>
        <v>-0.14341678663014196</v>
      </c>
      <c r="S156" s="53">
        <f t="shared" si="34"/>
        <v>100</v>
      </c>
      <c r="T156" s="34">
        <f t="shared" si="35"/>
        <v>0.15421076104389803</v>
      </c>
      <c r="U156" s="28"/>
      <c r="V156" s="28"/>
      <c r="W156" s="28"/>
      <c r="X156" s="28"/>
      <c r="Y156" s="28"/>
      <c r="Z156" s="28"/>
      <c r="AA156" s="28"/>
      <c r="AB156" s="28"/>
      <c r="AC156" s="28"/>
      <c r="AD156" s="28"/>
      <c r="AE156" s="28"/>
      <c r="AF156" s="28"/>
      <c r="AG156" s="28"/>
      <c r="AH156" s="28"/>
      <c r="AI156" s="28"/>
      <c r="AJ156" s="28"/>
      <c r="AK156" s="28"/>
      <c r="AL156" s="28"/>
      <c r="AM156" s="28"/>
      <c r="AN156" s="33">
        <v>6.1853083431566203E-2</v>
      </c>
      <c r="AO156" s="28">
        <v>1</v>
      </c>
      <c r="AP156" s="28">
        <v>0</v>
      </c>
      <c r="AQ156" s="28">
        <f t="shared" si="39"/>
        <v>202</v>
      </c>
      <c r="AR156" s="28">
        <f t="shared" si="40"/>
        <v>12</v>
      </c>
      <c r="AS156" s="28">
        <f t="shared" si="36"/>
        <v>0.83617193836171944</v>
      </c>
      <c r="AT156" s="28">
        <f t="shared" si="37"/>
        <v>0.94936708860759489</v>
      </c>
      <c r="AU156" s="34">
        <f t="shared" si="38"/>
        <v>7.6996519757310388E-4</v>
      </c>
      <c r="AV156" s="28"/>
      <c r="AW156" s="28"/>
    </row>
    <row r="157" spans="1:49" x14ac:dyDescent="0.25">
      <c r="A157" s="80">
        <v>29</v>
      </c>
      <c r="B157" s="251">
        <v>2</v>
      </c>
      <c r="C157" s="80">
        <v>2</v>
      </c>
      <c r="D157" s="80">
        <v>3</v>
      </c>
      <c r="E157" s="251">
        <v>0</v>
      </c>
      <c r="F157" s="28"/>
      <c r="G157" s="33">
        <v>30</v>
      </c>
      <c r="H157" s="28">
        <v>2</v>
      </c>
      <c r="I157" s="28">
        <v>3</v>
      </c>
      <c r="J157" s="28">
        <v>3</v>
      </c>
      <c r="K157" s="52">
        <v>0</v>
      </c>
      <c r="L157" s="28">
        <v>4</v>
      </c>
      <c r="M157" s="53">
        <f t="shared" si="28"/>
        <v>4</v>
      </c>
      <c r="N157" s="28">
        <f t="shared" si="29"/>
        <v>0</v>
      </c>
      <c r="O157" s="28">
        <f t="shared" si="30"/>
        <v>0.10740902988546219</v>
      </c>
      <c r="P157" s="52">
        <f t="shared" si="31"/>
        <v>0.42963611954184877</v>
      </c>
      <c r="Q157" s="53">
        <f t="shared" si="32"/>
        <v>3.5703638804581512</v>
      </c>
      <c r="R157" s="52">
        <f t="shared" si="33"/>
        <v>-0.45450737289350035</v>
      </c>
      <c r="S157" s="53">
        <f t="shared" si="34"/>
        <v>100</v>
      </c>
      <c r="T157" s="34">
        <f t="shared" si="35"/>
        <v>0.48133594661697909</v>
      </c>
      <c r="U157" s="28"/>
      <c r="V157" s="28"/>
      <c r="W157" s="28"/>
      <c r="X157" s="28"/>
      <c r="Y157" s="28"/>
      <c r="Z157" s="28"/>
      <c r="AA157" s="28"/>
      <c r="AB157" s="28"/>
      <c r="AC157" s="28"/>
      <c r="AD157" s="28"/>
      <c r="AE157" s="28"/>
      <c r="AF157" s="28"/>
      <c r="AG157" s="28"/>
      <c r="AH157" s="28"/>
      <c r="AI157" s="28"/>
      <c r="AJ157" s="28"/>
      <c r="AK157" s="28"/>
      <c r="AL157" s="28"/>
      <c r="AM157" s="28"/>
      <c r="AN157" s="33">
        <v>6.2207031177306277E-2</v>
      </c>
      <c r="AO157" s="28">
        <v>1</v>
      </c>
      <c r="AP157" s="28">
        <v>0</v>
      </c>
      <c r="AQ157" s="28">
        <f t="shared" si="39"/>
        <v>203</v>
      </c>
      <c r="AR157" s="28">
        <f t="shared" si="40"/>
        <v>12</v>
      </c>
      <c r="AS157" s="28">
        <f t="shared" si="36"/>
        <v>0.8353609083536091</v>
      </c>
      <c r="AT157" s="28">
        <f t="shared" si="37"/>
        <v>0.94936708860759489</v>
      </c>
      <c r="AU157" s="34">
        <f t="shared" si="38"/>
        <v>7.6996519757310388E-4</v>
      </c>
      <c r="AV157" s="28"/>
      <c r="AW157" s="28"/>
    </row>
    <row r="158" spans="1:49" x14ac:dyDescent="0.25">
      <c r="A158" s="80">
        <v>51</v>
      </c>
      <c r="B158" s="251">
        <v>2</v>
      </c>
      <c r="C158" s="80">
        <v>2</v>
      </c>
      <c r="D158" s="80">
        <v>3</v>
      </c>
      <c r="E158" s="251">
        <v>0</v>
      </c>
      <c r="F158" s="28"/>
      <c r="G158" s="33">
        <v>30</v>
      </c>
      <c r="H158" s="28">
        <v>3</v>
      </c>
      <c r="I158" s="28">
        <v>1</v>
      </c>
      <c r="J158" s="28">
        <v>2</v>
      </c>
      <c r="K158" s="52">
        <v>1</v>
      </c>
      <c r="L158" s="28">
        <v>2</v>
      </c>
      <c r="M158" s="53">
        <f t="shared" si="28"/>
        <v>3</v>
      </c>
      <c r="N158" s="28">
        <f t="shared" si="29"/>
        <v>0.33333333333333331</v>
      </c>
      <c r="O158" s="28">
        <f t="shared" si="30"/>
        <v>0.36964466384480632</v>
      </c>
      <c r="P158" s="52">
        <f t="shared" si="31"/>
        <v>1.108933991534419</v>
      </c>
      <c r="Q158" s="53">
        <f t="shared" si="32"/>
        <v>1.891066008465581</v>
      </c>
      <c r="R158" s="52">
        <f t="shared" si="33"/>
        <v>-1.9181562886918209</v>
      </c>
      <c r="S158" s="53">
        <f t="shared" si="34"/>
        <v>33.333333333333329</v>
      </c>
      <c r="T158" s="34">
        <f t="shared" si="35"/>
        <v>1.6976013229199914E-2</v>
      </c>
      <c r="U158" s="28"/>
      <c r="V158" s="28"/>
      <c r="W158" s="28"/>
      <c r="X158" s="28"/>
      <c r="Y158" s="28"/>
      <c r="Z158" s="28"/>
      <c r="AA158" s="28"/>
      <c r="AB158" s="28"/>
      <c r="AC158" s="28"/>
      <c r="AD158" s="28"/>
      <c r="AE158" s="28"/>
      <c r="AF158" s="28"/>
      <c r="AG158" s="28"/>
      <c r="AH158" s="28"/>
      <c r="AI158" s="28"/>
      <c r="AJ158" s="28"/>
      <c r="AK158" s="28"/>
      <c r="AL158" s="28"/>
      <c r="AM158" s="28"/>
      <c r="AN158" s="33">
        <v>6.2326877959872663E-2</v>
      </c>
      <c r="AO158" s="28">
        <v>1</v>
      </c>
      <c r="AP158" s="28">
        <v>0</v>
      </c>
      <c r="AQ158" s="28">
        <f t="shared" si="39"/>
        <v>204</v>
      </c>
      <c r="AR158" s="28">
        <f t="shared" si="40"/>
        <v>12</v>
      </c>
      <c r="AS158" s="28">
        <f t="shared" si="36"/>
        <v>0.83454987834549876</v>
      </c>
      <c r="AT158" s="28">
        <f t="shared" si="37"/>
        <v>0.94936708860759489</v>
      </c>
      <c r="AU158" s="34">
        <f t="shared" si="38"/>
        <v>7.6996519757310388E-4</v>
      </c>
      <c r="AV158" s="28"/>
      <c r="AW158" s="28"/>
    </row>
    <row r="159" spans="1:49" x14ac:dyDescent="0.25">
      <c r="A159" s="80">
        <v>58</v>
      </c>
      <c r="B159" s="251">
        <v>2</v>
      </c>
      <c r="C159" s="80">
        <v>1</v>
      </c>
      <c r="D159" s="80">
        <v>2</v>
      </c>
      <c r="E159" s="251">
        <v>0</v>
      </c>
      <c r="F159" s="28"/>
      <c r="G159" s="33">
        <v>30</v>
      </c>
      <c r="H159" s="28">
        <v>3</v>
      </c>
      <c r="I159" s="28">
        <v>1</v>
      </c>
      <c r="J159" s="28">
        <v>3</v>
      </c>
      <c r="K159" s="52">
        <v>3</v>
      </c>
      <c r="L159" s="28">
        <v>4</v>
      </c>
      <c r="M159" s="53">
        <f t="shared" si="28"/>
        <v>7</v>
      </c>
      <c r="N159" s="28">
        <f t="shared" si="29"/>
        <v>0.42857142857142855</v>
      </c>
      <c r="O159" s="28">
        <f t="shared" si="30"/>
        <v>0.31393408709799686</v>
      </c>
      <c r="P159" s="52">
        <f t="shared" si="31"/>
        <v>2.1975386096859779</v>
      </c>
      <c r="Q159" s="53">
        <f t="shared" si="32"/>
        <v>4.8024613903140221</v>
      </c>
      <c r="R159" s="52">
        <f t="shared" si="33"/>
        <v>-4.9828429781260697</v>
      </c>
      <c r="S159" s="53">
        <f t="shared" si="34"/>
        <v>42.857142857142854</v>
      </c>
      <c r="T159" s="34">
        <f t="shared" si="35"/>
        <v>0.42711609344234208</v>
      </c>
      <c r="U159" s="28"/>
      <c r="V159" s="28"/>
      <c r="W159" s="28"/>
      <c r="X159" s="28"/>
      <c r="Y159" s="28"/>
      <c r="Z159" s="28"/>
      <c r="AA159" s="28"/>
      <c r="AB159" s="28"/>
      <c r="AC159" s="28"/>
      <c r="AD159" s="28"/>
      <c r="AE159" s="28"/>
      <c r="AF159" s="28"/>
      <c r="AG159" s="28"/>
      <c r="AH159" s="28"/>
      <c r="AI159" s="28"/>
      <c r="AJ159" s="28"/>
      <c r="AK159" s="28"/>
      <c r="AL159" s="28"/>
      <c r="AM159" s="28"/>
      <c r="AN159" s="33">
        <v>6.2570916266939086E-2</v>
      </c>
      <c r="AO159" s="28">
        <v>1</v>
      </c>
      <c r="AP159" s="28">
        <v>1</v>
      </c>
      <c r="AQ159" s="28">
        <f t="shared" si="39"/>
        <v>205</v>
      </c>
      <c r="AR159" s="28">
        <f t="shared" si="40"/>
        <v>13</v>
      </c>
      <c r="AS159" s="28">
        <f t="shared" si="36"/>
        <v>0.83373884833738843</v>
      </c>
      <c r="AT159" s="28">
        <f t="shared" si="37"/>
        <v>0.94514767932489452</v>
      </c>
      <c r="AU159" s="34">
        <f t="shared" si="38"/>
        <v>7.6654313002822957E-4</v>
      </c>
      <c r="AV159" s="28"/>
      <c r="AW159" s="28"/>
    </row>
    <row r="160" spans="1:49" x14ac:dyDescent="0.25">
      <c r="A160" s="80">
        <v>40</v>
      </c>
      <c r="B160" s="251">
        <v>2</v>
      </c>
      <c r="C160" s="80">
        <v>3</v>
      </c>
      <c r="D160" s="80">
        <v>2</v>
      </c>
      <c r="E160" s="251">
        <v>0</v>
      </c>
      <c r="F160" s="28"/>
      <c r="G160" s="33">
        <v>30</v>
      </c>
      <c r="H160" s="28">
        <v>3</v>
      </c>
      <c r="I160" s="28">
        <v>2</v>
      </c>
      <c r="J160" s="28">
        <v>2</v>
      </c>
      <c r="K160" s="52">
        <v>1</v>
      </c>
      <c r="L160" s="28">
        <v>1</v>
      </c>
      <c r="M160" s="53">
        <f t="shared" si="28"/>
        <v>2</v>
      </c>
      <c r="N160" s="28">
        <f t="shared" si="29"/>
        <v>0.5</v>
      </c>
      <c r="O160" s="28">
        <f t="shared" si="30"/>
        <v>0.28649911615257845</v>
      </c>
      <c r="P160" s="52">
        <f t="shared" si="31"/>
        <v>0.5729982323051569</v>
      </c>
      <c r="Q160" s="53">
        <f t="shared" si="32"/>
        <v>1.427001767694843</v>
      </c>
      <c r="R160" s="52">
        <f t="shared" si="33"/>
        <v>-1.5875914311313748</v>
      </c>
      <c r="S160" s="53">
        <f t="shared" si="34"/>
        <v>50</v>
      </c>
      <c r="T160" s="34">
        <f t="shared" si="35"/>
        <v>0.44597606186471128</v>
      </c>
      <c r="U160" s="28"/>
      <c r="V160" s="28"/>
      <c r="W160" s="28"/>
      <c r="X160" s="28"/>
      <c r="Y160" s="28"/>
      <c r="Z160" s="28"/>
      <c r="AA160" s="28"/>
      <c r="AB160" s="28"/>
      <c r="AC160" s="28"/>
      <c r="AD160" s="28"/>
      <c r="AE160" s="28"/>
      <c r="AF160" s="28"/>
      <c r="AG160" s="28"/>
      <c r="AH160" s="28"/>
      <c r="AI160" s="28"/>
      <c r="AJ160" s="28"/>
      <c r="AK160" s="28"/>
      <c r="AL160" s="28"/>
      <c r="AM160" s="28"/>
      <c r="AN160" s="33">
        <v>6.2731828814026142E-2</v>
      </c>
      <c r="AO160" s="28">
        <v>1</v>
      </c>
      <c r="AP160" s="28">
        <v>0</v>
      </c>
      <c r="AQ160" s="28">
        <f t="shared" si="39"/>
        <v>206</v>
      </c>
      <c r="AR160" s="28">
        <f t="shared" si="40"/>
        <v>13</v>
      </c>
      <c r="AS160" s="28">
        <f t="shared" si="36"/>
        <v>0.8329278183292782</v>
      </c>
      <c r="AT160" s="28">
        <f t="shared" si="37"/>
        <v>0.94514767932489452</v>
      </c>
      <c r="AU160" s="34">
        <f t="shared" si="38"/>
        <v>7.6654313002833452E-4</v>
      </c>
      <c r="AV160" s="28"/>
      <c r="AW160" s="28"/>
    </row>
    <row r="161" spans="1:49" x14ac:dyDescent="0.25">
      <c r="A161" s="80">
        <v>34</v>
      </c>
      <c r="B161" s="251">
        <v>2</v>
      </c>
      <c r="C161" s="80">
        <v>1</v>
      </c>
      <c r="D161" s="80">
        <v>3</v>
      </c>
      <c r="E161" s="251">
        <v>0</v>
      </c>
      <c r="F161" s="28"/>
      <c r="G161" s="33">
        <v>30</v>
      </c>
      <c r="H161" s="28">
        <v>3</v>
      </c>
      <c r="I161" s="28">
        <v>2</v>
      </c>
      <c r="J161" s="28">
        <v>3</v>
      </c>
      <c r="K161" s="52">
        <v>0</v>
      </c>
      <c r="L161" s="28">
        <v>4</v>
      </c>
      <c r="M161" s="53">
        <f t="shared" si="28"/>
        <v>4</v>
      </c>
      <c r="N161" s="28">
        <f t="shared" si="29"/>
        <v>0</v>
      </c>
      <c r="O161" s="28">
        <f t="shared" si="30"/>
        <v>0.23857692208135411</v>
      </c>
      <c r="P161" s="52">
        <f t="shared" si="31"/>
        <v>0.95430768832541646</v>
      </c>
      <c r="Q161" s="53">
        <f t="shared" si="32"/>
        <v>3.0456923116745838</v>
      </c>
      <c r="R161" s="52">
        <f t="shared" si="33"/>
        <v>-1.0902645025783073</v>
      </c>
      <c r="S161" s="53">
        <f t="shared" si="34"/>
        <v>0</v>
      </c>
      <c r="T161" s="34">
        <f t="shared" si="35"/>
        <v>1.2533212034156116</v>
      </c>
      <c r="U161" s="28"/>
      <c r="V161" s="28"/>
      <c r="W161" s="28"/>
      <c r="X161" s="28"/>
      <c r="Y161" s="28"/>
      <c r="Z161" s="28"/>
      <c r="AA161" s="28"/>
      <c r="AB161" s="28"/>
      <c r="AC161" s="28"/>
      <c r="AD161" s="28"/>
      <c r="AE161" s="28"/>
      <c r="AF161" s="28"/>
      <c r="AG161" s="28"/>
      <c r="AH161" s="28"/>
      <c r="AI161" s="28"/>
      <c r="AJ161" s="28"/>
      <c r="AK161" s="28"/>
      <c r="AL161" s="28"/>
      <c r="AM161" s="28"/>
      <c r="AN161" s="33">
        <v>6.2864414691293877E-2</v>
      </c>
      <c r="AO161" s="28">
        <v>1</v>
      </c>
      <c r="AP161" s="28">
        <v>0</v>
      </c>
      <c r="AQ161" s="28">
        <f t="shared" si="39"/>
        <v>207</v>
      </c>
      <c r="AR161" s="28">
        <f t="shared" si="40"/>
        <v>13</v>
      </c>
      <c r="AS161" s="28">
        <f t="shared" si="36"/>
        <v>0.83211678832116787</v>
      </c>
      <c r="AT161" s="28">
        <f t="shared" si="37"/>
        <v>0.94514767932489452</v>
      </c>
      <c r="AU161" s="34">
        <f t="shared" si="38"/>
        <v>7.6654313002822957E-4</v>
      </c>
      <c r="AV161" s="28"/>
      <c r="AW161" s="28"/>
    </row>
    <row r="162" spans="1:49" x14ac:dyDescent="0.25">
      <c r="A162" s="80">
        <v>22</v>
      </c>
      <c r="B162" s="251">
        <v>2</v>
      </c>
      <c r="C162" s="80">
        <v>1</v>
      </c>
      <c r="D162" s="80">
        <v>3</v>
      </c>
      <c r="E162" s="251">
        <v>0</v>
      </c>
      <c r="F162" s="28"/>
      <c r="G162" s="33">
        <v>30</v>
      </c>
      <c r="H162" s="28">
        <v>3</v>
      </c>
      <c r="I162" s="28">
        <v>3</v>
      </c>
      <c r="J162" s="28">
        <v>3</v>
      </c>
      <c r="K162" s="52">
        <v>0</v>
      </c>
      <c r="L162" s="28">
        <v>2</v>
      </c>
      <c r="M162" s="53">
        <f t="shared" si="28"/>
        <v>2</v>
      </c>
      <c r="N162" s="28">
        <f t="shared" si="29"/>
        <v>0</v>
      </c>
      <c r="O162" s="28">
        <f t="shared" si="30"/>
        <v>0.17665100715297327</v>
      </c>
      <c r="P162" s="52">
        <f t="shared" si="31"/>
        <v>0.35330201430594654</v>
      </c>
      <c r="Q162" s="53">
        <f t="shared" si="32"/>
        <v>1.6466979856940536</v>
      </c>
      <c r="R162" s="52">
        <f t="shared" si="33"/>
        <v>-0.38875023711367179</v>
      </c>
      <c r="S162" s="53">
        <f t="shared" si="34"/>
        <v>100</v>
      </c>
      <c r="T162" s="34">
        <f t="shared" si="35"/>
        <v>0.42910359686513622</v>
      </c>
      <c r="U162" s="28"/>
      <c r="V162" s="28"/>
      <c r="W162" s="28"/>
      <c r="X162" s="28"/>
      <c r="Y162" s="28"/>
      <c r="Z162" s="28"/>
      <c r="AA162" s="28"/>
      <c r="AB162" s="28"/>
      <c r="AC162" s="28"/>
      <c r="AD162" s="28"/>
      <c r="AE162" s="28"/>
      <c r="AF162" s="28"/>
      <c r="AG162" s="28"/>
      <c r="AH162" s="28"/>
      <c r="AI162" s="28"/>
      <c r="AJ162" s="28"/>
      <c r="AK162" s="28"/>
      <c r="AL162" s="28"/>
      <c r="AM162" s="28"/>
      <c r="AN162" s="33">
        <v>6.3223759659050693E-2</v>
      </c>
      <c r="AO162" s="28">
        <v>1</v>
      </c>
      <c r="AP162" s="28">
        <v>0</v>
      </c>
      <c r="AQ162" s="28">
        <f t="shared" si="39"/>
        <v>208</v>
      </c>
      <c r="AR162" s="28">
        <f t="shared" si="40"/>
        <v>13</v>
      </c>
      <c r="AS162" s="28">
        <f t="shared" si="36"/>
        <v>0.83130575831305764</v>
      </c>
      <c r="AT162" s="28">
        <f t="shared" si="37"/>
        <v>0.94514767932489452</v>
      </c>
      <c r="AU162" s="34">
        <f t="shared" si="38"/>
        <v>7.6654313002833452E-4</v>
      </c>
      <c r="AV162" s="28"/>
      <c r="AW162" s="28"/>
    </row>
    <row r="163" spans="1:49" x14ac:dyDescent="0.25">
      <c r="A163" s="80">
        <v>27</v>
      </c>
      <c r="B163" s="251">
        <v>1</v>
      </c>
      <c r="C163" s="80">
        <v>1</v>
      </c>
      <c r="D163" s="80">
        <v>1</v>
      </c>
      <c r="E163" s="251">
        <v>0</v>
      </c>
      <c r="F163" s="28"/>
      <c r="G163" s="33">
        <v>31</v>
      </c>
      <c r="H163" s="28">
        <v>1</v>
      </c>
      <c r="I163" s="28">
        <v>1</v>
      </c>
      <c r="J163" s="28">
        <v>1</v>
      </c>
      <c r="K163" s="52">
        <v>0</v>
      </c>
      <c r="L163" s="28">
        <v>1</v>
      </c>
      <c r="M163" s="53">
        <f t="shared" si="28"/>
        <v>1</v>
      </c>
      <c r="N163" s="28">
        <f t="shared" si="29"/>
        <v>0</v>
      </c>
      <c r="O163" s="28">
        <f t="shared" si="30"/>
        <v>0.18700330483344693</v>
      </c>
      <c r="P163" s="52">
        <f t="shared" si="31"/>
        <v>0.18700330483344693</v>
      </c>
      <c r="Q163" s="53">
        <f t="shared" si="32"/>
        <v>0.81299669516655304</v>
      </c>
      <c r="R163" s="52">
        <f t="shared" si="33"/>
        <v>-0.20702823442837814</v>
      </c>
      <c r="S163" s="53">
        <f t="shared" si="34"/>
        <v>100</v>
      </c>
      <c r="T163" s="34">
        <f t="shared" si="35"/>
        <v>0.2300173001258472</v>
      </c>
      <c r="U163" s="28"/>
      <c r="V163" s="28"/>
      <c r="W163" s="28"/>
      <c r="X163" s="28"/>
      <c r="Y163" s="28"/>
      <c r="Z163" s="28"/>
      <c r="AA163" s="28"/>
      <c r="AB163" s="28"/>
      <c r="AC163" s="28"/>
      <c r="AD163" s="28"/>
      <c r="AE163" s="28"/>
      <c r="AF163" s="28"/>
      <c r="AG163" s="28"/>
      <c r="AH163" s="28"/>
      <c r="AI163" s="28"/>
      <c r="AJ163" s="28"/>
      <c r="AK163" s="28"/>
      <c r="AL163" s="28"/>
      <c r="AM163" s="28"/>
      <c r="AN163" s="33">
        <v>6.3337293073556247E-2</v>
      </c>
      <c r="AO163" s="28">
        <v>1</v>
      </c>
      <c r="AP163" s="28">
        <v>0</v>
      </c>
      <c r="AQ163" s="28">
        <f t="shared" si="39"/>
        <v>209</v>
      </c>
      <c r="AR163" s="28">
        <f t="shared" si="40"/>
        <v>13</v>
      </c>
      <c r="AS163" s="28">
        <f t="shared" si="36"/>
        <v>0.83049472830494731</v>
      </c>
      <c r="AT163" s="28">
        <f t="shared" si="37"/>
        <v>0.94514767932489452</v>
      </c>
      <c r="AU163" s="34">
        <f t="shared" si="38"/>
        <v>7.6654313002833452E-4</v>
      </c>
      <c r="AV163" s="28"/>
      <c r="AW163" s="28"/>
    </row>
    <row r="164" spans="1:49" x14ac:dyDescent="0.25">
      <c r="A164" s="80">
        <v>28</v>
      </c>
      <c r="B164" s="251">
        <v>2</v>
      </c>
      <c r="C164" s="80">
        <v>1</v>
      </c>
      <c r="D164" s="80">
        <v>1</v>
      </c>
      <c r="E164" s="251">
        <v>0</v>
      </c>
      <c r="F164" s="28"/>
      <c r="G164" s="33">
        <v>31</v>
      </c>
      <c r="H164" s="28">
        <v>1</v>
      </c>
      <c r="I164" s="28">
        <v>1</v>
      </c>
      <c r="J164" s="28">
        <v>2</v>
      </c>
      <c r="K164" s="52">
        <v>0</v>
      </c>
      <c r="L164" s="28">
        <v>3</v>
      </c>
      <c r="M164" s="53">
        <f t="shared" si="28"/>
        <v>3</v>
      </c>
      <c r="N164" s="28">
        <f t="shared" si="29"/>
        <v>0</v>
      </c>
      <c r="O164" s="28">
        <f t="shared" si="30"/>
        <v>0.15217411896295563</v>
      </c>
      <c r="P164" s="52">
        <f t="shared" si="31"/>
        <v>0.45652235688886689</v>
      </c>
      <c r="Q164" s="53">
        <f t="shared" si="32"/>
        <v>2.543477643111133</v>
      </c>
      <c r="R164" s="52">
        <f t="shared" si="33"/>
        <v>-0.4952399797165849</v>
      </c>
      <c r="S164" s="53">
        <f t="shared" si="34"/>
        <v>100</v>
      </c>
      <c r="T164" s="34">
        <f t="shared" si="35"/>
        <v>0.5384623978811045</v>
      </c>
      <c r="U164" s="28"/>
      <c r="V164" s="28"/>
      <c r="W164" s="28"/>
      <c r="X164" s="28"/>
      <c r="Y164" s="28"/>
      <c r="Z164" s="28"/>
      <c r="AA164" s="28"/>
      <c r="AB164" s="28"/>
      <c r="AC164" s="28"/>
      <c r="AD164" s="28"/>
      <c r="AE164" s="28"/>
      <c r="AF164" s="28"/>
      <c r="AG164" s="28"/>
      <c r="AH164" s="28"/>
      <c r="AI164" s="28"/>
      <c r="AJ164" s="28"/>
      <c r="AK164" s="28"/>
      <c r="AL164" s="28"/>
      <c r="AM164" s="28"/>
      <c r="AN164" s="33">
        <v>6.3345432937425422E-2</v>
      </c>
      <c r="AO164" s="28">
        <v>1</v>
      </c>
      <c r="AP164" s="28">
        <v>0</v>
      </c>
      <c r="AQ164" s="28">
        <f t="shared" si="39"/>
        <v>210</v>
      </c>
      <c r="AR164" s="28">
        <f t="shared" si="40"/>
        <v>13</v>
      </c>
      <c r="AS164" s="28">
        <f t="shared" si="36"/>
        <v>0.82968369829683697</v>
      </c>
      <c r="AT164" s="28">
        <f t="shared" si="37"/>
        <v>0.94514767932489452</v>
      </c>
      <c r="AU164" s="34">
        <f t="shared" si="38"/>
        <v>1.5330862600565641E-3</v>
      </c>
      <c r="AV164" s="28"/>
      <c r="AW164" s="28"/>
    </row>
    <row r="165" spans="1:49" x14ac:dyDescent="0.25">
      <c r="A165" s="80">
        <v>57</v>
      </c>
      <c r="B165" s="251">
        <v>1</v>
      </c>
      <c r="C165" s="80">
        <v>3</v>
      </c>
      <c r="D165" s="80">
        <v>1</v>
      </c>
      <c r="E165" s="251">
        <v>0</v>
      </c>
      <c r="F165" s="28"/>
      <c r="G165" s="33">
        <v>31</v>
      </c>
      <c r="H165" s="28">
        <v>1</v>
      </c>
      <c r="I165" s="28">
        <v>1</v>
      </c>
      <c r="J165" s="28">
        <v>3</v>
      </c>
      <c r="K165" s="52">
        <v>0</v>
      </c>
      <c r="L165" s="28">
        <v>1</v>
      </c>
      <c r="M165" s="53">
        <f t="shared" si="28"/>
        <v>1</v>
      </c>
      <c r="N165" s="28">
        <f t="shared" si="29"/>
        <v>0</v>
      </c>
      <c r="O165" s="28">
        <f t="shared" si="30"/>
        <v>0.12285160229705248</v>
      </c>
      <c r="P165" s="52">
        <f t="shared" si="31"/>
        <v>0.12285160229705248</v>
      </c>
      <c r="Q165" s="53">
        <f t="shared" si="32"/>
        <v>0.8771483977029475</v>
      </c>
      <c r="R165" s="52">
        <f t="shared" si="33"/>
        <v>-0.13107909031676029</v>
      </c>
      <c r="S165" s="53">
        <f t="shared" si="34"/>
        <v>100</v>
      </c>
      <c r="T165" s="34">
        <f t="shared" si="35"/>
        <v>0.1400579452904126</v>
      </c>
      <c r="U165" s="28"/>
      <c r="V165" s="28"/>
      <c r="W165" s="28"/>
      <c r="X165" s="28"/>
      <c r="Y165" s="28"/>
      <c r="Z165" s="28"/>
      <c r="AA165" s="28"/>
      <c r="AB165" s="28"/>
      <c r="AC165" s="28"/>
      <c r="AD165" s="28"/>
      <c r="AE165" s="28"/>
      <c r="AF165" s="28"/>
      <c r="AG165" s="28"/>
      <c r="AH165" s="28"/>
      <c r="AI165" s="28"/>
      <c r="AJ165" s="28"/>
      <c r="AK165" s="28"/>
      <c r="AL165" s="28"/>
      <c r="AM165" s="28"/>
      <c r="AN165" s="33">
        <v>6.3459170044259744E-2</v>
      </c>
      <c r="AO165" s="28">
        <v>2</v>
      </c>
      <c r="AP165" s="28">
        <v>0</v>
      </c>
      <c r="AQ165" s="28">
        <f t="shared" si="39"/>
        <v>212</v>
      </c>
      <c r="AR165" s="28">
        <f t="shared" si="40"/>
        <v>13</v>
      </c>
      <c r="AS165" s="28">
        <f t="shared" si="36"/>
        <v>0.82806163828061641</v>
      </c>
      <c r="AT165" s="28">
        <f t="shared" si="37"/>
        <v>0.94514767932489452</v>
      </c>
      <c r="AU165" s="34">
        <f t="shared" si="38"/>
        <v>7.6654313002833452E-4</v>
      </c>
      <c r="AV165" s="28"/>
      <c r="AW165" s="28"/>
    </row>
    <row r="166" spans="1:49" x14ac:dyDescent="0.25">
      <c r="A166" s="80">
        <v>27</v>
      </c>
      <c r="B166" s="251">
        <v>1</v>
      </c>
      <c r="C166" s="80">
        <v>1</v>
      </c>
      <c r="D166" s="80">
        <v>2</v>
      </c>
      <c r="E166" s="251">
        <v>0</v>
      </c>
      <c r="F166" s="28"/>
      <c r="G166" s="33">
        <v>31</v>
      </c>
      <c r="H166" s="28">
        <v>1</v>
      </c>
      <c r="I166" s="28">
        <v>1</v>
      </c>
      <c r="J166" s="28">
        <v>4</v>
      </c>
      <c r="K166" s="52">
        <v>0</v>
      </c>
      <c r="L166" s="28">
        <v>1</v>
      </c>
      <c r="M166" s="53">
        <f t="shared" si="28"/>
        <v>1</v>
      </c>
      <c r="N166" s="28">
        <f t="shared" si="29"/>
        <v>0</v>
      </c>
      <c r="O166" s="28">
        <f t="shared" si="30"/>
        <v>9.8522672507709491E-2</v>
      </c>
      <c r="P166" s="52">
        <f t="shared" si="31"/>
        <v>9.8522672507709491E-2</v>
      </c>
      <c r="Q166" s="53">
        <f t="shared" si="32"/>
        <v>0.90147732749229048</v>
      </c>
      <c r="R166" s="52">
        <f t="shared" si="33"/>
        <v>-0.10372038641399343</v>
      </c>
      <c r="S166" s="53">
        <f t="shared" si="34"/>
        <v>100</v>
      </c>
      <c r="T166" s="34">
        <f t="shared" si="35"/>
        <v>0.10929023892567288</v>
      </c>
      <c r="U166" s="28"/>
      <c r="V166" s="28"/>
      <c r="W166" s="28"/>
      <c r="X166" s="28"/>
      <c r="Y166" s="28"/>
      <c r="Z166" s="28"/>
      <c r="AA166" s="28"/>
      <c r="AB166" s="28"/>
      <c r="AC166" s="28"/>
      <c r="AD166" s="28"/>
      <c r="AE166" s="28"/>
      <c r="AF166" s="28"/>
      <c r="AG166" s="28"/>
      <c r="AH166" s="28"/>
      <c r="AI166" s="28"/>
      <c r="AJ166" s="28"/>
      <c r="AK166" s="28"/>
      <c r="AL166" s="28"/>
      <c r="AM166" s="28"/>
      <c r="AN166" s="33">
        <v>6.3821683214972336E-2</v>
      </c>
      <c r="AO166" s="28">
        <v>1</v>
      </c>
      <c r="AP166" s="28">
        <v>0</v>
      </c>
      <c r="AQ166" s="28">
        <f t="shared" si="39"/>
        <v>213</v>
      </c>
      <c r="AR166" s="28">
        <f t="shared" si="40"/>
        <v>13</v>
      </c>
      <c r="AS166" s="28">
        <f t="shared" si="36"/>
        <v>0.82725060827250607</v>
      </c>
      <c r="AT166" s="28">
        <f t="shared" si="37"/>
        <v>0.94514767932489452</v>
      </c>
      <c r="AU166" s="34">
        <f t="shared" si="38"/>
        <v>7.6654313002822957E-4</v>
      </c>
      <c r="AV166" s="28"/>
      <c r="AW166" s="28"/>
    </row>
    <row r="167" spans="1:49" x14ac:dyDescent="0.25">
      <c r="A167" s="80">
        <v>50</v>
      </c>
      <c r="B167" s="251">
        <v>3</v>
      </c>
      <c r="C167" s="80">
        <v>5</v>
      </c>
      <c r="D167" s="80">
        <v>3</v>
      </c>
      <c r="E167" s="251">
        <v>0</v>
      </c>
      <c r="F167" s="28"/>
      <c r="G167" s="33">
        <v>31</v>
      </c>
      <c r="H167" s="28">
        <v>1</v>
      </c>
      <c r="I167" s="28">
        <v>2</v>
      </c>
      <c r="J167" s="28">
        <v>1</v>
      </c>
      <c r="K167" s="52">
        <v>1</v>
      </c>
      <c r="L167" s="28">
        <v>0</v>
      </c>
      <c r="M167" s="53">
        <f t="shared" si="28"/>
        <v>1</v>
      </c>
      <c r="N167" s="28">
        <f t="shared" si="29"/>
        <v>1</v>
      </c>
      <c r="O167" s="28">
        <f t="shared" si="30"/>
        <v>0.13607174195959831</v>
      </c>
      <c r="P167" s="52">
        <f t="shared" si="31"/>
        <v>0.13607174195959831</v>
      </c>
      <c r="Q167" s="53">
        <f t="shared" si="32"/>
        <v>0.86392825804040174</v>
      </c>
      <c r="R167" s="52">
        <f t="shared" si="33"/>
        <v>-1.9945730179240884</v>
      </c>
      <c r="S167" s="53">
        <f t="shared" si="34"/>
        <v>0</v>
      </c>
      <c r="T167" s="34">
        <f t="shared" si="35"/>
        <v>6.3490644390876891</v>
      </c>
      <c r="U167" s="28"/>
      <c r="V167" s="28"/>
      <c r="W167" s="28"/>
      <c r="X167" s="28"/>
      <c r="Y167" s="28"/>
      <c r="Z167" s="28"/>
      <c r="AA167" s="28"/>
      <c r="AB167" s="28"/>
      <c r="AC167" s="28"/>
      <c r="AD167" s="28"/>
      <c r="AE167" s="28"/>
      <c r="AF167" s="28"/>
      <c r="AG167" s="28"/>
      <c r="AH167" s="28"/>
      <c r="AI167" s="28"/>
      <c r="AJ167" s="28"/>
      <c r="AK167" s="28"/>
      <c r="AL167" s="28"/>
      <c r="AM167" s="28"/>
      <c r="AN167" s="33">
        <v>6.4494956358716229E-2</v>
      </c>
      <c r="AO167" s="28">
        <v>1</v>
      </c>
      <c r="AP167" s="28">
        <v>0</v>
      </c>
      <c r="AQ167" s="28">
        <f t="shared" si="39"/>
        <v>214</v>
      </c>
      <c r="AR167" s="28">
        <f t="shared" si="40"/>
        <v>13</v>
      </c>
      <c r="AS167" s="28">
        <f t="shared" si="36"/>
        <v>0.82643957826439585</v>
      </c>
      <c r="AT167" s="28">
        <f t="shared" si="37"/>
        <v>0.94514767932489452</v>
      </c>
      <c r="AU167" s="34">
        <f t="shared" si="38"/>
        <v>1.533086260056669E-3</v>
      </c>
      <c r="AV167" s="28"/>
      <c r="AW167" s="28"/>
    </row>
    <row r="168" spans="1:49" x14ac:dyDescent="0.25">
      <c r="A168" s="80">
        <v>41</v>
      </c>
      <c r="B168" s="251">
        <v>1</v>
      </c>
      <c r="C168" s="80">
        <v>1</v>
      </c>
      <c r="D168" s="80">
        <v>3</v>
      </c>
      <c r="E168" s="251">
        <v>0</v>
      </c>
      <c r="F168" s="28"/>
      <c r="G168" s="33">
        <v>31</v>
      </c>
      <c r="H168" s="28">
        <v>1</v>
      </c>
      <c r="I168" s="28">
        <v>2</v>
      </c>
      <c r="J168" s="28">
        <v>2</v>
      </c>
      <c r="K168" s="52">
        <v>0</v>
      </c>
      <c r="L168" s="28">
        <v>1</v>
      </c>
      <c r="M168" s="53">
        <f t="shared" si="28"/>
        <v>1</v>
      </c>
      <c r="N168" s="28">
        <f t="shared" si="29"/>
        <v>0</v>
      </c>
      <c r="O168" s="28">
        <f t="shared" si="30"/>
        <v>0.10945144352320352</v>
      </c>
      <c r="P168" s="52">
        <f t="shared" si="31"/>
        <v>0.10945144352320352</v>
      </c>
      <c r="Q168" s="53">
        <f t="shared" si="32"/>
        <v>0.89054855647679654</v>
      </c>
      <c r="R168" s="52">
        <f t="shared" si="33"/>
        <v>-0.11591765053313924</v>
      </c>
      <c r="S168" s="53">
        <f t="shared" si="34"/>
        <v>100</v>
      </c>
      <c r="T168" s="34">
        <f t="shared" si="35"/>
        <v>0.12290339782955484</v>
      </c>
      <c r="U168" s="28"/>
      <c r="V168" s="28"/>
      <c r="W168" s="28"/>
      <c r="X168" s="28"/>
      <c r="Y168" s="28"/>
      <c r="Z168" s="28"/>
      <c r="AA168" s="28"/>
      <c r="AB168" s="28"/>
      <c r="AC168" s="28"/>
      <c r="AD168" s="28"/>
      <c r="AE168" s="28"/>
      <c r="AF168" s="28"/>
      <c r="AG168" s="28"/>
      <c r="AH168" s="28"/>
      <c r="AI168" s="28"/>
      <c r="AJ168" s="28"/>
      <c r="AK168" s="28"/>
      <c r="AL168" s="28"/>
      <c r="AM168" s="28"/>
      <c r="AN168" s="33">
        <v>6.4610615068301486E-2</v>
      </c>
      <c r="AO168" s="28">
        <v>2</v>
      </c>
      <c r="AP168" s="28">
        <v>0</v>
      </c>
      <c r="AQ168" s="28">
        <f t="shared" si="39"/>
        <v>216</v>
      </c>
      <c r="AR168" s="28">
        <f t="shared" si="40"/>
        <v>13</v>
      </c>
      <c r="AS168" s="28">
        <f t="shared" si="36"/>
        <v>0.82481751824817517</v>
      </c>
      <c r="AT168" s="28">
        <f t="shared" si="37"/>
        <v>0.94514767932489452</v>
      </c>
      <c r="AU168" s="34">
        <f t="shared" si="38"/>
        <v>7.6654313002833452E-4</v>
      </c>
      <c r="AV168" s="28"/>
      <c r="AW168" s="28"/>
    </row>
    <row r="169" spans="1:49" x14ac:dyDescent="0.25">
      <c r="A169" s="80">
        <v>30</v>
      </c>
      <c r="B169" s="251">
        <v>2</v>
      </c>
      <c r="C169" s="80">
        <v>3</v>
      </c>
      <c r="D169" s="80">
        <v>3</v>
      </c>
      <c r="E169" s="251">
        <v>0</v>
      </c>
      <c r="F169" s="28"/>
      <c r="G169" s="33">
        <v>31</v>
      </c>
      <c r="H169" s="28">
        <v>1</v>
      </c>
      <c r="I169" s="28">
        <v>2</v>
      </c>
      <c r="J169" s="28">
        <v>3</v>
      </c>
      <c r="K169" s="52">
        <v>0</v>
      </c>
      <c r="L169" s="28">
        <v>3</v>
      </c>
      <c r="M169" s="53">
        <f t="shared" si="28"/>
        <v>3</v>
      </c>
      <c r="N169" s="28">
        <f t="shared" si="29"/>
        <v>0</v>
      </c>
      <c r="O169" s="28">
        <f t="shared" si="30"/>
        <v>8.7511460679676537E-2</v>
      </c>
      <c r="P169" s="52">
        <f t="shared" si="31"/>
        <v>0.26253438203902962</v>
      </c>
      <c r="Q169" s="53">
        <f t="shared" si="32"/>
        <v>2.7374656179609702</v>
      </c>
      <c r="R169" s="52">
        <f t="shared" si="33"/>
        <v>-0.27473925975997232</v>
      </c>
      <c r="S169" s="53">
        <f t="shared" si="34"/>
        <v>100</v>
      </c>
      <c r="T169" s="34">
        <f t="shared" si="35"/>
        <v>0.28771252539191461</v>
      </c>
      <c r="U169" s="28"/>
      <c r="V169" s="28"/>
      <c r="W169" s="28"/>
      <c r="X169" s="28"/>
      <c r="Y169" s="28"/>
      <c r="Z169" s="28"/>
      <c r="AA169" s="28"/>
      <c r="AB169" s="28"/>
      <c r="AC169" s="28"/>
      <c r="AD169" s="28"/>
      <c r="AE169" s="28"/>
      <c r="AF169" s="28"/>
      <c r="AG169" s="28"/>
      <c r="AH169" s="28"/>
      <c r="AI169" s="28"/>
      <c r="AJ169" s="28"/>
      <c r="AK169" s="28"/>
      <c r="AL169" s="28"/>
      <c r="AM169" s="28"/>
      <c r="AN169" s="33">
        <v>6.4862976704295305E-2</v>
      </c>
      <c r="AO169" s="28">
        <v>1</v>
      </c>
      <c r="AP169" s="28">
        <v>0</v>
      </c>
      <c r="AQ169" s="28">
        <f t="shared" si="39"/>
        <v>217</v>
      </c>
      <c r="AR169" s="28">
        <f t="shared" si="40"/>
        <v>13</v>
      </c>
      <c r="AS169" s="28">
        <f t="shared" si="36"/>
        <v>0.82400648824006484</v>
      </c>
      <c r="AT169" s="28">
        <f t="shared" si="37"/>
        <v>0.94514767932489452</v>
      </c>
      <c r="AU169" s="34">
        <f t="shared" si="38"/>
        <v>7.6654313002822957E-4</v>
      </c>
      <c r="AV169" s="28"/>
      <c r="AW169" s="28"/>
    </row>
    <row r="170" spans="1:49" x14ac:dyDescent="0.25">
      <c r="A170" s="80">
        <v>38</v>
      </c>
      <c r="B170" s="251">
        <v>3</v>
      </c>
      <c r="C170" s="80">
        <v>2</v>
      </c>
      <c r="D170" s="80">
        <v>4</v>
      </c>
      <c r="E170" s="251">
        <v>0</v>
      </c>
      <c r="F170" s="28"/>
      <c r="G170" s="33">
        <v>31</v>
      </c>
      <c r="H170" s="28">
        <v>1</v>
      </c>
      <c r="I170" s="28">
        <v>2</v>
      </c>
      <c r="J170" s="28">
        <v>4</v>
      </c>
      <c r="K170" s="52">
        <v>0</v>
      </c>
      <c r="L170" s="28">
        <v>1</v>
      </c>
      <c r="M170" s="53">
        <f t="shared" si="28"/>
        <v>1</v>
      </c>
      <c r="N170" s="28">
        <f t="shared" si="29"/>
        <v>0</v>
      </c>
      <c r="O170" s="28">
        <f t="shared" si="30"/>
        <v>6.9625591071444559E-2</v>
      </c>
      <c r="P170" s="52">
        <f t="shared" si="31"/>
        <v>6.9625591071444559E-2</v>
      </c>
      <c r="Q170" s="53">
        <f t="shared" si="32"/>
        <v>0.9303744089285555</v>
      </c>
      <c r="R170" s="52">
        <f t="shared" si="33"/>
        <v>-7.2168183606785924E-2</v>
      </c>
      <c r="S170" s="53">
        <f t="shared" si="34"/>
        <v>100</v>
      </c>
      <c r="T170" s="34">
        <f t="shared" si="35"/>
        <v>7.4836098675185272E-2</v>
      </c>
      <c r="U170" s="28"/>
      <c r="V170" s="28"/>
      <c r="W170" s="28"/>
      <c r="X170" s="28"/>
      <c r="Y170" s="28"/>
      <c r="Z170" s="28"/>
      <c r="AA170" s="28"/>
      <c r="AB170" s="28"/>
      <c r="AC170" s="28"/>
      <c r="AD170" s="28"/>
      <c r="AE170" s="28"/>
      <c r="AF170" s="28"/>
      <c r="AG170" s="28"/>
      <c r="AH170" s="28"/>
      <c r="AI170" s="28"/>
      <c r="AJ170" s="28"/>
      <c r="AK170" s="28"/>
      <c r="AL170" s="28"/>
      <c r="AM170" s="28"/>
      <c r="AN170" s="33">
        <v>6.4979249543337322E-2</v>
      </c>
      <c r="AO170" s="28">
        <v>1</v>
      </c>
      <c r="AP170" s="28">
        <v>0</v>
      </c>
      <c r="AQ170" s="28">
        <f t="shared" si="39"/>
        <v>218</v>
      </c>
      <c r="AR170" s="28">
        <f t="shared" si="40"/>
        <v>13</v>
      </c>
      <c r="AS170" s="28">
        <f t="shared" si="36"/>
        <v>0.82319545823195461</v>
      </c>
      <c r="AT170" s="28">
        <f t="shared" si="37"/>
        <v>0.94514767932489452</v>
      </c>
      <c r="AU170" s="34">
        <f t="shared" si="38"/>
        <v>7.6654313002833452E-4</v>
      </c>
      <c r="AV170" s="28"/>
      <c r="AW170" s="28"/>
    </row>
    <row r="171" spans="1:49" x14ac:dyDescent="0.25">
      <c r="A171" s="80">
        <v>32</v>
      </c>
      <c r="B171" s="251">
        <v>3</v>
      </c>
      <c r="C171" s="80">
        <v>1</v>
      </c>
      <c r="D171" s="80">
        <v>3</v>
      </c>
      <c r="E171" s="251">
        <v>0</v>
      </c>
      <c r="F171" s="28"/>
      <c r="G171" s="33">
        <v>31</v>
      </c>
      <c r="H171" s="28">
        <v>1</v>
      </c>
      <c r="I171" s="28">
        <v>3</v>
      </c>
      <c r="J171" s="28">
        <v>2</v>
      </c>
      <c r="K171" s="52">
        <v>0</v>
      </c>
      <c r="L171" s="28">
        <v>2</v>
      </c>
      <c r="M171" s="53">
        <f t="shared" si="28"/>
        <v>2</v>
      </c>
      <c r="N171" s="28">
        <f t="shared" si="29"/>
        <v>0</v>
      </c>
      <c r="O171" s="28">
        <f t="shared" si="30"/>
        <v>7.7624928025966225E-2</v>
      </c>
      <c r="P171" s="52">
        <f t="shared" si="31"/>
        <v>0.15524985605193245</v>
      </c>
      <c r="Q171" s="53">
        <f t="shared" si="32"/>
        <v>1.8447501439480676</v>
      </c>
      <c r="R171" s="52">
        <f t="shared" si="33"/>
        <v>-0.16160667114480642</v>
      </c>
      <c r="S171" s="53">
        <f t="shared" si="34"/>
        <v>100</v>
      </c>
      <c r="T171" s="34">
        <f t="shared" si="35"/>
        <v>0.1683153207075212</v>
      </c>
      <c r="U171" s="28"/>
      <c r="V171" s="28"/>
      <c r="W171" s="28"/>
      <c r="X171" s="28"/>
      <c r="Y171" s="28"/>
      <c r="Z171" s="28"/>
      <c r="AA171" s="28"/>
      <c r="AB171" s="28"/>
      <c r="AC171" s="28"/>
      <c r="AD171" s="28"/>
      <c r="AE171" s="28"/>
      <c r="AF171" s="28"/>
      <c r="AG171" s="28"/>
      <c r="AH171" s="28"/>
      <c r="AI171" s="28"/>
      <c r="AJ171" s="28"/>
      <c r="AK171" s="28"/>
      <c r="AL171" s="28"/>
      <c r="AM171" s="28"/>
      <c r="AN171" s="33">
        <v>6.6025747906067841E-2</v>
      </c>
      <c r="AO171" s="28">
        <v>1</v>
      </c>
      <c r="AP171" s="28">
        <v>0</v>
      </c>
      <c r="AQ171" s="28">
        <f t="shared" si="39"/>
        <v>219</v>
      </c>
      <c r="AR171" s="28">
        <f t="shared" si="40"/>
        <v>13</v>
      </c>
      <c r="AS171" s="28">
        <f t="shared" si="36"/>
        <v>0.82238442822384428</v>
      </c>
      <c r="AT171" s="28">
        <f t="shared" si="37"/>
        <v>0.94514767932489452</v>
      </c>
      <c r="AU171" s="34">
        <f t="shared" si="38"/>
        <v>2.2996293900848985E-3</v>
      </c>
      <c r="AV171" s="28"/>
      <c r="AW171" s="28"/>
    </row>
    <row r="172" spans="1:49" x14ac:dyDescent="0.25">
      <c r="A172" s="80">
        <v>27</v>
      </c>
      <c r="B172" s="251">
        <v>2</v>
      </c>
      <c r="C172" s="80">
        <v>1</v>
      </c>
      <c r="D172" s="80">
        <v>2</v>
      </c>
      <c r="E172" s="251">
        <v>0</v>
      </c>
      <c r="F172" s="28"/>
      <c r="G172" s="33">
        <v>31</v>
      </c>
      <c r="H172" s="28">
        <v>1</v>
      </c>
      <c r="I172" s="28">
        <v>3</v>
      </c>
      <c r="J172" s="28">
        <v>3</v>
      </c>
      <c r="K172" s="52">
        <v>0</v>
      </c>
      <c r="L172" s="28">
        <v>2</v>
      </c>
      <c r="M172" s="53">
        <f t="shared" si="28"/>
        <v>2</v>
      </c>
      <c r="N172" s="28">
        <f t="shared" si="29"/>
        <v>0</v>
      </c>
      <c r="O172" s="28">
        <f t="shared" si="30"/>
        <v>6.1623239013327988E-2</v>
      </c>
      <c r="P172" s="52">
        <f t="shared" si="31"/>
        <v>0.12324647802665598</v>
      </c>
      <c r="Q172" s="53">
        <f t="shared" si="32"/>
        <v>1.876753521973344</v>
      </c>
      <c r="R172" s="52">
        <f t="shared" si="33"/>
        <v>-0.12720749291294667</v>
      </c>
      <c r="S172" s="53">
        <f t="shared" si="34"/>
        <v>100</v>
      </c>
      <c r="T172" s="34">
        <f t="shared" si="35"/>
        <v>0.13134007911392265</v>
      </c>
      <c r="U172" s="28"/>
      <c r="V172" s="28"/>
      <c r="W172" s="28"/>
      <c r="X172" s="28"/>
      <c r="Y172" s="28"/>
      <c r="Z172" s="28"/>
      <c r="AA172" s="28"/>
      <c r="AB172" s="28"/>
      <c r="AC172" s="28"/>
      <c r="AD172" s="28"/>
      <c r="AE172" s="28"/>
      <c r="AF172" s="28"/>
      <c r="AG172" s="28"/>
      <c r="AH172" s="28"/>
      <c r="AI172" s="28"/>
      <c r="AJ172" s="28"/>
      <c r="AK172" s="28"/>
      <c r="AL172" s="28"/>
      <c r="AM172" s="28"/>
      <c r="AN172" s="33">
        <v>6.6283245211336647E-2</v>
      </c>
      <c r="AO172" s="28">
        <v>3</v>
      </c>
      <c r="AP172" s="28">
        <v>0</v>
      </c>
      <c r="AQ172" s="28">
        <f t="shared" si="39"/>
        <v>222</v>
      </c>
      <c r="AR172" s="28">
        <f t="shared" si="40"/>
        <v>13</v>
      </c>
      <c r="AS172" s="28">
        <f t="shared" si="36"/>
        <v>0.81995133819951338</v>
      </c>
      <c r="AT172" s="28">
        <f t="shared" si="37"/>
        <v>0.94514767932489452</v>
      </c>
      <c r="AU172" s="34">
        <f t="shared" si="38"/>
        <v>0</v>
      </c>
      <c r="AV172" s="28"/>
      <c r="AW172" s="28"/>
    </row>
    <row r="173" spans="1:49" x14ac:dyDescent="0.25">
      <c r="A173" s="80">
        <v>19</v>
      </c>
      <c r="B173" s="251">
        <v>3</v>
      </c>
      <c r="C173" s="80">
        <v>1</v>
      </c>
      <c r="D173" s="80">
        <v>4</v>
      </c>
      <c r="E173" s="251">
        <v>1</v>
      </c>
      <c r="F173" s="28"/>
      <c r="G173" s="33">
        <v>31</v>
      </c>
      <c r="H173" s="28">
        <v>1</v>
      </c>
      <c r="I173" s="28">
        <v>3</v>
      </c>
      <c r="J173" s="28">
        <v>4</v>
      </c>
      <c r="K173" s="52">
        <v>0</v>
      </c>
      <c r="L173" s="28">
        <v>1</v>
      </c>
      <c r="M173" s="53">
        <f t="shared" si="28"/>
        <v>1</v>
      </c>
      <c r="N173" s="28">
        <f t="shared" si="29"/>
        <v>0</v>
      </c>
      <c r="O173" s="28">
        <f t="shared" si="30"/>
        <v>4.8745830698652223E-2</v>
      </c>
      <c r="P173" s="52">
        <f t="shared" si="31"/>
        <v>4.8745830698652223E-2</v>
      </c>
      <c r="Q173" s="53">
        <f t="shared" si="32"/>
        <v>0.95125416930134776</v>
      </c>
      <c r="R173" s="52">
        <f t="shared" si="33"/>
        <v>-4.9973986844653207E-2</v>
      </c>
      <c r="S173" s="53">
        <f t="shared" si="34"/>
        <v>100</v>
      </c>
      <c r="T173" s="34">
        <f t="shared" si="35"/>
        <v>5.1243749853368617E-2</v>
      </c>
      <c r="U173" s="28"/>
      <c r="V173" s="28"/>
      <c r="W173" s="28"/>
      <c r="X173" s="28"/>
      <c r="Y173" s="28"/>
      <c r="Z173" s="28"/>
      <c r="AA173" s="28"/>
      <c r="AB173" s="28"/>
      <c r="AC173" s="28"/>
      <c r="AD173" s="28"/>
      <c r="AE173" s="28"/>
      <c r="AF173" s="28"/>
      <c r="AG173" s="28"/>
      <c r="AH173" s="28"/>
      <c r="AI173" s="28"/>
      <c r="AJ173" s="28"/>
      <c r="AK173" s="28"/>
      <c r="AL173" s="28"/>
      <c r="AM173" s="28"/>
      <c r="AN173" s="33">
        <v>6.6908036519901237E-2</v>
      </c>
      <c r="AO173" s="28">
        <v>0</v>
      </c>
      <c r="AP173" s="28">
        <v>2</v>
      </c>
      <c r="AQ173" s="28">
        <f t="shared" si="39"/>
        <v>222</v>
      </c>
      <c r="AR173" s="28">
        <f t="shared" si="40"/>
        <v>15</v>
      </c>
      <c r="AS173" s="28">
        <f t="shared" si="36"/>
        <v>0.81995133819951338</v>
      </c>
      <c r="AT173" s="28">
        <f t="shared" si="37"/>
        <v>0.93670886075949367</v>
      </c>
      <c r="AU173" s="34">
        <f t="shared" si="38"/>
        <v>7.596989949387958E-4</v>
      </c>
      <c r="AV173" s="28"/>
      <c r="AW173" s="28"/>
    </row>
    <row r="174" spans="1:49" x14ac:dyDescent="0.25">
      <c r="A174" s="80">
        <v>36</v>
      </c>
      <c r="B174" s="251">
        <v>3</v>
      </c>
      <c r="C174" s="80">
        <v>1</v>
      </c>
      <c r="D174" s="80">
        <v>2</v>
      </c>
      <c r="E174" s="251">
        <v>0</v>
      </c>
      <c r="F174" s="28"/>
      <c r="G174" s="33">
        <v>31</v>
      </c>
      <c r="H174" s="28">
        <v>2</v>
      </c>
      <c r="I174" s="28">
        <v>1</v>
      </c>
      <c r="J174" s="28">
        <v>1</v>
      </c>
      <c r="K174" s="52">
        <v>1</v>
      </c>
      <c r="L174" s="28">
        <v>0</v>
      </c>
      <c r="M174" s="53">
        <f t="shared" si="28"/>
        <v>1</v>
      </c>
      <c r="N174" s="28">
        <f t="shared" si="29"/>
        <v>1</v>
      </c>
      <c r="O174" s="28">
        <f t="shared" si="30"/>
        <v>0.2908373647526864</v>
      </c>
      <c r="P174" s="52">
        <f t="shared" si="31"/>
        <v>0.2908373647526864</v>
      </c>
      <c r="Q174" s="53">
        <f t="shared" si="32"/>
        <v>0.7091626352473136</v>
      </c>
      <c r="R174" s="52">
        <f t="shared" si="33"/>
        <v>-1.2349910520559144</v>
      </c>
      <c r="S174" s="53">
        <f t="shared" si="34"/>
        <v>100</v>
      </c>
      <c r="T174" s="34">
        <f t="shared" si="35"/>
        <v>2.4383477544240235</v>
      </c>
      <c r="U174" s="28"/>
      <c r="V174" s="28"/>
      <c r="W174" s="28"/>
      <c r="X174" s="28"/>
      <c r="Y174" s="28"/>
      <c r="Z174" s="28"/>
      <c r="AA174" s="28"/>
      <c r="AB174" s="28"/>
      <c r="AC174" s="28"/>
      <c r="AD174" s="28"/>
      <c r="AE174" s="28"/>
      <c r="AF174" s="28"/>
      <c r="AG174" s="28"/>
      <c r="AH174" s="28"/>
      <c r="AI174" s="28"/>
      <c r="AJ174" s="28"/>
      <c r="AK174" s="28"/>
      <c r="AL174" s="28"/>
      <c r="AM174" s="28"/>
      <c r="AN174" s="33">
        <v>6.7559545278355157E-2</v>
      </c>
      <c r="AO174" s="28">
        <v>1</v>
      </c>
      <c r="AP174" s="28">
        <v>0</v>
      </c>
      <c r="AQ174" s="28">
        <f t="shared" si="39"/>
        <v>223</v>
      </c>
      <c r="AR174" s="28">
        <f t="shared" si="40"/>
        <v>15</v>
      </c>
      <c r="AS174" s="28">
        <f t="shared" si="36"/>
        <v>0.81914030819140304</v>
      </c>
      <c r="AT174" s="28">
        <f t="shared" si="37"/>
        <v>0.93670886075949367</v>
      </c>
      <c r="AU174" s="34">
        <f t="shared" si="38"/>
        <v>7.5969899493869182E-4</v>
      </c>
      <c r="AV174" s="28"/>
      <c r="AW174" s="28"/>
    </row>
    <row r="175" spans="1:49" x14ac:dyDescent="0.25">
      <c r="A175" s="80">
        <v>30</v>
      </c>
      <c r="B175" s="251">
        <v>1</v>
      </c>
      <c r="C175" s="80">
        <v>2</v>
      </c>
      <c r="D175" s="80">
        <v>3</v>
      </c>
      <c r="E175" s="251">
        <v>0</v>
      </c>
      <c r="F175" s="28"/>
      <c r="G175" s="33">
        <v>31</v>
      </c>
      <c r="H175" s="28">
        <v>2</v>
      </c>
      <c r="I175" s="28">
        <v>1</v>
      </c>
      <c r="J175" s="28">
        <v>2</v>
      </c>
      <c r="K175" s="52">
        <v>1</v>
      </c>
      <c r="L175" s="28">
        <v>0</v>
      </c>
      <c r="M175" s="53">
        <f t="shared" si="28"/>
        <v>1</v>
      </c>
      <c r="N175" s="28">
        <f t="shared" si="29"/>
        <v>1</v>
      </c>
      <c r="O175" s="28">
        <f t="shared" si="30"/>
        <v>0.24243608413007983</v>
      </c>
      <c r="P175" s="52">
        <f t="shared" si="31"/>
        <v>0.24243608413007983</v>
      </c>
      <c r="Q175" s="53">
        <f t="shared" si="32"/>
        <v>0.75756391586992011</v>
      </c>
      <c r="R175" s="52">
        <f t="shared" si="33"/>
        <v>-1.4170171739430426</v>
      </c>
      <c r="S175" s="53">
        <f t="shared" si="34"/>
        <v>100</v>
      </c>
      <c r="T175" s="34">
        <f t="shared" si="35"/>
        <v>3.124798515816015</v>
      </c>
      <c r="U175" s="28"/>
      <c r="V175" s="28"/>
      <c r="W175" s="28"/>
      <c r="X175" s="28"/>
      <c r="Y175" s="28"/>
      <c r="Z175" s="28"/>
      <c r="AA175" s="28"/>
      <c r="AB175" s="28"/>
      <c r="AC175" s="28"/>
      <c r="AD175" s="28"/>
      <c r="AE175" s="28"/>
      <c r="AF175" s="28"/>
      <c r="AG175" s="28"/>
      <c r="AH175" s="28"/>
      <c r="AI175" s="28"/>
      <c r="AJ175" s="28"/>
      <c r="AK175" s="28"/>
      <c r="AL175" s="28"/>
      <c r="AM175" s="28"/>
      <c r="AN175" s="33">
        <v>6.773236004653424E-2</v>
      </c>
      <c r="AO175" s="28">
        <v>1</v>
      </c>
      <c r="AP175" s="28">
        <v>0</v>
      </c>
      <c r="AQ175" s="28">
        <f t="shared" si="39"/>
        <v>224</v>
      </c>
      <c r="AR175" s="28">
        <f t="shared" si="40"/>
        <v>15</v>
      </c>
      <c r="AS175" s="28">
        <f t="shared" si="36"/>
        <v>0.81832927818329282</v>
      </c>
      <c r="AT175" s="28">
        <f t="shared" si="37"/>
        <v>0.93670886075949367</v>
      </c>
      <c r="AU175" s="34">
        <f t="shared" si="38"/>
        <v>7.596989949387958E-4</v>
      </c>
      <c r="AV175" s="28"/>
      <c r="AW175" s="28"/>
    </row>
    <row r="176" spans="1:49" x14ac:dyDescent="0.25">
      <c r="A176" s="80">
        <v>45</v>
      </c>
      <c r="B176" s="251">
        <v>1</v>
      </c>
      <c r="C176" s="80">
        <v>2</v>
      </c>
      <c r="D176" s="80">
        <v>4</v>
      </c>
      <c r="E176" s="251">
        <v>0</v>
      </c>
      <c r="F176" s="28"/>
      <c r="G176" s="33">
        <v>31</v>
      </c>
      <c r="H176" s="28">
        <v>2</v>
      </c>
      <c r="I176" s="28">
        <v>1</v>
      </c>
      <c r="J176" s="28">
        <v>3</v>
      </c>
      <c r="K176" s="52">
        <v>1</v>
      </c>
      <c r="L176" s="28">
        <v>6</v>
      </c>
      <c r="M176" s="53">
        <f t="shared" si="28"/>
        <v>7</v>
      </c>
      <c r="N176" s="28">
        <f t="shared" si="29"/>
        <v>0.14285714285714285</v>
      </c>
      <c r="O176" s="28">
        <f t="shared" si="30"/>
        <v>0.1998201261263258</v>
      </c>
      <c r="P176" s="52">
        <f t="shared" si="31"/>
        <v>1.3987408828842807</v>
      </c>
      <c r="Q176" s="53">
        <f t="shared" si="32"/>
        <v>5.6012591171157196</v>
      </c>
      <c r="R176" s="52">
        <f t="shared" si="33"/>
        <v>-2.9478500919499639</v>
      </c>
      <c r="S176" s="53">
        <f t="shared" si="34"/>
        <v>85.714285714285708</v>
      </c>
      <c r="T176" s="34">
        <f t="shared" si="35"/>
        <v>0.142055037690966</v>
      </c>
      <c r="U176" s="28"/>
      <c r="V176" s="28"/>
      <c r="W176" s="28"/>
      <c r="X176" s="28"/>
      <c r="Y176" s="28"/>
      <c r="Z176" s="28"/>
      <c r="AA176" s="28"/>
      <c r="AB176" s="28"/>
      <c r="AC176" s="28"/>
      <c r="AD176" s="28"/>
      <c r="AE176" s="28"/>
      <c r="AF176" s="28"/>
      <c r="AG176" s="28"/>
      <c r="AH176" s="28"/>
      <c r="AI176" s="28"/>
      <c r="AJ176" s="28"/>
      <c r="AK176" s="28"/>
      <c r="AL176" s="28"/>
      <c r="AM176" s="28"/>
      <c r="AN176" s="33">
        <v>6.7874749351333766E-2</v>
      </c>
      <c r="AO176" s="28">
        <v>1</v>
      </c>
      <c r="AP176" s="28">
        <v>0</v>
      </c>
      <c r="AQ176" s="28">
        <f t="shared" si="39"/>
        <v>225</v>
      </c>
      <c r="AR176" s="28">
        <f t="shared" si="40"/>
        <v>15</v>
      </c>
      <c r="AS176" s="28">
        <f t="shared" si="36"/>
        <v>0.81751824817518248</v>
      </c>
      <c r="AT176" s="28">
        <f t="shared" si="37"/>
        <v>0.93670886075949367</v>
      </c>
      <c r="AU176" s="34">
        <f t="shared" si="38"/>
        <v>1.5193979898774877E-3</v>
      </c>
      <c r="AV176" s="28"/>
      <c r="AW176" s="28"/>
    </row>
    <row r="177" spans="1:49" x14ac:dyDescent="0.25">
      <c r="A177" s="80">
        <v>56</v>
      </c>
      <c r="B177" s="251">
        <v>1</v>
      </c>
      <c r="C177" s="80">
        <v>1</v>
      </c>
      <c r="D177" s="80">
        <v>3</v>
      </c>
      <c r="E177" s="251">
        <v>0</v>
      </c>
      <c r="F177" s="28"/>
      <c r="G177" s="33">
        <v>31</v>
      </c>
      <c r="H177" s="28">
        <v>2</v>
      </c>
      <c r="I177" s="28">
        <v>1</v>
      </c>
      <c r="J177" s="28">
        <v>4</v>
      </c>
      <c r="K177" s="52">
        <v>0</v>
      </c>
      <c r="L177" s="28">
        <v>2</v>
      </c>
      <c r="M177" s="53">
        <f t="shared" si="28"/>
        <v>2</v>
      </c>
      <c r="N177" s="28">
        <f t="shared" si="29"/>
        <v>0</v>
      </c>
      <c r="O177" s="28">
        <f t="shared" si="30"/>
        <v>0.16308266286902967</v>
      </c>
      <c r="P177" s="52">
        <f t="shared" si="31"/>
        <v>0.32616532573805934</v>
      </c>
      <c r="Q177" s="53">
        <f t="shared" si="32"/>
        <v>1.6738346742619408</v>
      </c>
      <c r="R177" s="52">
        <f t="shared" si="33"/>
        <v>-0.35605994852947603</v>
      </c>
      <c r="S177" s="53">
        <f t="shared" si="34"/>
        <v>100</v>
      </c>
      <c r="T177" s="34">
        <f t="shared" si="35"/>
        <v>0.38972227156409983</v>
      </c>
      <c r="U177" s="28"/>
      <c r="V177" s="28"/>
      <c r="W177" s="28"/>
      <c r="X177" s="28"/>
      <c r="Y177" s="28"/>
      <c r="Z177" s="28"/>
      <c r="AA177" s="28"/>
      <c r="AB177" s="28"/>
      <c r="AC177" s="28"/>
      <c r="AD177" s="28"/>
      <c r="AE177" s="28"/>
      <c r="AF177" s="28"/>
      <c r="AG177" s="28"/>
      <c r="AH177" s="28"/>
      <c r="AI177" s="28"/>
      <c r="AJ177" s="28"/>
      <c r="AK177" s="28"/>
      <c r="AL177" s="28"/>
      <c r="AM177" s="28"/>
      <c r="AN177" s="33">
        <v>6.7996028503998399E-2</v>
      </c>
      <c r="AO177" s="28">
        <v>2</v>
      </c>
      <c r="AP177" s="28">
        <v>0</v>
      </c>
      <c r="AQ177" s="28">
        <f t="shared" si="39"/>
        <v>227</v>
      </c>
      <c r="AR177" s="28">
        <f t="shared" si="40"/>
        <v>15</v>
      </c>
      <c r="AS177" s="28">
        <f t="shared" si="36"/>
        <v>0.81589618815896192</v>
      </c>
      <c r="AT177" s="28">
        <f t="shared" si="37"/>
        <v>0.93670886075949367</v>
      </c>
      <c r="AU177" s="34">
        <f t="shared" si="38"/>
        <v>7.596989949387958E-4</v>
      </c>
      <c r="AV177" s="28"/>
      <c r="AW177" s="28"/>
    </row>
    <row r="178" spans="1:49" x14ac:dyDescent="0.25">
      <c r="A178" s="80">
        <v>33</v>
      </c>
      <c r="B178" s="251">
        <v>3</v>
      </c>
      <c r="C178" s="80">
        <v>1</v>
      </c>
      <c r="D178" s="80">
        <v>4</v>
      </c>
      <c r="E178" s="251">
        <v>0</v>
      </c>
      <c r="F178" s="28"/>
      <c r="G178" s="33">
        <v>31</v>
      </c>
      <c r="H178" s="28">
        <v>2</v>
      </c>
      <c r="I178" s="28">
        <v>2</v>
      </c>
      <c r="J178" s="28">
        <v>1</v>
      </c>
      <c r="K178" s="52">
        <v>0</v>
      </c>
      <c r="L178" s="28">
        <v>2</v>
      </c>
      <c r="M178" s="53">
        <f t="shared" si="28"/>
        <v>2</v>
      </c>
      <c r="N178" s="28">
        <f t="shared" si="29"/>
        <v>0</v>
      </c>
      <c r="O178" s="28">
        <f t="shared" si="30"/>
        <v>0.21925256601243123</v>
      </c>
      <c r="P178" s="52">
        <f t="shared" si="31"/>
        <v>0.43850513202486247</v>
      </c>
      <c r="Q178" s="53">
        <f t="shared" si="32"/>
        <v>1.5614948679751375</v>
      </c>
      <c r="R178" s="52">
        <f t="shared" si="33"/>
        <v>-0.49500713884737113</v>
      </c>
      <c r="S178" s="53">
        <f t="shared" si="34"/>
        <v>0</v>
      </c>
      <c r="T178" s="34">
        <f t="shared" si="35"/>
        <v>0.56164786835770053</v>
      </c>
      <c r="U178" s="28"/>
      <c r="V178" s="28"/>
      <c r="W178" s="28"/>
      <c r="X178" s="28"/>
      <c r="Y178" s="28"/>
      <c r="Z178" s="28"/>
      <c r="AA178" s="28"/>
      <c r="AB178" s="28"/>
      <c r="AC178" s="28"/>
      <c r="AD178" s="28"/>
      <c r="AE178" s="28"/>
      <c r="AF178" s="28"/>
      <c r="AG178" s="28"/>
      <c r="AH178" s="28"/>
      <c r="AI178" s="28"/>
      <c r="AJ178" s="28"/>
      <c r="AK178" s="28"/>
      <c r="AL178" s="28"/>
      <c r="AM178" s="28"/>
      <c r="AN178" s="33">
        <v>6.8260648216119491E-2</v>
      </c>
      <c r="AO178" s="28">
        <v>1</v>
      </c>
      <c r="AP178" s="28">
        <v>0</v>
      </c>
      <c r="AQ178" s="28">
        <f t="shared" si="39"/>
        <v>228</v>
      </c>
      <c r="AR178" s="28">
        <f t="shared" si="40"/>
        <v>15</v>
      </c>
      <c r="AS178" s="28">
        <f t="shared" si="36"/>
        <v>0.81508515815085159</v>
      </c>
      <c r="AT178" s="28">
        <f t="shared" si="37"/>
        <v>0.93670886075949367</v>
      </c>
      <c r="AU178" s="34">
        <f t="shared" si="38"/>
        <v>7.596989949387958E-4</v>
      </c>
      <c r="AV178" s="28"/>
      <c r="AW178" s="28"/>
    </row>
    <row r="179" spans="1:49" x14ac:dyDescent="0.25">
      <c r="A179" s="80">
        <v>19</v>
      </c>
      <c r="B179" s="251">
        <v>3</v>
      </c>
      <c r="C179" s="80">
        <v>1</v>
      </c>
      <c r="D179" s="80">
        <v>2</v>
      </c>
      <c r="E179" s="251">
        <v>1</v>
      </c>
      <c r="F179" s="28"/>
      <c r="G179" s="33">
        <v>31</v>
      </c>
      <c r="H179" s="28">
        <v>2</v>
      </c>
      <c r="I179" s="28">
        <v>2</v>
      </c>
      <c r="J179" s="28">
        <v>2</v>
      </c>
      <c r="K179" s="52">
        <v>2</v>
      </c>
      <c r="L179" s="28">
        <v>3</v>
      </c>
      <c r="M179" s="53">
        <f t="shared" si="28"/>
        <v>5</v>
      </c>
      <c r="N179" s="28">
        <f t="shared" si="29"/>
        <v>0.4</v>
      </c>
      <c r="O179" s="28">
        <f t="shared" si="30"/>
        <v>0.17974493614190173</v>
      </c>
      <c r="P179" s="52">
        <f t="shared" si="31"/>
        <v>0.89872468070950862</v>
      </c>
      <c r="Q179" s="53">
        <f t="shared" si="32"/>
        <v>4.1012753192904912</v>
      </c>
      <c r="R179" s="52">
        <f t="shared" si="33"/>
        <v>-4.0268527097166213</v>
      </c>
      <c r="S179" s="53">
        <f t="shared" si="34"/>
        <v>60</v>
      </c>
      <c r="T179" s="34">
        <f t="shared" si="35"/>
        <v>1.6451906175756499</v>
      </c>
      <c r="U179" s="28"/>
      <c r="V179" s="28"/>
      <c r="W179" s="28"/>
      <c r="X179" s="28"/>
      <c r="Y179" s="28"/>
      <c r="Z179" s="28"/>
      <c r="AA179" s="28"/>
      <c r="AB179" s="28"/>
      <c r="AC179" s="28"/>
      <c r="AD179" s="28"/>
      <c r="AE179" s="28"/>
      <c r="AF179" s="28"/>
      <c r="AG179" s="28"/>
      <c r="AH179" s="28"/>
      <c r="AI179" s="28"/>
      <c r="AJ179" s="28"/>
      <c r="AK179" s="28"/>
      <c r="AL179" s="28"/>
      <c r="AM179" s="28"/>
      <c r="AN179" s="33">
        <v>6.9025683122720893E-2</v>
      </c>
      <c r="AO179" s="28">
        <v>1</v>
      </c>
      <c r="AP179" s="28">
        <v>0</v>
      </c>
      <c r="AQ179" s="28">
        <f t="shared" si="39"/>
        <v>229</v>
      </c>
      <c r="AR179" s="28">
        <f t="shared" si="40"/>
        <v>15</v>
      </c>
      <c r="AS179" s="28">
        <f t="shared" si="36"/>
        <v>0.81427412814274125</v>
      </c>
      <c r="AT179" s="28">
        <f t="shared" si="37"/>
        <v>0.93670886075949367</v>
      </c>
      <c r="AU179" s="34">
        <f t="shared" si="38"/>
        <v>1.5193979898774877E-3</v>
      </c>
      <c r="AV179" s="28"/>
      <c r="AW179" s="28"/>
    </row>
    <row r="180" spans="1:49" x14ac:dyDescent="0.25">
      <c r="A180" s="80">
        <v>46</v>
      </c>
      <c r="B180" s="251">
        <v>1</v>
      </c>
      <c r="C180" s="80">
        <v>3</v>
      </c>
      <c r="D180" s="80">
        <v>3</v>
      </c>
      <c r="E180" s="251">
        <v>0</v>
      </c>
      <c r="F180" s="28"/>
      <c r="G180" s="33">
        <v>31</v>
      </c>
      <c r="H180" s="28">
        <v>2</v>
      </c>
      <c r="I180" s="28">
        <v>2</v>
      </c>
      <c r="J180" s="28">
        <v>3</v>
      </c>
      <c r="K180" s="52">
        <v>2</v>
      </c>
      <c r="L180" s="28">
        <v>8</v>
      </c>
      <c r="M180" s="53">
        <f t="shared" si="28"/>
        <v>10</v>
      </c>
      <c r="N180" s="28">
        <f t="shared" si="29"/>
        <v>0.2</v>
      </c>
      <c r="O180" s="28">
        <f t="shared" si="30"/>
        <v>0.1460248020390143</v>
      </c>
      <c r="P180" s="52">
        <f t="shared" si="31"/>
        <v>1.4602480203901429</v>
      </c>
      <c r="Q180" s="53">
        <f t="shared" si="32"/>
        <v>8.5397519796098571</v>
      </c>
      <c r="R180" s="52">
        <f t="shared" si="33"/>
        <v>-5.1107826119678288</v>
      </c>
      <c r="S180" s="53">
        <f t="shared" si="34"/>
        <v>80</v>
      </c>
      <c r="T180" s="34">
        <f t="shared" si="35"/>
        <v>0.23362354191496051</v>
      </c>
      <c r="U180" s="28"/>
      <c r="V180" s="28"/>
      <c r="W180" s="28"/>
      <c r="X180" s="28"/>
      <c r="Y180" s="28"/>
      <c r="Z180" s="28"/>
      <c r="AA180" s="28"/>
      <c r="AB180" s="28"/>
      <c r="AC180" s="28"/>
      <c r="AD180" s="28"/>
      <c r="AE180" s="28"/>
      <c r="AF180" s="28"/>
      <c r="AG180" s="28"/>
      <c r="AH180" s="28"/>
      <c r="AI180" s="28"/>
      <c r="AJ180" s="28"/>
      <c r="AK180" s="28"/>
      <c r="AL180" s="28"/>
      <c r="AM180" s="28"/>
      <c r="AN180" s="33">
        <v>6.9034500156176931E-2</v>
      </c>
      <c r="AO180" s="28">
        <v>2</v>
      </c>
      <c r="AP180" s="28">
        <v>0</v>
      </c>
      <c r="AQ180" s="28">
        <f t="shared" si="39"/>
        <v>231</v>
      </c>
      <c r="AR180" s="28">
        <f t="shared" si="40"/>
        <v>15</v>
      </c>
      <c r="AS180" s="28">
        <f t="shared" si="36"/>
        <v>0.81265206812652069</v>
      </c>
      <c r="AT180" s="28">
        <f t="shared" si="37"/>
        <v>0.93670886075949367</v>
      </c>
      <c r="AU180" s="34">
        <f t="shared" si="38"/>
        <v>7.596989949387958E-4</v>
      </c>
      <c r="AV180" s="28"/>
      <c r="AW180" s="28"/>
    </row>
    <row r="181" spans="1:49" x14ac:dyDescent="0.25">
      <c r="A181" s="80">
        <v>38</v>
      </c>
      <c r="B181" s="251">
        <v>3</v>
      </c>
      <c r="C181" s="80">
        <v>1</v>
      </c>
      <c r="D181" s="80">
        <v>3</v>
      </c>
      <c r="E181" s="251">
        <v>0</v>
      </c>
      <c r="F181" s="28"/>
      <c r="G181" s="33">
        <v>31</v>
      </c>
      <c r="H181" s="28">
        <v>2</v>
      </c>
      <c r="I181" s="28">
        <v>3</v>
      </c>
      <c r="J181" s="28">
        <v>3</v>
      </c>
      <c r="K181" s="52">
        <v>2</v>
      </c>
      <c r="L181" s="28">
        <v>2</v>
      </c>
      <c r="M181" s="53">
        <f t="shared" si="28"/>
        <v>4</v>
      </c>
      <c r="N181" s="28">
        <f t="shared" si="29"/>
        <v>0.5</v>
      </c>
      <c r="O181" s="28">
        <f t="shared" si="30"/>
        <v>0.10481510582294244</v>
      </c>
      <c r="P181" s="52">
        <f t="shared" si="31"/>
        <v>0.41926042329176977</v>
      </c>
      <c r="Q181" s="53">
        <f t="shared" si="32"/>
        <v>3.5807395767082304</v>
      </c>
      <c r="R181" s="52">
        <f t="shared" si="33"/>
        <v>-4.7325647486417592</v>
      </c>
      <c r="S181" s="53">
        <f t="shared" si="34"/>
        <v>50</v>
      </c>
      <c r="T181" s="34">
        <f t="shared" si="35"/>
        <v>6.6576972152775546</v>
      </c>
      <c r="U181" s="28"/>
      <c r="V181" s="28"/>
      <c r="W181" s="28"/>
      <c r="X181" s="28"/>
      <c r="Y181" s="28"/>
      <c r="Z181" s="28"/>
      <c r="AA181" s="28"/>
      <c r="AB181" s="28"/>
      <c r="AC181" s="28"/>
      <c r="AD181" s="28"/>
      <c r="AE181" s="28"/>
      <c r="AF181" s="28"/>
      <c r="AG181" s="28"/>
      <c r="AH181" s="28"/>
      <c r="AI181" s="28"/>
      <c r="AJ181" s="28"/>
      <c r="AK181" s="28"/>
      <c r="AL181" s="28"/>
      <c r="AM181" s="28"/>
      <c r="AN181" s="33">
        <v>6.9625591071444559E-2</v>
      </c>
      <c r="AO181" s="28">
        <v>1</v>
      </c>
      <c r="AP181" s="28">
        <v>0</v>
      </c>
      <c r="AQ181" s="28">
        <f t="shared" si="39"/>
        <v>232</v>
      </c>
      <c r="AR181" s="28">
        <f t="shared" si="40"/>
        <v>15</v>
      </c>
      <c r="AS181" s="28">
        <f t="shared" si="36"/>
        <v>0.81184103811841035</v>
      </c>
      <c r="AT181" s="28">
        <f t="shared" si="37"/>
        <v>0.93670886075949367</v>
      </c>
      <c r="AU181" s="34">
        <f t="shared" si="38"/>
        <v>5.3178929645712591E-3</v>
      </c>
      <c r="AV181" s="28"/>
      <c r="AW181" s="28"/>
    </row>
    <row r="182" spans="1:49" x14ac:dyDescent="0.25">
      <c r="A182" s="80">
        <v>31</v>
      </c>
      <c r="B182" s="251">
        <v>2</v>
      </c>
      <c r="C182" s="80">
        <v>1</v>
      </c>
      <c r="D182" s="80">
        <v>3</v>
      </c>
      <c r="E182" s="251">
        <v>0</v>
      </c>
      <c r="F182" s="28"/>
      <c r="G182" s="33">
        <v>31</v>
      </c>
      <c r="H182" s="28">
        <v>2</v>
      </c>
      <c r="I182" s="28">
        <v>3</v>
      </c>
      <c r="J182" s="28">
        <v>4</v>
      </c>
      <c r="K182" s="52">
        <v>0</v>
      </c>
      <c r="L182" s="28">
        <v>1</v>
      </c>
      <c r="M182" s="53">
        <f t="shared" si="28"/>
        <v>1</v>
      </c>
      <c r="N182" s="28">
        <f t="shared" si="29"/>
        <v>0</v>
      </c>
      <c r="O182" s="28">
        <f t="shared" si="30"/>
        <v>8.3717128722850129E-2</v>
      </c>
      <c r="P182" s="52">
        <f t="shared" si="31"/>
        <v>8.3717128722850129E-2</v>
      </c>
      <c r="Q182" s="53">
        <f t="shared" si="32"/>
        <v>0.91628287127714991</v>
      </c>
      <c r="R182" s="52">
        <f t="shared" si="33"/>
        <v>-8.7430150542508023E-2</v>
      </c>
      <c r="S182" s="53">
        <f t="shared" si="34"/>
        <v>100</v>
      </c>
      <c r="T182" s="34">
        <f t="shared" si="35"/>
        <v>9.136603045537893E-2</v>
      </c>
      <c r="U182" s="28"/>
      <c r="V182" s="28"/>
      <c r="W182" s="28"/>
      <c r="X182" s="28"/>
      <c r="Y182" s="28"/>
      <c r="Z182" s="28"/>
      <c r="AA182" s="28"/>
      <c r="AB182" s="28"/>
      <c r="AC182" s="28"/>
      <c r="AD182" s="28"/>
      <c r="AE182" s="28"/>
      <c r="AF182" s="28"/>
      <c r="AG182" s="28"/>
      <c r="AH182" s="28"/>
      <c r="AI182" s="28"/>
      <c r="AJ182" s="28"/>
      <c r="AK182" s="28"/>
      <c r="AL182" s="28"/>
      <c r="AM182" s="28"/>
      <c r="AN182" s="33">
        <v>6.9749764546682608E-2</v>
      </c>
      <c r="AO182" s="28">
        <v>7</v>
      </c>
      <c r="AP182" s="28">
        <v>0</v>
      </c>
      <c r="AQ182" s="28">
        <f t="shared" si="39"/>
        <v>239</v>
      </c>
      <c r="AR182" s="28">
        <f t="shared" si="40"/>
        <v>15</v>
      </c>
      <c r="AS182" s="28">
        <f t="shared" si="36"/>
        <v>0.80616382806163833</v>
      </c>
      <c r="AT182" s="28">
        <f t="shared" si="37"/>
        <v>0.93670886075949367</v>
      </c>
      <c r="AU182" s="34">
        <f t="shared" si="38"/>
        <v>1.5193979898775916E-3</v>
      </c>
      <c r="AV182" s="28"/>
      <c r="AW182" s="28"/>
    </row>
    <row r="183" spans="1:49" x14ac:dyDescent="0.25">
      <c r="A183" s="80">
        <v>34</v>
      </c>
      <c r="B183" s="251">
        <v>3</v>
      </c>
      <c r="C183" s="80">
        <v>1</v>
      </c>
      <c r="D183" s="80">
        <v>3</v>
      </c>
      <c r="E183" s="251">
        <v>0</v>
      </c>
      <c r="F183" s="28"/>
      <c r="G183" s="33">
        <v>31</v>
      </c>
      <c r="H183" s="28">
        <v>3</v>
      </c>
      <c r="I183" s="28">
        <v>1</v>
      </c>
      <c r="J183" s="28">
        <v>1</v>
      </c>
      <c r="K183" s="52">
        <v>1</v>
      </c>
      <c r="L183" s="28">
        <v>0</v>
      </c>
      <c r="M183" s="53">
        <f t="shared" si="28"/>
        <v>1</v>
      </c>
      <c r="N183" s="28">
        <f t="shared" si="29"/>
        <v>1</v>
      </c>
      <c r="O183" s="28">
        <f t="shared" si="30"/>
        <v>0.42237274540684372</v>
      </c>
      <c r="P183" s="52">
        <f t="shared" si="31"/>
        <v>0.42237274540684372</v>
      </c>
      <c r="Q183" s="53">
        <f t="shared" si="32"/>
        <v>0.57762725459315623</v>
      </c>
      <c r="R183" s="52">
        <f t="shared" si="33"/>
        <v>-0.86186707185635114</v>
      </c>
      <c r="S183" s="53">
        <f t="shared" si="34"/>
        <v>100</v>
      </c>
      <c r="T183" s="34">
        <f t="shared" si="35"/>
        <v>1.3675770060323522</v>
      </c>
      <c r="U183" s="28"/>
      <c r="V183" s="28"/>
      <c r="W183" s="28"/>
      <c r="X183" s="28"/>
      <c r="Y183" s="28"/>
      <c r="Z183" s="28"/>
      <c r="AA183" s="28"/>
      <c r="AB183" s="28"/>
      <c r="AC183" s="28"/>
      <c r="AD183" s="28"/>
      <c r="AE183" s="28"/>
      <c r="AF183" s="28"/>
      <c r="AG183" s="28"/>
      <c r="AH183" s="28"/>
      <c r="AI183" s="28"/>
      <c r="AJ183" s="28"/>
      <c r="AK183" s="28"/>
      <c r="AL183" s="28"/>
      <c r="AM183" s="28"/>
      <c r="AN183" s="33">
        <v>7.0145521502716413E-2</v>
      </c>
      <c r="AO183" s="28">
        <v>2</v>
      </c>
      <c r="AP183" s="28">
        <v>0</v>
      </c>
      <c r="AQ183" s="28">
        <f t="shared" si="39"/>
        <v>241</v>
      </c>
      <c r="AR183" s="28">
        <f t="shared" si="40"/>
        <v>15</v>
      </c>
      <c r="AS183" s="28">
        <f t="shared" si="36"/>
        <v>0.80454176804541766</v>
      </c>
      <c r="AT183" s="28">
        <f t="shared" si="37"/>
        <v>0.93670886075949367</v>
      </c>
      <c r="AU183" s="34">
        <f t="shared" si="38"/>
        <v>7.596989949387958E-4</v>
      </c>
      <c r="AV183" s="28"/>
      <c r="AW183" s="28"/>
    </row>
    <row r="184" spans="1:49" x14ac:dyDescent="0.25">
      <c r="A184" s="80">
        <v>41</v>
      </c>
      <c r="B184" s="251">
        <v>3</v>
      </c>
      <c r="C184" s="80">
        <v>1</v>
      </c>
      <c r="D184" s="80">
        <v>2</v>
      </c>
      <c r="E184" s="251">
        <v>1</v>
      </c>
      <c r="F184" s="28"/>
      <c r="G184" s="33">
        <v>31</v>
      </c>
      <c r="H184" s="28">
        <v>3</v>
      </c>
      <c r="I184" s="28">
        <v>1</v>
      </c>
      <c r="J184" s="28">
        <v>3</v>
      </c>
      <c r="K184" s="52">
        <v>2</v>
      </c>
      <c r="L184" s="28">
        <v>3</v>
      </c>
      <c r="M184" s="53">
        <f t="shared" si="28"/>
        <v>5</v>
      </c>
      <c r="N184" s="28">
        <f t="shared" si="29"/>
        <v>0.4</v>
      </c>
      <c r="O184" s="28">
        <f t="shared" si="30"/>
        <v>0.30807403031937974</v>
      </c>
      <c r="P184" s="52">
        <f t="shared" si="31"/>
        <v>1.5403701515968988</v>
      </c>
      <c r="Q184" s="53">
        <f t="shared" si="32"/>
        <v>3.4596298484031012</v>
      </c>
      <c r="R184" s="52">
        <f t="shared" si="33"/>
        <v>-3.4596592613730497</v>
      </c>
      <c r="S184" s="53">
        <f t="shared" si="34"/>
        <v>40</v>
      </c>
      <c r="T184" s="34">
        <f t="shared" si="35"/>
        <v>0.19821281187566384</v>
      </c>
      <c r="U184" s="28"/>
      <c r="V184" s="28"/>
      <c r="W184" s="28"/>
      <c r="X184" s="28"/>
      <c r="Y184" s="28"/>
      <c r="Z184" s="28"/>
      <c r="AA184" s="28"/>
      <c r="AB184" s="28"/>
      <c r="AC184" s="28"/>
      <c r="AD184" s="28"/>
      <c r="AE184" s="28"/>
      <c r="AF184" s="28"/>
      <c r="AG184" s="28"/>
      <c r="AH184" s="28"/>
      <c r="AI184" s="28"/>
      <c r="AJ184" s="28"/>
      <c r="AK184" s="28"/>
      <c r="AL184" s="28"/>
      <c r="AM184" s="28"/>
      <c r="AN184" s="33">
        <v>7.015447080018504E-2</v>
      </c>
      <c r="AO184" s="28">
        <v>1</v>
      </c>
      <c r="AP184" s="28">
        <v>0</v>
      </c>
      <c r="AQ184" s="28">
        <f t="shared" si="39"/>
        <v>242</v>
      </c>
      <c r="AR184" s="28">
        <f t="shared" si="40"/>
        <v>15</v>
      </c>
      <c r="AS184" s="28">
        <f t="shared" si="36"/>
        <v>0.80373073803730732</v>
      </c>
      <c r="AT184" s="28">
        <f t="shared" si="37"/>
        <v>0.93670886075949367</v>
      </c>
      <c r="AU184" s="34">
        <f t="shared" si="38"/>
        <v>7.5969899493869182E-4</v>
      </c>
      <c r="AV184" s="28"/>
      <c r="AW184" s="28"/>
    </row>
    <row r="185" spans="1:49" x14ac:dyDescent="0.25">
      <c r="A185" s="80">
        <v>50</v>
      </c>
      <c r="B185" s="251">
        <v>2</v>
      </c>
      <c r="C185" s="80">
        <v>1</v>
      </c>
      <c r="D185" s="80">
        <v>2</v>
      </c>
      <c r="E185" s="251">
        <v>0</v>
      </c>
      <c r="F185" s="28"/>
      <c r="G185" s="33">
        <v>31</v>
      </c>
      <c r="H185" s="28">
        <v>3</v>
      </c>
      <c r="I185" s="28">
        <v>1</v>
      </c>
      <c r="J185" s="28">
        <v>4</v>
      </c>
      <c r="K185" s="52">
        <v>4</v>
      </c>
      <c r="L185" s="28">
        <v>0</v>
      </c>
      <c r="M185" s="53">
        <f t="shared" si="28"/>
        <v>4</v>
      </c>
      <c r="N185" s="28">
        <f t="shared" si="29"/>
        <v>1</v>
      </c>
      <c r="O185" s="28">
        <f t="shared" si="30"/>
        <v>0.25784719751618701</v>
      </c>
      <c r="P185" s="52">
        <f t="shared" si="31"/>
        <v>1.031388790064748</v>
      </c>
      <c r="Q185" s="53">
        <f t="shared" si="32"/>
        <v>2.968611209935252</v>
      </c>
      <c r="R185" s="52">
        <f t="shared" si="33"/>
        <v>-5.4215525088143277</v>
      </c>
      <c r="S185" s="53">
        <f t="shared" si="34"/>
        <v>100</v>
      </c>
      <c r="T185" s="34">
        <f t="shared" si="35"/>
        <v>11.513063700251736</v>
      </c>
      <c r="U185" s="28"/>
      <c r="V185" s="28"/>
      <c r="W185" s="28"/>
      <c r="X185" s="28"/>
      <c r="Y185" s="28"/>
      <c r="Z185" s="28"/>
      <c r="AA185" s="28"/>
      <c r="AB185" s="28"/>
      <c r="AC185" s="28"/>
      <c r="AD185" s="28"/>
      <c r="AE185" s="28"/>
      <c r="AF185" s="28"/>
      <c r="AG185" s="28"/>
      <c r="AH185" s="28"/>
      <c r="AI185" s="28"/>
      <c r="AJ185" s="28"/>
      <c r="AK185" s="28"/>
      <c r="AL185" s="28"/>
      <c r="AM185" s="28"/>
      <c r="AN185" s="33">
        <v>7.0678050624119609E-2</v>
      </c>
      <c r="AO185" s="28">
        <v>1</v>
      </c>
      <c r="AP185" s="28">
        <v>0</v>
      </c>
      <c r="AQ185" s="28">
        <f t="shared" si="39"/>
        <v>243</v>
      </c>
      <c r="AR185" s="28">
        <f t="shared" si="40"/>
        <v>15</v>
      </c>
      <c r="AS185" s="28">
        <f t="shared" si="36"/>
        <v>0.8029197080291971</v>
      </c>
      <c r="AT185" s="28">
        <f t="shared" si="37"/>
        <v>0.93670886075949367</v>
      </c>
      <c r="AU185" s="34">
        <f t="shared" si="38"/>
        <v>7.596989949387958E-4</v>
      </c>
      <c r="AV185" s="28"/>
      <c r="AW185" s="28"/>
    </row>
    <row r="186" spans="1:49" x14ac:dyDescent="0.25">
      <c r="A186" s="80">
        <v>53</v>
      </c>
      <c r="B186" s="251">
        <v>1</v>
      </c>
      <c r="C186" s="80">
        <v>2</v>
      </c>
      <c r="D186" s="80">
        <v>3</v>
      </c>
      <c r="E186" s="251">
        <v>0</v>
      </c>
      <c r="F186" s="28"/>
      <c r="G186" s="33">
        <v>31</v>
      </c>
      <c r="H186" s="28">
        <v>3</v>
      </c>
      <c r="I186" s="28">
        <v>2</v>
      </c>
      <c r="J186" s="28">
        <v>2</v>
      </c>
      <c r="K186" s="52">
        <v>0</v>
      </c>
      <c r="L186" s="28">
        <v>1</v>
      </c>
      <c r="M186" s="53">
        <f t="shared" si="28"/>
        <v>1</v>
      </c>
      <c r="N186" s="28">
        <f t="shared" si="29"/>
        <v>0</v>
      </c>
      <c r="O186" s="28">
        <f t="shared" si="30"/>
        <v>0.28094146541606391</v>
      </c>
      <c r="P186" s="52">
        <f t="shared" si="31"/>
        <v>0.28094146541606391</v>
      </c>
      <c r="Q186" s="53">
        <f t="shared" si="32"/>
        <v>0.71905853458393609</v>
      </c>
      <c r="R186" s="52">
        <f t="shared" si="33"/>
        <v>-0.32981251347057178</v>
      </c>
      <c r="S186" s="53">
        <f t="shared" si="34"/>
        <v>0</v>
      </c>
      <c r="T186" s="34">
        <f t="shared" si="35"/>
        <v>0.39070736512240012</v>
      </c>
      <c r="U186" s="28"/>
      <c r="V186" s="28"/>
      <c r="W186" s="28"/>
      <c r="X186" s="28"/>
      <c r="Y186" s="28"/>
      <c r="Z186" s="28"/>
      <c r="AA186" s="28"/>
      <c r="AB186" s="28"/>
      <c r="AC186" s="28"/>
      <c r="AD186" s="28"/>
      <c r="AE186" s="28"/>
      <c r="AF186" s="28"/>
      <c r="AG186" s="28"/>
      <c r="AH186" s="28"/>
      <c r="AI186" s="28"/>
      <c r="AJ186" s="28"/>
      <c r="AK186" s="28"/>
      <c r="AL186" s="28"/>
      <c r="AM186" s="28"/>
      <c r="AN186" s="33">
        <v>7.0812985163710596E-2</v>
      </c>
      <c r="AO186" s="28">
        <v>1</v>
      </c>
      <c r="AP186" s="28">
        <v>0</v>
      </c>
      <c r="AQ186" s="28">
        <f t="shared" si="39"/>
        <v>244</v>
      </c>
      <c r="AR186" s="28">
        <f t="shared" si="40"/>
        <v>15</v>
      </c>
      <c r="AS186" s="28">
        <f t="shared" si="36"/>
        <v>0.80210867802108676</v>
      </c>
      <c r="AT186" s="28">
        <f t="shared" si="37"/>
        <v>0.93670886075949367</v>
      </c>
      <c r="AU186" s="34">
        <f t="shared" si="38"/>
        <v>2.2790969848162836E-3</v>
      </c>
      <c r="AV186" s="28"/>
      <c r="AW186" s="28"/>
    </row>
    <row r="187" spans="1:49" x14ac:dyDescent="0.25">
      <c r="A187" s="80">
        <v>33</v>
      </c>
      <c r="B187" s="251">
        <v>2</v>
      </c>
      <c r="C187" s="80">
        <v>1</v>
      </c>
      <c r="D187" s="80">
        <v>3</v>
      </c>
      <c r="E187" s="251">
        <v>0</v>
      </c>
      <c r="F187" s="28"/>
      <c r="G187" s="33">
        <v>31</v>
      </c>
      <c r="H187" s="28">
        <v>3</v>
      </c>
      <c r="I187" s="28">
        <v>2</v>
      </c>
      <c r="J187" s="28">
        <v>3</v>
      </c>
      <c r="K187" s="52">
        <v>0</v>
      </c>
      <c r="L187" s="28">
        <v>4</v>
      </c>
      <c r="M187" s="53">
        <f t="shared" si="28"/>
        <v>4</v>
      </c>
      <c r="N187" s="28">
        <f t="shared" si="29"/>
        <v>0</v>
      </c>
      <c r="O187" s="28">
        <f t="shared" si="30"/>
        <v>0.23364447490421936</v>
      </c>
      <c r="P187" s="52">
        <f t="shared" si="31"/>
        <v>0.93457789961687743</v>
      </c>
      <c r="Q187" s="53">
        <f t="shared" si="32"/>
        <v>3.0654221003831226</v>
      </c>
      <c r="R187" s="52">
        <f t="shared" si="33"/>
        <v>-1.0644363397546033</v>
      </c>
      <c r="S187" s="53">
        <f t="shared" si="34"/>
        <v>0</v>
      </c>
      <c r="T187" s="34">
        <f t="shared" si="35"/>
        <v>1.2195095735756221</v>
      </c>
      <c r="U187" s="28"/>
      <c r="V187" s="28"/>
      <c r="W187" s="28"/>
      <c r="X187" s="28"/>
      <c r="Y187" s="28"/>
      <c r="Z187" s="28"/>
      <c r="AA187" s="28"/>
      <c r="AB187" s="28"/>
      <c r="AC187" s="28"/>
      <c r="AD187" s="28"/>
      <c r="AE187" s="28"/>
      <c r="AF187" s="28"/>
      <c r="AG187" s="28"/>
      <c r="AH187" s="28"/>
      <c r="AI187" s="28"/>
      <c r="AJ187" s="28"/>
      <c r="AK187" s="28"/>
      <c r="AL187" s="28"/>
      <c r="AM187" s="28"/>
      <c r="AN187" s="33">
        <v>7.1545260271166936E-2</v>
      </c>
      <c r="AO187" s="28">
        <v>3</v>
      </c>
      <c r="AP187" s="28">
        <v>0</v>
      </c>
      <c r="AQ187" s="28">
        <f t="shared" si="39"/>
        <v>247</v>
      </c>
      <c r="AR187" s="28">
        <f t="shared" si="40"/>
        <v>15</v>
      </c>
      <c r="AS187" s="28">
        <f t="shared" si="36"/>
        <v>0.79967558799675587</v>
      </c>
      <c r="AT187" s="28">
        <f t="shared" si="37"/>
        <v>0.93670886075949367</v>
      </c>
      <c r="AU187" s="34">
        <f t="shared" si="38"/>
        <v>1.5193979898774877E-3</v>
      </c>
      <c r="AV187" s="28"/>
      <c r="AW187" s="28"/>
    </row>
    <row r="188" spans="1:49" x14ac:dyDescent="0.25">
      <c r="A188" s="80">
        <v>40</v>
      </c>
      <c r="B188" s="251">
        <v>2</v>
      </c>
      <c r="C188" s="80">
        <v>5</v>
      </c>
      <c r="D188" s="80">
        <v>3</v>
      </c>
      <c r="E188" s="251">
        <v>0</v>
      </c>
      <c r="F188" s="28"/>
      <c r="G188" s="33">
        <v>31</v>
      </c>
      <c r="H188" s="28">
        <v>3</v>
      </c>
      <c r="I188" s="28">
        <v>2</v>
      </c>
      <c r="J188" s="28">
        <v>4</v>
      </c>
      <c r="K188" s="52">
        <v>0</v>
      </c>
      <c r="L188" s="28">
        <v>1</v>
      </c>
      <c r="M188" s="53">
        <f t="shared" si="28"/>
        <v>1</v>
      </c>
      <c r="N188" s="28">
        <f t="shared" si="29"/>
        <v>0</v>
      </c>
      <c r="O188" s="28">
        <f t="shared" si="30"/>
        <v>0.1921818801161117</v>
      </c>
      <c r="P188" s="52">
        <f t="shared" si="31"/>
        <v>0.1921818801161117</v>
      </c>
      <c r="Q188" s="53">
        <f t="shared" si="32"/>
        <v>0.8078181198838883</v>
      </c>
      <c r="R188" s="52">
        <f t="shared" si="33"/>
        <v>-0.21341834495326228</v>
      </c>
      <c r="S188" s="53">
        <f t="shared" si="34"/>
        <v>100</v>
      </c>
      <c r="T188" s="34">
        <f t="shared" si="35"/>
        <v>0.23790241316168417</v>
      </c>
      <c r="U188" s="28"/>
      <c r="V188" s="28"/>
      <c r="W188" s="28"/>
      <c r="X188" s="28"/>
      <c r="Y188" s="28"/>
      <c r="Z188" s="28"/>
      <c r="AA188" s="28"/>
      <c r="AB188" s="28"/>
      <c r="AC188" s="28"/>
      <c r="AD188" s="28"/>
      <c r="AE188" s="28"/>
      <c r="AF188" s="28"/>
      <c r="AG188" s="28"/>
      <c r="AH188" s="28"/>
      <c r="AI188" s="28"/>
      <c r="AJ188" s="28"/>
      <c r="AK188" s="28"/>
      <c r="AL188" s="28"/>
      <c r="AM188" s="28"/>
      <c r="AN188" s="33">
        <v>7.1950416828194794E-2</v>
      </c>
      <c r="AO188" s="28">
        <v>2</v>
      </c>
      <c r="AP188" s="28">
        <v>0</v>
      </c>
      <c r="AQ188" s="28">
        <f t="shared" si="39"/>
        <v>249</v>
      </c>
      <c r="AR188" s="28">
        <f t="shared" si="40"/>
        <v>15</v>
      </c>
      <c r="AS188" s="28">
        <f t="shared" si="36"/>
        <v>0.7980535279805353</v>
      </c>
      <c r="AT188" s="28">
        <f t="shared" si="37"/>
        <v>0.93670886075949367</v>
      </c>
      <c r="AU188" s="34">
        <f t="shared" si="38"/>
        <v>7.596989949387958E-4</v>
      </c>
      <c r="AV188" s="28"/>
      <c r="AW188" s="28"/>
    </row>
    <row r="189" spans="1:49" x14ac:dyDescent="0.25">
      <c r="A189" s="80">
        <v>55</v>
      </c>
      <c r="B189" s="251">
        <v>3</v>
      </c>
      <c r="C189" s="80">
        <v>5</v>
      </c>
      <c r="D189" s="80">
        <v>3</v>
      </c>
      <c r="E189" s="251">
        <v>0</v>
      </c>
      <c r="F189" s="28"/>
      <c r="G189" s="33">
        <v>31</v>
      </c>
      <c r="H189" s="28">
        <v>3</v>
      </c>
      <c r="I189" s="28">
        <v>3</v>
      </c>
      <c r="J189" s="28">
        <v>2</v>
      </c>
      <c r="K189" s="52">
        <v>0</v>
      </c>
      <c r="L189" s="28">
        <v>1</v>
      </c>
      <c r="M189" s="53">
        <f t="shared" si="28"/>
        <v>1</v>
      </c>
      <c r="N189" s="28">
        <f t="shared" si="29"/>
        <v>0</v>
      </c>
      <c r="O189" s="28">
        <f t="shared" si="30"/>
        <v>0.21106743966156369</v>
      </c>
      <c r="P189" s="52">
        <f t="shared" si="31"/>
        <v>0.21106743966156369</v>
      </c>
      <c r="Q189" s="53">
        <f t="shared" si="32"/>
        <v>0.78893256033843628</v>
      </c>
      <c r="R189" s="52">
        <f t="shared" si="33"/>
        <v>-0.23707443664567429</v>
      </c>
      <c r="S189" s="53">
        <f t="shared" si="34"/>
        <v>0</v>
      </c>
      <c r="T189" s="34">
        <f t="shared" si="35"/>
        <v>0.26753546535209549</v>
      </c>
      <c r="U189" s="28"/>
      <c r="V189" s="28"/>
      <c r="W189" s="28"/>
      <c r="X189" s="28"/>
      <c r="Y189" s="28"/>
      <c r="Z189" s="28"/>
      <c r="AA189" s="28"/>
      <c r="AB189" s="28"/>
      <c r="AC189" s="28"/>
      <c r="AD189" s="28"/>
      <c r="AE189" s="28"/>
      <c r="AF189" s="28"/>
      <c r="AG189" s="28"/>
      <c r="AH189" s="28"/>
      <c r="AI189" s="28"/>
      <c r="AJ189" s="28"/>
      <c r="AK189" s="28"/>
      <c r="AL189" s="28"/>
      <c r="AM189" s="28"/>
      <c r="AN189" s="33">
        <v>7.2087592069611864E-2</v>
      </c>
      <c r="AO189" s="28">
        <v>1</v>
      </c>
      <c r="AP189" s="28">
        <v>1</v>
      </c>
      <c r="AQ189" s="28">
        <f t="shared" si="39"/>
        <v>250</v>
      </c>
      <c r="AR189" s="28">
        <f t="shared" si="40"/>
        <v>16</v>
      </c>
      <c r="AS189" s="28">
        <f t="shared" si="36"/>
        <v>0.79724249797242497</v>
      </c>
      <c r="AT189" s="28">
        <f t="shared" si="37"/>
        <v>0.9324894514767933</v>
      </c>
      <c r="AU189" s="34">
        <f t="shared" si="38"/>
        <v>7.56276927393923E-4</v>
      </c>
      <c r="AV189" s="28"/>
      <c r="AW189" s="28"/>
    </row>
    <row r="190" spans="1:49" x14ac:dyDescent="0.25">
      <c r="A190" s="80">
        <v>34</v>
      </c>
      <c r="B190" s="251">
        <v>2</v>
      </c>
      <c r="C190" s="80">
        <v>2</v>
      </c>
      <c r="D190" s="80">
        <v>2</v>
      </c>
      <c r="E190" s="251">
        <v>0</v>
      </c>
      <c r="F190" s="28"/>
      <c r="G190" s="33">
        <v>31</v>
      </c>
      <c r="H190" s="28">
        <v>3</v>
      </c>
      <c r="I190" s="28">
        <v>3</v>
      </c>
      <c r="J190" s="28">
        <v>3</v>
      </c>
      <c r="K190" s="52">
        <v>1</v>
      </c>
      <c r="L190" s="28">
        <v>0</v>
      </c>
      <c r="M190" s="53">
        <f t="shared" si="28"/>
        <v>1</v>
      </c>
      <c r="N190" s="28">
        <f t="shared" si="29"/>
        <v>1</v>
      </c>
      <c r="O190" s="28">
        <f t="shared" si="30"/>
        <v>0.17270844610236574</v>
      </c>
      <c r="P190" s="52">
        <f t="shared" si="31"/>
        <v>0.17270844610236574</v>
      </c>
      <c r="Q190" s="53">
        <f t="shared" si="32"/>
        <v>0.8272915538976342</v>
      </c>
      <c r="R190" s="52">
        <f t="shared" si="33"/>
        <v>-1.7561503888159602</v>
      </c>
      <c r="S190" s="53">
        <f t="shared" si="34"/>
        <v>0</v>
      </c>
      <c r="T190" s="34">
        <f t="shared" si="35"/>
        <v>4.7901047839159618</v>
      </c>
      <c r="U190" s="28"/>
      <c r="V190" s="28"/>
      <c r="W190" s="28"/>
      <c r="X190" s="28"/>
      <c r="Y190" s="28"/>
      <c r="Z190" s="28"/>
      <c r="AA190" s="28"/>
      <c r="AB190" s="28"/>
      <c r="AC190" s="28"/>
      <c r="AD190" s="28"/>
      <c r="AE190" s="28"/>
      <c r="AF190" s="28"/>
      <c r="AG190" s="28"/>
      <c r="AH190" s="28"/>
      <c r="AI190" s="28"/>
      <c r="AJ190" s="28"/>
      <c r="AK190" s="28"/>
      <c r="AL190" s="28"/>
      <c r="AM190" s="28"/>
      <c r="AN190" s="33">
        <v>7.2633713277080778E-2</v>
      </c>
      <c r="AO190" s="28">
        <v>1</v>
      </c>
      <c r="AP190" s="28">
        <v>0</v>
      </c>
      <c r="AQ190" s="28">
        <f t="shared" si="39"/>
        <v>251</v>
      </c>
      <c r="AR190" s="28">
        <f t="shared" si="40"/>
        <v>16</v>
      </c>
      <c r="AS190" s="28">
        <f t="shared" si="36"/>
        <v>0.79643146796431474</v>
      </c>
      <c r="AT190" s="28">
        <f t="shared" si="37"/>
        <v>0.9324894514767933</v>
      </c>
      <c r="AU190" s="34">
        <f t="shared" si="38"/>
        <v>7.5627692739402654E-4</v>
      </c>
      <c r="AV190" s="28"/>
      <c r="AW190" s="28"/>
    </row>
    <row r="191" spans="1:49" x14ac:dyDescent="0.25">
      <c r="A191" s="80">
        <v>51</v>
      </c>
      <c r="B191" s="251">
        <v>3</v>
      </c>
      <c r="C191" s="80">
        <v>4</v>
      </c>
      <c r="D191" s="80">
        <v>3</v>
      </c>
      <c r="E191" s="251">
        <v>0</v>
      </c>
      <c r="F191" s="28"/>
      <c r="G191" s="33">
        <v>31</v>
      </c>
      <c r="H191" s="28">
        <v>3</v>
      </c>
      <c r="I191" s="28">
        <v>4</v>
      </c>
      <c r="J191" s="28">
        <v>4</v>
      </c>
      <c r="K191" s="52">
        <v>0</v>
      </c>
      <c r="L191" s="28">
        <v>1</v>
      </c>
      <c r="M191" s="53">
        <f t="shared" si="28"/>
        <v>1</v>
      </c>
      <c r="N191" s="28">
        <f t="shared" si="29"/>
        <v>0</v>
      </c>
      <c r="O191" s="28">
        <f t="shared" si="30"/>
        <v>0.10035303128513594</v>
      </c>
      <c r="P191" s="52">
        <f t="shared" si="31"/>
        <v>0.10035303128513594</v>
      </c>
      <c r="Q191" s="53">
        <f t="shared" si="32"/>
        <v>0.89964696871486405</v>
      </c>
      <c r="R191" s="52">
        <f t="shared" si="33"/>
        <v>-0.10575284959420543</v>
      </c>
      <c r="S191" s="53">
        <f t="shared" si="34"/>
        <v>100</v>
      </c>
      <c r="T191" s="34">
        <f t="shared" si="35"/>
        <v>0.1115471232326711</v>
      </c>
      <c r="U191" s="28"/>
      <c r="V191" s="28"/>
      <c r="W191" s="28"/>
      <c r="X191" s="28"/>
      <c r="Y191" s="28"/>
      <c r="Z191" s="28"/>
      <c r="AA191" s="28"/>
      <c r="AB191" s="28"/>
      <c r="AC191" s="28"/>
      <c r="AD191" s="28"/>
      <c r="AE191" s="28"/>
      <c r="AF191" s="28"/>
      <c r="AG191" s="28"/>
      <c r="AH191" s="28"/>
      <c r="AI191" s="28"/>
      <c r="AJ191" s="28"/>
      <c r="AK191" s="28"/>
      <c r="AL191" s="28"/>
      <c r="AM191" s="28"/>
      <c r="AN191" s="33">
        <v>7.2970738589566944E-2</v>
      </c>
      <c r="AO191" s="28">
        <v>1</v>
      </c>
      <c r="AP191" s="28">
        <v>0</v>
      </c>
      <c r="AQ191" s="28">
        <f t="shared" si="39"/>
        <v>252</v>
      </c>
      <c r="AR191" s="28">
        <f t="shared" si="40"/>
        <v>16</v>
      </c>
      <c r="AS191" s="28">
        <f t="shared" si="36"/>
        <v>0.79562043795620441</v>
      </c>
      <c r="AT191" s="28">
        <f t="shared" si="37"/>
        <v>0.9324894514767933</v>
      </c>
      <c r="AU191" s="34">
        <f t="shared" si="38"/>
        <v>1.5125538547880531E-3</v>
      </c>
      <c r="AV191" s="28"/>
      <c r="AW191" s="28"/>
    </row>
    <row r="192" spans="1:49" x14ac:dyDescent="0.25">
      <c r="A192" s="80">
        <v>52</v>
      </c>
      <c r="B192" s="251">
        <v>2</v>
      </c>
      <c r="C192" s="80">
        <v>5</v>
      </c>
      <c r="D192" s="80">
        <v>3</v>
      </c>
      <c r="E192" s="251">
        <v>0</v>
      </c>
      <c r="F192" s="28"/>
      <c r="G192" s="33">
        <v>32</v>
      </c>
      <c r="H192" s="28">
        <v>1</v>
      </c>
      <c r="I192" s="28">
        <v>1</v>
      </c>
      <c r="J192" s="28">
        <v>2</v>
      </c>
      <c r="K192" s="52">
        <v>0</v>
      </c>
      <c r="L192" s="28">
        <v>1</v>
      </c>
      <c r="M192" s="53">
        <f t="shared" si="28"/>
        <v>1</v>
      </c>
      <c r="N192" s="28">
        <f t="shared" si="29"/>
        <v>0</v>
      </c>
      <c r="O192" s="28">
        <f t="shared" si="30"/>
        <v>0.14867919475502642</v>
      </c>
      <c r="P192" s="52">
        <f t="shared" si="31"/>
        <v>0.14867919475502642</v>
      </c>
      <c r="Q192" s="53">
        <f t="shared" si="32"/>
        <v>0.85132080524497356</v>
      </c>
      <c r="R192" s="52">
        <f t="shared" si="33"/>
        <v>-0.16096624700984677</v>
      </c>
      <c r="S192" s="53">
        <f t="shared" si="34"/>
        <v>100</v>
      </c>
      <c r="T192" s="34">
        <f t="shared" si="35"/>
        <v>0.17464532035281685</v>
      </c>
      <c r="U192" s="28"/>
      <c r="V192" s="28"/>
      <c r="W192" s="28"/>
      <c r="X192" s="28"/>
      <c r="Y192" s="28"/>
      <c r="Z192" s="28"/>
      <c r="AA192" s="28"/>
      <c r="AB192" s="28"/>
      <c r="AC192" s="28"/>
      <c r="AD192" s="28"/>
      <c r="AE192" s="28"/>
      <c r="AF192" s="28"/>
      <c r="AG192" s="28"/>
      <c r="AH192" s="28"/>
      <c r="AI192" s="28"/>
      <c r="AJ192" s="28"/>
      <c r="AK192" s="28"/>
      <c r="AL192" s="28"/>
      <c r="AM192" s="28"/>
      <c r="AN192" s="33">
        <v>7.3253196697675424E-2</v>
      </c>
      <c r="AO192" s="28">
        <v>2</v>
      </c>
      <c r="AP192" s="28">
        <v>0</v>
      </c>
      <c r="AQ192" s="28">
        <f t="shared" si="39"/>
        <v>254</v>
      </c>
      <c r="AR192" s="28">
        <f t="shared" si="40"/>
        <v>16</v>
      </c>
      <c r="AS192" s="28">
        <f t="shared" si="36"/>
        <v>0.79399837793998373</v>
      </c>
      <c r="AT192" s="28">
        <f t="shared" si="37"/>
        <v>0.9324894514767933</v>
      </c>
      <c r="AU192" s="34">
        <f t="shared" si="38"/>
        <v>3.7813846369699256E-3</v>
      </c>
      <c r="AV192" s="28"/>
      <c r="AW192" s="28"/>
    </row>
    <row r="193" spans="1:49" x14ac:dyDescent="0.25">
      <c r="A193" s="80">
        <v>27</v>
      </c>
      <c r="B193" s="251">
        <v>3</v>
      </c>
      <c r="C193" s="80">
        <v>1</v>
      </c>
      <c r="D193" s="80">
        <v>2</v>
      </c>
      <c r="E193" s="251">
        <v>0</v>
      </c>
      <c r="F193" s="28"/>
      <c r="G193" s="33">
        <v>32</v>
      </c>
      <c r="H193" s="28">
        <v>1</v>
      </c>
      <c r="I193" s="28">
        <v>1</v>
      </c>
      <c r="J193" s="28">
        <v>3</v>
      </c>
      <c r="K193" s="52">
        <v>0</v>
      </c>
      <c r="L193" s="28">
        <v>2</v>
      </c>
      <c r="M193" s="53">
        <f t="shared" si="28"/>
        <v>2</v>
      </c>
      <c r="N193" s="28">
        <f t="shared" si="29"/>
        <v>0</v>
      </c>
      <c r="O193" s="28">
        <f t="shared" si="30"/>
        <v>0.11993485122019917</v>
      </c>
      <c r="P193" s="52">
        <f t="shared" si="31"/>
        <v>0.23986970244039835</v>
      </c>
      <c r="Q193" s="53">
        <f t="shared" si="32"/>
        <v>1.7601302975596016</v>
      </c>
      <c r="R193" s="52">
        <f t="shared" si="33"/>
        <v>-0.25551868309170245</v>
      </c>
      <c r="S193" s="53">
        <f t="shared" si="34"/>
        <v>100</v>
      </c>
      <c r="T193" s="34">
        <f t="shared" si="35"/>
        <v>0.27255902903662832</v>
      </c>
      <c r="U193" s="28"/>
      <c r="V193" s="28"/>
      <c r="W193" s="28"/>
      <c r="X193" s="28"/>
      <c r="Y193" s="28"/>
      <c r="Z193" s="28"/>
      <c r="AA193" s="28"/>
      <c r="AB193" s="28"/>
      <c r="AC193" s="28"/>
      <c r="AD193" s="28"/>
      <c r="AE193" s="28"/>
      <c r="AF193" s="28"/>
      <c r="AG193" s="28"/>
      <c r="AH193" s="28"/>
      <c r="AI193" s="28"/>
      <c r="AJ193" s="28"/>
      <c r="AK193" s="28"/>
      <c r="AL193" s="28"/>
      <c r="AM193" s="28"/>
      <c r="AN193" s="33">
        <v>7.3383329518247969E-2</v>
      </c>
      <c r="AO193" s="28">
        <v>5</v>
      </c>
      <c r="AP193" s="28">
        <v>0</v>
      </c>
      <c r="AQ193" s="28">
        <f t="shared" si="39"/>
        <v>259</v>
      </c>
      <c r="AR193" s="28">
        <f t="shared" si="40"/>
        <v>16</v>
      </c>
      <c r="AS193" s="28">
        <f t="shared" si="36"/>
        <v>0.78994322789943228</v>
      </c>
      <c r="AT193" s="28">
        <f t="shared" si="37"/>
        <v>0.9324894514767933</v>
      </c>
      <c r="AU193" s="34">
        <f t="shared" si="38"/>
        <v>7.5627692739402654E-4</v>
      </c>
      <c r="AV193" s="28"/>
      <c r="AW193" s="28"/>
    </row>
    <row r="194" spans="1:49" x14ac:dyDescent="0.25">
      <c r="A194" s="80">
        <v>35</v>
      </c>
      <c r="B194" s="251">
        <v>2</v>
      </c>
      <c r="C194" s="80">
        <v>2</v>
      </c>
      <c r="D194" s="80">
        <v>3</v>
      </c>
      <c r="E194" s="251">
        <v>1</v>
      </c>
      <c r="F194" s="28"/>
      <c r="G194" s="33">
        <v>32</v>
      </c>
      <c r="H194" s="28">
        <v>1</v>
      </c>
      <c r="I194" s="28">
        <v>2</v>
      </c>
      <c r="J194" s="28">
        <v>2</v>
      </c>
      <c r="K194" s="52">
        <v>0</v>
      </c>
      <c r="L194" s="28">
        <v>2</v>
      </c>
      <c r="M194" s="53">
        <f t="shared" si="28"/>
        <v>2</v>
      </c>
      <c r="N194" s="28">
        <f t="shared" si="29"/>
        <v>0</v>
      </c>
      <c r="O194" s="28">
        <f t="shared" si="30"/>
        <v>0.10681409775106412</v>
      </c>
      <c r="P194" s="52">
        <f t="shared" si="31"/>
        <v>0.21362819550212825</v>
      </c>
      <c r="Q194" s="53">
        <f t="shared" si="32"/>
        <v>1.7863718044978718</v>
      </c>
      <c r="R194" s="52">
        <f t="shared" si="33"/>
        <v>-0.22592108512210421</v>
      </c>
      <c r="S194" s="53">
        <f t="shared" si="34"/>
        <v>100</v>
      </c>
      <c r="T194" s="34">
        <f t="shared" si="35"/>
        <v>0.2391755120230154</v>
      </c>
      <c r="U194" s="28"/>
      <c r="V194" s="28"/>
      <c r="W194" s="28"/>
      <c r="X194" s="28"/>
      <c r="Y194" s="28"/>
      <c r="Z194" s="28"/>
      <c r="AA194" s="28"/>
      <c r="AB194" s="28"/>
      <c r="AC194" s="28"/>
      <c r="AD194" s="28"/>
      <c r="AE194" s="28"/>
      <c r="AF194" s="28"/>
      <c r="AG194" s="28"/>
      <c r="AH194" s="28"/>
      <c r="AI194" s="28"/>
      <c r="AJ194" s="28"/>
      <c r="AK194" s="28"/>
      <c r="AL194" s="28"/>
      <c r="AM194" s="28"/>
      <c r="AN194" s="33">
        <v>7.4356108656044972E-2</v>
      </c>
      <c r="AO194" s="28">
        <v>1</v>
      </c>
      <c r="AP194" s="28">
        <v>0</v>
      </c>
      <c r="AQ194" s="28">
        <f t="shared" si="39"/>
        <v>260</v>
      </c>
      <c r="AR194" s="28">
        <f t="shared" si="40"/>
        <v>16</v>
      </c>
      <c r="AS194" s="28">
        <f t="shared" si="36"/>
        <v>0.78913219789132194</v>
      </c>
      <c r="AT194" s="28">
        <f t="shared" si="37"/>
        <v>0.9324894514767933</v>
      </c>
      <c r="AU194" s="34">
        <f t="shared" si="38"/>
        <v>3.0251077095758989E-3</v>
      </c>
      <c r="AV194" s="28"/>
      <c r="AW194" s="28"/>
    </row>
    <row r="195" spans="1:49" x14ac:dyDescent="0.25">
      <c r="A195" s="80">
        <v>43</v>
      </c>
      <c r="B195" s="251">
        <v>1</v>
      </c>
      <c r="C195" s="80">
        <v>1</v>
      </c>
      <c r="D195" s="80">
        <v>4</v>
      </c>
      <c r="E195" s="251">
        <v>0</v>
      </c>
      <c r="F195" s="28"/>
      <c r="G195" s="33">
        <v>32</v>
      </c>
      <c r="H195" s="28">
        <v>1</v>
      </c>
      <c r="I195" s="28">
        <v>2</v>
      </c>
      <c r="J195" s="28">
        <v>3</v>
      </c>
      <c r="K195" s="52">
        <v>0</v>
      </c>
      <c r="L195" s="28">
        <v>1</v>
      </c>
      <c r="M195" s="53">
        <f t="shared" si="28"/>
        <v>1</v>
      </c>
      <c r="N195" s="28">
        <f t="shared" si="29"/>
        <v>0</v>
      </c>
      <c r="O195" s="28">
        <f t="shared" si="30"/>
        <v>8.5352112936802824E-2</v>
      </c>
      <c r="P195" s="52">
        <f t="shared" si="31"/>
        <v>8.5352112936802824E-2</v>
      </c>
      <c r="Q195" s="53">
        <f t="shared" si="32"/>
        <v>0.91464788706319722</v>
      </c>
      <c r="R195" s="52">
        <f t="shared" si="33"/>
        <v>-8.9216110651694019E-2</v>
      </c>
      <c r="S195" s="53">
        <f t="shared" si="34"/>
        <v>100</v>
      </c>
      <c r="T195" s="34">
        <f t="shared" si="35"/>
        <v>9.3316908226679637E-2</v>
      </c>
      <c r="U195" s="28"/>
      <c r="V195" s="28"/>
      <c r="W195" s="28"/>
      <c r="X195" s="28"/>
      <c r="Y195" s="28"/>
      <c r="Z195" s="28"/>
      <c r="AA195" s="28"/>
      <c r="AB195" s="28"/>
      <c r="AC195" s="28"/>
      <c r="AD195" s="28"/>
      <c r="AE195" s="28"/>
      <c r="AF195" s="28"/>
      <c r="AG195" s="28"/>
      <c r="AH195" s="28"/>
      <c r="AI195" s="28"/>
      <c r="AJ195" s="28"/>
      <c r="AK195" s="28"/>
      <c r="AL195" s="28"/>
      <c r="AM195" s="28"/>
      <c r="AN195" s="33">
        <v>7.5264792583202705E-2</v>
      </c>
      <c r="AO195" s="28">
        <v>4</v>
      </c>
      <c r="AP195" s="28">
        <v>0</v>
      </c>
      <c r="AQ195" s="28">
        <f t="shared" si="39"/>
        <v>264</v>
      </c>
      <c r="AR195" s="28">
        <f t="shared" si="40"/>
        <v>16</v>
      </c>
      <c r="AS195" s="28">
        <f t="shared" si="36"/>
        <v>0.78588807785888082</v>
      </c>
      <c r="AT195" s="28">
        <f t="shared" si="37"/>
        <v>0.9324894514767933</v>
      </c>
      <c r="AU195" s="34">
        <f t="shared" si="38"/>
        <v>1.5125538547880531E-3</v>
      </c>
      <c r="AV195" s="28"/>
      <c r="AW195" s="28"/>
    </row>
    <row r="196" spans="1:49" x14ac:dyDescent="0.25">
      <c r="A196" s="80">
        <v>45</v>
      </c>
      <c r="B196" s="251">
        <v>2</v>
      </c>
      <c r="C196" s="80">
        <v>4</v>
      </c>
      <c r="D196" s="80">
        <v>3</v>
      </c>
      <c r="E196" s="251">
        <v>0</v>
      </c>
      <c r="F196" s="28"/>
      <c r="G196" s="33">
        <v>32</v>
      </c>
      <c r="H196" s="28">
        <v>1</v>
      </c>
      <c r="I196" s="28">
        <v>2</v>
      </c>
      <c r="J196" s="28">
        <v>4</v>
      </c>
      <c r="K196" s="52">
        <v>0</v>
      </c>
      <c r="L196" s="28">
        <v>1</v>
      </c>
      <c r="M196" s="53">
        <f t="shared" si="28"/>
        <v>1</v>
      </c>
      <c r="N196" s="28">
        <f t="shared" si="29"/>
        <v>0</v>
      </c>
      <c r="O196" s="28">
        <f t="shared" si="30"/>
        <v>6.7874749351333766E-2</v>
      </c>
      <c r="P196" s="52">
        <f t="shared" si="31"/>
        <v>6.7874749351333766E-2</v>
      </c>
      <c r="Q196" s="53">
        <f t="shared" si="32"/>
        <v>0.93212525064866625</v>
      </c>
      <c r="R196" s="52">
        <f t="shared" si="33"/>
        <v>-7.0288084217942082E-2</v>
      </c>
      <c r="S196" s="53">
        <f t="shared" si="34"/>
        <v>100</v>
      </c>
      <c r="T196" s="34">
        <f t="shared" si="35"/>
        <v>7.2817198444200176E-2</v>
      </c>
      <c r="U196" s="28"/>
      <c r="V196" s="28"/>
      <c r="W196" s="28"/>
      <c r="X196" s="28"/>
      <c r="Y196" s="28"/>
      <c r="Z196" s="28"/>
      <c r="AA196" s="28"/>
      <c r="AB196" s="28"/>
      <c r="AC196" s="28"/>
      <c r="AD196" s="28"/>
      <c r="AE196" s="28"/>
      <c r="AF196" s="28"/>
      <c r="AG196" s="28"/>
      <c r="AH196" s="28"/>
      <c r="AI196" s="28"/>
      <c r="AJ196" s="28"/>
      <c r="AK196" s="28"/>
      <c r="AL196" s="28"/>
      <c r="AM196" s="28"/>
      <c r="AN196" s="33">
        <v>7.5398208225713775E-2</v>
      </c>
      <c r="AO196" s="28">
        <v>2</v>
      </c>
      <c r="AP196" s="28">
        <v>0</v>
      </c>
      <c r="AQ196" s="28">
        <f t="shared" si="39"/>
        <v>266</v>
      </c>
      <c r="AR196" s="28">
        <f t="shared" si="40"/>
        <v>16</v>
      </c>
      <c r="AS196" s="28">
        <f t="shared" si="36"/>
        <v>0.78426601784266015</v>
      </c>
      <c r="AT196" s="28">
        <f t="shared" si="37"/>
        <v>0.9324894514767933</v>
      </c>
      <c r="AU196" s="34">
        <f t="shared" si="38"/>
        <v>1.5125538547879494E-3</v>
      </c>
      <c r="AV196" s="28"/>
      <c r="AW196" s="28"/>
    </row>
    <row r="197" spans="1:49" x14ac:dyDescent="0.25">
      <c r="A197" s="80">
        <v>37</v>
      </c>
      <c r="B197" s="251">
        <v>2</v>
      </c>
      <c r="C197" s="80">
        <v>1</v>
      </c>
      <c r="D197" s="80">
        <v>2</v>
      </c>
      <c r="E197" s="251">
        <v>0</v>
      </c>
      <c r="F197" s="28"/>
      <c r="G197" s="33">
        <v>32</v>
      </c>
      <c r="H197" s="28">
        <v>2</v>
      </c>
      <c r="I197" s="28">
        <v>1</v>
      </c>
      <c r="J197" s="28">
        <v>1</v>
      </c>
      <c r="K197" s="52">
        <v>0</v>
      </c>
      <c r="L197" s="28">
        <v>1</v>
      </c>
      <c r="M197" s="53">
        <f t="shared" si="28"/>
        <v>1</v>
      </c>
      <c r="N197" s="28">
        <f t="shared" si="29"/>
        <v>0</v>
      </c>
      <c r="O197" s="28">
        <f t="shared" si="30"/>
        <v>0.28522920054137774</v>
      </c>
      <c r="P197" s="52">
        <f t="shared" si="31"/>
        <v>0.28522920054137774</v>
      </c>
      <c r="Q197" s="53">
        <f t="shared" si="32"/>
        <v>0.71477079945862232</v>
      </c>
      <c r="R197" s="52">
        <f t="shared" si="33"/>
        <v>-0.33579334787626336</v>
      </c>
      <c r="S197" s="53">
        <f t="shared" si="34"/>
        <v>0</v>
      </c>
      <c r="T197" s="34">
        <f t="shared" si="35"/>
        <v>0.39904987830702432</v>
      </c>
      <c r="U197" s="28"/>
      <c r="V197" s="28"/>
      <c r="W197" s="28"/>
      <c r="X197" s="28"/>
      <c r="Y197" s="28"/>
      <c r="Z197" s="28"/>
      <c r="AA197" s="28"/>
      <c r="AB197" s="28"/>
      <c r="AC197" s="28"/>
      <c r="AD197" s="28"/>
      <c r="AE197" s="28"/>
      <c r="AF197" s="28"/>
      <c r="AG197" s="28"/>
      <c r="AH197" s="28"/>
      <c r="AI197" s="28"/>
      <c r="AJ197" s="28"/>
      <c r="AK197" s="28"/>
      <c r="AL197" s="28"/>
      <c r="AM197" s="28"/>
      <c r="AN197" s="33">
        <v>7.5833016536327999E-2</v>
      </c>
      <c r="AO197" s="28">
        <v>2</v>
      </c>
      <c r="AP197" s="28">
        <v>2</v>
      </c>
      <c r="AQ197" s="28">
        <f t="shared" si="39"/>
        <v>268</v>
      </c>
      <c r="AR197" s="28">
        <f t="shared" si="40"/>
        <v>18</v>
      </c>
      <c r="AS197" s="28">
        <f t="shared" si="36"/>
        <v>0.78264395782643958</v>
      </c>
      <c r="AT197" s="28">
        <f t="shared" si="37"/>
        <v>0.92405063291139244</v>
      </c>
      <c r="AU197" s="34">
        <f t="shared" si="38"/>
        <v>7.4943279230448782E-4</v>
      </c>
      <c r="AV197" s="28"/>
      <c r="AW197" s="28"/>
    </row>
    <row r="198" spans="1:49" x14ac:dyDescent="0.25">
      <c r="A198" s="80">
        <v>35</v>
      </c>
      <c r="B198" s="251">
        <v>3</v>
      </c>
      <c r="C198" s="80">
        <v>2</v>
      </c>
      <c r="D198" s="80">
        <v>3</v>
      </c>
      <c r="E198" s="251">
        <v>0</v>
      </c>
      <c r="F198" s="28"/>
      <c r="G198" s="33">
        <v>32</v>
      </c>
      <c r="H198" s="28">
        <v>2</v>
      </c>
      <c r="I198" s="28">
        <v>1</v>
      </c>
      <c r="J198" s="28">
        <v>2</v>
      </c>
      <c r="K198" s="52">
        <v>0</v>
      </c>
      <c r="L198" s="28">
        <v>1</v>
      </c>
      <c r="M198" s="53">
        <f t="shared" si="28"/>
        <v>1</v>
      </c>
      <c r="N198" s="28">
        <f t="shared" si="29"/>
        <v>0</v>
      </c>
      <c r="O198" s="28">
        <f t="shared" si="30"/>
        <v>0.23744873206426795</v>
      </c>
      <c r="P198" s="52">
        <f t="shared" si="31"/>
        <v>0.23744873206426795</v>
      </c>
      <c r="Q198" s="53">
        <f t="shared" si="32"/>
        <v>0.76255126793573202</v>
      </c>
      <c r="R198" s="52">
        <f t="shared" si="33"/>
        <v>-0.27108553612382613</v>
      </c>
      <c r="S198" s="53">
        <f t="shared" si="34"/>
        <v>0</v>
      </c>
      <c r="T198" s="34">
        <f t="shared" si="35"/>
        <v>0.31138723656844036</v>
      </c>
      <c r="U198" s="28"/>
      <c r="V198" s="28"/>
      <c r="W198" s="28"/>
      <c r="X198" s="28"/>
      <c r="Y198" s="28"/>
      <c r="Z198" s="28"/>
      <c r="AA198" s="28"/>
      <c r="AB198" s="28"/>
      <c r="AC198" s="28"/>
      <c r="AD198" s="28"/>
      <c r="AE198" s="28"/>
      <c r="AF198" s="28"/>
      <c r="AG198" s="28"/>
      <c r="AH198" s="28"/>
      <c r="AI198" s="28"/>
      <c r="AJ198" s="28"/>
      <c r="AK198" s="28"/>
      <c r="AL198" s="28"/>
      <c r="AM198" s="28"/>
      <c r="AN198" s="33">
        <v>7.6260460009101624E-2</v>
      </c>
      <c r="AO198" s="28">
        <v>1</v>
      </c>
      <c r="AP198" s="28">
        <v>0</v>
      </c>
      <c r="AQ198" s="28">
        <f t="shared" si="39"/>
        <v>269</v>
      </c>
      <c r="AR198" s="28">
        <f t="shared" si="40"/>
        <v>18</v>
      </c>
      <c r="AS198" s="28">
        <f t="shared" si="36"/>
        <v>0.78183292781832925</v>
      </c>
      <c r="AT198" s="28">
        <f t="shared" si="37"/>
        <v>0.92405063291139244</v>
      </c>
      <c r="AU198" s="34">
        <f t="shared" si="38"/>
        <v>7.4943279230438526E-4</v>
      </c>
      <c r="AV198" s="28"/>
      <c r="AW198" s="28"/>
    </row>
    <row r="199" spans="1:49" x14ac:dyDescent="0.25">
      <c r="A199" s="80">
        <v>42</v>
      </c>
      <c r="B199" s="251">
        <v>1</v>
      </c>
      <c r="C199" s="80">
        <v>2</v>
      </c>
      <c r="D199" s="80">
        <v>3</v>
      </c>
      <c r="E199" s="251">
        <v>0</v>
      </c>
      <c r="F199" s="28"/>
      <c r="G199" s="33">
        <v>32</v>
      </c>
      <c r="H199" s="28">
        <v>2</v>
      </c>
      <c r="I199" s="28">
        <v>1</v>
      </c>
      <c r="J199" s="28">
        <v>3</v>
      </c>
      <c r="K199" s="52">
        <v>0</v>
      </c>
      <c r="L199" s="28">
        <v>6</v>
      </c>
      <c r="M199" s="53">
        <f t="shared" si="28"/>
        <v>6</v>
      </c>
      <c r="N199" s="28">
        <f t="shared" si="29"/>
        <v>0</v>
      </c>
      <c r="O199" s="28">
        <f t="shared" si="30"/>
        <v>0.1954832397547776</v>
      </c>
      <c r="P199" s="52">
        <f t="shared" si="31"/>
        <v>1.1728994385286655</v>
      </c>
      <c r="Q199" s="53">
        <f t="shared" si="32"/>
        <v>4.8271005614713349</v>
      </c>
      <c r="R199" s="52">
        <f t="shared" si="33"/>
        <v>-1.3050808778788736</v>
      </c>
      <c r="S199" s="53">
        <f t="shared" si="34"/>
        <v>100</v>
      </c>
      <c r="T199" s="34">
        <f t="shared" si="35"/>
        <v>1.457893106131384</v>
      </c>
      <c r="U199" s="28"/>
      <c r="V199" s="28"/>
      <c r="W199" s="28"/>
      <c r="X199" s="28"/>
      <c r="Y199" s="28"/>
      <c r="Z199" s="28"/>
      <c r="AA199" s="28"/>
      <c r="AB199" s="28"/>
      <c r="AC199" s="28"/>
      <c r="AD199" s="28"/>
      <c r="AE199" s="28"/>
      <c r="AF199" s="28"/>
      <c r="AG199" s="28"/>
      <c r="AH199" s="28"/>
      <c r="AI199" s="28"/>
      <c r="AJ199" s="28"/>
      <c r="AK199" s="28"/>
      <c r="AL199" s="28"/>
      <c r="AM199" s="28"/>
      <c r="AN199" s="33">
        <v>7.6395494781117762E-2</v>
      </c>
      <c r="AO199" s="28">
        <v>1</v>
      </c>
      <c r="AP199" s="28">
        <v>0</v>
      </c>
      <c r="AQ199" s="28">
        <f t="shared" si="39"/>
        <v>270</v>
      </c>
      <c r="AR199" s="28">
        <f t="shared" si="40"/>
        <v>18</v>
      </c>
      <c r="AS199" s="28">
        <f t="shared" si="36"/>
        <v>0.78102189781021902</v>
      </c>
      <c r="AT199" s="28">
        <f t="shared" si="37"/>
        <v>0.92405063291139244</v>
      </c>
      <c r="AU199" s="34">
        <f t="shared" si="38"/>
        <v>7.4943279230448782E-4</v>
      </c>
      <c r="AV199" s="28"/>
      <c r="AW199" s="28"/>
    </row>
    <row r="200" spans="1:49" x14ac:dyDescent="0.25">
      <c r="A200" s="80">
        <v>38</v>
      </c>
      <c r="B200" s="251">
        <v>2</v>
      </c>
      <c r="C200" s="80">
        <v>2</v>
      </c>
      <c r="D200" s="80">
        <v>3</v>
      </c>
      <c r="E200" s="251">
        <v>0</v>
      </c>
      <c r="F200" s="28"/>
      <c r="G200" s="33">
        <v>32</v>
      </c>
      <c r="H200" s="28">
        <v>2</v>
      </c>
      <c r="I200" s="28">
        <v>2</v>
      </c>
      <c r="J200" s="28">
        <v>2</v>
      </c>
      <c r="K200" s="52">
        <v>0</v>
      </c>
      <c r="L200" s="28">
        <v>6</v>
      </c>
      <c r="M200" s="53">
        <f t="shared" si="28"/>
        <v>6</v>
      </c>
      <c r="N200" s="28">
        <f t="shared" si="29"/>
        <v>0</v>
      </c>
      <c r="O200" s="28">
        <f t="shared" si="30"/>
        <v>0.17574806304623766</v>
      </c>
      <c r="P200" s="52">
        <f t="shared" si="31"/>
        <v>1.0544883782774259</v>
      </c>
      <c r="Q200" s="53">
        <f t="shared" si="32"/>
        <v>4.9455116217225736</v>
      </c>
      <c r="R200" s="52">
        <f t="shared" si="33"/>
        <v>-1.159674282443935</v>
      </c>
      <c r="S200" s="53">
        <f t="shared" si="34"/>
        <v>100</v>
      </c>
      <c r="T200" s="34">
        <f t="shared" si="35"/>
        <v>1.279327752840427</v>
      </c>
      <c r="U200" s="28"/>
      <c r="V200" s="28"/>
      <c r="W200" s="28"/>
      <c r="X200" s="28"/>
      <c r="Y200" s="28"/>
      <c r="Z200" s="28"/>
      <c r="AA200" s="28"/>
      <c r="AB200" s="28"/>
      <c r="AC200" s="28"/>
      <c r="AD200" s="28"/>
      <c r="AE200" s="28"/>
      <c r="AF200" s="28"/>
      <c r="AG200" s="28"/>
      <c r="AH200" s="28"/>
      <c r="AI200" s="28"/>
      <c r="AJ200" s="28"/>
      <c r="AK200" s="28"/>
      <c r="AL200" s="28"/>
      <c r="AM200" s="28"/>
      <c r="AN200" s="33">
        <v>7.6405175941763798E-2</v>
      </c>
      <c r="AO200" s="28">
        <v>1</v>
      </c>
      <c r="AP200" s="28">
        <v>0</v>
      </c>
      <c r="AQ200" s="28">
        <f t="shared" si="39"/>
        <v>271</v>
      </c>
      <c r="AR200" s="28">
        <f t="shared" si="40"/>
        <v>18</v>
      </c>
      <c r="AS200" s="28">
        <f t="shared" si="36"/>
        <v>0.78021086780210869</v>
      </c>
      <c r="AT200" s="28">
        <f t="shared" si="37"/>
        <v>0.92405063291139244</v>
      </c>
      <c r="AU200" s="34">
        <f t="shared" si="38"/>
        <v>7.4943279230448782E-4</v>
      </c>
      <c r="AV200" s="28"/>
      <c r="AW200" s="28"/>
    </row>
    <row r="201" spans="1:49" x14ac:dyDescent="0.25">
      <c r="A201" s="80">
        <v>38</v>
      </c>
      <c r="B201" s="251">
        <v>2</v>
      </c>
      <c r="C201" s="80">
        <v>2</v>
      </c>
      <c r="D201" s="80">
        <v>1</v>
      </c>
      <c r="E201" s="251">
        <v>0</v>
      </c>
      <c r="F201" s="28"/>
      <c r="G201" s="33">
        <v>32</v>
      </c>
      <c r="H201" s="28">
        <v>2</v>
      </c>
      <c r="I201" s="28">
        <v>2</v>
      </c>
      <c r="J201" s="28">
        <v>3</v>
      </c>
      <c r="K201" s="52">
        <v>2</v>
      </c>
      <c r="L201" s="28">
        <v>8</v>
      </c>
      <c r="M201" s="53">
        <f t="shared" si="28"/>
        <v>10</v>
      </c>
      <c r="N201" s="28">
        <f t="shared" si="29"/>
        <v>0.2</v>
      </c>
      <c r="O201" s="28">
        <f t="shared" si="30"/>
        <v>0.14264734493385101</v>
      </c>
      <c r="P201" s="52">
        <f t="shared" si="31"/>
        <v>1.4264734493385101</v>
      </c>
      <c r="Q201" s="53">
        <f t="shared" si="32"/>
        <v>8.5735265506614908</v>
      </c>
      <c r="R201" s="52">
        <f t="shared" si="33"/>
        <v>-5.1260071921602641</v>
      </c>
      <c r="S201" s="53">
        <f t="shared" si="34"/>
        <v>80</v>
      </c>
      <c r="T201" s="34">
        <f t="shared" si="35"/>
        <v>0.26895762792036848</v>
      </c>
      <c r="U201" s="28"/>
      <c r="V201" s="28"/>
      <c r="W201" s="28"/>
      <c r="X201" s="28"/>
      <c r="Y201" s="28"/>
      <c r="Z201" s="28"/>
      <c r="AA201" s="28"/>
      <c r="AB201" s="28"/>
      <c r="AC201" s="28"/>
      <c r="AD201" s="28"/>
      <c r="AE201" s="28"/>
      <c r="AF201" s="28"/>
      <c r="AG201" s="28"/>
      <c r="AH201" s="28"/>
      <c r="AI201" s="28"/>
      <c r="AJ201" s="28"/>
      <c r="AK201" s="28"/>
      <c r="AL201" s="28"/>
      <c r="AM201" s="28"/>
      <c r="AN201" s="33">
        <v>7.6835576339164602E-2</v>
      </c>
      <c r="AO201" s="28">
        <v>1</v>
      </c>
      <c r="AP201" s="28">
        <v>0</v>
      </c>
      <c r="AQ201" s="28">
        <f t="shared" si="39"/>
        <v>272</v>
      </c>
      <c r="AR201" s="28">
        <f t="shared" si="40"/>
        <v>18</v>
      </c>
      <c r="AS201" s="28">
        <f t="shared" si="36"/>
        <v>0.77939983779399835</v>
      </c>
      <c r="AT201" s="28">
        <f t="shared" si="37"/>
        <v>0.92405063291139244</v>
      </c>
      <c r="AU201" s="34">
        <f t="shared" si="38"/>
        <v>3.7471639615222338E-3</v>
      </c>
      <c r="AV201" s="28"/>
      <c r="AW201" s="28"/>
    </row>
    <row r="202" spans="1:49" x14ac:dyDescent="0.25">
      <c r="A202" s="80">
        <v>27</v>
      </c>
      <c r="B202" s="251">
        <v>2</v>
      </c>
      <c r="C202" s="80">
        <v>2</v>
      </c>
      <c r="D202" s="80">
        <v>3</v>
      </c>
      <c r="E202" s="251">
        <v>0</v>
      </c>
      <c r="F202" s="28"/>
      <c r="G202" s="33">
        <v>32</v>
      </c>
      <c r="H202" s="28">
        <v>2</v>
      </c>
      <c r="I202" s="28">
        <v>2</v>
      </c>
      <c r="J202" s="28">
        <v>4</v>
      </c>
      <c r="K202" s="52">
        <v>0</v>
      </c>
      <c r="L202" s="28">
        <v>2</v>
      </c>
      <c r="M202" s="53">
        <f t="shared" ref="M202:M265" si="41">K202+L202</f>
        <v>2</v>
      </c>
      <c r="N202" s="28">
        <f t="shared" ref="N202:N265" si="42">IF(M202=0,"",K202/M202)</f>
        <v>0</v>
      </c>
      <c r="O202" s="28">
        <f t="shared" ref="O202:O265" si="43">1/(1+EXP(-$V$10-MMULT(G202:J202,$V$11:$V$14)))</f>
        <v>0.11491173989153955</v>
      </c>
      <c r="P202" s="52">
        <f t="shared" ref="P202:P265" si="44">M202*O202</f>
        <v>0.2298234797830791</v>
      </c>
      <c r="Q202" s="53">
        <f t="shared" ref="Q202:Q265" si="45">M202-P202</f>
        <v>1.7701765202169208</v>
      </c>
      <c r="R202" s="52">
        <f t="shared" ref="R202:R265" si="46">IFERROR(M202*(N202*LN(O202)+(1-N202)*LN(1-O202)),0)</f>
        <v>-0.24413582002138762</v>
      </c>
      <c r="S202" s="53">
        <f t="shared" ref="S202:S265" si="47">100*IF(O202&gt;=$AJ$15,K202/M202,L202/M202)</f>
        <v>100</v>
      </c>
      <c r="T202" s="34">
        <f t="shared" ref="T202:T265" si="48">IFERROR((K202-P202)^2/P202+(L202-Q202)^2/Q202,0)</f>
        <v>0.25966165199718738</v>
      </c>
      <c r="U202" s="28"/>
      <c r="V202" s="28"/>
      <c r="W202" s="28"/>
      <c r="X202" s="28"/>
      <c r="Y202" s="28"/>
      <c r="Z202" s="28"/>
      <c r="AA202" s="28"/>
      <c r="AB202" s="28"/>
      <c r="AC202" s="28"/>
      <c r="AD202" s="28"/>
      <c r="AE202" s="28"/>
      <c r="AF202" s="28"/>
      <c r="AG202" s="28"/>
      <c r="AH202" s="28"/>
      <c r="AI202" s="28"/>
      <c r="AJ202" s="28"/>
      <c r="AK202" s="28"/>
      <c r="AL202" s="28"/>
      <c r="AM202" s="28"/>
      <c r="AN202" s="33">
        <v>7.7190475727980559E-2</v>
      </c>
      <c r="AO202" s="28">
        <v>5</v>
      </c>
      <c r="AP202" s="28">
        <v>1</v>
      </c>
      <c r="AQ202" s="28">
        <f t="shared" si="39"/>
        <v>277</v>
      </c>
      <c r="AR202" s="28">
        <f t="shared" si="40"/>
        <v>19</v>
      </c>
      <c r="AS202" s="28">
        <f t="shared" ref="AS202:AS265" si="49">1-AQ202/AQ$721</f>
        <v>0.77534468775344689</v>
      </c>
      <c r="AT202" s="28">
        <f t="shared" ref="AT202:AT265" si="50">1-AR202/AR$721</f>
        <v>0.91983122362869196</v>
      </c>
      <c r="AU202" s="34">
        <f t="shared" ref="AU202:AU265" si="51">(AS202-AS203)*AT202</f>
        <v>7.4601072475971846E-4</v>
      </c>
      <c r="AV202" s="28"/>
      <c r="AW202" s="28"/>
    </row>
    <row r="203" spans="1:49" x14ac:dyDescent="0.25">
      <c r="A203" s="80">
        <v>49</v>
      </c>
      <c r="B203" s="251">
        <v>1</v>
      </c>
      <c r="C203" s="80">
        <v>2</v>
      </c>
      <c r="D203" s="80">
        <v>3</v>
      </c>
      <c r="E203" s="251">
        <v>0</v>
      </c>
      <c r="F203" s="28"/>
      <c r="G203" s="33">
        <v>32</v>
      </c>
      <c r="H203" s="28">
        <v>2</v>
      </c>
      <c r="I203" s="28">
        <v>3</v>
      </c>
      <c r="J203" s="28">
        <v>1</v>
      </c>
      <c r="K203" s="52">
        <v>0</v>
      </c>
      <c r="L203" s="28">
        <v>1</v>
      </c>
      <c r="M203" s="53">
        <f t="shared" si="41"/>
        <v>1</v>
      </c>
      <c r="N203" s="28">
        <f t="shared" si="42"/>
        <v>0</v>
      </c>
      <c r="O203" s="28">
        <f t="shared" si="43"/>
        <v>0.15761493532245166</v>
      </c>
      <c r="P203" s="52">
        <f t="shared" si="44"/>
        <v>0.15761493532245166</v>
      </c>
      <c r="Q203" s="53">
        <f t="shared" si="45"/>
        <v>0.84238506467754837</v>
      </c>
      <c r="R203" s="52">
        <f t="shared" si="46"/>
        <v>-0.17151804780963034</v>
      </c>
      <c r="S203" s="53">
        <f t="shared" si="47"/>
        <v>100</v>
      </c>
      <c r="T203" s="34">
        <f t="shared" si="48"/>
        <v>0.18710556719424287</v>
      </c>
      <c r="U203" s="28"/>
      <c r="V203" s="28"/>
      <c r="W203" s="28"/>
      <c r="X203" s="28"/>
      <c r="Y203" s="28"/>
      <c r="Z203" s="28"/>
      <c r="AA203" s="28"/>
      <c r="AB203" s="28"/>
      <c r="AC203" s="28"/>
      <c r="AD203" s="28"/>
      <c r="AE203" s="28"/>
      <c r="AF203" s="28"/>
      <c r="AG203" s="28"/>
      <c r="AH203" s="28"/>
      <c r="AI203" s="28"/>
      <c r="AJ203" s="28"/>
      <c r="AK203" s="28"/>
      <c r="AL203" s="28"/>
      <c r="AM203" s="28"/>
      <c r="AN203" s="33">
        <v>7.7473589574136262E-2</v>
      </c>
      <c r="AO203" s="28">
        <v>1</v>
      </c>
      <c r="AP203" s="28">
        <v>0</v>
      </c>
      <c r="AQ203" s="28">
        <f t="shared" ref="AQ203:AQ266" si="52">AQ202+AO203</f>
        <v>278</v>
      </c>
      <c r="AR203" s="28">
        <f t="shared" ref="AR203:AR266" si="53">AR202+AP203</f>
        <v>19</v>
      </c>
      <c r="AS203" s="28">
        <f t="shared" si="49"/>
        <v>0.77453365774533656</v>
      </c>
      <c r="AT203" s="28">
        <f t="shared" si="50"/>
        <v>0.91983122362869196</v>
      </c>
      <c r="AU203" s="34">
        <f t="shared" si="51"/>
        <v>1.4920214495193348E-3</v>
      </c>
      <c r="AV203" s="28"/>
      <c r="AW203" s="28"/>
    </row>
    <row r="204" spans="1:49" x14ac:dyDescent="0.25">
      <c r="A204" s="80">
        <v>34</v>
      </c>
      <c r="B204" s="251">
        <v>1</v>
      </c>
      <c r="C204" s="80">
        <v>1</v>
      </c>
      <c r="D204" s="80">
        <v>4</v>
      </c>
      <c r="E204" s="251">
        <v>0</v>
      </c>
      <c r="F204" s="28"/>
      <c r="G204" s="33">
        <v>32</v>
      </c>
      <c r="H204" s="28">
        <v>2</v>
      </c>
      <c r="I204" s="28">
        <v>3</v>
      </c>
      <c r="J204" s="28">
        <v>2</v>
      </c>
      <c r="K204" s="52">
        <v>1</v>
      </c>
      <c r="L204" s="28">
        <v>0</v>
      </c>
      <c r="M204" s="53">
        <f t="shared" si="41"/>
        <v>1</v>
      </c>
      <c r="N204" s="28">
        <f t="shared" si="42"/>
        <v>1</v>
      </c>
      <c r="O204" s="28">
        <f t="shared" si="43"/>
        <v>0.12740156532953409</v>
      </c>
      <c r="P204" s="52">
        <f t="shared" si="44"/>
        <v>0.12740156532953409</v>
      </c>
      <c r="Q204" s="53">
        <f t="shared" si="45"/>
        <v>0.87259843467046594</v>
      </c>
      <c r="R204" s="52">
        <f t="shared" si="46"/>
        <v>-2.0604112491885185</v>
      </c>
      <c r="S204" s="53">
        <f t="shared" si="47"/>
        <v>0</v>
      </c>
      <c r="T204" s="34">
        <f t="shared" si="48"/>
        <v>6.8491971226053776</v>
      </c>
      <c r="U204" s="28"/>
      <c r="V204" s="28"/>
      <c r="W204" s="28"/>
      <c r="X204" s="28"/>
      <c r="Y204" s="28"/>
      <c r="Z204" s="28"/>
      <c r="AA204" s="28"/>
      <c r="AB204" s="28"/>
      <c r="AC204" s="28"/>
      <c r="AD204" s="28"/>
      <c r="AE204" s="28"/>
      <c r="AF204" s="28"/>
      <c r="AG204" s="28"/>
      <c r="AH204" s="28"/>
      <c r="AI204" s="28"/>
      <c r="AJ204" s="28"/>
      <c r="AK204" s="28"/>
      <c r="AL204" s="28"/>
      <c r="AM204" s="28"/>
      <c r="AN204" s="33">
        <v>7.7624928025966225E-2</v>
      </c>
      <c r="AO204" s="28">
        <v>2</v>
      </c>
      <c r="AP204" s="28">
        <v>0</v>
      </c>
      <c r="AQ204" s="28">
        <f t="shared" si="52"/>
        <v>280</v>
      </c>
      <c r="AR204" s="28">
        <f t="shared" si="53"/>
        <v>19</v>
      </c>
      <c r="AS204" s="28">
        <f t="shared" si="49"/>
        <v>0.772911597729116</v>
      </c>
      <c r="AT204" s="28">
        <f t="shared" si="50"/>
        <v>0.91983122362869196</v>
      </c>
      <c r="AU204" s="34">
        <f t="shared" si="51"/>
        <v>1.4920214495193348E-3</v>
      </c>
      <c r="AV204" s="28"/>
      <c r="AW204" s="28"/>
    </row>
    <row r="205" spans="1:49" x14ac:dyDescent="0.25">
      <c r="A205" s="80">
        <v>40</v>
      </c>
      <c r="B205" s="251">
        <v>2</v>
      </c>
      <c r="C205" s="80">
        <v>2</v>
      </c>
      <c r="D205" s="80">
        <v>4</v>
      </c>
      <c r="E205" s="251">
        <v>0</v>
      </c>
      <c r="F205" s="28"/>
      <c r="G205" s="33">
        <v>32</v>
      </c>
      <c r="H205" s="28">
        <v>2</v>
      </c>
      <c r="I205" s="28">
        <v>3</v>
      </c>
      <c r="J205" s="28">
        <v>3</v>
      </c>
      <c r="K205" s="52">
        <v>0</v>
      </c>
      <c r="L205" s="28">
        <v>1</v>
      </c>
      <c r="M205" s="53">
        <f t="shared" si="41"/>
        <v>1</v>
      </c>
      <c r="N205" s="28">
        <f t="shared" si="42"/>
        <v>0</v>
      </c>
      <c r="O205" s="28">
        <f t="shared" si="43"/>
        <v>0.10227664702456853</v>
      </c>
      <c r="P205" s="52">
        <f t="shared" si="44"/>
        <v>0.10227664702456853</v>
      </c>
      <c r="Q205" s="53">
        <f t="shared" si="45"/>
        <v>0.89772335297543149</v>
      </c>
      <c r="R205" s="52">
        <f t="shared" si="46"/>
        <v>-0.10789332832656578</v>
      </c>
      <c r="S205" s="53">
        <f t="shared" si="47"/>
        <v>100</v>
      </c>
      <c r="T205" s="34">
        <f t="shared" si="48"/>
        <v>0.11392891438724509</v>
      </c>
      <c r="U205" s="28"/>
      <c r="V205" s="28"/>
      <c r="W205" s="28"/>
      <c r="X205" s="28"/>
      <c r="Y205" s="28"/>
      <c r="Z205" s="28"/>
      <c r="AA205" s="28"/>
      <c r="AB205" s="28"/>
      <c r="AC205" s="28"/>
      <c r="AD205" s="28"/>
      <c r="AE205" s="28"/>
      <c r="AF205" s="28"/>
      <c r="AG205" s="28"/>
      <c r="AH205" s="28"/>
      <c r="AI205" s="28"/>
      <c r="AJ205" s="28"/>
      <c r="AK205" s="28"/>
      <c r="AL205" s="28"/>
      <c r="AM205" s="28"/>
      <c r="AN205" s="33">
        <v>7.7772015247402709E-2</v>
      </c>
      <c r="AO205" s="28">
        <v>2</v>
      </c>
      <c r="AP205" s="28">
        <v>0</v>
      </c>
      <c r="AQ205" s="28">
        <f t="shared" si="52"/>
        <v>282</v>
      </c>
      <c r="AR205" s="28">
        <f t="shared" si="53"/>
        <v>19</v>
      </c>
      <c r="AS205" s="28">
        <f t="shared" si="49"/>
        <v>0.77128953771289543</v>
      </c>
      <c r="AT205" s="28">
        <f t="shared" si="50"/>
        <v>0.91983122362869196</v>
      </c>
      <c r="AU205" s="34">
        <f t="shared" si="51"/>
        <v>0</v>
      </c>
      <c r="AV205" s="28"/>
      <c r="AW205" s="28"/>
    </row>
    <row r="206" spans="1:49" x14ac:dyDescent="0.25">
      <c r="A206" s="80">
        <v>38</v>
      </c>
      <c r="B206" s="251">
        <v>2</v>
      </c>
      <c r="C206" s="80">
        <v>2</v>
      </c>
      <c r="D206" s="80">
        <v>3</v>
      </c>
      <c r="E206" s="251">
        <v>1</v>
      </c>
      <c r="F206" s="28"/>
      <c r="G206" s="33">
        <v>32</v>
      </c>
      <c r="H206" s="28">
        <v>3</v>
      </c>
      <c r="I206" s="28">
        <v>1</v>
      </c>
      <c r="J206" s="28">
        <v>1</v>
      </c>
      <c r="K206" s="52">
        <v>2</v>
      </c>
      <c r="L206" s="28">
        <v>0</v>
      </c>
      <c r="M206" s="53">
        <f t="shared" si="41"/>
        <v>2</v>
      </c>
      <c r="N206" s="28">
        <f t="shared" si="42"/>
        <v>1</v>
      </c>
      <c r="O206" s="28">
        <f t="shared" si="43"/>
        <v>0.41571504405843274</v>
      </c>
      <c r="P206" s="52">
        <f t="shared" si="44"/>
        <v>0.83143008811686547</v>
      </c>
      <c r="Q206" s="53">
        <f t="shared" si="45"/>
        <v>1.1685699118831345</v>
      </c>
      <c r="R206" s="52">
        <f t="shared" si="46"/>
        <v>-1.7555104873560667</v>
      </c>
      <c r="S206" s="53">
        <f t="shared" si="47"/>
        <v>100</v>
      </c>
      <c r="T206" s="34">
        <f t="shared" si="48"/>
        <v>2.8109877873914053</v>
      </c>
      <c r="U206" s="28"/>
      <c r="V206" s="28"/>
      <c r="W206" s="28"/>
      <c r="X206" s="28"/>
      <c r="Y206" s="28"/>
      <c r="Z206" s="28"/>
      <c r="AA206" s="28"/>
      <c r="AB206" s="28"/>
      <c r="AC206" s="28"/>
      <c r="AD206" s="28"/>
      <c r="AE206" s="28"/>
      <c r="AF206" s="28"/>
      <c r="AG206" s="28"/>
      <c r="AH206" s="28"/>
      <c r="AI206" s="28"/>
      <c r="AJ206" s="28"/>
      <c r="AK206" s="28"/>
      <c r="AL206" s="28"/>
      <c r="AM206" s="28"/>
      <c r="AN206" s="33">
        <v>7.8347656407098731E-2</v>
      </c>
      <c r="AO206" s="28">
        <v>0</v>
      </c>
      <c r="AP206" s="28">
        <v>1</v>
      </c>
      <c r="AQ206" s="28">
        <f t="shared" si="52"/>
        <v>282</v>
      </c>
      <c r="AR206" s="28">
        <f t="shared" si="53"/>
        <v>20</v>
      </c>
      <c r="AS206" s="28">
        <f t="shared" si="49"/>
        <v>0.77128953771289543</v>
      </c>
      <c r="AT206" s="28">
        <f t="shared" si="50"/>
        <v>0.91561181434599159</v>
      </c>
      <c r="AU206" s="34">
        <f t="shared" si="51"/>
        <v>7.425886572149491E-4</v>
      </c>
      <c r="AV206" s="28"/>
      <c r="AW206" s="28"/>
    </row>
    <row r="207" spans="1:49" x14ac:dyDescent="0.25">
      <c r="A207" s="80">
        <v>29</v>
      </c>
      <c r="B207" s="251">
        <v>2</v>
      </c>
      <c r="C207" s="80">
        <v>3</v>
      </c>
      <c r="D207" s="80">
        <v>2</v>
      </c>
      <c r="E207" s="251">
        <v>1</v>
      </c>
      <c r="F207" s="28"/>
      <c r="G207" s="33">
        <v>32</v>
      </c>
      <c r="H207" s="28">
        <v>3</v>
      </c>
      <c r="I207" s="28">
        <v>1</v>
      </c>
      <c r="J207" s="28">
        <v>2</v>
      </c>
      <c r="K207" s="52">
        <v>0</v>
      </c>
      <c r="L207" s="28">
        <v>1</v>
      </c>
      <c r="M207" s="53">
        <f t="shared" si="41"/>
        <v>1</v>
      </c>
      <c r="N207" s="28">
        <f t="shared" si="42"/>
        <v>0</v>
      </c>
      <c r="O207" s="28">
        <f t="shared" si="43"/>
        <v>0.3569933498477168</v>
      </c>
      <c r="P207" s="52">
        <f t="shared" si="44"/>
        <v>0.3569933498477168</v>
      </c>
      <c r="Q207" s="53">
        <f t="shared" si="45"/>
        <v>0.6430066501522832</v>
      </c>
      <c r="R207" s="52">
        <f t="shared" si="46"/>
        <v>-0.44160021241497766</v>
      </c>
      <c r="S207" s="53">
        <f t="shared" si="47"/>
        <v>0</v>
      </c>
      <c r="T207" s="34">
        <f t="shared" si="48"/>
        <v>0.55519386893303535</v>
      </c>
      <c r="U207" s="28"/>
      <c r="V207" s="28"/>
      <c r="W207" s="28"/>
      <c r="X207" s="28"/>
      <c r="Y207" s="28"/>
      <c r="Z207" s="28"/>
      <c r="AA207" s="28"/>
      <c r="AB207" s="28"/>
      <c r="AC207" s="28"/>
      <c r="AD207" s="28"/>
      <c r="AE207" s="28"/>
      <c r="AF207" s="28"/>
      <c r="AG207" s="28"/>
      <c r="AH207" s="28"/>
      <c r="AI207" s="28"/>
      <c r="AJ207" s="28"/>
      <c r="AK207" s="28"/>
      <c r="AL207" s="28"/>
      <c r="AM207" s="28"/>
      <c r="AN207" s="33">
        <v>7.8357563965968643E-2</v>
      </c>
      <c r="AO207" s="28">
        <v>1</v>
      </c>
      <c r="AP207" s="28">
        <v>0</v>
      </c>
      <c r="AQ207" s="28">
        <f t="shared" si="52"/>
        <v>283</v>
      </c>
      <c r="AR207" s="28">
        <f t="shared" si="53"/>
        <v>20</v>
      </c>
      <c r="AS207" s="28">
        <f t="shared" si="49"/>
        <v>0.7704785077047851</v>
      </c>
      <c r="AT207" s="28">
        <f t="shared" si="50"/>
        <v>0.91561181434599159</v>
      </c>
      <c r="AU207" s="34">
        <f t="shared" si="51"/>
        <v>7.425886572149491E-4</v>
      </c>
      <c r="AV207" s="28"/>
      <c r="AW207" s="28"/>
    </row>
    <row r="208" spans="1:49" x14ac:dyDescent="0.25">
      <c r="A208" s="80">
        <v>22</v>
      </c>
      <c r="B208" s="251">
        <v>1</v>
      </c>
      <c r="C208" s="80">
        <v>1</v>
      </c>
      <c r="D208" s="80">
        <v>2</v>
      </c>
      <c r="E208" s="251">
        <v>0</v>
      </c>
      <c r="F208" s="28"/>
      <c r="G208" s="33">
        <v>32</v>
      </c>
      <c r="H208" s="28">
        <v>3</v>
      </c>
      <c r="I208" s="28">
        <v>1</v>
      </c>
      <c r="J208" s="28">
        <v>3</v>
      </c>
      <c r="K208" s="52">
        <v>3</v>
      </c>
      <c r="L208" s="28">
        <v>6</v>
      </c>
      <c r="M208" s="53">
        <f t="shared" si="41"/>
        <v>9</v>
      </c>
      <c r="N208" s="28">
        <f t="shared" si="42"/>
        <v>0.33333333333333331</v>
      </c>
      <c r="O208" s="28">
        <f t="shared" si="43"/>
        <v>0.30227516542583166</v>
      </c>
      <c r="P208" s="52">
        <f t="shared" si="44"/>
        <v>2.7204764888324848</v>
      </c>
      <c r="Q208" s="53">
        <f t="shared" si="45"/>
        <v>6.2795235111675147</v>
      </c>
      <c r="R208" s="52">
        <f t="shared" si="46"/>
        <v>-5.7488354404736057</v>
      </c>
      <c r="S208" s="53">
        <f t="shared" si="47"/>
        <v>33.333333333333329</v>
      </c>
      <c r="T208" s="34">
        <f t="shared" si="48"/>
        <v>4.1163048198984795E-2</v>
      </c>
      <c r="U208" s="28"/>
      <c r="V208" s="28"/>
      <c r="W208" s="28"/>
      <c r="X208" s="28"/>
      <c r="Y208" s="28"/>
      <c r="Z208" s="28"/>
      <c r="AA208" s="28"/>
      <c r="AB208" s="28"/>
      <c r="AC208" s="28"/>
      <c r="AD208" s="28"/>
      <c r="AE208" s="28"/>
      <c r="AF208" s="28"/>
      <c r="AG208" s="28"/>
      <c r="AH208" s="28"/>
      <c r="AI208" s="28"/>
      <c r="AJ208" s="28"/>
      <c r="AK208" s="28"/>
      <c r="AL208" s="28"/>
      <c r="AM208" s="28"/>
      <c r="AN208" s="33">
        <v>7.8718893882308807E-2</v>
      </c>
      <c r="AO208" s="28">
        <v>1</v>
      </c>
      <c r="AP208" s="28">
        <v>0</v>
      </c>
      <c r="AQ208" s="28">
        <f t="shared" si="52"/>
        <v>284</v>
      </c>
      <c r="AR208" s="28">
        <f t="shared" si="53"/>
        <v>20</v>
      </c>
      <c r="AS208" s="28">
        <f t="shared" si="49"/>
        <v>0.76966747769667476</v>
      </c>
      <c r="AT208" s="28">
        <f t="shared" si="50"/>
        <v>0.91561181434599159</v>
      </c>
      <c r="AU208" s="34">
        <f t="shared" si="51"/>
        <v>0</v>
      </c>
      <c r="AV208" s="28"/>
      <c r="AW208" s="28"/>
    </row>
    <row r="209" spans="1:49" x14ac:dyDescent="0.25">
      <c r="A209" s="80">
        <v>36</v>
      </c>
      <c r="B209" s="251">
        <v>3</v>
      </c>
      <c r="C209" s="80">
        <v>1</v>
      </c>
      <c r="D209" s="80">
        <v>3</v>
      </c>
      <c r="E209" s="251">
        <v>0</v>
      </c>
      <c r="F209" s="28"/>
      <c r="G209" s="33">
        <v>32</v>
      </c>
      <c r="H209" s="28">
        <v>3</v>
      </c>
      <c r="I209" s="28">
        <v>1</v>
      </c>
      <c r="J209" s="28">
        <v>4</v>
      </c>
      <c r="K209" s="52">
        <v>1</v>
      </c>
      <c r="L209" s="28">
        <v>0</v>
      </c>
      <c r="M209" s="53">
        <f t="shared" si="41"/>
        <v>1</v>
      </c>
      <c r="N209" s="28">
        <f t="shared" si="42"/>
        <v>1</v>
      </c>
      <c r="O209" s="28">
        <f t="shared" si="43"/>
        <v>0.25264854223969679</v>
      </c>
      <c r="P209" s="52">
        <f t="shared" si="44"/>
        <v>0.25264854223969679</v>
      </c>
      <c r="Q209" s="53">
        <f t="shared" si="45"/>
        <v>0.74735145776030321</v>
      </c>
      <c r="R209" s="52">
        <f t="shared" si="46"/>
        <v>-1.3757559171413449</v>
      </c>
      <c r="S209" s="53">
        <f t="shared" si="47"/>
        <v>100</v>
      </c>
      <c r="T209" s="34">
        <f t="shared" si="48"/>
        <v>2.9580675634821745</v>
      </c>
      <c r="U209" s="28"/>
      <c r="V209" s="28"/>
      <c r="W209" s="28"/>
      <c r="X209" s="28"/>
      <c r="Y209" s="28"/>
      <c r="Z209" s="28"/>
      <c r="AA209" s="28"/>
      <c r="AB209" s="28"/>
      <c r="AC209" s="28"/>
      <c r="AD209" s="28"/>
      <c r="AE209" s="28"/>
      <c r="AF209" s="28"/>
      <c r="AG209" s="28"/>
      <c r="AH209" s="28"/>
      <c r="AI209" s="28"/>
      <c r="AJ209" s="28"/>
      <c r="AK209" s="28"/>
      <c r="AL209" s="28"/>
      <c r="AM209" s="28"/>
      <c r="AN209" s="33">
        <v>7.8997150955547296E-2</v>
      </c>
      <c r="AO209" s="28">
        <v>0</v>
      </c>
      <c r="AP209" s="28">
        <v>1</v>
      </c>
      <c r="AQ209" s="28">
        <f t="shared" si="52"/>
        <v>284</v>
      </c>
      <c r="AR209" s="28">
        <f t="shared" si="53"/>
        <v>21</v>
      </c>
      <c r="AS209" s="28">
        <f t="shared" si="49"/>
        <v>0.76966747769667476</v>
      </c>
      <c r="AT209" s="28">
        <f t="shared" si="50"/>
        <v>0.91139240506329111</v>
      </c>
      <c r="AU209" s="34">
        <f t="shared" si="51"/>
        <v>1.4783331793402582E-3</v>
      </c>
      <c r="AV209" s="28"/>
      <c r="AW209" s="28"/>
    </row>
    <row r="210" spans="1:49" x14ac:dyDescent="0.25">
      <c r="A210" s="80">
        <v>40</v>
      </c>
      <c r="B210" s="251">
        <v>2</v>
      </c>
      <c r="C210" s="80">
        <v>2</v>
      </c>
      <c r="D210" s="80">
        <v>1</v>
      </c>
      <c r="E210" s="251">
        <v>0</v>
      </c>
      <c r="F210" s="28"/>
      <c r="G210" s="33">
        <v>32</v>
      </c>
      <c r="H210" s="28">
        <v>3</v>
      </c>
      <c r="I210" s="28">
        <v>2</v>
      </c>
      <c r="J210" s="28">
        <v>2</v>
      </c>
      <c r="K210" s="52">
        <v>1</v>
      </c>
      <c r="L210" s="28">
        <v>2</v>
      </c>
      <c r="M210" s="53">
        <f t="shared" si="41"/>
        <v>3</v>
      </c>
      <c r="N210" s="28">
        <f t="shared" si="42"/>
        <v>0.33333333333333331</v>
      </c>
      <c r="O210" s="28">
        <f t="shared" si="43"/>
        <v>0.27545000420327148</v>
      </c>
      <c r="P210" s="52">
        <f t="shared" si="44"/>
        <v>0.82635001260981444</v>
      </c>
      <c r="Q210" s="53">
        <f t="shared" si="45"/>
        <v>2.1736499873901858</v>
      </c>
      <c r="R210" s="52">
        <f t="shared" si="46"/>
        <v>-1.9337581643865993</v>
      </c>
      <c r="S210" s="53">
        <f t="shared" si="47"/>
        <v>33.333333333333329</v>
      </c>
      <c r="T210" s="34">
        <f t="shared" si="48"/>
        <v>5.0363640576234922E-2</v>
      </c>
      <c r="U210" s="28"/>
      <c r="V210" s="28"/>
      <c r="W210" s="28"/>
      <c r="X210" s="28"/>
      <c r="Y210" s="28"/>
      <c r="Z210" s="28"/>
      <c r="AA210" s="28"/>
      <c r="AB210" s="28"/>
      <c r="AC210" s="28"/>
      <c r="AD210" s="28"/>
      <c r="AE210" s="28"/>
      <c r="AF210" s="28"/>
      <c r="AG210" s="28"/>
      <c r="AH210" s="28"/>
      <c r="AI210" s="28"/>
      <c r="AJ210" s="28"/>
      <c r="AK210" s="28"/>
      <c r="AL210" s="28"/>
      <c r="AM210" s="28"/>
      <c r="AN210" s="33">
        <v>7.9161210659043829E-2</v>
      </c>
      <c r="AO210" s="28">
        <v>2</v>
      </c>
      <c r="AP210" s="28">
        <v>0</v>
      </c>
      <c r="AQ210" s="28">
        <f t="shared" si="52"/>
        <v>286</v>
      </c>
      <c r="AR210" s="28">
        <f t="shared" si="53"/>
        <v>21</v>
      </c>
      <c r="AS210" s="28">
        <f t="shared" si="49"/>
        <v>0.7680454176804542</v>
      </c>
      <c r="AT210" s="28">
        <f t="shared" si="50"/>
        <v>0.91139240506329111</v>
      </c>
      <c r="AU210" s="34">
        <f t="shared" si="51"/>
        <v>7.3916658967017974E-4</v>
      </c>
      <c r="AV210" s="28"/>
      <c r="AW210" s="28"/>
    </row>
    <row r="211" spans="1:49" x14ac:dyDescent="0.25">
      <c r="A211" s="80">
        <v>46</v>
      </c>
      <c r="B211" s="251">
        <v>1</v>
      </c>
      <c r="C211" s="80">
        <v>3</v>
      </c>
      <c r="D211" s="80">
        <v>3</v>
      </c>
      <c r="E211" s="251">
        <v>0</v>
      </c>
      <c r="F211" s="28"/>
      <c r="G211" s="33">
        <v>32</v>
      </c>
      <c r="H211" s="28">
        <v>3</v>
      </c>
      <c r="I211" s="28">
        <v>2</v>
      </c>
      <c r="J211" s="28">
        <v>3</v>
      </c>
      <c r="K211" s="52">
        <v>1</v>
      </c>
      <c r="L211" s="28">
        <v>4</v>
      </c>
      <c r="M211" s="53">
        <f t="shared" si="41"/>
        <v>5</v>
      </c>
      <c r="N211" s="28">
        <f t="shared" si="42"/>
        <v>0.2</v>
      </c>
      <c r="O211" s="28">
        <f t="shared" si="43"/>
        <v>0.22878336294040766</v>
      </c>
      <c r="P211" s="52">
        <f t="shared" si="44"/>
        <v>1.1439168147020382</v>
      </c>
      <c r="Q211" s="53">
        <f t="shared" si="45"/>
        <v>3.8560831852979618</v>
      </c>
      <c r="R211" s="52">
        <f t="shared" si="46"/>
        <v>-2.5141235884127222</v>
      </c>
      <c r="S211" s="53">
        <f t="shared" si="47"/>
        <v>20</v>
      </c>
      <c r="T211" s="34">
        <f t="shared" si="48"/>
        <v>2.3477521278845906E-2</v>
      </c>
      <c r="U211" s="28"/>
      <c r="V211" s="28"/>
      <c r="W211" s="28"/>
      <c r="X211" s="28"/>
      <c r="Y211" s="28"/>
      <c r="Z211" s="28"/>
      <c r="AA211" s="28"/>
      <c r="AB211" s="28"/>
      <c r="AC211" s="28"/>
      <c r="AD211" s="28"/>
      <c r="AE211" s="28"/>
      <c r="AF211" s="28"/>
      <c r="AG211" s="28"/>
      <c r="AH211" s="28"/>
      <c r="AI211" s="28"/>
      <c r="AJ211" s="28"/>
      <c r="AK211" s="28"/>
      <c r="AL211" s="28"/>
      <c r="AM211" s="28"/>
      <c r="AN211" s="33">
        <v>7.9300940858525987E-2</v>
      </c>
      <c r="AO211" s="28">
        <v>1</v>
      </c>
      <c r="AP211" s="28">
        <v>0</v>
      </c>
      <c r="AQ211" s="28">
        <f t="shared" si="52"/>
        <v>287</v>
      </c>
      <c r="AR211" s="28">
        <f t="shared" si="53"/>
        <v>21</v>
      </c>
      <c r="AS211" s="28">
        <f t="shared" si="49"/>
        <v>0.76723438767234386</v>
      </c>
      <c r="AT211" s="28">
        <f t="shared" si="50"/>
        <v>0.91139240506329111</v>
      </c>
      <c r="AU211" s="34">
        <f t="shared" si="51"/>
        <v>7.3916658967007848E-4</v>
      </c>
      <c r="AV211" s="28"/>
      <c r="AW211" s="28"/>
    </row>
    <row r="212" spans="1:49" x14ac:dyDescent="0.25">
      <c r="A212" s="80">
        <v>32</v>
      </c>
      <c r="B212" s="251">
        <v>2</v>
      </c>
      <c r="C212" s="80">
        <v>3</v>
      </c>
      <c r="D212" s="80">
        <v>2</v>
      </c>
      <c r="E212" s="251">
        <v>1</v>
      </c>
      <c r="F212" s="28"/>
      <c r="G212" s="33">
        <v>32</v>
      </c>
      <c r="H212" s="28">
        <v>3</v>
      </c>
      <c r="I212" s="28">
        <v>2</v>
      </c>
      <c r="J212" s="28">
        <v>4</v>
      </c>
      <c r="K212" s="52">
        <v>0</v>
      </c>
      <c r="L212" s="28">
        <v>1</v>
      </c>
      <c r="M212" s="53">
        <f t="shared" si="41"/>
        <v>1</v>
      </c>
      <c r="N212" s="28">
        <f t="shared" si="42"/>
        <v>0</v>
      </c>
      <c r="O212" s="28">
        <f t="shared" si="43"/>
        <v>0.18797183013212365</v>
      </c>
      <c r="P212" s="52">
        <f t="shared" si="44"/>
        <v>0.18797183013212365</v>
      </c>
      <c r="Q212" s="53">
        <f t="shared" si="45"/>
        <v>0.8120281698678764</v>
      </c>
      <c r="R212" s="52">
        <f t="shared" si="46"/>
        <v>-0.20822024746669826</v>
      </c>
      <c r="S212" s="53">
        <f t="shared" si="47"/>
        <v>100</v>
      </c>
      <c r="T212" s="34">
        <f t="shared" si="48"/>
        <v>0.23148437099504587</v>
      </c>
      <c r="U212" s="28"/>
      <c r="V212" s="28"/>
      <c r="W212" s="28"/>
      <c r="X212" s="28"/>
      <c r="Y212" s="28"/>
      <c r="Z212" s="28"/>
      <c r="AA212" s="28"/>
      <c r="AB212" s="28"/>
      <c r="AC212" s="28"/>
      <c r="AD212" s="28"/>
      <c r="AE212" s="28"/>
      <c r="AF212" s="28"/>
      <c r="AG212" s="28"/>
      <c r="AH212" s="28"/>
      <c r="AI212" s="28"/>
      <c r="AJ212" s="28"/>
      <c r="AK212" s="28"/>
      <c r="AL212" s="28"/>
      <c r="AM212" s="28"/>
      <c r="AN212" s="33">
        <v>7.931095859267713E-2</v>
      </c>
      <c r="AO212" s="28">
        <v>1</v>
      </c>
      <c r="AP212" s="28">
        <v>0</v>
      </c>
      <c r="AQ212" s="28">
        <f t="shared" si="52"/>
        <v>288</v>
      </c>
      <c r="AR212" s="28">
        <f t="shared" si="53"/>
        <v>21</v>
      </c>
      <c r="AS212" s="28">
        <f t="shared" si="49"/>
        <v>0.76642335766423364</v>
      </c>
      <c r="AT212" s="28">
        <f t="shared" si="50"/>
        <v>0.91139240506329111</v>
      </c>
      <c r="AU212" s="34">
        <f t="shared" si="51"/>
        <v>7.3916658967017974E-4</v>
      </c>
      <c r="AV212" s="28"/>
      <c r="AW212" s="28"/>
    </row>
    <row r="213" spans="1:49" x14ac:dyDescent="0.25">
      <c r="A213" s="80">
        <v>30</v>
      </c>
      <c r="B213" s="251">
        <v>3</v>
      </c>
      <c r="C213" s="80">
        <v>3</v>
      </c>
      <c r="D213" s="80">
        <v>3</v>
      </c>
      <c r="E213" s="251">
        <v>0</v>
      </c>
      <c r="F213" s="28"/>
      <c r="G213" s="33">
        <v>32</v>
      </c>
      <c r="H213" s="28">
        <v>3</v>
      </c>
      <c r="I213" s="28">
        <v>3</v>
      </c>
      <c r="J213" s="28">
        <v>3</v>
      </c>
      <c r="K213" s="52">
        <v>0</v>
      </c>
      <c r="L213" s="28">
        <v>2</v>
      </c>
      <c r="M213" s="53">
        <f t="shared" si="41"/>
        <v>2</v>
      </c>
      <c r="N213" s="28">
        <f t="shared" si="42"/>
        <v>0</v>
      </c>
      <c r="O213" s="28">
        <f t="shared" si="43"/>
        <v>0.16883583302911667</v>
      </c>
      <c r="P213" s="52">
        <f t="shared" si="44"/>
        <v>0.33767166605823334</v>
      </c>
      <c r="Q213" s="53">
        <f t="shared" si="45"/>
        <v>1.6623283339417667</v>
      </c>
      <c r="R213" s="52">
        <f t="shared" si="46"/>
        <v>-0.36985590024582621</v>
      </c>
      <c r="S213" s="53">
        <f t="shared" si="47"/>
        <v>100</v>
      </c>
      <c r="T213" s="34">
        <f t="shared" si="48"/>
        <v>0.40626350301993031</v>
      </c>
      <c r="U213" s="28"/>
      <c r="V213" s="28"/>
      <c r="W213" s="28"/>
      <c r="X213" s="28"/>
      <c r="Y213" s="28"/>
      <c r="Z213" s="28"/>
      <c r="AA213" s="28"/>
      <c r="AB213" s="28"/>
      <c r="AC213" s="28"/>
      <c r="AD213" s="28"/>
      <c r="AE213" s="28"/>
      <c r="AF213" s="28"/>
      <c r="AG213" s="28"/>
      <c r="AH213" s="28"/>
      <c r="AI213" s="28"/>
      <c r="AJ213" s="28"/>
      <c r="AK213" s="28"/>
      <c r="AL213" s="28"/>
      <c r="AM213" s="28"/>
      <c r="AN213" s="33">
        <v>7.9450930311172549E-2</v>
      </c>
      <c r="AO213" s="28">
        <v>1</v>
      </c>
      <c r="AP213" s="28">
        <v>0</v>
      </c>
      <c r="AQ213" s="28">
        <f t="shared" si="52"/>
        <v>289</v>
      </c>
      <c r="AR213" s="28">
        <f t="shared" si="53"/>
        <v>21</v>
      </c>
      <c r="AS213" s="28">
        <f t="shared" si="49"/>
        <v>0.7656123276561233</v>
      </c>
      <c r="AT213" s="28">
        <f t="shared" si="50"/>
        <v>0.91139240506329111</v>
      </c>
      <c r="AU213" s="34">
        <f t="shared" si="51"/>
        <v>7.3916658967017974E-4</v>
      </c>
      <c r="AV213" s="28"/>
      <c r="AW213" s="28"/>
    </row>
    <row r="214" spans="1:49" x14ac:dyDescent="0.25">
      <c r="A214" s="80">
        <v>27</v>
      </c>
      <c r="B214" s="251">
        <v>3</v>
      </c>
      <c r="C214" s="80">
        <v>2</v>
      </c>
      <c r="D214" s="80">
        <v>3</v>
      </c>
      <c r="E214" s="251">
        <v>0</v>
      </c>
      <c r="F214" s="28"/>
      <c r="G214" s="33">
        <v>32</v>
      </c>
      <c r="H214" s="28">
        <v>3</v>
      </c>
      <c r="I214" s="28">
        <v>3</v>
      </c>
      <c r="J214" s="28">
        <v>4</v>
      </c>
      <c r="K214" s="52">
        <v>0</v>
      </c>
      <c r="L214" s="28">
        <v>1</v>
      </c>
      <c r="M214" s="53">
        <f t="shared" si="41"/>
        <v>1</v>
      </c>
      <c r="N214" s="28">
        <f t="shared" si="42"/>
        <v>0</v>
      </c>
      <c r="O214" s="28">
        <f t="shared" si="43"/>
        <v>0.13682087588511951</v>
      </c>
      <c r="P214" s="52">
        <f t="shared" si="44"/>
        <v>0.13682087588511951</v>
      </c>
      <c r="Q214" s="53">
        <f t="shared" si="45"/>
        <v>0.86317912411488051</v>
      </c>
      <c r="R214" s="52">
        <f t="shared" si="46"/>
        <v>-0.14713304962759799</v>
      </c>
      <c r="S214" s="53">
        <f t="shared" si="47"/>
        <v>100</v>
      </c>
      <c r="T214" s="34">
        <f t="shared" si="48"/>
        <v>0.15850809184642656</v>
      </c>
      <c r="U214" s="28"/>
      <c r="V214" s="28"/>
      <c r="W214" s="28"/>
      <c r="X214" s="28"/>
      <c r="Y214" s="28"/>
      <c r="Z214" s="28"/>
      <c r="AA214" s="28"/>
      <c r="AB214" s="28"/>
      <c r="AC214" s="28"/>
      <c r="AD214" s="28"/>
      <c r="AE214" s="28"/>
      <c r="AF214" s="28"/>
      <c r="AG214" s="28"/>
      <c r="AH214" s="28"/>
      <c r="AI214" s="28"/>
      <c r="AJ214" s="28"/>
      <c r="AK214" s="28"/>
      <c r="AL214" s="28"/>
      <c r="AM214" s="28"/>
      <c r="AN214" s="33">
        <v>7.9615850949048411E-2</v>
      </c>
      <c r="AO214" s="28">
        <v>1</v>
      </c>
      <c r="AP214" s="28">
        <v>1</v>
      </c>
      <c r="AQ214" s="28">
        <f t="shared" si="52"/>
        <v>290</v>
      </c>
      <c r="AR214" s="28">
        <f t="shared" si="53"/>
        <v>22</v>
      </c>
      <c r="AS214" s="28">
        <f t="shared" si="49"/>
        <v>0.76480129764801297</v>
      </c>
      <c r="AT214" s="28">
        <f t="shared" si="50"/>
        <v>0.90717299578059074</v>
      </c>
      <c r="AU214" s="34">
        <f t="shared" si="51"/>
        <v>7.3574452212541038E-4</v>
      </c>
      <c r="AV214" s="28"/>
      <c r="AW214" s="28"/>
    </row>
    <row r="215" spans="1:49" x14ac:dyDescent="0.25">
      <c r="A215" s="80">
        <v>51</v>
      </c>
      <c r="B215" s="251">
        <v>2</v>
      </c>
      <c r="C215" s="80">
        <v>3</v>
      </c>
      <c r="D215" s="80">
        <v>1</v>
      </c>
      <c r="E215" s="251">
        <v>0</v>
      </c>
      <c r="F215" s="28"/>
      <c r="G215" s="33">
        <v>33</v>
      </c>
      <c r="H215" s="28">
        <v>1</v>
      </c>
      <c r="I215" s="28">
        <v>1</v>
      </c>
      <c r="J215" s="28">
        <v>2</v>
      </c>
      <c r="K215" s="52">
        <v>0</v>
      </c>
      <c r="L215" s="28">
        <v>1</v>
      </c>
      <c r="M215" s="53">
        <f t="shared" si="41"/>
        <v>1</v>
      </c>
      <c r="N215" s="28">
        <f t="shared" si="42"/>
        <v>0</v>
      </c>
      <c r="O215" s="28">
        <f t="shared" si="43"/>
        <v>0.14525078573295921</v>
      </c>
      <c r="P215" s="52">
        <f t="shared" si="44"/>
        <v>0.14525078573295921</v>
      </c>
      <c r="Q215" s="53">
        <f t="shared" si="45"/>
        <v>0.85474921426704076</v>
      </c>
      <c r="R215" s="52">
        <f t="shared" si="46"/>
        <v>-0.15694716971785408</v>
      </c>
      <c r="S215" s="53">
        <f t="shared" si="47"/>
        <v>100</v>
      </c>
      <c r="T215" s="34">
        <f t="shared" si="48"/>
        <v>0.16993380433524444</v>
      </c>
      <c r="U215" s="28"/>
      <c r="V215" s="28"/>
      <c r="W215" s="28"/>
      <c r="X215" s="28"/>
      <c r="Y215" s="28"/>
      <c r="Z215" s="28"/>
      <c r="AA215" s="28"/>
      <c r="AB215" s="28"/>
      <c r="AC215" s="28"/>
      <c r="AD215" s="28"/>
      <c r="AE215" s="28"/>
      <c r="AF215" s="28"/>
      <c r="AG215" s="28"/>
      <c r="AH215" s="28"/>
      <c r="AI215" s="28"/>
      <c r="AJ215" s="28"/>
      <c r="AK215" s="28"/>
      <c r="AL215" s="28"/>
      <c r="AM215" s="28"/>
      <c r="AN215" s="33">
        <v>7.9756314143088952E-2</v>
      </c>
      <c r="AO215" s="28">
        <v>1</v>
      </c>
      <c r="AP215" s="28">
        <v>0</v>
      </c>
      <c r="AQ215" s="28">
        <f t="shared" si="52"/>
        <v>291</v>
      </c>
      <c r="AR215" s="28">
        <f t="shared" si="53"/>
        <v>22</v>
      </c>
      <c r="AS215" s="28">
        <f t="shared" si="49"/>
        <v>0.76399026763990263</v>
      </c>
      <c r="AT215" s="28">
        <f t="shared" si="50"/>
        <v>0.90717299578059074</v>
      </c>
      <c r="AU215" s="34">
        <f t="shared" si="51"/>
        <v>7.3574452212530966E-4</v>
      </c>
      <c r="AV215" s="28"/>
      <c r="AW215" s="28"/>
    </row>
    <row r="216" spans="1:49" x14ac:dyDescent="0.25">
      <c r="A216" s="80">
        <v>30</v>
      </c>
      <c r="B216" s="251">
        <v>3</v>
      </c>
      <c r="C216" s="80">
        <v>1</v>
      </c>
      <c r="D216" s="80">
        <v>3</v>
      </c>
      <c r="E216" s="251">
        <v>1</v>
      </c>
      <c r="F216" s="28"/>
      <c r="G216" s="33">
        <v>33</v>
      </c>
      <c r="H216" s="28">
        <v>1</v>
      </c>
      <c r="I216" s="28">
        <v>1</v>
      </c>
      <c r="J216" s="28">
        <v>3</v>
      </c>
      <c r="K216" s="52">
        <v>1</v>
      </c>
      <c r="L216" s="28">
        <v>0</v>
      </c>
      <c r="M216" s="53">
        <f t="shared" si="41"/>
        <v>1</v>
      </c>
      <c r="N216" s="28">
        <f t="shared" si="42"/>
        <v>1</v>
      </c>
      <c r="O216" s="28">
        <f t="shared" si="43"/>
        <v>0.11707810668415383</v>
      </c>
      <c r="P216" s="52">
        <f t="shared" si="44"/>
        <v>0.11707810668415383</v>
      </c>
      <c r="Q216" s="53">
        <f t="shared" si="45"/>
        <v>0.88292189331584614</v>
      </c>
      <c r="R216" s="52">
        <f t="shared" si="46"/>
        <v>-2.1449139884187427</v>
      </c>
      <c r="S216" s="53">
        <f t="shared" si="47"/>
        <v>0</v>
      </c>
      <c r="T216" s="34">
        <f t="shared" si="48"/>
        <v>7.5413065544161801</v>
      </c>
      <c r="U216" s="28"/>
      <c r="V216" s="28"/>
      <c r="W216" s="28"/>
      <c r="X216" s="28"/>
      <c r="Y216" s="28"/>
      <c r="Z216" s="28"/>
      <c r="AA216" s="28"/>
      <c r="AB216" s="28"/>
      <c r="AC216" s="28"/>
      <c r="AD216" s="28"/>
      <c r="AE216" s="28"/>
      <c r="AF216" s="28"/>
      <c r="AG216" s="28"/>
      <c r="AH216" s="28"/>
      <c r="AI216" s="28"/>
      <c r="AJ216" s="28"/>
      <c r="AK216" s="28"/>
      <c r="AL216" s="28"/>
      <c r="AM216" s="28"/>
      <c r="AN216" s="33">
        <v>8.0345362834279371E-2</v>
      </c>
      <c r="AO216" s="28">
        <v>1</v>
      </c>
      <c r="AP216" s="28">
        <v>0</v>
      </c>
      <c r="AQ216" s="28">
        <f t="shared" si="52"/>
        <v>292</v>
      </c>
      <c r="AR216" s="28">
        <f t="shared" si="53"/>
        <v>22</v>
      </c>
      <c r="AS216" s="28">
        <f t="shared" si="49"/>
        <v>0.76317923763179241</v>
      </c>
      <c r="AT216" s="28">
        <f t="shared" si="50"/>
        <v>0.90717299578059074</v>
      </c>
      <c r="AU216" s="34">
        <f t="shared" si="51"/>
        <v>1.4714890442507201E-3</v>
      </c>
      <c r="AV216" s="28"/>
      <c r="AW216" s="28"/>
    </row>
    <row r="217" spans="1:49" x14ac:dyDescent="0.25">
      <c r="A217" s="80">
        <v>41</v>
      </c>
      <c r="B217" s="251">
        <v>3</v>
      </c>
      <c r="C217" s="80">
        <v>3</v>
      </c>
      <c r="D217" s="80">
        <v>3</v>
      </c>
      <c r="E217" s="251">
        <v>0</v>
      </c>
      <c r="F217" s="28"/>
      <c r="G217" s="33">
        <v>33</v>
      </c>
      <c r="H217" s="28">
        <v>1</v>
      </c>
      <c r="I217" s="28">
        <v>1</v>
      </c>
      <c r="J217" s="28">
        <v>4</v>
      </c>
      <c r="K217" s="52">
        <v>0</v>
      </c>
      <c r="L217" s="28">
        <v>1</v>
      </c>
      <c r="M217" s="53">
        <f t="shared" si="41"/>
        <v>1</v>
      </c>
      <c r="N217" s="28">
        <f t="shared" si="42"/>
        <v>0</v>
      </c>
      <c r="O217" s="28">
        <f t="shared" si="43"/>
        <v>9.3770302976373246E-2</v>
      </c>
      <c r="P217" s="52">
        <f t="shared" si="44"/>
        <v>9.3770302976373246E-2</v>
      </c>
      <c r="Q217" s="53">
        <f t="shared" si="45"/>
        <v>0.90622969702362677</v>
      </c>
      <c r="R217" s="52">
        <f t="shared" si="46"/>
        <v>-9.8462476348483749E-2</v>
      </c>
      <c r="S217" s="53">
        <f t="shared" si="47"/>
        <v>100</v>
      </c>
      <c r="T217" s="34">
        <f t="shared" si="48"/>
        <v>0.10347299728131566</v>
      </c>
      <c r="U217" s="28"/>
      <c r="V217" s="28"/>
      <c r="W217" s="28"/>
      <c r="X217" s="28"/>
      <c r="Y217" s="28"/>
      <c r="Z217" s="28"/>
      <c r="AA217" s="28"/>
      <c r="AB217" s="28"/>
      <c r="AC217" s="28"/>
      <c r="AD217" s="28"/>
      <c r="AE217" s="28"/>
      <c r="AF217" s="28"/>
      <c r="AG217" s="28"/>
      <c r="AH217" s="28"/>
      <c r="AI217" s="28"/>
      <c r="AJ217" s="28"/>
      <c r="AK217" s="28"/>
      <c r="AL217" s="28"/>
      <c r="AM217" s="28"/>
      <c r="AN217" s="33">
        <v>8.0355500990570206E-2</v>
      </c>
      <c r="AO217" s="28">
        <v>2</v>
      </c>
      <c r="AP217" s="28">
        <v>0</v>
      </c>
      <c r="AQ217" s="28">
        <f t="shared" si="52"/>
        <v>294</v>
      </c>
      <c r="AR217" s="28">
        <f t="shared" si="53"/>
        <v>22</v>
      </c>
      <c r="AS217" s="28">
        <f t="shared" si="49"/>
        <v>0.76155717761557185</v>
      </c>
      <c r="AT217" s="28">
        <f t="shared" si="50"/>
        <v>0.90717299578059074</v>
      </c>
      <c r="AU217" s="34">
        <f t="shared" si="51"/>
        <v>7.3574452212541038E-4</v>
      </c>
      <c r="AV217" s="28"/>
      <c r="AW217" s="28"/>
    </row>
    <row r="218" spans="1:49" x14ac:dyDescent="0.25">
      <c r="A218" s="80">
        <v>30</v>
      </c>
      <c r="B218" s="251">
        <v>3</v>
      </c>
      <c r="C218" s="80">
        <v>2</v>
      </c>
      <c r="D218" s="80">
        <v>2</v>
      </c>
      <c r="E218" s="251">
        <v>1</v>
      </c>
      <c r="F218" s="28"/>
      <c r="G218" s="33">
        <v>33</v>
      </c>
      <c r="H218" s="28">
        <v>1</v>
      </c>
      <c r="I218" s="28">
        <v>2</v>
      </c>
      <c r="J218" s="28">
        <v>1</v>
      </c>
      <c r="K218" s="52">
        <v>0</v>
      </c>
      <c r="L218" s="28">
        <v>1</v>
      </c>
      <c r="M218" s="53">
        <f t="shared" si="41"/>
        <v>1</v>
      </c>
      <c r="N218" s="28">
        <f t="shared" si="42"/>
        <v>0</v>
      </c>
      <c r="O218" s="28">
        <f t="shared" si="43"/>
        <v>0.12976887286801481</v>
      </c>
      <c r="P218" s="52">
        <f t="shared" si="44"/>
        <v>0.12976887286801481</v>
      </c>
      <c r="Q218" s="53">
        <f t="shared" si="45"/>
        <v>0.87023112713198514</v>
      </c>
      <c r="R218" s="52">
        <f t="shared" si="46"/>
        <v>-0.13899643924567423</v>
      </c>
      <c r="S218" s="53">
        <f t="shared" si="47"/>
        <v>100</v>
      </c>
      <c r="T218" s="34">
        <f t="shared" si="48"/>
        <v>0.14912000826227995</v>
      </c>
      <c r="U218" s="28"/>
      <c r="V218" s="28"/>
      <c r="W218" s="28"/>
      <c r="X218" s="28"/>
      <c r="Y218" s="28"/>
      <c r="Z218" s="28"/>
      <c r="AA218" s="28"/>
      <c r="AB218" s="28"/>
      <c r="AC218" s="28"/>
      <c r="AD218" s="28"/>
      <c r="AE218" s="28"/>
      <c r="AF218" s="28"/>
      <c r="AG218" s="28"/>
      <c r="AH218" s="28"/>
      <c r="AI218" s="28"/>
      <c r="AJ218" s="28"/>
      <c r="AK218" s="28"/>
      <c r="AL218" s="28"/>
      <c r="AM218" s="28"/>
      <c r="AN218" s="33">
        <v>8.0497154990599035E-2</v>
      </c>
      <c r="AO218" s="28">
        <v>1</v>
      </c>
      <c r="AP218" s="28">
        <v>0</v>
      </c>
      <c r="AQ218" s="28">
        <f t="shared" si="52"/>
        <v>295</v>
      </c>
      <c r="AR218" s="28">
        <f t="shared" si="53"/>
        <v>22</v>
      </c>
      <c r="AS218" s="28">
        <f t="shared" si="49"/>
        <v>0.76074614760746151</v>
      </c>
      <c r="AT218" s="28">
        <f t="shared" si="50"/>
        <v>0.90717299578059074</v>
      </c>
      <c r="AU218" s="34">
        <f t="shared" si="51"/>
        <v>3.6787226106269515E-3</v>
      </c>
      <c r="AV218" s="28"/>
      <c r="AW218" s="28"/>
    </row>
    <row r="219" spans="1:49" x14ac:dyDescent="0.25">
      <c r="A219" s="80">
        <v>29</v>
      </c>
      <c r="B219" s="251">
        <v>3</v>
      </c>
      <c r="C219" s="80">
        <v>1</v>
      </c>
      <c r="D219" s="80">
        <v>2</v>
      </c>
      <c r="E219" s="251">
        <v>1</v>
      </c>
      <c r="F219" s="28"/>
      <c r="G219" s="33">
        <v>33</v>
      </c>
      <c r="H219" s="28">
        <v>1</v>
      </c>
      <c r="I219" s="28">
        <v>2</v>
      </c>
      <c r="J219" s="28">
        <v>2</v>
      </c>
      <c r="K219" s="52">
        <v>0</v>
      </c>
      <c r="L219" s="28">
        <v>1</v>
      </c>
      <c r="M219" s="53">
        <f t="shared" si="41"/>
        <v>1</v>
      </c>
      <c r="N219" s="28">
        <f t="shared" si="42"/>
        <v>0</v>
      </c>
      <c r="O219" s="28">
        <f t="shared" si="43"/>
        <v>0.10423286349329593</v>
      </c>
      <c r="P219" s="52">
        <f t="shared" si="44"/>
        <v>0.10423286349329593</v>
      </c>
      <c r="Q219" s="53">
        <f t="shared" si="45"/>
        <v>0.89576713650670403</v>
      </c>
      <c r="R219" s="52">
        <f t="shared" si="46"/>
        <v>-0.1100747920766857</v>
      </c>
      <c r="S219" s="53">
        <f t="shared" si="47"/>
        <v>100</v>
      </c>
      <c r="T219" s="34">
        <f t="shared" si="48"/>
        <v>0.1163615623361461</v>
      </c>
      <c r="U219" s="28"/>
      <c r="V219" s="28"/>
      <c r="W219" s="28"/>
      <c r="X219" s="28"/>
      <c r="Y219" s="28"/>
      <c r="Z219" s="28"/>
      <c r="AA219" s="28"/>
      <c r="AB219" s="28"/>
      <c r="AC219" s="28"/>
      <c r="AD219" s="28"/>
      <c r="AE219" s="28"/>
      <c r="AF219" s="28"/>
      <c r="AG219" s="28"/>
      <c r="AH219" s="28"/>
      <c r="AI219" s="28"/>
      <c r="AJ219" s="28"/>
      <c r="AK219" s="28"/>
      <c r="AL219" s="28"/>
      <c r="AM219" s="28"/>
      <c r="AN219" s="33">
        <v>8.1177833969788185E-2</v>
      </c>
      <c r="AO219" s="28">
        <v>5</v>
      </c>
      <c r="AP219" s="28">
        <v>0</v>
      </c>
      <c r="AQ219" s="28">
        <f t="shared" si="52"/>
        <v>300</v>
      </c>
      <c r="AR219" s="28">
        <f t="shared" si="53"/>
        <v>22</v>
      </c>
      <c r="AS219" s="28">
        <f t="shared" si="49"/>
        <v>0.75669099756690994</v>
      </c>
      <c r="AT219" s="28">
        <f t="shared" si="50"/>
        <v>0.90717299578059074</v>
      </c>
      <c r="AU219" s="34">
        <f t="shared" si="51"/>
        <v>7.3574452212530966E-4</v>
      </c>
      <c r="AV219" s="28"/>
      <c r="AW219" s="28"/>
    </row>
    <row r="220" spans="1:49" x14ac:dyDescent="0.25">
      <c r="A220" s="80">
        <v>45</v>
      </c>
      <c r="B220" s="251">
        <v>3</v>
      </c>
      <c r="C220" s="80">
        <v>3</v>
      </c>
      <c r="D220" s="80">
        <v>3</v>
      </c>
      <c r="E220" s="251">
        <v>0</v>
      </c>
      <c r="F220" s="28"/>
      <c r="G220" s="33">
        <v>33</v>
      </c>
      <c r="H220" s="28">
        <v>1</v>
      </c>
      <c r="I220" s="28">
        <v>2</v>
      </c>
      <c r="J220" s="28">
        <v>3</v>
      </c>
      <c r="K220" s="52">
        <v>0</v>
      </c>
      <c r="L220" s="28">
        <v>5</v>
      </c>
      <c r="M220" s="53">
        <f t="shared" si="41"/>
        <v>5</v>
      </c>
      <c r="N220" s="28">
        <f t="shared" si="42"/>
        <v>0</v>
      </c>
      <c r="O220" s="28">
        <f t="shared" si="43"/>
        <v>8.3241186546496454E-2</v>
      </c>
      <c r="P220" s="52">
        <f t="shared" si="44"/>
        <v>0.4162059327324823</v>
      </c>
      <c r="Q220" s="53">
        <f t="shared" si="45"/>
        <v>4.5837940672675179</v>
      </c>
      <c r="R220" s="52">
        <f t="shared" si="46"/>
        <v>-0.43455429137173363</v>
      </c>
      <c r="S220" s="53">
        <f t="shared" si="47"/>
        <v>100</v>
      </c>
      <c r="T220" s="34">
        <f t="shared" si="48"/>
        <v>0.45399719819938389</v>
      </c>
      <c r="U220" s="28"/>
      <c r="V220" s="28"/>
      <c r="W220" s="28"/>
      <c r="X220" s="28"/>
      <c r="Y220" s="28"/>
      <c r="Z220" s="28"/>
      <c r="AA220" s="28"/>
      <c r="AB220" s="28"/>
      <c r="AC220" s="28"/>
      <c r="AD220" s="28"/>
      <c r="AE220" s="28"/>
      <c r="AF220" s="28"/>
      <c r="AG220" s="28"/>
      <c r="AH220" s="28"/>
      <c r="AI220" s="28"/>
      <c r="AJ220" s="28"/>
      <c r="AK220" s="28"/>
      <c r="AL220" s="28"/>
      <c r="AM220" s="28"/>
      <c r="AN220" s="33">
        <v>8.1331059780976087E-2</v>
      </c>
      <c r="AO220" s="28">
        <v>1</v>
      </c>
      <c r="AP220" s="28">
        <v>1</v>
      </c>
      <c r="AQ220" s="28">
        <f t="shared" si="52"/>
        <v>301</v>
      </c>
      <c r="AR220" s="28">
        <f t="shared" si="53"/>
        <v>23</v>
      </c>
      <c r="AS220" s="28">
        <f t="shared" si="49"/>
        <v>0.75587996755879971</v>
      </c>
      <c r="AT220" s="28">
        <f t="shared" si="50"/>
        <v>0.90295358649789026</v>
      </c>
      <c r="AU220" s="34">
        <f t="shared" si="51"/>
        <v>2.1969673637419231E-3</v>
      </c>
      <c r="AV220" s="28"/>
      <c r="AW220" s="28"/>
    </row>
    <row r="221" spans="1:49" x14ac:dyDescent="0.25">
      <c r="A221" s="80">
        <v>54</v>
      </c>
      <c r="B221" s="251">
        <v>2</v>
      </c>
      <c r="C221" s="80">
        <v>2</v>
      </c>
      <c r="D221" s="80">
        <v>3</v>
      </c>
      <c r="E221" s="251">
        <v>0</v>
      </c>
      <c r="F221" s="28"/>
      <c r="G221" s="33">
        <v>33</v>
      </c>
      <c r="H221" s="28">
        <v>1</v>
      </c>
      <c r="I221" s="28">
        <v>3</v>
      </c>
      <c r="J221" s="28">
        <v>3</v>
      </c>
      <c r="K221" s="52">
        <v>0</v>
      </c>
      <c r="L221" s="28">
        <v>2</v>
      </c>
      <c r="M221" s="53">
        <f t="shared" si="41"/>
        <v>2</v>
      </c>
      <c r="N221" s="28">
        <f t="shared" si="42"/>
        <v>0</v>
      </c>
      <c r="O221" s="28">
        <f t="shared" si="43"/>
        <v>5.8535188875204473E-2</v>
      </c>
      <c r="P221" s="52">
        <f t="shared" si="44"/>
        <v>0.11707037775040895</v>
      </c>
      <c r="Q221" s="53">
        <f t="shared" si="45"/>
        <v>1.882929622249591</v>
      </c>
      <c r="R221" s="52">
        <f t="shared" si="46"/>
        <v>-0.12063661383107883</v>
      </c>
      <c r="S221" s="53">
        <f t="shared" si="47"/>
        <v>100</v>
      </c>
      <c r="T221" s="34">
        <f t="shared" si="48"/>
        <v>0.12434918051853849</v>
      </c>
      <c r="U221" s="28"/>
      <c r="V221" s="28"/>
      <c r="W221" s="28"/>
      <c r="X221" s="28"/>
      <c r="Y221" s="28"/>
      <c r="Z221" s="28"/>
      <c r="AA221" s="28"/>
      <c r="AB221" s="28"/>
      <c r="AC221" s="28"/>
      <c r="AD221" s="28"/>
      <c r="AE221" s="28"/>
      <c r="AF221" s="28"/>
      <c r="AG221" s="28"/>
      <c r="AH221" s="28"/>
      <c r="AI221" s="28"/>
      <c r="AJ221" s="28"/>
      <c r="AK221" s="28"/>
      <c r="AL221" s="28"/>
      <c r="AM221" s="28"/>
      <c r="AN221" s="33">
        <v>8.1474281177690039E-2</v>
      </c>
      <c r="AO221" s="28">
        <v>3</v>
      </c>
      <c r="AP221" s="28">
        <v>0</v>
      </c>
      <c r="AQ221" s="28">
        <f t="shared" si="52"/>
        <v>304</v>
      </c>
      <c r="AR221" s="28">
        <f t="shared" si="53"/>
        <v>23</v>
      </c>
      <c r="AS221" s="28">
        <f t="shared" si="49"/>
        <v>0.75344687753446871</v>
      </c>
      <c r="AT221" s="28">
        <f t="shared" si="50"/>
        <v>0.90295358649789026</v>
      </c>
      <c r="AU221" s="34">
        <f t="shared" si="51"/>
        <v>7.3232245458054073E-4</v>
      </c>
      <c r="AV221" s="28"/>
      <c r="AW221" s="28"/>
    </row>
    <row r="222" spans="1:49" x14ac:dyDescent="0.25">
      <c r="A222" s="80">
        <v>36</v>
      </c>
      <c r="B222" s="251">
        <v>3</v>
      </c>
      <c r="C222" s="80">
        <v>2</v>
      </c>
      <c r="D222" s="80">
        <v>4</v>
      </c>
      <c r="E222" s="251">
        <v>0</v>
      </c>
      <c r="F222" s="28"/>
      <c r="G222" s="33">
        <v>33</v>
      </c>
      <c r="H222" s="28">
        <v>1</v>
      </c>
      <c r="I222" s="28">
        <v>4</v>
      </c>
      <c r="J222" s="28">
        <v>3</v>
      </c>
      <c r="K222" s="52">
        <v>0</v>
      </c>
      <c r="L222" s="28">
        <v>1</v>
      </c>
      <c r="M222" s="53">
        <f t="shared" si="41"/>
        <v>1</v>
      </c>
      <c r="N222" s="28">
        <f t="shared" si="42"/>
        <v>0</v>
      </c>
      <c r="O222" s="28">
        <f t="shared" si="43"/>
        <v>4.0835311907171629E-2</v>
      </c>
      <c r="P222" s="52">
        <f t="shared" si="44"/>
        <v>4.0835311907171629E-2</v>
      </c>
      <c r="Q222" s="53">
        <f t="shared" si="45"/>
        <v>0.9591646880928284</v>
      </c>
      <c r="R222" s="52">
        <f t="shared" si="46"/>
        <v>-4.1692489861380862E-2</v>
      </c>
      <c r="S222" s="53">
        <f t="shared" si="47"/>
        <v>100</v>
      </c>
      <c r="T222" s="34">
        <f t="shared" si="48"/>
        <v>4.2573827429330434E-2</v>
      </c>
      <c r="U222" s="28"/>
      <c r="V222" s="28"/>
      <c r="W222" s="28"/>
      <c r="X222" s="28"/>
      <c r="Y222" s="28"/>
      <c r="Z222" s="28"/>
      <c r="AA222" s="28"/>
      <c r="AB222" s="28"/>
      <c r="AC222" s="28"/>
      <c r="AD222" s="28"/>
      <c r="AE222" s="28"/>
      <c r="AF222" s="28"/>
      <c r="AG222" s="28"/>
      <c r="AH222" s="28"/>
      <c r="AI222" s="28"/>
      <c r="AJ222" s="28"/>
      <c r="AK222" s="28"/>
      <c r="AL222" s="28"/>
      <c r="AM222" s="28"/>
      <c r="AN222" s="33">
        <v>8.1786751157647788E-2</v>
      </c>
      <c r="AO222" s="28">
        <v>1</v>
      </c>
      <c r="AP222" s="28">
        <v>0</v>
      </c>
      <c r="AQ222" s="28">
        <f t="shared" si="52"/>
        <v>305</v>
      </c>
      <c r="AR222" s="28">
        <f t="shared" si="53"/>
        <v>23</v>
      </c>
      <c r="AS222" s="28">
        <f t="shared" si="49"/>
        <v>0.75263584752635848</v>
      </c>
      <c r="AT222" s="28">
        <f t="shared" si="50"/>
        <v>0.90295358649789026</v>
      </c>
      <c r="AU222" s="34">
        <f t="shared" si="51"/>
        <v>7.3232245458064102E-4</v>
      </c>
      <c r="AV222" s="28"/>
      <c r="AW222" s="28"/>
    </row>
    <row r="223" spans="1:49" x14ac:dyDescent="0.25">
      <c r="A223" s="80">
        <v>33</v>
      </c>
      <c r="B223" s="251">
        <v>2</v>
      </c>
      <c r="C223" s="80">
        <v>1</v>
      </c>
      <c r="D223" s="80">
        <v>3</v>
      </c>
      <c r="E223" s="251">
        <v>0</v>
      </c>
      <c r="F223" s="28"/>
      <c r="G223" s="33">
        <v>33</v>
      </c>
      <c r="H223" s="28">
        <v>2</v>
      </c>
      <c r="I223" s="28">
        <v>1</v>
      </c>
      <c r="J223" s="28">
        <v>1</v>
      </c>
      <c r="K223" s="52">
        <v>1</v>
      </c>
      <c r="L223" s="28">
        <v>0</v>
      </c>
      <c r="M223" s="53">
        <f t="shared" si="41"/>
        <v>1</v>
      </c>
      <c r="N223" s="28">
        <f t="shared" si="42"/>
        <v>1</v>
      </c>
      <c r="O223" s="28">
        <f t="shared" si="43"/>
        <v>0.27968652774983327</v>
      </c>
      <c r="P223" s="52">
        <f t="shared" si="44"/>
        <v>0.27968652774983327</v>
      </c>
      <c r="Q223" s="53">
        <f t="shared" si="45"/>
        <v>0.72031347225016673</v>
      </c>
      <c r="R223" s="52">
        <f t="shared" si="46"/>
        <v>-1.2740858467207179</v>
      </c>
      <c r="S223" s="53">
        <f t="shared" si="47"/>
        <v>100</v>
      </c>
      <c r="T223" s="34">
        <f t="shared" si="48"/>
        <v>2.5754314233342477</v>
      </c>
      <c r="U223" s="28"/>
      <c r="V223" s="28"/>
      <c r="W223" s="28"/>
      <c r="X223" s="28"/>
      <c r="Y223" s="28"/>
      <c r="Z223" s="28"/>
      <c r="AA223" s="28"/>
      <c r="AB223" s="28"/>
      <c r="AC223" s="28"/>
      <c r="AD223" s="28"/>
      <c r="AE223" s="28"/>
      <c r="AF223" s="28"/>
      <c r="AG223" s="28"/>
      <c r="AH223" s="28"/>
      <c r="AI223" s="28"/>
      <c r="AJ223" s="28"/>
      <c r="AK223" s="28"/>
      <c r="AL223" s="28"/>
      <c r="AM223" s="28"/>
      <c r="AN223" s="33">
        <v>8.20748864558032E-2</v>
      </c>
      <c r="AO223" s="28">
        <v>1</v>
      </c>
      <c r="AP223" s="28">
        <v>0</v>
      </c>
      <c r="AQ223" s="28">
        <f t="shared" si="52"/>
        <v>306</v>
      </c>
      <c r="AR223" s="28">
        <f t="shared" si="53"/>
        <v>23</v>
      </c>
      <c r="AS223" s="28">
        <f t="shared" si="49"/>
        <v>0.75182481751824815</v>
      </c>
      <c r="AT223" s="28">
        <f t="shared" si="50"/>
        <v>0.90295358649789026</v>
      </c>
      <c r="AU223" s="34">
        <f t="shared" si="51"/>
        <v>7.3232245458054073E-4</v>
      </c>
      <c r="AV223" s="28"/>
      <c r="AW223" s="28"/>
    </row>
    <row r="224" spans="1:49" x14ac:dyDescent="0.25">
      <c r="A224" s="80">
        <v>37</v>
      </c>
      <c r="B224" s="251">
        <v>1</v>
      </c>
      <c r="C224" s="80">
        <v>3</v>
      </c>
      <c r="D224" s="80">
        <v>3</v>
      </c>
      <c r="E224" s="251">
        <v>0</v>
      </c>
      <c r="F224" s="28"/>
      <c r="G224" s="33">
        <v>33</v>
      </c>
      <c r="H224" s="28">
        <v>2</v>
      </c>
      <c r="I224" s="28">
        <v>1</v>
      </c>
      <c r="J224" s="28">
        <v>2</v>
      </c>
      <c r="K224" s="52">
        <v>0</v>
      </c>
      <c r="L224" s="28">
        <v>1</v>
      </c>
      <c r="M224" s="53">
        <f t="shared" si="41"/>
        <v>1</v>
      </c>
      <c r="N224" s="28">
        <f t="shared" si="42"/>
        <v>0</v>
      </c>
      <c r="O224" s="28">
        <f t="shared" si="43"/>
        <v>0.23253248641864332</v>
      </c>
      <c r="P224" s="52">
        <f t="shared" si="44"/>
        <v>0.23253248641864332</v>
      </c>
      <c r="Q224" s="53">
        <f t="shared" si="45"/>
        <v>0.76746751358135668</v>
      </c>
      <c r="R224" s="52">
        <f t="shared" si="46"/>
        <v>-0.26465912799791641</v>
      </c>
      <c r="S224" s="53">
        <f t="shared" si="47"/>
        <v>0</v>
      </c>
      <c r="T224" s="34">
        <f t="shared" si="48"/>
        <v>0.30298674836872208</v>
      </c>
      <c r="U224" s="28"/>
      <c r="V224" s="28"/>
      <c r="W224" s="28"/>
      <c r="X224" s="28"/>
      <c r="Y224" s="28"/>
      <c r="Z224" s="28"/>
      <c r="AA224" s="28"/>
      <c r="AB224" s="28"/>
      <c r="AC224" s="28"/>
      <c r="AD224" s="28"/>
      <c r="AE224" s="28"/>
      <c r="AF224" s="28"/>
      <c r="AG224" s="28"/>
      <c r="AH224" s="28"/>
      <c r="AI224" s="28"/>
      <c r="AJ224" s="28"/>
      <c r="AK224" s="28"/>
      <c r="AL224" s="28"/>
      <c r="AM224" s="28"/>
      <c r="AN224" s="33">
        <v>8.2778122047091063E-2</v>
      </c>
      <c r="AO224" s="28">
        <v>1</v>
      </c>
      <c r="AP224" s="28">
        <v>0</v>
      </c>
      <c r="AQ224" s="28">
        <f t="shared" si="52"/>
        <v>307</v>
      </c>
      <c r="AR224" s="28">
        <f t="shared" si="53"/>
        <v>23</v>
      </c>
      <c r="AS224" s="28">
        <f t="shared" si="49"/>
        <v>0.75101378751013792</v>
      </c>
      <c r="AT224" s="28">
        <f t="shared" si="50"/>
        <v>0.90295358649789026</v>
      </c>
      <c r="AU224" s="34">
        <f t="shared" si="51"/>
        <v>7.3232245458064102E-4</v>
      </c>
      <c r="AV224" s="28"/>
      <c r="AW224" s="28"/>
    </row>
    <row r="225" spans="1:49" x14ac:dyDescent="0.25">
      <c r="A225" s="80">
        <v>38</v>
      </c>
      <c r="B225" s="251">
        <v>1</v>
      </c>
      <c r="C225" s="80">
        <v>3</v>
      </c>
      <c r="D225" s="80">
        <v>2</v>
      </c>
      <c r="E225" s="251">
        <v>0</v>
      </c>
      <c r="F225" s="28"/>
      <c r="G225" s="33">
        <v>33</v>
      </c>
      <c r="H225" s="28">
        <v>2</v>
      </c>
      <c r="I225" s="28">
        <v>1</v>
      </c>
      <c r="J225" s="28">
        <v>3</v>
      </c>
      <c r="K225" s="52">
        <v>0</v>
      </c>
      <c r="L225" s="28">
        <v>8</v>
      </c>
      <c r="M225" s="53">
        <f t="shared" si="41"/>
        <v>8</v>
      </c>
      <c r="N225" s="28">
        <f t="shared" si="42"/>
        <v>0</v>
      </c>
      <c r="O225" s="28">
        <f t="shared" si="43"/>
        <v>0.19121798740698043</v>
      </c>
      <c r="P225" s="52">
        <f t="shared" si="44"/>
        <v>1.5297438992558434</v>
      </c>
      <c r="Q225" s="53">
        <f t="shared" si="45"/>
        <v>6.470256100744157</v>
      </c>
      <c r="R225" s="52">
        <f t="shared" si="46"/>
        <v>-1.6978068091684266</v>
      </c>
      <c r="S225" s="53">
        <f t="shared" si="47"/>
        <v>100</v>
      </c>
      <c r="T225" s="34">
        <f t="shared" si="48"/>
        <v>1.8914168161966936</v>
      </c>
      <c r="U225" s="28"/>
      <c r="V225" s="28"/>
      <c r="W225" s="28"/>
      <c r="X225" s="28"/>
      <c r="Y225" s="28"/>
      <c r="Z225" s="28"/>
      <c r="AA225" s="28"/>
      <c r="AB225" s="28"/>
      <c r="AC225" s="28"/>
      <c r="AD225" s="28"/>
      <c r="AE225" s="28"/>
      <c r="AF225" s="28"/>
      <c r="AG225" s="28"/>
      <c r="AH225" s="28"/>
      <c r="AI225" s="28"/>
      <c r="AJ225" s="28"/>
      <c r="AK225" s="28"/>
      <c r="AL225" s="28"/>
      <c r="AM225" s="28"/>
      <c r="AN225" s="33">
        <v>8.3095140141640406E-2</v>
      </c>
      <c r="AO225" s="28">
        <v>1</v>
      </c>
      <c r="AP225" s="28">
        <v>0</v>
      </c>
      <c r="AQ225" s="28">
        <f t="shared" si="52"/>
        <v>308</v>
      </c>
      <c r="AR225" s="28">
        <f t="shared" si="53"/>
        <v>23</v>
      </c>
      <c r="AS225" s="28">
        <f t="shared" si="49"/>
        <v>0.75020275750202758</v>
      </c>
      <c r="AT225" s="28">
        <f t="shared" si="50"/>
        <v>0.90295358649789026</v>
      </c>
      <c r="AU225" s="34">
        <f t="shared" si="51"/>
        <v>3.6616122729030047E-3</v>
      </c>
      <c r="AV225" s="28"/>
      <c r="AW225" s="28"/>
    </row>
    <row r="226" spans="1:49" x14ac:dyDescent="0.25">
      <c r="A226" s="80">
        <v>31</v>
      </c>
      <c r="B226" s="251">
        <v>2</v>
      </c>
      <c r="C226" s="80">
        <v>2</v>
      </c>
      <c r="D226" s="80">
        <v>3</v>
      </c>
      <c r="E226" s="251">
        <v>0</v>
      </c>
      <c r="F226" s="28"/>
      <c r="G226" s="33">
        <v>33</v>
      </c>
      <c r="H226" s="28">
        <v>2</v>
      </c>
      <c r="I226" s="28">
        <v>1</v>
      </c>
      <c r="J226" s="28">
        <v>4</v>
      </c>
      <c r="K226" s="52">
        <v>1</v>
      </c>
      <c r="L226" s="28">
        <v>0</v>
      </c>
      <c r="M226" s="53">
        <f t="shared" si="41"/>
        <v>1</v>
      </c>
      <c r="N226" s="28">
        <f t="shared" si="42"/>
        <v>1</v>
      </c>
      <c r="O226" s="28">
        <f t="shared" si="43"/>
        <v>0.15575420782639027</v>
      </c>
      <c r="P226" s="52">
        <f t="shared" si="44"/>
        <v>0.15575420782639027</v>
      </c>
      <c r="Q226" s="53">
        <f t="shared" si="45"/>
        <v>0.84424579217360973</v>
      </c>
      <c r="R226" s="52">
        <f t="shared" si="46"/>
        <v>-1.8594761051376831</v>
      </c>
      <c r="S226" s="53">
        <f t="shared" si="47"/>
        <v>0</v>
      </c>
      <c r="T226" s="34">
        <f t="shared" si="48"/>
        <v>5.4203722901318923</v>
      </c>
      <c r="U226" s="28"/>
      <c r="V226" s="28"/>
      <c r="W226" s="28"/>
      <c r="X226" s="28"/>
      <c r="Y226" s="28"/>
      <c r="Z226" s="28"/>
      <c r="AA226" s="28"/>
      <c r="AB226" s="28"/>
      <c r="AC226" s="28"/>
      <c r="AD226" s="28"/>
      <c r="AE226" s="28"/>
      <c r="AF226" s="28"/>
      <c r="AG226" s="28"/>
      <c r="AH226" s="28"/>
      <c r="AI226" s="28"/>
      <c r="AJ226" s="28"/>
      <c r="AK226" s="28"/>
      <c r="AL226" s="28"/>
      <c r="AM226" s="28"/>
      <c r="AN226" s="33">
        <v>8.3241186546496454E-2</v>
      </c>
      <c r="AO226" s="28">
        <v>5</v>
      </c>
      <c r="AP226" s="28">
        <v>0</v>
      </c>
      <c r="AQ226" s="28">
        <f t="shared" si="52"/>
        <v>313</v>
      </c>
      <c r="AR226" s="28">
        <f t="shared" si="53"/>
        <v>23</v>
      </c>
      <c r="AS226" s="28">
        <f t="shared" si="49"/>
        <v>0.74614760746147613</v>
      </c>
      <c r="AT226" s="28">
        <f t="shared" si="50"/>
        <v>0.90295358649789026</v>
      </c>
      <c r="AU226" s="34">
        <f t="shared" si="51"/>
        <v>7.3232245458064102E-4</v>
      </c>
      <c r="AV226" s="28"/>
      <c r="AW226" s="28"/>
    </row>
    <row r="227" spans="1:49" x14ac:dyDescent="0.25">
      <c r="A227" s="80">
        <v>59</v>
      </c>
      <c r="B227" s="251">
        <v>2</v>
      </c>
      <c r="C227" s="80">
        <v>1</v>
      </c>
      <c r="D227" s="80">
        <v>3</v>
      </c>
      <c r="E227" s="251">
        <v>0</v>
      </c>
      <c r="F227" s="28"/>
      <c r="G227" s="33">
        <v>33</v>
      </c>
      <c r="H227" s="28">
        <v>2</v>
      </c>
      <c r="I227" s="28">
        <v>2</v>
      </c>
      <c r="J227" s="28">
        <v>1</v>
      </c>
      <c r="K227" s="52">
        <v>0</v>
      </c>
      <c r="L227" s="28">
        <v>1</v>
      </c>
      <c r="M227" s="53">
        <f t="shared" si="41"/>
        <v>1</v>
      </c>
      <c r="N227" s="28">
        <f t="shared" si="42"/>
        <v>0</v>
      </c>
      <c r="O227" s="28">
        <f t="shared" si="43"/>
        <v>0.21003345352532513</v>
      </c>
      <c r="P227" s="52">
        <f t="shared" si="44"/>
        <v>0.21003345352532513</v>
      </c>
      <c r="Q227" s="53">
        <f t="shared" si="45"/>
        <v>0.7899665464746749</v>
      </c>
      <c r="R227" s="52">
        <f t="shared" si="46"/>
        <v>-0.2357646806522857</v>
      </c>
      <c r="S227" s="53">
        <f t="shared" si="47"/>
        <v>0</v>
      </c>
      <c r="T227" s="34">
        <f t="shared" si="48"/>
        <v>0.265876389908694</v>
      </c>
      <c r="U227" s="28"/>
      <c r="V227" s="28"/>
      <c r="W227" s="28"/>
      <c r="X227" s="28"/>
      <c r="Y227" s="28"/>
      <c r="Z227" s="28"/>
      <c r="AA227" s="28"/>
      <c r="AB227" s="28"/>
      <c r="AC227" s="28"/>
      <c r="AD227" s="28"/>
      <c r="AE227" s="28"/>
      <c r="AF227" s="28"/>
      <c r="AG227" s="28"/>
      <c r="AH227" s="28"/>
      <c r="AI227" s="28"/>
      <c r="AJ227" s="28"/>
      <c r="AK227" s="28"/>
      <c r="AL227" s="28"/>
      <c r="AM227" s="28"/>
      <c r="AN227" s="33">
        <v>8.3387466295283041E-2</v>
      </c>
      <c r="AO227" s="28">
        <v>1</v>
      </c>
      <c r="AP227" s="28">
        <v>0</v>
      </c>
      <c r="AQ227" s="28">
        <f t="shared" si="52"/>
        <v>314</v>
      </c>
      <c r="AR227" s="28">
        <f t="shared" si="53"/>
        <v>23</v>
      </c>
      <c r="AS227" s="28">
        <f t="shared" si="49"/>
        <v>0.74533657745336579</v>
      </c>
      <c r="AT227" s="28">
        <f t="shared" si="50"/>
        <v>0.90295358649789026</v>
      </c>
      <c r="AU227" s="34">
        <f t="shared" si="51"/>
        <v>1.464644909161282E-3</v>
      </c>
      <c r="AV227" s="28"/>
      <c r="AW227" s="28"/>
    </row>
    <row r="228" spans="1:49" x14ac:dyDescent="0.25">
      <c r="A228" s="80">
        <v>37</v>
      </c>
      <c r="B228" s="251">
        <v>1</v>
      </c>
      <c r="C228" s="80">
        <v>1</v>
      </c>
      <c r="D228" s="80">
        <v>3</v>
      </c>
      <c r="E228" s="251">
        <v>0</v>
      </c>
      <c r="F228" s="28"/>
      <c r="G228" s="33">
        <v>33</v>
      </c>
      <c r="H228" s="28">
        <v>2</v>
      </c>
      <c r="I228" s="28">
        <v>2</v>
      </c>
      <c r="J228" s="28">
        <v>2</v>
      </c>
      <c r="K228" s="52">
        <v>0</v>
      </c>
      <c r="L228" s="28">
        <v>1</v>
      </c>
      <c r="M228" s="53">
        <f t="shared" si="41"/>
        <v>1</v>
      </c>
      <c r="N228" s="28">
        <f t="shared" si="42"/>
        <v>0</v>
      </c>
      <c r="O228" s="28">
        <f t="shared" si="43"/>
        <v>0.17182144873878119</v>
      </c>
      <c r="P228" s="52">
        <f t="shared" si="44"/>
        <v>0.17182144873878119</v>
      </c>
      <c r="Q228" s="53">
        <f t="shared" si="45"/>
        <v>0.82817855126121875</v>
      </c>
      <c r="R228" s="52">
        <f t="shared" si="46"/>
        <v>-0.18852650622436004</v>
      </c>
      <c r="S228" s="53">
        <f t="shared" si="47"/>
        <v>100</v>
      </c>
      <c r="T228" s="34">
        <f t="shared" si="48"/>
        <v>0.20746908800900155</v>
      </c>
      <c r="U228" s="28"/>
      <c r="V228" s="28"/>
      <c r="W228" s="28"/>
      <c r="X228" s="28"/>
      <c r="Y228" s="28"/>
      <c r="Z228" s="28"/>
      <c r="AA228" s="28"/>
      <c r="AB228" s="28"/>
      <c r="AC228" s="28"/>
      <c r="AD228" s="28"/>
      <c r="AE228" s="28"/>
      <c r="AF228" s="28"/>
      <c r="AG228" s="28"/>
      <c r="AH228" s="28"/>
      <c r="AI228" s="28"/>
      <c r="AJ228" s="28"/>
      <c r="AK228" s="28"/>
      <c r="AL228" s="28"/>
      <c r="AM228" s="28"/>
      <c r="AN228" s="33">
        <v>8.3397953501043662E-2</v>
      </c>
      <c r="AO228" s="28">
        <v>2</v>
      </c>
      <c r="AP228" s="28">
        <v>0</v>
      </c>
      <c r="AQ228" s="28">
        <f t="shared" si="52"/>
        <v>316</v>
      </c>
      <c r="AR228" s="28">
        <f t="shared" si="53"/>
        <v>23</v>
      </c>
      <c r="AS228" s="28">
        <f t="shared" si="49"/>
        <v>0.74371451743714512</v>
      </c>
      <c r="AT228" s="28">
        <f t="shared" si="50"/>
        <v>0.90295358649789026</v>
      </c>
      <c r="AU228" s="34">
        <f t="shared" si="51"/>
        <v>7.3232245458054073E-4</v>
      </c>
      <c r="AV228" s="28"/>
      <c r="AW228" s="28"/>
    </row>
    <row r="229" spans="1:49" x14ac:dyDescent="0.25">
      <c r="A229" s="80">
        <v>29</v>
      </c>
      <c r="B229" s="251">
        <v>2</v>
      </c>
      <c r="C229" s="80">
        <v>3</v>
      </c>
      <c r="D229" s="80">
        <v>3</v>
      </c>
      <c r="E229" s="251">
        <v>0</v>
      </c>
      <c r="F229" s="28"/>
      <c r="G229" s="33">
        <v>33</v>
      </c>
      <c r="H229" s="28">
        <v>2</v>
      </c>
      <c r="I229" s="28">
        <v>2</v>
      </c>
      <c r="J229" s="28">
        <v>3</v>
      </c>
      <c r="K229" s="52">
        <v>0</v>
      </c>
      <c r="L229" s="28">
        <v>6</v>
      </c>
      <c r="M229" s="53">
        <f t="shared" si="41"/>
        <v>6</v>
      </c>
      <c r="N229" s="28">
        <f t="shared" si="42"/>
        <v>0</v>
      </c>
      <c r="O229" s="28">
        <f t="shared" si="43"/>
        <v>0.13933526032712784</v>
      </c>
      <c r="P229" s="52">
        <f t="shared" si="44"/>
        <v>0.83601156196276705</v>
      </c>
      <c r="Q229" s="53">
        <f t="shared" si="45"/>
        <v>5.163988438037233</v>
      </c>
      <c r="R229" s="52">
        <f t="shared" si="46"/>
        <v>-0.90030141120600127</v>
      </c>
      <c r="S229" s="53">
        <f t="shared" si="47"/>
        <v>100</v>
      </c>
      <c r="T229" s="34">
        <f t="shared" si="48"/>
        <v>0.97135565502604937</v>
      </c>
      <c r="U229" s="28"/>
      <c r="V229" s="28"/>
      <c r="W229" s="28"/>
      <c r="X229" s="28"/>
      <c r="Y229" s="28"/>
      <c r="Z229" s="28"/>
      <c r="AA229" s="28"/>
      <c r="AB229" s="28"/>
      <c r="AC229" s="28"/>
      <c r="AD229" s="28"/>
      <c r="AE229" s="28"/>
      <c r="AF229" s="28"/>
      <c r="AG229" s="28"/>
      <c r="AH229" s="28"/>
      <c r="AI229" s="28"/>
      <c r="AJ229" s="28"/>
      <c r="AK229" s="28"/>
      <c r="AL229" s="28"/>
      <c r="AM229" s="28"/>
      <c r="AN229" s="33">
        <v>8.3544483631252373E-2</v>
      </c>
      <c r="AO229" s="28">
        <v>1</v>
      </c>
      <c r="AP229" s="28">
        <v>0</v>
      </c>
      <c r="AQ229" s="28">
        <f t="shared" si="52"/>
        <v>317</v>
      </c>
      <c r="AR229" s="28">
        <f t="shared" si="53"/>
        <v>23</v>
      </c>
      <c r="AS229" s="28">
        <f t="shared" si="49"/>
        <v>0.74290348742903489</v>
      </c>
      <c r="AT229" s="28">
        <f t="shared" si="50"/>
        <v>0.90295358649789026</v>
      </c>
      <c r="AU229" s="34">
        <f t="shared" si="51"/>
        <v>7.3232245458064102E-4</v>
      </c>
      <c r="AV229" s="28"/>
      <c r="AW229" s="28"/>
    </row>
    <row r="230" spans="1:49" x14ac:dyDescent="0.25">
      <c r="A230" s="80">
        <v>35</v>
      </c>
      <c r="B230" s="251">
        <v>3</v>
      </c>
      <c r="C230" s="80">
        <v>3</v>
      </c>
      <c r="D230" s="80">
        <v>4</v>
      </c>
      <c r="E230" s="251">
        <v>0</v>
      </c>
      <c r="F230" s="28"/>
      <c r="G230" s="33">
        <v>33</v>
      </c>
      <c r="H230" s="28">
        <v>2</v>
      </c>
      <c r="I230" s="28">
        <v>2</v>
      </c>
      <c r="J230" s="28">
        <v>4</v>
      </c>
      <c r="K230" s="52">
        <v>0</v>
      </c>
      <c r="L230" s="28">
        <v>2</v>
      </c>
      <c r="M230" s="53">
        <f t="shared" si="41"/>
        <v>2</v>
      </c>
      <c r="N230" s="28">
        <f t="shared" si="42"/>
        <v>0</v>
      </c>
      <c r="O230" s="28">
        <f t="shared" si="43"/>
        <v>0.11215939329041459</v>
      </c>
      <c r="P230" s="52">
        <f t="shared" si="44"/>
        <v>0.22431878658082918</v>
      </c>
      <c r="Q230" s="53">
        <f t="shared" si="45"/>
        <v>1.7756812134191708</v>
      </c>
      <c r="R230" s="52">
        <f t="shared" si="46"/>
        <v>-0.23792609810027471</v>
      </c>
      <c r="S230" s="53">
        <f t="shared" si="47"/>
        <v>100</v>
      </c>
      <c r="T230" s="34">
        <f t="shared" si="48"/>
        <v>0.25265659723784673</v>
      </c>
      <c r="U230" s="28"/>
      <c r="V230" s="28"/>
      <c r="W230" s="28"/>
      <c r="X230" s="28"/>
      <c r="Y230" s="28"/>
      <c r="Z230" s="28"/>
      <c r="AA230" s="28"/>
      <c r="AB230" s="28"/>
      <c r="AC230" s="28"/>
      <c r="AD230" s="28"/>
      <c r="AE230" s="28"/>
      <c r="AF230" s="28"/>
      <c r="AG230" s="28"/>
      <c r="AH230" s="28"/>
      <c r="AI230" s="28"/>
      <c r="AJ230" s="28"/>
      <c r="AK230" s="28"/>
      <c r="AL230" s="28"/>
      <c r="AM230" s="28"/>
      <c r="AN230" s="33">
        <v>8.3706605046462698E-2</v>
      </c>
      <c r="AO230" s="28">
        <v>1</v>
      </c>
      <c r="AP230" s="28">
        <v>0</v>
      </c>
      <c r="AQ230" s="28">
        <f t="shared" si="52"/>
        <v>318</v>
      </c>
      <c r="AR230" s="28">
        <f t="shared" si="53"/>
        <v>23</v>
      </c>
      <c r="AS230" s="28">
        <f t="shared" si="49"/>
        <v>0.74209245742092456</v>
      </c>
      <c r="AT230" s="28">
        <f t="shared" si="50"/>
        <v>0.90295358649789026</v>
      </c>
      <c r="AU230" s="34">
        <f t="shared" si="51"/>
        <v>7.3232245458054073E-4</v>
      </c>
      <c r="AV230" s="28"/>
      <c r="AW230" s="28"/>
    </row>
    <row r="231" spans="1:49" x14ac:dyDescent="0.25">
      <c r="A231" s="80">
        <v>29</v>
      </c>
      <c r="B231" s="251">
        <v>3</v>
      </c>
      <c r="C231" s="80">
        <v>1</v>
      </c>
      <c r="D231" s="80">
        <v>2</v>
      </c>
      <c r="E231" s="251">
        <v>1</v>
      </c>
      <c r="F231" s="28"/>
      <c r="G231" s="33">
        <v>33</v>
      </c>
      <c r="H231" s="28">
        <v>2</v>
      </c>
      <c r="I231" s="28">
        <v>3</v>
      </c>
      <c r="J231" s="28">
        <v>3</v>
      </c>
      <c r="K231" s="52">
        <v>0</v>
      </c>
      <c r="L231" s="28">
        <v>1</v>
      </c>
      <c r="M231" s="53">
        <f t="shared" si="41"/>
        <v>1</v>
      </c>
      <c r="N231" s="28">
        <f t="shared" si="42"/>
        <v>0</v>
      </c>
      <c r="O231" s="28">
        <f t="shared" si="43"/>
        <v>9.9792812399657954E-2</v>
      </c>
      <c r="P231" s="52">
        <f t="shared" si="44"/>
        <v>9.9792812399657954E-2</v>
      </c>
      <c r="Q231" s="53">
        <f t="shared" si="45"/>
        <v>0.90020718760034202</v>
      </c>
      <c r="R231" s="52">
        <f t="shared" si="46"/>
        <v>-0.10513033370689986</v>
      </c>
      <c r="S231" s="53">
        <f t="shared" si="47"/>
        <v>100</v>
      </c>
      <c r="T231" s="34">
        <f t="shared" si="48"/>
        <v>0.11085538282100697</v>
      </c>
      <c r="U231" s="28"/>
      <c r="V231" s="28"/>
      <c r="W231" s="28"/>
      <c r="X231" s="28"/>
      <c r="Y231" s="28"/>
      <c r="Z231" s="28"/>
      <c r="AA231" s="28"/>
      <c r="AB231" s="28"/>
      <c r="AC231" s="28"/>
      <c r="AD231" s="28"/>
      <c r="AE231" s="28"/>
      <c r="AF231" s="28"/>
      <c r="AG231" s="28"/>
      <c r="AH231" s="28"/>
      <c r="AI231" s="28"/>
      <c r="AJ231" s="28"/>
      <c r="AK231" s="28"/>
      <c r="AL231" s="28"/>
      <c r="AM231" s="28"/>
      <c r="AN231" s="33">
        <v>8.3717128722850129E-2</v>
      </c>
      <c r="AO231" s="28">
        <v>1</v>
      </c>
      <c r="AP231" s="28">
        <v>0</v>
      </c>
      <c r="AQ231" s="28">
        <f t="shared" si="52"/>
        <v>319</v>
      </c>
      <c r="AR231" s="28">
        <f t="shared" si="53"/>
        <v>23</v>
      </c>
      <c r="AS231" s="28">
        <f t="shared" si="49"/>
        <v>0.74128142741281433</v>
      </c>
      <c r="AT231" s="28">
        <f t="shared" si="50"/>
        <v>0.90295358649789026</v>
      </c>
      <c r="AU231" s="34">
        <f t="shared" si="51"/>
        <v>2.1969673637419231E-3</v>
      </c>
      <c r="AV231" s="28"/>
      <c r="AW231" s="28"/>
    </row>
    <row r="232" spans="1:49" x14ac:dyDescent="0.25">
      <c r="A232" s="80">
        <v>52</v>
      </c>
      <c r="B232" s="251">
        <v>3</v>
      </c>
      <c r="C232" s="80">
        <v>1</v>
      </c>
      <c r="D232" s="80">
        <v>2</v>
      </c>
      <c r="E232" s="251">
        <v>0</v>
      </c>
      <c r="F232" s="28"/>
      <c r="G232" s="33">
        <v>33</v>
      </c>
      <c r="H232" s="28">
        <v>2</v>
      </c>
      <c r="I232" s="28">
        <v>3</v>
      </c>
      <c r="J232" s="28">
        <v>4</v>
      </c>
      <c r="K232" s="52">
        <v>1</v>
      </c>
      <c r="L232" s="28">
        <v>1</v>
      </c>
      <c r="M232" s="53">
        <f t="shared" si="41"/>
        <v>2</v>
      </c>
      <c r="N232" s="28">
        <f t="shared" si="42"/>
        <v>0.5</v>
      </c>
      <c r="O232" s="28">
        <f t="shared" si="43"/>
        <v>7.9615850949048411E-2</v>
      </c>
      <c r="P232" s="52">
        <f t="shared" si="44"/>
        <v>0.15923170189809682</v>
      </c>
      <c r="Q232" s="53">
        <f t="shared" si="45"/>
        <v>1.8407682981019031</v>
      </c>
      <c r="R232" s="52">
        <f t="shared" si="46"/>
        <v>-2.6135062162042417</v>
      </c>
      <c r="S232" s="53">
        <f t="shared" si="47"/>
        <v>50</v>
      </c>
      <c r="T232" s="34">
        <f t="shared" si="48"/>
        <v>4.82340787619537</v>
      </c>
      <c r="U232" s="28"/>
      <c r="V232" s="28"/>
      <c r="W232" s="28"/>
      <c r="X232" s="28"/>
      <c r="Y232" s="28"/>
      <c r="Z232" s="28"/>
      <c r="AA232" s="28"/>
      <c r="AB232" s="28"/>
      <c r="AC232" s="28"/>
      <c r="AD232" s="28"/>
      <c r="AE232" s="28"/>
      <c r="AF232" s="28"/>
      <c r="AG232" s="28"/>
      <c r="AH232" s="28"/>
      <c r="AI232" s="28"/>
      <c r="AJ232" s="28"/>
      <c r="AK232" s="28"/>
      <c r="AL232" s="28"/>
      <c r="AM232" s="28"/>
      <c r="AN232" s="33">
        <v>8.3864168334311276E-2</v>
      </c>
      <c r="AO232" s="28">
        <v>3</v>
      </c>
      <c r="AP232" s="28">
        <v>0</v>
      </c>
      <c r="AQ232" s="28">
        <f t="shared" si="52"/>
        <v>322</v>
      </c>
      <c r="AR232" s="28">
        <f t="shared" si="53"/>
        <v>23</v>
      </c>
      <c r="AS232" s="28">
        <f t="shared" si="49"/>
        <v>0.73884833738848332</v>
      </c>
      <c r="AT232" s="28">
        <f t="shared" si="50"/>
        <v>0.90295358649789026</v>
      </c>
      <c r="AU232" s="34">
        <f t="shared" si="51"/>
        <v>7.3232245458054073E-4</v>
      </c>
      <c r="AV232" s="28"/>
      <c r="AW232" s="28"/>
    </row>
    <row r="233" spans="1:49" x14ac:dyDescent="0.25">
      <c r="A233" s="80">
        <v>42</v>
      </c>
      <c r="B233" s="251">
        <v>2</v>
      </c>
      <c r="C233" s="80">
        <v>5</v>
      </c>
      <c r="D233" s="80">
        <v>3</v>
      </c>
      <c r="E233" s="251">
        <v>0</v>
      </c>
      <c r="F233" s="28"/>
      <c r="G233" s="33">
        <v>33</v>
      </c>
      <c r="H233" s="28">
        <v>3</v>
      </c>
      <c r="I233" s="28">
        <v>1</v>
      </c>
      <c r="J233" s="28">
        <v>2</v>
      </c>
      <c r="K233" s="52">
        <v>1</v>
      </c>
      <c r="L233" s="28">
        <v>1</v>
      </c>
      <c r="M233" s="53">
        <f t="shared" si="41"/>
        <v>2</v>
      </c>
      <c r="N233" s="28">
        <f t="shared" si="42"/>
        <v>0.5</v>
      </c>
      <c r="O233" s="28">
        <f t="shared" si="43"/>
        <v>0.35074043955363499</v>
      </c>
      <c r="P233" s="52">
        <f t="shared" si="44"/>
        <v>0.70148087910726997</v>
      </c>
      <c r="Q233" s="53">
        <f t="shared" si="45"/>
        <v>1.29851912089273</v>
      </c>
      <c r="R233" s="52">
        <f t="shared" si="46"/>
        <v>-1.4796315207017696</v>
      </c>
      <c r="S233" s="53">
        <f t="shared" si="47"/>
        <v>50</v>
      </c>
      <c r="T233" s="34">
        <f t="shared" si="48"/>
        <v>0.19566363478546966</v>
      </c>
      <c r="U233" s="28"/>
      <c r="V233" s="28"/>
      <c r="W233" s="28"/>
      <c r="X233" s="28"/>
      <c r="Y233" s="28"/>
      <c r="Z233" s="28"/>
      <c r="AA233" s="28"/>
      <c r="AB233" s="28"/>
      <c r="AC233" s="28"/>
      <c r="AD233" s="28"/>
      <c r="AE233" s="28"/>
      <c r="AF233" s="28"/>
      <c r="AG233" s="28"/>
      <c r="AH233" s="28"/>
      <c r="AI233" s="28"/>
      <c r="AJ233" s="28"/>
      <c r="AK233" s="28"/>
      <c r="AL233" s="28"/>
      <c r="AM233" s="28"/>
      <c r="AN233" s="33">
        <v>8.401144252512642E-2</v>
      </c>
      <c r="AO233" s="28">
        <v>1</v>
      </c>
      <c r="AP233" s="28">
        <v>0</v>
      </c>
      <c r="AQ233" s="28">
        <f t="shared" si="52"/>
        <v>323</v>
      </c>
      <c r="AR233" s="28">
        <f t="shared" si="53"/>
        <v>23</v>
      </c>
      <c r="AS233" s="28">
        <f t="shared" si="49"/>
        <v>0.7380373073803731</v>
      </c>
      <c r="AT233" s="28">
        <f t="shared" si="50"/>
        <v>0.90295358649789026</v>
      </c>
      <c r="AU233" s="34">
        <f t="shared" si="51"/>
        <v>7.3232245458064102E-4</v>
      </c>
      <c r="AV233" s="28"/>
      <c r="AW233" s="28"/>
    </row>
    <row r="234" spans="1:49" x14ac:dyDescent="0.25">
      <c r="A234" s="80">
        <v>59</v>
      </c>
      <c r="B234" s="251">
        <v>2</v>
      </c>
      <c r="C234" s="80">
        <v>1</v>
      </c>
      <c r="D234" s="80">
        <v>2</v>
      </c>
      <c r="E234" s="251">
        <v>0</v>
      </c>
      <c r="F234" s="28"/>
      <c r="G234" s="33">
        <v>33</v>
      </c>
      <c r="H234" s="28">
        <v>3</v>
      </c>
      <c r="I234" s="28">
        <v>1</v>
      </c>
      <c r="J234" s="28">
        <v>3</v>
      </c>
      <c r="K234" s="52">
        <v>3</v>
      </c>
      <c r="L234" s="28">
        <v>3</v>
      </c>
      <c r="M234" s="53">
        <f t="shared" si="41"/>
        <v>6</v>
      </c>
      <c r="N234" s="28">
        <f t="shared" si="42"/>
        <v>0.5</v>
      </c>
      <c r="O234" s="28">
        <f t="shared" si="43"/>
        <v>0.29653867314996757</v>
      </c>
      <c r="P234" s="52">
        <f t="shared" si="44"/>
        <v>1.7792320388998055</v>
      </c>
      <c r="Q234" s="53">
        <f t="shared" si="45"/>
        <v>4.2207679611001945</v>
      </c>
      <c r="R234" s="52">
        <f t="shared" si="46"/>
        <v>-4.7019600398227821</v>
      </c>
      <c r="S234" s="53">
        <f t="shared" si="47"/>
        <v>50</v>
      </c>
      <c r="T234" s="34">
        <f t="shared" si="48"/>
        <v>1.1906755297120803</v>
      </c>
      <c r="U234" s="28"/>
      <c r="V234" s="28"/>
      <c r="W234" s="28"/>
      <c r="X234" s="28"/>
      <c r="Y234" s="28"/>
      <c r="Z234" s="28"/>
      <c r="AA234" s="28"/>
      <c r="AB234" s="28"/>
      <c r="AC234" s="28"/>
      <c r="AD234" s="28"/>
      <c r="AE234" s="28"/>
      <c r="AF234" s="28"/>
      <c r="AG234" s="28"/>
      <c r="AH234" s="28"/>
      <c r="AI234" s="28"/>
      <c r="AJ234" s="28"/>
      <c r="AK234" s="28"/>
      <c r="AL234" s="28"/>
      <c r="AM234" s="28"/>
      <c r="AN234" s="33">
        <v>8.5352112936802824E-2</v>
      </c>
      <c r="AO234" s="28">
        <v>1</v>
      </c>
      <c r="AP234" s="28">
        <v>0</v>
      </c>
      <c r="AQ234" s="28">
        <f t="shared" si="52"/>
        <v>324</v>
      </c>
      <c r="AR234" s="28">
        <f t="shared" si="53"/>
        <v>23</v>
      </c>
      <c r="AS234" s="28">
        <f t="shared" si="49"/>
        <v>0.73722627737226276</v>
      </c>
      <c r="AT234" s="28">
        <f t="shared" si="50"/>
        <v>0.90295358649789026</v>
      </c>
      <c r="AU234" s="34">
        <f t="shared" si="51"/>
        <v>1.4646449091611819E-3</v>
      </c>
      <c r="AV234" s="28"/>
      <c r="AW234" s="28"/>
    </row>
    <row r="235" spans="1:49" x14ac:dyDescent="0.25">
      <c r="A235" s="80">
        <v>50</v>
      </c>
      <c r="B235" s="251">
        <v>1</v>
      </c>
      <c r="C235" s="80">
        <v>5</v>
      </c>
      <c r="D235" s="80">
        <v>2</v>
      </c>
      <c r="E235" s="251">
        <v>0</v>
      </c>
      <c r="F235" s="28"/>
      <c r="G235" s="33">
        <v>33</v>
      </c>
      <c r="H235" s="28">
        <v>3</v>
      </c>
      <c r="I235" s="28">
        <v>1</v>
      </c>
      <c r="J235" s="28">
        <v>4</v>
      </c>
      <c r="K235" s="52">
        <v>0</v>
      </c>
      <c r="L235" s="28">
        <v>1</v>
      </c>
      <c r="M235" s="53">
        <f t="shared" si="41"/>
        <v>1</v>
      </c>
      <c r="N235" s="28">
        <f t="shared" si="42"/>
        <v>0</v>
      </c>
      <c r="O235" s="28">
        <f t="shared" si="43"/>
        <v>0.24751974388296891</v>
      </c>
      <c r="P235" s="52">
        <f t="shared" si="44"/>
        <v>0.24751974388296891</v>
      </c>
      <c r="Q235" s="53">
        <f t="shared" si="45"/>
        <v>0.75248025611703107</v>
      </c>
      <c r="R235" s="52">
        <f t="shared" si="46"/>
        <v>-0.28438052042155237</v>
      </c>
      <c r="S235" s="53">
        <f t="shared" si="47"/>
        <v>0</v>
      </c>
      <c r="T235" s="34">
        <f t="shared" si="48"/>
        <v>0.32893852279955754</v>
      </c>
      <c r="U235" s="28"/>
      <c r="V235" s="28"/>
      <c r="W235" s="28"/>
      <c r="X235" s="28"/>
      <c r="Y235" s="28"/>
      <c r="Z235" s="28"/>
      <c r="AA235" s="28"/>
      <c r="AB235" s="28"/>
      <c r="AC235" s="28"/>
      <c r="AD235" s="28"/>
      <c r="AE235" s="28"/>
      <c r="AF235" s="28"/>
      <c r="AG235" s="28"/>
      <c r="AH235" s="28"/>
      <c r="AI235" s="28"/>
      <c r="AJ235" s="28"/>
      <c r="AK235" s="28"/>
      <c r="AL235" s="28"/>
      <c r="AM235" s="28"/>
      <c r="AN235" s="33">
        <v>8.550175624640631E-2</v>
      </c>
      <c r="AO235" s="28">
        <v>2</v>
      </c>
      <c r="AP235" s="28">
        <v>0</v>
      </c>
      <c r="AQ235" s="28">
        <f t="shared" si="52"/>
        <v>326</v>
      </c>
      <c r="AR235" s="28">
        <f t="shared" si="53"/>
        <v>23</v>
      </c>
      <c r="AS235" s="28">
        <f t="shared" si="49"/>
        <v>0.7356042173560422</v>
      </c>
      <c r="AT235" s="28">
        <f t="shared" si="50"/>
        <v>0.90295358649789026</v>
      </c>
      <c r="AU235" s="34">
        <f t="shared" si="51"/>
        <v>1.464644909161282E-3</v>
      </c>
      <c r="AV235" s="28"/>
      <c r="AW235" s="28"/>
    </row>
    <row r="236" spans="1:49" x14ac:dyDescent="0.25">
      <c r="A236" s="80">
        <v>33</v>
      </c>
      <c r="B236" s="251">
        <v>2</v>
      </c>
      <c r="C236" s="80">
        <v>1</v>
      </c>
      <c r="D236" s="80">
        <v>1</v>
      </c>
      <c r="E236" s="251">
        <v>1</v>
      </c>
      <c r="F236" s="28"/>
      <c r="G236" s="33">
        <v>33</v>
      </c>
      <c r="H236" s="28">
        <v>3</v>
      </c>
      <c r="I236" s="28">
        <v>2</v>
      </c>
      <c r="J236" s="28">
        <v>2</v>
      </c>
      <c r="K236" s="52">
        <v>0</v>
      </c>
      <c r="L236" s="28">
        <v>3</v>
      </c>
      <c r="M236" s="53">
        <f t="shared" si="41"/>
        <v>3</v>
      </c>
      <c r="N236" s="28">
        <f t="shared" si="42"/>
        <v>0</v>
      </c>
      <c r="O236" s="28">
        <f t="shared" si="43"/>
        <v>0.27002557372421354</v>
      </c>
      <c r="P236" s="52">
        <f t="shared" si="44"/>
        <v>0.81007672117264062</v>
      </c>
      <c r="Q236" s="53">
        <f t="shared" si="45"/>
        <v>2.1899232788273593</v>
      </c>
      <c r="R236" s="52">
        <f t="shared" si="46"/>
        <v>-0.94423733385682562</v>
      </c>
      <c r="S236" s="53">
        <f t="shared" si="47"/>
        <v>0</v>
      </c>
      <c r="T236" s="34">
        <f t="shared" si="48"/>
        <v>1.1097330153133218</v>
      </c>
      <c r="U236" s="28"/>
      <c r="V236" s="28"/>
      <c r="W236" s="28"/>
      <c r="X236" s="28"/>
      <c r="Y236" s="28"/>
      <c r="Z236" s="28"/>
      <c r="AA236" s="28"/>
      <c r="AB236" s="28"/>
      <c r="AC236" s="28"/>
      <c r="AD236" s="28"/>
      <c r="AE236" s="28"/>
      <c r="AF236" s="28"/>
      <c r="AG236" s="28"/>
      <c r="AH236" s="28"/>
      <c r="AI236" s="28"/>
      <c r="AJ236" s="28"/>
      <c r="AK236" s="28"/>
      <c r="AL236" s="28"/>
      <c r="AM236" s="28"/>
      <c r="AN236" s="33">
        <v>8.5512484548759871E-2</v>
      </c>
      <c r="AO236" s="28">
        <v>2</v>
      </c>
      <c r="AP236" s="28">
        <v>0</v>
      </c>
      <c r="AQ236" s="28">
        <f t="shared" si="52"/>
        <v>328</v>
      </c>
      <c r="AR236" s="28">
        <f t="shared" si="53"/>
        <v>23</v>
      </c>
      <c r="AS236" s="28">
        <f t="shared" si="49"/>
        <v>0.73398215733982153</v>
      </c>
      <c r="AT236" s="28">
        <f t="shared" si="50"/>
        <v>0.90295358649789026</v>
      </c>
      <c r="AU236" s="34">
        <f t="shared" si="51"/>
        <v>7.3232245458064102E-4</v>
      </c>
      <c r="AV236" s="28"/>
      <c r="AW236" s="28"/>
    </row>
    <row r="237" spans="1:49" x14ac:dyDescent="0.25">
      <c r="A237" s="80">
        <v>43</v>
      </c>
      <c r="B237" s="251">
        <v>2</v>
      </c>
      <c r="C237" s="80">
        <v>4</v>
      </c>
      <c r="D237" s="80">
        <v>3</v>
      </c>
      <c r="E237" s="251">
        <v>0</v>
      </c>
      <c r="F237" s="28"/>
      <c r="G237" s="33">
        <v>33</v>
      </c>
      <c r="H237" s="28">
        <v>3</v>
      </c>
      <c r="I237" s="28">
        <v>2</v>
      </c>
      <c r="J237" s="28">
        <v>3</v>
      </c>
      <c r="K237" s="52">
        <v>3</v>
      </c>
      <c r="L237" s="28">
        <v>3</v>
      </c>
      <c r="M237" s="53">
        <f t="shared" si="41"/>
        <v>6</v>
      </c>
      <c r="N237" s="28">
        <f t="shared" si="42"/>
        <v>0.5</v>
      </c>
      <c r="O237" s="28">
        <f t="shared" si="43"/>
        <v>0.22399382813462707</v>
      </c>
      <c r="P237" s="52">
        <f t="shared" si="44"/>
        <v>1.3439629688077623</v>
      </c>
      <c r="Q237" s="53">
        <f t="shared" si="45"/>
        <v>4.6560370311922377</v>
      </c>
      <c r="R237" s="52">
        <f t="shared" si="46"/>
        <v>-5.2491947576186693</v>
      </c>
      <c r="S237" s="53">
        <f t="shared" si="47"/>
        <v>50</v>
      </c>
      <c r="T237" s="34">
        <f t="shared" si="48"/>
        <v>2.6295873999472565</v>
      </c>
      <c r="U237" s="28"/>
      <c r="V237" s="28"/>
      <c r="W237" s="28"/>
      <c r="X237" s="28"/>
      <c r="Y237" s="28"/>
      <c r="Z237" s="28"/>
      <c r="AA237" s="28"/>
      <c r="AB237" s="28"/>
      <c r="AC237" s="28"/>
      <c r="AD237" s="28"/>
      <c r="AE237" s="28"/>
      <c r="AF237" s="28"/>
      <c r="AG237" s="28"/>
      <c r="AH237" s="28"/>
      <c r="AI237" s="28"/>
      <c r="AJ237" s="28"/>
      <c r="AK237" s="28"/>
      <c r="AL237" s="28"/>
      <c r="AM237" s="28"/>
      <c r="AN237" s="33">
        <v>8.5828229080246968E-2</v>
      </c>
      <c r="AO237" s="28">
        <v>1</v>
      </c>
      <c r="AP237" s="28">
        <v>0</v>
      </c>
      <c r="AQ237" s="28">
        <f t="shared" si="52"/>
        <v>329</v>
      </c>
      <c r="AR237" s="28">
        <f t="shared" si="53"/>
        <v>23</v>
      </c>
      <c r="AS237" s="28">
        <f t="shared" si="49"/>
        <v>0.73317112733171119</v>
      </c>
      <c r="AT237" s="28">
        <f t="shared" si="50"/>
        <v>0.90295358649789026</v>
      </c>
      <c r="AU237" s="34">
        <f t="shared" si="51"/>
        <v>2.1969673637417227E-3</v>
      </c>
      <c r="AV237" s="28"/>
      <c r="AW237" s="28"/>
    </row>
    <row r="238" spans="1:49" x14ac:dyDescent="0.25">
      <c r="A238" s="80">
        <v>33</v>
      </c>
      <c r="B238" s="251">
        <v>2</v>
      </c>
      <c r="C238" s="80">
        <v>1</v>
      </c>
      <c r="D238" s="80">
        <v>4</v>
      </c>
      <c r="E238" s="251">
        <v>1</v>
      </c>
      <c r="F238" s="28"/>
      <c r="G238" s="33">
        <v>33</v>
      </c>
      <c r="H238" s="28">
        <v>3</v>
      </c>
      <c r="I238" s="28">
        <v>3</v>
      </c>
      <c r="J238" s="28">
        <v>2</v>
      </c>
      <c r="K238" s="52">
        <v>1</v>
      </c>
      <c r="L238" s="28">
        <v>0</v>
      </c>
      <c r="M238" s="53">
        <f t="shared" si="41"/>
        <v>1</v>
      </c>
      <c r="N238" s="28">
        <f t="shared" si="42"/>
        <v>1</v>
      </c>
      <c r="O238" s="28">
        <f t="shared" si="43"/>
        <v>0.20210340383843334</v>
      </c>
      <c r="P238" s="52">
        <f t="shared" si="44"/>
        <v>0.20210340383843334</v>
      </c>
      <c r="Q238" s="53">
        <f t="shared" si="45"/>
        <v>0.79789659616156672</v>
      </c>
      <c r="R238" s="52">
        <f t="shared" si="46"/>
        <v>-1.5989758123668747</v>
      </c>
      <c r="S238" s="53">
        <f t="shared" si="47"/>
        <v>0</v>
      </c>
      <c r="T238" s="34">
        <f t="shared" si="48"/>
        <v>3.94796218672015</v>
      </c>
      <c r="U238" s="28"/>
      <c r="V238" s="28"/>
      <c r="W238" s="28"/>
      <c r="X238" s="28"/>
      <c r="Y238" s="28"/>
      <c r="Z238" s="28"/>
      <c r="AA238" s="28"/>
      <c r="AB238" s="28"/>
      <c r="AC238" s="28"/>
      <c r="AD238" s="28"/>
      <c r="AE238" s="28"/>
      <c r="AF238" s="28"/>
      <c r="AG238" s="28"/>
      <c r="AH238" s="28"/>
      <c r="AI238" s="28"/>
      <c r="AJ238" s="28"/>
      <c r="AK238" s="28"/>
      <c r="AL238" s="28"/>
      <c r="AM238" s="28"/>
      <c r="AN238" s="33">
        <v>8.5989411182400832E-2</v>
      </c>
      <c r="AO238" s="28">
        <v>3</v>
      </c>
      <c r="AP238" s="28">
        <v>0</v>
      </c>
      <c r="AQ238" s="28">
        <f t="shared" si="52"/>
        <v>332</v>
      </c>
      <c r="AR238" s="28">
        <f t="shared" si="53"/>
        <v>23</v>
      </c>
      <c r="AS238" s="28">
        <f t="shared" si="49"/>
        <v>0.73073803730738041</v>
      </c>
      <c r="AT238" s="28">
        <f t="shared" si="50"/>
        <v>0.90295358649789026</v>
      </c>
      <c r="AU238" s="34">
        <f t="shared" si="51"/>
        <v>0</v>
      </c>
      <c r="AV238" s="28"/>
      <c r="AW238" s="28"/>
    </row>
    <row r="239" spans="1:49" x14ac:dyDescent="0.25">
      <c r="A239" s="80">
        <v>52</v>
      </c>
      <c r="B239" s="251">
        <v>3</v>
      </c>
      <c r="C239" s="80">
        <v>5</v>
      </c>
      <c r="D239" s="80">
        <v>4</v>
      </c>
      <c r="E239" s="251">
        <v>0</v>
      </c>
      <c r="F239" s="28"/>
      <c r="G239" s="33">
        <v>33</v>
      </c>
      <c r="H239" s="28">
        <v>3</v>
      </c>
      <c r="I239" s="28">
        <v>3</v>
      </c>
      <c r="J239" s="28">
        <v>3</v>
      </c>
      <c r="K239" s="52">
        <v>0</v>
      </c>
      <c r="L239" s="28">
        <v>1</v>
      </c>
      <c r="M239" s="53">
        <f t="shared" si="41"/>
        <v>1</v>
      </c>
      <c r="N239" s="28">
        <f t="shared" si="42"/>
        <v>0</v>
      </c>
      <c r="O239" s="28">
        <f t="shared" si="43"/>
        <v>0.16503273259847143</v>
      </c>
      <c r="P239" s="52">
        <f t="shared" si="44"/>
        <v>0.16503273259847143</v>
      </c>
      <c r="Q239" s="53">
        <f t="shared" si="45"/>
        <v>0.8349672674015286</v>
      </c>
      <c r="R239" s="52">
        <f t="shared" si="46"/>
        <v>-0.18036275561638196</v>
      </c>
      <c r="S239" s="53">
        <f t="shared" si="47"/>
        <v>100</v>
      </c>
      <c r="T239" s="34">
        <f t="shared" si="48"/>
        <v>0.19765173922573492</v>
      </c>
      <c r="U239" s="28"/>
      <c r="V239" s="28"/>
      <c r="W239" s="28"/>
      <c r="X239" s="28"/>
      <c r="Y239" s="28"/>
      <c r="Z239" s="28"/>
      <c r="AA239" s="28"/>
      <c r="AB239" s="28"/>
      <c r="AC239" s="28"/>
      <c r="AD239" s="28"/>
      <c r="AE239" s="28"/>
      <c r="AF239" s="28"/>
      <c r="AG239" s="28"/>
      <c r="AH239" s="28"/>
      <c r="AI239" s="28"/>
      <c r="AJ239" s="28"/>
      <c r="AK239" s="28"/>
      <c r="AL239" s="28"/>
      <c r="AM239" s="28"/>
      <c r="AN239" s="33">
        <v>8.6782690035696913E-2</v>
      </c>
      <c r="AO239" s="28">
        <v>0</v>
      </c>
      <c r="AP239" s="28">
        <v>1</v>
      </c>
      <c r="AQ239" s="28">
        <f t="shared" si="52"/>
        <v>332</v>
      </c>
      <c r="AR239" s="28">
        <f t="shared" si="53"/>
        <v>24</v>
      </c>
      <c r="AS239" s="28">
        <f t="shared" si="49"/>
        <v>0.73073803730738041</v>
      </c>
      <c r="AT239" s="28">
        <f t="shared" si="50"/>
        <v>0.89873417721518989</v>
      </c>
      <c r="AU239" s="34">
        <f t="shared" si="51"/>
        <v>7.2890038703587166E-4</v>
      </c>
      <c r="AV239" s="28"/>
      <c r="AW239" s="28"/>
    </row>
    <row r="240" spans="1:49" x14ac:dyDescent="0.25">
      <c r="A240" s="80">
        <v>32</v>
      </c>
      <c r="B240" s="251">
        <v>2</v>
      </c>
      <c r="C240" s="80">
        <v>1</v>
      </c>
      <c r="D240" s="80">
        <v>3</v>
      </c>
      <c r="E240" s="251">
        <v>0</v>
      </c>
      <c r="F240" s="28"/>
      <c r="G240" s="33">
        <v>33</v>
      </c>
      <c r="H240" s="28">
        <v>3</v>
      </c>
      <c r="I240" s="28">
        <v>4</v>
      </c>
      <c r="J240" s="28">
        <v>3</v>
      </c>
      <c r="K240" s="52">
        <v>0</v>
      </c>
      <c r="L240" s="28">
        <v>1</v>
      </c>
      <c r="M240" s="53">
        <f t="shared" si="41"/>
        <v>1</v>
      </c>
      <c r="N240" s="28">
        <f t="shared" si="42"/>
        <v>0</v>
      </c>
      <c r="O240" s="28">
        <f t="shared" si="43"/>
        <v>0.11920760435053855</v>
      </c>
      <c r="P240" s="52">
        <f t="shared" si="44"/>
        <v>0.11920760435053855</v>
      </c>
      <c r="Q240" s="53">
        <f t="shared" si="45"/>
        <v>0.88079239564946143</v>
      </c>
      <c r="R240" s="52">
        <f t="shared" si="46"/>
        <v>-0.12693332706976662</v>
      </c>
      <c r="S240" s="53">
        <f t="shared" si="47"/>
        <v>100</v>
      </c>
      <c r="T240" s="34">
        <f t="shared" si="48"/>
        <v>0.13534131872544106</v>
      </c>
      <c r="U240" s="28"/>
      <c r="V240" s="28"/>
      <c r="W240" s="28"/>
      <c r="X240" s="28"/>
      <c r="Y240" s="28"/>
      <c r="Z240" s="28"/>
      <c r="AA240" s="28"/>
      <c r="AB240" s="28"/>
      <c r="AC240" s="28"/>
      <c r="AD240" s="28"/>
      <c r="AE240" s="28"/>
      <c r="AF240" s="28"/>
      <c r="AG240" s="28"/>
      <c r="AH240" s="28"/>
      <c r="AI240" s="28"/>
      <c r="AJ240" s="28"/>
      <c r="AK240" s="28"/>
      <c r="AL240" s="28"/>
      <c r="AM240" s="28"/>
      <c r="AN240" s="33">
        <v>8.717919576549947E-2</v>
      </c>
      <c r="AO240" s="28">
        <v>1</v>
      </c>
      <c r="AP240" s="28">
        <v>0</v>
      </c>
      <c r="AQ240" s="28">
        <f t="shared" si="52"/>
        <v>333</v>
      </c>
      <c r="AR240" s="28">
        <f t="shared" si="53"/>
        <v>24</v>
      </c>
      <c r="AS240" s="28">
        <f t="shared" si="49"/>
        <v>0.72992700729927007</v>
      </c>
      <c r="AT240" s="28">
        <f t="shared" si="50"/>
        <v>0.89873417721518989</v>
      </c>
      <c r="AU240" s="34">
        <f t="shared" si="51"/>
        <v>2.1867011611075154E-3</v>
      </c>
      <c r="AV240" s="28"/>
      <c r="AW240" s="28"/>
    </row>
    <row r="241" spans="1:49" x14ac:dyDescent="0.25">
      <c r="A241" s="80">
        <v>32</v>
      </c>
      <c r="B241" s="251">
        <v>3</v>
      </c>
      <c r="C241" s="80">
        <v>1</v>
      </c>
      <c r="D241" s="80">
        <v>1</v>
      </c>
      <c r="E241" s="251">
        <v>1</v>
      </c>
      <c r="F241" s="28"/>
      <c r="G241" s="33">
        <v>34</v>
      </c>
      <c r="H241" s="28">
        <v>1</v>
      </c>
      <c r="I241" s="28">
        <v>1</v>
      </c>
      <c r="J241" s="28">
        <v>2</v>
      </c>
      <c r="K241" s="52">
        <v>1</v>
      </c>
      <c r="L241" s="28">
        <v>0</v>
      </c>
      <c r="M241" s="53">
        <f t="shared" si="41"/>
        <v>1</v>
      </c>
      <c r="N241" s="28">
        <f t="shared" si="42"/>
        <v>1</v>
      </c>
      <c r="O241" s="28">
        <f t="shared" si="43"/>
        <v>0.14188825660934917</v>
      </c>
      <c r="P241" s="52">
        <f t="shared" si="44"/>
        <v>0.14188825660934917</v>
      </c>
      <c r="Q241" s="53">
        <f t="shared" si="45"/>
        <v>0.85811174339065088</v>
      </c>
      <c r="R241" s="52">
        <f t="shared" si="46"/>
        <v>-1.9527154564553837</v>
      </c>
      <c r="S241" s="53">
        <f t="shared" si="47"/>
        <v>0</v>
      </c>
      <c r="T241" s="34">
        <f t="shared" si="48"/>
        <v>6.0477996128547051</v>
      </c>
      <c r="U241" s="28"/>
      <c r="V241" s="28"/>
      <c r="W241" s="28"/>
      <c r="X241" s="28"/>
      <c r="Y241" s="28"/>
      <c r="Z241" s="28"/>
      <c r="AA241" s="28"/>
      <c r="AB241" s="28"/>
      <c r="AC241" s="28"/>
      <c r="AD241" s="28"/>
      <c r="AE241" s="28"/>
      <c r="AF241" s="28"/>
      <c r="AG241" s="28"/>
      <c r="AH241" s="28"/>
      <c r="AI241" s="28"/>
      <c r="AJ241" s="28"/>
      <c r="AK241" s="28"/>
      <c r="AL241" s="28"/>
      <c r="AM241" s="28"/>
      <c r="AN241" s="33">
        <v>8.7511460679676537E-2</v>
      </c>
      <c r="AO241" s="28">
        <v>3</v>
      </c>
      <c r="AP241" s="28">
        <v>0</v>
      </c>
      <c r="AQ241" s="28">
        <f t="shared" si="52"/>
        <v>336</v>
      </c>
      <c r="AR241" s="28">
        <f t="shared" si="53"/>
        <v>24</v>
      </c>
      <c r="AS241" s="28">
        <f t="shared" si="49"/>
        <v>0.72749391727493917</v>
      </c>
      <c r="AT241" s="28">
        <f t="shared" si="50"/>
        <v>0.89873417721518989</v>
      </c>
      <c r="AU241" s="34">
        <f t="shared" si="51"/>
        <v>7.2890038703577191E-4</v>
      </c>
      <c r="AV241" s="28"/>
      <c r="AW241" s="28"/>
    </row>
    <row r="242" spans="1:49" x14ac:dyDescent="0.25">
      <c r="A242" s="80">
        <v>39</v>
      </c>
      <c r="B242" s="251">
        <v>1</v>
      </c>
      <c r="C242" s="80">
        <v>1</v>
      </c>
      <c r="D242" s="80">
        <v>3</v>
      </c>
      <c r="E242" s="251">
        <v>0</v>
      </c>
      <c r="F242" s="28"/>
      <c r="G242" s="33">
        <v>34</v>
      </c>
      <c r="H242" s="28">
        <v>1</v>
      </c>
      <c r="I242" s="28">
        <v>1</v>
      </c>
      <c r="J242" s="28">
        <v>3</v>
      </c>
      <c r="K242" s="52">
        <v>0</v>
      </c>
      <c r="L242" s="28">
        <v>6</v>
      </c>
      <c r="M242" s="53">
        <f t="shared" si="41"/>
        <v>6</v>
      </c>
      <c r="N242" s="28">
        <f t="shared" si="42"/>
        <v>0</v>
      </c>
      <c r="O242" s="28">
        <f t="shared" si="43"/>
        <v>0.11428057134940742</v>
      </c>
      <c r="P242" s="52">
        <f t="shared" si="44"/>
        <v>0.68568342809644456</v>
      </c>
      <c r="Q242" s="53">
        <f t="shared" si="45"/>
        <v>5.3143165719035554</v>
      </c>
      <c r="R242" s="52">
        <f t="shared" si="46"/>
        <v>-0.72813030288080205</v>
      </c>
      <c r="S242" s="53">
        <f t="shared" si="47"/>
        <v>100</v>
      </c>
      <c r="T242" s="34">
        <f t="shared" si="48"/>
        <v>0.7741542139829698</v>
      </c>
      <c r="U242" s="28"/>
      <c r="V242" s="28"/>
      <c r="W242" s="28"/>
      <c r="X242" s="28"/>
      <c r="Y242" s="28"/>
      <c r="Z242" s="28"/>
      <c r="AA242" s="28"/>
      <c r="AB242" s="28"/>
      <c r="AC242" s="28"/>
      <c r="AD242" s="28"/>
      <c r="AE242" s="28"/>
      <c r="AF242" s="28"/>
      <c r="AG242" s="28"/>
      <c r="AH242" s="28"/>
      <c r="AI242" s="28"/>
      <c r="AJ242" s="28"/>
      <c r="AK242" s="28"/>
      <c r="AL242" s="28"/>
      <c r="AM242" s="28"/>
      <c r="AN242" s="33">
        <v>8.782882628683801E-2</v>
      </c>
      <c r="AO242" s="28">
        <v>1</v>
      </c>
      <c r="AP242" s="28">
        <v>0</v>
      </c>
      <c r="AQ242" s="28">
        <f t="shared" si="52"/>
        <v>337</v>
      </c>
      <c r="AR242" s="28">
        <f t="shared" si="53"/>
        <v>24</v>
      </c>
      <c r="AS242" s="28">
        <f t="shared" si="49"/>
        <v>0.72668288726682895</v>
      </c>
      <c r="AT242" s="28">
        <f t="shared" si="50"/>
        <v>0.89873417721518989</v>
      </c>
      <c r="AU242" s="34">
        <f t="shared" si="51"/>
        <v>2.1867011611076152E-3</v>
      </c>
      <c r="AV242" s="28"/>
      <c r="AW242" s="28"/>
    </row>
    <row r="243" spans="1:49" x14ac:dyDescent="0.25">
      <c r="A243" s="80">
        <v>32</v>
      </c>
      <c r="B243" s="251">
        <v>2</v>
      </c>
      <c r="C243" s="80">
        <v>2</v>
      </c>
      <c r="D243" s="80">
        <v>3</v>
      </c>
      <c r="E243" s="251">
        <v>0</v>
      </c>
      <c r="F243" s="28"/>
      <c r="G243" s="33">
        <v>34</v>
      </c>
      <c r="H243" s="28">
        <v>1</v>
      </c>
      <c r="I243" s="28">
        <v>1</v>
      </c>
      <c r="J243" s="28">
        <v>4</v>
      </c>
      <c r="K243" s="52">
        <v>0</v>
      </c>
      <c r="L243" s="28">
        <v>1</v>
      </c>
      <c r="M243" s="53">
        <f t="shared" si="41"/>
        <v>1</v>
      </c>
      <c r="N243" s="28">
        <f t="shared" si="42"/>
        <v>0</v>
      </c>
      <c r="O243" s="28">
        <f t="shared" si="43"/>
        <v>9.1471999602473902E-2</v>
      </c>
      <c r="P243" s="52">
        <f t="shared" si="44"/>
        <v>9.1471999602473902E-2</v>
      </c>
      <c r="Q243" s="53">
        <f t="shared" si="45"/>
        <v>0.90852800039752613</v>
      </c>
      <c r="R243" s="52">
        <f t="shared" si="46"/>
        <v>-9.5929571150267498E-2</v>
      </c>
      <c r="S243" s="53">
        <f t="shared" si="47"/>
        <v>100</v>
      </c>
      <c r="T243" s="34">
        <f t="shared" si="48"/>
        <v>0.10068154152921027</v>
      </c>
      <c r="U243" s="28"/>
      <c r="V243" s="28"/>
      <c r="W243" s="28"/>
      <c r="X243" s="28"/>
      <c r="Y243" s="28"/>
      <c r="Z243" s="28"/>
      <c r="AA243" s="28"/>
      <c r="AB243" s="28"/>
      <c r="AC243" s="28"/>
      <c r="AD243" s="28"/>
      <c r="AE243" s="28"/>
      <c r="AF243" s="28"/>
      <c r="AG243" s="28"/>
      <c r="AH243" s="28"/>
      <c r="AI243" s="28"/>
      <c r="AJ243" s="28"/>
      <c r="AK243" s="28"/>
      <c r="AL243" s="28"/>
      <c r="AM243" s="28"/>
      <c r="AN243" s="33">
        <v>8.8163327995677152E-2</v>
      </c>
      <c r="AO243" s="28">
        <v>3</v>
      </c>
      <c r="AP243" s="28">
        <v>0</v>
      </c>
      <c r="AQ243" s="28">
        <f t="shared" si="52"/>
        <v>340</v>
      </c>
      <c r="AR243" s="28">
        <f t="shared" si="53"/>
        <v>24</v>
      </c>
      <c r="AS243" s="28">
        <f t="shared" si="49"/>
        <v>0.72424979724249794</v>
      </c>
      <c r="AT243" s="28">
        <f t="shared" si="50"/>
        <v>0.89873417721518989</v>
      </c>
      <c r="AU243" s="34">
        <f t="shared" si="51"/>
        <v>0</v>
      </c>
      <c r="AV243" s="28"/>
      <c r="AW243" s="28"/>
    </row>
    <row r="244" spans="1:49" x14ac:dyDescent="0.25">
      <c r="A244" s="80">
        <v>41</v>
      </c>
      <c r="B244" s="251">
        <v>1</v>
      </c>
      <c r="C244" s="80">
        <v>2</v>
      </c>
      <c r="D244" s="80">
        <v>2</v>
      </c>
      <c r="E244" s="251">
        <v>0</v>
      </c>
      <c r="F244" s="28"/>
      <c r="G244" s="33">
        <v>34</v>
      </c>
      <c r="H244" s="28">
        <v>1</v>
      </c>
      <c r="I244" s="28">
        <v>2</v>
      </c>
      <c r="J244" s="28">
        <v>2</v>
      </c>
      <c r="K244" s="52">
        <v>0</v>
      </c>
      <c r="L244" s="28">
        <v>1</v>
      </c>
      <c r="M244" s="53">
        <f t="shared" si="41"/>
        <v>1</v>
      </c>
      <c r="N244" s="28">
        <f t="shared" si="42"/>
        <v>0</v>
      </c>
      <c r="O244" s="28">
        <f t="shared" si="43"/>
        <v>0.10170690360539565</v>
      </c>
      <c r="P244" s="52">
        <f t="shared" si="44"/>
        <v>0.10170690360539565</v>
      </c>
      <c r="Q244" s="53">
        <f t="shared" si="45"/>
        <v>0.89829309639460431</v>
      </c>
      <c r="R244" s="52">
        <f t="shared" si="46"/>
        <v>-0.10725887596563756</v>
      </c>
      <c r="S244" s="53">
        <f t="shared" si="47"/>
        <v>100</v>
      </c>
      <c r="T244" s="34">
        <f t="shared" si="48"/>
        <v>0.1132224037049903</v>
      </c>
      <c r="U244" s="28"/>
      <c r="V244" s="28"/>
      <c r="W244" s="28"/>
      <c r="X244" s="28"/>
      <c r="Y244" s="28"/>
      <c r="Z244" s="28"/>
      <c r="AA244" s="28"/>
      <c r="AB244" s="28"/>
      <c r="AC244" s="28"/>
      <c r="AD244" s="28"/>
      <c r="AE244" s="28"/>
      <c r="AF244" s="28"/>
      <c r="AG244" s="28"/>
      <c r="AH244" s="28"/>
      <c r="AI244" s="28"/>
      <c r="AJ244" s="28"/>
      <c r="AK244" s="28"/>
      <c r="AL244" s="28"/>
      <c r="AM244" s="28"/>
      <c r="AN244" s="33">
        <v>8.8317424143601636E-2</v>
      </c>
      <c r="AO244" s="28">
        <v>0</v>
      </c>
      <c r="AP244" s="28">
        <v>1</v>
      </c>
      <c r="AQ244" s="28">
        <f t="shared" si="52"/>
        <v>340</v>
      </c>
      <c r="AR244" s="28">
        <f t="shared" si="53"/>
        <v>25</v>
      </c>
      <c r="AS244" s="28">
        <f t="shared" si="49"/>
        <v>0.72424979724249794</v>
      </c>
      <c r="AT244" s="28">
        <f t="shared" si="50"/>
        <v>0.89451476793248941</v>
      </c>
      <c r="AU244" s="34">
        <f t="shared" si="51"/>
        <v>7.254783194911023E-4</v>
      </c>
      <c r="AV244" s="28"/>
      <c r="AW244" s="28"/>
    </row>
    <row r="245" spans="1:49" x14ac:dyDescent="0.25">
      <c r="A245" s="80">
        <v>40</v>
      </c>
      <c r="B245" s="251">
        <v>1</v>
      </c>
      <c r="C245" s="80">
        <v>2</v>
      </c>
      <c r="D245" s="80">
        <v>3</v>
      </c>
      <c r="E245" s="251">
        <v>0</v>
      </c>
      <c r="F245" s="28"/>
      <c r="G245" s="33">
        <v>34</v>
      </c>
      <c r="H245" s="28">
        <v>1</v>
      </c>
      <c r="I245" s="28">
        <v>2</v>
      </c>
      <c r="J245" s="28">
        <v>3</v>
      </c>
      <c r="K245" s="52">
        <v>0</v>
      </c>
      <c r="L245" s="28">
        <v>5</v>
      </c>
      <c r="M245" s="53">
        <f t="shared" si="41"/>
        <v>5</v>
      </c>
      <c r="N245" s="28">
        <f t="shared" si="42"/>
        <v>0</v>
      </c>
      <c r="O245" s="28">
        <f t="shared" si="43"/>
        <v>8.1177833969788185E-2</v>
      </c>
      <c r="P245" s="52">
        <f t="shared" si="44"/>
        <v>0.40588916984894091</v>
      </c>
      <c r="Q245" s="53">
        <f t="shared" si="45"/>
        <v>4.5941108301510587</v>
      </c>
      <c r="R245" s="52">
        <f t="shared" si="46"/>
        <v>-0.42331341739866724</v>
      </c>
      <c r="S245" s="53">
        <f t="shared" si="47"/>
        <v>100</v>
      </c>
      <c r="T245" s="34">
        <f t="shared" si="48"/>
        <v>0.44174943188690435</v>
      </c>
      <c r="U245" s="28"/>
      <c r="V245" s="28"/>
      <c r="W245" s="28"/>
      <c r="X245" s="28"/>
      <c r="Y245" s="28"/>
      <c r="Z245" s="28"/>
      <c r="AA245" s="28"/>
      <c r="AB245" s="28"/>
      <c r="AC245" s="28"/>
      <c r="AD245" s="28"/>
      <c r="AE245" s="28"/>
      <c r="AF245" s="28"/>
      <c r="AG245" s="28"/>
      <c r="AH245" s="28"/>
      <c r="AI245" s="28"/>
      <c r="AJ245" s="28"/>
      <c r="AK245" s="28"/>
      <c r="AL245" s="28"/>
      <c r="AM245" s="28"/>
      <c r="AN245" s="33">
        <v>8.8819578385264247E-2</v>
      </c>
      <c r="AO245" s="28">
        <v>1</v>
      </c>
      <c r="AP245" s="28">
        <v>0</v>
      </c>
      <c r="AQ245" s="28">
        <f t="shared" si="52"/>
        <v>341</v>
      </c>
      <c r="AR245" s="28">
        <f t="shared" si="53"/>
        <v>25</v>
      </c>
      <c r="AS245" s="28">
        <f t="shared" si="49"/>
        <v>0.7234387672343876</v>
      </c>
      <c r="AT245" s="28">
        <f t="shared" si="50"/>
        <v>0.89451476793248941</v>
      </c>
      <c r="AU245" s="34">
        <f t="shared" si="51"/>
        <v>7.2547831949100298E-4</v>
      </c>
      <c r="AV245" s="28"/>
      <c r="AW245" s="28"/>
    </row>
    <row r="246" spans="1:49" x14ac:dyDescent="0.25">
      <c r="A246" s="80">
        <v>45</v>
      </c>
      <c r="B246" s="251">
        <v>2</v>
      </c>
      <c r="C246" s="80">
        <v>5</v>
      </c>
      <c r="D246" s="80">
        <v>3</v>
      </c>
      <c r="E246" s="251">
        <v>0</v>
      </c>
      <c r="F246" s="28"/>
      <c r="G246" s="33">
        <v>34</v>
      </c>
      <c r="H246" s="28">
        <v>1</v>
      </c>
      <c r="I246" s="28">
        <v>2</v>
      </c>
      <c r="J246" s="28">
        <v>4</v>
      </c>
      <c r="K246" s="52">
        <v>0</v>
      </c>
      <c r="L246" s="28">
        <v>1</v>
      </c>
      <c r="M246" s="53">
        <f t="shared" si="41"/>
        <v>1</v>
      </c>
      <c r="N246" s="28">
        <f t="shared" si="42"/>
        <v>0</v>
      </c>
      <c r="O246" s="28">
        <f t="shared" si="43"/>
        <v>6.4494956358716229E-2</v>
      </c>
      <c r="P246" s="52">
        <f t="shared" si="44"/>
        <v>6.4494956358716229E-2</v>
      </c>
      <c r="Q246" s="53">
        <f t="shared" si="45"/>
        <v>0.93550504364128373</v>
      </c>
      <c r="R246" s="52">
        <f t="shared" si="46"/>
        <v>-6.6668741896867501E-2</v>
      </c>
      <c r="S246" s="53">
        <f t="shared" si="47"/>
        <v>100</v>
      </c>
      <c r="T246" s="34">
        <f t="shared" si="48"/>
        <v>6.8941324044263091E-2</v>
      </c>
      <c r="U246" s="28"/>
      <c r="V246" s="28"/>
      <c r="W246" s="28"/>
      <c r="X246" s="28"/>
      <c r="Y246" s="28"/>
      <c r="Z246" s="28"/>
      <c r="AA246" s="28"/>
      <c r="AB246" s="28"/>
      <c r="AC246" s="28"/>
      <c r="AD246" s="28"/>
      <c r="AE246" s="28"/>
      <c r="AF246" s="28"/>
      <c r="AG246" s="28"/>
      <c r="AH246" s="28"/>
      <c r="AI246" s="28"/>
      <c r="AJ246" s="28"/>
      <c r="AK246" s="28"/>
      <c r="AL246" s="28"/>
      <c r="AM246" s="28"/>
      <c r="AN246" s="33">
        <v>8.8974709635584057E-2</v>
      </c>
      <c r="AO246" s="28">
        <v>1</v>
      </c>
      <c r="AP246" s="28">
        <v>0</v>
      </c>
      <c r="AQ246" s="28">
        <f t="shared" si="52"/>
        <v>342</v>
      </c>
      <c r="AR246" s="28">
        <f t="shared" si="53"/>
        <v>25</v>
      </c>
      <c r="AS246" s="28">
        <f t="shared" si="49"/>
        <v>0.72262773722627738</v>
      </c>
      <c r="AT246" s="28">
        <f t="shared" si="50"/>
        <v>0.89451476793248941</v>
      </c>
      <c r="AU246" s="34">
        <f t="shared" si="51"/>
        <v>7.2547831949100298E-4</v>
      </c>
      <c r="AV246" s="28"/>
      <c r="AW246" s="28"/>
    </row>
    <row r="247" spans="1:49" x14ac:dyDescent="0.25">
      <c r="A247" s="80">
        <v>31</v>
      </c>
      <c r="B247" s="251">
        <v>1</v>
      </c>
      <c r="C247" s="80">
        <v>3</v>
      </c>
      <c r="D247" s="80">
        <v>3</v>
      </c>
      <c r="E247" s="251">
        <v>0</v>
      </c>
      <c r="F247" s="28"/>
      <c r="G247" s="33">
        <v>34</v>
      </c>
      <c r="H247" s="28">
        <v>1</v>
      </c>
      <c r="I247" s="28">
        <v>3</v>
      </c>
      <c r="J247" s="28">
        <v>2</v>
      </c>
      <c r="K247" s="52">
        <v>0</v>
      </c>
      <c r="L247" s="28">
        <v>2</v>
      </c>
      <c r="M247" s="53">
        <f t="shared" si="41"/>
        <v>2</v>
      </c>
      <c r="N247" s="28">
        <f t="shared" si="42"/>
        <v>0</v>
      </c>
      <c r="O247" s="28">
        <f t="shared" si="43"/>
        <v>7.1950416828194794E-2</v>
      </c>
      <c r="P247" s="52">
        <f t="shared" si="44"/>
        <v>0.14390083365638959</v>
      </c>
      <c r="Q247" s="53">
        <f t="shared" si="45"/>
        <v>1.8560991663436104</v>
      </c>
      <c r="R247" s="52">
        <f t="shared" si="46"/>
        <v>-0.14934023496248844</v>
      </c>
      <c r="S247" s="53">
        <f t="shared" si="47"/>
        <v>100</v>
      </c>
      <c r="T247" s="34">
        <f t="shared" si="48"/>
        <v>0.15505726877714673</v>
      </c>
      <c r="U247" s="28"/>
      <c r="V247" s="28"/>
      <c r="W247" s="28"/>
      <c r="X247" s="28"/>
      <c r="Y247" s="28"/>
      <c r="Z247" s="28"/>
      <c r="AA247" s="28"/>
      <c r="AB247" s="28"/>
      <c r="AC247" s="28"/>
      <c r="AD247" s="28"/>
      <c r="AE247" s="28"/>
      <c r="AF247" s="28"/>
      <c r="AG247" s="28"/>
      <c r="AH247" s="28"/>
      <c r="AI247" s="28"/>
      <c r="AJ247" s="28"/>
      <c r="AK247" s="28"/>
      <c r="AL247" s="28"/>
      <c r="AM247" s="28"/>
      <c r="AN247" s="33">
        <v>8.9313148206825135E-2</v>
      </c>
      <c r="AO247" s="28">
        <v>1</v>
      </c>
      <c r="AP247" s="28">
        <v>0</v>
      </c>
      <c r="AQ247" s="28">
        <f t="shared" si="52"/>
        <v>343</v>
      </c>
      <c r="AR247" s="28">
        <f t="shared" si="53"/>
        <v>25</v>
      </c>
      <c r="AS247" s="28">
        <f t="shared" si="49"/>
        <v>0.72181670721816715</v>
      </c>
      <c r="AT247" s="28">
        <f t="shared" si="50"/>
        <v>0.89451476793248941</v>
      </c>
      <c r="AU247" s="34">
        <f t="shared" si="51"/>
        <v>7.254783194911023E-4</v>
      </c>
      <c r="AV247" s="28"/>
      <c r="AW247" s="28"/>
    </row>
    <row r="248" spans="1:49" x14ac:dyDescent="0.25">
      <c r="A248" s="80">
        <v>33</v>
      </c>
      <c r="B248" s="251">
        <v>2</v>
      </c>
      <c r="C248" s="80">
        <v>1</v>
      </c>
      <c r="D248" s="80">
        <v>2</v>
      </c>
      <c r="E248" s="251">
        <v>0</v>
      </c>
      <c r="F248" s="28"/>
      <c r="G248" s="33">
        <v>34</v>
      </c>
      <c r="H248" s="28">
        <v>1</v>
      </c>
      <c r="I248" s="28">
        <v>3</v>
      </c>
      <c r="J248" s="28">
        <v>3</v>
      </c>
      <c r="K248" s="52">
        <v>1</v>
      </c>
      <c r="L248" s="28">
        <v>0</v>
      </c>
      <c r="M248" s="53">
        <f t="shared" si="41"/>
        <v>1</v>
      </c>
      <c r="N248" s="28">
        <f t="shared" si="42"/>
        <v>1</v>
      </c>
      <c r="O248" s="28">
        <f t="shared" si="43"/>
        <v>5.7046132333174522E-2</v>
      </c>
      <c r="P248" s="52">
        <f t="shared" si="44"/>
        <v>5.7046132333174522E-2</v>
      </c>
      <c r="Q248" s="53">
        <f t="shared" si="45"/>
        <v>0.94295386766682543</v>
      </c>
      <c r="R248" s="52">
        <f t="shared" si="46"/>
        <v>-2.863894999307433</v>
      </c>
      <c r="S248" s="53">
        <f t="shared" si="47"/>
        <v>0</v>
      </c>
      <c r="T248" s="34">
        <f t="shared" si="48"/>
        <v>16.529672198626187</v>
      </c>
      <c r="U248" s="28"/>
      <c r="V248" s="28"/>
      <c r="W248" s="28"/>
      <c r="X248" s="28"/>
      <c r="Y248" s="28"/>
      <c r="Z248" s="28"/>
      <c r="AA248" s="28"/>
      <c r="AB248" s="28"/>
      <c r="AC248" s="28"/>
      <c r="AD248" s="28"/>
      <c r="AE248" s="28"/>
      <c r="AF248" s="28"/>
      <c r="AG248" s="28"/>
      <c r="AH248" s="28"/>
      <c r="AI248" s="28"/>
      <c r="AJ248" s="28"/>
      <c r="AK248" s="28"/>
      <c r="AL248" s="28"/>
      <c r="AM248" s="28"/>
      <c r="AN248" s="33">
        <v>8.9380250361751359E-2</v>
      </c>
      <c r="AO248" s="28">
        <v>1</v>
      </c>
      <c r="AP248" s="28">
        <v>0</v>
      </c>
      <c r="AQ248" s="28">
        <f t="shared" si="52"/>
        <v>344</v>
      </c>
      <c r="AR248" s="28">
        <f t="shared" si="53"/>
        <v>25</v>
      </c>
      <c r="AS248" s="28">
        <f t="shared" si="49"/>
        <v>0.72100567721005682</v>
      </c>
      <c r="AT248" s="28">
        <f t="shared" si="50"/>
        <v>0.89451476793248941</v>
      </c>
      <c r="AU248" s="34">
        <f t="shared" si="51"/>
        <v>7.254783194911023E-4</v>
      </c>
      <c r="AV248" s="28"/>
      <c r="AW248" s="28"/>
    </row>
    <row r="249" spans="1:49" x14ac:dyDescent="0.25">
      <c r="A249" s="80">
        <v>34</v>
      </c>
      <c r="B249" s="251">
        <v>2</v>
      </c>
      <c r="C249" s="80">
        <v>2</v>
      </c>
      <c r="D249" s="80">
        <v>3</v>
      </c>
      <c r="E249" s="251">
        <v>0</v>
      </c>
      <c r="F249" s="28"/>
      <c r="G249" s="33">
        <v>34</v>
      </c>
      <c r="H249" s="28">
        <v>1</v>
      </c>
      <c r="I249" s="28">
        <v>4</v>
      </c>
      <c r="J249" s="28">
        <v>2</v>
      </c>
      <c r="K249" s="52">
        <v>0</v>
      </c>
      <c r="L249" s="28">
        <v>1</v>
      </c>
      <c r="M249" s="53">
        <f t="shared" si="41"/>
        <v>1</v>
      </c>
      <c r="N249" s="28">
        <f t="shared" si="42"/>
        <v>0</v>
      </c>
      <c r="O249" s="28">
        <f t="shared" si="43"/>
        <v>5.041124914422275E-2</v>
      </c>
      <c r="P249" s="52">
        <f t="shared" si="44"/>
        <v>5.041124914422275E-2</v>
      </c>
      <c r="Q249" s="53">
        <f t="shared" si="45"/>
        <v>0.94958875085577721</v>
      </c>
      <c r="R249" s="52">
        <f t="shared" si="46"/>
        <v>-5.172628194916095E-2</v>
      </c>
      <c r="S249" s="53">
        <f t="shared" si="47"/>
        <v>100</v>
      </c>
      <c r="T249" s="34">
        <f t="shared" si="48"/>
        <v>5.308745401500567E-2</v>
      </c>
      <c r="U249" s="28"/>
      <c r="V249" s="28"/>
      <c r="W249" s="28"/>
      <c r="X249" s="28"/>
      <c r="Y249" s="28"/>
      <c r="Z249" s="28"/>
      <c r="AA249" s="28"/>
      <c r="AB249" s="28"/>
      <c r="AC249" s="28"/>
      <c r="AD249" s="28"/>
      <c r="AE249" s="28"/>
      <c r="AF249" s="28"/>
      <c r="AG249" s="28"/>
      <c r="AH249" s="28"/>
      <c r="AI249" s="28"/>
      <c r="AJ249" s="28"/>
      <c r="AK249" s="28"/>
      <c r="AL249" s="28"/>
      <c r="AM249" s="28"/>
      <c r="AN249" s="33">
        <v>8.9547449610001481E-2</v>
      </c>
      <c r="AO249" s="28">
        <v>1</v>
      </c>
      <c r="AP249" s="28">
        <v>0</v>
      </c>
      <c r="AQ249" s="28">
        <f t="shared" si="52"/>
        <v>345</v>
      </c>
      <c r="AR249" s="28">
        <f t="shared" si="53"/>
        <v>25</v>
      </c>
      <c r="AS249" s="28">
        <f t="shared" si="49"/>
        <v>0.72019464720194648</v>
      </c>
      <c r="AT249" s="28">
        <f t="shared" si="50"/>
        <v>0.89451476793248941</v>
      </c>
      <c r="AU249" s="34">
        <f t="shared" si="51"/>
        <v>2.9019132779643099E-3</v>
      </c>
      <c r="AV249" s="28"/>
      <c r="AW249" s="28"/>
    </row>
    <row r="250" spans="1:49" x14ac:dyDescent="0.25">
      <c r="A250" s="80">
        <v>37</v>
      </c>
      <c r="B250" s="251">
        <v>2</v>
      </c>
      <c r="C250" s="80">
        <v>1</v>
      </c>
      <c r="D250" s="80">
        <v>2</v>
      </c>
      <c r="E250" s="251">
        <v>0</v>
      </c>
      <c r="F250" s="28"/>
      <c r="G250" s="33">
        <v>34</v>
      </c>
      <c r="H250" s="28">
        <v>2</v>
      </c>
      <c r="I250" s="28">
        <v>1</v>
      </c>
      <c r="J250" s="28">
        <v>1</v>
      </c>
      <c r="K250" s="52">
        <v>0</v>
      </c>
      <c r="L250" s="28">
        <v>1</v>
      </c>
      <c r="M250" s="53">
        <f t="shared" si="41"/>
        <v>1</v>
      </c>
      <c r="N250" s="28">
        <f t="shared" si="42"/>
        <v>0</v>
      </c>
      <c r="O250" s="28">
        <f t="shared" si="43"/>
        <v>0.27421024199878691</v>
      </c>
      <c r="P250" s="52">
        <f t="shared" si="44"/>
        <v>0.27421024199878691</v>
      </c>
      <c r="Q250" s="53">
        <f t="shared" si="45"/>
        <v>0.72578975800121315</v>
      </c>
      <c r="R250" s="52">
        <f t="shared" si="46"/>
        <v>-0.3204948956264953</v>
      </c>
      <c r="S250" s="53">
        <f t="shared" si="47"/>
        <v>0</v>
      </c>
      <c r="T250" s="34">
        <f t="shared" si="48"/>
        <v>0.37780946751569972</v>
      </c>
      <c r="U250" s="28"/>
      <c r="V250" s="28"/>
      <c r="W250" s="28"/>
      <c r="X250" s="28"/>
      <c r="Y250" s="28"/>
      <c r="Z250" s="28"/>
      <c r="AA250" s="28"/>
      <c r="AB250" s="28"/>
      <c r="AC250" s="28"/>
      <c r="AD250" s="28"/>
      <c r="AE250" s="28"/>
      <c r="AF250" s="28"/>
      <c r="AG250" s="28"/>
      <c r="AH250" s="28"/>
      <c r="AI250" s="28"/>
      <c r="AJ250" s="28"/>
      <c r="AK250" s="28"/>
      <c r="AL250" s="28"/>
      <c r="AM250" s="28"/>
      <c r="AN250" s="33">
        <v>8.9720079595970073E-2</v>
      </c>
      <c r="AO250" s="28">
        <v>4</v>
      </c>
      <c r="AP250" s="28">
        <v>0</v>
      </c>
      <c r="AQ250" s="28">
        <f t="shared" si="52"/>
        <v>349</v>
      </c>
      <c r="AR250" s="28">
        <f t="shared" si="53"/>
        <v>25</v>
      </c>
      <c r="AS250" s="28">
        <f t="shared" si="49"/>
        <v>0.71695052716950525</v>
      </c>
      <c r="AT250" s="28">
        <f t="shared" si="50"/>
        <v>0.89451476793248941</v>
      </c>
      <c r="AU250" s="34">
        <f t="shared" si="51"/>
        <v>1.4509566389821053E-3</v>
      </c>
      <c r="AV250" s="28"/>
      <c r="AW250" s="28"/>
    </row>
    <row r="251" spans="1:49" x14ac:dyDescent="0.25">
      <c r="A251" s="80">
        <v>45</v>
      </c>
      <c r="B251" s="251">
        <v>2</v>
      </c>
      <c r="C251" s="80">
        <v>2</v>
      </c>
      <c r="D251" s="80">
        <v>3</v>
      </c>
      <c r="E251" s="251">
        <v>0</v>
      </c>
      <c r="F251" s="28"/>
      <c r="G251" s="33">
        <v>34</v>
      </c>
      <c r="H251" s="28">
        <v>2</v>
      </c>
      <c r="I251" s="28">
        <v>1</v>
      </c>
      <c r="J251" s="28">
        <v>2</v>
      </c>
      <c r="K251" s="52">
        <v>0</v>
      </c>
      <c r="L251" s="28">
        <v>3</v>
      </c>
      <c r="M251" s="53">
        <f t="shared" si="41"/>
        <v>3</v>
      </c>
      <c r="N251" s="28">
        <f t="shared" si="42"/>
        <v>0</v>
      </c>
      <c r="O251" s="28">
        <f t="shared" si="43"/>
        <v>0.22768763635134465</v>
      </c>
      <c r="P251" s="52">
        <f t="shared" si="44"/>
        <v>0.68306290905403388</v>
      </c>
      <c r="Q251" s="53">
        <f t="shared" si="45"/>
        <v>2.3169370909459661</v>
      </c>
      <c r="R251" s="52">
        <f t="shared" si="46"/>
        <v>-0.77509858400157106</v>
      </c>
      <c r="S251" s="53">
        <f t="shared" si="47"/>
        <v>0</v>
      </c>
      <c r="T251" s="34">
        <f t="shared" si="48"/>
        <v>0.88443865617665629</v>
      </c>
      <c r="U251" s="28"/>
      <c r="V251" s="28"/>
      <c r="W251" s="28"/>
      <c r="X251" s="28"/>
      <c r="Y251" s="28"/>
      <c r="Z251" s="28"/>
      <c r="AA251" s="28"/>
      <c r="AB251" s="28"/>
      <c r="AC251" s="28"/>
      <c r="AD251" s="28"/>
      <c r="AE251" s="28"/>
      <c r="AF251" s="28"/>
      <c r="AG251" s="28"/>
      <c r="AH251" s="28"/>
      <c r="AI251" s="28"/>
      <c r="AJ251" s="28"/>
      <c r="AK251" s="28"/>
      <c r="AL251" s="28"/>
      <c r="AM251" s="28"/>
      <c r="AN251" s="33">
        <v>8.9887851795558249E-2</v>
      </c>
      <c r="AO251" s="28">
        <v>2</v>
      </c>
      <c r="AP251" s="28">
        <v>0</v>
      </c>
      <c r="AQ251" s="28">
        <f t="shared" si="52"/>
        <v>351</v>
      </c>
      <c r="AR251" s="28">
        <f t="shared" si="53"/>
        <v>25</v>
      </c>
      <c r="AS251" s="28">
        <f t="shared" si="49"/>
        <v>0.71532846715328469</v>
      </c>
      <c r="AT251" s="28">
        <f t="shared" si="50"/>
        <v>0.89451476793248941</v>
      </c>
      <c r="AU251" s="34">
        <f t="shared" si="51"/>
        <v>7.254783194911023E-4</v>
      </c>
      <c r="AV251" s="28"/>
      <c r="AW251" s="28"/>
    </row>
    <row r="252" spans="1:49" x14ac:dyDescent="0.25">
      <c r="A252" s="80">
        <v>37</v>
      </c>
      <c r="B252" s="251">
        <v>1</v>
      </c>
      <c r="C252" s="80">
        <v>3</v>
      </c>
      <c r="D252" s="80">
        <v>3</v>
      </c>
      <c r="E252" s="251">
        <v>1</v>
      </c>
      <c r="F252" s="28"/>
      <c r="G252" s="33">
        <v>34</v>
      </c>
      <c r="H252" s="28">
        <v>2</v>
      </c>
      <c r="I252" s="28">
        <v>1</v>
      </c>
      <c r="J252" s="28">
        <v>3</v>
      </c>
      <c r="K252" s="52">
        <v>2</v>
      </c>
      <c r="L252" s="28">
        <v>7</v>
      </c>
      <c r="M252" s="53">
        <f t="shared" si="41"/>
        <v>9</v>
      </c>
      <c r="N252" s="28">
        <f t="shared" si="42"/>
        <v>0.22222222222222221</v>
      </c>
      <c r="O252" s="28">
        <f t="shared" si="43"/>
        <v>0.187024164391704</v>
      </c>
      <c r="P252" s="52">
        <f t="shared" si="44"/>
        <v>1.6832174795253358</v>
      </c>
      <c r="Q252" s="53">
        <f t="shared" si="45"/>
        <v>7.3167825204746642</v>
      </c>
      <c r="R252" s="52">
        <f t="shared" si="46"/>
        <v>-4.8024121448852846</v>
      </c>
      <c r="S252" s="53">
        <f t="shared" si="47"/>
        <v>77.777777777777786</v>
      </c>
      <c r="T252" s="34">
        <f t="shared" si="48"/>
        <v>7.3333860880545346E-2</v>
      </c>
      <c r="U252" s="28"/>
      <c r="V252" s="28"/>
      <c r="W252" s="28"/>
      <c r="X252" s="28"/>
      <c r="Y252" s="28"/>
      <c r="Z252" s="28"/>
      <c r="AA252" s="28"/>
      <c r="AB252" s="28"/>
      <c r="AC252" s="28"/>
      <c r="AD252" s="28"/>
      <c r="AE252" s="28"/>
      <c r="AF252" s="28"/>
      <c r="AG252" s="28"/>
      <c r="AH252" s="28"/>
      <c r="AI252" s="28"/>
      <c r="AJ252" s="28"/>
      <c r="AK252" s="28"/>
      <c r="AL252" s="28"/>
      <c r="AM252" s="28"/>
      <c r="AN252" s="33">
        <v>9.0044664494451254E-2</v>
      </c>
      <c r="AO252" s="28">
        <v>1</v>
      </c>
      <c r="AP252" s="28">
        <v>0</v>
      </c>
      <c r="AQ252" s="28">
        <f t="shared" si="52"/>
        <v>352</v>
      </c>
      <c r="AR252" s="28">
        <f t="shared" si="53"/>
        <v>25</v>
      </c>
      <c r="AS252" s="28">
        <f t="shared" si="49"/>
        <v>0.71451743714517435</v>
      </c>
      <c r="AT252" s="28">
        <f t="shared" si="50"/>
        <v>0.89451476793248941</v>
      </c>
      <c r="AU252" s="34">
        <f t="shared" si="51"/>
        <v>1.4509566389821053E-3</v>
      </c>
      <c r="AV252" s="28"/>
      <c r="AW252" s="28"/>
    </row>
    <row r="253" spans="1:49" x14ac:dyDescent="0.25">
      <c r="A253" s="80">
        <v>39</v>
      </c>
      <c r="B253" s="251">
        <v>3</v>
      </c>
      <c r="C253" s="80">
        <v>3</v>
      </c>
      <c r="D253" s="80">
        <v>3</v>
      </c>
      <c r="E253" s="251">
        <v>0</v>
      </c>
      <c r="F253" s="28"/>
      <c r="G253" s="33">
        <v>34</v>
      </c>
      <c r="H253" s="28">
        <v>2</v>
      </c>
      <c r="I253" s="28">
        <v>2</v>
      </c>
      <c r="J253" s="28">
        <v>2</v>
      </c>
      <c r="K253" s="52">
        <v>1</v>
      </c>
      <c r="L253" s="28">
        <v>5</v>
      </c>
      <c r="M253" s="53">
        <f t="shared" si="41"/>
        <v>6</v>
      </c>
      <c r="N253" s="28">
        <f t="shared" si="42"/>
        <v>0.16666666666666666</v>
      </c>
      <c r="O253" s="28">
        <f t="shared" si="43"/>
        <v>0.16796468660627445</v>
      </c>
      <c r="P253" s="52">
        <f t="shared" si="44"/>
        <v>1.0077881196376466</v>
      </c>
      <c r="Q253" s="53">
        <f t="shared" si="45"/>
        <v>4.992211880362353</v>
      </c>
      <c r="R253" s="52">
        <f t="shared" si="46"/>
        <v>-2.7034034958399404</v>
      </c>
      <c r="S253" s="53">
        <f t="shared" si="47"/>
        <v>83.333333333333343</v>
      </c>
      <c r="T253" s="34">
        <f t="shared" si="48"/>
        <v>7.2335957619438707E-5</v>
      </c>
      <c r="U253" s="28"/>
      <c r="V253" s="28"/>
      <c r="W253" s="28"/>
      <c r="X253" s="28"/>
      <c r="Y253" s="28"/>
      <c r="Z253" s="28"/>
      <c r="AA253" s="28"/>
      <c r="AB253" s="28"/>
      <c r="AC253" s="28"/>
      <c r="AD253" s="28"/>
      <c r="AE253" s="28"/>
      <c r="AF253" s="28"/>
      <c r="AG253" s="28"/>
      <c r="AH253" s="28"/>
      <c r="AI253" s="28"/>
      <c r="AJ253" s="28"/>
      <c r="AK253" s="28"/>
      <c r="AL253" s="28"/>
      <c r="AM253" s="28"/>
      <c r="AN253" s="33">
        <v>9.0386769130978442E-2</v>
      </c>
      <c r="AO253" s="28">
        <v>2</v>
      </c>
      <c r="AP253" s="28">
        <v>0</v>
      </c>
      <c r="AQ253" s="28">
        <f t="shared" si="52"/>
        <v>354</v>
      </c>
      <c r="AR253" s="28">
        <f t="shared" si="53"/>
        <v>25</v>
      </c>
      <c r="AS253" s="28">
        <f t="shared" si="49"/>
        <v>0.71289537712895379</v>
      </c>
      <c r="AT253" s="28">
        <f t="shared" si="50"/>
        <v>0.89451476793248941</v>
      </c>
      <c r="AU253" s="34">
        <f t="shared" si="51"/>
        <v>1.4509566389821053E-3</v>
      </c>
      <c r="AV253" s="28"/>
      <c r="AW253" s="28"/>
    </row>
    <row r="254" spans="1:49" x14ac:dyDescent="0.25">
      <c r="A254" s="80">
        <v>29</v>
      </c>
      <c r="B254" s="251">
        <v>3</v>
      </c>
      <c r="C254" s="80">
        <v>1</v>
      </c>
      <c r="D254" s="80">
        <v>3</v>
      </c>
      <c r="E254" s="251">
        <v>0</v>
      </c>
      <c r="F254" s="28"/>
      <c r="G254" s="33">
        <v>34</v>
      </c>
      <c r="H254" s="28">
        <v>2</v>
      </c>
      <c r="I254" s="28">
        <v>2</v>
      </c>
      <c r="J254" s="28">
        <v>3</v>
      </c>
      <c r="K254" s="52">
        <v>0</v>
      </c>
      <c r="L254" s="28">
        <v>8</v>
      </c>
      <c r="M254" s="53">
        <f t="shared" si="41"/>
        <v>8</v>
      </c>
      <c r="N254" s="28">
        <f t="shared" si="42"/>
        <v>0</v>
      </c>
      <c r="O254" s="28">
        <f t="shared" si="43"/>
        <v>0.13608787126644717</v>
      </c>
      <c r="P254" s="52">
        <f t="shared" si="44"/>
        <v>1.0887029701315774</v>
      </c>
      <c r="Q254" s="53">
        <f t="shared" si="45"/>
        <v>6.9112970298684226</v>
      </c>
      <c r="R254" s="52">
        <f t="shared" si="46"/>
        <v>-1.1702737456388133</v>
      </c>
      <c r="S254" s="53">
        <f t="shared" si="47"/>
        <v>100</v>
      </c>
      <c r="T254" s="34">
        <f t="shared" si="48"/>
        <v>1.260201048140805</v>
      </c>
      <c r="U254" s="28"/>
      <c r="V254" s="28"/>
      <c r="W254" s="28"/>
      <c r="X254" s="28"/>
      <c r="Y254" s="28"/>
      <c r="Z254" s="28"/>
      <c r="AA254" s="28"/>
      <c r="AB254" s="28"/>
      <c r="AC254" s="28"/>
      <c r="AD254" s="28"/>
      <c r="AE254" s="28"/>
      <c r="AF254" s="28"/>
      <c r="AG254" s="28"/>
      <c r="AH254" s="28"/>
      <c r="AI254" s="28"/>
      <c r="AJ254" s="28"/>
      <c r="AK254" s="28"/>
      <c r="AL254" s="28"/>
      <c r="AM254" s="28"/>
      <c r="AN254" s="33">
        <v>9.0544365618193914E-2</v>
      </c>
      <c r="AO254" s="28">
        <v>2</v>
      </c>
      <c r="AP254" s="28">
        <v>0</v>
      </c>
      <c r="AQ254" s="28">
        <f t="shared" si="52"/>
        <v>356</v>
      </c>
      <c r="AR254" s="28">
        <f t="shared" si="53"/>
        <v>25</v>
      </c>
      <c r="AS254" s="28">
        <f t="shared" si="49"/>
        <v>0.71127331711273323</v>
      </c>
      <c r="AT254" s="28">
        <f t="shared" si="50"/>
        <v>0.89451476793248941</v>
      </c>
      <c r="AU254" s="34">
        <f t="shared" si="51"/>
        <v>7.254783194911023E-4</v>
      </c>
      <c r="AV254" s="28"/>
      <c r="AW254" s="28"/>
    </row>
    <row r="255" spans="1:49" x14ac:dyDescent="0.25">
      <c r="A255" s="80">
        <v>42</v>
      </c>
      <c r="B255" s="251">
        <v>3</v>
      </c>
      <c r="C255" s="80">
        <v>2</v>
      </c>
      <c r="D255" s="80">
        <v>3</v>
      </c>
      <c r="E255" s="251">
        <v>0</v>
      </c>
      <c r="F255" s="28"/>
      <c r="G255" s="33">
        <v>34</v>
      </c>
      <c r="H255" s="28">
        <v>2</v>
      </c>
      <c r="I255" s="28">
        <v>2</v>
      </c>
      <c r="J255" s="28">
        <v>4</v>
      </c>
      <c r="K255" s="52">
        <v>0</v>
      </c>
      <c r="L255" s="28">
        <v>3</v>
      </c>
      <c r="M255" s="53">
        <f t="shared" si="41"/>
        <v>3</v>
      </c>
      <c r="N255" s="28">
        <f t="shared" si="42"/>
        <v>0</v>
      </c>
      <c r="O255" s="28">
        <f t="shared" si="43"/>
        <v>0.10946481719817525</v>
      </c>
      <c r="P255" s="52">
        <f t="shared" si="44"/>
        <v>0.32839445159452574</v>
      </c>
      <c r="Q255" s="53">
        <f t="shared" si="45"/>
        <v>2.6716055484054744</v>
      </c>
      <c r="R255" s="52">
        <f t="shared" si="46"/>
        <v>-0.34779800397290395</v>
      </c>
      <c r="S255" s="53">
        <f t="shared" si="47"/>
        <v>100</v>
      </c>
      <c r="T255" s="34">
        <f t="shared" si="48"/>
        <v>0.36876078333179674</v>
      </c>
      <c r="U255" s="28"/>
      <c r="V255" s="28"/>
      <c r="W255" s="28"/>
      <c r="X255" s="28"/>
      <c r="Y255" s="28"/>
      <c r="Z255" s="28"/>
      <c r="AA255" s="28"/>
      <c r="AB255" s="28"/>
      <c r="AC255" s="28"/>
      <c r="AD255" s="28"/>
      <c r="AE255" s="28"/>
      <c r="AF255" s="28"/>
      <c r="AG255" s="28"/>
      <c r="AH255" s="28"/>
      <c r="AI255" s="28"/>
      <c r="AJ255" s="28"/>
      <c r="AK255" s="28"/>
      <c r="AL255" s="28"/>
      <c r="AM255" s="28"/>
      <c r="AN255" s="33">
        <v>9.1216566458328263E-2</v>
      </c>
      <c r="AO255" s="28">
        <v>1</v>
      </c>
      <c r="AP255" s="28">
        <v>0</v>
      </c>
      <c r="AQ255" s="28">
        <f t="shared" si="52"/>
        <v>357</v>
      </c>
      <c r="AR255" s="28">
        <f t="shared" si="53"/>
        <v>25</v>
      </c>
      <c r="AS255" s="28">
        <f t="shared" si="49"/>
        <v>0.71046228710462289</v>
      </c>
      <c r="AT255" s="28">
        <f t="shared" si="50"/>
        <v>0.89451476793248941</v>
      </c>
      <c r="AU255" s="34">
        <f t="shared" si="51"/>
        <v>7.254783194911023E-4</v>
      </c>
      <c r="AV255" s="28"/>
      <c r="AW255" s="28"/>
    </row>
    <row r="256" spans="1:49" x14ac:dyDescent="0.25">
      <c r="A256" s="80">
        <v>29</v>
      </c>
      <c r="B256" s="251">
        <v>1</v>
      </c>
      <c r="C256" s="80">
        <v>2</v>
      </c>
      <c r="D256" s="80">
        <v>3</v>
      </c>
      <c r="E256" s="251">
        <v>0</v>
      </c>
      <c r="F256" s="28"/>
      <c r="G256" s="33">
        <v>34</v>
      </c>
      <c r="H256" s="28">
        <v>2</v>
      </c>
      <c r="I256" s="28">
        <v>3</v>
      </c>
      <c r="J256" s="28">
        <v>3</v>
      </c>
      <c r="K256" s="52">
        <v>0</v>
      </c>
      <c r="L256" s="28">
        <v>2</v>
      </c>
      <c r="M256" s="53">
        <f t="shared" si="41"/>
        <v>2</v>
      </c>
      <c r="N256" s="28">
        <f t="shared" si="42"/>
        <v>0</v>
      </c>
      <c r="O256" s="28">
        <f t="shared" si="43"/>
        <v>9.7362756691244542E-2</v>
      </c>
      <c r="P256" s="52">
        <f t="shared" si="44"/>
        <v>0.19472551338248908</v>
      </c>
      <c r="Q256" s="53">
        <f t="shared" si="45"/>
        <v>1.805274486617511</v>
      </c>
      <c r="R256" s="52">
        <f t="shared" si="46"/>
        <v>-0.20486906037677685</v>
      </c>
      <c r="S256" s="53">
        <f t="shared" si="47"/>
        <v>100</v>
      </c>
      <c r="T256" s="34">
        <f t="shared" si="48"/>
        <v>0.21572953567558634</v>
      </c>
      <c r="U256" s="28"/>
      <c r="V256" s="28"/>
      <c r="W256" s="28"/>
      <c r="X256" s="28"/>
      <c r="Y256" s="28"/>
      <c r="Z256" s="28"/>
      <c r="AA256" s="28"/>
      <c r="AB256" s="28"/>
      <c r="AC256" s="28"/>
      <c r="AD256" s="28"/>
      <c r="AE256" s="28"/>
      <c r="AF256" s="28"/>
      <c r="AG256" s="28"/>
      <c r="AH256" s="28"/>
      <c r="AI256" s="28"/>
      <c r="AJ256" s="28"/>
      <c r="AK256" s="28"/>
      <c r="AL256" s="28"/>
      <c r="AM256" s="28"/>
      <c r="AN256" s="33">
        <v>9.1471999602473902E-2</v>
      </c>
      <c r="AO256" s="28">
        <v>1</v>
      </c>
      <c r="AP256" s="28">
        <v>0</v>
      </c>
      <c r="AQ256" s="28">
        <f t="shared" si="52"/>
        <v>358</v>
      </c>
      <c r="AR256" s="28">
        <f t="shared" si="53"/>
        <v>25</v>
      </c>
      <c r="AS256" s="28">
        <f t="shared" si="49"/>
        <v>0.70965125709651256</v>
      </c>
      <c r="AT256" s="28">
        <f t="shared" si="50"/>
        <v>0.89451476793248941</v>
      </c>
      <c r="AU256" s="34">
        <f t="shared" si="51"/>
        <v>7.254783194911023E-4</v>
      </c>
      <c r="AV256" s="28"/>
      <c r="AW256" s="28"/>
    </row>
    <row r="257" spans="1:49" x14ac:dyDescent="0.25">
      <c r="A257" s="80">
        <v>25</v>
      </c>
      <c r="B257" s="251">
        <v>2</v>
      </c>
      <c r="C257" s="80">
        <v>2</v>
      </c>
      <c r="D257" s="80">
        <v>3</v>
      </c>
      <c r="E257" s="251">
        <v>0</v>
      </c>
      <c r="F257" s="28"/>
      <c r="G257" s="33">
        <v>34</v>
      </c>
      <c r="H257" s="28">
        <v>3</v>
      </c>
      <c r="I257" s="28">
        <v>1</v>
      </c>
      <c r="J257" s="28">
        <v>1</v>
      </c>
      <c r="K257" s="52">
        <v>0</v>
      </c>
      <c r="L257" s="28">
        <v>1</v>
      </c>
      <c r="M257" s="53">
        <f t="shared" si="41"/>
        <v>1</v>
      </c>
      <c r="N257" s="28">
        <f t="shared" si="42"/>
        <v>0</v>
      </c>
      <c r="O257" s="28">
        <f t="shared" si="43"/>
        <v>0.40249375130400455</v>
      </c>
      <c r="P257" s="52">
        <f t="shared" si="44"/>
        <v>0.40249375130400455</v>
      </c>
      <c r="Q257" s="53">
        <f t="shared" si="45"/>
        <v>0.59750624869599545</v>
      </c>
      <c r="R257" s="52">
        <f t="shared" si="46"/>
        <v>-0.51499053716254495</v>
      </c>
      <c r="S257" s="53">
        <f t="shared" si="47"/>
        <v>0</v>
      </c>
      <c r="T257" s="34">
        <f t="shared" si="48"/>
        <v>0.67362266450336139</v>
      </c>
      <c r="U257" s="28"/>
      <c r="V257" s="28"/>
      <c r="W257" s="28"/>
      <c r="X257" s="28"/>
      <c r="Y257" s="28"/>
      <c r="Z257" s="28"/>
      <c r="AA257" s="28"/>
      <c r="AB257" s="28"/>
      <c r="AC257" s="28"/>
      <c r="AD257" s="28"/>
      <c r="AE257" s="28"/>
      <c r="AF257" s="28"/>
      <c r="AG257" s="28"/>
      <c r="AH257" s="28"/>
      <c r="AI257" s="28"/>
      <c r="AJ257" s="28"/>
      <c r="AK257" s="28"/>
      <c r="AL257" s="28"/>
      <c r="AM257" s="28"/>
      <c r="AN257" s="33">
        <v>9.156267546217027E-2</v>
      </c>
      <c r="AO257" s="28">
        <v>1</v>
      </c>
      <c r="AP257" s="28">
        <v>0</v>
      </c>
      <c r="AQ257" s="28">
        <f t="shared" si="52"/>
        <v>359</v>
      </c>
      <c r="AR257" s="28">
        <f t="shared" si="53"/>
        <v>25</v>
      </c>
      <c r="AS257" s="28">
        <f t="shared" si="49"/>
        <v>0.70884022708840222</v>
      </c>
      <c r="AT257" s="28">
        <f t="shared" si="50"/>
        <v>0.89451476793248941</v>
      </c>
      <c r="AU257" s="34">
        <f t="shared" si="51"/>
        <v>7.2547831949100298E-4</v>
      </c>
      <c r="AV257" s="28"/>
      <c r="AW257" s="28"/>
    </row>
    <row r="258" spans="1:49" x14ac:dyDescent="0.25">
      <c r="A258" s="80">
        <v>42</v>
      </c>
      <c r="B258" s="251">
        <v>1</v>
      </c>
      <c r="C258" s="80">
        <v>1</v>
      </c>
      <c r="D258" s="80">
        <v>3</v>
      </c>
      <c r="E258" s="251">
        <v>0</v>
      </c>
      <c r="F258" s="28"/>
      <c r="G258" s="33">
        <v>34</v>
      </c>
      <c r="H258" s="28">
        <v>3</v>
      </c>
      <c r="I258" s="28">
        <v>1</v>
      </c>
      <c r="J258" s="28">
        <v>3</v>
      </c>
      <c r="K258" s="52">
        <v>1</v>
      </c>
      <c r="L258" s="28">
        <v>4</v>
      </c>
      <c r="M258" s="53">
        <f t="shared" si="41"/>
        <v>5</v>
      </c>
      <c r="N258" s="28">
        <f t="shared" si="42"/>
        <v>0.2</v>
      </c>
      <c r="O258" s="28">
        <f t="shared" si="43"/>
        <v>0.29086566282839699</v>
      </c>
      <c r="P258" s="52">
        <f t="shared" si="44"/>
        <v>1.4543283141419849</v>
      </c>
      <c r="Q258" s="53">
        <f t="shared" si="45"/>
        <v>3.5456716858580153</v>
      </c>
      <c r="R258" s="52">
        <f t="shared" si="46"/>
        <v>-2.6097349431601344</v>
      </c>
      <c r="S258" s="53">
        <f t="shared" si="47"/>
        <v>20</v>
      </c>
      <c r="T258" s="34">
        <f t="shared" si="48"/>
        <v>0.20014679136907623</v>
      </c>
      <c r="U258" s="28"/>
      <c r="V258" s="28"/>
      <c r="W258" s="28"/>
      <c r="X258" s="28"/>
      <c r="Y258" s="28"/>
      <c r="Z258" s="28"/>
      <c r="AA258" s="28"/>
      <c r="AB258" s="28"/>
      <c r="AC258" s="28"/>
      <c r="AD258" s="28"/>
      <c r="AE258" s="28"/>
      <c r="AF258" s="28"/>
      <c r="AG258" s="28"/>
      <c r="AH258" s="28"/>
      <c r="AI258" s="28"/>
      <c r="AJ258" s="28"/>
      <c r="AK258" s="28"/>
      <c r="AL258" s="28"/>
      <c r="AM258" s="28"/>
      <c r="AN258" s="33">
        <v>9.1631297662715397E-2</v>
      </c>
      <c r="AO258" s="28">
        <v>1</v>
      </c>
      <c r="AP258" s="28">
        <v>0</v>
      </c>
      <c r="AQ258" s="28">
        <f t="shared" si="52"/>
        <v>360</v>
      </c>
      <c r="AR258" s="28">
        <f t="shared" si="53"/>
        <v>25</v>
      </c>
      <c r="AS258" s="28">
        <f t="shared" si="49"/>
        <v>0.70802919708029199</v>
      </c>
      <c r="AT258" s="28">
        <f t="shared" si="50"/>
        <v>0.89451476793248941</v>
      </c>
      <c r="AU258" s="34">
        <f t="shared" si="51"/>
        <v>7.254783194911023E-4</v>
      </c>
      <c r="AV258" s="28"/>
      <c r="AW258" s="28"/>
    </row>
    <row r="259" spans="1:49" x14ac:dyDescent="0.25">
      <c r="A259" s="80">
        <v>40</v>
      </c>
      <c r="B259" s="251">
        <v>1</v>
      </c>
      <c r="C259" s="80">
        <v>5</v>
      </c>
      <c r="D259" s="80">
        <v>3</v>
      </c>
      <c r="E259" s="251">
        <v>0</v>
      </c>
      <c r="F259" s="28"/>
      <c r="G259" s="33">
        <v>34</v>
      </c>
      <c r="H259" s="28">
        <v>3</v>
      </c>
      <c r="I259" s="28">
        <v>2</v>
      </c>
      <c r="J259" s="28">
        <v>2</v>
      </c>
      <c r="K259" s="52">
        <v>1</v>
      </c>
      <c r="L259" s="28">
        <v>2</v>
      </c>
      <c r="M259" s="53">
        <f t="shared" si="41"/>
        <v>3</v>
      </c>
      <c r="N259" s="28">
        <f t="shared" si="42"/>
        <v>0.33333333333333331</v>
      </c>
      <c r="O259" s="28">
        <f t="shared" si="43"/>
        <v>0.26466894527068319</v>
      </c>
      <c r="P259" s="52">
        <f t="shared" si="44"/>
        <v>0.79400683581204956</v>
      </c>
      <c r="Q259" s="53">
        <f t="shared" si="45"/>
        <v>2.2059931641879507</v>
      </c>
      <c r="R259" s="52">
        <f t="shared" si="46"/>
        <v>-1.9441444302606894</v>
      </c>
      <c r="S259" s="53">
        <f t="shared" si="47"/>
        <v>33.333333333333329</v>
      </c>
      <c r="T259" s="34">
        <f t="shared" si="48"/>
        <v>7.2677247070041473E-2</v>
      </c>
      <c r="U259" s="28"/>
      <c r="V259" s="28"/>
      <c r="W259" s="28"/>
      <c r="X259" s="28"/>
      <c r="Y259" s="28"/>
      <c r="Z259" s="28"/>
      <c r="AA259" s="28"/>
      <c r="AB259" s="28"/>
      <c r="AC259" s="28"/>
      <c r="AD259" s="28"/>
      <c r="AE259" s="28"/>
      <c r="AF259" s="28"/>
      <c r="AG259" s="28"/>
      <c r="AH259" s="28"/>
      <c r="AI259" s="28"/>
      <c r="AJ259" s="28"/>
      <c r="AK259" s="28"/>
      <c r="AL259" s="28"/>
      <c r="AM259" s="28"/>
      <c r="AN259" s="33">
        <v>9.1790845111672473E-2</v>
      </c>
      <c r="AO259" s="28">
        <v>1</v>
      </c>
      <c r="AP259" s="28">
        <v>0</v>
      </c>
      <c r="AQ259" s="28">
        <f t="shared" si="52"/>
        <v>361</v>
      </c>
      <c r="AR259" s="28">
        <f t="shared" si="53"/>
        <v>25</v>
      </c>
      <c r="AS259" s="28">
        <f t="shared" si="49"/>
        <v>0.70721816707218166</v>
      </c>
      <c r="AT259" s="28">
        <f t="shared" si="50"/>
        <v>0.89451476793248941</v>
      </c>
      <c r="AU259" s="34">
        <f t="shared" si="51"/>
        <v>7.2547831949100298E-4</v>
      </c>
      <c r="AV259" s="28"/>
      <c r="AW259" s="28"/>
    </row>
    <row r="260" spans="1:49" x14ac:dyDescent="0.25">
      <c r="A260" s="80">
        <v>51</v>
      </c>
      <c r="B260" s="251">
        <v>2</v>
      </c>
      <c r="C260" s="80">
        <v>1</v>
      </c>
      <c r="D260" s="80">
        <v>2</v>
      </c>
      <c r="E260" s="251">
        <v>0</v>
      </c>
      <c r="F260" s="28"/>
      <c r="G260" s="33">
        <v>34</v>
      </c>
      <c r="H260" s="28">
        <v>3</v>
      </c>
      <c r="I260" s="28">
        <v>2</v>
      </c>
      <c r="J260" s="28">
        <v>3</v>
      </c>
      <c r="K260" s="52">
        <v>1</v>
      </c>
      <c r="L260" s="28">
        <v>9</v>
      </c>
      <c r="M260" s="53">
        <f t="shared" si="41"/>
        <v>10</v>
      </c>
      <c r="N260" s="28">
        <f t="shared" si="42"/>
        <v>0.1</v>
      </c>
      <c r="O260" s="28">
        <f t="shared" si="43"/>
        <v>0.21927605262446814</v>
      </c>
      <c r="P260" s="52">
        <f t="shared" si="44"/>
        <v>2.1927605262446814</v>
      </c>
      <c r="Q260" s="53">
        <f t="shared" si="45"/>
        <v>7.8072394737553186</v>
      </c>
      <c r="R260" s="52">
        <f t="shared" si="46"/>
        <v>-3.7452266974987358</v>
      </c>
      <c r="S260" s="53">
        <f t="shared" si="47"/>
        <v>10</v>
      </c>
      <c r="T260" s="34">
        <f t="shared" si="48"/>
        <v>0.83103212129083137</v>
      </c>
      <c r="U260" s="28"/>
      <c r="V260" s="28"/>
      <c r="W260" s="28"/>
      <c r="X260" s="28"/>
      <c r="Y260" s="28"/>
      <c r="Z260" s="28"/>
      <c r="AA260" s="28"/>
      <c r="AB260" s="28"/>
      <c r="AC260" s="28"/>
      <c r="AD260" s="28"/>
      <c r="AE260" s="28"/>
      <c r="AF260" s="28"/>
      <c r="AG260" s="28"/>
      <c r="AH260" s="28"/>
      <c r="AI260" s="28"/>
      <c r="AJ260" s="28"/>
      <c r="AK260" s="28"/>
      <c r="AL260" s="28"/>
      <c r="AM260" s="28"/>
      <c r="AN260" s="33">
        <v>9.1802283318951919E-2</v>
      </c>
      <c r="AO260" s="28">
        <v>1</v>
      </c>
      <c r="AP260" s="28">
        <v>0</v>
      </c>
      <c r="AQ260" s="28">
        <f t="shared" si="52"/>
        <v>362</v>
      </c>
      <c r="AR260" s="28">
        <f t="shared" si="53"/>
        <v>25</v>
      </c>
      <c r="AS260" s="28">
        <f t="shared" si="49"/>
        <v>0.70640713706407143</v>
      </c>
      <c r="AT260" s="28">
        <f t="shared" si="50"/>
        <v>0.89451476793248941</v>
      </c>
      <c r="AU260" s="34">
        <f t="shared" si="51"/>
        <v>3.6273915974554122E-3</v>
      </c>
      <c r="AV260" s="28"/>
      <c r="AW260" s="28"/>
    </row>
    <row r="261" spans="1:49" x14ac:dyDescent="0.25">
      <c r="A261" s="80">
        <v>31</v>
      </c>
      <c r="B261" s="251">
        <v>3</v>
      </c>
      <c r="C261" s="80">
        <v>1</v>
      </c>
      <c r="D261" s="80">
        <v>4</v>
      </c>
      <c r="E261" s="251">
        <v>1</v>
      </c>
      <c r="F261" s="28"/>
      <c r="G261" s="33">
        <v>34</v>
      </c>
      <c r="H261" s="28">
        <v>3</v>
      </c>
      <c r="I261" s="28">
        <v>2</v>
      </c>
      <c r="J261" s="28">
        <v>4</v>
      </c>
      <c r="K261" s="52">
        <v>1</v>
      </c>
      <c r="L261" s="28">
        <v>2</v>
      </c>
      <c r="M261" s="53">
        <f t="shared" si="41"/>
        <v>3</v>
      </c>
      <c r="N261" s="28">
        <f t="shared" si="42"/>
        <v>0.33333333333333331</v>
      </c>
      <c r="O261" s="28">
        <f t="shared" si="43"/>
        <v>0.17976516507890886</v>
      </c>
      <c r="P261" s="52">
        <f t="shared" si="44"/>
        <v>0.5392954952367266</v>
      </c>
      <c r="Q261" s="53">
        <f t="shared" si="45"/>
        <v>2.4607045047632736</v>
      </c>
      <c r="R261" s="52">
        <f t="shared" si="46"/>
        <v>-2.1124331096717244</v>
      </c>
      <c r="S261" s="53">
        <f t="shared" si="47"/>
        <v>66.666666666666657</v>
      </c>
      <c r="T261" s="34">
        <f t="shared" si="48"/>
        <v>0.47982173346412038</v>
      </c>
      <c r="U261" s="28"/>
      <c r="V261" s="28"/>
      <c r="W261" s="28"/>
      <c r="X261" s="28"/>
      <c r="Y261" s="28"/>
      <c r="Z261" s="28"/>
      <c r="AA261" s="28"/>
      <c r="AB261" s="28"/>
      <c r="AC261" s="28"/>
      <c r="AD261" s="28"/>
      <c r="AE261" s="28"/>
      <c r="AF261" s="28"/>
      <c r="AG261" s="28"/>
      <c r="AH261" s="28"/>
      <c r="AI261" s="28"/>
      <c r="AJ261" s="28"/>
      <c r="AK261" s="28"/>
      <c r="AL261" s="28"/>
      <c r="AM261" s="28"/>
      <c r="AN261" s="33">
        <v>9.1978821038620887E-2</v>
      </c>
      <c r="AO261" s="28">
        <v>5</v>
      </c>
      <c r="AP261" s="28">
        <v>0</v>
      </c>
      <c r="AQ261" s="28">
        <f t="shared" si="52"/>
        <v>367</v>
      </c>
      <c r="AR261" s="28">
        <f t="shared" si="53"/>
        <v>25</v>
      </c>
      <c r="AS261" s="28">
        <f t="shared" si="49"/>
        <v>0.70235198702351986</v>
      </c>
      <c r="AT261" s="28">
        <f t="shared" si="50"/>
        <v>0.89451476793248941</v>
      </c>
      <c r="AU261" s="34">
        <f t="shared" si="51"/>
        <v>7.2547831949100298E-4</v>
      </c>
      <c r="AV261" s="28"/>
      <c r="AW261" s="28"/>
    </row>
    <row r="262" spans="1:49" x14ac:dyDescent="0.25">
      <c r="A262" s="80">
        <v>32</v>
      </c>
      <c r="B262" s="251">
        <v>2</v>
      </c>
      <c r="C262" s="80">
        <v>1</v>
      </c>
      <c r="D262" s="80">
        <v>1</v>
      </c>
      <c r="E262" s="251">
        <v>0</v>
      </c>
      <c r="F262" s="28"/>
      <c r="G262" s="33">
        <v>34</v>
      </c>
      <c r="H262" s="28">
        <v>3</v>
      </c>
      <c r="I262" s="28">
        <v>3</v>
      </c>
      <c r="J262" s="28">
        <v>2</v>
      </c>
      <c r="K262" s="52">
        <v>0</v>
      </c>
      <c r="L262" s="28">
        <v>1</v>
      </c>
      <c r="M262" s="53">
        <f t="shared" si="41"/>
        <v>1</v>
      </c>
      <c r="N262" s="28">
        <f t="shared" si="42"/>
        <v>0</v>
      </c>
      <c r="O262" s="28">
        <f t="shared" si="43"/>
        <v>0.19772920693691917</v>
      </c>
      <c r="P262" s="52">
        <f t="shared" si="44"/>
        <v>0.19772920693691917</v>
      </c>
      <c r="Q262" s="53">
        <f t="shared" si="45"/>
        <v>0.8022707930630808</v>
      </c>
      <c r="R262" s="52">
        <f t="shared" si="46"/>
        <v>-0.22030908089479012</v>
      </c>
      <c r="S262" s="53">
        <f t="shared" si="47"/>
        <v>100</v>
      </c>
      <c r="T262" s="34">
        <f t="shared" si="48"/>
        <v>0.24646192862385827</v>
      </c>
      <c r="U262" s="28"/>
      <c r="V262" s="28"/>
      <c r="W262" s="28"/>
      <c r="X262" s="28"/>
      <c r="Y262" s="28"/>
      <c r="Z262" s="28"/>
      <c r="AA262" s="28"/>
      <c r="AB262" s="28"/>
      <c r="AC262" s="28"/>
      <c r="AD262" s="28"/>
      <c r="AE262" s="28"/>
      <c r="AF262" s="28"/>
      <c r="AG262" s="28"/>
      <c r="AH262" s="28"/>
      <c r="AI262" s="28"/>
      <c r="AJ262" s="28"/>
      <c r="AK262" s="28"/>
      <c r="AL262" s="28"/>
      <c r="AM262" s="28"/>
      <c r="AN262" s="33">
        <v>9.2138912213863805E-2</v>
      </c>
      <c r="AO262" s="28">
        <v>1</v>
      </c>
      <c r="AP262" s="28">
        <v>0</v>
      </c>
      <c r="AQ262" s="28">
        <f t="shared" si="52"/>
        <v>368</v>
      </c>
      <c r="AR262" s="28">
        <f t="shared" si="53"/>
        <v>25</v>
      </c>
      <c r="AS262" s="28">
        <f t="shared" si="49"/>
        <v>0.70154095701540964</v>
      </c>
      <c r="AT262" s="28">
        <f t="shared" si="50"/>
        <v>0.89451476793248941</v>
      </c>
      <c r="AU262" s="34">
        <f t="shared" si="51"/>
        <v>7.254783194911023E-4</v>
      </c>
      <c r="AV262" s="28"/>
      <c r="AW262" s="28"/>
    </row>
    <row r="263" spans="1:49" x14ac:dyDescent="0.25">
      <c r="A263" s="80">
        <v>38</v>
      </c>
      <c r="B263" s="251">
        <v>2</v>
      </c>
      <c r="C263" s="80">
        <v>2</v>
      </c>
      <c r="D263" s="80">
        <v>3</v>
      </c>
      <c r="E263" s="251">
        <v>0</v>
      </c>
      <c r="F263" s="28"/>
      <c r="G263" s="33">
        <v>34</v>
      </c>
      <c r="H263" s="28">
        <v>3</v>
      </c>
      <c r="I263" s="28">
        <v>3</v>
      </c>
      <c r="J263" s="28">
        <v>3</v>
      </c>
      <c r="K263" s="52">
        <v>0</v>
      </c>
      <c r="L263" s="28">
        <v>2</v>
      </c>
      <c r="M263" s="53">
        <f t="shared" si="41"/>
        <v>2</v>
      </c>
      <c r="N263" s="28">
        <f t="shared" si="42"/>
        <v>0</v>
      </c>
      <c r="O263" s="28">
        <f t="shared" si="43"/>
        <v>0.16129867391263189</v>
      </c>
      <c r="P263" s="52">
        <f t="shared" si="44"/>
        <v>0.32259734782526378</v>
      </c>
      <c r="Q263" s="53">
        <f t="shared" si="45"/>
        <v>1.6774026521747363</v>
      </c>
      <c r="R263" s="52">
        <f t="shared" si="46"/>
        <v>-0.35180124774121552</v>
      </c>
      <c r="S263" s="53">
        <f t="shared" si="47"/>
        <v>100</v>
      </c>
      <c r="T263" s="34">
        <f t="shared" si="48"/>
        <v>0.38463912931939082</v>
      </c>
      <c r="U263" s="28"/>
      <c r="V263" s="28"/>
      <c r="W263" s="28"/>
      <c r="X263" s="28"/>
      <c r="Y263" s="28"/>
      <c r="Z263" s="28"/>
      <c r="AA263" s="28"/>
      <c r="AB263" s="28"/>
      <c r="AC263" s="28"/>
      <c r="AD263" s="28"/>
      <c r="AE263" s="28"/>
      <c r="AF263" s="28"/>
      <c r="AG263" s="28"/>
      <c r="AH263" s="28"/>
      <c r="AI263" s="28"/>
      <c r="AJ263" s="28"/>
      <c r="AK263" s="28"/>
      <c r="AL263" s="28"/>
      <c r="AM263" s="28"/>
      <c r="AN263" s="33">
        <v>9.2310748829314337E-2</v>
      </c>
      <c r="AO263" s="28">
        <v>1</v>
      </c>
      <c r="AP263" s="28">
        <v>1</v>
      </c>
      <c r="AQ263" s="28">
        <f t="shared" si="52"/>
        <v>369</v>
      </c>
      <c r="AR263" s="28">
        <f t="shared" si="53"/>
        <v>26</v>
      </c>
      <c r="AS263" s="28">
        <f t="shared" si="49"/>
        <v>0.7007299270072993</v>
      </c>
      <c r="AT263" s="28">
        <f t="shared" si="50"/>
        <v>0.89029535864978904</v>
      </c>
      <c r="AU263" s="34">
        <f t="shared" si="51"/>
        <v>5.7764500155704666E-3</v>
      </c>
      <c r="AV263" s="28"/>
      <c r="AW263" s="28"/>
    </row>
    <row r="264" spans="1:49" x14ac:dyDescent="0.25">
      <c r="A264" s="80">
        <v>32</v>
      </c>
      <c r="B264" s="251">
        <v>3</v>
      </c>
      <c r="C264" s="80">
        <v>2</v>
      </c>
      <c r="D264" s="80">
        <v>3</v>
      </c>
      <c r="E264" s="251">
        <v>0</v>
      </c>
      <c r="F264" s="28"/>
      <c r="G264" s="33">
        <v>34</v>
      </c>
      <c r="H264" s="28">
        <v>3</v>
      </c>
      <c r="I264" s="28">
        <v>3</v>
      </c>
      <c r="J264" s="28">
        <v>4</v>
      </c>
      <c r="K264" s="52">
        <v>0</v>
      </c>
      <c r="L264" s="28">
        <v>1</v>
      </c>
      <c r="M264" s="53">
        <f t="shared" si="41"/>
        <v>1</v>
      </c>
      <c r="N264" s="28">
        <f t="shared" si="42"/>
        <v>0</v>
      </c>
      <c r="O264" s="28">
        <f t="shared" si="43"/>
        <v>0.13048854789204725</v>
      </c>
      <c r="P264" s="52">
        <f t="shared" si="44"/>
        <v>0.13048854789204725</v>
      </c>
      <c r="Q264" s="53">
        <f t="shared" si="45"/>
        <v>0.86951145210795278</v>
      </c>
      <c r="R264" s="52">
        <f t="shared" si="46"/>
        <v>-0.13982377436257093</v>
      </c>
      <c r="S264" s="53">
        <f t="shared" si="47"/>
        <v>100</v>
      </c>
      <c r="T264" s="34">
        <f t="shared" si="48"/>
        <v>0.15007110898390635</v>
      </c>
      <c r="U264" s="28"/>
      <c r="V264" s="28"/>
      <c r="W264" s="28"/>
      <c r="X264" s="28"/>
      <c r="Y264" s="28"/>
      <c r="Z264" s="28"/>
      <c r="AA264" s="28"/>
      <c r="AB264" s="28"/>
      <c r="AC264" s="28"/>
      <c r="AD264" s="28"/>
      <c r="AE264" s="28"/>
      <c r="AF264" s="28"/>
      <c r="AG264" s="28"/>
      <c r="AH264" s="28"/>
      <c r="AI264" s="28"/>
      <c r="AJ264" s="28"/>
      <c r="AK264" s="28"/>
      <c r="AL264" s="28"/>
      <c r="AM264" s="28"/>
      <c r="AN264" s="33">
        <v>9.2660586246250551E-2</v>
      </c>
      <c r="AO264" s="28">
        <v>8</v>
      </c>
      <c r="AP264" s="28">
        <v>1</v>
      </c>
      <c r="AQ264" s="28">
        <f t="shared" si="52"/>
        <v>377</v>
      </c>
      <c r="AR264" s="28">
        <f t="shared" si="53"/>
        <v>27</v>
      </c>
      <c r="AS264" s="28">
        <f t="shared" si="49"/>
        <v>0.69424168694241684</v>
      </c>
      <c r="AT264" s="28">
        <f t="shared" si="50"/>
        <v>0.88607594936708867</v>
      </c>
      <c r="AU264" s="34">
        <f t="shared" si="51"/>
        <v>7.1863418440156368E-4</v>
      </c>
      <c r="AV264" s="28"/>
      <c r="AW264" s="28"/>
    </row>
    <row r="265" spans="1:49" x14ac:dyDescent="0.25">
      <c r="A265" s="80">
        <v>46</v>
      </c>
      <c r="B265" s="251">
        <v>2</v>
      </c>
      <c r="C265" s="80">
        <v>4</v>
      </c>
      <c r="D265" s="80">
        <v>2</v>
      </c>
      <c r="E265" s="251">
        <v>0</v>
      </c>
      <c r="F265" s="28"/>
      <c r="G265" s="33">
        <v>35</v>
      </c>
      <c r="H265" s="28">
        <v>1</v>
      </c>
      <c r="I265" s="28">
        <v>1</v>
      </c>
      <c r="J265" s="28">
        <v>1</v>
      </c>
      <c r="K265" s="52">
        <v>1</v>
      </c>
      <c r="L265" s="28">
        <v>0</v>
      </c>
      <c r="M265" s="53">
        <f t="shared" si="41"/>
        <v>1</v>
      </c>
      <c r="N265" s="28">
        <f t="shared" si="42"/>
        <v>1</v>
      </c>
      <c r="O265" s="28">
        <f t="shared" si="43"/>
        <v>0.17093806555944235</v>
      </c>
      <c r="P265" s="52">
        <f t="shared" si="44"/>
        <v>0.17093806555944235</v>
      </c>
      <c r="Q265" s="53">
        <f t="shared" si="45"/>
        <v>0.82906193444055765</v>
      </c>
      <c r="R265" s="52">
        <f t="shared" si="46"/>
        <v>-1.7664539777968757</v>
      </c>
      <c r="S265" s="53">
        <f t="shared" si="47"/>
        <v>0</v>
      </c>
      <c r="T265" s="34">
        <f t="shared" si="48"/>
        <v>4.8500720522794136</v>
      </c>
      <c r="U265" s="28"/>
      <c r="V265" s="28"/>
      <c r="W265" s="28"/>
      <c r="X265" s="28"/>
      <c r="Y265" s="28"/>
      <c r="Z265" s="28"/>
      <c r="AA265" s="28"/>
      <c r="AB265" s="28"/>
      <c r="AC265" s="28"/>
      <c r="AD265" s="28"/>
      <c r="AE265" s="28"/>
      <c r="AF265" s="28"/>
      <c r="AG265" s="28"/>
      <c r="AH265" s="28"/>
      <c r="AI265" s="28"/>
      <c r="AJ265" s="28"/>
      <c r="AK265" s="28"/>
      <c r="AL265" s="28"/>
      <c r="AM265" s="28"/>
      <c r="AN265" s="33">
        <v>9.282174274689102E-2</v>
      </c>
      <c r="AO265" s="28">
        <v>1</v>
      </c>
      <c r="AP265" s="28">
        <v>0</v>
      </c>
      <c r="AQ265" s="28">
        <f t="shared" si="52"/>
        <v>378</v>
      </c>
      <c r="AR265" s="28">
        <f t="shared" si="53"/>
        <v>27</v>
      </c>
      <c r="AS265" s="28">
        <f t="shared" si="49"/>
        <v>0.6934306569343065</v>
      </c>
      <c r="AT265" s="28">
        <f t="shared" si="50"/>
        <v>0.88607594936708867</v>
      </c>
      <c r="AU265" s="34">
        <f t="shared" si="51"/>
        <v>7.1863418440146535E-4</v>
      </c>
      <c r="AV265" s="28"/>
      <c r="AW265" s="28"/>
    </row>
    <row r="266" spans="1:49" x14ac:dyDescent="0.25">
      <c r="A266" s="80">
        <v>28</v>
      </c>
      <c r="B266" s="251">
        <v>3</v>
      </c>
      <c r="C266" s="80">
        <v>1</v>
      </c>
      <c r="D266" s="80">
        <v>1</v>
      </c>
      <c r="E266" s="251">
        <v>1</v>
      </c>
      <c r="F266" s="28"/>
      <c r="G266" s="33">
        <v>35</v>
      </c>
      <c r="H266" s="28">
        <v>1</v>
      </c>
      <c r="I266" s="28">
        <v>1</v>
      </c>
      <c r="J266" s="28">
        <v>2</v>
      </c>
      <c r="K266" s="52">
        <v>1</v>
      </c>
      <c r="L266" s="28">
        <v>1</v>
      </c>
      <c r="M266" s="53">
        <f t="shared" ref="M266:M329" si="54">K266+L266</f>
        <v>2</v>
      </c>
      <c r="N266" s="28">
        <f t="shared" ref="N266:N329" si="55">IF(M266=0,"",K266/M266)</f>
        <v>0.5</v>
      </c>
      <c r="O266" s="28">
        <f t="shared" ref="O266:O329" si="56">1/(1+EXP(-$V$10-MMULT(G266:J266,$V$11:$V$14)))</f>
        <v>0.13859094795476148</v>
      </c>
      <c r="P266" s="52">
        <f t="shared" ref="P266:P329" si="57">M266*O266</f>
        <v>0.27718189590952297</v>
      </c>
      <c r="Q266" s="53">
        <f t="shared" ref="Q266:Q329" si="58">M266-P266</f>
        <v>1.7228181040904771</v>
      </c>
      <c r="R266" s="52">
        <f t="shared" ref="R266:R329" si="59">IFERROR(M266*(N266*LN(O266)+(1-N266)*LN(1-O266)),0)</f>
        <v>-2.1254143028211163</v>
      </c>
      <c r="S266" s="53">
        <f t="shared" ref="S266:S329" si="60">100*IF(O266&gt;=$AJ$15,K266/M266,L266/M266)</f>
        <v>50</v>
      </c>
      <c r="T266" s="34">
        <f t="shared" ref="T266:T329" si="61">IFERROR((K266-P266)^2/P266+(L266-Q266)^2/Q266,0)</f>
        <v>2.1881835609337035</v>
      </c>
      <c r="U266" s="28"/>
      <c r="V266" s="28"/>
      <c r="W266" s="28"/>
      <c r="X266" s="28"/>
      <c r="Y266" s="28"/>
      <c r="Z266" s="28"/>
      <c r="AA266" s="28"/>
      <c r="AB266" s="28"/>
      <c r="AC266" s="28"/>
      <c r="AD266" s="28"/>
      <c r="AE266" s="28"/>
      <c r="AF266" s="28"/>
      <c r="AG266" s="28"/>
      <c r="AH266" s="28"/>
      <c r="AI266" s="28"/>
      <c r="AJ266" s="28"/>
      <c r="AK266" s="28"/>
      <c r="AL266" s="28"/>
      <c r="AM266" s="28"/>
      <c r="AN266" s="33">
        <v>9.2983150809669804E-2</v>
      </c>
      <c r="AO266" s="28">
        <v>1</v>
      </c>
      <c r="AP266" s="28">
        <v>0</v>
      </c>
      <c r="AQ266" s="28">
        <f t="shared" si="52"/>
        <v>379</v>
      </c>
      <c r="AR266" s="28">
        <f t="shared" si="53"/>
        <v>27</v>
      </c>
      <c r="AS266" s="28">
        <f t="shared" ref="AS266:AS329" si="62">1-AQ266/AQ$721</f>
        <v>0.69261962692619627</v>
      </c>
      <c r="AT266" s="28">
        <f t="shared" ref="AT266:AT329" si="63">1-AR266/AR$721</f>
        <v>0.88607594936708867</v>
      </c>
      <c r="AU266" s="34">
        <f t="shared" ref="AU266:AU329" si="64">(AS266-AS267)*AT266</f>
        <v>7.1863418440146535E-4</v>
      </c>
      <c r="AV266" s="28"/>
      <c r="AW266" s="28"/>
    </row>
    <row r="267" spans="1:49" x14ac:dyDescent="0.25">
      <c r="A267" s="80">
        <v>29</v>
      </c>
      <c r="B267" s="251">
        <v>2</v>
      </c>
      <c r="C267" s="80">
        <v>2</v>
      </c>
      <c r="D267" s="80">
        <v>3</v>
      </c>
      <c r="E267" s="251">
        <v>0</v>
      </c>
      <c r="F267" s="28"/>
      <c r="G267" s="33">
        <v>35</v>
      </c>
      <c r="H267" s="28">
        <v>1</v>
      </c>
      <c r="I267" s="28">
        <v>1</v>
      </c>
      <c r="J267" s="28">
        <v>3</v>
      </c>
      <c r="K267" s="52">
        <v>1</v>
      </c>
      <c r="L267" s="28">
        <v>1</v>
      </c>
      <c r="M267" s="53">
        <f t="shared" si="54"/>
        <v>2</v>
      </c>
      <c r="N267" s="28">
        <f t="shared" si="55"/>
        <v>0.5</v>
      </c>
      <c r="O267" s="28">
        <f t="shared" si="56"/>
        <v>0.11154143722073069</v>
      </c>
      <c r="P267" s="52">
        <f t="shared" si="57"/>
        <v>0.22308287444146138</v>
      </c>
      <c r="Q267" s="53">
        <f t="shared" si="58"/>
        <v>1.7769171255585385</v>
      </c>
      <c r="R267" s="52">
        <f t="shared" si="59"/>
        <v>-2.3116263926063438</v>
      </c>
      <c r="S267" s="53">
        <f t="shared" si="60"/>
        <v>50</v>
      </c>
      <c r="T267" s="34">
        <f t="shared" si="61"/>
        <v>3.0454114781044557</v>
      </c>
      <c r="U267" s="28"/>
      <c r="V267" s="28"/>
      <c r="W267" s="28"/>
      <c r="X267" s="28"/>
      <c r="Y267" s="28"/>
      <c r="Z267" s="28"/>
      <c r="AA267" s="28"/>
      <c r="AB267" s="28"/>
      <c r="AC267" s="28"/>
      <c r="AD267" s="28"/>
      <c r="AE267" s="28"/>
      <c r="AF267" s="28"/>
      <c r="AG267" s="28"/>
      <c r="AH267" s="28"/>
      <c r="AI267" s="28"/>
      <c r="AJ267" s="28"/>
      <c r="AK267" s="28"/>
      <c r="AL267" s="28"/>
      <c r="AM267" s="28"/>
      <c r="AN267" s="33">
        <v>9.3770302976373246E-2</v>
      </c>
      <c r="AO267" s="28">
        <v>1</v>
      </c>
      <c r="AP267" s="28">
        <v>0</v>
      </c>
      <c r="AQ267" s="28">
        <f t="shared" ref="AQ267:AQ330" si="65">AQ266+AO267</f>
        <v>380</v>
      </c>
      <c r="AR267" s="28">
        <f t="shared" ref="AR267:AR330" si="66">AR266+AP267</f>
        <v>27</v>
      </c>
      <c r="AS267" s="28">
        <f t="shared" si="62"/>
        <v>0.69180859691808605</v>
      </c>
      <c r="AT267" s="28">
        <f t="shared" si="63"/>
        <v>0.88607594936708867</v>
      </c>
      <c r="AU267" s="34">
        <f t="shared" si="64"/>
        <v>2.1559025532046912E-3</v>
      </c>
      <c r="AV267" s="28"/>
      <c r="AW267" s="28"/>
    </row>
    <row r="268" spans="1:49" x14ac:dyDescent="0.25">
      <c r="A268" s="80">
        <v>31</v>
      </c>
      <c r="B268" s="251">
        <v>2</v>
      </c>
      <c r="C268" s="80">
        <v>2</v>
      </c>
      <c r="D268" s="80">
        <v>3</v>
      </c>
      <c r="E268" s="251">
        <v>0</v>
      </c>
      <c r="F268" s="28"/>
      <c r="G268" s="33">
        <v>35</v>
      </c>
      <c r="H268" s="28">
        <v>1</v>
      </c>
      <c r="I268" s="28">
        <v>2</v>
      </c>
      <c r="J268" s="28">
        <v>2</v>
      </c>
      <c r="K268" s="52">
        <v>1</v>
      </c>
      <c r="L268" s="28">
        <v>0</v>
      </c>
      <c r="M268" s="53">
        <f t="shared" si="54"/>
        <v>1</v>
      </c>
      <c r="N268" s="28">
        <f t="shared" si="55"/>
        <v>1</v>
      </c>
      <c r="O268" s="28">
        <f t="shared" si="56"/>
        <v>9.9235375956973584E-2</v>
      </c>
      <c r="P268" s="52">
        <f t="shared" si="57"/>
        <v>9.9235375956973584E-2</v>
      </c>
      <c r="Q268" s="53">
        <f t="shared" si="58"/>
        <v>0.90076462404302637</v>
      </c>
      <c r="R268" s="52">
        <f t="shared" si="59"/>
        <v>-2.310260715792932</v>
      </c>
      <c r="S268" s="53">
        <f t="shared" si="60"/>
        <v>0</v>
      </c>
      <c r="T268" s="34">
        <f t="shared" si="61"/>
        <v>9.0770515590486518</v>
      </c>
      <c r="U268" s="28"/>
      <c r="V268" s="28"/>
      <c r="W268" s="28"/>
      <c r="X268" s="28"/>
      <c r="Y268" s="28"/>
      <c r="Z268" s="28"/>
      <c r="AA268" s="28"/>
      <c r="AB268" s="28"/>
      <c r="AC268" s="28"/>
      <c r="AD268" s="28"/>
      <c r="AE268" s="28"/>
      <c r="AF268" s="28"/>
      <c r="AG268" s="28"/>
      <c r="AH268" s="28"/>
      <c r="AI268" s="28"/>
      <c r="AJ268" s="28"/>
      <c r="AK268" s="28"/>
      <c r="AL268" s="28"/>
      <c r="AM268" s="28"/>
      <c r="AN268" s="33">
        <v>9.3933189702214245E-2</v>
      </c>
      <c r="AO268" s="28">
        <v>3</v>
      </c>
      <c r="AP268" s="28">
        <v>1</v>
      </c>
      <c r="AQ268" s="28">
        <f t="shared" si="65"/>
        <v>383</v>
      </c>
      <c r="AR268" s="28">
        <f t="shared" si="66"/>
        <v>28</v>
      </c>
      <c r="AS268" s="28">
        <f t="shared" si="62"/>
        <v>0.68937550689375504</v>
      </c>
      <c r="AT268" s="28">
        <f t="shared" si="63"/>
        <v>0.88185654008438819</v>
      </c>
      <c r="AU268" s="34">
        <f t="shared" si="64"/>
        <v>7.1521211685679432E-4</v>
      </c>
      <c r="AV268" s="28"/>
      <c r="AW268" s="28"/>
    </row>
    <row r="269" spans="1:49" x14ac:dyDescent="0.25">
      <c r="A269" s="80">
        <v>25</v>
      </c>
      <c r="B269" s="251">
        <v>1</v>
      </c>
      <c r="C269" s="80">
        <v>2</v>
      </c>
      <c r="D269" s="80">
        <v>3</v>
      </c>
      <c r="E269" s="251">
        <v>0</v>
      </c>
      <c r="F269" s="28"/>
      <c r="G269" s="33">
        <v>35</v>
      </c>
      <c r="H269" s="28">
        <v>1</v>
      </c>
      <c r="I269" s="28">
        <v>2</v>
      </c>
      <c r="J269" s="28">
        <v>3</v>
      </c>
      <c r="K269" s="52">
        <v>0</v>
      </c>
      <c r="L269" s="28">
        <v>2</v>
      </c>
      <c r="M269" s="53">
        <f t="shared" si="54"/>
        <v>2</v>
      </c>
      <c r="N269" s="28">
        <f t="shared" si="55"/>
        <v>0</v>
      </c>
      <c r="O269" s="28">
        <f t="shared" si="56"/>
        <v>7.9161210659043829E-2</v>
      </c>
      <c r="P269" s="52">
        <f t="shared" si="57"/>
        <v>0.15832242131808766</v>
      </c>
      <c r="Q269" s="53">
        <f t="shared" si="58"/>
        <v>1.8416775786819124</v>
      </c>
      <c r="R269" s="52">
        <f t="shared" si="59"/>
        <v>-0.16494059353128029</v>
      </c>
      <c r="S269" s="53">
        <f t="shared" si="60"/>
        <v>100</v>
      </c>
      <c r="T269" s="34">
        <f t="shared" si="61"/>
        <v>0.1719328324900376</v>
      </c>
      <c r="U269" s="28"/>
      <c r="V269" s="28"/>
      <c r="W269" s="28"/>
      <c r="X269" s="28"/>
      <c r="Y269" s="28"/>
      <c r="Z269" s="28"/>
      <c r="AA269" s="28"/>
      <c r="AB269" s="28"/>
      <c r="AC269" s="28"/>
      <c r="AD269" s="28"/>
      <c r="AE269" s="28"/>
      <c r="AF269" s="28"/>
      <c r="AG269" s="28"/>
      <c r="AH269" s="28"/>
      <c r="AI269" s="28"/>
      <c r="AJ269" s="28"/>
      <c r="AK269" s="28"/>
      <c r="AL269" s="28"/>
      <c r="AM269" s="28"/>
      <c r="AN269" s="33">
        <v>9.4288537101644906E-2</v>
      </c>
      <c r="AO269" s="28">
        <v>1</v>
      </c>
      <c r="AP269" s="28">
        <v>0</v>
      </c>
      <c r="AQ269" s="28">
        <f t="shared" si="65"/>
        <v>384</v>
      </c>
      <c r="AR269" s="28">
        <f t="shared" si="66"/>
        <v>28</v>
      </c>
      <c r="AS269" s="28">
        <f t="shared" si="62"/>
        <v>0.68856447688564471</v>
      </c>
      <c r="AT269" s="28">
        <f t="shared" si="63"/>
        <v>0.88185654008438819</v>
      </c>
      <c r="AU269" s="34">
        <f t="shared" si="64"/>
        <v>2.1456363505701868E-3</v>
      </c>
      <c r="AV269" s="28"/>
      <c r="AW269" s="28"/>
    </row>
    <row r="270" spans="1:49" x14ac:dyDescent="0.25">
      <c r="A270" s="80">
        <v>45</v>
      </c>
      <c r="B270" s="251">
        <v>2</v>
      </c>
      <c r="C270" s="80">
        <v>4</v>
      </c>
      <c r="D270" s="80">
        <v>3</v>
      </c>
      <c r="E270" s="251">
        <v>0</v>
      </c>
      <c r="F270" s="28"/>
      <c r="G270" s="33">
        <v>35</v>
      </c>
      <c r="H270" s="28">
        <v>1</v>
      </c>
      <c r="I270" s="28">
        <v>2</v>
      </c>
      <c r="J270" s="28">
        <v>4</v>
      </c>
      <c r="K270" s="52">
        <v>0</v>
      </c>
      <c r="L270" s="28">
        <v>1</v>
      </c>
      <c r="M270" s="53">
        <f t="shared" si="54"/>
        <v>1</v>
      </c>
      <c r="N270" s="28">
        <f t="shared" si="55"/>
        <v>0</v>
      </c>
      <c r="O270" s="28">
        <f t="shared" si="56"/>
        <v>6.2864414691293877E-2</v>
      </c>
      <c r="P270" s="52">
        <f t="shared" si="57"/>
        <v>6.2864414691293877E-2</v>
      </c>
      <c r="Q270" s="53">
        <f t="shared" si="58"/>
        <v>0.93713558530870611</v>
      </c>
      <c r="R270" s="52">
        <f t="shared" si="59"/>
        <v>-6.4927305708545893E-2</v>
      </c>
      <c r="S270" s="53">
        <f t="shared" si="60"/>
        <v>100</v>
      </c>
      <c r="T270" s="34">
        <f t="shared" si="61"/>
        <v>6.7081450834657427E-2</v>
      </c>
      <c r="U270" s="28"/>
      <c r="V270" s="28"/>
      <c r="W270" s="28"/>
      <c r="X270" s="28"/>
      <c r="Y270" s="28"/>
      <c r="Z270" s="28"/>
      <c r="AA270" s="28"/>
      <c r="AB270" s="28"/>
      <c r="AC270" s="28"/>
      <c r="AD270" s="28"/>
      <c r="AE270" s="28"/>
      <c r="AF270" s="28"/>
      <c r="AG270" s="28"/>
      <c r="AH270" s="28"/>
      <c r="AI270" s="28"/>
      <c r="AJ270" s="28"/>
      <c r="AK270" s="28"/>
      <c r="AL270" s="28"/>
      <c r="AM270" s="28"/>
      <c r="AN270" s="33">
        <v>9.4452230217394476E-2</v>
      </c>
      <c r="AO270" s="28">
        <v>3</v>
      </c>
      <c r="AP270" s="28">
        <v>0</v>
      </c>
      <c r="AQ270" s="28">
        <f t="shared" si="65"/>
        <v>387</v>
      </c>
      <c r="AR270" s="28">
        <f t="shared" si="66"/>
        <v>28</v>
      </c>
      <c r="AS270" s="28">
        <f t="shared" si="62"/>
        <v>0.68613138686131392</v>
      </c>
      <c r="AT270" s="28">
        <f t="shared" si="63"/>
        <v>0.88185654008438819</v>
      </c>
      <c r="AU270" s="34">
        <f t="shared" si="64"/>
        <v>2.1456363505703829E-3</v>
      </c>
      <c r="AV270" s="28"/>
      <c r="AW270" s="28"/>
    </row>
    <row r="271" spans="1:49" x14ac:dyDescent="0.25">
      <c r="A271" s="80">
        <v>36</v>
      </c>
      <c r="B271" s="251">
        <v>2</v>
      </c>
      <c r="C271" s="80">
        <v>1</v>
      </c>
      <c r="D271" s="80">
        <v>3</v>
      </c>
      <c r="E271" s="251">
        <v>0</v>
      </c>
      <c r="F271" s="28"/>
      <c r="G271" s="33">
        <v>35</v>
      </c>
      <c r="H271" s="28">
        <v>1</v>
      </c>
      <c r="I271" s="28">
        <v>3</v>
      </c>
      <c r="J271" s="28">
        <v>2</v>
      </c>
      <c r="K271" s="52">
        <v>0</v>
      </c>
      <c r="L271" s="28">
        <v>2</v>
      </c>
      <c r="M271" s="53">
        <f t="shared" si="54"/>
        <v>2</v>
      </c>
      <c r="N271" s="28">
        <f t="shared" si="55"/>
        <v>0</v>
      </c>
      <c r="O271" s="28">
        <f t="shared" si="56"/>
        <v>7.0145521502716413E-2</v>
      </c>
      <c r="P271" s="52">
        <f t="shared" si="57"/>
        <v>0.14029104300543283</v>
      </c>
      <c r="Q271" s="53">
        <f t="shared" si="58"/>
        <v>1.8597089569945671</v>
      </c>
      <c r="R271" s="52">
        <f t="shared" si="59"/>
        <v>-0.14545435962477515</v>
      </c>
      <c r="S271" s="53">
        <f t="shared" si="60"/>
        <v>100</v>
      </c>
      <c r="T271" s="34">
        <f t="shared" si="61"/>
        <v>0.1508741918758664</v>
      </c>
      <c r="U271" s="28"/>
      <c r="V271" s="28"/>
      <c r="W271" s="28"/>
      <c r="X271" s="28"/>
      <c r="Y271" s="28"/>
      <c r="Z271" s="28"/>
      <c r="AA271" s="28"/>
      <c r="AB271" s="28"/>
      <c r="AC271" s="28"/>
      <c r="AD271" s="28"/>
      <c r="AE271" s="28"/>
      <c r="AF271" s="28"/>
      <c r="AG271" s="28"/>
      <c r="AH271" s="28"/>
      <c r="AI271" s="28"/>
      <c r="AJ271" s="28"/>
      <c r="AK271" s="28"/>
      <c r="AL271" s="28"/>
      <c r="AM271" s="28"/>
      <c r="AN271" s="33">
        <v>9.4463965569980421E-2</v>
      </c>
      <c r="AO271" s="28">
        <v>3</v>
      </c>
      <c r="AP271" s="28">
        <v>0</v>
      </c>
      <c r="AQ271" s="28">
        <f t="shared" si="65"/>
        <v>390</v>
      </c>
      <c r="AR271" s="28">
        <f t="shared" si="66"/>
        <v>28</v>
      </c>
      <c r="AS271" s="28">
        <f t="shared" si="62"/>
        <v>0.68369829683698291</v>
      </c>
      <c r="AT271" s="28">
        <f t="shared" si="63"/>
        <v>0.88185654008438819</v>
      </c>
      <c r="AU271" s="34">
        <f t="shared" si="64"/>
        <v>1.4304242337134906E-3</v>
      </c>
      <c r="AV271" s="28"/>
      <c r="AW271" s="28"/>
    </row>
    <row r="272" spans="1:49" x14ac:dyDescent="0.25">
      <c r="A272" s="80">
        <v>55</v>
      </c>
      <c r="B272" s="251">
        <v>3</v>
      </c>
      <c r="C272" s="80">
        <v>5</v>
      </c>
      <c r="D272" s="80">
        <v>3</v>
      </c>
      <c r="E272" s="251">
        <v>0</v>
      </c>
      <c r="F272" s="28"/>
      <c r="G272" s="33">
        <v>35</v>
      </c>
      <c r="H272" s="28">
        <v>1</v>
      </c>
      <c r="I272" s="28">
        <v>3</v>
      </c>
      <c r="J272" s="28">
        <v>3</v>
      </c>
      <c r="K272" s="52">
        <v>0</v>
      </c>
      <c r="L272" s="28">
        <v>1</v>
      </c>
      <c r="M272" s="53">
        <f t="shared" si="54"/>
        <v>1</v>
      </c>
      <c r="N272" s="28">
        <f t="shared" si="55"/>
        <v>0</v>
      </c>
      <c r="O272" s="28">
        <f t="shared" si="56"/>
        <v>5.5592718629591857E-2</v>
      </c>
      <c r="P272" s="52">
        <f t="shared" si="57"/>
        <v>5.5592718629591857E-2</v>
      </c>
      <c r="Q272" s="53">
        <f t="shared" si="58"/>
        <v>0.94440728137040819</v>
      </c>
      <c r="R272" s="52">
        <f t="shared" si="59"/>
        <v>-5.7197763751361076E-2</v>
      </c>
      <c r="S272" s="53">
        <f t="shared" si="60"/>
        <v>100</v>
      </c>
      <c r="T272" s="34">
        <f t="shared" si="61"/>
        <v>5.8865194843608692E-2</v>
      </c>
      <c r="U272" s="28"/>
      <c r="V272" s="28"/>
      <c r="W272" s="28"/>
      <c r="X272" s="28"/>
      <c r="Y272" s="28"/>
      <c r="Z272" s="28"/>
      <c r="AA272" s="28"/>
      <c r="AB272" s="28"/>
      <c r="AC272" s="28"/>
      <c r="AD272" s="28"/>
      <c r="AE272" s="28"/>
      <c r="AF272" s="28"/>
      <c r="AG272" s="28"/>
      <c r="AH272" s="28"/>
      <c r="AI272" s="28"/>
      <c r="AJ272" s="28"/>
      <c r="AK272" s="28"/>
      <c r="AL272" s="28"/>
      <c r="AM272" s="28"/>
      <c r="AN272" s="33">
        <v>9.462793142477037E-2</v>
      </c>
      <c r="AO272" s="28">
        <v>2</v>
      </c>
      <c r="AP272" s="28">
        <v>0</v>
      </c>
      <c r="AQ272" s="28">
        <f t="shared" si="65"/>
        <v>392</v>
      </c>
      <c r="AR272" s="28">
        <f t="shared" si="66"/>
        <v>28</v>
      </c>
      <c r="AS272" s="28">
        <f t="shared" si="62"/>
        <v>0.68207623682076235</v>
      </c>
      <c r="AT272" s="28">
        <f t="shared" si="63"/>
        <v>0.88185654008438819</v>
      </c>
      <c r="AU272" s="34">
        <f t="shared" si="64"/>
        <v>3.5760605842837757E-3</v>
      </c>
      <c r="AV272" s="28"/>
      <c r="AW272" s="28"/>
    </row>
    <row r="273" spans="1:49" x14ac:dyDescent="0.25">
      <c r="A273" s="80">
        <v>47</v>
      </c>
      <c r="B273" s="251">
        <v>2</v>
      </c>
      <c r="C273" s="80">
        <v>3</v>
      </c>
      <c r="D273" s="80">
        <v>2</v>
      </c>
      <c r="E273" s="251">
        <v>1</v>
      </c>
      <c r="F273" s="28"/>
      <c r="G273" s="33">
        <v>35</v>
      </c>
      <c r="H273" s="28">
        <v>1</v>
      </c>
      <c r="I273" s="28">
        <v>3</v>
      </c>
      <c r="J273" s="28">
        <v>4</v>
      </c>
      <c r="K273" s="52">
        <v>0</v>
      </c>
      <c r="L273" s="28">
        <v>1</v>
      </c>
      <c r="M273" s="53">
        <f t="shared" si="54"/>
        <v>1</v>
      </c>
      <c r="N273" s="28">
        <f t="shared" si="55"/>
        <v>0</v>
      </c>
      <c r="O273" s="28">
        <f t="shared" si="56"/>
        <v>4.3916530237240604E-2</v>
      </c>
      <c r="P273" s="52">
        <f t="shared" si="57"/>
        <v>4.3916530237240604E-2</v>
      </c>
      <c r="Q273" s="53">
        <f t="shared" si="58"/>
        <v>0.95608346976275937</v>
      </c>
      <c r="R273" s="52">
        <f t="shared" si="59"/>
        <v>-4.4910058274838557E-2</v>
      </c>
      <c r="S273" s="53">
        <f t="shared" si="60"/>
        <v>100</v>
      </c>
      <c r="T273" s="34">
        <f t="shared" si="61"/>
        <v>4.5933782589231427E-2</v>
      </c>
      <c r="U273" s="28"/>
      <c r="V273" s="28"/>
      <c r="W273" s="28"/>
      <c r="X273" s="28"/>
      <c r="Y273" s="28"/>
      <c r="Z273" s="28"/>
      <c r="AA273" s="28"/>
      <c r="AB273" s="28"/>
      <c r="AC273" s="28"/>
      <c r="AD273" s="28"/>
      <c r="AE273" s="28"/>
      <c r="AF273" s="28"/>
      <c r="AG273" s="28"/>
      <c r="AH273" s="28"/>
      <c r="AI273" s="28"/>
      <c r="AJ273" s="28"/>
      <c r="AK273" s="28"/>
      <c r="AL273" s="28"/>
      <c r="AM273" s="28"/>
      <c r="AN273" s="33">
        <v>9.4985631497123024E-2</v>
      </c>
      <c r="AO273" s="28">
        <v>5</v>
      </c>
      <c r="AP273" s="28">
        <v>1</v>
      </c>
      <c r="AQ273" s="28">
        <f t="shared" si="65"/>
        <v>397</v>
      </c>
      <c r="AR273" s="28">
        <f t="shared" si="66"/>
        <v>29</v>
      </c>
      <c r="AS273" s="28">
        <f t="shared" si="62"/>
        <v>0.67802108678021089</v>
      </c>
      <c r="AT273" s="28">
        <f t="shared" si="63"/>
        <v>0.8776371308016877</v>
      </c>
      <c r="AU273" s="34">
        <f t="shared" si="64"/>
        <v>7.1179004931202485E-4</v>
      </c>
      <c r="AV273" s="28"/>
      <c r="AW273" s="28"/>
    </row>
    <row r="274" spans="1:49" x14ac:dyDescent="0.25">
      <c r="A274" s="80">
        <v>28</v>
      </c>
      <c r="B274" s="251">
        <v>2</v>
      </c>
      <c r="C274" s="80">
        <v>1</v>
      </c>
      <c r="D274" s="80">
        <v>2</v>
      </c>
      <c r="E274" s="251">
        <v>0</v>
      </c>
      <c r="F274" s="28"/>
      <c r="G274" s="33">
        <v>35</v>
      </c>
      <c r="H274" s="28">
        <v>2</v>
      </c>
      <c r="I274" s="28">
        <v>1</v>
      </c>
      <c r="J274" s="28">
        <v>2</v>
      </c>
      <c r="K274" s="52">
        <v>0</v>
      </c>
      <c r="L274" s="28">
        <v>3</v>
      </c>
      <c r="M274" s="53">
        <f t="shared" si="54"/>
        <v>3</v>
      </c>
      <c r="N274" s="28">
        <f t="shared" si="55"/>
        <v>0</v>
      </c>
      <c r="O274" s="28">
        <f t="shared" si="56"/>
        <v>0.22291441007172383</v>
      </c>
      <c r="P274" s="52">
        <f t="shared" si="57"/>
        <v>0.66874323021517146</v>
      </c>
      <c r="Q274" s="53">
        <f t="shared" si="58"/>
        <v>2.3312567697848285</v>
      </c>
      <c r="R274" s="52">
        <f t="shared" si="59"/>
        <v>-0.75661434099956559</v>
      </c>
      <c r="S274" s="53">
        <f t="shared" si="60"/>
        <v>0</v>
      </c>
      <c r="T274" s="34">
        <f t="shared" si="61"/>
        <v>0.86057860148570686</v>
      </c>
      <c r="U274" s="28"/>
      <c r="V274" s="28"/>
      <c r="W274" s="28"/>
      <c r="X274" s="28"/>
      <c r="Y274" s="28"/>
      <c r="Z274" s="28"/>
      <c r="AA274" s="28"/>
      <c r="AB274" s="28"/>
      <c r="AC274" s="28"/>
      <c r="AD274" s="28"/>
      <c r="AE274" s="28"/>
      <c r="AF274" s="28"/>
      <c r="AG274" s="28"/>
      <c r="AH274" s="28"/>
      <c r="AI274" s="28"/>
      <c r="AJ274" s="28"/>
      <c r="AK274" s="28"/>
      <c r="AL274" s="28"/>
      <c r="AM274" s="28"/>
      <c r="AN274" s="33">
        <v>9.5687335165005841E-2</v>
      </c>
      <c r="AO274" s="28">
        <v>1</v>
      </c>
      <c r="AP274" s="28">
        <v>0</v>
      </c>
      <c r="AQ274" s="28">
        <f t="shared" si="65"/>
        <v>398</v>
      </c>
      <c r="AR274" s="28">
        <f t="shared" si="66"/>
        <v>29</v>
      </c>
      <c r="AS274" s="28">
        <f t="shared" si="62"/>
        <v>0.67721005677210055</v>
      </c>
      <c r="AT274" s="28">
        <f t="shared" si="63"/>
        <v>0.8776371308016877</v>
      </c>
      <c r="AU274" s="34">
        <f t="shared" si="64"/>
        <v>7.1179004931192749E-4</v>
      </c>
      <c r="AV274" s="28"/>
      <c r="AW274" s="28"/>
    </row>
    <row r="275" spans="1:49" x14ac:dyDescent="0.25">
      <c r="A275" s="80">
        <v>37</v>
      </c>
      <c r="B275" s="251">
        <v>2</v>
      </c>
      <c r="C275" s="80">
        <v>2</v>
      </c>
      <c r="D275" s="80">
        <v>4</v>
      </c>
      <c r="E275" s="251">
        <v>0</v>
      </c>
      <c r="F275" s="28"/>
      <c r="G275" s="33">
        <v>35</v>
      </c>
      <c r="H275" s="28">
        <v>2</v>
      </c>
      <c r="I275" s="28">
        <v>1</v>
      </c>
      <c r="J275" s="28">
        <v>3</v>
      </c>
      <c r="K275" s="52">
        <v>0</v>
      </c>
      <c r="L275" s="28">
        <v>11</v>
      </c>
      <c r="M275" s="53">
        <f t="shared" si="54"/>
        <v>11</v>
      </c>
      <c r="N275" s="28">
        <f t="shared" si="55"/>
        <v>0</v>
      </c>
      <c r="O275" s="28">
        <f t="shared" si="56"/>
        <v>0.18290152029511528</v>
      </c>
      <c r="P275" s="52">
        <f t="shared" si="57"/>
        <v>2.011916723246268</v>
      </c>
      <c r="Q275" s="53">
        <f t="shared" si="58"/>
        <v>8.9880832767537324</v>
      </c>
      <c r="R275" s="52">
        <f t="shared" si="59"/>
        <v>-2.221952185109858</v>
      </c>
      <c r="S275" s="53">
        <f t="shared" si="60"/>
        <v>100</v>
      </c>
      <c r="T275" s="34">
        <f t="shared" si="61"/>
        <v>2.4622695711940636</v>
      </c>
      <c r="U275" s="28"/>
      <c r="V275" s="28"/>
      <c r="W275" s="28"/>
      <c r="X275" s="28"/>
      <c r="Y275" s="28"/>
      <c r="Z275" s="28"/>
      <c r="AA275" s="28"/>
      <c r="AB275" s="28"/>
      <c r="AC275" s="28"/>
      <c r="AD275" s="28"/>
      <c r="AE275" s="28"/>
      <c r="AF275" s="28"/>
      <c r="AG275" s="28"/>
      <c r="AH275" s="28"/>
      <c r="AI275" s="28"/>
      <c r="AJ275" s="28"/>
      <c r="AK275" s="28"/>
      <c r="AL275" s="28"/>
      <c r="AM275" s="28"/>
      <c r="AN275" s="33">
        <v>9.5853199710053794E-2</v>
      </c>
      <c r="AO275" s="28">
        <v>1</v>
      </c>
      <c r="AP275" s="28">
        <v>0</v>
      </c>
      <c r="AQ275" s="28">
        <f t="shared" si="65"/>
        <v>399</v>
      </c>
      <c r="AR275" s="28">
        <f t="shared" si="66"/>
        <v>29</v>
      </c>
      <c r="AS275" s="28">
        <f t="shared" si="62"/>
        <v>0.67639902676399033</v>
      </c>
      <c r="AT275" s="28">
        <f t="shared" si="63"/>
        <v>0.8776371308016877</v>
      </c>
      <c r="AU275" s="34">
        <f t="shared" si="64"/>
        <v>1.4235800986240497E-3</v>
      </c>
      <c r="AV275" s="28"/>
      <c r="AW275" s="28"/>
    </row>
    <row r="276" spans="1:49" x14ac:dyDescent="0.25">
      <c r="A276" s="80">
        <v>21</v>
      </c>
      <c r="B276" s="251">
        <v>3</v>
      </c>
      <c r="C276" s="80">
        <v>1</v>
      </c>
      <c r="D276" s="80">
        <v>4</v>
      </c>
      <c r="E276" s="251">
        <v>0</v>
      </c>
      <c r="F276" s="28"/>
      <c r="G276" s="33">
        <v>35</v>
      </c>
      <c r="H276" s="28">
        <v>2</v>
      </c>
      <c r="I276" s="28">
        <v>1</v>
      </c>
      <c r="J276" s="28">
        <v>4</v>
      </c>
      <c r="K276" s="52">
        <v>0</v>
      </c>
      <c r="L276" s="28">
        <v>2</v>
      </c>
      <c r="M276" s="53">
        <f t="shared" si="54"/>
        <v>2</v>
      </c>
      <c r="N276" s="28">
        <f t="shared" si="55"/>
        <v>0</v>
      </c>
      <c r="O276" s="28">
        <f t="shared" si="56"/>
        <v>0.14869656127404601</v>
      </c>
      <c r="P276" s="52">
        <f t="shared" si="57"/>
        <v>0.29739312254809203</v>
      </c>
      <c r="Q276" s="53">
        <f t="shared" si="58"/>
        <v>1.7026068774519079</v>
      </c>
      <c r="R276" s="52">
        <f t="shared" si="59"/>
        <v>-0.32197329343643327</v>
      </c>
      <c r="S276" s="53">
        <f t="shared" si="60"/>
        <v>100</v>
      </c>
      <c r="T276" s="34">
        <f t="shared" si="61"/>
        <v>0.34933856603840985</v>
      </c>
      <c r="U276" s="28"/>
      <c r="V276" s="28"/>
      <c r="W276" s="28"/>
      <c r="X276" s="28"/>
      <c r="Y276" s="28"/>
      <c r="Z276" s="28"/>
      <c r="AA276" s="28"/>
      <c r="AB276" s="28"/>
      <c r="AC276" s="28"/>
      <c r="AD276" s="28"/>
      <c r="AE276" s="28"/>
      <c r="AF276" s="28"/>
      <c r="AG276" s="28"/>
      <c r="AH276" s="28"/>
      <c r="AI276" s="28"/>
      <c r="AJ276" s="28"/>
      <c r="AK276" s="28"/>
      <c r="AL276" s="28"/>
      <c r="AM276" s="28"/>
      <c r="AN276" s="33">
        <v>9.6286778551832597E-2</v>
      </c>
      <c r="AO276" s="28">
        <v>2</v>
      </c>
      <c r="AP276" s="28">
        <v>0</v>
      </c>
      <c r="AQ276" s="28">
        <f t="shared" si="65"/>
        <v>401</v>
      </c>
      <c r="AR276" s="28">
        <f t="shared" si="66"/>
        <v>29</v>
      </c>
      <c r="AS276" s="28">
        <f t="shared" si="62"/>
        <v>0.67477696674776966</v>
      </c>
      <c r="AT276" s="28">
        <f t="shared" si="63"/>
        <v>0.8776371308016877</v>
      </c>
      <c r="AU276" s="34">
        <f t="shared" si="64"/>
        <v>7.1179004931202485E-4</v>
      </c>
      <c r="AV276" s="28"/>
      <c r="AW276" s="28"/>
    </row>
    <row r="277" spans="1:49" x14ac:dyDescent="0.25">
      <c r="A277" s="80">
        <v>37</v>
      </c>
      <c r="B277" s="251">
        <v>1</v>
      </c>
      <c r="C277" s="80">
        <v>3</v>
      </c>
      <c r="D277" s="80">
        <v>3</v>
      </c>
      <c r="E277" s="251">
        <v>0</v>
      </c>
      <c r="F277" s="28"/>
      <c r="G277" s="33">
        <v>35</v>
      </c>
      <c r="H277" s="28">
        <v>2</v>
      </c>
      <c r="I277" s="28">
        <v>2</v>
      </c>
      <c r="J277" s="28">
        <v>1</v>
      </c>
      <c r="K277" s="52">
        <v>0</v>
      </c>
      <c r="L277" s="28">
        <v>2</v>
      </c>
      <c r="M277" s="53">
        <f t="shared" si="54"/>
        <v>2</v>
      </c>
      <c r="N277" s="28">
        <f t="shared" si="55"/>
        <v>0</v>
      </c>
      <c r="O277" s="28">
        <f t="shared" si="56"/>
        <v>0.20110213739638089</v>
      </c>
      <c r="P277" s="52">
        <f t="shared" si="57"/>
        <v>0.40220427479276177</v>
      </c>
      <c r="Q277" s="53">
        <f t="shared" si="58"/>
        <v>1.5977957252072383</v>
      </c>
      <c r="R277" s="52">
        <f t="shared" si="59"/>
        <v>-0.44904434584380815</v>
      </c>
      <c r="S277" s="53">
        <f t="shared" si="60"/>
        <v>100</v>
      </c>
      <c r="T277" s="34">
        <f t="shared" si="61"/>
        <v>0.50344893085828579</v>
      </c>
      <c r="U277" s="28"/>
      <c r="V277" s="28"/>
      <c r="W277" s="28"/>
      <c r="X277" s="28"/>
      <c r="Y277" s="28"/>
      <c r="Z277" s="28"/>
      <c r="AA277" s="28"/>
      <c r="AB277" s="28"/>
      <c r="AC277" s="28"/>
      <c r="AD277" s="28"/>
      <c r="AE277" s="28"/>
      <c r="AF277" s="28"/>
      <c r="AG277" s="28"/>
      <c r="AH277" s="28"/>
      <c r="AI277" s="28"/>
      <c r="AJ277" s="28"/>
      <c r="AK277" s="28"/>
      <c r="AL277" s="28"/>
      <c r="AM277" s="28"/>
      <c r="AN277" s="33">
        <v>9.6650079787116649E-2</v>
      </c>
      <c r="AO277" s="28">
        <v>1</v>
      </c>
      <c r="AP277" s="28">
        <v>0</v>
      </c>
      <c r="AQ277" s="28">
        <f t="shared" si="65"/>
        <v>402</v>
      </c>
      <c r="AR277" s="28">
        <f t="shared" si="66"/>
        <v>29</v>
      </c>
      <c r="AS277" s="28">
        <f t="shared" si="62"/>
        <v>0.67396593673965932</v>
      </c>
      <c r="AT277" s="28">
        <f t="shared" si="63"/>
        <v>0.8776371308016877</v>
      </c>
      <c r="AU277" s="34">
        <f t="shared" si="64"/>
        <v>7.1179004931202485E-4</v>
      </c>
      <c r="AV277" s="28"/>
      <c r="AW277" s="28"/>
    </row>
    <row r="278" spans="1:49" x14ac:dyDescent="0.25">
      <c r="A278" s="80">
        <v>35</v>
      </c>
      <c r="B278" s="251">
        <v>1</v>
      </c>
      <c r="C278" s="80">
        <v>3</v>
      </c>
      <c r="D278" s="80">
        <v>2</v>
      </c>
      <c r="E278" s="251">
        <v>0</v>
      </c>
      <c r="F278" s="28"/>
      <c r="G278" s="33">
        <v>35</v>
      </c>
      <c r="H278" s="28">
        <v>2</v>
      </c>
      <c r="I278" s="28">
        <v>2</v>
      </c>
      <c r="J278" s="28">
        <v>2</v>
      </c>
      <c r="K278" s="52">
        <v>1</v>
      </c>
      <c r="L278" s="28">
        <v>1</v>
      </c>
      <c r="M278" s="53">
        <f t="shared" si="54"/>
        <v>2</v>
      </c>
      <c r="N278" s="28">
        <f t="shared" si="55"/>
        <v>0.5</v>
      </c>
      <c r="O278" s="28">
        <f t="shared" si="56"/>
        <v>0.16417733306499935</v>
      </c>
      <c r="P278" s="52">
        <f t="shared" si="57"/>
        <v>0.3283546661299987</v>
      </c>
      <c r="Q278" s="53">
        <f t="shared" si="58"/>
        <v>1.6716453338700012</v>
      </c>
      <c r="R278" s="52">
        <f t="shared" si="59"/>
        <v>-1.9861469454533898</v>
      </c>
      <c r="S278" s="53">
        <f t="shared" si="60"/>
        <v>50</v>
      </c>
      <c r="T278" s="34">
        <f t="shared" si="61"/>
        <v>1.6437004226614191</v>
      </c>
      <c r="U278" s="28"/>
      <c r="V278" s="28"/>
      <c r="W278" s="28"/>
      <c r="X278" s="28"/>
      <c r="Y278" s="28"/>
      <c r="Z278" s="28"/>
      <c r="AA278" s="28"/>
      <c r="AB278" s="28"/>
      <c r="AC278" s="28"/>
      <c r="AD278" s="28"/>
      <c r="AE278" s="28"/>
      <c r="AF278" s="28"/>
      <c r="AG278" s="28"/>
      <c r="AH278" s="28"/>
      <c r="AI278" s="28"/>
      <c r="AJ278" s="28"/>
      <c r="AK278" s="28"/>
      <c r="AL278" s="28"/>
      <c r="AM278" s="28"/>
      <c r="AN278" s="33">
        <v>9.6817434487547177E-2</v>
      </c>
      <c r="AO278" s="28">
        <v>1</v>
      </c>
      <c r="AP278" s="28">
        <v>1</v>
      </c>
      <c r="AQ278" s="28">
        <f t="shared" si="65"/>
        <v>403</v>
      </c>
      <c r="AR278" s="28">
        <f t="shared" si="66"/>
        <v>30</v>
      </c>
      <c r="AS278" s="28">
        <f t="shared" si="62"/>
        <v>0.67315490673154899</v>
      </c>
      <c r="AT278" s="28">
        <f t="shared" si="63"/>
        <v>0.87341772151898733</v>
      </c>
      <c r="AU278" s="34">
        <f t="shared" si="64"/>
        <v>1.4167359635343171E-3</v>
      </c>
      <c r="AV278" s="28"/>
      <c r="AW278" s="28"/>
    </row>
    <row r="279" spans="1:49" x14ac:dyDescent="0.25">
      <c r="A279" s="80">
        <v>38</v>
      </c>
      <c r="B279" s="251">
        <v>1</v>
      </c>
      <c r="C279" s="80">
        <v>2</v>
      </c>
      <c r="D279" s="80">
        <v>3</v>
      </c>
      <c r="E279" s="251">
        <v>0</v>
      </c>
      <c r="F279" s="28"/>
      <c r="G279" s="33">
        <v>35</v>
      </c>
      <c r="H279" s="28">
        <v>2</v>
      </c>
      <c r="I279" s="28">
        <v>2</v>
      </c>
      <c r="J279" s="28">
        <v>3</v>
      </c>
      <c r="K279" s="52">
        <v>1</v>
      </c>
      <c r="L279" s="28">
        <v>9</v>
      </c>
      <c r="M279" s="53">
        <f t="shared" si="54"/>
        <v>10</v>
      </c>
      <c r="N279" s="28">
        <f t="shared" si="55"/>
        <v>0.1</v>
      </c>
      <c r="O279" s="28">
        <f t="shared" si="56"/>
        <v>0.13290447954815629</v>
      </c>
      <c r="P279" s="52">
        <f t="shared" si="57"/>
        <v>1.329044795481563</v>
      </c>
      <c r="Q279" s="53">
        <f t="shared" si="58"/>
        <v>8.670955204518437</v>
      </c>
      <c r="R279" s="52">
        <f t="shared" si="59"/>
        <v>-3.3015798203232301</v>
      </c>
      <c r="S279" s="53">
        <f t="shared" si="60"/>
        <v>90</v>
      </c>
      <c r="T279" s="34">
        <f t="shared" si="61"/>
        <v>9.3951450648948165E-2</v>
      </c>
      <c r="U279" s="28"/>
      <c r="V279" s="28"/>
      <c r="W279" s="28"/>
      <c r="X279" s="28"/>
      <c r="Y279" s="28"/>
      <c r="Z279" s="28"/>
      <c r="AA279" s="28"/>
      <c r="AB279" s="28"/>
      <c r="AC279" s="28"/>
      <c r="AD279" s="28"/>
      <c r="AE279" s="28"/>
      <c r="AF279" s="28"/>
      <c r="AG279" s="28"/>
      <c r="AH279" s="28"/>
      <c r="AI279" s="28"/>
      <c r="AJ279" s="28"/>
      <c r="AK279" s="28"/>
      <c r="AL279" s="28"/>
      <c r="AM279" s="28"/>
      <c r="AN279" s="33">
        <v>9.6829432285255257E-2</v>
      </c>
      <c r="AO279" s="28">
        <v>2</v>
      </c>
      <c r="AP279" s="28">
        <v>1</v>
      </c>
      <c r="AQ279" s="28">
        <f t="shared" si="65"/>
        <v>405</v>
      </c>
      <c r="AR279" s="28">
        <f t="shared" si="66"/>
        <v>31</v>
      </c>
      <c r="AS279" s="28">
        <f t="shared" si="62"/>
        <v>0.67153284671532854</v>
      </c>
      <c r="AT279" s="28">
        <f t="shared" si="63"/>
        <v>0.86919831223628696</v>
      </c>
      <c r="AU279" s="34">
        <f t="shared" si="64"/>
        <v>7.0494591422248624E-4</v>
      </c>
      <c r="AV279" s="28"/>
      <c r="AW279" s="28"/>
    </row>
    <row r="280" spans="1:49" x14ac:dyDescent="0.25">
      <c r="A280" s="80">
        <v>26</v>
      </c>
      <c r="B280" s="251">
        <v>1</v>
      </c>
      <c r="C280" s="80">
        <v>2</v>
      </c>
      <c r="D280" s="80">
        <v>1</v>
      </c>
      <c r="E280" s="251">
        <v>0</v>
      </c>
      <c r="F280" s="28"/>
      <c r="G280" s="33">
        <v>35</v>
      </c>
      <c r="H280" s="28">
        <v>2</v>
      </c>
      <c r="I280" s="28">
        <v>2</v>
      </c>
      <c r="J280" s="28">
        <v>4</v>
      </c>
      <c r="K280" s="52">
        <v>0</v>
      </c>
      <c r="L280" s="28">
        <v>1</v>
      </c>
      <c r="M280" s="53">
        <f t="shared" si="54"/>
        <v>1</v>
      </c>
      <c r="N280" s="28">
        <f t="shared" si="55"/>
        <v>0</v>
      </c>
      <c r="O280" s="28">
        <f t="shared" si="56"/>
        <v>0.10682718782982316</v>
      </c>
      <c r="P280" s="52">
        <f t="shared" si="57"/>
        <v>0.10682718782982316</v>
      </c>
      <c r="Q280" s="53">
        <f t="shared" si="58"/>
        <v>0.89317281217017686</v>
      </c>
      <c r="R280" s="52">
        <f t="shared" si="59"/>
        <v>-0.11297519816034873</v>
      </c>
      <c r="S280" s="53">
        <f t="shared" si="60"/>
        <v>100</v>
      </c>
      <c r="T280" s="34">
        <f t="shared" si="61"/>
        <v>0.11960416436127401</v>
      </c>
      <c r="U280" s="28"/>
      <c r="V280" s="28"/>
      <c r="W280" s="28"/>
      <c r="X280" s="28"/>
      <c r="Y280" s="28"/>
      <c r="Z280" s="28"/>
      <c r="AA280" s="28"/>
      <c r="AB280" s="28"/>
      <c r="AC280" s="28"/>
      <c r="AD280" s="28"/>
      <c r="AE280" s="28"/>
      <c r="AF280" s="28"/>
      <c r="AG280" s="28"/>
      <c r="AH280" s="28"/>
      <c r="AI280" s="28"/>
      <c r="AJ280" s="28"/>
      <c r="AK280" s="28"/>
      <c r="AL280" s="28"/>
      <c r="AM280" s="28"/>
      <c r="AN280" s="33">
        <v>9.6985047859847517E-2</v>
      </c>
      <c r="AO280" s="28">
        <v>1</v>
      </c>
      <c r="AP280" s="28">
        <v>0</v>
      </c>
      <c r="AQ280" s="28">
        <f t="shared" si="65"/>
        <v>406</v>
      </c>
      <c r="AR280" s="28">
        <f t="shared" si="66"/>
        <v>31</v>
      </c>
      <c r="AS280" s="28">
        <f t="shared" si="62"/>
        <v>0.6707218167072182</v>
      </c>
      <c r="AT280" s="28">
        <f t="shared" si="63"/>
        <v>0.86919831223628696</v>
      </c>
      <c r="AU280" s="34">
        <f t="shared" si="64"/>
        <v>1.4098918284449725E-3</v>
      </c>
      <c r="AV280" s="28"/>
      <c r="AW280" s="28"/>
    </row>
    <row r="281" spans="1:49" x14ac:dyDescent="0.25">
      <c r="A281" s="80">
        <v>50</v>
      </c>
      <c r="B281" s="251">
        <v>1</v>
      </c>
      <c r="C281" s="80">
        <v>5</v>
      </c>
      <c r="D281" s="80">
        <v>2</v>
      </c>
      <c r="E281" s="251">
        <v>0</v>
      </c>
      <c r="F281" s="28"/>
      <c r="G281" s="33">
        <v>35</v>
      </c>
      <c r="H281" s="28">
        <v>2</v>
      </c>
      <c r="I281" s="28">
        <v>3</v>
      </c>
      <c r="J281" s="28">
        <v>2</v>
      </c>
      <c r="K281" s="52">
        <v>0</v>
      </c>
      <c r="L281" s="28">
        <v>3</v>
      </c>
      <c r="M281" s="53">
        <f t="shared" si="54"/>
        <v>3</v>
      </c>
      <c r="N281" s="28">
        <f t="shared" si="55"/>
        <v>0</v>
      </c>
      <c r="O281" s="28">
        <f t="shared" si="56"/>
        <v>0.1185560007740801</v>
      </c>
      <c r="P281" s="52">
        <f t="shared" si="57"/>
        <v>0.35566800232224027</v>
      </c>
      <c r="Q281" s="53">
        <f t="shared" si="58"/>
        <v>2.6443319976777597</v>
      </c>
      <c r="R281" s="52">
        <f t="shared" si="59"/>
        <v>-0.37858142435262782</v>
      </c>
      <c r="S281" s="53">
        <f t="shared" si="60"/>
        <v>100</v>
      </c>
      <c r="T281" s="34">
        <f t="shared" si="61"/>
        <v>0.40350606803675138</v>
      </c>
      <c r="U281" s="28"/>
      <c r="V281" s="28"/>
      <c r="W281" s="28"/>
      <c r="X281" s="28"/>
      <c r="Y281" s="28"/>
      <c r="Z281" s="28"/>
      <c r="AA281" s="28"/>
      <c r="AB281" s="28"/>
      <c r="AC281" s="28"/>
      <c r="AD281" s="28"/>
      <c r="AE281" s="28"/>
      <c r="AF281" s="28"/>
      <c r="AG281" s="28"/>
      <c r="AH281" s="28"/>
      <c r="AI281" s="28"/>
      <c r="AJ281" s="28"/>
      <c r="AK281" s="28"/>
      <c r="AL281" s="28"/>
      <c r="AM281" s="28"/>
      <c r="AN281" s="33">
        <v>9.6997064197826111E-2</v>
      </c>
      <c r="AO281" s="28">
        <v>2</v>
      </c>
      <c r="AP281" s="28">
        <v>0</v>
      </c>
      <c r="AQ281" s="28">
        <f t="shared" si="65"/>
        <v>408</v>
      </c>
      <c r="AR281" s="28">
        <f t="shared" si="66"/>
        <v>31</v>
      </c>
      <c r="AS281" s="28">
        <f t="shared" si="62"/>
        <v>0.66909975669099753</v>
      </c>
      <c r="AT281" s="28">
        <f t="shared" si="63"/>
        <v>0.86919831223628696</v>
      </c>
      <c r="AU281" s="34">
        <f t="shared" si="64"/>
        <v>7.0494591422248624E-4</v>
      </c>
      <c r="AV281" s="28"/>
      <c r="AW281" s="28"/>
    </row>
    <row r="282" spans="1:49" x14ac:dyDescent="0.25">
      <c r="A282" s="80">
        <v>53</v>
      </c>
      <c r="B282" s="251">
        <v>2</v>
      </c>
      <c r="C282" s="80">
        <v>4</v>
      </c>
      <c r="D282" s="80">
        <v>2</v>
      </c>
      <c r="E282" s="251">
        <v>0</v>
      </c>
      <c r="F282" s="28"/>
      <c r="G282" s="33">
        <v>35</v>
      </c>
      <c r="H282" s="28">
        <v>2</v>
      </c>
      <c r="I282" s="28">
        <v>3</v>
      </c>
      <c r="J282" s="28">
        <v>3</v>
      </c>
      <c r="K282" s="52">
        <v>1</v>
      </c>
      <c r="L282" s="28">
        <v>5</v>
      </c>
      <c r="M282" s="53">
        <f t="shared" si="54"/>
        <v>6</v>
      </c>
      <c r="N282" s="28">
        <f t="shared" si="55"/>
        <v>0.16666666666666666</v>
      </c>
      <c r="O282" s="28">
        <f t="shared" si="56"/>
        <v>9.4985631497123024E-2</v>
      </c>
      <c r="P282" s="52">
        <f t="shared" si="57"/>
        <v>0.56991378898273815</v>
      </c>
      <c r="Q282" s="53">
        <f t="shared" si="58"/>
        <v>5.4300862110172616</v>
      </c>
      <c r="R282" s="52">
        <f t="shared" si="59"/>
        <v>-2.853051939266777</v>
      </c>
      <c r="S282" s="53">
        <f t="shared" si="60"/>
        <v>83.333333333333343</v>
      </c>
      <c r="T282" s="34">
        <f t="shared" si="61"/>
        <v>0.35862982030269858</v>
      </c>
      <c r="U282" s="28"/>
      <c r="V282" s="28"/>
      <c r="W282" s="28"/>
      <c r="X282" s="28"/>
      <c r="Y282" s="28"/>
      <c r="Z282" s="28"/>
      <c r="AA282" s="28"/>
      <c r="AB282" s="28"/>
      <c r="AC282" s="28"/>
      <c r="AD282" s="28"/>
      <c r="AE282" s="28"/>
      <c r="AF282" s="28"/>
      <c r="AG282" s="28"/>
      <c r="AH282" s="28"/>
      <c r="AI282" s="28"/>
      <c r="AJ282" s="28"/>
      <c r="AK282" s="28"/>
      <c r="AL282" s="28"/>
      <c r="AM282" s="28"/>
      <c r="AN282" s="33">
        <v>9.7164955095213904E-2</v>
      </c>
      <c r="AO282" s="28">
        <v>1</v>
      </c>
      <c r="AP282" s="28">
        <v>0</v>
      </c>
      <c r="AQ282" s="28">
        <f t="shared" si="65"/>
        <v>409</v>
      </c>
      <c r="AR282" s="28">
        <f t="shared" si="66"/>
        <v>31</v>
      </c>
      <c r="AS282" s="28">
        <f t="shared" si="62"/>
        <v>0.66828872668288719</v>
      </c>
      <c r="AT282" s="28">
        <f t="shared" si="63"/>
        <v>0.86919831223628696</v>
      </c>
      <c r="AU282" s="34">
        <f t="shared" si="64"/>
        <v>1.4098918284447795E-3</v>
      </c>
      <c r="AV282" s="28"/>
      <c r="AW282" s="28"/>
    </row>
    <row r="283" spans="1:49" x14ac:dyDescent="0.25">
      <c r="A283" s="80">
        <v>42</v>
      </c>
      <c r="B283" s="251">
        <v>2</v>
      </c>
      <c r="C283" s="80">
        <v>2</v>
      </c>
      <c r="D283" s="80">
        <v>3</v>
      </c>
      <c r="E283" s="251">
        <v>0</v>
      </c>
      <c r="F283" s="28"/>
      <c r="G283" s="33">
        <v>35</v>
      </c>
      <c r="H283" s="28">
        <v>3</v>
      </c>
      <c r="I283" s="28">
        <v>1</v>
      </c>
      <c r="J283" s="28">
        <v>1</v>
      </c>
      <c r="K283" s="52">
        <v>0</v>
      </c>
      <c r="L283" s="28">
        <v>1</v>
      </c>
      <c r="M283" s="53">
        <f t="shared" si="54"/>
        <v>1</v>
      </c>
      <c r="N283" s="28">
        <f t="shared" si="55"/>
        <v>0</v>
      </c>
      <c r="O283" s="28">
        <f t="shared" si="56"/>
        <v>0.39593461263274743</v>
      </c>
      <c r="P283" s="52">
        <f t="shared" si="57"/>
        <v>0.39593461263274743</v>
      </c>
      <c r="Q283" s="53">
        <f t="shared" si="58"/>
        <v>0.60406538736725257</v>
      </c>
      <c r="R283" s="52">
        <f t="shared" si="59"/>
        <v>-0.50407282967616263</v>
      </c>
      <c r="S283" s="53">
        <f t="shared" si="60"/>
        <v>0</v>
      </c>
      <c r="T283" s="34">
        <f t="shared" si="61"/>
        <v>0.65544992464869001</v>
      </c>
      <c r="U283" s="28"/>
      <c r="V283" s="28"/>
      <c r="W283" s="28"/>
      <c r="X283" s="28"/>
      <c r="Y283" s="28"/>
      <c r="Z283" s="28"/>
      <c r="AA283" s="28"/>
      <c r="AB283" s="28"/>
      <c r="AC283" s="28"/>
      <c r="AD283" s="28"/>
      <c r="AE283" s="28"/>
      <c r="AF283" s="28"/>
      <c r="AG283" s="28"/>
      <c r="AH283" s="28"/>
      <c r="AI283" s="28"/>
      <c r="AJ283" s="28"/>
      <c r="AK283" s="28"/>
      <c r="AL283" s="28"/>
      <c r="AM283" s="28"/>
      <c r="AN283" s="33">
        <v>9.7362756691244542E-2</v>
      </c>
      <c r="AO283" s="28">
        <v>2</v>
      </c>
      <c r="AP283" s="28">
        <v>0</v>
      </c>
      <c r="AQ283" s="28">
        <f t="shared" si="65"/>
        <v>411</v>
      </c>
      <c r="AR283" s="28">
        <f t="shared" si="66"/>
        <v>31</v>
      </c>
      <c r="AS283" s="28">
        <f t="shared" si="62"/>
        <v>0.66666666666666674</v>
      </c>
      <c r="AT283" s="28">
        <f t="shared" si="63"/>
        <v>0.86919831223628696</v>
      </c>
      <c r="AU283" s="34">
        <f t="shared" si="64"/>
        <v>7.0494591422248624E-4</v>
      </c>
      <c r="AV283" s="28"/>
      <c r="AW283" s="28"/>
    </row>
    <row r="284" spans="1:49" x14ac:dyDescent="0.25">
      <c r="A284" s="80">
        <v>29</v>
      </c>
      <c r="B284" s="251">
        <v>3</v>
      </c>
      <c r="C284" s="80">
        <v>2</v>
      </c>
      <c r="D284" s="80">
        <v>2</v>
      </c>
      <c r="E284" s="251">
        <v>0</v>
      </c>
      <c r="F284" s="28"/>
      <c r="G284" s="33">
        <v>35</v>
      </c>
      <c r="H284" s="28">
        <v>3</v>
      </c>
      <c r="I284" s="28">
        <v>1</v>
      </c>
      <c r="J284" s="28">
        <v>2</v>
      </c>
      <c r="K284" s="52">
        <v>0</v>
      </c>
      <c r="L284" s="28">
        <v>1</v>
      </c>
      <c r="M284" s="53">
        <f t="shared" si="54"/>
        <v>1</v>
      </c>
      <c r="N284" s="28">
        <f t="shared" si="55"/>
        <v>0</v>
      </c>
      <c r="O284" s="28">
        <f t="shared" si="56"/>
        <v>0.33838880550868977</v>
      </c>
      <c r="P284" s="52">
        <f t="shared" si="57"/>
        <v>0.33838880550868977</v>
      </c>
      <c r="Q284" s="53">
        <f t="shared" si="58"/>
        <v>0.66161119449131023</v>
      </c>
      <c r="R284" s="52">
        <f t="shared" si="59"/>
        <v>-0.41307721508431805</v>
      </c>
      <c r="S284" s="53">
        <f t="shared" si="60"/>
        <v>0</v>
      </c>
      <c r="T284" s="34">
        <f t="shared" si="61"/>
        <v>0.51146172907316823</v>
      </c>
      <c r="U284" s="28"/>
      <c r="V284" s="28"/>
      <c r="W284" s="28"/>
      <c r="X284" s="28"/>
      <c r="Y284" s="28"/>
      <c r="Z284" s="28"/>
      <c r="AA284" s="28"/>
      <c r="AB284" s="28"/>
      <c r="AC284" s="28"/>
      <c r="AD284" s="28"/>
      <c r="AE284" s="28"/>
      <c r="AF284" s="28"/>
      <c r="AG284" s="28"/>
      <c r="AH284" s="28"/>
      <c r="AI284" s="28"/>
      <c r="AJ284" s="28"/>
      <c r="AK284" s="28"/>
      <c r="AL284" s="28"/>
      <c r="AM284" s="28"/>
      <c r="AN284" s="33">
        <v>9.7531212194962538E-2</v>
      </c>
      <c r="AO284" s="28">
        <v>1</v>
      </c>
      <c r="AP284" s="28">
        <v>0</v>
      </c>
      <c r="AQ284" s="28">
        <f t="shared" si="65"/>
        <v>412</v>
      </c>
      <c r="AR284" s="28">
        <f t="shared" si="66"/>
        <v>31</v>
      </c>
      <c r="AS284" s="28">
        <f t="shared" si="62"/>
        <v>0.6658556366585564</v>
      </c>
      <c r="AT284" s="28">
        <f t="shared" si="63"/>
        <v>0.86919831223628696</v>
      </c>
      <c r="AU284" s="34">
        <f t="shared" si="64"/>
        <v>7.0494591422248624E-4</v>
      </c>
      <c r="AV284" s="28"/>
      <c r="AW284" s="28"/>
    </row>
    <row r="285" spans="1:49" x14ac:dyDescent="0.25">
      <c r="A285" s="80">
        <v>55</v>
      </c>
      <c r="B285" s="251">
        <v>2</v>
      </c>
      <c r="C285" s="80">
        <v>2</v>
      </c>
      <c r="D285" s="80">
        <v>3</v>
      </c>
      <c r="E285" s="251">
        <v>0</v>
      </c>
      <c r="F285" s="28"/>
      <c r="G285" s="33">
        <v>35</v>
      </c>
      <c r="H285" s="28">
        <v>3</v>
      </c>
      <c r="I285" s="28">
        <v>1</v>
      </c>
      <c r="J285" s="28">
        <v>3</v>
      </c>
      <c r="K285" s="52">
        <v>0</v>
      </c>
      <c r="L285" s="28">
        <v>4</v>
      </c>
      <c r="M285" s="53">
        <f t="shared" si="54"/>
        <v>4</v>
      </c>
      <c r="N285" s="28">
        <f t="shared" si="55"/>
        <v>0</v>
      </c>
      <c r="O285" s="28">
        <f t="shared" si="56"/>
        <v>0.28525717244214682</v>
      </c>
      <c r="P285" s="52">
        <f t="shared" si="57"/>
        <v>1.1410286897685873</v>
      </c>
      <c r="Q285" s="53">
        <f t="shared" si="58"/>
        <v>2.8589713102314125</v>
      </c>
      <c r="R285" s="52">
        <f t="shared" si="59"/>
        <v>-1.3433299309055551</v>
      </c>
      <c r="S285" s="53">
        <f t="shared" si="60"/>
        <v>0</v>
      </c>
      <c r="T285" s="34">
        <f t="shared" si="61"/>
        <v>1.5964185239427668</v>
      </c>
      <c r="U285" s="28"/>
      <c r="V285" s="28"/>
      <c r="W285" s="28"/>
      <c r="X285" s="28"/>
      <c r="Y285" s="28"/>
      <c r="Z285" s="28"/>
      <c r="AA285" s="28"/>
      <c r="AB285" s="28"/>
      <c r="AC285" s="28"/>
      <c r="AD285" s="28"/>
      <c r="AE285" s="28"/>
      <c r="AF285" s="28"/>
      <c r="AG285" s="28"/>
      <c r="AH285" s="28"/>
      <c r="AI285" s="28"/>
      <c r="AJ285" s="28"/>
      <c r="AK285" s="28"/>
      <c r="AL285" s="28"/>
      <c r="AM285" s="28"/>
      <c r="AN285" s="33">
        <v>9.8080118152670231E-2</v>
      </c>
      <c r="AO285" s="28">
        <v>1</v>
      </c>
      <c r="AP285" s="28">
        <v>0</v>
      </c>
      <c r="AQ285" s="28">
        <f t="shared" si="65"/>
        <v>413</v>
      </c>
      <c r="AR285" s="28">
        <f t="shared" si="66"/>
        <v>31</v>
      </c>
      <c r="AS285" s="28">
        <f t="shared" si="62"/>
        <v>0.66504460665044607</v>
      </c>
      <c r="AT285" s="28">
        <f t="shared" si="63"/>
        <v>0.86919831223628696</v>
      </c>
      <c r="AU285" s="34">
        <f t="shared" si="64"/>
        <v>7.0494591422248624E-4</v>
      </c>
      <c r="AV285" s="28"/>
      <c r="AW285" s="28"/>
    </row>
    <row r="286" spans="1:49" x14ac:dyDescent="0.25">
      <c r="A286" s="80">
        <v>26</v>
      </c>
      <c r="B286" s="251">
        <v>2</v>
      </c>
      <c r="C286" s="80">
        <v>2</v>
      </c>
      <c r="D286" s="80">
        <v>3</v>
      </c>
      <c r="E286" s="251">
        <v>0</v>
      </c>
      <c r="F286" s="28"/>
      <c r="G286" s="33">
        <v>35</v>
      </c>
      <c r="H286" s="28">
        <v>3</v>
      </c>
      <c r="I286" s="28">
        <v>1</v>
      </c>
      <c r="J286" s="28">
        <v>4</v>
      </c>
      <c r="K286" s="52">
        <v>0</v>
      </c>
      <c r="L286" s="28">
        <v>1</v>
      </c>
      <c r="M286" s="53">
        <f t="shared" si="54"/>
        <v>1</v>
      </c>
      <c r="N286" s="28">
        <f t="shared" si="55"/>
        <v>0</v>
      </c>
      <c r="O286" s="28">
        <f t="shared" si="56"/>
        <v>0.23747357500148134</v>
      </c>
      <c r="P286" s="52">
        <f t="shared" si="57"/>
        <v>0.23747357500148134</v>
      </c>
      <c r="Q286" s="53">
        <f t="shared" si="58"/>
        <v>0.76252642499851864</v>
      </c>
      <c r="R286" s="52">
        <f t="shared" si="59"/>
        <v>-0.27111811536530434</v>
      </c>
      <c r="S286" s="53">
        <f t="shared" si="60"/>
        <v>0</v>
      </c>
      <c r="T286" s="34">
        <f t="shared" si="61"/>
        <v>0.31142996126585737</v>
      </c>
      <c r="U286" s="28"/>
      <c r="V286" s="28"/>
      <c r="W286" s="28"/>
      <c r="X286" s="28"/>
      <c r="Y286" s="28"/>
      <c r="Z286" s="28"/>
      <c r="AA286" s="28"/>
      <c r="AB286" s="28"/>
      <c r="AC286" s="28"/>
      <c r="AD286" s="28"/>
      <c r="AE286" s="28"/>
      <c r="AF286" s="28"/>
      <c r="AG286" s="28"/>
      <c r="AH286" s="28"/>
      <c r="AI286" s="28"/>
      <c r="AJ286" s="28"/>
      <c r="AK286" s="28"/>
      <c r="AL286" s="28"/>
      <c r="AM286" s="28"/>
      <c r="AN286" s="33">
        <v>9.8522672507709491E-2</v>
      </c>
      <c r="AO286" s="28">
        <v>1</v>
      </c>
      <c r="AP286" s="28">
        <v>0</v>
      </c>
      <c r="AQ286" s="28">
        <f t="shared" si="65"/>
        <v>414</v>
      </c>
      <c r="AR286" s="28">
        <f t="shared" si="66"/>
        <v>31</v>
      </c>
      <c r="AS286" s="28">
        <f t="shared" si="62"/>
        <v>0.66423357664233573</v>
      </c>
      <c r="AT286" s="28">
        <f t="shared" si="63"/>
        <v>0.86919831223628696</v>
      </c>
      <c r="AU286" s="34">
        <f t="shared" si="64"/>
        <v>1.409891828444876E-3</v>
      </c>
      <c r="AV286" s="28"/>
      <c r="AW286" s="28"/>
    </row>
    <row r="287" spans="1:49" x14ac:dyDescent="0.25">
      <c r="A287" s="80">
        <v>37</v>
      </c>
      <c r="B287" s="251">
        <v>3</v>
      </c>
      <c r="C287" s="80">
        <v>1</v>
      </c>
      <c r="D287" s="80">
        <v>3</v>
      </c>
      <c r="E287" s="251">
        <v>0</v>
      </c>
      <c r="F287" s="28"/>
      <c r="G287" s="33">
        <v>35</v>
      </c>
      <c r="H287" s="28">
        <v>3</v>
      </c>
      <c r="I287" s="28">
        <v>2</v>
      </c>
      <c r="J287" s="28">
        <v>3</v>
      </c>
      <c r="K287" s="52">
        <v>1</v>
      </c>
      <c r="L287" s="28">
        <v>9</v>
      </c>
      <c r="M287" s="53">
        <f t="shared" si="54"/>
        <v>10</v>
      </c>
      <c r="N287" s="28">
        <f t="shared" si="55"/>
        <v>0.1</v>
      </c>
      <c r="O287" s="28">
        <f t="shared" si="56"/>
        <v>0.2146301602752971</v>
      </c>
      <c r="P287" s="52">
        <f t="shared" si="57"/>
        <v>2.1463016027529709</v>
      </c>
      <c r="Q287" s="53">
        <f t="shared" si="58"/>
        <v>7.8536983972470296</v>
      </c>
      <c r="R287" s="52">
        <f t="shared" si="59"/>
        <v>-3.7132437655058883</v>
      </c>
      <c r="S287" s="53">
        <f t="shared" si="60"/>
        <v>10</v>
      </c>
      <c r="T287" s="34">
        <f t="shared" si="61"/>
        <v>0.77952999397359946</v>
      </c>
      <c r="U287" s="28"/>
      <c r="V287" s="28"/>
      <c r="W287" s="28"/>
      <c r="X287" s="28"/>
      <c r="Y287" s="28"/>
      <c r="Z287" s="28"/>
      <c r="AA287" s="28"/>
      <c r="AB287" s="28"/>
      <c r="AC287" s="28"/>
      <c r="AD287" s="28"/>
      <c r="AE287" s="28"/>
      <c r="AF287" s="28"/>
      <c r="AG287" s="28"/>
      <c r="AH287" s="28"/>
      <c r="AI287" s="28"/>
      <c r="AJ287" s="28"/>
      <c r="AK287" s="28"/>
      <c r="AL287" s="28"/>
      <c r="AM287" s="28"/>
      <c r="AN287" s="33">
        <v>9.8692915451704985E-2</v>
      </c>
      <c r="AO287" s="28">
        <v>2</v>
      </c>
      <c r="AP287" s="28">
        <v>0</v>
      </c>
      <c r="AQ287" s="28">
        <f t="shared" si="65"/>
        <v>416</v>
      </c>
      <c r="AR287" s="28">
        <f t="shared" si="66"/>
        <v>31</v>
      </c>
      <c r="AS287" s="28">
        <f t="shared" si="62"/>
        <v>0.66261151662611517</v>
      </c>
      <c r="AT287" s="28">
        <f t="shared" si="63"/>
        <v>0.86919831223628696</v>
      </c>
      <c r="AU287" s="34">
        <f t="shared" si="64"/>
        <v>7.0494591422238975E-4</v>
      </c>
      <c r="AV287" s="28"/>
      <c r="AW287" s="28"/>
    </row>
    <row r="288" spans="1:49" x14ac:dyDescent="0.25">
      <c r="A288" s="80">
        <v>44</v>
      </c>
      <c r="B288" s="251">
        <v>1</v>
      </c>
      <c r="C288" s="80">
        <v>1</v>
      </c>
      <c r="D288" s="80">
        <v>1</v>
      </c>
      <c r="E288" s="251">
        <v>1</v>
      </c>
      <c r="F288" s="28"/>
      <c r="G288" s="33">
        <v>35</v>
      </c>
      <c r="H288" s="28">
        <v>3</v>
      </c>
      <c r="I288" s="28">
        <v>2</v>
      </c>
      <c r="J288" s="28">
        <v>4</v>
      </c>
      <c r="K288" s="52">
        <v>1</v>
      </c>
      <c r="L288" s="28">
        <v>0</v>
      </c>
      <c r="M288" s="53">
        <f t="shared" si="54"/>
        <v>1</v>
      </c>
      <c r="N288" s="28">
        <f t="shared" si="55"/>
        <v>1</v>
      </c>
      <c r="O288" s="28">
        <f t="shared" si="56"/>
        <v>0.17576793855432521</v>
      </c>
      <c r="P288" s="52">
        <f t="shared" si="57"/>
        <v>0.17576793855432521</v>
      </c>
      <c r="Q288" s="53">
        <f t="shared" si="58"/>
        <v>0.82423206144567485</v>
      </c>
      <c r="R288" s="52">
        <f t="shared" si="59"/>
        <v>-1.7385906849120965</v>
      </c>
      <c r="S288" s="53">
        <f t="shared" si="60"/>
        <v>0</v>
      </c>
      <c r="T288" s="34">
        <f t="shared" si="61"/>
        <v>4.6893197259119397</v>
      </c>
      <c r="U288" s="28"/>
      <c r="V288" s="28"/>
      <c r="W288" s="28"/>
      <c r="X288" s="28"/>
      <c r="Y288" s="28"/>
      <c r="Z288" s="28"/>
      <c r="AA288" s="28"/>
      <c r="AB288" s="28"/>
      <c r="AC288" s="28"/>
      <c r="AD288" s="28"/>
      <c r="AE288" s="28"/>
      <c r="AF288" s="28"/>
      <c r="AG288" s="28"/>
      <c r="AH288" s="28"/>
      <c r="AI288" s="28"/>
      <c r="AJ288" s="28"/>
      <c r="AK288" s="28"/>
      <c r="AL288" s="28"/>
      <c r="AM288" s="28"/>
      <c r="AN288" s="33">
        <v>9.886342030681583E-2</v>
      </c>
      <c r="AO288" s="28">
        <v>1</v>
      </c>
      <c r="AP288" s="28">
        <v>0</v>
      </c>
      <c r="AQ288" s="28">
        <f t="shared" si="65"/>
        <v>417</v>
      </c>
      <c r="AR288" s="28">
        <f t="shared" si="66"/>
        <v>31</v>
      </c>
      <c r="AS288" s="28">
        <f t="shared" si="62"/>
        <v>0.66180048661800495</v>
      </c>
      <c r="AT288" s="28">
        <f t="shared" si="63"/>
        <v>0.86919831223628696</v>
      </c>
      <c r="AU288" s="34">
        <f t="shared" si="64"/>
        <v>7.0494591422248624E-4</v>
      </c>
      <c r="AV288" s="28"/>
      <c r="AW288" s="28"/>
    </row>
    <row r="289" spans="1:49" x14ac:dyDescent="0.25">
      <c r="A289" s="80">
        <v>38</v>
      </c>
      <c r="B289" s="251">
        <v>1</v>
      </c>
      <c r="C289" s="80">
        <v>2</v>
      </c>
      <c r="D289" s="80">
        <v>3</v>
      </c>
      <c r="E289" s="251">
        <v>0</v>
      </c>
      <c r="F289" s="28"/>
      <c r="G289" s="33">
        <v>35</v>
      </c>
      <c r="H289" s="28">
        <v>3</v>
      </c>
      <c r="I289" s="28">
        <v>3</v>
      </c>
      <c r="J289" s="28">
        <v>1</v>
      </c>
      <c r="K289" s="52">
        <v>0</v>
      </c>
      <c r="L289" s="28">
        <v>1</v>
      </c>
      <c r="M289" s="53">
        <f t="shared" si="54"/>
        <v>1</v>
      </c>
      <c r="N289" s="28">
        <f t="shared" si="55"/>
        <v>0</v>
      </c>
      <c r="O289" s="28">
        <f t="shared" si="56"/>
        <v>0.23507974300566564</v>
      </c>
      <c r="P289" s="52">
        <f t="shared" si="57"/>
        <v>0.23507974300566564</v>
      </c>
      <c r="Q289" s="53">
        <f t="shared" si="58"/>
        <v>0.7649202569943343</v>
      </c>
      <c r="R289" s="52">
        <f t="shared" si="59"/>
        <v>-0.26798368981197901</v>
      </c>
      <c r="S289" s="53">
        <f t="shared" si="60"/>
        <v>0</v>
      </c>
      <c r="T289" s="34">
        <f t="shared" si="61"/>
        <v>0.30732581711116441</v>
      </c>
      <c r="U289" s="28"/>
      <c r="V289" s="28"/>
      <c r="W289" s="28"/>
      <c r="X289" s="28"/>
      <c r="Y289" s="28"/>
      <c r="Z289" s="28"/>
      <c r="AA289" s="28"/>
      <c r="AB289" s="28"/>
      <c r="AC289" s="28"/>
      <c r="AD289" s="28"/>
      <c r="AE289" s="28"/>
      <c r="AF289" s="28"/>
      <c r="AG289" s="28"/>
      <c r="AH289" s="28"/>
      <c r="AI289" s="28"/>
      <c r="AJ289" s="28"/>
      <c r="AK289" s="28"/>
      <c r="AL289" s="28"/>
      <c r="AM289" s="28"/>
      <c r="AN289" s="33">
        <v>9.9064300129395808E-2</v>
      </c>
      <c r="AO289" s="28">
        <v>1</v>
      </c>
      <c r="AP289" s="28">
        <v>0</v>
      </c>
      <c r="AQ289" s="28">
        <f t="shared" si="65"/>
        <v>418</v>
      </c>
      <c r="AR289" s="28">
        <f t="shared" si="66"/>
        <v>31</v>
      </c>
      <c r="AS289" s="28">
        <f t="shared" si="62"/>
        <v>0.66098945660989461</v>
      </c>
      <c r="AT289" s="28">
        <f t="shared" si="63"/>
        <v>0.86919831223628696</v>
      </c>
      <c r="AU289" s="34">
        <f t="shared" si="64"/>
        <v>0</v>
      </c>
      <c r="AV289" s="28"/>
      <c r="AW289" s="28"/>
    </row>
    <row r="290" spans="1:49" x14ac:dyDescent="0.25">
      <c r="A290" s="80">
        <v>26</v>
      </c>
      <c r="B290" s="251">
        <v>1</v>
      </c>
      <c r="C290" s="80">
        <v>1</v>
      </c>
      <c r="D290" s="80">
        <v>3</v>
      </c>
      <c r="E290" s="251">
        <v>1</v>
      </c>
      <c r="F290" s="28"/>
      <c r="G290" s="33">
        <v>35</v>
      </c>
      <c r="H290" s="28">
        <v>3</v>
      </c>
      <c r="I290" s="28">
        <v>3</v>
      </c>
      <c r="J290" s="28">
        <v>3</v>
      </c>
      <c r="K290" s="52">
        <v>1</v>
      </c>
      <c r="L290" s="28">
        <v>3</v>
      </c>
      <c r="M290" s="53">
        <f t="shared" si="54"/>
        <v>4</v>
      </c>
      <c r="N290" s="28">
        <f t="shared" si="55"/>
        <v>0.25</v>
      </c>
      <c r="O290" s="28">
        <f t="shared" si="56"/>
        <v>0.1576331523209612</v>
      </c>
      <c r="P290" s="52">
        <f t="shared" si="57"/>
        <v>0.6305326092838448</v>
      </c>
      <c r="Q290" s="53">
        <f t="shared" si="58"/>
        <v>3.3694673907161552</v>
      </c>
      <c r="R290" s="52">
        <f t="shared" si="59"/>
        <v>-2.3621037869453012</v>
      </c>
      <c r="S290" s="53">
        <f t="shared" si="60"/>
        <v>75</v>
      </c>
      <c r="T290" s="34">
        <f t="shared" si="61"/>
        <v>0.25700608658474022</v>
      </c>
      <c r="U290" s="28"/>
      <c r="V290" s="28"/>
      <c r="W290" s="28"/>
      <c r="X290" s="28"/>
      <c r="Y290" s="28"/>
      <c r="Z290" s="28"/>
      <c r="AA290" s="28"/>
      <c r="AB290" s="28"/>
      <c r="AC290" s="28"/>
      <c r="AD290" s="28"/>
      <c r="AE290" s="28"/>
      <c r="AF290" s="28"/>
      <c r="AG290" s="28"/>
      <c r="AH290" s="28"/>
      <c r="AI290" s="28"/>
      <c r="AJ290" s="28"/>
      <c r="AK290" s="28"/>
      <c r="AL290" s="28"/>
      <c r="AM290" s="28"/>
      <c r="AN290" s="33">
        <v>9.9235375956973584E-2</v>
      </c>
      <c r="AO290" s="28">
        <v>0</v>
      </c>
      <c r="AP290" s="28">
        <v>1</v>
      </c>
      <c r="AQ290" s="28">
        <f t="shared" si="65"/>
        <v>418</v>
      </c>
      <c r="AR290" s="28">
        <f t="shared" si="66"/>
        <v>32</v>
      </c>
      <c r="AS290" s="28">
        <f t="shared" si="62"/>
        <v>0.66098945660989461</v>
      </c>
      <c r="AT290" s="28">
        <f t="shared" si="63"/>
        <v>0.86497890295358648</v>
      </c>
      <c r="AU290" s="34">
        <f t="shared" si="64"/>
        <v>7.0152384667771688E-4</v>
      </c>
      <c r="AV290" s="28"/>
      <c r="AW290" s="28"/>
    </row>
    <row r="291" spans="1:49" x14ac:dyDescent="0.25">
      <c r="A291" s="80">
        <v>28</v>
      </c>
      <c r="B291" s="251">
        <v>3</v>
      </c>
      <c r="C291" s="80">
        <v>1</v>
      </c>
      <c r="D291" s="80">
        <v>3</v>
      </c>
      <c r="E291" s="251">
        <v>0</v>
      </c>
      <c r="F291" s="28"/>
      <c r="G291" s="33">
        <v>35</v>
      </c>
      <c r="H291" s="28">
        <v>3</v>
      </c>
      <c r="I291" s="28">
        <v>3</v>
      </c>
      <c r="J291" s="28">
        <v>4</v>
      </c>
      <c r="K291" s="52">
        <v>0</v>
      </c>
      <c r="L291" s="28">
        <v>2</v>
      </c>
      <c r="M291" s="53">
        <f t="shared" si="54"/>
        <v>2</v>
      </c>
      <c r="N291" s="28">
        <f t="shared" si="55"/>
        <v>0</v>
      </c>
      <c r="O291" s="28">
        <f t="shared" si="56"/>
        <v>0.12741681848828615</v>
      </c>
      <c r="P291" s="52">
        <f t="shared" si="57"/>
        <v>0.2548336369765723</v>
      </c>
      <c r="Q291" s="53">
        <f t="shared" si="58"/>
        <v>1.7451663630234278</v>
      </c>
      <c r="R291" s="52">
        <f t="shared" si="59"/>
        <v>-0.27259458494731831</v>
      </c>
      <c r="S291" s="53">
        <f t="shared" si="60"/>
        <v>100</v>
      </c>
      <c r="T291" s="34">
        <f t="shared" si="61"/>
        <v>0.29204509366669623</v>
      </c>
      <c r="U291" s="28"/>
      <c r="V291" s="28"/>
      <c r="W291" s="28"/>
      <c r="X291" s="28"/>
      <c r="Y291" s="28"/>
      <c r="Z291" s="28"/>
      <c r="AA291" s="28"/>
      <c r="AB291" s="28"/>
      <c r="AC291" s="28"/>
      <c r="AD291" s="28"/>
      <c r="AE291" s="28"/>
      <c r="AF291" s="28"/>
      <c r="AG291" s="28"/>
      <c r="AH291" s="28"/>
      <c r="AI291" s="28"/>
      <c r="AJ291" s="28"/>
      <c r="AK291" s="28"/>
      <c r="AL291" s="28"/>
      <c r="AM291" s="28"/>
      <c r="AN291" s="33">
        <v>9.9247640464558556E-2</v>
      </c>
      <c r="AO291" s="28">
        <v>1</v>
      </c>
      <c r="AP291" s="28">
        <v>0</v>
      </c>
      <c r="AQ291" s="28">
        <f t="shared" si="65"/>
        <v>419</v>
      </c>
      <c r="AR291" s="28">
        <f t="shared" si="66"/>
        <v>32</v>
      </c>
      <c r="AS291" s="28">
        <f t="shared" si="62"/>
        <v>0.66017842660178427</v>
      </c>
      <c r="AT291" s="28">
        <f t="shared" si="63"/>
        <v>0.86497890295358648</v>
      </c>
      <c r="AU291" s="34">
        <f t="shared" si="64"/>
        <v>7.0152384667771688E-4</v>
      </c>
      <c r="AV291" s="28"/>
      <c r="AW291" s="28"/>
    </row>
    <row r="292" spans="1:49" x14ac:dyDescent="0.25">
      <c r="A292" s="80">
        <v>49</v>
      </c>
      <c r="B292" s="251">
        <v>3</v>
      </c>
      <c r="C292" s="80">
        <v>5</v>
      </c>
      <c r="D292" s="80">
        <v>3</v>
      </c>
      <c r="E292" s="251">
        <v>0</v>
      </c>
      <c r="F292" s="28"/>
      <c r="G292" s="33">
        <v>36</v>
      </c>
      <c r="H292" s="28">
        <v>1</v>
      </c>
      <c r="I292" s="28">
        <v>1</v>
      </c>
      <c r="J292" s="28">
        <v>3</v>
      </c>
      <c r="K292" s="52">
        <v>0</v>
      </c>
      <c r="L292" s="28">
        <v>2</v>
      </c>
      <c r="M292" s="53">
        <f t="shared" si="54"/>
        <v>2</v>
      </c>
      <c r="N292" s="28">
        <f t="shared" si="55"/>
        <v>0</v>
      </c>
      <c r="O292" s="28">
        <f t="shared" si="56"/>
        <v>0.10885988691955227</v>
      </c>
      <c r="P292" s="52">
        <f t="shared" si="57"/>
        <v>0.21771977383910454</v>
      </c>
      <c r="Q292" s="53">
        <f t="shared" si="58"/>
        <v>1.7822802261608954</v>
      </c>
      <c r="R292" s="52">
        <f t="shared" si="59"/>
        <v>-0.23050722027304896</v>
      </c>
      <c r="S292" s="53">
        <f t="shared" si="60"/>
        <v>100</v>
      </c>
      <c r="T292" s="34">
        <f t="shared" si="61"/>
        <v>0.24431598425807804</v>
      </c>
      <c r="U292" s="28"/>
      <c r="V292" s="28"/>
      <c r="W292" s="28"/>
      <c r="X292" s="28"/>
      <c r="Y292" s="28"/>
      <c r="Z292" s="28"/>
      <c r="AA292" s="28"/>
      <c r="AB292" s="28"/>
      <c r="AC292" s="28"/>
      <c r="AD292" s="28"/>
      <c r="AE292" s="28"/>
      <c r="AF292" s="28"/>
      <c r="AG292" s="28"/>
      <c r="AH292" s="28"/>
      <c r="AI292" s="28"/>
      <c r="AJ292" s="28"/>
      <c r="AK292" s="28"/>
      <c r="AL292" s="28"/>
      <c r="AM292" s="28"/>
      <c r="AN292" s="33">
        <v>9.9418997967118228E-2</v>
      </c>
      <c r="AO292" s="28">
        <v>1</v>
      </c>
      <c r="AP292" s="28">
        <v>0</v>
      </c>
      <c r="AQ292" s="28">
        <f t="shared" si="65"/>
        <v>420</v>
      </c>
      <c r="AR292" s="28">
        <f t="shared" si="66"/>
        <v>32</v>
      </c>
      <c r="AS292" s="28">
        <f t="shared" si="62"/>
        <v>0.65936739659367394</v>
      </c>
      <c r="AT292" s="28">
        <f t="shared" si="63"/>
        <v>0.86497890295358648</v>
      </c>
      <c r="AU292" s="34">
        <f t="shared" si="64"/>
        <v>7.0152384667771688E-4</v>
      </c>
      <c r="AV292" s="28"/>
      <c r="AW292" s="28"/>
    </row>
    <row r="293" spans="1:49" x14ac:dyDescent="0.25">
      <c r="A293" s="80">
        <v>36</v>
      </c>
      <c r="B293" s="251">
        <v>3</v>
      </c>
      <c r="C293" s="80">
        <v>2</v>
      </c>
      <c r="D293" s="80">
        <v>3</v>
      </c>
      <c r="E293" s="251">
        <v>0</v>
      </c>
      <c r="F293" s="28"/>
      <c r="G293" s="33">
        <v>36</v>
      </c>
      <c r="H293" s="28">
        <v>1</v>
      </c>
      <c r="I293" s="28">
        <v>2</v>
      </c>
      <c r="J293" s="28">
        <v>2</v>
      </c>
      <c r="K293" s="52">
        <v>1</v>
      </c>
      <c r="L293" s="28">
        <v>1</v>
      </c>
      <c r="M293" s="53">
        <f t="shared" si="54"/>
        <v>2</v>
      </c>
      <c r="N293" s="28">
        <f t="shared" si="55"/>
        <v>0.5</v>
      </c>
      <c r="O293" s="28">
        <f t="shared" si="56"/>
        <v>9.6817434487547177E-2</v>
      </c>
      <c r="P293" s="52">
        <f t="shared" si="57"/>
        <v>0.19363486897509435</v>
      </c>
      <c r="Q293" s="53">
        <f t="shared" si="58"/>
        <v>1.8063651310249056</v>
      </c>
      <c r="R293" s="52">
        <f t="shared" si="59"/>
        <v>-2.4367587619275977</v>
      </c>
      <c r="S293" s="53">
        <f t="shared" si="60"/>
        <v>50</v>
      </c>
      <c r="T293" s="34">
        <f t="shared" si="61"/>
        <v>3.7179570435007054</v>
      </c>
      <c r="U293" s="28"/>
      <c r="V293" s="28"/>
      <c r="W293" s="28"/>
      <c r="X293" s="28"/>
      <c r="Y293" s="28"/>
      <c r="Z293" s="28"/>
      <c r="AA293" s="28"/>
      <c r="AB293" s="28"/>
      <c r="AC293" s="28"/>
      <c r="AD293" s="28"/>
      <c r="AE293" s="28"/>
      <c r="AF293" s="28"/>
      <c r="AG293" s="28"/>
      <c r="AH293" s="28"/>
      <c r="AI293" s="28"/>
      <c r="AJ293" s="28"/>
      <c r="AK293" s="28"/>
      <c r="AL293" s="28"/>
      <c r="AM293" s="28"/>
      <c r="AN293" s="33">
        <v>9.9792812399657954E-2</v>
      </c>
      <c r="AO293" s="28">
        <v>1</v>
      </c>
      <c r="AP293" s="28">
        <v>0</v>
      </c>
      <c r="AQ293" s="28">
        <f t="shared" si="65"/>
        <v>421</v>
      </c>
      <c r="AR293" s="28">
        <f t="shared" si="66"/>
        <v>32</v>
      </c>
      <c r="AS293" s="28">
        <f t="shared" si="62"/>
        <v>0.6585563665855636</v>
      </c>
      <c r="AT293" s="28">
        <f t="shared" si="63"/>
        <v>0.86497890295358648</v>
      </c>
      <c r="AU293" s="34">
        <f t="shared" si="64"/>
        <v>7.0152384667762082E-4</v>
      </c>
      <c r="AV293" s="28"/>
      <c r="AW293" s="28"/>
    </row>
    <row r="294" spans="1:49" x14ac:dyDescent="0.25">
      <c r="A294" s="80">
        <v>31</v>
      </c>
      <c r="B294" s="251">
        <v>1</v>
      </c>
      <c r="C294" s="80">
        <v>1</v>
      </c>
      <c r="D294" s="80">
        <v>2</v>
      </c>
      <c r="E294" s="251">
        <v>0</v>
      </c>
      <c r="F294" s="28"/>
      <c r="G294" s="33">
        <v>36</v>
      </c>
      <c r="H294" s="28">
        <v>1</v>
      </c>
      <c r="I294" s="28">
        <v>2</v>
      </c>
      <c r="J294" s="28">
        <v>3</v>
      </c>
      <c r="K294" s="52">
        <v>1</v>
      </c>
      <c r="L294" s="28">
        <v>5</v>
      </c>
      <c r="M294" s="53">
        <f t="shared" si="54"/>
        <v>6</v>
      </c>
      <c r="N294" s="28">
        <f t="shared" si="55"/>
        <v>0.16666666666666666</v>
      </c>
      <c r="O294" s="28">
        <f t="shared" si="56"/>
        <v>7.7190475727980559E-2</v>
      </c>
      <c r="P294" s="52">
        <f t="shared" si="57"/>
        <v>0.46314285436788338</v>
      </c>
      <c r="Q294" s="53">
        <f t="shared" si="58"/>
        <v>5.5368571456321165</v>
      </c>
      <c r="R294" s="52">
        <f t="shared" si="59"/>
        <v>-2.9631413593521421</v>
      </c>
      <c r="S294" s="53">
        <f t="shared" si="60"/>
        <v>83.333333333333343</v>
      </c>
      <c r="T294" s="34">
        <f t="shared" si="61"/>
        <v>0.67435788497829441</v>
      </c>
      <c r="U294" s="28"/>
      <c r="V294" s="28"/>
      <c r="W294" s="28"/>
      <c r="X294" s="28"/>
      <c r="Y294" s="28"/>
      <c r="Z294" s="28"/>
      <c r="AA294" s="28"/>
      <c r="AB294" s="28"/>
      <c r="AC294" s="28"/>
      <c r="AD294" s="28"/>
      <c r="AE294" s="28"/>
      <c r="AF294" s="28"/>
      <c r="AG294" s="28"/>
      <c r="AH294" s="28"/>
      <c r="AI294" s="28"/>
      <c r="AJ294" s="28"/>
      <c r="AK294" s="28"/>
      <c r="AL294" s="28"/>
      <c r="AM294" s="28"/>
      <c r="AN294" s="33">
        <v>9.9965006714837615E-2</v>
      </c>
      <c r="AO294" s="28">
        <v>1</v>
      </c>
      <c r="AP294" s="28">
        <v>0</v>
      </c>
      <c r="AQ294" s="28">
        <f t="shared" si="65"/>
        <v>422</v>
      </c>
      <c r="AR294" s="28">
        <f t="shared" si="66"/>
        <v>32</v>
      </c>
      <c r="AS294" s="28">
        <f t="shared" si="62"/>
        <v>0.65774533657745338</v>
      </c>
      <c r="AT294" s="28">
        <f t="shared" si="63"/>
        <v>0.86497890295358648</v>
      </c>
      <c r="AU294" s="34">
        <f t="shared" si="64"/>
        <v>7.0152384667771688E-4</v>
      </c>
      <c r="AV294" s="28"/>
      <c r="AW294" s="28"/>
    </row>
    <row r="295" spans="1:49" x14ac:dyDescent="0.25">
      <c r="A295" s="80">
        <v>26</v>
      </c>
      <c r="B295" s="251">
        <v>3</v>
      </c>
      <c r="C295" s="80">
        <v>2</v>
      </c>
      <c r="D295" s="80">
        <v>3</v>
      </c>
      <c r="E295" s="251">
        <v>1</v>
      </c>
      <c r="F295" s="28"/>
      <c r="G295" s="33">
        <v>36</v>
      </c>
      <c r="H295" s="28">
        <v>1</v>
      </c>
      <c r="I295" s="28">
        <v>3</v>
      </c>
      <c r="J295" s="28">
        <v>3</v>
      </c>
      <c r="K295" s="52">
        <v>0</v>
      </c>
      <c r="L295" s="28">
        <v>2</v>
      </c>
      <c r="M295" s="53">
        <f t="shared" si="54"/>
        <v>2</v>
      </c>
      <c r="N295" s="28">
        <f t="shared" si="55"/>
        <v>0</v>
      </c>
      <c r="O295" s="28">
        <f t="shared" si="56"/>
        <v>5.4174207379518974E-2</v>
      </c>
      <c r="P295" s="52">
        <f t="shared" si="57"/>
        <v>0.10834841475903795</v>
      </c>
      <c r="Q295" s="53">
        <f t="shared" si="58"/>
        <v>1.8916515852409621</v>
      </c>
      <c r="R295" s="52">
        <f t="shared" si="59"/>
        <v>-0.11139375690442695</v>
      </c>
      <c r="S295" s="53">
        <f t="shared" si="60"/>
        <v>100</v>
      </c>
      <c r="T295" s="34">
        <f t="shared" si="61"/>
        <v>0.11455430334464718</v>
      </c>
      <c r="U295" s="28"/>
      <c r="V295" s="28"/>
      <c r="W295" s="28"/>
      <c r="X295" s="28"/>
      <c r="Y295" s="28"/>
      <c r="Z295" s="28"/>
      <c r="AA295" s="28"/>
      <c r="AB295" s="28"/>
      <c r="AC295" s="28"/>
      <c r="AD295" s="28"/>
      <c r="AE295" s="28"/>
      <c r="AF295" s="28"/>
      <c r="AG295" s="28"/>
      <c r="AH295" s="28"/>
      <c r="AI295" s="28"/>
      <c r="AJ295" s="28"/>
      <c r="AK295" s="28"/>
      <c r="AL295" s="28"/>
      <c r="AM295" s="28"/>
      <c r="AN295" s="33">
        <v>0.10013746510284517</v>
      </c>
      <c r="AO295" s="28">
        <v>1</v>
      </c>
      <c r="AP295" s="28">
        <v>0</v>
      </c>
      <c r="AQ295" s="28">
        <f t="shared" si="65"/>
        <v>423</v>
      </c>
      <c r="AR295" s="28">
        <f t="shared" si="66"/>
        <v>32</v>
      </c>
      <c r="AS295" s="28">
        <f t="shared" si="62"/>
        <v>0.65693430656934304</v>
      </c>
      <c r="AT295" s="28">
        <f t="shared" si="63"/>
        <v>0.86497890295358648</v>
      </c>
      <c r="AU295" s="34">
        <f t="shared" si="64"/>
        <v>7.0152384667762082E-4</v>
      </c>
      <c r="AV295" s="28"/>
      <c r="AW295" s="28"/>
    </row>
    <row r="296" spans="1:49" x14ac:dyDescent="0.25">
      <c r="A296" s="80">
        <v>37</v>
      </c>
      <c r="B296" s="251">
        <v>2</v>
      </c>
      <c r="C296" s="80">
        <v>1</v>
      </c>
      <c r="D296" s="80">
        <v>2</v>
      </c>
      <c r="E296" s="251">
        <v>0</v>
      </c>
      <c r="F296" s="28"/>
      <c r="G296" s="33">
        <v>36</v>
      </c>
      <c r="H296" s="28">
        <v>2</v>
      </c>
      <c r="I296" s="28">
        <v>1</v>
      </c>
      <c r="J296" s="28">
        <v>2</v>
      </c>
      <c r="K296" s="52">
        <v>1</v>
      </c>
      <c r="L296" s="28">
        <v>1</v>
      </c>
      <c r="M296" s="53">
        <f t="shared" si="54"/>
        <v>2</v>
      </c>
      <c r="N296" s="28">
        <f t="shared" si="55"/>
        <v>0.5</v>
      </c>
      <c r="O296" s="28">
        <f t="shared" si="56"/>
        <v>0.21821297632568371</v>
      </c>
      <c r="P296" s="52">
        <f t="shared" si="57"/>
        <v>0.43642595265136741</v>
      </c>
      <c r="Q296" s="53">
        <f t="shared" si="58"/>
        <v>1.5635740473486326</v>
      </c>
      <c r="R296" s="52">
        <f t="shared" si="59"/>
        <v>-1.7684566612541075</v>
      </c>
      <c r="S296" s="53">
        <f t="shared" si="60"/>
        <v>50</v>
      </c>
      <c r="T296" s="34">
        <f t="shared" si="61"/>
        <v>0.9308998170997943</v>
      </c>
      <c r="U296" s="28"/>
      <c r="V296" s="28"/>
      <c r="W296" s="28"/>
      <c r="X296" s="28"/>
      <c r="Y296" s="28"/>
      <c r="Z296" s="28"/>
      <c r="AA296" s="28"/>
      <c r="AB296" s="28"/>
      <c r="AC296" s="28"/>
      <c r="AD296" s="28"/>
      <c r="AE296" s="28"/>
      <c r="AF296" s="28"/>
      <c r="AG296" s="28"/>
      <c r="AH296" s="28"/>
      <c r="AI296" s="28"/>
      <c r="AJ296" s="28"/>
      <c r="AK296" s="28"/>
      <c r="AL296" s="28"/>
      <c r="AM296" s="28"/>
      <c r="AN296" s="33">
        <v>0.10035303128513594</v>
      </c>
      <c r="AO296" s="28">
        <v>1</v>
      </c>
      <c r="AP296" s="28">
        <v>0</v>
      </c>
      <c r="AQ296" s="28">
        <f t="shared" si="65"/>
        <v>424</v>
      </c>
      <c r="AR296" s="28">
        <f t="shared" si="66"/>
        <v>32</v>
      </c>
      <c r="AS296" s="28">
        <f t="shared" si="62"/>
        <v>0.65612327656123282</v>
      </c>
      <c r="AT296" s="28">
        <f t="shared" si="63"/>
        <v>0.86497890295358648</v>
      </c>
      <c r="AU296" s="34">
        <f t="shared" si="64"/>
        <v>1.4030476933554338E-3</v>
      </c>
      <c r="AV296" s="28"/>
      <c r="AW296" s="28"/>
    </row>
    <row r="297" spans="1:49" x14ac:dyDescent="0.25">
      <c r="A297" s="80">
        <v>42</v>
      </c>
      <c r="B297" s="251">
        <v>2</v>
      </c>
      <c r="C297" s="80">
        <v>4</v>
      </c>
      <c r="D297" s="80">
        <v>4</v>
      </c>
      <c r="E297" s="251">
        <v>0</v>
      </c>
      <c r="F297" s="28"/>
      <c r="G297" s="33">
        <v>36</v>
      </c>
      <c r="H297" s="28">
        <v>2</v>
      </c>
      <c r="I297" s="28">
        <v>1</v>
      </c>
      <c r="J297" s="28">
        <v>3</v>
      </c>
      <c r="K297" s="52">
        <v>0</v>
      </c>
      <c r="L297" s="28">
        <v>7</v>
      </c>
      <c r="M297" s="53">
        <f t="shared" si="54"/>
        <v>7</v>
      </c>
      <c r="N297" s="28">
        <f t="shared" si="55"/>
        <v>0</v>
      </c>
      <c r="O297" s="28">
        <f t="shared" si="56"/>
        <v>0.17884976080616766</v>
      </c>
      <c r="P297" s="52">
        <f t="shared" si="57"/>
        <v>1.2519483256431736</v>
      </c>
      <c r="Q297" s="53">
        <f t="shared" si="58"/>
        <v>5.7480516743568266</v>
      </c>
      <c r="R297" s="52">
        <f t="shared" si="59"/>
        <v>-1.3793443363513258</v>
      </c>
      <c r="S297" s="53">
        <f t="shared" si="60"/>
        <v>100</v>
      </c>
      <c r="T297" s="34">
        <f t="shared" si="61"/>
        <v>1.5246276087945598</v>
      </c>
      <c r="U297" s="28"/>
      <c r="V297" s="28"/>
      <c r="W297" s="28"/>
      <c r="X297" s="28"/>
      <c r="Y297" s="28"/>
      <c r="Z297" s="28"/>
      <c r="AA297" s="28"/>
      <c r="AB297" s="28"/>
      <c r="AC297" s="28"/>
      <c r="AD297" s="28"/>
      <c r="AE297" s="28"/>
      <c r="AF297" s="28"/>
      <c r="AG297" s="28"/>
      <c r="AH297" s="28"/>
      <c r="AI297" s="28"/>
      <c r="AJ297" s="28"/>
      <c r="AK297" s="28"/>
      <c r="AL297" s="28"/>
      <c r="AM297" s="28"/>
      <c r="AN297" s="33">
        <v>0.10052608432045794</v>
      </c>
      <c r="AO297" s="28">
        <v>2</v>
      </c>
      <c r="AP297" s="28">
        <v>0</v>
      </c>
      <c r="AQ297" s="28">
        <f t="shared" si="65"/>
        <v>426</v>
      </c>
      <c r="AR297" s="28">
        <f t="shared" si="66"/>
        <v>32</v>
      </c>
      <c r="AS297" s="28">
        <f t="shared" si="62"/>
        <v>0.65450121654501214</v>
      </c>
      <c r="AT297" s="28">
        <f t="shared" si="63"/>
        <v>0.86497890295358648</v>
      </c>
      <c r="AU297" s="34">
        <f t="shared" si="64"/>
        <v>7.0152384667771688E-4</v>
      </c>
      <c r="AV297" s="28"/>
      <c r="AW297" s="28"/>
    </row>
    <row r="298" spans="1:49" x14ac:dyDescent="0.25">
      <c r="A298" s="80">
        <v>18</v>
      </c>
      <c r="B298" s="251">
        <v>3</v>
      </c>
      <c r="C298" s="80">
        <v>1</v>
      </c>
      <c r="D298" s="80">
        <v>3</v>
      </c>
      <c r="E298" s="251">
        <v>1</v>
      </c>
      <c r="F298" s="28"/>
      <c r="G298" s="33">
        <v>36</v>
      </c>
      <c r="H298" s="28">
        <v>2</v>
      </c>
      <c r="I298" s="28">
        <v>1</v>
      </c>
      <c r="J298" s="28">
        <v>4</v>
      </c>
      <c r="K298" s="52">
        <v>0</v>
      </c>
      <c r="L298" s="28">
        <v>1</v>
      </c>
      <c r="M298" s="53">
        <f t="shared" si="54"/>
        <v>1</v>
      </c>
      <c r="N298" s="28">
        <f t="shared" si="55"/>
        <v>0</v>
      </c>
      <c r="O298" s="28">
        <f t="shared" si="56"/>
        <v>0.1452678201287497</v>
      </c>
      <c r="P298" s="52">
        <f t="shared" si="57"/>
        <v>0.1452678201287497</v>
      </c>
      <c r="Q298" s="53">
        <f t="shared" si="58"/>
        <v>0.85473217987125027</v>
      </c>
      <c r="R298" s="52">
        <f t="shared" si="59"/>
        <v>-0.15696709903191325</v>
      </c>
      <c r="S298" s="53">
        <f t="shared" si="60"/>
        <v>100</v>
      </c>
      <c r="T298" s="34">
        <f t="shared" si="61"/>
        <v>0.16995712054579673</v>
      </c>
      <c r="U298" s="28"/>
      <c r="V298" s="28"/>
      <c r="W298" s="28"/>
      <c r="X298" s="28"/>
      <c r="Y298" s="28"/>
      <c r="Z298" s="28"/>
      <c r="AA298" s="28"/>
      <c r="AB298" s="28"/>
      <c r="AC298" s="28"/>
      <c r="AD298" s="28"/>
      <c r="AE298" s="28"/>
      <c r="AF298" s="28"/>
      <c r="AG298" s="28"/>
      <c r="AH298" s="28"/>
      <c r="AI298" s="28"/>
      <c r="AJ298" s="28"/>
      <c r="AK298" s="28"/>
      <c r="AL298" s="28"/>
      <c r="AM298" s="28"/>
      <c r="AN298" s="33">
        <v>0.1009784396416421</v>
      </c>
      <c r="AO298" s="28">
        <v>1</v>
      </c>
      <c r="AP298" s="28">
        <v>0</v>
      </c>
      <c r="AQ298" s="28">
        <f t="shared" si="65"/>
        <v>427</v>
      </c>
      <c r="AR298" s="28">
        <f t="shared" si="66"/>
        <v>32</v>
      </c>
      <c r="AS298" s="28">
        <f t="shared" si="62"/>
        <v>0.65369018653690181</v>
      </c>
      <c r="AT298" s="28">
        <f t="shared" si="63"/>
        <v>0.86497890295358648</v>
      </c>
      <c r="AU298" s="34">
        <f t="shared" si="64"/>
        <v>7.0152384667762082E-4</v>
      </c>
      <c r="AV298" s="28"/>
      <c r="AW298" s="28"/>
    </row>
    <row r="299" spans="1:49" x14ac:dyDescent="0.25">
      <c r="A299" s="80">
        <v>35</v>
      </c>
      <c r="B299" s="251">
        <v>2</v>
      </c>
      <c r="C299" s="80">
        <v>3</v>
      </c>
      <c r="D299" s="80">
        <v>2</v>
      </c>
      <c r="E299" s="251">
        <v>0</v>
      </c>
      <c r="F299" s="28"/>
      <c r="G299" s="33">
        <v>36</v>
      </c>
      <c r="H299" s="28">
        <v>2</v>
      </c>
      <c r="I299" s="28">
        <v>2</v>
      </c>
      <c r="J299" s="28">
        <v>1</v>
      </c>
      <c r="K299" s="52">
        <v>0</v>
      </c>
      <c r="L299" s="28">
        <v>1</v>
      </c>
      <c r="M299" s="53">
        <f t="shared" si="54"/>
        <v>1</v>
      </c>
      <c r="N299" s="28">
        <f t="shared" si="55"/>
        <v>0</v>
      </c>
      <c r="O299" s="28">
        <f t="shared" si="56"/>
        <v>0.19674426771629541</v>
      </c>
      <c r="P299" s="52">
        <f t="shared" si="57"/>
        <v>0.19674426771629541</v>
      </c>
      <c r="Q299" s="53">
        <f t="shared" si="58"/>
        <v>0.80325573228370462</v>
      </c>
      <c r="R299" s="52">
        <f t="shared" si="59"/>
        <v>-0.21908214464847747</v>
      </c>
      <c r="S299" s="53">
        <f t="shared" si="60"/>
        <v>100</v>
      </c>
      <c r="T299" s="34">
        <f t="shared" si="61"/>
        <v>0.24493353711518442</v>
      </c>
      <c r="U299" s="28"/>
      <c r="V299" s="28"/>
      <c r="W299" s="28"/>
      <c r="X299" s="28"/>
      <c r="Y299" s="28"/>
      <c r="Z299" s="28"/>
      <c r="AA299" s="28"/>
      <c r="AB299" s="28"/>
      <c r="AC299" s="28"/>
      <c r="AD299" s="28"/>
      <c r="AE299" s="28"/>
      <c r="AF299" s="28"/>
      <c r="AG299" s="28"/>
      <c r="AH299" s="28"/>
      <c r="AI299" s="28"/>
      <c r="AJ299" s="28"/>
      <c r="AK299" s="28"/>
      <c r="AL299" s="28"/>
      <c r="AM299" s="28"/>
      <c r="AN299" s="33">
        <v>0.10115244989797757</v>
      </c>
      <c r="AO299" s="28">
        <v>1</v>
      </c>
      <c r="AP299" s="28">
        <v>0</v>
      </c>
      <c r="AQ299" s="28">
        <f t="shared" si="65"/>
        <v>428</v>
      </c>
      <c r="AR299" s="28">
        <f t="shared" si="66"/>
        <v>32</v>
      </c>
      <c r="AS299" s="28">
        <f t="shared" si="62"/>
        <v>0.65287915652879158</v>
      </c>
      <c r="AT299" s="28">
        <f t="shared" si="63"/>
        <v>0.86497890295358648</v>
      </c>
      <c r="AU299" s="34">
        <f t="shared" si="64"/>
        <v>0</v>
      </c>
      <c r="AV299" s="28"/>
      <c r="AW299" s="28"/>
    </row>
    <row r="300" spans="1:49" x14ac:dyDescent="0.25">
      <c r="A300" s="80">
        <v>36</v>
      </c>
      <c r="B300" s="251">
        <v>2</v>
      </c>
      <c r="C300" s="80">
        <v>1</v>
      </c>
      <c r="D300" s="80">
        <v>3</v>
      </c>
      <c r="E300" s="251">
        <v>0</v>
      </c>
      <c r="F300" s="28"/>
      <c r="G300" s="33">
        <v>36</v>
      </c>
      <c r="H300" s="28">
        <v>2</v>
      </c>
      <c r="I300" s="28">
        <v>2</v>
      </c>
      <c r="J300" s="28">
        <v>2</v>
      </c>
      <c r="K300" s="52">
        <v>0</v>
      </c>
      <c r="L300" s="28">
        <v>7</v>
      </c>
      <c r="M300" s="53">
        <f t="shared" si="54"/>
        <v>7</v>
      </c>
      <c r="N300" s="28">
        <f t="shared" si="55"/>
        <v>0</v>
      </c>
      <c r="O300" s="28">
        <f t="shared" si="56"/>
        <v>0.16045890938120996</v>
      </c>
      <c r="P300" s="52">
        <f t="shared" si="57"/>
        <v>1.1232123656684698</v>
      </c>
      <c r="Q300" s="53">
        <f t="shared" si="58"/>
        <v>5.8767876343315297</v>
      </c>
      <c r="R300" s="52">
        <f t="shared" si="59"/>
        <v>-1.2242989998695306</v>
      </c>
      <c r="S300" s="53">
        <f t="shared" si="60"/>
        <v>100</v>
      </c>
      <c r="T300" s="34">
        <f t="shared" si="61"/>
        <v>1.3378884943446876</v>
      </c>
      <c r="U300" s="28"/>
      <c r="V300" s="28"/>
      <c r="W300" s="28"/>
      <c r="X300" s="28"/>
      <c r="Y300" s="28"/>
      <c r="Z300" s="28"/>
      <c r="AA300" s="28"/>
      <c r="AB300" s="28"/>
      <c r="AC300" s="28"/>
      <c r="AD300" s="28"/>
      <c r="AE300" s="28"/>
      <c r="AF300" s="28"/>
      <c r="AG300" s="28"/>
      <c r="AH300" s="28"/>
      <c r="AI300" s="28"/>
      <c r="AJ300" s="28"/>
      <c r="AK300" s="28"/>
      <c r="AL300" s="28"/>
      <c r="AM300" s="28"/>
      <c r="AN300" s="33">
        <v>0.10133922011820272</v>
      </c>
      <c r="AO300" s="28">
        <v>0</v>
      </c>
      <c r="AP300" s="28">
        <v>1</v>
      </c>
      <c r="AQ300" s="28">
        <f t="shared" si="65"/>
        <v>428</v>
      </c>
      <c r="AR300" s="28">
        <f t="shared" si="66"/>
        <v>33</v>
      </c>
      <c r="AS300" s="28">
        <f t="shared" si="62"/>
        <v>0.65287915652879158</v>
      </c>
      <c r="AT300" s="28">
        <f t="shared" si="63"/>
        <v>0.86075949367088611</v>
      </c>
      <c r="AU300" s="34">
        <f t="shared" si="64"/>
        <v>1.3962035582657996E-3</v>
      </c>
      <c r="AV300" s="28"/>
      <c r="AW300" s="28"/>
    </row>
    <row r="301" spans="1:49" x14ac:dyDescent="0.25">
      <c r="A301" s="80">
        <v>51</v>
      </c>
      <c r="B301" s="251">
        <v>1</v>
      </c>
      <c r="C301" s="80">
        <v>2</v>
      </c>
      <c r="D301" s="80">
        <v>3</v>
      </c>
      <c r="E301" s="251">
        <v>0</v>
      </c>
      <c r="F301" s="28"/>
      <c r="G301" s="33">
        <v>36</v>
      </c>
      <c r="H301" s="28">
        <v>2</v>
      </c>
      <c r="I301" s="28">
        <v>2</v>
      </c>
      <c r="J301" s="28">
        <v>3</v>
      </c>
      <c r="K301" s="52">
        <v>0</v>
      </c>
      <c r="L301" s="28">
        <v>8</v>
      </c>
      <c r="M301" s="53">
        <f t="shared" si="54"/>
        <v>8</v>
      </c>
      <c r="N301" s="28">
        <f t="shared" si="55"/>
        <v>0</v>
      </c>
      <c r="O301" s="28">
        <f t="shared" si="56"/>
        <v>0.12978436729791867</v>
      </c>
      <c r="P301" s="52">
        <f t="shared" si="57"/>
        <v>1.0382749383833494</v>
      </c>
      <c r="Q301" s="53">
        <f t="shared" si="58"/>
        <v>6.9617250616166508</v>
      </c>
      <c r="R301" s="52">
        <f t="shared" si="59"/>
        <v>-1.1121139549088277</v>
      </c>
      <c r="S301" s="53">
        <f t="shared" si="60"/>
        <v>100</v>
      </c>
      <c r="T301" s="34">
        <f t="shared" si="61"/>
        <v>1.1931237492935307</v>
      </c>
      <c r="U301" s="28"/>
      <c r="V301" s="28"/>
      <c r="W301" s="28"/>
      <c r="X301" s="28"/>
      <c r="Y301" s="28"/>
      <c r="Z301" s="28"/>
      <c r="AA301" s="28"/>
      <c r="AB301" s="28"/>
      <c r="AC301" s="28"/>
      <c r="AD301" s="28"/>
      <c r="AE301" s="28"/>
      <c r="AF301" s="28"/>
      <c r="AG301" s="28"/>
      <c r="AH301" s="28"/>
      <c r="AI301" s="28"/>
      <c r="AJ301" s="28"/>
      <c r="AK301" s="28"/>
      <c r="AL301" s="28"/>
      <c r="AM301" s="28"/>
      <c r="AN301" s="33">
        <v>0.10153204727593117</v>
      </c>
      <c r="AO301" s="28">
        <v>2</v>
      </c>
      <c r="AP301" s="28">
        <v>0</v>
      </c>
      <c r="AQ301" s="28">
        <f t="shared" si="65"/>
        <v>430</v>
      </c>
      <c r="AR301" s="28">
        <f t="shared" si="66"/>
        <v>33</v>
      </c>
      <c r="AS301" s="28">
        <f t="shared" si="62"/>
        <v>0.65125709651257102</v>
      </c>
      <c r="AT301" s="28">
        <f t="shared" si="63"/>
        <v>0.86075949367088611</v>
      </c>
      <c r="AU301" s="34">
        <f t="shared" si="64"/>
        <v>6.9810177913294752E-4</v>
      </c>
      <c r="AV301" s="28"/>
      <c r="AW301" s="28"/>
    </row>
    <row r="302" spans="1:49" x14ac:dyDescent="0.25">
      <c r="A302" s="80">
        <v>41</v>
      </c>
      <c r="B302" s="251">
        <v>3</v>
      </c>
      <c r="C302" s="80">
        <v>4</v>
      </c>
      <c r="D302" s="80">
        <v>3</v>
      </c>
      <c r="E302" s="251">
        <v>0</v>
      </c>
      <c r="F302" s="28"/>
      <c r="G302" s="33">
        <v>36</v>
      </c>
      <c r="H302" s="28">
        <v>2</v>
      </c>
      <c r="I302" s="28">
        <v>3</v>
      </c>
      <c r="J302" s="28">
        <v>3</v>
      </c>
      <c r="K302" s="52">
        <v>1</v>
      </c>
      <c r="L302" s="28">
        <v>8</v>
      </c>
      <c r="M302" s="53">
        <f t="shared" si="54"/>
        <v>9</v>
      </c>
      <c r="N302" s="28">
        <f t="shared" si="55"/>
        <v>0.1111111111111111</v>
      </c>
      <c r="O302" s="28">
        <f t="shared" si="56"/>
        <v>9.2660586246250551E-2</v>
      </c>
      <c r="P302" s="52">
        <f t="shared" si="57"/>
        <v>0.83394527621625492</v>
      </c>
      <c r="Q302" s="53">
        <f t="shared" si="58"/>
        <v>8.1660547237837449</v>
      </c>
      <c r="R302" s="52">
        <f t="shared" si="59"/>
        <v>-3.1567215365021419</v>
      </c>
      <c r="S302" s="53">
        <f t="shared" si="60"/>
        <v>88.888888888888886</v>
      </c>
      <c r="T302" s="34">
        <f t="shared" si="61"/>
        <v>3.6441407239718657E-2</v>
      </c>
      <c r="U302" s="28"/>
      <c r="V302" s="28"/>
      <c r="W302" s="28"/>
      <c r="X302" s="28"/>
      <c r="Y302" s="28"/>
      <c r="Z302" s="28"/>
      <c r="AA302" s="28"/>
      <c r="AB302" s="28"/>
      <c r="AC302" s="28"/>
      <c r="AD302" s="28"/>
      <c r="AE302" s="28"/>
      <c r="AF302" s="28"/>
      <c r="AG302" s="28"/>
      <c r="AH302" s="28"/>
      <c r="AI302" s="28"/>
      <c r="AJ302" s="28"/>
      <c r="AK302" s="28"/>
      <c r="AL302" s="28"/>
      <c r="AM302" s="28"/>
      <c r="AN302" s="33">
        <v>0.10170690360539565</v>
      </c>
      <c r="AO302" s="28">
        <v>1</v>
      </c>
      <c r="AP302" s="28">
        <v>0</v>
      </c>
      <c r="AQ302" s="28">
        <f t="shared" si="65"/>
        <v>431</v>
      </c>
      <c r="AR302" s="28">
        <f t="shared" si="66"/>
        <v>33</v>
      </c>
      <c r="AS302" s="28">
        <f t="shared" si="62"/>
        <v>0.65044606650446068</v>
      </c>
      <c r="AT302" s="28">
        <f t="shared" si="63"/>
        <v>0.86075949367088611</v>
      </c>
      <c r="AU302" s="34">
        <f t="shared" si="64"/>
        <v>6.9810177913294752E-4</v>
      </c>
      <c r="AV302" s="28"/>
      <c r="AW302" s="28"/>
    </row>
    <row r="303" spans="1:49" x14ac:dyDescent="0.25">
      <c r="A303" s="80">
        <v>18</v>
      </c>
      <c r="B303" s="251">
        <v>3</v>
      </c>
      <c r="C303" s="80">
        <v>1</v>
      </c>
      <c r="D303" s="80">
        <v>3</v>
      </c>
      <c r="E303" s="251">
        <v>0</v>
      </c>
      <c r="F303" s="28"/>
      <c r="G303" s="33">
        <v>36</v>
      </c>
      <c r="H303" s="28">
        <v>3</v>
      </c>
      <c r="I303" s="28">
        <v>1</v>
      </c>
      <c r="J303" s="28">
        <v>2</v>
      </c>
      <c r="K303" s="52">
        <v>0</v>
      </c>
      <c r="L303" s="28">
        <v>2</v>
      </c>
      <c r="M303" s="53">
        <f t="shared" si="54"/>
        <v>2</v>
      </c>
      <c r="N303" s="28">
        <f t="shared" si="55"/>
        <v>0</v>
      </c>
      <c r="O303" s="28">
        <f t="shared" si="56"/>
        <v>0.33229336073549154</v>
      </c>
      <c r="P303" s="52">
        <f t="shared" si="57"/>
        <v>0.66458672147098308</v>
      </c>
      <c r="Q303" s="53">
        <f t="shared" si="58"/>
        <v>1.3354132785290169</v>
      </c>
      <c r="R303" s="52">
        <f t="shared" si="59"/>
        <v>-0.80781272936677617</v>
      </c>
      <c r="S303" s="53">
        <f t="shared" si="60"/>
        <v>0</v>
      </c>
      <c r="T303" s="34">
        <f t="shared" si="61"/>
        <v>0.9953274123543806</v>
      </c>
      <c r="U303" s="28"/>
      <c r="V303" s="28"/>
      <c r="W303" s="28"/>
      <c r="X303" s="28"/>
      <c r="Y303" s="28"/>
      <c r="Z303" s="28"/>
      <c r="AA303" s="28"/>
      <c r="AB303" s="28"/>
      <c r="AC303" s="28"/>
      <c r="AD303" s="28"/>
      <c r="AE303" s="28"/>
      <c r="AF303" s="28"/>
      <c r="AG303" s="28"/>
      <c r="AH303" s="28"/>
      <c r="AI303" s="28"/>
      <c r="AJ303" s="28"/>
      <c r="AK303" s="28"/>
      <c r="AL303" s="28"/>
      <c r="AM303" s="28"/>
      <c r="AN303" s="33">
        <v>0.101719439075416</v>
      </c>
      <c r="AO303" s="28">
        <v>1</v>
      </c>
      <c r="AP303" s="28">
        <v>0</v>
      </c>
      <c r="AQ303" s="28">
        <f t="shared" si="65"/>
        <v>432</v>
      </c>
      <c r="AR303" s="28">
        <f t="shared" si="66"/>
        <v>33</v>
      </c>
      <c r="AS303" s="28">
        <f t="shared" si="62"/>
        <v>0.64963503649635035</v>
      </c>
      <c r="AT303" s="28">
        <f t="shared" si="63"/>
        <v>0.86075949367088611</v>
      </c>
      <c r="AU303" s="34">
        <f t="shared" si="64"/>
        <v>6.9810177913294752E-4</v>
      </c>
      <c r="AV303" s="28"/>
      <c r="AW303" s="28"/>
    </row>
    <row r="304" spans="1:49" x14ac:dyDescent="0.25">
      <c r="A304" s="80">
        <v>28</v>
      </c>
      <c r="B304" s="251">
        <v>3</v>
      </c>
      <c r="C304" s="80">
        <v>2</v>
      </c>
      <c r="D304" s="80">
        <v>3</v>
      </c>
      <c r="E304" s="251">
        <v>0</v>
      </c>
      <c r="F304" s="28"/>
      <c r="G304" s="33">
        <v>36</v>
      </c>
      <c r="H304" s="28">
        <v>3</v>
      </c>
      <c r="I304" s="28">
        <v>1</v>
      </c>
      <c r="J304" s="28">
        <v>3</v>
      </c>
      <c r="K304" s="52">
        <v>2</v>
      </c>
      <c r="L304" s="28">
        <v>4</v>
      </c>
      <c r="M304" s="53">
        <f t="shared" si="54"/>
        <v>6</v>
      </c>
      <c r="N304" s="28">
        <f t="shared" si="55"/>
        <v>0.33333333333333331</v>
      </c>
      <c r="O304" s="28">
        <f t="shared" si="56"/>
        <v>0.27971416880434558</v>
      </c>
      <c r="P304" s="52">
        <f t="shared" si="57"/>
        <v>1.6782850128260733</v>
      </c>
      <c r="Q304" s="53">
        <f t="shared" si="58"/>
        <v>4.3217149871739267</v>
      </c>
      <c r="R304" s="52">
        <f t="shared" si="59"/>
        <v>-3.8604026777345113</v>
      </c>
      <c r="S304" s="53">
        <f t="shared" si="60"/>
        <v>33.333333333333329</v>
      </c>
      <c r="T304" s="34">
        <f t="shared" si="61"/>
        <v>8.5619364113451196E-2</v>
      </c>
      <c r="U304" s="28"/>
      <c r="V304" s="28"/>
      <c r="W304" s="28"/>
      <c r="X304" s="28"/>
      <c r="Y304" s="28"/>
      <c r="Z304" s="28"/>
      <c r="AA304" s="28"/>
      <c r="AB304" s="28"/>
      <c r="AC304" s="28"/>
      <c r="AD304" s="28"/>
      <c r="AE304" s="28"/>
      <c r="AF304" s="28"/>
      <c r="AG304" s="28"/>
      <c r="AH304" s="28"/>
      <c r="AI304" s="28"/>
      <c r="AJ304" s="28"/>
      <c r="AK304" s="28"/>
      <c r="AL304" s="28"/>
      <c r="AM304" s="28"/>
      <c r="AN304" s="33">
        <v>0.10227664702456853</v>
      </c>
      <c r="AO304" s="28">
        <v>1</v>
      </c>
      <c r="AP304" s="28">
        <v>0</v>
      </c>
      <c r="AQ304" s="28">
        <f t="shared" si="65"/>
        <v>433</v>
      </c>
      <c r="AR304" s="28">
        <f t="shared" si="66"/>
        <v>33</v>
      </c>
      <c r="AS304" s="28">
        <f t="shared" si="62"/>
        <v>0.64882400648824001</v>
      </c>
      <c r="AT304" s="28">
        <f t="shared" si="63"/>
        <v>0.86075949367088611</v>
      </c>
      <c r="AU304" s="34">
        <f t="shared" si="64"/>
        <v>6.98101779132852E-4</v>
      </c>
      <c r="AV304" s="28"/>
      <c r="AW304" s="28"/>
    </row>
    <row r="305" spans="1:49" x14ac:dyDescent="0.25">
      <c r="A305" s="80">
        <v>31</v>
      </c>
      <c r="B305" s="251">
        <v>2</v>
      </c>
      <c r="C305" s="80">
        <v>2</v>
      </c>
      <c r="D305" s="80">
        <v>2</v>
      </c>
      <c r="E305" s="251">
        <v>0</v>
      </c>
      <c r="F305" s="28"/>
      <c r="G305" s="33">
        <v>36</v>
      </c>
      <c r="H305" s="28">
        <v>3</v>
      </c>
      <c r="I305" s="28">
        <v>2</v>
      </c>
      <c r="J305" s="28">
        <v>2</v>
      </c>
      <c r="K305" s="52">
        <v>0</v>
      </c>
      <c r="L305" s="28">
        <v>3</v>
      </c>
      <c r="M305" s="53">
        <f t="shared" si="54"/>
        <v>3</v>
      </c>
      <c r="N305" s="28">
        <f t="shared" si="55"/>
        <v>0</v>
      </c>
      <c r="O305" s="28">
        <f t="shared" si="56"/>
        <v>0.25416183430491657</v>
      </c>
      <c r="P305" s="52">
        <f t="shared" si="57"/>
        <v>0.7624855029147497</v>
      </c>
      <c r="Q305" s="53">
        <f t="shared" si="58"/>
        <v>2.2375144970852503</v>
      </c>
      <c r="R305" s="52">
        <f t="shared" si="59"/>
        <v>-0.87973991513393979</v>
      </c>
      <c r="S305" s="53">
        <f t="shared" si="60"/>
        <v>0</v>
      </c>
      <c r="T305" s="34">
        <f t="shared" si="61"/>
        <v>1.0223203075216079</v>
      </c>
      <c r="U305" s="28"/>
      <c r="V305" s="28"/>
      <c r="W305" s="28"/>
      <c r="X305" s="28"/>
      <c r="Y305" s="28"/>
      <c r="Z305" s="28"/>
      <c r="AA305" s="28"/>
      <c r="AB305" s="28"/>
      <c r="AC305" s="28"/>
      <c r="AD305" s="28"/>
      <c r="AE305" s="28"/>
      <c r="AF305" s="28"/>
      <c r="AG305" s="28"/>
      <c r="AH305" s="28"/>
      <c r="AI305" s="28"/>
      <c r="AJ305" s="28"/>
      <c r="AK305" s="28"/>
      <c r="AL305" s="28"/>
      <c r="AM305" s="28"/>
      <c r="AN305" s="33">
        <v>0.10302608123891883</v>
      </c>
      <c r="AO305" s="28">
        <v>1</v>
      </c>
      <c r="AP305" s="28">
        <v>0</v>
      </c>
      <c r="AQ305" s="28">
        <f t="shared" si="65"/>
        <v>434</v>
      </c>
      <c r="AR305" s="28">
        <f t="shared" si="66"/>
        <v>33</v>
      </c>
      <c r="AS305" s="28">
        <f t="shared" si="62"/>
        <v>0.64801297648012979</v>
      </c>
      <c r="AT305" s="28">
        <f t="shared" si="63"/>
        <v>0.86075949367088611</v>
      </c>
      <c r="AU305" s="34">
        <f t="shared" si="64"/>
        <v>6.9810177913294752E-4</v>
      </c>
      <c r="AV305" s="28"/>
      <c r="AW305" s="28"/>
    </row>
    <row r="306" spans="1:49" x14ac:dyDescent="0.25">
      <c r="A306" s="80">
        <v>39</v>
      </c>
      <c r="B306" s="251">
        <v>1</v>
      </c>
      <c r="C306" s="80">
        <v>3</v>
      </c>
      <c r="D306" s="80">
        <v>2</v>
      </c>
      <c r="E306" s="251">
        <v>0</v>
      </c>
      <c r="F306" s="28"/>
      <c r="G306" s="33">
        <v>36</v>
      </c>
      <c r="H306" s="28">
        <v>3</v>
      </c>
      <c r="I306" s="28">
        <v>2</v>
      </c>
      <c r="J306" s="28">
        <v>3</v>
      </c>
      <c r="K306" s="52">
        <v>0</v>
      </c>
      <c r="L306" s="28">
        <v>7</v>
      </c>
      <c r="M306" s="53">
        <f t="shared" si="54"/>
        <v>7</v>
      </c>
      <c r="N306" s="28">
        <f t="shared" si="55"/>
        <v>0</v>
      </c>
      <c r="O306" s="28">
        <f t="shared" si="56"/>
        <v>0.21005621827329257</v>
      </c>
      <c r="P306" s="52">
        <f t="shared" si="57"/>
        <v>1.470393527913048</v>
      </c>
      <c r="Q306" s="53">
        <f t="shared" si="58"/>
        <v>5.529606472086952</v>
      </c>
      <c r="R306" s="52">
        <f t="shared" si="59"/>
        <v>-1.6505544889714157</v>
      </c>
      <c r="S306" s="53">
        <f t="shared" si="60"/>
        <v>0</v>
      </c>
      <c r="T306" s="34">
        <f t="shared" si="61"/>
        <v>1.8613900912024042</v>
      </c>
      <c r="U306" s="28"/>
      <c r="V306" s="28"/>
      <c r="W306" s="28"/>
      <c r="X306" s="28"/>
      <c r="Y306" s="28"/>
      <c r="Z306" s="28"/>
      <c r="AA306" s="28"/>
      <c r="AB306" s="28"/>
      <c r="AC306" s="28"/>
      <c r="AD306" s="28"/>
      <c r="AE306" s="28"/>
      <c r="AF306" s="28"/>
      <c r="AG306" s="28"/>
      <c r="AH306" s="28"/>
      <c r="AI306" s="28"/>
      <c r="AJ306" s="28"/>
      <c r="AK306" s="28"/>
      <c r="AL306" s="28"/>
      <c r="AM306" s="28"/>
      <c r="AN306" s="33">
        <v>0.103203215012974</v>
      </c>
      <c r="AO306" s="28">
        <v>1</v>
      </c>
      <c r="AP306" s="28">
        <v>0</v>
      </c>
      <c r="AQ306" s="28">
        <f t="shared" si="65"/>
        <v>435</v>
      </c>
      <c r="AR306" s="28">
        <f t="shared" si="66"/>
        <v>33</v>
      </c>
      <c r="AS306" s="28">
        <f t="shared" si="62"/>
        <v>0.64720194647201945</v>
      </c>
      <c r="AT306" s="28">
        <f t="shared" si="63"/>
        <v>0.86075949367088611</v>
      </c>
      <c r="AU306" s="34">
        <f t="shared" si="64"/>
        <v>1.3962035582657996E-3</v>
      </c>
      <c r="AV306" s="28"/>
      <c r="AW306" s="28"/>
    </row>
    <row r="307" spans="1:49" x14ac:dyDescent="0.25">
      <c r="A307" s="80">
        <v>36</v>
      </c>
      <c r="B307" s="251">
        <v>2</v>
      </c>
      <c r="C307" s="80">
        <v>2</v>
      </c>
      <c r="D307" s="80">
        <v>3</v>
      </c>
      <c r="E307" s="251">
        <v>0</v>
      </c>
      <c r="F307" s="28"/>
      <c r="G307" s="33">
        <v>36</v>
      </c>
      <c r="H307" s="28">
        <v>3</v>
      </c>
      <c r="I307" s="28">
        <v>2</v>
      </c>
      <c r="J307" s="28">
        <v>4</v>
      </c>
      <c r="K307" s="52">
        <v>0</v>
      </c>
      <c r="L307" s="28">
        <v>1</v>
      </c>
      <c r="M307" s="53">
        <f t="shared" si="54"/>
        <v>1</v>
      </c>
      <c r="N307" s="28">
        <f t="shared" si="55"/>
        <v>0</v>
      </c>
      <c r="O307" s="28">
        <f t="shared" si="56"/>
        <v>0.17184097276153218</v>
      </c>
      <c r="P307" s="52">
        <f t="shared" si="57"/>
        <v>0.17184097276153218</v>
      </c>
      <c r="Q307" s="53">
        <f t="shared" si="58"/>
        <v>0.82815902723846779</v>
      </c>
      <c r="R307" s="52">
        <f t="shared" si="59"/>
        <v>-0.18855008115619193</v>
      </c>
      <c r="S307" s="53">
        <f t="shared" si="60"/>
        <v>100</v>
      </c>
      <c r="T307" s="34">
        <f t="shared" si="61"/>
        <v>0.20749755434598516</v>
      </c>
      <c r="U307" s="28"/>
      <c r="V307" s="28"/>
      <c r="W307" s="28"/>
      <c r="X307" s="28"/>
      <c r="Y307" s="28"/>
      <c r="Z307" s="28"/>
      <c r="AA307" s="28"/>
      <c r="AB307" s="28"/>
      <c r="AC307" s="28"/>
      <c r="AD307" s="28"/>
      <c r="AE307" s="28"/>
      <c r="AF307" s="28"/>
      <c r="AG307" s="28"/>
      <c r="AH307" s="28"/>
      <c r="AI307" s="28"/>
      <c r="AJ307" s="28"/>
      <c r="AK307" s="28"/>
      <c r="AL307" s="28"/>
      <c r="AM307" s="28"/>
      <c r="AN307" s="33">
        <v>0.10366622868634304</v>
      </c>
      <c r="AO307" s="28">
        <v>2</v>
      </c>
      <c r="AP307" s="28">
        <v>0</v>
      </c>
      <c r="AQ307" s="28">
        <f t="shared" si="65"/>
        <v>437</v>
      </c>
      <c r="AR307" s="28">
        <f t="shared" si="66"/>
        <v>33</v>
      </c>
      <c r="AS307" s="28">
        <f t="shared" si="62"/>
        <v>0.64557988645579889</v>
      </c>
      <c r="AT307" s="28">
        <f t="shared" si="63"/>
        <v>0.86075949367088611</v>
      </c>
      <c r="AU307" s="34">
        <f t="shared" si="64"/>
        <v>6.9810177913294752E-4</v>
      </c>
      <c r="AV307" s="28"/>
      <c r="AW307" s="28"/>
    </row>
    <row r="308" spans="1:49" x14ac:dyDescent="0.25">
      <c r="A308" s="80">
        <v>32</v>
      </c>
      <c r="B308" s="251">
        <v>2</v>
      </c>
      <c r="C308" s="80">
        <v>2</v>
      </c>
      <c r="D308" s="80">
        <v>2</v>
      </c>
      <c r="E308" s="251">
        <v>0</v>
      </c>
      <c r="F308" s="28"/>
      <c r="G308" s="33">
        <v>36</v>
      </c>
      <c r="H308" s="28">
        <v>3</v>
      </c>
      <c r="I308" s="28">
        <v>3</v>
      </c>
      <c r="J308" s="28">
        <v>2</v>
      </c>
      <c r="K308" s="52">
        <v>0</v>
      </c>
      <c r="L308" s="28">
        <v>2</v>
      </c>
      <c r="M308" s="53">
        <f t="shared" si="54"/>
        <v>2</v>
      </c>
      <c r="N308" s="28">
        <f t="shared" si="55"/>
        <v>0</v>
      </c>
      <c r="O308" s="28">
        <f t="shared" si="56"/>
        <v>0.18919579827847247</v>
      </c>
      <c r="P308" s="52">
        <f t="shared" si="57"/>
        <v>0.37839159655694493</v>
      </c>
      <c r="Q308" s="53">
        <f t="shared" si="58"/>
        <v>1.6216084034430551</v>
      </c>
      <c r="R308" s="52">
        <f t="shared" si="59"/>
        <v>-0.41945736445081272</v>
      </c>
      <c r="S308" s="53">
        <f t="shared" si="60"/>
        <v>100</v>
      </c>
      <c r="T308" s="34">
        <f t="shared" si="61"/>
        <v>0.46668677314884505</v>
      </c>
      <c r="U308" s="28"/>
      <c r="V308" s="28"/>
      <c r="W308" s="28"/>
      <c r="X308" s="28"/>
      <c r="Y308" s="28"/>
      <c r="Z308" s="28"/>
      <c r="AA308" s="28"/>
      <c r="AB308" s="28"/>
      <c r="AC308" s="28"/>
      <c r="AD308" s="28"/>
      <c r="AE308" s="28"/>
      <c r="AF308" s="28"/>
      <c r="AG308" s="28"/>
      <c r="AH308" s="28"/>
      <c r="AI308" s="28"/>
      <c r="AJ308" s="28"/>
      <c r="AK308" s="28"/>
      <c r="AL308" s="28"/>
      <c r="AM308" s="28"/>
      <c r="AN308" s="33">
        <v>0.10403550094727551</v>
      </c>
      <c r="AO308" s="28">
        <v>1</v>
      </c>
      <c r="AP308" s="28">
        <v>0</v>
      </c>
      <c r="AQ308" s="28">
        <f t="shared" si="65"/>
        <v>438</v>
      </c>
      <c r="AR308" s="28">
        <f t="shared" si="66"/>
        <v>33</v>
      </c>
      <c r="AS308" s="28">
        <f t="shared" si="62"/>
        <v>0.64476885644768855</v>
      </c>
      <c r="AT308" s="28">
        <f t="shared" si="63"/>
        <v>0.86075949367088611</v>
      </c>
      <c r="AU308" s="34">
        <f t="shared" si="64"/>
        <v>6.9810177913294752E-4</v>
      </c>
      <c r="AV308" s="28"/>
      <c r="AW308" s="28"/>
    </row>
    <row r="309" spans="1:49" x14ac:dyDescent="0.25">
      <c r="A309" s="80">
        <v>38</v>
      </c>
      <c r="B309" s="251">
        <v>2</v>
      </c>
      <c r="C309" s="80">
        <v>3</v>
      </c>
      <c r="D309" s="80">
        <v>3</v>
      </c>
      <c r="E309" s="251">
        <v>0</v>
      </c>
      <c r="F309" s="28"/>
      <c r="G309" s="33">
        <v>36</v>
      </c>
      <c r="H309" s="28">
        <v>3</v>
      </c>
      <c r="I309" s="28">
        <v>3</v>
      </c>
      <c r="J309" s="28">
        <v>3</v>
      </c>
      <c r="K309" s="52">
        <v>0</v>
      </c>
      <c r="L309" s="28">
        <v>1</v>
      </c>
      <c r="M309" s="53">
        <f t="shared" si="54"/>
        <v>1</v>
      </c>
      <c r="N309" s="28">
        <f t="shared" si="55"/>
        <v>0</v>
      </c>
      <c r="O309" s="28">
        <f t="shared" si="56"/>
        <v>0.15403563121356442</v>
      </c>
      <c r="P309" s="52">
        <f t="shared" si="57"/>
        <v>0.15403563121356442</v>
      </c>
      <c r="Q309" s="53">
        <f t="shared" si="58"/>
        <v>0.84596436878643555</v>
      </c>
      <c r="R309" s="52">
        <f t="shared" si="59"/>
        <v>-0.1672780375365879</v>
      </c>
      <c r="S309" s="53">
        <f t="shared" si="60"/>
        <v>100</v>
      </c>
      <c r="T309" s="34">
        <f t="shared" si="61"/>
        <v>0.18208288303505471</v>
      </c>
      <c r="U309" s="28"/>
      <c r="V309" s="28"/>
      <c r="W309" s="28"/>
      <c r="X309" s="28"/>
      <c r="Y309" s="28"/>
      <c r="Z309" s="28"/>
      <c r="AA309" s="28"/>
      <c r="AB309" s="28"/>
      <c r="AC309" s="28"/>
      <c r="AD309" s="28"/>
      <c r="AE309" s="28"/>
      <c r="AF309" s="28"/>
      <c r="AG309" s="28"/>
      <c r="AH309" s="28"/>
      <c r="AI309" s="28"/>
      <c r="AJ309" s="28"/>
      <c r="AK309" s="28"/>
      <c r="AL309" s="28"/>
      <c r="AM309" s="28"/>
      <c r="AN309" s="33">
        <v>0.10405416752405303</v>
      </c>
      <c r="AO309" s="28">
        <v>1</v>
      </c>
      <c r="AP309" s="28">
        <v>0</v>
      </c>
      <c r="AQ309" s="28">
        <f t="shared" si="65"/>
        <v>439</v>
      </c>
      <c r="AR309" s="28">
        <f t="shared" si="66"/>
        <v>33</v>
      </c>
      <c r="AS309" s="28">
        <f t="shared" si="62"/>
        <v>0.64395782643957822</v>
      </c>
      <c r="AT309" s="28">
        <f t="shared" si="63"/>
        <v>0.86075949367088611</v>
      </c>
      <c r="AU309" s="34">
        <f t="shared" si="64"/>
        <v>6.9810177913294752E-4</v>
      </c>
      <c r="AV309" s="28"/>
      <c r="AW309" s="28"/>
    </row>
    <row r="310" spans="1:49" x14ac:dyDescent="0.25">
      <c r="A310" s="80">
        <v>58</v>
      </c>
      <c r="B310" s="251">
        <v>1</v>
      </c>
      <c r="C310" s="80">
        <v>2</v>
      </c>
      <c r="D310" s="80">
        <v>3</v>
      </c>
      <c r="E310" s="251">
        <v>0</v>
      </c>
      <c r="F310" s="28"/>
      <c r="G310" s="33">
        <v>37</v>
      </c>
      <c r="H310" s="28">
        <v>1</v>
      </c>
      <c r="I310" s="28">
        <v>1</v>
      </c>
      <c r="J310" s="28">
        <v>2</v>
      </c>
      <c r="K310" s="52">
        <v>0</v>
      </c>
      <c r="L310" s="28">
        <v>2</v>
      </c>
      <c r="M310" s="53">
        <f t="shared" si="54"/>
        <v>2</v>
      </c>
      <c r="N310" s="28">
        <f t="shared" si="55"/>
        <v>0</v>
      </c>
      <c r="O310" s="28">
        <f t="shared" si="56"/>
        <v>0.13218924345609306</v>
      </c>
      <c r="P310" s="52">
        <f t="shared" si="57"/>
        <v>0.26437848691218613</v>
      </c>
      <c r="Q310" s="53">
        <f t="shared" si="58"/>
        <v>1.7356215130878139</v>
      </c>
      <c r="R310" s="52">
        <f t="shared" si="59"/>
        <v>-0.28356322101396475</v>
      </c>
      <c r="S310" s="53">
        <f t="shared" si="60"/>
        <v>100</v>
      </c>
      <c r="T310" s="34">
        <f t="shared" si="61"/>
        <v>0.30464993078108948</v>
      </c>
      <c r="U310" s="28"/>
      <c r="V310" s="28"/>
      <c r="W310" s="28"/>
      <c r="X310" s="28"/>
      <c r="Y310" s="28"/>
      <c r="Z310" s="28"/>
      <c r="AA310" s="28"/>
      <c r="AB310" s="28"/>
      <c r="AC310" s="28"/>
      <c r="AD310" s="28"/>
      <c r="AE310" s="28"/>
      <c r="AF310" s="28"/>
      <c r="AG310" s="28"/>
      <c r="AH310" s="28"/>
      <c r="AI310" s="28"/>
      <c r="AJ310" s="28"/>
      <c r="AK310" s="28"/>
      <c r="AL310" s="28"/>
      <c r="AM310" s="28"/>
      <c r="AN310" s="33">
        <v>0.10423286349329593</v>
      </c>
      <c r="AO310" s="28">
        <v>1</v>
      </c>
      <c r="AP310" s="28">
        <v>0</v>
      </c>
      <c r="AQ310" s="28">
        <f t="shared" si="65"/>
        <v>440</v>
      </c>
      <c r="AR310" s="28">
        <f t="shared" si="66"/>
        <v>33</v>
      </c>
      <c r="AS310" s="28">
        <f t="shared" si="62"/>
        <v>0.64314679643146788</v>
      </c>
      <c r="AT310" s="28">
        <f t="shared" si="63"/>
        <v>0.86075949367088611</v>
      </c>
      <c r="AU310" s="34">
        <f t="shared" si="64"/>
        <v>3.4905088956645467E-3</v>
      </c>
      <c r="AV310" s="28"/>
      <c r="AW310" s="28"/>
    </row>
    <row r="311" spans="1:49" x14ac:dyDescent="0.25">
      <c r="A311" s="80">
        <v>31</v>
      </c>
      <c r="B311" s="251">
        <v>2</v>
      </c>
      <c r="C311" s="80">
        <v>1</v>
      </c>
      <c r="D311" s="80">
        <v>3</v>
      </c>
      <c r="E311" s="251">
        <v>0</v>
      </c>
      <c r="F311" s="28"/>
      <c r="G311" s="33">
        <v>37</v>
      </c>
      <c r="H311" s="28">
        <v>1</v>
      </c>
      <c r="I311" s="28">
        <v>1</v>
      </c>
      <c r="J311" s="28">
        <v>3</v>
      </c>
      <c r="K311" s="52">
        <v>1</v>
      </c>
      <c r="L311" s="28">
        <v>1</v>
      </c>
      <c r="M311" s="53">
        <f t="shared" si="54"/>
        <v>2</v>
      </c>
      <c r="N311" s="28">
        <f t="shared" si="55"/>
        <v>0.5</v>
      </c>
      <c r="O311" s="28">
        <f t="shared" si="56"/>
        <v>0.10623509491113346</v>
      </c>
      <c r="P311" s="52">
        <f t="shared" si="57"/>
        <v>0.21247018982226692</v>
      </c>
      <c r="Q311" s="53">
        <f t="shared" si="58"/>
        <v>1.787529810177733</v>
      </c>
      <c r="R311" s="52">
        <f t="shared" si="59"/>
        <v>-2.3544132722980216</v>
      </c>
      <c r="S311" s="53">
        <f t="shared" si="60"/>
        <v>50</v>
      </c>
      <c r="T311" s="34">
        <f t="shared" si="61"/>
        <v>3.2659738315414253</v>
      </c>
      <c r="U311" s="28"/>
      <c r="V311" s="28"/>
      <c r="W311" s="28"/>
      <c r="X311" s="28"/>
      <c r="Y311" s="28"/>
      <c r="Z311" s="28"/>
      <c r="AA311" s="28"/>
      <c r="AB311" s="28"/>
      <c r="AC311" s="28"/>
      <c r="AD311" s="28"/>
      <c r="AE311" s="28"/>
      <c r="AF311" s="28"/>
      <c r="AG311" s="28"/>
      <c r="AH311" s="28"/>
      <c r="AI311" s="28"/>
      <c r="AJ311" s="28"/>
      <c r="AK311" s="28"/>
      <c r="AL311" s="28"/>
      <c r="AM311" s="28"/>
      <c r="AN311" s="33">
        <v>0.10442466067973484</v>
      </c>
      <c r="AO311" s="28">
        <v>5</v>
      </c>
      <c r="AP311" s="28">
        <v>1</v>
      </c>
      <c r="AQ311" s="28">
        <f t="shared" si="65"/>
        <v>445</v>
      </c>
      <c r="AR311" s="28">
        <f t="shared" si="66"/>
        <v>34</v>
      </c>
      <c r="AS311" s="28">
        <f t="shared" si="62"/>
        <v>0.63909164639091642</v>
      </c>
      <c r="AT311" s="28">
        <f t="shared" si="63"/>
        <v>0.85654008438818563</v>
      </c>
      <c r="AU311" s="34">
        <f t="shared" si="64"/>
        <v>1.3893594231762611E-3</v>
      </c>
      <c r="AV311" s="28"/>
      <c r="AW311" s="28"/>
    </row>
    <row r="312" spans="1:49" x14ac:dyDescent="0.25">
      <c r="A312" s="80">
        <v>31</v>
      </c>
      <c r="B312" s="251">
        <v>2</v>
      </c>
      <c r="C312" s="80">
        <v>2</v>
      </c>
      <c r="D312" s="80">
        <v>3</v>
      </c>
      <c r="E312" s="251">
        <v>0</v>
      </c>
      <c r="F312" s="28"/>
      <c r="G312" s="33">
        <v>37</v>
      </c>
      <c r="H312" s="28">
        <v>1</v>
      </c>
      <c r="I312" s="28">
        <v>2</v>
      </c>
      <c r="J312" s="28">
        <v>2</v>
      </c>
      <c r="K312" s="52">
        <v>0</v>
      </c>
      <c r="L312" s="28">
        <v>3</v>
      </c>
      <c r="M312" s="53">
        <f t="shared" si="54"/>
        <v>3</v>
      </c>
      <c r="N312" s="28">
        <f t="shared" si="55"/>
        <v>0</v>
      </c>
      <c r="O312" s="28">
        <f t="shared" si="56"/>
        <v>9.4452230217394476E-2</v>
      </c>
      <c r="P312" s="52">
        <f t="shared" si="57"/>
        <v>0.28335669065218344</v>
      </c>
      <c r="Q312" s="53">
        <f t="shared" si="58"/>
        <v>2.7166433093478166</v>
      </c>
      <c r="R312" s="52">
        <f t="shared" si="59"/>
        <v>-0.29764574371946695</v>
      </c>
      <c r="S312" s="53">
        <f t="shared" si="60"/>
        <v>100</v>
      </c>
      <c r="T312" s="34">
        <f t="shared" si="61"/>
        <v>0.31291191929080531</v>
      </c>
      <c r="U312" s="28"/>
      <c r="V312" s="28"/>
      <c r="W312" s="28"/>
      <c r="X312" s="28"/>
      <c r="Y312" s="28"/>
      <c r="Z312" s="28"/>
      <c r="AA312" s="28"/>
      <c r="AB312" s="28"/>
      <c r="AC312" s="28"/>
      <c r="AD312" s="28"/>
      <c r="AE312" s="28"/>
      <c r="AF312" s="28"/>
      <c r="AG312" s="28"/>
      <c r="AH312" s="28"/>
      <c r="AI312" s="28"/>
      <c r="AJ312" s="28"/>
      <c r="AK312" s="28"/>
      <c r="AL312" s="28"/>
      <c r="AM312" s="28"/>
      <c r="AN312" s="33">
        <v>0.1046039186251244</v>
      </c>
      <c r="AO312" s="28">
        <v>2</v>
      </c>
      <c r="AP312" s="28">
        <v>0</v>
      </c>
      <c r="AQ312" s="28">
        <f t="shared" si="65"/>
        <v>447</v>
      </c>
      <c r="AR312" s="28">
        <f t="shared" si="66"/>
        <v>34</v>
      </c>
      <c r="AS312" s="28">
        <f t="shared" si="62"/>
        <v>0.63746958637469586</v>
      </c>
      <c r="AT312" s="28">
        <f t="shared" si="63"/>
        <v>0.85654008438818563</v>
      </c>
      <c r="AU312" s="34">
        <f t="shared" si="64"/>
        <v>1.3893594231762611E-3</v>
      </c>
      <c r="AV312" s="28"/>
      <c r="AW312" s="28"/>
    </row>
    <row r="313" spans="1:49" x14ac:dyDescent="0.25">
      <c r="A313" s="80">
        <v>45</v>
      </c>
      <c r="B313" s="251">
        <v>1</v>
      </c>
      <c r="C313" s="80">
        <v>3</v>
      </c>
      <c r="D313" s="80">
        <v>3</v>
      </c>
      <c r="E313" s="251">
        <v>0</v>
      </c>
      <c r="F313" s="28"/>
      <c r="G313" s="33">
        <v>37</v>
      </c>
      <c r="H313" s="28">
        <v>1</v>
      </c>
      <c r="I313" s="28">
        <v>2</v>
      </c>
      <c r="J313" s="28">
        <v>3</v>
      </c>
      <c r="K313" s="52">
        <v>0</v>
      </c>
      <c r="L313" s="28">
        <v>4</v>
      </c>
      <c r="M313" s="53">
        <f t="shared" si="54"/>
        <v>4</v>
      </c>
      <c r="N313" s="28">
        <f t="shared" si="55"/>
        <v>0</v>
      </c>
      <c r="O313" s="28">
        <f t="shared" si="56"/>
        <v>7.5264792583202705E-2</v>
      </c>
      <c r="P313" s="52">
        <f t="shared" si="57"/>
        <v>0.30105917033281082</v>
      </c>
      <c r="Q313" s="53">
        <f t="shared" si="58"/>
        <v>3.6989408296671891</v>
      </c>
      <c r="R313" s="52">
        <f t="shared" si="59"/>
        <v>-0.3129913788107298</v>
      </c>
      <c r="S313" s="53">
        <f t="shared" si="60"/>
        <v>100</v>
      </c>
      <c r="T313" s="34">
        <f t="shared" si="61"/>
        <v>0.32556256960714725</v>
      </c>
      <c r="U313" s="28"/>
      <c r="V313" s="28"/>
      <c r="W313" s="28"/>
      <c r="X313" s="28"/>
      <c r="Y313" s="28"/>
      <c r="Z313" s="28"/>
      <c r="AA313" s="28"/>
      <c r="AB313" s="28"/>
      <c r="AC313" s="28"/>
      <c r="AD313" s="28"/>
      <c r="AE313" s="28"/>
      <c r="AF313" s="28"/>
      <c r="AG313" s="28"/>
      <c r="AH313" s="28"/>
      <c r="AI313" s="28"/>
      <c r="AJ313" s="28"/>
      <c r="AK313" s="28"/>
      <c r="AL313" s="28"/>
      <c r="AM313" s="28"/>
      <c r="AN313" s="33">
        <v>0.10481510582294244</v>
      </c>
      <c r="AO313" s="28">
        <v>2</v>
      </c>
      <c r="AP313" s="28">
        <v>2</v>
      </c>
      <c r="AQ313" s="28">
        <f t="shared" si="65"/>
        <v>449</v>
      </c>
      <c r="AR313" s="28">
        <f t="shared" si="66"/>
        <v>36</v>
      </c>
      <c r="AS313" s="28">
        <f t="shared" si="62"/>
        <v>0.6358475263584753</v>
      </c>
      <c r="AT313" s="28">
        <f t="shared" si="63"/>
        <v>0.84810126582278478</v>
      </c>
      <c r="AU313" s="34">
        <f t="shared" si="64"/>
        <v>6.8783557649863944E-4</v>
      </c>
      <c r="AV313" s="28"/>
      <c r="AW313" s="28"/>
    </row>
    <row r="314" spans="1:49" x14ac:dyDescent="0.25">
      <c r="A314" s="80">
        <v>31</v>
      </c>
      <c r="B314" s="251">
        <v>1</v>
      </c>
      <c r="C314" s="80">
        <v>1</v>
      </c>
      <c r="D314" s="80">
        <v>1</v>
      </c>
      <c r="E314" s="251">
        <v>0</v>
      </c>
      <c r="F314" s="28"/>
      <c r="G314" s="33">
        <v>37</v>
      </c>
      <c r="H314" s="28">
        <v>1</v>
      </c>
      <c r="I314" s="28">
        <v>2</v>
      </c>
      <c r="J314" s="28">
        <v>4</v>
      </c>
      <c r="K314" s="52">
        <v>0</v>
      </c>
      <c r="L314" s="28">
        <v>2</v>
      </c>
      <c r="M314" s="53">
        <f t="shared" si="54"/>
        <v>2</v>
      </c>
      <c r="N314" s="28">
        <f t="shared" si="55"/>
        <v>0</v>
      </c>
      <c r="O314" s="28">
        <f t="shared" si="56"/>
        <v>5.9718125270698134E-2</v>
      </c>
      <c r="P314" s="52">
        <f t="shared" si="57"/>
        <v>0.11943625054139627</v>
      </c>
      <c r="Q314" s="53">
        <f t="shared" si="58"/>
        <v>1.8805637494586038</v>
      </c>
      <c r="R314" s="52">
        <f t="shared" si="59"/>
        <v>-0.12315116387166089</v>
      </c>
      <c r="S314" s="53">
        <f t="shared" si="60"/>
        <v>100</v>
      </c>
      <c r="T314" s="34">
        <f t="shared" si="61"/>
        <v>0.1270217514038339</v>
      </c>
      <c r="U314" s="28"/>
      <c r="V314" s="28"/>
      <c r="W314" s="28"/>
      <c r="X314" s="28"/>
      <c r="Y314" s="28"/>
      <c r="Z314" s="28"/>
      <c r="AA314" s="28"/>
      <c r="AB314" s="28"/>
      <c r="AC314" s="28"/>
      <c r="AD314" s="28"/>
      <c r="AE314" s="28"/>
      <c r="AF314" s="28"/>
      <c r="AG314" s="28"/>
      <c r="AH314" s="28"/>
      <c r="AI314" s="28"/>
      <c r="AJ314" s="28"/>
      <c r="AK314" s="28"/>
      <c r="AL314" s="28"/>
      <c r="AM314" s="28"/>
      <c r="AN314" s="33">
        <v>0.10499495543795762</v>
      </c>
      <c r="AO314" s="28">
        <v>1</v>
      </c>
      <c r="AP314" s="28">
        <v>0</v>
      </c>
      <c r="AQ314" s="28">
        <f t="shared" si="65"/>
        <v>450</v>
      </c>
      <c r="AR314" s="28">
        <f t="shared" si="66"/>
        <v>36</v>
      </c>
      <c r="AS314" s="28">
        <f t="shared" si="62"/>
        <v>0.63503649635036497</v>
      </c>
      <c r="AT314" s="28">
        <f t="shared" si="63"/>
        <v>0.84810126582278478</v>
      </c>
      <c r="AU314" s="34">
        <f t="shared" si="64"/>
        <v>6.8783557649863944E-4</v>
      </c>
      <c r="AV314" s="28"/>
      <c r="AW314" s="28"/>
    </row>
    <row r="315" spans="1:49" x14ac:dyDescent="0.25">
      <c r="A315" s="80">
        <v>33</v>
      </c>
      <c r="B315" s="251">
        <v>2</v>
      </c>
      <c r="C315" s="80">
        <v>3</v>
      </c>
      <c r="D315" s="80">
        <v>3</v>
      </c>
      <c r="E315" s="251">
        <v>0</v>
      </c>
      <c r="F315" s="28"/>
      <c r="G315" s="33">
        <v>37</v>
      </c>
      <c r="H315" s="28">
        <v>1</v>
      </c>
      <c r="I315" s="28">
        <v>3</v>
      </c>
      <c r="J315" s="28">
        <v>3</v>
      </c>
      <c r="K315" s="52">
        <v>1</v>
      </c>
      <c r="L315" s="28">
        <v>3</v>
      </c>
      <c r="M315" s="53">
        <f t="shared" si="54"/>
        <v>4</v>
      </c>
      <c r="N315" s="28">
        <f t="shared" si="55"/>
        <v>0.25</v>
      </c>
      <c r="O315" s="28">
        <f t="shared" si="56"/>
        <v>5.2789867851971983E-2</v>
      </c>
      <c r="P315" s="52">
        <f t="shared" si="57"/>
        <v>0.21115947140788793</v>
      </c>
      <c r="Q315" s="53">
        <f t="shared" si="58"/>
        <v>3.7888405285921118</v>
      </c>
      <c r="R315" s="52">
        <f t="shared" si="59"/>
        <v>-3.1041389573157749</v>
      </c>
      <c r="S315" s="53">
        <f t="shared" si="60"/>
        <v>75</v>
      </c>
      <c r="T315" s="34">
        <f t="shared" si="61"/>
        <v>3.1111541490454537</v>
      </c>
      <c r="U315" s="28"/>
      <c r="V315" s="28"/>
      <c r="W315" s="28"/>
      <c r="X315" s="28"/>
      <c r="Y315" s="28"/>
      <c r="Z315" s="28"/>
      <c r="AA315" s="28"/>
      <c r="AB315" s="28"/>
      <c r="AC315" s="28"/>
      <c r="AD315" s="28"/>
      <c r="AE315" s="28"/>
      <c r="AF315" s="28"/>
      <c r="AG315" s="28"/>
      <c r="AH315" s="28"/>
      <c r="AI315" s="28"/>
      <c r="AJ315" s="28"/>
      <c r="AK315" s="28"/>
      <c r="AL315" s="28"/>
      <c r="AM315" s="28"/>
      <c r="AN315" s="33">
        <v>0.10500784879022945</v>
      </c>
      <c r="AO315" s="28">
        <v>1</v>
      </c>
      <c r="AP315" s="28">
        <v>0</v>
      </c>
      <c r="AQ315" s="28">
        <f t="shared" si="65"/>
        <v>451</v>
      </c>
      <c r="AR315" s="28">
        <f t="shared" si="66"/>
        <v>36</v>
      </c>
      <c r="AS315" s="28">
        <f t="shared" si="62"/>
        <v>0.63422546634225463</v>
      </c>
      <c r="AT315" s="28">
        <f t="shared" si="63"/>
        <v>0.84810126582278478</v>
      </c>
      <c r="AU315" s="34">
        <f t="shared" si="64"/>
        <v>6.8783557649863944E-4</v>
      </c>
      <c r="AV315" s="28"/>
      <c r="AW315" s="28"/>
    </row>
    <row r="316" spans="1:49" x14ac:dyDescent="0.25">
      <c r="A316" s="80">
        <v>39</v>
      </c>
      <c r="B316" s="251">
        <v>2</v>
      </c>
      <c r="C316" s="80">
        <v>4</v>
      </c>
      <c r="D316" s="80">
        <v>3</v>
      </c>
      <c r="E316" s="251">
        <v>0</v>
      </c>
      <c r="F316" s="28"/>
      <c r="G316" s="33">
        <v>37</v>
      </c>
      <c r="H316" s="28">
        <v>2</v>
      </c>
      <c r="I316" s="28">
        <v>1</v>
      </c>
      <c r="J316" s="28">
        <v>1</v>
      </c>
      <c r="K316" s="52">
        <v>0</v>
      </c>
      <c r="L316" s="28">
        <v>1</v>
      </c>
      <c r="M316" s="53">
        <f t="shared" si="54"/>
        <v>1</v>
      </c>
      <c r="N316" s="28">
        <f t="shared" si="55"/>
        <v>0</v>
      </c>
      <c r="O316" s="28">
        <f t="shared" si="56"/>
        <v>0.2581876113738461</v>
      </c>
      <c r="P316" s="52">
        <f t="shared" si="57"/>
        <v>0.2581876113738461</v>
      </c>
      <c r="Q316" s="53">
        <f t="shared" si="58"/>
        <v>0.74181238862615384</v>
      </c>
      <c r="R316" s="52">
        <f t="shared" si="59"/>
        <v>-0.29865891330288652</v>
      </c>
      <c r="S316" s="53">
        <f t="shared" si="60"/>
        <v>0</v>
      </c>
      <c r="T316" s="34">
        <f t="shared" si="61"/>
        <v>0.34804974321339244</v>
      </c>
      <c r="U316" s="28"/>
      <c r="V316" s="28"/>
      <c r="W316" s="28"/>
      <c r="X316" s="28"/>
      <c r="Y316" s="28"/>
      <c r="Z316" s="28"/>
      <c r="AA316" s="28"/>
      <c r="AB316" s="28"/>
      <c r="AC316" s="28"/>
      <c r="AD316" s="28"/>
      <c r="AE316" s="28"/>
      <c r="AF316" s="28"/>
      <c r="AG316" s="28"/>
      <c r="AH316" s="28"/>
      <c r="AI316" s="28"/>
      <c r="AJ316" s="28"/>
      <c r="AK316" s="28"/>
      <c r="AL316" s="28"/>
      <c r="AM316" s="28"/>
      <c r="AN316" s="33">
        <v>0.10518799026675137</v>
      </c>
      <c r="AO316" s="28">
        <v>1</v>
      </c>
      <c r="AP316" s="28">
        <v>0</v>
      </c>
      <c r="AQ316" s="28">
        <f t="shared" si="65"/>
        <v>452</v>
      </c>
      <c r="AR316" s="28">
        <f t="shared" si="66"/>
        <v>36</v>
      </c>
      <c r="AS316" s="28">
        <f t="shared" si="62"/>
        <v>0.63341443633414429</v>
      </c>
      <c r="AT316" s="28">
        <f t="shared" si="63"/>
        <v>0.84810126582278478</v>
      </c>
      <c r="AU316" s="34">
        <f t="shared" si="64"/>
        <v>6.8783557649854533E-4</v>
      </c>
      <c r="AV316" s="28"/>
      <c r="AW316" s="28"/>
    </row>
    <row r="317" spans="1:49" x14ac:dyDescent="0.25">
      <c r="A317" s="80">
        <v>43</v>
      </c>
      <c r="B317" s="251">
        <v>3</v>
      </c>
      <c r="C317" s="80">
        <v>1</v>
      </c>
      <c r="D317" s="80">
        <v>3</v>
      </c>
      <c r="E317" s="251">
        <v>0</v>
      </c>
      <c r="F317" s="28"/>
      <c r="G317" s="33">
        <v>37</v>
      </c>
      <c r="H317" s="28">
        <v>2</v>
      </c>
      <c r="I317" s="28">
        <v>1</v>
      </c>
      <c r="J317" s="28">
        <v>2</v>
      </c>
      <c r="K317" s="52">
        <v>0</v>
      </c>
      <c r="L317" s="28">
        <v>3</v>
      </c>
      <c r="M317" s="53">
        <f t="shared" si="54"/>
        <v>3</v>
      </c>
      <c r="N317" s="28">
        <f t="shared" si="55"/>
        <v>0</v>
      </c>
      <c r="O317" s="28">
        <f t="shared" si="56"/>
        <v>0.21358344594438972</v>
      </c>
      <c r="P317" s="52">
        <f t="shared" si="57"/>
        <v>0.64075033783316915</v>
      </c>
      <c r="Q317" s="53">
        <f t="shared" si="58"/>
        <v>2.3592496621668309</v>
      </c>
      <c r="R317" s="52">
        <f t="shared" si="59"/>
        <v>-0.72080597983190842</v>
      </c>
      <c r="S317" s="53">
        <f t="shared" si="60"/>
        <v>0</v>
      </c>
      <c r="T317" s="34">
        <f t="shared" si="61"/>
        <v>0.81477218978767763</v>
      </c>
      <c r="U317" s="28"/>
      <c r="V317" s="28"/>
      <c r="W317" s="28"/>
      <c r="X317" s="28"/>
      <c r="Y317" s="28"/>
      <c r="Z317" s="28"/>
      <c r="AA317" s="28"/>
      <c r="AB317" s="28"/>
      <c r="AC317" s="28"/>
      <c r="AD317" s="28"/>
      <c r="AE317" s="28"/>
      <c r="AF317" s="28"/>
      <c r="AG317" s="28"/>
      <c r="AH317" s="28"/>
      <c r="AI317" s="28"/>
      <c r="AJ317" s="28"/>
      <c r="AK317" s="28"/>
      <c r="AL317" s="28"/>
      <c r="AM317" s="28"/>
      <c r="AN317" s="33">
        <v>0.10623509491113346</v>
      </c>
      <c r="AO317" s="28">
        <v>1</v>
      </c>
      <c r="AP317" s="28">
        <v>1</v>
      </c>
      <c r="AQ317" s="28">
        <f t="shared" si="65"/>
        <v>453</v>
      </c>
      <c r="AR317" s="28">
        <f t="shared" si="66"/>
        <v>37</v>
      </c>
      <c r="AS317" s="28">
        <f t="shared" si="62"/>
        <v>0.63260340632603407</v>
      </c>
      <c r="AT317" s="28">
        <f t="shared" si="63"/>
        <v>0.84388185654008441</v>
      </c>
      <c r="AU317" s="34">
        <f t="shared" si="64"/>
        <v>1.3688270179076467E-3</v>
      </c>
      <c r="AV317" s="28"/>
      <c r="AW317" s="28"/>
    </row>
    <row r="318" spans="1:49" x14ac:dyDescent="0.25">
      <c r="A318" s="80">
        <v>49</v>
      </c>
      <c r="B318" s="251">
        <v>3</v>
      </c>
      <c r="C318" s="80">
        <v>4</v>
      </c>
      <c r="D318" s="80">
        <v>3</v>
      </c>
      <c r="E318" s="251">
        <v>0</v>
      </c>
      <c r="F318" s="28"/>
      <c r="G318" s="33">
        <v>37</v>
      </c>
      <c r="H318" s="28">
        <v>2</v>
      </c>
      <c r="I318" s="28">
        <v>1</v>
      </c>
      <c r="J318" s="28">
        <v>3</v>
      </c>
      <c r="K318" s="52">
        <v>0</v>
      </c>
      <c r="L318" s="28">
        <v>4</v>
      </c>
      <c r="M318" s="53">
        <f t="shared" si="54"/>
        <v>4</v>
      </c>
      <c r="N318" s="28">
        <f t="shared" si="55"/>
        <v>0</v>
      </c>
      <c r="O318" s="28">
        <f t="shared" si="56"/>
        <v>0.1748685495500055</v>
      </c>
      <c r="P318" s="52">
        <f t="shared" si="57"/>
        <v>0.69947419820002199</v>
      </c>
      <c r="Q318" s="53">
        <f t="shared" si="58"/>
        <v>3.3005258017999779</v>
      </c>
      <c r="R318" s="52">
        <f t="shared" si="59"/>
        <v>-0.7688502858438766</v>
      </c>
      <c r="S318" s="53">
        <f t="shared" si="60"/>
        <v>100</v>
      </c>
      <c r="T318" s="34">
        <f t="shared" si="61"/>
        <v>0.84771244365798459</v>
      </c>
      <c r="U318" s="28"/>
      <c r="V318" s="28"/>
      <c r="W318" s="28"/>
      <c r="X318" s="28"/>
      <c r="Y318" s="28"/>
      <c r="Z318" s="28"/>
      <c r="AA318" s="28"/>
      <c r="AB318" s="28"/>
      <c r="AC318" s="28"/>
      <c r="AD318" s="28"/>
      <c r="AE318" s="28"/>
      <c r="AF318" s="28"/>
      <c r="AG318" s="28"/>
      <c r="AH318" s="28"/>
      <c r="AI318" s="28"/>
      <c r="AJ318" s="28"/>
      <c r="AK318" s="28"/>
      <c r="AL318" s="28"/>
      <c r="AM318" s="28"/>
      <c r="AN318" s="33">
        <v>0.10681409775106412</v>
      </c>
      <c r="AO318" s="28">
        <v>2</v>
      </c>
      <c r="AP318" s="28">
        <v>0</v>
      </c>
      <c r="AQ318" s="28">
        <f t="shared" si="65"/>
        <v>455</v>
      </c>
      <c r="AR318" s="28">
        <f t="shared" si="66"/>
        <v>37</v>
      </c>
      <c r="AS318" s="28">
        <f t="shared" si="62"/>
        <v>0.63098134630981351</v>
      </c>
      <c r="AT318" s="28">
        <f t="shared" si="63"/>
        <v>0.84388185654008441</v>
      </c>
      <c r="AU318" s="34">
        <f t="shared" si="64"/>
        <v>6.8441350895387019E-4</v>
      </c>
      <c r="AV318" s="28"/>
      <c r="AW318" s="28"/>
    </row>
    <row r="319" spans="1:49" x14ac:dyDescent="0.25">
      <c r="A319" s="80">
        <v>52</v>
      </c>
      <c r="B319" s="251">
        <v>2</v>
      </c>
      <c r="C319" s="80">
        <v>2</v>
      </c>
      <c r="D319" s="80">
        <v>2</v>
      </c>
      <c r="E319" s="251">
        <v>1</v>
      </c>
      <c r="F319" s="28"/>
      <c r="G319" s="33">
        <v>37</v>
      </c>
      <c r="H319" s="28">
        <v>2</v>
      </c>
      <c r="I319" s="28">
        <v>2</v>
      </c>
      <c r="J319" s="28">
        <v>1</v>
      </c>
      <c r="K319" s="52">
        <v>1</v>
      </c>
      <c r="L319" s="28">
        <v>0</v>
      </c>
      <c r="M319" s="53">
        <f t="shared" si="54"/>
        <v>1</v>
      </c>
      <c r="N319" s="28">
        <f t="shared" si="55"/>
        <v>1</v>
      </c>
      <c r="O319" s="28">
        <f t="shared" si="56"/>
        <v>0.19245808302356937</v>
      </c>
      <c r="P319" s="52">
        <f t="shared" si="57"/>
        <v>0.19245808302356937</v>
      </c>
      <c r="Q319" s="53">
        <f t="shared" si="58"/>
        <v>0.80754191697643063</v>
      </c>
      <c r="R319" s="52">
        <f t="shared" si="59"/>
        <v>-1.6478768994922985</v>
      </c>
      <c r="S319" s="53">
        <f t="shared" si="60"/>
        <v>0</v>
      </c>
      <c r="T319" s="34">
        <f t="shared" si="61"/>
        <v>4.1959366127404225</v>
      </c>
      <c r="U319" s="28"/>
      <c r="V319" s="28"/>
      <c r="W319" s="28"/>
      <c r="X319" s="28"/>
      <c r="Y319" s="28"/>
      <c r="Z319" s="28"/>
      <c r="AA319" s="28"/>
      <c r="AB319" s="28"/>
      <c r="AC319" s="28"/>
      <c r="AD319" s="28"/>
      <c r="AE319" s="28"/>
      <c r="AF319" s="28"/>
      <c r="AG319" s="28"/>
      <c r="AH319" s="28"/>
      <c r="AI319" s="28"/>
      <c r="AJ319" s="28"/>
      <c r="AK319" s="28"/>
      <c r="AL319" s="28"/>
      <c r="AM319" s="28"/>
      <c r="AN319" s="33">
        <v>0.10682718782982316</v>
      </c>
      <c r="AO319" s="28">
        <v>1</v>
      </c>
      <c r="AP319" s="28">
        <v>0</v>
      </c>
      <c r="AQ319" s="28">
        <f t="shared" si="65"/>
        <v>456</v>
      </c>
      <c r="AR319" s="28">
        <f t="shared" si="66"/>
        <v>37</v>
      </c>
      <c r="AS319" s="28">
        <f t="shared" si="62"/>
        <v>0.63017031630170317</v>
      </c>
      <c r="AT319" s="28">
        <f t="shared" si="63"/>
        <v>0.84388185654008441</v>
      </c>
      <c r="AU319" s="34">
        <f t="shared" si="64"/>
        <v>1.3688270179077404E-3</v>
      </c>
      <c r="AV319" s="28"/>
      <c r="AW319" s="28"/>
    </row>
    <row r="320" spans="1:49" x14ac:dyDescent="0.25">
      <c r="A320" s="80">
        <v>27</v>
      </c>
      <c r="B320" s="251">
        <v>3</v>
      </c>
      <c r="C320" s="80">
        <v>1</v>
      </c>
      <c r="D320" s="80">
        <v>2</v>
      </c>
      <c r="E320" s="251">
        <v>0</v>
      </c>
      <c r="F320" s="28"/>
      <c r="G320" s="33">
        <v>37</v>
      </c>
      <c r="H320" s="28">
        <v>2</v>
      </c>
      <c r="I320" s="28">
        <v>2</v>
      </c>
      <c r="J320" s="28">
        <v>2</v>
      </c>
      <c r="K320" s="52">
        <v>0</v>
      </c>
      <c r="L320" s="28">
        <v>4</v>
      </c>
      <c r="M320" s="53">
        <f t="shared" si="54"/>
        <v>4</v>
      </c>
      <c r="N320" s="28">
        <f t="shared" si="55"/>
        <v>0</v>
      </c>
      <c r="O320" s="28">
        <f t="shared" si="56"/>
        <v>0.15680890347788393</v>
      </c>
      <c r="P320" s="52">
        <f t="shared" si="57"/>
        <v>0.62723561391153571</v>
      </c>
      <c r="Q320" s="53">
        <f t="shared" si="58"/>
        <v>3.3727643860884644</v>
      </c>
      <c r="R320" s="52">
        <f t="shared" si="59"/>
        <v>-0.68224664161550219</v>
      </c>
      <c r="S320" s="53">
        <f t="shared" si="60"/>
        <v>100</v>
      </c>
      <c r="T320" s="34">
        <f t="shared" si="61"/>
        <v>0.74388310846577332</v>
      </c>
      <c r="U320" s="28"/>
      <c r="V320" s="28"/>
      <c r="W320" s="28"/>
      <c r="X320" s="28"/>
      <c r="Y320" s="28"/>
      <c r="Z320" s="28"/>
      <c r="AA320" s="28"/>
      <c r="AB320" s="28"/>
      <c r="AC320" s="28"/>
      <c r="AD320" s="28"/>
      <c r="AE320" s="28"/>
      <c r="AF320" s="28"/>
      <c r="AG320" s="28"/>
      <c r="AH320" s="28"/>
      <c r="AI320" s="28"/>
      <c r="AJ320" s="28"/>
      <c r="AK320" s="28"/>
      <c r="AL320" s="28"/>
      <c r="AM320" s="28"/>
      <c r="AN320" s="33">
        <v>0.10701007721762194</v>
      </c>
      <c r="AO320" s="28">
        <v>2</v>
      </c>
      <c r="AP320" s="28">
        <v>0</v>
      </c>
      <c r="AQ320" s="28">
        <f t="shared" si="65"/>
        <v>458</v>
      </c>
      <c r="AR320" s="28">
        <f t="shared" si="66"/>
        <v>37</v>
      </c>
      <c r="AS320" s="28">
        <f t="shared" si="62"/>
        <v>0.6285482562854825</v>
      </c>
      <c r="AT320" s="28">
        <f t="shared" si="63"/>
        <v>0.84388185654008441</v>
      </c>
      <c r="AU320" s="34">
        <f t="shared" si="64"/>
        <v>2.7376540358152934E-3</v>
      </c>
      <c r="AV320" s="28"/>
      <c r="AW320" s="28"/>
    </row>
    <row r="321" spans="1:49" x14ac:dyDescent="0.25">
      <c r="A321" s="80">
        <v>32</v>
      </c>
      <c r="B321" s="251">
        <v>2</v>
      </c>
      <c r="C321" s="80">
        <v>2</v>
      </c>
      <c r="D321" s="80">
        <v>3</v>
      </c>
      <c r="E321" s="251">
        <v>0</v>
      </c>
      <c r="F321" s="28"/>
      <c r="G321" s="33">
        <v>37</v>
      </c>
      <c r="H321" s="28">
        <v>2</v>
      </c>
      <c r="I321" s="28">
        <v>2</v>
      </c>
      <c r="J321" s="28">
        <v>3</v>
      </c>
      <c r="K321" s="52">
        <v>0</v>
      </c>
      <c r="L321" s="28">
        <v>4</v>
      </c>
      <c r="M321" s="53">
        <f t="shared" si="54"/>
        <v>4</v>
      </c>
      <c r="N321" s="28">
        <f t="shared" si="55"/>
        <v>0</v>
      </c>
      <c r="O321" s="28">
        <f t="shared" si="56"/>
        <v>0.12672679851274465</v>
      </c>
      <c r="P321" s="52">
        <f t="shared" si="57"/>
        <v>0.50690719405097862</v>
      </c>
      <c r="Q321" s="53">
        <f t="shared" si="58"/>
        <v>3.4930928059490212</v>
      </c>
      <c r="R321" s="52">
        <f t="shared" si="59"/>
        <v>-0.54202730609786653</v>
      </c>
      <c r="S321" s="53">
        <f t="shared" si="60"/>
        <v>100</v>
      </c>
      <c r="T321" s="34">
        <f t="shared" si="61"/>
        <v>0.58046805190823958</v>
      </c>
      <c r="U321" s="28"/>
      <c r="V321" s="28"/>
      <c r="W321" s="28"/>
      <c r="X321" s="28"/>
      <c r="Y321" s="28"/>
      <c r="Z321" s="28"/>
      <c r="AA321" s="28"/>
      <c r="AB321" s="28"/>
      <c r="AC321" s="28"/>
      <c r="AD321" s="28"/>
      <c r="AE321" s="28"/>
      <c r="AF321" s="28"/>
      <c r="AG321" s="28"/>
      <c r="AH321" s="28"/>
      <c r="AI321" s="28"/>
      <c r="AJ321" s="28"/>
      <c r="AK321" s="28"/>
      <c r="AL321" s="28"/>
      <c r="AM321" s="28"/>
      <c r="AN321" s="33">
        <v>0.10740902988546219</v>
      </c>
      <c r="AO321" s="28">
        <v>4</v>
      </c>
      <c r="AP321" s="28">
        <v>0</v>
      </c>
      <c r="AQ321" s="28">
        <f t="shared" si="65"/>
        <v>462</v>
      </c>
      <c r="AR321" s="28">
        <f t="shared" si="66"/>
        <v>37</v>
      </c>
      <c r="AS321" s="28">
        <f t="shared" si="62"/>
        <v>0.62530413625304138</v>
      </c>
      <c r="AT321" s="28">
        <f t="shared" si="63"/>
        <v>0.84388185654008441</v>
      </c>
      <c r="AU321" s="34">
        <f t="shared" si="64"/>
        <v>6.8441350895387019E-4</v>
      </c>
      <c r="AV321" s="28"/>
      <c r="AW321" s="28"/>
    </row>
    <row r="322" spans="1:49" x14ac:dyDescent="0.25">
      <c r="A322" s="80">
        <v>27</v>
      </c>
      <c r="B322" s="251">
        <v>3</v>
      </c>
      <c r="C322" s="80">
        <v>2</v>
      </c>
      <c r="D322" s="80">
        <v>3</v>
      </c>
      <c r="E322" s="251">
        <v>0</v>
      </c>
      <c r="F322" s="28"/>
      <c r="G322" s="33">
        <v>37</v>
      </c>
      <c r="H322" s="28">
        <v>2</v>
      </c>
      <c r="I322" s="28">
        <v>2</v>
      </c>
      <c r="J322" s="28">
        <v>4</v>
      </c>
      <c r="K322" s="52">
        <v>0</v>
      </c>
      <c r="L322" s="28">
        <v>1</v>
      </c>
      <c r="M322" s="53">
        <f t="shared" si="54"/>
        <v>1</v>
      </c>
      <c r="N322" s="28">
        <f t="shared" si="55"/>
        <v>0</v>
      </c>
      <c r="O322" s="28">
        <f t="shared" si="56"/>
        <v>0.101719439075416</v>
      </c>
      <c r="P322" s="52">
        <f t="shared" si="57"/>
        <v>0.101719439075416</v>
      </c>
      <c r="Q322" s="53">
        <f t="shared" si="58"/>
        <v>0.89828056092458397</v>
      </c>
      <c r="R322" s="52">
        <f t="shared" si="59"/>
        <v>-0.10727283082907382</v>
      </c>
      <c r="S322" s="53">
        <f t="shared" si="60"/>
        <v>100</v>
      </c>
      <c r="T322" s="34">
        <f t="shared" si="61"/>
        <v>0.11323793868000218</v>
      </c>
      <c r="U322" s="28"/>
      <c r="V322" s="28"/>
      <c r="W322" s="28"/>
      <c r="X322" s="28"/>
      <c r="Y322" s="28"/>
      <c r="Z322" s="28"/>
      <c r="AA322" s="28"/>
      <c r="AB322" s="28"/>
      <c r="AC322" s="28"/>
      <c r="AD322" s="28"/>
      <c r="AE322" s="28"/>
      <c r="AF322" s="28"/>
      <c r="AG322" s="28"/>
      <c r="AH322" s="28"/>
      <c r="AI322" s="28"/>
      <c r="AJ322" s="28"/>
      <c r="AK322" s="28"/>
      <c r="AL322" s="28"/>
      <c r="AM322" s="28"/>
      <c r="AN322" s="33">
        <v>0.10777683735422881</v>
      </c>
      <c r="AO322" s="28">
        <v>1</v>
      </c>
      <c r="AP322" s="28">
        <v>0</v>
      </c>
      <c r="AQ322" s="28">
        <f t="shared" si="65"/>
        <v>463</v>
      </c>
      <c r="AR322" s="28">
        <f t="shared" si="66"/>
        <v>37</v>
      </c>
      <c r="AS322" s="28">
        <f t="shared" si="62"/>
        <v>0.62449310624493104</v>
      </c>
      <c r="AT322" s="28">
        <f t="shared" si="63"/>
        <v>0.84388185654008441</v>
      </c>
      <c r="AU322" s="34">
        <f t="shared" si="64"/>
        <v>0</v>
      </c>
      <c r="AV322" s="28"/>
      <c r="AW322" s="28"/>
    </row>
    <row r="323" spans="1:49" x14ac:dyDescent="0.25">
      <c r="A323" s="80">
        <v>31</v>
      </c>
      <c r="B323" s="251">
        <v>1</v>
      </c>
      <c r="C323" s="80">
        <v>2</v>
      </c>
      <c r="D323" s="80">
        <v>3</v>
      </c>
      <c r="E323" s="251">
        <v>0</v>
      </c>
      <c r="F323" s="28"/>
      <c r="G323" s="33">
        <v>37</v>
      </c>
      <c r="H323" s="28">
        <v>2</v>
      </c>
      <c r="I323" s="28">
        <v>3</v>
      </c>
      <c r="J323" s="28">
        <v>1</v>
      </c>
      <c r="K323" s="52">
        <v>1</v>
      </c>
      <c r="L323" s="28">
        <v>0</v>
      </c>
      <c r="M323" s="53">
        <f t="shared" si="54"/>
        <v>1</v>
      </c>
      <c r="N323" s="28">
        <f t="shared" si="55"/>
        <v>1</v>
      </c>
      <c r="O323" s="28">
        <f t="shared" si="56"/>
        <v>0.140297250651644</v>
      </c>
      <c r="P323" s="52">
        <f t="shared" si="57"/>
        <v>0.140297250651644</v>
      </c>
      <c r="Q323" s="53">
        <f t="shared" si="58"/>
        <v>0.859702749348356</v>
      </c>
      <c r="R323" s="52">
        <f t="shared" si="59"/>
        <v>-1.9639918882763929</v>
      </c>
      <c r="S323" s="53">
        <f t="shared" si="60"/>
        <v>0</v>
      </c>
      <c r="T323" s="34">
        <f t="shared" si="61"/>
        <v>6.1277234254788446</v>
      </c>
      <c r="U323" s="28"/>
      <c r="V323" s="28"/>
      <c r="W323" s="28"/>
      <c r="X323" s="28"/>
      <c r="Y323" s="28"/>
      <c r="Z323" s="28"/>
      <c r="AA323" s="28"/>
      <c r="AB323" s="28"/>
      <c r="AC323" s="28"/>
      <c r="AD323" s="28"/>
      <c r="AE323" s="28"/>
      <c r="AF323" s="28"/>
      <c r="AG323" s="28"/>
      <c r="AH323" s="28"/>
      <c r="AI323" s="28"/>
      <c r="AJ323" s="28"/>
      <c r="AK323" s="28"/>
      <c r="AL323" s="28"/>
      <c r="AM323" s="28"/>
      <c r="AN323" s="33">
        <v>0.10779003117848933</v>
      </c>
      <c r="AO323" s="28">
        <v>0</v>
      </c>
      <c r="AP323" s="28">
        <v>1</v>
      </c>
      <c r="AQ323" s="28">
        <f t="shared" si="65"/>
        <v>463</v>
      </c>
      <c r="AR323" s="28">
        <f t="shared" si="66"/>
        <v>38</v>
      </c>
      <c r="AS323" s="28">
        <f t="shared" si="62"/>
        <v>0.62449310624493104</v>
      </c>
      <c r="AT323" s="28">
        <f t="shared" si="63"/>
        <v>0.83966244725738393</v>
      </c>
      <c r="AU323" s="34">
        <f t="shared" si="64"/>
        <v>1.3619828828181082E-3</v>
      </c>
      <c r="AV323" s="28"/>
      <c r="AW323" s="28"/>
    </row>
    <row r="324" spans="1:49" x14ac:dyDescent="0.25">
      <c r="A324" s="80">
        <v>32</v>
      </c>
      <c r="B324" s="251">
        <v>3</v>
      </c>
      <c r="C324" s="80">
        <v>2</v>
      </c>
      <c r="D324" s="80">
        <v>2</v>
      </c>
      <c r="E324" s="251">
        <v>0</v>
      </c>
      <c r="F324" s="28"/>
      <c r="G324" s="33">
        <v>37</v>
      </c>
      <c r="H324" s="28">
        <v>2</v>
      </c>
      <c r="I324" s="28">
        <v>3</v>
      </c>
      <c r="J324" s="28">
        <v>3</v>
      </c>
      <c r="K324" s="52">
        <v>0</v>
      </c>
      <c r="L324" s="28">
        <v>2</v>
      </c>
      <c r="M324" s="53">
        <f t="shared" si="54"/>
        <v>2</v>
      </c>
      <c r="N324" s="28">
        <f t="shared" si="55"/>
        <v>0</v>
      </c>
      <c r="O324" s="28">
        <f t="shared" si="56"/>
        <v>9.0386769130978442E-2</v>
      </c>
      <c r="P324" s="52">
        <f t="shared" si="57"/>
        <v>0.18077353826195688</v>
      </c>
      <c r="Q324" s="53">
        <f t="shared" si="58"/>
        <v>1.8192264617380431</v>
      </c>
      <c r="R324" s="52">
        <f t="shared" si="59"/>
        <v>-0.18947158168266012</v>
      </c>
      <c r="S324" s="53">
        <f t="shared" si="60"/>
        <v>100</v>
      </c>
      <c r="T324" s="34">
        <f t="shared" si="61"/>
        <v>0.19873670712688557</v>
      </c>
      <c r="U324" s="28"/>
      <c r="V324" s="28"/>
      <c r="W324" s="28"/>
      <c r="X324" s="28"/>
      <c r="Y324" s="28"/>
      <c r="Z324" s="28"/>
      <c r="AA324" s="28"/>
      <c r="AB324" s="28"/>
      <c r="AC324" s="28"/>
      <c r="AD324" s="28"/>
      <c r="AE324" s="28"/>
      <c r="AF324" s="28"/>
      <c r="AG324" s="28"/>
      <c r="AH324" s="28"/>
      <c r="AI324" s="28"/>
      <c r="AJ324" s="28"/>
      <c r="AK324" s="28"/>
      <c r="AL324" s="28"/>
      <c r="AM324" s="28"/>
      <c r="AN324" s="33">
        <v>0.10885988691955227</v>
      </c>
      <c r="AO324" s="28">
        <v>2</v>
      </c>
      <c r="AP324" s="28">
        <v>0</v>
      </c>
      <c r="AQ324" s="28">
        <f t="shared" si="65"/>
        <v>465</v>
      </c>
      <c r="AR324" s="28">
        <f t="shared" si="66"/>
        <v>38</v>
      </c>
      <c r="AS324" s="28">
        <f t="shared" si="62"/>
        <v>0.62287104622871048</v>
      </c>
      <c r="AT324" s="28">
        <f t="shared" si="63"/>
        <v>0.83966244725738393</v>
      </c>
      <c r="AU324" s="34">
        <f t="shared" si="64"/>
        <v>6.8099144140910072E-4</v>
      </c>
      <c r="AV324" s="28"/>
      <c r="AW324" s="28"/>
    </row>
    <row r="325" spans="1:49" x14ac:dyDescent="0.25">
      <c r="A325" s="80">
        <v>28</v>
      </c>
      <c r="B325" s="251">
        <v>2</v>
      </c>
      <c r="C325" s="80">
        <v>1</v>
      </c>
      <c r="D325" s="80">
        <v>2</v>
      </c>
      <c r="E325" s="251">
        <v>1</v>
      </c>
      <c r="F325" s="28"/>
      <c r="G325" s="33">
        <v>37</v>
      </c>
      <c r="H325" s="28">
        <v>3</v>
      </c>
      <c r="I325" s="28">
        <v>1</v>
      </c>
      <c r="J325" s="28">
        <v>1</v>
      </c>
      <c r="K325" s="52">
        <v>0</v>
      </c>
      <c r="L325" s="28">
        <v>1</v>
      </c>
      <c r="M325" s="53">
        <f t="shared" si="54"/>
        <v>1</v>
      </c>
      <c r="N325" s="28">
        <f t="shared" si="55"/>
        <v>0</v>
      </c>
      <c r="O325" s="28">
        <f t="shared" si="56"/>
        <v>0.38293011590041715</v>
      </c>
      <c r="P325" s="52">
        <f t="shared" si="57"/>
        <v>0.38293011590041715</v>
      </c>
      <c r="Q325" s="53">
        <f t="shared" si="58"/>
        <v>0.61706988409958285</v>
      </c>
      <c r="R325" s="52">
        <f t="shared" si="59"/>
        <v>-0.48277299714774863</v>
      </c>
      <c r="S325" s="53">
        <f t="shared" si="60"/>
        <v>0</v>
      </c>
      <c r="T325" s="34">
        <f t="shared" si="61"/>
        <v>0.62056199106067511</v>
      </c>
      <c r="U325" s="28"/>
      <c r="V325" s="28"/>
      <c r="W325" s="28"/>
      <c r="X325" s="28"/>
      <c r="Y325" s="28"/>
      <c r="Z325" s="28"/>
      <c r="AA325" s="28"/>
      <c r="AB325" s="28"/>
      <c r="AC325" s="28"/>
      <c r="AD325" s="28"/>
      <c r="AE325" s="28"/>
      <c r="AF325" s="28"/>
      <c r="AG325" s="28"/>
      <c r="AH325" s="28"/>
      <c r="AI325" s="28"/>
      <c r="AJ325" s="28"/>
      <c r="AK325" s="28"/>
      <c r="AL325" s="28"/>
      <c r="AM325" s="28"/>
      <c r="AN325" s="33">
        <v>0.10945144352320352</v>
      </c>
      <c r="AO325" s="28">
        <v>1</v>
      </c>
      <c r="AP325" s="28">
        <v>0</v>
      </c>
      <c r="AQ325" s="28">
        <f t="shared" si="65"/>
        <v>466</v>
      </c>
      <c r="AR325" s="28">
        <f t="shared" si="66"/>
        <v>38</v>
      </c>
      <c r="AS325" s="28">
        <f t="shared" si="62"/>
        <v>0.62206001622060014</v>
      </c>
      <c r="AT325" s="28">
        <f t="shared" si="63"/>
        <v>0.83966244725738393</v>
      </c>
      <c r="AU325" s="34">
        <f t="shared" si="64"/>
        <v>2.0429743242272088E-3</v>
      </c>
      <c r="AV325" s="28"/>
      <c r="AW325" s="28"/>
    </row>
    <row r="326" spans="1:49" x14ac:dyDescent="0.25">
      <c r="A326" s="80">
        <v>30</v>
      </c>
      <c r="B326" s="251">
        <v>2</v>
      </c>
      <c r="C326" s="80">
        <v>2</v>
      </c>
      <c r="D326" s="80">
        <v>3</v>
      </c>
      <c r="E326" s="251">
        <v>0</v>
      </c>
      <c r="F326" s="28"/>
      <c r="G326" s="33">
        <v>37</v>
      </c>
      <c r="H326" s="28">
        <v>3</v>
      </c>
      <c r="I326" s="28">
        <v>1</v>
      </c>
      <c r="J326" s="28">
        <v>3</v>
      </c>
      <c r="K326" s="52">
        <v>1</v>
      </c>
      <c r="L326" s="28">
        <v>3</v>
      </c>
      <c r="M326" s="53">
        <f t="shared" si="54"/>
        <v>4</v>
      </c>
      <c r="N326" s="28">
        <f t="shared" si="55"/>
        <v>0.25</v>
      </c>
      <c r="O326" s="28">
        <f t="shared" si="56"/>
        <v>0.27423754789003763</v>
      </c>
      <c r="P326" s="52">
        <f t="shared" si="57"/>
        <v>1.0969501915601505</v>
      </c>
      <c r="Q326" s="53">
        <f t="shared" si="58"/>
        <v>2.9030498084398495</v>
      </c>
      <c r="R326" s="52">
        <f t="shared" si="59"/>
        <v>-2.2553581410363308</v>
      </c>
      <c r="S326" s="53">
        <f t="shared" si="60"/>
        <v>25</v>
      </c>
      <c r="T326" s="34">
        <f t="shared" si="61"/>
        <v>1.1806357749894704E-2</v>
      </c>
      <c r="U326" s="28"/>
      <c r="V326" s="28"/>
      <c r="W326" s="28"/>
      <c r="X326" s="28"/>
      <c r="Y326" s="28"/>
      <c r="Z326" s="28"/>
      <c r="AA326" s="28"/>
      <c r="AB326" s="28"/>
      <c r="AC326" s="28"/>
      <c r="AD326" s="28"/>
      <c r="AE326" s="28"/>
      <c r="AF326" s="28"/>
      <c r="AG326" s="28"/>
      <c r="AH326" s="28"/>
      <c r="AI326" s="28"/>
      <c r="AJ326" s="28"/>
      <c r="AK326" s="28"/>
      <c r="AL326" s="28"/>
      <c r="AM326" s="28"/>
      <c r="AN326" s="33">
        <v>0.10946481719817525</v>
      </c>
      <c r="AO326" s="28">
        <v>3</v>
      </c>
      <c r="AP326" s="28">
        <v>0</v>
      </c>
      <c r="AQ326" s="28">
        <f t="shared" si="65"/>
        <v>469</v>
      </c>
      <c r="AR326" s="28">
        <f t="shared" si="66"/>
        <v>38</v>
      </c>
      <c r="AS326" s="28">
        <f t="shared" si="62"/>
        <v>0.61962692619626925</v>
      </c>
      <c r="AT326" s="28">
        <f t="shared" si="63"/>
        <v>0.83966244725738393</v>
      </c>
      <c r="AU326" s="34">
        <f t="shared" si="64"/>
        <v>2.0429743242272088E-3</v>
      </c>
      <c r="AV326" s="28"/>
      <c r="AW326" s="28"/>
    </row>
    <row r="327" spans="1:49" x14ac:dyDescent="0.25">
      <c r="A327" s="80">
        <v>31</v>
      </c>
      <c r="B327" s="251">
        <v>2</v>
      </c>
      <c r="C327" s="80">
        <v>3</v>
      </c>
      <c r="D327" s="80">
        <v>3</v>
      </c>
      <c r="E327" s="251">
        <v>0</v>
      </c>
      <c r="F327" s="28"/>
      <c r="G327" s="33">
        <v>37</v>
      </c>
      <c r="H327" s="28">
        <v>3</v>
      </c>
      <c r="I327" s="28">
        <v>2</v>
      </c>
      <c r="J327" s="28">
        <v>1</v>
      </c>
      <c r="K327" s="52">
        <v>1</v>
      </c>
      <c r="L327" s="28">
        <v>0</v>
      </c>
      <c r="M327" s="53">
        <f t="shared" si="54"/>
        <v>1</v>
      </c>
      <c r="N327" s="28">
        <f t="shared" si="55"/>
        <v>1</v>
      </c>
      <c r="O327" s="28">
        <f t="shared" si="56"/>
        <v>0.29820995577407139</v>
      </c>
      <c r="P327" s="52">
        <f t="shared" si="57"/>
        <v>0.29820995577407139</v>
      </c>
      <c r="Q327" s="53">
        <f t="shared" si="58"/>
        <v>0.70179004422592861</v>
      </c>
      <c r="R327" s="52">
        <f t="shared" si="59"/>
        <v>-1.2099574909778499</v>
      </c>
      <c r="S327" s="53">
        <f t="shared" si="60"/>
        <v>100</v>
      </c>
      <c r="T327" s="34">
        <f t="shared" si="61"/>
        <v>2.3533421022255068</v>
      </c>
      <c r="U327" s="28"/>
      <c r="V327" s="28"/>
      <c r="W327" s="28"/>
      <c r="X327" s="28"/>
      <c r="Y327" s="28"/>
      <c r="Z327" s="28"/>
      <c r="AA327" s="28"/>
      <c r="AB327" s="28"/>
      <c r="AC327" s="28"/>
      <c r="AD327" s="28"/>
      <c r="AE327" s="28"/>
      <c r="AF327" s="28"/>
      <c r="AG327" s="28"/>
      <c r="AH327" s="28"/>
      <c r="AI327" s="28"/>
      <c r="AJ327" s="28"/>
      <c r="AK327" s="28"/>
      <c r="AL327" s="28"/>
      <c r="AM327" s="28"/>
      <c r="AN327" s="33">
        <v>0.10965166786747711</v>
      </c>
      <c r="AO327" s="28">
        <v>3</v>
      </c>
      <c r="AP327" s="28">
        <v>0</v>
      </c>
      <c r="AQ327" s="28">
        <f t="shared" si="65"/>
        <v>472</v>
      </c>
      <c r="AR327" s="28">
        <f t="shared" si="66"/>
        <v>38</v>
      </c>
      <c r="AS327" s="28">
        <f t="shared" si="62"/>
        <v>0.61719383617193835</v>
      </c>
      <c r="AT327" s="28">
        <f t="shared" si="63"/>
        <v>0.83966244725738393</v>
      </c>
      <c r="AU327" s="34">
        <f t="shared" si="64"/>
        <v>0</v>
      </c>
      <c r="AV327" s="28"/>
      <c r="AW327" s="28"/>
    </row>
    <row r="328" spans="1:49" x14ac:dyDescent="0.25">
      <c r="A328" s="80">
        <v>39</v>
      </c>
      <c r="B328" s="251">
        <v>2</v>
      </c>
      <c r="C328" s="80">
        <v>5</v>
      </c>
      <c r="D328" s="80">
        <v>3</v>
      </c>
      <c r="E328" s="251">
        <v>0</v>
      </c>
      <c r="F328" s="28"/>
      <c r="G328" s="33">
        <v>37</v>
      </c>
      <c r="H328" s="28">
        <v>3</v>
      </c>
      <c r="I328" s="28">
        <v>2</v>
      </c>
      <c r="J328" s="28">
        <v>2</v>
      </c>
      <c r="K328" s="52">
        <v>0</v>
      </c>
      <c r="L328" s="28">
        <v>2</v>
      </c>
      <c r="M328" s="53">
        <f t="shared" si="54"/>
        <v>2</v>
      </c>
      <c r="N328" s="28">
        <f t="shared" si="55"/>
        <v>0</v>
      </c>
      <c r="O328" s="28">
        <f t="shared" si="56"/>
        <v>0.24901255163102584</v>
      </c>
      <c r="P328" s="52">
        <f t="shared" si="57"/>
        <v>0.49802510326205168</v>
      </c>
      <c r="Q328" s="53">
        <f t="shared" si="58"/>
        <v>1.5019748967379483</v>
      </c>
      <c r="R328" s="52">
        <f t="shared" si="59"/>
        <v>-0.57273268116281195</v>
      </c>
      <c r="S328" s="53">
        <f t="shared" si="60"/>
        <v>0</v>
      </c>
      <c r="T328" s="34">
        <f t="shared" si="61"/>
        <v>0.66316035553414832</v>
      </c>
      <c r="U328" s="28"/>
      <c r="V328" s="28"/>
      <c r="W328" s="28"/>
      <c r="X328" s="28"/>
      <c r="Y328" s="28"/>
      <c r="Z328" s="28"/>
      <c r="AA328" s="28"/>
      <c r="AB328" s="28"/>
      <c r="AC328" s="28"/>
      <c r="AD328" s="28"/>
      <c r="AE328" s="28"/>
      <c r="AF328" s="28"/>
      <c r="AG328" s="28"/>
      <c r="AH328" s="28"/>
      <c r="AI328" s="28"/>
      <c r="AJ328" s="28"/>
      <c r="AK328" s="28"/>
      <c r="AL328" s="28"/>
      <c r="AM328" s="28"/>
      <c r="AN328" s="33">
        <v>0.10983879814236645</v>
      </c>
      <c r="AO328" s="28">
        <v>0</v>
      </c>
      <c r="AP328" s="28">
        <v>1</v>
      </c>
      <c r="AQ328" s="28">
        <f t="shared" si="65"/>
        <v>472</v>
      </c>
      <c r="AR328" s="28">
        <f t="shared" si="66"/>
        <v>39</v>
      </c>
      <c r="AS328" s="28">
        <f t="shared" si="62"/>
        <v>0.61719383617193835</v>
      </c>
      <c r="AT328" s="28">
        <f t="shared" si="63"/>
        <v>0.83544303797468356</v>
      </c>
      <c r="AU328" s="34">
        <f t="shared" si="64"/>
        <v>1.3551387477285701E-3</v>
      </c>
      <c r="AV328" s="28"/>
      <c r="AW328" s="28"/>
    </row>
    <row r="329" spans="1:49" x14ac:dyDescent="0.25">
      <c r="A329" s="80">
        <v>39</v>
      </c>
      <c r="B329" s="251">
        <v>2</v>
      </c>
      <c r="C329" s="80">
        <v>2</v>
      </c>
      <c r="D329" s="80">
        <v>2</v>
      </c>
      <c r="E329" s="251">
        <v>1</v>
      </c>
      <c r="F329" s="28"/>
      <c r="G329" s="33">
        <v>37</v>
      </c>
      <c r="H329" s="28">
        <v>3</v>
      </c>
      <c r="I329" s="28">
        <v>3</v>
      </c>
      <c r="J329" s="28">
        <v>3</v>
      </c>
      <c r="K329" s="52">
        <v>0</v>
      </c>
      <c r="L329" s="28">
        <v>2</v>
      </c>
      <c r="M329" s="53">
        <f t="shared" si="54"/>
        <v>2</v>
      </c>
      <c r="N329" s="28">
        <f t="shared" si="55"/>
        <v>0</v>
      </c>
      <c r="O329" s="28">
        <f t="shared" si="56"/>
        <v>0.15050554379467268</v>
      </c>
      <c r="P329" s="52">
        <f t="shared" si="57"/>
        <v>0.30101108758934536</v>
      </c>
      <c r="Q329" s="53">
        <f t="shared" si="58"/>
        <v>1.6989889124106545</v>
      </c>
      <c r="R329" s="52">
        <f t="shared" si="59"/>
        <v>-0.32622772768323671</v>
      </c>
      <c r="S329" s="53">
        <f t="shared" si="60"/>
        <v>100</v>
      </c>
      <c r="T329" s="34">
        <f t="shared" si="61"/>
        <v>0.3543414384761911</v>
      </c>
      <c r="U329" s="28"/>
      <c r="V329" s="28"/>
      <c r="W329" s="28"/>
      <c r="X329" s="28"/>
      <c r="Y329" s="28"/>
      <c r="Z329" s="28"/>
      <c r="AA329" s="28"/>
      <c r="AB329" s="28"/>
      <c r="AC329" s="28"/>
      <c r="AD329" s="28"/>
      <c r="AE329" s="28"/>
      <c r="AF329" s="28"/>
      <c r="AG329" s="28"/>
      <c r="AH329" s="28"/>
      <c r="AI329" s="28"/>
      <c r="AJ329" s="28"/>
      <c r="AK329" s="28"/>
      <c r="AL329" s="28"/>
      <c r="AM329" s="28"/>
      <c r="AN329" s="33">
        <v>0.11005925507046652</v>
      </c>
      <c r="AO329" s="28">
        <v>2</v>
      </c>
      <c r="AP329" s="28">
        <v>0</v>
      </c>
      <c r="AQ329" s="28">
        <f t="shared" si="65"/>
        <v>474</v>
      </c>
      <c r="AR329" s="28">
        <f t="shared" si="66"/>
        <v>39</v>
      </c>
      <c r="AS329" s="28">
        <f t="shared" si="62"/>
        <v>0.61557177615571779</v>
      </c>
      <c r="AT329" s="28">
        <f t="shared" si="63"/>
        <v>0.83544303797468356</v>
      </c>
      <c r="AU329" s="34">
        <f t="shared" si="64"/>
        <v>6.7756937386433146E-4</v>
      </c>
      <c r="AV329" s="28"/>
      <c r="AW329" s="28"/>
    </row>
    <row r="330" spans="1:49" x14ac:dyDescent="0.25">
      <c r="A330" s="80">
        <v>33</v>
      </c>
      <c r="B330" s="251">
        <v>3</v>
      </c>
      <c r="C330" s="80">
        <v>2</v>
      </c>
      <c r="D330" s="80">
        <v>2</v>
      </c>
      <c r="E330" s="251">
        <v>0</v>
      </c>
      <c r="F330" s="28"/>
      <c r="G330" s="33">
        <v>37</v>
      </c>
      <c r="H330" s="28">
        <v>3</v>
      </c>
      <c r="I330" s="28">
        <v>3</v>
      </c>
      <c r="J330" s="28">
        <v>4</v>
      </c>
      <c r="K330" s="52">
        <v>0</v>
      </c>
      <c r="L330" s="28">
        <v>2</v>
      </c>
      <c r="M330" s="53">
        <f t="shared" ref="M330:M393" si="67">K330+L330</f>
        <v>2</v>
      </c>
      <c r="N330" s="28">
        <f t="shared" ref="N330:N393" si="68">IF(M330=0,"",K330/M330)</f>
        <v>0</v>
      </c>
      <c r="O330" s="28">
        <f t="shared" ref="O330:O393" si="69">1/(1+EXP(-$V$10-MMULT(G330:J330,$V$11:$V$14)))</f>
        <v>0.12145848544840149</v>
      </c>
      <c r="P330" s="52">
        <f t="shared" ref="P330:P393" si="70">M330*O330</f>
        <v>0.24291697089680298</v>
      </c>
      <c r="Q330" s="53">
        <f t="shared" ref="Q330:Q393" si="71">M330-P330</f>
        <v>1.7570830291031969</v>
      </c>
      <c r="R330" s="52">
        <f t="shared" ref="R330:R393" si="72">IFERROR(M330*(N330*LN(O330)+(1-N330)*LN(1-O330)),0)</f>
        <v>-0.25898423258880959</v>
      </c>
      <c r="S330" s="53">
        <f t="shared" ref="S330:S393" si="73">100*IF(O330&gt;=$AJ$15,K330/M330,L330/M330)</f>
        <v>100</v>
      </c>
      <c r="T330" s="34">
        <f t="shared" ref="T330:T393" si="74">IFERROR((K330-P330)^2/P330+(L330-Q330)^2/Q330,0)</f>
        <v>0.27650027559686369</v>
      </c>
      <c r="U330" s="28"/>
      <c r="V330" s="28"/>
      <c r="W330" s="28"/>
      <c r="X330" s="28"/>
      <c r="Y330" s="28"/>
      <c r="Z330" s="28"/>
      <c r="AA330" s="28"/>
      <c r="AB330" s="28"/>
      <c r="AC330" s="28"/>
      <c r="AD330" s="28"/>
      <c r="AE330" s="28"/>
      <c r="AF330" s="28"/>
      <c r="AG330" s="28"/>
      <c r="AH330" s="28"/>
      <c r="AI330" s="28"/>
      <c r="AJ330" s="28"/>
      <c r="AK330" s="28"/>
      <c r="AL330" s="28"/>
      <c r="AM330" s="28"/>
      <c r="AN330" s="33">
        <v>0.11024699479864683</v>
      </c>
      <c r="AO330" s="28">
        <v>1</v>
      </c>
      <c r="AP330" s="28">
        <v>0</v>
      </c>
      <c r="AQ330" s="28">
        <f t="shared" si="65"/>
        <v>475</v>
      </c>
      <c r="AR330" s="28">
        <f t="shared" si="66"/>
        <v>39</v>
      </c>
      <c r="AS330" s="28">
        <f t="shared" ref="AS330:AS393" si="75">1-AQ330/AQ$721</f>
        <v>0.61476074614760745</v>
      </c>
      <c r="AT330" s="28">
        <f t="shared" ref="AT330:AT393" si="76">1-AR330/AR$721</f>
        <v>0.83544303797468356</v>
      </c>
      <c r="AU330" s="34">
        <f t="shared" ref="AU330:AU393" si="77">(AS330-AS331)*AT330</f>
        <v>6.7756937386433146E-4</v>
      </c>
      <c r="AV330" s="28"/>
      <c r="AW330" s="28"/>
    </row>
    <row r="331" spans="1:49" x14ac:dyDescent="0.25">
      <c r="A331" s="80">
        <v>47</v>
      </c>
      <c r="B331" s="251">
        <v>2</v>
      </c>
      <c r="C331" s="80">
        <v>5</v>
      </c>
      <c r="D331" s="80">
        <v>3</v>
      </c>
      <c r="E331" s="251">
        <v>0</v>
      </c>
      <c r="F331" s="28"/>
      <c r="G331" s="33">
        <v>38</v>
      </c>
      <c r="H331" s="28">
        <v>1</v>
      </c>
      <c r="I331" s="28">
        <v>1</v>
      </c>
      <c r="J331" s="28">
        <v>3</v>
      </c>
      <c r="K331" s="52">
        <v>0</v>
      </c>
      <c r="L331" s="28">
        <v>2</v>
      </c>
      <c r="M331" s="53">
        <f t="shared" si="67"/>
        <v>2</v>
      </c>
      <c r="N331" s="28">
        <f t="shared" si="68"/>
        <v>0</v>
      </c>
      <c r="O331" s="28">
        <f t="shared" si="69"/>
        <v>0.10366622868634304</v>
      </c>
      <c r="P331" s="52">
        <f t="shared" si="70"/>
        <v>0.20733245737268607</v>
      </c>
      <c r="Q331" s="53">
        <f t="shared" si="71"/>
        <v>1.792667542627314</v>
      </c>
      <c r="R331" s="52">
        <f t="shared" si="72"/>
        <v>-0.21888484549192</v>
      </c>
      <c r="S331" s="53">
        <f t="shared" si="73"/>
        <v>100</v>
      </c>
      <c r="T331" s="34">
        <f t="shared" si="74"/>
        <v>0.23131166537306952</v>
      </c>
      <c r="U331" s="28"/>
      <c r="V331" s="28"/>
      <c r="W331" s="28"/>
      <c r="X331" s="28"/>
      <c r="Y331" s="28"/>
      <c r="Z331" s="28"/>
      <c r="AA331" s="28"/>
      <c r="AB331" s="28"/>
      <c r="AC331" s="28"/>
      <c r="AD331" s="28"/>
      <c r="AE331" s="28"/>
      <c r="AF331" s="28"/>
      <c r="AG331" s="28"/>
      <c r="AH331" s="28"/>
      <c r="AI331" s="28"/>
      <c r="AJ331" s="28"/>
      <c r="AK331" s="28"/>
      <c r="AL331" s="28"/>
      <c r="AM331" s="28"/>
      <c r="AN331" s="33">
        <v>0.11043501503403258</v>
      </c>
      <c r="AO331" s="28">
        <v>1</v>
      </c>
      <c r="AP331" s="28">
        <v>0</v>
      </c>
      <c r="AQ331" s="28">
        <f t="shared" ref="AQ331:AQ394" si="78">AQ330+AO331</f>
        <v>476</v>
      </c>
      <c r="AR331" s="28">
        <f t="shared" ref="AR331:AR394" si="79">AR330+AP331</f>
        <v>39</v>
      </c>
      <c r="AS331" s="28">
        <f t="shared" si="75"/>
        <v>0.61394971613949711</v>
      </c>
      <c r="AT331" s="28">
        <f t="shared" si="76"/>
        <v>0.83544303797468356</v>
      </c>
      <c r="AU331" s="34">
        <f t="shared" si="77"/>
        <v>1.3551387477285701E-3</v>
      </c>
      <c r="AV331" s="28"/>
      <c r="AW331" s="28"/>
    </row>
    <row r="332" spans="1:49" x14ac:dyDescent="0.25">
      <c r="A332" s="80">
        <v>43</v>
      </c>
      <c r="B332" s="251">
        <v>1</v>
      </c>
      <c r="C332" s="80">
        <v>2</v>
      </c>
      <c r="D332" s="80">
        <v>4</v>
      </c>
      <c r="E332" s="251">
        <v>0</v>
      </c>
      <c r="F332" s="28"/>
      <c r="G332" s="33">
        <v>38</v>
      </c>
      <c r="H332" s="28">
        <v>1</v>
      </c>
      <c r="I332" s="28">
        <v>1</v>
      </c>
      <c r="J332" s="28">
        <v>4</v>
      </c>
      <c r="K332" s="52">
        <v>0</v>
      </c>
      <c r="L332" s="28">
        <v>1</v>
      </c>
      <c r="M332" s="53">
        <f t="shared" si="67"/>
        <v>1</v>
      </c>
      <c r="N332" s="28">
        <f t="shared" si="68"/>
        <v>0</v>
      </c>
      <c r="O332" s="28">
        <f t="shared" si="69"/>
        <v>8.2778122047091063E-2</v>
      </c>
      <c r="P332" s="52">
        <f t="shared" si="70"/>
        <v>8.2778122047091063E-2</v>
      </c>
      <c r="Q332" s="53">
        <f t="shared" si="71"/>
        <v>0.91722187795290888</v>
      </c>
      <c r="R332" s="52">
        <f t="shared" si="72"/>
        <v>-8.6405875303243923E-2</v>
      </c>
      <c r="S332" s="53">
        <f t="shared" si="73"/>
        <v>100</v>
      </c>
      <c r="T332" s="34">
        <f t="shared" si="74"/>
        <v>9.0248743555745164E-2</v>
      </c>
      <c r="U332" s="28"/>
      <c r="V332" s="28"/>
      <c r="W332" s="28"/>
      <c r="X332" s="28"/>
      <c r="Y332" s="28"/>
      <c r="Z332" s="28"/>
      <c r="AA332" s="28"/>
      <c r="AB332" s="28"/>
      <c r="AC332" s="28"/>
      <c r="AD332" s="28"/>
      <c r="AE332" s="28"/>
      <c r="AF332" s="28"/>
      <c r="AG332" s="28"/>
      <c r="AH332" s="28"/>
      <c r="AI332" s="28"/>
      <c r="AJ332" s="28"/>
      <c r="AK332" s="28"/>
      <c r="AL332" s="28"/>
      <c r="AM332" s="28"/>
      <c r="AN332" s="33">
        <v>0.11044849398465147</v>
      </c>
      <c r="AO332" s="28">
        <v>2</v>
      </c>
      <c r="AP332" s="28">
        <v>0</v>
      </c>
      <c r="AQ332" s="28">
        <f t="shared" si="78"/>
        <v>478</v>
      </c>
      <c r="AR332" s="28">
        <f t="shared" si="79"/>
        <v>39</v>
      </c>
      <c r="AS332" s="28">
        <f t="shared" si="75"/>
        <v>0.61232765612327655</v>
      </c>
      <c r="AT332" s="28">
        <f t="shared" si="76"/>
        <v>0.83544303797468356</v>
      </c>
      <c r="AU332" s="34">
        <f t="shared" si="77"/>
        <v>1.3551387477285701E-3</v>
      </c>
      <c r="AV332" s="28"/>
      <c r="AW332" s="28"/>
    </row>
    <row r="333" spans="1:49" x14ac:dyDescent="0.25">
      <c r="A333" s="80">
        <v>27</v>
      </c>
      <c r="B333" s="251">
        <v>2</v>
      </c>
      <c r="C333" s="80">
        <v>2</v>
      </c>
      <c r="D333" s="80">
        <v>3</v>
      </c>
      <c r="E333" s="251">
        <v>0</v>
      </c>
      <c r="F333" s="28"/>
      <c r="G333" s="33">
        <v>38</v>
      </c>
      <c r="H333" s="28">
        <v>1</v>
      </c>
      <c r="I333" s="28">
        <v>2</v>
      </c>
      <c r="J333" s="28">
        <v>2</v>
      </c>
      <c r="K333" s="52">
        <v>0</v>
      </c>
      <c r="L333" s="28">
        <v>1</v>
      </c>
      <c r="M333" s="53">
        <f t="shared" si="67"/>
        <v>1</v>
      </c>
      <c r="N333" s="28">
        <f t="shared" si="68"/>
        <v>0</v>
      </c>
      <c r="O333" s="28">
        <f t="shared" si="69"/>
        <v>9.2138912213863805E-2</v>
      </c>
      <c r="P333" s="52">
        <f t="shared" si="70"/>
        <v>9.2138912213863805E-2</v>
      </c>
      <c r="Q333" s="53">
        <f t="shared" si="71"/>
        <v>0.90786108778613617</v>
      </c>
      <c r="R333" s="52">
        <f t="shared" si="72"/>
        <v>-9.6663899104225376E-2</v>
      </c>
      <c r="S333" s="53">
        <f t="shared" si="73"/>
        <v>100</v>
      </c>
      <c r="T333" s="34">
        <f t="shared" si="74"/>
        <v>0.10149009959062026</v>
      </c>
      <c r="U333" s="28"/>
      <c r="V333" s="28"/>
      <c r="W333" s="28"/>
      <c r="X333" s="28"/>
      <c r="Y333" s="28"/>
      <c r="Z333" s="28"/>
      <c r="AA333" s="28"/>
      <c r="AB333" s="28"/>
      <c r="AC333" s="28"/>
      <c r="AD333" s="28"/>
      <c r="AE333" s="28"/>
      <c r="AF333" s="28"/>
      <c r="AG333" s="28"/>
      <c r="AH333" s="28"/>
      <c r="AI333" s="28"/>
      <c r="AJ333" s="28"/>
      <c r="AK333" s="28"/>
      <c r="AL333" s="28"/>
      <c r="AM333" s="28"/>
      <c r="AN333" s="33">
        <v>0.11063681513507649</v>
      </c>
      <c r="AO333" s="28">
        <v>2</v>
      </c>
      <c r="AP333" s="28">
        <v>0</v>
      </c>
      <c r="AQ333" s="28">
        <f t="shared" si="78"/>
        <v>480</v>
      </c>
      <c r="AR333" s="28">
        <f t="shared" si="79"/>
        <v>39</v>
      </c>
      <c r="AS333" s="28">
        <f t="shared" si="75"/>
        <v>0.61070559610705599</v>
      </c>
      <c r="AT333" s="28">
        <f t="shared" si="76"/>
        <v>0.83544303797468356</v>
      </c>
      <c r="AU333" s="34">
        <f t="shared" si="77"/>
        <v>6.7756937386433146E-4</v>
      </c>
      <c r="AV333" s="28"/>
      <c r="AW333" s="28"/>
    </row>
    <row r="334" spans="1:49" x14ac:dyDescent="0.25">
      <c r="A334" s="80">
        <v>54</v>
      </c>
      <c r="B334" s="251">
        <v>3</v>
      </c>
      <c r="C334" s="80">
        <v>2</v>
      </c>
      <c r="D334" s="80">
        <v>2</v>
      </c>
      <c r="E334" s="251">
        <v>0</v>
      </c>
      <c r="F334" s="28"/>
      <c r="G334" s="33">
        <v>38</v>
      </c>
      <c r="H334" s="28">
        <v>1</v>
      </c>
      <c r="I334" s="28">
        <v>2</v>
      </c>
      <c r="J334" s="28">
        <v>3</v>
      </c>
      <c r="K334" s="52">
        <v>0</v>
      </c>
      <c r="L334" s="28">
        <v>5</v>
      </c>
      <c r="M334" s="53">
        <f t="shared" si="67"/>
        <v>5</v>
      </c>
      <c r="N334" s="28">
        <f t="shared" si="68"/>
        <v>0</v>
      </c>
      <c r="O334" s="28">
        <f t="shared" si="69"/>
        <v>7.3383329518247969E-2</v>
      </c>
      <c r="P334" s="52">
        <f t="shared" si="70"/>
        <v>0.36691664759123988</v>
      </c>
      <c r="Q334" s="53">
        <f t="shared" si="71"/>
        <v>4.63308335240876</v>
      </c>
      <c r="R334" s="52">
        <f t="shared" si="72"/>
        <v>-0.38107657569299008</v>
      </c>
      <c r="S334" s="53">
        <f t="shared" si="73"/>
        <v>100</v>
      </c>
      <c r="T334" s="34">
        <f t="shared" si="74"/>
        <v>0.39597458072978364</v>
      </c>
      <c r="U334" s="28"/>
      <c r="V334" s="28"/>
      <c r="W334" s="28"/>
      <c r="X334" s="28"/>
      <c r="Y334" s="28"/>
      <c r="Z334" s="28"/>
      <c r="AA334" s="28"/>
      <c r="AB334" s="28"/>
      <c r="AC334" s="28"/>
      <c r="AD334" s="28"/>
      <c r="AE334" s="28"/>
      <c r="AF334" s="28"/>
      <c r="AG334" s="28"/>
      <c r="AH334" s="28"/>
      <c r="AI334" s="28"/>
      <c r="AJ334" s="28"/>
      <c r="AK334" s="28"/>
      <c r="AL334" s="28"/>
      <c r="AM334" s="28"/>
      <c r="AN334" s="33">
        <v>0.11154143722073069</v>
      </c>
      <c r="AO334" s="28">
        <v>1</v>
      </c>
      <c r="AP334" s="28">
        <v>1</v>
      </c>
      <c r="AQ334" s="28">
        <f t="shared" si="78"/>
        <v>481</v>
      </c>
      <c r="AR334" s="28">
        <f t="shared" si="79"/>
        <v>40</v>
      </c>
      <c r="AS334" s="28">
        <f t="shared" si="75"/>
        <v>0.60989456609894566</v>
      </c>
      <c r="AT334" s="28">
        <f t="shared" si="76"/>
        <v>0.83122362869198319</v>
      </c>
      <c r="AU334" s="34">
        <f t="shared" si="77"/>
        <v>0</v>
      </c>
      <c r="AV334" s="28"/>
      <c r="AW334" s="28"/>
    </row>
    <row r="335" spans="1:49" x14ac:dyDescent="0.25">
      <c r="A335" s="80">
        <v>43</v>
      </c>
      <c r="B335" s="251">
        <v>2</v>
      </c>
      <c r="C335" s="80">
        <v>3</v>
      </c>
      <c r="D335" s="80">
        <v>2</v>
      </c>
      <c r="E335" s="251">
        <v>0</v>
      </c>
      <c r="F335" s="28"/>
      <c r="G335" s="33">
        <v>38</v>
      </c>
      <c r="H335" s="28">
        <v>1</v>
      </c>
      <c r="I335" s="28">
        <v>3</v>
      </c>
      <c r="J335" s="28">
        <v>2</v>
      </c>
      <c r="K335" s="52">
        <v>0</v>
      </c>
      <c r="L335" s="28">
        <v>1</v>
      </c>
      <c r="M335" s="53">
        <f t="shared" si="67"/>
        <v>1</v>
      </c>
      <c r="N335" s="28">
        <f t="shared" si="68"/>
        <v>0</v>
      </c>
      <c r="O335" s="28">
        <f t="shared" si="69"/>
        <v>6.4979249543337322E-2</v>
      </c>
      <c r="P335" s="52">
        <f t="shared" si="70"/>
        <v>6.4979249543337322E-2</v>
      </c>
      <c r="Q335" s="53">
        <f t="shared" si="71"/>
        <v>0.93502075045666266</v>
      </c>
      <c r="R335" s="52">
        <f t="shared" si="72"/>
        <v>-6.7186556937932823E-2</v>
      </c>
      <c r="S335" s="53">
        <f t="shared" si="73"/>
        <v>100</v>
      </c>
      <c r="T335" s="34">
        <f t="shared" si="74"/>
        <v>6.9494981273518858E-2</v>
      </c>
      <c r="U335" s="28"/>
      <c r="V335" s="28"/>
      <c r="W335" s="28"/>
      <c r="X335" s="28"/>
      <c r="Y335" s="28"/>
      <c r="Z335" s="28"/>
      <c r="AA335" s="28"/>
      <c r="AB335" s="28"/>
      <c r="AC335" s="28"/>
      <c r="AD335" s="28"/>
      <c r="AE335" s="28"/>
      <c r="AF335" s="28"/>
      <c r="AG335" s="28"/>
      <c r="AH335" s="28"/>
      <c r="AI335" s="28"/>
      <c r="AJ335" s="28"/>
      <c r="AK335" s="28"/>
      <c r="AL335" s="28"/>
      <c r="AM335" s="28"/>
      <c r="AN335" s="33">
        <v>0.11173138783594157</v>
      </c>
      <c r="AO335" s="28">
        <v>0</v>
      </c>
      <c r="AP335" s="28">
        <v>1</v>
      </c>
      <c r="AQ335" s="28">
        <f t="shared" si="78"/>
        <v>481</v>
      </c>
      <c r="AR335" s="28">
        <f t="shared" si="79"/>
        <v>41</v>
      </c>
      <c r="AS335" s="28">
        <f t="shared" si="75"/>
        <v>0.60989456609894566</v>
      </c>
      <c r="AT335" s="28">
        <f t="shared" si="76"/>
        <v>0.8270042194092827</v>
      </c>
      <c r="AU335" s="34">
        <f t="shared" si="77"/>
        <v>6.7072523877479274E-4</v>
      </c>
      <c r="AV335" s="28"/>
      <c r="AW335" s="28"/>
    </row>
    <row r="336" spans="1:49" x14ac:dyDescent="0.25">
      <c r="A336" s="80">
        <v>45</v>
      </c>
      <c r="B336" s="251">
        <v>2</v>
      </c>
      <c r="C336" s="80">
        <v>2</v>
      </c>
      <c r="D336" s="80">
        <v>3</v>
      </c>
      <c r="E336" s="251">
        <v>0</v>
      </c>
      <c r="F336" s="28"/>
      <c r="G336" s="33">
        <v>38</v>
      </c>
      <c r="H336" s="28">
        <v>1</v>
      </c>
      <c r="I336" s="28">
        <v>3</v>
      </c>
      <c r="J336" s="28">
        <v>3</v>
      </c>
      <c r="K336" s="52">
        <v>0</v>
      </c>
      <c r="L336" s="28">
        <v>2</v>
      </c>
      <c r="M336" s="53">
        <f t="shared" si="67"/>
        <v>2</v>
      </c>
      <c r="N336" s="28">
        <f t="shared" si="68"/>
        <v>0</v>
      </c>
      <c r="O336" s="28">
        <f t="shared" si="69"/>
        <v>5.1438979155169956E-2</v>
      </c>
      <c r="P336" s="52">
        <f t="shared" si="70"/>
        <v>0.10287795831033991</v>
      </c>
      <c r="Q336" s="53">
        <f t="shared" si="71"/>
        <v>1.8971220416896601</v>
      </c>
      <c r="R336" s="52">
        <f t="shared" si="72"/>
        <v>-0.10561831525619163</v>
      </c>
      <c r="S336" s="53">
        <f t="shared" si="73"/>
        <v>100</v>
      </c>
      <c r="T336" s="34">
        <f t="shared" si="74"/>
        <v>0.1084568689304904</v>
      </c>
      <c r="U336" s="28"/>
      <c r="V336" s="28"/>
      <c r="W336" s="28"/>
      <c r="X336" s="28"/>
      <c r="Y336" s="28"/>
      <c r="Z336" s="28"/>
      <c r="AA336" s="28"/>
      <c r="AB336" s="28"/>
      <c r="AC336" s="28"/>
      <c r="AD336" s="28"/>
      <c r="AE336" s="28"/>
      <c r="AF336" s="28"/>
      <c r="AG336" s="28"/>
      <c r="AH336" s="28"/>
      <c r="AI336" s="28"/>
      <c r="AJ336" s="28"/>
      <c r="AK336" s="28"/>
      <c r="AL336" s="28"/>
      <c r="AM336" s="28"/>
      <c r="AN336" s="33">
        <v>0.11193525874420124</v>
      </c>
      <c r="AO336" s="28">
        <v>1</v>
      </c>
      <c r="AP336" s="28">
        <v>1</v>
      </c>
      <c r="AQ336" s="28">
        <f t="shared" si="78"/>
        <v>482</v>
      </c>
      <c r="AR336" s="28">
        <f t="shared" si="79"/>
        <v>42</v>
      </c>
      <c r="AS336" s="28">
        <f t="shared" si="75"/>
        <v>0.60908353609083532</v>
      </c>
      <c r="AT336" s="28">
        <f t="shared" si="76"/>
        <v>0.82278481012658222</v>
      </c>
      <c r="AU336" s="34">
        <f t="shared" si="77"/>
        <v>2.0019095136898871E-3</v>
      </c>
      <c r="AV336" s="28"/>
      <c r="AW336" s="28"/>
    </row>
    <row r="337" spans="1:49" x14ac:dyDescent="0.25">
      <c r="A337" s="80">
        <v>40</v>
      </c>
      <c r="B337" s="251">
        <v>2</v>
      </c>
      <c r="C337" s="80">
        <v>2</v>
      </c>
      <c r="D337" s="80">
        <v>2</v>
      </c>
      <c r="E337" s="251">
        <v>0</v>
      </c>
      <c r="F337" s="28"/>
      <c r="G337" s="33">
        <v>38</v>
      </c>
      <c r="H337" s="28">
        <v>2</v>
      </c>
      <c r="I337" s="28">
        <v>1</v>
      </c>
      <c r="J337" s="28">
        <v>1</v>
      </c>
      <c r="K337" s="52">
        <v>0</v>
      </c>
      <c r="L337" s="28">
        <v>1</v>
      </c>
      <c r="M337" s="53">
        <f t="shared" si="67"/>
        <v>1</v>
      </c>
      <c r="N337" s="28">
        <f t="shared" si="68"/>
        <v>0</v>
      </c>
      <c r="O337" s="28">
        <f t="shared" si="69"/>
        <v>0.25298443232365214</v>
      </c>
      <c r="P337" s="52">
        <f t="shared" si="70"/>
        <v>0.25298443232365214</v>
      </c>
      <c r="Q337" s="53">
        <f t="shared" si="71"/>
        <v>0.74701556767634791</v>
      </c>
      <c r="R337" s="52">
        <f t="shared" si="72"/>
        <v>-0.2916692538036264</v>
      </c>
      <c r="S337" s="53">
        <f t="shared" si="73"/>
        <v>0</v>
      </c>
      <c r="T337" s="34">
        <f t="shared" si="74"/>
        <v>0.33866018764586203</v>
      </c>
      <c r="U337" s="28"/>
      <c r="V337" s="28"/>
      <c r="W337" s="28"/>
      <c r="X337" s="28"/>
      <c r="Y337" s="28"/>
      <c r="Z337" s="28"/>
      <c r="AA337" s="28"/>
      <c r="AB337" s="28"/>
      <c r="AC337" s="28"/>
      <c r="AD337" s="28"/>
      <c r="AE337" s="28"/>
      <c r="AF337" s="28"/>
      <c r="AG337" s="28"/>
      <c r="AH337" s="28"/>
      <c r="AI337" s="28"/>
      <c r="AJ337" s="28"/>
      <c r="AK337" s="28"/>
      <c r="AL337" s="28"/>
      <c r="AM337" s="28"/>
      <c r="AN337" s="33">
        <v>0.11214573186730646</v>
      </c>
      <c r="AO337" s="28">
        <v>3</v>
      </c>
      <c r="AP337" s="28">
        <v>0</v>
      </c>
      <c r="AQ337" s="28">
        <f t="shared" si="78"/>
        <v>485</v>
      </c>
      <c r="AR337" s="28">
        <f t="shared" si="79"/>
        <v>42</v>
      </c>
      <c r="AS337" s="28">
        <f t="shared" si="75"/>
        <v>0.60665044606650453</v>
      </c>
      <c r="AT337" s="28">
        <f t="shared" si="76"/>
        <v>0.82278481012658222</v>
      </c>
      <c r="AU337" s="34">
        <f t="shared" si="77"/>
        <v>1.3346063424600465E-3</v>
      </c>
      <c r="AV337" s="28"/>
      <c r="AW337" s="28"/>
    </row>
    <row r="338" spans="1:49" x14ac:dyDescent="0.25">
      <c r="A338" s="80">
        <v>29</v>
      </c>
      <c r="B338" s="251">
        <v>2</v>
      </c>
      <c r="C338" s="80">
        <v>1</v>
      </c>
      <c r="D338" s="80">
        <v>2</v>
      </c>
      <c r="E338" s="251">
        <v>1</v>
      </c>
      <c r="F338" s="28"/>
      <c r="G338" s="33">
        <v>38</v>
      </c>
      <c r="H338" s="28">
        <v>2</v>
      </c>
      <c r="I338" s="28">
        <v>1</v>
      </c>
      <c r="J338" s="28">
        <v>2</v>
      </c>
      <c r="K338" s="52">
        <v>0</v>
      </c>
      <c r="L338" s="28">
        <v>3</v>
      </c>
      <c r="M338" s="53">
        <f t="shared" si="67"/>
        <v>3</v>
      </c>
      <c r="N338" s="28">
        <f t="shared" si="68"/>
        <v>0</v>
      </c>
      <c r="O338" s="28">
        <f t="shared" si="69"/>
        <v>0.20902587344959409</v>
      </c>
      <c r="P338" s="52">
        <f t="shared" si="70"/>
        <v>0.62707762034878223</v>
      </c>
      <c r="Q338" s="53">
        <f t="shared" si="71"/>
        <v>2.372922379651218</v>
      </c>
      <c r="R338" s="52">
        <f t="shared" si="72"/>
        <v>-0.7034700646400146</v>
      </c>
      <c r="S338" s="53">
        <f t="shared" si="73"/>
        <v>100</v>
      </c>
      <c r="T338" s="34">
        <f t="shared" si="74"/>
        <v>0.792791570924818</v>
      </c>
      <c r="U338" s="28"/>
      <c r="V338" s="28"/>
      <c r="W338" s="28"/>
      <c r="X338" s="28"/>
      <c r="Y338" s="28"/>
      <c r="Z338" s="28"/>
      <c r="AA338" s="28"/>
      <c r="AB338" s="28"/>
      <c r="AC338" s="28"/>
      <c r="AD338" s="28"/>
      <c r="AE338" s="28"/>
      <c r="AF338" s="28"/>
      <c r="AG338" s="28"/>
      <c r="AH338" s="28"/>
      <c r="AI338" s="28"/>
      <c r="AJ338" s="28"/>
      <c r="AK338" s="28"/>
      <c r="AL338" s="28"/>
      <c r="AM338" s="28"/>
      <c r="AN338" s="33">
        <v>0.11215939329041459</v>
      </c>
      <c r="AO338" s="28">
        <v>2</v>
      </c>
      <c r="AP338" s="28">
        <v>0</v>
      </c>
      <c r="AQ338" s="28">
        <f t="shared" si="78"/>
        <v>487</v>
      </c>
      <c r="AR338" s="28">
        <f t="shared" si="79"/>
        <v>42</v>
      </c>
      <c r="AS338" s="28">
        <f t="shared" si="75"/>
        <v>0.60502838605028386</v>
      </c>
      <c r="AT338" s="28">
        <f t="shared" si="76"/>
        <v>0.82278481012658222</v>
      </c>
      <c r="AU338" s="34">
        <f t="shared" si="77"/>
        <v>3.3365158561499339E-3</v>
      </c>
      <c r="AV338" s="28"/>
      <c r="AW338" s="28"/>
    </row>
    <row r="339" spans="1:49" x14ac:dyDescent="0.25">
      <c r="A339" s="80">
        <v>29</v>
      </c>
      <c r="B339" s="251">
        <v>3</v>
      </c>
      <c r="C339" s="80">
        <v>1</v>
      </c>
      <c r="D339" s="80">
        <v>3</v>
      </c>
      <c r="E339" s="251">
        <v>0</v>
      </c>
      <c r="F339" s="28"/>
      <c r="G339" s="33">
        <v>38</v>
      </c>
      <c r="H339" s="28">
        <v>2</v>
      </c>
      <c r="I339" s="28">
        <v>1</v>
      </c>
      <c r="J339" s="28">
        <v>3</v>
      </c>
      <c r="K339" s="52">
        <v>0</v>
      </c>
      <c r="L339" s="28">
        <v>5</v>
      </c>
      <c r="M339" s="53">
        <f t="shared" si="67"/>
        <v>5</v>
      </c>
      <c r="N339" s="28">
        <f t="shared" si="68"/>
        <v>0</v>
      </c>
      <c r="O339" s="28">
        <f t="shared" si="69"/>
        <v>0.17095750992435171</v>
      </c>
      <c r="P339" s="52">
        <f t="shared" si="70"/>
        <v>0.85478754962175851</v>
      </c>
      <c r="Q339" s="53">
        <f t="shared" si="71"/>
        <v>4.1452124503782413</v>
      </c>
      <c r="R339" s="52">
        <f t="shared" si="72"/>
        <v>-0.93741935272770072</v>
      </c>
      <c r="S339" s="53">
        <f t="shared" si="73"/>
        <v>100</v>
      </c>
      <c r="T339" s="34">
        <f t="shared" si="74"/>
        <v>1.0310539687100491</v>
      </c>
      <c r="U339" s="28"/>
      <c r="V339" s="28"/>
      <c r="W339" s="28"/>
      <c r="X339" s="28"/>
      <c r="Y339" s="28"/>
      <c r="Z339" s="28"/>
      <c r="AA339" s="28"/>
      <c r="AB339" s="28"/>
      <c r="AC339" s="28"/>
      <c r="AD339" s="28"/>
      <c r="AE339" s="28"/>
      <c r="AF339" s="28"/>
      <c r="AG339" s="28"/>
      <c r="AH339" s="28"/>
      <c r="AI339" s="28"/>
      <c r="AJ339" s="28"/>
      <c r="AK339" s="28"/>
      <c r="AL339" s="28"/>
      <c r="AM339" s="28"/>
      <c r="AN339" s="33">
        <v>0.11235026318437538</v>
      </c>
      <c r="AO339" s="28">
        <v>5</v>
      </c>
      <c r="AP339" s="28">
        <v>0</v>
      </c>
      <c r="AQ339" s="28">
        <f t="shared" si="78"/>
        <v>492</v>
      </c>
      <c r="AR339" s="28">
        <f t="shared" si="79"/>
        <v>42</v>
      </c>
      <c r="AS339" s="28">
        <f t="shared" si="75"/>
        <v>0.6009732360097324</v>
      </c>
      <c r="AT339" s="28">
        <f t="shared" si="76"/>
        <v>0.82278481012658222</v>
      </c>
      <c r="AU339" s="34">
        <f t="shared" si="77"/>
        <v>6.6730317123002327E-4</v>
      </c>
      <c r="AV339" s="28"/>
      <c r="AW339" s="28"/>
    </row>
    <row r="340" spans="1:49" x14ac:dyDescent="0.25">
      <c r="A340" s="80">
        <v>30</v>
      </c>
      <c r="B340" s="251">
        <v>1</v>
      </c>
      <c r="C340" s="80">
        <v>2</v>
      </c>
      <c r="D340" s="80">
        <v>3</v>
      </c>
      <c r="E340" s="251">
        <v>0</v>
      </c>
      <c r="F340" s="28"/>
      <c r="G340" s="33">
        <v>38</v>
      </c>
      <c r="H340" s="28">
        <v>2</v>
      </c>
      <c r="I340" s="28">
        <v>1</v>
      </c>
      <c r="J340" s="28">
        <v>4</v>
      </c>
      <c r="K340" s="52">
        <v>0</v>
      </c>
      <c r="L340" s="28">
        <v>1</v>
      </c>
      <c r="M340" s="53">
        <f t="shared" si="67"/>
        <v>1</v>
      </c>
      <c r="N340" s="28">
        <f t="shared" si="68"/>
        <v>0</v>
      </c>
      <c r="O340" s="28">
        <f t="shared" si="69"/>
        <v>0.13860732796717345</v>
      </c>
      <c r="P340" s="52">
        <f t="shared" si="70"/>
        <v>0.13860732796717345</v>
      </c>
      <c r="Q340" s="53">
        <f t="shared" si="71"/>
        <v>0.86139267203282655</v>
      </c>
      <c r="R340" s="52">
        <f t="shared" si="72"/>
        <v>-0.14920481344169881</v>
      </c>
      <c r="S340" s="53">
        <f t="shared" si="73"/>
        <v>100</v>
      </c>
      <c r="T340" s="34">
        <f t="shared" si="74"/>
        <v>0.16091073498462652</v>
      </c>
      <c r="U340" s="28"/>
      <c r="V340" s="28"/>
      <c r="W340" s="28"/>
      <c r="X340" s="28"/>
      <c r="Y340" s="28"/>
      <c r="Z340" s="28"/>
      <c r="AA340" s="28"/>
      <c r="AB340" s="28"/>
      <c r="AC340" s="28"/>
      <c r="AD340" s="28"/>
      <c r="AE340" s="28"/>
      <c r="AF340" s="28"/>
      <c r="AG340" s="28"/>
      <c r="AH340" s="28"/>
      <c r="AI340" s="28"/>
      <c r="AJ340" s="28"/>
      <c r="AK340" s="28"/>
      <c r="AL340" s="28"/>
      <c r="AM340" s="28"/>
      <c r="AN340" s="33">
        <v>0.11254141672229565</v>
      </c>
      <c r="AO340" s="28">
        <v>1</v>
      </c>
      <c r="AP340" s="28">
        <v>0</v>
      </c>
      <c r="AQ340" s="28">
        <f t="shared" si="78"/>
        <v>493</v>
      </c>
      <c r="AR340" s="28">
        <f t="shared" si="79"/>
        <v>42</v>
      </c>
      <c r="AS340" s="28">
        <f t="shared" si="75"/>
        <v>0.60016220600162207</v>
      </c>
      <c r="AT340" s="28">
        <f t="shared" si="76"/>
        <v>0.82278481012658222</v>
      </c>
      <c r="AU340" s="34">
        <f t="shared" si="77"/>
        <v>6.6730317123002327E-4</v>
      </c>
      <c r="AV340" s="28"/>
      <c r="AW340" s="28"/>
    </row>
    <row r="341" spans="1:49" x14ac:dyDescent="0.25">
      <c r="A341" s="80">
        <v>27</v>
      </c>
      <c r="B341" s="251">
        <v>2</v>
      </c>
      <c r="C341" s="80">
        <v>2</v>
      </c>
      <c r="D341" s="80">
        <v>3</v>
      </c>
      <c r="E341" s="251">
        <v>0</v>
      </c>
      <c r="F341" s="28"/>
      <c r="G341" s="33">
        <v>38</v>
      </c>
      <c r="H341" s="28">
        <v>2</v>
      </c>
      <c r="I341" s="28">
        <v>2</v>
      </c>
      <c r="J341" s="28">
        <v>1</v>
      </c>
      <c r="K341" s="52">
        <v>0</v>
      </c>
      <c r="L341" s="28">
        <v>1</v>
      </c>
      <c r="M341" s="53">
        <f t="shared" si="67"/>
        <v>1</v>
      </c>
      <c r="N341" s="28">
        <f t="shared" si="68"/>
        <v>0</v>
      </c>
      <c r="O341" s="28">
        <f t="shared" si="69"/>
        <v>0.1882433923431065</v>
      </c>
      <c r="P341" s="52">
        <f t="shared" si="70"/>
        <v>0.1882433923431065</v>
      </c>
      <c r="Q341" s="53">
        <f t="shared" si="71"/>
        <v>0.8117566076568935</v>
      </c>
      <c r="R341" s="52">
        <f t="shared" si="72"/>
        <v>-0.20855472801765979</v>
      </c>
      <c r="S341" s="53">
        <f t="shared" si="73"/>
        <v>100</v>
      </c>
      <c r="T341" s="34">
        <f t="shared" si="74"/>
        <v>0.23189634746117355</v>
      </c>
      <c r="U341" s="28"/>
      <c r="V341" s="28"/>
      <c r="W341" s="28"/>
      <c r="X341" s="28"/>
      <c r="Y341" s="28"/>
      <c r="Z341" s="28"/>
      <c r="AA341" s="28"/>
      <c r="AB341" s="28"/>
      <c r="AC341" s="28"/>
      <c r="AD341" s="28"/>
      <c r="AE341" s="28"/>
      <c r="AF341" s="28"/>
      <c r="AG341" s="28"/>
      <c r="AH341" s="28"/>
      <c r="AI341" s="28"/>
      <c r="AJ341" s="28"/>
      <c r="AK341" s="28"/>
      <c r="AL341" s="28"/>
      <c r="AM341" s="28"/>
      <c r="AN341" s="33">
        <v>0.11316420718449162</v>
      </c>
      <c r="AO341" s="28">
        <v>1</v>
      </c>
      <c r="AP341" s="28">
        <v>0</v>
      </c>
      <c r="AQ341" s="28">
        <f t="shared" si="78"/>
        <v>494</v>
      </c>
      <c r="AR341" s="28">
        <f t="shared" si="79"/>
        <v>42</v>
      </c>
      <c r="AS341" s="28">
        <f t="shared" si="75"/>
        <v>0.59935117599351173</v>
      </c>
      <c r="AT341" s="28">
        <f t="shared" si="76"/>
        <v>0.82278481012658222</v>
      </c>
      <c r="AU341" s="34">
        <f t="shared" si="77"/>
        <v>4.0038190273799573E-3</v>
      </c>
      <c r="AV341" s="28"/>
      <c r="AW341" s="28"/>
    </row>
    <row r="342" spans="1:49" x14ac:dyDescent="0.25">
      <c r="A342" s="80">
        <v>37</v>
      </c>
      <c r="B342" s="251">
        <v>1</v>
      </c>
      <c r="C342" s="80">
        <v>2</v>
      </c>
      <c r="D342" s="80">
        <v>2</v>
      </c>
      <c r="E342" s="251">
        <v>0</v>
      </c>
      <c r="F342" s="28"/>
      <c r="G342" s="33">
        <v>38</v>
      </c>
      <c r="H342" s="28">
        <v>2</v>
      </c>
      <c r="I342" s="28">
        <v>2</v>
      </c>
      <c r="J342" s="28">
        <v>2</v>
      </c>
      <c r="K342" s="52">
        <v>0</v>
      </c>
      <c r="L342" s="28">
        <v>1</v>
      </c>
      <c r="M342" s="53">
        <f t="shared" si="67"/>
        <v>1</v>
      </c>
      <c r="N342" s="28">
        <f t="shared" si="68"/>
        <v>0</v>
      </c>
      <c r="O342" s="28">
        <f t="shared" si="69"/>
        <v>0.15322677172401319</v>
      </c>
      <c r="P342" s="52">
        <f t="shared" si="70"/>
        <v>0.15322677172401319</v>
      </c>
      <c r="Q342" s="53">
        <f t="shared" si="71"/>
        <v>0.84677322827598678</v>
      </c>
      <c r="R342" s="52">
        <f t="shared" si="72"/>
        <v>-0.16632235538890264</v>
      </c>
      <c r="S342" s="53">
        <f t="shared" si="73"/>
        <v>100</v>
      </c>
      <c r="T342" s="34">
        <f t="shared" si="74"/>
        <v>0.18095372716964592</v>
      </c>
      <c r="U342" s="28"/>
      <c r="V342" s="28"/>
      <c r="W342" s="28"/>
      <c r="X342" s="28"/>
      <c r="Y342" s="28"/>
      <c r="Z342" s="28"/>
      <c r="AA342" s="28"/>
      <c r="AB342" s="28"/>
      <c r="AC342" s="28"/>
      <c r="AD342" s="28"/>
      <c r="AE342" s="28"/>
      <c r="AF342" s="28"/>
      <c r="AG342" s="28"/>
      <c r="AH342" s="28"/>
      <c r="AI342" s="28"/>
      <c r="AJ342" s="28"/>
      <c r="AK342" s="28"/>
      <c r="AL342" s="28"/>
      <c r="AM342" s="28"/>
      <c r="AN342" s="33">
        <v>0.11428057134940742</v>
      </c>
      <c r="AO342" s="28">
        <v>6</v>
      </c>
      <c r="AP342" s="28">
        <v>0</v>
      </c>
      <c r="AQ342" s="28">
        <f t="shared" si="78"/>
        <v>500</v>
      </c>
      <c r="AR342" s="28">
        <f t="shared" si="79"/>
        <v>42</v>
      </c>
      <c r="AS342" s="28">
        <f t="shared" si="75"/>
        <v>0.59448499594484994</v>
      </c>
      <c r="AT342" s="28">
        <f t="shared" si="76"/>
        <v>0.82278481012658222</v>
      </c>
      <c r="AU342" s="34">
        <f t="shared" si="77"/>
        <v>6.6730317123002327E-4</v>
      </c>
      <c r="AV342" s="28"/>
      <c r="AW342" s="28"/>
    </row>
    <row r="343" spans="1:49" x14ac:dyDescent="0.25">
      <c r="A343" s="80">
        <v>38</v>
      </c>
      <c r="B343" s="251">
        <v>1</v>
      </c>
      <c r="C343" s="80">
        <v>3</v>
      </c>
      <c r="D343" s="80">
        <v>3</v>
      </c>
      <c r="E343" s="251">
        <v>0</v>
      </c>
      <c r="F343" s="28"/>
      <c r="G343" s="33">
        <v>38</v>
      </c>
      <c r="H343" s="28">
        <v>2</v>
      </c>
      <c r="I343" s="28">
        <v>2</v>
      </c>
      <c r="J343" s="28">
        <v>3</v>
      </c>
      <c r="K343" s="52">
        <v>2</v>
      </c>
      <c r="L343" s="28">
        <v>9</v>
      </c>
      <c r="M343" s="53">
        <f t="shared" si="67"/>
        <v>11</v>
      </c>
      <c r="N343" s="28">
        <f t="shared" si="68"/>
        <v>0.18181818181818182</v>
      </c>
      <c r="O343" s="28">
        <f t="shared" si="69"/>
        <v>0.12373102056295118</v>
      </c>
      <c r="P343" s="52">
        <f t="shared" si="70"/>
        <v>1.3610412261924629</v>
      </c>
      <c r="Q343" s="53">
        <f t="shared" si="71"/>
        <v>9.6389587738075377</v>
      </c>
      <c r="R343" s="52">
        <f t="shared" si="72"/>
        <v>-5.3680301461958102</v>
      </c>
      <c r="S343" s="53">
        <f t="shared" si="73"/>
        <v>81.818181818181827</v>
      </c>
      <c r="T343" s="34">
        <f t="shared" si="74"/>
        <v>0.34232369253893752</v>
      </c>
      <c r="U343" s="28"/>
      <c r="V343" s="28"/>
      <c r="W343" s="28"/>
      <c r="X343" s="28"/>
      <c r="Y343" s="28"/>
      <c r="Z343" s="28"/>
      <c r="AA343" s="28"/>
      <c r="AB343" s="28"/>
      <c r="AC343" s="28"/>
      <c r="AD343" s="28"/>
      <c r="AE343" s="28"/>
      <c r="AF343" s="28"/>
      <c r="AG343" s="28"/>
      <c r="AH343" s="28"/>
      <c r="AI343" s="28"/>
      <c r="AJ343" s="28"/>
      <c r="AK343" s="28"/>
      <c r="AL343" s="28"/>
      <c r="AM343" s="28"/>
      <c r="AN343" s="33">
        <v>0.11447458557966966</v>
      </c>
      <c r="AO343" s="28">
        <v>1</v>
      </c>
      <c r="AP343" s="28">
        <v>0</v>
      </c>
      <c r="AQ343" s="28">
        <f t="shared" si="78"/>
        <v>501</v>
      </c>
      <c r="AR343" s="28">
        <f t="shared" si="79"/>
        <v>42</v>
      </c>
      <c r="AS343" s="28">
        <f t="shared" si="75"/>
        <v>0.5936739659367396</v>
      </c>
      <c r="AT343" s="28">
        <f t="shared" si="76"/>
        <v>0.82278481012658222</v>
      </c>
      <c r="AU343" s="34">
        <f t="shared" si="77"/>
        <v>6.6730317122993198E-4</v>
      </c>
      <c r="AV343" s="28"/>
      <c r="AW343" s="28"/>
    </row>
    <row r="344" spans="1:49" x14ac:dyDescent="0.25">
      <c r="A344" s="80">
        <v>31</v>
      </c>
      <c r="B344" s="251">
        <v>3</v>
      </c>
      <c r="C344" s="80">
        <v>3</v>
      </c>
      <c r="D344" s="80">
        <v>2</v>
      </c>
      <c r="E344" s="251">
        <v>0</v>
      </c>
      <c r="F344" s="28"/>
      <c r="G344" s="33">
        <v>38</v>
      </c>
      <c r="H344" s="28">
        <v>2</v>
      </c>
      <c r="I344" s="28">
        <v>2</v>
      </c>
      <c r="J344" s="28">
        <v>4</v>
      </c>
      <c r="K344" s="52">
        <v>0</v>
      </c>
      <c r="L344" s="28">
        <v>1</v>
      </c>
      <c r="M344" s="53">
        <f t="shared" si="67"/>
        <v>1</v>
      </c>
      <c r="N344" s="28">
        <f t="shared" si="68"/>
        <v>0</v>
      </c>
      <c r="O344" s="28">
        <f t="shared" si="69"/>
        <v>9.9247640464558556E-2</v>
      </c>
      <c r="P344" s="52">
        <f t="shared" si="70"/>
        <v>9.9247640464558556E-2</v>
      </c>
      <c r="Q344" s="53">
        <f t="shared" si="71"/>
        <v>0.90075235953544142</v>
      </c>
      <c r="R344" s="52">
        <f t="shared" si="72"/>
        <v>-0.10452490983425529</v>
      </c>
      <c r="S344" s="53">
        <f t="shared" si="73"/>
        <v>100</v>
      </c>
      <c r="T344" s="34">
        <f t="shared" si="74"/>
        <v>0.11018304799750404</v>
      </c>
      <c r="U344" s="28"/>
      <c r="V344" s="28"/>
      <c r="W344" s="28"/>
      <c r="X344" s="28"/>
      <c r="Y344" s="28"/>
      <c r="Z344" s="28"/>
      <c r="AA344" s="28"/>
      <c r="AB344" s="28"/>
      <c r="AC344" s="28"/>
      <c r="AD344" s="28"/>
      <c r="AE344" s="28"/>
      <c r="AF344" s="28"/>
      <c r="AG344" s="28"/>
      <c r="AH344" s="28"/>
      <c r="AI344" s="28"/>
      <c r="AJ344" s="28"/>
      <c r="AK344" s="28"/>
      <c r="AL344" s="28"/>
      <c r="AM344" s="28"/>
      <c r="AN344" s="33">
        <v>0.11489778660762565</v>
      </c>
      <c r="AO344" s="28">
        <v>1</v>
      </c>
      <c r="AP344" s="28">
        <v>0</v>
      </c>
      <c r="AQ344" s="28">
        <f t="shared" si="78"/>
        <v>502</v>
      </c>
      <c r="AR344" s="28">
        <f t="shared" si="79"/>
        <v>42</v>
      </c>
      <c r="AS344" s="28">
        <f t="shared" si="75"/>
        <v>0.59286293592862938</v>
      </c>
      <c r="AT344" s="28">
        <f t="shared" si="76"/>
        <v>0.82278481012658222</v>
      </c>
      <c r="AU344" s="34">
        <f t="shared" si="77"/>
        <v>1.3346063424599553E-3</v>
      </c>
      <c r="AV344" s="28"/>
      <c r="AW344" s="28"/>
    </row>
    <row r="345" spans="1:49" x14ac:dyDescent="0.25">
      <c r="A345" s="80">
        <v>29</v>
      </c>
      <c r="B345" s="251">
        <v>1</v>
      </c>
      <c r="C345" s="80">
        <v>2</v>
      </c>
      <c r="D345" s="80">
        <v>3</v>
      </c>
      <c r="E345" s="251">
        <v>0</v>
      </c>
      <c r="F345" s="28"/>
      <c r="G345" s="33">
        <v>38</v>
      </c>
      <c r="H345" s="28">
        <v>2</v>
      </c>
      <c r="I345" s="28">
        <v>3</v>
      </c>
      <c r="J345" s="28">
        <v>2</v>
      </c>
      <c r="K345" s="52">
        <v>0</v>
      </c>
      <c r="L345" s="28">
        <v>1</v>
      </c>
      <c r="M345" s="53">
        <f t="shared" si="67"/>
        <v>1</v>
      </c>
      <c r="N345" s="28">
        <f t="shared" si="68"/>
        <v>0</v>
      </c>
      <c r="O345" s="28">
        <f t="shared" si="69"/>
        <v>0.11024699479864683</v>
      </c>
      <c r="P345" s="52">
        <f t="shared" si="70"/>
        <v>0.11024699479864683</v>
      </c>
      <c r="Q345" s="53">
        <f t="shared" si="71"/>
        <v>0.88975300520135314</v>
      </c>
      <c r="R345" s="52">
        <f t="shared" si="72"/>
        <v>-0.11681137701804685</v>
      </c>
      <c r="S345" s="53">
        <f t="shared" si="73"/>
        <v>100</v>
      </c>
      <c r="T345" s="34">
        <f t="shared" si="74"/>
        <v>0.12390741492769411</v>
      </c>
      <c r="U345" s="28"/>
      <c r="V345" s="28"/>
      <c r="W345" s="28"/>
      <c r="X345" s="28"/>
      <c r="Y345" s="28"/>
      <c r="Z345" s="28"/>
      <c r="AA345" s="28"/>
      <c r="AB345" s="28"/>
      <c r="AC345" s="28"/>
      <c r="AD345" s="28"/>
      <c r="AE345" s="28"/>
      <c r="AF345" s="28"/>
      <c r="AG345" s="28"/>
      <c r="AH345" s="28"/>
      <c r="AI345" s="28"/>
      <c r="AJ345" s="28"/>
      <c r="AK345" s="28"/>
      <c r="AL345" s="28"/>
      <c r="AM345" s="28"/>
      <c r="AN345" s="33">
        <v>0.11491173989153955</v>
      </c>
      <c r="AO345" s="28">
        <v>2</v>
      </c>
      <c r="AP345" s="28">
        <v>0</v>
      </c>
      <c r="AQ345" s="28">
        <f t="shared" si="78"/>
        <v>504</v>
      </c>
      <c r="AR345" s="28">
        <f t="shared" si="79"/>
        <v>42</v>
      </c>
      <c r="AS345" s="28">
        <f t="shared" si="75"/>
        <v>0.59124087591240881</v>
      </c>
      <c r="AT345" s="28">
        <f t="shared" si="76"/>
        <v>0.82278481012658222</v>
      </c>
      <c r="AU345" s="34">
        <f t="shared" si="77"/>
        <v>1.3346063424600465E-3</v>
      </c>
      <c r="AV345" s="28"/>
      <c r="AW345" s="28"/>
    </row>
    <row r="346" spans="1:49" x14ac:dyDescent="0.25">
      <c r="A346" s="80">
        <v>35</v>
      </c>
      <c r="B346" s="251">
        <v>3</v>
      </c>
      <c r="C346" s="80">
        <v>3</v>
      </c>
      <c r="D346" s="80">
        <v>3</v>
      </c>
      <c r="E346" s="251">
        <v>0</v>
      </c>
      <c r="F346" s="28"/>
      <c r="G346" s="33">
        <v>38</v>
      </c>
      <c r="H346" s="28">
        <v>2</v>
      </c>
      <c r="I346" s="28">
        <v>3</v>
      </c>
      <c r="J346" s="28">
        <v>3</v>
      </c>
      <c r="K346" s="52">
        <v>0</v>
      </c>
      <c r="L346" s="28">
        <v>3</v>
      </c>
      <c r="M346" s="53">
        <f t="shared" si="67"/>
        <v>3</v>
      </c>
      <c r="N346" s="28">
        <f t="shared" si="68"/>
        <v>0</v>
      </c>
      <c r="O346" s="28">
        <f t="shared" si="69"/>
        <v>8.8163327995677152E-2</v>
      </c>
      <c r="P346" s="52">
        <f t="shared" si="70"/>
        <v>0.26448998398703144</v>
      </c>
      <c r="Q346" s="53">
        <f t="shared" si="71"/>
        <v>2.7355100160129684</v>
      </c>
      <c r="R346" s="52">
        <f t="shared" si="72"/>
        <v>-0.27688317798145068</v>
      </c>
      <c r="S346" s="53">
        <f t="shared" si="73"/>
        <v>100</v>
      </c>
      <c r="T346" s="34">
        <f t="shared" si="74"/>
        <v>0.29006289405497565</v>
      </c>
      <c r="U346" s="28"/>
      <c r="V346" s="28"/>
      <c r="W346" s="28"/>
      <c r="X346" s="28"/>
      <c r="Y346" s="28"/>
      <c r="Z346" s="28"/>
      <c r="AA346" s="28"/>
      <c r="AB346" s="28"/>
      <c r="AC346" s="28"/>
      <c r="AD346" s="28"/>
      <c r="AE346" s="28"/>
      <c r="AF346" s="28"/>
      <c r="AG346" s="28"/>
      <c r="AH346" s="28"/>
      <c r="AI346" s="28"/>
      <c r="AJ346" s="28"/>
      <c r="AK346" s="28"/>
      <c r="AL346" s="28"/>
      <c r="AM346" s="28"/>
      <c r="AN346" s="33">
        <v>0.11510668640217635</v>
      </c>
      <c r="AO346" s="28">
        <v>2</v>
      </c>
      <c r="AP346" s="28">
        <v>0</v>
      </c>
      <c r="AQ346" s="28">
        <f t="shared" si="78"/>
        <v>506</v>
      </c>
      <c r="AR346" s="28">
        <f t="shared" si="79"/>
        <v>42</v>
      </c>
      <c r="AS346" s="28">
        <f t="shared" si="75"/>
        <v>0.58961881589618814</v>
      </c>
      <c r="AT346" s="28">
        <f t="shared" si="76"/>
        <v>0.82278481012658222</v>
      </c>
      <c r="AU346" s="34">
        <f t="shared" si="77"/>
        <v>6.6730317123002327E-4</v>
      </c>
      <c r="AV346" s="28"/>
      <c r="AW346" s="28"/>
    </row>
    <row r="347" spans="1:49" x14ac:dyDescent="0.25">
      <c r="A347" s="80">
        <v>23</v>
      </c>
      <c r="B347" s="251">
        <v>1</v>
      </c>
      <c r="C347" s="80">
        <v>1</v>
      </c>
      <c r="D347" s="80">
        <v>2</v>
      </c>
      <c r="E347" s="251">
        <v>0</v>
      </c>
      <c r="F347" s="28"/>
      <c r="G347" s="33">
        <v>38</v>
      </c>
      <c r="H347" s="28">
        <v>2</v>
      </c>
      <c r="I347" s="28">
        <v>3</v>
      </c>
      <c r="J347" s="28">
        <v>4</v>
      </c>
      <c r="K347" s="52">
        <v>0</v>
      </c>
      <c r="L347" s="28">
        <v>1</v>
      </c>
      <c r="M347" s="53">
        <f t="shared" si="67"/>
        <v>1</v>
      </c>
      <c r="N347" s="28">
        <f t="shared" si="68"/>
        <v>0</v>
      </c>
      <c r="O347" s="28">
        <f t="shared" si="69"/>
        <v>7.015447080018504E-2</v>
      </c>
      <c r="P347" s="52">
        <f t="shared" si="70"/>
        <v>7.015447080018504E-2</v>
      </c>
      <c r="Q347" s="53">
        <f t="shared" si="71"/>
        <v>0.929845529199815</v>
      </c>
      <c r="R347" s="52">
        <f t="shared" si="72"/>
        <v>-7.2736804265182711E-2</v>
      </c>
      <c r="S347" s="53">
        <f t="shared" si="73"/>
        <v>100</v>
      </c>
      <c r="T347" s="34">
        <f t="shared" si="74"/>
        <v>7.5447446481306371E-2</v>
      </c>
      <c r="U347" s="28"/>
      <c r="V347" s="28"/>
      <c r="W347" s="28"/>
      <c r="X347" s="28"/>
      <c r="Y347" s="28"/>
      <c r="Z347" s="28"/>
      <c r="AA347" s="28"/>
      <c r="AB347" s="28"/>
      <c r="AC347" s="28"/>
      <c r="AD347" s="28"/>
      <c r="AE347" s="28"/>
      <c r="AF347" s="28"/>
      <c r="AG347" s="28"/>
      <c r="AH347" s="28"/>
      <c r="AI347" s="28"/>
      <c r="AJ347" s="28"/>
      <c r="AK347" s="28"/>
      <c r="AL347" s="28"/>
      <c r="AM347" s="28"/>
      <c r="AN347" s="33">
        <v>0.11531591652147501</v>
      </c>
      <c r="AO347" s="28">
        <v>1</v>
      </c>
      <c r="AP347" s="28">
        <v>0</v>
      </c>
      <c r="AQ347" s="28">
        <f t="shared" si="78"/>
        <v>507</v>
      </c>
      <c r="AR347" s="28">
        <f t="shared" si="79"/>
        <v>42</v>
      </c>
      <c r="AS347" s="28">
        <f t="shared" si="75"/>
        <v>0.58880778588807781</v>
      </c>
      <c r="AT347" s="28">
        <f t="shared" si="76"/>
        <v>0.82278481012658222</v>
      </c>
      <c r="AU347" s="34">
        <f t="shared" si="77"/>
        <v>6.6730317122993198E-4</v>
      </c>
      <c r="AV347" s="28"/>
      <c r="AW347" s="28"/>
    </row>
    <row r="348" spans="1:49" x14ac:dyDescent="0.25">
      <c r="A348" s="80">
        <v>41</v>
      </c>
      <c r="B348" s="251">
        <v>3</v>
      </c>
      <c r="C348" s="80">
        <v>2</v>
      </c>
      <c r="D348" s="80">
        <v>3</v>
      </c>
      <c r="E348" s="251">
        <v>0</v>
      </c>
      <c r="F348" s="28"/>
      <c r="G348" s="33">
        <v>38</v>
      </c>
      <c r="H348" s="28">
        <v>3</v>
      </c>
      <c r="I348" s="28">
        <v>1</v>
      </c>
      <c r="J348" s="28">
        <v>2</v>
      </c>
      <c r="K348" s="52">
        <v>0</v>
      </c>
      <c r="L348" s="28">
        <v>2</v>
      </c>
      <c r="M348" s="53">
        <f t="shared" si="67"/>
        <v>2</v>
      </c>
      <c r="N348" s="28">
        <f t="shared" si="68"/>
        <v>0</v>
      </c>
      <c r="O348" s="28">
        <f t="shared" si="69"/>
        <v>0.32027090313409973</v>
      </c>
      <c r="P348" s="52">
        <f t="shared" si="70"/>
        <v>0.64054180626819945</v>
      </c>
      <c r="Q348" s="53">
        <f t="shared" si="71"/>
        <v>1.3594581937318004</v>
      </c>
      <c r="R348" s="52">
        <f t="shared" si="72"/>
        <v>-0.77212189430212885</v>
      </c>
      <c r="S348" s="53">
        <f t="shared" si="73"/>
        <v>0</v>
      </c>
      <c r="T348" s="34">
        <f t="shared" si="74"/>
        <v>0.94234866393334382</v>
      </c>
      <c r="U348" s="28"/>
      <c r="V348" s="28"/>
      <c r="W348" s="28"/>
      <c r="X348" s="28"/>
      <c r="Y348" s="28"/>
      <c r="Z348" s="28"/>
      <c r="AA348" s="28"/>
      <c r="AB348" s="28"/>
      <c r="AC348" s="28"/>
      <c r="AD348" s="28"/>
      <c r="AE348" s="28"/>
      <c r="AF348" s="28"/>
      <c r="AG348" s="28"/>
      <c r="AH348" s="28"/>
      <c r="AI348" s="28"/>
      <c r="AJ348" s="28"/>
      <c r="AK348" s="28"/>
      <c r="AL348" s="28"/>
      <c r="AM348" s="28"/>
      <c r="AN348" s="33">
        <v>0.11553191936608991</v>
      </c>
      <c r="AO348" s="28">
        <v>1</v>
      </c>
      <c r="AP348" s="28">
        <v>0</v>
      </c>
      <c r="AQ348" s="28">
        <f t="shared" si="78"/>
        <v>508</v>
      </c>
      <c r="AR348" s="28">
        <f t="shared" si="79"/>
        <v>42</v>
      </c>
      <c r="AS348" s="28">
        <f t="shared" si="75"/>
        <v>0.58799675587996758</v>
      </c>
      <c r="AT348" s="28">
        <f t="shared" si="76"/>
        <v>0.82278481012658222</v>
      </c>
      <c r="AU348" s="34">
        <f t="shared" si="77"/>
        <v>1.3346063424599553E-3</v>
      </c>
      <c r="AV348" s="28"/>
      <c r="AW348" s="28"/>
    </row>
    <row r="349" spans="1:49" x14ac:dyDescent="0.25">
      <c r="A349" s="80">
        <v>47</v>
      </c>
      <c r="B349" s="251">
        <v>3</v>
      </c>
      <c r="C349" s="80">
        <v>2</v>
      </c>
      <c r="D349" s="80">
        <v>3</v>
      </c>
      <c r="E349" s="251">
        <v>0</v>
      </c>
      <c r="F349" s="28"/>
      <c r="G349" s="33">
        <v>38</v>
      </c>
      <c r="H349" s="28">
        <v>3</v>
      </c>
      <c r="I349" s="28">
        <v>1</v>
      </c>
      <c r="J349" s="28">
        <v>3</v>
      </c>
      <c r="K349" s="52">
        <v>0</v>
      </c>
      <c r="L349" s="28">
        <v>3</v>
      </c>
      <c r="M349" s="53">
        <f t="shared" si="67"/>
        <v>3</v>
      </c>
      <c r="N349" s="28">
        <f t="shared" si="68"/>
        <v>0</v>
      </c>
      <c r="O349" s="28">
        <f t="shared" si="69"/>
        <v>0.26882813530263644</v>
      </c>
      <c r="P349" s="52">
        <f t="shared" si="70"/>
        <v>0.80648440590790926</v>
      </c>
      <c r="Q349" s="53">
        <f t="shared" si="71"/>
        <v>2.1935155940920907</v>
      </c>
      <c r="R349" s="52">
        <f t="shared" si="72"/>
        <v>-0.93932021352309936</v>
      </c>
      <c r="S349" s="53">
        <f t="shared" si="73"/>
        <v>0</v>
      </c>
      <c r="T349" s="34">
        <f t="shared" si="74"/>
        <v>1.1030025153412022</v>
      </c>
      <c r="U349" s="28"/>
      <c r="V349" s="28"/>
      <c r="W349" s="28"/>
      <c r="X349" s="28"/>
      <c r="Y349" s="28"/>
      <c r="Z349" s="28"/>
      <c r="AA349" s="28"/>
      <c r="AB349" s="28"/>
      <c r="AC349" s="28"/>
      <c r="AD349" s="28"/>
      <c r="AE349" s="28"/>
      <c r="AF349" s="28"/>
      <c r="AG349" s="28"/>
      <c r="AH349" s="28"/>
      <c r="AI349" s="28"/>
      <c r="AJ349" s="28"/>
      <c r="AK349" s="28"/>
      <c r="AL349" s="28"/>
      <c r="AM349" s="28"/>
      <c r="AN349" s="33">
        <v>0.11593799160520193</v>
      </c>
      <c r="AO349" s="28">
        <v>2</v>
      </c>
      <c r="AP349" s="28">
        <v>1</v>
      </c>
      <c r="AQ349" s="28">
        <f t="shared" si="78"/>
        <v>510</v>
      </c>
      <c r="AR349" s="28">
        <f t="shared" si="79"/>
        <v>43</v>
      </c>
      <c r="AS349" s="28">
        <f t="shared" si="75"/>
        <v>0.58637469586374702</v>
      </c>
      <c r="AT349" s="28">
        <f t="shared" si="76"/>
        <v>0.81856540084388185</v>
      </c>
      <c r="AU349" s="34">
        <f t="shared" si="77"/>
        <v>6.6388110368525402E-4</v>
      </c>
      <c r="AV349" s="28"/>
      <c r="AW349" s="28"/>
    </row>
    <row r="350" spans="1:49" x14ac:dyDescent="0.25">
      <c r="A350" s="80">
        <v>42</v>
      </c>
      <c r="B350" s="251">
        <v>3</v>
      </c>
      <c r="C350" s="80">
        <v>4</v>
      </c>
      <c r="D350" s="80">
        <v>3</v>
      </c>
      <c r="E350" s="251">
        <v>0</v>
      </c>
      <c r="F350" s="28"/>
      <c r="G350" s="33">
        <v>38</v>
      </c>
      <c r="H350" s="28">
        <v>3</v>
      </c>
      <c r="I350" s="28">
        <v>2</v>
      </c>
      <c r="J350" s="28">
        <v>2</v>
      </c>
      <c r="K350" s="52">
        <v>0</v>
      </c>
      <c r="L350" s="28">
        <v>1</v>
      </c>
      <c r="M350" s="53">
        <f t="shared" si="67"/>
        <v>1</v>
      </c>
      <c r="N350" s="28">
        <f t="shared" si="68"/>
        <v>0</v>
      </c>
      <c r="O350" s="28">
        <f t="shared" si="69"/>
        <v>0.24393347262196677</v>
      </c>
      <c r="P350" s="52">
        <f t="shared" si="70"/>
        <v>0.24393347262196677</v>
      </c>
      <c r="Q350" s="53">
        <f t="shared" si="71"/>
        <v>0.75606652737803326</v>
      </c>
      <c r="R350" s="52">
        <f t="shared" si="72"/>
        <v>-0.27962590749701183</v>
      </c>
      <c r="S350" s="53">
        <f t="shared" si="73"/>
        <v>0</v>
      </c>
      <c r="T350" s="34">
        <f t="shared" si="74"/>
        <v>0.32263493196545129</v>
      </c>
      <c r="U350" s="28"/>
      <c r="V350" s="28"/>
      <c r="W350" s="28"/>
      <c r="X350" s="28"/>
      <c r="Y350" s="28"/>
      <c r="Z350" s="28"/>
      <c r="AA350" s="28"/>
      <c r="AB350" s="28"/>
      <c r="AC350" s="28"/>
      <c r="AD350" s="28"/>
      <c r="AE350" s="28"/>
      <c r="AF350" s="28"/>
      <c r="AG350" s="28"/>
      <c r="AH350" s="28"/>
      <c r="AI350" s="28"/>
      <c r="AJ350" s="28"/>
      <c r="AK350" s="28"/>
      <c r="AL350" s="28"/>
      <c r="AM350" s="28"/>
      <c r="AN350" s="33">
        <v>0.11688026235074334</v>
      </c>
      <c r="AO350" s="28">
        <v>1</v>
      </c>
      <c r="AP350" s="28">
        <v>0</v>
      </c>
      <c r="AQ350" s="28">
        <f t="shared" si="78"/>
        <v>511</v>
      </c>
      <c r="AR350" s="28">
        <f t="shared" si="79"/>
        <v>43</v>
      </c>
      <c r="AS350" s="28">
        <f t="shared" si="75"/>
        <v>0.58556366585563668</v>
      </c>
      <c r="AT350" s="28">
        <f t="shared" si="76"/>
        <v>0.81856540084388185</v>
      </c>
      <c r="AU350" s="34">
        <f t="shared" si="77"/>
        <v>0</v>
      </c>
      <c r="AV350" s="28"/>
      <c r="AW350" s="28"/>
    </row>
    <row r="351" spans="1:49" x14ac:dyDescent="0.25">
      <c r="A351" s="80">
        <v>29</v>
      </c>
      <c r="B351" s="251">
        <v>2</v>
      </c>
      <c r="C351" s="80">
        <v>2</v>
      </c>
      <c r="D351" s="80">
        <v>2</v>
      </c>
      <c r="E351" s="251">
        <v>0</v>
      </c>
      <c r="F351" s="28"/>
      <c r="G351" s="33">
        <v>38</v>
      </c>
      <c r="H351" s="28">
        <v>3</v>
      </c>
      <c r="I351" s="28">
        <v>2</v>
      </c>
      <c r="J351" s="28">
        <v>3</v>
      </c>
      <c r="K351" s="52">
        <v>0</v>
      </c>
      <c r="L351" s="28">
        <v>6</v>
      </c>
      <c r="M351" s="53">
        <f t="shared" si="67"/>
        <v>6</v>
      </c>
      <c r="N351" s="28">
        <f t="shared" si="68"/>
        <v>0</v>
      </c>
      <c r="O351" s="28">
        <f t="shared" si="69"/>
        <v>0.201124180571499</v>
      </c>
      <c r="P351" s="52">
        <f t="shared" si="70"/>
        <v>1.2067450834289941</v>
      </c>
      <c r="Q351" s="53">
        <f t="shared" si="71"/>
        <v>4.7932549165710059</v>
      </c>
      <c r="R351" s="52">
        <f t="shared" si="72"/>
        <v>-1.3472985917049654</v>
      </c>
      <c r="S351" s="53">
        <f t="shared" si="73"/>
        <v>100</v>
      </c>
      <c r="T351" s="34">
        <f t="shared" si="74"/>
        <v>1.5105540236432169</v>
      </c>
      <c r="U351" s="28"/>
      <c r="V351" s="28"/>
      <c r="W351" s="28"/>
      <c r="X351" s="28"/>
      <c r="Y351" s="28"/>
      <c r="Z351" s="28"/>
      <c r="AA351" s="28"/>
      <c r="AB351" s="28"/>
      <c r="AC351" s="28"/>
      <c r="AD351" s="28"/>
      <c r="AE351" s="28"/>
      <c r="AF351" s="28"/>
      <c r="AG351" s="28"/>
      <c r="AH351" s="28"/>
      <c r="AI351" s="28"/>
      <c r="AJ351" s="28"/>
      <c r="AK351" s="28"/>
      <c r="AL351" s="28"/>
      <c r="AM351" s="28"/>
      <c r="AN351" s="33">
        <v>0.11707810668415383</v>
      </c>
      <c r="AO351" s="28">
        <v>0</v>
      </c>
      <c r="AP351" s="28">
        <v>1</v>
      </c>
      <c r="AQ351" s="28">
        <f t="shared" si="78"/>
        <v>511</v>
      </c>
      <c r="AR351" s="28">
        <f t="shared" si="79"/>
        <v>44</v>
      </c>
      <c r="AS351" s="28">
        <f t="shared" si="75"/>
        <v>0.58556366585563668</v>
      </c>
      <c r="AT351" s="28">
        <f t="shared" si="76"/>
        <v>0.81434599156118148</v>
      </c>
      <c r="AU351" s="34">
        <f t="shared" si="77"/>
        <v>6.6045903614048466E-4</v>
      </c>
      <c r="AV351" s="28"/>
      <c r="AW351" s="28"/>
    </row>
    <row r="352" spans="1:49" x14ac:dyDescent="0.25">
      <c r="A352" s="80">
        <v>42</v>
      </c>
      <c r="B352" s="251">
        <v>1</v>
      </c>
      <c r="C352" s="80">
        <v>1</v>
      </c>
      <c r="D352" s="80">
        <v>3</v>
      </c>
      <c r="E352" s="251">
        <v>0</v>
      </c>
      <c r="F352" s="28"/>
      <c r="G352" s="33">
        <v>38</v>
      </c>
      <c r="H352" s="28">
        <v>3</v>
      </c>
      <c r="I352" s="28">
        <v>2</v>
      </c>
      <c r="J352" s="28">
        <v>4</v>
      </c>
      <c r="K352" s="52">
        <v>0</v>
      </c>
      <c r="L352" s="28">
        <v>2</v>
      </c>
      <c r="M352" s="53">
        <f t="shared" si="67"/>
        <v>2</v>
      </c>
      <c r="N352" s="28">
        <f t="shared" si="68"/>
        <v>0</v>
      </c>
      <c r="O352" s="28">
        <f t="shared" si="69"/>
        <v>0.1641961606989758</v>
      </c>
      <c r="P352" s="52">
        <f t="shared" si="70"/>
        <v>0.3283923213979516</v>
      </c>
      <c r="Q352" s="53">
        <f t="shared" si="71"/>
        <v>1.6716076786020484</v>
      </c>
      <c r="R352" s="52">
        <f t="shared" si="72"/>
        <v>-0.3587226708291873</v>
      </c>
      <c r="S352" s="53">
        <f t="shared" si="73"/>
        <v>100</v>
      </c>
      <c r="T352" s="34">
        <f t="shared" si="74"/>
        <v>0.39290597381388359</v>
      </c>
      <c r="U352" s="28"/>
      <c r="V352" s="28"/>
      <c r="W352" s="28"/>
      <c r="X352" s="28"/>
      <c r="Y352" s="28"/>
      <c r="Z352" s="28"/>
      <c r="AA352" s="28"/>
      <c r="AB352" s="28"/>
      <c r="AC352" s="28"/>
      <c r="AD352" s="28"/>
      <c r="AE352" s="28"/>
      <c r="AF352" s="28"/>
      <c r="AG352" s="28"/>
      <c r="AH352" s="28"/>
      <c r="AI352" s="28"/>
      <c r="AJ352" s="28"/>
      <c r="AK352" s="28"/>
      <c r="AL352" s="28"/>
      <c r="AM352" s="28"/>
      <c r="AN352" s="33">
        <v>0.11727624143754434</v>
      </c>
      <c r="AO352" s="28">
        <v>1</v>
      </c>
      <c r="AP352" s="28">
        <v>0</v>
      </c>
      <c r="AQ352" s="28">
        <f t="shared" si="78"/>
        <v>512</v>
      </c>
      <c r="AR352" s="28">
        <f t="shared" si="79"/>
        <v>44</v>
      </c>
      <c r="AS352" s="28">
        <f t="shared" si="75"/>
        <v>0.58475263584752635</v>
      </c>
      <c r="AT352" s="28">
        <f t="shared" si="76"/>
        <v>0.81434599156118148</v>
      </c>
      <c r="AU352" s="34">
        <f t="shared" si="77"/>
        <v>6.6045903614048466E-4</v>
      </c>
      <c r="AV352" s="28"/>
      <c r="AW352" s="28"/>
    </row>
    <row r="353" spans="1:49" x14ac:dyDescent="0.25">
      <c r="A353" s="80">
        <v>32</v>
      </c>
      <c r="B353" s="251">
        <v>2</v>
      </c>
      <c r="C353" s="80">
        <v>1</v>
      </c>
      <c r="D353" s="80">
        <v>3</v>
      </c>
      <c r="E353" s="251">
        <v>0</v>
      </c>
      <c r="F353" s="28"/>
      <c r="G353" s="33">
        <v>38</v>
      </c>
      <c r="H353" s="28">
        <v>3</v>
      </c>
      <c r="I353" s="28">
        <v>3</v>
      </c>
      <c r="J353" s="28">
        <v>3</v>
      </c>
      <c r="K353" s="52">
        <v>0</v>
      </c>
      <c r="L353" s="28">
        <v>2</v>
      </c>
      <c r="M353" s="53">
        <f t="shared" si="67"/>
        <v>2</v>
      </c>
      <c r="N353" s="28">
        <f t="shared" si="68"/>
        <v>0</v>
      </c>
      <c r="O353" s="28">
        <f t="shared" si="69"/>
        <v>0.1470422948325214</v>
      </c>
      <c r="P353" s="52">
        <f t="shared" si="70"/>
        <v>0.29408458966504281</v>
      </c>
      <c r="Q353" s="53">
        <f t="shared" si="71"/>
        <v>1.7059154103349572</v>
      </c>
      <c r="R353" s="52">
        <f t="shared" si="72"/>
        <v>-0.3180906326904625</v>
      </c>
      <c r="S353" s="53">
        <f t="shared" si="73"/>
        <v>100</v>
      </c>
      <c r="T353" s="34">
        <f t="shared" si="74"/>
        <v>0.34478214791119</v>
      </c>
      <c r="U353" s="28"/>
      <c r="V353" s="28"/>
      <c r="W353" s="28"/>
      <c r="X353" s="28"/>
      <c r="Y353" s="28"/>
      <c r="Z353" s="28"/>
      <c r="AA353" s="28"/>
      <c r="AB353" s="28"/>
      <c r="AC353" s="28"/>
      <c r="AD353" s="28"/>
      <c r="AE353" s="28"/>
      <c r="AF353" s="28"/>
      <c r="AG353" s="28"/>
      <c r="AH353" s="28"/>
      <c r="AI353" s="28"/>
      <c r="AJ353" s="28"/>
      <c r="AK353" s="28"/>
      <c r="AL353" s="28"/>
      <c r="AM353" s="28"/>
      <c r="AN353" s="33">
        <v>0.11770842314319048</v>
      </c>
      <c r="AO353" s="28">
        <v>1</v>
      </c>
      <c r="AP353" s="28">
        <v>0</v>
      </c>
      <c r="AQ353" s="28">
        <f t="shared" si="78"/>
        <v>513</v>
      </c>
      <c r="AR353" s="28">
        <f t="shared" si="79"/>
        <v>44</v>
      </c>
      <c r="AS353" s="28">
        <f t="shared" si="75"/>
        <v>0.58394160583941601</v>
      </c>
      <c r="AT353" s="28">
        <f t="shared" si="76"/>
        <v>0.81434599156118148</v>
      </c>
      <c r="AU353" s="34">
        <f t="shared" si="77"/>
        <v>3.9627542168427276E-3</v>
      </c>
      <c r="AV353" s="28"/>
      <c r="AW353" s="28"/>
    </row>
    <row r="354" spans="1:49" x14ac:dyDescent="0.25">
      <c r="A354" s="80">
        <v>48</v>
      </c>
      <c r="B354" s="251">
        <v>2</v>
      </c>
      <c r="C354" s="80">
        <v>3</v>
      </c>
      <c r="D354" s="80">
        <v>1</v>
      </c>
      <c r="E354" s="251">
        <v>0</v>
      </c>
      <c r="F354" s="28"/>
      <c r="G354" s="33">
        <v>38</v>
      </c>
      <c r="H354" s="28">
        <v>3</v>
      </c>
      <c r="I354" s="28">
        <v>3</v>
      </c>
      <c r="J354" s="28">
        <v>4</v>
      </c>
      <c r="K354" s="52">
        <v>0</v>
      </c>
      <c r="L354" s="28">
        <v>1</v>
      </c>
      <c r="M354" s="53">
        <f t="shared" si="67"/>
        <v>1</v>
      </c>
      <c r="N354" s="28">
        <f t="shared" si="68"/>
        <v>0</v>
      </c>
      <c r="O354" s="28">
        <f t="shared" si="69"/>
        <v>0.11857033880095927</v>
      </c>
      <c r="P354" s="52">
        <f t="shared" si="70"/>
        <v>0.11857033880095927</v>
      </c>
      <c r="Q354" s="53">
        <f t="shared" si="71"/>
        <v>0.88142966119904076</v>
      </c>
      <c r="R354" s="52">
        <f t="shared" si="72"/>
        <v>-0.12621007477033946</v>
      </c>
      <c r="S354" s="53">
        <f t="shared" si="73"/>
        <v>100</v>
      </c>
      <c r="T354" s="34">
        <f t="shared" si="74"/>
        <v>0.13452047737951514</v>
      </c>
      <c r="U354" s="28"/>
      <c r="V354" s="28"/>
      <c r="W354" s="28"/>
      <c r="X354" s="28"/>
      <c r="Y354" s="28"/>
      <c r="Z354" s="28"/>
      <c r="AA354" s="28"/>
      <c r="AB354" s="28"/>
      <c r="AC354" s="28"/>
      <c r="AD354" s="28"/>
      <c r="AE354" s="28"/>
      <c r="AF354" s="28"/>
      <c r="AG354" s="28"/>
      <c r="AH354" s="28"/>
      <c r="AI354" s="28"/>
      <c r="AJ354" s="28"/>
      <c r="AK354" s="28"/>
      <c r="AL354" s="28"/>
      <c r="AM354" s="28"/>
      <c r="AN354" s="33">
        <v>0.11792175223823129</v>
      </c>
      <c r="AO354" s="28">
        <v>6</v>
      </c>
      <c r="AP354" s="28">
        <v>1</v>
      </c>
      <c r="AQ354" s="28">
        <f t="shared" si="78"/>
        <v>519</v>
      </c>
      <c r="AR354" s="28">
        <f t="shared" si="79"/>
        <v>45</v>
      </c>
      <c r="AS354" s="28">
        <f t="shared" si="75"/>
        <v>0.57907542579075422</v>
      </c>
      <c r="AT354" s="28">
        <f t="shared" si="76"/>
        <v>0.810126582278481</v>
      </c>
      <c r="AU354" s="34">
        <f t="shared" si="77"/>
        <v>1.9711109057869661E-3</v>
      </c>
      <c r="AV354" s="28"/>
      <c r="AW354" s="28"/>
    </row>
    <row r="355" spans="1:49" x14ac:dyDescent="0.25">
      <c r="A355" s="80">
        <v>37</v>
      </c>
      <c r="B355" s="251">
        <v>1</v>
      </c>
      <c r="C355" s="80">
        <v>2</v>
      </c>
      <c r="D355" s="80">
        <v>3</v>
      </c>
      <c r="E355" s="251">
        <v>0</v>
      </c>
      <c r="F355" s="28"/>
      <c r="G355" s="33">
        <v>39</v>
      </c>
      <c r="H355" s="28">
        <v>1</v>
      </c>
      <c r="I355" s="28">
        <v>1</v>
      </c>
      <c r="J355" s="28">
        <v>3</v>
      </c>
      <c r="K355" s="52">
        <v>0</v>
      </c>
      <c r="L355" s="28">
        <v>1</v>
      </c>
      <c r="M355" s="53">
        <f t="shared" si="67"/>
        <v>1</v>
      </c>
      <c r="N355" s="28">
        <f t="shared" si="68"/>
        <v>0</v>
      </c>
      <c r="O355" s="28">
        <f t="shared" si="69"/>
        <v>0.10115244989797757</v>
      </c>
      <c r="P355" s="52">
        <f t="shared" si="70"/>
        <v>0.10115244989797757</v>
      </c>
      <c r="Q355" s="53">
        <f t="shared" si="71"/>
        <v>0.89884755010202244</v>
      </c>
      <c r="R355" s="52">
        <f t="shared" si="72"/>
        <v>-0.1066418360849907</v>
      </c>
      <c r="S355" s="53">
        <f t="shared" si="73"/>
        <v>100</v>
      </c>
      <c r="T355" s="34">
        <f t="shared" si="74"/>
        <v>0.11253571296544825</v>
      </c>
      <c r="U355" s="28"/>
      <c r="V355" s="28"/>
      <c r="W355" s="28"/>
      <c r="X355" s="28"/>
      <c r="Y355" s="28"/>
      <c r="Z355" s="28"/>
      <c r="AA355" s="28"/>
      <c r="AB355" s="28"/>
      <c r="AC355" s="28"/>
      <c r="AD355" s="28"/>
      <c r="AE355" s="28"/>
      <c r="AF355" s="28"/>
      <c r="AG355" s="28"/>
      <c r="AH355" s="28"/>
      <c r="AI355" s="28"/>
      <c r="AJ355" s="28"/>
      <c r="AK355" s="28"/>
      <c r="AL355" s="28"/>
      <c r="AM355" s="28"/>
      <c r="AN355" s="33">
        <v>0.11812112371058636</v>
      </c>
      <c r="AO355" s="28">
        <v>3</v>
      </c>
      <c r="AP355" s="28">
        <v>0</v>
      </c>
      <c r="AQ355" s="28">
        <f t="shared" si="78"/>
        <v>522</v>
      </c>
      <c r="AR355" s="28">
        <f t="shared" si="79"/>
        <v>45</v>
      </c>
      <c r="AS355" s="28">
        <f t="shared" si="75"/>
        <v>0.57664233576642343</v>
      </c>
      <c r="AT355" s="28">
        <f t="shared" si="76"/>
        <v>0.810126582278481</v>
      </c>
      <c r="AU355" s="34">
        <f t="shared" si="77"/>
        <v>1.9711109057871461E-3</v>
      </c>
      <c r="AV355" s="28"/>
      <c r="AW355" s="28"/>
    </row>
    <row r="356" spans="1:49" x14ac:dyDescent="0.25">
      <c r="A356" s="80">
        <v>30</v>
      </c>
      <c r="B356" s="251">
        <v>2</v>
      </c>
      <c r="C356" s="80">
        <v>2</v>
      </c>
      <c r="D356" s="80">
        <v>4</v>
      </c>
      <c r="E356" s="251">
        <v>0</v>
      </c>
      <c r="F356" s="28"/>
      <c r="G356" s="33">
        <v>39</v>
      </c>
      <c r="H356" s="28">
        <v>1</v>
      </c>
      <c r="I356" s="28">
        <v>2</v>
      </c>
      <c r="J356" s="28">
        <v>3</v>
      </c>
      <c r="K356" s="52">
        <v>0</v>
      </c>
      <c r="L356" s="28">
        <v>3</v>
      </c>
      <c r="M356" s="53">
        <f t="shared" si="67"/>
        <v>3</v>
      </c>
      <c r="N356" s="28">
        <f t="shared" si="68"/>
        <v>0</v>
      </c>
      <c r="O356" s="28">
        <f t="shared" si="69"/>
        <v>7.1545260271166936E-2</v>
      </c>
      <c r="P356" s="52">
        <f t="shared" si="70"/>
        <v>0.21463578081350082</v>
      </c>
      <c r="Q356" s="53">
        <f t="shared" si="71"/>
        <v>2.7853642191864991</v>
      </c>
      <c r="R356" s="52">
        <f t="shared" si="72"/>
        <v>-0.22270093487288531</v>
      </c>
      <c r="S356" s="53">
        <f t="shared" si="73"/>
        <v>100</v>
      </c>
      <c r="T356" s="34">
        <f t="shared" si="74"/>
        <v>0.23117527611113053</v>
      </c>
      <c r="U356" s="28"/>
      <c r="V356" s="28"/>
      <c r="W356" s="28"/>
      <c r="X356" s="28"/>
      <c r="Y356" s="28"/>
      <c r="Z356" s="28"/>
      <c r="AA356" s="28"/>
      <c r="AB356" s="28"/>
      <c r="AC356" s="28"/>
      <c r="AD356" s="28"/>
      <c r="AE356" s="28"/>
      <c r="AF356" s="28"/>
      <c r="AG356" s="28"/>
      <c r="AH356" s="28"/>
      <c r="AI356" s="28"/>
      <c r="AJ356" s="28"/>
      <c r="AK356" s="28"/>
      <c r="AL356" s="28"/>
      <c r="AM356" s="28"/>
      <c r="AN356" s="33">
        <v>0.1185560007740801</v>
      </c>
      <c r="AO356" s="28">
        <v>3</v>
      </c>
      <c r="AP356" s="28">
        <v>0</v>
      </c>
      <c r="AQ356" s="28">
        <f t="shared" si="78"/>
        <v>525</v>
      </c>
      <c r="AR356" s="28">
        <f t="shared" si="79"/>
        <v>45</v>
      </c>
      <c r="AS356" s="28">
        <f t="shared" si="75"/>
        <v>0.57420924574209242</v>
      </c>
      <c r="AT356" s="28">
        <f t="shared" si="76"/>
        <v>0.810126582278481</v>
      </c>
      <c r="AU356" s="34">
        <f t="shared" si="77"/>
        <v>6.570369685957153E-4</v>
      </c>
      <c r="AV356" s="28"/>
      <c r="AW356" s="28"/>
    </row>
    <row r="357" spans="1:49" x14ac:dyDescent="0.25">
      <c r="A357" s="80">
        <v>26</v>
      </c>
      <c r="B357" s="251">
        <v>2</v>
      </c>
      <c r="C357" s="80">
        <v>2</v>
      </c>
      <c r="D357" s="80">
        <v>3</v>
      </c>
      <c r="E357" s="251">
        <v>0</v>
      </c>
      <c r="F357" s="28"/>
      <c r="G357" s="33">
        <v>39</v>
      </c>
      <c r="H357" s="28">
        <v>1</v>
      </c>
      <c r="I357" s="28">
        <v>3</v>
      </c>
      <c r="J357" s="28">
        <v>2</v>
      </c>
      <c r="K357" s="52">
        <v>0</v>
      </c>
      <c r="L357" s="28">
        <v>1</v>
      </c>
      <c r="M357" s="53">
        <f t="shared" si="67"/>
        <v>1</v>
      </c>
      <c r="N357" s="28">
        <f t="shared" si="68"/>
        <v>0</v>
      </c>
      <c r="O357" s="28">
        <f t="shared" si="69"/>
        <v>6.3337293073556247E-2</v>
      </c>
      <c r="P357" s="52">
        <f t="shared" si="70"/>
        <v>6.3337293073556247E-2</v>
      </c>
      <c r="Q357" s="53">
        <f t="shared" si="71"/>
        <v>0.93666270692644371</v>
      </c>
      <c r="R357" s="52">
        <f t="shared" si="72"/>
        <v>-6.5432032812056187E-2</v>
      </c>
      <c r="S357" s="53">
        <f t="shared" si="73"/>
        <v>100</v>
      </c>
      <c r="T357" s="34">
        <f t="shared" si="74"/>
        <v>6.7620171706622823E-2</v>
      </c>
      <c r="U357" s="28"/>
      <c r="V357" s="28"/>
      <c r="W357" s="28"/>
      <c r="X357" s="28"/>
      <c r="Y357" s="28"/>
      <c r="Z357" s="28"/>
      <c r="AA357" s="28"/>
      <c r="AB357" s="28"/>
      <c r="AC357" s="28"/>
      <c r="AD357" s="28"/>
      <c r="AE357" s="28"/>
      <c r="AF357" s="28"/>
      <c r="AG357" s="28"/>
      <c r="AH357" s="28"/>
      <c r="AI357" s="28"/>
      <c r="AJ357" s="28"/>
      <c r="AK357" s="28"/>
      <c r="AL357" s="28"/>
      <c r="AM357" s="28"/>
      <c r="AN357" s="33">
        <v>0.11857033880095927</v>
      </c>
      <c r="AO357" s="28">
        <v>1</v>
      </c>
      <c r="AP357" s="28">
        <v>0</v>
      </c>
      <c r="AQ357" s="28">
        <f t="shared" si="78"/>
        <v>526</v>
      </c>
      <c r="AR357" s="28">
        <f t="shared" si="79"/>
        <v>45</v>
      </c>
      <c r="AS357" s="28">
        <f t="shared" si="75"/>
        <v>0.57339821573398209</v>
      </c>
      <c r="AT357" s="28">
        <f t="shared" si="76"/>
        <v>0.810126582278481</v>
      </c>
      <c r="AU357" s="34">
        <f t="shared" si="77"/>
        <v>6.5703696859562542E-4</v>
      </c>
      <c r="AV357" s="28"/>
      <c r="AW357" s="28"/>
    </row>
    <row r="358" spans="1:49" x14ac:dyDescent="0.25">
      <c r="A358" s="80">
        <v>42</v>
      </c>
      <c r="B358" s="251">
        <v>3</v>
      </c>
      <c r="C358" s="80">
        <v>2</v>
      </c>
      <c r="D358" s="80">
        <v>3</v>
      </c>
      <c r="E358" s="251">
        <v>0</v>
      </c>
      <c r="F358" s="28"/>
      <c r="G358" s="33">
        <v>39</v>
      </c>
      <c r="H358" s="28">
        <v>1</v>
      </c>
      <c r="I358" s="28">
        <v>4</v>
      </c>
      <c r="J358" s="28">
        <v>3</v>
      </c>
      <c r="K358" s="52">
        <v>1</v>
      </c>
      <c r="L358" s="28">
        <v>1</v>
      </c>
      <c r="M358" s="53">
        <f t="shared" si="67"/>
        <v>2</v>
      </c>
      <c r="N358" s="28">
        <f t="shared" si="68"/>
        <v>0.5</v>
      </c>
      <c r="O358" s="28">
        <f t="shared" si="69"/>
        <v>3.4871048119461255E-2</v>
      </c>
      <c r="P358" s="52">
        <f t="shared" si="70"/>
        <v>6.974209623892251E-2</v>
      </c>
      <c r="Q358" s="53">
        <f t="shared" si="71"/>
        <v>1.9302579037610774</v>
      </c>
      <c r="R358" s="52">
        <f t="shared" si="72"/>
        <v>-3.3915919185112515</v>
      </c>
      <c r="S358" s="53">
        <f t="shared" si="73"/>
        <v>50</v>
      </c>
      <c r="T358" s="34">
        <f t="shared" si="74"/>
        <v>12.856607829346041</v>
      </c>
      <c r="U358" s="28"/>
      <c r="V358" s="28"/>
      <c r="W358" s="28"/>
      <c r="X358" s="28"/>
      <c r="Y358" s="28"/>
      <c r="Z358" s="28"/>
      <c r="AA358" s="28"/>
      <c r="AB358" s="28"/>
      <c r="AC358" s="28"/>
      <c r="AD358" s="28"/>
      <c r="AE358" s="28"/>
      <c r="AF358" s="28"/>
      <c r="AG358" s="28"/>
      <c r="AH358" s="28"/>
      <c r="AI358" s="28"/>
      <c r="AJ358" s="28"/>
      <c r="AK358" s="28"/>
      <c r="AL358" s="28"/>
      <c r="AM358" s="28"/>
      <c r="AN358" s="33">
        <v>0.11877065919311006</v>
      </c>
      <c r="AO358" s="28">
        <v>1</v>
      </c>
      <c r="AP358" s="28">
        <v>0</v>
      </c>
      <c r="AQ358" s="28">
        <f t="shared" si="78"/>
        <v>527</v>
      </c>
      <c r="AR358" s="28">
        <f t="shared" si="79"/>
        <v>45</v>
      </c>
      <c r="AS358" s="28">
        <f t="shared" si="75"/>
        <v>0.57258718572587186</v>
      </c>
      <c r="AT358" s="28">
        <f t="shared" si="76"/>
        <v>0.810126582278481</v>
      </c>
      <c r="AU358" s="34">
        <f t="shared" si="77"/>
        <v>6.5703696859562542E-4</v>
      </c>
      <c r="AV358" s="28"/>
      <c r="AW358" s="28"/>
    </row>
    <row r="359" spans="1:49" x14ac:dyDescent="0.25">
      <c r="A359" s="80">
        <v>21</v>
      </c>
      <c r="B359" s="251">
        <v>3</v>
      </c>
      <c r="C359" s="80">
        <v>1</v>
      </c>
      <c r="D359" s="80">
        <v>3</v>
      </c>
      <c r="E359" s="251">
        <v>1</v>
      </c>
      <c r="F359" s="28"/>
      <c r="G359" s="33">
        <v>39</v>
      </c>
      <c r="H359" s="28">
        <v>1</v>
      </c>
      <c r="I359" s="28">
        <v>5</v>
      </c>
      <c r="J359" s="28">
        <v>3</v>
      </c>
      <c r="K359" s="52">
        <v>0</v>
      </c>
      <c r="L359" s="28">
        <v>1</v>
      </c>
      <c r="M359" s="53">
        <f t="shared" si="67"/>
        <v>1</v>
      </c>
      <c r="N359" s="28">
        <f t="shared" si="68"/>
        <v>0</v>
      </c>
      <c r="O359" s="28">
        <f t="shared" si="69"/>
        <v>2.4143236979329668E-2</v>
      </c>
      <c r="P359" s="52">
        <f t="shared" si="70"/>
        <v>2.4143236979329668E-2</v>
      </c>
      <c r="Q359" s="53">
        <f t="shared" si="71"/>
        <v>0.97585676302067037</v>
      </c>
      <c r="R359" s="52">
        <f t="shared" si="72"/>
        <v>-2.4439462539362557E-2</v>
      </c>
      <c r="S359" s="53">
        <f t="shared" si="73"/>
        <v>100</v>
      </c>
      <c r="T359" s="34">
        <f t="shared" si="74"/>
        <v>2.4740554038480616E-2</v>
      </c>
      <c r="U359" s="28"/>
      <c r="V359" s="28"/>
      <c r="W359" s="28"/>
      <c r="X359" s="28"/>
      <c r="Y359" s="28"/>
      <c r="Z359" s="28"/>
      <c r="AA359" s="28"/>
      <c r="AB359" s="28"/>
      <c r="AC359" s="28"/>
      <c r="AD359" s="28"/>
      <c r="AE359" s="28"/>
      <c r="AF359" s="28"/>
      <c r="AG359" s="28"/>
      <c r="AH359" s="28"/>
      <c r="AI359" s="28"/>
      <c r="AJ359" s="28"/>
      <c r="AK359" s="28"/>
      <c r="AL359" s="28"/>
      <c r="AM359" s="28"/>
      <c r="AN359" s="33">
        <v>0.11897127233920084</v>
      </c>
      <c r="AO359" s="28">
        <v>1</v>
      </c>
      <c r="AP359" s="28">
        <v>0</v>
      </c>
      <c r="AQ359" s="28">
        <f t="shared" si="78"/>
        <v>528</v>
      </c>
      <c r="AR359" s="28">
        <f t="shared" si="79"/>
        <v>45</v>
      </c>
      <c r="AS359" s="28">
        <f t="shared" si="75"/>
        <v>0.57177615571776164</v>
      </c>
      <c r="AT359" s="28">
        <f t="shared" si="76"/>
        <v>0.810126582278481</v>
      </c>
      <c r="AU359" s="34">
        <f t="shared" si="77"/>
        <v>6.570369685957153E-4</v>
      </c>
      <c r="AV359" s="28"/>
      <c r="AW359" s="28"/>
    </row>
    <row r="360" spans="1:49" x14ac:dyDescent="0.25">
      <c r="A360" s="80">
        <v>36</v>
      </c>
      <c r="B360" s="251">
        <v>3</v>
      </c>
      <c r="C360" s="80">
        <v>2</v>
      </c>
      <c r="D360" s="80">
        <v>3</v>
      </c>
      <c r="E360" s="251">
        <v>0</v>
      </c>
      <c r="F360" s="28"/>
      <c r="G360" s="33">
        <v>39</v>
      </c>
      <c r="H360" s="28">
        <v>2</v>
      </c>
      <c r="I360" s="28">
        <v>1</v>
      </c>
      <c r="J360" s="28">
        <v>1</v>
      </c>
      <c r="K360" s="52">
        <v>1</v>
      </c>
      <c r="L360" s="28">
        <v>0</v>
      </c>
      <c r="M360" s="53">
        <f t="shared" si="67"/>
        <v>1</v>
      </c>
      <c r="N360" s="28">
        <f t="shared" si="68"/>
        <v>1</v>
      </c>
      <c r="O360" s="28">
        <f t="shared" si="69"/>
        <v>0.24785107667395095</v>
      </c>
      <c r="P360" s="52">
        <f t="shared" si="70"/>
        <v>0.24785107667395095</v>
      </c>
      <c r="Q360" s="53">
        <f t="shared" si="71"/>
        <v>0.75214892332604899</v>
      </c>
      <c r="R360" s="52">
        <f t="shared" si="72"/>
        <v>-1.3949272104703154</v>
      </c>
      <c r="S360" s="53">
        <f t="shared" si="73"/>
        <v>100</v>
      </c>
      <c r="T360" s="34">
        <f t="shared" si="74"/>
        <v>3.0346808794197968</v>
      </c>
      <c r="U360" s="28"/>
      <c r="V360" s="28"/>
      <c r="W360" s="28"/>
      <c r="X360" s="28"/>
      <c r="Y360" s="28"/>
      <c r="Z360" s="28"/>
      <c r="AA360" s="28"/>
      <c r="AB360" s="28"/>
      <c r="AC360" s="28"/>
      <c r="AD360" s="28"/>
      <c r="AE360" s="28"/>
      <c r="AF360" s="28"/>
      <c r="AG360" s="28"/>
      <c r="AH360" s="28"/>
      <c r="AI360" s="28"/>
      <c r="AJ360" s="28"/>
      <c r="AK360" s="28"/>
      <c r="AL360" s="28"/>
      <c r="AM360" s="28"/>
      <c r="AN360" s="33">
        <v>0.11920760435053855</v>
      </c>
      <c r="AO360" s="28">
        <v>1</v>
      </c>
      <c r="AP360" s="28">
        <v>0</v>
      </c>
      <c r="AQ360" s="28">
        <f t="shared" si="78"/>
        <v>529</v>
      </c>
      <c r="AR360" s="28">
        <f t="shared" si="79"/>
        <v>45</v>
      </c>
      <c r="AS360" s="28">
        <f t="shared" si="75"/>
        <v>0.5709651257096513</v>
      </c>
      <c r="AT360" s="28">
        <f t="shared" si="76"/>
        <v>0.810126582278481</v>
      </c>
      <c r="AU360" s="34">
        <f t="shared" si="77"/>
        <v>0</v>
      </c>
      <c r="AV360" s="28"/>
      <c r="AW360" s="28"/>
    </row>
    <row r="361" spans="1:49" x14ac:dyDescent="0.25">
      <c r="A361" s="80">
        <v>36</v>
      </c>
      <c r="B361" s="251">
        <v>2</v>
      </c>
      <c r="C361" s="80">
        <v>3</v>
      </c>
      <c r="D361" s="80">
        <v>3</v>
      </c>
      <c r="E361" s="251">
        <v>0</v>
      </c>
      <c r="F361" s="28"/>
      <c r="G361" s="33">
        <v>39</v>
      </c>
      <c r="H361" s="28">
        <v>2</v>
      </c>
      <c r="I361" s="28">
        <v>1</v>
      </c>
      <c r="J361" s="28">
        <v>3</v>
      </c>
      <c r="K361" s="52">
        <v>0</v>
      </c>
      <c r="L361" s="28">
        <v>1</v>
      </c>
      <c r="M361" s="53">
        <f t="shared" si="67"/>
        <v>1</v>
      </c>
      <c r="N361" s="28">
        <f t="shared" si="68"/>
        <v>0</v>
      </c>
      <c r="O361" s="28">
        <f t="shared" si="69"/>
        <v>0.16711622693410463</v>
      </c>
      <c r="P361" s="52">
        <f t="shared" si="70"/>
        <v>0.16711622693410463</v>
      </c>
      <c r="Q361" s="53">
        <f t="shared" si="71"/>
        <v>0.83288377306589534</v>
      </c>
      <c r="R361" s="52">
        <f t="shared" si="72"/>
        <v>-0.18286117468242821</v>
      </c>
      <c r="S361" s="53">
        <f t="shared" si="73"/>
        <v>100</v>
      </c>
      <c r="T361" s="34">
        <f t="shared" si="74"/>
        <v>0.20064771621007782</v>
      </c>
      <c r="U361" s="28"/>
      <c r="V361" s="28"/>
      <c r="W361" s="28"/>
      <c r="X361" s="28"/>
      <c r="Y361" s="28"/>
      <c r="Z361" s="28"/>
      <c r="AA361" s="28"/>
      <c r="AB361" s="28"/>
      <c r="AC361" s="28"/>
      <c r="AD361" s="28"/>
      <c r="AE361" s="28"/>
      <c r="AF361" s="28"/>
      <c r="AG361" s="28"/>
      <c r="AH361" s="28"/>
      <c r="AI361" s="28"/>
      <c r="AJ361" s="28"/>
      <c r="AK361" s="28"/>
      <c r="AL361" s="28"/>
      <c r="AM361" s="28"/>
      <c r="AN361" s="33">
        <v>0.11940885552626307</v>
      </c>
      <c r="AO361" s="28">
        <v>0</v>
      </c>
      <c r="AP361" s="28">
        <v>1</v>
      </c>
      <c r="AQ361" s="28">
        <f t="shared" si="78"/>
        <v>529</v>
      </c>
      <c r="AR361" s="28">
        <f t="shared" si="79"/>
        <v>46</v>
      </c>
      <c r="AS361" s="28">
        <f t="shared" si="75"/>
        <v>0.5709651257096513</v>
      </c>
      <c r="AT361" s="28">
        <f t="shared" si="76"/>
        <v>0.80590717299578063</v>
      </c>
      <c r="AU361" s="34">
        <f t="shared" si="77"/>
        <v>1.3072298021018921E-3</v>
      </c>
      <c r="AV361" s="28"/>
      <c r="AW361" s="28"/>
    </row>
    <row r="362" spans="1:49" x14ac:dyDescent="0.25">
      <c r="A362" s="80">
        <v>57</v>
      </c>
      <c r="B362" s="251">
        <v>2</v>
      </c>
      <c r="C362" s="80">
        <v>2</v>
      </c>
      <c r="D362" s="80">
        <v>3</v>
      </c>
      <c r="E362" s="251">
        <v>0</v>
      </c>
      <c r="F362" s="28"/>
      <c r="G362" s="33">
        <v>39</v>
      </c>
      <c r="H362" s="28">
        <v>2</v>
      </c>
      <c r="I362" s="28">
        <v>2</v>
      </c>
      <c r="J362" s="28">
        <v>1</v>
      </c>
      <c r="K362" s="52">
        <v>0</v>
      </c>
      <c r="L362" s="28">
        <v>1</v>
      </c>
      <c r="M362" s="53">
        <f t="shared" si="67"/>
        <v>1</v>
      </c>
      <c r="N362" s="28">
        <f t="shared" si="68"/>
        <v>0</v>
      </c>
      <c r="O362" s="28">
        <f t="shared" si="69"/>
        <v>0.18409995844559118</v>
      </c>
      <c r="P362" s="52">
        <f t="shared" si="70"/>
        <v>0.18409995844559118</v>
      </c>
      <c r="Q362" s="53">
        <f t="shared" si="71"/>
        <v>0.81590004155440887</v>
      </c>
      <c r="R362" s="52">
        <f t="shared" si="72"/>
        <v>-0.20346342961662164</v>
      </c>
      <c r="S362" s="53">
        <f t="shared" si="73"/>
        <v>100</v>
      </c>
      <c r="T362" s="34">
        <f t="shared" si="74"/>
        <v>0.22564033468469233</v>
      </c>
      <c r="U362" s="28"/>
      <c r="V362" s="28"/>
      <c r="W362" s="28"/>
      <c r="X362" s="28"/>
      <c r="Y362" s="28"/>
      <c r="Z362" s="28"/>
      <c r="AA362" s="28"/>
      <c r="AB362" s="28"/>
      <c r="AC362" s="28"/>
      <c r="AD362" s="28"/>
      <c r="AE362" s="28"/>
      <c r="AF362" s="28"/>
      <c r="AG362" s="28"/>
      <c r="AH362" s="28"/>
      <c r="AI362" s="28"/>
      <c r="AJ362" s="28"/>
      <c r="AK362" s="28"/>
      <c r="AL362" s="28"/>
      <c r="AM362" s="28"/>
      <c r="AN362" s="33">
        <v>0.11993485122019917</v>
      </c>
      <c r="AO362" s="28">
        <v>2</v>
      </c>
      <c r="AP362" s="28">
        <v>0</v>
      </c>
      <c r="AQ362" s="28">
        <f t="shared" si="78"/>
        <v>531</v>
      </c>
      <c r="AR362" s="28">
        <f t="shared" si="79"/>
        <v>46</v>
      </c>
      <c r="AS362" s="28">
        <f t="shared" si="75"/>
        <v>0.56934306569343063</v>
      </c>
      <c r="AT362" s="28">
        <f t="shared" si="76"/>
        <v>0.80590717299578063</v>
      </c>
      <c r="AU362" s="34">
        <f t="shared" si="77"/>
        <v>0</v>
      </c>
      <c r="AV362" s="28"/>
      <c r="AW362" s="28"/>
    </row>
    <row r="363" spans="1:49" x14ac:dyDescent="0.25">
      <c r="A363" s="80">
        <v>40</v>
      </c>
      <c r="B363" s="251">
        <v>2</v>
      </c>
      <c r="C363" s="80">
        <v>1</v>
      </c>
      <c r="D363" s="80">
        <v>3</v>
      </c>
      <c r="E363" s="251">
        <v>0</v>
      </c>
      <c r="F363" s="28"/>
      <c r="G363" s="33">
        <v>39</v>
      </c>
      <c r="H363" s="28">
        <v>2</v>
      </c>
      <c r="I363" s="28">
        <v>2</v>
      </c>
      <c r="J363" s="28">
        <v>2</v>
      </c>
      <c r="K363" s="52">
        <v>1</v>
      </c>
      <c r="L363" s="28">
        <v>0</v>
      </c>
      <c r="M363" s="53">
        <f t="shared" si="67"/>
        <v>1</v>
      </c>
      <c r="N363" s="28">
        <f t="shared" si="68"/>
        <v>1</v>
      </c>
      <c r="O363" s="28">
        <f t="shared" si="69"/>
        <v>0.14971194070292304</v>
      </c>
      <c r="P363" s="52">
        <f t="shared" si="70"/>
        <v>0.14971194070292304</v>
      </c>
      <c r="Q363" s="53">
        <f t="shared" si="71"/>
        <v>0.85028805929707696</v>
      </c>
      <c r="R363" s="52">
        <f t="shared" si="72"/>
        <v>-1.8990422265229674</v>
      </c>
      <c r="S363" s="53">
        <f t="shared" si="73"/>
        <v>0</v>
      </c>
      <c r="T363" s="34">
        <f t="shared" si="74"/>
        <v>5.6794939355193037</v>
      </c>
      <c r="U363" s="28"/>
      <c r="V363" s="28"/>
      <c r="W363" s="28"/>
      <c r="X363" s="28"/>
      <c r="Y363" s="28"/>
      <c r="Z363" s="28"/>
      <c r="AA363" s="28"/>
      <c r="AB363" s="28"/>
      <c r="AC363" s="28"/>
      <c r="AD363" s="28"/>
      <c r="AE363" s="28"/>
      <c r="AF363" s="28"/>
      <c r="AG363" s="28"/>
      <c r="AH363" s="28"/>
      <c r="AI363" s="28"/>
      <c r="AJ363" s="28"/>
      <c r="AK363" s="28"/>
      <c r="AL363" s="28"/>
      <c r="AM363" s="28"/>
      <c r="AN363" s="33">
        <v>0.12013716270047933</v>
      </c>
      <c r="AO363" s="28">
        <v>0</v>
      </c>
      <c r="AP363" s="28">
        <v>1</v>
      </c>
      <c r="AQ363" s="28">
        <f t="shared" si="78"/>
        <v>531</v>
      </c>
      <c r="AR363" s="28">
        <f t="shared" si="79"/>
        <v>47</v>
      </c>
      <c r="AS363" s="28">
        <f t="shared" si="75"/>
        <v>0.56934306569343063</v>
      </c>
      <c r="AT363" s="28">
        <f t="shared" si="76"/>
        <v>0.80168776371308015</v>
      </c>
      <c r="AU363" s="34">
        <f t="shared" si="77"/>
        <v>0</v>
      </c>
      <c r="AV363" s="28"/>
      <c r="AW363" s="28"/>
    </row>
    <row r="364" spans="1:49" x14ac:dyDescent="0.25">
      <c r="A364" s="80">
        <v>21</v>
      </c>
      <c r="B364" s="251">
        <v>3</v>
      </c>
      <c r="C364" s="80">
        <v>1</v>
      </c>
      <c r="D364" s="80">
        <v>2</v>
      </c>
      <c r="E364" s="251">
        <v>0</v>
      </c>
      <c r="F364" s="28"/>
      <c r="G364" s="33">
        <v>39</v>
      </c>
      <c r="H364" s="28">
        <v>2</v>
      </c>
      <c r="I364" s="28">
        <v>2</v>
      </c>
      <c r="J364" s="28">
        <v>3</v>
      </c>
      <c r="K364" s="52">
        <v>0</v>
      </c>
      <c r="L364" s="28">
        <v>6</v>
      </c>
      <c r="M364" s="53">
        <f t="shared" si="67"/>
        <v>6</v>
      </c>
      <c r="N364" s="28">
        <f t="shared" si="68"/>
        <v>0</v>
      </c>
      <c r="O364" s="28">
        <f t="shared" si="69"/>
        <v>0.12079626565273321</v>
      </c>
      <c r="P364" s="52">
        <f t="shared" si="70"/>
        <v>0.72477759391639929</v>
      </c>
      <c r="Q364" s="53">
        <f t="shared" si="71"/>
        <v>5.2752224060836008</v>
      </c>
      <c r="R364" s="52">
        <f t="shared" si="72"/>
        <v>-0.77243177078399561</v>
      </c>
      <c r="S364" s="53">
        <f t="shared" si="73"/>
        <v>100</v>
      </c>
      <c r="T364" s="34">
        <f t="shared" si="74"/>
        <v>0.82435681924677484</v>
      </c>
      <c r="U364" s="28"/>
      <c r="V364" s="28"/>
      <c r="W364" s="28"/>
      <c r="X364" s="28"/>
      <c r="Y364" s="28"/>
      <c r="Z364" s="28"/>
      <c r="AA364" s="28"/>
      <c r="AB364" s="28"/>
      <c r="AC364" s="28"/>
      <c r="AD364" s="28"/>
      <c r="AE364" s="28"/>
      <c r="AF364" s="28"/>
      <c r="AG364" s="28"/>
      <c r="AH364" s="28"/>
      <c r="AI364" s="28"/>
      <c r="AJ364" s="28"/>
      <c r="AK364" s="28"/>
      <c r="AL364" s="28"/>
      <c r="AM364" s="28"/>
      <c r="AN364" s="33">
        <v>0.12015166588509739</v>
      </c>
      <c r="AO364" s="28">
        <v>0</v>
      </c>
      <c r="AP364" s="28">
        <v>1</v>
      </c>
      <c r="AQ364" s="28">
        <f t="shared" si="78"/>
        <v>531</v>
      </c>
      <c r="AR364" s="28">
        <f t="shared" si="79"/>
        <v>48</v>
      </c>
      <c r="AS364" s="28">
        <f t="shared" si="75"/>
        <v>0.56934306569343063</v>
      </c>
      <c r="AT364" s="28">
        <f t="shared" si="76"/>
        <v>0.79746835443037978</v>
      </c>
      <c r="AU364" s="34">
        <f t="shared" si="77"/>
        <v>6.4677076596140733E-4</v>
      </c>
      <c r="AV364" s="28"/>
      <c r="AW364" s="28"/>
    </row>
    <row r="365" spans="1:49" x14ac:dyDescent="0.25">
      <c r="A365" s="80">
        <v>33</v>
      </c>
      <c r="B365" s="251">
        <v>3</v>
      </c>
      <c r="C365" s="80">
        <v>1</v>
      </c>
      <c r="D365" s="80">
        <v>3</v>
      </c>
      <c r="E365" s="251">
        <v>1</v>
      </c>
      <c r="F365" s="28"/>
      <c r="G365" s="33">
        <v>39</v>
      </c>
      <c r="H365" s="28">
        <v>2</v>
      </c>
      <c r="I365" s="28">
        <v>2</v>
      </c>
      <c r="J365" s="28">
        <v>4</v>
      </c>
      <c r="K365" s="52">
        <v>1</v>
      </c>
      <c r="L365" s="28">
        <v>2</v>
      </c>
      <c r="M365" s="53">
        <f t="shared" si="67"/>
        <v>3</v>
      </c>
      <c r="N365" s="28">
        <f t="shared" si="68"/>
        <v>0.33333333333333331</v>
      </c>
      <c r="O365" s="28">
        <f t="shared" si="69"/>
        <v>9.6829432285255257E-2</v>
      </c>
      <c r="P365" s="52">
        <f t="shared" si="70"/>
        <v>0.29048829685576577</v>
      </c>
      <c r="Q365" s="53">
        <f t="shared" si="71"/>
        <v>2.7095117031442344</v>
      </c>
      <c r="R365" s="52">
        <f t="shared" si="72"/>
        <v>-2.5384919850867402</v>
      </c>
      <c r="S365" s="53">
        <f t="shared" si="73"/>
        <v>66.666666666666657</v>
      </c>
      <c r="T365" s="34">
        <f t="shared" si="74"/>
        <v>1.9187602375405339</v>
      </c>
      <c r="U365" s="28"/>
      <c r="V365" s="28"/>
      <c r="W365" s="28"/>
      <c r="X365" s="28"/>
      <c r="Y365" s="28"/>
      <c r="Z365" s="28"/>
      <c r="AA365" s="28"/>
      <c r="AB365" s="28"/>
      <c r="AC365" s="28"/>
      <c r="AD365" s="28"/>
      <c r="AE365" s="28"/>
      <c r="AF365" s="28"/>
      <c r="AG365" s="28"/>
      <c r="AH365" s="28"/>
      <c r="AI365" s="28"/>
      <c r="AJ365" s="28"/>
      <c r="AK365" s="28"/>
      <c r="AL365" s="28"/>
      <c r="AM365" s="28"/>
      <c r="AN365" s="33">
        <v>0.12059299636637541</v>
      </c>
      <c r="AO365" s="28">
        <v>1</v>
      </c>
      <c r="AP365" s="28">
        <v>0</v>
      </c>
      <c r="AQ365" s="28">
        <f t="shared" si="78"/>
        <v>532</v>
      </c>
      <c r="AR365" s="28">
        <f t="shared" si="79"/>
        <v>48</v>
      </c>
      <c r="AS365" s="28">
        <f t="shared" si="75"/>
        <v>0.56853203568532029</v>
      </c>
      <c r="AT365" s="28">
        <f t="shared" si="76"/>
        <v>0.79746835443037978</v>
      </c>
      <c r="AU365" s="34">
        <f t="shared" si="77"/>
        <v>3.8806245957682668E-3</v>
      </c>
      <c r="AV365" s="28"/>
      <c r="AW365" s="28"/>
    </row>
    <row r="366" spans="1:49" x14ac:dyDescent="0.25">
      <c r="A366" s="80">
        <v>37</v>
      </c>
      <c r="B366" s="251">
        <v>2</v>
      </c>
      <c r="C366" s="80">
        <v>1</v>
      </c>
      <c r="D366" s="80">
        <v>3</v>
      </c>
      <c r="E366" s="251">
        <v>0</v>
      </c>
      <c r="F366" s="28"/>
      <c r="G366" s="33">
        <v>39</v>
      </c>
      <c r="H366" s="28">
        <v>2</v>
      </c>
      <c r="I366" s="28">
        <v>3</v>
      </c>
      <c r="J366" s="28">
        <v>3</v>
      </c>
      <c r="K366" s="52">
        <v>0</v>
      </c>
      <c r="L366" s="28">
        <v>3</v>
      </c>
      <c r="M366" s="53">
        <f t="shared" si="67"/>
        <v>3</v>
      </c>
      <c r="N366" s="28">
        <f t="shared" si="68"/>
        <v>0</v>
      </c>
      <c r="O366" s="28">
        <f t="shared" si="69"/>
        <v>8.5989411182400832E-2</v>
      </c>
      <c r="P366" s="52">
        <f t="shared" si="70"/>
        <v>0.2579682335472025</v>
      </c>
      <c r="Q366" s="53">
        <f t="shared" si="71"/>
        <v>2.7420317664527976</v>
      </c>
      <c r="R366" s="52">
        <f t="shared" si="72"/>
        <v>-0.26973936736646731</v>
      </c>
      <c r="S366" s="53">
        <f t="shared" si="73"/>
        <v>100</v>
      </c>
      <c r="T366" s="34">
        <f t="shared" si="74"/>
        <v>0.28223768597792787</v>
      </c>
      <c r="U366" s="28"/>
      <c r="V366" s="28"/>
      <c r="W366" s="28"/>
      <c r="X366" s="28"/>
      <c r="Y366" s="28"/>
      <c r="Z366" s="28"/>
      <c r="AA366" s="28"/>
      <c r="AB366" s="28"/>
      <c r="AC366" s="28"/>
      <c r="AD366" s="28"/>
      <c r="AE366" s="28"/>
      <c r="AF366" s="28"/>
      <c r="AG366" s="28"/>
      <c r="AH366" s="28"/>
      <c r="AI366" s="28"/>
      <c r="AJ366" s="28"/>
      <c r="AK366" s="28"/>
      <c r="AL366" s="28"/>
      <c r="AM366" s="28"/>
      <c r="AN366" s="33">
        <v>0.12079626565273321</v>
      </c>
      <c r="AO366" s="28">
        <v>6</v>
      </c>
      <c r="AP366" s="28">
        <v>0</v>
      </c>
      <c r="AQ366" s="28">
        <f t="shared" si="78"/>
        <v>538</v>
      </c>
      <c r="AR366" s="28">
        <f t="shared" si="79"/>
        <v>48</v>
      </c>
      <c r="AS366" s="28">
        <f t="shared" si="75"/>
        <v>0.5636658556366585</v>
      </c>
      <c r="AT366" s="28">
        <f t="shared" si="76"/>
        <v>0.79746835443037978</v>
      </c>
      <c r="AU366" s="34">
        <f t="shared" si="77"/>
        <v>6.4677076596131875E-4</v>
      </c>
      <c r="AV366" s="28"/>
      <c r="AW366" s="28"/>
    </row>
    <row r="367" spans="1:49" x14ac:dyDescent="0.25">
      <c r="A367" s="80">
        <v>46</v>
      </c>
      <c r="B367" s="251">
        <v>2</v>
      </c>
      <c r="C367" s="80">
        <v>2</v>
      </c>
      <c r="D367" s="80">
        <v>4</v>
      </c>
      <c r="E367" s="251">
        <v>0</v>
      </c>
      <c r="F367" s="28"/>
      <c r="G367" s="33">
        <v>39</v>
      </c>
      <c r="H367" s="28">
        <v>2</v>
      </c>
      <c r="I367" s="28">
        <v>4</v>
      </c>
      <c r="J367" s="28">
        <v>2</v>
      </c>
      <c r="K367" s="52">
        <v>0</v>
      </c>
      <c r="L367" s="28">
        <v>1</v>
      </c>
      <c r="M367" s="53">
        <f t="shared" si="67"/>
        <v>1</v>
      </c>
      <c r="N367" s="28">
        <f t="shared" si="68"/>
        <v>0</v>
      </c>
      <c r="O367" s="28">
        <f t="shared" si="69"/>
        <v>7.6260460009101624E-2</v>
      </c>
      <c r="P367" s="52">
        <f t="shared" si="70"/>
        <v>7.6260460009101624E-2</v>
      </c>
      <c r="Q367" s="53">
        <f t="shared" si="71"/>
        <v>0.92373953999089842</v>
      </c>
      <c r="R367" s="52">
        <f t="shared" si="72"/>
        <v>-7.9325130203702326E-2</v>
      </c>
      <c r="S367" s="53">
        <f t="shared" si="73"/>
        <v>100</v>
      </c>
      <c r="T367" s="34">
        <f t="shared" si="74"/>
        <v>8.2556236587916346E-2</v>
      </c>
      <c r="U367" s="28"/>
      <c r="V367" s="28"/>
      <c r="W367" s="28"/>
      <c r="X367" s="28"/>
      <c r="Y367" s="28"/>
      <c r="Z367" s="28"/>
      <c r="AA367" s="28"/>
      <c r="AB367" s="28"/>
      <c r="AC367" s="28"/>
      <c r="AD367" s="28"/>
      <c r="AE367" s="28"/>
      <c r="AF367" s="28"/>
      <c r="AG367" s="28"/>
      <c r="AH367" s="28"/>
      <c r="AI367" s="28"/>
      <c r="AJ367" s="28"/>
      <c r="AK367" s="28"/>
      <c r="AL367" s="28"/>
      <c r="AM367" s="28"/>
      <c r="AN367" s="33">
        <v>0.12121830514760848</v>
      </c>
      <c r="AO367" s="28">
        <v>1</v>
      </c>
      <c r="AP367" s="28">
        <v>0</v>
      </c>
      <c r="AQ367" s="28">
        <f t="shared" si="78"/>
        <v>539</v>
      </c>
      <c r="AR367" s="28">
        <f t="shared" si="79"/>
        <v>48</v>
      </c>
      <c r="AS367" s="28">
        <f t="shared" si="75"/>
        <v>0.56285482562854827</v>
      </c>
      <c r="AT367" s="28">
        <f t="shared" si="76"/>
        <v>0.79746835443037978</v>
      </c>
      <c r="AU367" s="34">
        <f t="shared" si="77"/>
        <v>1.293541531922726E-3</v>
      </c>
      <c r="AV367" s="28"/>
      <c r="AW367" s="28"/>
    </row>
    <row r="368" spans="1:49" x14ac:dyDescent="0.25">
      <c r="A368" s="80">
        <v>41</v>
      </c>
      <c r="B368" s="251">
        <v>3</v>
      </c>
      <c r="C368" s="80">
        <v>2</v>
      </c>
      <c r="D368" s="80">
        <v>3</v>
      </c>
      <c r="E368" s="251">
        <v>1</v>
      </c>
      <c r="F368" s="28"/>
      <c r="G368" s="33">
        <v>39</v>
      </c>
      <c r="H368" s="28">
        <v>2</v>
      </c>
      <c r="I368" s="28">
        <v>4</v>
      </c>
      <c r="J368" s="28">
        <v>3</v>
      </c>
      <c r="K368" s="52">
        <v>0</v>
      </c>
      <c r="L368" s="28">
        <v>2</v>
      </c>
      <c r="M368" s="53">
        <f t="shared" si="67"/>
        <v>2</v>
      </c>
      <c r="N368" s="28">
        <f t="shared" si="68"/>
        <v>0</v>
      </c>
      <c r="O368" s="28">
        <f t="shared" si="69"/>
        <v>6.0521588242242172E-2</v>
      </c>
      <c r="P368" s="52">
        <f t="shared" si="70"/>
        <v>0.12104317648448434</v>
      </c>
      <c r="Q368" s="53">
        <f t="shared" si="71"/>
        <v>1.8789568235155156</v>
      </c>
      <c r="R368" s="52">
        <f t="shared" si="72"/>
        <v>-0.12486087766069982</v>
      </c>
      <c r="S368" s="53">
        <f t="shared" si="73"/>
        <v>100</v>
      </c>
      <c r="T368" s="34">
        <f t="shared" si="74"/>
        <v>0.12884082802713195</v>
      </c>
      <c r="U368" s="28"/>
      <c r="V368" s="28"/>
      <c r="W368" s="28"/>
      <c r="X368" s="28"/>
      <c r="Y368" s="28"/>
      <c r="Z368" s="28"/>
      <c r="AA368" s="28"/>
      <c r="AB368" s="28"/>
      <c r="AC368" s="28"/>
      <c r="AD368" s="28"/>
      <c r="AE368" s="28"/>
      <c r="AF368" s="28"/>
      <c r="AG368" s="28"/>
      <c r="AH368" s="28"/>
      <c r="AI368" s="28"/>
      <c r="AJ368" s="28"/>
      <c r="AK368" s="28"/>
      <c r="AL368" s="28"/>
      <c r="AM368" s="28"/>
      <c r="AN368" s="33">
        <v>0.12145848544840149</v>
      </c>
      <c r="AO368" s="28">
        <v>2</v>
      </c>
      <c r="AP368" s="28">
        <v>0</v>
      </c>
      <c r="AQ368" s="28">
        <f t="shared" si="78"/>
        <v>541</v>
      </c>
      <c r="AR368" s="28">
        <f t="shared" si="79"/>
        <v>48</v>
      </c>
      <c r="AS368" s="28">
        <f t="shared" si="75"/>
        <v>0.56123276561232771</v>
      </c>
      <c r="AT368" s="28">
        <f t="shared" si="76"/>
        <v>0.79746835443037978</v>
      </c>
      <c r="AU368" s="34">
        <f t="shared" si="77"/>
        <v>0</v>
      </c>
      <c r="AV368" s="28"/>
      <c r="AW368" s="28"/>
    </row>
    <row r="369" spans="1:49" x14ac:dyDescent="0.25">
      <c r="A369" s="80">
        <v>50</v>
      </c>
      <c r="B369" s="251">
        <v>3</v>
      </c>
      <c r="C369" s="80">
        <v>3</v>
      </c>
      <c r="D369" s="80">
        <v>3</v>
      </c>
      <c r="E369" s="251">
        <v>0</v>
      </c>
      <c r="F369" s="28"/>
      <c r="G369" s="33">
        <v>39</v>
      </c>
      <c r="H369" s="28">
        <v>2</v>
      </c>
      <c r="I369" s="28">
        <v>5</v>
      </c>
      <c r="J369" s="28">
        <v>3</v>
      </c>
      <c r="K369" s="52">
        <v>0</v>
      </c>
      <c r="L369" s="28">
        <v>1</v>
      </c>
      <c r="M369" s="53">
        <f t="shared" si="67"/>
        <v>1</v>
      </c>
      <c r="N369" s="28">
        <f t="shared" si="68"/>
        <v>0</v>
      </c>
      <c r="O369" s="28">
        <f t="shared" si="69"/>
        <v>4.2248017537289961E-2</v>
      </c>
      <c r="P369" s="52">
        <f t="shared" si="70"/>
        <v>4.2248017537289961E-2</v>
      </c>
      <c r="Q369" s="53">
        <f t="shared" si="71"/>
        <v>0.95775198246271009</v>
      </c>
      <c r="R369" s="52">
        <f t="shared" si="72"/>
        <v>-4.3166425486830702E-2</v>
      </c>
      <c r="S369" s="53">
        <f t="shared" si="73"/>
        <v>100</v>
      </c>
      <c r="T369" s="34">
        <f t="shared" si="74"/>
        <v>4.4111647180991219E-2</v>
      </c>
      <c r="U369" s="28"/>
      <c r="V369" s="28"/>
      <c r="W369" s="28"/>
      <c r="X369" s="28"/>
      <c r="Y369" s="28"/>
      <c r="Z369" s="28"/>
      <c r="AA369" s="28"/>
      <c r="AB369" s="28"/>
      <c r="AC369" s="28"/>
      <c r="AD369" s="28"/>
      <c r="AE369" s="28"/>
      <c r="AF369" s="28"/>
      <c r="AG369" s="28"/>
      <c r="AH369" s="28"/>
      <c r="AI369" s="28"/>
      <c r="AJ369" s="28"/>
      <c r="AK369" s="28"/>
      <c r="AL369" s="28"/>
      <c r="AM369" s="28"/>
      <c r="AN369" s="33">
        <v>0.12166301175957514</v>
      </c>
      <c r="AO369" s="28">
        <v>0</v>
      </c>
      <c r="AP369" s="28">
        <v>1</v>
      </c>
      <c r="AQ369" s="28">
        <f t="shared" si="78"/>
        <v>541</v>
      </c>
      <c r="AR369" s="28">
        <f t="shared" si="79"/>
        <v>49</v>
      </c>
      <c r="AS369" s="28">
        <f t="shared" si="75"/>
        <v>0.56123276561232771</v>
      </c>
      <c r="AT369" s="28">
        <f t="shared" si="76"/>
        <v>0.7932489451476793</v>
      </c>
      <c r="AU369" s="34">
        <f t="shared" si="77"/>
        <v>6.4334869841663786E-4</v>
      </c>
      <c r="AV369" s="28"/>
      <c r="AW369" s="28"/>
    </row>
    <row r="370" spans="1:49" x14ac:dyDescent="0.25">
      <c r="A370" s="80">
        <v>40</v>
      </c>
      <c r="B370" s="251">
        <v>2</v>
      </c>
      <c r="C370" s="80">
        <v>2</v>
      </c>
      <c r="D370" s="80">
        <v>3</v>
      </c>
      <c r="E370" s="251">
        <v>1</v>
      </c>
      <c r="F370" s="28"/>
      <c r="G370" s="33">
        <v>39</v>
      </c>
      <c r="H370" s="28">
        <v>3</v>
      </c>
      <c r="I370" s="28">
        <v>1</v>
      </c>
      <c r="J370" s="28">
        <v>3</v>
      </c>
      <c r="K370" s="52">
        <v>1</v>
      </c>
      <c r="L370" s="28">
        <v>0</v>
      </c>
      <c r="M370" s="53">
        <f t="shared" si="67"/>
        <v>1</v>
      </c>
      <c r="N370" s="28">
        <f t="shared" si="68"/>
        <v>1</v>
      </c>
      <c r="O370" s="28">
        <f t="shared" si="69"/>
        <v>0.26348668687120252</v>
      </c>
      <c r="P370" s="52">
        <f t="shared" si="70"/>
        <v>0.26348668687120252</v>
      </c>
      <c r="Q370" s="53">
        <f t="shared" si="71"/>
        <v>0.73651331312879753</v>
      </c>
      <c r="R370" s="52">
        <f t="shared" si="72"/>
        <v>-1.3337524364850708</v>
      </c>
      <c r="S370" s="53">
        <f t="shared" si="73"/>
        <v>100</v>
      </c>
      <c r="T370" s="34">
        <f t="shared" si="74"/>
        <v>2.7952581660750844</v>
      </c>
      <c r="U370" s="28"/>
      <c r="V370" s="28"/>
      <c r="W370" s="28"/>
      <c r="X370" s="28"/>
      <c r="Y370" s="28"/>
      <c r="Z370" s="28"/>
      <c r="AA370" s="28"/>
      <c r="AB370" s="28"/>
      <c r="AC370" s="28"/>
      <c r="AD370" s="28"/>
      <c r="AE370" s="28"/>
      <c r="AF370" s="28"/>
      <c r="AG370" s="28"/>
      <c r="AH370" s="28"/>
      <c r="AI370" s="28"/>
      <c r="AJ370" s="28"/>
      <c r="AK370" s="28"/>
      <c r="AL370" s="28"/>
      <c r="AM370" s="28"/>
      <c r="AN370" s="33">
        <v>0.12285160229705248</v>
      </c>
      <c r="AO370" s="28">
        <v>1</v>
      </c>
      <c r="AP370" s="28">
        <v>0</v>
      </c>
      <c r="AQ370" s="28">
        <f t="shared" si="78"/>
        <v>542</v>
      </c>
      <c r="AR370" s="28">
        <f t="shared" si="79"/>
        <v>49</v>
      </c>
      <c r="AS370" s="28">
        <f t="shared" si="75"/>
        <v>0.56042173560421737</v>
      </c>
      <c r="AT370" s="28">
        <f t="shared" si="76"/>
        <v>0.7932489451476793</v>
      </c>
      <c r="AU370" s="34">
        <f t="shared" si="77"/>
        <v>6.4334869841663786E-4</v>
      </c>
      <c r="AV370" s="28"/>
      <c r="AW370" s="28"/>
    </row>
    <row r="371" spans="1:49" x14ac:dyDescent="0.25">
      <c r="A371" s="80">
        <v>31</v>
      </c>
      <c r="B371" s="251">
        <v>3</v>
      </c>
      <c r="C371" s="80">
        <v>1</v>
      </c>
      <c r="D371" s="80">
        <v>3</v>
      </c>
      <c r="E371" s="251">
        <v>0</v>
      </c>
      <c r="F371" s="28"/>
      <c r="G371" s="33">
        <v>39</v>
      </c>
      <c r="H371" s="28">
        <v>3</v>
      </c>
      <c r="I371" s="28">
        <v>1</v>
      </c>
      <c r="J371" s="28">
        <v>4</v>
      </c>
      <c r="K371" s="52">
        <v>1</v>
      </c>
      <c r="L371" s="28">
        <v>0</v>
      </c>
      <c r="M371" s="53">
        <f t="shared" si="67"/>
        <v>1</v>
      </c>
      <c r="N371" s="28">
        <f t="shared" si="68"/>
        <v>1</v>
      </c>
      <c r="O371" s="28">
        <f t="shared" si="69"/>
        <v>0.21823638270377585</v>
      </c>
      <c r="P371" s="52">
        <f t="shared" si="70"/>
        <v>0.21823638270377585</v>
      </c>
      <c r="Q371" s="53">
        <f t="shared" si="71"/>
        <v>0.78176361729622412</v>
      </c>
      <c r="R371" s="52">
        <f t="shared" si="72"/>
        <v>-1.5221764793188037</v>
      </c>
      <c r="S371" s="53">
        <f t="shared" si="73"/>
        <v>100</v>
      </c>
      <c r="T371" s="34">
        <f t="shared" si="74"/>
        <v>3.5821873860389015</v>
      </c>
      <c r="U371" s="28"/>
      <c r="V371" s="28"/>
      <c r="W371" s="28"/>
      <c r="X371" s="28"/>
      <c r="Y371" s="28"/>
      <c r="Z371" s="28"/>
      <c r="AA371" s="28"/>
      <c r="AB371" s="28"/>
      <c r="AC371" s="28"/>
      <c r="AD371" s="28"/>
      <c r="AE371" s="28"/>
      <c r="AF371" s="28"/>
      <c r="AG371" s="28"/>
      <c r="AH371" s="28"/>
      <c r="AI371" s="28"/>
      <c r="AJ371" s="28"/>
      <c r="AK371" s="28"/>
      <c r="AL371" s="28"/>
      <c r="AM371" s="28"/>
      <c r="AN371" s="33">
        <v>0.12327981585574986</v>
      </c>
      <c r="AO371" s="28">
        <v>1</v>
      </c>
      <c r="AP371" s="28">
        <v>0</v>
      </c>
      <c r="AQ371" s="28">
        <f t="shared" si="78"/>
        <v>543</v>
      </c>
      <c r="AR371" s="28">
        <f t="shared" si="79"/>
        <v>49</v>
      </c>
      <c r="AS371" s="28">
        <f t="shared" si="75"/>
        <v>0.55961070559610704</v>
      </c>
      <c r="AT371" s="28">
        <f t="shared" si="76"/>
        <v>0.7932489451476793</v>
      </c>
      <c r="AU371" s="34">
        <f t="shared" si="77"/>
        <v>5.7901382857494773E-3</v>
      </c>
      <c r="AV371" s="28"/>
      <c r="AW371" s="28"/>
    </row>
    <row r="372" spans="1:49" x14ac:dyDescent="0.25">
      <c r="A372" s="80">
        <v>21</v>
      </c>
      <c r="B372" s="251">
        <v>3</v>
      </c>
      <c r="C372" s="80">
        <v>1</v>
      </c>
      <c r="D372" s="80">
        <v>3</v>
      </c>
      <c r="E372" s="251">
        <v>1</v>
      </c>
      <c r="F372" s="28"/>
      <c r="G372" s="33">
        <v>39</v>
      </c>
      <c r="H372" s="28">
        <v>3</v>
      </c>
      <c r="I372" s="28">
        <v>2</v>
      </c>
      <c r="J372" s="28">
        <v>1</v>
      </c>
      <c r="K372" s="52">
        <v>0</v>
      </c>
      <c r="L372" s="28">
        <v>1</v>
      </c>
      <c r="M372" s="53">
        <f t="shared" si="67"/>
        <v>1</v>
      </c>
      <c r="N372" s="28">
        <f t="shared" si="68"/>
        <v>0</v>
      </c>
      <c r="O372" s="28">
        <f t="shared" si="69"/>
        <v>0.28689080343973733</v>
      </c>
      <c r="P372" s="52">
        <f t="shared" si="70"/>
        <v>0.28689080343973733</v>
      </c>
      <c r="Q372" s="53">
        <f t="shared" si="71"/>
        <v>0.71310919656026273</v>
      </c>
      <c r="R372" s="52">
        <f t="shared" si="72"/>
        <v>-0.33812071943832772</v>
      </c>
      <c r="S372" s="53">
        <f t="shared" si="73"/>
        <v>0</v>
      </c>
      <c r="T372" s="34">
        <f t="shared" si="74"/>
        <v>0.40230977923658429</v>
      </c>
      <c r="U372" s="28"/>
      <c r="V372" s="28"/>
      <c r="W372" s="28"/>
      <c r="X372" s="28"/>
      <c r="Y372" s="28"/>
      <c r="Z372" s="28"/>
      <c r="AA372" s="28"/>
      <c r="AB372" s="28"/>
      <c r="AC372" s="28"/>
      <c r="AD372" s="28"/>
      <c r="AE372" s="28"/>
      <c r="AF372" s="28"/>
      <c r="AG372" s="28"/>
      <c r="AH372" s="28"/>
      <c r="AI372" s="28"/>
      <c r="AJ372" s="28"/>
      <c r="AK372" s="28"/>
      <c r="AL372" s="28"/>
      <c r="AM372" s="28"/>
      <c r="AN372" s="33">
        <v>0.12373102056295118</v>
      </c>
      <c r="AO372" s="28">
        <v>9</v>
      </c>
      <c r="AP372" s="28">
        <v>2</v>
      </c>
      <c r="AQ372" s="28">
        <f t="shared" si="78"/>
        <v>552</v>
      </c>
      <c r="AR372" s="28">
        <f t="shared" si="79"/>
        <v>51</v>
      </c>
      <c r="AS372" s="28">
        <f t="shared" si="75"/>
        <v>0.55231143552311435</v>
      </c>
      <c r="AT372" s="28">
        <f t="shared" si="76"/>
        <v>0.78481012658227844</v>
      </c>
      <c r="AU372" s="34">
        <f t="shared" si="77"/>
        <v>6.3650456332701208E-4</v>
      </c>
      <c r="AV372" s="28"/>
      <c r="AW372" s="28"/>
    </row>
    <row r="373" spans="1:49" x14ac:dyDescent="0.25">
      <c r="A373" s="80">
        <v>29</v>
      </c>
      <c r="B373" s="251">
        <v>3</v>
      </c>
      <c r="C373" s="80">
        <v>1</v>
      </c>
      <c r="D373" s="80">
        <v>3</v>
      </c>
      <c r="E373" s="251">
        <v>0</v>
      </c>
      <c r="F373" s="28"/>
      <c r="G373" s="33">
        <v>39</v>
      </c>
      <c r="H373" s="28">
        <v>3</v>
      </c>
      <c r="I373" s="28">
        <v>2</v>
      </c>
      <c r="J373" s="28">
        <v>2</v>
      </c>
      <c r="K373" s="52">
        <v>0</v>
      </c>
      <c r="L373" s="28">
        <v>1</v>
      </c>
      <c r="M373" s="53">
        <f t="shared" si="67"/>
        <v>1</v>
      </c>
      <c r="N373" s="28">
        <f t="shared" si="68"/>
        <v>0</v>
      </c>
      <c r="O373" s="28">
        <f t="shared" si="69"/>
        <v>0.23892503169869925</v>
      </c>
      <c r="P373" s="52">
        <f t="shared" si="70"/>
        <v>0.23892503169869925</v>
      </c>
      <c r="Q373" s="53">
        <f t="shared" si="71"/>
        <v>0.76107496830130072</v>
      </c>
      <c r="R373" s="52">
        <f t="shared" si="72"/>
        <v>-0.27302341309302464</v>
      </c>
      <c r="S373" s="53">
        <f t="shared" si="73"/>
        <v>0</v>
      </c>
      <c r="T373" s="34">
        <f t="shared" si="74"/>
        <v>0.3139310076535215</v>
      </c>
      <c r="U373" s="28"/>
      <c r="V373" s="28"/>
      <c r="W373" s="28"/>
      <c r="X373" s="28"/>
      <c r="Y373" s="28"/>
      <c r="Z373" s="28"/>
      <c r="AA373" s="28"/>
      <c r="AB373" s="28"/>
      <c r="AC373" s="28"/>
      <c r="AD373" s="28"/>
      <c r="AE373" s="28"/>
      <c r="AF373" s="28"/>
      <c r="AG373" s="28"/>
      <c r="AH373" s="28"/>
      <c r="AI373" s="28"/>
      <c r="AJ373" s="28"/>
      <c r="AK373" s="28"/>
      <c r="AL373" s="28"/>
      <c r="AM373" s="28"/>
      <c r="AN373" s="33">
        <v>0.1239388337854066</v>
      </c>
      <c r="AO373" s="28">
        <v>1</v>
      </c>
      <c r="AP373" s="28">
        <v>0</v>
      </c>
      <c r="AQ373" s="28">
        <f t="shared" si="78"/>
        <v>553</v>
      </c>
      <c r="AR373" s="28">
        <f t="shared" si="79"/>
        <v>51</v>
      </c>
      <c r="AS373" s="28">
        <f t="shared" si="75"/>
        <v>0.55150040551500412</v>
      </c>
      <c r="AT373" s="28">
        <f t="shared" si="76"/>
        <v>0.78481012658227844</v>
      </c>
      <c r="AU373" s="34">
        <f t="shared" si="77"/>
        <v>6.3650456332709914E-4</v>
      </c>
      <c r="AV373" s="28"/>
      <c r="AW373" s="28"/>
    </row>
    <row r="374" spans="1:49" x14ac:dyDescent="0.25">
      <c r="A374" s="80">
        <v>35</v>
      </c>
      <c r="B374" s="251">
        <v>3</v>
      </c>
      <c r="C374" s="80">
        <v>2</v>
      </c>
      <c r="D374" s="80">
        <v>3</v>
      </c>
      <c r="E374" s="251">
        <v>0</v>
      </c>
      <c r="F374" s="28"/>
      <c r="G374" s="33">
        <v>39</v>
      </c>
      <c r="H374" s="28">
        <v>3</v>
      </c>
      <c r="I374" s="28">
        <v>2</v>
      </c>
      <c r="J374" s="28">
        <v>3</v>
      </c>
      <c r="K374" s="52">
        <v>0</v>
      </c>
      <c r="L374" s="28">
        <v>3</v>
      </c>
      <c r="M374" s="53">
        <f t="shared" si="67"/>
        <v>3</v>
      </c>
      <c r="N374" s="28">
        <f t="shared" si="68"/>
        <v>0</v>
      </c>
      <c r="O374" s="28">
        <f t="shared" si="69"/>
        <v>0.19676595086688661</v>
      </c>
      <c r="P374" s="52">
        <f t="shared" si="70"/>
        <v>0.59029785260065981</v>
      </c>
      <c r="Q374" s="53">
        <f t="shared" si="71"/>
        <v>2.4097021473993401</v>
      </c>
      <c r="R374" s="52">
        <f t="shared" si="72"/>
        <v>-0.65732741728255684</v>
      </c>
      <c r="S374" s="53">
        <f t="shared" si="73"/>
        <v>100</v>
      </c>
      <c r="T374" s="34">
        <f t="shared" si="74"/>
        <v>0.73490143157867382</v>
      </c>
      <c r="U374" s="28"/>
      <c r="V374" s="28"/>
      <c r="W374" s="28"/>
      <c r="X374" s="28"/>
      <c r="Y374" s="28"/>
      <c r="Z374" s="28"/>
      <c r="AA374" s="28"/>
      <c r="AB374" s="28"/>
      <c r="AC374" s="28"/>
      <c r="AD374" s="28"/>
      <c r="AE374" s="28"/>
      <c r="AF374" s="28"/>
      <c r="AG374" s="28"/>
      <c r="AH374" s="28"/>
      <c r="AI374" s="28"/>
      <c r="AJ374" s="28"/>
      <c r="AK374" s="28"/>
      <c r="AL374" s="28"/>
      <c r="AM374" s="28"/>
      <c r="AN374" s="33">
        <v>0.12416186553579589</v>
      </c>
      <c r="AO374" s="28">
        <v>1</v>
      </c>
      <c r="AP374" s="28">
        <v>0</v>
      </c>
      <c r="AQ374" s="28">
        <f t="shared" si="78"/>
        <v>554</v>
      </c>
      <c r="AR374" s="28">
        <f t="shared" si="79"/>
        <v>51</v>
      </c>
      <c r="AS374" s="28">
        <f t="shared" si="75"/>
        <v>0.55068937550689379</v>
      </c>
      <c r="AT374" s="28">
        <f t="shared" si="76"/>
        <v>0.78481012658227844</v>
      </c>
      <c r="AU374" s="34">
        <f t="shared" si="77"/>
        <v>6.3650456332709914E-4</v>
      </c>
      <c r="AV374" s="28"/>
      <c r="AW374" s="28"/>
    </row>
    <row r="375" spans="1:49" x14ac:dyDescent="0.25">
      <c r="A375" s="80">
        <v>27</v>
      </c>
      <c r="B375" s="251">
        <v>1</v>
      </c>
      <c r="C375" s="80">
        <v>1</v>
      </c>
      <c r="D375" s="80">
        <v>3</v>
      </c>
      <c r="E375" s="251">
        <v>0</v>
      </c>
      <c r="F375" s="28"/>
      <c r="G375" s="33">
        <v>39</v>
      </c>
      <c r="H375" s="28">
        <v>3</v>
      </c>
      <c r="I375" s="28">
        <v>3</v>
      </c>
      <c r="J375" s="28">
        <v>3</v>
      </c>
      <c r="K375" s="52">
        <v>0</v>
      </c>
      <c r="L375" s="28">
        <v>5</v>
      </c>
      <c r="M375" s="53">
        <f t="shared" si="67"/>
        <v>5</v>
      </c>
      <c r="N375" s="28">
        <f t="shared" si="68"/>
        <v>0</v>
      </c>
      <c r="O375" s="28">
        <f t="shared" si="69"/>
        <v>0.14364526238267591</v>
      </c>
      <c r="P375" s="52">
        <f t="shared" si="70"/>
        <v>0.7182263119133796</v>
      </c>
      <c r="Q375" s="53">
        <f t="shared" si="71"/>
        <v>4.28177368808662</v>
      </c>
      <c r="R375" s="52">
        <f t="shared" si="72"/>
        <v>-0.77535287790719398</v>
      </c>
      <c r="S375" s="53">
        <f t="shared" si="73"/>
        <v>100</v>
      </c>
      <c r="T375" s="34">
        <f t="shared" si="74"/>
        <v>0.83870186076360653</v>
      </c>
      <c r="U375" s="28"/>
      <c r="V375" s="28"/>
      <c r="W375" s="28"/>
      <c r="X375" s="28"/>
      <c r="Y375" s="28"/>
      <c r="Z375" s="28"/>
      <c r="AA375" s="28"/>
      <c r="AB375" s="28"/>
      <c r="AC375" s="28"/>
      <c r="AD375" s="28"/>
      <c r="AE375" s="28"/>
      <c r="AF375" s="28"/>
      <c r="AG375" s="28"/>
      <c r="AH375" s="28"/>
      <c r="AI375" s="28"/>
      <c r="AJ375" s="28"/>
      <c r="AK375" s="28"/>
      <c r="AL375" s="28"/>
      <c r="AM375" s="28"/>
      <c r="AN375" s="33">
        <v>0.12460087394997318</v>
      </c>
      <c r="AO375" s="28">
        <v>1</v>
      </c>
      <c r="AP375" s="28">
        <v>0</v>
      </c>
      <c r="AQ375" s="28">
        <f t="shared" si="78"/>
        <v>555</v>
      </c>
      <c r="AR375" s="28">
        <f t="shared" si="79"/>
        <v>51</v>
      </c>
      <c r="AS375" s="28">
        <f t="shared" si="75"/>
        <v>0.54987834549878345</v>
      </c>
      <c r="AT375" s="28">
        <f t="shared" si="76"/>
        <v>0.78481012658227844</v>
      </c>
      <c r="AU375" s="34">
        <f t="shared" si="77"/>
        <v>6.3650456332709914E-4</v>
      </c>
      <c r="AV375" s="28"/>
      <c r="AW375" s="28"/>
    </row>
    <row r="376" spans="1:49" x14ac:dyDescent="0.25">
      <c r="A376" s="80">
        <v>28</v>
      </c>
      <c r="B376" s="251">
        <v>3</v>
      </c>
      <c r="C376" s="80">
        <v>2</v>
      </c>
      <c r="D376" s="80">
        <v>3</v>
      </c>
      <c r="E376" s="251">
        <v>0</v>
      </c>
      <c r="F376" s="28"/>
      <c r="G376" s="33">
        <v>39</v>
      </c>
      <c r="H376" s="28">
        <v>3</v>
      </c>
      <c r="I376" s="28">
        <v>4</v>
      </c>
      <c r="J376" s="28">
        <v>3</v>
      </c>
      <c r="K376" s="52">
        <v>0</v>
      </c>
      <c r="L376" s="28">
        <v>1</v>
      </c>
      <c r="M376" s="53">
        <f t="shared" si="67"/>
        <v>1</v>
      </c>
      <c r="N376" s="28">
        <f t="shared" si="68"/>
        <v>0</v>
      </c>
      <c r="O376" s="28">
        <f t="shared" si="69"/>
        <v>0.10302608123891883</v>
      </c>
      <c r="P376" s="52">
        <f t="shared" si="70"/>
        <v>0.10302608123891883</v>
      </c>
      <c r="Q376" s="53">
        <f t="shared" si="71"/>
        <v>0.89697391876108112</v>
      </c>
      <c r="R376" s="52">
        <f t="shared" si="72"/>
        <v>-0.10872849342066117</v>
      </c>
      <c r="S376" s="53">
        <f t="shared" si="73"/>
        <v>100</v>
      </c>
      <c r="T376" s="34">
        <f t="shared" si="74"/>
        <v>0.1148596175251345</v>
      </c>
      <c r="U376" s="28"/>
      <c r="V376" s="28"/>
      <c r="W376" s="28"/>
      <c r="X376" s="28"/>
      <c r="Y376" s="28"/>
      <c r="Z376" s="28"/>
      <c r="AA376" s="28"/>
      <c r="AB376" s="28"/>
      <c r="AC376" s="28"/>
      <c r="AD376" s="28"/>
      <c r="AE376" s="28"/>
      <c r="AF376" s="28"/>
      <c r="AG376" s="28"/>
      <c r="AH376" s="28"/>
      <c r="AI376" s="28"/>
      <c r="AJ376" s="28"/>
      <c r="AK376" s="28"/>
      <c r="AL376" s="28"/>
      <c r="AM376" s="28"/>
      <c r="AN376" s="33">
        <v>0.12461583968186968</v>
      </c>
      <c r="AO376" s="28">
        <v>1</v>
      </c>
      <c r="AP376" s="28">
        <v>0</v>
      </c>
      <c r="AQ376" s="28">
        <f t="shared" si="78"/>
        <v>556</v>
      </c>
      <c r="AR376" s="28">
        <f t="shared" si="79"/>
        <v>51</v>
      </c>
      <c r="AS376" s="28">
        <f t="shared" si="75"/>
        <v>0.54906731549067311</v>
      </c>
      <c r="AT376" s="28">
        <f t="shared" si="76"/>
        <v>0.78481012658227844</v>
      </c>
      <c r="AU376" s="34">
        <f t="shared" si="77"/>
        <v>0</v>
      </c>
      <c r="AV376" s="28"/>
      <c r="AW376" s="28"/>
    </row>
    <row r="377" spans="1:49" x14ac:dyDescent="0.25">
      <c r="A377" s="80">
        <v>49</v>
      </c>
      <c r="B377" s="251">
        <v>3</v>
      </c>
      <c r="C377" s="80">
        <v>3</v>
      </c>
      <c r="D377" s="80">
        <v>3</v>
      </c>
      <c r="E377" s="251">
        <v>0</v>
      </c>
      <c r="F377" s="28"/>
      <c r="G377" s="33">
        <v>39</v>
      </c>
      <c r="H377" s="28">
        <v>3</v>
      </c>
      <c r="I377" s="28">
        <v>5</v>
      </c>
      <c r="J377" s="28">
        <v>2</v>
      </c>
      <c r="K377" s="52">
        <v>0</v>
      </c>
      <c r="L377" s="28">
        <v>1</v>
      </c>
      <c r="M377" s="53">
        <f t="shared" si="67"/>
        <v>1</v>
      </c>
      <c r="N377" s="28">
        <f t="shared" si="68"/>
        <v>0</v>
      </c>
      <c r="O377" s="28">
        <f t="shared" si="69"/>
        <v>9.156267546217027E-2</v>
      </c>
      <c r="P377" s="52">
        <f t="shared" si="70"/>
        <v>9.156267546217027E-2</v>
      </c>
      <c r="Q377" s="53">
        <f t="shared" si="71"/>
        <v>0.90843732453782977</v>
      </c>
      <c r="R377" s="52">
        <f t="shared" si="72"/>
        <v>-9.6029381376172451E-2</v>
      </c>
      <c r="S377" s="53">
        <f t="shared" si="73"/>
        <v>100</v>
      </c>
      <c r="T377" s="34">
        <f t="shared" si="74"/>
        <v>0.10079140628524158</v>
      </c>
      <c r="U377" s="28"/>
      <c r="V377" s="28"/>
      <c r="W377" s="28"/>
      <c r="X377" s="28"/>
      <c r="Y377" s="28"/>
      <c r="Z377" s="28"/>
      <c r="AA377" s="28"/>
      <c r="AB377" s="28"/>
      <c r="AC377" s="28"/>
      <c r="AD377" s="28"/>
      <c r="AE377" s="28"/>
      <c r="AF377" s="28"/>
      <c r="AG377" s="28"/>
      <c r="AH377" s="28"/>
      <c r="AI377" s="28"/>
      <c r="AJ377" s="28"/>
      <c r="AK377" s="28"/>
      <c r="AL377" s="28"/>
      <c r="AM377" s="28"/>
      <c r="AN377" s="33">
        <v>0.12528097903326488</v>
      </c>
      <c r="AO377" s="28">
        <v>0</v>
      </c>
      <c r="AP377" s="28">
        <v>1</v>
      </c>
      <c r="AQ377" s="28">
        <f t="shared" si="78"/>
        <v>556</v>
      </c>
      <c r="AR377" s="28">
        <f t="shared" si="79"/>
        <v>52</v>
      </c>
      <c r="AS377" s="28">
        <f t="shared" si="75"/>
        <v>0.54906731549067311</v>
      </c>
      <c r="AT377" s="28">
        <f t="shared" si="76"/>
        <v>0.78059071729957807</v>
      </c>
      <c r="AU377" s="34">
        <f t="shared" si="77"/>
        <v>1.8992474873468163E-3</v>
      </c>
      <c r="AV377" s="28"/>
      <c r="AW377" s="28"/>
    </row>
    <row r="378" spans="1:49" x14ac:dyDescent="0.25">
      <c r="A378" s="80">
        <v>51</v>
      </c>
      <c r="B378" s="251">
        <v>2</v>
      </c>
      <c r="C378" s="80">
        <v>2</v>
      </c>
      <c r="D378" s="80">
        <v>2</v>
      </c>
      <c r="E378" s="251">
        <v>0</v>
      </c>
      <c r="F378" s="28"/>
      <c r="G378" s="33">
        <v>40</v>
      </c>
      <c r="H378" s="28">
        <v>1</v>
      </c>
      <c r="I378" s="28">
        <v>1</v>
      </c>
      <c r="J378" s="28">
        <v>3</v>
      </c>
      <c r="K378" s="52">
        <v>0</v>
      </c>
      <c r="L378" s="28">
        <v>2</v>
      </c>
      <c r="M378" s="53">
        <f t="shared" si="67"/>
        <v>2</v>
      </c>
      <c r="N378" s="28">
        <f t="shared" si="68"/>
        <v>0</v>
      </c>
      <c r="O378" s="28">
        <f t="shared" si="69"/>
        <v>9.8692915451704985E-2</v>
      </c>
      <c r="P378" s="52">
        <f t="shared" si="70"/>
        <v>0.19738583090340997</v>
      </c>
      <c r="Q378" s="53">
        <f t="shared" si="71"/>
        <v>1.80261416909659</v>
      </c>
      <c r="R378" s="52">
        <f t="shared" si="72"/>
        <v>-0.20781850616840072</v>
      </c>
      <c r="S378" s="53">
        <f t="shared" si="73"/>
        <v>100</v>
      </c>
      <c r="T378" s="34">
        <f t="shared" si="74"/>
        <v>0.2189995333303445</v>
      </c>
      <c r="U378" s="28"/>
      <c r="V378" s="28"/>
      <c r="W378" s="28"/>
      <c r="X378" s="28"/>
      <c r="Y378" s="28"/>
      <c r="Z378" s="28"/>
      <c r="AA378" s="28"/>
      <c r="AB378" s="28"/>
      <c r="AC378" s="28"/>
      <c r="AD378" s="28"/>
      <c r="AE378" s="28"/>
      <c r="AF378" s="28"/>
      <c r="AG378" s="28"/>
      <c r="AH378" s="28"/>
      <c r="AI378" s="28"/>
      <c r="AJ378" s="28"/>
      <c r="AK378" s="28"/>
      <c r="AL378" s="28"/>
      <c r="AM378" s="28"/>
      <c r="AN378" s="33">
        <v>0.12582914528126973</v>
      </c>
      <c r="AO378" s="28">
        <v>3</v>
      </c>
      <c r="AP378" s="28">
        <v>0</v>
      </c>
      <c r="AQ378" s="28">
        <f t="shared" si="78"/>
        <v>559</v>
      </c>
      <c r="AR378" s="28">
        <f t="shared" si="79"/>
        <v>52</v>
      </c>
      <c r="AS378" s="28">
        <f t="shared" si="75"/>
        <v>0.54663422546634233</v>
      </c>
      <c r="AT378" s="28">
        <f t="shared" si="76"/>
        <v>0.78059071729957807</v>
      </c>
      <c r="AU378" s="34">
        <f t="shared" si="77"/>
        <v>6.3308249578232988E-4</v>
      </c>
      <c r="AV378" s="28"/>
      <c r="AW378" s="28"/>
    </row>
    <row r="379" spans="1:49" x14ac:dyDescent="0.25">
      <c r="A379" s="80">
        <v>36</v>
      </c>
      <c r="B379" s="251">
        <v>2</v>
      </c>
      <c r="C379" s="80">
        <v>1</v>
      </c>
      <c r="D379" s="80">
        <v>3</v>
      </c>
      <c r="E379" s="251">
        <v>0</v>
      </c>
      <c r="F379" s="28"/>
      <c r="G379" s="33">
        <v>40</v>
      </c>
      <c r="H379" s="28">
        <v>1</v>
      </c>
      <c r="I379" s="28">
        <v>1</v>
      </c>
      <c r="J379" s="28">
        <v>4</v>
      </c>
      <c r="K379" s="52">
        <v>0</v>
      </c>
      <c r="L379" s="28">
        <v>1</v>
      </c>
      <c r="M379" s="53">
        <f t="shared" si="67"/>
        <v>1</v>
      </c>
      <c r="N379" s="28">
        <f t="shared" si="68"/>
        <v>0</v>
      </c>
      <c r="O379" s="28">
        <f t="shared" si="69"/>
        <v>7.8718893882308807E-2</v>
      </c>
      <c r="P379" s="52">
        <f t="shared" si="70"/>
        <v>7.8718893882308807E-2</v>
      </c>
      <c r="Q379" s="53">
        <f t="shared" si="71"/>
        <v>0.92128110611769121</v>
      </c>
      <c r="R379" s="52">
        <f t="shared" si="72"/>
        <v>-8.1990070927652176E-2</v>
      </c>
      <c r="S379" s="53">
        <f t="shared" si="73"/>
        <v>100</v>
      </c>
      <c r="T379" s="34">
        <f t="shared" si="74"/>
        <v>8.5445032313788361E-2</v>
      </c>
      <c r="U379" s="28"/>
      <c r="V379" s="28"/>
      <c r="W379" s="28"/>
      <c r="X379" s="28"/>
      <c r="Y379" s="28"/>
      <c r="Z379" s="28"/>
      <c r="AA379" s="28"/>
      <c r="AB379" s="28"/>
      <c r="AC379" s="28"/>
      <c r="AD379" s="28"/>
      <c r="AE379" s="28"/>
      <c r="AF379" s="28"/>
      <c r="AG379" s="28"/>
      <c r="AH379" s="28"/>
      <c r="AI379" s="28"/>
      <c r="AJ379" s="28"/>
      <c r="AK379" s="28"/>
      <c r="AL379" s="28"/>
      <c r="AM379" s="28"/>
      <c r="AN379" s="33">
        <v>0.12626624340841311</v>
      </c>
      <c r="AO379" s="28">
        <v>1</v>
      </c>
      <c r="AP379" s="28">
        <v>0</v>
      </c>
      <c r="AQ379" s="28">
        <f t="shared" si="78"/>
        <v>560</v>
      </c>
      <c r="AR379" s="28">
        <f t="shared" si="79"/>
        <v>52</v>
      </c>
      <c r="AS379" s="28">
        <f t="shared" si="75"/>
        <v>0.54582319545823199</v>
      </c>
      <c r="AT379" s="28">
        <f t="shared" si="76"/>
        <v>0.78059071729957807</v>
      </c>
      <c r="AU379" s="34">
        <f t="shared" si="77"/>
        <v>6.3308249578232988E-4</v>
      </c>
      <c r="AV379" s="28"/>
      <c r="AW379" s="28"/>
    </row>
    <row r="380" spans="1:49" x14ac:dyDescent="0.25">
      <c r="A380" s="80">
        <v>34</v>
      </c>
      <c r="B380" s="251">
        <v>3</v>
      </c>
      <c r="C380" s="80">
        <v>2</v>
      </c>
      <c r="D380" s="80">
        <v>2</v>
      </c>
      <c r="E380" s="251">
        <v>1</v>
      </c>
      <c r="F380" s="28"/>
      <c r="G380" s="33">
        <v>40</v>
      </c>
      <c r="H380" s="28">
        <v>1</v>
      </c>
      <c r="I380" s="28">
        <v>2</v>
      </c>
      <c r="J380" s="28">
        <v>3</v>
      </c>
      <c r="K380" s="52">
        <v>0</v>
      </c>
      <c r="L380" s="28">
        <v>7</v>
      </c>
      <c r="M380" s="53">
        <f t="shared" si="67"/>
        <v>7</v>
      </c>
      <c r="N380" s="28">
        <f t="shared" si="68"/>
        <v>0</v>
      </c>
      <c r="O380" s="28">
        <f t="shared" si="69"/>
        <v>6.9749764546682608E-2</v>
      </c>
      <c r="P380" s="52">
        <f t="shared" si="70"/>
        <v>0.48824835182677828</v>
      </c>
      <c r="Q380" s="53">
        <f t="shared" si="71"/>
        <v>6.5117516481732221</v>
      </c>
      <c r="R380" s="52">
        <f t="shared" si="72"/>
        <v>-0.50611161053506726</v>
      </c>
      <c r="S380" s="53">
        <f t="shared" si="73"/>
        <v>100</v>
      </c>
      <c r="T380" s="34">
        <f t="shared" si="74"/>
        <v>0.52485700429718396</v>
      </c>
      <c r="U380" s="28"/>
      <c r="V380" s="28"/>
      <c r="W380" s="28"/>
      <c r="X380" s="28"/>
      <c r="Y380" s="28"/>
      <c r="Z380" s="28"/>
      <c r="AA380" s="28"/>
      <c r="AB380" s="28"/>
      <c r="AC380" s="28"/>
      <c r="AD380" s="28"/>
      <c r="AE380" s="28"/>
      <c r="AF380" s="28"/>
      <c r="AG380" s="28"/>
      <c r="AH380" s="28"/>
      <c r="AI380" s="28"/>
      <c r="AJ380" s="28"/>
      <c r="AK380" s="28"/>
      <c r="AL380" s="28"/>
      <c r="AM380" s="28"/>
      <c r="AN380" s="33">
        <v>0.12649982483541838</v>
      </c>
      <c r="AO380" s="28">
        <v>1</v>
      </c>
      <c r="AP380" s="28">
        <v>0</v>
      </c>
      <c r="AQ380" s="28">
        <f t="shared" si="78"/>
        <v>561</v>
      </c>
      <c r="AR380" s="28">
        <f t="shared" si="79"/>
        <v>52</v>
      </c>
      <c r="AS380" s="28">
        <f t="shared" si="75"/>
        <v>0.54501216545012166</v>
      </c>
      <c r="AT380" s="28">
        <f t="shared" si="76"/>
        <v>0.78059071729957807</v>
      </c>
      <c r="AU380" s="34">
        <f t="shared" si="77"/>
        <v>6.3308249578232988E-4</v>
      </c>
      <c r="AV380" s="28"/>
      <c r="AW380" s="28"/>
    </row>
    <row r="381" spans="1:49" x14ac:dyDescent="0.25">
      <c r="A381" s="80">
        <v>55</v>
      </c>
      <c r="B381" s="251">
        <v>3</v>
      </c>
      <c r="C381" s="80">
        <v>4</v>
      </c>
      <c r="D381" s="80">
        <v>3</v>
      </c>
      <c r="E381" s="251">
        <v>0</v>
      </c>
      <c r="F381" s="28"/>
      <c r="G381" s="33">
        <v>40</v>
      </c>
      <c r="H381" s="28">
        <v>1</v>
      </c>
      <c r="I381" s="28">
        <v>2</v>
      </c>
      <c r="J381" s="28">
        <v>4</v>
      </c>
      <c r="K381" s="52">
        <v>0</v>
      </c>
      <c r="L381" s="28">
        <v>2</v>
      </c>
      <c r="M381" s="53">
        <f t="shared" si="67"/>
        <v>2</v>
      </c>
      <c r="N381" s="28">
        <f t="shared" si="68"/>
        <v>0</v>
      </c>
      <c r="O381" s="28">
        <f t="shared" si="69"/>
        <v>5.5274187035857063E-2</v>
      </c>
      <c r="P381" s="52">
        <f t="shared" si="70"/>
        <v>0.11054837407171413</v>
      </c>
      <c r="Q381" s="53">
        <f t="shared" si="71"/>
        <v>1.8894516259282859</v>
      </c>
      <c r="R381" s="52">
        <f t="shared" si="72"/>
        <v>-0.1137210772001815</v>
      </c>
      <c r="S381" s="53">
        <f t="shared" si="73"/>
        <v>100</v>
      </c>
      <c r="T381" s="34">
        <f t="shared" si="74"/>
        <v>0.11701635813767057</v>
      </c>
      <c r="U381" s="28"/>
      <c r="V381" s="28"/>
      <c r="W381" s="28"/>
      <c r="X381" s="28"/>
      <c r="Y381" s="28"/>
      <c r="Z381" s="28"/>
      <c r="AA381" s="28"/>
      <c r="AB381" s="28"/>
      <c r="AC381" s="28"/>
      <c r="AD381" s="28"/>
      <c r="AE381" s="28"/>
      <c r="AF381" s="28"/>
      <c r="AG381" s="28"/>
      <c r="AH381" s="28"/>
      <c r="AI381" s="28"/>
      <c r="AJ381" s="28"/>
      <c r="AK381" s="28"/>
      <c r="AL381" s="28"/>
      <c r="AM381" s="28"/>
      <c r="AN381" s="33">
        <v>0.12651498568612068</v>
      </c>
      <c r="AO381" s="28">
        <v>1</v>
      </c>
      <c r="AP381" s="28">
        <v>0</v>
      </c>
      <c r="AQ381" s="28">
        <f t="shared" si="78"/>
        <v>562</v>
      </c>
      <c r="AR381" s="28">
        <f t="shared" si="79"/>
        <v>52</v>
      </c>
      <c r="AS381" s="28">
        <f t="shared" si="75"/>
        <v>0.54420113544201132</v>
      </c>
      <c r="AT381" s="28">
        <f t="shared" si="76"/>
        <v>0.78059071729957807</v>
      </c>
      <c r="AU381" s="34">
        <f t="shared" si="77"/>
        <v>2.5323299831291461E-3</v>
      </c>
      <c r="AV381" s="28"/>
      <c r="AW381" s="28"/>
    </row>
    <row r="382" spans="1:49" x14ac:dyDescent="0.25">
      <c r="A382" s="80">
        <v>24</v>
      </c>
      <c r="B382" s="251">
        <v>1</v>
      </c>
      <c r="C382" s="80">
        <v>2</v>
      </c>
      <c r="D382" s="80">
        <v>4</v>
      </c>
      <c r="E382" s="251">
        <v>0</v>
      </c>
      <c r="F382" s="28"/>
      <c r="G382" s="33">
        <v>40</v>
      </c>
      <c r="H382" s="28">
        <v>1</v>
      </c>
      <c r="I382" s="28">
        <v>3</v>
      </c>
      <c r="J382" s="28">
        <v>2</v>
      </c>
      <c r="K382" s="52">
        <v>0</v>
      </c>
      <c r="L382" s="28">
        <v>1</v>
      </c>
      <c r="M382" s="53">
        <f t="shared" si="67"/>
        <v>1</v>
      </c>
      <c r="N382" s="28">
        <f t="shared" si="68"/>
        <v>0</v>
      </c>
      <c r="O382" s="28">
        <f t="shared" si="69"/>
        <v>6.1734087715429403E-2</v>
      </c>
      <c r="P382" s="52">
        <f t="shared" si="70"/>
        <v>6.1734087715429403E-2</v>
      </c>
      <c r="Q382" s="53">
        <f t="shared" si="71"/>
        <v>0.93826591228457057</v>
      </c>
      <c r="R382" s="52">
        <f t="shared" si="72"/>
        <v>-6.3721881574904937E-2</v>
      </c>
      <c r="S382" s="53">
        <f t="shared" si="73"/>
        <v>100</v>
      </c>
      <c r="T382" s="34">
        <f t="shared" si="74"/>
        <v>6.5795940049781773E-2</v>
      </c>
      <c r="U382" s="28"/>
      <c r="V382" s="28"/>
      <c r="W382" s="28"/>
      <c r="X382" s="28"/>
      <c r="Y382" s="28"/>
      <c r="Z382" s="28"/>
      <c r="AA382" s="28"/>
      <c r="AB382" s="28"/>
      <c r="AC382" s="28"/>
      <c r="AD382" s="28"/>
      <c r="AE382" s="28"/>
      <c r="AF382" s="28"/>
      <c r="AG382" s="28"/>
      <c r="AH382" s="28"/>
      <c r="AI382" s="28"/>
      <c r="AJ382" s="28"/>
      <c r="AK382" s="28"/>
      <c r="AL382" s="28"/>
      <c r="AM382" s="28"/>
      <c r="AN382" s="33">
        <v>0.12672679851274465</v>
      </c>
      <c r="AO382" s="28">
        <v>4</v>
      </c>
      <c r="AP382" s="28">
        <v>0</v>
      </c>
      <c r="AQ382" s="28">
        <f t="shared" si="78"/>
        <v>566</v>
      </c>
      <c r="AR382" s="28">
        <f t="shared" si="79"/>
        <v>52</v>
      </c>
      <c r="AS382" s="28">
        <f t="shared" si="75"/>
        <v>0.5409570154095702</v>
      </c>
      <c r="AT382" s="28">
        <f t="shared" si="76"/>
        <v>0.78059071729957807</v>
      </c>
      <c r="AU382" s="34">
        <f t="shared" si="77"/>
        <v>6.3308249578232988E-4</v>
      </c>
      <c r="AV382" s="28"/>
      <c r="AW382" s="28"/>
    </row>
    <row r="383" spans="1:49" x14ac:dyDescent="0.25">
      <c r="A383" s="80">
        <v>30</v>
      </c>
      <c r="B383" s="251">
        <v>2</v>
      </c>
      <c r="C383" s="80">
        <v>1</v>
      </c>
      <c r="D383" s="80">
        <v>3</v>
      </c>
      <c r="E383" s="251">
        <v>0</v>
      </c>
      <c r="F383" s="28"/>
      <c r="G383" s="33">
        <v>40</v>
      </c>
      <c r="H383" s="28">
        <v>1</v>
      </c>
      <c r="I383" s="28">
        <v>3</v>
      </c>
      <c r="J383" s="28">
        <v>3</v>
      </c>
      <c r="K383" s="52">
        <v>0</v>
      </c>
      <c r="L383" s="28">
        <v>2</v>
      </c>
      <c r="M383" s="53">
        <f t="shared" si="67"/>
        <v>2</v>
      </c>
      <c r="N383" s="28">
        <f t="shared" si="68"/>
        <v>0</v>
      </c>
      <c r="O383" s="28">
        <f t="shared" si="69"/>
        <v>4.8834720844062353E-2</v>
      </c>
      <c r="P383" s="52">
        <f t="shared" si="70"/>
        <v>9.7669441688124706E-2</v>
      </c>
      <c r="Q383" s="53">
        <f t="shared" si="71"/>
        <v>1.9023305583118753</v>
      </c>
      <c r="R383" s="52">
        <f t="shared" si="72"/>
        <v>-0.10013487284142959</v>
      </c>
      <c r="S383" s="53">
        <f t="shared" si="73"/>
        <v>100</v>
      </c>
      <c r="T383" s="34">
        <f t="shared" si="74"/>
        <v>0.10268398545287144</v>
      </c>
      <c r="U383" s="28"/>
      <c r="V383" s="28"/>
      <c r="W383" s="28"/>
      <c r="X383" s="28"/>
      <c r="Y383" s="28"/>
      <c r="Z383" s="28"/>
      <c r="AA383" s="28"/>
      <c r="AB383" s="28"/>
      <c r="AC383" s="28"/>
      <c r="AD383" s="28"/>
      <c r="AE383" s="28"/>
      <c r="AF383" s="28"/>
      <c r="AG383" s="28"/>
      <c r="AH383" s="28"/>
      <c r="AI383" s="28"/>
      <c r="AJ383" s="28"/>
      <c r="AK383" s="28"/>
      <c r="AL383" s="28"/>
      <c r="AM383" s="28"/>
      <c r="AN383" s="33">
        <v>0.12695412025051678</v>
      </c>
      <c r="AO383" s="28">
        <v>1</v>
      </c>
      <c r="AP383" s="28">
        <v>0</v>
      </c>
      <c r="AQ383" s="28">
        <f t="shared" si="78"/>
        <v>567</v>
      </c>
      <c r="AR383" s="28">
        <f t="shared" si="79"/>
        <v>52</v>
      </c>
      <c r="AS383" s="28">
        <f t="shared" si="75"/>
        <v>0.54014598540145986</v>
      </c>
      <c r="AT383" s="28">
        <f t="shared" si="76"/>
        <v>0.78059071729957807</v>
      </c>
      <c r="AU383" s="34">
        <f t="shared" si="77"/>
        <v>0</v>
      </c>
      <c r="AV383" s="28"/>
      <c r="AW383" s="28"/>
    </row>
    <row r="384" spans="1:49" x14ac:dyDescent="0.25">
      <c r="A384" s="80">
        <v>26</v>
      </c>
      <c r="B384" s="251">
        <v>3</v>
      </c>
      <c r="C384" s="80">
        <v>1</v>
      </c>
      <c r="D384" s="80">
        <v>3</v>
      </c>
      <c r="E384" s="251">
        <v>1</v>
      </c>
      <c r="F384" s="28"/>
      <c r="G384" s="33">
        <v>40</v>
      </c>
      <c r="H384" s="28">
        <v>1</v>
      </c>
      <c r="I384" s="28">
        <v>4</v>
      </c>
      <c r="J384" s="28">
        <v>3</v>
      </c>
      <c r="K384" s="52">
        <v>0</v>
      </c>
      <c r="L384" s="28">
        <v>1</v>
      </c>
      <c r="M384" s="53">
        <f t="shared" si="67"/>
        <v>1</v>
      </c>
      <c r="N384" s="28">
        <f t="shared" si="68"/>
        <v>0</v>
      </c>
      <c r="O384" s="28">
        <f t="shared" si="69"/>
        <v>3.3962259639155688E-2</v>
      </c>
      <c r="P384" s="52">
        <f t="shared" si="70"/>
        <v>3.3962259639155688E-2</v>
      </c>
      <c r="Q384" s="53">
        <f t="shared" si="71"/>
        <v>0.96603774036084433</v>
      </c>
      <c r="R384" s="52">
        <f t="shared" si="72"/>
        <v>-3.4552376836254478E-2</v>
      </c>
      <c r="S384" s="53">
        <f t="shared" si="73"/>
        <v>100</v>
      </c>
      <c r="T384" s="34">
        <f t="shared" si="74"/>
        <v>3.5156245165400841E-2</v>
      </c>
      <c r="U384" s="28"/>
      <c r="V384" s="28"/>
      <c r="W384" s="28"/>
      <c r="X384" s="28"/>
      <c r="Y384" s="28"/>
      <c r="Z384" s="28"/>
      <c r="AA384" s="28"/>
      <c r="AB384" s="28"/>
      <c r="AC384" s="28"/>
      <c r="AD384" s="28"/>
      <c r="AE384" s="28"/>
      <c r="AF384" s="28"/>
      <c r="AG384" s="28"/>
      <c r="AH384" s="28"/>
      <c r="AI384" s="28"/>
      <c r="AJ384" s="28"/>
      <c r="AK384" s="28"/>
      <c r="AL384" s="28"/>
      <c r="AM384" s="28"/>
      <c r="AN384" s="33">
        <v>0.12740156532953409</v>
      </c>
      <c r="AO384" s="28">
        <v>0</v>
      </c>
      <c r="AP384" s="28">
        <v>1</v>
      </c>
      <c r="AQ384" s="28">
        <f t="shared" si="78"/>
        <v>567</v>
      </c>
      <c r="AR384" s="28">
        <f t="shared" si="79"/>
        <v>53</v>
      </c>
      <c r="AS384" s="28">
        <f t="shared" si="75"/>
        <v>0.54014598540145986</v>
      </c>
      <c r="AT384" s="28">
        <f t="shared" si="76"/>
        <v>0.7763713080168777</v>
      </c>
      <c r="AU384" s="34">
        <f t="shared" si="77"/>
        <v>1.259320856475121E-3</v>
      </c>
      <c r="AV384" s="28"/>
      <c r="AW384" s="28"/>
    </row>
    <row r="385" spans="1:49" x14ac:dyDescent="0.25">
      <c r="A385" s="80">
        <v>22</v>
      </c>
      <c r="B385" s="251">
        <v>2</v>
      </c>
      <c r="C385" s="80">
        <v>1</v>
      </c>
      <c r="D385" s="80">
        <v>3</v>
      </c>
      <c r="E385" s="251">
        <v>0</v>
      </c>
      <c r="F385" s="28"/>
      <c r="G385" s="33">
        <v>40</v>
      </c>
      <c r="H385" s="28">
        <v>1</v>
      </c>
      <c r="I385" s="28">
        <v>5</v>
      </c>
      <c r="J385" s="28">
        <v>3</v>
      </c>
      <c r="K385" s="52">
        <v>0</v>
      </c>
      <c r="L385" s="28">
        <v>1</v>
      </c>
      <c r="M385" s="53">
        <f t="shared" si="67"/>
        <v>1</v>
      </c>
      <c r="N385" s="28">
        <f t="shared" si="68"/>
        <v>0</v>
      </c>
      <c r="O385" s="28">
        <f t="shared" si="69"/>
        <v>2.3507220670175012E-2</v>
      </c>
      <c r="P385" s="52">
        <f t="shared" si="70"/>
        <v>2.3507220670175012E-2</v>
      </c>
      <c r="Q385" s="53">
        <f t="shared" si="71"/>
        <v>0.97649277932982503</v>
      </c>
      <c r="R385" s="52">
        <f t="shared" si="72"/>
        <v>-2.3787923132245724E-2</v>
      </c>
      <c r="S385" s="53">
        <f t="shared" si="73"/>
        <v>100</v>
      </c>
      <c r="T385" s="34">
        <f t="shared" si="74"/>
        <v>2.4073112641250876E-2</v>
      </c>
      <c r="U385" s="28"/>
      <c r="V385" s="28"/>
      <c r="W385" s="28"/>
      <c r="X385" s="28"/>
      <c r="Y385" s="28"/>
      <c r="Z385" s="28"/>
      <c r="AA385" s="28"/>
      <c r="AB385" s="28"/>
      <c r="AC385" s="28"/>
      <c r="AD385" s="28"/>
      <c r="AE385" s="28"/>
      <c r="AF385" s="28"/>
      <c r="AG385" s="28"/>
      <c r="AH385" s="28"/>
      <c r="AI385" s="28"/>
      <c r="AJ385" s="28"/>
      <c r="AK385" s="28"/>
      <c r="AL385" s="28"/>
      <c r="AM385" s="28"/>
      <c r="AN385" s="33">
        <v>0.12741681848828615</v>
      </c>
      <c r="AO385" s="28">
        <v>2</v>
      </c>
      <c r="AP385" s="28">
        <v>0</v>
      </c>
      <c r="AQ385" s="28">
        <f t="shared" si="78"/>
        <v>569</v>
      </c>
      <c r="AR385" s="28">
        <f t="shared" si="79"/>
        <v>53</v>
      </c>
      <c r="AS385" s="28">
        <f t="shared" si="75"/>
        <v>0.53852392538523919</v>
      </c>
      <c r="AT385" s="28">
        <f t="shared" si="76"/>
        <v>0.7763713080168777</v>
      </c>
      <c r="AU385" s="34">
        <f t="shared" si="77"/>
        <v>0</v>
      </c>
      <c r="AV385" s="28"/>
      <c r="AW385" s="28"/>
    </row>
    <row r="386" spans="1:49" x14ac:dyDescent="0.25">
      <c r="A386" s="80">
        <v>36</v>
      </c>
      <c r="B386" s="251">
        <v>2</v>
      </c>
      <c r="C386" s="80">
        <v>3</v>
      </c>
      <c r="D386" s="80">
        <v>3</v>
      </c>
      <c r="E386" s="251">
        <v>0</v>
      </c>
      <c r="F386" s="28"/>
      <c r="G386" s="33">
        <v>40</v>
      </c>
      <c r="H386" s="28">
        <v>2</v>
      </c>
      <c r="I386" s="28">
        <v>1</v>
      </c>
      <c r="J386" s="28">
        <v>2</v>
      </c>
      <c r="K386" s="52">
        <v>0</v>
      </c>
      <c r="L386" s="28">
        <v>2</v>
      </c>
      <c r="M386" s="53">
        <f t="shared" si="67"/>
        <v>2</v>
      </c>
      <c r="N386" s="28">
        <f t="shared" si="68"/>
        <v>0</v>
      </c>
      <c r="O386" s="28">
        <f t="shared" si="69"/>
        <v>0.20012654863464627</v>
      </c>
      <c r="P386" s="52">
        <f t="shared" si="70"/>
        <v>0.40025309726929253</v>
      </c>
      <c r="Q386" s="53">
        <f t="shared" si="71"/>
        <v>1.5997469027307074</v>
      </c>
      <c r="R386" s="52">
        <f t="shared" si="72"/>
        <v>-0.44660349924041959</v>
      </c>
      <c r="S386" s="53">
        <f t="shared" si="73"/>
        <v>100</v>
      </c>
      <c r="T386" s="34">
        <f t="shared" si="74"/>
        <v>0.50039552705002976</v>
      </c>
      <c r="U386" s="28"/>
      <c r="V386" s="28"/>
      <c r="W386" s="28"/>
      <c r="X386" s="28"/>
      <c r="Y386" s="28"/>
      <c r="Z386" s="28"/>
      <c r="AA386" s="28"/>
      <c r="AB386" s="28"/>
      <c r="AC386" s="28"/>
      <c r="AD386" s="28"/>
      <c r="AE386" s="28"/>
      <c r="AF386" s="28"/>
      <c r="AG386" s="28"/>
      <c r="AH386" s="28"/>
      <c r="AI386" s="28"/>
      <c r="AJ386" s="28"/>
      <c r="AK386" s="28"/>
      <c r="AL386" s="28"/>
      <c r="AM386" s="28"/>
      <c r="AN386" s="33">
        <v>0.12784332682168217</v>
      </c>
      <c r="AO386" s="28">
        <v>0</v>
      </c>
      <c r="AP386" s="28">
        <v>1</v>
      </c>
      <c r="AQ386" s="28">
        <f t="shared" si="78"/>
        <v>569</v>
      </c>
      <c r="AR386" s="28">
        <f t="shared" si="79"/>
        <v>54</v>
      </c>
      <c r="AS386" s="28">
        <f t="shared" si="75"/>
        <v>0.53852392538523919</v>
      </c>
      <c r="AT386" s="28">
        <f t="shared" si="76"/>
        <v>0.77215189873417722</v>
      </c>
      <c r="AU386" s="34">
        <f t="shared" si="77"/>
        <v>3.7574301641565755E-3</v>
      </c>
      <c r="AV386" s="28"/>
      <c r="AW386" s="28"/>
    </row>
    <row r="387" spans="1:49" x14ac:dyDescent="0.25">
      <c r="A387" s="80">
        <v>30</v>
      </c>
      <c r="B387" s="251">
        <v>3</v>
      </c>
      <c r="C387" s="80">
        <v>1</v>
      </c>
      <c r="D387" s="80">
        <v>3</v>
      </c>
      <c r="E387" s="251">
        <v>1</v>
      </c>
      <c r="F387" s="28"/>
      <c r="G387" s="33">
        <v>40</v>
      </c>
      <c r="H387" s="28">
        <v>2</v>
      </c>
      <c r="I387" s="28">
        <v>1</v>
      </c>
      <c r="J387" s="28">
        <v>3</v>
      </c>
      <c r="K387" s="52">
        <v>0</v>
      </c>
      <c r="L387" s="28">
        <v>3</v>
      </c>
      <c r="M387" s="53">
        <f t="shared" si="67"/>
        <v>3</v>
      </c>
      <c r="N387" s="28">
        <f t="shared" si="68"/>
        <v>0</v>
      </c>
      <c r="O387" s="28">
        <f t="shared" si="69"/>
        <v>0.16334424901962627</v>
      </c>
      <c r="P387" s="52">
        <f t="shared" si="70"/>
        <v>0.49003274705887878</v>
      </c>
      <c r="Q387" s="53">
        <f t="shared" si="71"/>
        <v>2.509967252941121</v>
      </c>
      <c r="R387" s="52">
        <f t="shared" si="72"/>
        <v>-0.53502774673958653</v>
      </c>
      <c r="S387" s="53">
        <f t="shared" si="73"/>
        <v>100</v>
      </c>
      <c r="T387" s="34">
        <f t="shared" si="74"/>
        <v>0.58570415189840008</v>
      </c>
      <c r="U387" s="28"/>
      <c r="V387" s="28"/>
      <c r="W387" s="28"/>
      <c r="X387" s="28"/>
      <c r="Y387" s="28"/>
      <c r="Z387" s="28"/>
      <c r="AA387" s="28"/>
      <c r="AB387" s="28"/>
      <c r="AC387" s="28"/>
      <c r="AD387" s="28"/>
      <c r="AE387" s="28"/>
      <c r="AF387" s="28"/>
      <c r="AG387" s="28"/>
      <c r="AH387" s="28"/>
      <c r="AI387" s="28"/>
      <c r="AJ387" s="28"/>
      <c r="AK387" s="28"/>
      <c r="AL387" s="28"/>
      <c r="AM387" s="28"/>
      <c r="AN387" s="33">
        <v>0.1288682522048776</v>
      </c>
      <c r="AO387" s="28">
        <v>6</v>
      </c>
      <c r="AP387" s="28">
        <v>3</v>
      </c>
      <c r="AQ387" s="28">
        <f t="shared" si="78"/>
        <v>575</v>
      </c>
      <c r="AR387" s="28">
        <f t="shared" si="79"/>
        <v>57</v>
      </c>
      <c r="AS387" s="28">
        <f t="shared" si="75"/>
        <v>0.53365774533657739</v>
      </c>
      <c r="AT387" s="28">
        <f t="shared" si="76"/>
        <v>0.759493670886076</v>
      </c>
      <c r="AU387" s="34">
        <f t="shared" si="77"/>
        <v>1.8479164741752809E-3</v>
      </c>
      <c r="AV387" s="28"/>
      <c r="AW387" s="28"/>
    </row>
    <row r="388" spans="1:49" x14ac:dyDescent="0.25">
      <c r="A388" s="80">
        <v>37</v>
      </c>
      <c r="B388" s="251">
        <v>1</v>
      </c>
      <c r="C388" s="80">
        <v>1</v>
      </c>
      <c r="D388" s="80">
        <v>2</v>
      </c>
      <c r="E388" s="251">
        <v>0</v>
      </c>
      <c r="F388" s="28"/>
      <c r="G388" s="33">
        <v>40</v>
      </c>
      <c r="H388" s="28">
        <v>2</v>
      </c>
      <c r="I388" s="28">
        <v>2</v>
      </c>
      <c r="J388" s="28">
        <v>1</v>
      </c>
      <c r="K388" s="52">
        <v>0</v>
      </c>
      <c r="L388" s="28">
        <v>2</v>
      </c>
      <c r="M388" s="53">
        <f t="shared" si="67"/>
        <v>2</v>
      </c>
      <c r="N388" s="28">
        <f t="shared" si="68"/>
        <v>0</v>
      </c>
      <c r="O388" s="28">
        <f t="shared" si="69"/>
        <v>0.18002749966954637</v>
      </c>
      <c r="P388" s="52">
        <f t="shared" si="70"/>
        <v>0.36005499933909274</v>
      </c>
      <c r="Q388" s="53">
        <f t="shared" si="71"/>
        <v>1.6399450006609073</v>
      </c>
      <c r="R388" s="52">
        <f t="shared" si="72"/>
        <v>-0.39696895093712437</v>
      </c>
      <c r="S388" s="53">
        <f t="shared" si="73"/>
        <v>100</v>
      </c>
      <c r="T388" s="34">
        <f t="shared" si="74"/>
        <v>0.43910618855387046</v>
      </c>
      <c r="U388" s="28"/>
      <c r="V388" s="28"/>
      <c r="W388" s="28"/>
      <c r="X388" s="28"/>
      <c r="Y388" s="28"/>
      <c r="Z388" s="28"/>
      <c r="AA388" s="28"/>
      <c r="AB388" s="28"/>
      <c r="AC388" s="28"/>
      <c r="AD388" s="28"/>
      <c r="AE388" s="28"/>
      <c r="AF388" s="28"/>
      <c r="AG388" s="28"/>
      <c r="AH388" s="28"/>
      <c r="AI388" s="28"/>
      <c r="AJ388" s="28"/>
      <c r="AK388" s="28"/>
      <c r="AL388" s="28"/>
      <c r="AM388" s="28"/>
      <c r="AN388" s="33">
        <v>0.12931434572152975</v>
      </c>
      <c r="AO388" s="28">
        <v>3</v>
      </c>
      <c r="AP388" s="28">
        <v>1</v>
      </c>
      <c r="AQ388" s="28">
        <f t="shared" si="78"/>
        <v>578</v>
      </c>
      <c r="AR388" s="28">
        <f t="shared" si="79"/>
        <v>58</v>
      </c>
      <c r="AS388" s="28">
        <f t="shared" si="75"/>
        <v>0.53122465531224661</v>
      </c>
      <c r="AT388" s="28">
        <f t="shared" si="76"/>
        <v>0.75527426160337552</v>
      </c>
      <c r="AU388" s="34">
        <f t="shared" si="77"/>
        <v>1.2251001810274274E-3</v>
      </c>
      <c r="AV388" s="28"/>
      <c r="AW388" s="28"/>
    </row>
    <row r="389" spans="1:49" x14ac:dyDescent="0.25">
      <c r="A389" s="80">
        <v>40</v>
      </c>
      <c r="B389" s="251">
        <v>1</v>
      </c>
      <c r="C389" s="80">
        <v>2</v>
      </c>
      <c r="D389" s="80">
        <v>3</v>
      </c>
      <c r="E389" s="251">
        <v>0</v>
      </c>
      <c r="F389" s="28"/>
      <c r="G389" s="33">
        <v>40</v>
      </c>
      <c r="H389" s="28">
        <v>2</v>
      </c>
      <c r="I389" s="28">
        <v>2</v>
      </c>
      <c r="J389" s="28">
        <v>2</v>
      </c>
      <c r="K389" s="52">
        <v>0</v>
      </c>
      <c r="L389" s="28">
        <v>2</v>
      </c>
      <c r="M389" s="53">
        <f t="shared" si="67"/>
        <v>2</v>
      </c>
      <c r="N389" s="28">
        <f t="shared" si="68"/>
        <v>0</v>
      </c>
      <c r="O389" s="28">
        <f t="shared" si="69"/>
        <v>0.14626380895636906</v>
      </c>
      <c r="P389" s="52">
        <f t="shared" si="70"/>
        <v>0.29252761791273812</v>
      </c>
      <c r="Q389" s="53">
        <f t="shared" si="71"/>
        <v>1.7074723820872619</v>
      </c>
      <c r="R389" s="52">
        <f t="shared" si="72"/>
        <v>-0.31626608540199697</v>
      </c>
      <c r="S389" s="53">
        <f t="shared" si="73"/>
        <v>100</v>
      </c>
      <c r="T389" s="34">
        <f t="shared" si="74"/>
        <v>0.34264404037404594</v>
      </c>
      <c r="U389" s="28"/>
      <c r="V389" s="28"/>
      <c r="W389" s="28"/>
      <c r="X389" s="28"/>
      <c r="Y389" s="28"/>
      <c r="Z389" s="28"/>
      <c r="AA389" s="28"/>
      <c r="AB389" s="28"/>
      <c r="AC389" s="28"/>
      <c r="AD389" s="28"/>
      <c r="AE389" s="28"/>
      <c r="AF389" s="28"/>
      <c r="AG389" s="28"/>
      <c r="AH389" s="28"/>
      <c r="AI389" s="28"/>
      <c r="AJ389" s="28"/>
      <c r="AK389" s="28"/>
      <c r="AL389" s="28"/>
      <c r="AM389" s="28"/>
      <c r="AN389" s="33">
        <v>0.12953015026909481</v>
      </c>
      <c r="AO389" s="28">
        <v>2</v>
      </c>
      <c r="AP389" s="28">
        <v>0</v>
      </c>
      <c r="AQ389" s="28">
        <f t="shared" si="78"/>
        <v>580</v>
      </c>
      <c r="AR389" s="28">
        <f t="shared" si="79"/>
        <v>58</v>
      </c>
      <c r="AS389" s="28">
        <f t="shared" si="75"/>
        <v>0.52960259529602594</v>
      </c>
      <c r="AT389" s="28">
        <f t="shared" si="76"/>
        <v>0.75527426160337552</v>
      </c>
      <c r="AU389" s="34">
        <f t="shared" si="77"/>
        <v>6.1255009051371372E-4</v>
      </c>
      <c r="AV389" s="28"/>
      <c r="AW389" s="28"/>
    </row>
    <row r="390" spans="1:49" x14ac:dyDescent="0.25">
      <c r="A390" s="80">
        <v>42</v>
      </c>
      <c r="B390" s="251">
        <v>1</v>
      </c>
      <c r="C390" s="80">
        <v>1</v>
      </c>
      <c r="D390" s="80">
        <v>3</v>
      </c>
      <c r="E390" s="251">
        <v>0</v>
      </c>
      <c r="F390" s="28"/>
      <c r="G390" s="33">
        <v>40</v>
      </c>
      <c r="H390" s="28">
        <v>2</v>
      </c>
      <c r="I390" s="28">
        <v>2</v>
      </c>
      <c r="J390" s="28">
        <v>3</v>
      </c>
      <c r="K390" s="52">
        <v>1</v>
      </c>
      <c r="L390" s="28">
        <v>6</v>
      </c>
      <c r="M390" s="53">
        <f t="shared" si="67"/>
        <v>7</v>
      </c>
      <c r="N390" s="28">
        <f t="shared" si="68"/>
        <v>0.14285714285714285</v>
      </c>
      <c r="O390" s="28">
        <f t="shared" si="69"/>
        <v>0.11792175223823129</v>
      </c>
      <c r="P390" s="52">
        <f t="shared" si="70"/>
        <v>0.82545226566761898</v>
      </c>
      <c r="Q390" s="53">
        <f t="shared" si="71"/>
        <v>6.1745477343323811</v>
      </c>
      <c r="R390" s="52">
        <f t="shared" si="72"/>
        <v>-2.8905810548640121</v>
      </c>
      <c r="S390" s="53">
        <f t="shared" si="73"/>
        <v>85.714285714285708</v>
      </c>
      <c r="T390" s="34">
        <f t="shared" si="74"/>
        <v>4.1843630228038949E-2</v>
      </c>
      <c r="U390" s="28"/>
      <c r="V390" s="28"/>
      <c r="W390" s="28"/>
      <c r="X390" s="28"/>
      <c r="Y390" s="28"/>
      <c r="Z390" s="28"/>
      <c r="AA390" s="28"/>
      <c r="AB390" s="28"/>
      <c r="AC390" s="28"/>
      <c r="AD390" s="28"/>
      <c r="AE390" s="28"/>
      <c r="AF390" s="28"/>
      <c r="AG390" s="28"/>
      <c r="AH390" s="28"/>
      <c r="AI390" s="28"/>
      <c r="AJ390" s="28"/>
      <c r="AK390" s="28"/>
      <c r="AL390" s="28"/>
      <c r="AM390" s="28"/>
      <c r="AN390" s="33">
        <v>0.12955272978889681</v>
      </c>
      <c r="AO390" s="28">
        <v>1</v>
      </c>
      <c r="AP390" s="28">
        <v>0</v>
      </c>
      <c r="AQ390" s="28">
        <f t="shared" si="78"/>
        <v>581</v>
      </c>
      <c r="AR390" s="28">
        <f t="shared" si="79"/>
        <v>58</v>
      </c>
      <c r="AS390" s="28">
        <f t="shared" si="75"/>
        <v>0.5287915652879156</v>
      </c>
      <c r="AT390" s="28">
        <f t="shared" si="76"/>
        <v>0.75527426160337552</v>
      </c>
      <c r="AU390" s="34">
        <f t="shared" si="77"/>
        <v>6.1255009051362991E-4</v>
      </c>
      <c r="AV390" s="28"/>
      <c r="AW390" s="28"/>
    </row>
    <row r="391" spans="1:49" x14ac:dyDescent="0.25">
      <c r="A391" s="80">
        <v>37</v>
      </c>
      <c r="B391" s="251">
        <v>3</v>
      </c>
      <c r="C391" s="80">
        <v>2</v>
      </c>
      <c r="D391" s="80">
        <v>2</v>
      </c>
      <c r="E391" s="251">
        <v>0</v>
      </c>
      <c r="F391" s="28"/>
      <c r="G391" s="33">
        <v>40</v>
      </c>
      <c r="H391" s="28">
        <v>2</v>
      </c>
      <c r="I391" s="28">
        <v>2</v>
      </c>
      <c r="J391" s="28">
        <v>4</v>
      </c>
      <c r="K391" s="52">
        <v>0</v>
      </c>
      <c r="L391" s="28">
        <v>3</v>
      </c>
      <c r="M391" s="53">
        <f t="shared" si="67"/>
        <v>3</v>
      </c>
      <c r="N391" s="28">
        <f t="shared" si="68"/>
        <v>0</v>
      </c>
      <c r="O391" s="28">
        <f t="shared" si="69"/>
        <v>9.4463965569980421E-2</v>
      </c>
      <c r="P391" s="52">
        <f t="shared" si="70"/>
        <v>0.28339189670994125</v>
      </c>
      <c r="Q391" s="53">
        <f t="shared" si="71"/>
        <v>2.7166081032900586</v>
      </c>
      <c r="R391" s="52">
        <f t="shared" si="72"/>
        <v>-0.29768462216084701</v>
      </c>
      <c r="S391" s="53">
        <f t="shared" si="73"/>
        <v>100</v>
      </c>
      <c r="T391" s="34">
        <f t="shared" si="74"/>
        <v>0.31295485318628918</v>
      </c>
      <c r="U391" s="28"/>
      <c r="V391" s="28"/>
      <c r="W391" s="28"/>
      <c r="X391" s="28"/>
      <c r="Y391" s="28"/>
      <c r="Z391" s="28"/>
      <c r="AA391" s="28"/>
      <c r="AB391" s="28"/>
      <c r="AC391" s="28"/>
      <c r="AD391" s="28"/>
      <c r="AE391" s="28"/>
      <c r="AF391" s="28"/>
      <c r="AG391" s="28"/>
      <c r="AH391" s="28"/>
      <c r="AI391" s="28"/>
      <c r="AJ391" s="28"/>
      <c r="AK391" s="28"/>
      <c r="AL391" s="28"/>
      <c r="AM391" s="28"/>
      <c r="AN391" s="33">
        <v>0.12976887286801481</v>
      </c>
      <c r="AO391" s="28">
        <v>1</v>
      </c>
      <c r="AP391" s="28">
        <v>0</v>
      </c>
      <c r="AQ391" s="28">
        <f t="shared" si="78"/>
        <v>582</v>
      </c>
      <c r="AR391" s="28">
        <f t="shared" si="79"/>
        <v>58</v>
      </c>
      <c r="AS391" s="28">
        <f t="shared" si="75"/>
        <v>0.52798053527980537</v>
      </c>
      <c r="AT391" s="28">
        <f t="shared" si="76"/>
        <v>0.75527426160337552</v>
      </c>
      <c r="AU391" s="34">
        <f t="shared" si="77"/>
        <v>4.9004007241094582E-3</v>
      </c>
      <c r="AV391" s="28"/>
      <c r="AW391" s="28"/>
    </row>
    <row r="392" spans="1:49" x14ac:dyDescent="0.25">
      <c r="A392" s="80">
        <v>43</v>
      </c>
      <c r="B392" s="251">
        <v>1</v>
      </c>
      <c r="C392" s="80">
        <v>4</v>
      </c>
      <c r="D392" s="80">
        <v>3</v>
      </c>
      <c r="E392" s="251">
        <v>0</v>
      </c>
      <c r="F392" s="28"/>
      <c r="G392" s="33">
        <v>40</v>
      </c>
      <c r="H392" s="28">
        <v>2</v>
      </c>
      <c r="I392" s="28">
        <v>3</v>
      </c>
      <c r="J392" s="28">
        <v>2</v>
      </c>
      <c r="K392" s="52">
        <v>0</v>
      </c>
      <c r="L392" s="28">
        <v>1</v>
      </c>
      <c r="M392" s="53">
        <f t="shared" si="67"/>
        <v>1</v>
      </c>
      <c r="N392" s="28">
        <f t="shared" si="68"/>
        <v>0</v>
      </c>
      <c r="O392" s="28">
        <f t="shared" si="69"/>
        <v>0.10499495543795762</v>
      </c>
      <c r="P392" s="52">
        <f t="shared" si="70"/>
        <v>0.10499495543795762</v>
      </c>
      <c r="Q392" s="53">
        <f t="shared" si="71"/>
        <v>0.89500504456204233</v>
      </c>
      <c r="R392" s="52">
        <f t="shared" si="72"/>
        <v>-0.11092592434099582</v>
      </c>
      <c r="S392" s="53">
        <f t="shared" si="73"/>
        <v>100</v>
      </c>
      <c r="T392" s="34">
        <f t="shared" si="74"/>
        <v>0.11731213815597584</v>
      </c>
      <c r="U392" s="28"/>
      <c r="V392" s="28"/>
      <c r="W392" s="28"/>
      <c r="X392" s="28"/>
      <c r="Y392" s="28"/>
      <c r="Z392" s="28"/>
      <c r="AA392" s="28"/>
      <c r="AB392" s="28"/>
      <c r="AC392" s="28"/>
      <c r="AD392" s="28"/>
      <c r="AE392" s="28"/>
      <c r="AF392" s="28"/>
      <c r="AG392" s="28"/>
      <c r="AH392" s="28"/>
      <c r="AI392" s="28"/>
      <c r="AJ392" s="28"/>
      <c r="AK392" s="28"/>
      <c r="AL392" s="28"/>
      <c r="AM392" s="28"/>
      <c r="AN392" s="33">
        <v>0.12978436729791867</v>
      </c>
      <c r="AO392" s="28">
        <v>8</v>
      </c>
      <c r="AP392" s="28">
        <v>0</v>
      </c>
      <c r="AQ392" s="28">
        <f t="shared" si="78"/>
        <v>590</v>
      </c>
      <c r="AR392" s="28">
        <f t="shared" si="79"/>
        <v>58</v>
      </c>
      <c r="AS392" s="28">
        <f t="shared" si="75"/>
        <v>0.52149229521492302</v>
      </c>
      <c r="AT392" s="28">
        <f t="shared" si="76"/>
        <v>0.75527426160337552</v>
      </c>
      <c r="AU392" s="34">
        <f t="shared" si="77"/>
        <v>1.2251001810274274E-3</v>
      </c>
      <c r="AV392" s="28"/>
      <c r="AW392" s="28"/>
    </row>
    <row r="393" spans="1:49" x14ac:dyDescent="0.25">
      <c r="A393" s="80">
        <v>40</v>
      </c>
      <c r="B393" s="251">
        <v>2</v>
      </c>
      <c r="C393" s="80">
        <v>2</v>
      </c>
      <c r="D393" s="80">
        <v>3</v>
      </c>
      <c r="E393" s="251">
        <v>0</v>
      </c>
      <c r="F393" s="28"/>
      <c r="G393" s="33">
        <v>40</v>
      </c>
      <c r="H393" s="28">
        <v>2</v>
      </c>
      <c r="I393" s="28">
        <v>3</v>
      </c>
      <c r="J393" s="28">
        <v>3</v>
      </c>
      <c r="K393" s="52">
        <v>0</v>
      </c>
      <c r="L393" s="28">
        <v>3</v>
      </c>
      <c r="M393" s="53">
        <f t="shared" si="67"/>
        <v>3</v>
      </c>
      <c r="N393" s="28">
        <f t="shared" si="68"/>
        <v>0</v>
      </c>
      <c r="O393" s="28">
        <f t="shared" si="69"/>
        <v>8.3864168334311276E-2</v>
      </c>
      <c r="P393" s="52">
        <f t="shared" si="70"/>
        <v>0.25159250500293384</v>
      </c>
      <c r="Q393" s="53">
        <f t="shared" si="71"/>
        <v>2.7484074949970663</v>
      </c>
      <c r="R393" s="52">
        <f t="shared" si="72"/>
        <v>-0.26277191237077235</v>
      </c>
      <c r="S393" s="53">
        <f t="shared" si="73"/>
        <v>100</v>
      </c>
      <c r="T393" s="34">
        <f t="shared" si="74"/>
        <v>0.27462358343248777</v>
      </c>
      <c r="U393" s="28"/>
      <c r="V393" s="28"/>
      <c r="W393" s="28"/>
      <c r="X393" s="28"/>
      <c r="Y393" s="28"/>
      <c r="Z393" s="28"/>
      <c r="AA393" s="28"/>
      <c r="AB393" s="28"/>
      <c r="AC393" s="28"/>
      <c r="AD393" s="28"/>
      <c r="AE393" s="28"/>
      <c r="AF393" s="28"/>
      <c r="AG393" s="28"/>
      <c r="AH393" s="28"/>
      <c r="AI393" s="28"/>
      <c r="AJ393" s="28"/>
      <c r="AK393" s="28"/>
      <c r="AL393" s="28"/>
      <c r="AM393" s="28"/>
      <c r="AN393" s="33">
        <v>0.13000083911876051</v>
      </c>
      <c r="AO393" s="28">
        <v>2</v>
      </c>
      <c r="AP393" s="28">
        <v>0</v>
      </c>
      <c r="AQ393" s="28">
        <f t="shared" si="78"/>
        <v>592</v>
      </c>
      <c r="AR393" s="28">
        <f t="shared" si="79"/>
        <v>58</v>
      </c>
      <c r="AS393" s="28">
        <f t="shared" si="75"/>
        <v>0.51987023519870235</v>
      </c>
      <c r="AT393" s="28">
        <f t="shared" si="76"/>
        <v>0.75527426160337552</v>
      </c>
      <c r="AU393" s="34">
        <f t="shared" si="77"/>
        <v>6.1255009051371372E-4</v>
      </c>
      <c r="AV393" s="28"/>
      <c r="AW393" s="28"/>
    </row>
    <row r="394" spans="1:49" x14ac:dyDescent="0.25">
      <c r="A394" s="80">
        <v>54</v>
      </c>
      <c r="B394" s="251">
        <v>2</v>
      </c>
      <c r="C394" s="80">
        <v>5</v>
      </c>
      <c r="D394" s="80">
        <v>2</v>
      </c>
      <c r="E394" s="251">
        <v>0</v>
      </c>
      <c r="F394" s="28"/>
      <c r="G394" s="33">
        <v>40</v>
      </c>
      <c r="H394" s="28">
        <v>2</v>
      </c>
      <c r="I394" s="28">
        <v>4</v>
      </c>
      <c r="J394" s="28">
        <v>2</v>
      </c>
      <c r="K394" s="52">
        <v>0</v>
      </c>
      <c r="L394" s="28">
        <v>1</v>
      </c>
      <c r="M394" s="53">
        <f t="shared" ref="M394:M457" si="80">K394+L394</f>
        <v>1</v>
      </c>
      <c r="N394" s="28">
        <f t="shared" ref="N394:N457" si="81">IF(M394=0,"",K394/M394)</f>
        <v>0</v>
      </c>
      <c r="O394" s="28">
        <f t="shared" ref="O394:O457" si="82">1/(1+EXP(-$V$10-MMULT(G394:J394,$V$11:$V$14)))</f>
        <v>7.4356108656044972E-2</v>
      </c>
      <c r="P394" s="52">
        <f t="shared" ref="P394:P457" si="83">M394*O394</f>
        <v>7.4356108656044972E-2</v>
      </c>
      <c r="Q394" s="53">
        <f t="shared" ref="Q394:Q457" si="84">M394-P394</f>
        <v>0.92564389134395508</v>
      </c>
      <c r="R394" s="52">
        <f t="shared" ref="R394:R457" si="85">IFERROR(M394*(N394*LN(O394)+(1-N394)*LN(1-O394)),0)</f>
        <v>-7.7265684883851493E-2</v>
      </c>
      <c r="S394" s="53">
        <f t="shared" ref="S394:S457" si="86">100*IF(O394&gt;=$AJ$15,K394/M394,L394/M394)</f>
        <v>100</v>
      </c>
      <c r="T394" s="34">
        <f t="shared" ref="T394:T457" si="87">IFERROR((K394-P394)^2/P394+(L394-Q394)^2/Q394,0)</f>
        <v>8.0329065368849692E-2</v>
      </c>
      <c r="U394" s="28"/>
      <c r="V394" s="28"/>
      <c r="W394" s="28"/>
      <c r="X394" s="28"/>
      <c r="Y394" s="28"/>
      <c r="Z394" s="28"/>
      <c r="AA394" s="28"/>
      <c r="AB394" s="28"/>
      <c r="AC394" s="28"/>
      <c r="AD394" s="28"/>
      <c r="AE394" s="28"/>
      <c r="AF394" s="28"/>
      <c r="AG394" s="28"/>
      <c r="AH394" s="28"/>
      <c r="AI394" s="28"/>
      <c r="AJ394" s="28"/>
      <c r="AK394" s="28"/>
      <c r="AL394" s="28"/>
      <c r="AM394" s="28"/>
      <c r="AN394" s="33">
        <v>0.13048854789204725</v>
      </c>
      <c r="AO394" s="28">
        <v>1</v>
      </c>
      <c r="AP394" s="28">
        <v>0</v>
      </c>
      <c r="AQ394" s="28">
        <f t="shared" si="78"/>
        <v>593</v>
      </c>
      <c r="AR394" s="28">
        <f t="shared" si="79"/>
        <v>58</v>
      </c>
      <c r="AS394" s="28">
        <f t="shared" ref="AS394:AS457" si="88">1-AQ394/AQ$721</f>
        <v>0.51905920519059201</v>
      </c>
      <c r="AT394" s="28">
        <f t="shared" ref="AT394:AT457" si="89">1-AR394/AR$721</f>
        <v>0.75527426160337552</v>
      </c>
      <c r="AU394" s="34">
        <f t="shared" ref="AU394:AU457" si="90">(AS394-AS395)*AT394</f>
        <v>0</v>
      </c>
      <c r="AV394" s="28"/>
      <c r="AW394" s="28"/>
    </row>
    <row r="395" spans="1:49" x14ac:dyDescent="0.25">
      <c r="A395" s="80">
        <v>34</v>
      </c>
      <c r="B395" s="251">
        <v>2</v>
      </c>
      <c r="C395" s="80">
        <v>2</v>
      </c>
      <c r="D395" s="80">
        <v>3</v>
      </c>
      <c r="E395" s="251">
        <v>0</v>
      </c>
      <c r="F395" s="28"/>
      <c r="G395" s="33">
        <v>40</v>
      </c>
      <c r="H395" s="28">
        <v>2</v>
      </c>
      <c r="I395" s="28">
        <v>5</v>
      </c>
      <c r="J395" s="28">
        <v>3</v>
      </c>
      <c r="K395" s="52">
        <v>0</v>
      </c>
      <c r="L395" s="28">
        <v>2</v>
      </c>
      <c r="M395" s="53">
        <f t="shared" si="80"/>
        <v>2</v>
      </c>
      <c r="N395" s="28">
        <f t="shared" si="81"/>
        <v>0</v>
      </c>
      <c r="O395" s="28">
        <f t="shared" si="82"/>
        <v>4.1155173006688819E-2</v>
      </c>
      <c r="P395" s="52">
        <f t="shared" si="83"/>
        <v>8.2310346013377639E-2</v>
      </c>
      <c r="Q395" s="53">
        <f t="shared" si="84"/>
        <v>1.9176896539866224</v>
      </c>
      <c r="R395" s="52">
        <f t="shared" si="85"/>
        <v>-8.4052048577147653E-2</v>
      </c>
      <c r="S395" s="53">
        <f t="shared" si="86"/>
        <v>100</v>
      </c>
      <c r="T395" s="34">
        <f t="shared" si="87"/>
        <v>8.5843239381581213E-2</v>
      </c>
      <c r="U395" s="28"/>
      <c r="V395" s="28"/>
      <c r="W395" s="28"/>
      <c r="X395" s="28"/>
      <c r="Y395" s="28"/>
      <c r="Z395" s="28"/>
      <c r="AA395" s="28"/>
      <c r="AB395" s="28"/>
      <c r="AC395" s="28"/>
      <c r="AD395" s="28"/>
      <c r="AE395" s="28"/>
      <c r="AF395" s="28"/>
      <c r="AG395" s="28"/>
      <c r="AH395" s="28"/>
      <c r="AI395" s="28"/>
      <c r="AJ395" s="28"/>
      <c r="AK395" s="28"/>
      <c r="AL395" s="28"/>
      <c r="AM395" s="28"/>
      <c r="AN395" s="33">
        <v>0.13092379562063633</v>
      </c>
      <c r="AO395" s="28">
        <v>0</v>
      </c>
      <c r="AP395" s="28">
        <v>1</v>
      </c>
      <c r="AQ395" s="28">
        <f t="shared" ref="AQ395:AQ458" si="91">AQ394+AO395</f>
        <v>593</v>
      </c>
      <c r="AR395" s="28">
        <f t="shared" ref="AR395:AR458" si="92">AR394+AP395</f>
        <v>59</v>
      </c>
      <c r="AS395" s="28">
        <f t="shared" si="88"/>
        <v>0.51905920519059201</v>
      </c>
      <c r="AT395" s="28">
        <f t="shared" si="89"/>
        <v>0.75105485232067504</v>
      </c>
      <c r="AU395" s="34">
        <f t="shared" si="90"/>
        <v>2.4365120918756105E-3</v>
      </c>
      <c r="AV395" s="28"/>
      <c r="AW395" s="28"/>
    </row>
    <row r="396" spans="1:49" x14ac:dyDescent="0.25">
      <c r="A396" s="80">
        <v>31</v>
      </c>
      <c r="B396" s="251">
        <v>2</v>
      </c>
      <c r="C396" s="80">
        <v>2</v>
      </c>
      <c r="D396" s="80">
        <v>1</v>
      </c>
      <c r="E396" s="251">
        <v>0</v>
      </c>
      <c r="F396" s="28"/>
      <c r="G396" s="33">
        <v>40</v>
      </c>
      <c r="H396" s="28">
        <v>3</v>
      </c>
      <c r="I396" s="28">
        <v>1</v>
      </c>
      <c r="J396" s="28">
        <v>1</v>
      </c>
      <c r="K396" s="52">
        <v>2</v>
      </c>
      <c r="L396" s="28">
        <v>0</v>
      </c>
      <c r="M396" s="53">
        <f t="shared" si="80"/>
        <v>2</v>
      </c>
      <c r="N396" s="28">
        <f t="shared" si="81"/>
        <v>1</v>
      </c>
      <c r="O396" s="28">
        <f t="shared" si="82"/>
        <v>0.36373851403755719</v>
      </c>
      <c r="P396" s="52">
        <f t="shared" si="83"/>
        <v>0.72747702807511438</v>
      </c>
      <c r="Q396" s="53">
        <f t="shared" si="84"/>
        <v>1.2725229719248856</v>
      </c>
      <c r="R396" s="52">
        <f t="shared" si="85"/>
        <v>-2.0226400750480726</v>
      </c>
      <c r="S396" s="53">
        <f t="shared" si="86"/>
        <v>100</v>
      </c>
      <c r="T396" s="34">
        <f t="shared" si="87"/>
        <v>3.4984554090785487</v>
      </c>
      <c r="U396" s="28"/>
      <c r="V396" s="28"/>
      <c r="W396" s="28"/>
      <c r="X396" s="28"/>
      <c r="Y396" s="28"/>
      <c r="Z396" s="28"/>
      <c r="AA396" s="28"/>
      <c r="AB396" s="28"/>
      <c r="AC396" s="28"/>
      <c r="AD396" s="28"/>
      <c r="AE396" s="28"/>
      <c r="AF396" s="28"/>
      <c r="AG396" s="28"/>
      <c r="AH396" s="28"/>
      <c r="AI396" s="28"/>
      <c r="AJ396" s="28"/>
      <c r="AK396" s="28"/>
      <c r="AL396" s="28"/>
      <c r="AM396" s="28"/>
      <c r="AN396" s="33">
        <v>0.13196968036013632</v>
      </c>
      <c r="AO396" s="28">
        <v>4</v>
      </c>
      <c r="AP396" s="28">
        <v>1</v>
      </c>
      <c r="AQ396" s="28">
        <f t="shared" si="91"/>
        <v>597</v>
      </c>
      <c r="AR396" s="28">
        <f t="shared" si="92"/>
        <v>60</v>
      </c>
      <c r="AS396" s="28">
        <f t="shared" si="88"/>
        <v>0.51581508515815089</v>
      </c>
      <c r="AT396" s="28">
        <f t="shared" si="89"/>
        <v>0.74683544303797467</v>
      </c>
      <c r="AU396" s="34">
        <f t="shared" si="90"/>
        <v>1.21141191084835E-3</v>
      </c>
      <c r="AV396" s="28"/>
      <c r="AW396" s="28"/>
    </row>
    <row r="397" spans="1:49" x14ac:dyDescent="0.25">
      <c r="A397" s="80">
        <v>43</v>
      </c>
      <c r="B397" s="251">
        <v>2</v>
      </c>
      <c r="C397" s="80">
        <v>1</v>
      </c>
      <c r="D397" s="80">
        <v>3</v>
      </c>
      <c r="E397" s="251">
        <v>0</v>
      </c>
      <c r="F397" s="28"/>
      <c r="G397" s="33">
        <v>40</v>
      </c>
      <c r="H397" s="28">
        <v>3</v>
      </c>
      <c r="I397" s="28">
        <v>1</v>
      </c>
      <c r="J397" s="28">
        <v>2</v>
      </c>
      <c r="K397" s="52">
        <v>0</v>
      </c>
      <c r="L397" s="28">
        <v>1</v>
      </c>
      <c r="M397" s="53">
        <f t="shared" si="80"/>
        <v>1</v>
      </c>
      <c r="N397" s="28">
        <f t="shared" si="81"/>
        <v>0</v>
      </c>
      <c r="O397" s="28">
        <f t="shared" si="82"/>
        <v>0.30848246107886984</v>
      </c>
      <c r="P397" s="52">
        <f t="shared" si="83"/>
        <v>0.30848246107886984</v>
      </c>
      <c r="Q397" s="53">
        <f t="shared" si="84"/>
        <v>0.6915175389211301</v>
      </c>
      <c r="R397" s="52">
        <f t="shared" si="85"/>
        <v>-0.36886676461093387</v>
      </c>
      <c r="S397" s="53">
        <f t="shared" si="86"/>
        <v>0</v>
      </c>
      <c r="T397" s="34">
        <f t="shared" si="87"/>
        <v>0.4460949198196017</v>
      </c>
      <c r="U397" s="28"/>
      <c r="V397" s="28"/>
      <c r="W397" s="28"/>
      <c r="X397" s="28"/>
      <c r="Y397" s="28"/>
      <c r="Z397" s="28"/>
      <c r="AA397" s="28"/>
      <c r="AB397" s="28"/>
      <c r="AC397" s="28"/>
      <c r="AD397" s="28"/>
      <c r="AE397" s="28"/>
      <c r="AF397" s="28"/>
      <c r="AG397" s="28"/>
      <c r="AH397" s="28"/>
      <c r="AI397" s="28"/>
      <c r="AJ397" s="28"/>
      <c r="AK397" s="28"/>
      <c r="AL397" s="28"/>
      <c r="AM397" s="28"/>
      <c r="AN397" s="33">
        <v>0.13218924345609306</v>
      </c>
      <c r="AO397" s="28">
        <v>2</v>
      </c>
      <c r="AP397" s="28">
        <v>0</v>
      </c>
      <c r="AQ397" s="28">
        <f t="shared" si="91"/>
        <v>599</v>
      </c>
      <c r="AR397" s="28">
        <f t="shared" si="92"/>
        <v>60</v>
      </c>
      <c r="AS397" s="28">
        <f t="shared" si="88"/>
        <v>0.51419302514193022</v>
      </c>
      <c r="AT397" s="28">
        <f t="shared" si="89"/>
        <v>0.74683544303797467</v>
      </c>
      <c r="AU397" s="34">
        <f t="shared" si="90"/>
        <v>6.05705955424175E-4</v>
      </c>
      <c r="AV397" s="28"/>
      <c r="AW397" s="28"/>
    </row>
    <row r="398" spans="1:49" x14ac:dyDescent="0.25">
      <c r="A398" s="80">
        <v>43</v>
      </c>
      <c r="B398" s="251">
        <v>1</v>
      </c>
      <c r="C398" s="80">
        <v>2</v>
      </c>
      <c r="D398" s="80">
        <v>3</v>
      </c>
      <c r="E398" s="251">
        <v>0</v>
      </c>
      <c r="F398" s="28"/>
      <c r="G398" s="33">
        <v>40</v>
      </c>
      <c r="H398" s="28">
        <v>3</v>
      </c>
      <c r="I398" s="28">
        <v>1</v>
      </c>
      <c r="J398" s="28">
        <v>3</v>
      </c>
      <c r="K398" s="52">
        <v>0</v>
      </c>
      <c r="L398" s="28">
        <v>1</v>
      </c>
      <c r="M398" s="53">
        <f t="shared" si="80"/>
        <v>1</v>
      </c>
      <c r="N398" s="28">
        <f t="shared" si="81"/>
        <v>0</v>
      </c>
      <c r="O398" s="28">
        <f t="shared" si="82"/>
        <v>0.25821388937245049</v>
      </c>
      <c r="P398" s="52">
        <f t="shared" si="83"/>
        <v>0.25821388937245049</v>
      </c>
      <c r="Q398" s="53">
        <f t="shared" si="84"/>
        <v>0.74178611062754951</v>
      </c>
      <c r="R398" s="52">
        <f t="shared" si="85"/>
        <v>-0.29869433797960371</v>
      </c>
      <c r="S398" s="53">
        <f t="shared" si="86"/>
        <v>0</v>
      </c>
      <c r="T398" s="34">
        <f t="shared" si="87"/>
        <v>0.3480974982855935</v>
      </c>
      <c r="U398" s="28"/>
      <c r="V398" s="28"/>
      <c r="W398" s="28"/>
      <c r="X398" s="28"/>
      <c r="Y398" s="28"/>
      <c r="Z398" s="28"/>
      <c r="AA398" s="28"/>
      <c r="AB398" s="28"/>
      <c r="AC398" s="28"/>
      <c r="AD398" s="28"/>
      <c r="AE398" s="28"/>
      <c r="AF398" s="28"/>
      <c r="AG398" s="28"/>
      <c r="AH398" s="28"/>
      <c r="AI398" s="28"/>
      <c r="AJ398" s="28"/>
      <c r="AK398" s="28"/>
      <c r="AL398" s="28"/>
      <c r="AM398" s="28"/>
      <c r="AN398" s="33">
        <v>0.13242487782952903</v>
      </c>
      <c r="AO398" s="28">
        <v>1</v>
      </c>
      <c r="AP398" s="28">
        <v>0</v>
      </c>
      <c r="AQ398" s="28">
        <f t="shared" si="91"/>
        <v>600</v>
      </c>
      <c r="AR398" s="28">
        <f t="shared" si="92"/>
        <v>60</v>
      </c>
      <c r="AS398" s="28">
        <f t="shared" si="88"/>
        <v>0.51338199513381988</v>
      </c>
      <c r="AT398" s="28">
        <f t="shared" si="89"/>
        <v>0.74683544303797467</v>
      </c>
      <c r="AU398" s="34">
        <f t="shared" si="90"/>
        <v>6.0570595542409217E-4</v>
      </c>
      <c r="AV398" s="28"/>
      <c r="AW398" s="28"/>
    </row>
    <row r="399" spans="1:49" x14ac:dyDescent="0.25">
      <c r="A399" s="80">
        <v>25</v>
      </c>
      <c r="B399" s="251">
        <v>3</v>
      </c>
      <c r="C399" s="80">
        <v>2</v>
      </c>
      <c r="D399" s="80">
        <v>3</v>
      </c>
      <c r="E399" s="251">
        <v>0</v>
      </c>
      <c r="F399" s="28"/>
      <c r="G399" s="33">
        <v>40</v>
      </c>
      <c r="H399" s="28">
        <v>3</v>
      </c>
      <c r="I399" s="28">
        <v>2</v>
      </c>
      <c r="J399" s="28">
        <v>3</v>
      </c>
      <c r="K399" s="52">
        <v>0</v>
      </c>
      <c r="L399" s="28">
        <v>2</v>
      </c>
      <c r="M399" s="53">
        <f t="shared" si="80"/>
        <v>2</v>
      </c>
      <c r="N399" s="28">
        <f t="shared" si="81"/>
        <v>0</v>
      </c>
      <c r="O399" s="28">
        <f t="shared" si="82"/>
        <v>0.19247940698804497</v>
      </c>
      <c r="P399" s="52">
        <f t="shared" si="83"/>
        <v>0.38495881397608994</v>
      </c>
      <c r="Q399" s="53">
        <f t="shared" si="84"/>
        <v>1.61504118602391</v>
      </c>
      <c r="R399" s="52">
        <f t="shared" si="85"/>
        <v>-0.42757344405702591</v>
      </c>
      <c r="S399" s="53">
        <f t="shared" si="86"/>
        <v>100</v>
      </c>
      <c r="T399" s="34">
        <f t="shared" si="87"/>
        <v>0.4767170240702342</v>
      </c>
      <c r="U399" s="28"/>
      <c r="V399" s="28"/>
      <c r="W399" s="28"/>
      <c r="X399" s="28"/>
      <c r="Y399" s="28"/>
      <c r="Z399" s="28"/>
      <c r="AA399" s="28"/>
      <c r="AB399" s="28"/>
      <c r="AC399" s="28"/>
      <c r="AD399" s="28"/>
      <c r="AE399" s="28"/>
      <c r="AF399" s="28"/>
      <c r="AG399" s="28"/>
      <c r="AH399" s="28"/>
      <c r="AI399" s="28"/>
      <c r="AJ399" s="28"/>
      <c r="AK399" s="28"/>
      <c r="AL399" s="28"/>
      <c r="AM399" s="28"/>
      <c r="AN399" s="33">
        <v>0.13264508252648591</v>
      </c>
      <c r="AO399" s="28">
        <v>1</v>
      </c>
      <c r="AP399" s="28">
        <v>0</v>
      </c>
      <c r="AQ399" s="28">
        <f t="shared" si="91"/>
        <v>601</v>
      </c>
      <c r="AR399" s="28">
        <f t="shared" si="92"/>
        <v>60</v>
      </c>
      <c r="AS399" s="28">
        <f t="shared" si="88"/>
        <v>0.51257096512570965</v>
      </c>
      <c r="AT399" s="28">
        <f t="shared" si="89"/>
        <v>0.74683544303797467</v>
      </c>
      <c r="AU399" s="34">
        <f t="shared" si="90"/>
        <v>6.0570595542409217E-4</v>
      </c>
      <c r="AV399" s="28"/>
      <c r="AW399" s="28"/>
    </row>
    <row r="400" spans="1:49" x14ac:dyDescent="0.25">
      <c r="A400" s="80">
        <v>37</v>
      </c>
      <c r="B400" s="251">
        <v>2</v>
      </c>
      <c r="C400" s="80">
        <v>2</v>
      </c>
      <c r="D400" s="80">
        <v>3</v>
      </c>
      <c r="E400" s="251">
        <v>0</v>
      </c>
      <c r="F400" s="28"/>
      <c r="G400" s="33">
        <v>40</v>
      </c>
      <c r="H400" s="28">
        <v>3</v>
      </c>
      <c r="I400" s="28">
        <v>3</v>
      </c>
      <c r="J400" s="28">
        <v>2</v>
      </c>
      <c r="K400" s="52">
        <v>0</v>
      </c>
      <c r="L400" s="28">
        <v>2</v>
      </c>
      <c r="M400" s="53">
        <f t="shared" si="80"/>
        <v>2</v>
      </c>
      <c r="N400" s="28">
        <f t="shared" si="81"/>
        <v>0</v>
      </c>
      <c r="O400" s="28">
        <f t="shared" si="82"/>
        <v>0.17298228084207098</v>
      </c>
      <c r="P400" s="52">
        <f t="shared" si="83"/>
        <v>0.34596456168414197</v>
      </c>
      <c r="Q400" s="53">
        <f t="shared" si="84"/>
        <v>1.654035438315858</v>
      </c>
      <c r="R400" s="52">
        <f t="shared" si="85"/>
        <v>-0.37985831672436932</v>
      </c>
      <c r="S400" s="53">
        <f t="shared" si="86"/>
        <v>100</v>
      </c>
      <c r="T400" s="34">
        <f t="shared" si="87"/>
        <v>0.41832787093897306</v>
      </c>
      <c r="U400" s="28"/>
      <c r="V400" s="28"/>
      <c r="W400" s="28"/>
      <c r="X400" s="28"/>
      <c r="Y400" s="28"/>
      <c r="Z400" s="28"/>
      <c r="AA400" s="28"/>
      <c r="AB400" s="28"/>
      <c r="AC400" s="28"/>
      <c r="AD400" s="28"/>
      <c r="AE400" s="28"/>
      <c r="AF400" s="28"/>
      <c r="AG400" s="28"/>
      <c r="AH400" s="28"/>
      <c r="AI400" s="28"/>
      <c r="AJ400" s="28"/>
      <c r="AK400" s="28"/>
      <c r="AL400" s="28"/>
      <c r="AM400" s="28"/>
      <c r="AN400" s="33">
        <v>0.1326839101002209</v>
      </c>
      <c r="AO400" s="28">
        <v>1</v>
      </c>
      <c r="AP400" s="28">
        <v>0</v>
      </c>
      <c r="AQ400" s="28">
        <f t="shared" si="91"/>
        <v>602</v>
      </c>
      <c r="AR400" s="28">
        <f t="shared" si="92"/>
        <v>60</v>
      </c>
      <c r="AS400" s="28">
        <f t="shared" si="88"/>
        <v>0.51175993511759943</v>
      </c>
      <c r="AT400" s="28">
        <f t="shared" si="89"/>
        <v>0.74683544303797467</v>
      </c>
      <c r="AU400" s="34">
        <f t="shared" si="90"/>
        <v>5.4513535988174096E-3</v>
      </c>
      <c r="AV400" s="28"/>
      <c r="AW400" s="28"/>
    </row>
    <row r="401" spans="1:49" x14ac:dyDescent="0.25">
      <c r="A401" s="80">
        <v>31</v>
      </c>
      <c r="B401" s="251">
        <v>2</v>
      </c>
      <c r="C401" s="80">
        <v>1</v>
      </c>
      <c r="D401" s="80">
        <v>3</v>
      </c>
      <c r="E401" s="251">
        <v>0</v>
      </c>
      <c r="F401" s="28"/>
      <c r="G401" s="33">
        <v>40</v>
      </c>
      <c r="H401" s="28">
        <v>3</v>
      </c>
      <c r="I401" s="28">
        <v>3</v>
      </c>
      <c r="J401" s="28">
        <v>3</v>
      </c>
      <c r="K401" s="52">
        <v>1</v>
      </c>
      <c r="L401" s="28">
        <v>0</v>
      </c>
      <c r="M401" s="53">
        <f t="shared" si="80"/>
        <v>1</v>
      </c>
      <c r="N401" s="28">
        <f t="shared" si="81"/>
        <v>1</v>
      </c>
      <c r="O401" s="28">
        <f t="shared" si="82"/>
        <v>0.1403137994820142</v>
      </c>
      <c r="P401" s="52">
        <f t="shared" si="83"/>
        <v>0.1403137994820142</v>
      </c>
      <c r="Q401" s="53">
        <f t="shared" si="84"/>
        <v>0.85968620051798583</v>
      </c>
      <c r="R401" s="52">
        <f t="shared" si="85"/>
        <v>-1.9638739397467002</v>
      </c>
      <c r="S401" s="53">
        <f t="shared" si="86"/>
        <v>0</v>
      </c>
      <c r="T401" s="34">
        <f t="shared" si="87"/>
        <v>6.1268827705587343</v>
      </c>
      <c r="U401" s="28"/>
      <c r="V401" s="28"/>
      <c r="W401" s="28"/>
      <c r="X401" s="28"/>
      <c r="Y401" s="28"/>
      <c r="Z401" s="28"/>
      <c r="AA401" s="28"/>
      <c r="AB401" s="28"/>
      <c r="AC401" s="28"/>
      <c r="AD401" s="28"/>
      <c r="AE401" s="28"/>
      <c r="AF401" s="28"/>
      <c r="AG401" s="28"/>
      <c r="AH401" s="28"/>
      <c r="AI401" s="28"/>
      <c r="AJ401" s="28"/>
      <c r="AK401" s="28"/>
      <c r="AL401" s="28"/>
      <c r="AM401" s="28"/>
      <c r="AN401" s="33">
        <v>0.13290447954815629</v>
      </c>
      <c r="AO401" s="28">
        <v>9</v>
      </c>
      <c r="AP401" s="28">
        <v>1</v>
      </c>
      <c r="AQ401" s="28">
        <f t="shared" si="91"/>
        <v>611</v>
      </c>
      <c r="AR401" s="28">
        <f t="shared" si="92"/>
        <v>61</v>
      </c>
      <c r="AS401" s="28">
        <f t="shared" si="88"/>
        <v>0.50446066504460663</v>
      </c>
      <c r="AT401" s="28">
        <f t="shared" si="89"/>
        <v>0.7426160337552743</v>
      </c>
      <c r="AU401" s="34">
        <f t="shared" si="90"/>
        <v>6.0228388787940575E-4</v>
      </c>
      <c r="AV401" s="28"/>
      <c r="AW401" s="28"/>
    </row>
    <row r="402" spans="1:49" x14ac:dyDescent="0.25">
      <c r="A402" s="80">
        <v>39</v>
      </c>
      <c r="B402" s="251">
        <v>1</v>
      </c>
      <c r="C402" s="80">
        <v>5</v>
      </c>
      <c r="D402" s="80">
        <v>3</v>
      </c>
      <c r="E402" s="251">
        <v>0</v>
      </c>
      <c r="F402" s="28"/>
      <c r="G402" s="33">
        <v>40</v>
      </c>
      <c r="H402" s="28">
        <v>3</v>
      </c>
      <c r="I402" s="28">
        <v>4</v>
      </c>
      <c r="J402" s="28">
        <v>2</v>
      </c>
      <c r="K402" s="52">
        <v>1</v>
      </c>
      <c r="L402" s="28">
        <v>0</v>
      </c>
      <c r="M402" s="53">
        <f t="shared" si="80"/>
        <v>1</v>
      </c>
      <c r="N402" s="28">
        <f t="shared" si="81"/>
        <v>1</v>
      </c>
      <c r="O402" s="28">
        <f t="shared" si="82"/>
        <v>0.12528097903326488</v>
      </c>
      <c r="P402" s="52">
        <f t="shared" si="83"/>
        <v>0.12528097903326488</v>
      </c>
      <c r="Q402" s="53">
        <f t="shared" si="84"/>
        <v>0.87471902096673515</v>
      </c>
      <c r="R402" s="52">
        <f t="shared" si="85"/>
        <v>-2.0771962320091251</v>
      </c>
      <c r="S402" s="53">
        <f t="shared" si="86"/>
        <v>0</v>
      </c>
      <c r="T402" s="34">
        <f t="shared" si="87"/>
        <v>6.9820576732121307</v>
      </c>
      <c r="U402" s="28"/>
      <c r="V402" s="28"/>
      <c r="W402" s="28"/>
      <c r="X402" s="28"/>
      <c r="Y402" s="28"/>
      <c r="Z402" s="28"/>
      <c r="AA402" s="28"/>
      <c r="AB402" s="28"/>
      <c r="AC402" s="28"/>
      <c r="AD402" s="28"/>
      <c r="AE402" s="28"/>
      <c r="AF402" s="28"/>
      <c r="AG402" s="28"/>
      <c r="AH402" s="28"/>
      <c r="AI402" s="28"/>
      <c r="AJ402" s="28"/>
      <c r="AK402" s="28"/>
      <c r="AL402" s="28"/>
      <c r="AM402" s="28"/>
      <c r="AN402" s="33">
        <v>0.1331253593833929</v>
      </c>
      <c r="AO402" s="28">
        <v>1</v>
      </c>
      <c r="AP402" s="28">
        <v>0</v>
      </c>
      <c r="AQ402" s="28">
        <f t="shared" si="91"/>
        <v>612</v>
      </c>
      <c r="AR402" s="28">
        <f t="shared" si="92"/>
        <v>61</v>
      </c>
      <c r="AS402" s="28">
        <f t="shared" si="88"/>
        <v>0.50364963503649629</v>
      </c>
      <c r="AT402" s="28">
        <f t="shared" si="89"/>
        <v>0.7426160337552743</v>
      </c>
      <c r="AU402" s="34">
        <f t="shared" si="90"/>
        <v>6.0228388787932324E-4</v>
      </c>
      <c r="AV402" s="28"/>
      <c r="AW402" s="28"/>
    </row>
    <row r="403" spans="1:49" x14ac:dyDescent="0.25">
      <c r="A403" s="80">
        <v>56</v>
      </c>
      <c r="B403" s="251">
        <v>2</v>
      </c>
      <c r="C403" s="80">
        <v>4</v>
      </c>
      <c r="D403" s="80">
        <v>2</v>
      </c>
      <c r="E403" s="251">
        <v>0</v>
      </c>
      <c r="F403" s="28"/>
      <c r="G403" s="33">
        <v>40</v>
      </c>
      <c r="H403" s="28">
        <v>3</v>
      </c>
      <c r="I403" s="28">
        <v>4</v>
      </c>
      <c r="J403" s="28">
        <v>3</v>
      </c>
      <c r="K403" s="52">
        <v>0</v>
      </c>
      <c r="L403" s="28">
        <v>2</v>
      </c>
      <c r="M403" s="53">
        <f t="shared" si="80"/>
        <v>2</v>
      </c>
      <c r="N403" s="28">
        <f t="shared" si="81"/>
        <v>0</v>
      </c>
      <c r="O403" s="28">
        <f t="shared" si="82"/>
        <v>0.10052608432045794</v>
      </c>
      <c r="P403" s="52">
        <f t="shared" si="83"/>
        <v>0.20105216864091588</v>
      </c>
      <c r="Q403" s="53">
        <f t="shared" si="84"/>
        <v>1.7989478313590841</v>
      </c>
      <c r="R403" s="52">
        <f t="shared" si="85"/>
        <v>-0.21189044940137713</v>
      </c>
      <c r="S403" s="53">
        <f t="shared" si="86"/>
        <v>100</v>
      </c>
      <c r="T403" s="34">
        <f t="shared" si="87"/>
        <v>0.22352195559670379</v>
      </c>
      <c r="U403" s="28"/>
      <c r="V403" s="28"/>
      <c r="W403" s="28"/>
      <c r="X403" s="28"/>
      <c r="Y403" s="28"/>
      <c r="Z403" s="28"/>
      <c r="AA403" s="28"/>
      <c r="AB403" s="28"/>
      <c r="AC403" s="28"/>
      <c r="AD403" s="28"/>
      <c r="AE403" s="28"/>
      <c r="AF403" s="28"/>
      <c r="AG403" s="28"/>
      <c r="AH403" s="28"/>
      <c r="AI403" s="28"/>
      <c r="AJ403" s="28"/>
      <c r="AK403" s="28"/>
      <c r="AL403" s="28"/>
      <c r="AM403" s="28"/>
      <c r="AN403" s="33">
        <v>0.13334654985555749</v>
      </c>
      <c r="AO403" s="28">
        <v>1</v>
      </c>
      <c r="AP403" s="28">
        <v>0</v>
      </c>
      <c r="AQ403" s="28">
        <f t="shared" si="91"/>
        <v>613</v>
      </c>
      <c r="AR403" s="28">
        <f t="shared" si="92"/>
        <v>61</v>
      </c>
      <c r="AS403" s="28">
        <f t="shared" si="88"/>
        <v>0.50283860502838607</v>
      </c>
      <c r="AT403" s="28">
        <f t="shared" si="89"/>
        <v>0.7426160337552743</v>
      </c>
      <c r="AU403" s="34">
        <f t="shared" si="90"/>
        <v>6.0228388787940575E-4</v>
      </c>
      <c r="AV403" s="28"/>
      <c r="AW403" s="28"/>
    </row>
    <row r="404" spans="1:49" x14ac:dyDescent="0.25">
      <c r="A404" s="80">
        <v>30</v>
      </c>
      <c r="B404" s="251">
        <v>3</v>
      </c>
      <c r="C404" s="80">
        <v>2</v>
      </c>
      <c r="D404" s="80">
        <v>3</v>
      </c>
      <c r="E404" s="251">
        <v>0</v>
      </c>
      <c r="F404" s="28"/>
      <c r="G404" s="33">
        <v>40</v>
      </c>
      <c r="H404" s="28">
        <v>3</v>
      </c>
      <c r="I404" s="28">
        <v>5</v>
      </c>
      <c r="J404" s="28">
        <v>2</v>
      </c>
      <c r="K404" s="52">
        <v>0</v>
      </c>
      <c r="L404" s="28">
        <v>1</v>
      </c>
      <c r="M404" s="53">
        <f t="shared" si="80"/>
        <v>1</v>
      </c>
      <c r="N404" s="28">
        <f t="shared" si="81"/>
        <v>0</v>
      </c>
      <c r="O404" s="28">
        <f t="shared" si="82"/>
        <v>8.9313148206825135E-2</v>
      </c>
      <c r="P404" s="52">
        <f t="shared" si="83"/>
        <v>8.9313148206825135E-2</v>
      </c>
      <c r="Q404" s="53">
        <f t="shared" si="84"/>
        <v>0.91068685179317488</v>
      </c>
      <c r="R404" s="52">
        <f t="shared" si="85"/>
        <v>-9.3556181985765582E-2</v>
      </c>
      <c r="S404" s="53">
        <f t="shared" si="86"/>
        <v>100</v>
      </c>
      <c r="T404" s="34">
        <f t="shared" si="87"/>
        <v>9.8072293490308285E-2</v>
      </c>
      <c r="U404" s="28"/>
      <c r="V404" s="28"/>
      <c r="W404" s="28"/>
      <c r="X404" s="28"/>
      <c r="Y404" s="28"/>
      <c r="Z404" s="28"/>
      <c r="AA404" s="28"/>
      <c r="AB404" s="28"/>
      <c r="AC404" s="28"/>
      <c r="AD404" s="28"/>
      <c r="AE404" s="28"/>
      <c r="AF404" s="28"/>
      <c r="AG404" s="28"/>
      <c r="AH404" s="28"/>
      <c r="AI404" s="28"/>
      <c r="AJ404" s="28"/>
      <c r="AK404" s="28"/>
      <c r="AL404" s="28"/>
      <c r="AM404" s="28"/>
      <c r="AN404" s="33">
        <v>0.13360710734010645</v>
      </c>
      <c r="AO404" s="28">
        <v>1</v>
      </c>
      <c r="AP404" s="28">
        <v>0</v>
      </c>
      <c r="AQ404" s="28">
        <f t="shared" si="91"/>
        <v>614</v>
      </c>
      <c r="AR404" s="28">
        <f t="shared" si="92"/>
        <v>61</v>
      </c>
      <c r="AS404" s="28">
        <f t="shared" si="88"/>
        <v>0.50202757502027573</v>
      </c>
      <c r="AT404" s="28">
        <f t="shared" si="89"/>
        <v>0.7426160337552743</v>
      </c>
      <c r="AU404" s="34">
        <f t="shared" si="90"/>
        <v>6.0228388787932324E-4</v>
      </c>
      <c r="AV404" s="28"/>
      <c r="AW404" s="28"/>
    </row>
    <row r="405" spans="1:49" x14ac:dyDescent="0.25">
      <c r="A405" s="80">
        <v>41</v>
      </c>
      <c r="B405" s="251">
        <v>2</v>
      </c>
      <c r="C405" s="80">
        <v>3</v>
      </c>
      <c r="D405" s="80">
        <v>3</v>
      </c>
      <c r="E405" s="251">
        <v>0</v>
      </c>
      <c r="F405" s="28"/>
      <c r="G405" s="33">
        <v>40</v>
      </c>
      <c r="H405" s="28">
        <v>3</v>
      </c>
      <c r="I405" s="28">
        <v>5</v>
      </c>
      <c r="J405" s="28">
        <v>4</v>
      </c>
      <c r="K405" s="52">
        <v>0</v>
      </c>
      <c r="L405" s="28">
        <v>1</v>
      </c>
      <c r="M405" s="53">
        <f t="shared" si="80"/>
        <v>1</v>
      </c>
      <c r="N405" s="28">
        <f t="shared" si="81"/>
        <v>0</v>
      </c>
      <c r="O405" s="28">
        <f t="shared" si="82"/>
        <v>5.6351298458964916E-2</v>
      </c>
      <c r="P405" s="52">
        <f t="shared" si="83"/>
        <v>5.6351298458964916E-2</v>
      </c>
      <c r="Q405" s="53">
        <f t="shared" si="84"/>
        <v>0.94364870154103508</v>
      </c>
      <c r="R405" s="52">
        <f t="shared" si="85"/>
        <v>-5.8001320295295186E-2</v>
      </c>
      <c r="S405" s="53">
        <f t="shared" si="86"/>
        <v>100</v>
      </c>
      <c r="T405" s="34">
        <f t="shared" si="87"/>
        <v>5.9716394847934257E-2</v>
      </c>
      <c r="U405" s="28"/>
      <c r="V405" s="28"/>
      <c r="W405" s="28"/>
      <c r="X405" s="28"/>
      <c r="Y405" s="28"/>
      <c r="Z405" s="28"/>
      <c r="AA405" s="28"/>
      <c r="AB405" s="28"/>
      <c r="AC405" s="28"/>
      <c r="AD405" s="28"/>
      <c r="AE405" s="28"/>
      <c r="AF405" s="28"/>
      <c r="AG405" s="28"/>
      <c r="AH405" s="28"/>
      <c r="AI405" s="28"/>
      <c r="AJ405" s="28"/>
      <c r="AK405" s="28"/>
      <c r="AL405" s="28"/>
      <c r="AM405" s="28"/>
      <c r="AN405" s="33">
        <v>0.13406708039945245</v>
      </c>
      <c r="AO405" s="28">
        <v>1</v>
      </c>
      <c r="AP405" s="28">
        <v>0</v>
      </c>
      <c r="AQ405" s="28">
        <f t="shared" si="91"/>
        <v>615</v>
      </c>
      <c r="AR405" s="28">
        <f t="shared" si="92"/>
        <v>61</v>
      </c>
      <c r="AS405" s="28">
        <f t="shared" si="88"/>
        <v>0.5012165450121655</v>
      </c>
      <c r="AT405" s="28">
        <f t="shared" si="89"/>
        <v>0.7426160337552743</v>
      </c>
      <c r="AU405" s="34">
        <f t="shared" si="90"/>
        <v>6.0228388787940575E-4</v>
      </c>
      <c r="AV405" s="28"/>
      <c r="AW405" s="28"/>
    </row>
    <row r="406" spans="1:49" x14ac:dyDescent="0.25">
      <c r="A406" s="80">
        <v>28</v>
      </c>
      <c r="B406" s="251">
        <v>1</v>
      </c>
      <c r="C406" s="80">
        <v>2</v>
      </c>
      <c r="D406" s="80">
        <v>3</v>
      </c>
      <c r="E406" s="251">
        <v>0</v>
      </c>
      <c r="F406" s="28"/>
      <c r="G406" s="33">
        <v>41</v>
      </c>
      <c r="H406" s="28">
        <v>1</v>
      </c>
      <c r="I406" s="28">
        <v>1</v>
      </c>
      <c r="J406" s="28">
        <v>1</v>
      </c>
      <c r="K406" s="52">
        <v>1</v>
      </c>
      <c r="L406" s="28">
        <v>0</v>
      </c>
      <c r="M406" s="53">
        <f t="shared" si="80"/>
        <v>1</v>
      </c>
      <c r="N406" s="28">
        <f t="shared" si="81"/>
        <v>1</v>
      </c>
      <c r="O406" s="28">
        <f t="shared" si="82"/>
        <v>0.14892178862616173</v>
      </c>
      <c r="P406" s="52">
        <f t="shared" si="83"/>
        <v>0.14892178862616173</v>
      </c>
      <c r="Q406" s="53">
        <f t="shared" si="84"/>
        <v>0.85107821137383821</v>
      </c>
      <c r="R406" s="52">
        <f t="shared" si="85"/>
        <v>-1.9043340193986487</v>
      </c>
      <c r="S406" s="53">
        <f t="shared" si="86"/>
        <v>0</v>
      </c>
      <c r="T406" s="34">
        <f t="shared" si="87"/>
        <v>5.7149341223016012</v>
      </c>
      <c r="U406" s="28"/>
      <c r="V406" s="28"/>
      <c r="W406" s="28"/>
      <c r="X406" s="28"/>
      <c r="Y406" s="28"/>
      <c r="Z406" s="28"/>
      <c r="AA406" s="28"/>
      <c r="AB406" s="28"/>
      <c r="AC406" s="28"/>
      <c r="AD406" s="28"/>
      <c r="AE406" s="28"/>
      <c r="AF406" s="28"/>
      <c r="AG406" s="28"/>
      <c r="AH406" s="28"/>
      <c r="AI406" s="28"/>
      <c r="AJ406" s="28"/>
      <c r="AK406" s="28"/>
      <c r="AL406" s="28"/>
      <c r="AM406" s="28"/>
      <c r="AN406" s="33">
        <v>0.13477489918702293</v>
      </c>
      <c r="AO406" s="28">
        <v>1</v>
      </c>
      <c r="AP406" s="28">
        <v>0</v>
      </c>
      <c r="AQ406" s="28">
        <f t="shared" si="91"/>
        <v>616</v>
      </c>
      <c r="AR406" s="28">
        <f t="shared" si="92"/>
        <v>61</v>
      </c>
      <c r="AS406" s="28">
        <f t="shared" si="88"/>
        <v>0.50040551500405517</v>
      </c>
      <c r="AT406" s="28">
        <f t="shared" si="89"/>
        <v>0.7426160337552743</v>
      </c>
      <c r="AU406" s="34">
        <f t="shared" si="90"/>
        <v>2.4091355515175406E-3</v>
      </c>
      <c r="AV406" s="28"/>
      <c r="AW406" s="28"/>
    </row>
    <row r="407" spans="1:49" x14ac:dyDescent="0.25">
      <c r="A407" s="80">
        <v>25</v>
      </c>
      <c r="B407" s="251">
        <v>2</v>
      </c>
      <c r="C407" s="80">
        <v>1</v>
      </c>
      <c r="D407" s="80">
        <v>3</v>
      </c>
      <c r="E407" s="251">
        <v>1</v>
      </c>
      <c r="F407" s="28"/>
      <c r="G407" s="33">
        <v>41</v>
      </c>
      <c r="H407" s="28">
        <v>1</v>
      </c>
      <c r="I407" s="28">
        <v>1</v>
      </c>
      <c r="J407" s="28">
        <v>2</v>
      </c>
      <c r="K407" s="52">
        <v>1</v>
      </c>
      <c r="L407" s="28">
        <v>0</v>
      </c>
      <c r="M407" s="53">
        <f t="shared" si="80"/>
        <v>1</v>
      </c>
      <c r="N407" s="28">
        <f t="shared" si="81"/>
        <v>1</v>
      </c>
      <c r="O407" s="28">
        <f t="shared" si="82"/>
        <v>0.12013716270047933</v>
      </c>
      <c r="P407" s="52">
        <f t="shared" si="83"/>
        <v>0.12013716270047933</v>
      </c>
      <c r="Q407" s="53">
        <f t="shared" si="84"/>
        <v>0.87986283729952064</v>
      </c>
      <c r="R407" s="52">
        <f t="shared" si="85"/>
        <v>-2.1191211664489589</v>
      </c>
      <c r="S407" s="53">
        <f t="shared" si="86"/>
        <v>0</v>
      </c>
      <c r="T407" s="34">
        <f t="shared" si="87"/>
        <v>7.3238190208732972</v>
      </c>
      <c r="U407" s="28"/>
      <c r="V407" s="28"/>
      <c r="W407" s="28"/>
      <c r="X407" s="28"/>
      <c r="Y407" s="28"/>
      <c r="Z407" s="28"/>
      <c r="AA407" s="28"/>
      <c r="AB407" s="28"/>
      <c r="AC407" s="28"/>
      <c r="AD407" s="28"/>
      <c r="AE407" s="28"/>
      <c r="AF407" s="28"/>
      <c r="AG407" s="28"/>
      <c r="AH407" s="28"/>
      <c r="AI407" s="28"/>
      <c r="AJ407" s="28"/>
      <c r="AK407" s="28"/>
      <c r="AL407" s="28"/>
      <c r="AM407" s="28"/>
      <c r="AN407" s="33">
        <v>0.13513417085150536</v>
      </c>
      <c r="AO407" s="28">
        <v>4</v>
      </c>
      <c r="AP407" s="28">
        <v>1</v>
      </c>
      <c r="AQ407" s="28">
        <f t="shared" si="91"/>
        <v>620</v>
      </c>
      <c r="AR407" s="28">
        <f t="shared" si="92"/>
        <v>62</v>
      </c>
      <c r="AS407" s="28">
        <f t="shared" si="88"/>
        <v>0.49716139497161393</v>
      </c>
      <c r="AT407" s="28">
        <f t="shared" si="89"/>
        <v>0.73839662447257381</v>
      </c>
      <c r="AU407" s="34">
        <f t="shared" si="90"/>
        <v>0</v>
      </c>
      <c r="AV407" s="28"/>
      <c r="AW407" s="28"/>
    </row>
    <row r="408" spans="1:49" x14ac:dyDescent="0.25">
      <c r="A408" s="80">
        <v>52</v>
      </c>
      <c r="B408" s="251">
        <v>2</v>
      </c>
      <c r="C408" s="80">
        <v>3</v>
      </c>
      <c r="D408" s="80">
        <v>3</v>
      </c>
      <c r="E408" s="251">
        <v>0</v>
      </c>
      <c r="F408" s="28"/>
      <c r="G408" s="33">
        <v>41</v>
      </c>
      <c r="H408" s="28">
        <v>1</v>
      </c>
      <c r="I408" s="28">
        <v>1</v>
      </c>
      <c r="J408" s="28">
        <v>3</v>
      </c>
      <c r="K408" s="52">
        <v>0</v>
      </c>
      <c r="L408" s="28">
        <v>2</v>
      </c>
      <c r="M408" s="53">
        <f t="shared" si="80"/>
        <v>2</v>
      </c>
      <c r="N408" s="28">
        <f t="shared" si="81"/>
        <v>0</v>
      </c>
      <c r="O408" s="28">
        <f t="shared" si="82"/>
        <v>9.6286778551832597E-2</v>
      </c>
      <c r="P408" s="52">
        <f t="shared" si="83"/>
        <v>0.19257355710366519</v>
      </c>
      <c r="Q408" s="53">
        <f t="shared" si="84"/>
        <v>1.8074264428963347</v>
      </c>
      <c r="R408" s="52">
        <f t="shared" si="85"/>
        <v>-0.20248640366056833</v>
      </c>
      <c r="S408" s="53">
        <f t="shared" si="86"/>
        <v>100</v>
      </c>
      <c r="T408" s="34">
        <f t="shared" si="87"/>
        <v>0.21309144597339533</v>
      </c>
      <c r="U408" s="28"/>
      <c r="V408" s="28"/>
      <c r="W408" s="28"/>
      <c r="X408" s="28"/>
      <c r="Y408" s="28"/>
      <c r="Z408" s="28"/>
      <c r="AA408" s="28"/>
      <c r="AB408" s="28"/>
      <c r="AC408" s="28"/>
      <c r="AD408" s="28"/>
      <c r="AE408" s="28"/>
      <c r="AF408" s="28"/>
      <c r="AG408" s="28"/>
      <c r="AH408" s="28"/>
      <c r="AI408" s="28"/>
      <c r="AJ408" s="28"/>
      <c r="AK408" s="28"/>
      <c r="AL408" s="28"/>
      <c r="AM408" s="28"/>
      <c r="AN408" s="33">
        <v>0.13559857836545391</v>
      </c>
      <c r="AO408" s="28">
        <v>0</v>
      </c>
      <c r="AP408" s="28">
        <v>1</v>
      </c>
      <c r="AQ408" s="28">
        <f t="shared" si="91"/>
        <v>620</v>
      </c>
      <c r="AR408" s="28">
        <f t="shared" si="92"/>
        <v>63</v>
      </c>
      <c r="AS408" s="28">
        <f t="shared" si="88"/>
        <v>0.49716139497161393</v>
      </c>
      <c r="AT408" s="28">
        <f t="shared" si="89"/>
        <v>0.73417721518987344</v>
      </c>
      <c r="AU408" s="34">
        <f t="shared" si="90"/>
        <v>5.9543975278986703E-4</v>
      </c>
      <c r="AV408" s="28"/>
      <c r="AW408" s="28"/>
    </row>
    <row r="409" spans="1:49" x14ac:dyDescent="0.25">
      <c r="A409" s="80">
        <v>45</v>
      </c>
      <c r="B409" s="251">
        <v>2</v>
      </c>
      <c r="C409" s="80">
        <v>1</v>
      </c>
      <c r="D409" s="80">
        <v>2</v>
      </c>
      <c r="E409" s="251">
        <v>0</v>
      </c>
      <c r="F409" s="28"/>
      <c r="G409" s="33">
        <v>41</v>
      </c>
      <c r="H409" s="28">
        <v>1</v>
      </c>
      <c r="I409" s="28">
        <v>2</v>
      </c>
      <c r="J409" s="28">
        <v>2</v>
      </c>
      <c r="K409" s="52">
        <v>0</v>
      </c>
      <c r="L409" s="28">
        <v>2</v>
      </c>
      <c r="M409" s="53">
        <f t="shared" si="80"/>
        <v>2</v>
      </c>
      <c r="N409" s="28">
        <f t="shared" si="81"/>
        <v>0</v>
      </c>
      <c r="O409" s="28">
        <f t="shared" si="82"/>
        <v>8.550175624640631E-2</v>
      </c>
      <c r="P409" s="52">
        <f t="shared" si="83"/>
        <v>0.17100351249281262</v>
      </c>
      <c r="Q409" s="53">
        <f t="shared" si="84"/>
        <v>1.8289964875071874</v>
      </c>
      <c r="R409" s="52">
        <f t="shared" si="85"/>
        <v>-0.17875946319492697</v>
      </c>
      <c r="S409" s="53">
        <f t="shared" si="86"/>
        <v>100</v>
      </c>
      <c r="T409" s="34">
        <f t="shared" si="87"/>
        <v>0.186991624818132</v>
      </c>
      <c r="U409" s="28"/>
      <c r="V409" s="28"/>
      <c r="W409" s="28"/>
      <c r="X409" s="28"/>
      <c r="Y409" s="28"/>
      <c r="Z409" s="28"/>
      <c r="AA409" s="28"/>
      <c r="AB409" s="28"/>
      <c r="AC409" s="28"/>
      <c r="AD409" s="28"/>
      <c r="AE409" s="28"/>
      <c r="AF409" s="28"/>
      <c r="AG409" s="28"/>
      <c r="AH409" s="28"/>
      <c r="AI409" s="28"/>
      <c r="AJ409" s="28"/>
      <c r="AK409" s="28"/>
      <c r="AL409" s="28"/>
      <c r="AM409" s="28"/>
      <c r="AN409" s="33">
        <v>0.13586284644144009</v>
      </c>
      <c r="AO409" s="28">
        <v>1</v>
      </c>
      <c r="AP409" s="28">
        <v>0</v>
      </c>
      <c r="AQ409" s="28">
        <f t="shared" si="91"/>
        <v>621</v>
      </c>
      <c r="AR409" s="28">
        <f t="shared" si="92"/>
        <v>63</v>
      </c>
      <c r="AS409" s="28">
        <f t="shared" si="88"/>
        <v>0.4963503649635036</v>
      </c>
      <c r="AT409" s="28">
        <f t="shared" si="89"/>
        <v>0.73417721518987344</v>
      </c>
      <c r="AU409" s="34">
        <f t="shared" si="90"/>
        <v>0</v>
      </c>
      <c r="AV409" s="28"/>
      <c r="AW409" s="28"/>
    </row>
    <row r="410" spans="1:49" x14ac:dyDescent="0.25">
      <c r="A410" s="80">
        <v>52</v>
      </c>
      <c r="B410" s="251">
        <v>2</v>
      </c>
      <c r="C410" s="80">
        <v>4</v>
      </c>
      <c r="D410" s="80">
        <v>1</v>
      </c>
      <c r="E410" s="251">
        <v>0</v>
      </c>
      <c r="F410" s="28"/>
      <c r="G410" s="33">
        <v>41</v>
      </c>
      <c r="H410" s="28">
        <v>1</v>
      </c>
      <c r="I410" s="28">
        <v>2</v>
      </c>
      <c r="J410" s="28">
        <v>3</v>
      </c>
      <c r="K410" s="52">
        <v>0</v>
      </c>
      <c r="L410" s="28">
        <v>2</v>
      </c>
      <c r="M410" s="53">
        <f t="shared" si="80"/>
        <v>2</v>
      </c>
      <c r="N410" s="28">
        <f t="shared" si="81"/>
        <v>0</v>
      </c>
      <c r="O410" s="28">
        <f t="shared" si="82"/>
        <v>6.7996028503998399E-2</v>
      </c>
      <c r="P410" s="52">
        <f t="shared" si="83"/>
        <v>0.1359920570079968</v>
      </c>
      <c r="Q410" s="53">
        <f t="shared" si="84"/>
        <v>1.8640079429920031</v>
      </c>
      <c r="R410" s="52">
        <f t="shared" si="85"/>
        <v>-0.14083640608764153</v>
      </c>
      <c r="S410" s="53">
        <f t="shared" si="86"/>
        <v>100</v>
      </c>
      <c r="T410" s="34">
        <f t="shared" si="87"/>
        <v>0.14591360248144633</v>
      </c>
      <c r="U410" s="28"/>
      <c r="V410" s="28"/>
      <c r="W410" s="28"/>
      <c r="X410" s="28"/>
      <c r="Y410" s="28"/>
      <c r="Z410" s="28"/>
      <c r="AA410" s="28"/>
      <c r="AB410" s="28"/>
      <c r="AC410" s="28"/>
      <c r="AD410" s="28"/>
      <c r="AE410" s="28"/>
      <c r="AF410" s="28"/>
      <c r="AG410" s="28"/>
      <c r="AH410" s="28"/>
      <c r="AI410" s="28"/>
      <c r="AJ410" s="28"/>
      <c r="AK410" s="28"/>
      <c r="AL410" s="28"/>
      <c r="AM410" s="28"/>
      <c r="AN410" s="33">
        <v>0.13607174195959831</v>
      </c>
      <c r="AO410" s="28">
        <v>0</v>
      </c>
      <c r="AP410" s="28">
        <v>1</v>
      </c>
      <c r="AQ410" s="28">
        <f t="shared" si="91"/>
        <v>621</v>
      </c>
      <c r="AR410" s="28">
        <f t="shared" si="92"/>
        <v>64</v>
      </c>
      <c r="AS410" s="28">
        <f t="shared" si="88"/>
        <v>0.4963503649635036</v>
      </c>
      <c r="AT410" s="28">
        <f t="shared" si="89"/>
        <v>0.72995780590717296</v>
      </c>
      <c r="AU410" s="34">
        <f t="shared" si="90"/>
        <v>4.7361414819605376E-3</v>
      </c>
      <c r="AV410" s="28"/>
      <c r="AW410" s="28"/>
    </row>
    <row r="411" spans="1:49" x14ac:dyDescent="0.25">
      <c r="A411" s="80">
        <v>42</v>
      </c>
      <c r="B411" s="251">
        <v>1</v>
      </c>
      <c r="C411" s="80">
        <v>2</v>
      </c>
      <c r="D411" s="80">
        <v>3</v>
      </c>
      <c r="E411" s="251">
        <v>0</v>
      </c>
      <c r="F411" s="28"/>
      <c r="G411" s="33">
        <v>41</v>
      </c>
      <c r="H411" s="28">
        <v>1</v>
      </c>
      <c r="I411" s="28">
        <v>3</v>
      </c>
      <c r="J411" s="28">
        <v>3</v>
      </c>
      <c r="K411" s="52">
        <v>0</v>
      </c>
      <c r="L411" s="28">
        <v>1</v>
      </c>
      <c r="M411" s="53">
        <f t="shared" si="80"/>
        <v>1</v>
      </c>
      <c r="N411" s="28">
        <f t="shared" si="81"/>
        <v>0</v>
      </c>
      <c r="O411" s="28">
        <f t="shared" si="82"/>
        <v>4.757996001318085E-2</v>
      </c>
      <c r="P411" s="52">
        <f t="shared" si="83"/>
        <v>4.757996001318085E-2</v>
      </c>
      <c r="Q411" s="53">
        <f t="shared" si="84"/>
        <v>0.95242003998681912</v>
      </c>
      <c r="R411" s="52">
        <f t="shared" si="85"/>
        <v>-4.8749123025471193E-2</v>
      </c>
      <c r="S411" s="53">
        <f t="shared" si="86"/>
        <v>100</v>
      </c>
      <c r="T411" s="34">
        <f t="shared" si="87"/>
        <v>4.9956907683126162E-2</v>
      </c>
      <c r="U411" s="28"/>
      <c r="V411" s="28"/>
      <c r="W411" s="28"/>
      <c r="X411" s="28"/>
      <c r="Y411" s="28"/>
      <c r="Z411" s="28"/>
      <c r="AA411" s="28"/>
      <c r="AB411" s="28"/>
      <c r="AC411" s="28"/>
      <c r="AD411" s="28"/>
      <c r="AE411" s="28"/>
      <c r="AF411" s="28"/>
      <c r="AG411" s="28"/>
      <c r="AH411" s="28"/>
      <c r="AI411" s="28"/>
      <c r="AJ411" s="28"/>
      <c r="AK411" s="28"/>
      <c r="AL411" s="28"/>
      <c r="AM411" s="28"/>
      <c r="AN411" s="33">
        <v>0.13608787126644717</v>
      </c>
      <c r="AO411" s="28">
        <v>8</v>
      </c>
      <c r="AP411" s="28">
        <v>0</v>
      </c>
      <c r="AQ411" s="28">
        <f t="shared" si="91"/>
        <v>629</v>
      </c>
      <c r="AR411" s="28">
        <f t="shared" si="92"/>
        <v>64</v>
      </c>
      <c r="AS411" s="28">
        <f t="shared" si="88"/>
        <v>0.48986212489862124</v>
      </c>
      <c r="AT411" s="28">
        <f t="shared" si="89"/>
        <v>0.72995780590717296</v>
      </c>
      <c r="AU411" s="34">
        <f t="shared" si="90"/>
        <v>5.9201768524509766E-4</v>
      </c>
      <c r="AV411" s="28"/>
      <c r="AW411" s="28"/>
    </row>
    <row r="412" spans="1:49" x14ac:dyDescent="0.25">
      <c r="A412" s="80">
        <v>30</v>
      </c>
      <c r="B412" s="251">
        <v>3</v>
      </c>
      <c r="C412" s="80">
        <v>2</v>
      </c>
      <c r="D412" s="80">
        <v>3</v>
      </c>
      <c r="E412" s="251">
        <v>0</v>
      </c>
      <c r="F412" s="28"/>
      <c r="G412" s="33">
        <v>41</v>
      </c>
      <c r="H412" s="28">
        <v>1</v>
      </c>
      <c r="I412" s="28">
        <v>3</v>
      </c>
      <c r="J412" s="28">
        <v>4</v>
      </c>
      <c r="K412" s="52">
        <v>0</v>
      </c>
      <c r="L412" s="28">
        <v>1</v>
      </c>
      <c r="M412" s="53">
        <f t="shared" si="80"/>
        <v>1</v>
      </c>
      <c r="N412" s="28">
        <f t="shared" si="81"/>
        <v>0</v>
      </c>
      <c r="O412" s="28">
        <f t="shared" si="82"/>
        <v>3.7519838399144266E-2</v>
      </c>
      <c r="P412" s="52">
        <f t="shared" si="83"/>
        <v>3.7519838399144266E-2</v>
      </c>
      <c r="Q412" s="53">
        <f t="shared" si="84"/>
        <v>0.9624801616008557</v>
      </c>
      <c r="R412" s="52">
        <f t="shared" si="85"/>
        <v>-3.8241824356400306E-2</v>
      </c>
      <c r="S412" s="53">
        <f t="shared" si="86"/>
        <v>100</v>
      </c>
      <c r="T412" s="34">
        <f t="shared" si="87"/>
        <v>3.8982453764801743E-2</v>
      </c>
      <c r="U412" s="28"/>
      <c r="V412" s="28"/>
      <c r="W412" s="28"/>
      <c r="X412" s="28"/>
      <c r="Y412" s="28"/>
      <c r="Z412" s="28"/>
      <c r="AA412" s="28"/>
      <c r="AB412" s="28"/>
      <c r="AC412" s="28"/>
      <c r="AD412" s="28"/>
      <c r="AE412" s="28"/>
      <c r="AF412" s="28"/>
      <c r="AG412" s="28"/>
      <c r="AH412" s="28"/>
      <c r="AI412" s="28"/>
      <c r="AJ412" s="28"/>
      <c r="AK412" s="28"/>
      <c r="AL412" s="28"/>
      <c r="AM412" s="28"/>
      <c r="AN412" s="33">
        <v>0.13631321000048993</v>
      </c>
      <c r="AO412" s="28">
        <v>1</v>
      </c>
      <c r="AP412" s="28">
        <v>0</v>
      </c>
      <c r="AQ412" s="28">
        <f t="shared" si="91"/>
        <v>630</v>
      </c>
      <c r="AR412" s="28">
        <f t="shared" si="92"/>
        <v>64</v>
      </c>
      <c r="AS412" s="28">
        <f t="shared" si="88"/>
        <v>0.48905109489051091</v>
      </c>
      <c r="AT412" s="28">
        <f t="shared" si="89"/>
        <v>0.72995780590717296</v>
      </c>
      <c r="AU412" s="34">
        <f t="shared" si="90"/>
        <v>0</v>
      </c>
      <c r="AV412" s="28"/>
      <c r="AW412" s="28"/>
    </row>
    <row r="413" spans="1:49" x14ac:dyDescent="0.25">
      <c r="A413" s="80">
        <v>60</v>
      </c>
      <c r="B413" s="251">
        <v>2</v>
      </c>
      <c r="C413" s="80">
        <v>5</v>
      </c>
      <c r="D413" s="80">
        <v>1</v>
      </c>
      <c r="E413" s="251">
        <v>0</v>
      </c>
      <c r="F413" s="28"/>
      <c r="G413" s="33">
        <v>41</v>
      </c>
      <c r="H413" s="28">
        <v>1</v>
      </c>
      <c r="I413" s="28">
        <v>4</v>
      </c>
      <c r="J413" s="28">
        <v>2</v>
      </c>
      <c r="K413" s="52">
        <v>0</v>
      </c>
      <c r="L413" s="28">
        <v>1</v>
      </c>
      <c r="M413" s="53">
        <f t="shared" si="80"/>
        <v>1</v>
      </c>
      <c r="N413" s="28">
        <f t="shared" si="81"/>
        <v>0</v>
      </c>
      <c r="O413" s="28">
        <f t="shared" si="82"/>
        <v>4.1997026643366485E-2</v>
      </c>
      <c r="P413" s="52">
        <f t="shared" si="83"/>
        <v>4.1997026643366485E-2</v>
      </c>
      <c r="Q413" s="53">
        <f t="shared" si="84"/>
        <v>0.95800297335663354</v>
      </c>
      <c r="R413" s="52">
        <f t="shared" si="85"/>
        <v>-4.2904397303531912E-2</v>
      </c>
      <c r="S413" s="53">
        <f t="shared" si="86"/>
        <v>100</v>
      </c>
      <c r="T413" s="34">
        <f t="shared" si="87"/>
        <v>4.3838096343498875E-2</v>
      </c>
      <c r="U413" s="28"/>
      <c r="V413" s="28"/>
      <c r="W413" s="28"/>
      <c r="X413" s="28"/>
      <c r="Y413" s="28"/>
      <c r="Z413" s="28"/>
      <c r="AA413" s="28"/>
      <c r="AB413" s="28"/>
      <c r="AC413" s="28"/>
      <c r="AD413" s="28"/>
      <c r="AE413" s="28"/>
      <c r="AF413" s="28"/>
      <c r="AG413" s="28"/>
      <c r="AH413" s="28"/>
      <c r="AI413" s="28"/>
      <c r="AJ413" s="28"/>
      <c r="AK413" s="28"/>
      <c r="AL413" s="28"/>
      <c r="AM413" s="28"/>
      <c r="AN413" s="33">
        <v>0.13680467345897135</v>
      </c>
      <c r="AO413" s="28">
        <v>0</v>
      </c>
      <c r="AP413" s="28">
        <v>1</v>
      </c>
      <c r="AQ413" s="28">
        <f t="shared" si="91"/>
        <v>630</v>
      </c>
      <c r="AR413" s="28">
        <f t="shared" si="92"/>
        <v>65</v>
      </c>
      <c r="AS413" s="28">
        <f t="shared" si="88"/>
        <v>0.48905109489051091</v>
      </c>
      <c r="AT413" s="28">
        <f t="shared" si="89"/>
        <v>0.72573839662447259</v>
      </c>
      <c r="AU413" s="34">
        <f t="shared" si="90"/>
        <v>5.8859561770024775E-4</v>
      </c>
      <c r="AV413" s="28"/>
      <c r="AW413" s="28"/>
    </row>
    <row r="414" spans="1:49" x14ac:dyDescent="0.25">
      <c r="A414" s="80">
        <v>46</v>
      </c>
      <c r="B414" s="251">
        <v>1</v>
      </c>
      <c r="C414" s="80">
        <v>2</v>
      </c>
      <c r="D414" s="80">
        <v>2</v>
      </c>
      <c r="E414" s="251">
        <v>0</v>
      </c>
      <c r="F414" s="28"/>
      <c r="G414" s="33">
        <v>41</v>
      </c>
      <c r="H414" s="28">
        <v>1</v>
      </c>
      <c r="I414" s="28">
        <v>5</v>
      </c>
      <c r="J414" s="28">
        <v>2</v>
      </c>
      <c r="K414" s="52">
        <v>0</v>
      </c>
      <c r="L414" s="28">
        <v>1</v>
      </c>
      <c r="M414" s="53">
        <f t="shared" si="80"/>
        <v>1</v>
      </c>
      <c r="N414" s="28">
        <f t="shared" si="81"/>
        <v>0</v>
      </c>
      <c r="O414" s="28">
        <f t="shared" si="82"/>
        <v>2.914316028621735E-2</v>
      </c>
      <c r="P414" s="52">
        <f t="shared" si="83"/>
        <v>2.914316028621735E-2</v>
      </c>
      <c r="Q414" s="53">
        <f t="shared" si="84"/>
        <v>0.97085683971378267</v>
      </c>
      <c r="R414" s="52">
        <f t="shared" si="85"/>
        <v>-2.9576257488690191E-2</v>
      </c>
      <c r="S414" s="53">
        <f t="shared" si="86"/>
        <v>100</v>
      </c>
      <c r="T414" s="34">
        <f t="shared" si="87"/>
        <v>3.0017979061474208E-2</v>
      </c>
      <c r="U414" s="28"/>
      <c r="V414" s="28"/>
      <c r="W414" s="28"/>
      <c r="X414" s="28"/>
      <c r="Y414" s="28"/>
      <c r="Z414" s="28"/>
      <c r="AA414" s="28"/>
      <c r="AB414" s="28"/>
      <c r="AC414" s="28"/>
      <c r="AD414" s="28"/>
      <c r="AE414" s="28"/>
      <c r="AF414" s="28"/>
      <c r="AG414" s="28"/>
      <c r="AH414" s="28"/>
      <c r="AI414" s="28"/>
      <c r="AJ414" s="28"/>
      <c r="AK414" s="28"/>
      <c r="AL414" s="28"/>
      <c r="AM414" s="28"/>
      <c r="AN414" s="33">
        <v>0.13682087588511951</v>
      </c>
      <c r="AO414" s="28">
        <v>1</v>
      </c>
      <c r="AP414" s="28">
        <v>0</v>
      </c>
      <c r="AQ414" s="28">
        <f t="shared" si="91"/>
        <v>631</v>
      </c>
      <c r="AR414" s="28">
        <f t="shared" si="92"/>
        <v>65</v>
      </c>
      <c r="AS414" s="28">
        <f t="shared" si="88"/>
        <v>0.48824006488240068</v>
      </c>
      <c r="AT414" s="28">
        <f t="shared" si="89"/>
        <v>0.72573839662447259</v>
      </c>
      <c r="AU414" s="34">
        <f t="shared" si="90"/>
        <v>1.7657868531009045E-3</v>
      </c>
      <c r="AV414" s="28"/>
      <c r="AW414" s="28"/>
    </row>
    <row r="415" spans="1:49" x14ac:dyDescent="0.25">
      <c r="A415" s="80">
        <v>42</v>
      </c>
      <c r="B415" s="251">
        <v>2</v>
      </c>
      <c r="C415" s="80">
        <v>2</v>
      </c>
      <c r="D415" s="80">
        <v>4</v>
      </c>
      <c r="E415" s="251">
        <v>0</v>
      </c>
      <c r="F415" s="28"/>
      <c r="G415" s="33">
        <v>41</v>
      </c>
      <c r="H415" s="28">
        <v>1</v>
      </c>
      <c r="I415" s="28">
        <v>5</v>
      </c>
      <c r="J415" s="28">
        <v>3</v>
      </c>
      <c r="K415" s="52">
        <v>0</v>
      </c>
      <c r="L415" s="28">
        <v>1</v>
      </c>
      <c r="M415" s="53">
        <f t="shared" si="80"/>
        <v>1</v>
      </c>
      <c r="N415" s="28">
        <f t="shared" si="81"/>
        <v>0</v>
      </c>
      <c r="O415" s="28">
        <f t="shared" si="82"/>
        <v>2.2887566263278591E-2</v>
      </c>
      <c r="P415" s="52">
        <f t="shared" si="83"/>
        <v>2.2887566263278591E-2</v>
      </c>
      <c r="Q415" s="53">
        <f t="shared" si="84"/>
        <v>0.97711243373672141</v>
      </c>
      <c r="R415" s="52">
        <f t="shared" si="85"/>
        <v>-2.3153552970319194E-2</v>
      </c>
      <c r="S415" s="53">
        <f t="shared" si="86"/>
        <v>100</v>
      </c>
      <c r="T415" s="34">
        <f t="shared" si="87"/>
        <v>2.3423677227963249E-2</v>
      </c>
      <c r="U415" s="28"/>
      <c r="V415" s="28"/>
      <c r="W415" s="28"/>
      <c r="X415" s="28"/>
      <c r="Y415" s="28"/>
      <c r="Z415" s="28"/>
      <c r="AA415" s="28"/>
      <c r="AB415" s="28"/>
      <c r="AC415" s="28"/>
      <c r="AD415" s="28"/>
      <c r="AE415" s="28"/>
      <c r="AF415" s="28"/>
      <c r="AG415" s="28"/>
      <c r="AH415" s="28"/>
      <c r="AI415" s="28"/>
      <c r="AJ415" s="28"/>
      <c r="AK415" s="28"/>
      <c r="AL415" s="28"/>
      <c r="AM415" s="28"/>
      <c r="AN415" s="33">
        <v>0.13704723581082981</v>
      </c>
      <c r="AO415" s="28">
        <v>3</v>
      </c>
      <c r="AP415" s="28">
        <v>0</v>
      </c>
      <c r="AQ415" s="28">
        <f t="shared" si="91"/>
        <v>634</v>
      </c>
      <c r="AR415" s="28">
        <f t="shared" si="92"/>
        <v>65</v>
      </c>
      <c r="AS415" s="28">
        <f t="shared" si="88"/>
        <v>0.48580697485806978</v>
      </c>
      <c r="AT415" s="28">
        <f t="shared" si="89"/>
        <v>0.72573839662447259</v>
      </c>
      <c r="AU415" s="34">
        <f t="shared" si="90"/>
        <v>1.1771912354006566E-3</v>
      </c>
      <c r="AV415" s="28"/>
      <c r="AW415" s="28"/>
    </row>
    <row r="416" spans="1:49" x14ac:dyDescent="0.25">
      <c r="A416" s="80">
        <v>24</v>
      </c>
      <c r="B416" s="251">
        <v>3</v>
      </c>
      <c r="C416" s="80">
        <v>1</v>
      </c>
      <c r="D416" s="80">
        <v>3</v>
      </c>
      <c r="E416" s="251">
        <v>1</v>
      </c>
      <c r="F416" s="28"/>
      <c r="G416" s="33">
        <v>41</v>
      </c>
      <c r="H416" s="28">
        <v>1</v>
      </c>
      <c r="I416" s="28">
        <v>5</v>
      </c>
      <c r="J416" s="28">
        <v>4</v>
      </c>
      <c r="K416" s="52">
        <v>0</v>
      </c>
      <c r="L416" s="28">
        <v>1</v>
      </c>
      <c r="M416" s="53">
        <f t="shared" si="80"/>
        <v>1</v>
      </c>
      <c r="N416" s="28">
        <f t="shared" si="81"/>
        <v>0</v>
      </c>
      <c r="O416" s="28">
        <f t="shared" si="82"/>
        <v>1.7949912596606124E-2</v>
      </c>
      <c r="P416" s="52">
        <f t="shared" si="83"/>
        <v>1.7949912596606124E-2</v>
      </c>
      <c r="Q416" s="53">
        <f t="shared" si="84"/>
        <v>0.98205008740339383</v>
      </c>
      <c r="R416" s="52">
        <f t="shared" si="85"/>
        <v>-1.8112966425969861E-2</v>
      </c>
      <c r="S416" s="53">
        <f t="shared" si="86"/>
        <v>100</v>
      </c>
      <c r="T416" s="34">
        <f t="shared" si="87"/>
        <v>1.8278001119135273E-2</v>
      </c>
      <c r="U416" s="28"/>
      <c r="V416" s="28"/>
      <c r="W416" s="28"/>
      <c r="X416" s="28"/>
      <c r="Y416" s="28"/>
      <c r="Z416" s="28"/>
      <c r="AA416" s="28"/>
      <c r="AB416" s="28"/>
      <c r="AC416" s="28"/>
      <c r="AD416" s="28"/>
      <c r="AE416" s="28"/>
      <c r="AF416" s="28"/>
      <c r="AG416" s="28"/>
      <c r="AH416" s="28"/>
      <c r="AI416" s="28"/>
      <c r="AJ416" s="28"/>
      <c r="AK416" s="28"/>
      <c r="AL416" s="28"/>
      <c r="AM416" s="28"/>
      <c r="AN416" s="33">
        <v>0.13836244710586854</v>
      </c>
      <c r="AO416" s="28">
        <v>2</v>
      </c>
      <c r="AP416" s="28">
        <v>1</v>
      </c>
      <c r="AQ416" s="28">
        <f t="shared" si="91"/>
        <v>636</v>
      </c>
      <c r="AR416" s="28">
        <f t="shared" si="92"/>
        <v>66</v>
      </c>
      <c r="AS416" s="28">
        <f t="shared" si="88"/>
        <v>0.48418491484184911</v>
      </c>
      <c r="AT416" s="28">
        <f t="shared" si="89"/>
        <v>0.72151898734177222</v>
      </c>
      <c r="AU416" s="34">
        <f t="shared" si="90"/>
        <v>5.8517355015547893E-4</v>
      </c>
      <c r="AV416" s="28"/>
      <c r="AW416" s="28"/>
    </row>
    <row r="417" spans="1:49" x14ac:dyDescent="0.25">
      <c r="A417" s="80">
        <v>34</v>
      </c>
      <c r="B417" s="251">
        <v>1</v>
      </c>
      <c r="C417" s="80">
        <v>1</v>
      </c>
      <c r="D417" s="80">
        <v>2</v>
      </c>
      <c r="E417" s="251">
        <v>1</v>
      </c>
      <c r="F417" s="28"/>
      <c r="G417" s="33">
        <v>41</v>
      </c>
      <c r="H417" s="28">
        <v>2</v>
      </c>
      <c r="I417" s="28">
        <v>1</v>
      </c>
      <c r="J417" s="28">
        <v>2</v>
      </c>
      <c r="K417" s="52">
        <v>0</v>
      </c>
      <c r="L417" s="28">
        <v>1</v>
      </c>
      <c r="M417" s="53">
        <f t="shared" si="80"/>
        <v>1</v>
      </c>
      <c r="N417" s="28">
        <f t="shared" si="81"/>
        <v>0</v>
      </c>
      <c r="O417" s="28">
        <f t="shared" si="82"/>
        <v>0.1957846389194885</v>
      </c>
      <c r="P417" s="52">
        <f t="shared" si="83"/>
        <v>0.1957846389194885</v>
      </c>
      <c r="Q417" s="53">
        <f t="shared" si="84"/>
        <v>0.8042153610805115</v>
      </c>
      <c r="R417" s="52">
        <f t="shared" si="85"/>
        <v>-0.21788818363136475</v>
      </c>
      <c r="S417" s="53">
        <f t="shared" si="86"/>
        <v>100</v>
      </c>
      <c r="T417" s="34">
        <f t="shared" si="87"/>
        <v>0.24344802200301185</v>
      </c>
      <c r="U417" s="28"/>
      <c r="V417" s="28"/>
      <c r="W417" s="28"/>
      <c r="X417" s="28"/>
      <c r="Y417" s="28"/>
      <c r="Z417" s="28"/>
      <c r="AA417" s="28"/>
      <c r="AB417" s="28"/>
      <c r="AC417" s="28"/>
      <c r="AD417" s="28"/>
      <c r="AE417" s="28"/>
      <c r="AF417" s="28"/>
      <c r="AG417" s="28"/>
      <c r="AH417" s="28"/>
      <c r="AI417" s="28"/>
      <c r="AJ417" s="28"/>
      <c r="AK417" s="28"/>
      <c r="AL417" s="28"/>
      <c r="AM417" s="28"/>
      <c r="AN417" s="33">
        <v>0.13859094795476148</v>
      </c>
      <c r="AO417" s="28">
        <v>1</v>
      </c>
      <c r="AP417" s="28">
        <v>1</v>
      </c>
      <c r="AQ417" s="28">
        <f t="shared" si="91"/>
        <v>637</v>
      </c>
      <c r="AR417" s="28">
        <f t="shared" si="92"/>
        <v>67</v>
      </c>
      <c r="AS417" s="28">
        <f t="shared" si="88"/>
        <v>0.48337388483373889</v>
      </c>
      <c r="AT417" s="28">
        <f t="shared" si="89"/>
        <v>0.71729957805907174</v>
      </c>
      <c r="AU417" s="34">
        <f t="shared" si="90"/>
        <v>5.8175148261078958E-4</v>
      </c>
      <c r="AV417" s="28"/>
      <c r="AW417" s="28"/>
    </row>
    <row r="418" spans="1:49" x14ac:dyDescent="0.25">
      <c r="A418" s="80">
        <v>38</v>
      </c>
      <c r="B418" s="251">
        <v>2</v>
      </c>
      <c r="C418" s="80">
        <v>1</v>
      </c>
      <c r="D418" s="80">
        <v>3</v>
      </c>
      <c r="E418" s="251">
        <v>0</v>
      </c>
      <c r="F418" s="28"/>
      <c r="G418" s="33">
        <v>41</v>
      </c>
      <c r="H418" s="28">
        <v>2</v>
      </c>
      <c r="I418" s="28">
        <v>1</v>
      </c>
      <c r="J418" s="28">
        <v>3</v>
      </c>
      <c r="K418" s="52">
        <v>0</v>
      </c>
      <c r="L418" s="28">
        <v>4</v>
      </c>
      <c r="M418" s="53">
        <f t="shared" si="80"/>
        <v>4</v>
      </c>
      <c r="N418" s="28">
        <f t="shared" si="81"/>
        <v>0</v>
      </c>
      <c r="O418" s="28">
        <f t="shared" si="82"/>
        <v>0.15964108987447215</v>
      </c>
      <c r="P418" s="52">
        <f t="shared" si="83"/>
        <v>0.63856435949788859</v>
      </c>
      <c r="Q418" s="53">
        <f t="shared" si="84"/>
        <v>3.3614356405021115</v>
      </c>
      <c r="R418" s="52">
        <f t="shared" si="85"/>
        <v>-0.69570481776536341</v>
      </c>
      <c r="S418" s="53">
        <f t="shared" si="86"/>
        <v>100</v>
      </c>
      <c r="T418" s="34">
        <f t="shared" si="87"/>
        <v>0.75987099298144356</v>
      </c>
      <c r="U418" s="28"/>
      <c r="V418" s="28"/>
      <c r="W418" s="28"/>
      <c r="X418" s="28"/>
      <c r="Y418" s="28"/>
      <c r="Z418" s="28"/>
      <c r="AA418" s="28"/>
      <c r="AB418" s="28"/>
      <c r="AC418" s="28"/>
      <c r="AD418" s="28"/>
      <c r="AE418" s="28"/>
      <c r="AF418" s="28"/>
      <c r="AG418" s="28"/>
      <c r="AH418" s="28"/>
      <c r="AI418" s="28"/>
      <c r="AJ418" s="28"/>
      <c r="AK418" s="28"/>
      <c r="AL418" s="28"/>
      <c r="AM418" s="28"/>
      <c r="AN418" s="33">
        <v>0.13860732796717345</v>
      </c>
      <c r="AO418" s="28">
        <v>1</v>
      </c>
      <c r="AP418" s="28">
        <v>0</v>
      </c>
      <c r="AQ418" s="28">
        <f t="shared" si="91"/>
        <v>638</v>
      </c>
      <c r="AR418" s="28">
        <f t="shared" si="92"/>
        <v>67</v>
      </c>
      <c r="AS418" s="28">
        <f t="shared" si="88"/>
        <v>0.48256285482562855</v>
      </c>
      <c r="AT418" s="28">
        <f t="shared" si="89"/>
        <v>0.71729957805907174</v>
      </c>
      <c r="AU418" s="34">
        <f t="shared" si="90"/>
        <v>0</v>
      </c>
      <c r="AV418" s="28"/>
      <c r="AW418" s="28"/>
    </row>
    <row r="419" spans="1:49" x14ac:dyDescent="0.25">
      <c r="A419" s="80">
        <v>40</v>
      </c>
      <c r="B419" s="251">
        <v>2</v>
      </c>
      <c r="C419" s="80">
        <v>5</v>
      </c>
      <c r="D419" s="80">
        <v>3</v>
      </c>
      <c r="E419" s="251">
        <v>0</v>
      </c>
      <c r="F419" s="28"/>
      <c r="G419" s="33">
        <v>41</v>
      </c>
      <c r="H419" s="28">
        <v>2</v>
      </c>
      <c r="I419" s="28">
        <v>2</v>
      </c>
      <c r="J419" s="28">
        <v>3</v>
      </c>
      <c r="K419" s="52">
        <v>0</v>
      </c>
      <c r="L419" s="28">
        <v>2</v>
      </c>
      <c r="M419" s="53">
        <f t="shared" si="80"/>
        <v>2</v>
      </c>
      <c r="N419" s="28">
        <f t="shared" si="81"/>
        <v>0</v>
      </c>
      <c r="O419" s="28">
        <f t="shared" si="82"/>
        <v>0.11510668640217635</v>
      </c>
      <c r="P419" s="52">
        <f t="shared" si="83"/>
        <v>0.2302133728043527</v>
      </c>
      <c r="Q419" s="53">
        <f t="shared" si="84"/>
        <v>1.7697866271956473</v>
      </c>
      <c r="R419" s="52">
        <f t="shared" si="85"/>
        <v>-0.24457638169574869</v>
      </c>
      <c r="S419" s="53">
        <f t="shared" si="86"/>
        <v>100</v>
      </c>
      <c r="T419" s="34">
        <f t="shared" si="87"/>
        <v>0.26015946698517228</v>
      </c>
      <c r="U419" s="28"/>
      <c r="V419" s="28"/>
      <c r="W419" s="28"/>
      <c r="X419" s="28"/>
      <c r="Y419" s="28"/>
      <c r="Z419" s="28"/>
      <c r="AA419" s="28"/>
      <c r="AB419" s="28"/>
      <c r="AC419" s="28"/>
      <c r="AD419" s="28"/>
      <c r="AE419" s="28"/>
      <c r="AF419" s="28"/>
      <c r="AG419" s="28"/>
      <c r="AH419" s="28"/>
      <c r="AI419" s="28"/>
      <c r="AJ419" s="28"/>
      <c r="AK419" s="28"/>
      <c r="AL419" s="28"/>
      <c r="AM419" s="28"/>
      <c r="AN419" s="33">
        <v>0.13881976536771942</v>
      </c>
      <c r="AO419" s="28">
        <v>0</v>
      </c>
      <c r="AP419" s="28">
        <v>1</v>
      </c>
      <c r="AQ419" s="28">
        <f t="shared" si="91"/>
        <v>638</v>
      </c>
      <c r="AR419" s="28">
        <f t="shared" si="92"/>
        <v>68</v>
      </c>
      <c r="AS419" s="28">
        <f t="shared" si="88"/>
        <v>0.48256285482562855</v>
      </c>
      <c r="AT419" s="28">
        <f t="shared" si="89"/>
        <v>0.71308016877637126</v>
      </c>
      <c r="AU419" s="34">
        <f t="shared" si="90"/>
        <v>3.469976490395963E-3</v>
      </c>
      <c r="AV419" s="28"/>
      <c r="AW419" s="28"/>
    </row>
    <row r="420" spans="1:49" x14ac:dyDescent="0.25">
      <c r="A420" s="80">
        <v>26</v>
      </c>
      <c r="B420" s="251">
        <v>1</v>
      </c>
      <c r="C420" s="80">
        <v>1</v>
      </c>
      <c r="D420" s="80">
        <v>1</v>
      </c>
      <c r="E420" s="251">
        <v>0</v>
      </c>
      <c r="F420" s="28"/>
      <c r="G420" s="33">
        <v>41</v>
      </c>
      <c r="H420" s="28">
        <v>2</v>
      </c>
      <c r="I420" s="28">
        <v>3</v>
      </c>
      <c r="J420" s="28">
        <v>3</v>
      </c>
      <c r="K420" s="52">
        <v>0</v>
      </c>
      <c r="L420" s="28">
        <v>1</v>
      </c>
      <c r="M420" s="53">
        <f t="shared" si="80"/>
        <v>1</v>
      </c>
      <c r="N420" s="28">
        <f t="shared" si="81"/>
        <v>0</v>
      </c>
      <c r="O420" s="28">
        <f t="shared" si="82"/>
        <v>8.1786751157647788E-2</v>
      </c>
      <c r="P420" s="52">
        <f t="shared" si="83"/>
        <v>8.1786751157647788E-2</v>
      </c>
      <c r="Q420" s="53">
        <f t="shared" si="84"/>
        <v>0.91821324884235223</v>
      </c>
      <c r="R420" s="52">
        <f t="shared" si="85"/>
        <v>-8.5325618124575384E-2</v>
      </c>
      <c r="S420" s="53">
        <f t="shared" si="86"/>
        <v>100</v>
      </c>
      <c r="T420" s="34">
        <f t="shared" si="87"/>
        <v>8.9071630430906282E-2</v>
      </c>
      <c r="U420" s="28"/>
      <c r="V420" s="28"/>
      <c r="W420" s="28"/>
      <c r="X420" s="28"/>
      <c r="Y420" s="28"/>
      <c r="Z420" s="28"/>
      <c r="AA420" s="28"/>
      <c r="AB420" s="28"/>
      <c r="AC420" s="28"/>
      <c r="AD420" s="28"/>
      <c r="AE420" s="28"/>
      <c r="AF420" s="28"/>
      <c r="AG420" s="28"/>
      <c r="AH420" s="28"/>
      <c r="AI420" s="28"/>
      <c r="AJ420" s="28"/>
      <c r="AK420" s="28"/>
      <c r="AL420" s="28"/>
      <c r="AM420" s="28"/>
      <c r="AN420" s="33">
        <v>0.13933526032712784</v>
      </c>
      <c r="AO420" s="28">
        <v>6</v>
      </c>
      <c r="AP420" s="28">
        <v>0</v>
      </c>
      <c r="AQ420" s="28">
        <f t="shared" si="91"/>
        <v>644</v>
      </c>
      <c r="AR420" s="28">
        <f t="shared" si="92"/>
        <v>68</v>
      </c>
      <c r="AS420" s="28">
        <f t="shared" si="88"/>
        <v>0.47769667477696676</v>
      </c>
      <c r="AT420" s="28">
        <f t="shared" si="89"/>
        <v>0.71308016877637126</v>
      </c>
      <c r="AU420" s="34">
        <f t="shared" si="90"/>
        <v>1.7349882451979815E-3</v>
      </c>
      <c r="AV420" s="28"/>
      <c r="AW420" s="28"/>
    </row>
    <row r="421" spans="1:49" x14ac:dyDescent="0.25">
      <c r="A421" s="80">
        <v>30</v>
      </c>
      <c r="B421" s="251">
        <v>2</v>
      </c>
      <c r="C421" s="80">
        <v>1</v>
      </c>
      <c r="D421" s="80">
        <v>1</v>
      </c>
      <c r="E421" s="251">
        <v>0</v>
      </c>
      <c r="F421" s="28"/>
      <c r="G421" s="33">
        <v>41</v>
      </c>
      <c r="H421" s="28">
        <v>2</v>
      </c>
      <c r="I421" s="28">
        <v>4</v>
      </c>
      <c r="J421" s="28">
        <v>3</v>
      </c>
      <c r="K421" s="52">
        <v>0</v>
      </c>
      <c r="L421" s="28">
        <v>2</v>
      </c>
      <c r="M421" s="53">
        <f t="shared" si="80"/>
        <v>2</v>
      </c>
      <c r="N421" s="28">
        <f t="shared" si="81"/>
        <v>0</v>
      </c>
      <c r="O421" s="28">
        <f t="shared" si="82"/>
        <v>5.7485361860577004E-2</v>
      </c>
      <c r="P421" s="52">
        <f t="shared" si="83"/>
        <v>0.11497072372115401</v>
      </c>
      <c r="Q421" s="53">
        <f t="shared" si="84"/>
        <v>1.8850292762788461</v>
      </c>
      <c r="R421" s="52">
        <f t="shared" si="85"/>
        <v>-0.11840765719633414</v>
      </c>
      <c r="S421" s="53">
        <f t="shared" si="86"/>
        <v>100</v>
      </c>
      <c r="T421" s="34">
        <f t="shared" si="87"/>
        <v>0.1219829582149649</v>
      </c>
      <c r="U421" s="28"/>
      <c r="V421" s="28"/>
      <c r="W421" s="28"/>
      <c r="X421" s="28"/>
      <c r="Y421" s="28"/>
      <c r="Z421" s="28"/>
      <c r="AA421" s="28"/>
      <c r="AB421" s="28"/>
      <c r="AC421" s="28"/>
      <c r="AD421" s="28"/>
      <c r="AE421" s="28"/>
      <c r="AF421" s="28"/>
      <c r="AG421" s="28"/>
      <c r="AH421" s="28"/>
      <c r="AI421" s="28"/>
      <c r="AJ421" s="28"/>
      <c r="AK421" s="28"/>
      <c r="AL421" s="28"/>
      <c r="AM421" s="28"/>
      <c r="AN421" s="33">
        <v>0.13956510751742399</v>
      </c>
      <c r="AO421" s="28">
        <v>3</v>
      </c>
      <c r="AP421" s="28">
        <v>0</v>
      </c>
      <c r="AQ421" s="28">
        <f t="shared" si="91"/>
        <v>647</v>
      </c>
      <c r="AR421" s="28">
        <f t="shared" si="92"/>
        <v>68</v>
      </c>
      <c r="AS421" s="28">
        <f t="shared" si="88"/>
        <v>0.47526358475263586</v>
      </c>
      <c r="AT421" s="28">
        <f t="shared" si="89"/>
        <v>0.71308016877637126</v>
      </c>
      <c r="AU421" s="34">
        <f t="shared" si="90"/>
        <v>1.1566588301319613E-3</v>
      </c>
      <c r="AV421" s="28"/>
      <c r="AW421" s="28"/>
    </row>
    <row r="422" spans="1:49" x14ac:dyDescent="0.25">
      <c r="A422" s="80">
        <v>29</v>
      </c>
      <c r="B422" s="251">
        <v>2</v>
      </c>
      <c r="C422" s="80">
        <v>3</v>
      </c>
      <c r="D422" s="80">
        <v>3</v>
      </c>
      <c r="E422" s="251">
        <v>0</v>
      </c>
      <c r="F422" s="28"/>
      <c r="G422" s="33">
        <v>41</v>
      </c>
      <c r="H422" s="28">
        <v>2</v>
      </c>
      <c r="I422" s="28">
        <v>5</v>
      </c>
      <c r="J422" s="28">
        <v>3</v>
      </c>
      <c r="K422" s="52">
        <v>1</v>
      </c>
      <c r="L422" s="28">
        <v>1</v>
      </c>
      <c r="M422" s="53">
        <f t="shared" si="80"/>
        <v>2</v>
      </c>
      <c r="N422" s="28">
        <f t="shared" si="81"/>
        <v>0.5</v>
      </c>
      <c r="O422" s="28">
        <f t="shared" si="82"/>
        <v>4.0089414196352501E-2</v>
      </c>
      <c r="P422" s="52">
        <f t="shared" si="83"/>
        <v>8.0178828392705001E-2</v>
      </c>
      <c r="Q422" s="53">
        <f t="shared" si="84"/>
        <v>1.919821171607295</v>
      </c>
      <c r="R422" s="52">
        <f t="shared" si="85"/>
        <v>-3.2575581032940892</v>
      </c>
      <c r="S422" s="53">
        <f t="shared" si="86"/>
        <v>50</v>
      </c>
      <c r="T422" s="34">
        <f t="shared" si="87"/>
        <v>10.993002232633438</v>
      </c>
      <c r="U422" s="28"/>
      <c r="V422" s="28"/>
      <c r="W422" s="28"/>
      <c r="X422" s="28"/>
      <c r="Y422" s="28"/>
      <c r="Z422" s="28"/>
      <c r="AA422" s="28"/>
      <c r="AB422" s="28"/>
      <c r="AC422" s="28"/>
      <c r="AD422" s="28"/>
      <c r="AE422" s="28"/>
      <c r="AF422" s="28"/>
      <c r="AG422" s="28"/>
      <c r="AH422" s="28"/>
      <c r="AI422" s="28"/>
      <c r="AJ422" s="28"/>
      <c r="AK422" s="28"/>
      <c r="AL422" s="28"/>
      <c r="AM422" s="28"/>
      <c r="AN422" s="33">
        <v>0.13981177152675045</v>
      </c>
      <c r="AO422" s="28">
        <v>2</v>
      </c>
      <c r="AP422" s="28">
        <v>0</v>
      </c>
      <c r="AQ422" s="28">
        <f t="shared" si="91"/>
        <v>649</v>
      </c>
      <c r="AR422" s="28">
        <f t="shared" si="92"/>
        <v>68</v>
      </c>
      <c r="AS422" s="28">
        <f t="shared" si="88"/>
        <v>0.4736415247364153</v>
      </c>
      <c r="AT422" s="28">
        <f t="shared" si="89"/>
        <v>0.71308016877637126</v>
      </c>
      <c r="AU422" s="34">
        <f t="shared" si="90"/>
        <v>0</v>
      </c>
      <c r="AV422" s="28"/>
      <c r="AW422" s="28"/>
    </row>
    <row r="423" spans="1:49" x14ac:dyDescent="0.25">
      <c r="A423" s="80">
        <v>29</v>
      </c>
      <c r="B423" s="251">
        <v>2</v>
      </c>
      <c r="C423" s="80">
        <v>1</v>
      </c>
      <c r="D423" s="80">
        <v>4</v>
      </c>
      <c r="E423" s="251">
        <v>1</v>
      </c>
      <c r="F423" s="28"/>
      <c r="G423" s="33">
        <v>41</v>
      </c>
      <c r="H423" s="28">
        <v>3</v>
      </c>
      <c r="I423" s="28">
        <v>1</v>
      </c>
      <c r="J423" s="28">
        <v>2</v>
      </c>
      <c r="K423" s="52">
        <v>1</v>
      </c>
      <c r="L423" s="28">
        <v>0</v>
      </c>
      <c r="M423" s="53">
        <f t="shared" si="80"/>
        <v>1</v>
      </c>
      <c r="N423" s="28">
        <f t="shared" si="81"/>
        <v>1</v>
      </c>
      <c r="O423" s="28">
        <f t="shared" si="82"/>
        <v>0.30267927132935402</v>
      </c>
      <c r="P423" s="52">
        <f t="shared" si="83"/>
        <v>0.30267927132935402</v>
      </c>
      <c r="Q423" s="53">
        <f t="shared" si="84"/>
        <v>0.69732072867064598</v>
      </c>
      <c r="R423" s="52">
        <f t="shared" si="85"/>
        <v>-1.1950815445547955</v>
      </c>
      <c r="S423" s="53">
        <f t="shared" si="86"/>
        <v>100</v>
      </c>
      <c r="T423" s="34">
        <f t="shared" si="87"/>
        <v>2.3038271686331346</v>
      </c>
      <c r="U423" s="28"/>
      <c r="V423" s="28"/>
      <c r="W423" s="28"/>
      <c r="X423" s="28"/>
      <c r="Y423" s="28"/>
      <c r="Z423" s="28"/>
      <c r="AA423" s="28"/>
      <c r="AB423" s="28"/>
      <c r="AC423" s="28"/>
      <c r="AD423" s="28"/>
      <c r="AE423" s="28"/>
      <c r="AF423" s="28"/>
      <c r="AG423" s="28"/>
      <c r="AH423" s="28"/>
      <c r="AI423" s="28"/>
      <c r="AJ423" s="28"/>
      <c r="AK423" s="28"/>
      <c r="AL423" s="28"/>
      <c r="AM423" s="28"/>
      <c r="AN423" s="33">
        <v>0.140297250651644</v>
      </c>
      <c r="AO423" s="28">
        <v>0</v>
      </c>
      <c r="AP423" s="28">
        <v>1</v>
      </c>
      <c r="AQ423" s="28">
        <f t="shared" si="91"/>
        <v>649</v>
      </c>
      <c r="AR423" s="28">
        <f t="shared" si="92"/>
        <v>69</v>
      </c>
      <c r="AS423" s="28">
        <f t="shared" si="88"/>
        <v>0.4736415247364153</v>
      </c>
      <c r="AT423" s="28">
        <f t="shared" si="89"/>
        <v>0.70886075949367089</v>
      </c>
      <c r="AU423" s="34">
        <f t="shared" si="90"/>
        <v>0</v>
      </c>
      <c r="AV423" s="28"/>
      <c r="AW423" s="28"/>
    </row>
    <row r="424" spans="1:49" x14ac:dyDescent="0.25">
      <c r="A424" s="80">
        <v>19</v>
      </c>
      <c r="B424" s="251">
        <v>3</v>
      </c>
      <c r="C424" s="80">
        <v>1</v>
      </c>
      <c r="D424" s="80">
        <v>4</v>
      </c>
      <c r="E424" s="251">
        <v>1</v>
      </c>
      <c r="F424" s="28"/>
      <c r="G424" s="33">
        <v>41</v>
      </c>
      <c r="H424" s="28">
        <v>3</v>
      </c>
      <c r="I424" s="28">
        <v>1</v>
      </c>
      <c r="J424" s="28">
        <v>3</v>
      </c>
      <c r="K424" s="52">
        <v>0</v>
      </c>
      <c r="L424" s="28">
        <v>1</v>
      </c>
      <c r="M424" s="53">
        <f t="shared" si="80"/>
        <v>1</v>
      </c>
      <c r="N424" s="28">
        <f t="shared" si="81"/>
        <v>0</v>
      </c>
      <c r="O424" s="28">
        <f t="shared" si="82"/>
        <v>0.25301036137115551</v>
      </c>
      <c r="P424" s="52">
        <f t="shared" si="83"/>
        <v>0.25301036137115551</v>
      </c>
      <c r="Q424" s="53">
        <f t="shared" si="84"/>
        <v>0.74698963862884449</v>
      </c>
      <c r="R424" s="52">
        <f t="shared" si="85"/>
        <v>-0.29170396458963516</v>
      </c>
      <c r="S424" s="53">
        <f t="shared" si="86"/>
        <v>0</v>
      </c>
      <c r="T424" s="34">
        <f t="shared" si="87"/>
        <v>0.33870665439961795</v>
      </c>
      <c r="U424" s="28"/>
      <c r="V424" s="28"/>
      <c r="W424" s="28"/>
      <c r="X424" s="28"/>
      <c r="Y424" s="28"/>
      <c r="Z424" s="28"/>
      <c r="AA424" s="28"/>
      <c r="AB424" s="28"/>
      <c r="AC424" s="28"/>
      <c r="AD424" s="28"/>
      <c r="AE424" s="28"/>
      <c r="AF424" s="28"/>
      <c r="AG424" s="28"/>
      <c r="AH424" s="28"/>
      <c r="AI424" s="28"/>
      <c r="AJ424" s="28"/>
      <c r="AK424" s="28"/>
      <c r="AL424" s="28"/>
      <c r="AM424" s="28"/>
      <c r="AN424" s="33">
        <v>0.1403137994820142</v>
      </c>
      <c r="AO424" s="28">
        <v>0</v>
      </c>
      <c r="AP424" s="28">
        <v>1</v>
      </c>
      <c r="AQ424" s="28">
        <f t="shared" si="91"/>
        <v>649</v>
      </c>
      <c r="AR424" s="28">
        <f t="shared" si="92"/>
        <v>70</v>
      </c>
      <c r="AS424" s="28">
        <f t="shared" si="88"/>
        <v>0.4736415247364153</v>
      </c>
      <c r="AT424" s="28">
        <f t="shared" si="89"/>
        <v>0.70464135021097052</v>
      </c>
      <c r="AU424" s="34">
        <f t="shared" si="90"/>
        <v>0</v>
      </c>
      <c r="AV424" s="28"/>
      <c r="AW424" s="28"/>
    </row>
    <row r="425" spans="1:49" x14ac:dyDescent="0.25">
      <c r="A425" s="80">
        <v>30</v>
      </c>
      <c r="B425" s="251">
        <v>2</v>
      </c>
      <c r="C425" s="80">
        <v>3</v>
      </c>
      <c r="D425" s="80">
        <v>3</v>
      </c>
      <c r="E425" s="251">
        <v>0</v>
      </c>
      <c r="F425" s="28"/>
      <c r="G425" s="33">
        <v>41</v>
      </c>
      <c r="H425" s="28">
        <v>3</v>
      </c>
      <c r="I425" s="28">
        <v>2</v>
      </c>
      <c r="J425" s="28">
        <v>1</v>
      </c>
      <c r="K425" s="52">
        <v>1</v>
      </c>
      <c r="L425" s="28">
        <v>1</v>
      </c>
      <c r="M425" s="53">
        <f t="shared" si="80"/>
        <v>2</v>
      </c>
      <c r="N425" s="28">
        <f t="shared" si="81"/>
        <v>0.5</v>
      </c>
      <c r="O425" s="28">
        <f t="shared" si="82"/>
        <v>0.27583242544772907</v>
      </c>
      <c r="P425" s="52">
        <f t="shared" si="83"/>
        <v>0.55166485089545814</v>
      </c>
      <c r="Q425" s="53">
        <f t="shared" si="84"/>
        <v>1.4483351491045418</v>
      </c>
      <c r="R425" s="52">
        <f t="shared" si="85"/>
        <v>-1.6106942086470668</v>
      </c>
      <c r="S425" s="53">
        <f t="shared" si="86"/>
        <v>50</v>
      </c>
      <c r="T425" s="34">
        <f t="shared" si="87"/>
        <v>0.50314271420905499</v>
      </c>
      <c r="U425" s="28"/>
      <c r="V425" s="28"/>
      <c r="W425" s="28"/>
      <c r="X425" s="28"/>
      <c r="Y425" s="28"/>
      <c r="Z425" s="28"/>
      <c r="AA425" s="28"/>
      <c r="AB425" s="28"/>
      <c r="AC425" s="28"/>
      <c r="AD425" s="28"/>
      <c r="AE425" s="28"/>
      <c r="AF425" s="28"/>
      <c r="AG425" s="28"/>
      <c r="AH425" s="28"/>
      <c r="AI425" s="28"/>
      <c r="AJ425" s="28"/>
      <c r="AK425" s="28"/>
      <c r="AL425" s="28"/>
      <c r="AM425" s="28"/>
      <c r="AN425" s="33">
        <v>0.14188825660934917</v>
      </c>
      <c r="AO425" s="28">
        <v>0</v>
      </c>
      <c r="AP425" s="28">
        <v>1</v>
      </c>
      <c r="AQ425" s="28">
        <f t="shared" si="91"/>
        <v>649</v>
      </c>
      <c r="AR425" s="28">
        <f t="shared" si="92"/>
        <v>71</v>
      </c>
      <c r="AS425" s="28">
        <f t="shared" si="88"/>
        <v>0.4736415247364153</v>
      </c>
      <c r="AT425" s="28">
        <f t="shared" si="89"/>
        <v>0.70042194092827004</v>
      </c>
      <c r="AU425" s="34">
        <f t="shared" si="90"/>
        <v>4.5445056994535419E-3</v>
      </c>
      <c r="AV425" s="28"/>
      <c r="AW425" s="28"/>
    </row>
    <row r="426" spans="1:49" x14ac:dyDescent="0.25">
      <c r="A426" s="80">
        <v>57</v>
      </c>
      <c r="B426" s="251">
        <v>1</v>
      </c>
      <c r="C426" s="80">
        <v>4</v>
      </c>
      <c r="D426" s="80">
        <v>2</v>
      </c>
      <c r="E426" s="251">
        <v>0</v>
      </c>
      <c r="F426" s="28"/>
      <c r="G426" s="33">
        <v>41</v>
      </c>
      <c r="H426" s="28">
        <v>3</v>
      </c>
      <c r="I426" s="28">
        <v>2</v>
      </c>
      <c r="J426" s="28">
        <v>3</v>
      </c>
      <c r="K426" s="52">
        <v>1</v>
      </c>
      <c r="L426" s="28">
        <v>5</v>
      </c>
      <c r="M426" s="53">
        <f t="shared" si="80"/>
        <v>6</v>
      </c>
      <c r="N426" s="28">
        <f t="shared" si="81"/>
        <v>0.16666666666666666</v>
      </c>
      <c r="O426" s="28">
        <f t="shared" si="82"/>
        <v>0.18826435819649287</v>
      </c>
      <c r="P426" s="52">
        <f t="shared" si="83"/>
        <v>1.1295861491789572</v>
      </c>
      <c r="Q426" s="53">
        <f t="shared" si="84"/>
        <v>4.8704138508210431</v>
      </c>
      <c r="R426" s="52">
        <f t="shared" si="85"/>
        <v>-2.7128109237976217</v>
      </c>
      <c r="S426" s="53">
        <f t="shared" si="86"/>
        <v>83.333333333333343</v>
      </c>
      <c r="T426" s="34">
        <f t="shared" si="87"/>
        <v>1.8313999370721753E-2</v>
      </c>
      <c r="U426" s="28"/>
      <c r="V426" s="28"/>
      <c r="W426" s="28"/>
      <c r="X426" s="28"/>
      <c r="Y426" s="28"/>
      <c r="Z426" s="28"/>
      <c r="AA426" s="28"/>
      <c r="AB426" s="28"/>
      <c r="AC426" s="28"/>
      <c r="AD426" s="28"/>
      <c r="AE426" s="28"/>
      <c r="AF426" s="28"/>
      <c r="AG426" s="28"/>
      <c r="AH426" s="28"/>
      <c r="AI426" s="28"/>
      <c r="AJ426" s="28"/>
      <c r="AK426" s="28"/>
      <c r="AL426" s="28"/>
      <c r="AM426" s="28"/>
      <c r="AN426" s="33">
        <v>0.14264734493385101</v>
      </c>
      <c r="AO426" s="28">
        <v>8</v>
      </c>
      <c r="AP426" s="28">
        <v>2</v>
      </c>
      <c r="AQ426" s="28">
        <f t="shared" si="91"/>
        <v>657</v>
      </c>
      <c r="AR426" s="28">
        <f t="shared" si="92"/>
        <v>73</v>
      </c>
      <c r="AS426" s="28">
        <f t="shared" si="88"/>
        <v>0.46715328467153283</v>
      </c>
      <c r="AT426" s="28">
        <f t="shared" si="89"/>
        <v>0.69198312236286919</v>
      </c>
      <c r="AU426" s="34">
        <f t="shared" si="90"/>
        <v>5.6121907734217353E-4</v>
      </c>
      <c r="AV426" s="28"/>
      <c r="AW426" s="28"/>
    </row>
    <row r="427" spans="1:49" x14ac:dyDescent="0.25">
      <c r="A427" s="80">
        <v>50</v>
      </c>
      <c r="B427" s="251">
        <v>2</v>
      </c>
      <c r="C427" s="80">
        <v>4</v>
      </c>
      <c r="D427" s="80">
        <v>3</v>
      </c>
      <c r="E427" s="251">
        <v>0</v>
      </c>
      <c r="F427" s="28"/>
      <c r="G427" s="33">
        <v>41</v>
      </c>
      <c r="H427" s="28">
        <v>3</v>
      </c>
      <c r="I427" s="28">
        <v>3</v>
      </c>
      <c r="J427" s="28">
        <v>3</v>
      </c>
      <c r="K427" s="52">
        <v>0</v>
      </c>
      <c r="L427" s="28">
        <v>3</v>
      </c>
      <c r="M427" s="53">
        <f t="shared" si="80"/>
        <v>3</v>
      </c>
      <c r="N427" s="28">
        <f t="shared" si="81"/>
        <v>0</v>
      </c>
      <c r="O427" s="28">
        <f t="shared" si="82"/>
        <v>0.13704723581082981</v>
      </c>
      <c r="P427" s="52">
        <f t="shared" si="83"/>
        <v>0.41114170743248946</v>
      </c>
      <c r="Q427" s="53">
        <f t="shared" si="84"/>
        <v>2.5888582925675108</v>
      </c>
      <c r="R427" s="52">
        <f t="shared" si="85"/>
        <v>-0.44218597147222061</v>
      </c>
      <c r="S427" s="53">
        <f t="shared" si="86"/>
        <v>100</v>
      </c>
      <c r="T427" s="34">
        <f t="shared" si="87"/>
        <v>0.47643593542318374</v>
      </c>
      <c r="U427" s="28"/>
      <c r="V427" s="28"/>
      <c r="W427" s="28"/>
      <c r="X427" s="28"/>
      <c r="Y427" s="28"/>
      <c r="Z427" s="28"/>
      <c r="AA427" s="28"/>
      <c r="AB427" s="28"/>
      <c r="AC427" s="28"/>
      <c r="AD427" s="28"/>
      <c r="AE427" s="28"/>
      <c r="AF427" s="28"/>
      <c r="AG427" s="28"/>
      <c r="AH427" s="28"/>
      <c r="AI427" s="28"/>
      <c r="AJ427" s="28"/>
      <c r="AK427" s="28"/>
      <c r="AL427" s="28"/>
      <c r="AM427" s="28"/>
      <c r="AN427" s="33">
        <v>0.14289855171483876</v>
      </c>
      <c r="AO427" s="28">
        <v>1</v>
      </c>
      <c r="AP427" s="28">
        <v>0</v>
      </c>
      <c r="AQ427" s="28">
        <f t="shared" si="91"/>
        <v>658</v>
      </c>
      <c r="AR427" s="28">
        <f t="shared" si="92"/>
        <v>73</v>
      </c>
      <c r="AS427" s="28">
        <f t="shared" si="88"/>
        <v>0.4663422546634225</v>
      </c>
      <c r="AT427" s="28">
        <f t="shared" si="89"/>
        <v>0.69198312236286919</v>
      </c>
      <c r="AU427" s="34">
        <f t="shared" si="90"/>
        <v>5.6121907734209666E-4</v>
      </c>
      <c r="AV427" s="28"/>
      <c r="AW427" s="28"/>
    </row>
    <row r="428" spans="1:49" x14ac:dyDescent="0.25">
      <c r="A428" s="80">
        <v>30</v>
      </c>
      <c r="B428" s="251">
        <v>3</v>
      </c>
      <c r="C428" s="80">
        <v>1</v>
      </c>
      <c r="D428" s="80">
        <v>2</v>
      </c>
      <c r="E428" s="251">
        <v>0</v>
      </c>
      <c r="F428" s="28"/>
      <c r="G428" s="33">
        <v>41</v>
      </c>
      <c r="H428" s="28">
        <v>3</v>
      </c>
      <c r="I428" s="28">
        <v>4</v>
      </c>
      <c r="J428" s="28">
        <v>3</v>
      </c>
      <c r="K428" s="52">
        <v>0</v>
      </c>
      <c r="L428" s="28">
        <v>1</v>
      </c>
      <c r="M428" s="53">
        <f t="shared" si="80"/>
        <v>1</v>
      </c>
      <c r="N428" s="28">
        <f t="shared" si="81"/>
        <v>0</v>
      </c>
      <c r="O428" s="28">
        <f t="shared" si="82"/>
        <v>9.8080118152670231E-2</v>
      </c>
      <c r="P428" s="52">
        <f t="shared" si="83"/>
        <v>9.8080118152670231E-2</v>
      </c>
      <c r="Q428" s="53">
        <f t="shared" si="84"/>
        <v>0.90191988184732974</v>
      </c>
      <c r="R428" s="52">
        <f t="shared" si="85"/>
        <v>-0.10322958565015611</v>
      </c>
      <c r="S428" s="53">
        <f t="shared" si="86"/>
        <v>100</v>
      </c>
      <c r="T428" s="34">
        <f t="shared" si="87"/>
        <v>0.10874593201314139</v>
      </c>
      <c r="U428" s="28"/>
      <c r="V428" s="28"/>
      <c r="W428" s="28"/>
      <c r="X428" s="28"/>
      <c r="Y428" s="28"/>
      <c r="Z428" s="28"/>
      <c r="AA428" s="28"/>
      <c r="AB428" s="28"/>
      <c r="AC428" s="28"/>
      <c r="AD428" s="28"/>
      <c r="AE428" s="28"/>
      <c r="AF428" s="28"/>
      <c r="AG428" s="28"/>
      <c r="AH428" s="28"/>
      <c r="AI428" s="28"/>
      <c r="AJ428" s="28"/>
      <c r="AK428" s="28"/>
      <c r="AL428" s="28"/>
      <c r="AM428" s="28"/>
      <c r="AN428" s="33">
        <v>0.14313329936039584</v>
      </c>
      <c r="AO428" s="28">
        <v>1</v>
      </c>
      <c r="AP428" s="28">
        <v>0</v>
      </c>
      <c r="AQ428" s="28">
        <f t="shared" si="91"/>
        <v>659</v>
      </c>
      <c r="AR428" s="28">
        <f t="shared" si="92"/>
        <v>73</v>
      </c>
      <c r="AS428" s="28">
        <f t="shared" si="88"/>
        <v>0.46553122465531227</v>
      </c>
      <c r="AT428" s="28">
        <f t="shared" si="89"/>
        <v>0.69198312236286919</v>
      </c>
      <c r="AU428" s="34">
        <f t="shared" si="90"/>
        <v>2.8060953867107908E-3</v>
      </c>
      <c r="AV428" s="28"/>
      <c r="AW428" s="28"/>
    </row>
    <row r="429" spans="1:49" x14ac:dyDescent="0.25">
      <c r="A429" s="80">
        <v>60</v>
      </c>
      <c r="B429" s="251">
        <v>2</v>
      </c>
      <c r="C429" s="80">
        <v>3</v>
      </c>
      <c r="D429" s="80">
        <v>4</v>
      </c>
      <c r="E429" s="251">
        <v>0</v>
      </c>
      <c r="F429" s="28"/>
      <c r="G429" s="33">
        <v>42</v>
      </c>
      <c r="H429" s="28">
        <v>1</v>
      </c>
      <c r="I429" s="28">
        <v>1</v>
      </c>
      <c r="J429" s="28">
        <v>2</v>
      </c>
      <c r="K429" s="52">
        <v>0</v>
      </c>
      <c r="L429" s="28">
        <v>1</v>
      </c>
      <c r="M429" s="53">
        <f t="shared" si="80"/>
        <v>1</v>
      </c>
      <c r="N429" s="28">
        <f t="shared" si="81"/>
        <v>0</v>
      </c>
      <c r="O429" s="28">
        <f t="shared" si="82"/>
        <v>0.11727624143754434</v>
      </c>
      <c r="P429" s="52">
        <f t="shared" si="83"/>
        <v>0.11727624143754434</v>
      </c>
      <c r="Q429" s="53">
        <f t="shared" si="84"/>
        <v>0.88272375856245566</v>
      </c>
      <c r="R429" s="52">
        <f t="shared" si="85"/>
        <v>-0.124742971534265</v>
      </c>
      <c r="S429" s="53">
        <f t="shared" si="86"/>
        <v>100</v>
      </c>
      <c r="T429" s="34">
        <f t="shared" si="87"/>
        <v>0.13285723908522923</v>
      </c>
      <c r="U429" s="28"/>
      <c r="V429" s="28"/>
      <c r="W429" s="28"/>
      <c r="X429" s="28"/>
      <c r="Y429" s="28"/>
      <c r="Z429" s="28"/>
      <c r="AA429" s="28"/>
      <c r="AB429" s="28"/>
      <c r="AC429" s="28"/>
      <c r="AD429" s="28"/>
      <c r="AE429" s="28"/>
      <c r="AF429" s="28"/>
      <c r="AG429" s="28"/>
      <c r="AH429" s="28"/>
      <c r="AI429" s="28"/>
      <c r="AJ429" s="28"/>
      <c r="AK429" s="28"/>
      <c r="AL429" s="28"/>
      <c r="AM429" s="28"/>
      <c r="AN429" s="33">
        <v>0.14364526238267591</v>
      </c>
      <c r="AO429" s="28">
        <v>5</v>
      </c>
      <c r="AP429" s="28">
        <v>0</v>
      </c>
      <c r="AQ429" s="28">
        <f t="shared" si="91"/>
        <v>664</v>
      </c>
      <c r="AR429" s="28">
        <f t="shared" si="92"/>
        <v>73</v>
      </c>
      <c r="AS429" s="28">
        <f t="shared" si="88"/>
        <v>0.4614760746147607</v>
      </c>
      <c r="AT429" s="28">
        <f t="shared" si="89"/>
        <v>0.69198312236286919</v>
      </c>
      <c r="AU429" s="34">
        <f t="shared" si="90"/>
        <v>1.1224381546842701E-3</v>
      </c>
      <c r="AV429" s="28"/>
      <c r="AW429" s="28"/>
    </row>
    <row r="430" spans="1:49" x14ac:dyDescent="0.25">
      <c r="A430" s="80">
        <v>47</v>
      </c>
      <c r="B430" s="251">
        <v>1</v>
      </c>
      <c r="C430" s="80">
        <v>2</v>
      </c>
      <c r="D430" s="80">
        <v>3</v>
      </c>
      <c r="E430" s="251">
        <v>0</v>
      </c>
      <c r="F430" s="28"/>
      <c r="G430" s="33">
        <v>42</v>
      </c>
      <c r="H430" s="28">
        <v>1</v>
      </c>
      <c r="I430" s="28">
        <v>1</v>
      </c>
      <c r="J430" s="28">
        <v>3</v>
      </c>
      <c r="K430" s="52">
        <v>1</v>
      </c>
      <c r="L430" s="28">
        <v>3</v>
      </c>
      <c r="M430" s="53">
        <f t="shared" si="80"/>
        <v>4</v>
      </c>
      <c r="N430" s="28">
        <f t="shared" si="81"/>
        <v>0.25</v>
      </c>
      <c r="O430" s="28">
        <f t="shared" si="82"/>
        <v>9.3933189702214245E-2</v>
      </c>
      <c r="P430" s="52">
        <f t="shared" si="83"/>
        <v>0.37573275880885698</v>
      </c>
      <c r="Q430" s="53">
        <f t="shared" si="84"/>
        <v>3.6242672411911432</v>
      </c>
      <c r="R430" s="52">
        <f t="shared" si="85"/>
        <v>-2.6610981980842134</v>
      </c>
      <c r="S430" s="53">
        <f t="shared" si="86"/>
        <v>75</v>
      </c>
      <c r="T430" s="34">
        <f t="shared" si="87"/>
        <v>1.1447266872713664</v>
      </c>
      <c r="U430" s="28"/>
      <c r="V430" s="28"/>
      <c r="W430" s="28"/>
      <c r="X430" s="28"/>
      <c r="Y430" s="28"/>
      <c r="Z430" s="28"/>
      <c r="AA430" s="28"/>
      <c r="AB430" s="28"/>
      <c r="AC430" s="28"/>
      <c r="AD430" s="28"/>
      <c r="AE430" s="28"/>
      <c r="AF430" s="28"/>
      <c r="AG430" s="28"/>
      <c r="AH430" s="28"/>
      <c r="AI430" s="28"/>
      <c r="AJ430" s="28"/>
      <c r="AK430" s="28"/>
      <c r="AL430" s="28"/>
      <c r="AM430" s="28"/>
      <c r="AN430" s="33">
        <v>0.14501315300265377</v>
      </c>
      <c r="AO430" s="28">
        <v>2</v>
      </c>
      <c r="AP430" s="28">
        <v>0</v>
      </c>
      <c r="AQ430" s="28">
        <f t="shared" si="91"/>
        <v>666</v>
      </c>
      <c r="AR430" s="28">
        <f t="shared" si="92"/>
        <v>73</v>
      </c>
      <c r="AS430" s="28">
        <f t="shared" si="88"/>
        <v>0.45985401459854014</v>
      </c>
      <c r="AT430" s="28">
        <f t="shared" si="89"/>
        <v>0.69198312236286919</v>
      </c>
      <c r="AU430" s="34">
        <f t="shared" si="90"/>
        <v>5.6121907734217353E-4</v>
      </c>
      <c r="AV430" s="28"/>
      <c r="AW430" s="28"/>
    </row>
    <row r="431" spans="1:49" x14ac:dyDescent="0.25">
      <c r="A431" s="80">
        <v>46</v>
      </c>
      <c r="B431" s="251">
        <v>2</v>
      </c>
      <c r="C431" s="80">
        <v>4</v>
      </c>
      <c r="D431" s="80">
        <v>1</v>
      </c>
      <c r="E431" s="251">
        <v>0</v>
      </c>
      <c r="F431" s="28"/>
      <c r="G431" s="33">
        <v>42</v>
      </c>
      <c r="H431" s="28">
        <v>1</v>
      </c>
      <c r="I431" s="28">
        <v>2</v>
      </c>
      <c r="J431" s="28">
        <v>2</v>
      </c>
      <c r="K431" s="52">
        <v>0</v>
      </c>
      <c r="L431" s="28">
        <v>1</v>
      </c>
      <c r="M431" s="53">
        <f t="shared" si="80"/>
        <v>1</v>
      </c>
      <c r="N431" s="28">
        <f t="shared" si="81"/>
        <v>0</v>
      </c>
      <c r="O431" s="28">
        <f t="shared" si="82"/>
        <v>8.3387466295283041E-2</v>
      </c>
      <c r="P431" s="52">
        <f t="shared" si="83"/>
        <v>8.3387466295283041E-2</v>
      </c>
      <c r="Q431" s="53">
        <f t="shared" si="84"/>
        <v>0.91661253370471696</v>
      </c>
      <c r="R431" s="52">
        <f t="shared" si="85"/>
        <v>-8.7070432873702933E-2</v>
      </c>
      <c r="S431" s="53">
        <f t="shared" si="86"/>
        <v>100</v>
      </c>
      <c r="T431" s="34">
        <f t="shared" si="87"/>
        <v>9.0973517412261326E-2</v>
      </c>
      <c r="U431" s="28"/>
      <c r="V431" s="28"/>
      <c r="W431" s="28"/>
      <c r="X431" s="28"/>
      <c r="Y431" s="28"/>
      <c r="Z431" s="28"/>
      <c r="AA431" s="28"/>
      <c r="AB431" s="28"/>
      <c r="AC431" s="28"/>
      <c r="AD431" s="28"/>
      <c r="AE431" s="28"/>
      <c r="AF431" s="28"/>
      <c r="AG431" s="28"/>
      <c r="AH431" s="28"/>
      <c r="AI431" s="28"/>
      <c r="AJ431" s="28"/>
      <c r="AK431" s="28"/>
      <c r="AL431" s="28"/>
      <c r="AM431" s="28"/>
      <c r="AN431" s="33">
        <v>0.14525078573295921</v>
      </c>
      <c r="AO431" s="28">
        <v>1</v>
      </c>
      <c r="AP431" s="28">
        <v>0</v>
      </c>
      <c r="AQ431" s="28">
        <f t="shared" si="91"/>
        <v>667</v>
      </c>
      <c r="AR431" s="28">
        <f t="shared" si="92"/>
        <v>73</v>
      </c>
      <c r="AS431" s="28">
        <f t="shared" si="88"/>
        <v>0.4590429845904298</v>
      </c>
      <c r="AT431" s="28">
        <f t="shared" si="89"/>
        <v>0.69198312236286919</v>
      </c>
      <c r="AU431" s="34">
        <f t="shared" si="90"/>
        <v>5.6121907734209666E-4</v>
      </c>
      <c r="AV431" s="28"/>
      <c r="AW431" s="28"/>
    </row>
    <row r="432" spans="1:49" x14ac:dyDescent="0.25">
      <c r="A432" s="80">
        <v>35</v>
      </c>
      <c r="B432" s="251">
        <v>3</v>
      </c>
      <c r="C432" s="80">
        <v>1</v>
      </c>
      <c r="D432" s="80">
        <v>3</v>
      </c>
      <c r="E432" s="251">
        <v>0</v>
      </c>
      <c r="F432" s="28"/>
      <c r="G432" s="33">
        <v>42</v>
      </c>
      <c r="H432" s="28">
        <v>1</v>
      </c>
      <c r="I432" s="28">
        <v>2</v>
      </c>
      <c r="J432" s="28">
        <v>3</v>
      </c>
      <c r="K432" s="52">
        <v>0</v>
      </c>
      <c r="L432" s="28">
        <v>3</v>
      </c>
      <c r="M432" s="53">
        <f t="shared" si="80"/>
        <v>3</v>
      </c>
      <c r="N432" s="28">
        <f t="shared" si="81"/>
        <v>0</v>
      </c>
      <c r="O432" s="28">
        <f t="shared" si="82"/>
        <v>6.6283245211336647E-2</v>
      </c>
      <c r="P432" s="52">
        <f t="shared" si="83"/>
        <v>0.19884973563400993</v>
      </c>
      <c r="Q432" s="53">
        <f t="shared" si="84"/>
        <v>2.8011502643659902</v>
      </c>
      <c r="R432" s="52">
        <f t="shared" si="85"/>
        <v>-0.20574644143081283</v>
      </c>
      <c r="S432" s="53">
        <f t="shared" si="86"/>
        <v>100</v>
      </c>
      <c r="T432" s="34">
        <f t="shared" si="87"/>
        <v>0.21296579997540838</v>
      </c>
      <c r="U432" s="28"/>
      <c r="V432" s="28"/>
      <c r="W432" s="28"/>
      <c r="X432" s="28"/>
      <c r="Y432" s="28"/>
      <c r="Z432" s="28"/>
      <c r="AA432" s="28"/>
      <c r="AB432" s="28"/>
      <c r="AC432" s="28"/>
      <c r="AD432" s="28"/>
      <c r="AE432" s="28"/>
      <c r="AF432" s="28"/>
      <c r="AG432" s="28"/>
      <c r="AH432" s="28"/>
      <c r="AI432" s="28"/>
      <c r="AJ432" s="28"/>
      <c r="AK432" s="28"/>
      <c r="AL432" s="28"/>
      <c r="AM432" s="28"/>
      <c r="AN432" s="33">
        <v>0.1452678201287497</v>
      </c>
      <c r="AO432" s="28">
        <v>1</v>
      </c>
      <c r="AP432" s="28">
        <v>0</v>
      </c>
      <c r="AQ432" s="28">
        <f t="shared" si="91"/>
        <v>668</v>
      </c>
      <c r="AR432" s="28">
        <f t="shared" si="92"/>
        <v>73</v>
      </c>
      <c r="AS432" s="28">
        <f t="shared" si="88"/>
        <v>0.45823195458231958</v>
      </c>
      <c r="AT432" s="28">
        <f t="shared" si="89"/>
        <v>0.69198312236286919</v>
      </c>
      <c r="AU432" s="34">
        <f t="shared" si="90"/>
        <v>5.6121907734217353E-4</v>
      </c>
      <c r="AV432" s="28"/>
      <c r="AW432" s="28"/>
    </row>
    <row r="433" spans="1:49" x14ac:dyDescent="0.25">
      <c r="A433" s="80">
        <v>54</v>
      </c>
      <c r="B433" s="251">
        <v>3</v>
      </c>
      <c r="C433" s="80">
        <v>2</v>
      </c>
      <c r="D433" s="80">
        <v>3</v>
      </c>
      <c r="E433" s="251">
        <v>0</v>
      </c>
      <c r="F433" s="28"/>
      <c r="G433" s="33">
        <v>42</v>
      </c>
      <c r="H433" s="28">
        <v>1</v>
      </c>
      <c r="I433" s="28">
        <v>5</v>
      </c>
      <c r="J433" s="28">
        <v>2</v>
      </c>
      <c r="K433" s="52">
        <v>0</v>
      </c>
      <c r="L433" s="28">
        <v>1</v>
      </c>
      <c r="M433" s="53">
        <f t="shared" si="80"/>
        <v>1</v>
      </c>
      <c r="N433" s="28">
        <f t="shared" si="81"/>
        <v>0</v>
      </c>
      <c r="O433" s="28">
        <f t="shared" si="82"/>
        <v>2.8379259177021159E-2</v>
      </c>
      <c r="P433" s="52">
        <f t="shared" si="83"/>
        <v>2.8379259177021159E-2</v>
      </c>
      <c r="Q433" s="53">
        <f t="shared" si="84"/>
        <v>0.97162074082297889</v>
      </c>
      <c r="R433" s="52">
        <f t="shared" si="85"/>
        <v>-2.8789735001912915E-2</v>
      </c>
      <c r="S433" s="53">
        <f t="shared" si="86"/>
        <v>100</v>
      </c>
      <c r="T433" s="34">
        <f t="shared" si="87"/>
        <v>2.9208165269283416E-2</v>
      </c>
      <c r="U433" s="28"/>
      <c r="V433" s="28"/>
      <c r="W433" s="28"/>
      <c r="X433" s="28"/>
      <c r="Y433" s="28"/>
      <c r="Z433" s="28"/>
      <c r="AA433" s="28"/>
      <c r="AB433" s="28"/>
      <c r="AC433" s="28"/>
      <c r="AD433" s="28"/>
      <c r="AE433" s="28"/>
      <c r="AF433" s="28"/>
      <c r="AG433" s="28"/>
      <c r="AH433" s="28"/>
      <c r="AI433" s="28"/>
      <c r="AJ433" s="28"/>
      <c r="AK433" s="28"/>
      <c r="AL433" s="28"/>
      <c r="AM433" s="28"/>
      <c r="AN433" s="33">
        <v>0.1455057991595522</v>
      </c>
      <c r="AO433" s="28">
        <v>1</v>
      </c>
      <c r="AP433" s="28">
        <v>0</v>
      </c>
      <c r="AQ433" s="28">
        <f t="shared" si="91"/>
        <v>669</v>
      </c>
      <c r="AR433" s="28">
        <f t="shared" si="92"/>
        <v>73</v>
      </c>
      <c r="AS433" s="28">
        <f t="shared" si="88"/>
        <v>0.45742092457420924</v>
      </c>
      <c r="AT433" s="28">
        <f t="shared" si="89"/>
        <v>0.69198312236286919</v>
      </c>
      <c r="AU433" s="34">
        <f t="shared" si="90"/>
        <v>0</v>
      </c>
      <c r="AV433" s="28"/>
      <c r="AW433" s="28"/>
    </row>
    <row r="434" spans="1:49" x14ac:dyDescent="0.25">
      <c r="A434" s="80">
        <v>34</v>
      </c>
      <c r="B434" s="251">
        <v>1</v>
      </c>
      <c r="C434" s="80">
        <v>1</v>
      </c>
      <c r="D434" s="80">
        <v>3</v>
      </c>
      <c r="E434" s="251">
        <v>0</v>
      </c>
      <c r="F434" s="28"/>
      <c r="G434" s="33">
        <v>42</v>
      </c>
      <c r="H434" s="28">
        <v>2</v>
      </c>
      <c r="I434" s="28">
        <v>1</v>
      </c>
      <c r="J434" s="28">
        <v>2</v>
      </c>
      <c r="K434" s="52">
        <v>0</v>
      </c>
      <c r="L434" s="28">
        <v>1</v>
      </c>
      <c r="M434" s="53">
        <f t="shared" si="80"/>
        <v>1</v>
      </c>
      <c r="N434" s="28">
        <f t="shared" si="81"/>
        <v>0</v>
      </c>
      <c r="O434" s="28">
        <f t="shared" si="82"/>
        <v>0.191514375803465</v>
      </c>
      <c r="P434" s="52">
        <f t="shared" si="83"/>
        <v>0.191514375803465</v>
      </c>
      <c r="Q434" s="53">
        <f t="shared" si="84"/>
        <v>0.80848562419653502</v>
      </c>
      <c r="R434" s="52">
        <f t="shared" si="85"/>
        <v>-0.21259238095603719</v>
      </c>
      <c r="S434" s="53">
        <f t="shared" si="86"/>
        <v>100</v>
      </c>
      <c r="T434" s="34">
        <f t="shared" si="87"/>
        <v>0.23688037247884286</v>
      </c>
      <c r="U434" s="28"/>
      <c r="V434" s="28"/>
      <c r="W434" s="28"/>
      <c r="X434" s="28"/>
      <c r="Y434" s="28"/>
      <c r="Z434" s="28"/>
      <c r="AA434" s="28"/>
      <c r="AB434" s="28"/>
      <c r="AC434" s="28"/>
      <c r="AD434" s="28"/>
      <c r="AE434" s="28"/>
      <c r="AF434" s="28"/>
      <c r="AG434" s="28"/>
      <c r="AH434" s="28"/>
      <c r="AI434" s="28"/>
      <c r="AJ434" s="28"/>
      <c r="AK434" s="28"/>
      <c r="AL434" s="28"/>
      <c r="AM434" s="28"/>
      <c r="AN434" s="33">
        <v>0.14578611898590169</v>
      </c>
      <c r="AO434" s="28">
        <v>0</v>
      </c>
      <c r="AP434" s="28">
        <v>1</v>
      </c>
      <c r="AQ434" s="28">
        <f t="shared" si="91"/>
        <v>669</v>
      </c>
      <c r="AR434" s="28">
        <f t="shared" si="92"/>
        <v>74</v>
      </c>
      <c r="AS434" s="28">
        <f t="shared" si="88"/>
        <v>0.45742092457420924</v>
      </c>
      <c r="AT434" s="28">
        <f t="shared" si="89"/>
        <v>0.68776371308016881</v>
      </c>
      <c r="AU434" s="34">
        <f t="shared" si="90"/>
        <v>4.4623760783790043E-3</v>
      </c>
      <c r="AV434" s="28"/>
      <c r="AW434" s="28"/>
    </row>
    <row r="435" spans="1:49" x14ac:dyDescent="0.25">
      <c r="A435" s="80">
        <v>46</v>
      </c>
      <c r="B435" s="251">
        <v>2</v>
      </c>
      <c r="C435" s="80">
        <v>3</v>
      </c>
      <c r="D435" s="80">
        <v>3</v>
      </c>
      <c r="E435" s="251">
        <v>0</v>
      </c>
      <c r="F435" s="28"/>
      <c r="G435" s="33">
        <v>42</v>
      </c>
      <c r="H435" s="28">
        <v>2</v>
      </c>
      <c r="I435" s="28">
        <v>1</v>
      </c>
      <c r="J435" s="28">
        <v>3</v>
      </c>
      <c r="K435" s="52">
        <v>0</v>
      </c>
      <c r="L435" s="28">
        <v>2</v>
      </c>
      <c r="M435" s="53">
        <f t="shared" si="80"/>
        <v>2</v>
      </c>
      <c r="N435" s="28">
        <f t="shared" si="81"/>
        <v>0</v>
      </c>
      <c r="O435" s="28">
        <f t="shared" si="82"/>
        <v>0.15600623024857585</v>
      </c>
      <c r="P435" s="52">
        <f t="shared" si="83"/>
        <v>0.3120124604971517</v>
      </c>
      <c r="Q435" s="53">
        <f t="shared" si="84"/>
        <v>1.6879875395028483</v>
      </c>
      <c r="R435" s="52">
        <f t="shared" si="85"/>
        <v>-0.33922033244906891</v>
      </c>
      <c r="S435" s="53">
        <f t="shared" si="86"/>
        <v>100</v>
      </c>
      <c r="T435" s="34">
        <f t="shared" si="87"/>
        <v>0.36968573901801033</v>
      </c>
      <c r="U435" s="28"/>
      <c r="V435" s="28"/>
      <c r="W435" s="28"/>
      <c r="X435" s="28"/>
      <c r="Y435" s="28"/>
      <c r="Z435" s="28"/>
      <c r="AA435" s="28"/>
      <c r="AB435" s="28"/>
      <c r="AC435" s="28"/>
      <c r="AD435" s="28"/>
      <c r="AE435" s="28"/>
      <c r="AF435" s="28"/>
      <c r="AG435" s="28"/>
      <c r="AH435" s="28"/>
      <c r="AI435" s="28"/>
      <c r="AJ435" s="28"/>
      <c r="AK435" s="28"/>
      <c r="AL435" s="28"/>
      <c r="AM435" s="28"/>
      <c r="AN435" s="33">
        <v>0.1460248020390143</v>
      </c>
      <c r="AO435" s="28">
        <v>8</v>
      </c>
      <c r="AP435" s="28">
        <v>2</v>
      </c>
      <c r="AQ435" s="28">
        <f t="shared" si="91"/>
        <v>677</v>
      </c>
      <c r="AR435" s="28">
        <f t="shared" si="92"/>
        <v>76</v>
      </c>
      <c r="AS435" s="28">
        <f t="shared" si="88"/>
        <v>0.45093268450932689</v>
      </c>
      <c r="AT435" s="28">
        <f t="shared" si="89"/>
        <v>0.67932489451476785</v>
      </c>
      <c r="AU435" s="34">
        <f t="shared" si="90"/>
        <v>1.1019057494157307E-3</v>
      </c>
      <c r="AV435" s="28"/>
      <c r="AW435" s="28"/>
    </row>
    <row r="436" spans="1:49" x14ac:dyDescent="0.25">
      <c r="A436" s="80">
        <v>31</v>
      </c>
      <c r="B436" s="251">
        <v>1</v>
      </c>
      <c r="C436" s="80">
        <v>3</v>
      </c>
      <c r="D436" s="80">
        <v>4</v>
      </c>
      <c r="E436" s="251">
        <v>0</v>
      </c>
      <c r="F436" s="28"/>
      <c r="G436" s="33">
        <v>42</v>
      </c>
      <c r="H436" s="28">
        <v>2</v>
      </c>
      <c r="I436" s="28">
        <v>2</v>
      </c>
      <c r="J436" s="28">
        <v>2</v>
      </c>
      <c r="K436" s="52">
        <v>0</v>
      </c>
      <c r="L436" s="28">
        <v>3</v>
      </c>
      <c r="M436" s="53">
        <f t="shared" si="80"/>
        <v>3</v>
      </c>
      <c r="N436" s="28">
        <f t="shared" si="81"/>
        <v>0</v>
      </c>
      <c r="O436" s="28">
        <f t="shared" si="82"/>
        <v>0.13956510751742399</v>
      </c>
      <c r="P436" s="52">
        <f t="shared" si="83"/>
        <v>0.41869532255227193</v>
      </c>
      <c r="Q436" s="53">
        <f t="shared" si="84"/>
        <v>2.581304677447728</v>
      </c>
      <c r="R436" s="52">
        <f t="shared" si="85"/>
        <v>-0.45095198585674656</v>
      </c>
      <c r="S436" s="53">
        <f t="shared" si="86"/>
        <v>100</v>
      </c>
      <c r="T436" s="34">
        <f t="shared" si="87"/>
        <v>0.4866089534609972</v>
      </c>
      <c r="U436" s="28"/>
      <c r="V436" s="28"/>
      <c r="W436" s="28"/>
      <c r="X436" s="28"/>
      <c r="Y436" s="28"/>
      <c r="Z436" s="28"/>
      <c r="AA436" s="28"/>
      <c r="AB436" s="28"/>
      <c r="AC436" s="28"/>
      <c r="AD436" s="28"/>
      <c r="AE436" s="28"/>
      <c r="AF436" s="28"/>
      <c r="AG436" s="28"/>
      <c r="AH436" s="28"/>
      <c r="AI436" s="28"/>
      <c r="AJ436" s="28"/>
      <c r="AK436" s="28"/>
      <c r="AL436" s="28"/>
      <c r="AM436" s="28"/>
      <c r="AN436" s="33">
        <v>0.14626380895636906</v>
      </c>
      <c r="AO436" s="28">
        <v>2</v>
      </c>
      <c r="AP436" s="28">
        <v>0</v>
      </c>
      <c r="AQ436" s="28">
        <f t="shared" si="91"/>
        <v>679</v>
      </c>
      <c r="AR436" s="28">
        <f t="shared" si="92"/>
        <v>76</v>
      </c>
      <c r="AS436" s="28">
        <f t="shared" si="88"/>
        <v>0.44931062449310621</v>
      </c>
      <c r="AT436" s="28">
        <f t="shared" si="89"/>
        <v>0.67932489451476785</v>
      </c>
      <c r="AU436" s="34">
        <f t="shared" si="90"/>
        <v>1.1019057494156554E-3</v>
      </c>
      <c r="AV436" s="28"/>
      <c r="AW436" s="28"/>
    </row>
    <row r="437" spans="1:49" x14ac:dyDescent="0.25">
      <c r="A437" s="80">
        <v>33</v>
      </c>
      <c r="B437" s="251">
        <v>2</v>
      </c>
      <c r="C437" s="80">
        <v>3</v>
      </c>
      <c r="D437" s="80">
        <v>4</v>
      </c>
      <c r="E437" s="251">
        <v>1</v>
      </c>
      <c r="F437" s="28"/>
      <c r="G437" s="33">
        <v>42</v>
      </c>
      <c r="H437" s="28">
        <v>2</v>
      </c>
      <c r="I437" s="28">
        <v>2</v>
      </c>
      <c r="J437" s="28">
        <v>3</v>
      </c>
      <c r="K437" s="52">
        <v>0</v>
      </c>
      <c r="L437" s="28">
        <v>5</v>
      </c>
      <c r="M437" s="53">
        <f t="shared" si="80"/>
        <v>5</v>
      </c>
      <c r="N437" s="28">
        <f t="shared" si="81"/>
        <v>0</v>
      </c>
      <c r="O437" s="28">
        <f t="shared" si="82"/>
        <v>0.11235026318437538</v>
      </c>
      <c r="P437" s="52">
        <f t="shared" si="83"/>
        <v>0.56175131592187688</v>
      </c>
      <c r="Q437" s="53">
        <f t="shared" si="84"/>
        <v>4.4382486840781228</v>
      </c>
      <c r="R437" s="52">
        <f t="shared" si="85"/>
        <v>-0.59589027162518726</v>
      </c>
      <c r="S437" s="53">
        <f t="shared" si="86"/>
        <v>100</v>
      </c>
      <c r="T437" s="34">
        <f t="shared" si="87"/>
        <v>0.63285245589900896</v>
      </c>
      <c r="U437" s="28"/>
      <c r="V437" s="28"/>
      <c r="W437" s="28"/>
      <c r="X437" s="28"/>
      <c r="Y437" s="28"/>
      <c r="Z437" s="28"/>
      <c r="AA437" s="28"/>
      <c r="AB437" s="28"/>
      <c r="AC437" s="28"/>
      <c r="AD437" s="28"/>
      <c r="AE437" s="28"/>
      <c r="AF437" s="28"/>
      <c r="AG437" s="28"/>
      <c r="AH437" s="28"/>
      <c r="AI437" s="28"/>
      <c r="AJ437" s="28"/>
      <c r="AK437" s="28"/>
      <c r="AL437" s="28"/>
      <c r="AM437" s="28"/>
      <c r="AN437" s="33">
        <v>0.1470422948325214</v>
      </c>
      <c r="AO437" s="28">
        <v>2</v>
      </c>
      <c r="AP437" s="28">
        <v>0</v>
      </c>
      <c r="AQ437" s="28">
        <f t="shared" si="91"/>
        <v>681</v>
      </c>
      <c r="AR437" s="28">
        <f t="shared" si="92"/>
        <v>76</v>
      </c>
      <c r="AS437" s="28">
        <f t="shared" si="88"/>
        <v>0.44768856447688565</v>
      </c>
      <c r="AT437" s="28">
        <f t="shared" si="89"/>
        <v>0.67932489451476785</v>
      </c>
      <c r="AU437" s="34">
        <f t="shared" si="90"/>
        <v>5.5095287470786534E-4</v>
      </c>
      <c r="AV437" s="28"/>
      <c r="AW437" s="28"/>
    </row>
    <row r="438" spans="1:49" x14ac:dyDescent="0.25">
      <c r="A438" s="80">
        <v>33</v>
      </c>
      <c r="B438" s="251">
        <v>1</v>
      </c>
      <c r="C438" s="80">
        <v>1</v>
      </c>
      <c r="D438" s="80">
        <v>3</v>
      </c>
      <c r="E438" s="251">
        <v>1</v>
      </c>
      <c r="F438" s="28"/>
      <c r="G438" s="33">
        <v>42</v>
      </c>
      <c r="H438" s="28">
        <v>2</v>
      </c>
      <c r="I438" s="28">
        <v>2</v>
      </c>
      <c r="J438" s="28">
        <v>4</v>
      </c>
      <c r="K438" s="52">
        <v>0</v>
      </c>
      <c r="L438" s="28">
        <v>2</v>
      </c>
      <c r="M438" s="53">
        <f t="shared" si="80"/>
        <v>2</v>
      </c>
      <c r="N438" s="28">
        <f t="shared" si="81"/>
        <v>0</v>
      </c>
      <c r="O438" s="28">
        <f t="shared" si="82"/>
        <v>8.9887851795558249E-2</v>
      </c>
      <c r="P438" s="52">
        <f t="shared" si="83"/>
        <v>0.1797757035911165</v>
      </c>
      <c r="Q438" s="53">
        <f t="shared" si="84"/>
        <v>1.8202242964088835</v>
      </c>
      <c r="R438" s="52">
        <f t="shared" si="85"/>
        <v>-0.18837489455907791</v>
      </c>
      <c r="S438" s="53">
        <f t="shared" si="86"/>
        <v>100</v>
      </c>
      <c r="T438" s="34">
        <f t="shared" si="87"/>
        <v>0.19753137450785113</v>
      </c>
      <c r="U438" s="28"/>
      <c r="V438" s="28"/>
      <c r="W438" s="28"/>
      <c r="X438" s="28"/>
      <c r="Y438" s="28"/>
      <c r="Z438" s="28"/>
      <c r="AA438" s="28"/>
      <c r="AB438" s="28"/>
      <c r="AC438" s="28"/>
      <c r="AD438" s="28"/>
      <c r="AE438" s="28"/>
      <c r="AF438" s="28"/>
      <c r="AG438" s="28"/>
      <c r="AH438" s="28"/>
      <c r="AI438" s="28"/>
      <c r="AJ438" s="28"/>
      <c r="AK438" s="28"/>
      <c r="AL438" s="28"/>
      <c r="AM438" s="28"/>
      <c r="AN438" s="33">
        <v>0.14843692714521725</v>
      </c>
      <c r="AO438" s="28">
        <v>1</v>
      </c>
      <c r="AP438" s="28">
        <v>1</v>
      </c>
      <c r="AQ438" s="28">
        <f t="shared" si="91"/>
        <v>682</v>
      </c>
      <c r="AR438" s="28">
        <f t="shared" si="92"/>
        <v>77</v>
      </c>
      <c r="AS438" s="28">
        <f t="shared" si="88"/>
        <v>0.44687753446877532</v>
      </c>
      <c r="AT438" s="28">
        <f t="shared" si="89"/>
        <v>0.67510548523206748</v>
      </c>
      <c r="AU438" s="34">
        <f t="shared" si="90"/>
        <v>5.4753080716302117E-4</v>
      </c>
      <c r="AV438" s="28"/>
      <c r="AW438" s="28"/>
    </row>
    <row r="439" spans="1:49" x14ac:dyDescent="0.25">
      <c r="A439" s="80">
        <v>30</v>
      </c>
      <c r="B439" s="251">
        <v>3</v>
      </c>
      <c r="C439" s="80">
        <v>1</v>
      </c>
      <c r="D439" s="80">
        <v>3</v>
      </c>
      <c r="E439" s="251">
        <v>0</v>
      </c>
      <c r="F439" s="28"/>
      <c r="G439" s="33">
        <v>42</v>
      </c>
      <c r="H439" s="28">
        <v>2</v>
      </c>
      <c r="I439" s="28">
        <v>3</v>
      </c>
      <c r="J439" s="28">
        <v>1</v>
      </c>
      <c r="K439" s="52">
        <v>0</v>
      </c>
      <c r="L439" s="28">
        <v>1</v>
      </c>
      <c r="M439" s="53">
        <f t="shared" si="80"/>
        <v>1</v>
      </c>
      <c r="N439" s="28">
        <f t="shared" si="81"/>
        <v>0</v>
      </c>
      <c r="O439" s="28">
        <f t="shared" si="82"/>
        <v>0.12460087394997318</v>
      </c>
      <c r="P439" s="52">
        <f t="shared" si="83"/>
        <v>0.12460087394997318</v>
      </c>
      <c r="Q439" s="53">
        <f t="shared" si="84"/>
        <v>0.87539912605002679</v>
      </c>
      <c r="R439" s="52">
        <f t="shared" si="85"/>
        <v>-0.13307535256942418</v>
      </c>
      <c r="S439" s="53">
        <f t="shared" si="86"/>
        <v>100</v>
      </c>
      <c r="T439" s="34">
        <f t="shared" si="87"/>
        <v>0.14233607304612794</v>
      </c>
      <c r="U439" s="28"/>
      <c r="V439" s="28"/>
      <c r="W439" s="28"/>
      <c r="X439" s="28"/>
      <c r="Y439" s="28"/>
      <c r="Z439" s="28"/>
      <c r="AA439" s="28"/>
      <c r="AB439" s="28"/>
      <c r="AC439" s="28"/>
      <c r="AD439" s="28"/>
      <c r="AE439" s="28"/>
      <c r="AF439" s="28"/>
      <c r="AG439" s="28"/>
      <c r="AH439" s="28"/>
      <c r="AI439" s="28"/>
      <c r="AJ439" s="28"/>
      <c r="AK439" s="28"/>
      <c r="AL439" s="28"/>
      <c r="AM439" s="28"/>
      <c r="AN439" s="33">
        <v>0.14867919475502642</v>
      </c>
      <c r="AO439" s="28">
        <v>1</v>
      </c>
      <c r="AP439" s="28">
        <v>0</v>
      </c>
      <c r="AQ439" s="28">
        <f t="shared" si="91"/>
        <v>683</v>
      </c>
      <c r="AR439" s="28">
        <f t="shared" si="92"/>
        <v>77</v>
      </c>
      <c r="AS439" s="28">
        <f t="shared" si="88"/>
        <v>0.44606650446066509</v>
      </c>
      <c r="AT439" s="28">
        <f t="shared" si="89"/>
        <v>0.67510548523206748</v>
      </c>
      <c r="AU439" s="34">
        <f t="shared" si="90"/>
        <v>1.0950616143261922E-3</v>
      </c>
      <c r="AV439" s="28"/>
      <c r="AW439" s="28"/>
    </row>
    <row r="440" spans="1:49" x14ac:dyDescent="0.25">
      <c r="A440" s="80">
        <v>35</v>
      </c>
      <c r="B440" s="251">
        <v>2</v>
      </c>
      <c r="C440" s="80">
        <v>3</v>
      </c>
      <c r="D440" s="80">
        <v>3</v>
      </c>
      <c r="E440" s="251">
        <v>0</v>
      </c>
      <c r="F440" s="28"/>
      <c r="G440" s="33">
        <v>42</v>
      </c>
      <c r="H440" s="28">
        <v>2</v>
      </c>
      <c r="I440" s="28">
        <v>3</v>
      </c>
      <c r="J440" s="28">
        <v>2</v>
      </c>
      <c r="K440" s="52">
        <v>0</v>
      </c>
      <c r="L440" s="28">
        <v>1</v>
      </c>
      <c r="M440" s="53">
        <f t="shared" si="80"/>
        <v>1</v>
      </c>
      <c r="N440" s="28">
        <f t="shared" si="81"/>
        <v>0</v>
      </c>
      <c r="O440" s="28">
        <f t="shared" si="82"/>
        <v>9.9965006714837615E-2</v>
      </c>
      <c r="P440" s="52">
        <f t="shared" si="83"/>
        <v>9.9965006714837615E-2</v>
      </c>
      <c r="Q440" s="53">
        <f t="shared" si="84"/>
        <v>0.90003499328516234</v>
      </c>
      <c r="R440" s="52">
        <f t="shared" si="85"/>
        <v>-0.10532163498573127</v>
      </c>
      <c r="S440" s="53">
        <f t="shared" si="86"/>
        <v>100</v>
      </c>
      <c r="T440" s="34">
        <f t="shared" si="87"/>
        <v>0.11106791120416495</v>
      </c>
      <c r="U440" s="28"/>
      <c r="V440" s="28"/>
      <c r="W440" s="28"/>
      <c r="X440" s="28"/>
      <c r="Y440" s="28"/>
      <c r="Z440" s="28"/>
      <c r="AA440" s="28"/>
      <c r="AB440" s="28"/>
      <c r="AC440" s="28"/>
      <c r="AD440" s="28"/>
      <c r="AE440" s="28"/>
      <c r="AF440" s="28"/>
      <c r="AG440" s="28"/>
      <c r="AH440" s="28"/>
      <c r="AI440" s="28"/>
      <c r="AJ440" s="28"/>
      <c r="AK440" s="28"/>
      <c r="AL440" s="28"/>
      <c r="AM440" s="28"/>
      <c r="AN440" s="33">
        <v>0.14869656127404601</v>
      </c>
      <c r="AO440" s="28">
        <v>2</v>
      </c>
      <c r="AP440" s="28">
        <v>0</v>
      </c>
      <c r="AQ440" s="28">
        <f t="shared" si="91"/>
        <v>685</v>
      </c>
      <c r="AR440" s="28">
        <f t="shared" si="92"/>
        <v>77</v>
      </c>
      <c r="AS440" s="28">
        <f t="shared" si="88"/>
        <v>0.44444444444444442</v>
      </c>
      <c r="AT440" s="28">
        <f t="shared" si="89"/>
        <v>0.67510548523206748</v>
      </c>
      <c r="AU440" s="34">
        <f t="shared" si="90"/>
        <v>0</v>
      </c>
      <c r="AV440" s="28"/>
      <c r="AW440" s="28"/>
    </row>
    <row r="441" spans="1:49" x14ac:dyDescent="0.25">
      <c r="A441" s="80">
        <v>31</v>
      </c>
      <c r="B441" s="251">
        <v>2</v>
      </c>
      <c r="C441" s="80">
        <v>3</v>
      </c>
      <c r="D441" s="80">
        <v>3</v>
      </c>
      <c r="E441" s="251">
        <v>1</v>
      </c>
      <c r="F441" s="28"/>
      <c r="G441" s="33">
        <v>42</v>
      </c>
      <c r="H441" s="28">
        <v>2</v>
      </c>
      <c r="I441" s="28">
        <v>3</v>
      </c>
      <c r="J441" s="28">
        <v>3</v>
      </c>
      <c r="K441" s="52">
        <v>0</v>
      </c>
      <c r="L441" s="28">
        <v>1</v>
      </c>
      <c r="M441" s="53">
        <f t="shared" si="80"/>
        <v>1</v>
      </c>
      <c r="N441" s="28">
        <f t="shared" si="81"/>
        <v>0</v>
      </c>
      <c r="O441" s="28">
        <f t="shared" si="82"/>
        <v>7.9756314143088952E-2</v>
      </c>
      <c r="P441" s="52">
        <f t="shared" si="83"/>
        <v>7.9756314143088952E-2</v>
      </c>
      <c r="Q441" s="53">
        <f t="shared" si="84"/>
        <v>0.92024368585691108</v>
      </c>
      <c r="R441" s="52">
        <f t="shared" si="85"/>
        <v>-8.3116768081062234E-2</v>
      </c>
      <c r="S441" s="53">
        <f t="shared" si="86"/>
        <v>100</v>
      </c>
      <c r="T441" s="34">
        <f t="shared" si="87"/>
        <v>8.6668689357886325E-2</v>
      </c>
      <c r="U441" s="28"/>
      <c r="V441" s="28"/>
      <c r="W441" s="28"/>
      <c r="X441" s="28"/>
      <c r="Y441" s="28"/>
      <c r="Z441" s="28"/>
      <c r="AA441" s="28"/>
      <c r="AB441" s="28"/>
      <c r="AC441" s="28"/>
      <c r="AD441" s="28"/>
      <c r="AE441" s="28"/>
      <c r="AF441" s="28"/>
      <c r="AG441" s="28"/>
      <c r="AH441" s="28"/>
      <c r="AI441" s="28"/>
      <c r="AJ441" s="28"/>
      <c r="AK441" s="28"/>
      <c r="AL441" s="28"/>
      <c r="AM441" s="28"/>
      <c r="AN441" s="33">
        <v>0.14892178862616173</v>
      </c>
      <c r="AO441" s="28">
        <v>0</v>
      </c>
      <c r="AP441" s="28">
        <v>1</v>
      </c>
      <c r="AQ441" s="28">
        <f t="shared" si="91"/>
        <v>685</v>
      </c>
      <c r="AR441" s="28">
        <f t="shared" si="92"/>
        <v>78</v>
      </c>
      <c r="AS441" s="28">
        <f t="shared" si="88"/>
        <v>0.44444444444444442</v>
      </c>
      <c r="AT441" s="28">
        <f t="shared" si="89"/>
        <v>0.67088607594936711</v>
      </c>
      <c r="AU441" s="34">
        <f t="shared" si="90"/>
        <v>1.0882174792365791E-3</v>
      </c>
      <c r="AV441" s="28"/>
      <c r="AW441" s="28"/>
    </row>
    <row r="442" spans="1:49" x14ac:dyDescent="0.25">
      <c r="A442" s="80">
        <v>34</v>
      </c>
      <c r="B442" s="251">
        <v>1</v>
      </c>
      <c r="C442" s="80">
        <v>3</v>
      </c>
      <c r="D442" s="80">
        <v>3</v>
      </c>
      <c r="E442" s="251">
        <v>1</v>
      </c>
      <c r="F442" s="28"/>
      <c r="G442" s="33">
        <v>42</v>
      </c>
      <c r="H442" s="28">
        <v>2</v>
      </c>
      <c r="I442" s="28">
        <v>3</v>
      </c>
      <c r="J442" s="28">
        <v>4</v>
      </c>
      <c r="K442" s="52">
        <v>0</v>
      </c>
      <c r="L442" s="28">
        <v>1</v>
      </c>
      <c r="M442" s="53">
        <f t="shared" si="80"/>
        <v>1</v>
      </c>
      <c r="N442" s="28">
        <f t="shared" si="81"/>
        <v>0</v>
      </c>
      <c r="O442" s="28">
        <f t="shared" si="82"/>
        <v>6.3345432937425422E-2</v>
      </c>
      <c r="P442" s="52">
        <f t="shared" si="83"/>
        <v>6.3345432937425422E-2</v>
      </c>
      <c r="Q442" s="53">
        <f t="shared" si="84"/>
        <v>0.93665456706257455</v>
      </c>
      <c r="R442" s="52">
        <f t="shared" si="85"/>
        <v>-6.5440723132678583E-2</v>
      </c>
      <c r="S442" s="53">
        <f t="shared" si="86"/>
        <v>100</v>
      </c>
      <c r="T442" s="34">
        <f t="shared" si="87"/>
        <v>6.7629449708532241E-2</v>
      </c>
      <c r="U442" s="28"/>
      <c r="V442" s="28"/>
      <c r="W442" s="28"/>
      <c r="X442" s="28"/>
      <c r="Y442" s="28"/>
      <c r="Z442" s="28"/>
      <c r="AA442" s="28"/>
      <c r="AB442" s="28"/>
      <c r="AC442" s="28"/>
      <c r="AD442" s="28"/>
      <c r="AE442" s="28"/>
      <c r="AF442" s="28"/>
      <c r="AG442" s="28"/>
      <c r="AH442" s="28"/>
      <c r="AI442" s="28"/>
      <c r="AJ442" s="28"/>
      <c r="AK442" s="28"/>
      <c r="AL442" s="28"/>
      <c r="AM442" s="28"/>
      <c r="AN442" s="33">
        <v>0.14893917852398558</v>
      </c>
      <c r="AO442" s="28">
        <v>2</v>
      </c>
      <c r="AP442" s="28">
        <v>0</v>
      </c>
      <c r="AQ442" s="28">
        <f t="shared" si="91"/>
        <v>687</v>
      </c>
      <c r="AR442" s="28">
        <f t="shared" si="92"/>
        <v>78</v>
      </c>
      <c r="AS442" s="28">
        <f t="shared" si="88"/>
        <v>0.44282238442822386</v>
      </c>
      <c r="AT442" s="28">
        <f t="shared" si="89"/>
        <v>0.67088607594936711</v>
      </c>
      <c r="AU442" s="34">
        <f t="shared" si="90"/>
        <v>2.7205436980915596E-3</v>
      </c>
      <c r="AV442" s="28"/>
      <c r="AW442" s="28"/>
    </row>
    <row r="443" spans="1:49" x14ac:dyDescent="0.25">
      <c r="A443" s="80">
        <v>42</v>
      </c>
      <c r="B443" s="251">
        <v>2</v>
      </c>
      <c r="C443" s="80">
        <v>1</v>
      </c>
      <c r="D443" s="80">
        <v>3</v>
      </c>
      <c r="E443" s="251">
        <v>0</v>
      </c>
      <c r="F443" s="28"/>
      <c r="G443" s="33">
        <v>42</v>
      </c>
      <c r="H443" s="28">
        <v>2</v>
      </c>
      <c r="I443" s="28">
        <v>4</v>
      </c>
      <c r="J443" s="28">
        <v>2</v>
      </c>
      <c r="K443" s="52">
        <v>0</v>
      </c>
      <c r="L443" s="28">
        <v>1</v>
      </c>
      <c r="M443" s="53">
        <f t="shared" si="80"/>
        <v>1</v>
      </c>
      <c r="N443" s="28">
        <f t="shared" si="81"/>
        <v>0</v>
      </c>
      <c r="O443" s="28">
        <f t="shared" si="82"/>
        <v>7.0678050624119609E-2</v>
      </c>
      <c r="P443" s="52">
        <f t="shared" si="83"/>
        <v>7.0678050624119609E-2</v>
      </c>
      <c r="Q443" s="53">
        <f t="shared" si="84"/>
        <v>0.92932194937588042</v>
      </c>
      <c r="R443" s="52">
        <f t="shared" si="85"/>
        <v>-7.3300045440396713E-2</v>
      </c>
      <c r="S443" s="53">
        <f t="shared" si="86"/>
        <v>100</v>
      </c>
      <c r="T443" s="34">
        <f t="shared" si="87"/>
        <v>7.605335338478339E-2</v>
      </c>
      <c r="U443" s="28"/>
      <c r="V443" s="28"/>
      <c r="W443" s="28"/>
      <c r="X443" s="28"/>
      <c r="Y443" s="28"/>
      <c r="Z443" s="28"/>
      <c r="AA443" s="28"/>
      <c r="AB443" s="28"/>
      <c r="AC443" s="28"/>
      <c r="AD443" s="28"/>
      <c r="AE443" s="28"/>
      <c r="AF443" s="28"/>
      <c r="AG443" s="28"/>
      <c r="AH443" s="28"/>
      <c r="AI443" s="28"/>
      <c r="AJ443" s="28"/>
      <c r="AK443" s="28"/>
      <c r="AL443" s="28"/>
      <c r="AM443" s="28"/>
      <c r="AN443" s="33">
        <v>0.14946828572640147</v>
      </c>
      <c r="AO443" s="28">
        <v>5</v>
      </c>
      <c r="AP443" s="28">
        <v>1</v>
      </c>
      <c r="AQ443" s="28">
        <f t="shared" si="91"/>
        <v>692</v>
      </c>
      <c r="AR443" s="28">
        <f t="shared" si="92"/>
        <v>79</v>
      </c>
      <c r="AS443" s="28">
        <f t="shared" si="88"/>
        <v>0.43876723438767229</v>
      </c>
      <c r="AT443" s="28">
        <f t="shared" si="89"/>
        <v>0.66666666666666674</v>
      </c>
      <c r="AU443" s="34">
        <f t="shared" si="90"/>
        <v>0</v>
      </c>
      <c r="AV443" s="28"/>
      <c r="AW443" s="28"/>
    </row>
    <row r="444" spans="1:49" x14ac:dyDescent="0.25">
      <c r="A444" s="80">
        <v>36</v>
      </c>
      <c r="B444" s="251">
        <v>3</v>
      </c>
      <c r="C444" s="80">
        <v>3</v>
      </c>
      <c r="D444" s="80">
        <v>2</v>
      </c>
      <c r="E444" s="251">
        <v>0</v>
      </c>
      <c r="F444" s="28"/>
      <c r="G444" s="33">
        <v>42</v>
      </c>
      <c r="H444" s="28">
        <v>2</v>
      </c>
      <c r="I444" s="28">
        <v>4</v>
      </c>
      <c r="J444" s="28">
        <v>3</v>
      </c>
      <c r="K444" s="52">
        <v>0</v>
      </c>
      <c r="L444" s="28">
        <v>2</v>
      </c>
      <c r="M444" s="53">
        <f t="shared" si="80"/>
        <v>2</v>
      </c>
      <c r="N444" s="28">
        <f t="shared" si="81"/>
        <v>0</v>
      </c>
      <c r="O444" s="28">
        <f t="shared" si="82"/>
        <v>5.602142236775428E-2</v>
      </c>
      <c r="P444" s="52">
        <f t="shared" si="83"/>
        <v>0.11204284473550856</v>
      </c>
      <c r="Q444" s="53">
        <f t="shared" si="84"/>
        <v>1.8879571552644914</v>
      </c>
      <c r="R444" s="52">
        <f t="shared" si="85"/>
        <v>-0.11530361256062205</v>
      </c>
      <c r="S444" s="53">
        <f t="shared" si="86"/>
        <v>100</v>
      </c>
      <c r="T444" s="34">
        <f t="shared" si="87"/>
        <v>0.11869214767197621</v>
      </c>
      <c r="U444" s="28"/>
      <c r="V444" s="28"/>
      <c r="W444" s="28"/>
      <c r="X444" s="28"/>
      <c r="Y444" s="28"/>
      <c r="Z444" s="28"/>
      <c r="AA444" s="28"/>
      <c r="AB444" s="28"/>
      <c r="AC444" s="28"/>
      <c r="AD444" s="28"/>
      <c r="AE444" s="28"/>
      <c r="AF444" s="28"/>
      <c r="AG444" s="28"/>
      <c r="AH444" s="28"/>
      <c r="AI444" s="28"/>
      <c r="AJ444" s="28"/>
      <c r="AK444" s="28"/>
      <c r="AL444" s="28"/>
      <c r="AM444" s="28"/>
      <c r="AN444" s="33">
        <v>0.14971194070292304</v>
      </c>
      <c r="AO444" s="28">
        <v>0</v>
      </c>
      <c r="AP444" s="28">
        <v>1</v>
      </c>
      <c r="AQ444" s="28">
        <f t="shared" si="91"/>
        <v>692</v>
      </c>
      <c r="AR444" s="28">
        <f t="shared" si="92"/>
        <v>80</v>
      </c>
      <c r="AS444" s="28">
        <f t="shared" si="88"/>
        <v>0.43876723438767229</v>
      </c>
      <c r="AT444" s="28">
        <f t="shared" si="89"/>
        <v>0.66244725738396626</v>
      </c>
      <c r="AU444" s="34">
        <f t="shared" si="90"/>
        <v>5.3726460452871449E-4</v>
      </c>
      <c r="AV444" s="28"/>
      <c r="AW444" s="28"/>
    </row>
    <row r="445" spans="1:49" x14ac:dyDescent="0.25">
      <c r="A445" s="80">
        <v>22</v>
      </c>
      <c r="B445" s="251">
        <v>3</v>
      </c>
      <c r="C445" s="80">
        <v>1</v>
      </c>
      <c r="D445" s="80">
        <v>3</v>
      </c>
      <c r="E445" s="251">
        <v>1</v>
      </c>
      <c r="F445" s="28"/>
      <c r="G445" s="33">
        <v>42</v>
      </c>
      <c r="H445" s="28">
        <v>2</v>
      </c>
      <c r="I445" s="28">
        <v>4</v>
      </c>
      <c r="J445" s="28">
        <v>4</v>
      </c>
      <c r="K445" s="52">
        <v>0</v>
      </c>
      <c r="L445" s="28">
        <v>1</v>
      </c>
      <c r="M445" s="53">
        <f t="shared" si="80"/>
        <v>1</v>
      </c>
      <c r="N445" s="28">
        <f t="shared" si="81"/>
        <v>0</v>
      </c>
      <c r="O445" s="28">
        <f t="shared" si="82"/>
        <v>4.4259412696505705E-2</v>
      </c>
      <c r="P445" s="52">
        <f t="shared" si="83"/>
        <v>4.4259412696505705E-2</v>
      </c>
      <c r="Q445" s="53">
        <f t="shared" si="84"/>
        <v>0.95574058730349432</v>
      </c>
      <c r="R445" s="52">
        <f t="shared" si="85"/>
        <v>-4.5268754946401091E-2</v>
      </c>
      <c r="S445" s="53">
        <f t="shared" si="86"/>
        <v>100</v>
      </c>
      <c r="T445" s="34">
        <f t="shared" si="87"/>
        <v>4.6309022850414092E-2</v>
      </c>
      <c r="U445" s="28"/>
      <c r="V445" s="28"/>
      <c r="W445" s="28"/>
      <c r="X445" s="28"/>
      <c r="Y445" s="28"/>
      <c r="Z445" s="28"/>
      <c r="AA445" s="28"/>
      <c r="AB445" s="28"/>
      <c r="AC445" s="28"/>
      <c r="AD445" s="28"/>
      <c r="AE445" s="28"/>
      <c r="AF445" s="28"/>
      <c r="AG445" s="28"/>
      <c r="AH445" s="28"/>
      <c r="AI445" s="28"/>
      <c r="AJ445" s="28"/>
      <c r="AK445" s="28"/>
      <c r="AL445" s="28"/>
      <c r="AM445" s="28"/>
      <c r="AN445" s="33">
        <v>0.14972940663583642</v>
      </c>
      <c r="AO445" s="28">
        <v>1</v>
      </c>
      <c r="AP445" s="28">
        <v>0</v>
      </c>
      <c r="AQ445" s="28">
        <f t="shared" si="91"/>
        <v>693</v>
      </c>
      <c r="AR445" s="28">
        <f t="shared" si="92"/>
        <v>80</v>
      </c>
      <c r="AS445" s="28">
        <f t="shared" si="88"/>
        <v>0.43795620437956206</v>
      </c>
      <c r="AT445" s="28">
        <f t="shared" si="89"/>
        <v>0.66244725738396626</v>
      </c>
      <c r="AU445" s="34">
        <f t="shared" si="90"/>
        <v>1.0745292090575762E-3</v>
      </c>
      <c r="AV445" s="28"/>
      <c r="AW445" s="28"/>
    </row>
    <row r="446" spans="1:49" x14ac:dyDescent="0.25">
      <c r="A446" s="80">
        <v>48</v>
      </c>
      <c r="B446" s="251">
        <v>2</v>
      </c>
      <c r="C446" s="80">
        <v>2</v>
      </c>
      <c r="D446" s="80">
        <v>3</v>
      </c>
      <c r="E446" s="251">
        <v>0</v>
      </c>
      <c r="F446" s="28"/>
      <c r="G446" s="33">
        <v>42</v>
      </c>
      <c r="H446" s="28">
        <v>2</v>
      </c>
      <c r="I446" s="28">
        <v>5</v>
      </c>
      <c r="J446" s="28">
        <v>2</v>
      </c>
      <c r="K446" s="52">
        <v>0</v>
      </c>
      <c r="L446" s="28">
        <v>1</v>
      </c>
      <c r="M446" s="53">
        <f t="shared" si="80"/>
        <v>1</v>
      </c>
      <c r="N446" s="28">
        <f t="shared" si="81"/>
        <v>0</v>
      </c>
      <c r="O446" s="28">
        <f t="shared" si="82"/>
        <v>4.9499464148703591E-2</v>
      </c>
      <c r="P446" s="52">
        <f t="shared" si="83"/>
        <v>4.9499464148703591E-2</v>
      </c>
      <c r="Q446" s="53">
        <f t="shared" si="84"/>
        <v>0.95050053585129646</v>
      </c>
      <c r="R446" s="52">
        <f t="shared" si="85"/>
        <v>-5.0766553296530202E-2</v>
      </c>
      <c r="S446" s="53">
        <f t="shared" si="86"/>
        <v>100</v>
      </c>
      <c r="T446" s="34">
        <f t="shared" si="87"/>
        <v>5.2077260644961557E-2</v>
      </c>
      <c r="U446" s="28"/>
      <c r="V446" s="28"/>
      <c r="W446" s="28"/>
      <c r="X446" s="28"/>
      <c r="Y446" s="28"/>
      <c r="Z446" s="28"/>
      <c r="AA446" s="28"/>
      <c r="AB446" s="28"/>
      <c r="AC446" s="28"/>
      <c r="AD446" s="28"/>
      <c r="AE446" s="28"/>
      <c r="AF446" s="28"/>
      <c r="AG446" s="28"/>
      <c r="AH446" s="28"/>
      <c r="AI446" s="28"/>
      <c r="AJ446" s="28"/>
      <c r="AK446" s="28"/>
      <c r="AL446" s="28"/>
      <c r="AM446" s="28"/>
      <c r="AN446" s="33">
        <v>0.15050554379467268</v>
      </c>
      <c r="AO446" s="28">
        <v>2</v>
      </c>
      <c r="AP446" s="28">
        <v>0</v>
      </c>
      <c r="AQ446" s="28">
        <f t="shared" si="91"/>
        <v>695</v>
      </c>
      <c r="AR446" s="28">
        <f t="shared" si="92"/>
        <v>80</v>
      </c>
      <c r="AS446" s="28">
        <f t="shared" si="88"/>
        <v>0.43633414436334139</v>
      </c>
      <c r="AT446" s="28">
        <f t="shared" si="89"/>
        <v>0.66244725738396626</v>
      </c>
      <c r="AU446" s="34">
        <f t="shared" si="90"/>
        <v>1.6117938135862906E-3</v>
      </c>
      <c r="AV446" s="28"/>
      <c r="AW446" s="28"/>
    </row>
    <row r="447" spans="1:49" x14ac:dyDescent="0.25">
      <c r="A447" s="80">
        <v>55</v>
      </c>
      <c r="B447" s="251">
        <v>3</v>
      </c>
      <c r="C447" s="80">
        <v>4</v>
      </c>
      <c r="D447" s="80">
        <v>3</v>
      </c>
      <c r="E447" s="251">
        <v>0</v>
      </c>
      <c r="F447" s="28"/>
      <c r="G447" s="33">
        <v>42</v>
      </c>
      <c r="H447" s="28">
        <v>2</v>
      </c>
      <c r="I447" s="28">
        <v>5</v>
      </c>
      <c r="J447" s="28">
        <v>3</v>
      </c>
      <c r="K447" s="52">
        <v>0</v>
      </c>
      <c r="L447" s="28">
        <v>1</v>
      </c>
      <c r="M447" s="53">
        <f t="shared" si="80"/>
        <v>1</v>
      </c>
      <c r="N447" s="28">
        <f t="shared" si="81"/>
        <v>0</v>
      </c>
      <c r="O447" s="28">
        <f t="shared" si="82"/>
        <v>3.9050130388100443E-2</v>
      </c>
      <c r="P447" s="52">
        <f t="shared" si="83"/>
        <v>3.9050130388100443E-2</v>
      </c>
      <c r="Q447" s="53">
        <f t="shared" si="84"/>
        <v>0.96094986961189954</v>
      </c>
      <c r="R447" s="52">
        <f t="shared" si="85"/>
        <v>-3.9833036188397279E-2</v>
      </c>
      <c r="S447" s="53">
        <f t="shared" si="86"/>
        <v>100</v>
      </c>
      <c r="T447" s="34">
        <f t="shared" si="87"/>
        <v>4.0637010964860928E-2</v>
      </c>
      <c r="U447" s="28"/>
      <c r="V447" s="28"/>
      <c r="W447" s="28"/>
      <c r="X447" s="28"/>
      <c r="Y447" s="28"/>
      <c r="Z447" s="28"/>
      <c r="AA447" s="28"/>
      <c r="AB447" s="28"/>
      <c r="AC447" s="28"/>
      <c r="AD447" s="28"/>
      <c r="AE447" s="28"/>
      <c r="AF447" s="28"/>
      <c r="AG447" s="28"/>
      <c r="AH447" s="28"/>
      <c r="AI447" s="28"/>
      <c r="AJ447" s="28"/>
      <c r="AK447" s="28"/>
      <c r="AL447" s="28"/>
      <c r="AM447" s="28"/>
      <c r="AN447" s="33">
        <v>0.15217411896295563</v>
      </c>
      <c r="AO447" s="28">
        <v>3</v>
      </c>
      <c r="AP447" s="28">
        <v>0</v>
      </c>
      <c r="AQ447" s="28">
        <f t="shared" si="91"/>
        <v>698</v>
      </c>
      <c r="AR447" s="28">
        <f t="shared" si="92"/>
        <v>80</v>
      </c>
      <c r="AS447" s="28">
        <f t="shared" si="88"/>
        <v>0.43390105433901049</v>
      </c>
      <c r="AT447" s="28">
        <f t="shared" si="89"/>
        <v>0.66244725738396626</v>
      </c>
      <c r="AU447" s="34">
        <f t="shared" si="90"/>
        <v>5.3726460452871449E-4</v>
      </c>
      <c r="AV447" s="28"/>
      <c r="AW447" s="28"/>
    </row>
    <row r="448" spans="1:49" x14ac:dyDescent="0.25">
      <c r="A448" s="80">
        <v>41</v>
      </c>
      <c r="B448" s="251">
        <v>3</v>
      </c>
      <c r="C448" s="80">
        <v>2</v>
      </c>
      <c r="D448" s="80">
        <v>3</v>
      </c>
      <c r="E448" s="251">
        <v>0</v>
      </c>
      <c r="F448" s="28"/>
      <c r="G448" s="33">
        <v>42</v>
      </c>
      <c r="H448" s="28">
        <v>2</v>
      </c>
      <c r="I448" s="28">
        <v>5</v>
      </c>
      <c r="J448" s="28">
        <v>4</v>
      </c>
      <c r="K448" s="52">
        <v>0</v>
      </c>
      <c r="L448" s="28">
        <v>1</v>
      </c>
      <c r="M448" s="53">
        <f t="shared" si="80"/>
        <v>1</v>
      </c>
      <c r="N448" s="28">
        <f t="shared" si="81"/>
        <v>0</v>
      </c>
      <c r="O448" s="28">
        <f t="shared" si="82"/>
        <v>3.073532198729502E-2</v>
      </c>
      <c r="P448" s="52">
        <f t="shared" si="83"/>
        <v>3.073532198729502E-2</v>
      </c>
      <c r="Q448" s="53">
        <f t="shared" si="84"/>
        <v>0.96926467801270499</v>
      </c>
      <c r="R448" s="52">
        <f t="shared" si="85"/>
        <v>-3.1217558864870484E-2</v>
      </c>
      <c r="S448" s="53">
        <f t="shared" si="86"/>
        <v>100</v>
      </c>
      <c r="T448" s="34">
        <f t="shared" si="87"/>
        <v>3.1709937114712587E-2</v>
      </c>
      <c r="U448" s="28"/>
      <c r="V448" s="28"/>
      <c r="W448" s="28"/>
      <c r="X448" s="28"/>
      <c r="Y448" s="28"/>
      <c r="Z448" s="28"/>
      <c r="AA448" s="28"/>
      <c r="AB448" s="28"/>
      <c r="AC448" s="28"/>
      <c r="AD448" s="28"/>
      <c r="AE448" s="28"/>
      <c r="AF448" s="28"/>
      <c r="AG448" s="28"/>
      <c r="AH448" s="28"/>
      <c r="AI448" s="28"/>
      <c r="AJ448" s="28"/>
      <c r="AK448" s="28"/>
      <c r="AL448" s="28"/>
      <c r="AM448" s="28"/>
      <c r="AN448" s="33">
        <v>0.15243911973316934</v>
      </c>
      <c r="AO448" s="28">
        <v>1</v>
      </c>
      <c r="AP448" s="28">
        <v>1</v>
      </c>
      <c r="AQ448" s="28">
        <f t="shared" si="91"/>
        <v>699</v>
      </c>
      <c r="AR448" s="28">
        <f t="shared" si="92"/>
        <v>81</v>
      </c>
      <c r="AS448" s="28">
        <f t="shared" si="88"/>
        <v>0.43309002433090027</v>
      </c>
      <c r="AT448" s="28">
        <f t="shared" si="89"/>
        <v>0.65822784810126578</v>
      </c>
      <c r="AU448" s="34">
        <f t="shared" si="90"/>
        <v>5.3384253698401864E-4</v>
      </c>
      <c r="AV448" s="28"/>
      <c r="AW448" s="28"/>
    </row>
    <row r="449" spans="1:49" x14ac:dyDescent="0.25">
      <c r="A449" s="80">
        <v>35</v>
      </c>
      <c r="B449" s="251">
        <v>2</v>
      </c>
      <c r="C449" s="80">
        <v>2</v>
      </c>
      <c r="D449" s="80">
        <v>3</v>
      </c>
      <c r="E449" s="251">
        <v>0</v>
      </c>
      <c r="F449" s="28"/>
      <c r="G449" s="33">
        <v>42</v>
      </c>
      <c r="H449" s="28">
        <v>3</v>
      </c>
      <c r="I449" s="28">
        <v>1</v>
      </c>
      <c r="J449" s="28">
        <v>3</v>
      </c>
      <c r="K449" s="52">
        <v>0</v>
      </c>
      <c r="L449" s="28">
        <v>3</v>
      </c>
      <c r="M449" s="53">
        <f t="shared" si="80"/>
        <v>3</v>
      </c>
      <c r="N449" s="28">
        <f t="shared" si="81"/>
        <v>0</v>
      </c>
      <c r="O449" s="28">
        <f t="shared" si="82"/>
        <v>0.24787665417242996</v>
      </c>
      <c r="P449" s="52">
        <f t="shared" si="83"/>
        <v>0.74362996251728986</v>
      </c>
      <c r="Q449" s="53">
        <f t="shared" si="84"/>
        <v>2.2563700374827103</v>
      </c>
      <c r="R449" s="52">
        <f t="shared" si="85"/>
        <v>-0.85456483432751895</v>
      </c>
      <c r="S449" s="53">
        <f t="shared" si="86"/>
        <v>0</v>
      </c>
      <c r="T449" s="34">
        <f t="shared" si="87"/>
        <v>0.98870745954450479</v>
      </c>
      <c r="U449" s="28"/>
      <c r="V449" s="28"/>
      <c r="W449" s="28"/>
      <c r="X449" s="28"/>
      <c r="Y449" s="28"/>
      <c r="Z449" s="28"/>
      <c r="AA449" s="28"/>
      <c r="AB449" s="28"/>
      <c r="AC449" s="28"/>
      <c r="AD449" s="28"/>
      <c r="AE449" s="28"/>
      <c r="AF449" s="28"/>
      <c r="AG449" s="28"/>
      <c r="AH449" s="28"/>
      <c r="AI449" s="28"/>
      <c r="AJ449" s="28"/>
      <c r="AK449" s="28"/>
      <c r="AL449" s="28"/>
      <c r="AM449" s="28"/>
      <c r="AN449" s="33">
        <v>0.15296064880848775</v>
      </c>
      <c r="AO449" s="28">
        <v>1</v>
      </c>
      <c r="AP449" s="28">
        <v>0</v>
      </c>
      <c r="AQ449" s="28">
        <f t="shared" si="91"/>
        <v>700</v>
      </c>
      <c r="AR449" s="28">
        <f t="shared" si="92"/>
        <v>81</v>
      </c>
      <c r="AS449" s="28">
        <f t="shared" si="88"/>
        <v>0.43227899432278993</v>
      </c>
      <c r="AT449" s="28">
        <f t="shared" si="89"/>
        <v>0.65822784810126578</v>
      </c>
      <c r="AU449" s="34">
        <f t="shared" si="90"/>
        <v>2.1353701479360017E-3</v>
      </c>
      <c r="AV449" s="28"/>
      <c r="AW449" s="28"/>
    </row>
    <row r="450" spans="1:49" x14ac:dyDescent="0.25">
      <c r="A450" s="80">
        <v>40</v>
      </c>
      <c r="B450" s="251">
        <v>3</v>
      </c>
      <c r="C450" s="80">
        <v>4</v>
      </c>
      <c r="D450" s="80">
        <v>3</v>
      </c>
      <c r="E450" s="251">
        <v>0</v>
      </c>
      <c r="F450" s="28"/>
      <c r="G450" s="33">
        <v>42</v>
      </c>
      <c r="H450" s="28">
        <v>3</v>
      </c>
      <c r="I450" s="28">
        <v>2</v>
      </c>
      <c r="J450" s="28">
        <v>3</v>
      </c>
      <c r="K450" s="52">
        <v>0</v>
      </c>
      <c r="L450" s="28">
        <v>5</v>
      </c>
      <c r="M450" s="53">
        <f t="shared" si="80"/>
        <v>5</v>
      </c>
      <c r="N450" s="28">
        <f t="shared" si="81"/>
        <v>0</v>
      </c>
      <c r="O450" s="28">
        <f t="shared" si="82"/>
        <v>0.18412056749042172</v>
      </c>
      <c r="P450" s="52">
        <f t="shared" si="83"/>
        <v>0.92060283745210858</v>
      </c>
      <c r="Q450" s="53">
        <f t="shared" si="84"/>
        <v>4.0793971625478918</v>
      </c>
      <c r="R450" s="52">
        <f t="shared" si="85"/>
        <v>-1.0174434460612312</v>
      </c>
      <c r="S450" s="53">
        <f t="shared" si="86"/>
        <v>100</v>
      </c>
      <c r="T450" s="34">
        <f t="shared" si="87"/>
        <v>1.128356471274695</v>
      </c>
      <c r="U450" s="28"/>
      <c r="V450" s="28"/>
      <c r="W450" s="28"/>
      <c r="X450" s="28"/>
      <c r="Y450" s="28"/>
      <c r="Z450" s="28"/>
      <c r="AA450" s="28"/>
      <c r="AB450" s="28"/>
      <c r="AC450" s="28"/>
      <c r="AD450" s="28"/>
      <c r="AE450" s="28"/>
      <c r="AF450" s="28"/>
      <c r="AG450" s="28"/>
      <c r="AH450" s="28"/>
      <c r="AI450" s="28"/>
      <c r="AJ450" s="28"/>
      <c r="AK450" s="28"/>
      <c r="AL450" s="28"/>
      <c r="AM450" s="28"/>
      <c r="AN450" s="33">
        <v>0.15297842555901678</v>
      </c>
      <c r="AO450" s="28">
        <v>4</v>
      </c>
      <c r="AP450" s="28">
        <v>0</v>
      </c>
      <c r="AQ450" s="28">
        <f t="shared" si="91"/>
        <v>704</v>
      </c>
      <c r="AR450" s="28">
        <f t="shared" si="92"/>
        <v>81</v>
      </c>
      <c r="AS450" s="28">
        <f t="shared" si="88"/>
        <v>0.4290348742903487</v>
      </c>
      <c r="AT450" s="28">
        <f t="shared" si="89"/>
        <v>0.65822784810126578</v>
      </c>
      <c r="AU450" s="34">
        <f t="shared" si="90"/>
        <v>5.3384253698394557E-4</v>
      </c>
      <c r="AV450" s="28"/>
      <c r="AW450" s="28"/>
    </row>
    <row r="451" spans="1:49" x14ac:dyDescent="0.25">
      <c r="A451" s="80">
        <v>39</v>
      </c>
      <c r="B451" s="251">
        <v>2</v>
      </c>
      <c r="C451" s="80">
        <v>1</v>
      </c>
      <c r="D451" s="80">
        <v>3</v>
      </c>
      <c r="E451" s="251">
        <v>0</v>
      </c>
      <c r="F451" s="28"/>
      <c r="G451" s="33">
        <v>42</v>
      </c>
      <c r="H451" s="28">
        <v>3</v>
      </c>
      <c r="I451" s="28">
        <v>2</v>
      </c>
      <c r="J451" s="28">
        <v>4</v>
      </c>
      <c r="K451" s="52">
        <v>0</v>
      </c>
      <c r="L451" s="28">
        <v>1</v>
      </c>
      <c r="M451" s="53">
        <f t="shared" si="80"/>
        <v>1</v>
      </c>
      <c r="N451" s="28">
        <f t="shared" si="81"/>
        <v>0</v>
      </c>
      <c r="O451" s="28">
        <f t="shared" si="82"/>
        <v>0.14972940663583642</v>
      </c>
      <c r="P451" s="52">
        <f t="shared" si="83"/>
        <v>0.14972940663583642</v>
      </c>
      <c r="Q451" s="53">
        <f t="shared" si="84"/>
        <v>0.85027059336416355</v>
      </c>
      <c r="R451" s="52">
        <f t="shared" si="85"/>
        <v>-0.16220063502452561</v>
      </c>
      <c r="S451" s="53">
        <f t="shared" si="86"/>
        <v>100</v>
      </c>
      <c r="T451" s="34">
        <f t="shared" si="87"/>
        <v>0.17609618373772057</v>
      </c>
      <c r="U451" s="28"/>
      <c r="V451" s="28"/>
      <c r="W451" s="28"/>
      <c r="X451" s="28"/>
      <c r="Y451" s="28"/>
      <c r="Z451" s="28"/>
      <c r="AA451" s="28"/>
      <c r="AB451" s="28"/>
      <c r="AC451" s="28"/>
      <c r="AD451" s="28"/>
      <c r="AE451" s="28"/>
      <c r="AF451" s="28"/>
      <c r="AG451" s="28"/>
      <c r="AH451" s="28"/>
      <c r="AI451" s="28"/>
      <c r="AJ451" s="28"/>
      <c r="AK451" s="28"/>
      <c r="AL451" s="28"/>
      <c r="AM451" s="28"/>
      <c r="AN451" s="33">
        <v>0.15322677172401319</v>
      </c>
      <c r="AO451" s="28">
        <v>1</v>
      </c>
      <c r="AP451" s="28">
        <v>0</v>
      </c>
      <c r="AQ451" s="28">
        <f t="shared" si="91"/>
        <v>705</v>
      </c>
      <c r="AR451" s="28">
        <f t="shared" si="92"/>
        <v>81</v>
      </c>
      <c r="AS451" s="28">
        <f t="shared" si="88"/>
        <v>0.42822384428223847</v>
      </c>
      <c r="AT451" s="28">
        <f t="shared" si="89"/>
        <v>0.65822784810126578</v>
      </c>
      <c r="AU451" s="34">
        <f t="shared" si="90"/>
        <v>5.3384253698401864E-4</v>
      </c>
      <c r="AV451" s="28"/>
      <c r="AW451" s="28"/>
    </row>
    <row r="452" spans="1:49" x14ac:dyDescent="0.25">
      <c r="A452" s="80">
        <v>31</v>
      </c>
      <c r="B452" s="251">
        <v>3</v>
      </c>
      <c r="C452" s="80">
        <v>2</v>
      </c>
      <c r="D452" s="80">
        <v>4</v>
      </c>
      <c r="E452" s="251">
        <v>0</v>
      </c>
      <c r="F452" s="28"/>
      <c r="G452" s="33">
        <v>42</v>
      </c>
      <c r="H452" s="28">
        <v>3</v>
      </c>
      <c r="I452" s="28">
        <v>4</v>
      </c>
      <c r="J452" s="28">
        <v>2</v>
      </c>
      <c r="K452" s="52">
        <v>1</v>
      </c>
      <c r="L452" s="28">
        <v>0</v>
      </c>
      <c r="M452" s="53">
        <f t="shared" si="80"/>
        <v>1</v>
      </c>
      <c r="N452" s="28">
        <f t="shared" si="81"/>
        <v>1</v>
      </c>
      <c r="O452" s="28">
        <f t="shared" si="82"/>
        <v>0.11940885552626307</v>
      </c>
      <c r="P452" s="52">
        <f t="shared" si="83"/>
        <v>0.11940885552626307</v>
      </c>
      <c r="Q452" s="53">
        <f t="shared" si="84"/>
        <v>0.88059114447373688</v>
      </c>
      <c r="R452" s="52">
        <f t="shared" si="85"/>
        <v>-2.1252019138872376</v>
      </c>
      <c r="S452" s="53">
        <f t="shared" si="86"/>
        <v>0</v>
      </c>
      <c r="T452" s="34">
        <f t="shared" si="87"/>
        <v>7.3745882630962614</v>
      </c>
      <c r="U452" s="28"/>
      <c r="V452" s="28"/>
      <c r="W452" s="28"/>
      <c r="X452" s="28"/>
      <c r="Y452" s="28"/>
      <c r="Z452" s="28"/>
      <c r="AA452" s="28"/>
      <c r="AB452" s="28"/>
      <c r="AC452" s="28"/>
      <c r="AD452" s="28"/>
      <c r="AE452" s="28"/>
      <c r="AF452" s="28"/>
      <c r="AG452" s="28"/>
      <c r="AH452" s="28"/>
      <c r="AI452" s="28"/>
      <c r="AJ452" s="28"/>
      <c r="AK452" s="28"/>
      <c r="AL452" s="28"/>
      <c r="AM452" s="28"/>
      <c r="AN452" s="33">
        <v>0.15347544800427446</v>
      </c>
      <c r="AO452" s="28">
        <v>1</v>
      </c>
      <c r="AP452" s="28">
        <v>0</v>
      </c>
      <c r="AQ452" s="28">
        <f t="shared" si="91"/>
        <v>706</v>
      </c>
      <c r="AR452" s="28">
        <f t="shared" si="92"/>
        <v>81</v>
      </c>
      <c r="AS452" s="28">
        <f t="shared" si="88"/>
        <v>0.42741281427412814</v>
      </c>
      <c r="AT452" s="28">
        <f t="shared" si="89"/>
        <v>0.65822784810126578</v>
      </c>
      <c r="AU452" s="34">
        <f t="shared" si="90"/>
        <v>0</v>
      </c>
      <c r="AV452" s="28"/>
      <c r="AW452" s="28"/>
    </row>
    <row r="453" spans="1:49" x14ac:dyDescent="0.25">
      <c r="A453" s="80">
        <v>42</v>
      </c>
      <c r="B453" s="251">
        <v>2</v>
      </c>
      <c r="C453" s="80">
        <v>3</v>
      </c>
      <c r="D453" s="80">
        <v>2</v>
      </c>
      <c r="E453" s="251">
        <v>0</v>
      </c>
      <c r="F453" s="28"/>
      <c r="G453" s="33">
        <v>42</v>
      </c>
      <c r="H453" s="28">
        <v>3</v>
      </c>
      <c r="I453" s="28">
        <v>4</v>
      </c>
      <c r="J453" s="28">
        <v>3</v>
      </c>
      <c r="K453" s="52">
        <v>0</v>
      </c>
      <c r="L453" s="28">
        <v>1</v>
      </c>
      <c r="M453" s="53">
        <f t="shared" si="80"/>
        <v>1</v>
      </c>
      <c r="N453" s="28">
        <f t="shared" si="81"/>
        <v>0</v>
      </c>
      <c r="O453" s="28">
        <f t="shared" si="82"/>
        <v>9.5687335165005841E-2</v>
      </c>
      <c r="P453" s="52">
        <f t="shared" si="83"/>
        <v>9.5687335165005841E-2</v>
      </c>
      <c r="Q453" s="53">
        <f t="shared" si="84"/>
        <v>0.90431266483499417</v>
      </c>
      <c r="R453" s="52">
        <f t="shared" si="85"/>
        <v>-0.10058011020826844</v>
      </c>
      <c r="S453" s="53">
        <f t="shared" si="86"/>
        <v>100</v>
      </c>
      <c r="T453" s="34">
        <f t="shared" si="87"/>
        <v>0.10581222500346765</v>
      </c>
      <c r="U453" s="28"/>
      <c r="V453" s="28"/>
      <c r="W453" s="28"/>
      <c r="X453" s="28"/>
      <c r="Y453" s="28"/>
      <c r="Z453" s="28"/>
      <c r="AA453" s="28"/>
      <c r="AB453" s="28"/>
      <c r="AC453" s="28"/>
      <c r="AD453" s="28"/>
      <c r="AE453" s="28"/>
      <c r="AF453" s="28"/>
      <c r="AG453" s="28"/>
      <c r="AH453" s="28"/>
      <c r="AI453" s="28"/>
      <c r="AJ453" s="28"/>
      <c r="AK453" s="28"/>
      <c r="AL453" s="28"/>
      <c r="AM453" s="28"/>
      <c r="AN453" s="33">
        <v>0.15349327374196248</v>
      </c>
      <c r="AO453" s="28">
        <v>0</v>
      </c>
      <c r="AP453" s="28">
        <v>1</v>
      </c>
      <c r="AQ453" s="28">
        <f t="shared" si="91"/>
        <v>706</v>
      </c>
      <c r="AR453" s="28">
        <f t="shared" si="92"/>
        <v>82</v>
      </c>
      <c r="AS453" s="28">
        <f t="shared" si="88"/>
        <v>0.42741281427412814</v>
      </c>
      <c r="AT453" s="28">
        <f t="shared" si="89"/>
        <v>0.65400843881856541</v>
      </c>
      <c r="AU453" s="34">
        <f t="shared" si="90"/>
        <v>5.3042046943924939E-4</v>
      </c>
      <c r="AV453" s="28"/>
      <c r="AW453" s="28"/>
    </row>
    <row r="454" spans="1:49" x14ac:dyDescent="0.25">
      <c r="A454" s="80">
        <v>45</v>
      </c>
      <c r="B454" s="251">
        <v>2</v>
      </c>
      <c r="C454" s="80">
        <v>2</v>
      </c>
      <c r="D454" s="80">
        <v>4</v>
      </c>
      <c r="E454" s="251">
        <v>0</v>
      </c>
      <c r="F454" s="28"/>
      <c r="G454" s="33">
        <v>42</v>
      </c>
      <c r="H454" s="28">
        <v>3</v>
      </c>
      <c r="I454" s="28">
        <v>5</v>
      </c>
      <c r="J454" s="28">
        <v>3</v>
      </c>
      <c r="K454" s="52">
        <v>0</v>
      </c>
      <c r="L454" s="28">
        <v>1</v>
      </c>
      <c r="M454" s="53">
        <f t="shared" si="80"/>
        <v>1</v>
      </c>
      <c r="N454" s="28">
        <f t="shared" si="81"/>
        <v>0</v>
      </c>
      <c r="O454" s="28">
        <f t="shared" si="82"/>
        <v>6.7559545278355157E-2</v>
      </c>
      <c r="P454" s="52">
        <f t="shared" si="83"/>
        <v>6.7559545278355157E-2</v>
      </c>
      <c r="Q454" s="53">
        <f t="shared" si="84"/>
        <v>0.93244045472164483</v>
      </c>
      <c r="R454" s="52">
        <f t="shared" si="85"/>
        <v>-6.9949985029403611E-2</v>
      </c>
      <c r="S454" s="53">
        <f t="shared" si="86"/>
        <v>100</v>
      </c>
      <c r="T454" s="34">
        <f t="shared" si="87"/>
        <v>7.2454541130482428E-2</v>
      </c>
      <c r="U454" s="28"/>
      <c r="V454" s="28"/>
      <c r="W454" s="28"/>
      <c r="X454" s="28"/>
      <c r="Y454" s="28"/>
      <c r="Z454" s="28"/>
      <c r="AA454" s="28"/>
      <c r="AB454" s="28"/>
      <c r="AC454" s="28"/>
      <c r="AD454" s="28"/>
      <c r="AE454" s="28"/>
      <c r="AF454" s="28"/>
      <c r="AG454" s="28"/>
      <c r="AH454" s="28"/>
      <c r="AI454" s="28"/>
      <c r="AJ454" s="28"/>
      <c r="AK454" s="28"/>
      <c r="AL454" s="28"/>
      <c r="AM454" s="28"/>
      <c r="AN454" s="33">
        <v>0.15374230400791536</v>
      </c>
      <c r="AO454" s="28">
        <v>1</v>
      </c>
      <c r="AP454" s="28">
        <v>0</v>
      </c>
      <c r="AQ454" s="28">
        <f t="shared" si="91"/>
        <v>707</v>
      </c>
      <c r="AR454" s="28">
        <f t="shared" si="92"/>
        <v>82</v>
      </c>
      <c r="AS454" s="28">
        <f t="shared" si="88"/>
        <v>0.4266017842660178</v>
      </c>
      <c r="AT454" s="28">
        <f t="shared" si="89"/>
        <v>0.65400843881856541</v>
      </c>
      <c r="AU454" s="34">
        <f t="shared" si="90"/>
        <v>5.3042046943917675E-4</v>
      </c>
      <c r="AV454" s="28"/>
      <c r="AW454" s="28"/>
    </row>
    <row r="455" spans="1:49" x14ac:dyDescent="0.25">
      <c r="A455" s="80">
        <v>26</v>
      </c>
      <c r="B455" s="251">
        <v>1</v>
      </c>
      <c r="C455" s="80">
        <v>1</v>
      </c>
      <c r="D455" s="80">
        <v>2</v>
      </c>
      <c r="E455" s="251">
        <v>1</v>
      </c>
      <c r="F455" s="28"/>
      <c r="G455" s="33">
        <v>43</v>
      </c>
      <c r="H455" s="28">
        <v>1</v>
      </c>
      <c r="I455" s="28">
        <v>1</v>
      </c>
      <c r="J455" s="28">
        <v>2</v>
      </c>
      <c r="K455" s="52">
        <v>0</v>
      </c>
      <c r="L455" s="28">
        <v>1</v>
      </c>
      <c r="M455" s="53">
        <f t="shared" si="80"/>
        <v>1</v>
      </c>
      <c r="N455" s="28">
        <f t="shared" si="81"/>
        <v>0</v>
      </c>
      <c r="O455" s="28">
        <f t="shared" si="82"/>
        <v>0.11447458557966966</v>
      </c>
      <c r="P455" s="52">
        <f t="shared" si="83"/>
        <v>0.11447458557966966</v>
      </c>
      <c r="Q455" s="53">
        <f t="shared" si="84"/>
        <v>0.88552541442033039</v>
      </c>
      <c r="R455" s="52">
        <f t="shared" si="85"/>
        <v>-0.12157412152702719</v>
      </c>
      <c r="S455" s="53">
        <f t="shared" si="86"/>
        <v>100</v>
      </c>
      <c r="T455" s="34">
        <f t="shared" si="87"/>
        <v>0.12927306626722321</v>
      </c>
      <c r="U455" s="28"/>
      <c r="V455" s="28"/>
      <c r="W455" s="28"/>
      <c r="X455" s="28"/>
      <c r="Y455" s="28"/>
      <c r="Z455" s="28"/>
      <c r="AA455" s="28"/>
      <c r="AB455" s="28"/>
      <c r="AC455" s="28"/>
      <c r="AD455" s="28"/>
      <c r="AE455" s="28"/>
      <c r="AF455" s="28"/>
      <c r="AG455" s="28"/>
      <c r="AH455" s="28"/>
      <c r="AI455" s="28"/>
      <c r="AJ455" s="28"/>
      <c r="AK455" s="28"/>
      <c r="AL455" s="28"/>
      <c r="AM455" s="28"/>
      <c r="AN455" s="33">
        <v>0.15403563121356442</v>
      </c>
      <c r="AO455" s="28">
        <v>1</v>
      </c>
      <c r="AP455" s="28">
        <v>0</v>
      </c>
      <c r="AQ455" s="28">
        <f t="shared" si="91"/>
        <v>708</v>
      </c>
      <c r="AR455" s="28">
        <f t="shared" si="92"/>
        <v>82</v>
      </c>
      <c r="AS455" s="28">
        <f t="shared" si="88"/>
        <v>0.42579075425790758</v>
      </c>
      <c r="AT455" s="28">
        <f t="shared" si="89"/>
        <v>0.65400843881856541</v>
      </c>
      <c r="AU455" s="34">
        <f t="shared" si="90"/>
        <v>1.5912614083176755E-3</v>
      </c>
      <c r="AV455" s="28"/>
      <c r="AW455" s="28"/>
    </row>
    <row r="456" spans="1:49" x14ac:dyDescent="0.25">
      <c r="A456" s="80">
        <v>29</v>
      </c>
      <c r="B456" s="251">
        <v>1</v>
      </c>
      <c r="C456" s="80">
        <v>2</v>
      </c>
      <c r="D456" s="80">
        <v>4</v>
      </c>
      <c r="E456" s="251">
        <v>0</v>
      </c>
      <c r="F456" s="28"/>
      <c r="G456" s="33">
        <v>43</v>
      </c>
      <c r="H456" s="28">
        <v>1</v>
      </c>
      <c r="I456" s="28">
        <v>1</v>
      </c>
      <c r="J456" s="28">
        <v>3</v>
      </c>
      <c r="K456" s="52">
        <v>0</v>
      </c>
      <c r="L456" s="28">
        <v>1</v>
      </c>
      <c r="M456" s="53">
        <f t="shared" si="80"/>
        <v>1</v>
      </c>
      <c r="N456" s="28">
        <f t="shared" si="81"/>
        <v>0</v>
      </c>
      <c r="O456" s="28">
        <f t="shared" si="82"/>
        <v>9.1631297662715397E-2</v>
      </c>
      <c r="P456" s="52">
        <f t="shared" si="83"/>
        <v>9.1631297662715397E-2</v>
      </c>
      <c r="Q456" s="53">
        <f t="shared" si="84"/>
        <v>0.90836870233728462</v>
      </c>
      <c r="R456" s="52">
        <f t="shared" si="85"/>
        <v>-9.6104922958006392E-2</v>
      </c>
      <c r="S456" s="53">
        <f t="shared" si="86"/>
        <v>100</v>
      </c>
      <c r="T456" s="34">
        <f t="shared" si="87"/>
        <v>0.10087456495027056</v>
      </c>
      <c r="U456" s="28"/>
      <c r="V456" s="28"/>
      <c r="W456" s="28"/>
      <c r="X456" s="28"/>
      <c r="Y456" s="28"/>
      <c r="Z456" s="28"/>
      <c r="AA456" s="28"/>
      <c r="AB456" s="28"/>
      <c r="AC456" s="28"/>
      <c r="AD456" s="28"/>
      <c r="AE456" s="28"/>
      <c r="AF456" s="28"/>
      <c r="AG456" s="28"/>
      <c r="AH456" s="28"/>
      <c r="AI456" s="28"/>
      <c r="AJ456" s="28"/>
      <c r="AK456" s="28"/>
      <c r="AL456" s="28"/>
      <c r="AM456" s="28"/>
      <c r="AN456" s="33">
        <v>0.15573616782457345</v>
      </c>
      <c r="AO456" s="28">
        <v>3</v>
      </c>
      <c r="AP456" s="28">
        <v>1</v>
      </c>
      <c r="AQ456" s="28">
        <f t="shared" si="91"/>
        <v>711</v>
      </c>
      <c r="AR456" s="28">
        <f t="shared" si="92"/>
        <v>83</v>
      </c>
      <c r="AS456" s="28">
        <f t="shared" si="88"/>
        <v>0.42335766423357668</v>
      </c>
      <c r="AT456" s="28">
        <f t="shared" si="89"/>
        <v>0.64978902953586504</v>
      </c>
      <c r="AU456" s="34">
        <f t="shared" si="90"/>
        <v>0</v>
      </c>
      <c r="AV456" s="28"/>
      <c r="AW456" s="28"/>
    </row>
    <row r="457" spans="1:49" x14ac:dyDescent="0.25">
      <c r="A457" s="80">
        <v>33</v>
      </c>
      <c r="B457" s="251">
        <v>1</v>
      </c>
      <c r="C457" s="80">
        <v>4</v>
      </c>
      <c r="D457" s="80">
        <v>3</v>
      </c>
      <c r="E457" s="251">
        <v>0</v>
      </c>
      <c r="F457" s="28"/>
      <c r="G457" s="33">
        <v>43</v>
      </c>
      <c r="H457" s="28">
        <v>1</v>
      </c>
      <c r="I457" s="28">
        <v>1</v>
      </c>
      <c r="J457" s="28">
        <v>4</v>
      </c>
      <c r="K457" s="52">
        <v>0</v>
      </c>
      <c r="L457" s="28">
        <v>1</v>
      </c>
      <c r="M457" s="53">
        <f t="shared" si="80"/>
        <v>1</v>
      </c>
      <c r="N457" s="28">
        <f t="shared" si="81"/>
        <v>0</v>
      </c>
      <c r="O457" s="28">
        <f t="shared" si="82"/>
        <v>7.2970738589566944E-2</v>
      </c>
      <c r="P457" s="52">
        <f t="shared" si="83"/>
        <v>7.2970738589566944E-2</v>
      </c>
      <c r="Q457" s="53">
        <f t="shared" si="84"/>
        <v>0.92702926141043307</v>
      </c>
      <c r="R457" s="52">
        <f t="shared" si="85"/>
        <v>-7.5770148207420812E-2</v>
      </c>
      <c r="S457" s="53">
        <f t="shared" si="86"/>
        <v>100</v>
      </c>
      <c r="T457" s="34">
        <f t="shared" si="87"/>
        <v>7.871460117509696E-2</v>
      </c>
      <c r="U457" s="28"/>
      <c r="V457" s="28"/>
      <c r="W457" s="28"/>
      <c r="X457" s="28"/>
      <c r="Y457" s="28"/>
      <c r="Z457" s="28"/>
      <c r="AA457" s="28"/>
      <c r="AB457" s="28"/>
      <c r="AC457" s="28"/>
      <c r="AD457" s="28"/>
      <c r="AE457" s="28"/>
      <c r="AF457" s="28"/>
      <c r="AG457" s="28"/>
      <c r="AH457" s="28"/>
      <c r="AI457" s="28"/>
      <c r="AJ457" s="28"/>
      <c r="AK457" s="28"/>
      <c r="AL457" s="28"/>
      <c r="AM457" s="28"/>
      <c r="AN457" s="33">
        <v>0.15575420782639027</v>
      </c>
      <c r="AO457" s="28">
        <v>0</v>
      </c>
      <c r="AP457" s="28">
        <v>1</v>
      </c>
      <c r="AQ457" s="28">
        <f t="shared" si="91"/>
        <v>711</v>
      </c>
      <c r="AR457" s="28">
        <f t="shared" si="92"/>
        <v>84</v>
      </c>
      <c r="AS457" s="28">
        <f t="shared" si="88"/>
        <v>0.42335766423357668</v>
      </c>
      <c r="AT457" s="28">
        <f t="shared" si="89"/>
        <v>0.64556962025316456</v>
      </c>
      <c r="AU457" s="34">
        <f t="shared" si="90"/>
        <v>1.0471526686994213E-3</v>
      </c>
      <c r="AV457" s="28"/>
      <c r="AW457" s="28"/>
    </row>
    <row r="458" spans="1:49" x14ac:dyDescent="0.25">
      <c r="A458" s="80">
        <v>31</v>
      </c>
      <c r="B458" s="251">
        <v>1</v>
      </c>
      <c r="C458" s="80">
        <v>3</v>
      </c>
      <c r="D458" s="80">
        <v>2</v>
      </c>
      <c r="E458" s="251">
        <v>0</v>
      </c>
      <c r="F458" s="28"/>
      <c r="G458" s="33">
        <v>43</v>
      </c>
      <c r="H458" s="28">
        <v>1</v>
      </c>
      <c r="I458" s="28">
        <v>2</v>
      </c>
      <c r="J458" s="28">
        <v>3</v>
      </c>
      <c r="K458" s="52">
        <v>0</v>
      </c>
      <c r="L458" s="28">
        <v>2</v>
      </c>
      <c r="M458" s="53">
        <f t="shared" ref="M458:M521" si="93">K458+L458</f>
        <v>2</v>
      </c>
      <c r="N458" s="28">
        <f t="shared" ref="N458:N521" si="94">IF(M458=0,"",K458/M458)</f>
        <v>0</v>
      </c>
      <c r="O458" s="28">
        <f t="shared" ref="O458:O521" si="95">1/(1+EXP(-$V$10-MMULT(G458:J458,$V$11:$V$14)))</f>
        <v>6.4610615068301486E-2</v>
      </c>
      <c r="P458" s="52">
        <f t="shared" ref="P458:P521" si="96">M458*O458</f>
        <v>0.12922123013660297</v>
      </c>
      <c r="Q458" s="53">
        <f t="shared" ref="Q458:Q521" si="97">M458-P458</f>
        <v>1.8707787698633971</v>
      </c>
      <c r="R458" s="52">
        <f t="shared" ref="R458:R521" si="98">IFERROR(M458*(N458*LN(O458)+(1-N458)*LN(1-O458)),0)</f>
        <v>-0.13358476382828136</v>
      </c>
      <c r="S458" s="53">
        <f t="shared" ref="S458:S521" si="99">100*IF(O458&gt;=$AJ$15,K458/M458,L458/M458)</f>
        <v>100</v>
      </c>
      <c r="T458" s="34">
        <f t="shared" ref="T458:T521" si="100">IFERROR((K458-P458)^2/P458+(L458-Q458)^2/Q458,0)</f>
        <v>0.13814699227748731</v>
      </c>
      <c r="U458" s="28"/>
      <c r="V458" s="28"/>
      <c r="W458" s="28"/>
      <c r="X458" s="28"/>
      <c r="Y458" s="28"/>
      <c r="Z458" s="28"/>
      <c r="AA458" s="28"/>
      <c r="AB458" s="28"/>
      <c r="AC458" s="28"/>
      <c r="AD458" s="28"/>
      <c r="AE458" s="28"/>
      <c r="AF458" s="28"/>
      <c r="AG458" s="28"/>
      <c r="AH458" s="28"/>
      <c r="AI458" s="28"/>
      <c r="AJ458" s="28"/>
      <c r="AK458" s="28"/>
      <c r="AL458" s="28"/>
      <c r="AM458" s="28"/>
      <c r="AN458" s="33">
        <v>0.15600623024857585</v>
      </c>
      <c r="AO458" s="28">
        <v>2</v>
      </c>
      <c r="AP458" s="28">
        <v>0</v>
      </c>
      <c r="AQ458" s="28">
        <f t="shared" si="91"/>
        <v>713</v>
      </c>
      <c r="AR458" s="28">
        <f t="shared" si="92"/>
        <v>84</v>
      </c>
      <c r="AS458" s="28">
        <f t="shared" ref="AS458:AS521" si="101">1-AQ458/AQ$721</f>
        <v>0.42173560421735601</v>
      </c>
      <c r="AT458" s="28">
        <f t="shared" ref="AT458:AT521" si="102">1-AR458/AR$721</f>
        <v>0.64556962025316456</v>
      </c>
      <c r="AU458" s="34">
        <f t="shared" ref="AU458:AU521" si="103">(AS458-AS459)*AT458</f>
        <v>5.23576334349639E-4</v>
      </c>
      <c r="AV458" s="28"/>
      <c r="AW458" s="28"/>
    </row>
    <row r="459" spans="1:49" x14ac:dyDescent="0.25">
      <c r="A459" s="80">
        <v>18</v>
      </c>
      <c r="B459" s="251">
        <v>3</v>
      </c>
      <c r="C459" s="80">
        <v>1</v>
      </c>
      <c r="D459" s="80">
        <v>3</v>
      </c>
      <c r="E459" s="251">
        <v>1</v>
      </c>
      <c r="F459" s="28"/>
      <c r="G459" s="33">
        <v>43</v>
      </c>
      <c r="H459" s="28">
        <v>1</v>
      </c>
      <c r="I459" s="28">
        <v>2</v>
      </c>
      <c r="J459" s="28">
        <v>4</v>
      </c>
      <c r="K459" s="52">
        <v>0</v>
      </c>
      <c r="L459" s="28">
        <v>2</v>
      </c>
      <c r="M459" s="53">
        <f t="shared" si="93"/>
        <v>2</v>
      </c>
      <c r="N459" s="28">
        <f t="shared" si="94"/>
        <v>0</v>
      </c>
      <c r="O459" s="28">
        <f t="shared" si="95"/>
        <v>5.1142958547406775E-2</v>
      </c>
      <c r="P459" s="52">
        <f t="shared" si="96"/>
        <v>0.10228591709481355</v>
      </c>
      <c r="Q459" s="53">
        <f t="shared" si="97"/>
        <v>1.8977140829051864</v>
      </c>
      <c r="R459" s="52">
        <f t="shared" si="98"/>
        <v>-0.10499426594192213</v>
      </c>
      <c r="S459" s="53">
        <f t="shared" si="99"/>
        <v>100</v>
      </c>
      <c r="T459" s="34">
        <f t="shared" si="100"/>
        <v>0.10779908102723812</v>
      </c>
      <c r="U459" s="28"/>
      <c r="V459" s="28"/>
      <c r="W459" s="28"/>
      <c r="X459" s="28"/>
      <c r="Y459" s="28"/>
      <c r="Z459" s="28"/>
      <c r="AA459" s="28"/>
      <c r="AB459" s="28"/>
      <c r="AC459" s="28"/>
      <c r="AD459" s="28"/>
      <c r="AE459" s="28"/>
      <c r="AF459" s="28"/>
      <c r="AG459" s="28"/>
      <c r="AH459" s="28"/>
      <c r="AI459" s="28"/>
      <c r="AJ459" s="28"/>
      <c r="AK459" s="28"/>
      <c r="AL459" s="28"/>
      <c r="AM459" s="28"/>
      <c r="AN459" s="33">
        <v>0.15625858498582831</v>
      </c>
      <c r="AO459" s="28">
        <v>1</v>
      </c>
      <c r="AP459" s="28">
        <v>0</v>
      </c>
      <c r="AQ459" s="28">
        <f t="shared" ref="AQ459:AQ522" si="104">AQ458+AO459</f>
        <v>714</v>
      </c>
      <c r="AR459" s="28">
        <f t="shared" ref="AR459:AR522" si="105">AR458+AP459</f>
        <v>84</v>
      </c>
      <c r="AS459" s="28">
        <f t="shared" si="101"/>
        <v>0.42092457420924578</v>
      </c>
      <c r="AT459" s="28">
        <f t="shared" si="102"/>
        <v>0.64556962025316456</v>
      </c>
      <c r="AU459" s="34">
        <f t="shared" si="103"/>
        <v>2.0943053373987711E-3</v>
      </c>
      <c r="AV459" s="28"/>
      <c r="AW459" s="28"/>
    </row>
    <row r="460" spans="1:49" x14ac:dyDescent="0.25">
      <c r="A460" s="80">
        <v>40</v>
      </c>
      <c r="B460" s="251">
        <v>1</v>
      </c>
      <c r="C460" s="80">
        <v>3</v>
      </c>
      <c r="D460" s="80">
        <v>3</v>
      </c>
      <c r="E460" s="251">
        <v>0</v>
      </c>
      <c r="F460" s="28"/>
      <c r="G460" s="33">
        <v>43</v>
      </c>
      <c r="H460" s="28">
        <v>1</v>
      </c>
      <c r="I460" s="28">
        <v>3</v>
      </c>
      <c r="J460" s="28">
        <v>3</v>
      </c>
      <c r="K460" s="52">
        <v>0</v>
      </c>
      <c r="L460" s="28">
        <v>1</v>
      </c>
      <c r="M460" s="53">
        <f t="shared" si="93"/>
        <v>1</v>
      </c>
      <c r="N460" s="28">
        <f t="shared" si="94"/>
        <v>0</v>
      </c>
      <c r="O460" s="28">
        <f t="shared" si="95"/>
        <v>4.5161774590880152E-2</v>
      </c>
      <c r="P460" s="52">
        <f t="shared" si="96"/>
        <v>4.5161774590880152E-2</v>
      </c>
      <c r="Q460" s="53">
        <f t="shared" si="97"/>
        <v>0.95483822540911989</v>
      </c>
      <c r="R460" s="52">
        <f t="shared" si="98"/>
        <v>-4.6213350328141369E-2</v>
      </c>
      <c r="S460" s="53">
        <f t="shared" si="99"/>
        <v>100</v>
      </c>
      <c r="T460" s="34">
        <f t="shared" si="100"/>
        <v>4.7297828458354479E-2</v>
      </c>
      <c r="U460" s="28"/>
      <c r="V460" s="28"/>
      <c r="W460" s="28"/>
      <c r="X460" s="28"/>
      <c r="Y460" s="28"/>
      <c r="Z460" s="28"/>
      <c r="AA460" s="28"/>
      <c r="AB460" s="28"/>
      <c r="AC460" s="28"/>
      <c r="AD460" s="28"/>
      <c r="AE460" s="28"/>
      <c r="AF460" s="28"/>
      <c r="AG460" s="28"/>
      <c r="AH460" s="28"/>
      <c r="AI460" s="28"/>
      <c r="AJ460" s="28"/>
      <c r="AK460" s="28"/>
      <c r="AL460" s="28"/>
      <c r="AM460" s="28"/>
      <c r="AN460" s="33">
        <v>0.15655582489433265</v>
      </c>
      <c r="AO460" s="28">
        <v>4</v>
      </c>
      <c r="AP460" s="28">
        <v>0</v>
      </c>
      <c r="AQ460" s="28">
        <f t="shared" si="104"/>
        <v>718</v>
      </c>
      <c r="AR460" s="28">
        <f t="shared" si="105"/>
        <v>84</v>
      </c>
      <c r="AS460" s="28">
        <f t="shared" si="101"/>
        <v>0.41768045417680455</v>
      </c>
      <c r="AT460" s="28">
        <f t="shared" si="102"/>
        <v>0.64556962025316456</v>
      </c>
      <c r="AU460" s="34">
        <f t="shared" si="103"/>
        <v>2.0943053373987711E-3</v>
      </c>
      <c r="AV460" s="28"/>
      <c r="AW460" s="28"/>
    </row>
    <row r="461" spans="1:49" x14ac:dyDescent="0.25">
      <c r="A461" s="80">
        <v>41</v>
      </c>
      <c r="B461" s="251">
        <v>3</v>
      </c>
      <c r="C461" s="80">
        <v>2</v>
      </c>
      <c r="D461" s="80">
        <v>3</v>
      </c>
      <c r="E461" s="251">
        <v>0</v>
      </c>
      <c r="F461" s="28"/>
      <c r="G461" s="33">
        <v>43</v>
      </c>
      <c r="H461" s="28">
        <v>1</v>
      </c>
      <c r="I461" s="28">
        <v>4</v>
      </c>
      <c r="J461" s="28">
        <v>2</v>
      </c>
      <c r="K461" s="52">
        <v>0</v>
      </c>
      <c r="L461" s="28">
        <v>1</v>
      </c>
      <c r="M461" s="53">
        <f t="shared" si="93"/>
        <v>1</v>
      </c>
      <c r="N461" s="28">
        <f t="shared" si="94"/>
        <v>0</v>
      </c>
      <c r="O461" s="28">
        <f t="shared" si="95"/>
        <v>3.9850713741156292E-2</v>
      </c>
      <c r="P461" s="52">
        <f t="shared" si="96"/>
        <v>3.9850713741156292E-2</v>
      </c>
      <c r="Q461" s="53">
        <f t="shared" si="97"/>
        <v>0.96014928625884366</v>
      </c>
      <c r="R461" s="52">
        <f t="shared" si="98"/>
        <v>-4.0666500090511787E-2</v>
      </c>
      <c r="S461" s="53">
        <f t="shared" si="99"/>
        <v>100</v>
      </c>
      <c r="T461" s="34">
        <f t="shared" si="100"/>
        <v>4.1504705894675906E-2</v>
      </c>
      <c r="U461" s="28"/>
      <c r="V461" s="28"/>
      <c r="W461" s="28"/>
      <c r="X461" s="28"/>
      <c r="Y461" s="28"/>
      <c r="Z461" s="28"/>
      <c r="AA461" s="28"/>
      <c r="AB461" s="28"/>
      <c r="AC461" s="28"/>
      <c r="AD461" s="28"/>
      <c r="AE461" s="28"/>
      <c r="AF461" s="28"/>
      <c r="AG461" s="28"/>
      <c r="AH461" s="28"/>
      <c r="AI461" s="28"/>
      <c r="AJ461" s="28"/>
      <c r="AK461" s="28"/>
      <c r="AL461" s="28"/>
      <c r="AM461" s="28"/>
      <c r="AN461" s="33">
        <v>0.15680890347788393</v>
      </c>
      <c r="AO461" s="28">
        <v>4</v>
      </c>
      <c r="AP461" s="28">
        <v>0</v>
      </c>
      <c r="AQ461" s="28">
        <f t="shared" si="104"/>
        <v>722</v>
      </c>
      <c r="AR461" s="28">
        <f t="shared" si="105"/>
        <v>84</v>
      </c>
      <c r="AS461" s="28">
        <f t="shared" si="101"/>
        <v>0.41443633414436332</v>
      </c>
      <c r="AT461" s="28">
        <f t="shared" si="102"/>
        <v>0.64556962025316456</v>
      </c>
      <c r="AU461" s="34">
        <f t="shared" si="103"/>
        <v>0</v>
      </c>
      <c r="AV461" s="28"/>
      <c r="AW461" s="28"/>
    </row>
    <row r="462" spans="1:49" x14ac:dyDescent="0.25">
      <c r="A462" s="80">
        <v>26</v>
      </c>
      <c r="B462" s="251">
        <v>1</v>
      </c>
      <c r="C462" s="80">
        <v>2</v>
      </c>
      <c r="D462" s="80">
        <v>3</v>
      </c>
      <c r="E462" s="251">
        <v>0</v>
      </c>
      <c r="F462" s="28"/>
      <c r="G462" s="33">
        <v>43</v>
      </c>
      <c r="H462" s="28">
        <v>1</v>
      </c>
      <c r="I462" s="28">
        <v>4</v>
      </c>
      <c r="J462" s="28">
        <v>3</v>
      </c>
      <c r="K462" s="52">
        <v>0</v>
      </c>
      <c r="L462" s="28">
        <v>1</v>
      </c>
      <c r="M462" s="53">
        <f t="shared" si="93"/>
        <v>1</v>
      </c>
      <c r="N462" s="28">
        <f t="shared" si="94"/>
        <v>0</v>
      </c>
      <c r="O462" s="28">
        <f t="shared" si="95"/>
        <v>3.1371004897537254E-2</v>
      </c>
      <c r="P462" s="52">
        <f t="shared" si="96"/>
        <v>3.1371004897537254E-2</v>
      </c>
      <c r="Q462" s="53">
        <f t="shared" si="97"/>
        <v>0.9686289951024627</v>
      </c>
      <c r="R462" s="52">
        <f t="shared" si="98"/>
        <v>-3.1873614397598171E-2</v>
      </c>
      <c r="S462" s="53">
        <f t="shared" si="99"/>
        <v>100</v>
      </c>
      <c r="T462" s="34">
        <f t="shared" si="100"/>
        <v>3.2387018204239067E-2</v>
      </c>
      <c r="U462" s="28"/>
      <c r="V462" s="28"/>
      <c r="W462" s="28"/>
      <c r="X462" s="28"/>
      <c r="Y462" s="28"/>
      <c r="Z462" s="28"/>
      <c r="AA462" s="28"/>
      <c r="AB462" s="28"/>
      <c r="AC462" s="28"/>
      <c r="AD462" s="28"/>
      <c r="AE462" s="28"/>
      <c r="AF462" s="28"/>
      <c r="AG462" s="28"/>
      <c r="AH462" s="28"/>
      <c r="AI462" s="28"/>
      <c r="AJ462" s="28"/>
      <c r="AK462" s="28"/>
      <c r="AL462" s="28"/>
      <c r="AM462" s="28"/>
      <c r="AN462" s="33">
        <v>0.1570804800272603</v>
      </c>
      <c r="AO462" s="28">
        <v>0</v>
      </c>
      <c r="AP462" s="28">
        <v>1</v>
      </c>
      <c r="AQ462" s="28">
        <f t="shared" si="104"/>
        <v>722</v>
      </c>
      <c r="AR462" s="28">
        <f t="shared" si="105"/>
        <v>85</v>
      </c>
      <c r="AS462" s="28">
        <f t="shared" si="101"/>
        <v>0.41443633414436332</v>
      </c>
      <c r="AT462" s="28">
        <f t="shared" si="102"/>
        <v>0.64135021097046407</v>
      </c>
      <c r="AU462" s="34">
        <f t="shared" si="103"/>
        <v>5.2015426680487007E-4</v>
      </c>
      <c r="AV462" s="28"/>
      <c r="AW462" s="28"/>
    </row>
    <row r="463" spans="1:49" x14ac:dyDescent="0.25">
      <c r="A463" s="80">
        <v>35</v>
      </c>
      <c r="B463" s="251">
        <v>3</v>
      </c>
      <c r="C463" s="80">
        <v>2</v>
      </c>
      <c r="D463" s="80">
        <v>3</v>
      </c>
      <c r="E463" s="251">
        <v>0</v>
      </c>
      <c r="F463" s="28"/>
      <c r="G463" s="33">
        <v>43</v>
      </c>
      <c r="H463" s="28">
        <v>2</v>
      </c>
      <c r="I463" s="28">
        <v>1</v>
      </c>
      <c r="J463" s="28">
        <v>3</v>
      </c>
      <c r="K463" s="52">
        <v>1</v>
      </c>
      <c r="L463" s="28">
        <v>1</v>
      </c>
      <c r="M463" s="53">
        <f t="shared" si="93"/>
        <v>2</v>
      </c>
      <c r="N463" s="28">
        <f t="shared" si="94"/>
        <v>0.5</v>
      </c>
      <c r="O463" s="28">
        <f t="shared" si="95"/>
        <v>0.15243911973316934</v>
      </c>
      <c r="P463" s="52">
        <f t="shared" si="96"/>
        <v>0.30487823946633869</v>
      </c>
      <c r="Q463" s="53">
        <f t="shared" si="97"/>
        <v>1.6951217605336613</v>
      </c>
      <c r="R463" s="52">
        <f t="shared" si="98"/>
        <v>-2.0463825846910488</v>
      </c>
      <c r="S463" s="53">
        <f t="shared" si="99"/>
        <v>50</v>
      </c>
      <c r="T463" s="34">
        <f t="shared" si="100"/>
        <v>1.8699260724421469</v>
      </c>
      <c r="U463" s="28"/>
      <c r="V463" s="28"/>
      <c r="W463" s="28"/>
      <c r="X463" s="28"/>
      <c r="Y463" s="28"/>
      <c r="Z463" s="28"/>
      <c r="AA463" s="28"/>
      <c r="AB463" s="28"/>
      <c r="AC463" s="28"/>
      <c r="AD463" s="28"/>
      <c r="AE463" s="28"/>
      <c r="AF463" s="28"/>
      <c r="AG463" s="28"/>
      <c r="AH463" s="28"/>
      <c r="AI463" s="28"/>
      <c r="AJ463" s="28"/>
      <c r="AK463" s="28"/>
      <c r="AL463" s="28"/>
      <c r="AM463" s="28"/>
      <c r="AN463" s="33">
        <v>0.15761493532245166</v>
      </c>
      <c r="AO463" s="28">
        <v>1</v>
      </c>
      <c r="AP463" s="28">
        <v>0</v>
      </c>
      <c r="AQ463" s="28">
        <f t="shared" si="104"/>
        <v>723</v>
      </c>
      <c r="AR463" s="28">
        <f t="shared" si="105"/>
        <v>85</v>
      </c>
      <c r="AS463" s="28">
        <f t="shared" si="101"/>
        <v>0.41362530413625309</v>
      </c>
      <c r="AT463" s="28">
        <f t="shared" si="102"/>
        <v>0.64135021097046407</v>
      </c>
      <c r="AU463" s="34">
        <f t="shared" si="103"/>
        <v>1.5604628004147526E-3</v>
      </c>
      <c r="AV463" s="28"/>
      <c r="AW463" s="28"/>
    </row>
    <row r="464" spans="1:49" x14ac:dyDescent="0.25">
      <c r="A464" s="80">
        <v>34</v>
      </c>
      <c r="B464" s="251">
        <v>3</v>
      </c>
      <c r="C464" s="80">
        <v>2</v>
      </c>
      <c r="D464" s="80">
        <v>3</v>
      </c>
      <c r="E464" s="251">
        <v>0</v>
      </c>
      <c r="F464" s="28"/>
      <c r="G464" s="33">
        <v>43</v>
      </c>
      <c r="H464" s="28">
        <v>2</v>
      </c>
      <c r="I464" s="28">
        <v>2</v>
      </c>
      <c r="J464" s="28">
        <v>2</v>
      </c>
      <c r="K464" s="52">
        <v>0</v>
      </c>
      <c r="L464" s="28">
        <v>1</v>
      </c>
      <c r="M464" s="53">
        <f t="shared" si="93"/>
        <v>1</v>
      </c>
      <c r="N464" s="28">
        <f t="shared" si="94"/>
        <v>0</v>
      </c>
      <c r="O464" s="28">
        <f t="shared" si="95"/>
        <v>0.13631321000048993</v>
      </c>
      <c r="P464" s="52">
        <f t="shared" si="96"/>
        <v>0.13631321000048993</v>
      </c>
      <c r="Q464" s="53">
        <f t="shared" si="97"/>
        <v>0.8636867899995101</v>
      </c>
      <c r="R464" s="52">
        <f t="shared" si="98"/>
        <v>-0.14654508747592748</v>
      </c>
      <c r="S464" s="53">
        <f t="shared" si="99"/>
        <v>100</v>
      </c>
      <c r="T464" s="34">
        <f t="shared" si="100"/>
        <v>0.15782713314460586</v>
      </c>
      <c r="U464" s="28"/>
      <c r="V464" s="28"/>
      <c r="W464" s="28"/>
      <c r="X464" s="28"/>
      <c r="Y464" s="28"/>
      <c r="Z464" s="28"/>
      <c r="AA464" s="28"/>
      <c r="AB464" s="28"/>
      <c r="AC464" s="28"/>
      <c r="AD464" s="28"/>
      <c r="AE464" s="28"/>
      <c r="AF464" s="28"/>
      <c r="AG464" s="28"/>
      <c r="AH464" s="28"/>
      <c r="AI464" s="28"/>
      <c r="AJ464" s="28"/>
      <c r="AK464" s="28"/>
      <c r="AL464" s="28"/>
      <c r="AM464" s="28"/>
      <c r="AN464" s="33">
        <v>0.1576331523209612</v>
      </c>
      <c r="AO464" s="28">
        <v>3</v>
      </c>
      <c r="AP464" s="28">
        <v>1</v>
      </c>
      <c r="AQ464" s="28">
        <f t="shared" si="104"/>
        <v>726</v>
      </c>
      <c r="AR464" s="28">
        <f t="shared" si="105"/>
        <v>86</v>
      </c>
      <c r="AS464" s="28">
        <f t="shared" si="101"/>
        <v>0.41119221411192219</v>
      </c>
      <c r="AT464" s="28">
        <f t="shared" si="102"/>
        <v>0.6371308016877637</v>
      </c>
      <c r="AU464" s="34">
        <f t="shared" si="103"/>
        <v>5.1673219926017195E-4</v>
      </c>
      <c r="AV464" s="28"/>
      <c r="AW464" s="28"/>
    </row>
    <row r="465" spans="1:49" x14ac:dyDescent="0.25">
      <c r="A465" s="80">
        <v>26</v>
      </c>
      <c r="B465" s="251">
        <v>3</v>
      </c>
      <c r="C465" s="80">
        <v>1</v>
      </c>
      <c r="D465" s="80">
        <v>1</v>
      </c>
      <c r="E465" s="251">
        <v>1</v>
      </c>
      <c r="F465" s="28"/>
      <c r="G465" s="33">
        <v>43</v>
      </c>
      <c r="H465" s="28">
        <v>2</v>
      </c>
      <c r="I465" s="28">
        <v>2</v>
      </c>
      <c r="J465" s="28">
        <v>3</v>
      </c>
      <c r="K465" s="52">
        <v>0</v>
      </c>
      <c r="L465" s="28">
        <v>3</v>
      </c>
      <c r="M465" s="53">
        <f t="shared" si="93"/>
        <v>3</v>
      </c>
      <c r="N465" s="28">
        <f t="shared" si="94"/>
        <v>0</v>
      </c>
      <c r="O465" s="28">
        <f t="shared" si="95"/>
        <v>0.10965166786747711</v>
      </c>
      <c r="P465" s="52">
        <f t="shared" si="96"/>
        <v>0.32895500360243135</v>
      </c>
      <c r="Q465" s="53">
        <f t="shared" si="97"/>
        <v>2.6710449963975686</v>
      </c>
      <c r="R465" s="52">
        <f t="shared" si="98"/>
        <v>-0.34842752522486886</v>
      </c>
      <c r="S465" s="53">
        <f t="shared" si="99"/>
        <v>100</v>
      </c>
      <c r="T465" s="34">
        <f t="shared" si="100"/>
        <v>0.36946775967393897</v>
      </c>
      <c r="U465" s="28"/>
      <c r="V465" s="28"/>
      <c r="W465" s="28"/>
      <c r="X465" s="28"/>
      <c r="Y465" s="28"/>
      <c r="Z465" s="28"/>
      <c r="AA465" s="28"/>
      <c r="AB465" s="28"/>
      <c r="AC465" s="28"/>
      <c r="AD465" s="28"/>
      <c r="AE465" s="28"/>
      <c r="AF465" s="28"/>
      <c r="AG465" s="28"/>
      <c r="AH465" s="28"/>
      <c r="AI465" s="28"/>
      <c r="AJ465" s="28"/>
      <c r="AK465" s="28"/>
      <c r="AL465" s="28"/>
      <c r="AM465" s="28"/>
      <c r="AN465" s="33">
        <v>0.1578876464401521</v>
      </c>
      <c r="AO465" s="28">
        <v>1</v>
      </c>
      <c r="AP465" s="28">
        <v>0</v>
      </c>
      <c r="AQ465" s="28">
        <f t="shared" si="104"/>
        <v>727</v>
      </c>
      <c r="AR465" s="28">
        <f t="shared" si="105"/>
        <v>86</v>
      </c>
      <c r="AS465" s="28">
        <f t="shared" si="101"/>
        <v>0.41038118410381186</v>
      </c>
      <c r="AT465" s="28">
        <f t="shared" si="102"/>
        <v>0.6371308016877637</v>
      </c>
      <c r="AU465" s="34">
        <f t="shared" si="103"/>
        <v>5.1673219926017195E-4</v>
      </c>
      <c r="AV465" s="28"/>
      <c r="AW465" s="28"/>
    </row>
    <row r="466" spans="1:49" x14ac:dyDescent="0.25">
      <c r="A466" s="80">
        <v>37</v>
      </c>
      <c r="B466" s="251">
        <v>3</v>
      </c>
      <c r="C466" s="80">
        <v>3</v>
      </c>
      <c r="D466" s="80">
        <v>4</v>
      </c>
      <c r="E466" s="251">
        <v>0</v>
      </c>
      <c r="F466" s="28"/>
      <c r="G466" s="33">
        <v>43</v>
      </c>
      <c r="H466" s="28">
        <v>2</v>
      </c>
      <c r="I466" s="28">
        <v>3</v>
      </c>
      <c r="J466" s="28">
        <v>2</v>
      </c>
      <c r="K466" s="52">
        <v>0</v>
      </c>
      <c r="L466" s="28">
        <v>1</v>
      </c>
      <c r="M466" s="53">
        <f t="shared" si="93"/>
        <v>1</v>
      </c>
      <c r="N466" s="28">
        <f t="shared" si="94"/>
        <v>0</v>
      </c>
      <c r="O466" s="28">
        <f t="shared" si="95"/>
        <v>9.7531212194962538E-2</v>
      </c>
      <c r="P466" s="52">
        <f t="shared" si="96"/>
        <v>9.7531212194962538E-2</v>
      </c>
      <c r="Q466" s="53">
        <f t="shared" si="97"/>
        <v>0.90246878780503748</v>
      </c>
      <c r="R466" s="52">
        <f t="shared" si="98"/>
        <v>-0.10262117352268951</v>
      </c>
      <c r="S466" s="53">
        <f t="shared" si="99"/>
        <v>100</v>
      </c>
      <c r="T466" s="34">
        <f t="shared" si="100"/>
        <v>0.10807156270985899</v>
      </c>
      <c r="U466" s="28"/>
      <c r="V466" s="28"/>
      <c r="W466" s="28"/>
      <c r="X466" s="28"/>
      <c r="Y466" s="28"/>
      <c r="Z466" s="28"/>
      <c r="AA466" s="28"/>
      <c r="AB466" s="28"/>
      <c r="AC466" s="28"/>
      <c r="AD466" s="28"/>
      <c r="AE466" s="28"/>
      <c r="AF466" s="28"/>
      <c r="AG466" s="28"/>
      <c r="AH466" s="28"/>
      <c r="AI466" s="28"/>
      <c r="AJ466" s="28"/>
      <c r="AK466" s="28"/>
      <c r="AL466" s="28"/>
      <c r="AM466" s="28"/>
      <c r="AN466" s="33">
        <v>0.15936592327987478</v>
      </c>
      <c r="AO466" s="28">
        <v>1</v>
      </c>
      <c r="AP466" s="28">
        <v>0</v>
      </c>
      <c r="AQ466" s="28">
        <f t="shared" si="104"/>
        <v>728</v>
      </c>
      <c r="AR466" s="28">
        <f t="shared" si="105"/>
        <v>86</v>
      </c>
      <c r="AS466" s="28">
        <f t="shared" si="101"/>
        <v>0.40957015409570152</v>
      </c>
      <c r="AT466" s="28">
        <f t="shared" si="102"/>
        <v>0.6371308016877637</v>
      </c>
      <c r="AU466" s="34">
        <f t="shared" si="103"/>
        <v>2.0669287970406171E-3</v>
      </c>
      <c r="AV466" s="28"/>
      <c r="AW466" s="28"/>
    </row>
    <row r="467" spans="1:49" x14ac:dyDescent="0.25">
      <c r="A467" s="80">
        <v>46</v>
      </c>
      <c r="B467" s="251">
        <v>2</v>
      </c>
      <c r="C467" s="80">
        <v>3</v>
      </c>
      <c r="D467" s="80">
        <v>2</v>
      </c>
      <c r="E467" s="251">
        <v>0</v>
      </c>
      <c r="F467" s="28"/>
      <c r="G467" s="33">
        <v>43</v>
      </c>
      <c r="H467" s="28">
        <v>2</v>
      </c>
      <c r="I467" s="28">
        <v>3</v>
      </c>
      <c r="J467" s="28">
        <v>3</v>
      </c>
      <c r="K467" s="52">
        <v>0</v>
      </c>
      <c r="L467" s="28">
        <v>2</v>
      </c>
      <c r="M467" s="53">
        <f t="shared" si="93"/>
        <v>2</v>
      </c>
      <c r="N467" s="28">
        <f t="shared" si="94"/>
        <v>0</v>
      </c>
      <c r="O467" s="28">
        <f t="shared" si="95"/>
        <v>7.7772015247402709E-2</v>
      </c>
      <c r="P467" s="52">
        <f t="shared" si="96"/>
        <v>0.15554403049480542</v>
      </c>
      <c r="Q467" s="53">
        <f t="shared" si="97"/>
        <v>1.8444559695051945</v>
      </c>
      <c r="R467" s="52">
        <f t="shared" si="98"/>
        <v>-0.16192562805255281</v>
      </c>
      <c r="S467" s="53">
        <f t="shared" si="99"/>
        <v>100</v>
      </c>
      <c r="T467" s="34">
        <f t="shared" si="100"/>
        <v>0.16866114785763375</v>
      </c>
      <c r="U467" s="28"/>
      <c r="V467" s="28"/>
      <c r="W467" s="28"/>
      <c r="X467" s="28"/>
      <c r="Y467" s="28"/>
      <c r="Z467" s="28"/>
      <c r="AA467" s="28"/>
      <c r="AB467" s="28"/>
      <c r="AC467" s="28"/>
      <c r="AD467" s="28"/>
      <c r="AE467" s="28"/>
      <c r="AF467" s="28"/>
      <c r="AG467" s="28"/>
      <c r="AH467" s="28"/>
      <c r="AI467" s="28"/>
      <c r="AJ467" s="28"/>
      <c r="AK467" s="28"/>
      <c r="AL467" s="28"/>
      <c r="AM467" s="28"/>
      <c r="AN467" s="33">
        <v>0.15964108987447215</v>
      </c>
      <c r="AO467" s="28">
        <v>4</v>
      </c>
      <c r="AP467" s="28">
        <v>0</v>
      </c>
      <c r="AQ467" s="28">
        <f t="shared" si="104"/>
        <v>732</v>
      </c>
      <c r="AR467" s="28">
        <f t="shared" si="105"/>
        <v>86</v>
      </c>
      <c r="AS467" s="28">
        <f t="shared" si="101"/>
        <v>0.40632603406326029</v>
      </c>
      <c r="AT467" s="28">
        <f t="shared" si="102"/>
        <v>0.6371308016877637</v>
      </c>
      <c r="AU467" s="34">
        <f t="shared" si="103"/>
        <v>5.1673219926010115E-4</v>
      </c>
      <c r="AV467" s="28"/>
      <c r="AW467" s="28"/>
    </row>
    <row r="468" spans="1:49" x14ac:dyDescent="0.25">
      <c r="A468" s="80">
        <v>41</v>
      </c>
      <c r="B468" s="251">
        <v>2</v>
      </c>
      <c r="C468" s="80">
        <v>4</v>
      </c>
      <c r="D468" s="80">
        <v>3</v>
      </c>
      <c r="E468" s="251">
        <v>0</v>
      </c>
      <c r="F468" s="28"/>
      <c r="G468" s="33">
        <v>43</v>
      </c>
      <c r="H468" s="28">
        <v>2</v>
      </c>
      <c r="I468" s="28">
        <v>4</v>
      </c>
      <c r="J468" s="28">
        <v>3</v>
      </c>
      <c r="K468" s="52">
        <v>0</v>
      </c>
      <c r="L468" s="28">
        <v>3</v>
      </c>
      <c r="M468" s="53">
        <f t="shared" si="93"/>
        <v>3</v>
      </c>
      <c r="N468" s="28">
        <f t="shared" si="94"/>
        <v>0</v>
      </c>
      <c r="O468" s="28">
        <f t="shared" si="95"/>
        <v>5.4592604589853128E-2</v>
      </c>
      <c r="P468" s="52">
        <f t="shared" si="96"/>
        <v>0.16377781376955938</v>
      </c>
      <c r="Q468" s="53">
        <f t="shared" si="97"/>
        <v>2.8362221862304406</v>
      </c>
      <c r="R468" s="52">
        <f t="shared" si="98"/>
        <v>-0.16841801440161913</v>
      </c>
      <c r="S468" s="53">
        <f t="shared" si="99"/>
        <v>100</v>
      </c>
      <c r="T468" s="34">
        <f t="shared" si="100"/>
        <v>0.17323517307425707</v>
      </c>
      <c r="U468" s="28"/>
      <c r="V468" s="28"/>
      <c r="W468" s="28"/>
      <c r="X468" s="28"/>
      <c r="Y468" s="28"/>
      <c r="Z468" s="28"/>
      <c r="AA468" s="28"/>
      <c r="AB468" s="28"/>
      <c r="AC468" s="28"/>
      <c r="AD468" s="28"/>
      <c r="AE468" s="28"/>
      <c r="AF468" s="28"/>
      <c r="AG468" s="28"/>
      <c r="AH468" s="28"/>
      <c r="AI468" s="28"/>
      <c r="AJ468" s="28"/>
      <c r="AK468" s="28"/>
      <c r="AL468" s="28"/>
      <c r="AM468" s="28"/>
      <c r="AN468" s="33">
        <v>0.15989821039943825</v>
      </c>
      <c r="AO468" s="28">
        <v>1</v>
      </c>
      <c r="AP468" s="28">
        <v>0</v>
      </c>
      <c r="AQ468" s="28">
        <f t="shared" si="104"/>
        <v>733</v>
      </c>
      <c r="AR468" s="28">
        <f t="shared" si="105"/>
        <v>86</v>
      </c>
      <c r="AS468" s="28">
        <f t="shared" si="101"/>
        <v>0.40551500405515006</v>
      </c>
      <c r="AT468" s="28">
        <f t="shared" si="102"/>
        <v>0.6371308016877637</v>
      </c>
      <c r="AU468" s="34">
        <f t="shared" si="103"/>
        <v>4.1338575940812342E-3</v>
      </c>
      <c r="AV468" s="28"/>
      <c r="AW468" s="28"/>
    </row>
    <row r="469" spans="1:49" x14ac:dyDescent="0.25">
      <c r="A469" s="80">
        <v>37</v>
      </c>
      <c r="B469" s="251">
        <v>1</v>
      </c>
      <c r="C469" s="80">
        <v>3</v>
      </c>
      <c r="D469" s="80">
        <v>3</v>
      </c>
      <c r="E469" s="251">
        <v>0</v>
      </c>
      <c r="F469" s="28"/>
      <c r="G469" s="33">
        <v>43</v>
      </c>
      <c r="H469" s="28">
        <v>2</v>
      </c>
      <c r="I469" s="28">
        <v>4</v>
      </c>
      <c r="J469" s="28">
        <v>4</v>
      </c>
      <c r="K469" s="52">
        <v>0</v>
      </c>
      <c r="L469" s="28">
        <v>1</v>
      </c>
      <c r="M469" s="53">
        <f t="shared" si="93"/>
        <v>1</v>
      </c>
      <c r="N469" s="28">
        <f t="shared" si="94"/>
        <v>0</v>
      </c>
      <c r="O469" s="28">
        <f t="shared" si="95"/>
        <v>4.3116880996795927E-2</v>
      </c>
      <c r="P469" s="52">
        <f t="shared" si="96"/>
        <v>4.3116880996795927E-2</v>
      </c>
      <c r="Q469" s="53">
        <f t="shared" si="97"/>
        <v>0.95688311900320411</v>
      </c>
      <c r="R469" s="52">
        <f t="shared" si="98"/>
        <v>-4.4074027691014692E-2</v>
      </c>
      <c r="S469" s="53">
        <f t="shared" si="99"/>
        <v>100</v>
      </c>
      <c r="T469" s="34">
        <f t="shared" si="100"/>
        <v>4.505971538270135E-2</v>
      </c>
      <c r="U469" s="28"/>
      <c r="V469" s="28"/>
      <c r="W469" s="28"/>
      <c r="X469" s="28"/>
      <c r="Y469" s="28"/>
      <c r="Z469" s="28"/>
      <c r="AA469" s="28"/>
      <c r="AB469" s="28"/>
      <c r="AC469" s="28"/>
      <c r="AD469" s="28"/>
      <c r="AE469" s="28"/>
      <c r="AF469" s="28"/>
      <c r="AG469" s="28"/>
      <c r="AH469" s="28"/>
      <c r="AI469" s="28"/>
      <c r="AJ469" s="28"/>
      <c r="AK469" s="28"/>
      <c r="AL469" s="28"/>
      <c r="AM469" s="28"/>
      <c r="AN469" s="33">
        <v>0.16020105916941299</v>
      </c>
      <c r="AO469" s="28">
        <v>8</v>
      </c>
      <c r="AP469" s="28">
        <v>0</v>
      </c>
      <c r="AQ469" s="28">
        <f t="shared" si="104"/>
        <v>741</v>
      </c>
      <c r="AR469" s="28">
        <f t="shared" si="105"/>
        <v>86</v>
      </c>
      <c r="AS469" s="28">
        <f t="shared" si="101"/>
        <v>0.3990267639902676</v>
      </c>
      <c r="AT469" s="28">
        <f t="shared" si="102"/>
        <v>0.6371308016877637</v>
      </c>
      <c r="AU469" s="34">
        <f t="shared" si="103"/>
        <v>3.6171253948209916E-3</v>
      </c>
      <c r="AV469" s="28"/>
      <c r="AW469" s="28"/>
    </row>
    <row r="470" spans="1:49" x14ac:dyDescent="0.25">
      <c r="A470" s="80">
        <v>52</v>
      </c>
      <c r="B470" s="251">
        <v>1</v>
      </c>
      <c r="C470" s="80">
        <v>2</v>
      </c>
      <c r="D470" s="80">
        <v>3</v>
      </c>
      <c r="E470" s="251">
        <v>0</v>
      </c>
      <c r="F470" s="28"/>
      <c r="G470" s="33">
        <v>43</v>
      </c>
      <c r="H470" s="28">
        <v>2</v>
      </c>
      <c r="I470" s="28">
        <v>5</v>
      </c>
      <c r="J470" s="28">
        <v>3</v>
      </c>
      <c r="K470" s="52">
        <v>0</v>
      </c>
      <c r="L470" s="28">
        <v>2</v>
      </c>
      <c r="M470" s="53">
        <f t="shared" si="93"/>
        <v>2</v>
      </c>
      <c r="N470" s="28">
        <f t="shared" si="94"/>
        <v>0</v>
      </c>
      <c r="O470" s="28">
        <f t="shared" si="95"/>
        <v>3.8036721518791852E-2</v>
      </c>
      <c r="P470" s="52">
        <f t="shared" si="96"/>
        <v>7.6073443037583705E-2</v>
      </c>
      <c r="Q470" s="53">
        <f t="shared" si="97"/>
        <v>1.9239265569624162</v>
      </c>
      <c r="R470" s="52">
        <f t="shared" si="98"/>
        <v>-7.7558002203916593E-2</v>
      </c>
      <c r="S470" s="53">
        <f t="shared" si="99"/>
        <v>100</v>
      </c>
      <c r="T470" s="34">
        <f t="shared" si="100"/>
        <v>7.9081441817292611E-2</v>
      </c>
      <c r="U470" s="28"/>
      <c r="V470" s="28"/>
      <c r="W470" s="28"/>
      <c r="X470" s="28"/>
      <c r="Y470" s="28"/>
      <c r="Z470" s="28"/>
      <c r="AA470" s="28"/>
      <c r="AB470" s="28"/>
      <c r="AC470" s="28"/>
      <c r="AD470" s="28"/>
      <c r="AE470" s="28"/>
      <c r="AF470" s="28"/>
      <c r="AG470" s="28"/>
      <c r="AH470" s="28"/>
      <c r="AI470" s="28"/>
      <c r="AJ470" s="28"/>
      <c r="AK470" s="28"/>
      <c r="AL470" s="28"/>
      <c r="AM470" s="28"/>
      <c r="AN470" s="33">
        <v>0.16045890938120996</v>
      </c>
      <c r="AO470" s="28">
        <v>7</v>
      </c>
      <c r="AP470" s="28">
        <v>0</v>
      </c>
      <c r="AQ470" s="28">
        <f t="shared" si="104"/>
        <v>748</v>
      </c>
      <c r="AR470" s="28">
        <f t="shared" si="105"/>
        <v>86</v>
      </c>
      <c r="AS470" s="28">
        <f t="shared" si="101"/>
        <v>0.39334955393349558</v>
      </c>
      <c r="AT470" s="28">
        <f t="shared" si="102"/>
        <v>0.6371308016877637</v>
      </c>
      <c r="AU470" s="34">
        <f t="shared" si="103"/>
        <v>5.1673219926017195E-4</v>
      </c>
      <c r="AV470" s="28"/>
      <c r="AW470" s="28"/>
    </row>
    <row r="471" spans="1:49" x14ac:dyDescent="0.25">
      <c r="A471" s="80">
        <v>32</v>
      </c>
      <c r="B471" s="251">
        <v>2</v>
      </c>
      <c r="C471" s="80">
        <v>2</v>
      </c>
      <c r="D471" s="80">
        <v>3</v>
      </c>
      <c r="E471" s="251">
        <v>1</v>
      </c>
      <c r="F471" s="28"/>
      <c r="G471" s="33">
        <v>43</v>
      </c>
      <c r="H471" s="28">
        <v>3</v>
      </c>
      <c r="I471" s="28">
        <v>1</v>
      </c>
      <c r="J471" s="28">
        <v>2</v>
      </c>
      <c r="K471" s="52">
        <v>0</v>
      </c>
      <c r="L471" s="28">
        <v>1</v>
      </c>
      <c r="M471" s="53">
        <f t="shared" si="93"/>
        <v>1</v>
      </c>
      <c r="N471" s="28">
        <f t="shared" si="94"/>
        <v>0</v>
      </c>
      <c r="O471" s="28">
        <f t="shared" si="95"/>
        <v>0.29126088291639457</v>
      </c>
      <c r="P471" s="52">
        <f t="shared" si="96"/>
        <v>0.29126088291639457</v>
      </c>
      <c r="Q471" s="53">
        <f t="shared" si="97"/>
        <v>0.70873911708360549</v>
      </c>
      <c r="R471" s="52">
        <f t="shared" si="98"/>
        <v>-0.34426777914292572</v>
      </c>
      <c r="S471" s="53">
        <f t="shared" si="99"/>
        <v>0</v>
      </c>
      <c r="T471" s="34">
        <f t="shared" si="100"/>
        <v>0.41095640962348118</v>
      </c>
      <c r="U471" s="28"/>
      <c r="V471" s="28"/>
      <c r="W471" s="28"/>
      <c r="X471" s="28"/>
      <c r="Y471" s="28"/>
      <c r="Z471" s="28"/>
      <c r="AA471" s="28"/>
      <c r="AB471" s="28"/>
      <c r="AC471" s="28"/>
      <c r="AD471" s="28"/>
      <c r="AE471" s="28"/>
      <c r="AF471" s="28"/>
      <c r="AG471" s="28"/>
      <c r="AH471" s="28"/>
      <c r="AI471" s="28"/>
      <c r="AJ471" s="28"/>
      <c r="AK471" s="28"/>
      <c r="AL471" s="28"/>
      <c r="AM471" s="28"/>
      <c r="AN471" s="33">
        <v>0.16073560231818096</v>
      </c>
      <c r="AO471" s="28">
        <v>1</v>
      </c>
      <c r="AP471" s="28">
        <v>0</v>
      </c>
      <c r="AQ471" s="28">
        <f t="shared" si="104"/>
        <v>749</v>
      </c>
      <c r="AR471" s="28">
        <f t="shared" si="105"/>
        <v>86</v>
      </c>
      <c r="AS471" s="28">
        <f t="shared" si="101"/>
        <v>0.39253852392538524</v>
      </c>
      <c r="AT471" s="28">
        <f t="shared" si="102"/>
        <v>0.6371308016877637</v>
      </c>
      <c r="AU471" s="34">
        <f t="shared" si="103"/>
        <v>1.0334643985202732E-3</v>
      </c>
      <c r="AV471" s="28"/>
      <c r="AW471" s="28"/>
    </row>
    <row r="472" spans="1:49" x14ac:dyDescent="0.25">
      <c r="A472" s="80">
        <v>24</v>
      </c>
      <c r="B472" s="251">
        <v>2</v>
      </c>
      <c r="C472" s="80">
        <v>1</v>
      </c>
      <c r="D472" s="80">
        <v>3</v>
      </c>
      <c r="E472" s="251">
        <v>0</v>
      </c>
      <c r="F472" s="28"/>
      <c r="G472" s="33">
        <v>43</v>
      </c>
      <c r="H472" s="28">
        <v>3</v>
      </c>
      <c r="I472" s="28">
        <v>1</v>
      </c>
      <c r="J472" s="28">
        <v>3</v>
      </c>
      <c r="K472" s="52">
        <v>0</v>
      </c>
      <c r="L472" s="28">
        <v>3</v>
      </c>
      <c r="M472" s="53">
        <f t="shared" si="93"/>
        <v>3</v>
      </c>
      <c r="N472" s="28">
        <f t="shared" si="94"/>
        <v>0</v>
      </c>
      <c r="O472" s="28">
        <f t="shared" si="95"/>
        <v>0.24281325287918457</v>
      </c>
      <c r="P472" s="52">
        <f t="shared" si="96"/>
        <v>0.72843975863755372</v>
      </c>
      <c r="Q472" s="53">
        <f t="shared" si="97"/>
        <v>2.2715602413624465</v>
      </c>
      <c r="R472" s="52">
        <f t="shared" si="98"/>
        <v>-0.83443608684568205</v>
      </c>
      <c r="S472" s="53">
        <f t="shared" si="99"/>
        <v>0</v>
      </c>
      <c r="T472" s="34">
        <f t="shared" si="100"/>
        <v>0.96203448014301418</v>
      </c>
      <c r="U472" s="28"/>
      <c r="V472" s="28"/>
      <c r="W472" s="28"/>
      <c r="X472" s="28"/>
      <c r="Y472" s="28"/>
      <c r="Z472" s="28"/>
      <c r="AA472" s="28"/>
      <c r="AB472" s="28"/>
      <c r="AC472" s="28"/>
      <c r="AD472" s="28"/>
      <c r="AE472" s="28"/>
      <c r="AF472" s="28"/>
      <c r="AG472" s="28"/>
      <c r="AH472" s="28"/>
      <c r="AI472" s="28"/>
      <c r="AJ472" s="28"/>
      <c r="AK472" s="28"/>
      <c r="AL472" s="28"/>
      <c r="AM472" s="28"/>
      <c r="AN472" s="33">
        <v>0.16129867391263189</v>
      </c>
      <c r="AO472" s="28">
        <v>2</v>
      </c>
      <c r="AP472" s="28">
        <v>0</v>
      </c>
      <c r="AQ472" s="28">
        <f t="shared" si="104"/>
        <v>751</v>
      </c>
      <c r="AR472" s="28">
        <f t="shared" si="105"/>
        <v>86</v>
      </c>
      <c r="AS472" s="28">
        <f t="shared" si="101"/>
        <v>0.39091646390916468</v>
      </c>
      <c r="AT472" s="28">
        <f t="shared" si="102"/>
        <v>0.6371308016877637</v>
      </c>
      <c r="AU472" s="34">
        <f t="shared" si="103"/>
        <v>5.1673219926017195E-4</v>
      </c>
      <c r="AV472" s="28"/>
      <c r="AW472" s="28"/>
    </row>
    <row r="473" spans="1:49" x14ac:dyDescent="0.25">
      <c r="A473" s="80">
        <v>38</v>
      </c>
      <c r="B473" s="251">
        <v>2</v>
      </c>
      <c r="C473" s="80">
        <v>2</v>
      </c>
      <c r="D473" s="80">
        <v>3</v>
      </c>
      <c r="E473" s="251">
        <v>0</v>
      </c>
      <c r="F473" s="28"/>
      <c r="G473" s="33">
        <v>43</v>
      </c>
      <c r="H473" s="28">
        <v>3</v>
      </c>
      <c r="I473" s="28">
        <v>2</v>
      </c>
      <c r="J473" s="28">
        <v>1</v>
      </c>
      <c r="K473" s="52">
        <v>0</v>
      </c>
      <c r="L473" s="28">
        <v>1</v>
      </c>
      <c r="M473" s="53">
        <f t="shared" si="93"/>
        <v>1</v>
      </c>
      <c r="N473" s="28">
        <f t="shared" si="94"/>
        <v>0</v>
      </c>
      <c r="O473" s="28">
        <f t="shared" si="95"/>
        <v>0.26504187390858458</v>
      </c>
      <c r="P473" s="52">
        <f t="shared" si="96"/>
        <v>0.26504187390858458</v>
      </c>
      <c r="Q473" s="53">
        <f t="shared" si="97"/>
        <v>0.73495812609141542</v>
      </c>
      <c r="R473" s="52">
        <f t="shared" si="98"/>
        <v>-0.30794175269642349</v>
      </c>
      <c r="S473" s="53">
        <f t="shared" si="99"/>
        <v>0</v>
      </c>
      <c r="T473" s="34">
        <f t="shared" si="100"/>
        <v>0.36062173408178383</v>
      </c>
      <c r="U473" s="28"/>
      <c r="V473" s="28"/>
      <c r="W473" s="28"/>
      <c r="X473" s="28"/>
      <c r="Y473" s="28"/>
      <c r="Z473" s="28"/>
      <c r="AA473" s="28"/>
      <c r="AB473" s="28"/>
      <c r="AC473" s="28"/>
      <c r="AD473" s="28"/>
      <c r="AE473" s="28"/>
      <c r="AF473" s="28"/>
      <c r="AG473" s="28"/>
      <c r="AH473" s="28"/>
      <c r="AI473" s="28"/>
      <c r="AJ473" s="28"/>
      <c r="AK473" s="28"/>
      <c r="AL473" s="28"/>
      <c r="AM473" s="28"/>
      <c r="AN473" s="33">
        <v>0.16306393800472013</v>
      </c>
      <c r="AO473" s="28">
        <v>1</v>
      </c>
      <c r="AP473" s="28">
        <v>1</v>
      </c>
      <c r="AQ473" s="28">
        <f t="shared" si="104"/>
        <v>752</v>
      </c>
      <c r="AR473" s="28">
        <f t="shared" si="105"/>
        <v>87</v>
      </c>
      <c r="AS473" s="28">
        <f t="shared" si="101"/>
        <v>0.39010543390105434</v>
      </c>
      <c r="AT473" s="28">
        <f t="shared" si="102"/>
        <v>0.63291139240506333</v>
      </c>
      <c r="AU473" s="34">
        <f t="shared" si="103"/>
        <v>1.0266202634307349E-3</v>
      </c>
      <c r="AV473" s="28"/>
      <c r="AW473" s="28"/>
    </row>
    <row r="474" spans="1:49" x14ac:dyDescent="0.25">
      <c r="A474" s="80">
        <v>37</v>
      </c>
      <c r="B474" s="251">
        <v>2</v>
      </c>
      <c r="C474" s="80">
        <v>2</v>
      </c>
      <c r="D474" s="80">
        <v>2</v>
      </c>
      <c r="E474" s="251">
        <v>0</v>
      </c>
      <c r="F474" s="28"/>
      <c r="G474" s="33">
        <v>43</v>
      </c>
      <c r="H474" s="28">
        <v>3</v>
      </c>
      <c r="I474" s="28">
        <v>2</v>
      </c>
      <c r="J474" s="28">
        <v>2</v>
      </c>
      <c r="K474" s="52">
        <v>1</v>
      </c>
      <c r="L474" s="28">
        <v>0</v>
      </c>
      <c r="M474" s="53">
        <f t="shared" si="93"/>
        <v>1</v>
      </c>
      <c r="N474" s="28">
        <f t="shared" si="94"/>
        <v>1</v>
      </c>
      <c r="O474" s="28">
        <f t="shared" si="95"/>
        <v>0.21960412247688552</v>
      </c>
      <c r="P474" s="52">
        <f t="shared" si="96"/>
        <v>0.21960412247688552</v>
      </c>
      <c r="Q474" s="53">
        <f t="shared" si="97"/>
        <v>0.78039587752311446</v>
      </c>
      <c r="R474" s="52">
        <f t="shared" si="98"/>
        <v>-1.5159287968595527</v>
      </c>
      <c r="S474" s="53">
        <f t="shared" si="99"/>
        <v>100</v>
      </c>
      <c r="T474" s="34">
        <f t="shared" si="100"/>
        <v>3.5536485778187301</v>
      </c>
      <c r="U474" s="28"/>
      <c r="V474" s="28"/>
      <c r="W474" s="28"/>
      <c r="X474" s="28"/>
      <c r="Y474" s="28"/>
      <c r="Z474" s="28"/>
      <c r="AA474" s="28"/>
      <c r="AB474" s="28"/>
      <c r="AC474" s="28"/>
      <c r="AD474" s="28"/>
      <c r="AE474" s="28"/>
      <c r="AF474" s="28"/>
      <c r="AG474" s="28"/>
      <c r="AH474" s="28"/>
      <c r="AI474" s="28"/>
      <c r="AJ474" s="28"/>
      <c r="AK474" s="28"/>
      <c r="AL474" s="28"/>
      <c r="AM474" s="28"/>
      <c r="AN474" s="33">
        <v>0.16308266286902967</v>
      </c>
      <c r="AO474" s="28">
        <v>2</v>
      </c>
      <c r="AP474" s="28">
        <v>0</v>
      </c>
      <c r="AQ474" s="28">
        <f t="shared" si="104"/>
        <v>754</v>
      </c>
      <c r="AR474" s="28">
        <f t="shared" si="105"/>
        <v>87</v>
      </c>
      <c r="AS474" s="28">
        <f t="shared" si="101"/>
        <v>0.38848337388483378</v>
      </c>
      <c r="AT474" s="28">
        <f t="shared" si="102"/>
        <v>0.63291139240506333</v>
      </c>
      <c r="AU474" s="34">
        <f t="shared" si="103"/>
        <v>1.5399303951461377E-3</v>
      </c>
      <c r="AV474" s="28"/>
      <c r="AW474" s="28"/>
    </row>
    <row r="475" spans="1:49" x14ac:dyDescent="0.25">
      <c r="A475" s="80">
        <v>49</v>
      </c>
      <c r="B475" s="251">
        <v>1</v>
      </c>
      <c r="C475" s="80">
        <v>5</v>
      </c>
      <c r="D475" s="80">
        <v>3</v>
      </c>
      <c r="E475" s="251">
        <v>0</v>
      </c>
      <c r="F475" s="28"/>
      <c r="G475" s="33">
        <v>43</v>
      </c>
      <c r="H475" s="28">
        <v>3</v>
      </c>
      <c r="I475" s="28">
        <v>3</v>
      </c>
      <c r="J475" s="28">
        <v>4</v>
      </c>
      <c r="K475" s="52">
        <v>0</v>
      </c>
      <c r="L475" s="28">
        <v>1</v>
      </c>
      <c r="M475" s="53">
        <f t="shared" si="93"/>
        <v>1</v>
      </c>
      <c r="N475" s="28">
        <f t="shared" si="94"/>
        <v>0</v>
      </c>
      <c r="O475" s="28">
        <f t="shared" si="95"/>
        <v>0.10500784879022945</v>
      </c>
      <c r="P475" s="52">
        <f t="shared" si="96"/>
        <v>0.10500784879022945</v>
      </c>
      <c r="Q475" s="53">
        <f t="shared" si="97"/>
        <v>0.89499215120977049</v>
      </c>
      <c r="R475" s="52">
        <f t="shared" si="98"/>
        <v>-0.11094033034375662</v>
      </c>
      <c r="S475" s="53">
        <f t="shared" si="99"/>
        <v>100</v>
      </c>
      <c r="T475" s="34">
        <f t="shared" si="100"/>
        <v>0.11732823427366287</v>
      </c>
      <c r="U475" s="28"/>
      <c r="V475" s="28"/>
      <c r="W475" s="28"/>
      <c r="X475" s="28"/>
      <c r="Y475" s="28"/>
      <c r="Z475" s="28"/>
      <c r="AA475" s="28"/>
      <c r="AB475" s="28"/>
      <c r="AC475" s="28"/>
      <c r="AD475" s="28"/>
      <c r="AE475" s="28"/>
      <c r="AF475" s="28"/>
      <c r="AG475" s="28"/>
      <c r="AH475" s="28"/>
      <c r="AI475" s="28"/>
      <c r="AJ475" s="28"/>
      <c r="AK475" s="28"/>
      <c r="AL475" s="28"/>
      <c r="AM475" s="28"/>
      <c r="AN475" s="33">
        <v>0.16334424901962627</v>
      </c>
      <c r="AO475" s="28">
        <v>3</v>
      </c>
      <c r="AP475" s="28">
        <v>0</v>
      </c>
      <c r="AQ475" s="28">
        <f t="shared" si="104"/>
        <v>757</v>
      </c>
      <c r="AR475" s="28">
        <f t="shared" si="105"/>
        <v>87</v>
      </c>
      <c r="AS475" s="28">
        <f t="shared" si="101"/>
        <v>0.38605028386050289</v>
      </c>
      <c r="AT475" s="28">
        <f t="shared" si="102"/>
        <v>0.63291139240506333</v>
      </c>
      <c r="AU475" s="34">
        <f t="shared" si="103"/>
        <v>5.1331013171540259E-4</v>
      </c>
      <c r="AV475" s="28"/>
      <c r="AW475" s="28"/>
    </row>
    <row r="476" spans="1:49" x14ac:dyDescent="0.25">
      <c r="A476" s="80">
        <v>24</v>
      </c>
      <c r="B476" s="251">
        <v>2</v>
      </c>
      <c r="C476" s="80">
        <v>1</v>
      </c>
      <c r="D476" s="80">
        <v>3</v>
      </c>
      <c r="E476" s="251">
        <v>0</v>
      </c>
      <c r="F476" s="28"/>
      <c r="G476" s="33">
        <v>44</v>
      </c>
      <c r="H476" s="28">
        <v>1</v>
      </c>
      <c r="I476" s="28">
        <v>1</v>
      </c>
      <c r="J476" s="28">
        <v>1</v>
      </c>
      <c r="K476" s="52">
        <v>1</v>
      </c>
      <c r="L476" s="28">
        <v>0</v>
      </c>
      <c r="M476" s="53">
        <f t="shared" si="93"/>
        <v>1</v>
      </c>
      <c r="N476" s="28">
        <f t="shared" si="94"/>
        <v>1</v>
      </c>
      <c r="O476" s="28">
        <f t="shared" si="95"/>
        <v>0.13881976536771942</v>
      </c>
      <c r="P476" s="52">
        <f t="shared" si="96"/>
        <v>0.13881976536771942</v>
      </c>
      <c r="Q476" s="53">
        <f t="shared" si="97"/>
        <v>0.86118023463228055</v>
      </c>
      <c r="R476" s="52">
        <f t="shared" si="98"/>
        <v>-1.9745788392628825</v>
      </c>
      <c r="S476" s="53">
        <f t="shared" si="99"/>
        <v>0</v>
      </c>
      <c r="T476" s="34">
        <f t="shared" si="100"/>
        <v>6.2035851476272263</v>
      </c>
      <c r="U476" s="28"/>
      <c r="V476" s="28"/>
      <c r="W476" s="28"/>
      <c r="X476" s="28"/>
      <c r="Y476" s="28"/>
      <c r="Z476" s="28"/>
      <c r="AA476" s="28"/>
      <c r="AB476" s="28"/>
      <c r="AC476" s="28"/>
      <c r="AD476" s="28"/>
      <c r="AE476" s="28"/>
      <c r="AF476" s="28"/>
      <c r="AG476" s="28"/>
      <c r="AH476" s="28"/>
      <c r="AI476" s="28"/>
      <c r="AJ476" s="28"/>
      <c r="AK476" s="28"/>
      <c r="AL476" s="28"/>
      <c r="AM476" s="28"/>
      <c r="AN476" s="33">
        <v>0.1636061727333108</v>
      </c>
      <c r="AO476" s="28">
        <v>1</v>
      </c>
      <c r="AP476" s="28">
        <v>0</v>
      </c>
      <c r="AQ476" s="28">
        <f t="shared" si="104"/>
        <v>758</v>
      </c>
      <c r="AR476" s="28">
        <f t="shared" si="105"/>
        <v>87</v>
      </c>
      <c r="AS476" s="28">
        <f t="shared" si="101"/>
        <v>0.38523925385239255</v>
      </c>
      <c r="AT476" s="28">
        <f t="shared" si="102"/>
        <v>0.63291139240506333</v>
      </c>
      <c r="AU476" s="34">
        <f t="shared" si="103"/>
        <v>1.5399303951461377E-3</v>
      </c>
      <c r="AV476" s="28"/>
      <c r="AW476" s="28"/>
    </row>
    <row r="477" spans="1:49" x14ac:dyDescent="0.25">
      <c r="A477" s="80">
        <v>26</v>
      </c>
      <c r="B477" s="251">
        <v>2</v>
      </c>
      <c r="C477" s="80">
        <v>2</v>
      </c>
      <c r="D477" s="80">
        <v>4</v>
      </c>
      <c r="E477" s="251">
        <v>0</v>
      </c>
      <c r="F477" s="28"/>
      <c r="G477" s="33">
        <v>44</v>
      </c>
      <c r="H477" s="28">
        <v>1</v>
      </c>
      <c r="I477" s="28">
        <v>1</v>
      </c>
      <c r="J477" s="28">
        <v>2</v>
      </c>
      <c r="K477" s="52">
        <v>1</v>
      </c>
      <c r="L477" s="28">
        <v>0</v>
      </c>
      <c r="M477" s="53">
        <f t="shared" si="93"/>
        <v>1</v>
      </c>
      <c r="N477" s="28">
        <f t="shared" si="94"/>
        <v>1</v>
      </c>
      <c r="O477" s="28">
        <f t="shared" si="95"/>
        <v>0.11173138783594157</v>
      </c>
      <c r="P477" s="52">
        <f t="shared" si="96"/>
        <v>0.11173138783594157</v>
      </c>
      <c r="Q477" s="53">
        <f t="shared" si="97"/>
        <v>0.88826861216405839</v>
      </c>
      <c r="R477" s="52">
        <f t="shared" si="98"/>
        <v>-2.1916576111634054</v>
      </c>
      <c r="S477" s="53">
        <f t="shared" si="99"/>
        <v>0</v>
      </c>
      <c r="T477" s="34">
        <f t="shared" si="100"/>
        <v>7.9500365060203926</v>
      </c>
      <c r="U477" s="28"/>
      <c r="V477" s="28"/>
      <c r="W477" s="28"/>
      <c r="X477" s="28"/>
      <c r="Y477" s="28"/>
      <c r="Z477" s="28"/>
      <c r="AA477" s="28"/>
      <c r="AB477" s="28"/>
      <c r="AC477" s="28"/>
      <c r="AD477" s="28"/>
      <c r="AE477" s="28"/>
      <c r="AF477" s="28"/>
      <c r="AG477" s="28"/>
      <c r="AH477" s="28"/>
      <c r="AI477" s="28"/>
      <c r="AJ477" s="28"/>
      <c r="AK477" s="28"/>
      <c r="AL477" s="28"/>
      <c r="AM477" s="28"/>
      <c r="AN477" s="33">
        <v>0.16391467415862793</v>
      </c>
      <c r="AO477" s="28">
        <v>3</v>
      </c>
      <c r="AP477" s="28">
        <v>0</v>
      </c>
      <c r="AQ477" s="28">
        <f t="shared" si="104"/>
        <v>761</v>
      </c>
      <c r="AR477" s="28">
        <f t="shared" si="105"/>
        <v>87</v>
      </c>
      <c r="AS477" s="28">
        <f t="shared" si="101"/>
        <v>0.38280616382806165</v>
      </c>
      <c r="AT477" s="28">
        <f t="shared" si="102"/>
        <v>0.63291139240506333</v>
      </c>
      <c r="AU477" s="34">
        <f t="shared" si="103"/>
        <v>5.1331013171540259E-4</v>
      </c>
      <c r="AV477" s="28"/>
      <c r="AW477" s="28"/>
    </row>
    <row r="478" spans="1:49" x14ac:dyDescent="0.25">
      <c r="A478" s="80">
        <v>24</v>
      </c>
      <c r="B478" s="251">
        <v>2</v>
      </c>
      <c r="C478" s="80">
        <v>1</v>
      </c>
      <c r="D478" s="80">
        <v>3</v>
      </c>
      <c r="E478" s="251">
        <v>0</v>
      </c>
      <c r="F478" s="28"/>
      <c r="G478" s="33">
        <v>44</v>
      </c>
      <c r="H478" s="28">
        <v>1</v>
      </c>
      <c r="I478" s="28">
        <v>1</v>
      </c>
      <c r="J478" s="28">
        <v>3</v>
      </c>
      <c r="K478" s="52">
        <v>0</v>
      </c>
      <c r="L478" s="28">
        <v>1</v>
      </c>
      <c r="M478" s="53">
        <f t="shared" si="93"/>
        <v>1</v>
      </c>
      <c r="N478" s="28">
        <f t="shared" si="94"/>
        <v>0</v>
      </c>
      <c r="O478" s="28">
        <f t="shared" si="95"/>
        <v>8.9380250361751359E-2</v>
      </c>
      <c r="P478" s="52">
        <f t="shared" si="96"/>
        <v>8.9380250361751359E-2</v>
      </c>
      <c r="Q478" s="53">
        <f t="shared" si="97"/>
        <v>0.91061974963824865</v>
      </c>
      <c r="R478" s="52">
        <f t="shared" si="98"/>
        <v>-9.3629867717650417E-2</v>
      </c>
      <c r="S478" s="53">
        <f t="shared" si="99"/>
        <v>100</v>
      </c>
      <c r="T478" s="34">
        <f t="shared" si="100"/>
        <v>9.8153208732029387E-2</v>
      </c>
      <c r="U478" s="28"/>
      <c r="V478" s="28"/>
      <c r="W478" s="28"/>
      <c r="X478" s="28"/>
      <c r="Y478" s="28"/>
      <c r="Z478" s="28"/>
      <c r="AA478" s="28"/>
      <c r="AB478" s="28"/>
      <c r="AC478" s="28"/>
      <c r="AD478" s="28"/>
      <c r="AE478" s="28"/>
      <c r="AF478" s="28"/>
      <c r="AG478" s="28"/>
      <c r="AH478" s="28"/>
      <c r="AI478" s="28"/>
      <c r="AJ478" s="28"/>
      <c r="AK478" s="28"/>
      <c r="AL478" s="28"/>
      <c r="AM478" s="28"/>
      <c r="AN478" s="33">
        <v>0.16417733306499935</v>
      </c>
      <c r="AO478" s="28">
        <v>1</v>
      </c>
      <c r="AP478" s="28">
        <v>1</v>
      </c>
      <c r="AQ478" s="28">
        <f t="shared" si="104"/>
        <v>762</v>
      </c>
      <c r="AR478" s="28">
        <f t="shared" si="105"/>
        <v>88</v>
      </c>
      <c r="AS478" s="28">
        <f t="shared" si="101"/>
        <v>0.38199513381995132</v>
      </c>
      <c r="AT478" s="28">
        <f t="shared" si="102"/>
        <v>0.62869198312236285</v>
      </c>
      <c r="AU478" s="34">
        <f t="shared" si="103"/>
        <v>1.0197761283411966E-3</v>
      </c>
      <c r="AV478" s="28"/>
      <c r="AW478" s="28"/>
    </row>
    <row r="479" spans="1:49" x14ac:dyDescent="0.25">
      <c r="A479" s="80">
        <v>50</v>
      </c>
      <c r="B479" s="251">
        <v>2</v>
      </c>
      <c r="C479" s="80">
        <v>5</v>
      </c>
      <c r="D479" s="80">
        <v>3</v>
      </c>
      <c r="E479" s="251">
        <v>0</v>
      </c>
      <c r="F479" s="28"/>
      <c r="G479" s="33">
        <v>44</v>
      </c>
      <c r="H479" s="28">
        <v>1</v>
      </c>
      <c r="I479" s="28">
        <v>2</v>
      </c>
      <c r="J479" s="28">
        <v>2</v>
      </c>
      <c r="K479" s="52">
        <v>0</v>
      </c>
      <c r="L479" s="28">
        <v>1</v>
      </c>
      <c r="M479" s="53">
        <f t="shared" si="93"/>
        <v>1</v>
      </c>
      <c r="N479" s="28">
        <f t="shared" si="94"/>
        <v>0</v>
      </c>
      <c r="O479" s="28">
        <f t="shared" si="95"/>
        <v>7.9300940858525987E-2</v>
      </c>
      <c r="P479" s="52">
        <f t="shared" si="96"/>
        <v>7.9300940858525987E-2</v>
      </c>
      <c r="Q479" s="53">
        <f t="shared" si="97"/>
        <v>0.92069905914147399</v>
      </c>
      <c r="R479" s="52">
        <f t="shared" si="98"/>
        <v>-8.2622050583641249E-2</v>
      </c>
      <c r="S479" s="53">
        <f t="shared" si="99"/>
        <v>100</v>
      </c>
      <c r="T479" s="34">
        <f t="shared" si="100"/>
        <v>8.6131228300017917E-2</v>
      </c>
      <c r="U479" s="28"/>
      <c r="V479" s="28"/>
      <c r="W479" s="28"/>
      <c r="X479" s="28"/>
      <c r="Y479" s="28"/>
      <c r="Z479" s="28"/>
      <c r="AA479" s="28"/>
      <c r="AB479" s="28"/>
      <c r="AC479" s="28"/>
      <c r="AD479" s="28"/>
      <c r="AE479" s="28"/>
      <c r="AF479" s="28"/>
      <c r="AG479" s="28"/>
      <c r="AH479" s="28"/>
      <c r="AI479" s="28"/>
      <c r="AJ479" s="28"/>
      <c r="AK479" s="28"/>
      <c r="AL479" s="28"/>
      <c r="AM479" s="28"/>
      <c r="AN479" s="33">
        <v>0.1641961606989758</v>
      </c>
      <c r="AO479" s="28">
        <v>2</v>
      </c>
      <c r="AP479" s="28">
        <v>0</v>
      </c>
      <c r="AQ479" s="28">
        <f t="shared" si="104"/>
        <v>764</v>
      </c>
      <c r="AR479" s="28">
        <f t="shared" si="105"/>
        <v>88</v>
      </c>
      <c r="AS479" s="28">
        <f t="shared" si="101"/>
        <v>0.38037307380373075</v>
      </c>
      <c r="AT479" s="28">
        <f t="shared" si="102"/>
        <v>0.62869198312236285</v>
      </c>
      <c r="AU479" s="34">
        <f t="shared" si="103"/>
        <v>1.5296641925118299E-3</v>
      </c>
      <c r="AV479" s="28"/>
      <c r="AW479" s="28"/>
    </row>
    <row r="480" spans="1:49" x14ac:dyDescent="0.25">
      <c r="A480" s="80">
        <v>25</v>
      </c>
      <c r="B480" s="251">
        <v>2</v>
      </c>
      <c r="C480" s="80">
        <v>1</v>
      </c>
      <c r="D480" s="80">
        <v>3</v>
      </c>
      <c r="E480" s="251">
        <v>0</v>
      </c>
      <c r="F480" s="28"/>
      <c r="G480" s="33">
        <v>44</v>
      </c>
      <c r="H480" s="28">
        <v>1</v>
      </c>
      <c r="I480" s="28">
        <v>5</v>
      </c>
      <c r="J480" s="28">
        <v>2</v>
      </c>
      <c r="K480" s="52">
        <v>0</v>
      </c>
      <c r="L480" s="28">
        <v>2</v>
      </c>
      <c r="M480" s="53">
        <f t="shared" si="93"/>
        <v>2</v>
      </c>
      <c r="N480" s="28">
        <f t="shared" si="94"/>
        <v>0</v>
      </c>
      <c r="O480" s="28">
        <f t="shared" si="95"/>
        <v>2.690935141801553E-2</v>
      </c>
      <c r="P480" s="52">
        <f t="shared" si="96"/>
        <v>5.381870283603106E-2</v>
      </c>
      <c r="Q480" s="53">
        <f t="shared" si="97"/>
        <v>1.9461812971639689</v>
      </c>
      <c r="R480" s="52">
        <f t="shared" si="98"/>
        <v>-5.45560742507347E-2</v>
      </c>
      <c r="S480" s="53">
        <f t="shared" si="99"/>
        <v>100</v>
      </c>
      <c r="T480" s="34">
        <f t="shared" si="100"/>
        <v>5.5306977735791837E-2</v>
      </c>
      <c r="U480" s="28"/>
      <c r="V480" s="28"/>
      <c r="W480" s="28"/>
      <c r="X480" s="28"/>
      <c r="Y480" s="28"/>
      <c r="Z480" s="28"/>
      <c r="AA480" s="28"/>
      <c r="AB480" s="28"/>
      <c r="AC480" s="28"/>
      <c r="AD480" s="28"/>
      <c r="AE480" s="28"/>
      <c r="AF480" s="28"/>
      <c r="AG480" s="28"/>
      <c r="AH480" s="28"/>
      <c r="AI480" s="28"/>
      <c r="AJ480" s="28"/>
      <c r="AK480" s="28"/>
      <c r="AL480" s="28"/>
      <c r="AM480" s="28"/>
      <c r="AN480" s="33">
        <v>0.16445918193920864</v>
      </c>
      <c r="AO480" s="28">
        <v>3</v>
      </c>
      <c r="AP480" s="28">
        <v>1</v>
      </c>
      <c r="AQ480" s="28">
        <f t="shared" si="104"/>
        <v>767</v>
      </c>
      <c r="AR480" s="28">
        <f t="shared" si="105"/>
        <v>89</v>
      </c>
      <c r="AS480" s="28">
        <f t="shared" si="101"/>
        <v>0.37793998377939986</v>
      </c>
      <c r="AT480" s="28">
        <f t="shared" si="102"/>
        <v>0.62447257383966237</v>
      </c>
      <c r="AU480" s="34">
        <f t="shared" si="103"/>
        <v>5.0646599662586386E-4</v>
      </c>
      <c r="AV480" s="28"/>
      <c r="AW480" s="28"/>
    </row>
    <row r="481" spans="1:49" x14ac:dyDescent="0.25">
      <c r="A481" s="80">
        <v>24</v>
      </c>
      <c r="B481" s="251">
        <v>2</v>
      </c>
      <c r="C481" s="80">
        <v>1</v>
      </c>
      <c r="D481" s="80">
        <v>3</v>
      </c>
      <c r="E481" s="251">
        <v>1</v>
      </c>
      <c r="F481" s="28"/>
      <c r="G481" s="33">
        <v>44</v>
      </c>
      <c r="H481" s="28">
        <v>2</v>
      </c>
      <c r="I481" s="28">
        <v>1</v>
      </c>
      <c r="J481" s="28">
        <v>2</v>
      </c>
      <c r="K481" s="52">
        <v>0</v>
      </c>
      <c r="L481" s="28">
        <v>1</v>
      </c>
      <c r="M481" s="53">
        <f t="shared" si="93"/>
        <v>1</v>
      </c>
      <c r="N481" s="28">
        <f t="shared" si="94"/>
        <v>0</v>
      </c>
      <c r="O481" s="28">
        <f t="shared" si="95"/>
        <v>0.18318793783497389</v>
      </c>
      <c r="P481" s="52">
        <f t="shared" si="96"/>
        <v>0.18318793783497389</v>
      </c>
      <c r="Q481" s="53">
        <f t="shared" si="97"/>
        <v>0.81681206216502611</v>
      </c>
      <c r="R481" s="52">
        <f t="shared" si="98"/>
        <v>-0.20234624465376444</v>
      </c>
      <c r="S481" s="53">
        <f t="shared" si="99"/>
        <v>100</v>
      </c>
      <c r="T481" s="34">
        <f t="shared" si="100"/>
        <v>0.22427183231038425</v>
      </c>
      <c r="U481" s="28"/>
      <c r="V481" s="28"/>
      <c r="W481" s="28"/>
      <c r="X481" s="28"/>
      <c r="Y481" s="28"/>
      <c r="Z481" s="28"/>
      <c r="AA481" s="28"/>
      <c r="AB481" s="28"/>
      <c r="AC481" s="28"/>
      <c r="AD481" s="28"/>
      <c r="AE481" s="28"/>
      <c r="AF481" s="28"/>
      <c r="AG481" s="28"/>
      <c r="AH481" s="28"/>
      <c r="AI481" s="28"/>
      <c r="AJ481" s="28"/>
      <c r="AK481" s="28"/>
      <c r="AL481" s="28"/>
      <c r="AM481" s="28"/>
      <c r="AN481" s="33">
        <v>0.16503273259847143</v>
      </c>
      <c r="AO481" s="28">
        <v>1</v>
      </c>
      <c r="AP481" s="28">
        <v>0</v>
      </c>
      <c r="AQ481" s="28">
        <f t="shared" si="104"/>
        <v>768</v>
      </c>
      <c r="AR481" s="28">
        <f t="shared" si="105"/>
        <v>89</v>
      </c>
      <c r="AS481" s="28">
        <f t="shared" si="101"/>
        <v>0.37712895377128952</v>
      </c>
      <c r="AT481" s="28">
        <f t="shared" si="102"/>
        <v>0.62447257383966237</v>
      </c>
      <c r="AU481" s="34">
        <f t="shared" si="103"/>
        <v>1.0129319932516583E-3</v>
      </c>
      <c r="AV481" s="28"/>
      <c r="AW481" s="28"/>
    </row>
    <row r="482" spans="1:49" x14ac:dyDescent="0.25">
      <c r="A482" s="80">
        <v>30</v>
      </c>
      <c r="B482" s="251">
        <v>2</v>
      </c>
      <c r="C482" s="80">
        <v>1</v>
      </c>
      <c r="D482" s="80">
        <v>4</v>
      </c>
      <c r="E482" s="251">
        <v>1</v>
      </c>
      <c r="F482" s="28"/>
      <c r="G482" s="33">
        <v>44</v>
      </c>
      <c r="H482" s="28">
        <v>2</v>
      </c>
      <c r="I482" s="28">
        <v>1</v>
      </c>
      <c r="J482" s="28">
        <v>3</v>
      </c>
      <c r="K482" s="52">
        <v>0</v>
      </c>
      <c r="L482" s="28">
        <v>2</v>
      </c>
      <c r="M482" s="53">
        <f t="shared" si="93"/>
        <v>2</v>
      </c>
      <c r="N482" s="28">
        <f t="shared" si="94"/>
        <v>0</v>
      </c>
      <c r="O482" s="28">
        <f t="shared" si="95"/>
        <v>0.14893917852398558</v>
      </c>
      <c r="P482" s="52">
        <f t="shared" si="96"/>
        <v>0.29787835704797117</v>
      </c>
      <c r="Q482" s="53">
        <f t="shared" si="97"/>
        <v>1.7021216429520289</v>
      </c>
      <c r="R482" s="52">
        <f t="shared" si="98"/>
        <v>-0.32254336473610518</v>
      </c>
      <c r="S482" s="53">
        <f t="shared" si="99"/>
        <v>100</v>
      </c>
      <c r="T482" s="34">
        <f t="shared" si="100"/>
        <v>0.35000830672871747</v>
      </c>
      <c r="U482" s="28"/>
      <c r="V482" s="28"/>
      <c r="W482" s="28"/>
      <c r="X482" s="28"/>
      <c r="Y482" s="28"/>
      <c r="Z482" s="28"/>
      <c r="AA482" s="28"/>
      <c r="AB482" s="28"/>
      <c r="AC482" s="28"/>
      <c r="AD482" s="28"/>
      <c r="AE482" s="28"/>
      <c r="AF482" s="28"/>
      <c r="AG482" s="28"/>
      <c r="AH482" s="28"/>
      <c r="AI482" s="28"/>
      <c r="AJ482" s="28"/>
      <c r="AK482" s="28"/>
      <c r="AL482" s="28"/>
      <c r="AM482" s="28"/>
      <c r="AN482" s="33">
        <v>0.1668307336493948</v>
      </c>
      <c r="AO482" s="28">
        <v>2</v>
      </c>
      <c r="AP482" s="28">
        <v>0</v>
      </c>
      <c r="AQ482" s="28">
        <f t="shared" si="104"/>
        <v>770</v>
      </c>
      <c r="AR482" s="28">
        <f t="shared" si="105"/>
        <v>89</v>
      </c>
      <c r="AS482" s="28">
        <f t="shared" si="101"/>
        <v>0.37550689375506896</v>
      </c>
      <c r="AT482" s="28">
        <f t="shared" si="102"/>
        <v>0.62447257383966237</v>
      </c>
      <c r="AU482" s="34">
        <f t="shared" si="103"/>
        <v>0</v>
      </c>
      <c r="AV482" s="28"/>
      <c r="AW482" s="28"/>
    </row>
    <row r="483" spans="1:49" x14ac:dyDescent="0.25">
      <c r="A483" s="80">
        <v>34</v>
      </c>
      <c r="B483" s="251">
        <v>2</v>
      </c>
      <c r="C483" s="80">
        <v>1</v>
      </c>
      <c r="D483" s="80">
        <v>3</v>
      </c>
      <c r="E483" s="251">
        <v>0</v>
      </c>
      <c r="F483" s="28"/>
      <c r="G483" s="33">
        <v>44</v>
      </c>
      <c r="H483" s="28">
        <v>2</v>
      </c>
      <c r="I483" s="28">
        <v>1</v>
      </c>
      <c r="J483" s="28">
        <v>4</v>
      </c>
      <c r="K483" s="52">
        <v>1</v>
      </c>
      <c r="L483" s="28">
        <v>0</v>
      </c>
      <c r="M483" s="53">
        <f t="shared" si="93"/>
        <v>1</v>
      </c>
      <c r="N483" s="28">
        <f t="shared" si="94"/>
        <v>1</v>
      </c>
      <c r="O483" s="28">
        <f t="shared" si="95"/>
        <v>0.12015166588509739</v>
      </c>
      <c r="P483" s="52">
        <f t="shared" si="96"/>
        <v>0.12015166588509739</v>
      </c>
      <c r="Q483" s="53">
        <f t="shared" si="97"/>
        <v>0.8798483341149026</v>
      </c>
      <c r="R483" s="52">
        <f t="shared" si="98"/>
        <v>-2.1190004518512722</v>
      </c>
      <c r="S483" s="53">
        <f t="shared" si="99"/>
        <v>0</v>
      </c>
      <c r="T483" s="34">
        <f t="shared" si="100"/>
        <v>7.3228142750539398</v>
      </c>
      <c r="U483" s="28"/>
      <c r="V483" s="28"/>
      <c r="W483" s="28"/>
      <c r="X483" s="28"/>
      <c r="Y483" s="28"/>
      <c r="Z483" s="28"/>
      <c r="AA483" s="28"/>
      <c r="AB483" s="28"/>
      <c r="AC483" s="28"/>
      <c r="AD483" s="28"/>
      <c r="AE483" s="28"/>
      <c r="AF483" s="28"/>
      <c r="AG483" s="28"/>
      <c r="AH483" s="28"/>
      <c r="AI483" s="28"/>
      <c r="AJ483" s="28"/>
      <c r="AK483" s="28"/>
      <c r="AL483" s="28"/>
      <c r="AM483" s="28"/>
      <c r="AN483" s="33">
        <v>0.16684980482865636</v>
      </c>
      <c r="AO483" s="28">
        <v>0</v>
      </c>
      <c r="AP483" s="28">
        <v>1</v>
      </c>
      <c r="AQ483" s="28">
        <f t="shared" si="104"/>
        <v>770</v>
      </c>
      <c r="AR483" s="28">
        <f t="shared" si="105"/>
        <v>90</v>
      </c>
      <c r="AS483" s="28">
        <f t="shared" si="101"/>
        <v>0.37550689375506896</v>
      </c>
      <c r="AT483" s="28">
        <f t="shared" si="102"/>
        <v>0.620253164556962</v>
      </c>
      <c r="AU483" s="34">
        <f t="shared" si="103"/>
        <v>5.030439290810945E-4</v>
      </c>
      <c r="AV483" s="28"/>
      <c r="AW483" s="28"/>
    </row>
    <row r="484" spans="1:49" x14ac:dyDescent="0.25">
      <c r="A484" s="80">
        <v>31</v>
      </c>
      <c r="B484" s="251">
        <v>1</v>
      </c>
      <c r="C484" s="80">
        <v>2</v>
      </c>
      <c r="D484" s="80">
        <v>1</v>
      </c>
      <c r="E484" s="251">
        <v>1</v>
      </c>
      <c r="F484" s="28"/>
      <c r="G484" s="33">
        <v>44</v>
      </c>
      <c r="H484" s="28">
        <v>2</v>
      </c>
      <c r="I484" s="28">
        <v>2</v>
      </c>
      <c r="J484" s="28">
        <v>2</v>
      </c>
      <c r="K484" s="52">
        <v>0</v>
      </c>
      <c r="L484" s="28">
        <v>1</v>
      </c>
      <c r="M484" s="53">
        <f t="shared" si="93"/>
        <v>1</v>
      </c>
      <c r="N484" s="28">
        <f t="shared" si="94"/>
        <v>0</v>
      </c>
      <c r="O484" s="28">
        <f t="shared" si="95"/>
        <v>0.1331253593833929</v>
      </c>
      <c r="P484" s="52">
        <f t="shared" si="96"/>
        <v>0.1331253593833929</v>
      </c>
      <c r="Q484" s="53">
        <f t="shared" si="97"/>
        <v>0.86687464061660713</v>
      </c>
      <c r="R484" s="52">
        <f t="shared" si="98"/>
        <v>-0.14286090248661548</v>
      </c>
      <c r="S484" s="53">
        <f t="shared" si="99"/>
        <v>100</v>
      </c>
      <c r="T484" s="34">
        <f t="shared" si="100"/>
        <v>0.15356933188021391</v>
      </c>
      <c r="U484" s="28"/>
      <c r="V484" s="28"/>
      <c r="W484" s="28"/>
      <c r="X484" s="28"/>
      <c r="Y484" s="28"/>
      <c r="Z484" s="28"/>
      <c r="AA484" s="28"/>
      <c r="AB484" s="28"/>
      <c r="AC484" s="28"/>
      <c r="AD484" s="28"/>
      <c r="AE484" s="28"/>
      <c r="AF484" s="28"/>
      <c r="AG484" s="28"/>
      <c r="AH484" s="28"/>
      <c r="AI484" s="28"/>
      <c r="AJ484" s="28"/>
      <c r="AK484" s="28"/>
      <c r="AL484" s="28"/>
      <c r="AM484" s="28"/>
      <c r="AN484" s="33">
        <v>0.16711622693410463</v>
      </c>
      <c r="AO484" s="28">
        <v>1</v>
      </c>
      <c r="AP484" s="28">
        <v>0</v>
      </c>
      <c r="AQ484" s="28">
        <f t="shared" si="104"/>
        <v>771</v>
      </c>
      <c r="AR484" s="28">
        <f t="shared" si="105"/>
        <v>90</v>
      </c>
      <c r="AS484" s="28">
        <f t="shared" si="101"/>
        <v>0.37469586374695862</v>
      </c>
      <c r="AT484" s="28">
        <f t="shared" si="102"/>
        <v>0.620253164556962</v>
      </c>
      <c r="AU484" s="34">
        <f t="shared" si="103"/>
        <v>1.0060878581621203E-3</v>
      </c>
      <c r="AV484" s="28"/>
      <c r="AW484" s="28"/>
    </row>
    <row r="485" spans="1:49" x14ac:dyDescent="0.25">
      <c r="A485" s="80">
        <v>35</v>
      </c>
      <c r="B485" s="251">
        <v>3</v>
      </c>
      <c r="C485" s="80">
        <v>2</v>
      </c>
      <c r="D485" s="80">
        <v>3</v>
      </c>
      <c r="E485" s="251">
        <v>0</v>
      </c>
      <c r="F485" s="28"/>
      <c r="G485" s="33">
        <v>44</v>
      </c>
      <c r="H485" s="28">
        <v>2</v>
      </c>
      <c r="I485" s="28">
        <v>2</v>
      </c>
      <c r="J485" s="28">
        <v>3</v>
      </c>
      <c r="K485" s="52">
        <v>0</v>
      </c>
      <c r="L485" s="28">
        <v>2</v>
      </c>
      <c r="M485" s="53">
        <f t="shared" si="93"/>
        <v>2</v>
      </c>
      <c r="N485" s="28">
        <f t="shared" si="94"/>
        <v>0</v>
      </c>
      <c r="O485" s="28">
        <f t="shared" si="95"/>
        <v>0.10701007721762194</v>
      </c>
      <c r="P485" s="52">
        <f t="shared" si="96"/>
        <v>0.21402015443524389</v>
      </c>
      <c r="Q485" s="53">
        <f t="shared" si="97"/>
        <v>1.7859798455647562</v>
      </c>
      <c r="R485" s="52">
        <f t="shared" si="98"/>
        <v>-0.22635996569499697</v>
      </c>
      <c r="S485" s="53">
        <f t="shared" si="99"/>
        <v>100</v>
      </c>
      <c r="T485" s="34">
        <f t="shared" si="100"/>
        <v>0.23966693125539407</v>
      </c>
      <c r="U485" s="28"/>
      <c r="V485" s="28"/>
      <c r="W485" s="28"/>
      <c r="X485" s="28"/>
      <c r="Y485" s="28"/>
      <c r="Z485" s="28"/>
      <c r="AA485" s="28"/>
      <c r="AB485" s="28"/>
      <c r="AC485" s="28"/>
      <c r="AD485" s="28"/>
      <c r="AE485" s="28"/>
      <c r="AF485" s="28"/>
      <c r="AG485" s="28"/>
      <c r="AH485" s="28"/>
      <c r="AI485" s="28"/>
      <c r="AJ485" s="28"/>
      <c r="AK485" s="28"/>
      <c r="AL485" s="28"/>
      <c r="AM485" s="28"/>
      <c r="AN485" s="33">
        <v>0.16738298898866247</v>
      </c>
      <c r="AO485" s="28">
        <v>2</v>
      </c>
      <c r="AP485" s="28">
        <v>0</v>
      </c>
      <c r="AQ485" s="28">
        <f t="shared" si="104"/>
        <v>773</v>
      </c>
      <c r="AR485" s="28">
        <f t="shared" si="105"/>
        <v>90</v>
      </c>
      <c r="AS485" s="28">
        <f t="shared" si="101"/>
        <v>0.37307380373073806</v>
      </c>
      <c r="AT485" s="28">
        <f t="shared" si="102"/>
        <v>0.620253164556962</v>
      </c>
      <c r="AU485" s="34">
        <f t="shared" si="103"/>
        <v>2.0121757163243091E-3</v>
      </c>
      <c r="AV485" s="28"/>
      <c r="AW485" s="28"/>
    </row>
    <row r="486" spans="1:49" x14ac:dyDescent="0.25">
      <c r="A486" s="80">
        <v>31</v>
      </c>
      <c r="B486" s="251">
        <v>1</v>
      </c>
      <c r="C486" s="80">
        <v>2</v>
      </c>
      <c r="D486" s="80">
        <v>4</v>
      </c>
      <c r="E486" s="251">
        <v>0</v>
      </c>
      <c r="F486" s="28"/>
      <c r="G486" s="33">
        <v>44</v>
      </c>
      <c r="H486" s="28">
        <v>2</v>
      </c>
      <c r="I486" s="28">
        <v>2</v>
      </c>
      <c r="J486" s="28">
        <v>4</v>
      </c>
      <c r="K486" s="52">
        <v>0</v>
      </c>
      <c r="L486" s="28">
        <v>2</v>
      </c>
      <c r="M486" s="53">
        <f t="shared" si="93"/>
        <v>2</v>
      </c>
      <c r="N486" s="28">
        <f t="shared" si="94"/>
        <v>0</v>
      </c>
      <c r="O486" s="28">
        <f t="shared" si="95"/>
        <v>8.5512484548759871E-2</v>
      </c>
      <c r="P486" s="52">
        <f t="shared" si="96"/>
        <v>0.17102496909751974</v>
      </c>
      <c r="Q486" s="53">
        <f t="shared" si="97"/>
        <v>1.8289750309024804</v>
      </c>
      <c r="R486" s="52">
        <f t="shared" si="98"/>
        <v>-0.1787829260399483</v>
      </c>
      <c r="S486" s="53">
        <f t="shared" si="99"/>
        <v>100</v>
      </c>
      <c r="T486" s="34">
        <f t="shared" si="100"/>
        <v>0.18701728149140454</v>
      </c>
      <c r="U486" s="28"/>
      <c r="V486" s="28"/>
      <c r="W486" s="28"/>
      <c r="X486" s="28"/>
      <c r="Y486" s="28"/>
      <c r="Z486" s="28"/>
      <c r="AA486" s="28"/>
      <c r="AB486" s="28"/>
      <c r="AC486" s="28"/>
      <c r="AD486" s="28"/>
      <c r="AE486" s="28"/>
      <c r="AF486" s="28"/>
      <c r="AG486" s="28"/>
      <c r="AH486" s="28"/>
      <c r="AI486" s="28"/>
      <c r="AJ486" s="28"/>
      <c r="AK486" s="28"/>
      <c r="AL486" s="28"/>
      <c r="AM486" s="28"/>
      <c r="AN486" s="33">
        <v>0.16769718420692856</v>
      </c>
      <c r="AO486" s="28">
        <v>4</v>
      </c>
      <c r="AP486" s="28">
        <v>0</v>
      </c>
      <c r="AQ486" s="28">
        <f t="shared" si="104"/>
        <v>777</v>
      </c>
      <c r="AR486" s="28">
        <f t="shared" si="105"/>
        <v>90</v>
      </c>
      <c r="AS486" s="28">
        <f t="shared" si="101"/>
        <v>0.36982968369829683</v>
      </c>
      <c r="AT486" s="28">
        <f t="shared" si="102"/>
        <v>0.620253164556962</v>
      </c>
      <c r="AU486" s="34">
        <f t="shared" si="103"/>
        <v>2.515219645405335E-3</v>
      </c>
      <c r="AV486" s="28"/>
      <c r="AW486" s="28"/>
    </row>
    <row r="487" spans="1:49" x14ac:dyDescent="0.25">
      <c r="A487" s="80">
        <v>27</v>
      </c>
      <c r="B487" s="251">
        <v>1</v>
      </c>
      <c r="C487" s="80">
        <v>1</v>
      </c>
      <c r="D487" s="80">
        <v>2</v>
      </c>
      <c r="E487" s="251">
        <v>0</v>
      </c>
      <c r="F487" s="28"/>
      <c r="G487" s="33">
        <v>44</v>
      </c>
      <c r="H487" s="28">
        <v>2</v>
      </c>
      <c r="I487" s="28">
        <v>3</v>
      </c>
      <c r="J487" s="28">
        <v>3</v>
      </c>
      <c r="K487" s="52">
        <v>2</v>
      </c>
      <c r="L487" s="28">
        <v>2</v>
      </c>
      <c r="M487" s="53">
        <f t="shared" si="93"/>
        <v>4</v>
      </c>
      <c r="N487" s="28">
        <f t="shared" si="94"/>
        <v>0.5</v>
      </c>
      <c r="O487" s="28">
        <f t="shared" si="95"/>
        <v>7.5833016536327999E-2</v>
      </c>
      <c r="P487" s="52">
        <f t="shared" si="96"/>
        <v>0.303332066145312</v>
      </c>
      <c r="Q487" s="53">
        <f t="shared" si="97"/>
        <v>3.6966679338546879</v>
      </c>
      <c r="R487" s="52">
        <f t="shared" si="98"/>
        <v>-5.3161680248892154</v>
      </c>
      <c r="S487" s="53">
        <f t="shared" si="99"/>
        <v>50</v>
      </c>
      <c r="T487" s="34">
        <f t="shared" si="100"/>
        <v>10.268923810823249</v>
      </c>
      <c r="U487" s="28"/>
      <c r="V487" s="28"/>
      <c r="W487" s="28"/>
      <c r="X487" s="28"/>
      <c r="Y487" s="28"/>
      <c r="Z487" s="28"/>
      <c r="AA487" s="28"/>
      <c r="AB487" s="28"/>
      <c r="AC487" s="28"/>
      <c r="AD487" s="28"/>
      <c r="AE487" s="28"/>
      <c r="AF487" s="28"/>
      <c r="AG487" s="28"/>
      <c r="AH487" s="28"/>
      <c r="AI487" s="28"/>
      <c r="AJ487" s="28"/>
      <c r="AK487" s="28"/>
      <c r="AL487" s="28"/>
      <c r="AM487" s="28"/>
      <c r="AN487" s="33">
        <v>0.16796468660627445</v>
      </c>
      <c r="AO487" s="28">
        <v>5</v>
      </c>
      <c r="AP487" s="28">
        <v>1</v>
      </c>
      <c r="AQ487" s="28">
        <f t="shared" si="104"/>
        <v>782</v>
      </c>
      <c r="AR487" s="28">
        <f t="shared" si="105"/>
        <v>91</v>
      </c>
      <c r="AS487" s="28">
        <f t="shared" si="101"/>
        <v>0.36577453365774537</v>
      </c>
      <c r="AT487" s="28">
        <f t="shared" si="102"/>
        <v>0.61603375527426163</v>
      </c>
      <c r="AU487" s="34">
        <f t="shared" si="103"/>
        <v>1.4988655846089073E-3</v>
      </c>
      <c r="AV487" s="28"/>
      <c r="AW487" s="28"/>
    </row>
    <row r="488" spans="1:49" x14ac:dyDescent="0.25">
      <c r="A488" s="80">
        <v>37</v>
      </c>
      <c r="B488" s="251">
        <v>2</v>
      </c>
      <c r="C488" s="80">
        <v>2</v>
      </c>
      <c r="D488" s="80">
        <v>2</v>
      </c>
      <c r="E488" s="251">
        <v>0</v>
      </c>
      <c r="F488" s="28"/>
      <c r="G488" s="33">
        <v>44</v>
      </c>
      <c r="H488" s="28">
        <v>2</v>
      </c>
      <c r="I488" s="28">
        <v>4</v>
      </c>
      <c r="J488" s="28">
        <v>3</v>
      </c>
      <c r="K488" s="52">
        <v>0</v>
      </c>
      <c r="L488" s="28">
        <v>1</v>
      </c>
      <c r="M488" s="53">
        <f t="shared" si="93"/>
        <v>1</v>
      </c>
      <c r="N488" s="28">
        <f t="shared" si="94"/>
        <v>0</v>
      </c>
      <c r="O488" s="28">
        <f t="shared" si="95"/>
        <v>5.3198174903521078E-2</v>
      </c>
      <c r="P488" s="52">
        <f t="shared" si="96"/>
        <v>5.3198174903521078E-2</v>
      </c>
      <c r="Q488" s="53">
        <f t="shared" si="97"/>
        <v>0.94680182509647892</v>
      </c>
      <c r="R488" s="52">
        <f t="shared" si="98"/>
        <v>-5.4665473696849952E-2</v>
      </c>
      <c r="S488" s="53">
        <f t="shared" si="99"/>
        <v>100</v>
      </c>
      <c r="T488" s="34">
        <f t="shared" si="100"/>
        <v>5.6187233160540424E-2</v>
      </c>
      <c r="U488" s="28"/>
      <c r="V488" s="28"/>
      <c r="W488" s="28"/>
      <c r="X488" s="28"/>
      <c r="Y488" s="28"/>
      <c r="Z488" s="28"/>
      <c r="AA488" s="28"/>
      <c r="AB488" s="28"/>
      <c r="AC488" s="28"/>
      <c r="AD488" s="28"/>
      <c r="AE488" s="28"/>
      <c r="AF488" s="28"/>
      <c r="AG488" s="28"/>
      <c r="AH488" s="28"/>
      <c r="AI488" s="28"/>
      <c r="AJ488" s="28"/>
      <c r="AK488" s="28"/>
      <c r="AL488" s="28"/>
      <c r="AM488" s="28"/>
      <c r="AN488" s="33">
        <v>0.16825172852723846</v>
      </c>
      <c r="AO488" s="28">
        <v>3</v>
      </c>
      <c r="AP488" s="28">
        <v>0</v>
      </c>
      <c r="AQ488" s="28">
        <f t="shared" si="104"/>
        <v>785</v>
      </c>
      <c r="AR488" s="28">
        <f t="shared" si="105"/>
        <v>91</v>
      </c>
      <c r="AS488" s="28">
        <f t="shared" si="101"/>
        <v>0.36334144363341447</v>
      </c>
      <c r="AT488" s="28">
        <f t="shared" si="102"/>
        <v>0.61603375527426163</v>
      </c>
      <c r="AU488" s="34">
        <f t="shared" si="103"/>
        <v>0</v>
      </c>
      <c r="AV488" s="28"/>
      <c r="AW488" s="28"/>
    </row>
    <row r="489" spans="1:49" x14ac:dyDescent="0.25">
      <c r="A489" s="80">
        <v>20</v>
      </c>
      <c r="B489" s="251">
        <v>3</v>
      </c>
      <c r="C489" s="80">
        <v>1</v>
      </c>
      <c r="D489" s="80">
        <v>4</v>
      </c>
      <c r="E489" s="251">
        <v>0</v>
      </c>
      <c r="F489" s="28"/>
      <c r="G489" s="33">
        <v>44</v>
      </c>
      <c r="H489" s="28">
        <v>2</v>
      </c>
      <c r="I489" s="28">
        <v>4</v>
      </c>
      <c r="J489" s="28">
        <v>4</v>
      </c>
      <c r="K489" s="52">
        <v>0</v>
      </c>
      <c r="L489" s="28">
        <v>1</v>
      </c>
      <c r="M489" s="53">
        <f t="shared" si="93"/>
        <v>1</v>
      </c>
      <c r="N489" s="28">
        <f t="shared" si="94"/>
        <v>0</v>
      </c>
      <c r="O489" s="28">
        <f t="shared" si="95"/>
        <v>4.2002546923111984E-2</v>
      </c>
      <c r="P489" s="52">
        <f t="shared" si="96"/>
        <v>4.2002546923111984E-2</v>
      </c>
      <c r="Q489" s="53">
        <f t="shared" si="97"/>
        <v>0.95799745307688799</v>
      </c>
      <c r="R489" s="52">
        <f t="shared" si="98"/>
        <v>-4.291015959843477E-2</v>
      </c>
      <c r="S489" s="53">
        <f t="shared" si="99"/>
        <v>100</v>
      </c>
      <c r="T489" s="34">
        <f t="shared" si="100"/>
        <v>4.3844111263770656E-2</v>
      </c>
      <c r="U489" s="28"/>
      <c r="V489" s="28"/>
      <c r="W489" s="28"/>
      <c r="X489" s="28"/>
      <c r="Y489" s="28"/>
      <c r="Z489" s="28"/>
      <c r="AA489" s="28"/>
      <c r="AB489" s="28"/>
      <c r="AC489" s="28"/>
      <c r="AD489" s="28"/>
      <c r="AE489" s="28"/>
      <c r="AF489" s="28"/>
      <c r="AG489" s="28"/>
      <c r="AH489" s="28"/>
      <c r="AI489" s="28"/>
      <c r="AJ489" s="28"/>
      <c r="AK489" s="28"/>
      <c r="AL489" s="28"/>
      <c r="AM489" s="28"/>
      <c r="AN489" s="33">
        <v>0.16851993640357821</v>
      </c>
      <c r="AO489" s="28">
        <v>0</v>
      </c>
      <c r="AP489" s="28">
        <v>1</v>
      </c>
      <c r="AQ489" s="28">
        <f t="shared" si="104"/>
        <v>785</v>
      </c>
      <c r="AR489" s="28">
        <f t="shared" si="105"/>
        <v>92</v>
      </c>
      <c r="AS489" s="28">
        <f t="shared" si="101"/>
        <v>0.36334144363341447</v>
      </c>
      <c r="AT489" s="28">
        <f t="shared" si="102"/>
        <v>0.61181434599156126</v>
      </c>
      <c r="AU489" s="34">
        <f t="shared" si="103"/>
        <v>0</v>
      </c>
      <c r="AV489" s="28"/>
      <c r="AW489" s="28"/>
    </row>
    <row r="490" spans="1:49" x14ac:dyDescent="0.25">
      <c r="A490" s="80">
        <v>42</v>
      </c>
      <c r="B490" s="251">
        <v>2</v>
      </c>
      <c r="C490" s="80">
        <v>2</v>
      </c>
      <c r="D490" s="80">
        <v>3</v>
      </c>
      <c r="E490" s="251">
        <v>0</v>
      </c>
      <c r="F490" s="28"/>
      <c r="G490" s="33">
        <v>44</v>
      </c>
      <c r="H490" s="28">
        <v>2</v>
      </c>
      <c r="I490" s="28">
        <v>5</v>
      </c>
      <c r="J490" s="28">
        <v>3</v>
      </c>
      <c r="K490" s="52">
        <v>0</v>
      </c>
      <c r="L490" s="28">
        <v>1</v>
      </c>
      <c r="M490" s="53">
        <f t="shared" si="93"/>
        <v>1</v>
      </c>
      <c r="N490" s="28">
        <f t="shared" si="94"/>
        <v>0</v>
      </c>
      <c r="O490" s="28">
        <f t="shared" si="95"/>
        <v>3.7048598161138785E-2</v>
      </c>
      <c r="P490" s="52">
        <f t="shared" si="96"/>
        <v>3.7048598161138785E-2</v>
      </c>
      <c r="Q490" s="53">
        <f t="shared" si="97"/>
        <v>0.96295140183886119</v>
      </c>
      <c r="R490" s="52">
        <f t="shared" si="98"/>
        <v>-3.775233383763809E-2</v>
      </c>
      <c r="S490" s="53">
        <f t="shared" si="99"/>
        <v>100</v>
      </c>
      <c r="T490" s="34">
        <f t="shared" si="100"/>
        <v>3.8474006154817809E-2</v>
      </c>
      <c r="U490" s="28"/>
      <c r="V490" s="28"/>
      <c r="W490" s="28"/>
      <c r="X490" s="28"/>
      <c r="Y490" s="28"/>
      <c r="Z490" s="28"/>
      <c r="AA490" s="28"/>
      <c r="AB490" s="28"/>
      <c r="AC490" s="28"/>
      <c r="AD490" s="28"/>
      <c r="AE490" s="28"/>
      <c r="AF490" s="28"/>
      <c r="AG490" s="28"/>
      <c r="AH490" s="28"/>
      <c r="AI490" s="28"/>
      <c r="AJ490" s="28"/>
      <c r="AK490" s="28"/>
      <c r="AL490" s="28"/>
      <c r="AM490" s="28"/>
      <c r="AN490" s="33">
        <v>0.16881658084084913</v>
      </c>
      <c r="AO490" s="28">
        <v>0</v>
      </c>
      <c r="AP490" s="28">
        <v>1</v>
      </c>
      <c r="AQ490" s="28">
        <f t="shared" si="104"/>
        <v>785</v>
      </c>
      <c r="AR490" s="28">
        <f t="shared" si="105"/>
        <v>93</v>
      </c>
      <c r="AS490" s="28">
        <f t="shared" si="101"/>
        <v>0.36334144363341447</v>
      </c>
      <c r="AT490" s="28">
        <f t="shared" si="102"/>
        <v>0.60759493670886078</v>
      </c>
      <c r="AU490" s="34">
        <f t="shared" si="103"/>
        <v>9.8555545289357306E-4</v>
      </c>
      <c r="AV490" s="28"/>
      <c r="AW490" s="28"/>
    </row>
    <row r="491" spans="1:49" x14ac:dyDescent="0.25">
      <c r="A491" s="80">
        <v>43</v>
      </c>
      <c r="B491" s="251">
        <v>1</v>
      </c>
      <c r="C491" s="80">
        <v>4</v>
      </c>
      <c r="D491" s="80">
        <v>2</v>
      </c>
      <c r="E491" s="251">
        <v>0</v>
      </c>
      <c r="F491" s="28"/>
      <c r="G491" s="33">
        <v>44</v>
      </c>
      <c r="H491" s="28">
        <v>2</v>
      </c>
      <c r="I491" s="28">
        <v>5</v>
      </c>
      <c r="J491" s="28">
        <v>4</v>
      </c>
      <c r="K491" s="52">
        <v>0</v>
      </c>
      <c r="L491" s="28">
        <v>1</v>
      </c>
      <c r="M491" s="53">
        <f t="shared" si="93"/>
        <v>1</v>
      </c>
      <c r="N491" s="28">
        <f t="shared" si="94"/>
        <v>0</v>
      </c>
      <c r="O491" s="28">
        <f t="shared" si="95"/>
        <v>2.914704240027757E-2</v>
      </c>
      <c r="P491" s="52">
        <f t="shared" si="96"/>
        <v>2.914704240027757E-2</v>
      </c>
      <c r="Q491" s="53">
        <f t="shared" si="97"/>
        <v>0.97085295759972245</v>
      </c>
      <c r="R491" s="52">
        <f t="shared" si="98"/>
        <v>-2.9580256143963594E-2</v>
      </c>
      <c r="S491" s="53">
        <f t="shared" si="99"/>
        <v>100</v>
      </c>
      <c r="T491" s="34">
        <f t="shared" si="100"/>
        <v>3.0022097756532497E-2</v>
      </c>
      <c r="U491" s="28"/>
      <c r="V491" s="28"/>
      <c r="W491" s="28"/>
      <c r="X491" s="28"/>
      <c r="Y491" s="28"/>
      <c r="Z491" s="28"/>
      <c r="AA491" s="28"/>
      <c r="AB491" s="28"/>
      <c r="AC491" s="28"/>
      <c r="AD491" s="28"/>
      <c r="AE491" s="28"/>
      <c r="AF491" s="28"/>
      <c r="AG491" s="28"/>
      <c r="AH491" s="28"/>
      <c r="AI491" s="28"/>
      <c r="AJ491" s="28"/>
      <c r="AK491" s="28"/>
      <c r="AL491" s="28"/>
      <c r="AM491" s="28"/>
      <c r="AN491" s="33">
        <v>0.16883583302911667</v>
      </c>
      <c r="AO491" s="28">
        <v>2</v>
      </c>
      <c r="AP491" s="28">
        <v>0</v>
      </c>
      <c r="AQ491" s="28">
        <f t="shared" si="104"/>
        <v>787</v>
      </c>
      <c r="AR491" s="28">
        <f t="shared" si="105"/>
        <v>93</v>
      </c>
      <c r="AS491" s="28">
        <f t="shared" si="101"/>
        <v>0.3617193836171938</v>
      </c>
      <c r="AT491" s="28">
        <f t="shared" si="102"/>
        <v>0.60759493670886078</v>
      </c>
      <c r="AU491" s="34">
        <f t="shared" si="103"/>
        <v>0</v>
      </c>
      <c r="AV491" s="28"/>
      <c r="AW491" s="28"/>
    </row>
    <row r="492" spans="1:49" x14ac:dyDescent="0.25">
      <c r="A492" s="80">
        <v>38</v>
      </c>
      <c r="B492" s="251">
        <v>3</v>
      </c>
      <c r="C492" s="80">
        <v>1</v>
      </c>
      <c r="D492" s="80">
        <v>2</v>
      </c>
      <c r="E492" s="251">
        <v>0</v>
      </c>
      <c r="F492" s="28"/>
      <c r="G492" s="33">
        <v>44</v>
      </c>
      <c r="H492" s="28">
        <v>3</v>
      </c>
      <c r="I492" s="28">
        <v>1</v>
      </c>
      <c r="J492" s="28">
        <v>2</v>
      </c>
      <c r="K492" s="52">
        <v>0</v>
      </c>
      <c r="L492" s="28">
        <v>1</v>
      </c>
      <c r="M492" s="53">
        <f t="shared" si="93"/>
        <v>1</v>
      </c>
      <c r="N492" s="28">
        <f t="shared" si="94"/>
        <v>0</v>
      </c>
      <c r="O492" s="28">
        <f t="shared" si="95"/>
        <v>0.28564784156419537</v>
      </c>
      <c r="P492" s="52">
        <f t="shared" si="96"/>
        <v>0.28564784156419537</v>
      </c>
      <c r="Q492" s="53">
        <f t="shared" si="97"/>
        <v>0.71435215843580457</v>
      </c>
      <c r="R492" s="52">
        <f t="shared" si="98"/>
        <v>-0.33637921913734681</v>
      </c>
      <c r="S492" s="53">
        <f t="shared" si="99"/>
        <v>0</v>
      </c>
      <c r="T492" s="34">
        <f t="shared" si="100"/>
        <v>0.39986978157897624</v>
      </c>
      <c r="U492" s="28"/>
      <c r="V492" s="28"/>
      <c r="W492" s="28"/>
      <c r="X492" s="28"/>
      <c r="Y492" s="28"/>
      <c r="Z492" s="28"/>
      <c r="AA492" s="28"/>
      <c r="AB492" s="28"/>
      <c r="AC492" s="28"/>
      <c r="AD492" s="28"/>
      <c r="AE492" s="28"/>
      <c r="AF492" s="28"/>
      <c r="AG492" s="28"/>
      <c r="AH492" s="28"/>
      <c r="AI492" s="28"/>
      <c r="AJ492" s="28"/>
      <c r="AK492" s="28"/>
      <c r="AL492" s="28"/>
      <c r="AM492" s="28"/>
      <c r="AN492" s="33">
        <v>0.17066679905520241</v>
      </c>
      <c r="AO492" s="28">
        <v>0</v>
      </c>
      <c r="AP492" s="28">
        <v>2</v>
      </c>
      <c r="AQ492" s="28">
        <f t="shared" si="104"/>
        <v>787</v>
      </c>
      <c r="AR492" s="28">
        <f t="shared" si="105"/>
        <v>95</v>
      </c>
      <c r="AS492" s="28">
        <f t="shared" si="101"/>
        <v>0.3617193836171938</v>
      </c>
      <c r="AT492" s="28">
        <f t="shared" si="102"/>
        <v>0.59915611814345993</v>
      </c>
      <c r="AU492" s="34">
        <f t="shared" si="103"/>
        <v>4.8593359135718129E-4</v>
      </c>
      <c r="AV492" s="28"/>
      <c r="AW492" s="28"/>
    </row>
    <row r="493" spans="1:49" x14ac:dyDescent="0.25">
      <c r="A493" s="80">
        <v>43</v>
      </c>
      <c r="B493" s="251">
        <v>1</v>
      </c>
      <c r="C493" s="80">
        <v>2</v>
      </c>
      <c r="D493" s="80">
        <v>3</v>
      </c>
      <c r="E493" s="251">
        <v>0</v>
      </c>
      <c r="F493" s="28"/>
      <c r="G493" s="33">
        <v>44</v>
      </c>
      <c r="H493" s="28">
        <v>3</v>
      </c>
      <c r="I493" s="28">
        <v>1</v>
      </c>
      <c r="J493" s="28">
        <v>3</v>
      </c>
      <c r="K493" s="52">
        <v>1</v>
      </c>
      <c r="L493" s="28">
        <v>4</v>
      </c>
      <c r="M493" s="53">
        <f t="shared" si="93"/>
        <v>5</v>
      </c>
      <c r="N493" s="28">
        <f t="shared" si="94"/>
        <v>0.2</v>
      </c>
      <c r="O493" s="28">
        <f t="shared" si="95"/>
        <v>0.23782057754797414</v>
      </c>
      <c r="P493" s="52">
        <f t="shared" si="96"/>
        <v>1.1891028877398706</v>
      </c>
      <c r="Q493" s="53">
        <f t="shared" si="97"/>
        <v>3.8108971122601294</v>
      </c>
      <c r="R493" s="52">
        <f t="shared" si="98"/>
        <v>-2.5225319193747087</v>
      </c>
      <c r="S493" s="53">
        <f t="shared" si="99"/>
        <v>20</v>
      </c>
      <c r="T493" s="34">
        <f t="shared" si="100"/>
        <v>3.9456600863244103E-2</v>
      </c>
      <c r="U493" s="28"/>
      <c r="V493" s="28"/>
      <c r="W493" s="28"/>
      <c r="X493" s="28"/>
      <c r="Y493" s="28"/>
      <c r="Z493" s="28"/>
      <c r="AA493" s="28"/>
      <c r="AB493" s="28"/>
      <c r="AC493" s="28"/>
      <c r="AD493" s="28"/>
      <c r="AE493" s="28"/>
      <c r="AF493" s="28"/>
      <c r="AG493" s="28"/>
      <c r="AH493" s="28"/>
      <c r="AI493" s="28"/>
      <c r="AJ493" s="28"/>
      <c r="AK493" s="28"/>
      <c r="AL493" s="28"/>
      <c r="AM493" s="28"/>
      <c r="AN493" s="33">
        <v>0.17068621891605584</v>
      </c>
      <c r="AO493" s="28">
        <v>1</v>
      </c>
      <c r="AP493" s="28">
        <v>2</v>
      </c>
      <c r="AQ493" s="28">
        <f t="shared" si="104"/>
        <v>788</v>
      </c>
      <c r="AR493" s="28">
        <f t="shared" si="105"/>
        <v>97</v>
      </c>
      <c r="AS493" s="28">
        <f t="shared" si="101"/>
        <v>0.36090835360908358</v>
      </c>
      <c r="AT493" s="28">
        <f t="shared" si="102"/>
        <v>0.59071729957805907</v>
      </c>
      <c r="AU493" s="34">
        <f t="shared" si="103"/>
        <v>0</v>
      </c>
      <c r="AV493" s="28"/>
      <c r="AW493" s="28"/>
    </row>
    <row r="494" spans="1:49" x14ac:dyDescent="0.25">
      <c r="A494" s="80">
        <v>48</v>
      </c>
      <c r="B494" s="251">
        <v>2</v>
      </c>
      <c r="C494" s="80">
        <v>4</v>
      </c>
      <c r="D494" s="80">
        <v>1</v>
      </c>
      <c r="E494" s="251">
        <v>0</v>
      </c>
      <c r="F494" s="28"/>
      <c r="G494" s="33">
        <v>44</v>
      </c>
      <c r="H494" s="28">
        <v>3</v>
      </c>
      <c r="I494" s="28">
        <v>2</v>
      </c>
      <c r="J494" s="28">
        <v>2</v>
      </c>
      <c r="K494" s="52">
        <v>0</v>
      </c>
      <c r="L494" s="28">
        <v>1</v>
      </c>
      <c r="M494" s="53">
        <f t="shared" si="93"/>
        <v>1</v>
      </c>
      <c r="N494" s="28">
        <f t="shared" si="94"/>
        <v>0</v>
      </c>
      <c r="O494" s="28">
        <f t="shared" si="95"/>
        <v>0.21495319295021501</v>
      </c>
      <c r="P494" s="52">
        <f t="shared" si="96"/>
        <v>0.21495319295021501</v>
      </c>
      <c r="Q494" s="53">
        <f t="shared" si="97"/>
        <v>0.78504680704978502</v>
      </c>
      <c r="R494" s="52">
        <f t="shared" si="98"/>
        <v>-0.24201193616232372</v>
      </c>
      <c r="S494" s="53">
        <f t="shared" si="99"/>
        <v>0</v>
      </c>
      <c r="T494" s="34">
        <f t="shared" si="100"/>
        <v>0.27380939712118768</v>
      </c>
      <c r="U494" s="28"/>
      <c r="V494" s="28"/>
      <c r="W494" s="28"/>
      <c r="X494" s="28"/>
      <c r="Y494" s="28"/>
      <c r="Z494" s="28"/>
      <c r="AA494" s="28"/>
      <c r="AB494" s="28"/>
      <c r="AC494" s="28"/>
      <c r="AD494" s="28"/>
      <c r="AE494" s="28"/>
      <c r="AF494" s="28"/>
      <c r="AG494" s="28"/>
      <c r="AH494" s="28"/>
      <c r="AI494" s="28"/>
      <c r="AJ494" s="28"/>
      <c r="AK494" s="28"/>
      <c r="AL494" s="28"/>
      <c r="AM494" s="28"/>
      <c r="AN494" s="33">
        <v>0.17093806555944235</v>
      </c>
      <c r="AO494" s="28">
        <v>0</v>
      </c>
      <c r="AP494" s="28">
        <v>1</v>
      </c>
      <c r="AQ494" s="28">
        <f t="shared" si="104"/>
        <v>788</v>
      </c>
      <c r="AR494" s="28">
        <f t="shared" si="105"/>
        <v>98</v>
      </c>
      <c r="AS494" s="28">
        <f t="shared" si="101"/>
        <v>0.36090835360908358</v>
      </c>
      <c r="AT494" s="28">
        <f t="shared" si="102"/>
        <v>0.58649789029535859</v>
      </c>
      <c r="AU494" s="34">
        <f t="shared" si="103"/>
        <v>2.3783369436146335E-3</v>
      </c>
      <c r="AV494" s="28"/>
      <c r="AW494" s="28"/>
    </row>
    <row r="495" spans="1:49" x14ac:dyDescent="0.25">
      <c r="A495" s="80">
        <v>44</v>
      </c>
      <c r="B495" s="251">
        <v>3</v>
      </c>
      <c r="C495" s="80">
        <v>2</v>
      </c>
      <c r="D495" s="80">
        <v>4</v>
      </c>
      <c r="E495" s="251">
        <v>0</v>
      </c>
      <c r="F495" s="28"/>
      <c r="G495" s="33">
        <v>44</v>
      </c>
      <c r="H495" s="28">
        <v>3</v>
      </c>
      <c r="I495" s="28">
        <v>2</v>
      </c>
      <c r="J495" s="28">
        <v>3</v>
      </c>
      <c r="K495" s="52">
        <v>0</v>
      </c>
      <c r="L495" s="28">
        <v>1</v>
      </c>
      <c r="M495" s="53">
        <f t="shared" si="93"/>
        <v>1</v>
      </c>
      <c r="N495" s="28">
        <f t="shared" si="94"/>
        <v>0</v>
      </c>
      <c r="O495" s="28">
        <f t="shared" si="95"/>
        <v>0.17604559195239325</v>
      </c>
      <c r="P495" s="52">
        <f t="shared" si="96"/>
        <v>0.17604559195239325</v>
      </c>
      <c r="Q495" s="53">
        <f t="shared" si="97"/>
        <v>0.82395440804760678</v>
      </c>
      <c r="R495" s="52">
        <f t="shared" si="98"/>
        <v>-0.1936400806427406</v>
      </c>
      <c r="S495" s="53">
        <f t="shared" si="99"/>
        <v>100</v>
      </c>
      <c r="T495" s="34">
        <f t="shared" si="100"/>
        <v>0.21365938483118305</v>
      </c>
      <c r="U495" s="28"/>
      <c r="V495" s="28"/>
      <c r="W495" s="28"/>
      <c r="X495" s="28"/>
      <c r="Y495" s="28"/>
      <c r="Z495" s="28"/>
      <c r="AA495" s="28"/>
      <c r="AB495" s="28"/>
      <c r="AC495" s="28"/>
      <c r="AD495" s="28"/>
      <c r="AE495" s="28"/>
      <c r="AF495" s="28"/>
      <c r="AG495" s="28"/>
      <c r="AH495" s="28"/>
      <c r="AI495" s="28"/>
      <c r="AJ495" s="28"/>
      <c r="AK495" s="28"/>
      <c r="AL495" s="28"/>
      <c r="AM495" s="28"/>
      <c r="AN495" s="33">
        <v>0.17095750992435171</v>
      </c>
      <c r="AO495" s="28">
        <v>5</v>
      </c>
      <c r="AP495" s="28">
        <v>0</v>
      </c>
      <c r="AQ495" s="28">
        <f t="shared" si="104"/>
        <v>793</v>
      </c>
      <c r="AR495" s="28">
        <f t="shared" si="105"/>
        <v>98</v>
      </c>
      <c r="AS495" s="28">
        <f t="shared" si="101"/>
        <v>0.35685320356853201</v>
      </c>
      <c r="AT495" s="28">
        <f t="shared" si="102"/>
        <v>0.58649789029535859</v>
      </c>
      <c r="AU495" s="34">
        <f t="shared" si="103"/>
        <v>4.7566738872287457E-4</v>
      </c>
      <c r="AV495" s="28"/>
      <c r="AW495" s="28"/>
    </row>
    <row r="496" spans="1:49" x14ac:dyDescent="0.25">
      <c r="A496" s="80">
        <v>34</v>
      </c>
      <c r="B496" s="251">
        <v>1</v>
      </c>
      <c r="C496" s="80">
        <v>1</v>
      </c>
      <c r="D496" s="80">
        <v>3</v>
      </c>
      <c r="E496" s="251">
        <v>0</v>
      </c>
      <c r="F496" s="28"/>
      <c r="G496" s="33">
        <v>44</v>
      </c>
      <c r="H496" s="28">
        <v>3</v>
      </c>
      <c r="I496" s="28">
        <v>2</v>
      </c>
      <c r="J496" s="28">
        <v>4</v>
      </c>
      <c r="K496" s="52">
        <v>0</v>
      </c>
      <c r="L496" s="28">
        <v>1</v>
      </c>
      <c r="M496" s="53">
        <f t="shared" si="93"/>
        <v>1</v>
      </c>
      <c r="N496" s="28">
        <f t="shared" si="94"/>
        <v>0</v>
      </c>
      <c r="O496" s="28">
        <f t="shared" si="95"/>
        <v>0.14289855171483876</v>
      </c>
      <c r="P496" s="52">
        <f t="shared" si="96"/>
        <v>0.14289855171483876</v>
      </c>
      <c r="Q496" s="53">
        <f t="shared" si="97"/>
        <v>0.85710144828516122</v>
      </c>
      <c r="R496" s="52">
        <f t="shared" si="98"/>
        <v>-0.15419899132821865</v>
      </c>
      <c r="S496" s="53">
        <f t="shared" si="99"/>
        <v>100</v>
      </c>
      <c r="T496" s="34">
        <f t="shared" si="100"/>
        <v>0.16672303144597631</v>
      </c>
      <c r="U496" s="28"/>
      <c r="V496" s="28"/>
      <c r="W496" s="28"/>
      <c r="X496" s="28"/>
      <c r="Y496" s="28"/>
      <c r="Z496" s="28"/>
      <c r="AA496" s="28"/>
      <c r="AB496" s="28"/>
      <c r="AC496" s="28"/>
      <c r="AD496" s="28"/>
      <c r="AE496" s="28"/>
      <c r="AF496" s="28"/>
      <c r="AG496" s="28"/>
      <c r="AH496" s="28"/>
      <c r="AI496" s="28"/>
      <c r="AJ496" s="28"/>
      <c r="AK496" s="28"/>
      <c r="AL496" s="28"/>
      <c r="AM496" s="28"/>
      <c r="AN496" s="33">
        <v>0.17122914309735496</v>
      </c>
      <c r="AO496" s="28">
        <v>1</v>
      </c>
      <c r="AP496" s="28">
        <v>0</v>
      </c>
      <c r="AQ496" s="28">
        <f t="shared" si="104"/>
        <v>794</v>
      </c>
      <c r="AR496" s="28">
        <f t="shared" si="105"/>
        <v>98</v>
      </c>
      <c r="AS496" s="28">
        <f t="shared" si="101"/>
        <v>0.35604217356042178</v>
      </c>
      <c r="AT496" s="28">
        <f t="shared" si="102"/>
        <v>0.58649789029535859</v>
      </c>
      <c r="AU496" s="34">
        <f t="shared" si="103"/>
        <v>0</v>
      </c>
      <c r="AV496" s="28"/>
      <c r="AW496" s="28"/>
    </row>
    <row r="497" spans="1:49" x14ac:dyDescent="0.25">
      <c r="A497" s="80">
        <v>27</v>
      </c>
      <c r="B497" s="251">
        <v>1</v>
      </c>
      <c r="C497" s="80">
        <v>1</v>
      </c>
      <c r="D497" s="80">
        <v>3</v>
      </c>
      <c r="E497" s="251">
        <v>1</v>
      </c>
      <c r="F497" s="28"/>
      <c r="G497" s="33">
        <v>44</v>
      </c>
      <c r="H497" s="28">
        <v>3</v>
      </c>
      <c r="I497" s="28">
        <v>3</v>
      </c>
      <c r="J497" s="28">
        <v>2</v>
      </c>
      <c r="K497" s="52">
        <v>0</v>
      </c>
      <c r="L497" s="28">
        <v>1</v>
      </c>
      <c r="M497" s="53">
        <f t="shared" si="93"/>
        <v>1</v>
      </c>
      <c r="N497" s="28">
        <f t="shared" si="94"/>
        <v>0</v>
      </c>
      <c r="O497" s="28">
        <f t="shared" si="95"/>
        <v>0.1578876464401521</v>
      </c>
      <c r="P497" s="52">
        <f t="shared" si="96"/>
        <v>0.1578876464401521</v>
      </c>
      <c r="Q497" s="53">
        <f t="shared" si="97"/>
        <v>0.84211235355984793</v>
      </c>
      <c r="R497" s="52">
        <f t="shared" si="98"/>
        <v>-0.17184183710978657</v>
      </c>
      <c r="S497" s="53">
        <f t="shared" si="99"/>
        <v>100</v>
      </c>
      <c r="T497" s="34">
        <f t="shared" si="100"/>
        <v>0.18749000150955653</v>
      </c>
      <c r="U497" s="28"/>
      <c r="V497" s="28"/>
      <c r="W497" s="28"/>
      <c r="X497" s="28"/>
      <c r="Y497" s="28"/>
      <c r="Z497" s="28"/>
      <c r="AA497" s="28"/>
      <c r="AB497" s="28"/>
      <c r="AC497" s="28"/>
      <c r="AD497" s="28"/>
      <c r="AE497" s="28"/>
      <c r="AF497" s="28"/>
      <c r="AG497" s="28"/>
      <c r="AH497" s="28"/>
      <c r="AI497" s="28"/>
      <c r="AJ497" s="28"/>
      <c r="AK497" s="28"/>
      <c r="AL497" s="28"/>
      <c r="AM497" s="28"/>
      <c r="AN497" s="33">
        <v>0.17150111858361902</v>
      </c>
      <c r="AO497" s="28">
        <v>0</v>
      </c>
      <c r="AP497" s="28">
        <v>1</v>
      </c>
      <c r="AQ497" s="28">
        <f t="shared" si="104"/>
        <v>794</v>
      </c>
      <c r="AR497" s="28">
        <f t="shared" si="105"/>
        <v>99</v>
      </c>
      <c r="AS497" s="28">
        <f t="shared" si="101"/>
        <v>0.35604217356042178</v>
      </c>
      <c r="AT497" s="28">
        <f t="shared" si="102"/>
        <v>0.58227848101265822</v>
      </c>
      <c r="AU497" s="34">
        <f t="shared" si="103"/>
        <v>4.7224532117817037E-4</v>
      </c>
      <c r="AV497" s="28"/>
      <c r="AW497" s="28"/>
    </row>
    <row r="498" spans="1:49" x14ac:dyDescent="0.25">
      <c r="A498" s="80">
        <v>21</v>
      </c>
      <c r="B498" s="251">
        <v>3</v>
      </c>
      <c r="C498" s="80">
        <v>1</v>
      </c>
      <c r="D498" s="80">
        <v>3</v>
      </c>
      <c r="E498" s="251">
        <v>0</v>
      </c>
      <c r="F498" s="28"/>
      <c r="G498" s="33">
        <v>45</v>
      </c>
      <c r="H498" s="28">
        <v>1</v>
      </c>
      <c r="I498" s="28">
        <v>1</v>
      </c>
      <c r="J498" s="28">
        <v>3</v>
      </c>
      <c r="K498" s="52">
        <v>0</v>
      </c>
      <c r="L498" s="28">
        <v>1</v>
      </c>
      <c r="M498" s="53">
        <f t="shared" si="93"/>
        <v>1</v>
      </c>
      <c r="N498" s="28">
        <f t="shared" si="94"/>
        <v>0</v>
      </c>
      <c r="O498" s="28">
        <f t="shared" si="95"/>
        <v>8.717919576549947E-2</v>
      </c>
      <c r="P498" s="52">
        <f t="shared" si="96"/>
        <v>8.717919576549947E-2</v>
      </c>
      <c r="Q498" s="53">
        <f t="shared" si="97"/>
        <v>0.91282080423450052</v>
      </c>
      <c r="R498" s="52">
        <f t="shared" si="98"/>
        <v>-9.1215689026051941E-2</v>
      </c>
      <c r="S498" s="53">
        <f t="shared" si="99"/>
        <v>100</v>
      </c>
      <c r="T498" s="34">
        <f t="shared" si="100"/>
        <v>9.5505268242224939E-2</v>
      </c>
      <c r="U498" s="28"/>
      <c r="V498" s="28"/>
      <c r="W498" s="28"/>
      <c r="X498" s="28"/>
      <c r="Y498" s="28"/>
      <c r="Z498" s="28"/>
      <c r="AA498" s="28"/>
      <c r="AB498" s="28"/>
      <c r="AC498" s="28"/>
      <c r="AD498" s="28"/>
      <c r="AE498" s="28"/>
      <c r="AF498" s="28"/>
      <c r="AG498" s="28"/>
      <c r="AH498" s="28"/>
      <c r="AI498" s="28"/>
      <c r="AJ498" s="28"/>
      <c r="AK498" s="28"/>
      <c r="AL498" s="28"/>
      <c r="AM498" s="28"/>
      <c r="AN498" s="33">
        <v>0.17154907044191325</v>
      </c>
      <c r="AO498" s="28">
        <v>1</v>
      </c>
      <c r="AP498" s="28">
        <v>0</v>
      </c>
      <c r="AQ498" s="28">
        <f t="shared" si="104"/>
        <v>795</v>
      </c>
      <c r="AR498" s="28">
        <f t="shared" si="105"/>
        <v>99</v>
      </c>
      <c r="AS498" s="28">
        <f t="shared" si="101"/>
        <v>0.35523114355231145</v>
      </c>
      <c r="AT498" s="28">
        <f t="shared" si="102"/>
        <v>0.58227848101265822</v>
      </c>
      <c r="AU498" s="34">
        <f t="shared" si="103"/>
        <v>4.7224532117817037E-4</v>
      </c>
      <c r="AV498" s="28"/>
      <c r="AW498" s="28"/>
    </row>
    <row r="499" spans="1:49" x14ac:dyDescent="0.25">
      <c r="A499" s="80">
        <v>44</v>
      </c>
      <c r="B499" s="251">
        <v>2</v>
      </c>
      <c r="C499" s="80">
        <v>5</v>
      </c>
      <c r="D499" s="80">
        <v>4</v>
      </c>
      <c r="E499" s="251">
        <v>0</v>
      </c>
      <c r="F499" s="28"/>
      <c r="G499" s="33">
        <v>45</v>
      </c>
      <c r="H499" s="28">
        <v>1</v>
      </c>
      <c r="I499" s="28">
        <v>2</v>
      </c>
      <c r="J499" s="28">
        <v>1</v>
      </c>
      <c r="K499" s="52">
        <v>0</v>
      </c>
      <c r="L499" s="28">
        <v>1</v>
      </c>
      <c r="M499" s="53">
        <f t="shared" si="93"/>
        <v>1</v>
      </c>
      <c r="N499" s="28">
        <f t="shared" si="94"/>
        <v>0</v>
      </c>
      <c r="O499" s="28">
        <f t="shared" si="95"/>
        <v>9.6985047859847517E-2</v>
      </c>
      <c r="P499" s="52">
        <f t="shared" si="96"/>
        <v>9.6985047859847517E-2</v>
      </c>
      <c r="Q499" s="53">
        <f t="shared" si="97"/>
        <v>0.90301495214015248</v>
      </c>
      <c r="R499" s="52">
        <f t="shared" si="98"/>
        <v>-0.10201616740749618</v>
      </c>
      <c r="S499" s="53">
        <f t="shared" si="99"/>
        <v>100</v>
      </c>
      <c r="T499" s="34">
        <f t="shared" si="100"/>
        <v>0.10740137539250286</v>
      </c>
      <c r="U499" s="28"/>
      <c r="V499" s="28"/>
      <c r="W499" s="28"/>
      <c r="X499" s="28"/>
      <c r="Y499" s="28"/>
      <c r="Z499" s="28"/>
      <c r="AA499" s="28"/>
      <c r="AB499" s="28"/>
      <c r="AC499" s="28"/>
      <c r="AD499" s="28"/>
      <c r="AE499" s="28"/>
      <c r="AF499" s="28"/>
      <c r="AG499" s="28"/>
      <c r="AH499" s="28"/>
      <c r="AI499" s="28"/>
      <c r="AJ499" s="28"/>
      <c r="AK499" s="28"/>
      <c r="AL499" s="28"/>
      <c r="AM499" s="28"/>
      <c r="AN499" s="33">
        <v>0.17182144873878119</v>
      </c>
      <c r="AO499" s="28">
        <v>1</v>
      </c>
      <c r="AP499" s="28">
        <v>0</v>
      </c>
      <c r="AQ499" s="28">
        <f t="shared" si="104"/>
        <v>796</v>
      </c>
      <c r="AR499" s="28">
        <f t="shared" si="105"/>
        <v>99</v>
      </c>
      <c r="AS499" s="28">
        <f t="shared" si="101"/>
        <v>0.35442011354420111</v>
      </c>
      <c r="AT499" s="28">
        <f t="shared" si="102"/>
        <v>0.58227848101265822</v>
      </c>
      <c r="AU499" s="34">
        <f t="shared" si="103"/>
        <v>4.7224532117810575E-4</v>
      </c>
      <c r="AV499" s="28"/>
      <c r="AW499" s="28"/>
    </row>
    <row r="500" spans="1:49" x14ac:dyDescent="0.25">
      <c r="A500" s="80">
        <v>22</v>
      </c>
      <c r="B500" s="251">
        <v>2</v>
      </c>
      <c r="C500" s="80">
        <v>1</v>
      </c>
      <c r="D500" s="80">
        <v>3</v>
      </c>
      <c r="E500" s="251">
        <v>0</v>
      </c>
      <c r="F500" s="28"/>
      <c r="G500" s="33">
        <v>45</v>
      </c>
      <c r="H500" s="28">
        <v>1</v>
      </c>
      <c r="I500" s="28">
        <v>2</v>
      </c>
      <c r="J500" s="28">
        <v>3</v>
      </c>
      <c r="K500" s="52">
        <v>0</v>
      </c>
      <c r="L500" s="28">
        <v>1</v>
      </c>
      <c r="M500" s="53">
        <f t="shared" si="93"/>
        <v>1</v>
      </c>
      <c r="N500" s="28">
        <f t="shared" si="94"/>
        <v>0</v>
      </c>
      <c r="O500" s="28">
        <f t="shared" si="95"/>
        <v>6.1382654804186677E-2</v>
      </c>
      <c r="P500" s="52">
        <f t="shared" si="96"/>
        <v>6.1382654804186677E-2</v>
      </c>
      <c r="Q500" s="53">
        <f t="shared" si="97"/>
        <v>0.9386173451958133</v>
      </c>
      <c r="R500" s="52">
        <f t="shared" si="98"/>
        <v>-6.334739593340416E-2</v>
      </c>
      <c r="S500" s="53">
        <f t="shared" si="99"/>
        <v>100</v>
      </c>
      <c r="T500" s="34">
        <f t="shared" si="100"/>
        <v>6.5396889497477906E-2</v>
      </c>
      <c r="U500" s="28"/>
      <c r="V500" s="28"/>
      <c r="W500" s="28"/>
      <c r="X500" s="28"/>
      <c r="Y500" s="28"/>
      <c r="Z500" s="28"/>
      <c r="AA500" s="28"/>
      <c r="AB500" s="28"/>
      <c r="AC500" s="28"/>
      <c r="AD500" s="28"/>
      <c r="AE500" s="28"/>
      <c r="AF500" s="28"/>
      <c r="AG500" s="28"/>
      <c r="AH500" s="28"/>
      <c r="AI500" s="28"/>
      <c r="AJ500" s="28"/>
      <c r="AK500" s="28"/>
      <c r="AL500" s="28"/>
      <c r="AM500" s="28"/>
      <c r="AN500" s="33">
        <v>0.17184097276153218</v>
      </c>
      <c r="AO500" s="28">
        <v>1</v>
      </c>
      <c r="AP500" s="28">
        <v>0</v>
      </c>
      <c r="AQ500" s="28">
        <f t="shared" si="104"/>
        <v>797</v>
      </c>
      <c r="AR500" s="28">
        <f t="shared" si="105"/>
        <v>99</v>
      </c>
      <c r="AS500" s="28">
        <f t="shared" si="101"/>
        <v>0.35360908353609088</v>
      </c>
      <c r="AT500" s="28">
        <f t="shared" si="102"/>
        <v>0.58227848101265822</v>
      </c>
      <c r="AU500" s="34">
        <f t="shared" si="103"/>
        <v>1.8889812847126168E-3</v>
      </c>
      <c r="AV500" s="28"/>
      <c r="AW500" s="28"/>
    </row>
    <row r="501" spans="1:49" x14ac:dyDescent="0.25">
      <c r="A501" s="80">
        <v>33</v>
      </c>
      <c r="B501" s="251">
        <v>1</v>
      </c>
      <c r="C501" s="80">
        <v>2</v>
      </c>
      <c r="D501" s="80">
        <v>3</v>
      </c>
      <c r="E501" s="251">
        <v>0</v>
      </c>
      <c r="F501" s="28"/>
      <c r="G501" s="33">
        <v>45</v>
      </c>
      <c r="H501" s="28">
        <v>1</v>
      </c>
      <c r="I501" s="28">
        <v>2</v>
      </c>
      <c r="J501" s="28">
        <v>4</v>
      </c>
      <c r="K501" s="52">
        <v>0</v>
      </c>
      <c r="L501" s="28">
        <v>1</v>
      </c>
      <c r="M501" s="53">
        <f t="shared" si="93"/>
        <v>1</v>
      </c>
      <c r="N501" s="28">
        <f t="shared" si="94"/>
        <v>0</v>
      </c>
      <c r="O501" s="28">
        <f t="shared" si="95"/>
        <v>4.8552920079510127E-2</v>
      </c>
      <c r="P501" s="52">
        <f t="shared" si="96"/>
        <v>4.8552920079510127E-2</v>
      </c>
      <c r="Q501" s="53">
        <f t="shared" si="97"/>
        <v>0.95144707992048982</v>
      </c>
      <c r="R501" s="52">
        <f t="shared" si="98"/>
        <v>-4.9771211322345681E-2</v>
      </c>
      <c r="S501" s="53">
        <f t="shared" si="99"/>
        <v>100</v>
      </c>
      <c r="T501" s="34">
        <f t="shared" si="100"/>
        <v>5.1030604963933024E-2</v>
      </c>
      <c r="U501" s="28"/>
      <c r="V501" s="28"/>
      <c r="W501" s="28"/>
      <c r="X501" s="28"/>
      <c r="Y501" s="28"/>
      <c r="Z501" s="28"/>
      <c r="AA501" s="28"/>
      <c r="AB501" s="28"/>
      <c r="AC501" s="28"/>
      <c r="AD501" s="28"/>
      <c r="AE501" s="28"/>
      <c r="AF501" s="28"/>
      <c r="AG501" s="28"/>
      <c r="AH501" s="28"/>
      <c r="AI501" s="28"/>
      <c r="AJ501" s="28"/>
      <c r="AK501" s="28"/>
      <c r="AL501" s="28"/>
      <c r="AM501" s="28"/>
      <c r="AN501" s="33">
        <v>0.17211371824084967</v>
      </c>
      <c r="AO501" s="28">
        <v>4</v>
      </c>
      <c r="AP501" s="28">
        <v>0</v>
      </c>
      <c r="AQ501" s="28">
        <f t="shared" si="104"/>
        <v>801</v>
      </c>
      <c r="AR501" s="28">
        <f t="shared" si="105"/>
        <v>99</v>
      </c>
      <c r="AS501" s="28">
        <f t="shared" si="101"/>
        <v>0.35036496350364965</v>
      </c>
      <c r="AT501" s="28">
        <f t="shared" si="102"/>
        <v>0.58227848101265822</v>
      </c>
      <c r="AU501" s="34">
        <f t="shared" si="103"/>
        <v>4.7224532117817037E-4</v>
      </c>
      <c r="AV501" s="28"/>
      <c r="AW501" s="28"/>
    </row>
    <row r="502" spans="1:49" x14ac:dyDescent="0.25">
      <c r="A502" s="80">
        <v>32</v>
      </c>
      <c r="B502" s="251">
        <v>2</v>
      </c>
      <c r="C502" s="80">
        <v>2</v>
      </c>
      <c r="D502" s="80">
        <v>2</v>
      </c>
      <c r="E502" s="251">
        <v>0</v>
      </c>
      <c r="F502" s="28"/>
      <c r="G502" s="33">
        <v>45</v>
      </c>
      <c r="H502" s="28">
        <v>1</v>
      </c>
      <c r="I502" s="28">
        <v>3</v>
      </c>
      <c r="J502" s="28">
        <v>3</v>
      </c>
      <c r="K502" s="52">
        <v>0</v>
      </c>
      <c r="L502" s="28">
        <v>5</v>
      </c>
      <c r="M502" s="53">
        <f t="shared" si="93"/>
        <v>5</v>
      </c>
      <c r="N502" s="28">
        <f t="shared" si="94"/>
        <v>0</v>
      </c>
      <c r="O502" s="28">
        <f t="shared" si="95"/>
        <v>4.2860959279221018E-2</v>
      </c>
      <c r="P502" s="52">
        <f t="shared" si="96"/>
        <v>0.21430479639610509</v>
      </c>
      <c r="Q502" s="53">
        <f t="shared" si="97"/>
        <v>4.7856952036038951</v>
      </c>
      <c r="R502" s="52">
        <f t="shared" si="98"/>
        <v>-0.21903304986495567</v>
      </c>
      <c r="S502" s="53">
        <f t="shared" si="99"/>
        <v>100</v>
      </c>
      <c r="T502" s="34">
        <f t="shared" si="100"/>
        <v>0.22390142631181528</v>
      </c>
      <c r="U502" s="28"/>
      <c r="V502" s="28"/>
      <c r="W502" s="28"/>
      <c r="X502" s="28"/>
      <c r="Y502" s="28"/>
      <c r="Z502" s="28"/>
      <c r="AA502" s="28"/>
      <c r="AB502" s="28"/>
      <c r="AC502" s="28"/>
      <c r="AD502" s="28"/>
      <c r="AE502" s="28"/>
      <c r="AF502" s="28"/>
      <c r="AG502" s="28"/>
      <c r="AH502" s="28"/>
      <c r="AI502" s="28"/>
      <c r="AJ502" s="28"/>
      <c r="AK502" s="28"/>
      <c r="AL502" s="28"/>
      <c r="AM502" s="28"/>
      <c r="AN502" s="33">
        <v>0.17238680650979687</v>
      </c>
      <c r="AO502" s="28">
        <v>1</v>
      </c>
      <c r="AP502" s="28">
        <v>0</v>
      </c>
      <c r="AQ502" s="28">
        <f t="shared" si="104"/>
        <v>802</v>
      </c>
      <c r="AR502" s="28">
        <f t="shared" si="105"/>
        <v>99</v>
      </c>
      <c r="AS502" s="28">
        <f t="shared" si="101"/>
        <v>0.34955393349553932</v>
      </c>
      <c r="AT502" s="28">
        <f t="shared" si="102"/>
        <v>0.58227848101265822</v>
      </c>
      <c r="AU502" s="34">
        <f t="shared" si="103"/>
        <v>0</v>
      </c>
      <c r="AV502" s="28"/>
      <c r="AW502" s="28"/>
    </row>
    <row r="503" spans="1:49" x14ac:dyDescent="0.25">
      <c r="A503" s="80">
        <v>30</v>
      </c>
      <c r="B503" s="251">
        <v>1</v>
      </c>
      <c r="C503" s="80">
        <v>1</v>
      </c>
      <c r="D503" s="80">
        <v>3</v>
      </c>
      <c r="E503" s="251">
        <v>0</v>
      </c>
      <c r="F503" s="28"/>
      <c r="G503" s="33">
        <v>45</v>
      </c>
      <c r="H503" s="28">
        <v>2</v>
      </c>
      <c r="I503" s="28">
        <v>1</v>
      </c>
      <c r="J503" s="28">
        <v>2</v>
      </c>
      <c r="K503" s="52">
        <v>0</v>
      </c>
      <c r="L503" s="28">
        <v>2</v>
      </c>
      <c r="M503" s="53">
        <f t="shared" si="93"/>
        <v>2</v>
      </c>
      <c r="N503" s="28">
        <f t="shared" si="94"/>
        <v>0</v>
      </c>
      <c r="O503" s="28">
        <f t="shared" si="95"/>
        <v>0.17913122441519422</v>
      </c>
      <c r="P503" s="52">
        <f t="shared" si="96"/>
        <v>0.35826244883038844</v>
      </c>
      <c r="Q503" s="53">
        <f t="shared" si="97"/>
        <v>1.6417375511696115</v>
      </c>
      <c r="R503" s="52">
        <f t="shared" si="98"/>
        <v>-0.39478403431746756</v>
      </c>
      <c r="S503" s="53">
        <f t="shared" si="99"/>
        <v>100</v>
      </c>
      <c r="T503" s="34">
        <f t="shared" si="100"/>
        <v>0.43644302169388044</v>
      </c>
      <c r="U503" s="28"/>
      <c r="V503" s="28"/>
      <c r="W503" s="28"/>
      <c r="X503" s="28"/>
      <c r="Y503" s="28"/>
      <c r="Z503" s="28"/>
      <c r="AA503" s="28"/>
      <c r="AB503" s="28"/>
      <c r="AC503" s="28"/>
      <c r="AD503" s="28"/>
      <c r="AE503" s="28"/>
      <c r="AF503" s="28"/>
      <c r="AG503" s="28"/>
      <c r="AH503" s="28"/>
      <c r="AI503" s="28"/>
      <c r="AJ503" s="28"/>
      <c r="AK503" s="28"/>
      <c r="AL503" s="28"/>
      <c r="AM503" s="28"/>
      <c r="AN503" s="33">
        <v>0.17270844610236574</v>
      </c>
      <c r="AO503" s="28">
        <v>0</v>
      </c>
      <c r="AP503" s="28">
        <v>1</v>
      </c>
      <c r="AQ503" s="28">
        <f t="shared" si="104"/>
        <v>802</v>
      </c>
      <c r="AR503" s="28">
        <f t="shared" si="105"/>
        <v>100</v>
      </c>
      <c r="AS503" s="28">
        <f t="shared" si="101"/>
        <v>0.34955393349553932</v>
      </c>
      <c r="AT503" s="28">
        <f t="shared" si="102"/>
        <v>0.57805907172995785</v>
      </c>
      <c r="AU503" s="34">
        <f t="shared" si="103"/>
        <v>9.3764650726673793E-4</v>
      </c>
      <c r="AV503" s="28"/>
      <c r="AW503" s="28"/>
    </row>
    <row r="504" spans="1:49" x14ac:dyDescent="0.25">
      <c r="A504" s="80">
        <v>53</v>
      </c>
      <c r="B504" s="251">
        <v>3</v>
      </c>
      <c r="C504" s="80">
        <v>2</v>
      </c>
      <c r="D504" s="80">
        <v>4</v>
      </c>
      <c r="E504" s="251">
        <v>0</v>
      </c>
      <c r="F504" s="28"/>
      <c r="G504" s="33">
        <v>45</v>
      </c>
      <c r="H504" s="28">
        <v>2</v>
      </c>
      <c r="I504" s="28">
        <v>1</v>
      </c>
      <c r="J504" s="28">
        <v>3</v>
      </c>
      <c r="K504" s="52">
        <v>0</v>
      </c>
      <c r="L504" s="28">
        <v>1</v>
      </c>
      <c r="M504" s="53">
        <f t="shared" si="93"/>
        <v>1</v>
      </c>
      <c r="N504" s="28">
        <f t="shared" si="94"/>
        <v>0</v>
      </c>
      <c r="O504" s="28">
        <f t="shared" si="95"/>
        <v>0.1455057991595522</v>
      </c>
      <c r="P504" s="52">
        <f t="shared" si="96"/>
        <v>0.1455057991595522</v>
      </c>
      <c r="Q504" s="53">
        <f t="shared" si="97"/>
        <v>0.8544942008404478</v>
      </c>
      <c r="R504" s="52">
        <f t="shared" si="98"/>
        <v>-0.15724556306105039</v>
      </c>
      <c r="S504" s="53">
        <f t="shared" si="99"/>
        <v>100</v>
      </c>
      <c r="T504" s="34">
        <f t="shared" si="100"/>
        <v>0.17028295688424597</v>
      </c>
      <c r="U504" s="28"/>
      <c r="V504" s="28"/>
      <c r="W504" s="28"/>
      <c r="X504" s="28"/>
      <c r="Y504" s="28"/>
      <c r="Z504" s="28"/>
      <c r="AA504" s="28"/>
      <c r="AB504" s="28"/>
      <c r="AC504" s="28"/>
      <c r="AD504" s="28"/>
      <c r="AE504" s="28"/>
      <c r="AF504" s="28"/>
      <c r="AG504" s="28"/>
      <c r="AH504" s="28"/>
      <c r="AI504" s="28"/>
      <c r="AJ504" s="28"/>
      <c r="AK504" s="28"/>
      <c r="AL504" s="28"/>
      <c r="AM504" s="28"/>
      <c r="AN504" s="33">
        <v>0.17298228084207098</v>
      </c>
      <c r="AO504" s="28">
        <v>2</v>
      </c>
      <c r="AP504" s="28">
        <v>0</v>
      </c>
      <c r="AQ504" s="28">
        <f t="shared" si="104"/>
        <v>804</v>
      </c>
      <c r="AR504" s="28">
        <f t="shared" si="105"/>
        <v>100</v>
      </c>
      <c r="AS504" s="28">
        <f t="shared" si="101"/>
        <v>0.34793187347931875</v>
      </c>
      <c r="AT504" s="28">
        <f t="shared" si="102"/>
        <v>0.57805907172995785</v>
      </c>
      <c r="AU504" s="34">
        <f t="shared" si="103"/>
        <v>4.6882325363340106E-4</v>
      </c>
      <c r="AV504" s="28"/>
      <c r="AW504" s="28"/>
    </row>
    <row r="505" spans="1:49" x14ac:dyDescent="0.25">
      <c r="A505" s="80">
        <v>34</v>
      </c>
      <c r="B505" s="251">
        <v>2</v>
      </c>
      <c r="C505" s="80">
        <v>1</v>
      </c>
      <c r="D505" s="80">
        <v>2</v>
      </c>
      <c r="E505" s="251">
        <v>0</v>
      </c>
      <c r="F505" s="28"/>
      <c r="G505" s="33">
        <v>45</v>
      </c>
      <c r="H505" s="28">
        <v>2</v>
      </c>
      <c r="I505" s="28">
        <v>2</v>
      </c>
      <c r="J505" s="28">
        <v>2</v>
      </c>
      <c r="K505" s="52">
        <v>0</v>
      </c>
      <c r="L505" s="28">
        <v>2</v>
      </c>
      <c r="M505" s="53">
        <f t="shared" si="93"/>
        <v>2</v>
      </c>
      <c r="N505" s="28">
        <f t="shared" si="94"/>
        <v>0</v>
      </c>
      <c r="O505" s="28">
        <f t="shared" si="95"/>
        <v>0.13000083911876051</v>
      </c>
      <c r="P505" s="52">
        <f t="shared" si="96"/>
        <v>0.26000167823752102</v>
      </c>
      <c r="Q505" s="53">
        <f t="shared" si="97"/>
        <v>1.739998321762479</v>
      </c>
      <c r="R505" s="52">
        <f t="shared" si="98"/>
        <v>-0.27852606367659033</v>
      </c>
      <c r="S505" s="53">
        <f t="shared" si="99"/>
        <v>100</v>
      </c>
      <c r="T505" s="34">
        <f t="shared" si="100"/>
        <v>0.29885279196609815</v>
      </c>
      <c r="U505" s="28"/>
      <c r="V505" s="28"/>
      <c r="W505" s="28"/>
      <c r="X505" s="28"/>
      <c r="Y505" s="28"/>
      <c r="Z505" s="28"/>
      <c r="AA505" s="28"/>
      <c r="AB505" s="28"/>
      <c r="AC505" s="28"/>
      <c r="AD505" s="28"/>
      <c r="AE505" s="28"/>
      <c r="AF505" s="28"/>
      <c r="AG505" s="28"/>
      <c r="AH505" s="28"/>
      <c r="AI505" s="28"/>
      <c r="AJ505" s="28"/>
      <c r="AK505" s="28"/>
      <c r="AL505" s="28"/>
      <c r="AM505" s="28"/>
      <c r="AN505" s="33">
        <v>0.1745725884525246</v>
      </c>
      <c r="AO505" s="28">
        <v>1</v>
      </c>
      <c r="AP505" s="28">
        <v>0</v>
      </c>
      <c r="AQ505" s="28">
        <f t="shared" si="104"/>
        <v>805</v>
      </c>
      <c r="AR505" s="28">
        <f t="shared" si="105"/>
        <v>100</v>
      </c>
      <c r="AS505" s="28">
        <f t="shared" si="101"/>
        <v>0.34712084347120842</v>
      </c>
      <c r="AT505" s="28">
        <f t="shared" si="102"/>
        <v>0.57805907172995785</v>
      </c>
      <c r="AU505" s="34">
        <f t="shared" si="103"/>
        <v>4.6882325363340106E-4</v>
      </c>
      <c r="AV505" s="28"/>
      <c r="AW505" s="28"/>
    </row>
    <row r="506" spans="1:49" x14ac:dyDescent="0.25">
      <c r="A506" s="80">
        <v>45</v>
      </c>
      <c r="B506" s="251">
        <v>2</v>
      </c>
      <c r="C506" s="80">
        <v>2</v>
      </c>
      <c r="D506" s="80">
        <v>3</v>
      </c>
      <c r="E506" s="251">
        <v>1</v>
      </c>
      <c r="F506" s="28"/>
      <c r="G506" s="33">
        <v>45</v>
      </c>
      <c r="H506" s="28">
        <v>2</v>
      </c>
      <c r="I506" s="28">
        <v>2</v>
      </c>
      <c r="J506" s="28">
        <v>3</v>
      </c>
      <c r="K506" s="52">
        <v>1</v>
      </c>
      <c r="L506" s="28">
        <v>5</v>
      </c>
      <c r="M506" s="53">
        <f t="shared" si="93"/>
        <v>6</v>
      </c>
      <c r="N506" s="28">
        <f t="shared" si="94"/>
        <v>0.16666666666666666</v>
      </c>
      <c r="O506" s="28">
        <f t="shared" si="95"/>
        <v>0.10442466067973484</v>
      </c>
      <c r="P506" s="52">
        <f t="shared" si="96"/>
        <v>0.62654796407840907</v>
      </c>
      <c r="Q506" s="53">
        <f t="shared" si="97"/>
        <v>5.3734520359215914</v>
      </c>
      <c r="R506" s="52">
        <f t="shared" si="98"/>
        <v>-2.810734068066576</v>
      </c>
      <c r="S506" s="53">
        <f t="shared" si="99"/>
        <v>83.333333333333343</v>
      </c>
      <c r="T506" s="34">
        <f t="shared" si="100"/>
        <v>0.24854968289278803</v>
      </c>
      <c r="U506" s="28"/>
      <c r="V506" s="28"/>
      <c r="W506" s="28"/>
      <c r="X506" s="28"/>
      <c r="Y506" s="28"/>
      <c r="Z506" s="28"/>
      <c r="AA506" s="28"/>
      <c r="AB506" s="28"/>
      <c r="AC506" s="28"/>
      <c r="AD506" s="28"/>
      <c r="AE506" s="28"/>
      <c r="AF506" s="28"/>
      <c r="AG506" s="28"/>
      <c r="AH506" s="28"/>
      <c r="AI506" s="28"/>
      <c r="AJ506" s="28"/>
      <c r="AK506" s="28"/>
      <c r="AL506" s="28"/>
      <c r="AM506" s="28"/>
      <c r="AN506" s="33">
        <v>0.17459235918340743</v>
      </c>
      <c r="AO506" s="28">
        <v>1</v>
      </c>
      <c r="AP506" s="28">
        <v>1</v>
      </c>
      <c r="AQ506" s="28">
        <f t="shared" si="104"/>
        <v>806</v>
      </c>
      <c r="AR506" s="28">
        <f t="shared" si="105"/>
        <v>101</v>
      </c>
      <c r="AS506" s="28">
        <f t="shared" si="101"/>
        <v>0.34630981346309808</v>
      </c>
      <c r="AT506" s="28">
        <f t="shared" si="102"/>
        <v>0.57383966244725737</v>
      </c>
      <c r="AU506" s="34">
        <f t="shared" si="103"/>
        <v>1.8616047443543993E-3</v>
      </c>
      <c r="AV506" s="28"/>
      <c r="AW506" s="28"/>
    </row>
    <row r="507" spans="1:49" x14ac:dyDescent="0.25">
      <c r="A507" s="80">
        <v>26</v>
      </c>
      <c r="B507" s="251">
        <v>2</v>
      </c>
      <c r="C507" s="80">
        <v>1</v>
      </c>
      <c r="D507" s="80">
        <v>3</v>
      </c>
      <c r="E507" s="251">
        <v>0</v>
      </c>
      <c r="F507" s="28"/>
      <c r="G507" s="33">
        <v>45</v>
      </c>
      <c r="H507" s="28">
        <v>2</v>
      </c>
      <c r="I507" s="28">
        <v>2</v>
      </c>
      <c r="J507" s="28">
        <v>4</v>
      </c>
      <c r="K507" s="52">
        <v>0</v>
      </c>
      <c r="L507" s="28">
        <v>2</v>
      </c>
      <c r="M507" s="53">
        <f t="shared" si="93"/>
        <v>2</v>
      </c>
      <c r="N507" s="28">
        <f t="shared" si="94"/>
        <v>0</v>
      </c>
      <c r="O507" s="28">
        <f t="shared" si="95"/>
        <v>8.3397953501043662E-2</v>
      </c>
      <c r="P507" s="52">
        <f t="shared" si="96"/>
        <v>0.16679590700208732</v>
      </c>
      <c r="Q507" s="53">
        <f t="shared" si="97"/>
        <v>1.8332040929979128</v>
      </c>
      <c r="R507" s="52">
        <f t="shared" si="98"/>
        <v>-0.17416374840582227</v>
      </c>
      <c r="S507" s="53">
        <f t="shared" si="99"/>
        <v>100</v>
      </c>
      <c r="T507" s="34">
        <f t="shared" si="100"/>
        <v>0.18197199934167638</v>
      </c>
      <c r="U507" s="28"/>
      <c r="V507" s="28"/>
      <c r="W507" s="28"/>
      <c r="X507" s="28"/>
      <c r="Y507" s="28"/>
      <c r="Z507" s="28"/>
      <c r="AA507" s="28"/>
      <c r="AB507" s="28"/>
      <c r="AC507" s="28"/>
      <c r="AD507" s="28"/>
      <c r="AE507" s="28"/>
      <c r="AF507" s="28"/>
      <c r="AG507" s="28"/>
      <c r="AH507" s="28"/>
      <c r="AI507" s="28"/>
      <c r="AJ507" s="28"/>
      <c r="AK507" s="28"/>
      <c r="AL507" s="28"/>
      <c r="AM507" s="28"/>
      <c r="AN507" s="33">
        <v>0.1748685495500055</v>
      </c>
      <c r="AO507" s="28">
        <v>4</v>
      </c>
      <c r="AP507" s="28">
        <v>0</v>
      </c>
      <c r="AQ507" s="28">
        <f t="shared" si="104"/>
        <v>810</v>
      </c>
      <c r="AR507" s="28">
        <f t="shared" si="105"/>
        <v>101</v>
      </c>
      <c r="AS507" s="28">
        <f t="shared" si="101"/>
        <v>0.34306569343065696</v>
      </c>
      <c r="AT507" s="28">
        <f t="shared" si="102"/>
        <v>0.57383966244725737</v>
      </c>
      <c r="AU507" s="34">
        <f t="shared" si="103"/>
        <v>0</v>
      </c>
      <c r="AV507" s="28"/>
      <c r="AW507" s="28"/>
    </row>
    <row r="508" spans="1:49" x14ac:dyDescent="0.25">
      <c r="A508" s="80">
        <v>37</v>
      </c>
      <c r="B508" s="251">
        <v>2</v>
      </c>
      <c r="C508" s="80">
        <v>3</v>
      </c>
      <c r="D508" s="80">
        <v>3</v>
      </c>
      <c r="E508" s="251">
        <v>0</v>
      </c>
      <c r="F508" s="28"/>
      <c r="G508" s="33">
        <v>45</v>
      </c>
      <c r="H508" s="28">
        <v>2</v>
      </c>
      <c r="I508" s="28">
        <v>3</v>
      </c>
      <c r="J508" s="28">
        <v>2</v>
      </c>
      <c r="K508" s="52">
        <v>0</v>
      </c>
      <c r="L508" s="28">
        <v>1</v>
      </c>
      <c r="M508" s="53">
        <f t="shared" si="93"/>
        <v>1</v>
      </c>
      <c r="N508" s="28">
        <f t="shared" si="94"/>
        <v>0</v>
      </c>
      <c r="O508" s="28">
        <f t="shared" si="95"/>
        <v>9.282174274689102E-2</v>
      </c>
      <c r="P508" s="52">
        <f t="shared" si="96"/>
        <v>9.282174274689102E-2</v>
      </c>
      <c r="Q508" s="53">
        <f t="shared" si="97"/>
        <v>0.90717825725310897</v>
      </c>
      <c r="R508" s="52">
        <f t="shared" si="98"/>
        <v>-9.7416313168534815E-2</v>
      </c>
      <c r="S508" s="53">
        <f t="shared" si="99"/>
        <v>100</v>
      </c>
      <c r="T508" s="34">
        <f t="shared" si="100"/>
        <v>0.10231918810306442</v>
      </c>
      <c r="U508" s="28"/>
      <c r="V508" s="28"/>
      <c r="W508" s="28"/>
      <c r="X508" s="28"/>
      <c r="Y508" s="28"/>
      <c r="Z508" s="28"/>
      <c r="AA508" s="28"/>
      <c r="AB508" s="28"/>
      <c r="AC508" s="28"/>
      <c r="AD508" s="28"/>
      <c r="AE508" s="28"/>
      <c r="AF508" s="28"/>
      <c r="AG508" s="28"/>
      <c r="AH508" s="28"/>
      <c r="AI508" s="28"/>
      <c r="AJ508" s="28"/>
      <c r="AK508" s="28"/>
      <c r="AL508" s="28"/>
      <c r="AM508" s="28"/>
      <c r="AN508" s="33">
        <v>0.17544180950056465</v>
      </c>
      <c r="AO508" s="28">
        <v>0</v>
      </c>
      <c r="AP508" s="28">
        <v>1</v>
      </c>
      <c r="AQ508" s="28">
        <f t="shared" si="104"/>
        <v>810</v>
      </c>
      <c r="AR508" s="28">
        <f t="shared" si="105"/>
        <v>102</v>
      </c>
      <c r="AS508" s="28">
        <f t="shared" si="101"/>
        <v>0.34306569343065696</v>
      </c>
      <c r="AT508" s="28">
        <f t="shared" si="102"/>
        <v>0.56962025316455689</v>
      </c>
      <c r="AU508" s="34">
        <f t="shared" si="103"/>
        <v>2.7718747112630473E-3</v>
      </c>
      <c r="AV508" s="28"/>
      <c r="AW508" s="28"/>
    </row>
    <row r="509" spans="1:49" x14ac:dyDescent="0.25">
      <c r="A509" s="80">
        <v>29</v>
      </c>
      <c r="B509" s="251">
        <v>2</v>
      </c>
      <c r="C509" s="80">
        <v>2</v>
      </c>
      <c r="D509" s="80">
        <v>2</v>
      </c>
      <c r="E509" s="251">
        <v>0</v>
      </c>
      <c r="F509" s="28"/>
      <c r="G509" s="33">
        <v>45</v>
      </c>
      <c r="H509" s="28">
        <v>2</v>
      </c>
      <c r="I509" s="28">
        <v>3</v>
      </c>
      <c r="J509" s="28">
        <v>4</v>
      </c>
      <c r="K509" s="52">
        <v>0</v>
      </c>
      <c r="L509" s="28">
        <v>3</v>
      </c>
      <c r="M509" s="53">
        <f t="shared" si="93"/>
        <v>3</v>
      </c>
      <c r="N509" s="28">
        <f t="shared" si="94"/>
        <v>0</v>
      </c>
      <c r="O509" s="28">
        <f t="shared" si="95"/>
        <v>5.8648403967289882E-2</v>
      </c>
      <c r="P509" s="52">
        <f t="shared" si="96"/>
        <v>0.17594521190186965</v>
      </c>
      <c r="Q509" s="53">
        <f t="shared" si="97"/>
        <v>2.8240547880981302</v>
      </c>
      <c r="R509" s="52">
        <f t="shared" si="98"/>
        <v>-0.18131570502210509</v>
      </c>
      <c r="S509" s="53">
        <f t="shared" si="99"/>
        <v>100</v>
      </c>
      <c r="T509" s="34">
        <f t="shared" si="100"/>
        <v>0.18690700971176336</v>
      </c>
      <c r="U509" s="28"/>
      <c r="V509" s="28"/>
      <c r="W509" s="28"/>
      <c r="X509" s="28"/>
      <c r="Y509" s="28"/>
      <c r="Z509" s="28"/>
      <c r="AA509" s="28"/>
      <c r="AB509" s="28"/>
      <c r="AC509" s="28"/>
      <c r="AD509" s="28"/>
      <c r="AE509" s="28"/>
      <c r="AF509" s="28"/>
      <c r="AG509" s="28"/>
      <c r="AH509" s="28"/>
      <c r="AI509" s="28"/>
      <c r="AJ509" s="28"/>
      <c r="AK509" s="28"/>
      <c r="AL509" s="28"/>
      <c r="AM509" s="28"/>
      <c r="AN509" s="33">
        <v>0.17574806304623766</v>
      </c>
      <c r="AO509" s="28">
        <v>6</v>
      </c>
      <c r="AP509" s="28">
        <v>0</v>
      </c>
      <c r="AQ509" s="28">
        <f t="shared" si="104"/>
        <v>816</v>
      </c>
      <c r="AR509" s="28">
        <f t="shared" si="105"/>
        <v>102</v>
      </c>
      <c r="AS509" s="28">
        <f t="shared" si="101"/>
        <v>0.33819951338199516</v>
      </c>
      <c r="AT509" s="28">
        <f t="shared" si="102"/>
        <v>0.56962025316455689</v>
      </c>
      <c r="AU509" s="34">
        <f t="shared" si="103"/>
        <v>0</v>
      </c>
      <c r="AV509" s="28"/>
      <c r="AW509" s="28"/>
    </row>
    <row r="510" spans="1:49" x14ac:dyDescent="0.25">
      <c r="A510" s="80">
        <v>35</v>
      </c>
      <c r="B510" s="251">
        <v>3</v>
      </c>
      <c r="C510" s="80">
        <v>2</v>
      </c>
      <c r="D510" s="80">
        <v>3</v>
      </c>
      <c r="E510" s="251">
        <v>0</v>
      </c>
      <c r="F510" s="28"/>
      <c r="G510" s="33">
        <v>45</v>
      </c>
      <c r="H510" s="28">
        <v>2</v>
      </c>
      <c r="I510" s="28">
        <v>4</v>
      </c>
      <c r="J510" s="28">
        <v>3</v>
      </c>
      <c r="K510" s="52">
        <v>0</v>
      </c>
      <c r="L510" s="28">
        <v>2</v>
      </c>
      <c r="M510" s="53">
        <f t="shared" si="93"/>
        <v>2</v>
      </c>
      <c r="N510" s="28">
        <f t="shared" si="94"/>
        <v>0</v>
      </c>
      <c r="O510" s="28">
        <f t="shared" si="95"/>
        <v>5.1837409471799503E-2</v>
      </c>
      <c r="P510" s="52">
        <f t="shared" si="96"/>
        <v>0.10367481894359901</v>
      </c>
      <c r="Q510" s="53">
        <f t="shared" si="97"/>
        <v>1.896325181056401</v>
      </c>
      <c r="R510" s="52">
        <f t="shared" si="98"/>
        <v>-0.10645856487421911</v>
      </c>
      <c r="S510" s="53">
        <f t="shared" si="99"/>
        <v>100</v>
      </c>
      <c r="T510" s="34">
        <f t="shared" si="100"/>
        <v>0.10934287007236179</v>
      </c>
      <c r="U510" s="28"/>
      <c r="V510" s="28"/>
      <c r="W510" s="28"/>
      <c r="X510" s="28"/>
      <c r="Y510" s="28"/>
      <c r="Z510" s="28"/>
      <c r="AA510" s="28"/>
      <c r="AB510" s="28"/>
      <c r="AC510" s="28"/>
      <c r="AD510" s="28"/>
      <c r="AE510" s="28"/>
      <c r="AF510" s="28"/>
      <c r="AG510" s="28"/>
      <c r="AH510" s="28"/>
      <c r="AI510" s="28"/>
      <c r="AJ510" s="28"/>
      <c r="AK510" s="28"/>
      <c r="AL510" s="28"/>
      <c r="AM510" s="28"/>
      <c r="AN510" s="33">
        <v>0.17576793855432521</v>
      </c>
      <c r="AO510" s="28">
        <v>0</v>
      </c>
      <c r="AP510" s="28">
        <v>1</v>
      </c>
      <c r="AQ510" s="28">
        <f t="shared" si="104"/>
        <v>816</v>
      </c>
      <c r="AR510" s="28">
        <f t="shared" si="105"/>
        <v>103</v>
      </c>
      <c r="AS510" s="28">
        <f t="shared" si="101"/>
        <v>0.33819951338199516</v>
      </c>
      <c r="AT510" s="28">
        <f t="shared" si="102"/>
        <v>0.56540084388185652</v>
      </c>
      <c r="AU510" s="34">
        <f t="shared" si="103"/>
        <v>4.5855705099909298E-4</v>
      </c>
      <c r="AV510" s="28"/>
      <c r="AW510" s="28"/>
    </row>
    <row r="511" spans="1:49" x14ac:dyDescent="0.25">
      <c r="A511" s="80">
        <v>33</v>
      </c>
      <c r="B511" s="251">
        <v>1</v>
      </c>
      <c r="C511" s="80">
        <v>2</v>
      </c>
      <c r="D511" s="80">
        <v>1</v>
      </c>
      <c r="E511" s="251">
        <v>0</v>
      </c>
      <c r="F511" s="28"/>
      <c r="G511" s="33">
        <v>45</v>
      </c>
      <c r="H511" s="28">
        <v>2</v>
      </c>
      <c r="I511" s="28">
        <v>4</v>
      </c>
      <c r="J511" s="28">
        <v>4</v>
      </c>
      <c r="K511" s="52">
        <v>0</v>
      </c>
      <c r="L511" s="28">
        <v>1</v>
      </c>
      <c r="M511" s="53">
        <f t="shared" si="93"/>
        <v>1</v>
      </c>
      <c r="N511" s="28">
        <f t="shared" si="94"/>
        <v>0</v>
      </c>
      <c r="O511" s="28">
        <f t="shared" si="95"/>
        <v>4.0915780806156918E-2</v>
      </c>
      <c r="P511" s="52">
        <f t="shared" si="96"/>
        <v>4.0915780806156918E-2</v>
      </c>
      <c r="Q511" s="53">
        <f t="shared" si="97"/>
        <v>0.95908421919384312</v>
      </c>
      <c r="R511" s="52">
        <f t="shared" si="98"/>
        <v>-4.1776388148747852E-2</v>
      </c>
      <c r="S511" s="53">
        <f t="shared" si="99"/>
        <v>100</v>
      </c>
      <c r="T511" s="34">
        <f t="shared" si="100"/>
        <v>4.2661301257306286E-2</v>
      </c>
      <c r="U511" s="28"/>
      <c r="V511" s="28"/>
      <c r="W511" s="28"/>
      <c r="X511" s="28"/>
      <c r="Y511" s="28"/>
      <c r="Z511" s="28"/>
      <c r="AA511" s="28"/>
      <c r="AB511" s="28"/>
      <c r="AC511" s="28"/>
      <c r="AD511" s="28"/>
      <c r="AE511" s="28"/>
      <c r="AF511" s="28"/>
      <c r="AG511" s="28"/>
      <c r="AH511" s="28"/>
      <c r="AI511" s="28"/>
      <c r="AJ511" s="28"/>
      <c r="AK511" s="28"/>
      <c r="AL511" s="28"/>
      <c r="AM511" s="28"/>
      <c r="AN511" s="33">
        <v>0.17604559195239325</v>
      </c>
      <c r="AO511" s="28">
        <v>1</v>
      </c>
      <c r="AP511" s="28">
        <v>0</v>
      </c>
      <c r="AQ511" s="28">
        <f t="shared" si="104"/>
        <v>817</v>
      </c>
      <c r="AR511" s="28">
        <f t="shared" si="105"/>
        <v>103</v>
      </c>
      <c r="AS511" s="28">
        <f t="shared" si="101"/>
        <v>0.33738848337388483</v>
      </c>
      <c r="AT511" s="28">
        <f t="shared" si="102"/>
        <v>0.56540084388185652</v>
      </c>
      <c r="AU511" s="34">
        <f t="shared" si="103"/>
        <v>9.1711410199812318E-4</v>
      </c>
      <c r="AV511" s="28"/>
      <c r="AW511" s="28"/>
    </row>
    <row r="512" spans="1:49" x14ac:dyDescent="0.25">
      <c r="A512" s="80">
        <v>54</v>
      </c>
      <c r="B512" s="251">
        <v>2</v>
      </c>
      <c r="C512" s="80">
        <v>3</v>
      </c>
      <c r="D512" s="80">
        <v>4</v>
      </c>
      <c r="E512" s="251">
        <v>0</v>
      </c>
      <c r="F512" s="28"/>
      <c r="G512" s="33">
        <v>45</v>
      </c>
      <c r="H512" s="28">
        <v>2</v>
      </c>
      <c r="I512" s="28">
        <v>5</v>
      </c>
      <c r="J512" s="28">
        <v>3</v>
      </c>
      <c r="K512" s="52">
        <v>0</v>
      </c>
      <c r="L512" s="28">
        <v>1</v>
      </c>
      <c r="M512" s="53">
        <f t="shared" si="93"/>
        <v>1</v>
      </c>
      <c r="N512" s="28">
        <f t="shared" si="94"/>
        <v>0</v>
      </c>
      <c r="O512" s="28">
        <f t="shared" si="95"/>
        <v>3.6085181493735914E-2</v>
      </c>
      <c r="P512" s="52">
        <f t="shared" si="96"/>
        <v>3.6085181493735914E-2</v>
      </c>
      <c r="Q512" s="53">
        <f t="shared" si="97"/>
        <v>0.96391481850626404</v>
      </c>
      <c r="R512" s="52">
        <f t="shared" si="98"/>
        <v>-3.67523508211604E-2</v>
      </c>
      <c r="S512" s="53">
        <f t="shared" si="99"/>
        <v>100</v>
      </c>
      <c r="T512" s="34">
        <f t="shared" si="100"/>
        <v>3.7436068831948777E-2</v>
      </c>
      <c r="U512" s="28"/>
      <c r="V512" s="28"/>
      <c r="W512" s="28"/>
      <c r="X512" s="28"/>
      <c r="Y512" s="28"/>
      <c r="Z512" s="28"/>
      <c r="AA512" s="28"/>
      <c r="AB512" s="28"/>
      <c r="AC512" s="28"/>
      <c r="AD512" s="28"/>
      <c r="AE512" s="28"/>
      <c r="AF512" s="28"/>
      <c r="AG512" s="28"/>
      <c r="AH512" s="28"/>
      <c r="AI512" s="28"/>
      <c r="AJ512" s="28"/>
      <c r="AK512" s="28"/>
      <c r="AL512" s="28"/>
      <c r="AM512" s="28"/>
      <c r="AN512" s="33">
        <v>0.17665100715297327</v>
      </c>
      <c r="AO512" s="28">
        <v>2</v>
      </c>
      <c r="AP512" s="28">
        <v>0</v>
      </c>
      <c r="AQ512" s="28">
        <f t="shared" si="104"/>
        <v>819</v>
      </c>
      <c r="AR512" s="28">
        <f t="shared" si="105"/>
        <v>103</v>
      </c>
      <c r="AS512" s="28">
        <f t="shared" si="101"/>
        <v>0.33576642335766427</v>
      </c>
      <c r="AT512" s="28">
        <f t="shared" si="102"/>
        <v>0.56540084388185652</v>
      </c>
      <c r="AU512" s="34">
        <f t="shared" si="103"/>
        <v>4.5855705099909298E-4</v>
      </c>
      <c r="AV512" s="28"/>
      <c r="AW512" s="28"/>
    </row>
    <row r="513" spans="1:49" x14ac:dyDescent="0.25">
      <c r="A513" s="80">
        <v>36</v>
      </c>
      <c r="B513" s="251">
        <v>1</v>
      </c>
      <c r="C513" s="80">
        <v>2</v>
      </c>
      <c r="D513" s="80">
        <v>3</v>
      </c>
      <c r="E513" s="251">
        <v>0</v>
      </c>
      <c r="F513" s="28"/>
      <c r="G513" s="33">
        <v>45</v>
      </c>
      <c r="H513" s="28">
        <v>3</v>
      </c>
      <c r="I513" s="28">
        <v>1</v>
      </c>
      <c r="J513" s="28">
        <v>2</v>
      </c>
      <c r="K513" s="52">
        <v>0</v>
      </c>
      <c r="L513" s="28">
        <v>1</v>
      </c>
      <c r="M513" s="53">
        <f t="shared" si="93"/>
        <v>1</v>
      </c>
      <c r="N513" s="28">
        <f t="shared" si="94"/>
        <v>0</v>
      </c>
      <c r="O513" s="28">
        <f t="shared" si="95"/>
        <v>0.28010022156110187</v>
      </c>
      <c r="P513" s="52">
        <f t="shared" si="96"/>
        <v>0.28010022156110187</v>
      </c>
      <c r="Q513" s="53">
        <f t="shared" si="97"/>
        <v>0.71989977843889807</v>
      </c>
      <c r="R513" s="52">
        <f t="shared" si="98"/>
        <v>-0.32864327327342518</v>
      </c>
      <c r="S513" s="53">
        <f t="shared" si="99"/>
        <v>0</v>
      </c>
      <c r="T513" s="34">
        <f t="shared" si="100"/>
        <v>0.3890822444319943</v>
      </c>
      <c r="U513" s="28"/>
      <c r="V513" s="28"/>
      <c r="W513" s="28"/>
      <c r="X513" s="28"/>
      <c r="Y513" s="28"/>
      <c r="Z513" s="28"/>
      <c r="AA513" s="28"/>
      <c r="AB513" s="28"/>
      <c r="AC513" s="28"/>
      <c r="AD513" s="28"/>
      <c r="AE513" s="28"/>
      <c r="AF513" s="28"/>
      <c r="AG513" s="28"/>
      <c r="AH513" s="28"/>
      <c r="AI513" s="28"/>
      <c r="AJ513" s="28"/>
      <c r="AK513" s="28"/>
      <c r="AL513" s="28"/>
      <c r="AM513" s="28"/>
      <c r="AN513" s="33">
        <v>0.1785686432460506</v>
      </c>
      <c r="AO513" s="28">
        <v>1</v>
      </c>
      <c r="AP513" s="28">
        <v>0</v>
      </c>
      <c r="AQ513" s="28">
        <f t="shared" si="104"/>
        <v>820</v>
      </c>
      <c r="AR513" s="28">
        <f t="shared" si="105"/>
        <v>103</v>
      </c>
      <c r="AS513" s="28">
        <f t="shared" si="101"/>
        <v>0.33495539334955393</v>
      </c>
      <c r="AT513" s="28">
        <f t="shared" si="102"/>
        <v>0.56540084388185652</v>
      </c>
      <c r="AU513" s="34">
        <f t="shared" si="103"/>
        <v>3.209899356993525E-3</v>
      </c>
      <c r="AV513" s="28"/>
      <c r="AW513" s="28"/>
    </row>
    <row r="514" spans="1:49" x14ac:dyDescent="0.25">
      <c r="A514" s="80">
        <v>27</v>
      </c>
      <c r="B514" s="251">
        <v>3</v>
      </c>
      <c r="C514" s="80">
        <v>1</v>
      </c>
      <c r="D514" s="80">
        <v>3</v>
      </c>
      <c r="E514" s="251">
        <v>0</v>
      </c>
      <c r="F514" s="28"/>
      <c r="G514" s="33">
        <v>45</v>
      </c>
      <c r="H514" s="28">
        <v>3</v>
      </c>
      <c r="I514" s="28">
        <v>1</v>
      </c>
      <c r="J514" s="28">
        <v>3</v>
      </c>
      <c r="K514" s="52">
        <v>0</v>
      </c>
      <c r="L514" s="28">
        <v>2</v>
      </c>
      <c r="M514" s="53">
        <f t="shared" si="93"/>
        <v>2</v>
      </c>
      <c r="N514" s="28">
        <f t="shared" si="94"/>
        <v>0</v>
      </c>
      <c r="O514" s="28">
        <f t="shared" si="95"/>
        <v>0.23289898443634344</v>
      </c>
      <c r="P514" s="52">
        <f t="shared" si="96"/>
        <v>0.46579796887268687</v>
      </c>
      <c r="Q514" s="53">
        <f t="shared" si="97"/>
        <v>1.5342020311273132</v>
      </c>
      <c r="R514" s="52">
        <f t="shared" si="98"/>
        <v>-0.53027356823561256</v>
      </c>
      <c r="S514" s="53">
        <f t="shared" si="99"/>
        <v>0</v>
      </c>
      <c r="T514" s="34">
        <f t="shared" si="100"/>
        <v>0.60721855325719276</v>
      </c>
      <c r="U514" s="28"/>
      <c r="V514" s="28"/>
      <c r="W514" s="28"/>
      <c r="X514" s="28"/>
      <c r="Y514" s="28"/>
      <c r="Z514" s="28"/>
      <c r="AA514" s="28"/>
      <c r="AB514" s="28"/>
      <c r="AC514" s="28"/>
      <c r="AD514" s="28"/>
      <c r="AE514" s="28"/>
      <c r="AF514" s="28"/>
      <c r="AG514" s="28"/>
      <c r="AH514" s="28"/>
      <c r="AI514" s="28"/>
      <c r="AJ514" s="28"/>
      <c r="AK514" s="28"/>
      <c r="AL514" s="28"/>
      <c r="AM514" s="28"/>
      <c r="AN514" s="33">
        <v>0.17884976080616766</v>
      </c>
      <c r="AO514" s="28">
        <v>7</v>
      </c>
      <c r="AP514" s="28">
        <v>0</v>
      </c>
      <c r="AQ514" s="28">
        <f t="shared" si="104"/>
        <v>827</v>
      </c>
      <c r="AR514" s="28">
        <f t="shared" si="105"/>
        <v>103</v>
      </c>
      <c r="AS514" s="28">
        <f t="shared" si="101"/>
        <v>0.3292781832927818</v>
      </c>
      <c r="AT514" s="28">
        <f t="shared" si="102"/>
        <v>0.56540084388185652</v>
      </c>
      <c r="AU514" s="34">
        <f t="shared" si="103"/>
        <v>9.1711410199812318E-4</v>
      </c>
      <c r="AV514" s="28"/>
      <c r="AW514" s="28"/>
    </row>
    <row r="515" spans="1:49" x14ac:dyDescent="0.25">
      <c r="A515" s="80">
        <v>20</v>
      </c>
      <c r="B515" s="251">
        <v>3</v>
      </c>
      <c r="C515" s="80">
        <v>1</v>
      </c>
      <c r="D515" s="80">
        <v>3</v>
      </c>
      <c r="E515" s="251">
        <v>1</v>
      </c>
      <c r="F515" s="28"/>
      <c r="G515" s="33">
        <v>45</v>
      </c>
      <c r="H515" s="28">
        <v>3</v>
      </c>
      <c r="I515" s="28">
        <v>2</v>
      </c>
      <c r="J515" s="28">
        <v>3</v>
      </c>
      <c r="K515" s="52">
        <v>0</v>
      </c>
      <c r="L515" s="28">
        <v>4</v>
      </c>
      <c r="M515" s="53">
        <f t="shared" si="93"/>
        <v>4</v>
      </c>
      <c r="N515" s="28">
        <f t="shared" si="94"/>
        <v>0</v>
      </c>
      <c r="O515" s="28">
        <f t="shared" si="95"/>
        <v>0.17211371824084967</v>
      </c>
      <c r="P515" s="52">
        <f t="shared" si="96"/>
        <v>0.68845487296339869</v>
      </c>
      <c r="Q515" s="53">
        <f t="shared" si="97"/>
        <v>3.3115451270366014</v>
      </c>
      <c r="R515" s="52">
        <f t="shared" si="98"/>
        <v>-0.7555178995983588</v>
      </c>
      <c r="S515" s="53">
        <f t="shared" si="99"/>
        <v>100</v>
      </c>
      <c r="T515" s="34">
        <f t="shared" si="100"/>
        <v>0.8315814479985365</v>
      </c>
      <c r="U515" s="28"/>
      <c r="V515" s="28"/>
      <c r="W515" s="28"/>
      <c r="X515" s="28"/>
      <c r="Y515" s="28"/>
      <c r="Z515" s="28"/>
      <c r="AA515" s="28"/>
      <c r="AB515" s="28"/>
      <c r="AC515" s="28"/>
      <c r="AD515" s="28"/>
      <c r="AE515" s="28"/>
      <c r="AF515" s="28"/>
      <c r="AG515" s="28"/>
      <c r="AH515" s="28"/>
      <c r="AI515" s="28"/>
      <c r="AJ515" s="28"/>
      <c r="AK515" s="28"/>
      <c r="AL515" s="28"/>
      <c r="AM515" s="28"/>
      <c r="AN515" s="33">
        <v>0.17913122441519422</v>
      </c>
      <c r="AO515" s="28">
        <v>2</v>
      </c>
      <c r="AP515" s="28">
        <v>0</v>
      </c>
      <c r="AQ515" s="28">
        <f t="shared" si="104"/>
        <v>829</v>
      </c>
      <c r="AR515" s="28">
        <f t="shared" si="105"/>
        <v>103</v>
      </c>
      <c r="AS515" s="28">
        <f t="shared" si="101"/>
        <v>0.32765612327656124</v>
      </c>
      <c r="AT515" s="28">
        <f t="shared" si="102"/>
        <v>0.56540084388185652</v>
      </c>
      <c r="AU515" s="34">
        <f t="shared" si="103"/>
        <v>1.3756711529972162E-3</v>
      </c>
      <c r="AV515" s="28"/>
      <c r="AW515" s="28"/>
    </row>
    <row r="516" spans="1:49" x14ac:dyDescent="0.25">
      <c r="A516" s="80">
        <v>33</v>
      </c>
      <c r="B516" s="251">
        <v>3</v>
      </c>
      <c r="C516" s="80">
        <v>1</v>
      </c>
      <c r="D516" s="80">
        <v>3</v>
      </c>
      <c r="E516" s="251">
        <v>1</v>
      </c>
      <c r="F516" s="28"/>
      <c r="G516" s="33">
        <v>45</v>
      </c>
      <c r="H516" s="28">
        <v>3</v>
      </c>
      <c r="I516" s="28">
        <v>3</v>
      </c>
      <c r="J516" s="28">
        <v>3</v>
      </c>
      <c r="K516" s="52">
        <v>0</v>
      </c>
      <c r="L516" s="28">
        <v>1</v>
      </c>
      <c r="M516" s="53">
        <f t="shared" si="93"/>
        <v>1</v>
      </c>
      <c r="N516" s="28">
        <f t="shared" si="94"/>
        <v>0</v>
      </c>
      <c r="O516" s="28">
        <f t="shared" si="95"/>
        <v>0.12461583968186968</v>
      </c>
      <c r="P516" s="52">
        <f t="shared" si="96"/>
        <v>0.12461583968186968</v>
      </c>
      <c r="Q516" s="53">
        <f t="shared" si="97"/>
        <v>0.87538416031813027</v>
      </c>
      <c r="R516" s="52">
        <f t="shared" si="98"/>
        <v>-0.13309244861096561</v>
      </c>
      <c r="S516" s="53">
        <f t="shared" si="99"/>
        <v>100</v>
      </c>
      <c r="T516" s="34">
        <f t="shared" si="100"/>
        <v>0.14235560263802588</v>
      </c>
      <c r="U516" s="28"/>
      <c r="V516" s="28"/>
      <c r="W516" s="28"/>
      <c r="X516" s="28"/>
      <c r="Y516" s="28"/>
      <c r="Z516" s="28"/>
      <c r="AA516" s="28"/>
      <c r="AB516" s="28"/>
      <c r="AC516" s="28"/>
      <c r="AD516" s="28"/>
      <c r="AE516" s="28"/>
      <c r="AF516" s="28"/>
      <c r="AG516" s="28"/>
      <c r="AH516" s="28"/>
      <c r="AI516" s="28"/>
      <c r="AJ516" s="28"/>
      <c r="AK516" s="28"/>
      <c r="AL516" s="28"/>
      <c r="AM516" s="28"/>
      <c r="AN516" s="33">
        <v>0.17974493614190173</v>
      </c>
      <c r="AO516" s="28">
        <v>3</v>
      </c>
      <c r="AP516" s="28">
        <v>2</v>
      </c>
      <c r="AQ516" s="28">
        <f t="shared" si="104"/>
        <v>832</v>
      </c>
      <c r="AR516" s="28">
        <f t="shared" si="105"/>
        <v>105</v>
      </c>
      <c r="AS516" s="28">
        <f t="shared" si="101"/>
        <v>0.32522303325223034</v>
      </c>
      <c r="AT516" s="28">
        <f t="shared" si="102"/>
        <v>0.55696202531645578</v>
      </c>
      <c r="AU516" s="34">
        <f t="shared" si="103"/>
        <v>9.0342583181904682E-4</v>
      </c>
      <c r="AV516" s="28"/>
      <c r="AW516" s="28"/>
    </row>
    <row r="517" spans="1:49" x14ac:dyDescent="0.25">
      <c r="A517" s="80">
        <v>35</v>
      </c>
      <c r="B517" s="251">
        <v>2</v>
      </c>
      <c r="C517" s="80">
        <v>1</v>
      </c>
      <c r="D517" s="80">
        <v>3</v>
      </c>
      <c r="E517" s="251">
        <v>0</v>
      </c>
      <c r="F517" s="28"/>
      <c r="G517" s="33">
        <v>45</v>
      </c>
      <c r="H517" s="28">
        <v>3</v>
      </c>
      <c r="I517" s="28">
        <v>4</v>
      </c>
      <c r="J517" s="28">
        <v>3</v>
      </c>
      <c r="K517" s="52">
        <v>0</v>
      </c>
      <c r="L517" s="28">
        <v>1</v>
      </c>
      <c r="M517" s="53">
        <f t="shared" si="93"/>
        <v>1</v>
      </c>
      <c r="N517" s="28">
        <f t="shared" si="94"/>
        <v>0</v>
      </c>
      <c r="O517" s="28">
        <f t="shared" si="95"/>
        <v>8.8819578385264247E-2</v>
      </c>
      <c r="P517" s="52">
        <f t="shared" si="96"/>
        <v>8.8819578385264247E-2</v>
      </c>
      <c r="Q517" s="53">
        <f t="shared" si="97"/>
        <v>0.91118042161473578</v>
      </c>
      <c r="R517" s="52">
        <f t="shared" si="98"/>
        <v>-9.3014353455399851E-2</v>
      </c>
      <c r="S517" s="53">
        <f t="shared" si="99"/>
        <v>100</v>
      </c>
      <c r="T517" s="34">
        <f t="shared" si="100"/>
        <v>9.7477487749203229E-2</v>
      </c>
      <c r="U517" s="28"/>
      <c r="V517" s="28"/>
      <c r="W517" s="28"/>
      <c r="X517" s="28"/>
      <c r="Y517" s="28"/>
      <c r="Z517" s="28"/>
      <c r="AA517" s="28"/>
      <c r="AB517" s="28"/>
      <c r="AC517" s="28"/>
      <c r="AD517" s="28"/>
      <c r="AE517" s="28"/>
      <c r="AF517" s="28"/>
      <c r="AG517" s="28"/>
      <c r="AH517" s="28"/>
      <c r="AI517" s="28"/>
      <c r="AJ517" s="28"/>
      <c r="AK517" s="28"/>
      <c r="AL517" s="28"/>
      <c r="AM517" s="28"/>
      <c r="AN517" s="33">
        <v>0.17976516507890886</v>
      </c>
      <c r="AO517" s="28">
        <v>2</v>
      </c>
      <c r="AP517" s="28">
        <v>1</v>
      </c>
      <c r="AQ517" s="28">
        <f t="shared" si="104"/>
        <v>834</v>
      </c>
      <c r="AR517" s="28">
        <f t="shared" si="105"/>
        <v>106</v>
      </c>
      <c r="AS517" s="28">
        <f t="shared" si="101"/>
        <v>0.32360097323600978</v>
      </c>
      <c r="AT517" s="28">
        <f t="shared" si="102"/>
        <v>0.5527426160337553</v>
      </c>
      <c r="AU517" s="34">
        <f t="shared" si="103"/>
        <v>8.965816967295699E-4</v>
      </c>
      <c r="AV517" s="28"/>
      <c r="AW517" s="28"/>
    </row>
    <row r="518" spans="1:49" x14ac:dyDescent="0.25">
      <c r="A518" s="80">
        <v>23</v>
      </c>
      <c r="B518" s="251">
        <v>2</v>
      </c>
      <c r="C518" s="80">
        <v>1</v>
      </c>
      <c r="D518" s="80">
        <v>4</v>
      </c>
      <c r="E518" s="251">
        <v>0</v>
      </c>
      <c r="F518" s="28"/>
      <c r="G518" s="33">
        <v>45</v>
      </c>
      <c r="H518" s="28">
        <v>3</v>
      </c>
      <c r="I518" s="28">
        <v>5</v>
      </c>
      <c r="J518" s="28">
        <v>3</v>
      </c>
      <c r="K518" s="52">
        <v>1</v>
      </c>
      <c r="L518" s="28">
        <v>1</v>
      </c>
      <c r="M518" s="53">
        <f t="shared" si="93"/>
        <v>2</v>
      </c>
      <c r="N518" s="28">
        <f t="shared" si="94"/>
        <v>0.5</v>
      </c>
      <c r="O518" s="28">
        <f t="shared" si="95"/>
        <v>6.2570916266939086E-2</v>
      </c>
      <c r="P518" s="52">
        <f t="shared" si="96"/>
        <v>0.12514183253387817</v>
      </c>
      <c r="Q518" s="53">
        <f t="shared" si="97"/>
        <v>1.8748581674661218</v>
      </c>
      <c r="R518" s="52">
        <f t="shared" si="98"/>
        <v>-2.8360688732259871</v>
      </c>
      <c r="S518" s="53">
        <f t="shared" si="99"/>
        <v>50</v>
      </c>
      <c r="T518" s="34">
        <f t="shared" si="100"/>
        <v>6.5243066856515135</v>
      </c>
      <c r="U518" s="28"/>
      <c r="V518" s="28"/>
      <c r="W518" s="28"/>
      <c r="X518" s="28"/>
      <c r="Y518" s="28"/>
      <c r="Z518" s="28"/>
      <c r="AA518" s="28"/>
      <c r="AB518" s="28"/>
      <c r="AC518" s="28"/>
      <c r="AD518" s="28"/>
      <c r="AE518" s="28"/>
      <c r="AF518" s="28"/>
      <c r="AG518" s="28"/>
      <c r="AH518" s="28"/>
      <c r="AI518" s="28"/>
      <c r="AJ518" s="28"/>
      <c r="AK518" s="28"/>
      <c r="AL518" s="28"/>
      <c r="AM518" s="28"/>
      <c r="AN518" s="33">
        <v>0.18002749966954637</v>
      </c>
      <c r="AO518" s="28">
        <v>2</v>
      </c>
      <c r="AP518" s="28">
        <v>0</v>
      </c>
      <c r="AQ518" s="28">
        <f t="shared" si="104"/>
        <v>836</v>
      </c>
      <c r="AR518" s="28">
        <f t="shared" si="105"/>
        <v>106</v>
      </c>
      <c r="AS518" s="28">
        <f t="shared" si="101"/>
        <v>0.32197891321978911</v>
      </c>
      <c r="AT518" s="28">
        <f t="shared" si="102"/>
        <v>0.5527426160337553</v>
      </c>
      <c r="AU518" s="34">
        <f t="shared" si="103"/>
        <v>0</v>
      </c>
      <c r="AV518" s="28"/>
      <c r="AW518" s="28"/>
    </row>
    <row r="519" spans="1:49" x14ac:dyDescent="0.25">
      <c r="A519" s="80">
        <v>25</v>
      </c>
      <c r="B519" s="251">
        <v>2</v>
      </c>
      <c r="C519" s="80">
        <v>2</v>
      </c>
      <c r="D519" s="80">
        <v>3</v>
      </c>
      <c r="E519" s="251">
        <v>0</v>
      </c>
      <c r="F519" s="28"/>
      <c r="G519" s="33">
        <v>46</v>
      </c>
      <c r="H519" s="28">
        <v>1</v>
      </c>
      <c r="I519" s="28">
        <v>2</v>
      </c>
      <c r="J519" s="28">
        <v>2</v>
      </c>
      <c r="K519" s="52">
        <v>0</v>
      </c>
      <c r="L519" s="28">
        <v>2</v>
      </c>
      <c r="M519" s="53">
        <f t="shared" si="93"/>
        <v>2</v>
      </c>
      <c r="N519" s="28">
        <f t="shared" si="94"/>
        <v>0</v>
      </c>
      <c r="O519" s="28">
        <f t="shared" si="95"/>
        <v>7.5398208225713775E-2</v>
      </c>
      <c r="P519" s="52">
        <f t="shared" si="96"/>
        <v>0.15079641645142755</v>
      </c>
      <c r="Q519" s="53">
        <f t="shared" si="97"/>
        <v>1.8492035835485725</v>
      </c>
      <c r="R519" s="52">
        <f t="shared" si="98"/>
        <v>-0.15678425907720042</v>
      </c>
      <c r="S519" s="53">
        <f t="shared" si="99"/>
        <v>100</v>
      </c>
      <c r="T519" s="34">
        <f t="shared" si="100"/>
        <v>0.16309336385997397</v>
      </c>
      <c r="U519" s="28"/>
      <c r="V519" s="28"/>
      <c r="W519" s="28"/>
      <c r="X519" s="28"/>
      <c r="Y519" s="28"/>
      <c r="Z519" s="28"/>
      <c r="AA519" s="28"/>
      <c r="AB519" s="28"/>
      <c r="AC519" s="28"/>
      <c r="AD519" s="28"/>
      <c r="AE519" s="28"/>
      <c r="AF519" s="28"/>
      <c r="AG519" s="28"/>
      <c r="AH519" s="28"/>
      <c r="AI519" s="28"/>
      <c r="AJ519" s="28"/>
      <c r="AK519" s="28"/>
      <c r="AL519" s="28"/>
      <c r="AM519" s="28"/>
      <c r="AN519" s="33">
        <v>0.18066391412966121</v>
      </c>
      <c r="AO519" s="28">
        <v>0</v>
      </c>
      <c r="AP519" s="28">
        <v>1</v>
      </c>
      <c r="AQ519" s="28">
        <f t="shared" si="104"/>
        <v>836</v>
      </c>
      <c r="AR519" s="28">
        <f t="shared" si="105"/>
        <v>107</v>
      </c>
      <c r="AS519" s="28">
        <f t="shared" si="101"/>
        <v>0.32197891321978911</v>
      </c>
      <c r="AT519" s="28">
        <f t="shared" si="102"/>
        <v>0.54852320675105481</v>
      </c>
      <c r="AU519" s="34">
        <f t="shared" si="103"/>
        <v>4.4486878081995466E-4</v>
      </c>
      <c r="AV519" s="28"/>
      <c r="AW519" s="28"/>
    </row>
    <row r="520" spans="1:49" x14ac:dyDescent="0.25">
      <c r="A520" s="80">
        <v>38</v>
      </c>
      <c r="B520" s="251">
        <v>3</v>
      </c>
      <c r="C520" s="80">
        <v>2</v>
      </c>
      <c r="D520" s="80">
        <v>3</v>
      </c>
      <c r="E520" s="251">
        <v>0</v>
      </c>
      <c r="F520" s="28"/>
      <c r="G520" s="33">
        <v>46</v>
      </c>
      <c r="H520" s="28">
        <v>1</v>
      </c>
      <c r="I520" s="28">
        <v>2</v>
      </c>
      <c r="J520" s="28">
        <v>3</v>
      </c>
      <c r="K520" s="52">
        <v>0</v>
      </c>
      <c r="L520" s="28">
        <v>2</v>
      </c>
      <c r="M520" s="53">
        <f t="shared" si="93"/>
        <v>2</v>
      </c>
      <c r="N520" s="28">
        <f t="shared" si="94"/>
        <v>0</v>
      </c>
      <c r="O520" s="28">
        <f t="shared" si="95"/>
        <v>5.9825765512042273E-2</v>
      </c>
      <c r="P520" s="52">
        <f t="shared" si="96"/>
        <v>0.11965153102408455</v>
      </c>
      <c r="Q520" s="53">
        <f t="shared" si="97"/>
        <v>1.8803484689759156</v>
      </c>
      <c r="R520" s="52">
        <f t="shared" si="98"/>
        <v>-0.1233801301122109</v>
      </c>
      <c r="S520" s="53">
        <f t="shared" si="99"/>
        <v>100</v>
      </c>
      <c r="T520" s="34">
        <f t="shared" si="100"/>
        <v>0.12726527343014216</v>
      </c>
      <c r="U520" s="28"/>
      <c r="V520" s="28"/>
      <c r="W520" s="28"/>
      <c r="X520" s="28"/>
      <c r="Y520" s="28"/>
      <c r="Z520" s="28"/>
      <c r="AA520" s="28"/>
      <c r="AB520" s="28"/>
      <c r="AC520" s="28"/>
      <c r="AD520" s="28"/>
      <c r="AE520" s="28"/>
      <c r="AF520" s="28"/>
      <c r="AG520" s="28"/>
      <c r="AH520" s="28"/>
      <c r="AI520" s="28"/>
      <c r="AJ520" s="28"/>
      <c r="AK520" s="28"/>
      <c r="AL520" s="28"/>
      <c r="AM520" s="28"/>
      <c r="AN520" s="33">
        <v>0.18259497217712573</v>
      </c>
      <c r="AO520" s="28">
        <v>1</v>
      </c>
      <c r="AP520" s="28">
        <v>0</v>
      </c>
      <c r="AQ520" s="28">
        <f t="shared" si="104"/>
        <v>837</v>
      </c>
      <c r="AR520" s="28">
        <f t="shared" si="105"/>
        <v>107</v>
      </c>
      <c r="AS520" s="28">
        <f t="shared" si="101"/>
        <v>0.32116788321167888</v>
      </c>
      <c r="AT520" s="28">
        <f t="shared" si="102"/>
        <v>0.54852320675105481</v>
      </c>
      <c r="AU520" s="34">
        <f t="shared" si="103"/>
        <v>4.4486878082001553E-4</v>
      </c>
      <c r="AV520" s="28"/>
      <c r="AW520" s="28"/>
    </row>
    <row r="521" spans="1:49" x14ac:dyDescent="0.25">
      <c r="A521" s="80">
        <v>29</v>
      </c>
      <c r="B521" s="251">
        <v>1</v>
      </c>
      <c r="C521" s="80">
        <v>1</v>
      </c>
      <c r="D521" s="80">
        <v>3</v>
      </c>
      <c r="E521" s="251">
        <v>0</v>
      </c>
      <c r="F521" s="28"/>
      <c r="G521" s="33">
        <v>46</v>
      </c>
      <c r="H521" s="28">
        <v>1</v>
      </c>
      <c r="I521" s="28">
        <v>3</v>
      </c>
      <c r="J521" s="28">
        <v>2</v>
      </c>
      <c r="K521" s="52">
        <v>0</v>
      </c>
      <c r="L521" s="28">
        <v>2</v>
      </c>
      <c r="M521" s="53">
        <f t="shared" si="93"/>
        <v>2</v>
      </c>
      <c r="N521" s="28">
        <f t="shared" si="94"/>
        <v>0</v>
      </c>
      <c r="O521" s="28">
        <f t="shared" si="95"/>
        <v>5.2885722485381016E-2</v>
      </c>
      <c r="P521" s="52">
        <f t="shared" si="96"/>
        <v>0.10577144497076203</v>
      </c>
      <c r="Q521" s="53">
        <f t="shared" si="97"/>
        <v>1.8942285550292379</v>
      </c>
      <c r="R521" s="52">
        <f t="shared" si="98"/>
        <v>-0.10867103976517511</v>
      </c>
      <c r="S521" s="53">
        <f t="shared" si="99"/>
        <v>100</v>
      </c>
      <c r="T521" s="34">
        <f t="shared" si="100"/>
        <v>0.11167759528271859</v>
      </c>
      <c r="U521" s="28"/>
      <c r="V521" s="28"/>
      <c r="W521" s="28"/>
      <c r="X521" s="28"/>
      <c r="Y521" s="28"/>
      <c r="Z521" s="28"/>
      <c r="AA521" s="28"/>
      <c r="AB521" s="28"/>
      <c r="AC521" s="28"/>
      <c r="AD521" s="28"/>
      <c r="AE521" s="28"/>
      <c r="AF521" s="28"/>
      <c r="AG521" s="28"/>
      <c r="AH521" s="28"/>
      <c r="AI521" s="28"/>
      <c r="AJ521" s="28"/>
      <c r="AK521" s="28"/>
      <c r="AL521" s="28"/>
      <c r="AM521" s="28"/>
      <c r="AN521" s="33">
        <v>0.18261545045480079</v>
      </c>
      <c r="AO521" s="28">
        <v>1</v>
      </c>
      <c r="AP521" s="28">
        <v>0</v>
      </c>
      <c r="AQ521" s="28">
        <f t="shared" si="104"/>
        <v>838</v>
      </c>
      <c r="AR521" s="28">
        <f t="shared" si="105"/>
        <v>107</v>
      </c>
      <c r="AS521" s="28">
        <f t="shared" si="101"/>
        <v>0.32035685320356855</v>
      </c>
      <c r="AT521" s="28">
        <f t="shared" si="102"/>
        <v>0.54852320675105481</v>
      </c>
      <c r="AU521" s="34">
        <f t="shared" si="103"/>
        <v>4.8935565890199885E-3</v>
      </c>
      <c r="AV521" s="28"/>
      <c r="AW521" s="28"/>
    </row>
    <row r="522" spans="1:49" x14ac:dyDescent="0.25">
      <c r="A522" s="80">
        <v>48</v>
      </c>
      <c r="B522" s="251">
        <v>2</v>
      </c>
      <c r="C522" s="80">
        <v>2</v>
      </c>
      <c r="D522" s="80">
        <v>3</v>
      </c>
      <c r="E522" s="251">
        <v>0</v>
      </c>
      <c r="F522" s="28"/>
      <c r="G522" s="33">
        <v>46</v>
      </c>
      <c r="H522" s="28">
        <v>1</v>
      </c>
      <c r="I522" s="28">
        <v>3</v>
      </c>
      <c r="J522" s="28">
        <v>3</v>
      </c>
      <c r="K522" s="52">
        <v>0</v>
      </c>
      <c r="L522" s="28">
        <v>3</v>
      </c>
      <c r="M522" s="53">
        <f t="shared" ref="M522:M585" si="106">K522+L522</f>
        <v>3</v>
      </c>
      <c r="N522" s="28">
        <f t="shared" ref="N522:N585" si="107">IF(M522=0,"",K522/M522)</f>
        <v>0</v>
      </c>
      <c r="O522" s="28">
        <f t="shared" ref="O522:O585" si="108">1/(1+EXP(-$V$10-MMULT(G522:J522,$V$11:$V$14)))</f>
        <v>4.1752950768669833E-2</v>
      </c>
      <c r="P522" s="52">
        <f t="shared" ref="P522:P585" si="109">M522*O522</f>
        <v>0.1252588523060095</v>
      </c>
      <c r="Q522" s="53">
        <f t="shared" ref="Q522:Q585" si="110">M522-P522</f>
        <v>2.8747411476939906</v>
      </c>
      <c r="R522" s="52">
        <f t="shared" ref="R522:R585" si="111">IFERROR(M522*(N522*LN(O522)+(1-N522)*LN(1-O522)),0)</f>
        <v>-0.12794896217082424</v>
      </c>
      <c r="S522" s="53">
        <f t="shared" ref="S522:S585" si="112">100*IF(O522&gt;=$AJ$15,K522/M522,L522/M522)</f>
        <v>100</v>
      </c>
      <c r="T522" s="34">
        <f t="shared" ref="T522:T585" si="113">IFERROR((K522-P522)^2/P522+(L522-Q522)^2/Q522,0)</f>
        <v>0.13071665851357167</v>
      </c>
      <c r="U522" s="28"/>
      <c r="V522" s="28"/>
      <c r="W522" s="28"/>
      <c r="X522" s="28"/>
      <c r="Y522" s="28"/>
      <c r="Z522" s="28"/>
      <c r="AA522" s="28"/>
      <c r="AB522" s="28"/>
      <c r="AC522" s="28"/>
      <c r="AD522" s="28"/>
      <c r="AE522" s="28"/>
      <c r="AF522" s="28"/>
      <c r="AG522" s="28"/>
      <c r="AH522" s="28"/>
      <c r="AI522" s="28"/>
      <c r="AJ522" s="28"/>
      <c r="AK522" s="28"/>
      <c r="AL522" s="28"/>
      <c r="AM522" s="28"/>
      <c r="AN522" s="33">
        <v>0.18290152029511528</v>
      </c>
      <c r="AO522" s="28">
        <v>11</v>
      </c>
      <c r="AP522" s="28">
        <v>0</v>
      </c>
      <c r="AQ522" s="28">
        <f t="shared" si="104"/>
        <v>849</v>
      </c>
      <c r="AR522" s="28">
        <f t="shared" si="105"/>
        <v>107</v>
      </c>
      <c r="AS522" s="28">
        <f t="shared" ref="AS522:AS585" si="114">1-AQ522/AQ$721</f>
        <v>0.31143552311435518</v>
      </c>
      <c r="AT522" s="28">
        <f t="shared" ref="AT522:AT585" si="115">1-AR522/AR$721</f>
        <v>0.54852320675105481</v>
      </c>
      <c r="AU522" s="34">
        <f t="shared" ref="AU522:AU585" si="116">(AS522-AS523)*AT522</f>
        <v>4.4486878081995466E-4</v>
      </c>
      <c r="AV522" s="28"/>
      <c r="AW522" s="28"/>
    </row>
    <row r="523" spans="1:49" x14ac:dyDescent="0.25">
      <c r="A523" s="80">
        <v>27</v>
      </c>
      <c r="B523" s="251">
        <v>1</v>
      </c>
      <c r="C523" s="80">
        <v>2</v>
      </c>
      <c r="D523" s="80">
        <v>3</v>
      </c>
      <c r="E523" s="251">
        <v>0</v>
      </c>
      <c r="F523" s="28"/>
      <c r="G523" s="33">
        <v>46</v>
      </c>
      <c r="H523" s="28">
        <v>1</v>
      </c>
      <c r="I523" s="28">
        <v>3</v>
      </c>
      <c r="J523" s="28">
        <v>4</v>
      </c>
      <c r="K523" s="52">
        <v>1</v>
      </c>
      <c r="L523" s="28">
        <v>0</v>
      </c>
      <c r="M523" s="53">
        <f t="shared" si="106"/>
        <v>1</v>
      </c>
      <c r="N523" s="28">
        <f t="shared" si="107"/>
        <v>1</v>
      </c>
      <c r="O523" s="28">
        <f t="shared" si="108"/>
        <v>3.2882333089735365E-2</v>
      </c>
      <c r="P523" s="52">
        <f t="shared" si="109"/>
        <v>3.2882333089735365E-2</v>
      </c>
      <c r="Q523" s="53">
        <f t="shared" si="110"/>
        <v>0.96711766691026468</v>
      </c>
      <c r="R523" s="52">
        <f t="shared" si="111"/>
        <v>-3.4148197535945255</v>
      </c>
      <c r="S523" s="53">
        <f t="shared" si="112"/>
        <v>0</v>
      </c>
      <c r="T523" s="34">
        <f t="shared" si="113"/>
        <v>29.411467375840274</v>
      </c>
      <c r="U523" s="28"/>
      <c r="V523" s="28"/>
      <c r="W523" s="28"/>
      <c r="X523" s="28"/>
      <c r="Y523" s="28"/>
      <c r="Z523" s="28"/>
      <c r="AA523" s="28"/>
      <c r="AB523" s="28"/>
      <c r="AC523" s="28"/>
      <c r="AD523" s="28"/>
      <c r="AE523" s="28"/>
      <c r="AF523" s="28"/>
      <c r="AG523" s="28"/>
      <c r="AH523" s="28"/>
      <c r="AI523" s="28"/>
      <c r="AJ523" s="28"/>
      <c r="AK523" s="28"/>
      <c r="AL523" s="28"/>
      <c r="AM523" s="28"/>
      <c r="AN523" s="33">
        <v>0.18318793783497389</v>
      </c>
      <c r="AO523" s="28">
        <v>1</v>
      </c>
      <c r="AP523" s="28">
        <v>0</v>
      </c>
      <c r="AQ523" s="28">
        <f t="shared" ref="AQ523:AQ586" si="117">AQ522+AO523</f>
        <v>850</v>
      </c>
      <c r="AR523" s="28">
        <f t="shared" ref="AR523:AR586" si="118">AR522+AP523</f>
        <v>107</v>
      </c>
      <c r="AS523" s="28">
        <f t="shared" si="114"/>
        <v>0.31062449310624496</v>
      </c>
      <c r="AT523" s="28">
        <f t="shared" si="115"/>
        <v>0.54852320675105481</v>
      </c>
      <c r="AU523" s="34">
        <f t="shared" si="116"/>
        <v>0</v>
      </c>
      <c r="AV523" s="28"/>
      <c r="AW523" s="28"/>
    </row>
    <row r="524" spans="1:49" x14ac:dyDescent="0.25">
      <c r="A524" s="80">
        <v>37</v>
      </c>
      <c r="B524" s="251">
        <v>3</v>
      </c>
      <c r="C524" s="80">
        <v>1</v>
      </c>
      <c r="D524" s="80">
        <v>3</v>
      </c>
      <c r="E524" s="251">
        <v>0</v>
      </c>
      <c r="F524" s="28"/>
      <c r="G524" s="33">
        <v>46</v>
      </c>
      <c r="H524" s="28">
        <v>1</v>
      </c>
      <c r="I524" s="28">
        <v>4</v>
      </c>
      <c r="J524" s="28">
        <v>3</v>
      </c>
      <c r="K524" s="52">
        <v>0</v>
      </c>
      <c r="L524" s="28">
        <v>1</v>
      </c>
      <c r="M524" s="53">
        <f t="shared" si="106"/>
        <v>1</v>
      </c>
      <c r="N524" s="28">
        <f t="shared" si="107"/>
        <v>0</v>
      </c>
      <c r="O524" s="28">
        <f t="shared" si="108"/>
        <v>2.897152861596294E-2</v>
      </c>
      <c r="P524" s="52">
        <f t="shared" si="109"/>
        <v>2.897152861596294E-2</v>
      </c>
      <c r="Q524" s="53">
        <f t="shared" si="110"/>
        <v>0.97102847138403703</v>
      </c>
      <c r="R524" s="52">
        <f t="shared" si="111"/>
        <v>-2.9399489406949832E-2</v>
      </c>
      <c r="S524" s="53">
        <f t="shared" si="112"/>
        <v>100</v>
      </c>
      <c r="T524" s="34">
        <f t="shared" si="113"/>
        <v>2.9835920850671785E-2</v>
      </c>
      <c r="U524" s="28"/>
      <c r="V524" s="28"/>
      <c r="W524" s="28"/>
      <c r="X524" s="28"/>
      <c r="Y524" s="28"/>
      <c r="Z524" s="28"/>
      <c r="AA524" s="28"/>
      <c r="AB524" s="28"/>
      <c r="AC524" s="28"/>
      <c r="AD524" s="28"/>
      <c r="AE524" s="28"/>
      <c r="AF524" s="28"/>
      <c r="AG524" s="28"/>
      <c r="AH524" s="28"/>
      <c r="AI524" s="28"/>
      <c r="AJ524" s="28"/>
      <c r="AK524" s="28"/>
      <c r="AL524" s="28"/>
      <c r="AM524" s="28"/>
      <c r="AN524" s="33">
        <v>0.18349525797468771</v>
      </c>
      <c r="AO524" s="28">
        <v>0</v>
      </c>
      <c r="AP524" s="28">
        <v>1</v>
      </c>
      <c r="AQ524" s="28">
        <f t="shared" si="117"/>
        <v>850</v>
      </c>
      <c r="AR524" s="28">
        <f t="shared" si="118"/>
        <v>108</v>
      </c>
      <c r="AS524" s="28">
        <f t="shared" si="114"/>
        <v>0.31062449310624496</v>
      </c>
      <c r="AT524" s="28">
        <f t="shared" si="115"/>
        <v>0.54430379746835444</v>
      </c>
      <c r="AU524" s="34">
        <f t="shared" si="116"/>
        <v>1.3243401398256784E-3</v>
      </c>
      <c r="AV524" s="28"/>
      <c r="AW524" s="28"/>
    </row>
    <row r="525" spans="1:49" x14ac:dyDescent="0.25">
      <c r="A525" s="80">
        <v>50</v>
      </c>
      <c r="B525" s="251">
        <v>2</v>
      </c>
      <c r="C525" s="80">
        <v>1</v>
      </c>
      <c r="D525" s="80">
        <v>3</v>
      </c>
      <c r="E525" s="251">
        <v>0</v>
      </c>
      <c r="F525" s="28"/>
      <c r="G525" s="33">
        <v>46</v>
      </c>
      <c r="H525" s="28">
        <v>1</v>
      </c>
      <c r="I525" s="28">
        <v>5</v>
      </c>
      <c r="J525" s="28">
        <v>3</v>
      </c>
      <c r="K525" s="52">
        <v>0</v>
      </c>
      <c r="L525" s="28">
        <v>2</v>
      </c>
      <c r="M525" s="53">
        <f t="shared" si="106"/>
        <v>2</v>
      </c>
      <c r="N525" s="28">
        <f t="shared" si="107"/>
        <v>0</v>
      </c>
      <c r="O525" s="28">
        <f t="shared" si="108"/>
        <v>2.0021009649089521E-2</v>
      </c>
      <c r="P525" s="52">
        <f t="shared" si="109"/>
        <v>4.0042019298179042E-2</v>
      </c>
      <c r="Q525" s="53">
        <f t="shared" si="110"/>
        <v>1.959957980701821</v>
      </c>
      <c r="R525" s="52">
        <f t="shared" si="111"/>
        <v>-4.0448291929527702E-2</v>
      </c>
      <c r="S525" s="53">
        <f t="shared" si="112"/>
        <v>100</v>
      </c>
      <c r="T525" s="34">
        <f t="shared" si="113"/>
        <v>4.0860079340926288E-2</v>
      </c>
      <c r="U525" s="28"/>
      <c r="V525" s="28"/>
      <c r="W525" s="28"/>
      <c r="X525" s="28"/>
      <c r="Y525" s="28"/>
      <c r="Z525" s="28"/>
      <c r="AA525" s="28"/>
      <c r="AB525" s="28"/>
      <c r="AC525" s="28"/>
      <c r="AD525" s="28"/>
      <c r="AE525" s="28"/>
      <c r="AF525" s="28"/>
      <c r="AG525" s="28"/>
      <c r="AH525" s="28"/>
      <c r="AI525" s="28"/>
      <c r="AJ525" s="28"/>
      <c r="AK525" s="28"/>
      <c r="AL525" s="28"/>
      <c r="AM525" s="28"/>
      <c r="AN525" s="33">
        <v>0.18381243583850237</v>
      </c>
      <c r="AO525" s="28">
        <v>3</v>
      </c>
      <c r="AP525" s="28">
        <v>0</v>
      </c>
      <c r="AQ525" s="28">
        <f t="shared" si="117"/>
        <v>853</v>
      </c>
      <c r="AR525" s="28">
        <f t="shared" si="118"/>
        <v>108</v>
      </c>
      <c r="AS525" s="28">
        <f t="shared" si="114"/>
        <v>0.30819140308191406</v>
      </c>
      <c r="AT525" s="28">
        <f t="shared" si="115"/>
        <v>0.54430379746835444</v>
      </c>
      <c r="AU525" s="34">
        <f t="shared" si="116"/>
        <v>4.4144671327524623E-4</v>
      </c>
      <c r="AV525" s="28"/>
      <c r="AW525" s="28"/>
    </row>
    <row r="526" spans="1:49" x14ac:dyDescent="0.25">
      <c r="A526" s="80">
        <v>34</v>
      </c>
      <c r="B526" s="251">
        <v>3</v>
      </c>
      <c r="C526" s="80">
        <v>3</v>
      </c>
      <c r="D526" s="80">
        <v>4</v>
      </c>
      <c r="E526" s="251">
        <v>0</v>
      </c>
      <c r="F526" s="28"/>
      <c r="G526" s="33">
        <v>46</v>
      </c>
      <c r="H526" s="28">
        <v>2</v>
      </c>
      <c r="I526" s="28">
        <v>2</v>
      </c>
      <c r="J526" s="28">
        <v>4</v>
      </c>
      <c r="K526" s="52">
        <v>1</v>
      </c>
      <c r="L526" s="28">
        <v>1</v>
      </c>
      <c r="M526" s="53">
        <f t="shared" si="106"/>
        <v>2</v>
      </c>
      <c r="N526" s="28">
        <f t="shared" si="107"/>
        <v>0.5</v>
      </c>
      <c r="O526" s="28">
        <f t="shared" si="108"/>
        <v>8.1331059780976087E-2</v>
      </c>
      <c r="P526" s="52">
        <f t="shared" si="109"/>
        <v>0.16266211956195217</v>
      </c>
      <c r="Q526" s="53">
        <f t="shared" si="110"/>
        <v>1.8373378804380478</v>
      </c>
      <c r="R526" s="52">
        <f t="shared" si="111"/>
        <v>-2.5940567569408151</v>
      </c>
      <c r="S526" s="53">
        <f t="shared" si="112"/>
        <v>50</v>
      </c>
      <c r="T526" s="34">
        <f t="shared" si="113"/>
        <v>4.691978540505513</v>
      </c>
      <c r="U526" s="28"/>
      <c r="V526" s="28"/>
      <c r="W526" s="28"/>
      <c r="X526" s="28"/>
      <c r="Y526" s="28"/>
      <c r="Z526" s="28"/>
      <c r="AA526" s="28"/>
      <c r="AB526" s="28"/>
      <c r="AC526" s="28"/>
      <c r="AD526" s="28"/>
      <c r="AE526" s="28"/>
      <c r="AF526" s="28"/>
      <c r="AG526" s="28"/>
      <c r="AH526" s="28"/>
      <c r="AI526" s="28"/>
      <c r="AJ526" s="28"/>
      <c r="AK526" s="28"/>
      <c r="AL526" s="28"/>
      <c r="AM526" s="28"/>
      <c r="AN526" s="33">
        <v>0.18409995844559118</v>
      </c>
      <c r="AO526" s="28">
        <v>1</v>
      </c>
      <c r="AP526" s="28">
        <v>0</v>
      </c>
      <c r="AQ526" s="28">
        <f t="shared" si="117"/>
        <v>854</v>
      </c>
      <c r="AR526" s="28">
        <f t="shared" si="118"/>
        <v>108</v>
      </c>
      <c r="AS526" s="28">
        <f t="shared" si="114"/>
        <v>0.30738037307380373</v>
      </c>
      <c r="AT526" s="28">
        <f t="shared" si="115"/>
        <v>0.54430379746835444</v>
      </c>
      <c r="AU526" s="34">
        <f t="shared" si="116"/>
        <v>2.2072335663761104E-3</v>
      </c>
      <c r="AV526" s="28"/>
      <c r="AW526" s="28"/>
    </row>
    <row r="527" spans="1:49" x14ac:dyDescent="0.25">
      <c r="A527" s="80">
        <v>24</v>
      </c>
      <c r="B527" s="251">
        <v>3</v>
      </c>
      <c r="C527" s="80">
        <v>2</v>
      </c>
      <c r="D527" s="80">
        <v>3</v>
      </c>
      <c r="E527" s="251">
        <v>1</v>
      </c>
      <c r="F527" s="28"/>
      <c r="G527" s="33">
        <v>46</v>
      </c>
      <c r="H527" s="28">
        <v>2</v>
      </c>
      <c r="I527" s="28">
        <v>3</v>
      </c>
      <c r="J527" s="28">
        <v>2</v>
      </c>
      <c r="K527" s="52">
        <v>0</v>
      </c>
      <c r="L527" s="28">
        <v>2</v>
      </c>
      <c r="M527" s="53">
        <f t="shared" si="106"/>
        <v>2</v>
      </c>
      <c r="N527" s="28">
        <f t="shared" si="107"/>
        <v>0</v>
      </c>
      <c r="O527" s="28">
        <f t="shared" si="108"/>
        <v>9.0544365618193914E-2</v>
      </c>
      <c r="P527" s="52">
        <f t="shared" si="109"/>
        <v>0.18108873123638783</v>
      </c>
      <c r="Q527" s="53">
        <f t="shared" si="110"/>
        <v>1.8189112687636122</v>
      </c>
      <c r="R527" s="52">
        <f t="shared" si="111"/>
        <v>-0.1898181248853289</v>
      </c>
      <c r="S527" s="53">
        <f t="shared" si="112"/>
        <v>100</v>
      </c>
      <c r="T527" s="34">
        <f t="shared" si="113"/>
        <v>0.19911771876533726</v>
      </c>
      <c r="U527" s="28"/>
      <c r="V527" s="28"/>
      <c r="W527" s="28"/>
      <c r="X527" s="28"/>
      <c r="Y527" s="28"/>
      <c r="Z527" s="28"/>
      <c r="AA527" s="28"/>
      <c r="AB527" s="28"/>
      <c r="AC527" s="28"/>
      <c r="AD527" s="28"/>
      <c r="AE527" s="28"/>
      <c r="AF527" s="28"/>
      <c r="AG527" s="28"/>
      <c r="AH527" s="28"/>
      <c r="AI527" s="28"/>
      <c r="AJ527" s="28"/>
      <c r="AK527" s="28"/>
      <c r="AL527" s="28"/>
      <c r="AM527" s="28"/>
      <c r="AN527" s="33">
        <v>0.18412056749042172</v>
      </c>
      <c r="AO527" s="28">
        <v>5</v>
      </c>
      <c r="AP527" s="28">
        <v>0</v>
      </c>
      <c r="AQ527" s="28">
        <f t="shared" si="117"/>
        <v>859</v>
      </c>
      <c r="AR527" s="28">
        <f t="shared" si="118"/>
        <v>108</v>
      </c>
      <c r="AS527" s="28">
        <f t="shared" si="114"/>
        <v>0.30332522303325227</v>
      </c>
      <c r="AT527" s="28">
        <f t="shared" si="115"/>
        <v>0.54430379746835444</v>
      </c>
      <c r="AU527" s="34">
        <f t="shared" si="116"/>
        <v>8.8289342655049246E-4</v>
      </c>
      <c r="AV527" s="28"/>
      <c r="AW527" s="28"/>
    </row>
    <row r="528" spans="1:49" x14ac:dyDescent="0.25">
      <c r="A528" s="80">
        <v>39</v>
      </c>
      <c r="B528" s="251">
        <v>3</v>
      </c>
      <c r="C528" s="80">
        <v>2</v>
      </c>
      <c r="D528" s="80">
        <v>3</v>
      </c>
      <c r="E528" s="251">
        <v>0</v>
      </c>
      <c r="F528" s="28"/>
      <c r="G528" s="33">
        <v>46</v>
      </c>
      <c r="H528" s="28">
        <v>2</v>
      </c>
      <c r="I528" s="28">
        <v>3</v>
      </c>
      <c r="J528" s="28">
        <v>3</v>
      </c>
      <c r="K528" s="52">
        <v>1</v>
      </c>
      <c r="L528" s="28">
        <v>1</v>
      </c>
      <c r="M528" s="53">
        <f t="shared" si="106"/>
        <v>2</v>
      </c>
      <c r="N528" s="28">
        <f t="shared" si="107"/>
        <v>0.5</v>
      </c>
      <c r="O528" s="28">
        <f t="shared" si="108"/>
        <v>7.2087592069611864E-2</v>
      </c>
      <c r="P528" s="52">
        <f t="shared" si="109"/>
        <v>0.14417518413922373</v>
      </c>
      <c r="Q528" s="53">
        <f t="shared" si="110"/>
        <v>1.8558248158607762</v>
      </c>
      <c r="R528" s="52">
        <f t="shared" si="111"/>
        <v>-2.704691281505768</v>
      </c>
      <c r="S528" s="53">
        <f t="shared" si="112"/>
        <v>50</v>
      </c>
      <c r="T528" s="34">
        <f t="shared" si="113"/>
        <v>5.4748503644740492</v>
      </c>
      <c r="U528" s="28"/>
      <c r="V528" s="28"/>
      <c r="W528" s="28"/>
      <c r="X528" s="28"/>
      <c r="Y528" s="28"/>
      <c r="Z528" s="28"/>
      <c r="AA528" s="28"/>
      <c r="AB528" s="28"/>
      <c r="AC528" s="28"/>
      <c r="AD528" s="28"/>
      <c r="AE528" s="28"/>
      <c r="AF528" s="28"/>
      <c r="AG528" s="28"/>
      <c r="AH528" s="28"/>
      <c r="AI528" s="28"/>
      <c r="AJ528" s="28"/>
      <c r="AK528" s="28"/>
      <c r="AL528" s="28"/>
      <c r="AM528" s="28"/>
      <c r="AN528" s="33">
        <v>0.18671228550949689</v>
      </c>
      <c r="AO528" s="28">
        <v>2</v>
      </c>
      <c r="AP528" s="28">
        <v>0</v>
      </c>
      <c r="AQ528" s="28">
        <f t="shared" si="117"/>
        <v>861</v>
      </c>
      <c r="AR528" s="28">
        <f t="shared" si="118"/>
        <v>108</v>
      </c>
      <c r="AS528" s="28">
        <f t="shared" si="114"/>
        <v>0.30170316301703159</v>
      </c>
      <c r="AT528" s="28">
        <f t="shared" si="115"/>
        <v>0.54430379746835444</v>
      </c>
      <c r="AU528" s="34">
        <f t="shared" si="116"/>
        <v>0</v>
      </c>
      <c r="AV528" s="28"/>
      <c r="AW528" s="28"/>
    </row>
    <row r="529" spans="1:49" x14ac:dyDescent="0.25">
      <c r="A529" s="80">
        <v>32</v>
      </c>
      <c r="B529" s="251">
        <v>3</v>
      </c>
      <c r="C529" s="80">
        <v>2</v>
      </c>
      <c r="D529" s="80">
        <v>2</v>
      </c>
      <c r="E529" s="251">
        <v>0</v>
      </c>
      <c r="F529" s="28"/>
      <c r="G529" s="33">
        <v>46</v>
      </c>
      <c r="H529" s="28">
        <v>2</v>
      </c>
      <c r="I529" s="28">
        <v>4</v>
      </c>
      <c r="J529" s="28">
        <v>1</v>
      </c>
      <c r="K529" s="52">
        <v>0</v>
      </c>
      <c r="L529" s="28">
        <v>1</v>
      </c>
      <c r="M529" s="53">
        <f t="shared" si="106"/>
        <v>1</v>
      </c>
      <c r="N529" s="28">
        <f t="shared" si="107"/>
        <v>0</v>
      </c>
      <c r="O529" s="28">
        <f t="shared" si="108"/>
        <v>8.0345362834279371E-2</v>
      </c>
      <c r="P529" s="52">
        <f t="shared" si="109"/>
        <v>8.0345362834279371E-2</v>
      </c>
      <c r="Q529" s="53">
        <f t="shared" si="110"/>
        <v>0.9196546371657206</v>
      </c>
      <c r="R529" s="52">
        <f t="shared" si="111"/>
        <v>-8.3757073802248144E-2</v>
      </c>
      <c r="S529" s="53">
        <f t="shared" si="112"/>
        <v>100</v>
      </c>
      <c r="T529" s="34">
        <f t="shared" si="113"/>
        <v>8.736471234668633E-2</v>
      </c>
      <c r="U529" s="28"/>
      <c r="V529" s="28"/>
      <c r="W529" s="28"/>
      <c r="X529" s="28"/>
      <c r="Y529" s="28"/>
      <c r="Z529" s="28"/>
      <c r="AA529" s="28"/>
      <c r="AB529" s="28"/>
      <c r="AC529" s="28"/>
      <c r="AD529" s="28"/>
      <c r="AE529" s="28"/>
      <c r="AF529" s="28"/>
      <c r="AG529" s="28"/>
      <c r="AH529" s="28"/>
      <c r="AI529" s="28"/>
      <c r="AJ529" s="28"/>
      <c r="AK529" s="28"/>
      <c r="AL529" s="28"/>
      <c r="AM529" s="28"/>
      <c r="AN529" s="33">
        <v>0.18673312006165041</v>
      </c>
      <c r="AO529" s="28">
        <v>0</v>
      </c>
      <c r="AP529" s="28">
        <v>1</v>
      </c>
      <c r="AQ529" s="28">
        <f t="shared" si="117"/>
        <v>861</v>
      </c>
      <c r="AR529" s="28">
        <f t="shared" si="118"/>
        <v>109</v>
      </c>
      <c r="AS529" s="28">
        <f t="shared" si="114"/>
        <v>0.30170316301703159</v>
      </c>
      <c r="AT529" s="28">
        <f t="shared" si="115"/>
        <v>0.54008438818565407</v>
      </c>
      <c r="AU529" s="34">
        <f t="shared" si="116"/>
        <v>4.3802464573041696E-4</v>
      </c>
      <c r="AV529" s="28"/>
      <c r="AW529" s="28"/>
    </row>
    <row r="530" spans="1:49" x14ac:dyDescent="0.25">
      <c r="A530" s="80">
        <v>50</v>
      </c>
      <c r="B530" s="251">
        <v>2</v>
      </c>
      <c r="C530" s="80">
        <v>2</v>
      </c>
      <c r="D530" s="80">
        <v>3</v>
      </c>
      <c r="E530" s="251">
        <v>1</v>
      </c>
      <c r="F530" s="28"/>
      <c r="G530" s="33">
        <v>46</v>
      </c>
      <c r="H530" s="28">
        <v>2</v>
      </c>
      <c r="I530" s="28">
        <v>4</v>
      </c>
      <c r="J530" s="28">
        <v>2</v>
      </c>
      <c r="K530" s="52">
        <v>0</v>
      </c>
      <c r="L530" s="28">
        <v>1</v>
      </c>
      <c r="M530" s="53">
        <f t="shared" si="106"/>
        <v>1</v>
      </c>
      <c r="N530" s="28">
        <f t="shared" si="107"/>
        <v>0</v>
      </c>
      <c r="O530" s="28">
        <f t="shared" si="108"/>
        <v>6.3821683214972336E-2</v>
      </c>
      <c r="P530" s="52">
        <f t="shared" si="109"/>
        <v>6.3821683214972336E-2</v>
      </c>
      <c r="Q530" s="53">
        <f t="shared" si="110"/>
        <v>0.93617831678502772</v>
      </c>
      <c r="R530" s="52">
        <f t="shared" si="111"/>
        <v>-6.5949311263440211E-2</v>
      </c>
      <c r="S530" s="53">
        <f t="shared" si="112"/>
        <v>100</v>
      </c>
      <c r="T530" s="34">
        <f t="shared" si="113"/>
        <v>6.8172571475640736E-2</v>
      </c>
      <c r="U530" s="28"/>
      <c r="V530" s="28"/>
      <c r="W530" s="28"/>
      <c r="X530" s="28"/>
      <c r="Y530" s="28"/>
      <c r="Z530" s="28"/>
      <c r="AA530" s="28"/>
      <c r="AB530" s="28"/>
      <c r="AC530" s="28"/>
      <c r="AD530" s="28"/>
      <c r="AE530" s="28"/>
      <c r="AF530" s="28"/>
      <c r="AG530" s="28"/>
      <c r="AH530" s="28"/>
      <c r="AI530" s="28"/>
      <c r="AJ530" s="28"/>
      <c r="AK530" s="28"/>
      <c r="AL530" s="28"/>
      <c r="AM530" s="28"/>
      <c r="AN530" s="33">
        <v>0.18700330483344693</v>
      </c>
      <c r="AO530" s="28">
        <v>1</v>
      </c>
      <c r="AP530" s="28">
        <v>0</v>
      </c>
      <c r="AQ530" s="28">
        <f t="shared" si="117"/>
        <v>862</v>
      </c>
      <c r="AR530" s="28">
        <f t="shared" si="118"/>
        <v>109</v>
      </c>
      <c r="AS530" s="28">
        <f t="shared" si="114"/>
        <v>0.30089213300892137</v>
      </c>
      <c r="AT530" s="28">
        <f t="shared" si="115"/>
        <v>0.54008438818565407</v>
      </c>
      <c r="AU530" s="34">
        <f t="shared" si="116"/>
        <v>3.0661725201132188E-3</v>
      </c>
      <c r="AV530" s="28"/>
      <c r="AW530" s="28"/>
    </row>
    <row r="531" spans="1:49" x14ac:dyDescent="0.25">
      <c r="A531" s="80">
        <v>38</v>
      </c>
      <c r="B531" s="251">
        <v>3</v>
      </c>
      <c r="C531" s="80">
        <v>2</v>
      </c>
      <c r="D531" s="80">
        <v>2</v>
      </c>
      <c r="E531" s="251">
        <v>0</v>
      </c>
      <c r="F531" s="28"/>
      <c r="G531" s="33">
        <v>46</v>
      </c>
      <c r="H531" s="28">
        <v>2</v>
      </c>
      <c r="I531" s="28">
        <v>4</v>
      </c>
      <c r="J531" s="28">
        <v>3</v>
      </c>
      <c r="K531" s="52">
        <v>0</v>
      </c>
      <c r="L531" s="28">
        <v>2</v>
      </c>
      <c r="M531" s="53">
        <f t="shared" si="106"/>
        <v>2</v>
      </c>
      <c r="N531" s="28">
        <f t="shared" si="107"/>
        <v>0</v>
      </c>
      <c r="O531" s="28">
        <f t="shared" si="108"/>
        <v>5.0509594414100932E-2</v>
      </c>
      <c r="P531" s="52">
        <f t="shared" si="109"/>
        <v>0.10101918882820186</v>
      </c>
      <c r="Q531" s="53">
        <f t="shared" si="110"/>
        <v>1.8989808111717981</v>
      </c>
      <c r="R531" s="52">
        <f t="shared" si="111"/>
        <v>-0.10365970696475492</v>
      </c>
      <c r="S531" s="53">
        <f t="shared" si="112"/>
        <v>100</v>
      </c>
      <c r="T531" s="34">
        <f t="shared" si="113"/>
        <v>0.10639305909138311</v>
      </c>
      <c r="U531" s="28"/>
      <c r="V531" s="28"/>
      <c r="W531" s="28"/>
      <c r="X531" s="28"/>
      <c r="Y531" s="28"/>
      <c r="Z531" s="28"/>
      <c r="AA531" s="28"/>
      <c r="AB531" s="28"/>
      <c r="AC531" s="28"/>
      <c r="AD531" s="28"/>
      <c r="AE531" s="28"/>
      <c r="AF531" s="28"/>
      <c r="AG531" s="28"/>
      <c r="AH531" s="28"/>
      <c r="AI531" s="28"/>
      <c r="AJ531" s="28"/>
      <c r="AK531" s="28"/>
      <c r="AL531" s="28"/>
      <c r="AM531" s="28"/>
      <c r="AN531" s="33">
        <v>0.187024164391704</v>
      </c>
      <c r="AO531" s="28">
        <v>7</v>
      </c>
      <c r="AP531" s="28">
        <v>2</v>
      </c>
      <c r="AQ531" s="28">
        <f t="shared" si="117"/>
        <v>869</v>
      </c>
      <c r="AR531" s="28">
        <f t="shared" si="118"/>
        <v>111</v>
      </c>
      <c r="AS531" s="28">
        <f t="shared" si="114"/>
        <v>0.29521492295214924</v>
      </c>
      <c r="AT531" s="28">
        <f t="shared" si="115"/>
        <v>0.53164556962025311</v>
      </c>
      <c r="AU531" s="34">
        <f t="shared" si="116"/>
        <v>4.3118051064093815E-4</v>
      </c>
      <c r="AV531" s="28"/>
      <c r="AW531" s="28"/>
    </row>
    <row r="532" spans="1:49" x14ac:dyDescent="0.25">
      <c r="A532" s="80">
        <v>27</v>
      </c>
      <c r="B532" s="251">
        <v>2</v>
      </c>
      <c r="C532" s="80">
        <v>3</v>
      </c>
      <c r="D532" s="80">
        <v>3</v>
      </c>
      <c r="E532" s="251">
        <v>0</v>
      </c>
      <c r="F532" s="28"/>
      <c r="G532" s="33">
        <v>46</v>
      </c>
      <c r="H532" s="28">
        <v>2</v>
      </c>
      <c r="I532" s="28">
        <v>4</v>
      </c>
      <c r="J532" s="28">
        <v>4</v>
      </c>
      <c r="K532" s="52">
        <v>0</v>
      </c>
      <c r="L532" s="28">
        <v>1</v>
      </c>
      <c r="M532" s="53">
        <f t="shared" si="106"/>
        <v>1</v>
      </c>
      <c r="N532" s="28">
        <f t="shared" si="107"/>
        <v>0</v>
      </c>
      <c r="O532" s="28">
        <f t="shared" si="108"/>
        <v>3.9855963636928185E-2</v>
      </c>
      <c r="P532" s="52">
        <f t="shared" si="109"/>
        <v>3.9855963636928185E-2</v>
      </c>
      <c r="Q532" s="53">
        <f t="shared" si="110"/>
        <v>0.96014403636307177</v>
      </c>
      <c r="R532" s="52">
        <f t="shared" si="111"/>
        <v>-4.0671967896612087E-2</v>
      </c>
      <c r="S532" s="53">
        <f t="shared" si="112"/>
        <v>100</v>
      </c>
      <c r="T532" s="34">
        <f t="shared" si="113"/>
        <v>4.1510400656029206E-2</v>
      </c>
      <c r="U532" s="28"/>
      <c r="V532" s="28"/>
      <c r="W532" s="28"/>
      <c r="X532" s="28"/>
      <c r="Y532" s="28"/>
      <c r="Z532" s="28"/>
      <c r="AA532" s="28"/>
      <c r="AB532" s="28"/>
      <c r="AC532" s="28"/>
      <c r="AD532" s="28"/>
      <c r="AE532" s="28"/>
      <c r="AF532" s="28"/>
      <c r="AG532" s="28"/>
      <c r="AH532" s="28"/>
      <c r="AI532" s="28"/>
      <c r="AJ532" s="28"/>
      <c r="AK532" s="28"/>
      <c r="AL532" s="28"/>
      <c r="AM532" s="28"/>
      <c r="AN532" s="33">
        <v>0.18733644422865492</v>
      </c>
      <c r="AO532" s="28">
        <v>1</v>
      </c>
      <c r="AP532" s="28">
        <v>0</v>
      </c>
      <c r="AQ532" s="28">
        <f t="shared" si="117"/>
        <v>870</v>
      </c>
      <c r="AR532" s="28">
        <f t="shared" si="118"/>
        <v>111</v>
      </c>
      <c r="AS532" s="28">
        <f t="shared" si="114"/>
        <v>0.2944038929440389</v>
      </c>
      <c r="AT532" s="28">
        <f t="shared" si="115"/>
        <v>0.53164556962025311</v>
      </c>
      <c r="AU532" s="34">
        <f t="shared" si="116"/>
        <v>4.3118051064087911E-4</v>
      </c>
      <c r="AV532" s="28"/>
      <c r="AW532" s="28"/>
    </row>
    <row r="533" spans="1:49" x14ac:dyDescent="0.25">
      <c r="A533" s="80">
        <v>32</v>
      </c>
      <c r="B533" s="251">
        <v>3</v>
      </c>
      <c r="C533" s="80">
        <v>3</v>
      </c>
      <c r="D533" s="80">
        <v>3</v>
      </c>
      <c r="E533" s="251">
        <v>0</v>
      </c>
      <c r="F533" s="28"/>
      <c r="G533" s="33">
        <v>46</v>
      </c>
      <c r="H533" s="28">
        <v>2</v>
      </c>
      <c r="I533" s="28">
        <v>5</v>
      </c>
      <c r="J533" s="28">
        <v>3</v>
      </c>
      <c r="K533" s="52">
        <v>0</v>
      </c>
      <c r="L533" s="28">
        <v>2</v>
      </c>
      <c r="M533" s="53">
        <f t="shared" si="106"/>
        <v>2</v>
      </c>
      <c r="N533" s="28">
        <f t="shared" si="107"/>
        <v>0</v>
      </c>
      <c r="O533" s="28">
        <f t="shared" si="108"/>
        <v>3.514590326099306E-2</v>
      </c>
      <c r="P533" s="52">
        <f t="shared" si="109"/>
        <v>7.0291806521986119E-2</v>
      </c>
      <c r="Q533" s="53">
        <f t="shared" si="110"/>
        <v>1.9297081934780138</v>
      </c>
      <c r="R533" s="52">
        <f t="shared" si="111"/>
        <v>-7.1556768326785716E-2</v>
      </c>
      <c r="S533" s="53">
        <f t="shared" si="112"/>
        <v>100</v>
      </c>
      <c r="T533" s="34">
        <f t="shared" si="113"/>
        <v>7.2852265186577794E-2</v>
      </c>
      <c r="U533" s="28"/>
      <c r="V533" s="28"/>
      <c r="W533" s="28"/>
      <c r="X533" s="28"/>
      <c r="Y533" s="28"/>
      <c r="Z533" s="28"/>
      <c r="AA533" s="28"/>
      <c r="AB533" s="28"/>
      <c r="AC533" s="28"/>
      <c r="AD533" s="28"/>
      <c r="AE533" s="28"/>
      <c r="AF533" s="28"/>
      <c r="AG533" s="28"/>
      <c r="AH533" s="28"/>
      <c r="AI533" s="28"/>
      <c r="AJ533" s="28"/>
      <c r="AK533" s="28"/>
      <c r="AL533" s="28"/>
      <c r="AM533" s="28"/>
      <c r="AN533" s="33">
        <v>0.18760730057657607</v>
      </c>
      <c r="AO533" s="28">
        <v>1</v>
      </c>
      <c r="AP533" s="28">
        <v>0</v>
      </c>
      <c r="AQ533" s="28">
        <f t="shared" si="117"/>
        <v>871</v>
      </c>
      <c r="AR533" s="28">
        <f t="shared" si="118"/>
        <v>111</v>
      </c>
      <c r="AS533" s="28">
        <f t="shared" si="114"/>
        <v>0.29359286293592868</v>
      </c>
      <c r="AT533" s="28">
        <f t="shared" si="115"/>
        <v>0.53164556962025311</v>
      </c>
      <c r="AU533" s="34">
        <f t="shared" si="116"/>
        <v>2.1559025532046317E-3</v>
      </c>
      <c r="AV533" s="28"/>
      <c r="AW533" s="28"/>
    </row>
    <row r="534" spans="1:49" x14ac:dyDescent="0.25">
      <c r="A534" s="80">
        <v>47</v>
      </c>
      <c r="B534" s="251">
        <v>3</v>
      </c>
      <c r="C534" s="80">
        <v>2</v>
      </c>
      <c r="D534" s="80">
        <v>3</v>
      </c>
      <c r="E534" s="251">
        <v>0</v>
      </c>
      <c r="F534" s="28"/>
      <c r="G534" s="33">
        <v>46</v>
      </c>
      <c r="H534" s="28">
        <v>3</v>
      </c>
      <c r="I534" s="28">
        <v>1</v>
      </c>
      <c r="J534" s="28">
        <v>4</v>
      </c>
      <c r="K534" s="52">
        <v>0</v>
      </c>
      <c r="L534" s="28">
        <v>1</v>
      </c>
      <c r="M534" s="53">
        <f t="shared" si="106"/>
        <v>1</v>
      </c>
      <c r="N534" s="28">
        <f t="shared" si="107"/>
        <v>0</v>
      </c>
      <c r="O534" s="28">
        <f t="shared" si="108"/>
        <v>0.18733644422865492</v>
      </c>
      <c r="P534" s="52">
        <f t="shared" si="109"/>
        <v>0.18733644422865492</v>
      </c>
      <c r="Q534" s="53">
        <f t="shared" si="110"/>
        <v>0.81266355577134508</v>
      </c>
      <c r="R534" s="52">
        <f t="shared" si="111"/>
        <v>-0.20743808562536609</v>
      </c>
      <c r="S534" s="53">
        <f t="shared" si="112"/>
        <v>100</v>
      </c>
      <c r="T534" s="34">
        <f t="shared" si="113"/>
        <v>0.23052152751066005</v>
      </c>
      <c r="U534" s="28"/>
      <c r="V534" s="28"/>
      <c r="W534" s="28"/>
      <c r="X534" s="28"/>
      <c r="Y534" s="28"/>
      <c r="Z534" s="28"/>
      <c r="AA534" s="28"/>
      <c r="AB534" s="28"/>
      <c r="AC534" s="28"/>
      <c r="AD534" s="28"/>
      <c r="AE534" s="28"/>
      <c r="AF534" s="28"/>
      <c r="AG534" s="28"/>
      <c r="AH534" s="28"/>
      <c r="AI534" s="28"/>
      <c r="AJ534" s="28"/>
      <c r="AK534" s="28"/>
      <c r="AL534" s="28"/>
      <c r="AM534" s="28"/>
      <c r="AN534" s="33">
        <v>0.18795088931284476</v>
      </c>
      <c r="AO534" s="28">
        <v>5</v>
      </c>
      <c r="AP534" s="28">
        <v>0</v>
      </c>
      <c r="AQ534" s="28">
        <f t="shared" si="117"/>
        <v>876</v>
      </c>
      <c r="AR534" s="28">
        <f t="shared" si="118"/>
        <v>111</v>
      </c>
      <c r="AS534" s="28">
        <f t="shared" si="114"/>
        <v>0.28953771289537711</v>
      </c>
      <c r="AT534" s="28">
        <f t="shared" si="115"/>
        <v>0.53164556962025311</v>
      </c>
      <c r="AU534" s="34">
        <f t="shared" si="116"/>
        <v>4.3118051064087911E-4</v>
      </c>
      <c r="AV534" s="28"/>
      <c r="AW534" s="28"/>
    </row>
    <row r="535" spans="1:49" x14ac:dyDescent="0.25">
      <c r="A535" s="80">
        <v>40</v>
      </c>
      <c r="B535" s="251">
        <v>2</v>
      </c>
      <c r="C535" s="80">
        <v>3</v>
      </c>
      <c r="D535" s="80">
        <v>3</v>
      </c>
      <c r="E535" s="251">
        <v>0</v>
      </c>
      <c r="F535" s="28"/>
      <c r="G535" s="33">
        <v>46</v>
      </c>
      <c r="H535" s="28">
        <v>3</v>
      </c>
      <c r="I535" s="28">
        <v>2</v>
      </c>
      <c r="J535" s="28">
        <v>3</v>
      </c>
      <c r="K535" s="52">
        <v>0</v>
      </c>
      <c r="L535" s="28">
        <v>3</v>
      </c>
      <c r="M535" s="53">
        <f t="shared" si="106"/>
        <v>3</v>
      </c>
      <c r="N535" s="28">
        <f t="shared" si="107"/>
        <v>0</v>
      </c>
      <c r="O535" s="28">
        <f t="shared" si="108"/>
        <v>0.16825172852723846</v>
      </c>
      <c r="P535" s="52">
        <f t="shared" si="109"/>
        <v>0.50475518558171539</v>
      </c>
      <c r="Q535" s="53">
        <f t="shared" si="110"/>
        <v>2.4952448144182844</v>
      </c>
      <c r="R535" s="52">
        <f t="shared" si="111"/>
        <v>-0.55267632680082257</v>
      </c>
      <c r="S535" s="53">
        <f t="shared" si="112"/>
        <v>100</v>
      </c>
      <c r="T535" s="34">
        <f t="shared" si="113"/>
        <v>0.60686051644923134</v>
      </c>
      <c r="U535" s="28"/>
      <c r="V535" s="28"/>
      <c r="W535" s="28"/>
      <c r="X535" s="28"/>
      <c r="Y535" s="28"/>
      <c r="Z535" s="28"/>
      <c r="AA535" s="28"/>
      <c r="AB535" s="28"/>
      <c r="AC535" s="28"/>
      <c r="AD535" s="28"/>
      <c r="AE535" s="28"/>
      <c r="AF535" s="28"/>
      <c r="AG535" s="28"/>
      <c r="AH535" s="28"/>
      <c r="AI535" s="28"/>
      <c r="AJ535" s="28"/>
      <c r="AK535" s="28"/>
      <c r="AL535" s="28"/>
      <c r="AM535" s="28"/>
      <c r="AN535" s="33">
        <v>0.18797183013212365</v>
      </c>
      <c r="AO535" s="28">
        <v>1</v>
      </c>
      <c r="AP535" s="28">
        <v>0</v>
      </c>
      <c r="AQ535" s="28">
        <f t="shared" si="117"/>
        <v>877</v>
      </c>
      <c r="AR535" s="28">
        <f t="shared" si="118"/>
        <v>111</v>
      </c>
      <c r="AS535" s="28">
        <f t="shared" si="114"/>
        <v>0.28872668288726688</v>
      </c>
      <c r="AT535" s="28">
        <f t="shared" si="115"/>
        <v>0.53164556962025311</v>
      </c>
      <c r="AU535" s="34">
        <f t="shared" si="116"/>
        <v>4.3118051064093815E-4</v>
      </c>
      <c r="AV535" s="28"/>
      <c r="AW535" s="28"/>
    </row>
    <row r="536" spans="1:49" x14ac:dyDescent="0.25">
      <c r="A536" s="80">
        <v>53</v>
      </c>
      <c r="B536" s="251">
        <v>2</v>
      </c>
      <c r="C536" s="80">
        <v>4</v>
      </c>
      <c r="D536" s="80">
        <v>3</v>
      </c>
      <c r="E536" s="251">
        <v>0</v>
      </c>
      <c r="F536" s="28"/>
      <c r="G536" s="33">
        <v>46</v>
      </c>
      <c r="H536" s="28">
        <v>3</v>
      </c>
      <c r="I536" s="28">
        <v>3</v>
      </c>
      <c r="J536" s="28">
        <v>3</v>
      </c>
      <c r="K536" s="52">
        <v>1</v>
      </c>
      <c r="L536" s="28">
        <v>0</v>
      </c>
      <c r="M536" s="53">
        <f t="shared" si="106"/>
        <v>1</v>
      </c>
      <c r="N536" s="28">
        <f t="shared" si="107"/>
        <v>1</v>
      </c>
      <c r="O536" s="28">
        <f t="shared" si="108"/>
        <v>0.12166301175957514</v>
      </c>
      <c r="P536" s="52">
        <f t="shared" si="109"/>
        <v>0.12166301175957514</v>
      </c>
      <c r="Q536" s="53">
        <f t="shared" si="110"/>
        <v>0.87833698824042483</v>
      </c>
      <c r="R536" s="52">
        <f t="shared" si="111"/>
        <v>-2.1065002548512344</v>
      </c>
      <c r="S536" s="53">
        <f t="shared" si="112"/>
        <v>0</v>
      </c>
      <c r="T536" s="34">
        <f t="shared" si="113"/>
        <v>7.2194249964496526</v>
      </c>
      <c r="U536" s="28"/>
      <c r="V536" s="28"/>
      <c r="W536" s="28"/>
      <c r="X536" s="28"/>
      <c r="Y536" s="28"/>
      <c r="Z536" s="28"/>
      <c r="AA536" s="28"/>
      <c r="AB536" s="28"/>
      <c r="AC536" s="28"/>
      <c r="AD536" s="28"/>
      <c r="AE536" s="28"/>
      <c r="AF536" s="28"/>
      <c r="AG536" s="28"/>
      <c r="AH536" s="28"/>
      <c r="AI536" s="28"/>
      <c r="AJ536" s="28"/>
      <c r="AK536" s="28"/>
      <c r="AL536" s="28"/>
      <c r="AM536" s="28"/>
      <c r="AN536" s="33">
        <v>0.1882433923431065</v>
      </c>
      <c r="AO536" s="28">
        <v>1</v>
      </c>
      <c r="AP536" s="28">
        <v>0</v>
      </c>
      <c r="AQ536" s="28">
        <f t="shared" si="117"/>
        <v>878</v>
      </c>
      <c r="AR536" s="28">
        <f t="shared" si="118"/>
        <v>111</v>
      </c>
      <c r="AS536" s="28">
        <f t="shared" si="114"/>
        <v>0.28791565287915655</v>
      </c>
      <c r="AT536" s="28">
        <f t="shared" si="115"/>
        <v>0.53164556962025311</v>
      </c>
      <c r="AU536" s="34">
        <f t="shared" si="116"/>
        <v>2.1559025532046317E-3</v>
      </c>
      <c r="AV536" s="28"/>
      <c r="AW536" s="28"/>
    </row>
    <row r="537" spans="1:49" x14ac:dyDescent="0.25">
      <c r="A537" s="80">
        <v>41</v>
      </c>
      <c r="B537" s="251">
        <v>1</v>
      </c>
      <c r="C537" s="80">
        <v>5</v>
      </c>
      <c r="D537" s="80">
        <v>2</v>
      </c>
      <c r="E537" s="251">
        <v>0</v>
      </c>
      <c r="F537" s="28"/>
      <c r="G537" s="33">
        <v>46</v>
      </c>
      <c r="H537" s="28">
        <v>3</v>
      </c>
      <c r="I537" s="28">
        <v>4</v>
      </c>
      <c r="J537" s="28">
        <v>1</v>
      </c>
      <c r="K537" s="52">
        <v>0</v>
      </c>
      <c r="L537" s="28">
        <v>1</v>
      </c>
      <c r="M537" s="53">
        <f t="shared" si="106"/>
        <v>1</v>
      </c>
      <c r="N537" s="28">
        <f t="shared" si="107"/>
        <v>0</v>
      </c>
      <c r="O537" s="28">
        <f t="shared" si="108"/>
        <v>0.13477489918702293</v>
      </c>
      <c r="P537" s="52">
        <f t="shared" si="109"/>
        <v>0.13477489918702293</v>
      </c>
      <c r="Q537" s="53">
        <f t="shared" si="110"/>
        <v>0.8652251008129771</v>
      </c>
      <c r="R537" s="52">
        <f t="shared" si="111"/>
        <v>-0.14476557375104068</v>
      </c>
      <c r="S537" s="53">
        <f t="shared" si="112"/>
        <v>100</v>
      </c>
      <c r="T537" s="34">
        <f t="shared" si="113"/>
        <v>0.15576859601089546</v>
      </c>
      <c r="U537" s="28"/>
      <c r="V537" s="28"/>
      <c r="W537" s="28"/>
      <c r="X537" s="28"/>
      <c r="Y537" s="28"/>
      <c r="Z537" s="28"/>
      <c r="AA537" s="28"/>
      <c r="AB537" s="28"/>
      <c r="AC537" s="28"/>
      <c r="AD537" s="28"/>
      <c r="AE537" s="28"/>
      <c r="AF537" s="28"/>
      <c r="AG537" s="28"/>
      <c r="AH537" s="28"/>
      <c r="AI537" s="28"/>
      <c r="AJ537" s="28"/>
      <c r="AK537" s="28"/>
      <c r="AL537" s="28"/>
      <c r="AM537" s="28"/>
      <c r="AN537" s="33">
        <v>0.18826435819649287</v>
      </c>
      <c r="AO537" s="28">
        <v>5</v>
      </c>
      <c r="AP537" s="28">
        <v>1</v>
      </c>
      <c r="AQ537" s="28">
        <f t="shared" si="117"/>
        <v>883</v>
      </c>
      <c r="AR537" s="28">
        <f t="shared" si="118"/>
        <v>112</v>
      </c>
      <c r="AS537" s="28">
        <f t="shared" si="114"/>
        <v>0.28386050283860498</v>
      </c>
      <c r="AT537" s="28">
        <f t="shared" si="115"/>
        <v>0.52742616033755274</v>
      </c>
      <c r="AU537" s="34">
        <f t="shared" si="116"/>
        <v>4.2775844309611029E-4</v>
      </c>
      <c r="AV537" s="28"/>
      <c r="AW537" s="28"/>
    </row>
    <row r="538" spans="1:49" x14ac:dyDescent="0.25">
      <c r="A538" s="80">
        <v>60</v>
      </c>
      <c r="B538" s="251">
        <v>3</v>
      </c>
      <c r="C538" s="80">
        <v>2</v>
      </c>
      <c r="D538" s="80">
        <v>3</v>
      </c>
      <c r="E538" s="251">
        <v>0</v>
      </c>
      <c r="F538" s="28"/>
      <c r="G538" s="33">
        <v>46</v>
      </c>
      <c r="H538" s="28">
        <v>3</v>
      </c>
      <c r="I538" s="28">
        <v>5</v>
      </c>
      <c r="J538" s="28">
        <v>2</v>
      </c>
      <c r="K538" s="52">
        <v>0</v>
      </c>
      <c r="L538" s="28">
        <v>1</v>
      </c>
      <c r="M538" s="53">
        <f t="shared" si="106"/>
        <v>1</v>
      </c>
      <c r="N538" s="28">
        <f t="shared" si="107"/>
        <v>0</v>
      </c>
      <c r="O538" s="28">
        <f t="shared" si="108"/>
        <v>7.6835576339164602E-2</v>
      </c>
      <c r="P538" s="52">
        <f t="shared" si="109"/>
        <v>7.6835576339164602E-2</v>
      </c>
      <c r="Q538" s="53">
        <f t="shared" si="110"/>
        <v>0.9231644236608354</v>
      </c>
      <c r="R538" s="52">
        <f t="shared" si="111"/>
        <v>-7.9947919866804176E-2</v>
      </c>
      <c r="S538" s="53">
        <f t="shared" si="112"/>
        <v>100</v>
      </c>
      <c r="T538" s="34">
        <f t="shared" si="113"/>
        <v>8.3230651409280793E-2</v>
      </c>
      <c r="U538" s="28"/>
      <c r="V538" s="28"/>
      <c r="W538" s="28"/>
      <c r="X538" s="28"/>
      <c r="Y538" s="28"/>
      <c r="Z538" s="28"/>
      <c r="AA538" s="28"/>
      <c r="AB538" s="28"/>
      <c r="AC538" s="28"/>
      <c r="AD538" s="28"/>
      <c r="AE538" s="28"/>
      <c r="AF538" s="28"/>
      <c r="AG538" s="28"/>
      <c r="AH538" s="28"/>
      <c r="AI538" s="28"/>
      <c r="AJ538" s="28"/>
      <c r="AK538" s="28"/>
      <c r="AL538" s="28"/>
      <c r="AM538" s="28"/>
      <c r="AN538" s="33">
        <v>0.18890215973168284</v>
      </c>
      <c r="AO538" s="28">
        <v>1</v>
      </c>
      <c r="AP538" s="28">
        <v>0</v>
      </c>
      <c r="AQ538" s="28">
        <f t="shared" si="117"/>
        <v>884</v>
      </c>
      <c r="AR538" s="28">
        <f t="shared" si="118"/>
        <v>112</v>
      </c>
      <c r="AS538" s="28">
        <f t="shared" si="114"/>
        <v>0.28304947283049475</v>
      </c>
      <c r="AT538" s="28">
        <f t="shared" si="115"/>
        <v>0.52742616033755274</v>
      </c>
      <c r="AU538" s="34">
        <f t="shared" si="116"/>
        <v>8.5551688619233768E-4</v>
      </c>
      <c r="AV538" s="28"/>
      <c r="AW538" s="28"/>
    </row>
    <row r="539" spans="1:49" x14ac:dyDescent="0.25">
      <c r="A539" s="80">
        <v>27</v>
      </c>
      <c r="B539" s="251">
        <v>1</v>
      </c>
      <c r="C539" s="80">
        <v>3</v>
      </c>
      <c r="D539" s="80">
        <v>2</v>
      </c>
      <c r="E539" s="251">
        <v>0</v>
      </c>
      <c r="F539" s="28"/>
      <c r="G539" s="33">
        <v>47</v>
      </c>
      <c r="H539" s="28">
        <v>1</v>
      </c>
      <c r="I539" s="28">
        <v>2</v>
      </c>
      <c r="J539" s="28">
        <v>3</v>
      </c>
      <c r="K539" s="52">
        <v>0</v>
      </c>
      <c r="L539" s="28">
        <v>1</v>
      </c>
      <c r="M539" s="53">
        <f t="shared" si="106"/>
        <v>1</v>
      </c>
      <c r="N539" s="28">
        <f t="shared" si="107"/>
        <v>0</v>
      </c>
      <c r="O539" s="28">
        <f t="shared" si="108"/>
        <v>5.830591166450199E-2</v>
      </c>
      <c r="P539" s="52">
        <f t="shared" si="109"/>
        <v>5.830591166450199E-2</v>
      </c>
      <c r="Q539" s="53">
        <f t="shared" si="110"/>
        <v>0.94169408833549806</v>
      </c>
      <c r="R539" s="52">
        <f t="shared" si="111"/>
        <v>-6.0074804137413645E-2</v>
      </c>
      <c r="S539" s="53">
        <f t="shared" si="112"/>
        <v>100</v>
      </c>
      <c r="T539" s="34">
        <f t="shared" si="113"/>
        <v>6.1915979283209965E-2</v>
      </c>
      <c r="U539" s="28"/>
      <c r="V539" s="28"/>
      <c r="W539" s="28"/>
      <c r="X539" s="28"/>
      <c r="Y539" s="28"/>
      <c r="Z539" s="28"/>
      <c r="AA539" s="28"/>
      <c r="AB539" s="28"/>
      <c r="AC539" s="28"/>
      <c r="AD539" s="28"/>
      <c r="AE539" s="28"/>
      <c r="AF539" s="28"/>
      <c r="AG539" s="28"/>
      <c r="AH539" s="28"/>
      <c r="AI539" s="28"/>
      <c r="AJ539" s="28"/>
      <c r="AK539" s="28"/>
      <c r="AL539" s="28"/>
      <c r="AM539" s="28"/>
      <c r="AN539" s="33">
        <v>0.18919579827847247</v>
      </c>
      <c r="AO539" s="28">
        <v>2</v>
      </c>
      <c r="AP539" s="28">
        <v>0</v>
      </c>
      <c r="AQ539" s="28">
        <f t="shared" si="117"/>
        <v>886</v>
      </c>
      <c r="AR539" s="28">
        <f t="shared" si="118"/>
        <v>112</v>
      </c>
      <c r="AS539" s="28">
        <f t="shared" si="114"/>
        <v>0.28142741281427408</v>
      </c>
      <c r="AT539" s="28">
        <f t="shared" si="115"/>
        <v>0.52742616033755274</v>
      </c>
      <c r="AU539" s="34">
        <f t="shared" si="116"/>
        <v>3.4220675447691751E-3</v>
      </c>
      <c r="AV539" s="28"/>
      <c r="AW539" s="28"/>
    </row>
    <row r="540" spans="1:49" x14ac:dyDescent="0.25">
      <c r="A540" s="80">
        <v>41</v>
      </c>
      <c r="B540" s="251">
        <v>2</v>
      </c>
      <c r="C540" s="80">
        <v>5</v>
      </c>
      <c r="D540" s="80">
        <v>3</v>
      </c>
      <c r="E540" s="251">
        <v>0</v>
      </c>
      <c r="F540" s="28"/>
      <c r="G540" s="33">
        <v>47</v>
      </c>
      <c r="H540" s="28">
        <v>1</v>
      </c>
      <c r="I540" s="28">
        <v>2</v>
      </c>
      <c r="J540" s="28">
        <v>4</v>
      </c>
      <c r="K540" s="52">
        <v>0</v>
      </c>
      <c r="L540" s="28">
        <v>1</v>
      </c>
      <c r="M540" s="53">
        <f t="shared" si="106"/>
        <v>1</v>
      </c>
      <c r="N540" s="28">
        <f t="shared" si="107"/>
        <v>0</v>
      </c>
      <c r="O540" s="28">
        <f t="shared" si="108"/>
        <v>4.6087678169952753E-2</v>
      </c>
      <c r="P540" s="52">
        <f t="shared" si="109"/>
        <v>4.6087678169952753E-2</v>
      </c>
      <c r="Q540" s="53">
        <f t="shared" si="110"/>
        <v>0.95391232183004726</v>
      </c>
      <c r="R540" s="52">
        <f t="shared" si="111"/>
        <v>-4.718351759597577E-2</v>
      </c>
      <c r="S540" s="53">
        <f t="shared" si="112"/>
        <v>100</v>
      </c>
      <c r="T540" s="34">
        <f t="shared" si="113"/>
        <v>4.8314375561828535E-2</v>
      </c>
      <c r="U540" s="28"/>
      <c r="V540" s="28"/>
      <c r="W540" s="28"/>
      <c r="X540" s="28"/>
      <c r="Y540" s="28"/>
      <c r="Z540" s="28"/>
      <c r="AA540" s="28"/>
      <c r="AB540" s="28"/>
      <c r="AC540" s="28"/>
      <c r="AD540" s="28"/>
      <c r="AE540" s="28"/>
      <c r="AF540" s="28"/>
      <c r="AG540" s="28"/>
      <c r="AH540" s="28"/>
      <c r="AI540" s="28"/>
      <c r="AJ540" s="28"/>
      <c r="AK540" s="28"/>
      <c r="AL540" s="28"/>
      <c r="AM540" s="28"/>
      <c r="AN540" s="33">
        <v>0.19121798740698043</v>
      </c>
      <c r="AO540" s="28">
        <v>8</v>
      </c>
      <c r="AP540" s="28">
        <v>0</v>
      </c>
      <c r="AQ540" s="28">
        <f t="shared" si="117"/>
        <v>894</v>
      </c>
      <c r="AR540" s="28">
        <f t="shared" si="118"/>
        <v>112</v>
      </c>
      <c r="AS540" s="28">
        <f t="shared" si="114"/>
        <v>0.27493917274939172</v>
      </c>
      <c r="AT540" s="28">
        <f t="shared" si="115"/>
        <v>0.52742616033755274</v>
      </c>
      <c r="AU540" s="34">
        <f t="shared" si="116"/>
        <v>4.2775844309616884E-4</v>
      </c>
      <c r="AV540" s="28"/>
      <c r="AW540" s="28"/>
    </row>
    <row r="541" spans="1:49" x14ac:dyDescent="0.25">
      <c r="A541" s="80">
        <v>50</v>
      </c>
      <c r="B541" s="251">
        <v>2</v>
      </c>
      <c r="C541" s="80">
        <v>1</v>
      </c>
      <c r="D541" s="80">
        <v>3</v>
      </c>
      <c r="E541" s="251">
        <v>0</v>
      </c>
      <c r="F541" s="28"/>
      <c r="G541" s="33">
        <v>47</v>
      </c>
      <c r="H541" s="28">
        <v>1</v>
      </c>
      <c r="I541" s="28">
        <v>3</v>
      </c>
      <c r="J541" s="28">
        <v>3</v>
      </c>
      <c r="K541" s="52">
        <v>0</v>
      </c>
      <c r="L541" s="28">
        <v>1</v>
      </c>
      <c r="M541" s="53">
        <f t="shared" si="106"/>
        <v>1</v>
      </c>
      <c r="N541" s="28">
        <f t="shared" si="107"/>
        <v>0</v>
      </c>
      <c r="O541" s="28">
        <f t="shared" si="108"/>
        <v>4.0672368477828152E-2</v>
      </c>
      <c r="P541" s="52">
        <f t="shared" si="109"/>
        <v>4.0672368477828152E-2</v>
      </c>
      <c r="Q541" s="53">
        <f t="shared" si="110"/>
        <v>0.95932763152217182</v>
      </c>
      <c r="R541" s="52">
        <f t="shared" si="111"/>
        <v>-4.1522623734663269E-2</v>
      </c>
      <c r="S541" s="53">
        <f t="shared" si="112"/>
        <v>100</v>
      </c>
      <c r="T541" s="34">
        <f t="shared" si="113"/>
        <v>4.2396744492069954E-2</v>
      </c>
      <c r="U541" s="28"/>
      <c r="V541" s="28"/>
      <c r="W541" s="28"/>
      <c r="X541" s="28"/>
      <c r="Y541" s="28"/>
      <c r="Z541" s="28"/>
      <c r="AA541" s="28"/>
      <c r="AB541" s="28"/>
      <c r="AC541" s="28"/>
      <c r="AD541" s="28"/>
      <c r="AE541" s="28"/>
      <c r="AF541" s="28"/>
      <c r="AG541" s="28"/>
      <c r="AH541" s="28"/>
      <c r="AI541" s="28"/>
      <c r="AJ541" s="28"/>
      <c r="AK541" s="28"/>
      <c r="AL541" s="28"/>
      <c r="AM541" s="28"/>
      <c r="AN541" s="33">
        <v>0.191514375803465</v>
      </c>
      <c r="AO541" s="28">
        <v>1</v>
      </c>
      <c r="AP541" s="28">
        <v>0</v>
      </c>
      <c r="AQ541" s="28">
        <f t="shared" si="117"/>
        <v>895</v>
      </c>
      <c r="AR541" s="28">
        <f t="shared" si="118"/>
        <v>112</v>
      </c>
      <c r="AS541" s="28">
        <f t="shared" si="114"/>
        <v>0.27412814274128139</v>
      </c>
      <c r="AT541" s="28">
        <f t="shared" si="115"/>
        <v>0.52742616033755274</v>
      </c>
      <c r="AU541" s="34">
        <f t="shared" si="116"/>
        <v>4.2775844309611029E-4</v>
      </c>
      <c r="AV541" s="28"/>
      <c r="AW541" s="28"/>
    </row>
    <row r="542" spans="1:49" x14ac:dyDescent="0.25">
      <c r="A542" s="80">
        <v>28</v>
      </c>
      <c r="B542" s="251">
        <v>3</v>
      </c>
      <c r="C542" s="80">
        <v>1</v>
      </c>
      <c r="D542" s="80">
        <v>3</v>
      </c>
      <c r="E542" s="251">
        <v>1</v>
      </c>
      <c r="F542" s="28"/>
      <c r="G542" s="33">
        <v>47</v>
      </c>
      <c r="H542" s="28">
        <v>1</v>
      </c>
      <c r="I542" s="28">
        <v>4</v>
      </c>
      <c r="J542" s="28">
        <v>2</v>
      </c>
      <c r="K542" s="52">
        <v>0</v>
      </c>
      <c r="L542" s="28">
        <v>1</v>
      </c>
      <c r="M542" s="53">
        <f t="shared" si="106"/>
        <v>1</v>
      </c>
      <c r="N542" s="28">
        <f t="shared" si="107"/>
        <v>0</v>
      </c>
      <c r="O542" s="28">
        <f t="shared" si="108"/>
        <v>3.5869432131805136E-2</v>
      </c>
      <c r="P542" s="52">
        <f t="shared" si="109"/>
        <v>3.5869432131805136E-2</v>
      </c>
      <c r="Q542" s="53">
        <f t="shared" si="110"/>
        <v>0.96413056786819484</v>
      </c>
      <c r="R542" s="52">
        <f t="shared" si="111"/>
        <v>-3.6528549696605933E-2</v>
      </c>
      <c r="S542" s="53">
        <f t="shared" si="112"/>
        <v>100</v>
      </c>
      <c r="T542" s="34">
        <f t="shared" si="113"/>
        <v>3.7203915452153576E-2</v>
      </c>
      <c r="U542" s="28"/>
      <c r="V542" s="28"/>
      <c r="W542" s="28"/>
      <c r="X542" s="28"/>
      <c r="Y542" s="28"/>
      <c r="Z542" s="28"/>
      <c r="AA542" s="28"/>
      <c r="AB542" s="28"/>
      <c r="AC542" s="28"/>
      <c r="AD542" s="28"/>
      <c r="AE542" s="28"/>
      <c r="AF542" s="28"/>
      <c r="AG542" s="28"/>
      <c r="AH542" s="28"/>
      <c r="AI542" s="28"/>
      <c r="AJ542" s="28"/>
      <c r="AK542" s="28"/>
      <c r="AL542" s="28"/>
      <c r="AM542" s="28"/>
      <c r="AN542" s="33">
        <v>0.19216058126966404</v>
      </c>
      <c r="AO542" s="28">
        <v>1</v>
      </c>
      <c r="AP542" s="28">
        <v>0</v>
      </c>
      <c r="AQ542" s="28">
        <f t="shared" si="117"/>
        <v>896</v>
      </c>
      <c r="AR542" s="28">
        <f t="shared" si="118"/>
        <v>112</v>
      </c>
      <c r="AS542" s="28">
        <f t="shared" si="114"/>
        <v>0.27331711273317116</v>
      </c>
      <c r="AT542" s="28">
        <f t="shared" si="115"/>
        <v>0.52742616033755274</v>
      </c>
      <c r="AU542" s="34">
        <f t="shared" si="116"/>
        <v>4.2775844309616884E-4</v>
      </c>
      <c r="AV542" s="28"/>
      <c r="AW542" s="28"/>
    </row>
    <row r="543" spans="1:49" x14ac:dyDescent="0.25">
      <c r="A543" s="80">
        <v>36</v>
      </c>
      <c r="B543" s="251">
        <v>2</v>
      </c>
      <c r="C543" s="80">
        <v>3</v>
      </c>
      <c r="D543" s="80">
        <v>3</v>
      </c>
      <c r="E543" s="251">
        <v>0</v>
      </c>
      <c r="F543" s="28"/>
      <c r="G543" s="33">
        <v>47</v>
      </c>
      <c r="H543" s="28">
        <v>1</v>
      </c>
      <c r="I543" s="28">
        <v>4</v>
      </c>
      <c r="J543" s="28">
        <v>3</v>
      </c>
      <c r="K543" s="52">
        <v>0</v>
      </c>
      <c r="L543" s="28">
        <v>1</v>
      </c>
      <c r="M543" s="53">
        <f t="shared" si="106"/>
        <v>1</v>
      </c>
      <c r="N543" s="28">
        <f t="shared" si="107"/>
        <v>0</v>
      </c>
      <c r="O543" s="28">
        <f t="shared" si="108"/>
        <v>2.8211995589208415E-2</v>
      </c>
      <c r="P543" s="52">
        <f t="shared" si="109"/>
        <v>2.8211995589208415E-2</v>
      </c>
      <c r="Q543" s="53">
        <f t="shared" si="110"/>
        <v>0.97178800441079161</v>
      </c>
      <c r="R543" s="52">
        <f t="shared" si="111"/>
        <v>-2.861760076753125E-2</v>
      </c>
      <c r="S543" s="53">
        <f t="shared" si="112"/>
        <v>100</v>
      </c>
      <c r="T543" s="34">
        <f t="shared" si="113"/>
        <v>2.9031018556679687E-2</v>
      </c>
      <c r="U543" s="28"/>
      <c r="V543" s="28"/>
      <c r="W543" s="28"/>
      <c r="X543" s="28"/>
      <c r="Y543" s="28"/>
      <c r="Z543" s="28"/>
      <c r="AA543" s="28"/>
      <c r="AB543" s="28"/>
      <c r="AC543" s="28"/>
      <c r="AD543" s="28"/>
      <c r="AE543" s="28"/>
      <c r="AF543" s="28"/>
      <c r="AG543" s="28"/>
      <c r="AH543" s="28"/>
      <c r="AI543" s="28"/>
      <c r="AJ543" s="28"/>
      <c r="AK543" s="28"/>
      <c r="AL543" s="28"/>
      <c r="AM543" s="28"/>
      <c r="AN543" s="33">
        <v>0.1921818801161117</v>
      </c>
      <c r="AO543" s="28">
        <v>1</v>
      </c>
      <c r="AP543" s="28">
        <v>0</v>
      </c>
      <c r="AQ543" s="28">
        <f t="shared" si="117"/>
        <v>897</v>
      </c>
      <c r="AR543" s="28">
        <f t="shared" si="118"/>
        <v>112</v>
      </c>
      <c r="AS543" s="28">
        <f t="shared" si="114"/>
        <v>0.27250608272506083</v>
      </c>
      <c r="AT543" s="28">
        <f t="shared" si="115"/>
        <v>0.52742616033755274</v>
      </c>
      <c r="AU543" s="34">
        <f t="shared" si="116"/>
        <v>0</v>
      </c>
      <c r="AV543" s="28"/>
      <c r="AW543" s="28"/>
    </row>
    <row r="544" spans="1:49" x14ac:dyDescent="0.25">
      <c r="A544" s="80">
        <v>38</v>
      </c>
      <c r="B544" s="251">
        <v>3</v>
      </c>
      <c r="C544" s="80">
        <v>3</v>
      </c>
      <c r="D544" s="80">
        <v>4</v>
      </c>
      <c r="E544" s="251">
        <v>0</v>
      </c>
      <c r="F544" s="28"/>
      <c r="G544" s="33">
        <v>47</v>
      </c>
      <c r="H544" s="28">
        <v>2</v>
      </c>
      <c r="I544" s="28">
        <v>1</v>
      </c>
      <c r="J544" s="28">
        <v>2</v>
      </c>
      <c r="K544" s="52">
        <v>0</v>
      </c>
      <c r="L544" s="28">
        <v>1</v>
      </c>
      <c r="M544" s="53">
        <f t="shared" si="106"/>
        <v>1</v>
      </c>
      <c r="N544" s="28">
        <f t="shared" si="107"/>
        <v>0</v>
      </c>
      <c r="O544" s="28">
        <f t="shared" si="108"/>
        <v>0.17122914309735496</v>
      </c>
      <c r="P544" s="52">
        <f t="shared" si="109"/>
        <v>0.17122914309735496</v>
      </c>
      <c r="Q544" s="53">
        <f t="shared" si="110"/>
        <v>0.82877085690264507</v>
      </c>
      <c r="R544" s="52">
        <f t="shared" si="111"/>
        <v>-0.18781157109871666</v>
      </c>
      <c r="S544" s="53">
        <f t="shared" si="112"/>
        <v>100</v>
      </c>
      <c r="T544" s="34">
        <f t="shared" si="113"/>
        <v>0.20660613445951451</v>
      </c>
      <c r="U544" s="28"/>
      <c r="V544" s="28"/>
      <c r="W544" s="28"/>
      <c r="X544" s="28"/>
      <c r="Y544" s="28"/>
      <c r="Z544" s="28"/>
      <c r="AA544" s="28"/>
      <c r="AB544" s="28"/>
      <c r="AC544" s="28"/>
      <c r="AD544" s="28"/>
      <c r="AE544" s="28"/>
      <c r="AF544" s="28"/>
      <c r="AG544" s="28"/>
      <c r="AH544" s="28"/>
      <c r="AI544" s="28"/>
      <c r="AJ544" s="28"/>
      <c r="AK544" s="28"/>
      <c r="AL544" s="28"/>
      <c r="AM544" s="28"/>
      <c r="AN544" s="33">
        <v>0.19245808302356937</v>
      </c>
      <c r="AO544" s="28">
        <v>0</v>
      </c>
      <c r="AP544" s="28">
        <v>1</v>
      </c>
      <c r="AQ544" s="28">
        <f t="shared" si="117"/>
        <v>897</v>
      </c>
      <c r="AR544" s="28">
        <f t="shared" si="118"/>
        <v>113</v>
      </c>
      <c r="AS544" s="28">
        <f t="shared" si="114"/>
        <v>0.27250608272506083</v>
      </c>
      <c r="AT544" s="28">
        <f t="shared" si="115"/>
        <v>0.52320675105485237</v>
      </c>
      <c r="AU544" s="34">
        <f t="shared" si="116"/>
        <v>8.4867275110274095E-4</v>
      </c>
      <c r="AV544" s="28"/>
      <c r="AW544" s="28"/>
    </row>
    <row r="545" spans="1:49" x14ac:dyDescent="0.25">
      <c r="A545" s="80">
        <v>44</v>
      </c>
      <c r="B545" s="251">
        <v>3</v>
      </c>
      <c r="C545" s="80">
        <v>1</v>
      </c>
      <c r="D545" s="80">
        <v>3</v>
      </c>
      <c r="E545" s="251">
        <v>0</v>
      </c>
      <c r="F545" s="28"/>
      <c r="G545" s="33">
        <v>47</v>
      </c>
      <c r="H545" s="28">
        <v>2</v>
      </c>
      <c r="I545" s="28">
        <v>2</v>
      </c>
      <c r="J545" s="28">
        <v>1</v>
      </c>
      <c r="K545" s="52">
        <v>0</v>
      </c>
      <c r="L545" s="28">
        <v>1</v>
      </c>
      <c r="M545" s="53">
        <f t="shared" si="106"/>
        <v>1</v>
      </c>
      <c r="N545" s="28">
        <f t="shared" si="107"/>
        <v>0</v>
      </c>
      <c r="O545" s="28">
        <f t="shared" si="108"/>
        <v>0.15347544800427446</v>
      </c>
      <c r="P545" s="52">
        <f t="shared" si="109"/>
        <v>0.15347544800427446</v>
      </c>
      <c r="Q545" s="53">
        <f t="shared" si="110"/>
        <v>0.84652455199572552</v>
      </c>
      <c r="R545" s="52">
        <f t="shared" si="111"/>
        <v>-0.16661607369993608</v>
      </c>
      <c r="S545" s="53">
        <f t="shared" si="112"/>
        <v>100</v>
      </c>
      <c r="T545" s="34">
        <f t="shared" si="113"/>
        <v>0.1813006458494891</v>
      </c>
      <c r="U545" s="28"/>
      <c r="V545" s="28"/>
      <c r="W545" s="28"/>
      <c r="X545" s="28"/>
      <c r="Y545" s="28"/>
      <c r="Z545" s="28"/>
      <c r="AA545" s="28"/>
      <c r="AB545" s="28"/>
      <c r="AC545" s="28"/>
      <c r="AD545" s="28"/>
      <c r="AE545" s="28"/>
      <c r="AF545" s="28"/>
      <c r="AG545" s="28"/>
      <c r="AH545" s="28"/>
      <c r="AI545" s="28"/>
      <c r="AJ545" s="28"/>
      <c r="AK545" s="28"/>
      <c r="AL545" s="28"/>
      <c r="AM545" s="28"/>
      <c r="AN545" s="33">
        <v>0.19247940698804497</v>
      </c>
      <c r="AO545" s="28">
        <v>2</v>
      </c>
      <c r="AP545" s="28">
        <v>0</v>
      </c>
      <c r="AQ545" s="28">
        <f t="shared" si="117"/>
        <v>899</v>
      </c>
      <c r="AR545" s="28">
        <f t="shared" si="118"/>
        <v>113</v>
      </c>
      <c r="AS545" s="28">
        <f t="shared" si="114"/>
        <v>0.27088402270884027</v>
      </c>
      <c r="AT545" s="28">
        <f t="shared" si="115"/>
        <v>0.52320675105485237</v>
      </c>
      <c r="AU545" s="34">
        <f t="shared" si="116"/>
        <v>8.4867275110279907E-4</v>
      </c>
      <c r="AV545" s="28"/>
      <c r="AW545" s="28"/>
    </row>
    <row r="546" spans="1:49" x14ac:dyDescent="0.25">
      <c r="A546" s="80">
        <v>47</v>
      </c>
      <c r="B546" s="251">
        <v>1</v>
      </c>
      <c r="C546" s="80">
        <v>4</v>
      </c>
      <c r="D546" s="80">
        <v>2</v>
      </c>
      <c r="E546" s="251">
        <v>0</v>
      </c>
      <c r="F546" s="28"/>
      <c r="G546" s="33">
        <v>47</v>
      </c>
      <c r="H546" s="28">
        <v>2</v>
      </c>
      <c r="I546" s="28">
        <v>2</v>
      </c>
      <c r="J546" s="28">
        <v>2</v>
      </c>
      <c r="K546" s="52">
        <v>0</v>
      </c>
      <c r="L546" s="28">
        <v>1</v>
      </c>
      <c r="M546" s="53">
        <f t="shared" si="106"/>
        <v>1</v>
      </c>
      <c r="N546" s="28">
        <f t="shared" si="107"/>
        <v>0</v>
      </c>
      <c r="O546" s="28">
        <f t="shared" si="108"/>
        <v>0.1239388337854066</v>
      </c>
      <c r="P546" s="52">
        <f t="shared" si="109"/>
        <v>0.1239388337854066</v>
      </c>
      <c r="Q546" s="53">
        <f t="shared" si="110"/>
        <v>0.8760611662145934</v>
      </c>
      <c r="R546" s="52">
        <f t="shared" si="111"/>
        <v>-0.13231936603747588</v>
      </c>
      <c r="S546" s="53">
        <f t="shared" si="112"/>
        <v>100</v>
      </c>
      <c r="T546" s="34">
        <f t="shared" si="113"/>
        <v>0.14147280870916662</v>
      </c>
      <c r="U546" s="28"/>
      <c r="V546" s="28"/>
      <c r="W546" s="28"/>
      <c r="X546" s="28"/>
      <c r="Y546" s="28"/>
      <c r="Z546" s="28"/>
      <c r="AA546" s="28"/>
      <c r="AB546" s="28"/>
      <c r="AC546" s="28"/>
      <c r="AD546" s="28"/>
      <c r="AE546" s="28"/>
      <c r="AF546" s="28"/>
      <c r="AG546" s="28"/>
      <c r="AH546" s="28"/>
      <c r="AI546" s="28"/>
      <c r="AJ546" s="28"/>
      <c r="AK546" s="28"/>
      <c r="AL546" s="28"/>
      <c r="AM546" s="28"/>
      <c r="AN546" s="33">
        <v>0.19518219196765355</v>
      </c>
      <c r="AO546" s="28">
        <v>2</v>
      </c>
      <c r="AP546" s="28">
        <v>0</v>
      </c>
      <c r="AQ546" s="28">
        <f t="shared" si="117"/>
        <v>901</v>
      </c>
      <c r="AR546" s="28">
        <f t="shared" si="118"/>
        <v>113</v>
      </c>
      <c r="AS546" s="28">
        <f t="shared" si="114"/>
        <v>0.26926196269261959</v>
      </c>
      <c r="AT546" s="28">
        <f t="shared" si="115"/>
        <v>0.52320675105485237</v>
      </c>
      <c r="AU546" s="34">
        <f t="shared" si="116"/>
        <v>2.5460182533082808E-3</v>
      </c>
      <c r="AV546" s="28"/>
      <c r="AW546" s="28"/>
    </row>
    <row r="547" spans="1:49" x14ac:dyDescent="0.25">
      <c r="A547" s="80">
        <v>30</v>
      </c>
      <c r="B547" s="251">
        <v>1</v>
      </c>
      <c r="C547" s="80">
        <v>2</v>
      </c>
      <c r="D547" s="80">
        <v>2</v>
      </c>
      <c r="E547" s="251">
        <v>0</v>
      </c>
      <c r="F547" s="28"/>
      <c r="G547" s="33">
        <v>47</v>
      </c>
      <c r="H547" s="28">
        <v>2</v>
      </c>
      <c r="I547" s="28">
        <v>2</v>
      </c>
      <c r="J547" s="28">
        <v>3</v>
      </c>
      <c r="K547" s="52">
        <v>0</v>
      </c>
      <c r="L547" s="28">
        <v>1</v>
      </c>
      <c r="M547" s="53">
        <f t="shared" si="106"/>
        <v>1</v>
      </c>
      <c r="N547" s="28">
        <f t="shared" si="107"/>
        <v>0</v>
      </c>
      <c r="O547" s="28">
        <f t="shared" si="108"/>
        <v>9.9418997967118228E-2</v>
      </c>
      <c r="P547" s="52">
        <f t="shared" si="109"/>
        <v>9.9418997967118228E-2</v>
      </c>
      <c r="Q547" s="53">
        <f t="shared" si="110"/>
        <v>0.90058100203288172</v>
      </c>
      <c r="R547" s="52">
        <f t="shared" si="111"/>
        <v>-0.10471516612632485</v>
      </c>
      <c r="S547" s="53">
        <f t="shared" si="112"/>
        <v>100</v>
      </c>
      <c r="T547" s="34">
        <f t="shared" si="113"/>
        <v>0.11039428740191022</v>
      </c>
      <c r="U547" s="28"/>
      <c r="V547" s="28"/>
      <c r="W547" s="28"/>
      <c r="X547" s="28"/>
      <c r="Y547" s="28"/>
      <c r="Z547" s="28"/>
      <c r="AA547" s="28"/>
      <c r="AB547" s="28"/>
      <c r="AC547" s="28"/>
      <c r="AD547" s="28"/>
      <c r="AE547" s="28"/>
      <c r="AF547" s="28"/>
      <c r="AG547" s="28"/>
      <c r="AH547" s="28"/>
      <c r="AI547" s="28"/>
      <c r="AJ547" s="28"/>
      <c r="AK547" s="28"/>
      <c r="AL547" s="28"/>
      <c r="AM547" s="28"/>
      <c r="AN547" s="33">
        <v>0.1954832397547776</v>
      </c>
      <c r="AO547" s="28">
        <v>6</v>
      </c>
      <c r="AP547" s="28">
        <v>0</v>
      </c>
      <c r="AQ547" s="28">
        <f t="shared" si="117"/>
        <v>907</v>
      </c>
      <c r="AR547" s="28">
        <f t="shared" si="118"/>
        <v>113</v>
      </c>
      <c r="AS547" s="28">
        <f t="shared" si="114"/>
        <v>0.2643957826439578</v>
      </c>
      <c r="AT547" s="28">
        <f t="shared" si="115"/>
        <v>0.52320675105485237</v>
      </c>
      <c r="AU547" s="34">
        <f t="shared" si="116"/>
        <v>4.2433637555134142E-4</v>
      </c>
      <c r="AV547" s="28"/>
      <c r="AW547" s="28"/>
    </row>
    <row r="548" spans="1:49" x14ac:dyDescent="0.25">
      <c r="A548" s="80">
        <v>29</v>
      </c>
      <c r="B548" s="251">
        <v>3</v>
      </c>
      <c r="C548" s="80">
        <v>1</v>
      </c>
      <c r="D548" s="80">
        <v>3</v>
      </c>
      <c r="E548" s="251">
        <v>0</v>
      </c>
      <c r="F548" s="28"/>
      <c r="G548" s="33">
        <v>47</v>
      </c>
      <c r="H548" s="28">
        <v>2</v>
      </c>
      <c r="I548" s="28">
        <v>2</v>
      </c>
      <c r="J548" s="28">
        <v>4</v>
      </c>
      <c r="K548" s="52">
        <v>0</v>
      </c>
      <c r="L548" s="28">
        <v>1</v>
      </c>
      <c r="M548" s="53">
        <f t="shared" si="106"/>
        <v>1</v>
      </c>
      <c r="N548" s="28">
        <f t="shared" si="107"/>
        <v>0</v>
      </c>
      <c r="O548" s="28">
        <f t="shared" si="108"/>
        <v>7.931095859267713E-2</v>
      </c>
      <c r="P548" s="52">
        <f t="shared" si="109"/>
        <v>7.931095859267713E-2</v>
      </c>
      <c r="Q548" s="53">
        <f t="shared" si="110"/>
        <v>0.92068904140732288</v>
      </c>
      <c r="R548" s="52">
        <f t="shared" si="111"/>
        <v>-8.2632931216733443E-2</v>
      </c>
      <c r="S548" s="53">
        <f t="shared" si="112"/>
        <v>100</v>
      </c>
      <c r="T548" s="34">
        <f t="shared" si="113"/>
        <v>8.6143046159695841E-2</v>
      </c>
      <c r="U548" s="28"/>
      <c r="V548" s="28"/>
      <c r="W548" s="28"/>
      <c r="X548" s="28"/>
      <c r="Y548" s="28"/>
      <c r="Z548" s="28"/>
      <c r="AA548" s="28"/>
      <c r="AB548" s="28"/>
      <c r="AC548" s="28"/>
      <c r="AD548" s="28"/>
      <c r="AE548" s="28"/>
      <c r="AF548" s="28"/>
      <c r="AG548" s="28"/>
      <c r="AH548" s="28"/>
      <c r="AI548" s="28"/>
      <c r="AJ548" s="28"/>
      <c r="AK548" s="28"/>
      <c r="AL548" s="28"/>
      <c r="AM548" s="28"/>
      <c r="AN548" s="33">
        <v>0.1957846389194885</v>
      </c>
      <c r="AO548" s="28">
        <v>1</v>
      </c>
      <c r="AP548" s="28">
        <v>0</v>
      </c>
      <c r="AQ548" s="28">
        <f t="shared" si="117"/>
        <v>908</v>
      </c>
      <c r="AR548" s="28">
        <f t="shared" si="118"/>
        <v>113</v>
      </c>
      <c r="AS548" s="28">
        <f t="shared" si="114"/>
        <v>0.26358475263584757</v>
      </c>
      <c r="AT548" s="28">
        <f t="shared" si="115"/>
        <v>0.52320675105485237</v>
      </c>
      <c r="AU548" s="34">
        <f t="shared" si="116"/>
        <v>4.2433637555139953E-4</v>
      </c>
      <c r="AV548" s="28"/>
      <c r="AW548" s="28"/>
    </row>
    <row r="549" spans="1:49" x14ac:dyDescent="0.25">
      <c r="A549" s="80">
        <v>42</v>
      </c>
      <c r="B549" s="251">
        <v>1</v>
      </c>
      <c r="C549" s="80">
        <v>1</v>
      </c>
      <c r="D549" s="80">
        <v>3</v>
      </c>
      <c r="E549" s="251">
        <v>1</v>
      </c>
      <c r="F549" s="28"/>
      <c r="G549" s="33">
        <v>47</v>
      </c>
      <c r="H549" s="28">
        <v>2</v>
      </c>
      <c r="I549" s="28">
        <v>3</v>
      </c>
      <c r="J549" s="28">
        <v>1</v>
      </c>
      <c r="K549" s="52">
        <v>0</v>
      </c>
      <c r="L549" s="28">
        <v>1</v>
      </c>
      <c r="M549" s="53">
        <f t="shared" si="106"/>
        <v>1</v>
      </c>
      <c r="N549" s="28">
        <f t="shared" si="107"/>
        <v>0</v>
      </c>
      <c r="O549" s="28">
        <f t="shared" si="108"/>
        <v>0.11043501503403258</v>
      </c>
      <c r="P549" s="52">
        <f t="shared" si="109"/>
        <v>0.11043501503403258</v>
      </c>
      <c r="Q549" s="53">
        <f t="shared" si="110"/>
        <v>0.88956498496596748</v>
      </c>
      <c r="R549" s="52">
        <f t="shared" si="111"/>
        <v>-0.1170227166854076</v>
      </c>
      <c r="S549" s="53">
        <f t="shared" si="112"/>
        <v>100</v>
      </c>
      <c r="T549" s="34">
        <f t="shared" si="113"/>
        <v>0.12414496624803362</v>
      </c>
      <c r="U549" s="28"/>
      <c r="V549" s="28"/>
      <c r="W549" s="28"/>
      <c r="X549" s="28"/>
      <c r="Y549" s="28"/>
      <c r="Z549" s="28"/>
      <c r="AA549" s="28"/>
      <c r="AB549" s="28"/>
      <c r="AC549" s="28"/>
      <c r="AD549" s="28"/>
      <c r="AE549" s="28"/>
      <c r="AF549" s="28"/>
      <c r="AG549" s="28"/>
      <c r="AH549" s="28"/>
      <c r="AI549" s="28"/>
      <c r="AJ549" s="28"/>
      <c r="AK549" s="28"/>
      <c r="AL549" s="28"/>
      <c r="AM549" s="28"/>
      <c r="AN549" s="33">
        <v>0.19674426771629541</v>
      </c>
      <c r="AO549" s="28">
        <v>1</v>
      </c>
      <c r="AP549" s="28">
        <v>0</v>
      </c>
      <c r="AQ549" s="28">
        <f t="shared" si="117"/>
        <v>909</v>
      </c>
      <c r="AR549" s="28">
        <f t="shared" si="118"/>
        <v>113</v>
      </c>
      <c r="AS549" s="28">
        <f t="shared" si="114"/>
        <v>0.26277372262773724</v>
      </c>
      <c r="AT549" s="28">
        <f t="shared" si="115"/>
        <v>0.52320675105485237</v>
      </c>
      <c r="AU549" s="34">
        <f t="shared" si="116"/>
        <v>1.2730091266541404E-3</v>
      </c>
      <c r="AV549" s="28"/>
      <c r="AW549" s="28"/>
    </row>
    <row r="550" spans="1:49" x14ac:dyDescent="0.25">
      <c r="A550" s="80">
        <v>43</v>
      </c>
      <c r="B550" s="251">
        <v>2</v>
      </c>
      <c r="C550" s="80">
        <v>2</v>
      </c>
      <c r="D550" s="80">
        <v>3</v>
      </c>
      <c r="E550" s="251">
        <v>0</v>
      </c>
      <c r="F550" s="28"/>
      <c r="G550" s="33">
        <v>47</v>
      </c>
      <c r="H550" s="28">
        <v>2</v>
      </c>
      <c r="I550" s="28">
        <v>3</v>
      </c>
      <c r="J550" s="28">
        <v>2</v>
      </c>
      <c r="K550" s="52">
        <v>1</v>
      </c>
      <c r="L550" s="28">
        <v>0</v>
      </c>
      <c r="M550" s="53">
        <f t="shared" si="106"/>
        <v>1</v>
      </c>
      <c r="N550" s="28">
        <f t="shared" si="107"/>
        <v>1</v>
      </c>
      <c r="O550" s="28">
        <f t="shared" si="108"/>
        <v>8.8317424143601636E-2</v>
      </c>
      <c r="P550" s="52">
        <f t="shared" si="109"/>
        <v>8.8317424143601636E-2</v>
      </c>
      <c r="Q550" s="53">
        <f t="shared" si="110"/>
        <v>0.91168257585639834</v>
      </c>
      <c r="R550" s="52">
        <f t="shared" si="111"/>
        <v>-2.4268178619194023</v>
      </c>
      <c r="S550" s="53">
        <f t="shared" si="112"/>
        <v>0</v>
      </c>
      <c r="T550" s="34">
        <f t="shared" si="113"/>
        <v>10.322793997864206</v>
      </c>
      <c r="U550" s="28"/>
      <c r="V550" s="28"/>
      <c r="W550" s="28"/>
      <c r="X550" s="28"/>
      <c r="Y550" s="28"/>
      <c r="Z550" s="28"/>
      <c r="AA550" s="28"/>
      <c r="AB550" s="28"/>
      <c r="AC550" s="28"/>
      <c r="AD550" s="28"/>
      <c r="AE550" s="28"/>
      <c r="AF550" s="28"/>
      <c r="AG550" s="28"/>
      <c r="AH550" s="28"/>
      <c r="AI550" s="28"/>
      <c r="AJ550" s="28"/>
      <c r="AK550" s="28"/>
      <c r="AL550" s="28"/>
      <c r="AM550" s="28"/>
      <c r="AN550" s="33">
        <v>0.19676595086688661</v>
      </c>
      <c r="AO550" s="28">
        <v>3</v>
      </c>
      <c r="AP550" s="28">
        <v>0</v>
      </c>
      <c r="AQ550" s="28">
        <f t="shared" si="117"/>
        <v>912</v>
      </c>
      <c r="AR550" s="28">
        <f t="shared" si="118"/>
        <v>113</v>
      </c>
      <c r="AS550" s="28">
        <f t="shared" si="114"/>
        <v>0.26034063260340634</v>
      </c>
      <c r="AT550" s="28">
        <f t="shared" si="115"/>
        <v>0.52320675105485237</v>
      </c>
      <c r="AU550" s="34">
        <f t="shared" si="116"/>
        <v>4.2433637555139953E-4</v>
      </c>
      <c r="AV550" s="28"/>
      <c r="AW550" s="28"/>
    </row>
    <row r="551" spans="1:49" x14ac:dyDescent="0.25">
      <c r="A551" s="80">
        <v>34</v>
      </c>
      <c r="B551" s="251">
        <v>3</v>
      </c>
      <c r="C551" s="80">
        <v>2</v>
      </c>
      <c r="D551" s="80">
        <v>3</v>
      </c>
      <c r="E551" s="251">
        <v>0</v>
      </c>
      <c r="F551" s="28"/>
      <c r="G551" s="33">
        <v>47</v>
      </c>
      <c r="H551" s="28">
        <v>2</v>
      </c>
      <c r="I551" s="28">
        <v>4</v>
      </c>
      <c r="J551" s="28">
        <v>1</v>
      </c>
      <c r="K551" s="52">
        <v>1</v>
      </c>
      <c r="L551" s="28">
        <v>0</v>
      </c>
      <c r="M551" s="53">
        <f t="shared" si="106"/>
        <v>1</v>
      </c>
      <c r="N551" s="28">
        <f t="shared" si="107"/>
        <v>1</v>
      </c>
      <c r="O551" s="28">
        <f t="shared" si="108"/>
        <v>7.8347656407098731E-2</v>
      </c>
      <c r="P551" s="52">
        <f t="shared" si="109"/>
        <v>7.8347656407098731E-2</v>
      </c>
      <c r="Q551" s="53">
        <f t="shared" si="110"/>
        <v>0.92165234359290127</v>
      </c>
      <c r="R551" s="52">
        <f t="shared" si="111"/>
        <v>-2.5465992224705039</v>
      </c>
      <c r="S551" s="53">
        <f t="shared" si="112"/>
        <v>0</v>
      </c>
      <c r="T551" s="34">
        <f t="shared" si="113"/>
        <v>11.763623646940312</v>
      </c>
      <c r="U551" s="28"/>
      <c r="V551" s="28"/>
      <c r="W551" s="28"/>
      <c r="X551" s="28"/>
      <c r="Y551" s="28"/>
      <c r="Z551" s="28"/>
      <c r="AA551" s="28"/>
      <c r="AB551" s="28"/>
      <c r="AC551" s="28"/>
      <c r="AD551" s="28"/>
      <c r="AE551" s="28"/>
      <c r="AF551" s="28"/>
      <c r="AG551" s="28"/>
      <c r="AH551" s="28"/>
      <c r="AI551" s="28"/>
      <c r="AJ551" s="28"/>
      <c r="AK551" s="28"/>
      <c r="AL551" s="28"/>
      <c r="AM551" s="28"/>
      <c r="AN551" s="33">
        <v>0.19772920693691917</v>
      </c>
      <c r="AO551" s="28">
        <v>1</v>
      </c>
      <c r="AP551" s="28">
        <v>0</v>
      </c>
      <c r="AQ551" s="28">
        <f t="shared" si="117"/>
        <v>913</v>
      </c>
      <c r="AR551" s="28">
        <f t="shared" si="118"/>
        <v>113</v>
      </c>
      <c r="AS551" s="28">
        <f t="shared" si="114"/>
        <v>0.25952960259529601</v>
      </c>
      <c r="AT551" s="28">
        <f t="shared" si="115"/>
        <v>0.52320675105485237</v>
      </c>
      <c r="AU551" s="34">
        <f t="shared" si="116"/>
        <v>4.2433637555134142E-4</v>
      </c>
      <c r="AV551" s="28"/>
      <c r="AW551" s="28"/>
    </row>
    <row r="552" spans="1:49" x14ac:dyDescent="0.25">
      <c r="A552" s="80">
        <v>23</v>
      </c>
      <c r="B552" s="251">
        <v>2</v>
      </c>
      <c r="C552" s="80">
        <v>1</v>
      </c>
      <c r="D552" s="80">
        <v>4</v>
      </c>
      <c r="E552" s="251">
        <v>0</v>
      </c>
      <c r="F552" s="28"/>
      <c r="G552" s="33">
        <v>47</v>
      </c>
      <c r="H552" s="28">
        <v>2</v>
      </c>
      <c r="I552" s="28">
        <v>4</v>
      </c>
      <c r="J552" s="28">
        <v>2</v>
      </c>
      <c r="K552" s="52">
        <v>0</v>
      </c>
      <c r="L552" s="28">
        <v>1</v>
      </c>
      <c r="M552" s="53">
        <f t="shared" si="106"/>
        <v>1</v>
      </c>
      <c r="N552" s="28">
        <f t="shared" si="107"/>
        <v>0</v>
      </c>
      <c r="O552" s="28">
        <f t="shared" si="108"/>
        <v>6.2207031177306277E-2</v>
      </c>
      <c r="P552" s="52">
        <f t="shared" si="109"/>
        <v>6.2207031177306277E-2</v>
      </c>
      <c r="Q552" s="53">
        <f t="shared" si="110"/>
        <v>0.9377929688226937</v>
      </c>
      <c r="R552" s="52">
        <f t="shared" si="111"/>
        <v>-6.4226069878010314E-2</v>
      </c>
      <c r="S552" s="53">
        <f t="shared" si="112"/>
        <v>100</v>
      </c>
      <c r="T552" s="34">
        <f t="shared" si="113"/>
        <v>6.633343738480045E-2</v>
      </c>
      <c r="U552" s="28"/>
      <c r="V552" s="28"/>
      <c r="W552" s="28"/>
      <c r="X552" s="28"/>
      <c r="Y552" s="28"/>
      <c r="Z552" s="28"/>
      <c r="AA552" s="28"/>
      <c r="AB552" s="28"/>
      <c r="AC552" s="28"/>
      <c r="AD552" s="28"/>
      <c r="AE552" s="28"/>
      <c r="AF552" s="28"/>
      <c r="AG552" s="28"/>
      <c r="AH552" s="28"/>
      <c r="AI552" s="28"/>
      <c r="AJ552" s="28"/>
      <c r="AK552" s="28"/>
      <c r="AL552" s="28"/>
      <c r="AM552" s="28"/>
      <c r="AN552" s="33">
        <v>0.19979819013013686</v>
      </c>
      <c r="AO552" s="28">
        <v>1</v>
      </c>
      <c r="AP552" s="28">
        <v>0</v>
      </c>
      <c r="AQ552" s="28">
        <f t="shared" si="117"/>
        <v>914</v>
      </c>
      <c r="AR552" s="28">
        <f t="shared" si="118"/>
        <v>113</v>
      </c>
      <c r="AS552" s="28">
        <f t="shared" si="114"/>
        <v>0.25871857258718578</v>
      </c>
      <c r="AT552" s="28">
        <f t="shared" si="115"/>
        <v>0.52320675105485237</v>
      </c>
      <c r="AU552" s="34">
        <f t="shared" si="116"/>
        <v>2.5460182533083389E-3</v>
      </c>
      <c r="AV552" s="28"/>
      <c r="AW552" s="28"/>
    </row>
    <row r="553" spans="1:49" x14ac:dyDescent="0.25">
      <c r="A553" s="80">
        <v>39</v>
      </c>
      <c r="B553" s="251">
        <v>2</v>
      </c>
      <c r="C553" s="80">
        <v>2</v>
      </c>
      <c r="D553" s="80">
        <v>1</v>
      </c>
      <c r="E553" s="251">
        <v>0</v>
      </c>
      <c r="F553" s="28"/>
      <c r="G553" s="33">
        <v>47</v>
      </c>
      <c r="H553" s="28">
        <v>2</v>
      </c>
      <c r="I553" s="28">
        <v>4</v>
      </c>
      <c r="J553" s="28">
        <v>4</v>
      </c>
      <c r="K553" s="52">
        <v>0</v>
      </c>
      <c r="L553" s="28">
        <v>1</v>
      </c>
      <c r="M553" s="53">
        <f t="shared" si="106"/>
        <v>1</v>
      </c>
      <c r="N553" s="28">
        <f t="shared" si="107"/>
        <v>0</v>
      </c>
      <c r="O553" s="28">
        <f t="shared" si="108"/>
        <v>3.8822487068474812E-2</v>
      </c>
      <c r="P553" s="52">
        <f t="shared" si="109"/>
        <v>3.8822487068474812E-2</v>
      </c>
      <c r="Q553" s="53">
        <f t="shared" si="110"/>
        <v>0.9611775129315252</v>
      </c>
      <c r="R553" s="52">
        <f t="shared" si="111"/>
        <v>-3.9596170179664006E-2</v>
      </c>
      <c r="S553" s="53">
        <f t="shared" si="112"/>
        <v>100</v>
      </c>
      <c r="T553" s="34">
        <f t="shared" si="113"/>
        <v>4.0390548619961886E-2</v>
      </c>
      <c r="U553" s="28"/>
      <c r="V553" s="28"/>
      <c r="W553" s="28"/>
      <c r="X553" s="28"/>
      <c r="Y553" s="28"/>
      <c r="Z553" s="28"/>
      <c r="AA553" s="28"/>
      <c r="AB553" s="28"/>
      <c r="AC553" s="28"/>
      <c r="AD553" s="28"/>
      <c r="AE553" s="28"/>
      <c r="AF553" s="28"/>
      <c r="AG553" s="28"/>
      <c r="AH553" s="28"/>
      <c r="AI553" s="28"/>
      <c r="AJ553" s="28"/>
      <c r="AK553" s="28"/>
      <c r="AL553" s="28"/>
      <c r="AM553" s="28"/>
      <c r="AN553" s="33">
        <v>0.1998201261263258</v>
      </c>
      <c r="AO553" s="28">
        <v>6</v>
      </c>
      <c r="AP553" s="28">
        <v>1</v>
      </c>
      <c r="AQ553" s="28">
        <f t="shared" si="117"/>
        <v>920</v>
      </c>
      <c r="AR553" s="28">
        <f t="shared" si="118"/>
        <v>114</v>
      </c>
      <c r="AS553" s="28">
        <f t="shared" si="114"/>
        <v>0.25385239253852387</v>
      </c>
      <c r="AT553" s="28">
        <f t="shared" si="115"/>
        <v>0.51898734177215189</v>
      </c>
      <c r="AU553" s="34">
        <f t="shared" si="116"/>
        <v>8.4182861601320266E-4</v>
      </c>
      <c r="AV553" s="28"/>
      <c r="AW553" s="28"/>
    </row>
    <row r="554" spans="1:49" x14ac:dyDescent="0.25">
      <c r="A554" s="80">
        <v>56</v>
      </c>
      <c r="B554" s="251">
        <v>2</v>
      </c>
      <c r="C554" s="80">
        <v>4</v>
      </c>
      <c r="D554" s="80">
        <v>2</v>
      </c>
      <c r="E554" s="251">
        <v>0</v>
      </c>
      <c r="F554" s="28"/>
      <c r="G554" s="33">
        <v>47</v>
      </c>
      <c r="H554" s="28">
        <v>2</v>
      </c>
      <c r="I554" s="28">
        <v>5</v>
      </c>
      <c r="J554" s="28">
        <v>3</v>
      </c>
      <c r="K554" s="52">
        <v>0</v>
      </c>
      <c r="L554" s="28">
        <v>2</v>
      </c>
      <c r="M554" s="53">
        <f t="shared" si="106"/>
        <v>2</v>
      </c>
      <c r="N554" s="28">
        <f t="shared" si="107"/>
        <v>0</v>
      </c>
      <c r="O554" s="28">
        <f t="shared" si="108"/>
        <v>3.4230205723631058E-2</v>
      </c>
      <c r="P554" s="52">
        <f t="shared" si="109"/>
        <v>6.8460411447262115E-2</v>
      </c>
      <c r="Q554" s="53">
        <f t="shared" si="110"/>
        <v>1.931539588552738</v>
      </c>
      <c r="R554" s="52">
        <f t="shared" si="111"/>
        <v>-6.9659562744094711E-2</v>
      </c>
      <c r="S554" s="53">
        <f t="shared" si="112"/>
        <v>100</v>
      </c>
      <c r="T554" s="34">
        <f t="shared" si="113"/>
        <v>7.0886884072159304E-2</v>
      </c>
      <c r="U554" s="28"/>
      <c r="V554" s="28"/>
      <c r="W554" s="28"/>
      <c r="X554" s="28"/>
      <c r="Y554" s="28"/>
      <c r="Z554" s="28"/>
      <c r="AA554" s="28"/>
      <c r="AB554" s="28"/>
      <c r="AC554" s="28"/>
      <c r="AD554" s="28"/>
      <c r="AE554" s="28"/>
      <c r="AF554" s="28"/>
      <c r="AG554" s="28"/>
      <c r="AH554" s="28"/>
      <c r="AI554" s="28"/>
      <c r="AJ554" s="28"/>
      <c r="AK554" s="28"/>
      <c r="AL554" s="28"/>
      <c r="AM554" s="28"/>
      <c r="AN554" s="33">
        <v>0.20012654863464627</v>
      </c>
      <c r="AO554" s="28">
        <v>2</v>
      </c>
      <c r="AP554" s="28">
        <v>0</v>
      </c>
      <c r="AQ554" s="28">
        <f t="shared" si="117"/>
        <v>922</v>
      </c>
      <c r="AR554" s="28">
        <f t="shared" si="118"/>
        <v>114</v>
      </c>
      <c r="AS554" s="28">
        <f t="shared" si="114"/>
        <v>0.25223033252230331</v>
      </c>
      <c r="AT554" s="28">
        <f t="shared" si="115"/>
        <v>0.51898734177215189</v>
      </c>
      <c r="AU554" s="34">
        <f t="shared" si="116"/>
        <v>4.2091430800663012E-4</v>
      </c>
      <c r="AV554" s="28"/>
      <c r="AW554" s="28"/>
    </row>
    <row r="555" spans="1:49" x14ac:dyDescent="0.25">
      <c r="A555" s="80">
        <v>40</v>
      </c>
      <c r="B555" s="251">
        <v>3</v>
      </c>
      <c r="C555" s="80">
        <v>1</v>
      </c>
      <c r="D555" s="80">
        <v>2</v>
      </c>
      <c r="E555" s="251">
        <v>0</v>
      </c>
      <c r="F555" s="28"/>
      <c r="G555" s="33">
        <v>47</v>
      </c>
      <c r="H555" s="28">
        <v>3</v>
      </c>
      <c r="I555" s="28">
        <v>1</v>
      </c>
      <c r="J555" s="28">
        <v>2</v>
      </c>
      <c r="K555" s="52">
        <v>0</v>
      </c>
      <c r="L555" s="28">
        <v>1</v>
      </c>
      <c r="M555" s="53">
        <f t="shared" si="106"/>
        <v>1</v>
      </c>
      <c r="N555" s="28">
        <f t="shared" si="107"/>
        <v>0</v>
      </c>
      <c r="O555" s="28">
        <f t="shared" si="108"/>
        <v>0.26920477888383509</v>
      </c>
      <c r="P555" s="52">
        <f t="shared" si="109"/>
        <v>0.26920477888383509</v>
      </c>
      <c r="Q555" s="53">
        <f t="shared" si="110"/>
        <v>0.73079522111616491</v>
      </c>
      <c r="R555" s="52">
        <f t="shared" si="111"/>
        <v>-0.31362199374957755</v>
      </c>
      <c r="S555" s="53">
        <f t="shared" si="112"/>
        <v>0</v>
      </c>
      <c r="T555" s="34">
        <f t="shared" si="113"/>
        <v>0.36837238545795464</v>
      </c>
      <c r="U555" s="28"/>
      <c r="V555" s="28"/>
      <c r="W555" s="28"/>
      <c r="X555" s="28"/>
      <c r="Y555" s="28"/>
      <c r="Z555" s="28"/>
      <c r="AA555" s="28"/>
      <c r="AB555" s="28"/>
      <c r="AC555" s="28"/>
      <c r="AD555" s="28"/>
      <c r="AE555" s="28"/>
      <c r="AF555" s="28"/>
      <c r="AG555" s="28"/>
      <c r="AH555" s="28"/>
      <c r="AI555" s="28"/>
      <c r="AJ555" s="28"/>
      <c r="AK555" s="28"/>
      <c r="AL555" s="28"/>
      <c r="AM555" s="28"/>
      <c r="AN555" s="33">
        <v>0.20079459610609901</v>
      </c>
      <c r="AO555" s="28">
        <v>1</v>
      </c>
      <c r="AP555" s="28">
        <v>0</v>
      </c>
      <c r="AQ555" s="28">
        <f t="shared" si="117"/>
        <v>923</v>
      </c>
      <c r="AR555" s="28">
        <f t="shared" si="118"/>
        <v>114</v>
      </c>
      <c r="AS555" s="28">
        <f t="shared" si="114"/>
        <v>0.25141930251419298</v>
      </c>
      <c r="AT555" s="28">
        <f t="shared" si="115"/>
        <v>0.51898734177215189</v>
      </c>
      <c r="AU555" s="34">
        <f t="shared" si="116"/>
        <v>4.2091430800657249E-4</v>
      </c>
      <c r="AV555" s="28"/>
      <c r="AW555" s="28"/>
    </row>
    <row r="556" spans="1:49" x14ac:dyDescent="0.25">
      <c r="A556" s="80">
        <v>27</v>
      </c>
      <c r="B556" s="251">
        <v>3</v>
      </c>
      <c r="C556" s="80">
        <v>2</v>
      </c>
      <c r="D556" s="80">
        <v>1</v>
      </c>
      <c r="E556" s="251">
        <v>0</v>
      </c>
      <c r="F556" s="28"/>
      <c r="G556" s="33">
        <v>47</v>
      </c>
      <c r="H556" s="28">
        <v>3</v>
      </c>
      <c r="I556" s="28">
        <v>1</v>
      </c>
      <c r="J556" s="28">
        <v>3</v>
      </c>
      <c r="K556" s="52">
        <v>0</v>
      </c>
      <c r="L556" s="28">
        <v>1</v>
      </c>
      <c r="M556" s="53">
        <f t="shared" si="106"/>
        <v>1</v>
      </c>
      <c r="N556" s="28">
        <f t="shared" si="107"/>
        <v>0</v>
      </c>
      <c r="O556" s="28">
        <f t="shared" si="108"/>
        <v>0.22327015897614158</v>
      </c>
      <c r="P556" s="52">
        <f t="shared" si="109"/>
        <v>0.22327015897614158</v>
      </c>
      <c r="Q556" s="53">
        <f t="shared" si="110"/>
        <v>0.77672984102385845</v>
      </c>
      <c r="R556" s="52">
        <f t="shared" si="111"/>
        <v>-0.25266268402438269</v>
      </c>
      <c r="S556" s="53">
        <f t="shared" si="112"/>
        <v>0</v>
      </c>
      <c r="T556" s="34">
        <f t="shared" si="113"/>
        <v>0.28744892649139703</v>
      </c>
      <c r="U556" s="28"/>
      <c r="V556" s="28"/>
      <c r="W556" s="28"/>
      <c r="X556" s="28"/>
      <c r="Y556" s="28"/>
      <c r="Z556" s="28"/>
      <c r="AA556" s="28"/>
      <c r="AB556" s="28"/>
      <c r="AC556" s="28"/>
      <c r="AD556" s="28"/>
      <c r="AE556" s="28"/>
      <c r="AF556" s="28"/>
      <c r="AG556" s="28"/>
      <c r="AH556" s="28"/>
      <c r="AI556" s="28"/>
      <c r="AJ556" s="28"/>
      <c r="AK556" s="28"/>
      <c r="AL556" s="28"/>
      <c r="AM556" s="28"/>
      <c r="AN556" s="33">
        <v>0.20081661404467646</v>
      </c>
      <c r="AO556" s="28">
        <v>1</v>
      </c>
      <c r="AP556" s="28">
        <v>0</v>
      </c>
      <c r="AQ556" s="28">
        <f t="shared" si="117"/>
        <v>924</v>
      </c>
      <c r="AR556" s="28">
        <f t="shared" si="118"/>
        <v>114</v>
      </c>
      <c r="AS556" s="28">
        <f t="shared" si="114"/>
        <v>0.25060827250608275</v>
      </c>
      <c r="AT556" s="28">
        <f t="shared" si="115"/>
        <v>0.51898734177215189</v>
      </c>
      <c r="AU556" s="34">
        <f t="shared" si="116"/>
        <v>8.4182861601326024E-4</v>
      </c>
      <c r="AV556" s="28"/>
      <c r="AW556" s="28"/>
    </row>
    <row r="557" spans="1:49" x14ac:dyDescent="0.25">
      <c r="A557" s="80">
        <v>29</v>
      </c>
      <c r="B557" s="251">
        <v>1</v>
      </c>
      <c r="C557" s="80">
        <v>1</v>
      </c>
      <c r="D557" s="80">
        <v>3</v>
      </c>
      <c r="E557" s="251">
        <v>0</v>
      </c>
      <c r="F557" s="28"/>
      <c r="G557" s="33">
        <v>47</v>
      </c>
      <c r="H557" s="28">
        <v>3</v>
      </c>
      <c r="I557" s="28">
        <v>2</v>
      </c>
      <c r="J557" s="28">
        <v>3</v>
      </c>
      <c r="K557" s="52">
        <v>1</v>
      </c>
      <c r="L557" s="28">
        <v>3</v>
      </c>
      <c r="M557" s="53">
        <f t="shared" si="106"/>
        <v>4</v>
      </c>
      <c r="N557" s="28">
        <f t="shared" si="107"/>
        <v>0.25</v>
      </c>
      <c r="O557" s="28">
        <f t="shared" si="108"/>
        <v>0.16445918193920864</v>
      </c>
      <c r="P557" s="52">
        <f t="shared" si="109"/>
        <v>0.65783672775683455</v>
      </c>
      <c r="Q557" s="53">
        <f t="shared" si="110"/>
        <v>3.3421632722431656</v>
      </c>
      <c r="R557" s="52">
        <f t="shared" si="111"/>
        <v>-2.3441211061427687</v>
      </c>
      <c r="S557" s="53">
        <f t="shared" si="112"/>
        <v>75</v>
      </c>
      <c r="T557" s="34">
        <f t="shared" si="113"/>
        <v>0.21300068161716185</v>
      </c>
      <c r="U557" s="28"/>
      <c r="V557" s="28"/>
      <c r="W557" s="28"/>
      <c r="X557" s="28"/>
      <c r="Y557" s="28"/>
      <c r="Z557" s="28"/>
      <c r="AA557" s="28"/>
      <c r="AB557" s="28"/>
      <c r="AC557" s="28"/>
      <c r="AD557" s="28"/>
      <c r="AE557" s="28"/>
      <c r="AF557" s="28"/>
      <c r="AG557" s="28"/>
      <c r="AH557" s="28"/>
      <c r="AI557" s="28"/>
      <c r="AJ557" s="28"/>
      <c r="AK557" s="28"/>
      <c r="AL557" s="28"/>
      <c r="AM557" s="28"/>
      <c r="AN557" s="33">
        <v>0.20110213739638089</v>
      </c>
      <c r="AO557" s="28">
        <v>2</v>
      </c>
      <c r="AP557" s="28">
        <v>0</v>
      </c>
      <c r="AQ557" s="28">
        <f t="shared" si="117"/>
        <v>926</v>
      </c>
      <c r="AR557" s="28">
        <f t="shared" si="118"/>
        <v>114</v>
      </c>
      <c r="AS557" s="28">
        <f t="shared" si="114"/>
        <v>0.24898621248986208</v>
      </c>
      <c r="AT557" s="28">
        <f t="shared" si="115"/>
        <v>0.51898734177215189</v>
      </c>
      <c r="AU557" s="34">
        <f t="shared" si="116"/>
        <v>2.5254858480396655E-3</v>
      </c>
      <c r="AV557" s="28"/>
      <c r="AW557" s="28"/>
    </row>
    <row r="558" spans="1:49" x14ac:dyDescent="0.25">
      <c r="A558" s="80">
        <v>53</v>
      </c>
      <c r="B558" s="251">
        <v>3</v>
      </c>
      <c r="C558" s="80">
        <v>2</v>
      </c>
      <c r="D558" s="80">
        <v>3</v>
      </c>
      <c r="E558" s="251">
        <v>0</v>
      </c>
      <c r="F558" s="28"/>
      <c r="G558" s="33">
        <v>47</v>
      </c>
      <c r="H558" s="28">
        <v>3</v>
      </c>
      <c r="I558" s="28">
        <v>3</v>
      </c>
      <c r="J558" s="28">
        <v>3</v>
      </c>
      <c r="K558" s="52">
        <v>0</v>
      </c>
      <c r="L558" s="28">
        <v>1</v>
      </c>
      <c r="M558" s="53">
        <f t="shared" si="106"/>
        <v>1</v>
      </c>
      <c r="N558" s="28">
        <f t="shared" si="107"/>
        <v>0</v>
      </c>
      <c r="O558" s="28">
        <f t="shared" si="108"/>
        <v>0.11877065919311006</v>
      </c>
      <c r="P558" s="52">
        <f t="shared" si="109"/>
        <v>0.11877065919311006</v>
      </c>
      <c r="Q558" s="53">
        <f t="shared" si="110"/>
        <v>0.88122934080688997</v>
      </c>
      <c r="R558" s="52">
        <f t="shared" si="111"/>
        <v>-0.12643736818646276</v>
      </c>
      <c r="S558" s="53">
        <f t="shared" si="112"/>
        <v>100</v>
      </c>
      <c r="T558" s="34">
        <f t="shared" si="113"/>
        <v>0.13477837572266799</v>
      </c>
      <c r="U558" s="28"/>
      <c r="V558" s="28"/>
      <c r="W558" s="28"/>
      <c r="X558" s="28"/>
      <c r="Y558" s="28"/>
      <c r="Z558" s="28"/>
      <c r="AA558" s="28"/>
      <c r="AB558" s="28"/>
      <c r="AC558" s="28"/>
      <c r="AD558" s="28"/>
      <c r="AE558" s="28"/>
      <c r="AF558" s="28"/>
      <c r="AG558" s="28"/>
      <c r="AH558" s="28"/>
      <c r="AI558" s="28"/>
      <c r="AJ558" s="28"/>
      <c r="AK558" s="28"/>
      <c r="AL558" s="28"/>
      <c r="AM558" s="28"/>
      <c r="AN558" s="33">
        <v>0.201124180571499</v>
      </c>
      <c r="AO558" s="28">
        <v>6</v>
      </c>
      <c r="AP558" s="28">
        <v>0</v>
      </c>
      <c r="AQ558" s="28">
        <f t="shared" si="117"/>
        <v>932</v>
      </c>
      <c r="AR558" s="28">
        <f t="shared" si="118"/>
        <v>114</v>
      </c>
      <c r="AS558" s="28">
        <f t="shared" si="114"/>
        <v>0.24412003244120029</v>
      </c>
      <c r="AT558" s="28">
        <f t="shared" si="115"/>
        <v>0.51898734177215189</v>
      </c>
      <c r="AU558" s="34">
        <f t="shared" si="116"/>
        <v>0</v>
      </c>
      <c r="AV558" s="28"/>
      <c r="AW558" s="28"/>
    </row>
    <row r="559" spans="1:49" x14ac:dyDescent="0.25">
      <c r="A559" s="80">
        <v>35</v>
      </c>
      <c r="B559" s="251">
        <v>1</v>
      </c>
      <c r="C559" s="80">
        <v>2</v>
      </c>
      <c r="D559" s="80">
        <v>4</v>
      </c>
      <c r="E559" s="251">
        <v>0</v>
      </c>
      <c r="F559" s="28"/>
      <c r="G559" s="33">
        <v>48</v>
      </c>
      <c r="H559" s="28">
        <v>1</v>
      </c>
      <c r="I559" s="28">
        <v>2</v>
      </c>
      <c r="J559" s="28">
        <v>3</v>
      </c>
      <c r="K559" s="52">
        <v>0</v>
      </c>
      <c r="L559" s="28">
        <v>2</v>
      </c>
      <c r="M559" s="53">
        <f t="shared" si="106"/>
        <v>2</v>
      </c>
      <c r="N559" s="28">
        <f t="shared" si="107"/>
        <v>0</v>
      </c>
      <c r="O559" s="28">
        <f t="shared" si="108"/>
        <v>5.6822335604404084E-2</v>
      </c>
      <c r="P559" s="52">
        <f t="shared" si="109"/>
        <v>0.11364467120880817</v>
      </c>
      <c r="Q559" s="53">
        <f t="shared" si="110"/>
        <v>1.8863553287911918</v>
      </c>
      <c r="R559" s="52">
        <f t="shared" si="111"/>
        <v>-0.11700122141122839</v>
      </c>
      <c r="S559" s="53">
        <f t="shared" si="112"/>
        <v>100</v>
      </c>
      <c r="T559" s="34">
        <f t="shared" si="113"/>
        <v>0.12049126638472041</v>
      </c>
      <c r="U559" s="28"/>
      <c r="V559" s="28"/>
      <c r="W559" s="28"/>
      <c r="X559" s="28"/>
      <c r="Y559" s="28"/>
      <c r="Z559" s="28"/>
      <c r="AA559" s="28"/>
      <c r="AB559" s="28"/>
      <c r="AC559" s="28"/>
      <c r="AD559" s="28"/>
      <c r="AE559" s="28"/>
      <c r="AF559" s="28"/>
      <c r="AG559" s="28"/>
      <c r="AH559" s="28"/>
      <c r="AI559" s="28"/>
      <c r="AJ559" s="28"/>
      <c r="AK559" s="28"/>
      <c r="AL559" s="28"/>
      <c r="AM559" s="28"/>
      <c r="AN559" s="33">
        <v>0.20210340383843334</v>
      </c>
      <c r="AO559" s="28">
        <v>0</v>
      </c>
      <c r="AP559" s="28">
        <v>1</v>
      </c>
      <c r="AQ559" s="28">
        <f t="shared" si="117"/>
        <v>932</v>
      </c>
      <c r="AR559" s="28">
        <f t="shared" si="118"/>
        <v>115</v>
      </c>
      <c r="AS559" s="28">
        <f t="shared" si="114"/>
        <v>0.24412003244120029</v>
      </c>
      <c r="AT559" s="28">
        <f t="shared" si="115"/>
        <v>0.51476793248945141</v>
      </c>
      <c r="AU559" s="34">
        <f t="shared" si="116"/>
        <v>4.1749224046180357E-4</v>
      </c>
      <c r="AV559" s="28"/>
      <c r="AW559" s="28"/>
    </row>
    <row r="560" spans="1:49" x14ac:dyDescent="0.25">
      <c r="A560" s="80">
        <v>32</v>
      </c>
      <c r="B560" s="251">
        <v>2</v>
      </c>
      <c r="C560" s="80">
        <v>2</v>
      </c>
      <c r="D560" s="80">
        <v>3</v>
      </c>
      <c r="E560" s="251">
        <v>0</v>
      </c>
      <c r="F560" s="28"/>
      <c r="G560" s="33">
        <v>48</v>
      </c>
      <c r="H560" s="28">
        <v>1</v>
      </c>
      <c r="I560" s="28">
        <v>4</v>
      </c>
      <c r="J560" s="28">
        <v>3</v>
      </c>
      <c r="K560" s="52">
        <v>0</v>
      </c>
      <c r="L560" s="28">
        <v>1</v>
      </c>
      <c r="M560" s="53">
        <f t="shared" si="106"/>
        <v>1</v>
      </c>
      <c r="N560" s="28">
        <f t="shared" si="107"/>
        <v>0</v>
      </c>
      <c r="O560" s="28">
        <f t="shared" si="108"/>
        <v>2.7471811536231516E-2</v>
      </c>
      <c r="P560" s="52">
        <f t="shared" si="109"/>
        <v>2.7471811536231516E-2</v>
      </c>
      <c r="Q560" s="53">
        <f t="shared" si="110"/>
        <v>0.97252818846376843</v>
      </c>
      <c r="R560" s="52">
        <f t="shared" si="111"/>
        <v>-2.7856218342752124E-2</v>
      </c>
      <c r="S560" s="53">
        <f t="shared" si="112"/>
        <v>100</v>
      </c>
      <c r="T560" s="34">
        <f t="shared" si="113"/>
        <v>2.8247830615199674E-2</v>
      </c>
      <c r="U560" s="28"/>
      <c r="V560" s="28"/>
      <c r="W560" s="28"/>
      <c r="X560" s="28"/>
      <c r="Y560" s="28"/>
      <c r="Z560" s="28"/>
      <c r="AA560" s="28"/>
      <c r="AB560" s="28"/>
      <c r="AC560" s="28"/>
      <c r="AD560" s="28"/>
      <c r="AE560" s="28"/>
      <c r="AF560" s="28"/>
      <c r="AG560" s="28"/>
      <c r="AH560" s="28"/>
      <c r="AI560" s="28"/>
      <c r="AJ560" s="28"/>
      <c r="AK560" s="28"/>
      <c r="AL560" s="28"/>
      <c r="AM560" s="28"/>
      <c r="AN560" s="33">
        <v>0.20420650721481295</v>
      </c>
      <c r="AO560" s="28">
        <v>1</v>
      </c>
      <c r="AP560" s="28">
        <v>0</v>
      </c>
      <c r="AQ560" s="28">
        <f t="shared" si="117"/>
        <v>933</v>
      </c>
      <c r="AR560" s="28">
        <f t="shared" si="118"/>
        <v>115</v>
      </c>
      <c r="AS560" s="28">
        <f t="shared" si="114"/>
        <v>0.24330900243309006</v>
      </c>
      <c r="AT560" s="28">
        <f t="shared" si="115"/>
        <v>0.51476793248945141</v>
      </c>
      <c r="AU560" s="34">
        <f t="shared" si="116"/>
        <v>1.2524767213855251E-3</v>
      </c>
      <c r="AV560" s="28"/>
      <c r="AW560" s="28"/>
    </row>
    <row r="561" spans="1:49" x14ac:dyDescent="0.25">
      <c r="A561" s="80">
        <v>38</v>
      </c>
      <c r="B561" s="251">
        <v>2</v>
      </c>
      <c r="C561" s="80">
        <v>1</v>
      </c>
      <c r="D561" s="80">
        <v>1</v>
      </c>
      <c r="E561" s="251">
        <v>0</v>
      </c>
      <c r="F561" s="28"/>
      <c r="G561" s="33">
        <v>48</v>
      </c>
      <c r="H561" s="28">
        <v>2</v>
      </c>
      <c r="I561" s="28">
        <v>1</v>
      </c>
      <c r="J561" s="28">
        <v>2</v>
      </c>
      <c r="K561" s="52">
        <v>0</v>
      </c>
      <c r="L561" s="28">
        <v>2</v>
      </c>
      <c r="M561" s="53">
        <f t="shared" si="106"/>
        <v>2</v>
      </c>
      <c r="N561" s="28">
        <f t="shared" si="107"/>
        <v>0</v>
      </c>
      <c r="O561" s="28">
        <f t="shared" si="108"/>
        <v>0.16738298898866247</v>
      </c>
      <c r="P561" s="52">
        <f t="shared" si="109"/>
        <v>0.33476597797732494</v>
      </c>
      <c r="Q561" s="53">
        <f t="shared" si="110"/>
        <v>1.6652340220226751</v>
      </c>
      <c r="R561" s="52">
        <f t="shared" si="111"/>
        <v>-0.366363026473842</v>
      </c>
      <c r="S561" s="53">
        <f t="shared" si="112"/>
        <v>100</v>
      </c>
      <c r="T561" s="34">
        <f t="shared" si="113"/>
        <v>0.40206478314765837</v>
      </c>
      <c r="U561" s="28"/>
      <c r="V561" s="28"/>
      <c r="W561" s="28"/>
      <c r="X561" s="28"/>
      <c r="Y561" s="28"/>
      <c r="Z561" s="28"/>
      <c r="AA561" s="28"/>
      <c r="AB561" s="28"/>
      <c r="AC561" s="28"/>
      <c r="AD561" s="28"/>
      <c r="AE561" s="28"/>
      <c r="AF561" s="28"/>
      <c r="AG561" s="28"/>
      <c r="AH561" s="28"/>
      <c r="AI561" s="28"/>
      <c r="AJ561" s="28"/>
      <c r="AK561" s="28"/>
      <c r="AL561" s="28"/>
      <c r="AM561" s="28"/>
      <c r="AN561" s="33">
        <v>0.20422880367815571</v>
      </c>
      <c r="AO561" s="28">
        <v>3</v>
      </c>
      <c r="AP561" s="28">
        <v>1</v>
      </c>
      <c r="AQ561" s="28">
        <f t="shared" si="117"/>
        <v>936</v>
      </c>
      <c r="AR561" s="28">
        <f t="shared" si="118"/>
        <v>116</v>
      </c>
      <c r="AS561" s="28">
        <f t="shared" si="114"/>
        <v>0.24087591240875916</v>
      </c>
      <c r="AT561" s="28">
        <f t="shared" si="115"/>
        <v>0.51054852320675104</v>
      </c>
      <c r="AU561" s="34">
        <f t="shared" si="116"/>
        <v>4.140701729170914E-4</v>
      </c>
      <c r="AV561" s="28"/>
      <c r="AW561" s="28"/>
    </row>
    <row r="562" spans="1:49" x14ac:dyDescent="0.25">
      <c r="A562" s="80">
        <v>34</v>
      </c>
      <c r="B562" s="251">
        <v>1</v>
      </c>
      <c r="C562" s="80">
        <v>2</v>
      </c>
      <c r="D562" s="80">
        <v>3</v>
      </c>
      <c r="E562" s="251">
        <v>0</v>
      </c>
      <c r="F562" s="28"/>
      <c r="G562" s="33">
        <v>48</v>
      </c>
      <c r="H562" s="28">
        <v>2</v>
      </c>
      <c r="I562" s="28">
        <v>1</v>
      </c>
      <c r="J562" s="28">
        <v>3</v>
      </c>
      <c r="K562" s="52">
        <v>1</v>
      </c>
      <c r="L562" s="28">
        <v>0</v>
      </c>
      <c r="M562" s="53">
        <f t="shared" si="106"/>
        <v>1</v>
      </c>
      <c r="N562" s="28">
        <f t="shared" si="107"/>
        <v>1</v>
      </c>
      <c r="O562" s="28">
        <f t="shared" si="108"/>
        <v>0.13559857836545391</v>
      </c>
      <c r="P562" s="52">
        <f t="shared" si="109"/>
        <v>0.13559857836545391</v>
      </c>
      <c r="Q562" s="53">
        <f t="shared" si="110"/>
        <v>0.86440142163454614</v>
      </c>
      <c r="R562" s="52">
        <f t="shared" si="111"/>
        <v>-1.9980563875613755</v>
      </c>
      <c r="S562" s="53">
        <f t="shared" si="112"/>
        <v>0</v>
      </c>
      <c r="T562" s="34">
        <f t="shared" si="113"/>
        <v>6.3747085851068732</v>
      </c>
      <c r="U562" s="28"/>
      <c r="V562" s="28"/>
      <c r="W562" s="28"/>
      <c r="X562" s="28"/>
      <c r="Y562" s="28"/>
      <c r="Z562" s="28"/>
      <c r="AA562" s="28"/>
      <c r="AB562" s="28"/>
      <c r="AC562" s="28"/>
      <c r="AD562" s="28"/>
      <c r="AE562" s="28"/>
      <c r="AF562" s="28"/>
      <c r="AG562" s="28"/>
      <c r="AH562" s="28"/>
      <c r="AI562" s="28"/>
      <c r="AJ562" s="28"/>
      <c r="AK562" s="28"/>
      <c r="AL562" s="28"/>
      <c r="AM562" s="28"/>
      <c r="AN562" s="33">
        <v>0.2052192595974178</v>
      </c>
      <c r="AO562" s="28">
        <v>1</v>
      </c>
      <c r="AP562" s="28">
        <v>0</v>
      </c>
      <c r="AQ562" s="28">
        <f t="shared" si="117"/>
        <v>937</v>
      </c>
      <c r="AR562" s="28">
        <f t="shared" si="118"/>
        <v>116</v>
      </c>
      <c r="AS562" s="28">
        <f t="shared" si="114"/>
        <v>0.24006488240064883</v>
      </c>
      <c r="AT562" s="28">
        <f t="shared" si="115"/>
        <v>0.51054852320675104</v>
      </c>
      <c r="AU562" s="34">
        <f t="shared" si="116"/>
        <v>4.140701729170914E-4</v>
      </c>
      <c r="AV562" s="28"/>
      <c r="AW562" s="28"/>
    </row>
    <row r="563" spans="1:49" x14ac:dyDescent="0.25">
      <c r="A563" s="80">
        <v>52</v>
      </c>
      <c r="B563" s="251">
        <v>2</v>
      </c>
      <c r="C563" s="80">
        <v>4</v>
      </c>
      <c r="D563" s="80">
        <v>4</v>
      </c>
      <c r="E563" s="251">
        <v>0</v>
      </c>
      <c r="F563" s="28"/>
      <c r="G563" s="33">
        <v>48</v>
      </c>
      <c r="H563" s="28">
        <v>2</v>
      </c>
      <c r="I563" s="28">
        <v>2</v>
      </c>
      <c r="J563" s="28">
        <v>3</v>
      </c>
      <c r="K563" s="52">
        <v>0</v>
      </c>
      <c r="L563" s="28">
        <v>2</v>
      </c>
      <c r="M563" s="53">
        <f t="shared" si="106"/>
        <v>2</v>
      </c>
      <c r="N563" s="28">
        <f t="shared" si="107"/>
        <v>0</v>
      </c>
      <c r="O563" s="28">
        <f t="shared" si="108"/>
        <v>9.6997064197826111E-2</v>
      </c>
      <c r="P563" s="52">
        <f t="shared" si="109"/>
        <v>0.19399412839565222</v>
      </c>
      <c r="Q563" s="53">
        <f t="shared" si="110"/>
        <v>1.8060058716043477</v>
      </c>
      <c r="R563" s="52">
        <f t="shared" si="111"/>
        <v>-0.20405894881047723</v>
      </c>
      <c r="S563" s="53">
        <f t="shared" si="112"/>
        <v>100</v>
      </c>
      <c r="T563" s="34">
        <f t="shared" si="113"/>
        <v>0.21483222335630553</v>
      </c>
      <c r="U563" s="28"/>
      <c r="V563" s="28"/>
      <c r="W563" s="28"/>
      <c r="X563" s="28"/>
      <c r="Y563" s="28"/>
      <c r="Z563" s="28"/>
      <c r="AA563" s="28"/>
      <c r="AB563" s="28"/>
      <c r="AC563" s="28"/>
      <c r="AD563" s="28"/>
      <c r="AE563" s="28"/>
      <c r="AF563" s="28"/>
      <c r="AG563" s="28"/>
      <c r="AH563" s="28"/>
      <c r="AI563" s="28"/>
      <c r="AJ563" s="28"/>
      <c r="AK563" s="28"/>
      <c r="AL563" s="28"/>
      <c r="AM563" s="28"/>
      <c r="AN563" s="33">
        <v>0.20524163811997059</v>
      </c>
      <c r="AO563" s="28">
        <v>1</v>
      </c>
      <c r="AP563" s="28">
        <v>0</v>
      </c>
      <c r="AQ563" s="28">
        <f t="shared" si="117"/>
        <v>938</v>
      </c>
      <c r="AR563" s="28">
        <f t="shared" si="118"/>
        <v>116</v>
      </c>
      <c r="AS563" s="28">
        <f t="shared" si="114"/>
        <v>0.23925385239253849</v>
      </c>
      <c r="AT563" s="28">
        <f t="shared" si="115"/>
        <v>0.51054852320675104</v>
      </c>
      <c r="AU563" s="34">
        <f t="shared" si="116"/>
        <v>4.1407017291703475E-4</v>
      </c>
      <c r="AV563" s="28"/>
      <c r="AW563" s="28"/>
    </row>
    <row r="564" spans="1:49" x14ac:dyDescent="0.25">
      <c r="A564" s="80">
        <v>33</v>
      </c>
      <c r="B564" s="251">
        <v>3</v>
      </c>
      <c r="C564" s="80">
        <v>1</v>
      </c>
      <c r="D564" s="80">
        <v>2</v>
      </c>
      <c r="E564" s="251">
        <v>1</v>
      </c>
      <c r="F564" s="28"/>
      <c r="G564" s="33">
        <v>48</v>
      </c>
      <c r="H564" s="28">
        <v>2</v>
      </c>
      <c r="I564" s="28">
        <v>3</v>
      </c>
      <c r="J564" s="28">
        <v>1</v>
      </c>
      <c r="K564" s="52">
        <v>0</v>
      </c>
      <c r="L564" s="28">
        <v>1</v>
      </c>
      <c r="M564" s="53">
        <f t="shared" si="106"/>
        <v>1</v>
      </c>
      <c r="N564" s="28">
        <f t="shared" si="107"/>
        <v>0</v>
      </c>
      <c r="O564" s="28">
        <f t="shared" si="108"/>
        <v>0.10777683735422881</v>
      </c>
      <c r="P564" s="52">
        <f t="shared" si="109"/>
        <v>0.10777683735422881</v>
      </c>
      <c r="Q564" s="53">
        <f t="shared" si="110"/>
        <v>0.89222316264577117</v>
      </c>
      <c r="R564" s="52">
        <f t="shared" si="111"/>
        <v>-0.11403899535420163</v>
      </c>
      <c r="S564" s="53">
        <f t="shared" si="112"/>
        <v>100</v>
      </c>
      <c r="T564" s="34">
        <f t="shared" si="113"/>
        <v>0.12079582986237511</v>
      </c>
      <c r="U564" s="28"/>
      <c r="V564" s="28"/>
      <c r="W564" s="28"/>
      <c r="X564" s="28"/>
      <c r="Y564" s="28"/>
      <c r="Z564" s="28"/>
      <c r="AA564" s="28"/>
      <c r="AB564" s="28"/>
      <c r="AC564" s="28"/>
      <c r="AD564" s="28"/>
      <c r="AE564" s="28"/>
      <c r="AF564" s="28"/>
      <c r="AG564" s="28"/>
      <c r="AH564" s="28"/>
      <c r="AI564" s="28"/>
      <c r="AJ564" s="28"/>
      <c r="AK564" s="28"/>
      <c r="AL564" s="28"/>
      <c r="AM564" s="28"/>
      <c r="AN564" s="33">
        <v>0.20868672289342913</v>
      </c>
      <c r="AO564" s="28">
        <v>1</v>
      </c>
      <c r="AP564" s="28">
        <v>0</v>
      </c>
      <c r="AQ564" s="28">
        <f t="shared" si="117"/>
        <v>939</v>
      </c>
      <c r="AR564" s="28">
        <f t="shared" si="118"/>
        <v>116</v>
      </c>
      <c r="AS564" s="28">
        <f t="shared" si="114"/>
        <v>0.23844282238442827</v>
      </c>
      <c r="AT564" s="28">
        <f t="shared" si="115"/>
        <v>0.51054852320675104</v>
      </c>
      <c r="AU564" s="34">
        <f t="shared" si="116"/>
        <v>2.8984912104195264E-3</v>
      </c>
      <c r="AV564" s="28"/>
      <c r="AW564" s="28"/>
    </row>
    <row r="565" spans="1:49" x14ac:dyDescent="0.25">
      <c r="A565" s="80">
        <v>25</v>
      </c>
      <c r="B565" s="251">
        <v>3</v>
      </c>
      <c r="C565" s="80">
        <v>2</v>
      </c>
      <c r="D565" s="80">
        <v>2</v>
      </c>
      <c r="E565" s="251">
        <v>0</v>
      </c>
      <c r="F565" s="28"/>
      <c r="G565" s="33">
        <v>48</v>
      </c>
      <c r="H565" s="28">
        <v>2</v>
      </c>
      <c r="I565" s="28">
        <v>4</v>
      </c>
      <c r="J565" s="28">
        <v>1</v>
      </c>
      <c r="K565" s="52">
        <v>0</v>
      </c>
      <c r="L565" s="28">
        <v>1</v>
      </c>
      <c r="M565" s="53">
        <f t="shared" si="106"/>
        <v>1</v>
      </c>
      <c r="N565" s="28">
        <f t="shared" si="107"/>
        <v>0</v>
      </c>
      <c r="O565" s="28">
        <f t="shared" si="108"/>
        <v>7.6395494781117762E-2</v>
      </c>
      <c r="P565" s="52">
        <f t="shared" si="109"/>
        <v>7.6395494781117762E-2</v>
      </c>
      <c r="Q565" s="53">
        <f t="shared" si="110"/>
        <v>0.92360450521888227</v>
      </c>
      <c r="R565" s="52">
        <f t="shared" si="111"/>
        <v>-7.9471323624041967E-2</v>
      </c>
      <c r="S565" s="53">
        <f t="shared" si="112"/>
        <v>100</v>
      </c>
      <c r="T565" s="34">
        <f t="shared" si="113"/>
        <v>8.2714510755892229E-2</v>
      </c>
      <c r="U565" s="28"/>
      <c r="V565" s="28"/>
      <c r="W565" s="28"/>
      <c r="X565" s="28"/>
      <c r="Y565" s="28"/>
      <c r="Z565" s="28"/>
      <c r="AA565" s="28"/>
      <c r="AB565" s="28"/>
      <c r="AC565" s="28"/>
      <c r="AD565" s="28"/>
      <c r="AE565" s="28"/>
      <c r="AF565" s="28"/>
      <c r="AG565" s="28"/>
      <c r="AH565" s="28"/>
      <c r="AI565" s="28"/>
      <c r="AJ565" s="28"/>
      <c r="AK565" s="28"/>
      <c r="AL565" s="28"/>
      <c r="AM565" s="28"/>
      <c r="AN565" s="33">
        <v>0.20870938023881225</v>
      </c>
      <c r="AO565" s="28">
        <v>7</v>
      </c>
      <c r="AP565" s="28">
        <v>1</v>
      </c>
      <c r="AQ565" s="28">
        <f t="shared" si="117"/>
        <v>946</v>
      </c>
      <c r="AR565" s="28">
        <f t="shared" si="118"/>
        <v>117</v>
      </c>
      <c r="AS565" s="28">
        <f t="shared" si="114"/>
        <v>0.23276561232765614</v>
      </c>
      <c r="AT565" s="28">
        <f t="shared" si="115"/>
        <v>0.50632911392405067</v>
      </c>
      <c r="AU565" s="34">
        <f t="shared" si="116"/>
        <v>1.23194431611691E-3</v>
      </c>
      <c r="AV565" s="28"/>
      <c r="AW565" s="28"/>
    </row>
    <row r="566" spans="1:49" x14ac:dyDescent="0.25">
      <c r="A566" s="80">
        <v>45</v>
      </c>
      <c r="B566" s="251">
        <v>3</v>
      </c>
      <c r="C566" s="80">
        <v>2</v>
      </c>
      <c r="D566" s="80">
        <v>3</v>
      </c>
      <c r="E566" s="251">
        <v>0</v>
      </c>
      <c r="F566" s="28"/>
      <c r="G566" s="33">
        <v>48</v>
      </c>
      <c r="H566" s="28">
        <v>2</v>
      </c>
      <c r="I566" s="28">
        <v>4</v>
      </c>
      <c r="J566" s="28">
        <v>3</v>
      </c>
      <c r="K566" s="52">
        <v>0</v>
      </c>
      <c r="L566" s="28">
        <v>1</v>
      </c>
      <c r="M566" s="53">
        <f t="shared" si="106"/>
        <v>1</v>
      </c>
      <c r="N566" s="28">
        <f t="shared" si="107"/>
        <v>0</v>
      </c>
      <c r="O566" s="28">
        <f t="shared" si="108"/>
        <v>4.7950010554934003E-2</v>
      </c>
      <c r="P566" s="52">
        <f t="shared" si="109"/>
        <v>4.7950010554934003E-2</v>
      </c>
      <c r="Q566" s="53">
        <f t="shared" si="110"/>
        <v>0.95204998944506602</v>
      </c>
      <c r="R566" s="52">
        <f t="shared" si="111"/>
        <v>-4.9137735648081556E-2</v>
      </c>
      <c r="S566" s="53">
        <f t="shared" si="112"/>
        <v>100</v>
      </c>
      <c r="T566" s="34">
        <f t="shared" si="113"/>
        <v>5.0365013483045423E-2</v>
      </c>
      <c r="U566" s="28"/>
      <c r="V566" s="28"/>
      <c r="W566" s="28"/>
      <c r="X566" s="28"/>
      <c r="Y566" s="28"/>
      <c r="Z566" s="28"/>
      <c r="AA566" s="28"/>
      <c r="AB566" s="28"/>
      <c r="AC566" s="28"/>
      <c r="AD566" s="28"/>
      <c r="AE566" s="28"/>
      <c r="AF566" s="28"/>
      <c r="AG566" s="28"/>
      <c r="AH566" s="28"/>
      <c r="AI566" s="28"/>
      <c r="AJ566" s="28"/>
      <c r="AK566" s="28"/>
      <c r="AL566" s="28"/>
      <c r="AM566" s="28"/>
      <c r="AN566" s="33">
        <v>0.20902587344959409</v>
      </c>
      <c r="AO566" s="28">
        <v>3</v>
      </c>
      <c r="AP566" s="28">
        <v>0</v>
      </c>
      <c r="AQ566" s="28">
        <f t="shared" si="117"/>
        <v>949</v>
      </c>
      <c r="AR566" s="28">
        <f t="shared" si="118"/>
        <v>117</v>
      </c>
      <c r="AS566" s="28">
        <f t="shared" si="114"/>
        <v>0.23033252230332524</v>
      </c>
      <c r="AT566" s="28">
        <f t="shared" si="115"/>
        <v>0.50632911392405067</v>
      </c>
      <c r="AU566" s="34">
        <f t="shared" si="116"/>
        <v>4.1064810537232209E-4</v>
      </c>
      <c r="AV566" s="28"/>
      <c r="AW566" s="28"/>
    </row>
    <row r="567" spans="1:49" x14ac:dyDescent="0.25">
      <c r="A567" s="80">
        <v>23</v>
      </c>
      <c r="B567" s="251">
        <v>3</v>
      </c>
      <c r="C567" s="80">
        <v>1</v>
      </c>
      <c r="D567" s="80">
        <v>3</v>
      </c>
      <c r="E567" s="251">
        <v>0</v>
      </c>
      <c r="F567" s="28"/>
      <c r="G567" s="33">
        <v>48</v>
      </c>
      <c r="H567" s="28">
        <v>2</v>
      </c>
      <c r="I567" s="28">
        <v>5</v>
      </c>
      <c r="J567" s="28">
        <v>3</v>
      </c>
      <c r="K567" s="52">
        <v>0</v>
      </c>
      <c r="L567" s="28">
        <v>1</v>
      </c>
      <c r="M567" s="53">
        <f t="shared" si="106"/>
        <v>1</v>
      </c>
      <c r="N567" s="28">
        <f t="shared" si="107"/>
        <v>0</v>
      </c>
      <c r="O567" s="28">
        <f t="shared" si="108"/>
        <v>3.3337541600375269E-2</v>
      </c>
      <c r="P567" s="52">
        <f t="shared" si="109"/>
        <v>3.3337541600375269E-2</v>
      </c>
      <c r="Q567" s="53">
        <f t="shared" si="110"/>
        <v>0.96666245839962472</v>
      </c>
      <c r="R567" s="52">
        <f t="shared" si="111"/>
        <v>-3.3905905064855892E-2</v>
      </c>
      <c r="S567" s="53">
        <f t="shared" si="112"/>
        <v>100</v>
      </c>
      <c r="T567" s="34">
        <f t="shared" si="113"/>
        <v>3.4487262136535052E-2</v>
      </c>
      <c r="U567" s="28"/>
      <c r="V567" s="28"/>
      <c r="W567" s="28"/>
      <c r="X567" s="28"/>
      <c r="Y567" s="28"/>
      <c r="Z567" s="28"/>
      <c r="AA567" s="28"/>
      <c r="AB567" s="28"/>
      <c r="AC567" s="28"/>
      <c r="AD567" s="28"/>
      <c r="AE567" s="28"/>
      <c r="AF567" s="28"/>
      <c r="AG567" s="28"/>
      <c r="AH567" s="28"/>
      <c r="AI567" s="28"/>
      <c r="AJ567" s="28"/>
      <c r="AK567" s="28"/>
      <c r="AL567" s="28"/>
      <c r="AM567" s="28"/>
      <c r="AN567" s="33">
        <v>0.20971583919789255</v>
      </c>
      <c r="AO567" s="28">
        <v>1</v>
      </c>
      <c r="AP567" s="28">
        <v>0</v>
      </c>
      <c r="AQ567" s="28">
        <f t="shared" si="117"/>
        <v>950</v>
      </c>
      <c r="AR567" s="28">
        <f t="shared" si="118"/>
        <v>117</v>
      </c>
      <c r="AS567" s="28">
        <f t="shared" si="114"/>
        <v>0.2295214922952149</v>
      </c>
      <c r="AT567" s="28">
        <f t="shared" si="115"/>
        <v>0.50632911392405067</v>
      </c>
      <c r="AU567" s="34">
        <f t="shared" si="116"/>
        <v>4.1064810537226587E-4</v>
      </c>
      <c r="AV567" s="28"/>
      <c r="AW567" s="28"/>
    </row>
    <row r="568" spans="1:49" x14ac:dyDescent="0.25">
      <c r="A568" s="80">
        <v>47</v>
      </c>
      <c r="B568" s="251">
        <v>3</v>
      </c>
      <c r="C568" s="80">
        <v>2</v>
      </c>
      <c r="D568" s="80">
        <v>3</v>
      </c>
      <c r="E568" s="251">
        <v>1</v>
      </c>
      <c r="F568" s="28"/>
      <c r="G568" s="33">
        <v>48</v>
      </c>
      <c r="H568" s="28">
        <v>3</v>
      </c>
      <c r="I568" s="28">
        <v>1</v>
      </c>
      <c r="J568" s="28">
        <v>2</v>
      </c>
      <c r="K568" s="52">
        <v>0</v>
      </c>
      <c r="L568" s="28">
        <v>1</v>
      </c>
      <c r="M568" s="53">
        <f t="shared" si="106"/>
        <v>1</v>
      </c>
      <c r="N568" s="28">
        <f t="shared" si="107"/>
        <v>0</v>
      </c>
      <c r="O568" s="28">
        <f t="shared" si="108"/>
        <v>0.2638585474172031</v>
      </c>
      <c r="P568" s="52">
        <f t="shared" si="109"/>
        <v>0.2638585474172031</v>
      </c>
      <c r="Q568" s="53">
        <f t="shared" si="110"/>
        <v>0.73614145258279695</v>
      </c>
      <c r="R568" s="52">
        <f t="shared" si="111"/>
        <v>-0.30633298771035183</v>
      </c>
      <c r="S568" s="53">
        <f t="shared" si="112"/>
        <v>0</v>
      </c>
      <c r="T568" s="34">
        <f t="shared" si="113"/>
        <v>0.35843457326229811</v>
      </c>
      <c r="U568" s="28"/>
      <c r="V568" s="28"/>
      <c r="W568" s="28"/>
      <c r="X568" s="28"/>
      <c r="Y568" s="28"/>
      <c r="Z568" s="28"/>
      <c r="AA568" s="28"/>
      <c r="AB568" s="28"/>
      <c r="AC568" s="28"/>
      <c r="AD568" s="28"/>
      <c r="AE568" s="28"/>
      <c r="AF568" s="28"/>
      <c r="AG568" s="28"/>
      <c r="AH568" s="28"/>
      <c r="AI568" s="28"/>
      <c r="AJ568" s="28"/>
      <c r="AK568" s="28"/>
      <c r="AL568" s="28"/>
      <c r="AM568" s="28"/>
      <c r="AN568" s="33">
        <v>0.21003345352532513</v>
      </c>
      <c r="AO568" s="28">
        <v>1</v>
      </c>
      <c r="AP568" s="28">
        <v>0</v>
      </c>
      <c r="AQ568" s="28">
        <f t="shared" si="117"/>
        <v>951</v>
      </c>
      <c r="AR568" s="28">
        <f t="shared" si="118"/>
        <v>117</v>
      </c>
      <c r="AS568" s="28">
        <f t="shared" si="114"/>
        <v>0.22871046228710468</v>
      </c>
      <c r="AT568" s="28">
        <f t="shared" si="115"/>
        <v>0.50632911392405067</v>
      </c>
      <c r="AU568" s="34">
        <f t="shared" si="116"/>
        <v>2.8745367376061424E-3</v>
      </c>
      <c r="AV568" s="28"/>
      <c r="AW568" s="28"/>
    </row>
    <row r="569" spans="1:49" x14ac:dyDescent="0.25">
      <c r="A569" s="80">
        <v>34</v>
      </c>
      <c r="B569" s="251">
        <v>3</v>
      </c>
      <c r="C569" s="80">
        <v>2</v>
      </c>
      <c r="D569" s="80">
        <v>3</v>
      </c>
      <c r="E569" s="251">
        <v>0</v>
      </c>
      <c r="F569" s="28"/>
      <c r="G569" s="33">
        <v>48</v>
      </c>
      <c r="H569" s="28">
        <v>3</v>
      </c>
      <c r="I569" s="28">
        <v>2</v>
      </c>
      <c r="J569" s="28">
        <v>3</v>
      </c>
      <c r="K569" s="52">
        <v>0</v>
      </c>
      <c r="L569" s="28">
        <v>1</v>
      </c>
      <c r="M569" s="53">
        <f t="shared" si="106"/>
        <v>1</v>
      </c>
      <c r="N569" s="28">
        <f t="shared" si="107"/>
        <v>0</v>
      </c>
      <c r="O569" s="28">
        <f t="shared" si="108"/>
        <v>0.16073560231818096</v>
      </c>
      <c r="P569" s="52">
        <f t="shared" si="109"/>
        <v>0.16073560231818096</v>
      </c>
      <c r="Q569" s="53">
        <f t="shared" si="110"/>
        <v>0.83926439768181904</v>
      </c>
      <c r="R569" s="52">
        <f t="shared" si="111"/>
        <v>-0.17522948785440698</v>
      </c>
      <c r="S569" s="53">
        <f t="shared" si="112"/>
        <v>100</v>
      </c>
      <c r="T569" s="34">
        <f t="shared" si="113"/>
        <v>0.19151962452137622</v>
      </c>
      <c r="U569" s="28"/>
      <c r="V569" s="28"/>
      <c r="W569" s="28"/>
      <c r="X569" s="28"/>
      <c r="Y569" s="28"/>
      <c r="Z569" s="28"/>
      <c r="AA569" s="28"/>
      <c r="AB569" s="28"/>
      <c r="AC569" s="28"/>
      <c r="AD569" s="28"/>
      <c r="AE569" s="28"/>
      <c r="AF569" s="28"/>
      <c r="AG569" s="28"/>
      <c r="AH569" s="28"/>
      <c r="AI569" s="28"/>
      <c r="AJ569" s="28"/>
      <c r="AK569" s="28"/>
      <c r="AL569" s="28"/>
      <c r="AM569" s="28"/>
      <c r="AN569" s="33">
        <v>0.21005621827329257</v>
      </c>
      <c r="AO569" s="28">
        <v>7</v>
      </c>
      <c r="AP569" s="28">
        <v>0</v>
      </c>
      <c r="AQ569" s="28">
        <f t="shared" si="117"/>
        <v>958</v>
      </c>
      <c r="AR569" s="28">
        <f t="shared" si="118"/>
        <v>117</v>
      </c>
      <c r="AS569" s="28">
        <f t="shared" si="114"/>
        <v>0.22303325223033255</v>
      </c>
      <c r="AT569" s="28">
        <f t="shared" si="115"/>
        <v>0.50632911392405067</v>
      </c>
      <c r="AU569" s="34">
        <f t="shared" si="116"/>
        <v>4.1064810537232209E-4</v>
      </c>
      <c r="AV569" s="28"/>
      <c r="AW569" s="28"/>
    </row>
    <row r="570" spans="1:49" x14ac:dyDescent="0.25">
      <c r="A570" s="80">
        <v>55</v>
      </c>
      <c r="B570" s="251">
        <v>2</v>
      </c>
      <c r="C570" s="80">
        <v>5</v>
      </c>
      <c r="D570" s="80">
        <v>3</v>
      </c>
      <c r="E570" s="251">
        <v>1</v>
      </c>
      <c r="F570" s="28"/>
      <c r="G570" s="33">
        <v>48</v>
      </c>
      <c r="H570" s="28">
        <v>3</v>
      </c>
      <c r="I570" s="28">
        <v>3</v>
      </c>
      <c r="J570" s="28">
        <v>3</v>
      </c>
      <c r="K570" s="52">
        <v>1</v>
      </c>
      <c r="L570" s="28">
        <v>2</v>
      </c>
      <c r="M570" s="53">
        <f t="shared" si="106"/>
        <v>3</v>
      </c>
      <c r="N570" s="28">
        <f t="shared" si="107"/>
        <v>0.33333333333333331</v>
      </c>
      <c r="O570" s="28">
        <f t="shared" si="108"/>
        <v>0.11593799160520193</v>
      </c>
      <c r="P570" s="52">
        <f t="shared" si="109"/>
        <v>0.34781397481560583</v>
      </c>
      <c r="Q570" s="53">
        <f t="shared" si="110"/>
        <v>2.6521860251843941</v>
      </c>
      <c r="R570" s="52">
        <f t="shared" si="111"/>
        <v>-2.4011559330520145</v>
      </c>
      <c r="S570" s="53">
        <f t="shared" si="112"/>
        <v>66.666666666666657</v>
      </c>
      <c r="T570" s="34">
        <f t="shared" si="113"/>
        <v>1.3832899515014445</v>
      </c>
      <c r="U570" s="28"/>
      <c r="V570" s="28"/>
      <c r="W570" s="28"/>
      <c r="X570" s="28"/>
      <c r="Y570" s="28"/>
      <c r="Z570" s="28"/>
      <c r="AA570" s="28"/>
      <c r="AB570" s="28"/>
      <c r="AC570" s="28"/>
      <c r="AD570" s="28"/>
      <c r="AE570" s="28"/>
      <c r="AF570" s="28"/>
      <c r="AG570" s="28"/>
      <c r="AH570" s="28"/>
      <c r="AI570" s="28"/>
      <c r="AJ570" s="28"/>
      <c r="AK570" s="28"/>
      <c r="AL570" s="28"/>
      <c r="AM570" s="28"/>
      <c r="AN570" s="33">
        <v>0.21106743966156369</v>
      </c>
      <c r="AO570" s="28">
        <v>1</v>
      </c>
      <c r="AP570" s="28">
        <v>0</v>
      </c>
      <c r="AQ570" s="28">
        <f t="shared" si="117"/>
        <v>959</v>
      </c>
      <c r="AR570" s="28">
        <f t="shared" si="118"/>
        <v>117</v>
      </c>
      <c r="AS570" s="28">
        <f t="shared" si="114"/>
        <v>0.22222222222222221</v>
      </c>
      <c r="AT570" s="28">
        <f t="shared" si="115"/>
        <v>0.50632911392405067</v>
      </c>
      <c r="AU570" s="34">
        <f t="shared" si="116"/>
        <v>2.053240526861498E-3</v>
      </c>
      <c r="AV570" s="28"/>
      <c r="AW570" s="28"/>
    </row>
    <row r="571" spans="1:49" x14ac:dyDescent="0.25">
      <c r="A571" s="80">
        <v>36</v>
      </c>
      <c r="B571" s="251">
        <v>3</v>
      </c>
      <c r="C571" s="80">
        <v>3</v>
      </c>
      <c r="D571" s="80">
        <v>3</v>
      </c>
      <c r="E571" s="251">
        <v>0</v>
      </c>
      <c r="F571" s="28"/>
      <c r="G571" s="33">
        <v>48</v>
      </c>
      <c r="H571" s="28">
        <v>3</v>
      </c>
      <c r="I571" s="28">
        <v>4</v>
      </c>
      <c r="J571" s="28">
        <v>2</v>
      </c>
      <c r="K571" s="52">
        <v>0</v>
      </c>
      <c r="L571" s="28">
        <v>1</v>
      </c>
      <c r="M571" s="53">
        <f t="shared" si="106"/>
        <v>1</v>
      </c>
      <c r="N571" s="28">
        <f t="shared" si="107"/>
        <v>0</v>
      </c>
      <c r="O571" s="28">
        <f t="shared" si="108"/>
        <v>0.103203215012974</v>
      </c>
      <c r="P571" s="52">
        <f t="shared" si="109"/>
        <v>0.103203215012974</v>
      </c>
      <c r="Q571" s="53">
        <f t="shared" si="110"/>
        <v>0.89679678498702597</v>
      </c>
      <c r="R571" s="52">
        <f t="shared" si="111"/>
        <v>-0.10892599221385786</v>
      </c>
      <c r="S571" s="53">
        <f t="shared" si="112"/>
        <v>100</v>
      </c>
      <c r="T571" s="34">
        <f t="shared" si="113"/>
        <v>0.11507982269859168</v>
      </c>
      <c r="U571" s="28"/>
      <c r="V571" s="28"/>
      <c r="W571" s="28"/>
      <c r="X571" s="28"/>
      <c r="Y571" s="28"/>
      <c r="Z571" s="28"/>
      <c r="AA571" s="28"/>
      <c r="AB571" s="28"/>
      <c r="AC571" s="28"/>
      <c r="AD571" s="28"/>
      <c r="AE571" s="28"/>
      <c r="AF571" s="28"/>
      <c r="AG571" s="28"/>
      <c r="AH571" s="28"/>
      <c r="AI571" s="28"/>
      <c r="AJ571" s="28"/>
      <c r="AK571" s="28"/>
      <c r="AL571" s="28"/>
      <c r="AM571" s="28"/>
      <c r="AN571" s="33">
        <v>0.21326191254012167</v>
      </c>
      <c r="AO571" s="28">
        <v>5</v>
      </c>
      <c r="AP571" s="28">
        <v>1</v>
      </c>
      <c r="AQ571" s="28">
        <f t="shared" si="117"/>
        <v>964</v>
      </c>
      <c r="AR571" s="28">
        <f t="shared" si="118"/>
        <v>118</v>
      </c>
      <c r="AS571" s="28">
        <f t="shared" si="114"/>
        <v>0.21816707218167075</v>
      </c>
      <c r="AT571" s="28">
        <f t="shared" si="115"/>
        <v>0.50210970464135019</v>
      </c>
      <c r="AU571" s="34">
        <f t="shared" si="116"/>
        <v>1.2216781134826024E-3</v>
      </c>
      <c r="AV571" s="28"/>
      <c r="AW571" s="28"/>
    </row>
    <row r="572" spans="1:49" x14ac:dyDescent="0.25">
      <c r="A572" s="80">
        <v>52</v>
      </c>
      <c r="B572" s="251">
        <v>2</v>
      </c>
      <c r="C572" s="80">
        <v>1</v>
      </c>
      <c r="D572" s="80">
        <v>3</v>
      </c>
      <c r="E572" s="251">
        <v>0</v>
      </c>
      <c r="F572" s="28"/>
      <c r="G572" s="33">
        <v>48</v>
      </c>
      <c r="H572" s="28">
        <v>3</v>
      </c>
      <c r="I572" s="28">
        <v>5</v>
      </c>
      <c r="J572" s="28">
        <v>4</v>
      </c>
      <c r="K572" s="52">
        <v>0</v>
      </c>
      <c r="L572" s="28">
        <v>1</v>
      </c>
      <c r="M572" s="53">
        <f t="shared" si="106"/>
        <v>1</v>
      </c>
      <c r="N572" s="28">
        <f t="shared" si="107"/>
        <v>0</v>
      </c>
      <c r="O572" s="28">
        <f t="shared" si="108"/>
        <v>4.5784921299059748E-2</v>
      </c>
      <c r="P572" s="52">
        <f t="shared" si="109"/>
        <v>4.5784921299059748E-2</v>
      </c>
      <c r="Q572" s="53">
        <f t="shared" si="110"/>
        <v>0.95421507870094024</v>
      </c>
      <c r="R572" s="52">
        <f t="shared" si="111"/>
        <v>-4.6866183571686419E-2</v>
      </c>
      <c r="S572" s="53">
        <f t="shared" si="112"/>
        <v>100</v>
      </c>
      <c r="T572" s="34">
        <f t="shared" si="113"/>
        <v>4.7981762519819872E-2</v>
      </c>
      <c r="U572" s="28"/>
      <c r="V572" s="28"/>
      <c r="W572" s="28"/>
      <c r="X572" s="28"/>
      <c r="Y572" s="28"/>
      <c r="Z572" s="28"/>
      <c r="AA572" s="28"/>
      <c r="AB572" s="28"/>
      <c r="AC572" s="28"/>
      <c r="AD572" s="28"/>
      <c r="AE572" s="28"/>
      <c r="AF572" s="28"/>
      <c r="AG572" s="28"/>
      <c r="AH572" s="28"/>
      <c r="AI572" s="28"/>
      <c r="AJ572" s="28"/>
      <c r="AK572" s="28"/>
      <c r="AL572" s="28"/>
      <c r="AM572" s="28"/>
      <c r="AN572" s="33">
        <v>0.21358344594438972</v>
      </c>
      <c r="AO572" s="28">
        <v>3</v>
      </c>
      <c r="AP572" s="28">
        <v>0</v>
      </c>
      <c r="AQ572" s="28">
        <f t="shared" si="117"/>
        <v>967</v>
      </c>
      <c r="AR572" s="28">
        <f t="shared" si="118"/>
        <v>118</v>
      </c>
      <c r="AS572" s="28">
        <f t="shared" si="114"/>
        <v>0.21573398215733985</v>
      </c>
      <c r="AT572" s="28">
        <f t="shared" si="115"/>
        <v>0.50210970464135019</v>
      </c>
      <c r="AU572" s="34">
        <f t="shared" si="116"/>
        <v>3.6650343404478073E-3</v>
      </c>
      <c r="AV572" s="28"/>
      <c r="AW572" s="28"/>
    </row>
    <row r="573" spans="1:49" x14ac:dyDescent="0.25">
      <c r="A573" s="80">
        <v>26</v>
      </c>
      <c r="B573" s="251">
        <v>1</v>
      </c>
      <c r="C573" s="80">
        <v>1</v>
      </c>
      <c r="D573" s="80">
        <v>3</v>
      </c>
      <c r="E573" s="251">
        <v>0</v>
      </c>
      <c r="F573" s="28"/>
      <c r="G573" s="33">
        <v>49</v>
      </c>
      <c r="H573" s="28">
        <v>1</v>
      </c>
      <c r="I573" s="28">
        <v>1</v>
      </c>
      <c r="J573" s="28">
        <v>2</v>
      </c>
      <c r="K573" s="52">
        <v>0</v>
      </c>
      <c r="L573" s="28">
        <v>1</v>
      </c>
      <c r="M573" s="53">
        <f t="shared" si="106"/>
        <v>1</v>
      </c>
      <c r="N573" s="28">
        <f t="shared" si="107"/>
        <v>0</v>
      </c>
      <c r="O573" s="28">
        <f t="shared" si="108"/>
        <v>9.886342030681583E-2</v>
      </c>
      <c r="P573" s="52">
        <f t="shared" si="109"/>
        <v>9.886342030681583E-2</v>
      </c>
      <c r="Q573" s="53">
        <f t="shared" si="110"/>
        <v>0.90113657969318417</v>
      </c>
      <c r="R573" s="52">
        <f t="shared" si="111"/>
        <v>-0.10409844607702677</v>
      </c>
      <c r="S573" s="53">
        <f t="shared" si="112"/>
        <v>100</v>
      </c>
      <c r="T573" s="34">
        <f t="shared" si="113"/>
        <v>0.10970969610453113</v>
      </c>
      <c r="U573" s="28"/>
      <c r="V573" s="28"/>
      <c r="W573" s="28"/>
      <c r="X573" s="28"/>
      <c r="Y573" s="28"/>
      <c r="Z573" s="28"/>
      <c r="AA573" s="28"/>
      <c r="AB573" s="28"/>
      <c r="AC573" s="28"/>
      <c r="AD573" s="28"/>
      <c r="AE573" s="28"/>
      <c r="AF573" s="28"/>
      <c r="AG573" s="28"/>
      <c r="AH573" s="28"/>
      <c r="AI573" s="28"/>
      <c r="AJ573" s="28"/>
      <c r="AK573" s="28"/>
      <c r="AL573" s="28"/>
      <c r="AM573" s="28"/>
      <c r="AN573" s="33">
        <v>0.2146301602752971</v>
      </c>
      <c r="AO573" s="28">
        <v>9</v>
      </c>
      <c r="AP573" s="28">
        <v>1</v>
      </c>
      <c r="AQ573" s="28">
        <f t="shared" si="117"/>
        <v>976</v>
      </c>
      <c r="AR573" s="28">
        <f t="shared" si="118"/>
        <v>119</v>
      </c>
      <c r="AS573" s="28">
        <f t="shared" si="114"/>
        <v>0.20843471208434716</v>
      </c>
      <c r="AT573" s="28">
        <f t="shared" si="115"/>
        <v>0.49789029535864981</v>
      </c>
      <c r="AU573" s="34">
        <f t="shared" si="116"/>
        <v>4.0380397028278337E-4</v>
      </c>
      <c r="AV573" s="28"/>
      <c r="AW573" s="28"/>
    </row>
    <row r="574" spans="1:49" x14ac:dyDescent="0.25">
      <c r="A574" s="80">
        <v>29</v>
      </c>
      <c r="B574" s="251">
        <v>2</v>
      </c>
      <c r="C574" s="80">
        <v>2</v>
      </c>
      <c r="D574" s="80">
        <v>2</v>
      </c>
      <c r="E574" s="251">
        <v>0</v>
      </c>
      <c r="F574" s="28"/>
      <c r="G574" s="33">
        <v>49</v>
      </c>
      <c r="H574" s="28">
        <v>1</v>
      </c>
      <c r="I574" s="28">
        <v>2</v>
      </c>
      <c r="J574" s="28">
        <v>3</v>
      </c>
      <c r="K574" s="52">
        <v>0</v>
      </c>
      <c r="L574" s="28">
        <v>1</v>
      </c>
      <c r="M574" s="53">
        <f t="shared" si="106"/>
        <v>1</v>
      </c>
      <c r="N574" s="28">
        <f t="shared" si="107"/>
        <v>0</v>
      </c>
      <c r="O574" s="28">
        <f t="shared" si="108"/>
        <v>5.5374288926029434E-2</v>
      </c>
      <c r="P574" s="52">
        <f t="shared" si="109"/>
        <v>5.5374288926029434E-2</v>
      </c>
      <c r="Q574" s="53">
        <f t="shared" si="110"/>
        <v>0.94462571107397053</v>
      </c>
      <c r="R574" s="52">
        <f t="shared" si="111"/>
        <v>-5.6966502883594873E-2</v>
      </c>
      <c r="S574" s="53">
        <f t="shared" si="112"/>
        <v>100</v>
      </c>
      <c r="T574" s="34">
        <f t="shared" si="113"/>
        <v>5.8620349072515614E-2</v>
      </c>
      <c r="U574" s="28"/>
      <c r="V574" s="28"/>
      <c r="W574" s="28"/>
      <c r="X574" s="28"/>
      <c r="Y574" s="28"/>
      <c r="Z574" s="28"/>
      <c r="AA574" s="28"/>
      <c r="AB574" s="28"/>
      <c r="AC574" s="28"/>
      <c r="AD574" s="28"/>
      <c r="AE574" s="28"/>
      <c r="AF574" s="28"/>
      <c r="AG574" s="28"/>
      <c r="AH574" s="28"/>
      <c r="AI574" s="28"/>
      <c r="AJ574" s="28"/>
      <c r="AK574" s="28"/>
      <c r="AL574" s="28"/>
      <c r="AM574" s="28"/>
      <c r="AN574" s="33">
        <v>0.21495319295021501</v>
      </c>
      <c r="AO574" s="28">
        <v>1</v>
      </c>
      <c r="AP574" s="28">
        <v>0</v>
      </c>
      <c r="AQ574" s="28">
        <f t="shared" si="117"/>
        <v>977</v>
      </c>
      <c r="AR574" s="28">
        <f t="shared" si="118"/>
        <v>119</v>
      </c>
      <c r="AS574" s="28">
        <f t="shared" si="114"/>
        <v>0.20762368207623683</v>
      </c>
      <c r="AT574" s="28">
        <f t="shared" si="115"/>
        <v>0.49789029535864981</v>
      </c>
      <c r="AU574" s="34">
        <f t="shared" si="116"/>
        <v>2.4228238216965898E-3</v>
      </c>
      <c r="AV574" s="28"/>
      <c r="AW574" s="28"/>
    </row>
    <row r="575" spans="1:49" x14ac:dyDescent="0.25">
      <c r="A575" s="80">
        <v>26</v>
      </c>
      <c r="B575" s="251">
        <v>3</v>
      </c>
      <c r="C575" s="80">
        <v>2</v>
      </c>
      <c r="D575" s="80">
        <v>2</v>
      </c>
      <c r="E575" s="251">
        <v>1</v>
      </c>
      <c r="F575" s="28"/>
      <c r="G575" s="33">
        <v>49</v>
      </c>
      <c r="H575" s="28">
        <v>1</v>
      </c>
      <c r="I575" s="28">
        <v>3</v>
      </c>
      <c r="J575" s="28">
        <v>3</v>
      </c>
      <c r="K575" s="52">
        <v>0</v>
      </c>
      <c r="L575" s="28">
        <v>1</v>
      </c>
      <c r="M575" s="53">
        <f t="shared" si="106"/>
        <v>1</v>
      </c>
      <c r="N575" s="28">
        <f t="shared" si="107"/>
        <v>0</v>
      </c>
      <c r="O575" s="28">
        <f t="shared" si="108"/>
        <v>3.8591026881953032E-2</v>
      </c>
      <c r="P575" s="52">
        <f t="shared" si="109"/>
        <v>3.8591026881953032E-2</v>
      </c>
      <c r="Q575" s="53">
        <f t="shared" si="110"/>
        <v>0.96140897311804696</v>
      </c>
      <c r="R575" s="52">
        <f t="shared" si="111"/>
        <v>-3.9355390179055982E-2</v>
      </c>
      <c r="S575" s="53">
        <f t="shared" si="112"/>
        <v>100</v>
      </c>
      <c r="T575" s="34">
        <f t="shared" si="113"/>
        <v>4.0140073538937754E-2</v>
      </c>
      <c r="U575" s="28"/>
      <c r="V575" s="28"/>
      <c r="W575" s="28"/>
      <c r="X575" s="28"/>
      <c r="Y575" s="28"/>
      <c r="Z575" s="28"/>
      <c r="AA575" s="28"/>
      <c r="AB575" s="28"/>
      <c r="AC575" s="28"/>
      <c r="AD575" s="28"/>
      <c r="AE575" s="28"/>
      <c r="AF575" s="28"/>
      <c r="AG575" s="28"/>
      <c r="AH575" s="28"/>
      <c r="AI575" s="28"/>
      <c r="AJ575" s="28"/>
      <c r="AK575" s="28"/>
      <c r="AL575" s="28"/>
      <c r="AM575" s="28"/>
      <c r="AN575" s="33">
        <v>0.2178864044789714</v>
      </c>
      <c r="AO575" s="28">
        <v>6</v>
      </c>
      <c r="AP575" s="28">
        <v>1</v>
      </c>
      <c r="AQ575" s="28">
        <f t="shared" si="117"/>
        <v>983</v>
      </c>
      <c r="AR575" s="28">
        <f t="shared" si="118"/>
        <v>120</v>
      </c>
      <c r="AS575" s="28">
        <f t="shared" si="114"/>
        <v>0.20275750202757503</v>
      </c>
      <c r="AT575" s="28">
        <f t="shared" si="115"/>
        <v>0.49367088607594933</v>
      </c>
      <c r="AU575" s="34">
        <f t="shared" si="116"/>
        <v>4.0038190273801401E-4</v>
      </c>
      <c r="AV575" s="28"/>
      <c r="AW575" s="28"/>
    </row>
    <row r="576" spans="1:49" x14ac:dyDescent="0.25">
      <c r="A576" s="80">
        <v>34</v>
      </c>
      <c r="B576" s="251">
        <v>3</v>
      </c>
      <c r="C576" s="80">
        <v>1</v>
      </c>
      <c r="D576" s="80">
        <v>3</v>
      </c>
      <c r="E576" s="251">
        <v>0</v>
      </c>
      <c r="F576" s="28"/>
      <c r="G576" s="33">
        <v>49</v>
      </c>
      <c r="H576" s="28">
        <v>1</v>
      </c>
      <c r="I576" s="28">
        <v>5</v>
      </c>
      <c r="J576" s="28">
        <v>3</v>
      </c>
      <c r="K576" s="52">
        <v>0</v>
      </c>
      <c r="L576" s="28">
        <v>1</v>
      </c>
      <c r="M576" s="53">
        <f t="shared" si="106"/>
        <v>1</v>
      </c>
      <c r="N576" s="28">
        <f t="shared" si="107"/>
        <v>0</v>
      </c>
      <c r="O576" s="28">
        <f t="shared" si="108"/>
        <v>1.8473104852106032E-2</v>
      </c>
      <c r="P576" s="52">
        <f t="shared" si="109"/>
        <v>1.8473104852106032E-2</v>
      </c>
      <c r="Q576" s="53">
        <f t="shared" si="110"/>
        <v>0.98152689514789393</v>
      </c>
      <c r="R576" s="52">
        <f t="shared" si="111"/>
        <v>-1.8645863554557541E-2</v>
      </c>
      <c r="S576" s="53">
        <f t="shared" si="112"/>
        <v>100</v>
      </c>
      <c r="T576" s="34">
        <f t="shared" si="113"/>
        <v>1.8820783152684321E-2</v>
      </c>
      <c r="U576" s="28"/>
      <c r="V576" s="28"/>
      <c r="W576" s="28"/>
      <c r="X576" s="28"/>
      <c r="Y576" s="28"/>
      <c r="Z576" s="28"/>
      <c r="AA576" s="28"/>
      <c r="AB576" s="28"/>
      <c r="AC576" s="28"/>
      <c r="AD576" s="28"/>
      <c r="AE576" s="28"/>
      <c r="AF576" s="28"/>
      <c r="AG576" s="28"/>
      <c r="AH576" s="28"/>
      <c r="AI576" s="28"/>
      <c r="AJ576" s="28"/>
      <c r="AK576" s="28"/>
      <c r="AL576" s="28"/>
      <c r="AM576" s="28"/>
      <c r="AN576" s="33">
        <v>0.21821297632568371</v>
      </c>
      <c r="AO576" s="28">
        <v>1</v>
      </c>
      <c r="AP576" s="28">
        <v>1</v>
      </c>
      <c r="AQ576" s="28">
        <f t="shared" si="117"/>
        <v>984</v>
      </c>
      <c r="AR576" s="28">
        <f t="shared" si="118"/>
        <v>121</v>
      </c>
      <c r="AS576" s="28">
        <f t="shared" si="114"/>
        <v>0.2019464720194647</v>
      </c>
      <c r="AT576" s="28">
        <f t="shared" si="115"/>
        <v>0.48945147679324896</v>
      </c>
      <c r="AU576" s="34">
        <f t="shared" si="116"/>
        <v>0</v>
      </c>
      <c r="AV576" s="28"/>
      <c r="AW576" s="28"/>
    </row>
    <row r="577" spans="1:49" x14ac:dyDescent="0.25">
      <c r="A577" s="80">
        <v>54</v>
      </c>
      <c r="B577" s="251">
        <v>1</v>
      </c>
      <c r="C577" s="80">
        <v>2</v>
      </c>
      <c r="D577" s="80">
        <v>3</v>
      </c>
      <c r="E577" s="251">
        <v>0</v>
      </c>
      <c r="F577" s="28"/>
      <c r="G577" s="33">
        <v>49</v>
      </c>
      <c r="H577" s="28">
        <v>2</v>
      </c>
      <c r="I577" s="28">
        <v>1</v>
      </c>
      <c r="J577" s="28">
        <v>2</v>
      </c>
      <c r="K577" s="52">
        <v>0</v>
      </c>
      <c r="L577" s="28">
        <v>1</v>
      </c>
      <c r="M577" s="53">
        <f t="shared" si="106"/>
        <v>1</v>
      </c>
      <c r="N577" s="28">
        <f t="shared" si="107"/>
        <v>0</v>
      </c>
      <c r="O577" s="28">
        <f t="shared" si="108"/>
        <v>0.1636061727333108</v>
      </c>
      <c r="P577" s="52">
        <f t="shared" si="109"/>
        <v>0.1636061727333108</v>
      </c>
      <c r="Q577" s="53">
        <f t="shared" si="110"/>
        <v>0.8363938272666892</v>
      </c>
      <c r="R577" s="52">
        <f t="shared" si="111"/>
        <v>-0.17865569157601899</v>
      </c>
      <c r="S577" s="53">
        <f t="shared" si="112"/>
        <v>100</v>
      </c>
      <c r="T577" s="34">
        <f t="shared" si="113"/>
        <v>0.19560901503538236</v>
      </c>
      <c r="U577" s="28"/>
      <c r="V577" s="28"/>
      <c r="W577" s="28"/>
      <c r="X577" s="28"/>
      <c r="Y577" s="28"/>
      <c r="Z577" s="28"/>
      <c r="AA577" s="28"/>
      <c r="AB577" s="28"/>
      <c r="AC577" s="28"/>
      <c r="AD577" s="28"/>
      <c r="AE577" s="28"/>
      <c r="AF577" s="28"/>
      <c r="AG577" s="28"/>
      <c r="AH577" s="28"/>
      <c r="AI577" s="28"/>
      <c r="AJ577" s="28"/>
      <c r="AK577" s="28"/>
      <c r="AL577" s="28"/>
      <c r="AM577" s="28"/>
      <c r="AN577" s="33">
        <v>0.21823638270377585</v>
      </c>
      <c r="AO577" s="28">
        <v>0</v>
      </c>
      <c r="AP577" s="28">
        <v>1</v>
      </c>
      <c r="AQ577" s="28">
        <f t="shared" si="117"/>
        <v>984</v>
      </c>
      <c r="AR577" s="28">
        <f t="shared" si="118"/>
        <v>122</v>
      </c>
      <c r="AS577" s="28">
        <f t="shared" si="114"/>
        <v>0.2019464720194647</v>
      </c>
      <c r="AT577" s="28">
        <f t="shared" si="115"/>
        <v>0.48523206751054848</v>
      </c>
      <c r="AU577" s="34">
        <f t="shared" si="116"/>
        <v>7.8707553529689669E-4</v>
      </c>
      <c r="AV577" s="28"/>
      <c r="AW577" s="28"/>
    </row>
    <row r="578" spans="1:49" x14ac:dyDescent="0.25">
      <c r="A578" s="80">
        <v>27</v>
      </c>
      <c r="B578" s="251">
        <v>2</v>
      </c>
      <c r="C578" s="80">
        <v>2</v>
      </c>
      <c r="D578" s="80">
        <v>3</v>
      </c>
      <c r="E578" s="251">
        <v>0</v>
      </c>
      <c r="F578" s="28"/>
      <c r="G578" s="33">
        <v>49</v>
      </c>
      <c r="H578" s="28">
        <v>2</v>
      </c>
      <c r="I578" s="28">
        <v>1</v>
      </c>
      <c r="J578" s="28">
        <v>3</v>
      </c>
      <c r="K578" s="52">
        <v>0</v>
      </c>
      <c r="L578" s="28">
        <v>1</v>
      </c>
      <c r="M578" s="53">
        <f t="shared" si="106"/>
        <v>1</v>
      </c>
      <c r="N578" s="28">
        <f t="shared" si="107"/>
        <v>0</v>
      </c>
      <c r="O578" s="28">
        <f t="shared" si="108"/>
        <v>0.13242487782952903</v>
      </c>
      <c r="P578" s="52">
        <f t="shared" si="109"/>
        <v>0.13242487782952903</v>
      </c>
      <c r="Q578" s="53">
        <f t="shared" si="110"/>
        <v>0.86757512217047095</v>
      </c>
      <c r="R578" s="52">
        <f t="shared" si="111"/>
        <v>-0.14205317474842782</v>
      </c>
      <c r="S578" s="53">
        <f t="shared" si="112"/>
        <v>100</v>
      </c>
      <c r="T578" s="34">
        <f t="shared" si="113"/>
        <v>0.15263793813984985</v>
      </c>
      <c r="U578" s="28"/>
      <c r="V578" s="28"/>
      <c r="W578" s="28"/>
      <c r="X578" s="28"/>
      <c r="Y578" s="28"/>
      <c r="Z578" s="28"/>
      <c r="AA578" s="28"/>
      <c r="AB578" s="28"/>
      <c r="AC578" s="28"/>
      <c r="AD578" s="28"/>
      <c r="AE578" s="28"/>
      <c r="AF578" s="28"/>
      <c r="AG578" s="28"/>
      <c r="AH578" s="28"/>
      <c r="AI578" s="28"/>
      <c r="AJ578" s="28"/>
      <c r="AK578" s="28"/>
      <c r="AL578" s="28"/>
      <c r="AM578" s="28"/>
      <c r="AN578" s="33">
        <v>0.21925256601243123</v>
      </c>
      <c r="AO578" s="28">
        <v>2</v>
      </c>
      <c r="AP578" s="28">
        <v>0</v>
      </c>
      <c r="AQ578" s="28">
        <f t="shared" si="117"/>
        <v>986</v>
      </c>
      <c r="AR578" s="28">
        <f t="shared" si="118"/>
        <v>122</v>
      </c>
      <c r="AS578" s="28">
        <f t="shared" si="114"/>
        <v>0.20032441200324413</v>
      </c>
      <c r="AT578" s="28">
        <f t="shared" si="115"/>
        <v>0.48523206751054848</v>
      </c>
      <c r="AU578" s="34">
        <f t="shared" si="116"/>
        <v>3.5418399088361159E-3</v>
      </c>
      <c r="AV578" s="28"/>
      <c r="AW578" s="28"/>
    </row>
    <row r="579" spans="1:49" x14ac:dyDescent="0.25">
      <c r="A579" s="80">
        <v>37</v>
      </c>
      <c r="B579" s="251">
        <v>1</v>
      </c>
      <c r="C579" s="80">
        <v>1</v>
      </c>
      <c r="D579" s="80">
        <v>2</v>
      </c>
      <c r="E579" s="251">
        <v>0</v>
      </c>
      <c r="F579" s="28"/>
      <c r="G579" s="33">
        <v>49</v>
      </c>
      <c r="H579" s="28">
        <v>2</v>
      </c>
      <c r="I579" s="28">
        <v>2</v>
      </c>
      <c r="J579" s="28">
        <v>2</v>
      </c>
      <c r="K579" s="52">
        <v>0</v>
      </c>
      <c r="L579" s="28">
        <v>3</v>
      </c>
      <c r="M579" s="53">
        <f t="shared" si="106"/>
        <v>3</v>
      </c>
      <c r="N579" s="28">
        <f t="shared" si="107"/>
        <v>0</v>
      </c>
      <c r="O579" s="28">
        <f t="shared" si="108"/>
        <v>0.11812112371058636</v>
      </c>
      <c r="P579" s="52">
        <f t="shared" si="109"/>
        <v>0.35436337113175909</v>
      </c>
      <c r="Q579" s="53">
        <f t="shared" si="110"/>
        <v>2.6456366288682407</v>
      </c>
      <c r="R579" s="52">
        <f t="shared" si="111"/>
        <v>-0.37710168262744814</v>
      </c>
      <c r="S579" s="53">
        <f t="shared" si="112"/>
        <v>100</v>
      </c>
      <c r="T579" s="34">
        <f t="shared" si="113"/>
        <v>0.40182771201276024</v>
      </c>
      <c r="U579" s="28"/>
      <c r="V579" s="28"/>
      <c r="W579" s="28"/>
      <c r="X579" s="28"/>
      <c r="Y579" s="28"/>
      <c r="Z579" s="28"/>
      <c r="AA579" s="28"/>
      <c r="AB579" s="28"/>
      <c r="AC579" s="28"/>
      <c r="AD579" s="28"/>
      <c r="AE579" s="28"/>
      <c r="AF579" s="28"/>
      <c r="AG579" s="28"/>
      <c r="AH579" s="28"/>
      <c r="AI579" s="28"/>
      <c r="AJ579" s="28"/>
      <c r="AK579" s="28"/>
      <c r="AL579" s="28"/>
      <c r="AM579" s="28"/>
      <c r="AN579" s="33">
        <v>0.21927605262446814</v>
      </c>
      <c r="AO579" s="28">
        <v>9</v>
      </c>
      <c r="AP579" s="28">
        <v>1</v>
      </c>
      <c r="AQ579" s="28">
        <f t="shared" si="117"/>
        <v>995</v>
      </c>
      <c r="AR579" s="28">
        <f t="shared" si="118"/>
        <v>123</v>
      </c>
      <c r="AS579" s="28">
        <f t="shared" si="114"/>
        <v>0.19302514193025144</v>
      </c>
      <c r="AT579" s="28">
        <f t="shared" si="115"/>
        <v>0.48101265822784811</v>
      </c>
      <c r="AU579" s="34">
        <f t="shared" si="116"/>
        <v>0</v>
      </c>
      <c r="AV579" s="28"/>
      <c r="AW579" s="28"/>
    </row>
    <row r="580" spans="1:49" x14ac:dyDescent="0.25">
      <c r="A580" s="80">
        <v>38</v>
      </c>
      <c r="B580" s="251">
        <v>3</v>
      </c>
      <c r="C580" s="80">
        <v>2</v>
      </c>
      <c r="D580" s="80">
        <v>3</v>
      </c>
      <c r="E580" s="251">
        <v>0</v>
      </c>
      <c r="F580" s="28"/>
      <c r="G580" s="33">
        <v>49</v>
      </c>
      <c r="H580" s="28">
        <v>2</v>
      </c>
      <c r="I580" s="28">
        <v>2</v>
      </c>
      <c r="J580" s="28">
        <v>3</v>
      </c>
      <c r="K580" s="52">
        <v>0</v>
      </c>
      <c r="L580" s="28">
        <v>2</v>
      </c>
      <c r="M580" s="53">
        <f t="shared" si="106"/>
        <v>2</v>
      </c>
      <c r="N580" s="28">
        <f t="shared" si="107"/>
        <v>0</v>
      </c>
      <c r="O580" s="28">
        <f t="shared" si="108"/>
        <v>9.462793142477037E-2</v>
      </c>
      <c r="P580" s="52">
        <f t="shared" si="109"/>
        <v>0.18925586284954074</v>
      </c>
      <c r="Q580" s="53">
        <f t="shared" si="110"/>
        <v>1.8107441371504593</v>
      </c>
      <c r="R580" s="52">
        <f t="shared" si="111"/>
        <v>-0.19881858854730136</v>
      </c>
      <c r="S580" s="53">
        <f t="shared" si="112"/>
        <v>100</v>
      </c>
      <c r="T580" s="34">
        <f t="shared" si="113"/>
        <v>0.20903656012645699</v>
      </c>
      <c r="U580" s="28"/>
      <c r="V580" s="28"/>
      <c r="W580" s="28"/>
      <c r="X580" s="28"/>
      <c r="Y580" s="28"/>
      <c r="Z580" s="28"/>
      <c r="AA580" s="28"/>
      <c r="AB580" s="28"/>
      <c r="AC580" s="28"/>
      <c r="AD580" s="28"/>
      <c r="AE580" s="28"/>
      <c r="AF580" s="28"/>
      <c r="AG580" s="28"/>
      <c r="AH580" s="28"/>
      <c r="AI580" s="28"/>
      <c r="AJ580" s="28"/>
      <c r="AK580" s="28"/>
      <c r="AL580" s="28"/>
      <c r="AM580" s="28"/>
      <c r="AN580" s="33">
        <v>0.21960412247688552</v>
      </c>
      <c r="AO580" s="28">
        <v>0</v>
      </c>
      <c r="AP580" s="28">
        <v>1</v>
      </c>
      <c r="AQ580" s="28">
        <f t="shared" si="117"/>
        <v>995</v>
      </c>
      <c r="AR580" s="28">
        <f t="shared" si="118"/>
        <v>124</v>
      </c>
      <c r="AS580" s="28">
        <f t="shared" si="114"/>
        <v>0.19302514193025144</v>
      </c>
      <c r="AT580" s="28">
        <f t="shared" si="115"/>
        <v>0.47679324894514763</v>
      </c>
      <c r="AU580" s="34">
        <f t="shared" si="116"/>
        <v>3.8669363255893657E-4</v>
      </c>
      <c r="AV580" s="28"/>
      <c r="AW580" s="28"/>
    </row>
    <row r="581" spans="1:49" x14ac:dyDescent="0.25">
      <c r="A581" s="80">
        <v>34</v>
      </c>
      <c r="B581" s="251">
        <v>3</v>
      </c>
      <c r="C581" s="80">
        <v>1</v>
      </c>
      <c r="D581" s="80">
        <v>3</v>
      </c>
      <c r="E581" s="251">
        <v>0</v>
      </c>
      <c r="F581" s="28"/>
      <c r="G581" s="33">
        <v>49</v>
      </c>
      <c r="H581" s="28">
        <v>2</v>
      </c>
      <c r="I581" s="28">
        <v>3</v>
      </c>
      <c r="J581" s="28">
        <v>2</v>
      </c>
      <c r="K581" s="52">
        <v>0</v>
      </c>
      <c r="L581" s="28">
        <v>1</v>
      </c>
      <c r="M581" s="53">
        <f t="shared" si="106"/>
        <v>1</v>
      </c>
      <c r="N581" s="28">
        <f t="shared" si="107"/>
        <v>0</v>
      </c>
      <c r="O581" s="28">
        <f t="shared" si="108"/>
        <v>8.401144252512642E-2</v>
      </c>
      <c r="P581" s="52">
        <f t="shared" si="109"/>
        <v>8.401144252512642E-2</v>
      </c>
      <c r="Q581" s="53">
        <f t="shared" si="110"/>
        <v>0.91598855747487362</v>
      </c>
      <c r="R581" s="52">
        <f t="shared" si="111"/>
        <v>-8.7751406225688083E-2</v>
      </c>
      <c r="S581" s="53">
        <f t="shared" si="112"/>
        <v>100</v>
      </c>
      <c r="T581" s="34">
        <f t="shared" si="113"/>
        <v>9.1716694318455971E-2</v>
      </c>
      <c r="U581" s="28"/>
      <c r="V581" s="28"/>
      <c r="W581" s="28"/>
      <c r="X581" s="28"/>
      <c r="Y581" s="28"/>
      <c r="Z581" s="28"/>
      <c r="AA581" s="28"/>
      <c r="AB581" s="28"/>
      <c r="AC581" s="28"/>
      <c r="AD581" s="28"/>
      <c r="AE581" s="28"/>
      <c r="AF581" s="28"/>
      <c r="AG581" s="28"/>
      <c r="AH581" s="28"/>
      <c r="AI581" s="28"/>
      <c r="AJ581" s="28"/>
      <c r="AK581" s="28"/>
      <c r="AL581" s="28"/>
      <c r="AM581" s="28"/>
      <c r="AN581" s="33">
        <v>0.22031927963681328</v>
      </c>
      <c r="AO581" s="28">
        <v>1</v>
      </c>
      <c r="AP581" s="28">
        <v>0</v>
      </c>
      <c r="AQ581" s="28">
        <f t="shared" si="117"/>
        <v>996</v>
      </c>
      <c r="AR581" s="28">
        <f t="shared" si="118"/>
        <v>124</v>
      </c>
      <c r="AS581" s="28">
        <f t="shared" si="114"/>
        <v>0.19221411192214111</v>
      </c>
      <c r="AT581" s="28">
        <f t="shared" si="115"/>
        <v>0.47679324894514763</v>
      </c>
      <c r="AU581" s="34">
        <f t="shared" si="116"/>
        <v>2.3201617953535138E-3</v>
      </c>
      <c r="AV581" s="28"/>
      <c r="AW581" s="28"/>
    </row>
    <row r="582" spans="1:49" x14ac:dyDescent="0.25">
      <c r="A582" s="80">
        <v>35</v>
      </c>
      <c r="B582" s="251">
        <v>2</v>
      </c>
      <c r="C582" s="80">
        <v>1</v>
      </c>
      <c r="D582" s="80">
        <v>2</v>
      </c>
      <c r="E582" s="251">
        <v>0</v>
      </c>
      <c r="F582" s="28"/>
      <c r="G582" s="33">
        <v>49</v>
      </c>
      <c r="H582" s="28">
        <v>2</v>
      </c>
      <c r="I582" s="28">
        <v>3</v>
      </c>
      <c r="J582" s="28">
        <v>4</v>
      </c>
      <c r="K582" s="52">
        <v>1</v>
      </c>
      <c r="L582" s="28">
        <v>0</v>
      </c>
      <c r="M582" s="53">
        <f t="shared" si="106"/>
        <v>1</v>
      </c>
      <c r="N582" s="28">
        <f t="shared" si="107"/>
        <v>1</v>
      </c>
      <c r="O582" s="28">
        <f t="shared" si="108"/>
        <v>5.2892595003005284E-2</v>
      </c>
      <c r="P582" s="52">
        <f t="shared" si="109"/>
        <v>5.2892595003005284E-2</v>
      </c>
      <c r="Q582" s="53">
        <f t="shared" si="110"/>
        <v>0.94710740499699475</v>
      </c>
      <c r="R582" s="52">
        <f t="shared" si="111"/>
        <v>-2.9394919309557412</v>
      </c>
      <c r="S582" s="53">
        <f t="shared" si="112"/>
        <v>0</v>
      </c>
      <c r="T582" s="34">
        <f t="shared" si="113"/>
        <v>17.906238197297398</v>
      </c>
      <c r="U582" s="28"/>
      <c r="V582" s="28"/>
      <c r="W582" s="28"/>
      <c r="X582" s="28"/>
      <c r="Y582" s="28"/>
      <c r="Z582" s="28"/>
      <c r="AA582" s="28"/>
      <c r="AB582" s="28"/>
      <c r="AC582" s="28"/>
      <c r="AD582" s="28"/>
      <c r="AE582" s="28"/>
      <c r="AF582" s="28"/>
      <c r="AG582" s="28"/>
      <c r="AH582" s="28"/>
      <c r="AI582" s="28"/>
      <c r="AJ582" s="28"/>
      <c r="AK582" s="28"/>
      <c r="AL582" s="28"/>
      <c r="AM582" s="28"/>
      <c r="AN582" s="33">
        <v>0.22258280541575851</v>
      </c>
      <c r="AO582" s="28">
        <v>6</v>
      </c>
      <c r="AP582" s="28">
        <v>3</v>
      </c>
      <c r="AQ582" s="28">
        <f t="shared" si="117"/>
        <v>1002</v>
      </c>
      <c r="AR582" s="28">
        <f t="shared" si="118"/>
        <v>127</v>
      </c>
      <c r="AS582" s="28">
        <f t="shared" si="114"/>
        <v>0.18734793187347931</v>
      </c>
      <c r="AT582" s="28">
        <f t="shared" si="115"/>
        <v>0.46413502109704641</v>
      </c>
      <c r="AU582" s="34">
        <f t="shared" si="116"/>
        <v>1.1292822897738342E-3</v>
      </c>
      <c r="AV582" s="28"/>
      <c r="AW582" s="28"/>
    </row>
    <row r="583" spans="1:49" x14ac:dyDescent="0.25">
      <c r="A583" s="80">
        <v>30</v>
      </c>
      <c r="B583" s="251">
        <v>2</v>
      </c>
      <c r="C583" s="80">
        <v>1</v>
      </c>
      <c r="D583" s="80">
        <v>3</v>
      </c>
      <c r="E583" s="251">
        <v>0</v>
      </c>
      <c r="F583" s="28"/>
      <c r="G583" s="33">
        <v>49</v>
      </c>
      <c r="H583" s="28">
        <v>2</v>
      </c>
      <c r="I583" s="28">
        <v>4</v>
      </c>
      <c r="J583" s="28">
        <v>3</v>
      </c>
      <c r="K583" s="52">
        <v>0</v>
      </c>
      <c r="L583" s="28">
        <v>3</v>
      </c>
      <c r="M583" s="53">
        <f t="shared" si="106"/>
        <v>3</v>
      </c>
      <c r="N583" s="28">
        <f t="shared" si="107"/>
        <v>0</v>
      </c>
      <c r="O583" s="28">
        <f t="shared" si="108"/>
        <v>4.6716865017443758E-2</v>
      </c>
      <c r="P583" s="52">
        <f t="shared" si="109"/>
        <v>0.14015059505233127</v>
      </c>
      <c r="Q583" s="53">
        <f t="shared" si="110"/>
        <v>2.8598494049476688</v>
      </c>
      <c r="R583" s="52">
        <f t="shared" si="111"/>
        <v>-0.14352996250622149</v>
      </c>
      <c r="S583" s="53">
        <f t="shared" si="112"/>
        <v>100</v>
      </c>
      <c r="T583" s="34">
        <f t="shared" si="113"/>
        <v>0.14701885505914863</v>
      </c>
      <c r="U583" s="28"/>
      <c r="V583" s="28"/>
      <c r="W583" s="28"/>
      <c r="X583" s="28"/>
      <c r="Y583" s="28"/>
      <c r="Z583" s="28"/>
      <c r="AA583" s="28"/>
      <c r="AB583" s="28"/>
      <c r="AC583" s="28"/>
      <c r="AD583" s="28"/>
      <c r="AE583" s="28"/>
      <c r="AF583" s="28"/>
      <c r="AG583" s="28"/>
      <c r="AH583" s="28"/>
      <c r="AI583" s="28"/>
      <c r="AJ583" s="28"/>
      <c r="AK583" s="28"/>
      <c r="AL583" s="28"/>
      <c r="AM583" s="28"/>
      <c r="AN583" s="33">
        <v>0.22291441007172383</v>
      </c>
      <c r="AO583" s="28">
        <v>3</v>
      </c>
      <c r="AP583" s="28">
        <v>0</v>
      </c>
      <c r="AQ583" s="28">
        <f t="shared" si="117"/>
        <v>1005</v>
      </c>
      <c r="AR583" s="28">
        <f t="shared" si="118"/>
        <v>127</v>
      </c>
      <c r="AS583" s="28">
        <f t="shared" si="114"/>
        <v>0.18491484184914841</v>
      </c>
      <c r="AT583" s="28">
        <f t="shared" si="115"/>
        <v>0.46413502109704641</v>
      </c>
      <c r="AU583" s="34">
        <f t="shared" si="116"/>
        <v>3.7642742992462854E-4</v>
      </c>
      <c r="AV583" s="28"/>
      <c r="AW583" s="28"/>
    </row>
    <row r="584" spans="1:49" x14ac:dyDescent="0.25">
      <c r="A584" s="80">
        <v>40</v>
      </c>
      <c r="B584" s="251">
        <v>2</v>
      </c>
      <c r="C584" s="80">
        <v>2</v>
      </c>
      <c r="D584" s="80">
        <v>3</v>
      </c>
      <c r="E584" s="251">
        <v>0</v>
      </c>
      <c r="F584" s="28"/>
      <c r="G584" s="33">
        <v>49</v>
      </c>
      <c r="H584" s="28">
        <v>2</v>
      </c>
      <c r="I584" s="28">
        <v>5</v>
      </c>
      <c r="J584" s="28">
        <v>3</v>
      </c>
      <c r="K584" s="52">
        <v>0</v>
      </c>
      <c r="L584" s="28">
        <v>1</v>
      </c>
      <c r="M584" s="53">
        <f t="shared" si="106"/>
        <v>1</v>
      </c>
      <c r="N584" s="28">
        <f t="shared" si="107"/>
        <v>0</v>
      </c>
      <c r="O584" s="28">
        <f t="shared" si="108"/>
        <v>3.2467374001456301E-2</v>
      </c>
      <c r="P584" s="52">
        <f t="shared" si="109"/>
        <v>3.2467374001456301E-2</v>
      </c>
      <c r="Q584" s="53">
        <f t="shared" si="110"/>
        <v>0.96753262599854373</v>
      </c>
      <c r="R584" s="52">
        <f t="shared" si="111"/>
        <v>-3.3006132684453675E-2</v>
      </c>
      <c r="S584" s="53">
        <f t="shared" si="112"/>
        <v>100</v>
      </c>
      <c r="T584" s="34">
        <f t="shared" si="113"/>
        <v>3.3556877700065456E-2</v>
      </c>
      <c r="U584" s="28"/>
      <c r="V584" s="28"/>
      <c r="W584" s="28"/>
      <c r="X584" s="28"/>
      <c r="Y584" s="28"/>
      <c r="Z584" s="28"/>
      <c r="AA584" s="28"/>
      <c r="AB584" s="28"/>
      <c r="AC584" s="28"/>
      <c r="AD584" s="28"/>
      <c r="AE584" s="28"/>
      <c r="AF584" s="28"/>
      <c r="AG584" s="28"/>
      <c r="AH584" s="28"/>
      <c r="AI584" s="28"/>
      <c r="AJ584" s="28"/>
      <c r="AK584" s="28"/>
      <c r="AL584" s="28"/>
      <c r="AM584" s="28"/>
      <c r="AN584" s="33">
        <v>0.22327015897614158</v>
      </c>
      <c r="AO584" s="28">
        <v>1</v>
      </c>
      <c r="AP584" s="28">
        <v>0</v>
      </c>
      <c r="AQ584" s="28">
        <f t="shared" si="117"/>
        <v>1006</v>
      </c>
      <c r="AR584" s="28">
        <f t="shared" si="118"/>
        <v>127</v>
      </c>
      <c r="AS584" s="28">
        <f t="shared" si="114"/>
        <v>0.18410381184103808</v>
      </c>
      <c r="AT584" s="28">
        <f t="shared" si="115"/>
        <v>0.46413502109704641</v>
      </c>
      <c r="AU584" s="34">
        <f t="shared" si="116"/>
        <v>3.7642742992457704E-4</v>
      </c>
      <c r="AV584" s="28"/>
      <c r="AW584" s="28"/>
    </row>
    <row r="585" spans="1:49" x14ac:dyDescent="0.25">
      <c r="A585" s="80">
        <v>34</v>
      </c>
      <c r="B585" s="251">
        <v>2</v>
      </c>
      <c r="C585" s="80">
        <v>2</v>
      </c>
      <c r="D585" s="80">
        <v>3</v>
      </c>
      <c r="E585" s="251">
        <v>0</v>
      </c>
      <c r="F585" s="28"/>
      <c r="G585" s="33">
        <v>49</v>
      </c>
      <c r="H585" s="28">
        <v>2</v>
      </c>
      <c r="I585" s="28">
        <v>5</v>
      </c>
      <c r="J585" s="28">
        <v>4</v>
      </c>
      <c r="K585" s="52">
        <v>0</v>
      </c>
      <c r="L585" s="28">
        <v>1</v>
      </c>
      <c r="M585" s="53">
        <f t="shared" si="106"/>
        <v>1</v>
      </c>
      <c r="N585" s="28">
        <f t="shared" si="107"/>
        <v>0</v>
      </c>
      <c r="O585" s="28">
        <f t="shared" si="108"/>
        <v>2.5516989882590865E-2</v>
      </c>
      <c r="P585" s="52">
        <f t="shared" si="109"/>
        <v>2.5516989882590865E-2</v>
      </c>
      <c r="Q585" s="53">
        <f t="shared" si="110"/>
        <v>0.97448301011740912</v>
      </c>
      <c r="R585" s="52">
        <f t="shared" si="111"/>
        <v>-2.584819464785898E-2</v>
      </c>
      <c r="S585" s="53">
        <f t="shared" si="112"/>
        <v>100</v>
      </c>
      <c r="T585" s="34">
        <f t="shared" si="113"/>
        <v>2.6185156249688223E-2</v>
      </c>
      <c r="U585" s="28"/>
      <c r="V585" s="28"/>
      <c r="W585" s="28"/>
      <c r="X585" s="28"/>
      <c r="Y585" s="28"/>
      <c r="Z585" s="28"/>
      <c r="AA585" s="28"/>
      <c r="AB585" s="28"/>
      <c r="AC585" s="28"/>
      <c r="AD585" s="28"/>
      <c r="AE585" s="28"/>
      <c r="AF585" s="28"/>
      <c r="AG585" s="28"/>
      <c r="AH585" s="28"/>
      <c r="AI585" s="28"/>
      <c r="AJ585" s="28"/>
      <c r="AK585" s="28"/>
      <c r="AL585" s="28"/>
      <c r="AM585" s="28"/>
      <c r="AN585" s="33">
        <v>0.22396998116617345</v>
      </c>
      <c r="AO585" s="28">
        <v>1</v>
      </c>
      <c r="AP585" s="28">
        <v>0</v>
      </c>
      <c r="AQ585" s="28">
        <f t="shared" si="117"/>
        <v>1007</v>
      </c>
      <c r="AR585" s="28">
        <f t="shared" si="118"/>
        <v>127</v>
      </c>
      <c r="AS585" s="28">
        <f t="shared" si="114"/>
        <v>0.18329278183292785</v>
      </c>
      <c r="AT585" s="28">
        <f t="shared" si="115"/>
        <v>0.46413502109704641</v>
      </c>
      <c r="AU585" s="34">
        <f t="shared" si="116"/>
        <v>1.1292822897738342E-3</v>
      </c>
      <c r="AV585" s="28"/>
      <c r="AW585" s="28"/>
    </row>
    <row r="586" spans="1:49" x14ac:dyDescent="0.25">
      <c r="A586" s="80">
        <v>42</v>
      </c>
      <c r="B586" s="251">
        <v>1</v>
      </c>
      <c r="C586" s="80">
        <v>5</v>
      </c>
      <c r="D586" s="80">
        <v>2</v>
      </c>
      <c r="E586" s="251">
        <v>0</v>
      </c>
      <c r="F586" s="28"/>
      <c r="G586" s="33">
        <v>49</v>
      </c>
      <c r="H586" s="28">
        <v>3</v>
      </c>
      <c r="I586" s="28">
        <v>2</v>
      </c>
      <c r="J586" s="28">
        <v>3</v>
      </c>
      <c r="K586" s="52">
        <v>1</v>
      </c>
      <c r="L586" s="28">
        <v>0</v>
      </c>
      <c r="M586" s="53">
        <f t="shared" ref="M586:M649" si="119">K586+L586</f>
        <v>1</v>
      </c>
      <c r="N586" s="28">
        <f t="shared" ref="N586:N649" si="120">IF(M586=0,"",K586/M586)</f>
        <v>1</v>
      </c>
      <c r="O586" s="28">
        <f t="shared" ref="O586:O649" si="121">1/(1+EXP(-$V$10-MMULT(G586:J586,$V$11:$V$14)))</f>
        <v>0.1570804800272603</v>
      </c>
      <c r="P586" s="52">
        <f t="shared" ref="P586:P649" si="122">M586*O586</f>
        <v>0.1570804800272603</v>
      </c>
      <c r="Q586" s="53">
        <f t="shared" ref="Q586:Q649" si="123">M586-P586</f>
        <v>0.84291951997273973</v>
      </c>
      <c r="R586" s="52">
        <f t="shared" ref="R586:R649" si="124">IFERROR(M586*(N586*LN(O586)+(1-N586)*LN(1-O586)),0)</f>
        <v>-1.8509969933356918</v>
      </c>
      <c r="S586" s="53">
        <f t="shared" ref="S586:S649" si="125">100*IF(O586&gt;=$AJ$15,K586/M586,L586/M586)</f>
        <v>0</v>
      </c>
      <c r="T586" s="34">
        <f t="shared" ref="T586:T649" si="126">IFERROR((K586-P586)^2/P586+(L586-Q586)^2/Q586,0)</f>
        <v>5.3661633821494341</v>
      </c>
      <c r="U586" s="28"/>
      <c r="V586" s="28"/>
      <c r="W586" s="28"/>
      <c r="X586" s="28"/>
      <c r="Y586" s="28"/>
      <c r="Z586" s="28"/>
      <c r="AA586" s="28"/>
      <c r="AB586" s="28"/>
      <c r="AC586" s="28"/>
      <c r="AD586" s="28"/>
      <c r="AE586" s="28"/>
      <c r="AF586" s="28"/>
      <c r="AG586" s="28"/>
      <c r="AH586" s="28"/>
      <c r="AI586" s="28"/>
      <c r="AJ586" s="28"/>
      <c r="AK586" s="28"/>
      <c r="AL586" s="28"/>
      <c r="AM586" s="28"/>
      <c r="AN586" s="33">
        <v>0.22399382813462707</v>
      </c>
      <c r="AO586" s="28">
        <v>3</v>
      </c>
      <c r="AP586" s="28">
        <v>3</v>
      </c>
      <c r="AQ586" s="28">
        <f t="shared" si="117"/>
        <v>1010</v>
      </c>
      <c r="AR586" s="28">
        <f t="shared" si="118"/>
        <v>130</v>
      </c>
      <c r="AS586" s="28">
        <f t="shared" ref="AS586:AS649" si="127">1-AQ586/AQ$721</f>
        <v>0.18085969180859696</v>
      </c>
      <c r="AT586" s="28">
        <f t="shared" ref="AT586:AT649" si="128">1-AR586/AR$721</f>
        <v>0.45147679324894519</v>
      </c>
      <c r="AU586" s="34">
        <f t="shared" ref="AU586:AU649" si="129">(AS586-AS587)*AT586</f>
        <v>3.6616122729032056E-4</v>
      </c>
      <c r="AV586" s="28"/>
      <c r="AW586" s="28"/>
    </row>
    <row r="587" spans="1:49" x14ac:dyDescent="0.25">
      <c r="A587" s="80">
        <v>23</v>
      </c>
      <c r="B587" s="251">
        <v>2</v>
      </c>
      <c r="C587" s="80">
        <v>1</v>
      </c>
      <c r="D587" s="80">
        <v>3</v>
      </c>
      <c r="E587" s="251">
        <v>1</v>
      </c>
      <c r="F587" s="28"/>
      <c r="G587" s="33">
        <v>49</v>
      </c>
      <c r="H587" s="28">
        <v>3</v>
      </c>
      <c r="I587" s="28">
        <v>2</v>
      </c>
      <c r="J587" s="28">
        <v>4</v>
      </c>
      <c r="K587" s="52">
        <v>0</v>
      </c>
      <c r="L587" s="28">
        <v>1</v>
      </c>
      <c r="M587" s="53">
        <f t="shared" si="119"/>
        <v>1</v>
      </c>
      <c r="N587" s="28">
        <f t="shared" si="120"/>
        <v>0</v>
      </c>
      <c r="O587" s="28">
        <f t="shared" si="121"/>
        <v>0.12695412025051678</v>
      </c>
      <c r="P587" s="52">
        <f t="shared" si="122"/>
        <v>0.12695412025051678</v>
      </c>
      <c r="Q587" s="53">
        <f t="shared" si="123"/>
        <v>0.87304587974948322</v>
      </c>
      <c r="R587" s="52">
        <f t="shared" si="124"/>
        <v>-0.13576717040033501</v>
      </c>
      <c r="S587" s="53">
        <f t="shared" si="125"/>
        <v>100</v>
      </c>
      <c r="T587" s="34">
        <f t="shared" si="126"/>
        <v>0.14541517598931425</v>
      </c>
      <c r="U587" s="28"/>
      <c r="V587" s="28"/>
      <c r="W587" s="28"/>
      <c r="X587" s="28"/>
      <c r="Y587" s="28"/>
      <c r="Z587" s="28"/>
      <c r="AA587" s="28"/>
      <c r="AB587" s="28"/>
      <c r="AC587" s="28"/>
      <c r="AD587" s="28"/>
      <c r="AE587" s="28"/>
      <c r="AF587" s="28"/>
      <c r="AG587" s="28"/>
      <c r="AH587" s="28"/>
      <c r="AI587" s="28"/>
      <c r="AJ587" s="28"/>
      <c r="AK587" s="28"/>
      <c r="AL587" s="28"/>
      <c r="AM587" s="28"/>
      <c r="AN587" s="33">
        <v>0.22466038051704371</v>
      </c>
      <c r="AO587" s="28">
        <v>1</v>
      </c>
      <c r="AP587" s="28">
        <v>0</v>
      </c>
      <c r="AQ587" s="28">
        <f t="shared" ref="AQ587:AQ650" si="130">AQ586+AO587</f>
        <v>1011</v>
      </c>
      <c r="AR587" s="28">
        <f t="shared" ref="AR587:AR650" si="131">AR586+AP587</f>
        <v>130</v>
      </c>
      <c r="AS587" s="28">
        <f t="shared" si="127"/>
        <v>0.18004866180048662</v>
      </c>
      <c r="AT587" s="28">
        <f t="shared" si="128"/>
        <v>0.45147679324894519</v>
      </c>
      <c r="AU587" s="34">
        <f t="shared" si="129"/>
        <v>0</v>
      </c>
      <c r="AV587" s="28"/>
      <c r="AW587" s="28"/>
    </row>
    <row r="588" spans="1:49" x14ac:dyDescent="0.25">
      <c r="A588" s="80">
        <v>24</v>
      </c>
      <c r="B588" s="251">
        <v>1</v>
      </c>
      <c r="C588" s="80">
        <v>1</v>
      </c>
      <c r="D588" s="80">
        <v>3</v>
      </c>
      <c r="E588" s="251">
        <v>0</v>
      </c>
      <c r="F588" s="28"/>
      <c r="G588" s="33">
        <v>49</v>
      </c>
      <c r="H588" s="28">
        <v>3</v>
      </c>
      <c r="I588" s="28">
        <v>3</v>
      </c>
      <c r="J588" s="28">
        <v>3</v>
      </c>
      <c r="K588" s="52">
        <v>0</v>
      </c>
      <c r="L588" s="28">
        <v>1</v>
      </c>
      <c r="M588" s="53">
        <f t="shared" si="119"/>
        <v>1</v>
      </c>
      <c r="N588" s="28">
        <f t="shared" si="120"/>
        <v>0</v>
      </c>
      <c r="O588" s="28">
        <f t="shared" si="121"/>
        <v>0.11316420718449162</v>
      </c>
      <c r="P588" s="52">
        <f t="shared" si="122"/>
        <v>0.11316420718449162</v>
      </c>
      <c r="Q588" s="53">
        <f t="shared" si="123"/>
        <v>0.88683579281550839</v>
      </c>
      <c r="R588" s="52">
        <f t="shared" si="124"/>
        <v>-0.12009544028689408</v>
      </c>
      <c r="S588" s="53">
        <f t="shared" si="125"/>
        <v>100</v>
      </c>
      <c r="T588" s="34">
        <f t="shared" si="126"/>
        <v>0.1276044653376249</v>
      </c>
      <c r="U588" s="28"/>
      <c r="V588" s="28"/>
      <c r="W588" s="28"/>
      <c r="X588" s="28"/>
      <c r="Y588" s="28"/>
      <c r="Z588" s="28"/>
      <c r="AA588" s="28"/>
      <c r="AB588" s="28"/>
      <c r="AC588" s="28"/>
      <c r="AD588" s="28"/>
      <c r="AE588" s="28"/>
      <c r="AF588" s="28"/>
      <c r="AG588" s="28"/>
      <c r="AH588" s="28"/>
      <c r="AI588" s="28"/>
      <c r="AJ588" s="28"/>
      <c r="AK588" s="28"/>
      <c r="AL588" s="28"/>
      <c r="AM588" s="28"/>
      <c r="AN588" s="33">
        <v>0.22505303030111035</v>
      </c>
      <c r="AO588" s="28">
        <v>0</v>
      </c>
      <c r="AP588" s="28">
        <v>1</v>
      </c>
      <c r="AQ588" s="28">
        <f t="shared" si="130"/>
        <v>1011</v>
      </c>
      <c r="AR588" s="28">
        <f t="shared" si="131"/>
        <v>131</v>
      </c>
      <c r="AS588" s="28">
        <f t="shared" si="127"/>
        <v>0.18004866180048662</v>
      </c>
      <c r="AT588" s="28">
        <f t="shared" si="128"/>
        <v>0.4472573839662447</v>
      </c>
      <c r="AU588" s="34">
        <f t="shared" si="129"/>
        <v>1.0882174792366038E-3</v>
      </c>
      <c r="AV588" s="28"/>
      <c r="AW588" s="28"/>
    </row>
    <row r="589" spans="1:49" x14ac:dyDescent="0.25">
      <c r="A589" s="80">
        <v>52</v>
      </c>
      <c r="B589" s="251">
        <v>2</v>
      </c>
      <c r="C589" s="80">
        <v>2</v>
      </c>
      <c r="D589" s="80">
        <v>3</v>
      </c>
      <c r="E589" s="251">
        <v>0</v>
      </c>
      <c r="F589" s="28"/>
      <c r="G589" s="33">
        <v>49</v>
      </c>
      <c r="H589" s="28">
        <v>3</v>
      </c>
      <c r="I589" s="28">
        <v>4</v>
      </c>
      <c r="J589" s="28">
        <v>3</v>
      </c>
      <c r="K589" s="52">
        <v>0</v>
      </c>
      <c r="L589" s="28">
        <v>2</v>
      </c>
      <c r="M589" s="53">
        <f t="shared" si="119"/>
        <v>2</v>
      </c>
      <c r="N589" s="28">
        <f t="shared" si="120"/>
        <v>0</v>
      </c>
      <c r="O589" s="28">
        <f t="shared" si="121"/>
        <v>8.0355500990570206E-2</v>
      </c>
      <c r="P589" s="52">
        <f t="shared" si="122"/>
        <v>0.16071100198114041</v>
      </c>
      <c r="Q589" s="53">
        <f t="shared" si="123"/>
        <v>1.8392889980188596</v>
      </c>
      <c r="R589" s="52">
        <f t="shared" si="124"/>
        <v>-0.16753619547282073</v>
      </c>
      <c r="S589" s="53">
        <f t="shared" si="125"/>
        <v>100</v>
      </c>
      <c r="T589" s="34">
        <f t="shared" si="126"/>
        <v>0.17475339889951597</v>
      </c>
      <c r="U589" s="28"/>
      <c r="V589" s="28"/>
      <c r="W589" s="28"/>
      <c r="X589" s="28"/>
      <c r="Y589" s="28"/>
      <c r="Z589" s="28"/>
      <c r="AA589" s="28"/>
      <c r="AB589" s="28"/>
      <c r="AC589" s="28"/>
      <c r="AD589" s="28"/>
      <c r="AE589" s="28"/>
      <c r="AF589" s="28"/>
      <c r="AG589" s="28"/>
      <c r="AH589" s="28"/>
      <c r="AI589" s="28"/>
      <c r="AJ589" s="28"/>
      <c r="AK589" s="28"/>
      <c r="AL589" s="28"/>
      <c r="AM589" s="28"/>
      <c r="AN589" s="33">
        <v>0.22735100851584478</v>
      </c>
      <c r="AO589" s="28">
        <v>3</v>
      </c>
      <c r="AP589" s="28">
        <v>3</v>
      </c>
      <c r="AQ589" s="28">
        <f t="shared" si="130"/>
        <v>1014</v>
      </c>
      <c r="AR589" s="28">
        <f t="shared" si="131"/>
        <v>134</v>
      </c>
      <c r="AS589" s="28">
        <f t="shared" si="127"/>
        <v>0.17761557177615572</v>
      </c>
      <c r="AT589" s="28">
        <f t="shared" si="128"/>
        <v>0.43459915611814348</v>
      </c>
      <c r="AU589" s="34">
        <f t="shared" si="129"/>
        <v>1.0574188713336811E-3</v>
      </c>
      <c r="AV589" s="28"/>
      <c r="AW589" s="28"/>
    </row>
    <row r="590" spans="1:49" x14ac:dyDescent="0.25">
      <c r="A590" s="80">
        <v>50</v>
      </c>
      <c r="B590" s="251">
        <v>2</v>
      </c>
      <c r="C590" s="80">
        <v>4</v>
      </c>
      <c r="D590" s="80">
        <v>3</v>
      </c>
      <c r="E590" s="251">
        <v>0</v>
      </c>
      <c r="F590" s="28"/>
      <c r="G590" s="33">
        <v>49</v>
      </c>
      <c r="H590" s="28">
        <v>3</v>
      </c>
      <c r="I590" s="28">
        <v>5</v>
      </c>
      <c r="J590" s="28">
        <v>3</v>
      </c>
      <c r="K590" s="52">
        <v>0</v>
      </c>
      <c r="L590" s="28">
        <v>1</v>
      </c>
      <c r="M590" s="53">
        <f t="shared" si="119"/>
        <v>1</v>
      </c>
      <c r="N590" s="28">
        <f t="shared" si="120"/>
        <v>0</v>
      </c>
      <c r="O590" s="28">
        <f t="shared" si="121"/>
        <v>5.6453234440728063E-2</v>
      </c>
      <c r="P590" s="52">
        <f t="shared" si="122"/>
        <v>5.6453234440728063E-2</v>
      </c>
      <c r="Q590" s="53">
        <f t="shared" si="123"/>
        <v>0.94354676555927197</v>
      </c>
      <c r="R590" s="52">
        <f t="shared" si="124"/>
        <v>-5.810934936132392E-2</v>
      </c>
      <c r="S590" s="53">
        <f t="shared" si="125"/>
        <v>100</v>
      </c>
      <c r="T590" s="34">
        <f t="shared" si="126"/>
        <v>5.9830881204140769E-2</v>
      </c>
      <c r="U590" s="28"/>
      <c r="V590" s="28"/>
      <c r="W590" s="28"/>
      <c r="X590" s="28"/>
      <c r="Y590" s="28"/>
      <c r="Z590" s="28"/>
      <c r="AA590" s="28"/>
      <c r="AB590" s="28"/>
      <c r="AC590" s="28"/>
      <c r="AD590" s="28"/>
      <c r="AE590" s="28"/>
      <c r="AF590" s="28"/>
      <c r="AG590" s="28"/>
      <c r="AH590" s="28"/>
      <c r="AI590" s="28"/>
      <c r="AJ590" s="28"/>
      <c r="AK590" s="28"/>
      <c r="AL590" s="28"/>
      <c r="AM590" s="28"/>
      <c r="AN590" s="33">
        <v>0.22768763635134465</v>
      </c>
      <c r="AO590" s="28">
        <v>3</v>
      </c>
      <c r="AP590" s="28">
        <v>0</v>
      </c>
      <c r="AQ590" s="28">
        <f t="shared" si="130"/>
        <v>1017</v>
      </c>
      <c r="AR590" s="28">
        <f t="shared" si="131"/>
        <v>134</v>
      </c>
      <c r="AS590" s="28">
        <f t="shared" si="127"/>
        <v>0.17518248175182483</v>
      </c>
      <c r="AT590" s="28">
        <f t="shared" si="128"/>
        <v>0.43459915611814348</v>
      </c>
      <c r="AU590" s="34">
        <f t="shared" si="129"/>
        <v>1.4098918284449243E-3</v>
      </c>
      <c r="AV590" s="28"/>
      <c r="AW590" s="28"/>
    </row>
    <row r="591" spans="1:49" x14ac:dyDescent="0.25">
      <c r="A591" s="80">
        <v>29</v>
      </c>
      <c r="B591" s="251">
        <v>2</v>
      </c>
      <c r="C591" s="80">
        <v>1</v>
      </c>
      <c r="D591" s="80">
        <v>3</v>
      </c>
      <c r="E591" s="251">
        <v>1</v>
      </c>
      <c r="F591" s="28"/>
      <c r="G591" s="33">
        <v>50</v>
      </c>
      <c r="H591" s="28">
        <v>1</v>
      </c>
      <c r="I591" s="28">
        <v>2</v>
      </c>
      <c r="J591" s="28">
        <v>3</v>
      </c>
      <c r="K591" s="52">
        <v>1</v>
      </c>
      <c r="L591" s="28">
        <v>0</v>
      </c>
      <c r="M591" s="53">
        <f t="shared" si="119"/>
        <v>1</v>
      </c>
      <c r="N591" s="28">
        <f t="shared" si="120"/>
        <v>1</v>
      </c>
      <c r="O591" s="28">
        <f t="shared" si="121"/>
        <v>5.3961032702935105E-2</v>
      </c>
      <c r="P591" s="52">
        <f t="shared" si="122"/>
        <v>5.3961032702935105E-2</v>
      </c>
      <c r="Q591" s="53">
        <f t="shared" si="123"/>
        <v>0.94603896729706494</v>
      </c>
      <c r="R591" s="52">
        <f t="shared" si="124"/>
        <v>-2.9194931095207668</v>
      </c>
      <c r="S591" s="53">
        <f t="shared" si="125"/>
        <v>0</v>
      </c>
      <c r="T591" s="34">
        <f t="shared" si="126"/>
        <v>17.531891439238652</v>
      </c>
      <c r="U591" s="28"/>
      <c r="V591" s="28"/>
      <c r="W591" s="28"/>
      <c r="X591" s="28"/>
      <c r="Y591" s="28"/>
      <c r="Z591" s="28"/>
      <c r="AA591" s="28"/>
      <c r="AB591" s="28"/>
      <c r="AC591" s="28"/>
      <c r="AD591" s="28"/>
      <c r="AE591" s="28"/>
      <c r="AF591" s="28"/>
      <c r="AG591" s="28"/>
      <c r="AH591" s="28"/>
      <c r="AI591" s="28"/>
      <c r="AJ591" s="28"/>
      <c r="AK591" s="28"/>
      <c r="AL591" s="28"/>
      <c r="AM591" s="28"/>
      <c r="AN591" s="33">
        <v>0.22878336294040766</v>
      </c>
      <c r="AO591" s="28">
        <v>4</v>
      </c>
      <c r="AP591" s="28">
        <v>1</v>
      </c>
      <c r="AQ591" s="28">
        <f t="shared" si="130"/>
        <v>1021</v>
      </c>
      <c r="AR591" s="28">
        <f t="shared" si="131"/>
        <v>135</v>
      </c>
      <c r="AS591" s="28">
        <f t="shared" si="127"/>
        <v>0.17193836171938359</v>
      </c>
      <c r="AT591" s="28">
        <f t="shared" si="128"/>
        <v>0.430379746835443</v>
      </c>
      <c r="AU591" s="34">
        <f t="shared" si="129"/>
        <v>2.4433562269652207E-3</v>
      </c>
      <c r="AV591" s="28"/>
      <c r="AW591" s="28"/>
    </row>
    <row r="592" spans="1:49" x14ac:dyDescent="0.25">
      <c r="A592" s="80">
        <v>33</v>
      </c>
      <c r="B592" s="251">
        <v>2</v>
      </c>
      <c r="C592" s="80">
        <v>3</v>
      </c>
      <c r="D592" s="80">
        <v>4</v>
      </c>
      <c r="E592" s="251">
        <v>0</v>
      </c>
      <c r="F592" s="28"/>
      <c r="G592" s="33">
        <v>50</v>
      </c>
      <c r="H592" s="28">
        <v>1</v>
      </c>
      <c r="I592" s="28">
        <v>3</v>
      </c>
      <c r="J592" s="28">
        <v>3</v>
      </c>
      <c r="K592" s="52">
        <v>1</v>
      </c>
      <c r="L592" s="28">
        <v>1</v>
      </c>
      <c r="M592" s="53">
        <f t="shared" si="119"/>
        <v>2</v>
      </c>
      <c r="N592" s="28">
        <f t="shared" si="120"/>
        <v>0.5</v>
      </c>
      <c r="O592" s="28">
        <f t="shared" si="121"/>
        <v>3.7589066379155885E-2</v>
      </c>
      <c r="P592" s="52">
        <f t="shared" si="122"/>
        <v>7.5178132758311769E-2</v>
      </c>
      <c r="Q592" s="53">
        <f t="shared" si="123"/>
        <v>1.9248218672416881</v>
      </c>
      <c r="R592" s="52">
        <f t="shared" si="124"/>
        <v>-3.3193558122614504</v>
      </c>
      <c r="S592" s="53">
        <f t="shared" si="125"/>
        <v>50</v>
      </c>
      <c r="T592" s="34">
        <f t="shared" si="126"/>
        <v>11.821268918913544</v>
      </c>
      <c r="U592" s="28"/>
      <c r="V592" s="28"/>
      <c r="W592" s="28"/>
      <c r="X592" s="28"/>
      <c r="Y592" s="28"/>
      <c r="Z592" s="28"/>
      <c r="AA592" s="28"/>
      <c r="AB592" s="28"/>
      <c r="AC592" s="28"/>
      <c r="AD592" s="28"/>
      <c r="AE592" s="28"/>
      <c r="AF592" s="28"/>
      <c r="AG592" s="28"/>
      <c r="AH592" s="28"/>
      <c r="AI592" s="28"/>
      <c r="AJ592" s="28"/>
      <c r="AK592" s="28"/>
      <c r="AL592" s="28"/>
      <c r="AM592" s="28"/>
      <c r="AN592" s="33">
        <v>0.23219084914051757</v>
      </c>
      <c r="AO592" s="28">
        <v>7</v>
      </c>
      <c r="AP592" s="28">
        <v>2</v>
      </c>
      <c r="AQ592" s="28">
        <f t="shared" si="130"/>
        <v>1028</v>
      </c>
      <c r="AR592" s="28">
        <f t="shared" si="131"/>
        <v>137</v>
      </c>
      <c r="AS592" s="28">
        <f t="shared" si="127"/>
        <v>0.16626115166261146</v>
      </c>
      <c r="AT592" s="28">
        <f t="shared" si="128"/>
        <v>0.42194092827004215</v>
      </c>
      <c r="AU592" s="34">
        <f t="shared" si="129"/>
        <v>3.422067544768882E-4</v>
      </c>
      <c r="AV592" s="28"/>
      <c r="AW592" s="28"/>
    </row>
    <row r="593" spans="1:49" x14ac:dyDescent="0.25">
      <c r="A593" s="80">
        <v>33</v>
      </c>
      <c r="B593" s="251">
        <v>3</v>
      </c>
      <c r="C593" s="80">
        <v>2</v>
      </c>
      <c r="D593" s="80">
        <v>3</v>
      </c>
      <c r="E593" s="251">
        <v>1</v>
      </c>
      <c r="F593" s="28"/>
      <c r="G593" s="33">
        <v>50</v>
      </c>
      <c r="H593" s="28">
        <v>1</v>
      </c>
      <c r="I593" s="28">
        <v>4</v>
      </c>
      <c r="J593" s="28">
        <v>2</v>
      </c>
      <c r="K593" s="52">
        <v>0</v>
      </c>
      <c r="L593" s="28">
        <v>1</v>
      </c>
      <c r="M593" s="53">
        <f t="shared" si="119"/>
        <v>1</v>
      </c>
      <c r="N593" s="28">
        <f t="shared" si="120"/>
        <v>0</v>
      </c>
      <c r="O593" s="28">
        <f t="shared" si="121"/>
        <v>3.3137655317980436E-2</v>
      </c>
      <c r="P593" s="52">
        <f t="shared" si="122"/>
        <v>3.3137655317980436E-2</v>
      </c>
      <c r="Q593" s="53">
        <f t="shared" si="123"/>
        <v>0.96686234468201959</v>
      </c>
      <c r="R593" s="52">
        <f t="shared" si="124"/>
        <v>-3.369914662784141E-2</v>
      </c>
      <c r="S593" s="53">
        <f t="shared" si="125"/>
        <v>100</v>
      </c>
      <c r="T593" s="34">
        <f t="shared" si="126"/>
        <v>3.4273395277255009E-2</v>
      </c>
      <c r="U593" s="28"/>
      <c r="V593" s="28"/>
      <c r="W593" s="28"/>
      <c r="X593" s="28"/>
      <c r="Y593" s="28"/>
      <c r="Z593" s="28"/>
      <c r="AA593" s="28"/>
      <c r="AB593" s="28"/>
      <c r="AC593" s="28"/>
      <c r="AD593" s="28"/>
      <c r="AE593" s="28"/>
      <c r="AF593" s="28"/>
      <c r="AG593" s="28"/>
      <c r="AH593" s="28"/>
      <c r="AI593" s="28"/>
      <c r="AJ593" s="28"/>
      <c r="AK593" s="28"/>
      <c r="AL593" s="28"/>
      <c r="AM593" s="28"/>
      <c r="AN593" s="33">
        <v>0.23253248641864332</v>
      </c>
      <c r="AO593" s="28">
        <v>1</v>
      </c>
      <c r="AP593" s="28">
        <v>0</v>
      </c>
      <c r="AQ593" s="28">
        <f t="shared" si="130"/>
        <v>1029</v>
      </c>
      <c r="AR593" s="28">
        <f t="shared" si="131"/>
        <v>137</v>
      </c>
      <c r="AS593" s="28">
        <f t="shared" si="127"/>
        <v>0.16545012165450124</v>
      </c>
      <c r="AT593" s="28">
        <f t="shared" si="128"/>
        <v>0.42194092827004215</v>
      </c>
      <c r="AU593" s="34">
        <f t="shared" si="129"/>
        <v>6.8441350895387008E-4</v>
      </c>
      <c r="AV593" s="28"/>
      <c r="AW593" s="28"/>
    </row>
    <row r="594" spans="1:49" x14ac:dyDescent="0.25">
      <c r="A594" s="80">
        <v>47</v>
      </c>
      <c r="B594" s="251">
        <v>2</v>
      </c>
      <c r="C594" s="80">
        <v>4</v>
      </c>
      <c r="D594" s="80">
        <v>2</v>
      </c>
      <c r="E594" s="251">
        <v>0</v>
      </c>
      <c r="F594" s="28"/>
      <c r="G594" s="33">
        <v>50</v>
      </c>
      <c r="H594" s="28">
        <v>1</v>
      </c>
      <c r="I594" s="28">
        <v>4</v>
      </c>
      <c r="J594" s="28">
        <v>3</v>
      </c>
      <c r="K594" s="52">
        <v>0</v>
      </c>
      <c r="L594" s="28">
        <v>1</v>
      </c>
      <c r="M594" s="53">
        <f t="shared" si="119"/>
        <v>1</v>
      </c>
      <c r="N594" s="28">
        <f t="shared" si="120"/>
        <v>0</v>
      </c>
      <c r="O594" s="28">
        <f t="shared" si="121"/>
        <v>2.6047645122555474E-2</v>
      </c>
      <c r="P594" s="52">
        <f t="shared" si="122"/>
        <v>2.6047645122555474E-2</v>
      </c>
      <c r="Q594" s="53">
        <f t="shared" si="123"/>
        <v>0.97395235487744447</v>
      </c>
      <c r="R594" s="52">
        <f t="shared" si="124"/>
        <v>-2.6392893499685009E-2</v>
      </c>
      <c r="S594" s="53">
        <f t="shared" si="125"/>
        <v>100</v>
      </c>
      <c r="T594" s="34">
        <f t="shared" si="126"/>
        <v>2.6744270386648571E-2</v>
      </c>
      <c r="U594" s="28"/>
      <c r="V594" s="28"/>
      <c r="W594" s="28"/>
      <c r="X594" s="28"/>
      <c r="Y594" s="28"/>
      <c r="Z594" s="28"/>
      <c r="AA594" s="28"/>
      <c r="AB594" s="28"/>
      <c r="AC594" s="28"/>
      <c r="AD594" s="28"/>
      <c r="AE594" s="28"/>
      <c r="AF594" s="28"/>
      <c r="AG594" s="28"/>
      <c r="AH594" s="28"/>
      <c r="AI594" s="28"/>
      <c r="AJ594" s="28"/>
      <c r="AK594" s="28"/>
      <c r="AL594" s="28"/>
      <c r="AM594" s="28"/>
      <c r="AN594" s="33">
        <v>0.23289898443634344</v>
      </c>
      <c r="AO594" s="28">
        <v>2</v>
      </c>
      <c r="AP594" s="28">
        <v>0</v>
      </c>
      <c r="AQ594" s="28">
        <f t="shared" si="130"/>
        <v>1031</v>
      </c>
      <c r="AR594" s="28">
        <f t="shared" si="131"/>
        <v>137</v>
      </c>
      <c r="AS594" s="28">
        <f t="shared" si="127"/>
        <v>0.16382806163828056</v>
      </c>
      <c r="AT594" s="28">
        <f t="shared" si="128"/>
        <v>0.42194092827004215</v>
      </c>
      <c r="AU594" s="34">
        <f t="shared" si="129"/>
        <v>1.3688270179076465E-3</v>
      </c>
      <c r="AV594" s="28"/>
      <c r="AW594" s="28"/>
    </row>
    <row r="595" spans="1:49" x14ac:dyDescent="0.25">
      <c r="A595" s="80">
        <v>36</v>
      </c>
      <c r="B595" s="251">
        <v>2</v>
      </c>
      <c r="C595" s="80">
        <v>2</v>
      </c>
      <c r="D595" s="80">
        <v>3</v>
      </c>
      <c r="E595" s="251">
        <v>0</v>
      </c>
      <c r="F595" s="28"/>
      <c r="G595" s="33">
        <v>50</v>
      </c>
      <c r="H595" s="28">
        <v>1</v>
      </c>
      <c r="I595" s="28">
        <v>5</v>
      </c>
      <c r="J595" s="28">
        <v>2</v>
      </c>
      <c r="K595" s="52">
        <v>0</v>
      </c>
      <c r="L595" s="28">
        <v>3</v>
      </c>
      <c r="M595" s="53">
        <f t="shared" si="119"/>
        <v>3</v>
      </c>
      <c r="N595" s="28">
        <f t="shared" si="120"/>
        <v>0</v>
      </c>
      <c r="O595" s="28">
        <f t="shared" si="121"/>
        <v>2.2930439399166797E-2</v>
      </c>
      <c r="P595" s="52">
        <f t="shared" si="122"/>
        <v>6.8791318197500395E-2</v>
      </c>
      <c r="Q595" s="53">
        <f t="shared" si="123"/>
        <v>2.9312086818024996</v>
      </c>
      <c r="R595" s="52">
        <f t="shared" si="124"/>
        <v>-6.9592293946034209E-2</v>
      </c>
      <c r="S595" s="53">
        <f t="shared" si="125"/>
        <v>100</v>
      </c>
      <c r="T595" s="34">
        <f t="shared" si="126"/>
        <v>7.0405753051193495E-2</v>
      </c>
      <c r="U595" s="28"/>
      <c r="V595" s="28"/>
      <c r="W595" s="28"/>
      <c r="X595" s="28"/>
      <c r="Y595" s="28"/>
      <c r="Z595" s="28"/>
      <c r="AA595" s="28"/>
      <c r="AB595" s="28"/>
      <c r="AC595" s="28"/>
      <c r="AD595" s="28"/>
      <c r="AE595" s="28"/>
      <c r="AF595" s="28"/>
      <c r="AG595" s="28"/>
      <c r="AH595" s="28"/>
      <c r="AI595" s="28"/>
      <c r="AJ595" s="28"/>
      <c r="AK595" s="28"/>
      <c r="AL595" s="28"/>
      <c r="AM595" s="28"/>
      <c r="AN595" s="33">
        <v>0.23364447490421936</v>
      </c>
      <c r="AO595" s="28">
        <v>4</v>
      </c>
      <c r="AP595" s="28">
        <v>0</v>
      </c>
      <c r="AQ595" s="28">
        <f t="shared" si="130"/>
        <v>1035</v>
      </c>
      <c r="AR595" s="28">
        <f t="shared" si="131"/>
        <v>137</v>
      </c>
      <c r="AS595" s="28">
        <f t="shared" si="127"/>
        <v>0.16058394160583944</v>
      </c>
      <c r="AT595" s="28">
        <f t="shared" si="128"/>
        <v>0.42194092827004215</v>
      </c>
      <c r="AU595" s="34">
        <f t="shared" si="129"/>
        <v>3.4220675447693504E-4</v>
      </c>
      <c r="AV595" s="28"/>
      <c r="AW595" s="28"/>
    </row>
    <row r="596" spans="1:49" x14ac:dyDescent="0.25">
      <c r="A596" s="80">
        <v>29</v>
      </c>
      <c r="B596" s="251">
        <v>2</v>
      </c>
      <c r="C596" s="80">
        <v>1</v>
      </c>
      <c r="D596" s="80">
        <v>3</v>
      </c>
      <c r="E596" s="251">
        <v>0</v>
      </c>
      <c r="F596" s="28"/>
      <c r="G596" s="33">
        <v>50</v>
      </c>
      <c r="H596" s="28">
        <v>2</v>
      </c>
      <c r="I596" s="28">
        <v>1</v>
      </c>
      <c r="J596" s="28">
        <v>2</v>
      </c>
      <c r="K596" s="52">
        <v>0</v>
      </c>
      <c r="L596" s="28">
        <v>1</v>
      </c>
      <c r="M596" s="53">
        <f t="shared" si="119"/>
        <v>1</v>
      </c>
      <c r="N596" s="28">
        <f t="shared" si="120"/>
        <v>0</v>
      </c>
      <c r="O596" s="28">
        <f t="shared" si="121"/>
        <v>0.15989821039943825</v>
      </c>
      <c r="P596" s="52">
        <f t="shared" si="122"/>
        <v>0.15989821039943825</v>
      </c>
      <c r="Q596" s="53">
        <f t="shared" si="123"/>
        <v>0.84010178960056181</v>
      </c>
      <c r="R596" s="52">
        <f t="shared" si="124"/>
        <v>-0.17423221639034323</v>
      </c>
      <c r="S596" s="53">
        <f t="shared" si="125"/>
        <v>100</v>
      </c>
      <c r="T596" s="34">
        <f t="shared" si="126"/>
        <v>0.19033194831719627</v>
      </c>
      <c r="U596" s="28"/>
      <c r="V596" s="28"/>
      <c r="W596" s="28"/>
      <c r="X596" s="28"/>
      <c r="Y596" s="28"/>
      <c r="Z596" s="28"/>
      <c r="AA596" s="28"/>
      <c r="AB596" s="28"/>
      <c r="AC596" s="28"/>
      <c r="AD596" s="28"/>
      <c r="AE596" s="28"/>
      <c r="AF596" s="28"/>
      <c r="AG596" s="28"/>
      <c r="AH596" s="28"/>
      <c r="AI596" s="28"/>
      <c r="AJ596" s="28"/>
      <c r="AK596" s="28"/>
      <c r="AL596" s="28"/>
      <c r="AM596" s="28"/>
      <c r="AN596" s="33">
        <v>0.23507974300566564</v>
      </c>
      <c r="AO596" s="28">
        <v>1</v>
      </c>
      <c r="AP596" s="28">
        <v>0</v>
      </c>
      <c r="AQ596" s="28">
        <f t="shared" si="130"/>
        <v>1036</v>
      </c>
      <c r="AR596" s="28">
        <f t="shared" si="131"/>
        <v>137</v>
      </c>
      <c r="AS596" s="28">
        <f t="shared" si="127"/>
        <v>0.15977291159772911</v>
      </c>
      <c r="AT596" s="28">
        <f t="shared" si="128"/>
        <v>0.42194092827004215</v>
      </c>
      <c r="AU596" s="34">
        <f t="shared" si="129"/>
        <v>6.8441350895382324E-4</v>
      </c>
      <c r="AV596" s="28"/>
      <c r="AW596" s="28"/>
    </row>
    <row r="597" spans="1:49" x14ac:dyDescent="0.25">
      <c r="A597" s="80">
        <v>58</v>
      </c>
      <c r="B597" s="251">
        <v>3</v>
      </c>
      <c r="C597" s="80">
        <v>5</v>
      </c>
      <c r="D597" s="80">
        <v>3</v>
      </c>
      <c r="E597" s="251">
        <v>1</v>
      </c>
      <c r="F597" s="28"/>
      <c r="G597" s="33">
        <v>50</v>
      </c>
      <c r="H597" s="28">
        <v>2</v>
      </c>
      <c r="I597" s="28">
        <v>1</v>
      </c>
      <c r="J597" s="28">
        <v>3</v>
      </c>
      <c r="K597" s="52">
        <v>1</v>
      </c>
      <c r="L597" s="28">
        <v>3</v>
      </c>
      <c r="M597" s="53">
        <f t="shared" si="119"/>
        <v>4</v>
      </c>
      <c r="N597" s="28">
        <f t="shared" si="120"/>
        <v>0.25</v>
      </c>
      <c r="O597" s="28">
        <f t="shared" si="121"/>
        <v>0.12931434572152975</v>
      </c>
      <c r="P597" s="52">
        <f t="shared" si="122"/>
        <v>0.517257382886119</v>
      </c>
      <c r="Q597" s="53">
        <f t="shared" si="123"/>
        <v>3.4827426171138809</v>
      </c>
      <c r="R597" s="52">
        <f t="shared" si="124"/>
        <v>-2.4609318583216253</v>
      </c>
      <c r="S597" s="53">
        <f t="shared" si="125"/>
        <v>75</v>
      </c>
      <c r="T597" s="34">
        <f t="shared" si="126"/>
        <v>0.51744380770076004</v>
      </c>
      <c r="U597" s="28"/>
      <c r="V597" s="28"/>
      <c r="W597" s="28"/>
      <c r="X597" s="28"/>
      <c r="Y597" s="28"/>
      <c r="Z597" s="28"/>
      <c r="AA597" s="28"/>
      <c r="AB597" s="28"/>
      <c r="AC597" s="28"/>
      <c r="AD597" s="28"/>
      <c r="AE597" s="28"/>
      <c r="AF597" s="28"/>
      <c r="AG597" s="28"/>
      <c r="AH597" s="28"/>
      <c r="AI597" s="28"/>
      <c r="AJ597" s="28"/>
      <c r="AK597" s="28"/>
      <c r="AL597" s="28"/>
      <c r="AM597" s="28"/>
      <c r="AN597" s="33">
        <v>0.23710210329409454</v>
      </c>
      <c r="AO597" s="28">
        <v>2</v>
      </c>
      <c r="AP597" s="28">
        <v>1</v>
      </c>
      <c r="AQ597" s="28">
        <f t="shared" si="130"/>
        <v>1038</v>
      </c>
      <c r="AR597" s="28">
        <f t="shared" si="131"/>
        <v>138</v>
      </c>
      <c r="AS597" s="28">
        <f t="shared" si="127"/>
        <v>0.15815085158150854</v>
      </c>
      <c r="AT597" s="28">
        <f t="shared" si="128"/>
        <v>0.41772151898734178</v>
      </c>
      <c r="AU597" s="34">
        <f t="shared" si="129"/>
        <v>3.3878468693216573E-4</v>
      </c>
      <c r="AV597" s="28"/>
      <c r="AW597" s="28"/>
    </row>
    <row r="598" spans="1:49" x14ac:dyDescent="0.25">
      <c r="A598" s="80">
        <v>35</v>
      </c>
      <c r="B598" s="251">
        <v>3</v>
      </c>
      <c r="C598" s="80">
        <v>1</v>
      </c>
      <c r="D598" s="80">
        <v>3</v>
      </c>
      <c r="E598" s="251">
        <v>0</v>
      </c>
      <c r="F598" s="28"/>
      <c r="G598" s="33">
        <v>50</v>
      </c>
      <c r="H598" s="28">
        <v>2</v>
      </c>
      <c r="I598" s="28">
        <v>2</v>
      </c>
      <c r="J598" s="28">
        <v>3</v>
      </c>
      <c r="K598" s="52">
        <v>1</v>
      </c>
      <c r="L598" s="28">
        <v>1</v>
      </c>
      <c r="M598" s="53">
        <f t="shared" si="119"/>
        <v>2</v>
      </c>
      <c r="N598" s="28">
        <f t="shared" si="120"/>
        <v>0.5</v>
      </c>
      <c r="O598" s="28">
        <f t="shared" si="121"/>
        <v>9.2310748829314337E-2</v>
      </c>
      <c r="P598" s="52">
        <f t="shared" si="122"/>
        <v>0.18462149765862867</v>
      </c>
      <c r="Q598" s="53">
        <f t="shared" si="123"/>
        <v>1.8153785023413713</v>
      </c>
      <c r="R598" s="52">
        <f t="shared" si="124"/>
        <v>-2.4794478822481274</v>
      </c>
      <c r="S598" s="53">
        <f t="shared" si="125"/>
        <v>50</v>
      </c>
      <c r="T598" s="34">
        <f t="shared" si="126"/>
        <v>3.9673366267505297</v>
      </c>
      <c r="U598" s="28"/>
      <c r="V598" s="28"/>
      <c r="W598" s="28"/>
      <c r="X598" s="28"/>
      <c r="Y598" s="28"/>
      <c r="Z598" s="28"/>
      <c r="AA598" s="28"/>
      <c r="AB598" s="28"/>
      <c r="AC598" s="28"/>
      <c r="AD598" s="28"/>
      <c r="AE598" s="28"/>
      <c r="AF598" s="28"/>
      <c r="AG598" s="28"/>
      <c r="AH598" s="28"/>
      <c r="AI598" s="28"/>
      <c r="AJ598" s="28"/>
      <c r="AK598" s="28"/>
      <c r="AL598" s="28"/>
      <c r="AM598" s="28"/>
      <c r="AN598" s="33">
        <v>0.23744873206426795</v>
      </c>
      <c r="AO598" s="28">
        <v>1</v>
      </c>
      <c r="AP598" s="28">
        <v>0</v>
      </c>
      <c r="AQ598" s="28">
        <f t="shared" si="130"/>
        <v>1039</v>
      </c>
      <c r="AR598" s="28">
        <f t="shared" si="131"/>
        <v>138</v>
      </c>
      <c r="AS598" s="28">
        <f t="shared" si="127"/>
        <v>0.15733982157339821</v>
      </c>
      <c r="AT598" s="28">
        <f t="shared" si="128"/>
        <v>0.41772151898734178</v>
      </c>
      <c r="AU598" s="34">
        <f t="shared" si="129"/>
        <v>3.3878468693216573E-4</v>
      </c>
      <c r="AV598" s="28"/>
      <c r="AW598" s="28"/>
    </row>
    <row r="599" spans="1:49" x14ac:dyDescent="0.25">
      <c r="A599" s="80">
        <v>42</v>
      </c>
      <c r="B599" s="251">
        <v>2</v>
      </c>
      <c r="C599" s="80">
        <v>2</v>
      </c>
      <c r="D599" s="80">
        <v>3</v>
      </c>
      <c r="E599" s="251">
        <v>0</v>
      </c>
      <c r="F599" s="28"/>
      <c r="G599" s="33">
        <v>50</v>
      </c>
      <c r="H599" s="28">
        <v>2</v>
      </c>
      <c r="I599" s="28">
        <v>4</v>
      </c>
      <c r="J599" s="28">
        <v>3</v>
      </c>
      <c r="K599" s="52">
        <v>0</v>
      </c>
      <c r="L599" s="28">
        <v>6</v>
      </c>
      <c r="M599" s="53">
        <f t="shared" si="119"/>
        <v>6</v>
      </c>
      <c r="N599" s="28">
        <f t="shared" si="120"/>
        <v>0</v>
      </c>
      <c r="O599" s="28">
        <f t="shared" si="121"/>
        <v>4.5513916584448429E-2</v>
      </c>
      <c r="P599" s="52">
        <f t="shared" si="122"/>
        <v>0.27308349950669059</v>
      </c>
      <c r="Q599" s="53">
        <f t="shared" si="123"/>
        <v>5.7269165004933091</v>
      </c>
      <c r="R599" s="52">
        <f t="shared" si="124"/>
        <v>-0.27949329537512435</v>
      </c>
      <c r="S599" s="53">
        <f t="shared" si="125"/>
        <v>100</v>
      </c>
      <c r="T599" s="34">
        <f t="shared" si="126"/>
        <v>0.28610527094274996</v>
      </c>
      <c r="U599" s="28"/>
      <c r="V599" s="28"/>
      <c r="W599" s="28"/>
      <c r="X599" s="28"/>
      <c r="Y599" s="28"/>
      <c r="Z599" s="28"/>
      <c r="AA599" s="28"/>
      <c r="AB599" s="28"/>
      <c r="AC599" s="28"/>
      <c r="AD599" s="28"/>
      <c r="AE599" s="28"/>
      <c r="AF599" s="28"/>
      <c r="AG599" s="28"/>
      <c r="AH599" s="28"/>
      <c r="AI599" s="28"/>
      <c r="AJ599" s="28"/>
      <c r="AK599" s="28"/>
      <c r="AL599" s="28"/>
      <c r="AM599" s="28"/>
      <c r="AN599" s="33">
        <v>0.23747357500148134</v>
      </c>
      <c r="AO599" s="28">
        <v>1</v>
      </c>
      <c r="AP599" s="28">
        <v>0</v>
      </c>
      <c r="AQ599" s="28">
        <f t="shared" si="130"/>
        <v>1040</v>
      </c>
      <c r="AR599" s="28">
        <f t="shared" si="131"/>
        <v>138</v>
      </c>
      <c r="AS599" s="28">
        <f t="shared" si="127"/>
        <v>0.15652879156528787</v>
      </c>
      <c r="AT599" s="28">
        <f t="shared" si="128"/>
        <v>0.41772151898734178</v>
      </c>
      <c r="AU599" s="34">
        <f t="shared" si="129"/>
        <v>1.3551387477285701E-3</v>
      </c>
      <c r="AV599" s="28"/>
      <c r="AW599" s="28"/>
    </row>
    <row r="600" spans="1:49" x14ac:dyDescent="0.25">
      <c r="A600" s="80">
        <v>28</v>
      </c>
      <c r="B600" s="251">
        <v>3</v>
      </c>
      <c r="C600" s="80">
        <v>1</v>
      </c>
      <c r="D600" s="80">
        <v>2</v>
      </c>
      <c r="E600" s="251">
        <v>1</v>
      </c>
      <c r="F600" s="28"/>
      <c r="G600" s="33">
        <v>50</v>
      </c>
      <c r="H600" s="28">
        <v>2</v>
      </c>
      <c r="I600" s="28">
        <v>5</v>
      </c>
      <c r="J600" s="28">
        <v>2</v>
      </c>
      <c r="K600" s="52">
        <v>0</v>
      </c>
      <c r="L600" s="28">
        <v>2</v>
      </c>
      <c r="M600" s="53">
        <f t="shared" si="119"/>
        <v>2</v>
      </c>
      <c r="N600" s="28">
        <f t="shared" si="120"/>
        <v>0</v>
      </c>
      <c r="O600" s="28">
        <f t="shared" si="121"/>
        <v>4.0163185467307447E-2</v>
      </c>
      <c r="P600" s="52">
        <f t="shared" si="122"/>
        <v>8.0326370934614894E-2</v>
      </c>
      <c r="Q600" s="53">
        <f t="shared" si="123"/>
        <v>1.9196736290653851</v>
      </c>
      <c r="R600" s="52">
        <f t="shared" si="124"/>
        <v>-8.1983987662195584E-2</v>
      </c>
      <c r="S600" s="53">
        <f t="shared" si="125"/>
        <v>100</v>
      </c>
      <c r="T600" s="34">
        <f t="shared" si="126"/>
        <v>8.3687528669884062E-2</v>
      </c>
      <c r="U600" s="28"/>
      <c r="V600" s="28"/>
      <c r="W600" s="28"/>
      <c r="X600" s="28"/>
      <c r="Y600" s="28"/>
      <c r="Z600" s="28"/>
      <c r="AA600" s="28"/>
      <c r="AB600" s="28"/>
      <c r="AC600" s="28"/>
      <c r="AD600" s="28"/>
      <c r="AE600" s="28"/>
      <c r="AF600" s="28"/>
      <c r="AG600" s="28"/>
      <c r="AH600" s="28"/>
      <c r="AI600" s="28"/>
      <c r="AJ600" s="28"/>
      <c r="AK600" s="28"/>
      <c r="AL600" s="28"/>
      <c r="AM600" s="28"/>
      <c r="AN600" s="33">
        <v>0.23782057754797414</v>
      </c>
      <c r="AO600" s="28">
        <v>4</v>
      </c>
      <c r="AP600" s="28">
        <v>1</v>
      </c>
      <c r="AQ600" s="28">
        <f t="shared" si="130"/>
        <v>1044</v>
      </c>
      <c r="AR600" s="28">
        <f t="shared" si="131"/>
        <v>139</v>
      </c>
      <c r="AS600" s="28">
        <f t="shared" si="127"/>
        <v>0.15328467153284675</v>
      </c>
      <c r="AT600" s="28">
        <f t="shared" si="128"/>
        <v>0.4135021097046413</v>
      </c>
      <c r="AU600" s="34">
        <f t="shared" si="129"/>
        <v>1.3414504775495393E-3</v>
      </c>
      <c r="AV600" s="28"/>
      <c r="AW600" s="28"/>
    </row>
    <row r="601" spans="1:49" x14ac:dyDescent="0.25">
      <c r="A601" s="80">
        <v>36</v>
      </c>
      <c r="B601" s="251">
        <v>2</v>
      </c>
      <c r="C601" s="80">
        <v>1</v>
      </c>
      <c r="D601" s="80">
        <v>3</v>
      </c>
      <c r="E601" s="251">
        <v>0</v>
      </c>
      <c r="F601" s="28"/>
      <c r="G601" s="33">
        <v>50</v>
      </c>
      <c r="H601" s="28">
        <v>2</v>
      </c>
      <c r="I601" s="28">
        <v>5</v>
      </c>
      <c r="J601" s="28">
        <v>3</v>
      </c>
      <c r="K601" s="52">
        <v>0</v>
      </c>
      <c r="L601" s="28">
        <v>2</v>
      </c>
      <c r="M601" s="53">
        <f t="shared" si="119"/>
        <v>2</v>
      </c>
      <c r="N601" s="28">
        <f t="shared" si="120"/>
        <v>0</v>
      </c>
      <c r="O601" s="28">
        <f t="shared" si="121"/>
        <v>3.1619176354501705E-2</v>
      </c>
      <c r="P601" s="52">
        <f t="shared" si="122"/>
        <v>6.3238352709003409E-2</v>
      </c>
      <c r="Q601" s="53">
        <f t="shared" si="123"/>
        <v>1.9367616472909965</v>
      </c>
      <c r="R601" s="52">
        <f t="shared" si="124"/>
        <v>-6.4259712430375329E-2</v>
      </c>
      <c r="S601" s="53">
        <f t="shared" si="125"/>
        <v>100</v>
      </c>
      <c r="T601" s="34">
        <f t="shared" si="126"/>
        <v>6.5303185652665824E-2</v>
      </c>
      <c r="U601" s="28"/>
      <c r="V601" s="28"/>
      <c r="W601" s="28"/>
      <c r="X601" s="28"/>
      <c r="Y601" s="28"/>
      <c r="Z601" s="28"/>
      <c r="AA601" s="28"/>
      <c r="AB601" s="28"/>
      <c r="AC601" s="28"/>
      <c r="AD601" s="28"/>
      <c r="AE601" s="28"/>
      <c r="AF601" s="28"/>
      <c r="AG601" s="28"/>
      <c r="AH601" s="28"/>
      <c r="AI601" s="28"/>
      <c r="AJ601" s="28"/>
      <c r="AK601" s="28"/>
      <c r="AL601" s="28"/>
      <c r="AM601" s="28"/>
      <c r="AN601" s="33">
        <v>0.23857692208135411</v>
      </c>
      <c r="AO601" s="28">
        <v>4</v>
      </c>
      <c r="AP601" s="28">
        <v>0</v>
      </c>
      <c r="AQ601" s="28">
        <f t="shared" si="130"/>
        <v>1048</v>
      </c>
      <c r="AR601" s="28">
        <f t="shared" si="131"/>
        <v>139</v>
      </c>
      <c r="AS601" s="28">
        <f t="shared" si="127"/>
        <v>0.15004055150040552</v>
      </c>
      <c r="AT601" s="28">
        <f t="shared" si="128"/>
        <v>0.4135021097046413</v>
      </c>
      <c r="AU601" s="34">
        <f t="shared" si="129"/>
        <v>3.3536261938739632E-4</v>
      </c>
      <c r="AV601" s="28"/>
      <c r="AW601" s="28"/>
    </row>
    <row r="602" spans="1:49" x14ac:dyDescent="0.25">
      <c r="A602" s="80">
        <v>32</v>
      </c>
      <c r="B602" s="251">
        <v>2</v>
      </c>
      <c r="C602" s="80">
        <v>2</v>
      </c>
      <c r="D602" s="80">
        <v>3</v>
      </c>
      <c r="E602" s="251">
        <v>0</v>
      </c>
      <c r="F602" s="28"/>
      <c r="G602" s="33">
        <v>50</v>
      </c>
      <c r="H602" s="28">
        <v>3</v>
      </c>
      <c r="I602" s="28">
        <v>2</v>
      </c>
      <c r="J602" s="28">
        <v>3</v>
      </c>
      <c r="K602" s="52">
        <v>1</v>
      </c>
      <c r="L602" s="28">
        <v>0</v>
      </c>
      <c r="M602" s="53">
        <f t="shared" si="119"/>
        <v>1</v>
      </c>
      <c r="N602" s="28">
        <f t="shared" si="120"/>
        <v>1</v>
      </c>
      <c r="O602" s="28">
        <f t="shared" si="121"/>
        <v>0.15349327374196248</v>
      </c>
      <c r="P602" s="52">
        <f t="shared" si="122"/>
        <v>0.15349327374196248</v>
      </c>
      <c r="Q602" s="53">
        <f t="shared" si="123"/>
        <v>0.84650672625803747</v>
      </c>
      <c r="R602" s="52">
        <f t="shared" si="124"/>
        <v>-1.8740985321855803</v>
      </c>
      <c r="S602" s="53">
        <f t="shared" si="125"/>
        <v>0</v>
      </c>
      <c r="T602" s="34">
        <f t="shared" si="126"/>
        <v>5.5149434605264833</v>
      </c>
      <c r="U602" s="28"/>
      <c r="V602" s="28"/>
      <c r="W602" s="28"/>
      <c r="X602" s="28"/>
      <c r="Y602" s="28"/>
      <c r="Z602" s="28"/>
      <c r="AA602" s="28"/>
      <c r="AB602" s="28"/>
      <c r="AC602" s="28"/>
      <c r="AD602" s="28"/>
      <c r="AE602" s="28"/>
      <c r="AF602" s="28"/>
      <c r="AG602" s="28"/>
      <c r="AH602" s="28"/>
      <c r="AI602" s="28"/>
      <c r="AJ602" s="28"/>
      <c r="AK602" s="28"/>
      <c r="AL602" s="28"/>
      <c r="AM602" s="28"/>
      <c r="AN602" s="33">
        <v>0.23892503169869925</v>
      </c>
      <c r="AO602" s="28">
        <v>1</v>
      </c>
      <c r="AP602" s="28">
        <v>0</v>
      </c>
      <c r="AQ602" s="28">
        <f t="shared" si="130"/>
        <v>1049</v>
      </c>
      <c r="AR602" s="28">
        <f t="shared" si="131"/>
        <v>139</v>
      </c>
      <c r="AS602" s="28">
        <f t="shared" si="127"/>
        <v>0.14922952149229518</v>
      </c>
      <c r="AT602" s="28">
        <f t="shared" si="128"/>
        <v>0.4135021097046413</v>
      </c>
      <c r="AU602" s="34">
        <f t="shared" si="129"/>
        <v>1.3414504775494935E-3</v>
      </c>
      <c r="AV602" s="28"/>
      <c r="AW602" s="28"/>
    </row>
    <row r="603" spans="1:49" x14ac:dyDescent="0.25">
      <c r="A603" s="80">
        <v>40</v>
      </c>
      <c r="B603" s="251">
        <v>3</v>
      </c>
      <c r="C603" s="80">
        <v>2</v>
      </c>
      <c r="D603" s="80">
        <v>3</v>
      </c>
      <c r="E603" s="251">
        <v>0</v>
      </c>
      <c r="F603" s="28"/>
      <c r="G603" s="33">
        <v>50</v>
      </c>
      <c r="H603" s="28">
        <v>3</v>
      </c>
      <c r="I603" s="28">
        <v>3</v>
      </c>
      <c r="J603" s="28">
        <v>3</v>
      </c>
      <c r="K603" s="52">
        <v>0</v>
      </c>
      <c r="L603" s="28">
        <v>2</v>
      </c>
      <c r="M603" s="53">
        <f t="shared" si="119"/>
        <v>2</v>
      </c>
      <c r="N603" s="28">
        <f t="shared" si="120"/>
        <v>0</v>
      </c>
      <c r="O603" s="28">
        <f t="shared" si="121"/>
        <v>0.11044849398465147</v>
      </c>
      <c r="P603" s="52">
        <f t="shared" si="122"/>
        <v>0.22089698796930293</v>
      </c>
      <c r="Q603" s="53">
        <f t="shared" si="123"/>
        <v>1.779103012030697</v>
      </c>
      <c r="R603" s="52">
        <f t="shared" si="124"/>
        <v>-0.23407573818938684</v>
      </c>
      <c r="S603" s="53">
        <f t="shared" si="125"/>
        <v>100</v>
      </c>
      <c r="T603" s="34">
        <f t="shared" si="126"/>
        <v>0.24832399976341735</v>
      </c>
      <c r="U603" s="28"/>
      <c r="V603" s="28"/>
      <c r="W603" s="28"/>
      <c r="X603" s="28"/>
      <c r="Y603" s="28"/>
      <c r="Z603" s="28"/>
      <c r="AA603" s="28"/>
      <c r="AB603" s="28"/>
      <c r="AC603" s="28"/>
      <c r="AD603" s="28"/>
      <c r="AE603" s="28"/>
      <c r="AF603" s="28"/>
      <c r="AG603" s="28"/>
      <c r="AH603" s="28"/>
      <c r="AI603" s="28"/>
      <c r="AJ603" s="28"/>
      <c r="AK603" s="28"/>
      <c r="AL603" s="28"/>
      <c r="AM603" s="28"/>
      <c r="AN603" s="33">
        <v>0.242084486133926</v>
      </c>
      <c r="AO603" s="28">
        <v>4</v>
      </c>
      <c r="AP603" s="28">
        <v>2</v>
      </c>
      <c r="AQ603" s="28">
        <f t="shared" si="130"/>
        <v>1053</v>
      </c>
      <c r="AR603" s="28">
        <f t="shared" si="131"/>
        <v>141</v>
      </c>
      <c r="AS603" s="28">
        <f t="shared" si="127"/>
        <v>0.14598540145985406</v>
      </c>
      <c r="AT603" s="28">
        <f t="shared" si="128"/>
        <v>0.40506329113924056</v>
      </c>
      <c r="AU603" s="34">
        <f t="shared" si="129"/>
        <v>0</v>
      </c>
      <c r="AV603" s="28"/>
      <c r="AW603" s="28"/>
    </row>
    <row r="604" spans="1:49" x14ac:dyDescent="0.25">
      <c r="A604" s="80">
        <v>30</v>
      </c>
      <c r="B604" s="251">
        <v>3</v>
      </c>
      <c r="C604" s="80">
        <v>2</v>
      </c>
      <c r="D604" s="80">
        <v>2</v>
      </c>
      <c r="E604" s="251">
        <v>0</v>
      </c>
      <c r="F604" s="28"/>
      <c r="G604" s="33">
        <v>50</v>
      </c>
      <c r="H604" s="28">
        <v>3</v>
      </c>
      <c r="I604" s="28">
        <v>4</v>
      </c>
      <c r="J604" s="28">
        <v>3</v>
      </c>
      <c r="K604" s="52">
        <v>0</v>
      </c>
      <c r="L604" s="28">
        <v>1</v>
      </c>
      <c r="M604" s="53">
        <f t="shared" si="119"/>
        <v>1</v>
      </c>
      <c r="N604" s="28">
        <f t="shared" si="120"/>
        <v>0</v>
      </c>
      <c r="O604" s="28">
        <f t="shared" si="121"/>
        <v>7.8357563965968643E-2</v>
      </c>
      <c r="P604" s="52">
        <f t="shared" si="122"/>
        <v>7.8357563965968643E-2</v>
      </c>
      <c r="Q604" s="53">
        <f t="shared" si="123"/>
        <v>0.9216424360340314</v>
      </c>
      <c r="R604" s="52">
        <f t="shared" si="124"/>
        <v>-8.1597944056725921E-2</v>
      </c>
      <c r="S604" s="53">
        <f t="shared" si="125"/>
        <v>100</v>
      </c>
      <c r="T604" s="34">
        <f t="shared" si="126"/>
        <v>8.5019483589702363E-2</v>
      </c>
      <c r="U604" s="28"/>
      <c r="V604" s="28"/>
      <c r="W604" s="28"/>
      <c r="X604" s="28"/>
      <c r="Y604" s="28"/>
      <c r="Z604" s="28"/>
      <c r="AA604" s="28"/>
      <c r="AB604" s="28"/>
      <c r="AC604" s="28"/>
      <c r="AD604" s="28"/>
      <c r="AE604" s="28"/>
      <c r="AF604" s="28"/>
      <c r="AG604" s="28"/>
      <c r="AH604" s="28"/>
      <c r="AI604" s="28"/>
      <c r="AJ604" s="28"/>
      <c r="AK604" s="28"/>
      <c r="AL604" s="28"/>
      <c r="AM604" s="28"/>
      <c r="AN604" s="33">
        <v>0.24243608413007983</v>
      </c>
      <c r="AO604" s="28">
        <v>0</v>
      </c>
      <c r="AP604" s="28">
        <v>1</v>
      </c>
      <c r="AQ604" s="28">
        <f t="shared" si="130"/>
        <v>1053</v>
      </c>
      <c r="AR604" s="28">
        <f t="shared" si="131"/>
        <v>142</v>
      </c>
      <c r="AS604" s="28">
        <f t="shared" si="127"/>
        <v>0.14598540145985406</v>
      </c>
      <c r="AT604" s="28">
        <f t="shared" si="128"/>
        <v>0.40084388185654007</v>
      </c>
      <c r="AU604" s="34">
        <f t="shared" si="129"/>
        <v>9.7528925025922042E-4</v>
      </c>
      <c r="AV604" s="28"/>
      <c r="AW604" s="28"/>
    </row>
    <row r="605" spans="1:49" x14ac:dyDescent="0.25">
      <c r="A605" s="80">
        <v>45</v>
      </c>
      <c r="B605" s="251">
        <v>3</v>
      </c>
      <c r="C605" s="80">
        <v>1</v>
      </c>
      <c r="D605" s="80">
        <v>3</v>
      </c>
      <c r="E605" s="251">
        <v>0</v>
      </c>
      <c r="F605" s="28"/>
      <c r="G605" s="33">
        <v>50</v>
      </c>
      <c r="H605" s="28">
        <v>3</v>
      </c>
      <c r="I605" s="28">
        <v>5</v>
      </c>
      <c r="J605" s="28">
        <v>3</v>
      </c>
      <c r="K605" s="52">
        <v>0</v>
      </c>
      <c r="L605" s="28">
        <v>1</v>
      </c>
      <c r="M605" s="53">
        <f t="shared" si="119"/>
        <v>1</v>
      </c>
      <c r="N605" s="28">
        <f t="shared" si="120"/>
        <v>0</v>
      </c>
      <c r="O605" s="28">
        <f t="shared" si="121"/>
        <v>5.5014045205378503E-2</v>
      </c>
      <c r="P605" s="52">
        <f t="shared" si="122"/>
        <v>5.5014045205378503E-2</v>
      </c>
      <c r="Q605" s="53">
        <f t="shared" si="123"/>
        <v>0.94498595479462155</v>
      </c>
      <c r="R605" s="52">
        <f t="shared" si="124"/>
        <v>-5.6585214250038721E-2</v>
      </c>
      <c r="S605" s="53">
        <f t="shared" si="125"/>
        <v>100</v>
      </c>
      <c r="T605" s="34">
        <f t="shared" si="126"/>
        <v>5.8216786108037946E-2</v>
      </c>
      <c r="U605" s="28"/>
      <c r="V605" s="28"/>
      <c r="W605" s="28"/>
      <c r="X605" s="28"/>
      <c r="Y605" s="28"/>
      <c r="Z605" s="28"/>
      <c r="AA605" s="28"/>
      <c r="AB605" s="28"/>
      <c r="AC605" s="28"/>
      <c r="AD605" s="28"/>
      <c r="AE605" s="28"/>
      <c r="AF605" s="28"/>
      <c r="AG605" s="28"/>
      <c r="AH605" s="28"/>
      <c r="AI605" s="28"/>
      <c r="AJ605" s="28"/>
      <c r="AK605" s="28"/>
      <c r="AL605" s="28"/>
      <c r="AM605" s="28"/>
      <c r="AN605" s="33">
        <v>0.24281325287918457</v>
      </c>
      <c r="AO605" s="28">
        <v>3</v>
      </c>
      <c r="AP605" s="28">
        <v>0</v>
      </c>
      <c r="AQ605" s="28">
        <f t="shared" si="130"/>
        <v>1056</v>
      </c>
      <c r="AR605" s="28">
        <f t="shared" si="131"/>
        <v>142</v>
      </c>
      <c r="AS605" s="28">
        <f t="shared" si="127"/>
        <v>0.14355231143552316</v>
      </c>
      <c r="AT605" s="28">
        <f t="shared" si="128"/>
        <v>0.40084388185654007</v>
      </c>
      <c r="AU605" s="34">
        <f t="shared" si="129"/>
        <v>3.2509641675308829E-4</v>
      </c>
      <c r="AV605" s="28"/>
      <c r="AW605" s="28"/>
    </row>
    <row r="606" spans="1:49" x14ac:dyDescent="0.25">
      <c r="A606" s="80">
        <v>42</v>
      </c>
      <c r="B606" s="251">
        <v>2</v>
      </c>
      <c r="C606" s="80">
        <v>2</v>
      </c>
      <c r="D606" s="80">
        <v>2</v>
      </c>
      <c r="E606" s="251">
        <v>0</v>
      </c>
      <c r="F606" s="28"/>
      <c r="G606" s="33">
        <v>51</v>
      </c>
      <c r="H606" s="28">
        <v>1</v>
      </c>
      <c r="I606" s="28">
        <v>2</v>
      </c>
      <c r="J606" s="28">
        <v>3</v>
      </c>
      <c r="K606" s="52">
        <v>0</v>
      </c>
      <c r="L606" s="28">
        <v>1</v>
      </c>
      <c r="M606" s="53">
        <f t="shared" si="119"/>
        <v>1</v>
      </c>
      <c r="N606" s="28">
        <f t="shared" si="120"/>
        <v>0</v>
      </c>
      <c r="O606" s="28">
        <f t="shared" si="121"/>
        <v>5.2581837692300258E-2</v>
      </c>
      <c r="P606" s="52">
        <f t="shared" si="122"/>
        <v>5.2581837692300258E-2</v>
      </c>
      <c r="Q606" s="53">
        <f t="shared" si="123"/>
        <v>0.94741816230769971</v>
      </c>
      <c r="R606" s="52">
        <f t="shared" si="124"/>
        <v>-5.4014717990469613E-2</v>
      </c>
      <c r="S606" s="53">
        <f t="shared" si="125"/>
        <v>100</v>
      </c>
      <c r="T606" s="34">
        <f t="shared" si="126"/>
        <v>5.5500136881715054E-2</v>
      </c>
      <c r="U606" s="28"/>
      <c r="V606" s="28"/>
      <c r="W606" s="28"/>
      <c r="X606" s="28"/>
      <c r="Y606" s="28"/>
      <c r="Z606" s="28"/>
      <c r="AA606" s="28"/>
      <c r="AB606" s="28"/>
      <c r="AC606" s="28"/>
      <c r="AD606" s="28"/>
      <c r="AE606" s="28"/>
      <c r="AF606" s="28"/>
      <c r="AG606" s="28"/>
      <c r="AH606" s="28"/>
      <c r="AI606" s="28"/>
      <c r="AJ606" s="28"/>
      <c r="AK606" s="28"/>
      <c r="AL606" s="28"/>
      <c r="AM606" s="28"/>
      <c r="AN606" s="33">
        <v>0.2431655697339683</v>
      </c>
      <c r="AO606" s="28">
        <v>1</v>
      </c>
      <c r="AP606" s="28">
        <v>0</v>
      </c>
      <c r="AQ606" s="28">
        <f t="shared" si="130"/>
        <v>1057</v>
      </c>
      <c r="AR606" s="28">
        <f t="shared" si="131"/>
        <v>142</v>
      </c>
      <c r="AS606" s="28">
        <f t="shared" si="127"/>
        <v>0.14274128142741282</v>
      </c>
      <c r="AT606" s="28">
        <f t="shared" si="128"/>
        <v>0.40084388185654007</v>
      </c>
      <c r="AU606" s="34">
        <f t="shared" si="129"/>
        <v>6.5019283350613213E-4</v>
      </c>
      <c r="AV606" s="28"/>
      <c r="AW606" s="28"/>
    </row>
    <row r="607" spans="1:49" x14ac:dyDescent="0.25">
      <c r="A607" s="80">
        <v>38</v>
      </c>
      <c r="B607" s="251">
        <v>1</v>
      </c>
      <c r="C607" s="80">
        <v>2</v>
      </c>
      <c r="D607" s="80">
        <v>2</v>
      </c>
      <c r="E607" s="251">
        <v>0</v>
      </c>
      <c r="F607" s="28"/>
      <c r="G607" s="33">
        <v>51</v>
      </c>
      <c r="H607" s="28">
        <v>1</v>
      </c>
      <c r="I607" s="28">
        <v>4</v>
      </c>
      <c r="J607" s="28">
        <v>3</v>
      </c>
      <c r="K607" s="52">
        <v>0</v>
      </c>
      <c r="L607" s="28">
        <v>1</v>
      </c>
      <c r="M607" s="53">
        <f t="shared" si="119"/>
        <v>1</v>
      </c>
      <c r="N607" s="28">
        <f t="shared" si="120"/>
        <v>0</v>
      </c>
      <c r="O607" s="28">
        <f t="shared" si="121"/>
        <v>2.5362764017645627E-2</v>
      </c>
      <c r="P607" s="52">
        <f t="shared" si="122"/>
        <v>2.5362764017645627E-2</v>
      </c>
      <c r="Q607" s="53">
        <f t="shared" si="123"/>
        <v>0.97463723598235441</v>
      </c>
      <c r="R607" s="52">
        <f t="shared" si="124"/>
        <v>-2.5689942877014402E-2</v>
      </c>
      <c r="S607" s="53">
        <f t="shared" si="125"/>
        <v>100</v>
      </c>
      <c r="T607" s="34">
        <f t="shared" si="126"/>
        <v>2.6022773480516615E-2</v>
      </c>
      <c r="U607" s="28"/>
      <c r="V607" s="28"/>
      <c r="W607" s="28"/>
      <c r="X607" s="28"/>
      <c r="Y607" s="28"/>
      <c r="Z607" s="28"/>
      <c r="AA607" s="28"/>
      <c r="AB607" s="28"/>
      <c r="AC607" s="28"/>
      <c r="AD607" s="28"/>
      <c r="AE607" s="28"/>
      <c r="AF607" s="28"/>
      <c r="AG607" s="28"/>
      <c r="AH607" s="28"/>
      <c r="AI607" s="28"/>
      <c r="AJ607" s="28"/>
      <c r="AK607" s="28"/>
      <c r="AL607" s="28"/>
      <c r="AM607" s="28"/>
      <c r="AN607" s="33">
        <v>0.2435804012500167</v>
      </c>
      <c r="AO607" s="28">
        <v>2</v>
      </c>
      <c r="AP607" s="28">
        <v>0</v>
      </c>
      <c r="AQ607" s="28">
        <f t="shared" si="130"/>
        <v>1059</v>
      </c>
      <c r="AR607" s="28">
        <f t="shared" si="131"/>
        <v>142</v>
      </c>
      <c r="AS607" s="28">
        <f t="shared" si="127"/>
        <v>0.14111922141119226</v>
      </c>
      <c r="AT607" s="28">
        <f t="shared" si="128"/>
        <v>0.40084388185654007</v>
      </c>
      <c r="AU607" s="34">
        <f t="shared" si="129"/>
        <v>3.2509641675308829E-4</v>
      </c>
      <c r="AV607" s="28"/>
      <c r="AW607" s="28"/>
    </row>
    <row r="608" spans="1:49" x14ac:dyDescent="0.25">
      <c r="A608" s="80">
        <v>34</v>
      </c>
      <c r="B608" s="251">
        <v>3</v>
      </c>
      <c r="C608" s="80">
        <v>1</v>
      </c>
      <c r="D608" s="80">
        <v>3</v>
      </c>
      <c r="E608" s="251">
        <v>0</v>
      </c>
      <c r="F608" s="28"/>
      <c r="G608" s="33">
        <v>51</v>
      </c>
      <c r="H608" s="28">
        <v>1</v>
      </c>
      <c r="I608" s="28">
        <v>5</v>
      </c>
      <c r="J608" s="28">
        <v>2</v>
      </c>
      <c r="K608" s="52">
        <v>0</v>
      </c>
      <c r="L608" s="28">
        <v>1</v>
      </c>
      <c r="M608" s="53">
        <f t="shared" si="119"/>
        <v>1</v>
      </c>
      <c r="N608" s="28">
        <f t="shared" si="120"/>
        <v>0</v>
      </c>
      <c r="O608" s="28">
        <f t="shared" si="121"/>
        <v>2.232564143479249E-2</v>
      </c>
      <c r="P608" s="52">
        <f t="shared" si="122"/>
        <v>2.232564143479249E-2</v>
      </c>
      <c r="Q608" s="53">
        <f t="shared" si="123"/>
        <v>0.97767435856520746</v>
      </c>
      <c r="R608" s="52">
        <f t="shared" si="124"/>
        <v>-2.2578631095282041E-2</v>
      </c>
      <c r="S608" s="53">
        <f t="shared" si="125"/>
        <v>100</v>
      </c>
      <c r="T608" s="34">
        <f t="shared" si="126"/>
        <v>2.2835457674840361E-2</v>
      </c>
      <c r="U608" s="28"/>
      <c r="V608" s="28"/>
      <c r="W608" s="28"/>
      <c r="X608" s="28"/>
      <c r="Y608" s="28"/>
      <c r="Z608" s="28"/>
      <c r="AA608" s="28"/>
      <c r="AB608" s="28"/>
      <c r="AC608" s="28"/>
      <c r="AD608" s="28"/>
      <c r="AE608" s="28"/>
      <c r="AF608" s="28"/>
      <c r="AG608" s="28"/>
      <c r="AH608" s="28"/>
      <c r="AI608" s="28"/>
      <c r="AJ608" s="28"/>
      <c r="AK608" s="28"/>
      <c r="AL608" s="28"/>
      <c r="AM608" s="28"/>
      <c r="AN608" s="33">
        <v>0.24393347262196677</v>
      </c>
      <c r="AO608" s="28">
        <v>1</v>
      </c>
      <c r="AP608" s="28">
        <v>0</v>
      </c>
      <c r="AQ608" s="28">
        <f t="shared" si="130"/>
        <v>1060</v>
      </c>
      <c r="AR608" s="28">
        <f t="shared" si="131"/>
        <v>142</v>
      </c>
      <c r="AS608" s="28">
        <f t="shared" si="127"/>
        <v>0.14030819140308193</v>
      </c>
      <c r="AT608" s="28">
        <f t="shared" si="128"/>
        <v>0.40084388185654007</v>
      </c>
      <c r="AU608" s="34">
        <f t="shared" si="129"/>
        <v>9.7528925025922042E-4</v>
      </c>
      <c r="AV608" s="28"/>
      <c r="AW608" s="28"/>
    </row>
    <row r="609" spans="1:49" x14ac:dyDescent="0.25">
      <c r="A609" s="80">
        <v>49</v>
      </c>
      <c r="B609" s="251">
        <v>2</v>
      </c>
      <c r="C609" s="80">
        <v>3</v>
      </c>
      <c r="D609" s="80">
        <v>4</v>
      </c>
      <c r="E609" s="251">
        <v>1</v>
      </c>
      <c r="F609" s="28"/>
      <c r="G609" s="33">
        <v>51</v>
      </c>
      <c r="H609" s="28">
        <v>2</v>
      </c>
      <c r="I609" s="28">
        <v>1</v>
      </c>
      <c r="J609" s="28">
        <v>2</v>
      </c>
      <c r="K609" s="52">
        <v>0</v>
      </c>
      <c r="L609" s="28">
        <v>1</v>
      </c>
      <c r="M609" s="53">
        <f t="shared" si="119"/>
        <v>1</v>
      </c>
      <c r="N609" s="28">
        <f t="shared" si="120"/>
        <v>0</v>
      </c>
      <c r="O609" s="28">
        <f t="shared" si="121"/>
        <v>0.15625858498582831</v>
      </c>
      <c r="P609" s="52">
        <f t="shared" si="122"/>
        <v>0.15625858498582831</v>
      </c>
      <c r="Q609" s="53">
        <f t="shared" si="123"/>
        <v>0.84374141501417166</v>
      </c>
      <c r="R609" s="52">
        <f t="shared" si="124"/>
        <v>-0.16990921164517986</v>
      </c>
      <c r="S609" s="53">
        <f t="shared" si="125"/>
        <v>100</v>
      </c>
      <c r="T609" s="34">
        <f t="shared" si="126"/>
        <v>0.18519724432775861</v>
      </c>
      <c r="U609" s="28"/>
      <c r="V609" s="28"/>
      <c r="W609" s="28"/>
      <c r="X609" s="28"/>
      <c r="Y609" s="28"/>
      <c r="Z609" s="28"/>
      <c r="AA609" s="28"/>
      <c r="AB609" s="28"/>
      <c r="AC609" s="28"/>
      <c r="AD609" s="28"/>
      <c r="AE609" s="28"/>
      <c r="AF609" s="28"/>
      <c r="AG609" s="28"/>
      <c r="AH609" s="28"/>
      <c r="AI609" s="28"/>
      <c r="AJ609" s="28"/>
      <c r="AK609" s="28"/>
      <c r="AL609" s="28"/>
      <c r="AM609" s="28"/>
      <c r="AN609" s="33">
        <v>0.24749419109403667</v>
      </c>
      <c r="AO609" s="28">
        <v>3</v>
      </c>
      <c r="AP609" s="28">
        <v>0</v>
      </c>
      <c r="AQ609" s="28">
        <f t="shared" si="130"/>
        <v>1063</v>
      </c>
      <c r="AR609" s="28">
        <f t="shared" si="131"/>
        <v>142</v>
      </c>
      <c r="AS609" s="28">
        <f t="shared" si="127"/>
        <v>0.13787510137875103</v>
      </c>
      <c r="AT609" s="28">
        <f t="shared" si="128"/>
        <v>0.40084388185654007</v>
      </c>
      <c r="AU609" s="34">
        <f t="shared" si="129"/>
        <v>3.2509641675308829E-4</v>
      </c>
      <c r="AV609" s="28"/>
      <c r="AW609" s="28"/>
    </row>
    <row r="610" spans="1:49" x14ac:dyDescent="0.25">
      <c r="A610" s="80">
        <v>55</v>
      </c>
      <c r="B610" s="251">
        <v>3</v>
      </c>
      <c r="C610" s="80">
        <v>2</v>
      </c>
      <c r="D610" s="80">
        <v>2</v>
      </c>
      <c r="E610" s="251">
        <v>1</v>
      </c>
      <c r="F610" s="28"/>
      <c r="G610" s="33">
        <v>51</v>
      </c>
      <c r="H610" s="28">
        <v>2</v>
      </c>
      <c r="I610" s="28">
        <v>1</v>
      </c>
      <c r="J610" s="28">
        <v>3</v>
      </c>
      <c r="K610" s="52">
        <v>0</v>
      </c>
      <c r="L610" s="28">
        <v>1</v>
      </c>
      <c r="M610" s="53">
        <f t="shared" si="119"/>
        <v>1</v>
      </c>
      <c r="N610" s="28">
        <f t="shared" si="120"/>
        <v>0</v>
      </c>
      <c r="O610" s="28">
        <f t="shared" si="121"/>
        <v>0.12626624340841311</v>
      </c>
      <c r="P610" s="52">
        <f t="shared" si="122"/>
        <v>0.12626624340841311</v>
      </c>
      <c r="Q610" s="53">
        <f t="shared" si="123"/>
        <v>0.87373375659158692</v>
      </c>
      <c r="R610" s="52">
        <f t="shared" si="124"/>
        <v>-0.13497957606004107</v>
      </c>
      <c r="S610" s="53">
        <f t="shared" si="125"/>
        <v>100</v>
      </c>
      <c r="T610" s="34">
        <f t="shared" si="126"/>
        <v>0.14451340863946302</v>
      </c>
      <c r="U610" s="28"/>
      <c r="V610" s="28"/>
      <c r="W610" s="28"/>
      <c r="X610" s="28"/>
      <c r="Y610" s="28"/>
      <c r="Z610" s="28"/>
      <c r="AA610" s="28"/>
      <c r="AB610" s="28"/>
      <c r="AC610" s="28"/>
      <c r="AD610" s="28"/>
      <c r="AE610" s="28"/>
      <c r="AF610" s="28"/>
      <c r="AG610" s="28"/>
      <c r="AH610" s="28"/>
      <c r="AI610" s="28"/>
      <c r="AJ610" s="28"/>
      <c r="AK610" s="28"/>
      <c r="AL610" s="28"/>
      <c r="AM610" s="28"/>
      <c r="AN610" s="33">
        <v>0.24751974388296891</v>
      </c>
      <c r="AO610" s="28">
        <v>1</v>
      </c>
      <c r="AP610" s="28">
        <v>0</v>
      </c>
      <c r="AQ610" s="28">
        <f t="shared" si="130"/>
        <v>1064</v>
      </c>
      <c r="AR610" s="28">
        <f t="shared" si="131"/>
        <v>142</v>
      </c>
      <c r="AS610" s="28">
        <f t="shared" si="127"/>
        <v>0.13706407137064069</v>
      </c>
      <c r="AT610" s="28">
        <f t="shared" si="128"/>
        <v>0.40084388185654007</v>
      </c>
      <c r="AU610" s="34">
        <f t="shared" si="129"/>
        <v>0</v>
      </c>
      <c r="AV610" s="28"/>
      <c r="AW610" s="28"/>
    </row>
    <row r="611" spans="1:49" x14ac:dyDescent="0.25">
      <c r="A611" s="80">
        <v>43</v>
      </c>
      <c r="B611" s="251">
        <v>2</v>
      </c>
      <c r="C611" s="80">
        <v>4</v>
      </c>
      <c r="D611" s="80">
        <v>3</v>
      </c>
      <c r="E611" s="251">
        <v>0</v>
      </c>
      <c r="F611" s="28"/>
      <c r="G611" s="33">
        <v>51</v>
      </c>
      <c r="H611" s="28">
        <v>2</v>
      </c>
      <c r="I611" s="28">
        <v>1</v>
      </c>
      <c r="J611" s="28">
        <v>4</v>
      </c>
      <c r="K611" s="52">
        <v>1</v>
      </c>
      <c r="L611" s="28">
        <v>0</v>
      </c>
      <c r="M611" s="53">
        <f t="shared" si="119"/>
        <v>1</v>
      </c>
      <c r="N611" s="28">
        <f t="shared" si="120"/>
        <v>1</v>
      </c>
      <c r="O611" s="28">
        <f t="shared" si="121"/>
        <v>0.10133922011820272</v>
      </c>
      <c r="P611" s="52">
        <f t="shared" si="122"/>
        <v>0.10133922011820272</v>
      </c>
      <c r="Q611" s="53">
        <f t="shared" si="123"/>
        <v>0.89866077988179727</v>
      </c>
      <c r="R611" s="52">
        <f t="shared" si="124"/>
        <v>-2.2892817746596363</v>
      </c>
      <c r="S611" s="53">
        <f t="shared" si="125"/>
        <v>0</v>
      </c>
      <c r="T611" s="34">
        <f t="shared" si="126"/>
        <v>8.8678477970680412</v>
      </c>
      <c r="U611" s="28"/>
      <c r="V611" s="28"/>
      <c r="W611" s="28"/>
      <c r="X611" s="28"/>
      <c r="Y611" s="28"/>
      <c r="Z611" s="28"/>
      <c r="AA611" s="28"/>
      <c r="AB611" s="28"/>
      <c r="AC611" s="28"/>
      <c r="AD611" s="28"/>
      <c r="AE611" s="28"/>
      <c r="AF611" s="28"/>
      <c r="AG611" s="28"/>
      <c r="AH611" s="28"/>
      <c r="AI611" s="28"/>
      <c r="AJ611" s="28"/>
      <c r="AK611" s="28"/>
      <c r="AL611" s="28"/>
      <c r="AM611" s="28"/>
      <c r="AN611" s="33">
        <v>0.24785107667395095</v>
      </c>
      <c r="AO611" s="28">
        <v>0</v>
      </c>
      <c r="AP611" s="28">
        <v>1</v>
      </c>
      <c r="AQ611" s="28">
        <f t="shared" si="130"/>
        <v>1064</v>
      </c>
      <c r="AR611" s="28">
        <f t="shared" si="131"/>
        <v>143</v>
      </c>
      <c r="AS611" s="28">
        <f t="shared" si="127"/>
        <v>0.13706407137064069</v>
      </c>
      <c r="AT611" s="28">
        <f t="shared" si="128"/>
        <v>0.3966244725738397</v>
      </c>
      <c r="AU611" s="34">
        <f t="shared" si="129"/>
        <v>9.6502304762491299E-4</v>
      </c>
      <c r="AV611" s="28"/>
      <c r="AW611" s="28"/>
    </row>
    <row r="612" spans="1:49" x14ac:dyDescent="0.25">
      <c r="A612" s="80">
        <v>27</v>
      </c>
      <c r="B612" s="251">
        <v>1</v>
      </c>
      <c r="C612" s="80">
        <v>3</v>
      </c>
      <c r="D612" s="80">
        <v>3</v>
      </c>
      <c r="E612" s="251">
        <v>0</v>
      </c>
      <c r="F612" s="28"/>
      <c r="G612" s="33">
        <v>51</v>
      </c>
      <c r="H612" s="28">
        <v>2</v>
      </c>
      <c r="I612" s="28">
        <v>2</v>
      </c>
      <c r="J612" s="28">
        <v>2</v>
      </c>
      <c r="K612" s="52">
        <v>0</v>
      </c>
      <c r="L612" s="28">
        <v>1</v>
      </c>
      <c r="M612" s="53">
        <f t="shared" si="119"/>
        <v>1</v>
      </c>
      <c r="N612" s="28">
        <f t="shared" si="120"/>
        <v>0</v>
      </c>
      <c r="O612" s="28">
        <f t="shared" si="121"/>
        <v>0.11254141672229565</v>
      </c>
      <c r="P612" s="52">
        <f t="shared" si="122"/>
        <v>0.11254141672229565</v>
      </c>
      <c r="Q612" s="53">
        <f t="shared" si="123"/>
        <v>0.88745858327770433</v>
      </c>
      <c r="R612" s="52">
        <f t="shared" si="124"/>
        <v>-0.11939342545083911</v>
      </c>
      <c r="S612" s="53">
        <f t="shared" si="125"/>
        <v>100</v>
      </c>
      <c r="T612" s="34">
        <f t="shared" si="126"/>
        <v>0.12681314806448729</v>
      </c>
      <c r="U612" s="28"/>
      <c r="V612" s="28"/>
      <c r="W612" s="28"/>
      <c r="X612" s="28"/>
      <c r="Y612" s="28"/>
      <c r="Z612" s="28"/>
      <c r="AA612" s="28"/>
      <c r="AB612" s="28"/>
      <c r="AC612" s="28"/>
      <c r="AD612" s="28"/>
      <c r="AE612" s="28"/>
      <c r="AF612" s="28"/>
      <c r="AG612" s="28"/>
      <c r="AH612" s="28"/>
      <c r="AI612" s="28"/>
      <c r="AJ612" s="28"/>
      <c r="AK612" s="28"/>
      <c r="AL612" s="28"/>
      <c r="AM612" s="28"/>
      <c r="AN612" s="33">
        <v>0.24787665417242996</v>
      </c>
      <c r="AO612" s="28">
        <v>3</v>
      </c>
      <c r="AP612" s="28">
        <v>0</v>
      </c>
      <c r="AQ612" s="28">
        <f t="shared" si="130"/>
        <v>1067</v>
      </c>
      <c r="AR612" s="28">
        <f t="shared" si="131"/>
        <v>143</v>
      </c>
      <c r="AS612" s="28">
        <f t="shared" si="127"/>
        <v>0.1346309813463098</v>
      </c>
      <c r="AT612" s="28">
        <f t="shared" si="128"/>
        <v>0.3966244725738397</v>
      </c>
      <c r="AU612" s="34">
        <f t="shared" si="129"/>
        <v>3.2167434920831898E-4</v>
      </c>
      <c r="AV612" s="28"/>
      <c r="AW612" s="28"/>
    </row>
    <row r="613" spans="1:49" x14ac:dyDescent="0.25">
      <c r="A613" s="80">
        <v>35</v>
      </c>
      <c r="B613" s="251">
        <v>3</v>
      </c>
      <c r="C613" s="80">
        <v>3</v>
      </c>
      <c r="D613" s="80">
        <v>4</v>
      </c>
      <c r="E613" s="251">
        <v>0</v>
      </c>
      <c r="F613" s="28"/>
      <c r="G613" s="33">
        <v>51</v>
      </c>
      <c r="H613" s="28">
        <v>2</v>
      </c>
      <c r="I613" s="28">
        <v>2</v>
      </c>
      <c r="J613" s="28">
        <v>3</v>
      </c>
      <c r="K613" s="52">
        <v>0</v>
      </c>
      <c r="L613" s="28">
        <v>1</v>
      </c>
      <c r="M613" s="53">
        <f t="shared" si="119"/>
        <v>1</v>
      </c>
      <c r="N613" s="28">
        <f t="shared" si="120"/>
        <v>0</v>
      </c>
      <c r="O613" s="28">
        <f t="shared" si="121"/>
        <v>9.0044664494451254E-2</v>
      </c>
      <c r="P613" s="52">
        <f t="shared" si="122"/>
        <v>9.0044664494451254E-2</v>
      </c>
      <c r="Q613" s="53">
        <f t="shared" si="123"/>
        <v>0.90995533550554875</v>
      </c>
      <c r="R613" s="52">
        <f t="shared" si="124"/>
        <v>-9.4359762537829683E-2</v>
      </c>
      <c r="S613" s="53">
        <f t="shared" si="125"/>
        <v>100</v>
      </c>
      <c r="T613" s="34">
        <f t="shared" si="126"/>
        <v>9.8955037660639317E-2</v>
      </c>
      <c r="U613" s="28"/>
      <c r="V613" s="28"/>
      <c r="W613" s="28"/>
      <c r="X613" s="28"/>
      <c r="Y613" s="28"/>
      <c r="Z613" s="28"/>
      <c r="AA613" s="28"/>
      <c r="AB613" s="28"/>
      <c r="AC613" s="28"/>
      <c r="AD613" s="28"/>
      <c r="AE613" s="28"/>
      <c r="AF613" s="28"/>
      <c r="AG613" s="28"/>
      <c r="AH613" s="28"/>
      <c r="AI613" s="28"/>
      <c r="AJ613" s="28"/>
      <c r="AK613" s="28"/>
      <c r="AL613" s="28"/>
      <c r="AM613" s="28"/>
      <c r="AN613" s="33">
        <v>0.2482339093323073</v>
      </c>
      <c r="AO613" s="28">
        <v>1</v>
      </c>
      <c r="AP613" s="28">
        <v>0</v>
      </c>
      <c r="AQ613" s="28">
        <f t="shared" si="130"/>
        <v>1068</v>
      </c>
      <c r="AR613" s="28">
        <f t="shared" si="131"/>
        <v>143</v>
      </c>
      <c r="AS613" s="28">
        <f t="shared" si="127"/>
        <v>0.13381995133819946</v>
      </c>
      <c r="AT613" s="28">
        <f t="shared" si="128"/>
        <v>0.3966244725738397</v>
      </c>
      <c r="AU613" s="34">
        <f t="shared" si="129"/>
        <v>1.6083717460415069E-3</v>
      </c>
      <c r="AV613" s="28"/>
      <c r="AW613" s="28"/>
    </row>
    <row r="614" spans="1:49" x14ac:dyDescent="0.25">
      <c r="A614" s="80">
        <v>28</v>
      </c>
      <c r="B614" s="251">
        <v>2</v>
      </c>
      <c r="C614" s="80">
        <v>2</v>
      </c>
      <c r="D614" s="80">
        <v>3</v>
      </c>
      <c r="E614" s="251">
        <v>0</v>
      </c>
      <c r="F614" s="28"/>
      <c r="G614" s="33">
        <v>51</v>
      </c>
      <c r="H614" s="28">
        <v>2</v>
      </c>
      <c r="I614" s="28">
        <v>3</v>
      </c>
      <c r="J614" s="28">
        <v>1</v>
      </c>
      <c r="K614" s="52">
        <v>0</v>
      </c>
      <c r="L614" s="28">
        <v>1</v>
      </c>
      <c r="M614" s="53">
        <f t="shared" si="119"/>
        <v>1</v>
      </c>
      <c r="N614" s="28">
        <f t="shared" si="120"/>
        <v>0</v>
      </c>
      <c r="O614" s="28">
        <f t="shared" si="121"/>
        <v>0.10013746510284517</v>
      </c>
      <c r="P614" s="52">
        <f t="shared" si="122"/>
        <v>0.10013746510284517</v>
      </c>
      <c r="Q614" s="53">
        <f t="shared" si="123"/>
        <v>0.89986253489715484</v>
      </c>
      <c r="R614" s="52">
        <f t="shared" si="124"/>
        <v>-0.10551326632677703</v>
      </c>
      <c r="S614" s="53">
        <f t="shared" si="125"/>
        <v>100</v>
      </c>
      <c r="T614" s="34">
        <f t="shared" si="126"/>
        <v>0.11128084703992024</v>
      </c>
      <c r="U614" s="28"/>
      <c r="V614" s="28"/>
      <c r="W614" s="28"/>
      <c r="X614" s="28"/>
      <c r="Y614" s="28"/>
      <c r="Z614" s="28"/>
      <c r="AA614" s="28"/>
      <c r="AB614" s="28"/>
      <c r="AC614" s="28"/>
      <c r="AD614" s="28"/>
      <c r="AE614" s="28"/>
      <c r="AF614" s="28"/>
      <c r="AG614" s="28"/>
      <c r="AH614" s="28"/>
      <c r="AI614" s="28"/>
      <c r="AJ614" s="28"/>
      <c r="AK614" s="28"/>
      <c r="AL614" s="28"/>
      <c r="AM614" s="28"/>
      <c r="AN614" s="33">
        <v>0.24865454651314223</v>
      </c>
      <c r="AO614" s="28">
        <v>5</v>
      </c>
      <c r="AP614" s="28">
        <v>1</v>
      </c>
      <c r="AQ614" s="28">
        <f t="shared" si="130"/>
        <v>1073</v>
      </c>
      <c r="AR614" s="28">
        <f t="shared" si="131"/>
        <v>144</v>
      </c>
      <c r="AS614" s="28">
        <f t="shared" si="127"/>
        <v>0.129764801297648</v>
      </c>
      <c r="AT614" s="28">
        <f t="shared" si="128"/>
        <v>0.39240506329113922</v>
      </c>
      <c r="AU614" s="34">
        <f t="shared" si="129"/>
        <v>6.3650456332705566E-4</v>
      </c>
      <c r="AV614" s="28"/>
      <c r="AW614" s="28"/>
    </row>
    <row r="615" spans="1:49" x14ac:dyDescent="0.25">
      <c r="A615" s="80">
        <v>34</v>
      </c>
      <c r="B615" s="251">
        <v>2</v>
      </c>
      <c r="C615" s="80">
        <v>1</v>
      </c>
      <c r="D615" s="80">
        <v>1</v>
      </c>
      <c r="E615" s="251">
        <v>0</v>
      </c>
      <c r="F615" s="28"/>
      <c r="G615" s="33">
        <v>51</v>
      </c>
      <c r="H615" s="28">
        <v>2</v>
      </c>
      <c r="I615" s="28">
        <v>3</v>
      </c>
      <c r="J615" s="28">
        <v>3</v>
      </c>
      <c r="K615" s="52">
        <v>0</v>
      </c>
      <c r="L615" s="28">
        <v>2</v>
      </c>
      <c r="M615" s="53">
        <f t="shared" si="119"/>
        <v>2</v>
      </c>
      <c r="N615" s="28">
        <f t="shared" si="120"/>
        <v>0</v>
      </c>
      <c r="O615" s="28">
        <f t="shared" si="121"/>
        <v>6.3459170044259744E-2</v>
      </c>
      <c r="P615" s="52">
        <f t="shared" si="122"/>
        <v>0.12691834008851949</v>
      </c>
      <c r="Q615" s="53">
        <f t="shared" si="123"/>
        <v>1.8730816599114806</v>
      </c>
      <c r="R615" s="52">
        <f t="shared" si="124"/>
        <v>-0.13112431918113537</v>
      </c>
      <c r="S615" s="53">
        <f t="shared" si="125"/>
        <v>100</v>
      </c>
      <c r="T615" s="34">
        <f t="shared" si="126"/>
        <v>0.13551821343925549</v>
      </c>
      <c r="U615" s="28"/>
      <c r="V615" s="28"/>
      <c r="W615" s="28"/>
      <c r="X615" s="28"/>
      <c r="Y615" s="28"/>
      <c r="Z615" s="28"/>
      <c r="AA615" s="28"/>
      <c r="AB615" s="28"/>
      <c r="AC615" s="28"/>
      <c r="AD615" s="28"/>
      <c r="AE615" s="28"/>
      <c r="AF615" s="28"/>
      <c r="AG615" s="28"/>
      <c r="AH615" s="28"/>
      <c r="AI615" s="28"/>
      <c r="AJ615" s="28"/>
      <c r="AK615" s="28"/>
      <c r="AL615" s="28"/>
      <c r="AM615" s="28"/>
      <c r="AN615" s="33">
        <v>0.24901255163102584</v>
      </c>
      <c r="AO615" s="28">
        <v>2</v>
      </c>
      <c r="AP615" s="28">
        <v>0</v>
      </c>
      <c r="AQ615" s="28">
        <f t="shared" si="130"/>
        <v>1075</v>
      </c>
      <c r="AR615" s="28">
        <f t="shared" si="131"/>
        <v>144</v>
      </c>
      <c r="AS615" s="28">
        <f t="shared" si="127"/>
        <v>0.12814274128142744</v>
      </c>
      <c r="AT615" s="28">
        <f t="shared" si="128"/>
        <v>0.39240506329113922</v>
      </c>
      <c r="AU615" s="34">
        <f t="shared" si="129"/>
        <v>6.3650456332709914E-4</v>
      </c>
      <c r="AV615" s="28"/>
      <c r="AW615" s="28"/>
    </row>
    <row r="616" spans="1:49" x14ac:dyDescent="0.25">
      <c r="A616" s="80">
        <v>26</v>
      </c>
      <c r="B616" s="251">
        <v>2</v>
      </c>
      <c r="C616" s="80">
        <v>1</v>
      </c>
      <c r="D616" s="80">
        <v>3</v>
      </c>
      <c r="E616" s="251">
        <v>1</v>
      </c>
      <c r="F616" s="28"/>
      <c r="G616" s="33">
        <v>51</v>
      </c>
      <c r="H616" s="28">
        <v>2</v>
      </c>
      <c r="I616" s="28">
        <v>4</v>
      </c>
      <c r="J616" s="28">
        <v>2</v>
      </c>
      <c r="K616" s="52">
        <v>0</v>
      </c>
      <c r="L616" s="28">
        <v>1</v>
      </c>
      <c r="M616" s="53">
        <f t="shared" si="119"/>
        <v>1</v>
      </c>
      <c r="N616" s="28">
        <f t="shared" si="120"/>
        <v>0</v>
      </c>
      <c r="O616" s="28">
        <f t="shared" si="121"/>
        <v>5.6122797114043776E-2</v>
      </c>
      <c r="P616" s="52">
        <f t="shared" si="122"/>
        <v>5.6122797114043776E-2</v>
      </c>
      <c r="Q616" s="53">
        <f t="shared" si="123"/>
        <v>0.94387720288595622</v>
      </c>
      <c r="R616" s="52">
        <f t="shared" si="124"/>
        <v>-5.7759202986598701E-2</v>
      </c>
      <c r="S616" s="53">
        <f t="shared" si="125"/>
        <v>100</v>
      </c>
      <c r="T616" s="34">
        <f t="shared" si="126"/>
        <v>5.9459850224632238E-2</v>
      </c>
      <c r="U616" s="28"/>
      <c r="V616" s="28"/>
      <c r="W616" s="28"/>
      <c r="X616" s="28"/>
      <c r="Y616" s="28"/>
      <c r="Z616" s="28"/>
      <c r="AA616" s="28"/>
      <c r="AB616" s="28"/>
      <c r="AC616" s="28"/>
      <c r="AD616" s="28"/>
      <c r="AE616" s="28"/>
      <c r="AF616" s="28"/>
      <c r="AG616" s="28"/>
      <c r="AH616" s="28"/>
      <c r="AI616" s="28"/>
      <c r="AJ616" s="28"/>
      <c r="AK616" s="28"/>
      <c r="AL616" s="28"/>
      <c r="AM616" s="28"/>
      <c r="AN616" s="33">
        <v>0.25262263773220028</v>
      </c>
      <c r="AO616" s="28">
        <v>2</v>
      </c>
      <c r="AP616" s="28">
        <v>1</v>
      </c>
      <c r="AQ616" s="28">
        <f t="shared" si="130"/>
        <v>1077</v>
      </c>
      <c r="AR616" s="28">
        <f t="shared" si="131"/>
        <v>145</v>
      </c>
      <c r="AS616" s="28">
        <f t="shared" si="127"/>
        <v>0.12652068126520677</v>
      </c>
      <c r="AT616" s="28">
        <f t="shared" si="128"/>
        <v>0.38818565400843885</v>
      </c>
      <c r="AU616" s="34">
        <f t="shared" si="129"/>
        <v>0</v>
      </c>
      <c r="AV616" s="28"/>
      <c r="AW616" s="28"/>
    </row>
    <row r="617" spans="1:49" x14ac:dyDescent="0.25">
      <c r="A617" s="80">
        <v>27</v>
      </c>
      <c r="B617" s="251">
        <v>2</v>
      </c>
      <c r="C617" s="80">
        <v>1</v>
      </c>
      <c r="D617" s="80">
        <v>2</v>
      </c>
      <c r="E617" s="251">
        <v>0</v>
      </c>
      <c r="F617" s="28"/>
      <c r="G617" s="33">
        <v>51</v>
      </c>
      <c r="H617" s="28">
        <v>3</v>
      </c>
      <c r="I617" s="28">
        <v>1</v>
      </c>
      <c r="J617" s="28">
        <v>2</v>
      </c>
      <c r="K617" s="52">
        <v>0</v>
      </c>
      <c r="L617" s="28">
        <v>1</v>
      </c>
      <c r="M617" s="53">
        <f t="shared" si="119"/>
        <v>1</v>
      </c>
      <c r="N617" s="28">
        <f t="shared" si="120"/>
        <v>0</v>
      </c>
      <c r="O617" s="28">
        <f t="shared" si="121"/>
        <v>0.2482339093323073</v>
      </c>
      <c r="P617" s="52">
        <f t="shared" si="122"/>
        <v>0.2482339093323073</v>
      </c>
      <c r="Q617" s="53">
        <f t="shared" si="123"/>
        <v>0.75176609066769273</v>
      </c>
      <c r="R617" s="52">
        <f t="shared" si="124"/>
        <v>-0.28533005306229725</v>
      </c>
      <c r="S617" s="53">
        <f t="shared" si="125"/>
        <v>0</v>
      </c>
      <c r="T617" s="34">
        <f t="shared" si="126"/>
        <v>0.33020099258778018</v>
      </c>
      <c r="U617" s="28"/>
      <c r="V617" s="28"/>
      <c r="W617" s="28"/>
      <c r="X617" s="28"/>
      <c r="Y617" s="28"/>
      <c r="Z617" s="28"/>
      <c r="AA617" s="28"/>
      <c r="AB617" s="28"/>
      <c r="AC617" s="28"/>
      <c r="AD617" s="28"/>
      <c r="AE617" s="28"/>
      <c r="AF617" s="28"/>
      <c r="AG617" s="28"/>
      <c r="AH617" s="28"/>
      <c r="AI617" s="28"/>
      <c r="AJ617" s="28"/>
      <c r="AK617" s="28"/>
      <c r="AL617" s="28"/>
      <c r="AM617" s="28"/>
      <c r="AN617" s="33">
        <v>0.25264854223969679</v>
      </c>
      <c r="AO617" s="28">
        <v>0</v>
      </c>
      <c r="AP617" s="28">
        <v>1</v>
      </c>
      <c r="AQ617" s="28">
        <f t="shared" si="130"/>
        <v>1077</v>
      </c>
      <c r="AR617" s="28">
        <f t="shared" si="131"/>
        <v>146</v>
      </c>
      <c r="AS617" s="28">
        <f t="shared" si="127"/>
        <v>0.12652068126520677</v>
      </c>
      <c r="AT617" s="28">
        <f t="shared" si="128"/>
        <v>0.38396624472573837</v>
      </c>
      <c r="AU617" s="34">
        <f t="shared" si="129"/>
        <v>3.1140814657396824E-4</v>
      </c>
      <c r="AV617" s="28"/>
      <c r="AW617" s="28"/>
    </row>
    <row r="618" spans="1:49" x14ac:dyDescent="0.25">
      <c r="A618" s="80">
        <v>51</v>
      </c>
      <c r="B618" s="251">
        <v>2</v>
      </c>
      <c r="C618" s="80">
        <v>4</v>
      </c>
      <c r="D618" s="80">
        <v>2</v>
      </c>
      <c r="E618" s="251">
        <v>0</v>
      </c>
      <c r="F618" s="28"/>
      <c r="G618" s="33">
        <v>51</v>
      </c>
      <c r="H618" s="28">
        <v>3</v>
      </c>
      <c r="I618" s="28">
        <v>2</v>
      </c>
      <c r="J618" s="28">
        <v>1</v>
      </c>
      <c r="K618" s="52">
        <v>0</v>
      </c>
      <c r="L618" s="28">
        <v>1</v>
      </c>
      <c r="M618" s="53">
        <f t="shared" si="119"/>
        <v>1</v>
      </c>
      <c r="N618" s="28">
        <f t="shared" si="120"/>
        <v>0</v>
      </c>
      <c r="O618" s="28">
        <f t="shared" si="121"/>
        <v>0.22466038051704371</v>
      </c>
      <c r="P618" s="52">
        <f t="shared" si="122"/>
        <v>0.22466038051704371</v>
      </c>
      <c r="Q618" s="53">
        <f t="shared" si="123"/>
        <v>0.77533961948295627</v>
      </c>
      <c r="R618" s="52">
        <f t="shared" si="124"/>
        <v>-0.25445412693087172</v>
      </c>
      <c r="S618" s="53">
        <f t="shared" si="125"/>
        <v>0</v>
      </c>
      <c r="T618" s="34">
        <f t="shared" si="126"/>
        <v>0.28975738485653674</v>
      </c>
      <c r="U618" s="28"/>
      <c r="V618" s="28"/>
      <c r="W618" s="28"/>
      <c r="X618" s="28"/>
      <c r="Y618" s="28"/>
      <c r="Z618" s="28"/>
      <c r="AA618" s="28"/>
      <c r="AB618" s="28"/>
      <c r="AC618" s="28"/>
      <c r="AD618" s="28"/>
      <c r="AE618" s="28"/>
      <c r="AF618" s="28"/>
      <c r="AG618" s="28"/>
      <c r="AH618" s="28"/>
      <c r="AI618" s="28"/>
      <c r="AJ618" s="28"/>
      <c r="AK618" s="28"/>
      <c r="AL618" s="28"/>
      <c r="AM618" s="28"/>
      <c r="AN618" s="33">
        <v>0.25298443232365214</v>
      </c>
      <c r="AO618" s="28">
        <v>1</v>
      </c>
      <c r="AP618" s="28">
        <v>0</v>
      </c>
      <c r="AQ618" s="28">
        <f t="shared" si="130"/>
        <v>1078</v>
      </c>
      <c r="AR618" s="28">
        <f t="shared" si="131"/>
        <v>146</v>
      </c>
      <c r="AS618" s="28">
        <f t="shared" si="127"/>
        <v>0.12570965125709654</v>
      </c>
      <c r="AT618" s="28">
        <f t="shared" si="128"/>
        <v>0.38396624472573837</v>
      </c>
      <c r="AU618" s="34">
        <f t="shared" si="129"/>
        <v>3.114081465740109E-4</v>
      </c>
      <c r="AV618" s="28"/>
      <c r="AW618" s="28"/>
    </row>
    <row r="619" spans="1:49" x14ac:dyDescent="0.25">
      <c r="A619" s="80">
        <v>44</v>
      </c>
      <c r="B619" s="251">
        <v>3</v>
      </c>
      <c r="C619" s="80">
        <v>2</v>
      </c>
      <c r="D619" s="80">
        <v>2</v>
      </c>
      <c r="E619" s="251">
        <v>0</v>
      </c>
      <c r="F619" s="28"/>
      <c r="G619" s="33">
        <v>51</v>
      </c>
      <c r="H619" s="28">
        <v>3</v>
      </c>
      <c r="I619" s="28">
        <v>3</v>
      </c>
      <c r="J619" s="28">
        <v>2</v>
      </c>
      <c r="K619" s="52">
        <v>0</v>
      </c>
      <c r="L619" s="28">
        <v>1</v>
      </c>
      <c r="M619" s="53">
        <f t="shared" si="119"/>
        <v>1</v>
      </c>
      <c r="N619" s="28">
        <f t="shared" si="120"/>
        <v>0</v>
      </c>
      <c r="O619" s="28">
        <f t="shared" si="121"/>
        <v>0.13406708039945245</v>
      </c>
      <c r="P619" s="52">
        <f t="shared" si="122"/>
        <v>0.13406708039945245</v>
      </c>
      <c r="Q619" s="53">
        <f t="shared" si="123"/>
        <v>0.86593291960054752</v>
      </c>
      <c r="R619" s="52">
        <f t="shared" si="124"/>
        <v>-0.14394783346544329</v>
      </c>
      <c r="S619" s="53">
        <f t="shared" si="125"/>
        <v>100</v>
      </c>
      <c r="T619" s="34">
        <f t="shared" si="126"/>
        <v>0.15482386379455032</v>
      </c>
      <c r="U619" s="28"/>
      <c r="V619" s="28"/>
      <c r="W619" s="28"/>
      <c r="X619" s="28"/>
      <c r="Y619" s="28"/>
      <c r="Z619" s="28"/>
      <c r="AA619" s="28"/>
      <c r="AB619" s="28"/>
      <c r="AC619" s="28"/>
      <c r="AD619" s="28"/>
      <c r="AE619" s="28"/>
      <c r="AF619" s="28"/>
      <c r="AG619" s="28"/>
      <c r="AH619" s="28"/>
      <c r="AI619" s="28"/>
      <c r="AJ619" s="28"/>
      <c r="AK619" s="28"/>
      <c r="AL619" s="28"/>
      <c r="AM619" s="28"/>
      <c r="AN619" s="33">
        <v>0.25301036137115551</v>
      </c>
      <c r="AO619" s="28">
        <v>1</v>
      </c>
      <c r="AP619" s="28">
        <v>0</v>
      </c>
      <c r="AQ619" s="28">
        <f t="shared" si="130"/>
        <v>1079</v>
      </c>
      <c r="AR619" s="28">
        <f t="shared" si="131"/>
        <v>146</v>
      </c>
      <c r="AS619" s="28">
        <f t="shared" si="127"/>
        <v>0.12489862124898621</v>
      </c>
      <c r="AT619" s="28">
        <f t="shared" si="128"/>
        <v>0.38396624472573837</v>
      </c>
      <c r="AU619" s="34">
        <f t="shared" si="129"/>
        <v>1.2456325862960009E-3</v>
      </c>
      <c r="AV619" s="28"/>
      <c r="AW619" s="28"/>
    </row>
    <row r="620" spans="1:49" x14ac:dyDescent="0.25">
      <c r="A620" s="80">
        <v>25</v>
      </c>
      <c r="B620" s="251">
        <v>3</v>
      </c>
      <c r="C620" s="80">
        <v>1</v>
      </c>
      <c r="D620" s="80">
        <v>2</v>
      </c>
      <c r="E620" s="251">
        <v>0</v>
      </c>
      <c r="F620" s="28"/>
      <c r="G620" s="33">
        <v>51</v>
      </c>
      <c r="H620" s="28">
        <v>3</v>
      </c>
      <c r="I620" s="28">
        <v>3</v>
      </c>
      <c r="J620" s="28">
        <v>3</v>
      </c>
      <c r="K620" s="52">
        <v>1</v>
      </c>
      <c r="L620" s="28">
        <v>0</v>
      </c>
      <c r="M620" s="53">
        <f t="shared" si="119"/>
        <v>1</v>
      </c>
      <c r="N620" s="28">
        <f t="shared" si="120"/>
        <v>1</v>
      </c>
      <c r="O620" s="28">
        <f t="shared" si="121"/>
        <v>0.10779003117848933</v>
      </c>
      <c r="P620" s="52">
        <f t="shared" si="122"/>
        <v>0.10779003117848933</v>
      </c>
      <c r="Q620" s="53">
        <f t="shared" si="123"/>
        <v>0.89220996882151071</v>
      </c>
      <c r="R620" s="52">
        <f t="shared" si="124"/>
        <v>-2.2275700999364911</v>
      </c>
      <c r="S620" s="53">
        <f t="shared" si="125"/>
        <v>0</v>
      </c>
      <c r="T620" s="34">
        <f t="shared" si="126"/>
        <v>8.2772957672134062</v>
      </c>
      <c r="U620" s="28"/>
      <c r="V620" s="28"/>
      <c r="W620" s="28"/>
      <c r="X620" s="28"/>
      <c r="Y620" s="28"/>
      <c r="Z620" s="28"/>
      <c r="AA620" s="28"/>
      <c r="AB620" s="28"/>
      <c r="AC620" s="28"/>
      <c r="AD620" s="28"/>
      <c r="AE620" s="28"/>
      <c r="AF620" s="28"/>
      <c r="AG620" s="28"/>
      <c r="AH620" s="28"/>
      <c r="AI620" s="28"/>
      <c r="AJ620" s="28"/>
      <c r="AK620" s="28"/>
      <c r="AL620" s="28"/>
      <c r="AM620" s="28"/>
      <c r="AN620" s="33">
        <v>0.25379892797891451</v>
      </c>
      <c r="AO620" s="28">
        <v>4</v>
      </c>
      <c r="AP620" s="28">
        <v>0</v>
      </c>
      <c r="AQ620" s="28">
        <f t="shared" si="130"/>
        <v>1083</v>
      </c>
      <c r="AR620" s="28">
        <f t="shared" si="131"/>
        <v>146</v>
      </c>
      <c r="AS620" s="28">
        <f t="shared" si="127"/>
        <v>0.12165450121654497</v>
      </c>
      <c r="AT620" s="28">
        <f t="shared" si="128"/>
        <v>0.38396624472573837</v>
      </c>
      <c r="AU620" s="34">
        <f t="shared" si="129"/>
        <v>9.3422443972199004E-4</v>
      </c>
      <c r="AV620" s="28"/>
      <c r="AW620" s="28"/>
    </row>
    <row r="621" spans="1:49" x14ac:dyDescent="0.25">
      <c r="A621" s="80">
        <v>33</v>
      </c>
      <c r="B621" s="251">
        <v>1</v>
      </c>
      <c r="C621" s="80">
        <v>2</v>
      </c>
      <c r="D621" s="80">
        <v>3</v>
      </c>
      <c r="E621" s="251">
        <v>0</v>
      </c>
      <c r="F621" s="28"/>
      <c r="G621" s="33">
        <v>51</v>
      </c>
      <c r="H621" s="28">
        <v>3</v>
      </c>
      <c r="I621" s="28">
        <v>4</v>
      </c>
      <c r="J621" s="28">
        <v>2</v>
      </c>
      <c r="K621" s="52">
        <v>0</v>
      </c>
      <c r="L621" s="28">
        <v>1</v>
      </c>
      <c r="M621" s="53">
        <f t="shared" si="119"/>
        <v>1</v>
      </c>
      <c r="N621" s="28">
        <f t="shared" si="120"/>
        <v>0</v>
      </c>
      <c r="O621" s="28">
        <f t="shared" si="121"/>
        <v>9.5853199710053794E-2</v>
      </c>
      <c r="P621" s="52">
        <f t="shared" si="122"/>
        <v>9.5853199710053794E-2</v>
      </c>
      <c r="Q621" s="53">
        <f t="shared" si="123"/>
        <v>0.90414680028994621</v>
      </c>
      <c r="R621" s="52">
        <f t="shared" si="124"/>
        <v>-0.10076354207247291</v>
      </c>
      <c r="S621" s="53">
        <f t="shared" si="125"/>
        <v>100</v>
      </c>
      <c r="T621" s="34">
        <f t="shared" si="126"/>
        <v>0.10601508480626723</v>
      </c>
      <c r="U621" s="28"/>
      <c r="V621" s="28"/>
      <c r="W621" s="28"/>
      <c r="X621" s="28"/>
      <c r="Y621" s="28"/>
      <c r="Z621" s="28"/>
      <c r="AA621" s="28"/>
      <c r="AB621" s="28"/>
      <c r="AC621" s="28"/>
      <c r="AD621" s="28"/>
      <c r="AE621" s="28"/>
      <c r="AF621" s="28"/>
      <c r="AG621" s="28"/>
      <c r="AH621" s="28"/>
      <c r="AI621" s="28"/>
      <c r="AJ621" s="28"/>
      <c r="AK621" s="28"/>
      <c r="AL621" s="28"/>
      <c r="AM621" s="28"/>
      <c r="AN621" s="33">
        <v>0.25416183430491657</v>
      </c>
      <c r="AO621" s="28">
        <v>3</v>
      </c>
      <c r="AP621" s="28">
        <v>0</v>
      </c>
      <c r="AQ621" s="28">
        <f t="shared" si="130"/>
        <v>1086</v>
      </c>
      <c r="AR621" s="28">
        <f t="shared" si="131"/>
        <v>146</v>
      </c>
      <c r="AS621" s="28">
        <f t="shared" si="127"/>
        <v>0.11922141119221408</v>
      </c>
      <c r="AT621" s="28">
        <f t="shared" si="128"/>
        <v>0.38396624472573837</v>
      </c>
      <c r="AU621" s="34">
        <f t="shared" si="129"/>
        <v>3.1140814657396824E-4</v>
      </c>
      <c r="AV621" s="28"/>
      <c r="AW621" s="28"/>
    </row>
    <row r="622" spans="1:49" x14ac:dyDescent="0.25">
      <c r="A622" s="80">
        <v>35</v>
      </c>
      <c r="B622" s="251">
        <v>3</v>
      </c>
      <c r="C622" s="80">
        <v>1</v>
      </c>
      <c r="D622" s="80">
        <v>2</v>
      </c>
      <c r="E622" s="251">
        <v>0</v>
      </c>
      <c r="F622" s="28"/>
      <c r="G622" s="33">
        <v>51</v>
      </c>
      <c r="H622" s="28">
        <v>3</v>
      </c>
      <c r="I622" s="28">
        <v>4</v>
      </c>
      <c r="J622" s="28">
        <v>3</v>
      </c>
      <c r="K622" s="52">
        <v>0</v>
      </c>
      <c r="L622" s="28">
        <v>1</v>
      </c>
      <c r="M622" s="53">
        <f t="shared" si="119"/>
        <v>1</v>
      </c>
      <c r="N622" s="28">
        <f t="shared" si="120"/>
        <v>0</v>
      </c>
      <c r="O622" s="28">
        <f t="shared" si="121"/>
        <v>7.6405175941763798E-2</v>
      </c>
      <c r="P622" s="52">
        <f t="shared" si="122"/>
        <v>7.6405175941763798E-2</v>
      </c>
      <c r="Q622" s="53">
        <f t="shared" si="123"/>
        <v>0.92359482405823623</v>
      </c>
      <c r="R622" s="52">
        <f t="shared" si="124"/>
        <v>-7.9481805612090242E-2</v>
      </c>
      <c r="S622" s="53">
        <f t="shared" si="125"/>
        <v>100</v>
      </c>
      <c r="T622" s="34">
        <f t="shared" si="126"/>
        <v>8.2725859815933916E-2</v>
      </c>
      <c r="U622" s="28"/>
      <c r="V622" s="28"/>
      <c r="W622" s="28"/>
      <c r="X622" s="28"/>
      <c r="Y622" s="28"/>
      <c r="Z622" s="28"/>
      <c r="AA622" s="28"/>
      <c r="AB622" s="28"/>
      <c r="AC622" s="28"/>
      <c r="AD622" s="28"/>
      <c r="AE622" s="28"/>
      <c r="AF622" s="28"/>
      <c r="AG622" s="28"/>
      <c r="AH622" s="28"/>
      <c r="AI622" s="28"/>
      <c r="AJ622" s="28"/>
      <c r="AK622" s="28"/>
      <c r="AL622" s="28"/>
      <c r="AM622" s="28"/>
      <c r="AN622" s="33">
        <v>0.25782094386480137</v>
      </c>
      <c r="AO622" s="28">
        <v>1</v>
      </c>
      <c r="AP622" s="28">
        <v>2</v>
      </c>
      <c r="AQ622" s="28">
        <f t="shared" si="130"/>
        <v>1087</v>
      </c>
      <c r="AR622" s="28">
        <f t="shared" si="131"/>
        <v>148</v>
      </c>
      <c r="AS622" s="28">
        <f t="shared" si="127"/>
        <v>0.11841038118410385</v>
      </c>
      <c r="AT622" s="28">
        <f t="shared" si="128"/>
        <v>0.37552742616033752</v>
      </c>
      <c r="AU622" s="34">
        <f t="shared" si="129"/>
        <v>0</v>
      </c>
      <c r="AV622" s="28"/>
      <c r="AW622" s="28"/>
    </row>
    <row r="623" spans="1:49" x14ac:dyDescent="0.25">
      <c r="A623" s="80">
        <v>36</v>
      </c>
      <c r="B623" s="251">
        <v>2</v>
      </c>
      <c r="C623" s="80">
        <v>2</v>
      </c>
      <c r="D623" s="80">
        <v>2</v>
      </c>
      <c r="E623" s="251">
        <v>0</v>
      </c>
      <c r="F623" s="28"/>
      <c r="G623" s="33">
        <v>51</v>
      </c>
      <c r="H623" s="28">
        <v>3</v>
      </c>
      <c r="I623" s="28">
        <v>5</v>
      </c>
      <c r="J623" s="28">
        <v>3</v>
      </c>
      <c r="K623" s="52">
        <v>0</v>
      </c>
      <c r="L623" s="28">
        <v>1</v>
      </c>
      <c r="M623" s="53">
        <f t="shared" si="119"/>
        <v>1</v>
      </c>
      <c r="N623" s="28">
        <f t="shared" si="120"/>
        <v>0</v>
      </c>
      <c r="O623" s="28">
        <f t="shared" si="121"/>
        <v>5.3609461296919833E-2</v>
      </c>
      <c r="P623" s="52">
        <f t="shared" si="122"/>
        <v>5.3609461296919833E-2</v>
      </c>
      <c r="Q623" s="53">
        <f t="shared" si="123"/>
        <v>0.94639053870308021</v>
      </c>
      <c r="R623" s="52">
        <f t="shared" si="124"/>
        <v>-5.509996351176083E-2</v>
      </c>
      <c r="S623" s="53">
        <f t="shared" si="125"/>
        <v>100</v>
      </c>
      <c r="T623" s="34">
        <f t="shared" si="126"/>
        <v>5.6646235464679784E-2</v>
      </c>
      <c r="U623" s="28"/>
      <c r="V623" s="28"/>
      <c r="W623" s="28"/>
      <c r="X623" s="28"/>
      <c r="Y623" s="28"/>
      <c r="Z623" s="28"/>
      <c r="AA623" s="28"/>
      <c r="AB623" s="28"/>
      <c r="AC623" s="28"/>
      <c r="AD623" s="28"/>
      <c r="AE623" s="28"/>
      <c r="AF623" s="28"/>
      <c r="AG623" s="28"/>
      <c r="AH623" s="28"/>
      <c r="AI623" s="28"/>
      <c r="AJ623" s="28"/>
      <c r="AK623" s="28"/>
      <c r="AL623" s="28"/>
      <c r="AM623" s="28"/>
      <c r="AN623" s="33">
        <v>0.25784719751618701</v>
      </c>
      <c r="AO623" s="28">
        <v>0</v>
      </c>
      <c r="AP623" s="28">
        <v>4</v>
      </c>
      <c r="AQ623" s="28">
        <f t="shared" si="130"/>
        <v>1087</v>
      </c>
      <c r="AR623" s="28">
        <f t="shared" si="131"/>
        <v>152</v>
      </c>
      <c r="AS623" s="28">
        <f t="shared" si="127"/>
        <v>0.11841038118410385</v>
      </c>
      <c r="AT623" s="28">
        <f t="shared" si="128"/>
        <v>0.35864978902953581</v>
      </c>
      <c r="AU623" s="34">
        <f t="shared" si="129"/>
        <v>2.9087574130539474E-4</v>
      </c>
      <c r="AV623" s="28"/>
      <c r="AW623" s="28"/>
    </row>
    <row r="624" spans="1:49" x14ac:dyDescent="0.25">
      <c r="A624" s="80">
        <v>32</v>
      </c>
      <c r="B624" s="251">
        <v>1</v>
      </c>
      <c r="C624" s="80">
        <v>2</v>
      </c>
      <c r="D624" s="80">
        <v>2</v>
      </c>
      <c r="E624" s="251">
        <v>0</v>
      </c>
      <c r="F624" s="28"/>
      <c r="G624" s="33">
        <v>52</v>
      </c>
      <c r="H624" s="28">
        <v>1</v>
      </c>
      <c r="I624" s="28">
        <v>1</v>
      </c>
      <c r="J624" s="28">
        <v>2</v>
      </c>
      <c r="K624" s="52">
        <v>0</v>
      </c>
      <c r="L624" s="28">
        <v>1</v>
      </c>
      <c r="M624" s="53">
        <f t="shared" si="119"/>
        <v>1</v>
      </c>
      <c r="N624" s="28">
        <f t="shared" si="120"/>
        <v>0</v>
      </c>
      <c r="O624" s="28">
        <f t="shared" si="121"/>
        <v>9.1790845111672473E-2</v>
      </c>
      <c r="P624" s="52">
        <f t="shared" si="122"/>
        <v>9.1790845111672473E-2</v>
      </c>
      <c r="Q624" s="53">
        <f t="shared" si="123"/>
        <v>0.90820915488832754</v>
      </c>
      <c r="R624" s="52">
        <f t="shared" si="124"/>
        <v>-9.628058011328075E-2</v>
      </c>
      <c r="S624" s="53">
        <f t="shared" si="125"/>
        <v>100</v>
      </c>
      <c r="T624" s="34">
        <f t="shared" si="126"/>
        <v>0.10106795842964054</v>
      </c>
      <c r="U624" s="28"/>
      <c r="V624" s="28"/>
      <c r="W624" s="28"/>
      <c r="X624" s="28"/>
      <c r="Y624" s="28"/>
      <c r="Z624" s="28"/>
      <c r="AA624" s="28"/>
      <c r="AB624" s="28"/>
      <c r="AC624" s="28"/>
      <c r="AD624" s="28"/>
      <c r="AE624" s="28"/>
      <c r="AF624" s="28"/>
      <c r="AG624" s="28"/>
      <c r="AH624" s="28"/>
      <c r="AI624" s="28"/>
      <c r="AJ624" s="28"/>
      <c r="AK624" s="28"/>
      <c r="AL624" s="28"/>
      <c r="AM624" s="28"/>
      <c r="AN624" s="33">
        <v>0.2581876113738461</v>
      </c>
      <c r="AO624" s="28">
        <v>1</v>
      </c>
      <c r="AP624" s="28">
        <v>0</v>
      </c>
      <c r="AQ624" s="28">
        <f t="shared" si="130"/>
        <v>1088</v>
      </c>
      <c r="AR624" s="28">
        <f t="shared" si="131"/>
        <v>152</v>
      </c>
      <c r="AS624" s="28">
        <f t="shared" si="127"/>
        <v>0.11759935117599352</v>
      </c>
      <c r="AT624" s="28">
        <f t="shared" si="128"/>
        <v>0.35864978902953581</v>
      </c>
      <c r="AU624" s="34">
        <f t="shared" si="129"/>
        <v>2.9087574130539474E-4</v>
      </c>
      <c r="AV624" s="28"/>
      <c r="AW624" s="28"/>
    </row>
    <row r="625" spans="1:49" x14ac:dyDescent="0.25">
      <c r="A625" s="80">
        <v>30</v>
      </c>
      <c r="B625" s="251">
        <v>1</v>
      </c>
      <c r="C625" s="80">
        <v>1</v>
      </c>
      <c r="D625" s="80">
        <v>2</v>
      </c>
      <c r="E625" s="251">
        <v>0</v>
      </c>
      <c r="F625" s="28"/>
      <c r="G625" s="33">
        <v>52</v>
      </c>
      <c r="H625" s="28">
        <v>1</v>
      </c>
      <c r="I625" s="28">
        <v>2</v>
      </c>
      <c r="J625" s="28">
        <v>3</v>
      </c>
      <c r="K625" s="52">
        <v>0</v>
      </c>
      <c r="L625" s="28">
        <v>1</v>
      </c>
      <c r="M625" s="53">
        <f t="shared" si="119"/>
        <v>1</v>
      </c>
      <c r="N625" s="28">
        <f t="shared" si="120"/>
        <v>0</v>
      </c>
      <c r="O625" s="28">
        <f t="shared" si="121"/>
        <v>5.1235984516819578E-2</v>
      </c>
      <c r="P625" s="52">
        <f t="shared" si="122"/>
        <v>5.1235984516819578E-2</v>
      </c>
      <c r="Q625" s="53">
        <f t="shared" si="123"/>
        <v>0.94876401548318046</v>
      </c>
      <c r="R625" s="52">
        <f t="shared" si="124"/>
        <v>-5.2595177803618512E-2</v>
      </c>
      <c r="S625" s="53">
        <f t="shared" si="125"/>
        <v>100</v>
      </c>
      <c r="T625" s="34">
        <f t="shared" si="126"/>
        <v>5.4002874983329174E-2</v>
      </c>
      <c r="U625" s="28"/>
      <c r="V625" s="28"/>
      <c r="W625" s="28"/>
      <c r="X625" s="28"/>
      <c r="Y625" s="28"/>
      <c r="Z625" s="28"/>
      <c r="AA625" s="28"/>
      <c r="AB625" s="28"/>
      <c r="AC625" s="28"/>
      <c r="AD625" s="28"/>
      <c r="AE625" s="28"/>
      <c r="AF625" s="28"/>
      <c r="AG625" s="28"/>
      <c r="AH625" s="28"/>
      <c r="AI625" s="28"/>
      <c r="AJ625" s="28"/>
      <c r="AK625" s="28"/>
      <c r="AL625" s="28"/>
      <c r="AM625" s="28"/>
      <c r="AN625" s="33">
        <v>0.25821388937245049</v>
      </c>
      <c r="AO625" s="28">
        <v>1</v>
      </c>
      <c r="AP625" s="28">
        <v>0</v>
      </c>
      <c r="AQ625" s="28">
        <f t="shared" si="130"/>
        <v>1089</v>
      </c>
      <c r="AR625" s="28">
        <f t="shared" si="131"/>
        <v>152</v>
      </c>
      <c r="AS625" s="28">
        <f t="shared" si="127"/>
        <v>0.11678832116788318</v>
      </c>
      <c r="AT625" s="28">
        <f t="shared" si="128"/>
        <v>0.35864978902953581</v>
      </c>
      <c r="AU625" s="34">
        <f t="shared" si="129"/>
        <v>5.8175148261074968E-4</v>
      </c>
      <c r="AV625" s="28"/>
      <c r="AW625" s="28"/>
    </row>
    <row r="626" spans="1:49" x14ac:dyDescent="0.25">
      <c r="A626" s="80">
        <v>53</v>
      </c>
      <c r="B626" s="251">
        <v>2</v>
      </c>
      <c r="C626" s="80">
        <v>3</v>
      </c>
      <c r="D626" s="80">
        <v>3</v>
      </c>
      <c r="E626" s="251">
        <v>0</v>
      </c>
      <c r="F626" s="28"/>
      <c r="G626" s="33">
        <v>52</v>
      </c>
      <c r="H626" s="28">
        <v>2</v>
      </c>
      <c r="I626" s="28">
        <v>1</v>
      </c>
      <c r="J626" s="28">
        <v>1</v>
      </c>
      <c r="K626" s="52">
        <v>0</v>
      </c>
      <c r="L626" s="28">
        <v>1</v>
      </c>
      <c r="M626" s="53">
        <f t="shared" si="119"/>
        <v>1</v>
      </c>
      <c r="N626" s="28">
        <f t="shared" si="120"/>
        <v>0</v>
      </c>
      <c r="O626" s="28">
        <f t="shared" si="121"/>
        <v>0.18760730057657607</v>
      </c>
      <c r="P626" s="52">
        <f t="shared" si="122"/>
        <v>0.18760730057657607</v>
      </c>
      <c r="Q626" s="53">
        <f t="shared" si="123"/>
        <v>0.81239269942342396</v>
      </c>
      <c r="R626" s="52">
        <f t="shared" si="124"/>
        <v>-0.2077714357473246</v>
      </c>
      <c r="S626" s="53">
        <f t="shared" si="125"/>
        <v>100</v>
      </c>
      <c r="T626" s="34">
        <f t="shared" si="126"/>
        <v>0.23093179038871942</v>
      </c>
      <c r="U626" s="28"/>
      <c r="V626" s="28"/>
      <c r="W626" s="28"/>
      <c r="X626" s="28"/>
      <c r="Y626" s="28"/>
      <c r="Z626" s="28"/>
      <c r="AA626" s="28"/>
      <c r="AB626" s="28"/>
      <c r="AC626" s="28"/>
      <c r="AD626" s="28"/>
      <c r="AE626" s="28"/>
      <c r="AF626" s="28"/>
      <c r="AG626" s="28"/>
      <c r="AH626" s="28"/>
      <c r="AI626" s="28"/>
      <c r="AJ626" s="28"/>
      <c r="AK626" s="28"/>
      <c r="AL626" s="28"/>
      <c r="AM626" s="28"/>
      <c r="AN626" s="33">
        <v>0.25901305052691881</v>
      </c>
      <c r="AO626" s="28">
        <v>2</v>
      </c>
      <c r="AP626" s="28">
        <v>2</v>
      </c>
      <c r="AQ626" s="28">
        <f t="shared" si="130"/>
        <v>1091</v>
      </c>
      <c r="AR626" s="28">
        <f t="shared" si="131"/>
        <v>154</v>
      </c>
      <c r="AS626" s="28">
        <f t="shared" si="127"/>
        <v>0.11516626115166262</v>
      </c>
      <c r="AT626" s="28">
        <f t="shared" si="128"/>
        <v>0.35021097046413507</v>
      </c>
      <c r="AU626" s="34">
        <f t="shared" si="129"/>
        <v>1.4201580310792029E-3</v>
      </c>
      <c r="AV626" s="28"/>
      <c r="AW626" s="28"/>
    </row>
    <row r="627" spans="1:49" x14ac:dyDescent="0.25">
      <c r="A627" s="80">
        <v>45</v>
      </c>
      <c r="B627" s="251">
        <v>1</v>
      </c>
      <c r="C627" s="80">
        <v>3</v>
      </c>
      <c r="D627" s="80">
        <v>3</v>
      </c>
      <c r="E627" s="251">
        <v>0</v>
      </c>
      <c r="F627" s="28"/>
      <c r="G627" s="33">
        <v>52</v>
      </c>
      <c r="H627" s="28">
        <v>2</v>
      </c>
      <c r="I627" s="28">
        <v>1</v>
      </c>
      <c r="J627" s="28">
        <v>3</v>
      </c>
      <c r="K627" s="52">
        <v>0</v>
      </c>
      <c r="L627" s="28">
        <v>1</v>
      </c>
      <c r="M627" s="53">
        <f t="shared" si="119"/>
        <v>1</v>
      </c>
      <c r="N627" s="28">
        <f t="shared" si="120"/>
        <v>0</v>
      </c>
      <c r="O627" s="28">
        <f t="shared" si="121"/>
        <v>0.12327981585574986</v>
      </c>
      <c r="P627" s="52">
        <f t="shared" si="122"/>
        <v>0.12327981585574986</v>
      </c>
      <c r="Q627" s="53">
        <f t="shared" si="123"/>
        <v>0.87672018414425013</v>
      </c>
      <c r="R627" s="52">
        <f t="shared" si="124"/>
        <v>-0.13156739778932489</v>
      </c>
      <c r="S627" s="53">
        <f t="shared" si="125"/>
        <v>100</v>
      </c>
      <c r="T627" s="34">
        <f t="shared" si="126"/>
        <v>0.14061478004647623</v>
      </c>
      <c r="U627" s="28"/>
      <c r="V627" s="28"/>
      <c r="W627" s="28"/>
      <c r="X627" s="28"/>
      <c r="Y627" s="28"/>
      <c r="Z627" s="28"/>
      <c r="AA627" s="28"/>
      <c r="AB627" s="28"/>
      <c r="AC627" s="28"/>
      <c r="AD627" s="28"/>
      <c r="AE627" s="28"/>
      <c r="AF627" s="28"/>
      <c r="AG627" s="28"/>
      <c r="AH627" s="28"/>
      <c r="AI627" s="28"/>
      <c r="AJ627" s="28"/>
      <c r="AK627" s="28"/>
      <c r="AL627" s="28"/>
      <c r="AM627" s="28"/>
      <c r="AN627" s="33">
        <v>0.26308856319328822</v>
      </c>
      <c r="AO627" s="28">
        <v>5</v>
      </c>
      <c r="AP627" s="28">
        <v>0</v>
      </c>
      <c r="AQ627" s="28">
        <f t="shared" si="130"/>
        <v>1096</v>
      </c>
      <c r="AR627" s="28">
        <f t="shared" si="131"/>
        <v>154</v>
      </c>
      <c r="AS627" s="28">
        <f t="shared" si="127"/>
        <v>0.11111111111111116</v>
      </c>
      <c r="AT627" s="28">
        <f t="shared" si="128"/>
        <v>0.35021097046413507</v>
      </c>
      <c r="AU627" s="34">
        <f t="shared" si="129"/>
        <v>0</v>
      </c>
      <c r="AV627" s="28"/>
      <c r="AW627" s="28"/>
    </row>
    <row r="628" spans="1:49" x14ac:dyDescent="0.25">
      <c r="A628" s="80">
        <v>32</v>
      </c>
      <c r="B628" s="251">
        <v>2</v>
      </c>
      <c r="C628" s="80">
        <v>2</v>
      </c>
      <c r="D628" s="80">
        <v>2</v>
      </c>
      <c r="E628" s="251">
        <v>0</v>
      </c>
      <c r="F628" s="28"/>
      <c r="G628" s="33">
        <v>52</v>
      </c>
      <c r="H628" s="28">
        <v>2</v>
      </c>
      <c r="I628" s="28">
        <v>2</v>
      </c>
      <c r="J628" s="28">
        <v>2</v>
      </c>
      <c r="K628" s="52">
        <v>1</v>
      </c>
      <c r="L628" s="28">
        <v>0</v>
      </c>
      <c r="M628" s="53">
        <f t="shared" si="119"/>
        <v>1</v>
      </c>
      <c r="N628" s="28">
        <f t="shared" si="120"/>
        <v>1</v>
      </c>
      <c r="O628" s="28">
        <f t="shared" si="121"/>
        <v>0.10983879814236645</v>
      </c>
      <c r="P628" s="52">
        <f t="shared" si="122"/>
        <v>0.10983879814236645</v>
      </c>
      <c r="Q628" s="53">
        <f t="shared" si="123"/>
        <v>0.89016120185763359</v>
      </c>
      <c r="R628" s="52">
        <f t="shared" si="124"/>
        <v>-2.2087414594762533</v>
      </c>
      <c r="S628" s="53">
        <f t="shared" si="125"/>
        <v>0</v>
      </c>
      <c r="T628" s="34">
        <f t="shared" si="126"/>
        <v>8.1042511108311661</v>
      </c>
      <c r="U628" s="28"/>
      <c r="V628" s="28"/>
      <c r="W628" s="28"/>
      <c r="X628" s="28"/>
      <c r="Y628" s="28"/>
      <c r="Z628" s="28"/>
      <c r="AA628" s="28"/>
      <c r="AB628" s="28"/>
      <c r="AC628" s="28"/>
      <c r="AD628" s="28"/>
      <c r="AE628" s="28"/>
      <c r="AF628" s="28"/>
      <c r="AG628" s="28"/>
      <c r="AH628" s="28"/>
      <c r="AI628" s="28"/>
      <c r="AJ628" s="28"/>
      <c r="AK628" s="28"/>
      <c r="AL628" s="28"/>
      <c r="AM628" s="28"/>
      <c r="AN628" s="33">
        <v>0.26348668687120252</v>
      </c>
      <c r="AO628" s="28">
        <v>0</v>
      </c>
      <c r="AP628" s="28">
        <v>1</v>
      </c>
      <c r="AQ628" s="28">
        <f t="shared" si="130"/>
        <v>1096</v>
      </c>
      <c r="AR628" s="28">
        <f t="shared" si="131"/>
        <v>155</v>
      </c>
      <c r="AS628" s="28">
        <f t="shared" si="127"/>
        <v>0.11111111111111116</v>
      </c>
      <c r="AT628" s="28">
        <f t="shared" si="128"/>
        <v>0.34599156118143459</v>
      </c>
      <c r="AU628" s="34">
        <f t="shared" si="129"/>
        <v>2.8060953867108676E-4</v>
      </c>
      <c r="AV628" s="28"/>
      <c r="AW628" s="28"/>
    </row>
    <row r="629" spans="1:49" x14ac:dyDescent="0.25">
      <c r="A629" s="80">
        <v>52</v>
      </c>
      <c r="B629" s="251">
        <v>2</v>
      </c>
      <c r="C629" s="80">
        <v>4</v>
      </c>
      <c r="D629" s="80">
        <v>3</v>
      </c>
      <c r="E629" s="251">
        <v>0</v>
      </c>
      <c r="F629" s="28"/>
      <c r="G629" s="33">
        <v>52</v>
      </c>
      <c r="H629" s="28">
        <v>2</v>
      </c>
      <c r="I629" s="28">
        <v>2</v>
      </c>
      <c r="J629" s="28">
        <v>3</v>
      </c>
      <c r="K629" s="52">
        <v>0</v>
      </c>
      <c r="L629" s="28">
        <v>1</v>
      </c>
      <c r="M629" s="53">
        <f t="shared" si="119"/>
        <v>1</v>
      </c>
      <c r="N629" s="28">
        <f t="shared" si="120"/>
        <v>0</v>
      </c>
      <c r="O629" s="28">
        <f t="shared" si="121"/>
        <v>8.782882628683801E-2</v>
      </c>
      <c r="P629" s="52">
        <f t="shared" si="122"/>
        <v>8.782882628683801E-2</v>
      </c>
      <c r="Q629" s="53">
        <f t="shared" si="123"/>
        <v>0.91217117371316203</v>
      </c>
      <c r="R629" s="52">
        <f t="shared" si="124"/>
        <v>-9.1927616044500837E-2</v>
      </c>
      <c r="S629" s="53">
        <f t="shared" si="125"/>
        <v>100</v>
      </c>
      <c r="T629" s="34">
        <f t="shared" si="126"/>
        <v>9.6285465730422584E-2</v>
      </c>
      <c r="U629" s="28"/>
      <c r="V629" s="28"/>
      <c r="W629" s="28"/>
      <c r="X629" s="28"/>
      <c r="Y629" s="28"/>
      <c r="Z629" s="28"/>
      <c r="AA629" s="28"/>
      <c r="AB629" s="28"/>
      <c r="AC629" s="28"/>
      <c r="AD629" s="28"/>
      <c r="AE629" s="28"/>
      <c r="AF629" s="28"/>
      <c r="AG629" s="28"/>
      <c r="AH629" s="28"/>
      <c r="AI629" s="28"/>
      <c r="AJ629" s="28"/>
      <c r="AK629" s="28"/>
      <c r="AL629" s="28"/>
      <c r="AM629" s="28"/>
      <c r="AN629" s="33">
        <v>0.2638585474172031</v>
      </c>
      <c r="AO629" s="28">
        <v>1</v>
      </c>
      <c r="AP629" s="28">
        <v>0</v>
      </c>
      <c r="AQ629" s="28">
        <f t="shared" si="130"/>
        <v>1097</v>
      </c>
      <c r="AR629" s="28">
        <f t="shared" si="131"/>
        <v>155</v>
      </c>
      <c r="AS629" s="28">
        <f t="shared" si="127"/>
        <v>0.11030008110300082</v>
      </c>
      <c r="AT629" s="28">
        <f t="shared" si="128"/>
        <v>0.34599156118143459</v>
      </c>
      <c r="AU629" s="34">
        <f t="shared" si="129"/>
        <v>2.8060953867108676E-4</v>
      </c>
      <c r="AV629" s="28"/>
      <c r="AW629" s="28"/>
    </row>
    <row r="630" spans="1:49" x14ac:dyDescent="0.25">
      <c r="A630" s="80">
        <v>37</v>
      </c>
      <c r="B630" s="251">
        <v>1</v>
      </c>
      <c r="C630" s="80">
        <v>2</v>
      </c>
      <c r="D630" s="80">
        <v>3</v>
      </c>
      <c r="E630" s="251">
        <v>0</v>
      </c>
      <c r="F630" s="28"/>
      <c r="G630" s="33">
        <v>52</v>
      </c>
      <c r="H630" s="28">
        <v>2</v>
      </c>
      <c r="I630" s="28">
        <v>3</v>
      </c>
      <c r="J630" s="28">
        <v>3</v>
      </c>
      <c r="K630" s="52">
        <v>0</v>
      </c>
      <c r="L630" s="28">
        <v>1</v>
      </c>
      <c r="M630" s="53">
        <f t="shared" si="119"/>
        <v>1</v>
      </c>
      <c r="N630" s="28">
        <f t="shared" si="120"/>
        <v>0</v>
      </c>
      <c r="O630" s="28">
        <f t="shared" si="121"/>
        <v>6.1853083431566203E-2</v>
      </c>
      <c r="P630" s="52">
        <f t="shared" si="122"/>
        <v>6.1853083431566203E-2</v>
      </c>
      <c r="Q630" s="53">
        <f t="shared" si="123"/>
        <v>0.93814691656843374</v>
      </c>
      <c r="R630" s="52">
        <f t="shared" si="124"/>
        <v>-6.3848714769036405E-2</v>
      </c>
      <c r="S630" s="53">
        <f t="shared" si="125"/>
        <v>100</v>
      </c>
      <c r="T630" s="34">
        <f t="shared" si="126"/>
        <v>6.593112692606104E-2</v>
      </c>
      <c r="U630" s="28"/>
      <c r="V630" s="28"/>
      <c r="W630" s="28"/>
      <c r="X630" s="28"/>
      <c r="Y630" s="28"/>
      <c r="Z630" s="28"/>
      <c r="AA630" s="28"/>
      <c r="AB630" s="28"/>
      <c r="AC630" s="28"/>
      <c r="AD630" s="28"/>
      <c r="AE630" s="28"/>
      <c r="AF630" s="28"/>
      <c r="AG630" s="28"/>
      <c r="AH630" s="28"/>
      <c r="AI630" s="28"/>
      <c r="AJ630" s="28"/>
      <c r="AK630" s="28"/>
      <c r="AL630" s="28"/>
      <c r="AM630" s="28"/>
      <c r="AN630" s="33">
        <v>0.26426967619257452</v>
      </c>
      <c r="AO630" s="28">
        <v>1</v>
      </c>
      <c r="AP630" s="28">
        <v>0</v>
      </c>
      <c r="AQ630" s="28">
        <f t="shared" si="130"/>
        <v>1098</v>
      </c>
      <c r="AR630" s="28">
        <f t="shared" si="131"/>
        <v>155</v>
      </c>
      <c r="AS630" s="28">
        <f t="shared" si="127"/>
        <v>0.10948905109489049</v>
      </c>
      <c r="AT630" s="28">
        <f t="shared" si="128"/>
        <v>0.34599156118143459</v>
      </c>
      <c r="AU630" s="34">
        <f t="shared" si="129"/>
        <v>5.6121907734213504E-4</v>
      </c>
      <c r="AV630" s="28"/>
      <c r="AW630" s="28"/>
    </row>
    <row r="631" spans="1:49" x14ac:dyDescent="0.25">
      <c r="A631" s="80">
        <v>28</v>
      </c>
      <c r="B631" s="251">
        <v>1</v>
      </c>
      <c r="C631" s="80">
        <v>1</v>
      </c>
      <c r="D631" s="80">
        <v>3</v>
      </c>
      <c r="E631" s="251">
        <v>0</v>
      </c>
      <c r="F631" s="28"/>
      <c r="G631" s="33">
        <v>52</v>
      </c>
      <c r="H631" s="28">
        <v>2</v>
      </c>
      <c r="I631" s="28">
        <v>4</v>
      </c>
      <c r="J631" s="28">
        <v>1</v>
      </c>
      <c r="K631" s="52">
        <v>0</v>
      </c>
      <c r="L631" s="28">
        <v>1</v>
      </c>
      <c r="M631" s="53">
        <f t="shared" si="119"/>
        <v>1</v>
      </c>
      <c r="N631" s="28">
        <f t="shared" si="120"/>
        <v>0</v>
      </c>
      <c r="O631" s="28">
        <f t="shared" si="121"/>
        <v>6.9025683122720893E-2</v>
      </c>
      <c r="P631" s="52">
        <f t="shared" si="122"/>
        <v>6.9025683122720893E-2</v>
      </c>
      <c r="Q631" s="53">
        <f t="shared" si="123"/>
        <v>0.93097431687727905</v>
      </c>
      <c r="R631" s="52">
        <f t="shared" si="124"/>
        <v>-7.1523588683568853E-2</v>
      </c>
      <c r="S631" s="53">
        <f t="shared" si="125"/>
        <v>100</v>
      </c>
      <c r="T631" s="34">
        <f t="shared" si="126"/>
        <v>7.4143488033322255E-2</v>
      </c>
      <c r="U631" s="28"/>
      <c r="V631" s="28"/>
      <c r="W631" s="28"/>
      <c r="X631" s="28"/>
      <c r="Y631" s="28"/>
      <c r="Z631" s="28"/>
      <c r="AA631" s="28"/>
      <c r="AB631" s="28"/>
      <c r="AC631" s="28"/>
      <c r="AD631" s="28"/>
      <c r="AE631" s="28"/>
      <c r="AF631" s="28"/>
      <c r="AG631" s="28"/>
      <c r="AH631" s="28"/>
      <c r="AI631" s="28"/>
      <c r="AJ631" s="28"/>
      <c r="AK631" s="28"/>
      <c r="AL631" s="28"/>
      <c r="AM631" s="28"/>
      <c r="AN631" s="33">
        <v>0.26429635266684792</v>
      </c>
      <c r="AO631" s="28">
        <v>2</v>
      </c>
      <c r="AP631" s="28">
        <v>1</v>
      </c>
      <c r="AQ631" s="28">
        <f t="shared" si="130"/>
        <v>1100</v>
      </c>
      <c r="AR631" s="28">
        <f t="shared" si="131"/>
        <v>156</v>
      </c>
      <c r="AS631" s="28">
        <f t="shared" si="127"/>
        <v>0.10786699107866993</v>
      </c>
      <c r="AT631" s="28">
        <f t="shared" si="128"/>
        <v>0.34177215189873422</v>
      </c>
      <c r="AU631" s="34">
        <f t="shared" si="129"/>
        <v>5.5437494225259697E-4</v>
      </c>
      <c r="AV631" s="28"/>
      <c r="AW631" s="28"/>
    </row>
    <row r="632" spans="1:49" x14ac:dyDescent="0.25">
      <c r="A632" s="80">
        <v>22</v>
      </c>
      <c r="B632" s="251">
        <v>2</v>
      </c>
      <c r="C632" s="80">
        <v>2</v>
      </c>
      <c r="D632" s="80">
        <v>1</v>
      </c>
      <c r="E632" s="251">
        <v>0</v>
      </c>
      <c r="F632" s="28"/>
      <c r="G632" s="33">
        <v>52</v>
      </c>
      <c r="H632" s="28">
        <v>2</v>
      </c>
      <c r="I632" s="28">
        <v>4</v>
      </c>
      <c r="J632" s="28">
        <v>2</v>
      </c>
      <c r="K632" s="52">
        <v>0</v>
      </c>
      <c r="L632" s="28">
        <v>2</v>
      </c>
      <c r="M632" s="53">
        <f t="shared" si="119"/>
        <v>2</v>
      </c>
      <c r="N632" s="28">
        <f t="shared" si="120"/>
        <v>0</v>
      </c>
      <c r="O632" s="28">
        <f t="shared" si="121"/>
        <v>5.4691543588359655E-2</v>
      </c>
      <c r="P632" s="52">
        <f t="shared" si="122"/>
        <v>0.10938308717671931</v>
      </c>
      <c r="Q632" s="53">
        <f t="shared" si="123"/>
        <v>1.8906169128232806</v>
      </c>
      <c r="R632" s="52">
        <f t="shared" si="124"/>
        <v>-0.11248799169396739</v>
      </c>
      <c r="S632" s="53">
        <f t="shared" si="125"/>
        <v>100</v>
      </c>
      <c r="T632" s="34">
        <f t="shared" si="126"/>
        <v>0.11571152932655855</v>
      </c>
      <c r="U632" s="28"/>
      <c r="V632" s="28"/>
      <c r="W632" s="28"/>
      <c r="X632" s="28"/>
      <c r="Y632" s="28"/>
      <c r="Z632" s="28"/>
      <c r="AA632" s="28"/>
      <c r="AB632" s="28"/>
      <c r="AC632" s="28"/>
      <c r="AD632" s="28"/>
      <c r="AE632" s="28"/>
      <c r="AF632" s="28"/>
      <c r="AG632" s="28"/>
      <c r="AH632" s="28"/>
      <c r="AI632" s="28"/>
      <c r="AJ632" s="28"/>
      <c r="AK632" s="28"/>
      <c r="AL632" s="28"/>
      <c r="AM632" s="28"/>
      <c r="AN632" s="33">
        <v>0.26466894527068319</v>
      </c>
      <c r="AO632" s="28">
        <v>2</v>
      </c>
      <c r="AP632" s="28">
        <v>1</v>
      </c>
      <c r="AQ632" s="28">
        <f t="shared" si="130"/>
        <v>1102</v>
      </c>
      <c r="AR632" s="28">
        <f t="shared" si="131"/>
        <v>157</v>
      </c>
      <c r="AS632" s="28">
        <f t="shared" si="127"/>
        <v>0.10624493106244937</v>
      </c>
      <c r="AT632" s="28">
        <f t="shared" si="128"/>
        <v>0.33755274261603374</v>
      </c>
      <c r="AU632" s="34">
        <f t="shared" si="129"/>
        <v>2.7376540358154804E-4</v>
      </c>
      <c r="AV632" s="28"/>
      <c r="AW632" s="28"/>
    </row>
    <row r="633" spans="1:49" x14ac:dyDescent="0.25">
      <c r="A633" s="80">
        <v>44</v>
      </c>
      <c r="B633" s="251">
        <v>2</v>
      </c>
      <c r="C633" s="80">
        <v>1</v>
      </c>
      <c r="D633" s="80">
        <v>2</v>
      </c>
      <c r="E633" s="251">
        <v>0</v>
      </c>
      <c r="F633" s="28"/>
      <c r="G633" s="33">
        <v>52</v>
      </c>
      <c r="H633" s="28">
        <v>2</v>
      </c>
      <c r="I633" s="28">
        <v>4</v>
      </c>
      <c r="J633" s="28">
        <v>3</v>
      </c>
      <c r="K633" s="52">
        <v>0</v>
      </c>
      <c r="L633" s="28">
        <v>1</v>
      </c>
      <c r="M633" s="53">
        <f t="shared" si="119"/>
        <v>1</v>
      </c>
      <c r="N633" s="28">
        <f t="shared" si="120"/>
        <v>0</v>
      </c>
      <c r="O633" s="28">
        <f t="shared" si="121"/>
        <v>4.3195972619157225E-2</v>
      </c>
      <c r="P633" s="52">
        <f t="shared" si="122"/>
        <v>4.3195972619157225E-2</v>
      </c>
      <c r="Q633" s="53">
        <f t="shared" si="123"/>
        <v>0.9568040273808428</v>
      </c>
      <c r="R633" s="52">
        <f t="shared" si="124"/>
        <v>-4.4156686575520222E-2</v>
      </c>
      <c r="S633" s="53">
        <f t="shared" si="125"/>
        <v>100</v>
      </c>
      <c r="T633" s="34">
        <f t="shared" si="126"/>
        <v>4.5146102423295566E-2</v>
      </c>
      <c r="U633" s="28"/>
      <c r="V633" s="28"/>
      <c r="W633" s="28"/>
      <c r="X633" s="28"/>
      <c r="Y633" s="28"/>
      <c r="Z633" s="28"/>
      <c r="AA633" s="28"/>
      <c r="AB633" s="28"/>
      <c r="AC633" s="28"/>
      <c r="AD633" s="28"/>
      <c r="AE633" s="28"/>
      <c r="AF633" s="28"/>
      <c r="AG633" s="28"/>
      <c r="AH633" s="28"/>
      <c r="AI633" s="28"/>
      <c r="AJ633" s="28"/>
      <c r="AK633" s="28"/>
      <c r="AL633" s="28"/>
      <c r="AM633" s="28"/>
      <c r="AN633" s="33">
        <v>0.26504187390858458</v>
      </c>
      <c r="AO633" s="28">
        <v>1</v>
      </c>
      <c r="AP633" s="28">
        <v>0</v>
      </c>
      <c r="AQ633" s="28">
        <f t="shared" si="130"/>
        <v>1103</v>
      </c>
      <c r="AR633" s="28">
        <f t="shared" si="131"/>
        <v>157</v>
      </c>
      <c r="AS633" s="28">
        <f t="shared" si="127"/>
        <v>0.10543390105433903</v>
      </c>
      <c r="AT633" s="28">
        <f t="shared" si="128"/>
        <v>0.33755274261603374</v>
      </c>
      <c r="AU633" s="34">
        <f t="shared" si="129"/>
        <v>5.4753080716309608E-4</v>
      </c>
      <c r="AV633" s="28"/>
      <c r="AW633" s="28"/>
    </row>
    <row r="634" spans="1:49" x14ac:dyDescent="0.25">
      <c r="A634" s="80">
        <v>42</v>
      </c>
      <c r="B634" s="251">
        <v>3</v>
      </c>
      <c r="C634" s="80">
        <v>1</v>
      </c>
      <c r="D634" s="80">
        <v>3</v>
      </c>
      <c r="E634" s="251">
        <v>0</v>
      </c>
      <c r="F634" s="28"/>
      <c r="G634" s="33">
        <v>52</v>
      </c>
      <c r="H634" s="28">
        <v>2</v>
      </c>
      <c r="I634" s="28">
        <v>4</v>
      </c>
      <c r="J634" s="28">
        <v>4</v>
      </c>
      <c r="K634" s="52">
        <v>0</v>
      </c>
      <c r="L634" s="28">
        <v>1</v>
      </c>
      <c r="M634" s="53">
        <f t="shared" si="119"/>
        <v>1</v>
      </c>
      <c r="N634" s="28">
        <f t="shared" si="120"/>
        <v>0</v>
      </c>
      <c r="O634" s="28">
        <f t="shared" si="121"/>
        <v>3.4029665212011131E-2</v>
      </c>
      <c r="P634" s="52">
        <f t="shared" si="122"/>
        <v>3.4029665212011131E-2</v>
      </c>
      <c r="Q634" s="53">
        <f t="shared" si="123"/>
        <v>0.96597033478798888</v>
      </c>
      <c r="R634" s="52">
        <f t="shared" si="124"/>
        <v>-3.4622154570364216E-2</v>
      </c>
      <c r="S634" s="53">
        <f t="shared" si="125"/>
        <v>100</v>
      </c>
      <c r="T634" s="34">
        <f t="shared" si="126"/>
        <v>3.5228478542749408E-2</v>
      </c>
      <c r="U634" s="28"/>
      <c r="V634" s="28"/>
      <c r="W634" s="28"/>
      <c r="X634" s="28"/>
      <c r="Y634" s="28"/>
      <c r="Z634" s="28"/>
      <c r="AA634" s="28"/>
      <c r="AB634" s="28"/>
      <c r="AC634" s="28"/>
      <c r="AD634" s="28"/>
      <c r="AE634" s="28"/>
      <c r="AF634" s="28"/>
      <c r="AG634" s="28"/>
      <c r="AH634" s="28"/>
      <c r="AI634" s="28"/>
      <c r="AJ634" s="28"/>
      <c r="AK634" s="28"/>
      <c r="AL634" s="28"/>
      <c r="AM634" s="28"/>
      <c r="AN634" s="33">
        <v>0.26842488223524347</v>
      </c>
      <c r="AO634" s="28">
        <v>2</v>
      </c>
      <c r="AP634" s="28">
        <v>0</v>
      </c>
      <c r="AQ634" s="28">
        <f t="shared" si="130"/>
        <v>1105</v>
      </c>
      <c r="AR634" s="28">
        <f t="shared" si="131"/>
        <v>157</v>
      </c>
      <c r="AS634" s="28">
        <f t="shared" si="127"/>
        <v>0.10381184103811836</v>
      </c>
      <c r="AT634" s="28">
        <f t="shared" si="128"/>
        <v>0.33755274261603374</v>
      </c>
      <c r="AU634" s="34">
        <f t="shared" si="129"/>
        <v>8.2129621074460667E-4</v>
      </c>
      <c r="AV634" s="28"/>
      <c r="AW634" s="28"/>
    </row>
    <row r="635" spans="1:49" x14ac:dyDescent="0.25">
      <c r="A635" s="80">
        <v>36</v>
      </c>
      <c r="B635" s="251">
        <v>2</v>
      </c>
      <c r="C635" s="80">
        <v>1</v>
      </c>
      <c r="D635" s="80">
        <v>3</v>
      </c>
      <c r="E635" s="251">
        <v>0</v>
      </c>
      <c r="F635" s="28"/>
      <c r="G635" s="33">
        <v>52</v>
      </c>
      <c r="H635" s="28">
        <v>2</v>
      </c>
      <c r="I635" s="28">
        <v>5</v>
      </c>
      <c r="J635" s="28">
        <v>3</v>
      </c>
      <c r="K635" s="52">
        <v>1</v>
      </c>
      <c r="L635" s="28">
        <v>1</v>
      </c>
      <c r="M635" s="53">
        <f t="shared" si="119"/>
        <v>2</v>
      </c>
      <c r="N635" s="28">
        <f t="shared" si="120"/>
        <v>0.5</v>
      </c>
      <c r="O635" s="28">
        <f t="shared" si="121"/>
        <v>2.9986635720522035E-2</v>
      </c>
      <c r="P635" s="52">
        <f t="shared" si="122"/>
        <v>5.9973271441044071E-2</v>
      </c>
      <c r="Q635" s="53">
        <f t="shared" si="123"/>
        <v>1.9400267285589559</v>
      </c>
      <c r="R635" s="52">
        <f t="shared" si="124"/>
        <v>-3.5374489025283937</v>
      </c>
      <c r="S635" s="53">
        <f t="shared" si="125"/>
        <v>50</v>
      </c>
      <c r="T635" s="34">
        <f t="shared" si="126"/>
        <v>15.189551391095534</v>
      </c>
      <c r="U635" s="28"/>
      <c r="V635" s="28"/>
      <c r="W635" s="28"/>
      <c r="X635" s="28"/>
      <c r="Y635" s="28"/>
      <c r="Z635" s="28"/>
      <c r="AA635" s="28"/>
      <c r="AB635" s="28"/>
      <c r="AC635" s="28"/>
      <c r="AD635" s="28"/>
      <c r="AE635" s="28"/>
      <c r="AF635" s="28"/>
      <c r="AG635" s="28"/>
      <c r="AH635" s="28"/>
      <c r="AI635" s="28"/>
      <c r="AJ635" s="28"/>
      <c r="AK635" s="28"/>
      <c r="AL635" s="28"/>
      <c r="AM635" s="28"/>
      <c r="AN635" s="33">
        <v>0.26882813530263644</v>
      </c>
      <c r="AO635" s="28">
        <v>3</v>
      </c>
      <c r="AP635" s="28">
        <v>0</v>
      </c>
      <c r="AQ635" s="28">
        <f t="shared" si="130"/>
        <v>1108</v>
      </c>
      <c r="AR635" s="28">
        <f t="shared" si="131"/>
        <v>157</v>
      </c>
      <c r="AS635" s="28">
        <f t="shared" si="127"/>
        <v>0.10137875101378746</v>
      </c>
      <c r="AT635" s="28">
        <f t="shared" si="128"/>
        <v>0.33755274261603374</v>
      </c>
      <c r="AU635" s="34">
        <f t="shared" si="129"/>
        <v>2.7376540358151058E-4</v>
      </c>
      <c r="AV635" s="28"/>
      <c r="AW635" s="28"/>
    </row>
    <row r="636" spans="1:49" x14ac:dyDescent="0.25">
      <c r="A636" s="80">
        <v>25</v>
      </c>
      <c r="B636" s="251">
        <v>2</v>
      </c>
      <c r="C636" s="80">
        <v>2</v>
      </c>
      <c r="D636" s="80">
        <v>3</v>
      </c>
      <c r="E636" s="251">
        <v>0</v>
      </c>
      <c r="F636" s="28"/>
      <c r="G636" s="33">
        <v>52</v>
      </c>
      <c r="H636" s="28">
        <v>3</v>
      </c>
      <c r="I636" s="28">
        <v>1</v>
      </c>
      <c r="J636" s="28">
        <v>2</v>
      </c>
      <c r="K636" s="52">
        <v>0</v>
      </c>
      <c r="L636" s="28">
        <v>1</v>
      </c>
      <c r="M636" s="53">
        <f t="shared" si="119"/>
        <v>1</v>
      </c>
      <c r="N636" s="28">
        <f t="shared" si="120"/>
        <v>0</v>
      </c>
      <c r="O636" s="28">
        <f t="shared" si="121"/>
        <v>0.2431655697339683</v>
      </c>
      <c r="P636" s="52">
        <f t="shared" si="122"/>
        <v>0.2431655697339683</v>
      </c>
      <c r="Q636" s="53">
        <f t="shared" si="123"/>
        <v>0.7568344302660317</v>
      </c>
      <c r="R636" s="52">
        <f t="shared" si="124"/>
        <v>-0.27861076774174531</v>
      </c>
      <c r="S636" s="53">
        <f t="shared" si="125"/>
        <v>0</v>
      </c>
      <c r="T636" s="34">
        <f t="shared" si="126"/>
        <v>0.32129295392718088</v>
      </c>
      <c r="U636" s="28"/>
      <c r="V636" s="28"/>
      <c r="W636" s="28"/>
      <c r="X636" s="28"/>
      <c r="Y636" s="28"/>
      <c r="Z636" s="28"/>
      <c r="AA636" s="28"/>
      <c r="AB636" s="28"/>
      <c r="AC636" s="28"/>
      <c r="AD636" s="28"/>
      <c r="AE636" s="28"/>
      <c r="AF636" s="28"/>
      <c r="AG636" s="28"/>
      <c r="AH636" s="28"/>
      <c r="AI636" s="28"/>
      <c r="AJ636" s="28"/>
      <c r="AK636" s="28"/>
      <c r="AL636" s="28"/>
      <c r="AM636" s="28"/>
      <c r="AN636" s="33">
        <v>0.26920477888383509</v>
      </c>
      <c r="AO636" s="28">
        <v>1</v>
      </c>
      <c r="AP636" s="28">
        <v>0</v>
      </c>
      <c r="AQ636" s="28">
        <f t="shared" si="130"/>
        <v>1109</v>
      </c>
      <c r="AR636" s="28">
        <f t="shared" si="131"/>
        <v>157</v>
      </c>
      <c r="AS636" s="28">
        <f t="shared" si="127"/>
        <v>0.10056772100567724</v>
      </c>
      <c r="AT636" s="28">
        <f t="shared" si="128"/>
        <v>0.33755274261603374</v>
      </c>
      <c r="AU636" s="34">
        <f t="shared" si="129"/>
        <v>0</v>
      </c>
      <c r="AV636" s="28"/>
      <c r="AW636" s="28"/>
    </row>
    <row r="637" spans="1:49" x14ac:dyDescent="0.25">
      <c r="A637" s="80">
        <v>35</v>
      </c>
      <c r="B637" s="251">
        <v>2</v>
      </c>
      <c r="C637" s="80">
        <v>3</v>
      </c>
      <c r="D637" s="80">
        <v>3</v>
      </c>
      <c r="E637" s="251">
        <v>0</v>
      </c>
      <c r="F637" s="28"/>
      <c r="G637" s="33">
        <v>52</v>
      </c>
      <c r="H637" s="28">
        <v>3</v>
      </c>
      <c r="I637" s="28">
        <v>3</v>
      </c>
      <c r="J637" s="28">
        <v>2</v>
      </c>
      <c r="K637" s="52">
        <v>1</v>
      </c>
      <c r="L637" s="28">
        <v>0</v>
      </c>
      <c r="M637" s="53">
        <f t="shared" si="119"/>
        <v>1</v>
      </c>
      <c r="N637" s="28">
        <f t="shared" si="120"/>
        <v>1</v>
      </c>
      <c r="O637" s="28">
        <f t="shared" si="121"/>
        <v>0.13092379562063633</v>
      </c>
      <c r="P637" s="52">
        <f t="shared" si="122"/>
        <v>0.13092379562063633</v>
      </c>
      <c r="Q637" s="53">
        <f t="shared" si="123"/>
        <v>0.86907620437936361</v>
      </c>
      <c r="R637" s="52">
        <f t="shared" si="124"/>
        <v>-2.0331398378611016</v>
      </c>
      <c r="S637" s="53">
        <f t="shared" si="125"/>
        <v>0</v>
      </c>
      <c r="T637" s="34">
        <f t="shared" si="126"/>
        <v>6.6380309267659134</v>
      </c>
      <c r="U637" s="28"/>
      <c r="V637" s="28"/>
      <c r="W637" s="28"/>
      <c r="X637" s="28"/>
      <c r="Y637" s="28"/>
      <c r="Z637" s="28"/>
      <c r="AA637" s="28"/>
      <c r="AB637" s="28"/>
      <c r="AC637" s="28"/>
      <c r="AD637" s="28"/>
      <c r="AE637" s="28"/>
      <c r="AF637" s="28"/>
      <c r="AG637" s="28"/>
      <c r="AH637" s="28"/>
      <c r="AI637" s="28"/>
      <c r="AJ637" s="28"/>
      <c r="AK637" s="28"/>
      <c r="AL637" s="28"/>
      <c r="AM637" s="28"/>
      <c r="AN637" s="33">
        <v>0.26964820549663526</v>
      </c>
      <c r="AO637" s="28">
        <v>0</v>
      </c>
      <c r="AP637" s="28">
        <v>1</v>
      </c>
      <c r="AQ637" s="28">
        <f t="shared" si="130"/>
        <v>1109</v>
      </c>
      <c r="AR637" s="28">
        <f t="shared" si="131"/>
        <v>158</v>
      </c>
      <c r="AS637" s="28">
        <f t="shared" si="127"/>
        <v>0.10056772100567724</v>
      </c>
      <c r="AT637" s="28">
        <f t="shared" si="128"/>
        <v>0.33333333333333337</v>
      </c>
      <c r="AU637" s="34">
        <f t="shared" si="129"/>
        <v>8.1103000811029913E-4</v>
      </c>
      <c r="AV637" s="28"/>
      <c r="AW637" s="28"/>
    </row>
    <row r="638" spans="1:49" x14ac:dyDescent="0.25">
      <c r="A638" s="80">
        <v>35</v>
      </c>
      <c r="B638" s="251">
        <v>1</v>
      </c>
      <c r="C638" s="80">
        <v>1</v>
      </c>
      <c r="D638" s="80">
        <v>2</v>
      </c>
      <c r="E638" s="251">
        <v>1</v>
      </c>
      <c r="F638" s="28"/>
      <c r="G638" s="33">
        <v>52</v>
      </c>
      <c r="H638" s="28">
        <v>3</v>
      </c>
      <c r="I638" s="28">
        <v>3</v>
      </c>
      <c r="J638" s="28">
        <v>3</v>
      </c>
      <c r="K638" s="52">
        <v>0</v>
      </c>
      <c r="L638" s="28">
        <v>1</v>
      </c>
      <c r="M638" s="53">
        <f t="shared" si="119"/>
        <v>1</v>
      </c>
      <c r="N638" s="28">
        <f t="shared" si="120"/>
        <v>0</v>
      </c>
      <c r="O638" s="28">
        <f t="shared" si="121"/>
        <v>0.10518799026675137</v>
      </c>
      <c r="P638" s="52">
        <f t="shared" si="122"/>
        <v>0.10518799026675137</v>
      </c>
      <c r="Q638" s="53">
        <f t="shared" si="123"/>
        <v>0.89481200973324859</v>
      </c>
      <c r="R638" s="52">
        <f t="shared" si="124"/>
        <v>-0.11114162776060392</v>
      </c>
      <c r="S638" s="53">
        <f t="shared" si="125"/>
        <v>100</v>
      </c>
      <c r="T638" s="34">
        <f t="shared" si="126"/>
        <v>0.11755317219994493</v>
      </c>
      <c r="U638" s="28"/>
      <c r="V638" s="28"/>
      <c r="W638" s="28"/>
      <c r="X638" s="28"/>
      <c r="Y638" s="28"/>
      <c r="Z638" s="28"/>
      <c r="AA638" s="28"/>
      <c r="AB638" s="28"/>
      <c r="AC638" s="28"/>
      <c r="AD638" s="28"/>
      <c r="AE638" s="28"/>
      <c r="AF638" s="28"/>
      <c r="AG638" s="28"/>
      <c r="AH638" s="28"/>
      <c r="AI638" s="28"/>
      <c r="AJ638" s="28"/>
      <c r="AK638" s="28"/>
      <c r="AL638" s="28"/>
      <c r="AM638" s="28"/>
      <c r="AN638" s="33">
        <v>0.27002557372421354</v>
      </c>
      <c r="AO638" s="28">
        <v>3</v>
      </c>
      <c r="AP638" s="28">
        <v>0</v>
      </c>
      <c r="AQ638" s="28">
        <f t="shared" si="130"/>
        <v>1112</v>
      </c>
      <c r="AR638" s="28">
        <f t="shared" si="131"/>
        <v>158</v>
      </c>
      <c r="AS638" s="28">
        <f t="shared" si="127"/>
        <v>9.8134630981346338E-2</v>
      </c>
      <c r="AT638" s="28">
        <f t="shared" si="128"/>
        <v>0.33333333333333337</v>
      </c>
      <c r="AU638" s="34">
        <f t="shared" si="129"/>
        <v>5.4068667207355747E-4</v>
      </c>
      <c r="AV638" s="28"/>
      <c r="AW638" s="28"/>
    </row>
    <row r="639" spans="1:49" x14ac:dyDescent="0.25">
      <c r="A639" s="80">
        <v>32</v>
      </c>
      <c r="B639" s="251">
        <v>1</v>
      </c>
      <c r="C639" s="80">
        <v>1</v>
      </c>
      <c r="D639" s="80">
        <v>3</v>
      </c>
      <c r="E639" s="251">
        <v>0</v>
      </c>
      <c r="F639" s="28"/>
      <c r="G639" s="33">
        <v>52</v>
      </c>
      <c r="H639" s="28">
        <v>3</v>
      </c>
      <c r="I639" s="28">
        <v>5</v>
      </c>
      <c r="J639" s="28">
        <v>4</v>
      </c>
      <c r="K639" s="52">
        <v>0</v>
      </c>
      <c r="L639" s="28">
        <v>1</v>
      </c>
      <c r="M639" s="53">
        <f t="shared" si="119"/>
        <v>1</v>
      </c>
      <c r="N639" s="28">
        <f t="shared" si="120"/>
        <v>0</v>
      </c>
      <c r="O639" s="28">
        <f t="shared" si="121"/>
        <v>4.1236245116674911E-2</v>
      </c>
      <c r="P639" s="52">
        <f t="shared" si="122"/>
        <v>4.1236245116674911E-2</v>
      </c>
      <c r="Q639" s="53">
        <f t="shared" si="123"/>
        <v>0.9587637548833251</v>
      </c>
      <c r="R639" s="52">
        <f t="shared" si="124"/>
        <v>-4.211057971954197E-2</v>
      </c>
      <c r="S639" s="53">
        <f t="shared" si="125"/>
        <v>100</v>
      </c>
      <c r="T639" s="34">
        <f t="shared" si="126"/>
        <v>4.300980810616175E-2</v>
      </c>
      <c r="U639" s="28"/>
      <c r="V639" s="28"/>
      <c r="W639" s="28"/>
      <c r="X639" s="28"/>
      <c r="Y639" s="28"/>
      <c r="Z639" s="28"/>
      <c r="AA639" s="28"/>
      <c r="AB639" s="28"/>
      <c r="AC639" s="28"/>
      <c r="AD639" s="28"/>
      <c r="AE639" s="28"/>
      <c r="AF639" s="28"/>
      <c r="AG639" s="28"/>
      <c r="AH639" s="28"/>
      <c r="AI639" s="28"/>
      <c r="AJ639" s="28"/>
      <c r="AK639" s="28"/>
      <c r="AL639" s="28"/>
      <c r="AM639" s="28"/>
      <c r="AN639" s="33">
        <v>0.27382921936397969</v>
      </c>
      <c r="AO639" s="28">
        <v>2</v>
      </c>
      <c r="AP639" s="28">
        <v>0</v>
      </c>
      <c r="AQ639" s="28">
        <f t="shared" si="130"/>
        <v>1114</v>
      </c>
      <c r="AR639" s="28">
        <f t="shared" si="131"/>
        <v>158</v>
      </c>
      <c r="AS639" s="28">
        <f t="shared" si="127"/>
        <v>9.6512570965125666E-2</v>
      </c>
      <c r="AT639" s="28">
        <f t="shared" si="128"/>
        <v>0.33333333333333337</v>
      </c>
      <c r="AU639" s="34">
        <f t="shared" si="129"/>
        <v>2.7034333603674171E-4</v>
      </c>
      <c r="AV639" s="28"/>
      <c r="AW639" s="28"/>
    </row>
    <row r="640" spans="1:49" x14ac:dyDescent="0.25">
      <c r="A640" s="80">
        <v>25</v>
      </c>
      <c r="B640" s="251">
        <v>2</v>
      </c>
      <c r="C640" s="80">
        <v>2</v>
      </c>
      <c r="D640" s="80">
        <v>4</v>
      </c>
      <c r="E640" s="251">
        <v>0</v>
      </c>
      <c r="F640" s="28"/>
      <c r="G640" s="33">
        <v>53</v>
      </c>
      <c r="H640" s="28">
        <v>1</v>
      </c>
      <c r="I640" s="28">
        <v>2</v>
      </c>
      <c r="J640" s="28">
        <v>3</v>
      </c>
      <c r="K640" s="52">
        <v>0</v>
      </c>
      <c r="L640" s="28">
        <v>1</v>
      </c>
      <c r="M640" s="53">
        <f t="shared" si="119"/>
        <v>1</v>
      </c>
      <c r="N640" s="28">
        <f t="shared" si="120"/>
        <v>0</v>
      </c>
      <c r="O640" s="28">
        <f t="shared" si="121"/>
        <v>4.9922763825161344E-2</v>
      </c>
      <c r="P640" s="52">
        <f t="shared" si="122"/>
        <v>4.9922763825161344E-2</v>
      </c>
      <c r="Q640" s="53">
        <f t="shared" si="123"/>
        <v>0.95007723617483864</v>
      </c>
      <c r="R640" s="52">
        <f t="shared" si="124"/>
        <v>-5.1211996455644705E-2</v>
      </c>
      <c r="S640" s="53">
        <f t="shared" si="125"/>
        <v>100</v>
      </c>
      <c r="T640" s="34">
        <f t="shared" si="126"/>
        <v>5.254600565545417E-2</v>
      </c>
      <c r="U640" s="28"/>
      <c r="V640" s="28"/>
      <c r="W640" s="28"/>
      <c r="X640" s="28"/>
      <c r="Y640" s="28"/>
      <c r="Z640" s="28"/>
      <c r="AA640" s="28"/>
      <c r="AB640" s="28"/>
      <c r="AC640" s="28"/>
      <c r="AD640" s="28"/>
      <c r="AE640" s="28"/>
      <c r="AF640" s="28"/>
      <c r="AG640" s="28"/>
      <c r="AH640" s="28"/>
      <c r="AI640" s="28"/>
      <c r="AJ640" s="28"/>
      <c r="AK640" s="28"/>
      <c r="AL640" s="28"/>
      <c r="AM640" s="28"/>
      <c r="AN640" s="33">
        <v>0.27421024199878691</v>
      </c>
      <c r="AO640" s="28">
        <v>1</v>
      </c>
      <c r="AP640" s="28">
        <v>0</v>
      </c>
      <c r="AQ640" s="28">
        <f t="shared" si="130"/>
        <v>1115</v>
      </c>
      <c r="AR640" s="28">
        <f t="shared" si="131"/>
        <v>158</v>
      </c>
      <c r="AS640" s="28">
        <f t="shared" si="127"/>
        <v>9.5701540957015441E-2</v>
      </c>
      <c r="AT640" s="28">
        <f t="shared" si="128"/>
        <v>0.33333333333333337</v>
      </c>
      <c r="AU640" s="34">
        <f t="shared" si="129"/>
        <v>8.1103000811029913E-4</v>
      </c>
      <c r="AV640" s="28"/>
      <c r="AW640" s="28"/>
    </row>
    <row r="641" spans="1:49" x14ac:dyDescent="0.25">
      <c r="A641" s="80">
        <v>49</v>
      </c>
      <c r="B641" s="251">
        <v>2</v>
      </c>
      <c r="C641" s="80">
        <v>1</v>
      </c>
      <c r="D641" s="80">
        <v>3</v>
      </c>
      <c r="E641" s="251">
        <v>0</v>
      </c>
      <c r="F641" s="28"/>
      <c r="G641" s="33">
        <v>53</v>
      </c>
      <c r="H641" s="28">
        <v>1</v>
      </c>
      <c r="I641" s="28">
        <v>4</v>
      </c>
      <c r="J641" s="28">
        <v>4</v>
      </c>
      <c r="K641" s="52">
        <v>0</v>
      </c>
      <c r="L641" s="28">
        <v>1</v>
      </c>
      <c r="M641" s="53">
        <f t="shared" si="119"/>
        <v>1</v>
      </c>
      <c r="N641" s="28">
        <f t="shared" si="120"/>
        <v>0</v>
      </c>
      <c r="O641" s="28">
        <f t="shared" si="121"/>
        <v>1.8862648395276915E-2</v>
      </c>
      <c r="P641" s="52">
        <f t="shared" si="122"/>
        <v>1.8862648395276915E-2</v>
      </c>
      <c r="Q641" s="53">
        <f t="shared" si="123"/>
        <v>0.98113735160472304</v>
      </c>
      <c r="R641" s="52">
        <f t="shared" si="124"/>
        <v>-1.9042817388032141E-2</v>
      </c>
      <c r="S641" s="53">
        <f t="shared" si="125"/>
        <v>100</v>
      </c>
      <c r="T641" s="34">
        <f t="shared" si="126"/>
        <v>1.9225288247792884E-2</v>
      </c>
      <c r="U641" s="28"/>
      <c r="V641" s="28"/>
      <c r="W641" s="28"/>
      <c r="X641" s="28"/>
      <c r="Y641" s="28"/>
      <c r="Z641" s="28"/>
      <c r="AA641" s="28"/>
      <c r="AB641" s="28"/>
      <c r="AC641" s="28"/>
      <c r="AD641" s="28"/>
      <c r="AE641" s="28"/>
      <c r="AF641" s="28"/>
      <c r="AG641" s="28"/>
      <c r="AH641" s="28"/>
      <c r="AI641" s="28"/>
      <c r="AJ641" s="28"/>
      <c r="AK641" s="28"/>
      <c r="AL641" s="28"/>
      <c r="AM641" s="28"/>
      <c r="AN641" s="33">
        <v>0.27423754789003763</v>
      </c>
      <c r="AO641" s="28">
        <v>3</v>
      </c>
      <c r="AP641" s="28">
        <v>1</v>
      </c>
      <c r="AQ641" s="28">
        <f t="shared" si="130"/>
        <v>1118</v>
      </c>
      <c r="AR641" s="28">
        <f t="shared" si="131"/>
        <v>159</v>
      </c>
      <c r="AS641" s="28">
        <f t="shared" si="127"/>
        <v>9.3268450932684543E-2</v>
      </c>
      <c r="AT641" s="28">
        <f t="shared" si="128"/>
        <v>0.32911392405063289</v>
      </c>
      <c r="AU641" s="34">
        <f t="shared" si="129"/>
        <v>2.6692126849200932E-4</v>
      </c>
      <c r="AV641" s="28"/>
      <c r="AW641" s="28"/>
    </row>
    <row r="642" spans="1:49" x14ac:dyDescent="0.25">
      <c r="A642" s="80">
        <v>24</v>
      </c>
      <c r="B642" s="251">
        <v>2</v>
      </c>
      <c r="C642" s="80">
        <v>1</v>
      </c>
      <c r="D642" s="80">
        <v>2</v>
      </c>
      <c r="E642" s="251">
        <v>0</v>
      </c>
      <c r="F642" s="28"/>
      <c r="G642" s="33">
        <v>53</v>
      </c>
      <c r="H642" s="28">
        <v>1</v>
      </c>
      <c r="I642" s="28">
        <v>5</v>
      </c>
      <c r="J642" s="28">
        <v>2</v>
      </c>
      <c r="K642" s="52">
        <v>0</v>
      </c>
      <c r="L642" s="28">
        <v>1</v>
      </c>
      <c r="M642" s="53">
        <f t="shared" si="119"/>
        <v>1</v>
      </c>
      <c r="N642" s="28">
        <f t="shared" si="120"/>
        <v>0</v>
      </c>
      <c r="O642" s="28">
        <f t="shared" si="121"/>
        <v>2.1162452412788236E-2</v>
      </c>
      <c r="P642" s="52">
        <f t="shared" si="122"/>
        <v>2.1162452412788236E-2</v>
      </c>
      <c r="Q642" s="53">
        <f t="shared" si="123"/>
        <v>0.97883754758721175</v>
      </c>
      <c r="R642" s="52">
        <f t="shared" si="124"/>
        <v>-2.1389587312423339E-2</v>
      </c>
      <c r="S642" s="53">
        <f t="shared" si="125"/>
        <v>100</v>
      </c>
      <c r="T642" s="34">
        <f t="shared" si="126"/>
        <v>2.1619984301739018E-2</v>
      </c>
      <c r="U642" s="28"/>
      <c r="V642" s="28"/>
      <c r="W642" s="28"/>
      <c r="X642" s="28"/>
      <c r="Y642" s="28"/>
      <c r="Z642" s="28"/>
      <c r="AA642" s="28"/>
      <c r="AB642" s="28"/>
      <c r="AC642" s="28"/>
      <c r="AD642" s="28"/>
      <c r="AE642" s="28"/>
      <c r="AF642" s="28"/>
      <c r="AG642" s="28"/>
      <c r="AH642" s="28"/>
      <c r="AI642" s="28"/>
      <c r="AJ642" s="28"/>
      <c r="AK642" s="28"/>
      <c r="AL642" s="28"/>
      <c r="AM642" s="28"/>
      <c r="AN642" s="33">
        <v>0.27506791176679951</v>
      </c>
      <c r="AO642" s="28">
        <v>1</v>
      </c>
      <c r="AP642" s="28">
        <v>0</v>
      </c>
      <c r="AQ642" s="28">
        <f t="shared" si="130"/>
        <v>1119</v>
      </c>
      <c r="AR642" s="28">
        <f t="shared" si="131"/>
        <v>159</v>
      </c>
      <c r="AS642" s="28">
        <f t="shared" si="127"/>
        <v>9.2457420924574207E-2</v>
      </c>
      <c r="AT642" s="28">
        <f t="shared" si="128"/>
        <v>0.32911392405063289</v>
      </c>
      <c r="AU642" s="34">
        <f t="shared" si="129"/>
        <v>5.338425369839821E-4</v>
      </c>
      <c r="AV642" s="28"/>
      <c r="AW642" s="28"/>
    </row>
    <row r="643" spans="1:49" x14ac:dyDescent="0.25">
      <c r="A643" s="80">
        <v>32</v>
      </c>
      <c r="B643" s="251">
        <v>2</v>
      </c>
      <c r="C643" s="80">
        <v>2</v>
      </c>
      <c r="D643" s="80">
        <v>3</v>
      </c>
      <c r="E643" s="251">
        <v>0</v>
      </c>
      <c r="F643" s="28"/>
      <c r="G643" s="33">
        <v>53</v>
      </c>
      <c r="H643" s="28">
        <v>1</v>
      </c>
      <c r="I643" s="28">
        <v>5</v>
      </c>
      <c r="J643" s="28">
        <v>3</v>
      </c>
      <c r="K643" s="52">
        <v>0</v>
      </c>
      <c r="L643" s="28">
        <v>1</v>
      </c>
      <c r="M643" s="53">
        <f t="shared" si="119"/>
        <v>1</v>
      </c>
      <c r="N643" s="28">
        <f t="shared" si="120"/>
        <v>0</v>
      </c>
      <c r="O643" s="28">
        <f t="shared" si="121"/>
        <v>1.6590647392258774E-2</v>
      </c>
      <c r="P643" s="52">
        <f t="shared" si="122"/>
        <v>1.6590647392258774E-2</v>
      </c>
      <c r="Q643" s="53">
        <f t="shared" si="123"/>
        <v>0.98340935260774121</v>
      </c>
      <c r="R643" s="52">
        <f t="shared" si="124"/>
        <v>-1.6729813567784337E-2</v>
      </c>
      <c r="S643" s="53">
        <f t="shared" si="125"/>
        <v>100</v>
      </c>
      <c r="T643" s="34">
        <f t="shared" si="126"/>
        <v>1.6870540582377795E-2</v>
      </c>
      <c r="U643" s="28"/>
      <c r="V643" s="28"/>
      <c r="W643" s="28"/>
      <c r="X643" s="28"/>
      <c r="Y643" s="28"/>
      <c r="Z643" s="28"/>
      <c r="AA643" s="28"/>
      <c r="AB643" s="28"/>
      <c r="AC643" s="28"/>
      <c r="AD643" s="28"/>
      <c r="AE643" s="28"/>
      <c r="AF643" s="28"/>
      <c r="AG643" s="28"/>
      <c r="AH643" s="28"/>
      <c r="AI643" s="28"/>
      <c r="AJ643" s="28"/>
      <c r="AK643" s="28"/>
      <c r="AL643" s="28"/>
      <c r="AM643" s="28"/>
      <c r="AN643" s="33">
        <v>0.27545000420327148</v>
      </c>
      <c r="AO643" s="28">
        <v>2</v>
      </c>
      <c r="AP643" s="28">
        <v>1</v>
      </c>
      <c r="AQ643" s="28">
        <f t="shared" si="130"/>
        <v>1121</v>
      </c>
      <c r="AR643" s="28">
        <f t="shared" si="131"/>
        <v>160</v>
      </c>
      <c r="AS643" s="28">
        <f t="shared" si="127"/>
        <v>9.0835360908353646E-2</v>
      </c>
      <c r="AT643" s="28">
        <f t="shared" si="128"/>
        <v>0.32489451476793252</v>
      </c>
      <c r="AU643" s="34">
        <f t="shared" si="129"/>
        <v>2.6349920094724001E-4</v>
      </c>
      <c r="AV643" s="28"/>
      <c r="AW643" s="28"/>
    </row>
    <row r="644" spans="1:49" x14ac:dyDescent="0.25">
      <c r="A644" s="80">
        <v>38</v>
      </c>
      <c r="B644" s="251">
        <v>2</v>
      </c>
      <c r="C644" s="80">
        <v>1</v>
      </c>
      <c r="D644" s="80">
        <v>3</v>
      </c>
      <c r="E644" s="251">
        <v>0</v>
      </c>
      <c r="F644" s="28"/>
      <c r="G644" s="33">
        <v>53</v>
      </c>
      <c r="H644" s="28">
        <v>2</v>
      </c>
      <c r="I644" s="28">
        <v>2</v>
      </c>
      <c r="J644" s="28">
        <v>1</v>
      </c>
      <c r="K644" s="52">
        <v>0</v>
      </c>
      <c r="L644" s="28">
        <v>1</v>
      </c>
      <c r="M644" s="53">
        <f t="shared" si="119"/>
        <v>1</v>
      </c>
      <c r="N644" s="28">
        <f t="shared" si="120"/>
        <v>0</v>
      </c>
      <c r="O644" s="28">
        <f t="shared" si="121"/>
        <v>0.13334654985555749</v>
      </c>
      <c r="P644" s="52">
        <f t="shared" si="122"/>
        <v>0.13334654985555749</v>
      </c>
      <c r="Q644" s="53">
        <f t="shared" si="123"/>
        <v>0.86665345014444251</v>
      </c>
      <c r="R644" s="52">
        <f t="shared" si="124"/>
        <v>-0.14311609359028879</v>
      </c>
      <c r="S644" s="53">
        <f t="shared" si="125"/>
        <v>100</v>
      </c>
      <c r="T644" s="34">
        <f t="shared" si="126"/>
        <v>0.15386375007603448</v>
      </c>
      <c r="U644" s="28"/>
      <c r="V644" s="28"/>
      <c r="W644" s="28"/>
      <c r="X644" s="28"/>
      <c r="Y644" s="28"/>
      <c r="Z644" s="28"/>
      <c r="AA644" s="28"/>
      <c r="AB644" s="28"/>
      <c r="AC644" s="28"/>
      <c r="AD644" s="28"/>
      <c r="AE644" s="28"/>
      <c r="AF644" s="28"/>
      <c r="AG644" s="28"/>
      <c r="AH644" s="28"/>
      <c r="AI644" s="28"/>
      <c r="AJ644" s="28"/>
      <c r="AK644" s="28"/>
      <c r="AL644" s="28"/>
      <c r="AM644" s="28"/>
      <c r="AN644" s="33">
        <v>0.27583242544772907</v>
      </c>
      <c r="AO644" s="28">
        <v>1</v>
      </c>
      <c r="AP644" s="28">
        <v>1</v>
      </c>
      <c r="AQ644" s="28">
        <f t="shared" si="130"/>
        <v>1122</v>
      </c>
      <c r="AR644" s="28">
        <f t="shared" si="131"/>
        <v>161</v>
      </c>
      <c r="AS644" s="28">
        <f t="shared" si="127"/>
        <v>9.002433090024331E-2</v>
      </c>
      <c r="AT644" s="28">
        <f t="shared" si="128"/>
        <v>0.32067510548523204</v>
      </c>
      <c r="AU644" s="34">
        <f t="shared" si="129"/>
        <v>2.600771334024706E-4</v>
      </c>
      <c r="AV644" s="28"/>
      <c r="AW644" s="28"/>
    </row>
    <row r="645" spans="1:49" x14ac:dyDescent="0.25">
      <c r="A645" s="80">
        <v>42</v>
      </c>
      <c r="B645" s="251">
        <v>2</v>
      </c>
      <c r="C645" s="80">
        <v>2</v>
      </c>
      <c r="D645" s="80">
        <v>2</v>
      </c>
      <c r="E645" s="251">
        <v>0</v>
      </c>
      <c r="F645" s="28"/>
      <c r="G645" s="33">
        <v>53</v>
      </c>
      <c r="H645" s="28">
        <v>2</v>
      </c>
      <c r="I645" s="28">
        <v>3</v>
      </c>
      <c r="J645" s="28">
        <v>3</v>
      </c>
      <c r="K645" s="52">
        <v>1</v>
      </c>
      <c r="L645" s="28">
        <v>3</v>
      </c>
      <c r="M645" s="53">
        <f t="shared" si="119"/>
        <v>4</v>
      </c>
      <c r="N645" s="28">
        <f t="shared" si="120"/>
        <v>0.25</v>
      </c>
      <c r="O645" s="28">
        <f t="shared" si="121"/>
        <v>6.0285028692976375E-2</v>
      </c>
      <c r="P645" s="52">
        <f t="shared" si="122"/>
        <v>0.2411401147719055</v>
      </c>
      <c r="Q645" s="53">
        <f t="shared" si="123"/>
        <v>3.7588598852280946</v>
      </c>
      <c r="R645" s="52">
        <f t="shared" si="124"/>
        <v>-2.9952075015964383</v>
      </c>
      <c r="S645" s="53">
        <f t="shared" si="125"/>
        <v>75</v>
      </c>
      <c r="T645" s="34">
        <f t="shared" si="126"/>
        <v>2.5413096310013357</v>
      </c>
      <c r="U645" s="28"/>
      <c r="V645" s="28"/>
      <c r="W645" s="28"/>
      <c r="X645" s="28"/>
      <c r="Y645" s="28"/>
      <c r="Z645" s="28"/>
      <c r="AA645" s="28"/>
      <c r="AB645" s="28"/>
      <c r="AC645" s="28"/>
      <c r="AD645" s="28"/>
      <c r="AE645" s="28"/>
      <c r="AF645" s="28"/>
      <c r="AG645" s="28"/>
      <c r="AH645" s="28"/>
      <c r="AI645" s="28"/>
      <c r="AJ645" s="28"/>
      <c r="AK645" s="28"/>
      <c r="AL645" s="28"/>
      <c r="AM645" s="28"/>
      <c r="AN645" s="33">
        <v>0.27930082395950828</v>
      </c>
      <c r="AO645" s="28">
        <v>1</v>
      </c>
      <c r="AP645" s="28">
        <v>1</v>
      </c>
      <c r="AQ645" s="28">
        <f t="shared" si="130"/>
        <v>1123</v>
      </c>
      <c r="AR645" s="28">
        <f t="shared" si="131"/>
        <v>162</v>
      </c>
      <c r="AS645" s="28">
        <f t="shared" si="127"/>
        <v>8.9213300892132974E-2</v>
      </c>
      <c r="AT645" s="28">
        <f t="shared" si="128"/>
        <v>0.31645569620253167</v>
      </c>
      <c r="AU645" s="34">
        <f t="shared" si="129"/>
        <v>0</v>
      </c>
      <c r="AV645" s="28"/>
      <c r="AW645" s="28"/>
    </row>
    <row r="646" spans="1:49" x14ac:dyDescent="0.25">
      <c r="A646" s="80">
        <v>31</v>
      </c>
      <c r="B646" s="251">
        <v>2</v>
      </c>
      <c r="C646" s="80">
        <v>1</v>
      </c>
      <c r="D646" s="80">
        <v>3</v>
      </c>
      <c r="E646" s="251">
        <v>0</v>
      </c>
      <c r="F646" s="28"/>
      <c r="G646" s="33">
        <v>53</v>
      </c>
      <c r="H646" s="28">
        <v>2</v>
      </c>
      <c r="I646" s="28">
        <v>4</v>
      </c>
      <c r="J646" s="28">
        <v>2</v>
      </c>
      <c r="K646" s="52">
        <v>0</v>
      </c>
      <c r="L646" s="28">
        <v>2</v>
      </c>
      <c r="M646" s="53">
        <f t="shared" si="119"/>
        <v>2</v>
      </c>
      <c r="N646" s="28">
        <f t="shared" si="120"/>
        <v>0</v>
      </c>
      <c r="O646" s="28">
        <f t="shared" si="121"/>
        <v>5.3294729216997336E-2</v>
      </c>
      <c r="P646" s="52">
        <f t="shared" si="122"/>
        <v>0.10658945843399467</v>
      </c>
      <c r="Q646" s="53">
        <f t="shared" si="123"/>
        <v>1.8934105415660054</v>
      </c>
      <c r="R646" s="52">
        <f t="shared" si="124"/>
        <v>-0.10953491666061212</v>
      </c>
      <c r="S646" s="53">
        <f t="shared" si="125"/>
        <v>100</v>
      </c>
      <c r="T646" s="34">
        <f t="shared" si="126"/>
        <v>0.1125899070423855</v>
      </c>
      <c r="U646" s="28"/>
      <c r="V646" s="28"/>
      <c r="W646" s="28"/>
      <c r="X646" s="28"/>
      <c r="Y646" s="28"/>
      <c r="Z646" s="28"/>
      <c r="AA646" s="28"/>
      <c r="AB646" s="28"/>
      <c r="AC646" s="28"/>
      <c r="AD646" s="28"/>
      <c r="AE646" s="28"/>
      <c r="AF646" s="28"/>
      <c r="AG646" s="28"/>
      <c r="AH646" s="28"/>
      <c r="AI646" s="28"/>
      <c r="AJ646" s="28"/>
      <c r="AK646" s="28"/>
      <c r="AL646" s="28"/>
      <c r="AM646" s="28"/>
      <c r="AN646" s="33">
        <v>0.27968652774983327</v>
      </c>
      <c r="AO646" s="28">
        <v>0</v>
      </c>
      <c r="AP646" s="28">
        <v>1</v>
      </c>
      <c r="AQ646" s="28">
        <f t="shared" si="130"/>
        <v>1123</v>
      </c>
      <c r="AR646" s="28">
        <f t="shared" si="131"/>
        <v>163</v>
      </c>
      <c r="AS646" s="28">
        <f t="shared" si="127"/>
        <v>8.9213300892132974E-2</v>
      </c>
      <c r="AT646" s="28">
        <f t="shared" si="128"/>
        <v>0.31223628691983119</v>
      </c>
      <c r="AU646" s="34">
        <f t="shared" si="129"/>
        <v>1.0129319932516583E-3</v>
      </c>
      <c r="AV646" s="28"/>
      <c r="AW646" s="28"/>
    </row>
    <row r="647" spans="1:49" x14ac:dyDescent="0.25">
      <c r="A647" s="80">
        <v>29</v>
      </c>
      <c r="B647" s="251">
        <v>1</v>
      </c>
      <c r="C647" s="80">
        <v>1</v>
      </c>
      <c r="D647" s="80">
        <v>3</v>
      </c>
      <c r="E647" s="251">
        <v>1</v>
      </c>
      <c r="F647" s="28"/>
      <c r="G647" s="33">
        <v>53</v>
      </c>
      <c r="H647" s="28">
        <v>2</v>
      </c>
      <c r="I647" s="28">
        <v>4</v>
      </c>
      <c r="J647" s="28">
        <v>3</v>
      </c>
      <c r="K647" s="52">
        <v>0</v>
      </c>
      <c r="L647" s="28">
        <v>3</v>
      </c>
      <c r="M647" s="53">
        <f t="shared" si="119"/>
        <v>3</v>
      </c>
      <c r="N647" s="28">
        <f t="shared" si="120"/>
        <v>0</v>
      </c>
      <c r="O647" s="28">
        <f t="shared" si="121"/>
        <v>4.2079684352484346E-2</v>
      </c>
      <c r="P647" s="52">
        <f t="shared" si="122"/>
        <v>0.12623905305745303</v>
      </c>
      <c r="Q647" s="53">
        <f t="shared" si="123"/>
        <v>2.8737609469425469</v>
      </c>
      <c r="R647" s="52">
        <f t="shared" si="124"/>
        <v>-0.12897204687512442</v>
      </c>
      <c r="S647" s="53">
        <f t="shared" si="125"/>
        <v>100</v>
      </c>
      <c r="T647" s="34">
        <f t="shared" si="126"/>
        <v>0.13178450336145184</v>
      </c>
      <c r="U647" s="28"/>
      <c r="V647" s="28"/>
      <c r="W647" s="28"/>
      <c r="X647" s="28"/>
      <c r="Y647" s="28"/>
      <c r="Z647" s="28"/>
      <c r="AA647" s="28"/>
      <c r="AB647" s="28"/>
      <c r="AC647" s="28"/>
      <c r="AD647" s="28"/>
      <c r="AE647" s="28"/>
      <c r="AF647" s="28"/>
      <c r="AG647" s="28"/>
      <c r="AH647" s="28"/>
      <c r="AI647" s="28"/>
      <c r="AJ647" s="28"/>
      <c r="AK647" s="28"/>
      <c r="AL647" s="28"/>
      <c r="AM647" s="28"/>
      <c r="AN647" s="33">
        <v>0.27971416880434558</v>
      </c>
      <c r="AO647" s="28">
        <v>4</v>
      </c>
      <c r="AP647" s="28">
        <v>2</v>
      </c>
      <c r="AQ647" s="28">
        <f t="shared" si="130"/>
        <v>1127</v>
      </c>
      <c r="AR647" s="28">
        <f t="shared" si="131"/>
        <v>165</v>
      </c>
      <c r="AS647" s="28">
        <f t="shared" si="127"/>
        <v>8.5969180859691852E-2</v>
      </c>
      <c r="AT647" s="28">
        <f t="shared" si="128"/>
        <v>0.30379746835443033</v>
      </c>
      <c r="AU647" s="34">
        <f t="shared" si="129"/>
        <v>2.4638886322339321E-4</v>
      </c>
      <c r="AV647" s="28"/>
      <c r="AW647" s="28"/>
    </row>
    <row r="648" spans="1:49" x14ac:dyDescent="0.25">
      <c r="A648" s="80">
        <v>53</v>
      </c>
      <c r="B648" s="251">
        <v>2</v>
      </c>
      <c r="C648" s="80">
        <v>4</v>
      </c>
      <c r="D648" s="80">
        <v>3</v>
      </c>
      <c r="E648" s="251">
        <v>0</v>
      </c>
      <c r="F648" s="28"/>
      <c r="G648" s="33">
        <v>53</v>
      </c>
      <c r="H648" s="28">
        <v>3</v>
      </c>
      <c r="I648" s="28">
        <v>2</v>
      </c>
      <c r="J648" s="28">
        <v>3</v>
      </c>
      <c r="K648" s="52">
        <v>0</v>
      </c>
      <c r="L648" s="28">
        <v>1</v>
      </c>
      <c r="M648" s="53">
        <f t="shared" si="119"/>
        <v>1</v>
      </c>
      <c r="N648" s="28">
        <f t="shared" si="120"/>
        <v>0</v>
      </c>
      <c r="O648" s="28">
        <f t="shared" si="121"/>
        <v>0.14313329936039584</v>
      </c>
      <c r="P648" s="52">
        <f t="shared" si="122"/>
        <v>0.14313329936039584</v>
      </c>
      <c r="Q648" s="53">
        <f t="shared" si="123"/>
        <v>0.85686670063960413</v>
      </c>
      <c r="R648" s="52">
        <f t="shared" si="124"/>
        <v>-0.15447291432634694</v>
      </c>
      <c r="S648" s="53">
        <f t="shared" si="125"/>
        <v>100</v>
      </c>
      <c r="T648" s="34">
        <f t="shared" si="126"/>
        <v>0.16704266749256877</v>
      </c>
      <c r="U648" s="28"/>
      <c r="V648" s="28"/>
      <c r="W648" s="28"/>
      <c r="X648" s="28"/>
      <c r="Y648" s="28"/>
      <c r="Z648" s="28"/>
      <c r="AA648" s="28"/>
      <c r="AB648" s="28"/>
      <c r="AC648" s="28"/>
      <c r="AD648" s="28"/>
      <c r="AE648" s="28"/>
      <c r="AF648" s="28"/>
      <c r="AG648" s="28"/>
      <c r="AH648" s="28"/>
      <c r="AI648" s="28"/>
      <c r="AJ648" s="28"/>
      <c r="AK648" s="28"/>
      <c r="AL648" s="28"/>
      <c r="AM648" s="28"/>
      <c r="AN648" s="33">
        <v>0.28010022156110187</v>
      </c>
      <c r="AO648" s="28">
        <v>1</v>
      </c>
      <c r="AP648" s="28">
        <v>0</v>
      </c>
      <c r="AQ648" s="28">
        <f t="shared" si="130"/>
        <v>1128</v>
      </c>
      <c r="AR648" s="28">
        <f t="shared" si="131"/>
        <v>165</v>
      </c>
      <c r="AS648" s="28">
        <f t="shared" si="127"/>
        <v>8.5158150851581516E-2</v>
      </c>
      <c r="AT648" s="28">
        <f t="shared" si="128"/>
        <v>0.30379746835443033</v>
      </c>
      <c r="AU648" s="34">
        <f t="shared" si="129"/>
        <v>2.4638886322339321E-4</v>
      </c>
      <c r="AV648" s="28"/>
      <c r="AW648" s="28"/>
    </row>
    <row r="649" spans="1:49" x14ac:dyDescent="0.25">
      <c r="A649" s="80">
        <v>35</v>
      </c>
      <c r="B649" s="251">
        <v>2</v>
      </c>
      <c r="C649" s="80">
        <v>3</v>
      </c>
      <c r="D649" s="80">
        <v>3</v>
      </c>
      <c r="E649" s="251">
        <v>0</v>
      </c>
      <c r="F649" s="28"/>
      <c r="G649" s="33">
        <v>53</v>
      </c>
      <c r="H649" s="28">
        <v>3</v>
      </c>
      <c r="I649" s="28">
        <v>2</v>
      </c>
      <c r="J649" s="28">
        <v>4</v>
      </c>
      <c r="K649" s="52">
        <v>0</v>
      </c>
      <c r="L649" s="28">
        <v>1</v>
      </c>
      <c r="M649" s="53">
        <f t="shared" si="119"/>
        <v>1</v>
      </c>
      <c r="N649" s="28">
        <f t="shared" si="120"/>
        <v>0</v>
      </c>
      <c r="O649" s="28">
        <f t="shared" si="121"/>
        <v>0.11531591652147501</v>
      </c>
      <c r="P649" s="52">
        <f t="shared" si="122"/>
        <v>0.11531591652147501</v>
      </c>
      <c r="Q649" s="53">
        <f t="shared" si="123"/>
        <v>0.88468408347852501</v>
      </c>
      <c r="R649" s="52">
        <f t="shared" si="124"/>
        <v>-0.12252466552326219</v>
      </c>
      <c r="S649" s="53">
        <f t="shared" si="125"/>
        <v>100</v>
      </c>
      <c r="T649" s="34">
        <f t="shared" si="126"/>
        <v>0.13034700033040009</v>
      </c>
      <c r="U649" s="28"/>
      <c r="V649" s="28"/>
      <c r="W649" s="28"/>
      <c r="X649" s="28"/>
      <c r="Y649" s="28"/>
      <c r="Z649" s="28"/>
      <c r="AA649" s="28"/>
      <c r="AB649" s="28"/>
      <c r="AC649" s="28"/>
      <c r="AD649" s="28"/>
      <c r="AE649" s="28"/>
      <c r="AF649" s="28"/>
      <c r="AG649" s="28"/>
      <c r="AH649" s="28"/>
      <c r="AI649" s="28"/>
      <c r="AJ649" s="28"/>
      <c r="AK649" s="28"/>
      <c r="AL649" s="28"/>
      <c r="AM649" s="28"/>
      <c r="AN649" s="33">
        <v>0.28094146541606391</v>
      </c>
      <c r="AO649" s="28">
        <v>1</v>
      </c>
      <c r="AP649" s="28">
        <v>0</v>
      </c>
      <c r="AQ649" s="28">
        <f t="shared" si="130"/>
        <v>1129</v>
      </c>
      <c r="AR649" s="28">
        <f t="shared" si="131"/>
        <v>165</v>
      </c>
      <c r="AS649" s="28">
        <f t="shared" si="127"/>
        <v>8.4347120843471179E-2</v>
      </c>
      <c r="AT649" s="28">
        <f t="shared" si="128"/>
        <v>0.30379746835443033</v>
      </c>
      <c r="AU649" s="34">
        <f t="shared" si="129"/>
        <v>0</v>
      </c>
      <c r="AV649" s="28"/>
      <c r="AW649" s="28"/>
    </row>
    <row r="650" spans="1:49" x14ac:dyDescent="0.25">
      <c r="A650" s="80">
        <v>37</v>
      </c>
      <c r="B650" s="251">
        <v>2</v>
      </c>
      <c r="C650" s="80">
        <v>1</v>
      </c>
      <c r="D650" s="80">
        <v>3</v>
      </c>
      <c r="E650" s="251">
        <v>0</v>
      </c>
      <c r="F650" s="28"/>
      <c r="G650" s="33">
        <v>53</v>
      </c>
      <c r="H650" s="28">
        <v>3</v>
      </c>
      <c r="I650" s="28">
        <v>3</v>
      </c>
      <c r="J650" s="28">
        <v>2</v>
      </c>
      <c r="K650" s="52">
        <v>1</v>
      </c>
      <c r="L650" s="28">
        <v>0</v>
      </c>
      <c r="M650" s="53">
        <f t="shared" ref="M650:M713" si="132">K650+L650</f>
        <v>1</v>
      </c>
      <c r="N650" s="28">
        <f t="shared" ref="N650:N713" si="133">IF(M650=0,"",K650/M650)</f>
        <v>1</v>
      </c>
      <c r="O650" s="28">
        <f t="shared" ref="O650:O713" si="134">1/(1+EXP(-$V$10-MMULT(G650:J650,$V$11:$V$14)))</f>
        <v>0.12784332682168217</v>
      </c>
      <c r="P650" s="52">
        <f t="shared" ref="P650:P713" si="135">M650*O650</f>
        <v>0.12784332682168217</v>
      </c>
      <c r="Q650" s="53">
        <f t="shared" ref="Q650:Q713" si="136">M650-P650</f>
        <v>0.8721566731783178</v>
      </c>
      <c r="R650" s="52">
        <f t="shared" ref="R650:R713" si="137">IFERROR(M650*(N650*LN(O650)+(1-N650)*LN(1-O650)),0)</f>
        <v>-2.0569497739792268</v>
      </c>
      <c r="S650" s="53">
        <f t="shared" ref="S650:S713" si="138">100*IF(O650&gt;=$AJ$15,K650/M650,L650/M650)</f>
        <v>0</v>
      </c>
      <c r="T650" s="34">
        <f t="shared" ref="T650:T713" si="139">IFERROR((K650-P650)^2/P650+(L650-Q650)^2/Q650,0)</f>
        <v>6.8220742909390593</v>
      </c>
      <c r="U650" s="28"/>
      <c r="V650" s="28"/>
      <c r="W650" s="28"/>
      <c r="X650" s="28"/>
      <c r="Y650" s="28"/>
      <c r="Z650" s="28"/>
      <c r="AA650" s="28"/>
      <c r="AB650" s="28"/>
      <c r="AC650" s="28"/>
      <c r="AD650" s="28"/>
      <c r="AE650" s="28"/>
      <c r="AF650" s="28"/>
      <c r="AG650" s="28"/>
      <c r="AH650" s="28"/>
      <c r="AI650" s="28"/>
      <c r="AJ650" s="28"/>
      <c r="AK650" s="28"/>
      <c r="AL650" s="28"/>
      <c r="AM650" s="28"/>
      <c r="AN650" s="33">
        <v>0.28483887567742355</v>
      </c>
      <c r="AO650" s="28">
        <v>0</v>
      </c>
      <c r="AP650" s="28">
        <v>1</v>
      </c>
      <c r="AQ650" s="28">
        <f t="shared" si="130"/>
        <v>1129</v>
      </c>
      <c r="AR650" s="28">
        <f t="shared" si="131"/>
        <v>166</v>
      </c>
      <c r="AS650" s="28">
        <f t="shared" ref="AS650:AS713" si="140">1-AQ650/AQ$721</f>
        <v>8.4347120843471179E-2</v>
      </c>
      <c r="AT650" s="28">
        <f t="shared" ref="AT650:AT713" si="141">1-AR650/AR$721</f>
        <v>0.29957805907172996</v>
      </c>
      <c r="AU650" s="34">
        <f t="shared" ref="AU650:AU713" si="142">(AS650-AS651)*AT650</f>
        <v>2.4296679567859065E-4</v>
      </c>
      <c r="AV650" s="28"/>
      <c r="AW650" s="28"/>
    </row>
    <row r="651" spans="1:49" x14ac:dyDescent="0.25">
      <c r="A651" s="80">
        <v>53</v>
      </c>
      <c r="B651" s="251">
        <v>3</v>
      </c>
      <c r="C651" s="80">
        <v>4</v>
      </c>
      <c r="D651" s="80">
        <v>3</v>
      </c>
      <c r="E651" s="251">
        <v>0</v>
      </c>
      <c r="F651" s="28"/>
      <c r="G651" s="33">
        <v>53</v>
      </c>
      <c r="H651" s="28">
        <v>3</v>
      </c>
      <c r="I651" s="28">
        <v>4</v>
      </c>
      <c r="J651" s="28">
        <v>2</v>
      </c>
      <c r="K651" s="52">
        <v>0</v>
      </c>
      <c r="L651" s="28">
        <v>1</v>
      </c>
      <c r="M651" s="53">
        <f t="shared" si="132"/>
        <v>1</v>
      </c>
      <c r="N651" s="28">
        <f t="shared" si="133"/>
        <v>0</v>
      </c>
      <c r="O651" s="28">
        <f t="shared" si="134"/>
        <v>9.1216566458328263E-2</v>
      </c>
      <c r="P651" s="52">
        <f t="shared" si="135"/>
        <v>9.1216566458328263E-2</v>
      </c>
      <c r="Q651" s="53">
        <f t="shared" si="136"/>
        <v>0.90878343354167179</v>
      </c>
      <c r="R651" s="52">
        <f t="shared" si="137"/>
        <v>-9.564846011882025E-2</v>
      </c>
      <c r="S651" s="53">
        <f t="shared" si="138"/>
        <v>100</v>
      </c>
      <c r="T651" s="34">
        <f t="shared" si="139"/>
        <v>0.10037217129150669</v>
      </c>
      <c r="U651" s="28"/>
      <c r="V651" s="28"/>
      <c r="W651" s="28"/>
      <c r="X651" s="28"/>
      <c r="Y651" s="28"/>
      <c r="Z651" s="28"/>
      <c r="AA651" s="28"/>
      <c r="AB651" s="28"/>
      <c r="AC651" s="28"/>
      <c r="AD651" s="28"/>
      <c r="AE651" s="28"/>
      <c r="AF651" s="28"/>
      <c r="AG651" s="28"/>
      <c r="AH651" s="28"/>
      <c r="AI651" s="28"/>
      <c r="AJ651" s="28"/>
      <c r="AK651" s="28"/>
      <c r="AL651" s="28"/>
      <c r="AM651" s="28"/>
      <c r="AN651" s="33">
        <v>0.28522920054137774</v>
      </c>
      <c r="AO651" s="28">
        <v>1</v>
      </c>
      <c r="AP651" s="28">
        <v>0</v>
      </c>
      <c r="AQ651" s="28">
        <f t="shared" ref="AQ651:AQ714" si="143">AQ650+AO651</f>
        <v>1130</v>
      </c>
      <c r="AR651" s="28">
        <f t="shared" ref="AR651:AR714" si="144">AR650+AP651</f>
        <v>166</v>
      </c>
      <c r="AS651" s="28">
        <f t="shared" si="140"/>
        <v>8.3536090835360954E-2</v>
      </c>
      <c r="AT651" s="28">
        <f t="shared" si="141"/>
        <v>0.29957805907172996</v>
      </c>
      <c r="AU651" s="34">
        <f t="shared" si="142"/>
        <v>9.7186718271446233E-4</v>
      </c>
      <c r="AV651" s="28"/>
      <c r="AW651" s="28"/>
    </row>
    <row r="652" spans="1:49" x14ac:dyDescent="0.25">
      <c r="A652" s="80">
        <v>43</v>
      </c>
      <c r="B652" s="251">
        <v>2</v>
      </c>
      <c r="C652" s="80">
        <v>2</v>
      </c>
      <c r="D652" s="80">
        <v>2</v>
      </c>
      <c r="E652" s="251">
        <v>0</v>
      </c>
      <c r="F652" s="28"/>
      <c r="G652" s="33">
        <v>53</v>
      </c>
      <c r="H652" s="28">
        <v>3</v>
      </c>
      <c r="I652" s="28">
        <v>4</v>
      </c>
      <c r="J652" s="28">
        <v>3</v>
      </c>
      <c r="K652" s="52">
        <v>0</v>
      </c>
      <c r="L652" s="28">
        <v>1</v>
      </c>
      <c r="M652" s="53">
        <f t="shared" si="132"/>
        <v>1</v>
      </c>
      <c r="N652" s="28">
        <f t="shared" si="133"/>
        <v>0</v>
      </c>
      <c r="O652" s="28">
        <f t="shared" si="134"/>
        <v>7.2633713277080778E-2</v>
      </c>
      <c r="P652" s="52">
        <f t="shared" si="135"/>
        <v>7.2633713277080778E-2</v>
      </c>
      <c r="Q652" s="53">
        <f t="shared" si="136"/>
        <v>0.92736628672291921</v>
      </c>
      <c r="R652" s="52">
        <f t="shared" si="137"/>
        <v>-7.5406660151664695E-2</v>
      </c>
      <c r="S652" s="53">
        <f t="shared" si="138"/>
        <v>100</v>
      </c>
      <c r="T652" s="34">
        <f t="shared" si="139"/>
        <v>7.8322572555176856E-2</v>
      </c>
      <c r="U652" s="28"/>
      <c r="V652" s="28"/>
      <c r="W652" s="28"/>
      <c r="X652" s="28"/>
      <c r="Y652" s="28"/>
      <c r="Z652" s="28"/>
      <c r="AA652" s="28"/>
      <c r="AB652" s="28"/>
      <c r="AC652" s="28"/>
      <c r="AD652" s="28"/>
      <c r="AE652" s="28"/>
      <c r="AF652" s="28"/>
      <c r="AG652" s="28"/>
      <c r="AH652" s="28"/>
      <c r="AI652" s="28"/>
      <c r="AJ652" s="28"/>
      <c r="AK652" s="28"/>
      <c r="AL652" s="28"/>
      <c r="AM652" s="28"/>
      <c r="AN652" s="33">
        <v>0.28525717244214682</v>
      </c>
      <c r="AO652" s="28">
        <v>4</v>
      </c>
      <c r="AP652" s="28">
        <v>0</v>
      </c>
      <c r="AQ652" s="28">
        <f t="shared" si="143"/>
        <v>1134</v>
      </c>
      <c r="AR652" s="28">
        <f t="shared" si="144"/>
        <v>166</v>
      </c>
      <c r="AS652" s="28">
        <f t="shared" si="140"/>
        <v>8.0291970802919721E-2</v>
      </c>
      <c r="AT652" s="28">
        <f t="shared" si="141"/>
        <v>0.29957805907172996</v>
      </c>
      <c r="AU652" s="34">
        <f t="shared" si="142"/>
        <v>2.429667956786239E-4</v>
      </c>
      <c r="AV652" s="28"/>
      <c r="AW652" s="28"/>
    </row>
    <row r="653" spans="1:49" x14ac:dyDescent="0.25">
      <c r="A653" s="80">
        <v>47</v>
      </c>
      <c r="B653" s="251">
        <v>2</v>
      </c>
      <c r="C653" s="80">
        <v>2</v>
      </c>
      <c r="D653" s="80">
        <v>3</v>
      </c>
      <c r="E653" s="251">
        <v>0</v>
      </c>
      <c r="F653" s="28"/>
      <c r="G653" s="33">
        <v>54</v>
      </c>
      <c r="H653" s="28">
        <v>1</v>
      </c>
      <c r="I653" s="28">
        <v>2</v>
      </c>
      <c r="J653" s="28">
        <v>3</v>
      </c>
      <c r="K653" s="52">
        <v>0</v>
      </c>
      <c r="L653" s="28">
        <v>1</v>
      </c>
      <c r="M653" s="53">
        <f t="shared" si="132"/>
        <v>1</v>
      </c>
      <c r="N653" s="28">
        <f t="shared" si="133"/>
        <v>0</v>
      </c>
      <c r="O653" s="28">
        <f t="shared" si="134"/>
        <v>4.8641476431986283E-2</v>
      </c>
      <c r="P653" s="52">
        <f t="shared" si="135"/>
        <v>4.8641476431986283E-2</v>
      </c>
      <c r="Q653" s="53">
        <f t="shared" si="136"/>
        <v>0.95135852356801376</v>
      </c>
      <c r="R653" s="52">
        <f t="shared" si="137"/>
        <v>-4.986429109084925E-2</v>
      </c>
      <c r="S653" s="53">
        <f t="shared" si="138"/>
        <v>100</v>
      </c>
      <c r="T653" s="34">
        <f t="shared" si="139"/>
        <v>5.1128439202456827E-2</v>
      </c>
      <c r="U653" s="28"/>
      <c r="V653" s="28"/>
      <c r="W653" s="28"/>
      <c r="X653" s="28"/>
      <c r="Y653" s="28"/>
      <c r="Z653" s="28"/>
      <c r="AA653" s="28"/>
      <c r="AB653" s="28"/>
      <c r="AC653" s="28"/>
      <c r="AD653" s="28"/>
      <c r="AE653" s="28"/>
      <c r="AF653" s="28"/>
      <c r="AG653" s="28"/>
      <c r="AH653" s="28"/>
      <c r="AI653" s="28"/>
      <c r="AJ653" s="28"/>
      <c r="AK653" s="28"/>
      <c r="AL653" s="28"/>
      <c r="AM653" s="28"/>
      <c r="AN653" s="33">
        <v>0.28564784156419537</v>
      </c>
      <c r="AO653" s="28">
        <v>1</v>
      </c>
      <c r="AP653" s="28">
        <v>0</v>
      </c>
      <c r="AQ653" s="28">
        <f t="shared" si="143"/>
        <v>1135</v>
      </c>
      <c r="AR653" s="28">
        <f t="shared" si="144"/>
        <v>166</v>
      </c>
      <c r="AS653" s="28">
        <f t="shared" si="140"/>
        <v>7.9480940794809385E-2</v>
      </c>
      <c r="AT653" s="28">
        <f t="shared" si="141"/>
        <v>0.29957805907172996</v>
      </c>
      <c r="AU653" s="34">
        <f t="shared" si="142"/>
        <v>2.4296679567859065E-4</v>
      </c>
      <c r="AV653" s="28"/>
      <c r="AW653" s="28"/>
    </row>
    <row r="654" spans="1:49" x14ac:dyDescent="0.25">
      <c r="A654" s="80">
        <v>37</v>
      </c>
      <c r="B654" s="251">
        <v>3</v>
      </c>
      <c r="C654" s="80">
        <v>3</v>
      </c>
      <c r="D654" s="80">
        <v>3</v>
      </c>
      <c r="E654" s="251">
        <v>0</v>
      </c>
      <c r="F654" s="28"/>
      <c r="G654" s="33">
        <v>54</v>
      </c>
      <c r="H654" s="28">
        <v>1</v>
      </c>
      <c r="I654" s="28">
        <v>3</v>
      </c>
      <c r="J654" s="28">
        <v>1</v>
      </c>
      <c r="K654" s="52">
        <v>0</v>
      </c>
      <c r="L654" s="28">
        <v>1</v>
      </c>
      <c r="M654" s="53">
        <f t="shared" si="132"/>
        <v>1</v>
      </c>
      <c r="N654" s="28">
        <f t="shared" si="133"/>
        <v>0</v>
      </c>
      <c r="O654" s="28">
        <f t="shared" si="134"/>
        <v>5.4370823754823432E-2</v>
      </c>
      <c r="P654" s="52">
        <f t="shared" si="135"/>
        <v>5.4370823754823432E-2</v>
      </c>
      <c r="Q654" s="53">
        <f t="shared" si="136"/>
        <v>0.94562917624517662</v>
      </c>
      <c r="R654" s="52">
        <f t="shared" si="137"/>
        <v>-5.5904778063094018E-2</v>
      </c>
      <c r="S654" s="53">
        <f t="shared" si="138"/>
        <v>100</v>
      </c>
      <c r="T654" s="34">
        <f t="shared" si="139"/>
        <v>5.7496982031280425E-2</v>
      </c>
      <c r="U654" s="28"/>
      <c r="V654" s="28"/>
      <c r="W654" s="28"/>
      <c r="X654" s="28"/>
      <c r="Y654" s="28"/>
      <c r="Z654" s="28"/>
      <c r="AA654" s="28"/>
      <c r="AB654" s="28"/>
      <c r="AC654" s="28"/>
      <c r="AD654" s="28"/>
      <c r="AE654" s="28"/>
      <c r="AF654" s="28"/>
      <c r="AG654" s="28"/>
      <c r="AH654" s="28"/>
      <c r="AI654" s="28"/>
      <c r="AJ654" s="28"/>
      <c r="AK654" s="28"/>
      <c r="AL654" s="28"/>
      <c r="AM654" s="28"/>
      <c r="AN654" s="33">
        <v>0.28649911615257845</v>
      </c>
      <c r="AO654" s="28">
        <v>1</v>
      </c>
      <c r="AP654" s="28">
        <v>1</v>
      </c>
      <c r="AQ654" s="28">
        <f t="shared" si="143"/>
        <v>1136</v>
      </c>
      <c r="AR654" s="28">
        <f t="shared" si="144"/>
        <v>167</v>
      </c>
      <c r="AS654" s="28">
        <f t="shared" si="140"/>
        <v>7.866991078669916E-2</v>
      </c>
      <c r="AT654" s="28">
        <f t="shared" si="141"/>
        <v>0.29535864978902948</v>
      </c>
      <c r="AU654" s="34">
        <f t="shared" si="142"/>
        <v>2.3954472813385449E-4</v>
      </c>
      <c r="AV654" s="28"/>
      <c r="AW654" s="28"/>
    </row>
    <row r="655" spans="1:49" x14ac:dyDescent="0.25">
      <c r="A655" s="80">
        <v>50</v>
      </c>
      <c r="B655" s="251">
        <v>1</v>
      </c>
      <c r="C655" s="80">
        <v>4</v>
      </c>
      <c r="D655" s="80">
        <v>3</v>
      </c>
      <c r="E655" s="251">
        <v>0</v>
      </c>
      <c r="F655" s="28"/>
      <c r="G655" s="33">
        <v>54</v>
      </c>
      <c r="H655" s="28">
        <v>1</v>
      </c>
      <c r="I655" s="28">
        <v>4</v>
      </c>
      <c r="J655" s="28">
        <v>3</v>
      </c>
      <c r="K655" s="52">
        <v>0</v>
      </c>
      <c r="L655" s="28">
        <v>1</v>
      </c>
      <c r="M655" s="53">
        <f t="shared" si="132"/>
        <v>1</v>
      </c>
      <c r="N655" s="28">
        <f t="shared" si="133"/>
        <v>0</v>
      </c>
      <c r="O655" s="28">
        <f t="shared" si="134"/>
        <v>2.3411733107532532E-2</v>
      </c>
      <c r="P655" s="52">
        <f t="shared" si="135"/>
        <v>2.3411733107532532E-2</v>
      </c>
      <c r="Q655" s="53">
        <f t="shared" si="136"/>
        <v>0.97658826689246747</v>
      </c>
      <c r="R655" s="52">
        <f t="shared" si="137"/>
        <v>-2.3690141667515201E-2</v>
      </c>
      <c r="S655" s="53">
        <f t="shared" si="138"/>
        <v>100</v>
      </c>
      <c r="T655" s="34">
        <f t="shared" si="139"/>
        <v>2.3972982167837577E-2</v>
      </c>
      <c r="U655" s="28"/>
      <c r="V655" s="28"/>
      <c r="W655" s="28"/>
      <c r="X655" s="28"/>
      <c r="Y655" s="28"/>
      <c r="Z655" s="28"/>
      <c r="AA655" s="28"/>
      <c r="AB655" s="28"/>
      <c r="AC655" s="28"/>
      <c r="AD655" s="28"/>
      <c r="AE655" s="28"/>
      <c r="AF655" s="28"/>
      <c r="AG655" s="28"/>
      <c r="AH655" s="28"/>
      <c r="AI655" s="28"/>
      <c r="AJ655" s="28"/>
      <c r="AK655" s="28"/>
      <c r="AL655" s="28"/>
      <c r="AM655" s="28"/>
      <c r="AN655" s="33">
        <v>0.28689080343973733</v>
      </c>
      <c r="AO655" s="28">
        <v>1</v>
      </c>
      <c r="AP655" s="28">
        <v>0</v>
      </c>
      <c r="AQ655" s="28">
        <f t="shared" si="143"/>
        <v>1137</v>
      </c>
      <c r="AR655" s="28">
        <f t="shared" si="144"/>
        <v>167</v>
      </c>
      <c r="AS655" s="28">
        <f t="shared" si="140"/>
        <v>7.7858880778588824E-2</v>
      </c>
      <c r="AT655" s="28">
        <f t="shared" si="141"/>
        <v>0.29535864978902948</v>
      </c>
      <c r="AU655" s="34">
        <f t="shared" si="142"/>
        <v>4.7908945626767618E-4</v>
      </c>
      <c r="AV655" s="28"/>
      <c r="AW655" s="28"/>
    </row>
    <row r="656" spans="1:49" x14ac:dyDescent="0.25">
      <c r="A656" s="80">
        <v>39</v>
      </c>
      <c r="B656" s="251">
        <v>2</v>
      </c>
      <c r="C656" s="80">
        <v>2</v>
      </c>
      <c r="D656" s="80">
        <v>3</v>
      </c>
      <c r="E656" s="251">
        <v>0</v>
      </c>
      <c r="F656" s="28"/>
      <c r="G656" s="33">
        <v>54</v>
      </c>
      <c r="H656" s="28">
        <v>2</v>
      </c>
      <c r="I656" s="28">
        <v>2</v>
      </c>
      <c r="J656" s="28">
        <v>2</v>
      </c>
      <c r="K656" s="52">
        <v>0</v>
      </c>
      <c r="L656" s="28">
        <v>2</v>
      </c>
      <c r="M656" s="53">
        <f t="shared" si="132"/>
        <v>2</v>
      </c>
      <c r="N656" s="28">
        <f t="shared" si="133"/>
        <v>0</v>
      </c>
      <c r="O656" s="28">
        <f t="shared" si="134"/>
        <v>0.1046039186251244</v>
      </c>
      <c r="P656" s="52">
        <f t="shared" si="135"/>
        <v>0.2092078372502488</v>
      </c>
      <c r="Q656" s="53">
        <f t="shared" si="136"/>
        <v>1.7907921627497512</v>
      </c>
      <c r="R656" s="52">
        <f t="shared" si="137"/>
        <v>-0.22097821916202284</v>
      </c>
      <c r="S656" s="53">
        <f t="shared" si="138"/>
        <v>100</v>
      </c>
      <c r="T656" s="34">
        <f t="shared" si="139"/>
        <v>0.23364837260512844</v>
      </c>
      <c r="U656" s="28"/>
      <c r="V656" s="28"/>
      <c r="W656" s="28"/>
      <c r="X656" s="28"/>
      <c r="Y656" s="28"/>
      <c r="Z656" s="28"/>
      <c r="AA656" s="28"/>
      <c r="AB656" s="28"/>
      <c r="AC656" s="28"/>
      <c r="AD656" s="28"/>
      <c r="AE656" s="28"/>
      <c r="AF656" s="28"/>
      <c r="AG656" s="28"/>
      <c r="AH656" s="28"/>
      <c r="AI656" s="28"/>
      <c r="AJ656" s="28"/>
      <c r="AK656" s="28"/>
      <c r="AL656" s="28"/>
      <c r="AM656" s="28"/>
      <c r="AN656" s="33">
        <v>0.29044248384204896</v>
      </c>
      <c r="AO656" s="28">
        <v>2</v>
      </c>
      <c r="AP656" s="28">
        <v>0</v>
      </c>
      <c r="AQ656" s="28">
        <f t="shared" si="143"/>
        <v>1139</v>
      </c>
      <c r="AR656" s="28">
        <f t="shared" si="144"/>
        <v>167</v>
      </c>
      <c r="AS656" s="28">
        <f t="shared" si="140"/>
        <v>7.6236820762368263E-2</v>
      </c>
      <c r="AT656" s="28">
        <f t="shared" si="141"/>
        <v>0.29535864978902948</v>
      </c>
      <c r="AU656" s="34">
        <f t="shared" si="142"/>
        <v>0</v>
      </c>
      <c r="AV656" s="28"/>
      <c r="AW656" s="28"/>
    </row>
    <row r="657" spans="1:49" x14ac:dyDescent="0.25">
      <c r="A657" s="80">
        <v>33</v>
      </c>
      <c r="B657" s="251">
        <v>1</v>
      </c>
      <c r="C657" s="80">
        <v>1</v>
      </c>
      <c r="D657" s="80">
        <v>4</v>
      </c>
      <c r="E657" s="251">
        <v>0</v>
      </c>
      <c r="F657" s="28"/>
      <c r="G657" s="33">
        <v>54</v>
      </c>
      <c r="H657" s="28">
        <v>2</v>
      </c>
      <c r="I657" s="28">
        <v>2</v>
      </c>
      <c r="J657" s="28">
        <v>3</v>
      </c>
      <c r="K657" s="52">
        <v>0</v>
      </c>
      <c r="L657" s="28">
        <v>1</v>
      </c>
      <c r="M657" s="53">
        <f t="shared" si="132"/>
        <v>1</v>
      </c>
      <c r="N657" s="28">
        <f t="shared" si="133"/>
        <v>0</v>
      </c>
      <c r="O657" s="28">
        <f t="shared" si="134"/>
        <v>8.3544483631252373E-2</v>
      </c>
      <c r="P657" s="52">
        <f t="shared" si="135"/>
        <v>8.3544483631252373E-2</v>
      </c>
      <c r="Q657" s="53">
        <f t="shared" si="136"/>
        <v>0.91645551636874767</v>
      </c>
      <c r="R657" s="52">
        <f t="shared" si="137"/>
        <v>-8.7241749302841537E-2</v>
      </c>
      <c r="S657" s="53">
        <f t="shared" si="138"/>
        <v>100</v>
      </c>
      <c r="T657" s="34">
        <f t="shared" si="139"/>
        <v>9.1160435110128321E-2</v>
      </c>
      <c r="U657" s="28"/>
      <c r="V657" s="28"/>
      <c r="W657" s="28"/>
      <c r="X657" s="28"/>
      <c r="Y657" s="28"/>
      <c r="Z657" s="28"/>
      <c r="AA657" s="28"/>
      <c r="AB657" s="28"/>
      <c r="AC657" s="28"/>
      <c r="AD657" s="28"/>
      <c r="AE657" s="28"/>
      <c r="AF657" s="28"/>
      <c r="AG657" s="28"/>
      <c r="AH657" s="28"/>
      <c r="AI657" s="28"/>
      <c r="AJ657" s="28"/>
      <c r="AK657" s="28"/>
      <c r="AL657" s="28"/>
      <c r="AM657" s="28"/>
      <c r="AN657" s="33">
        <v>0.2908373647526864</v>
      </c>
      <c r="AO657" s="28">
        <v>0</v>
      </c>
      <c r="AP657" s="28">
        <v>1</v>
      </c>
      <c r="AQ657" s="28">
        <f t="shared" si="143"/>
        <v>1139</v>
      </c>
      <c r="AR657" s="28">
        <f t="shared" si="144"/>
        <v>168</v>
      </c>
      <c r="AS657" s="28">
        <f t="shared" si="140"/>
        <v>7.6236820762368263E-2</v>
      </c>
      <c r="AT657" s="28">
        <f t="shared" si="141"/>
        <v>0.29113924050632911</v>
      </c>
      <c r="AU657" s="34">
        <f t="shared" si="142"/>
        <v>9.4449064235630842E-4</v>
      </c>
      <c r="AV657" s="28"/>
      <c r="AW657" s="28"/>
    </row>
    <row r="658" spans="1:49" x14ac:dyDescent="0.25">
      <c r="A658" s="80">
        <v>32</v>
      </c>
      <c r="B658" s="251">
        <v>3</v>
      </c>
      <c r="C658" s="80">
        <v>1</v>
      </c>
      <c r="D658" s="80">
        <v>1</v>
      </c>
      <c r="E658" s="251">
        <v>1</v>
      </c>
      <c r="F658" s="28"/>
      <c r="G658" s="33">
        <v>54</v>
      </c>
      <c r="H658" s="28">
        <v>2</v>
      </c>
      <c r="I658" s="28">
        <v>3</v>
      </c>
      <c r="J658" s="28">
        <v>1</v>
      </c>
      <c r="K658" s="52">
        <v>0</v>
      </c>
      <c r="L658" s="28">
        <v>1</v>
      </c>
      <c r="M658" s="53">
        <f t="shared" si="132"/>
        <v>1</v>
      </c>
      <c r="N658" s="28">
        <f t="shared" si="133"/>
        <v>0</v>
      </c>
      <c r="O658" s="28">
        <f t="shared" si="134"/>
        <v>9.2983150809669804E-2</v>
      </c>
      <c r="P658" s="52">
        <f t="shared" si="135"/>
        <v>9.2983150809669804E-2</v>
      </c>
      <c r="Q658" s="53">
        <f t="shared" si="136"/>
        <v>0.90701684919033021</v>
      </c>
      <c r="R658" s="52">
        <f t="shared" si="137"/>
        <v>-9.7594252203461504E-2</v>
      </c>
      <c r="S658" s="53">
        <f t="shared" si="138"/>
        <v>100</v>
      </c>
      <c r="T658" s="34">
        <f t="shared" si="139"/>
        <v>0.10251535116759228</v>
      </c>
      <c r="U658" s="28"/>
      <c r="V658" s="28"/>
      <c r="W658" s="28"/>
      <c r="X658" s="28"/>
      <c r="Y658" s="28"/>
      <c r="Z658" s="28"/>
      <c r="AA658" s="28"/>
      <c r="AB658" s="28"/>
      <c r="AC658" s="28"/>
      <c r="AD658" s="28"/>
      <c r="AE658" s="28"/>
      <c r="AF658" s="28"/>
      <c r="AG658" s="28"/>
      <c r="AH658" s="28"/>
      <c r="AI658" s="28"/>
      <c r="AJ658" s="28"/>
      <c r="AK658" s="28"/>
      <c r="AL658" s="28"/>
      <c r="AM658" s="28"/>
      <c r="AN658" s="33">
        <v>0.29086566282839699</v>
      </c>
      <c r="AO658" s="28">
        <v>4</v>
      </c>
      <c r="AP658" s="28">
        <v>1</v>
      </c>
      <c r="AQ658" s="28">
        <f t="shared" si="143"/>
        <v>1143</v>
      </c>
      <c r="AR658" s="28">
        <f t="shared" si="144"/>
        <v>169</v>
      </c>
      <c r="AS658" s="28">
        <f t="shared" si="140"/>
        <v>7.2992700729927029E-2</v>
      </c>
      <c r="AT658" s="28">
        <f t="shared" si="141"/>
        <v>0.28691983122362874</v>
      </c>
      <c r="AU658" s="34">
        <f t="shared" si="142"/>
        <v>2.3270059304431588E-4</v>
      </c>
      <c r="AV658" s="28"/>
      <c r="AW658" s="28"/>
    </row>
    <row r="659" spans="1:49" x14ac:dyDescent="0.25">
      <c r="A659" s="80">
        <v>29</v>
      </c>
      <c r="B659" s="251">
        <v>1</v>
      </c>
      <c r="C659" s="80">
        <v>1</v>
      </c>
      <c r="D659" s="80">
        <v>3</v>
      </c>
      <c r="E659" s="251">
        <v>0</v>
      </c>
      <c r="F659" s="28"/>
      <c r="G659" s="33">
        <v>54</v>
      </c>
      <c r="H659" s="28">
        <v>2</v>
      </c>
      <c r="I659" s="28">
        <v>3</v>
      </c>
      <c r="J659" s="28">
        <v>3</v>
      </c>
      <c r="K659" s="52">
        <v>0</v>
      </c>
      <c r="L659" s="28">
        <v>2</v>
      </c>
      <c r="M659" s="53">
        <f t="shared" si="132"/>
        <v>2</v>
      </c>
      <c r="N659" s="28">
        <f t="shared" si="133"/>
        <v>0</v>
      </c>
      <c r="O659" s="28">
        <f t="shared" si="134"/>
        <v>5.8754236547540507E-2</v>
      </c>
      <c r="P659" s="52">
        <f t="shared" si="135"/>
        <v>0.11750847309508101</v>
      </c>
      <c r="Q659" s="53">
        <f t="shared" si="136"/>
        <v>1.8824915269049189</v>
      </c>
      <c r="R659" s="52">
        <f t="shared" si="137"/>
        <v>-0.1211020017165718</v>
      </c>
      <c r="S659" s="53">
        <f t="shared" si="138"/>
        <v>100</v>
      </c>
      <c r="T659" s="34">
        <f t="shared" si="139"/>
        <v>0.12484356122259045</v>
      </c>
      <c r="U659" s="28"/>
      <c r="V659" s="28"/>
      <c r="W659" s="28"/>
      <c r="X659" s="28"/>
      <c r="Y659" s="28"/>
      <c r="Z659" s="28"/>
      <c r="AA659" s="28"/>
      <c r="AB659" s="28"/>
      <c r="AC659" s="28"/>
      <c r="AD659" s="28"/>
      <c r="AE659" s="28"/>
      <c r="AF659" s="28"/>
      <c r="AG659" s="28"/>
      <c r="AH659" s="28"/>
      <c r="AI659" s="28"/>
      <c r="AJ659" s="28"/>
      <c r="AK659" s="28"/>
      <c r="AL659" s="28"/>
      <c r="AM659" s="28"/>
      <c r="AN659" s="33">
        <v>0.29126088291639457</v>
      </c>
      <c r="AO659" s="28">
        <v>1</v>
      </c>
      <c r="AP659" s="28">
        <v>0</v>
      </c>
      <c r="AQ659" s="28">
        <f t="shared" si="143"/>
        <v>1144</v>
      </c>
      <c r="AR659" s="28">
        <f t="shared" si="144"/>
        <v>169</v>
      </c>
      <c r="AS659" s="28">
        <f t="shared" si="140"/>
        <v>7.2181670721816693E-2</v>
      </c>
      <c r="AT659" s="28">
        <f t="shared" si="141"/>
        <v>0.28691983122362874</v>
      </c>
      <c r="AU659" s="34">
        <f t="shared" si="142"/>
        <v>2.3270059304431588E-4</v>
      </c>
      <c r="AV659" s="28"/>
      <c r="AW659" s="28"/>
    </row>
    <row r="660" spans="1:49" x14ac:dyDescent="0.25">
      <c r="A660" s="80">
        <v>44</v>
      </c>
      <c r="B660" s="251">
        <v>2</v>
      </c>
      <c r="C660" s="80">
        <v>1</v>
      </c>
      <c r="D660" s="80">
        <v>3</v>
      </c>
      <c r="E660" s="251">
        <v>0</v>
      </c>
      <c r="F660" s="28"/>
      <c r="G660" s="33">
        <v>54</v>
      </c>
      <c r="H660" s="28">
        <v>2</v>
      </c>
      <c r="I660" s="28">
        <v>3</v>
      </c>
      <c r="J660" s="28">
        <v>4</v>
      </c>
      <c r="K660" s="52">
        <v>0</v>
      </c>
      <c r="L660" s="28">
        <v>1</v>
      </c>
      <c r="M660" s="53">
        <f t="shared" si="132"/>
        <v>1</v>
      </c>
      <c r="N660" s="28">
        <f t="shared" si="133"/>
        <v>0</v>
      </c>
      <c r="O660" s="28">
        <f t="shared" si="134"/>
        <v>4.6446688568036465E-2</v>
      </c>
      <c r="P660" s="52">
        <f t="shared" si="135"/>
        <v>4.6446688568036465E-2</v>
      </c>
      <c r="Q660" s="53">
        <f t="shared" si="136"/>
        <v>0.95355331143196354</v>
      </c>
      <c r="R660" s="52">
        <f t="shared" si="137"/>
        <v>-4.7559944196867127E-2</v>
      </c>
      <c r="S660" s="53">
        <f t="shared" si="138"/>
        <v>100</v>
      </c>
      <c r="T660" s="34">
        <f t="shared" si="139"/>
        <v>4.8709063259700563E-2</v>
      </c>
      <c r="U660" s="28"/>
      <c r="V660" s="28"/>
      <c r="W660" s="28"/>
      <c r="X660" s="28"/>
      <c r="Y660" s="28"/>
      <c r="Z660" s="28"/>
      <c r="AA660" s="28"/>
      <c r="AB660" s="28"/>
      <c r="AC660" s="28"/>
      <c r="AD660" s="28"/>
      <c r="AE660" s="28"/>
      <c r="AF660" s="28"/>
      <c r="AG660" s="28"/>
      <c r="AH660" s="28"/>
      <c r="AI660" s="28"/>
      <c r="AJ660" s="28"/>
      <c r="AK660" s="28"/>
      <c r="AL660" s="28"/>
      <c r="AM660" s="28"/>
      <c r="AN660" s="33">
        <v>0.29212204471588854</v>
      </c>
      <c r="AO660" s="28">
        <v>1</v>
      </c>
      <c r="AP660" s="28">
        <v>0</v>
      </c>
      <c r="AQ660" s="28">
        <f t="shared" si="143"/>
        <v>1145</v>
      </c>
      <c r="AR660" s="28">
        <f t="shared" si="144"/>
        <v>169</v>
      </c>
      <c r="AS660" s="28">
        <f t="shared" si="140"/>
        <v>7.1370640713706357E-2</v>
      </c>
      <c r="AT660" s="28">
        <f t="shared" si="141"/>
        <v>0.28691983122362874</v>
      </c>
      <c r="AU660" s="34">
        <f t="shared" si="142"/>
        <v>2.3270059304428403E-4</v>
      </c>
      <c r="AV660" s="28"/>
      <c r="AW660" s="28"/>
    </row>
    <row r="661" spans="1:49" x14ac:dyDescent="0.25">
      <c r="A661" s="80">
        <v>28</v>
      </c>
      <c r="B661" s="251">
        <v>3</v>
      </c>
      <c r="C661" s="80">
        <v>2</v>
      </c>
      <c r="D661" s="80">
        <v>3</v>
      </c>
      <c r="E661" s="251">
        <v>0</v>
      </c>
      <c r="F661" s="28"/>
      <c r="G661" s="33">
        <v>54</v>
      </c>
      <c r="H661" s="28">
        <v>2</v>
      </c>
      <c r="I661" s="28">
        <v>4</v>
      </c>
      <c r="J661" s="28">
        <v>3</v>
      </c>
      <c r="K661" s="52">
        <v>0</v>
      </c>
      <c r="L661" s="28">
        <v>2</v>
      </c>
      <c r="M661" s="53">
        <f t="shared" si="132"/>
        <v>2</v>
      </c>
      <c r="N661" s="28">
        <f t="shared" si="133"/>
        <v>0</v>
      </c>
      <c r="O661" s="28">
        <f t="shared" si="134"/>
        <v>4.0991007794399723E-2</v>
      </c>
      <c r="P661" s="52">
        <f t="shared" si="135"/>
        <v>8.1982015588799445E-2</v>
      </c>
      <c r="Q661" s="53">
        <f t="shared" si="136"/>
        <v>1.9180179844112006</v>
      </c>
      <c r="R661" s="52">
        <f t="shared" si="137"/>
        <v>-8.3709654988967611E-2</v>
      </c>
      <c r="S661" s="53">
        <f t="shared" si="138"/>
        <v>100</v>
      </c>
      <c r="T661" s="34">
        <f t="shared" si="139"/>
        <v>8.5486180270584425E-2</v>
      </c>
      <c r="U661" s="28"/>
      <c r="V661" s="28"/>
      <c r="W661" s="28"/>
      <c r="X661" s="28"/>
      <c r="Y661" s="28"/>
      <c r="Z661" s="28"/>
      <c r="AA661" s="28"/>
      <c r="AB661" s="28"/>
      <c r="AC661" s="28"/>
      <c r="AD661" s="28"/>
      <c r="AE661" s="28"/>
      <c r="AF661" s="28"/>
      <c r="AG661" s="28"/>
      <c r="AH661" s="28"/>
      <c r="AI661" s="28"/>
      <c r="AJ661" s="28"/>
      <c r="AK661" s="28"/>
      <c r="AL661" s="28"/>
      <c r="AM661" s="28"/>
      <c r="AN661" s="33">
        <v>0.2965100539269454</v>
      </c>
      <c r="AO661" s="28">
        <v>1</v>
      </c>
      <c r="AP661" s="28">
        <v>0</v>
      </c>
      <c r="AQ661" s="28">
        <f t="shared" si="143"/>
        <v>1146</v>
      </c>
      <c r="AR661" s="28">
        <f t="shared" si="144"/>
        <v>169</v>
      </c>
      <c r="AS661" s="28">
        <f t="shared" si="140"/>
        <v>7.0559610705596132E-2</v>
      </c>
      <c r="AT661" s="28">
        <f t="shared" si="141"/>
        <v>0.28691983122362874</v>
      </c>
      <c r="AU661" s="34">
        <f t="shared" si="142"/>
        <v>6.9810177913291575E-4</v>
      </c>
      <c r="AV661" s="28"/>
      <c r="AW661" s="28"/>
    </row>
    <row r="662" spans="1:49" x14ac:dyDescent="0.25">
      <c r="A662" s="80">
        <v>58</v>
      </c>
      <c r="B662" s="251">
        <v>1</v>
      </c>
      <c r="C662" s="80">
        <v>1</v>
      </c>
      <c r="D662" s="80">
        <v>2</v>
      </c>
      <c r="E662" s="251">
        <v>1</v>
      </c>
      <c r="F662" s="28"/>
      <c r="G662" s="33">
        <v>54</v>
      </c>
      <c r="H662" s="28">
        <v>2</v>
      </c>
      <c r="I662" s="28">
        <v>5</v>
      </c>
      <c r="J662" s="28">
        <v>2</v>
      </c>
      <c r="K662" s="52">
        <v>0</v>
      </c>
      <c r="L662" s="28">
        <v>1</v>
      </c>
      <c r="M662" s="53">
        <f t="shared" si="132"/>
        <v>1</v>
      </c>
      <c r="N662" s="28">
        <f t="shared" si="133"/>
        <v>0</v>
      </c>
      <c r="O662" s="28">
        <f t="shared" si="134"/>
        <v>3.6151861811221903E-2</v>
      </c>
      <c r="P662" s="52">
        <f t="shared" si="135"/>
        <v>3.6151861811221903E-2</v>
      </c>
      <c r="Q662" s="53">
        <f t="shared" si="136"/>
        <v>0.96384813818877813</v>
      </c>
      <c r="R662" s="52">
        <f t="shared" si="137"/>
        <v>-3.6821529780410471E-2</v>
      </c>
      <c r="S662" s="53">
        <f t="shared" si="138"/>
        <v>100</v>
      </c>
      <c r="T662" s="34">
        <f t="shared" si="139"/>
        <v>3.7507840061980012E-2</v>
      </c>
      <c r="U662" s="28"/>
      <c r="V662" s="28"/>
      <c r="W662" s="28"/>
      <c r="X662" s="28"/>
      <c r="Y662" s="28"/>
      <c r="Z662" s="28"/>
      <c r="AA662" s="28"/>
      <c r="AB662" s="28"/>
      <c r="AC662" s="28"/>
      <c r="AD662" s="28"/>
      <c r="AE662" s="28"/>
      <c r="AF662" s="28"/>
      <c r="AG662" s="28"/>
      <c r="AH662" s="28"/>
      <c r="AI662" s="28"/>
      <c r="AJ662" s="28"/>
      <c r="AK662" s="28"/>
      <c r="AL662" s="28"/>
      <c r="AM662" s="28"/>
      <c r="AN662" s="33">
        <v>0.29653867314996757</v>
      </c>
      <c r="AO662" s="28">
        <v>3</v>
      </c>
      <c r="AP662" s="28">
        <v>3</v>
      </c>
      <c r="AQ662" s="28">
        <f t="shared" si="143"/>
        <v>1149</v>
      </c>
      <c r="AR662" s="28">
        <f t="shared" si="144"/>
        <v>172</v>
      </c>
      <c r="AS662" s="28">
        <f t="shared" si="140"/>
        <v>6.8126520681265235E-2</v>
      </c>
      <c r="AT662" s="28">
        <f t="shared" si="141"/>
        <v>0.27426160337552741</v>
      </c>
      <c r="AU662" s="34">
        <f t="shared" si="142"/>
        <v>0</v>
      </c>
      <c r="AV662" s="28"/>
      <c r="AW662" s="28"/>
    </row>
    <row r="663" spans="1:49" x14ac:dyDescent="0.25">
      <c r="A663" s="80">
        <v>43</v>
      </c>
      <c r="B663" s="251">
        <v>1</v>
      </c>
      <c r="C663" s="80">
        <v>2</v>
      </c>
      <c r="D663" s="80">
        <v>4</v>
      </c>
      <c r="E663" s="251">
        <v>0</v>
      </c>
      <c r="F663" s="28"/>
      <c r="G663" s="33">
        <v>54</v>
      </c>
      <c r="H663" s="28">
        <v>3</v>
      </c>
      <c r="I663" s="28">
        <v>2</v>
      </c>
      <c r="J663" s="28">
        <v>2</v>
      </c>
      <c r="K663" s="52">
        <v>0</v>
      </c>
      <c r="L663" s="28">
        <v>1</v>
      </c>
      <c r="M663" s="53">
        <f t="shared" si="132"/>
        <v>1</v>
      </c>
      <c r="N663" s="28">
        <f t="shared" si="133"/>
        <v>0</v>
      </c>
      <c r="O663" s="28">
        <f t="shared" si="134"/>
        <v>0.17238680650979687</v>
      </c>
      <c r="P663" s="52">
        <f t="shared" si="135"/>
        <v>0.17238680650979687</v>
      </c>
      <c r="Q663" s="53">
        <f t="shared" si="136"/>
        <v>0.82761319349020313</v>
      </c>
      <c r="R663" s="52">
        <f t="shared" si="137"/>
        <v>-0.18920939136952167</v>
      </c>
      <c r="S663" s="53">
        <f t="shared" si="138"/>
        <v>100</v>
      </c>
      <c r="T663" s="34">
        <f t="shared" si="139"/>
        <v>0.20829393231735316</v>
      </c>
      <c r="U663" s="28"/>
      <c r="V663" s="28"/>
      <c r="W663" s="28"/>
      <c r="X663" s="28"/>
      <c r="Y663" s="28"/>
      <c r="Z663" s="28"/>
      <c r="AA663" s="28"/>
      <c r="AB663" s="28"/>
      <c r="AC663" s="28"/>
      <c r="AD663" s="28"/>
      <c r="AE663" s="28"/>
      <c r="AF663" s="28"/>
      <c r="AG663" s="28"/>
      <c r="AH663" s="28"/>
      <c r="AI663" s="28"/>
      <c r="AJ663" s="28"/>
      <c r="AK663" s="28"/>
      <c r="AL663" s="28"/>
      <c r="AM663" s="28"/>
      <c r="AN663" s="33">
        <v>0.29820995577407139</v>
      </c>
      <c r="AO663" s="28">
        <v>0</v>
      </c>
      <c r="AP663" s="28">
        <v>1</v>
      </c>
      <c r="AQ663" s="28">
        <f t="shared" si="143"/>
        <v>1149</v>
      </c>
      <c r="AR663" s="28">
        <f t="shared" si="144"/>
        <v>173</v>
      </c>
      <c r="AS663" s="28">
        <f t="shared" si="140"/>
        <v>6.8126520681265235E-2</v>
      </c>
      <c r="AT663" s="28">
        <f t="shared" si="141"/>
        <v>0.27004219409282704</v>
      </c>
      <c r="AU663" s="34">
        <f t="shared" si="142"/>
        <v>2.1901232286523846E-4</v>
      </c>
      <c r="AV663" s="28"/>
      <c r="AW663" s="28"/>
    </row>
    <row r="664" spans="1:49" x14ac:dyDescent="0.25">
      <c r="A664" s="80">
        <v>20</v>
      </c>
      <c r="B664" s="251">
        <v>3</v>
      </c>
      <c r="C664" s="80">
        <v>1</v>
      </c>
      <c r="D664" s="80">
        <v>2</v>
      </c>
      <c r="E664" s="251">
        <v>1</v>
      </c>
      <c r="F664" s="28"/>
      <c r="G664" s="33">
        <v>54</v>
      </c>
      <c r="H664" s="28">
        <v>3</v>
      </c>
      <c r="I664" s="28">
        <v>2</v>
      </c>
      <c r="J664" s="28">
        <v>3</v>
      </c>
      <c r="K664" s="52">
        <v>0</v>
      </c>
      <c r="L664" s="28">
        <v>2</v>
      </c>
      <c r="M664" s="53">
        <f t="shared" si="132"/>
        <v>2</v>
      </c>
      <c r="N664" s="28">
        <f t="shared" si="133"/>
        <v>0</v>
      </c>
      <c r="O664" s="28">
        <f t="shared" si="134"/>
        <v>0.13981177152675045</v>
      </c>
      <c r="P664" s="52">
        <f t="shared" si="135"/>
        <v>0.2796235430535009</v>
      </c>
      <c r="Q664" s="53">
        <f t="shared" si="136"/>
        <v>1.7203764569464992</v>
      </c>
      <c r="R664" s="52">
        <f t="shared" si="137"/>
        <v>-0.3012080867309303</v>
      </c>
      <c r="S664" s="53">
        <f t="shared" si="138"/>
        <v>100</v>
      </c>
      <c r="T664" s="34">
        <f t="shared" si="139"/>
        <v>0.32507250599070098</v>
      </c>
      <c r="U664" s="28"/>
      <c r="V664" s="28"/>
      <c r="W664" s="28"/>
      <c r="X664" s="28"/>
      <c r="Y664" s="28"/>
      <c r="Z664" s="28"/>
      <c r="AA664" s="28"/>
      <c r="AB664" s="28"/>
      <c r="AC664" s="28"/>
      <c r="AD664" s="28"/>
      <c r="AE664" s="28"/>
      <c r="AF664" s="28"/>
      <c r="AG664" s="28"/>
      <c r="AH664" s="28"/>
      <c r="AI664" s="28"/>
      <c r="AJ664" s="28"/>
      <c r="AK664" s="28"/>
      <c r="AL664" s="28"/>
      <c r="AM664" s="28"/>
      <c r="AN664" s="33">
        <v>0.3018713654832697</v>
      </c>
      <c r="AO664" s="28">
        <v>1</v>
      </c>
      <c r="AP664" s="28">
        <v>0</v>
      </c>
      <c r="AQ664" s="28">
        <f t="shared" si="143"/>
        <v>1150</v>
      </c>
      <c r="AR664" s="28">
        <f t="shared" si="144"/>
        <v>173</v>
      </c>
      <c r="AS664" s="28">
        <f t="shared" si="140"/>
        <v>6.7315490673154899E-2</v>
      </c>
      <c r="AT664" s="28">
        <f t="shared" si="141"/>
        <v>0.27004219409282704</v>
      </c>
      <c r="AU664" s="34">
        <f t="shared" si="142"/>
        <v>1.3140739371913708E-3</v>
      </c>
      <c r="AV664" s="28"/>
      <c r="AW664" s="28"/>
    </row>
    <row r="665" spans="1:49" x14ac:dyDescent="0.25">
      <c r="A665" s="80">
        <v>21</v>
      </c>
      <c r="B665" s="251">
        <v>3</v>
      </c>
      <c r="C665" s="80">
        <v>1</v>
      </c>
      <c r="D665" s="80">
        <v>2</v>
      </c>
      <c r="E665" s="251">
        <v>1</v>
      </c>
      <c r="F665" s="28"/>
      <c r="G665" s="33">
        <v>54</v>
      </c>
      <c r="H665" s="28">
        <v>3</v>
      </c>
      <c r="I665" s="28">
        <v>4</v>
      </c>
      <c r="J665" s="28">
        <v>2</v>
      </c>
      <c r="K665" s="52">
        <v>0</v>
      </c>
      <c r="L665" s="28">
        <v>1</v>
      </c>
      <c r="M665" s="53">
        <f t="shared" si="132"/>
        <v>1</v>
      </c>
      <c r="N665" s="28">
        <f t="shared" si="133"/>
        <v>0</v>
      </c>
      <c r="O665" s="28">
        <f t="shared" si="134"/>
        <v>8.8974709635584057E-2</v>
      </c>
      <c r="P665" s="52">
        <f t="shared" si="135"/>
        <v>8.8974709635584057E-2</v>
      </c>
      <c r="Q665" s="53">
        <f t="shared" si="136"/>
        <v>0.91102529036441593</v>
      </c>
      <c r="R665" s="52">
        <f t="shared" si="137"/>
        <v>-9.3184621004968826E-2</v>
      </c>
      <c r="S665" s="53">
        <f t="shared" si="138"/>
        <v>100</v>
      </c>
      <c r="T665" s="34">
        <f t="shared" si="139"/>
        <v>9.7664368461158307E-2</v>
      </c>
      <c r="U665" s="28"/>
      <c r="V665" s="28"/>
      <c r="W665" s="28"/>
      <c r="X665" s="28"/>
      <c r="Y665" s="28"/>
      <c r="Z665" s="28"/>
      <c r="AA665" s="28"/>
      <c r="AB665" s="28"/>
      <c r="AC665" s="28"/>
      <c r="AD665" s="28"/>
      <c r="AE665" s="28"/>
      <c r="AF665" s="28"/>
      <c r="AG665" s="28"/>
      <c r="AH665" s="28"/>
      <c r="AI665" s="28"/>
      <c r="AJ665" s="28"/>
      <c r="AK665" s="28"/>
      <c r="AL665" s="28"/>
      <c r="AM665" s="28"/>
      <c r="AN665" s="33">
        <v>0.30227516542583166</v>
      </c>
      <c r="AO665" s="28">
        <v>6</v>
      </c>
      <c r="AP665" s="28">
        <v>3</v>
      </c>
      <c r="AQ665" s="28">
        <f t="shared" si="143"/>
        <v>1156</v>
      </c>
      <c r="AR665" s="28">
        <f t="shared" si="144"/>
        <v>176</v>
      </c>
      <c r="AS665" s="28">
        <f t="shared" si="140"/>
        <v>6.2449310624493104E-2</v>
      </c>
      <c r="AT665" s="28">
        <f t="shared" si="141"/>
        <v>0.2573839662447257</v>
      </c>
      <c r="AU665" s="34">
        <f t="shared" si="142"/>
        <v>0</v>
      </c>
      <c r="AV665" s="28"/>
      <c r="AW665" s="28"/>
    </row>
    <row r="666" spans="1:49" x14ac:dyDescent="0.25">
      <c r="A666" s="80">
        <v>36</v>
      </c>
      <c r="B666" s="251">
        <v>2</v>
      </c>
      <c r="C666" s="80">
        <v>2</v>
      </c>
      <c r="D666" s="80">
        <v>2</v>
      </c>
      <c r="E666" s="251">
        <v>0</v>
      </c>
      <c r="F666" s="28"/>
      <c r="G666" s="33">
        <v>54</v>
      </c>
      <c r="H666" s="28">
        <v>3</v>
      </c>
      <c r="I666" s="28">
        <v>4</v>
      </c>
      <c r="J666" s="28">
        <v>3</v>
      </c>
      <c r="K666" s="52">
        <v>0</v>
      </c>
      <c r="L666" s="28">
        <v>1</v>
      </c>
      <c r="M666" s="53">
        <f t="shared" si="132"/>
        <v>1</v>
      </c>
      <c r="N666" s="28">
        <f t="shared" si="133"/>
        <v>0</v>
      </c>
      <c r="O666" s="28">
        <f t="shared" si="134"/>
        <v>7.0812985163710596E-2</v>
      </c>
      <c r="P666" s="52">
        <f t="shared" si="135"/>
        <v>7.0812985163710596E-2</v>
      </c>
      <c r="Q666" s="53">
        <f t="shared" si="136"/>
        <v>0.9291870148362894</v>
      </c>
      <c r="R666" s="52">
        <f t="shared" si="137"/>
        <v>-7.3445252746281636E-2</v>
      </c>
      <c r="S666" s="53">
        <f t="shared" si="138"/>
        <v>100</v>
      </c>
      <c r="T666" s="34">
        <f t="shared" si="139"/>
        <v>7.620961553814537E-2</v>
      </c>
      <c r="U666" s="28"/>
      <c r="V666" s="28"/>
      <c r="W666" s="28"/>
      <c r="X666" s="28"/>
      <c r="Y666" s="28"/>
      <c r="Z666" s="28"/>
      <c r="AA666" s="28"/>
      <c r="AB666" s="28"/>
      <c r="AC666" s="28"/>
      <c r="AD666" s="28"/>
      <c r="AE666" s="28"/>
      <c r="AF666" s="28"/>
      <c r="AG666" s="28"/>
      <c r="AH666" s="28"/>
      <c r="AI666" s="28"/>
      <c r="AJ666" s="28"/>
      <c r="AK666" s="28"/>
      <c r="AL666" s="28"/>
      <c r="AM666" s="28"/>
      <c r="AN666" s="33">
        <v>0.30267927132935402</v>
      </c>
      <c r="AO666" s="28">
        <v>0</v>
      </c>
      <c r="AP666" s="28">
        <v>1</v>
      </c>
      <c r="AQ666" s="28">
        <f t="shared" si="143"/>
        <v>1156</v>
      </c>
      <c r="AR666" s="28">
        <f t="shared" si="144"/>
        <v>177</v>
      </c>
      <c r="AS666" s="28">
        <f t="shared" si="140"/>
        <v>6.2449310624493104E-2</v>
      </c>
      <c r="AT666" s="28">
        <f t="shared" si="141"/>
        <v>0.25316455696202533</v>
      </c>
      <c r="AU666" s="34">
        <f t="shared" si="142"/>
        <v>2.0532405268616105E-4</v>
      </c>
      <c r="AV666" s="28"/>
      <c r="AW666" s="28"/>
    </row>
    <row r="667" spans="1:49" x14ac:dyDescent="0.25">
      <c r="A667" s="80">
        <v>47</v>
      </c>
      <c r="B667" s="251">
        <v>3</v>
      </c>
      <c r="C667" s="80">
        <v>1</v>
      </c>
      <c r="D667" s="80">
        <v>2</v>
      </c>
      <c r="E667" s="251">
        <v>0</v>
      </c>
      <c r="F667" s="28"/>
      <c r="G667" s="33">
        <v>55</v>
      </c>
      <c r="H667" s="28">
        <v>1</v>
      </c>
      <c r="I667" s="28">
        <v>1</v>
      </c>
      <c r="J667" s="28">
        <v>3</v>
      </c>
      <c r="K667" s="52">
        <v>0</v>
      </c>
      <c r="L667" s="28">
        <v>1</v>
      </c>
      <c r="M667" s="53">
        <f t="shared" si="132"/>
        <v>1</v>
      </c>
      <c r="N667" s="28">
        <f t="shared" si="133"/>
        <v>0</v>
      </c>
      <c r="O667" s="28">
        <f t="shared" si="134"/>
        <v>6.773236004653424E-2</v>
      </c>
      <c r="P667" s="52">
        <f t="shared" si="135"/>
        <v>6.773236004653424E-2</v>
      </c>
      <c r="Q667" s="53">
        <f t="shared" si="136"/>
        <v>0.93226763995346573</v>
      </c>
      <c r="R667" s="52">
        <f t="shared" si="137"/>
        <v>-7.0135338189147328E-2</v>
      </c>
      <c r="S667" s="53">
        <f t="shared" si="138"/>
        <v>100</v>
      </c>
      <c r="T667" s="34">
        <f t="shared" si="139"/>
        <v>7.2653342392014292E-2</v>
      </c>
      <c r="U667" s="28"/>
      <c r="V667" s="28"/>
      <c r="W667" s="28"/>
      <c r="X667" s="28"/>
      <c r="Y667" s="28"/>
      <c r="Z667" s="28"/>
      <c r="AA667" s="28"/>
      <c r="AB667" s="28"/>
      <c r="AC667" s="28"/>
      <c r="AD667" s="28"/>
      <c r="AE667" s="28"/>
      <c r="AF667" s="28"/>
      <c r="AG667" s="28"/>
      <c r="AH667" s="28"/>
      <c r="AI667" s="28"/>
      <c r="AJ667" s="28"/>
      <c r="AK667" s="28"/>
      <c r="AL667" s="28"/>
      <c r="AM667" s="28"/>
      <c r="AN667" s="33">
        <v>0.30355973361920519</v>
      </c>
      <c r="AO667" s="28">
        <v>1</v>
      </c>
      <c r="AP667" s="28">
        <v>0</v>
      </c>
      <c r="AQ667" s="28">
        <f t="shared" si="143"/>
        <v>1157</v>
      </c>
      <c r="AR667" s="28">
        <f t="shared" si="144"/>
        <v>177</v>
      </c>
      <c r="AS667" s="28">
        <f t="shared" si="140"/>
        <v>6.1638280616382768E-2</v>
      </c>
      <c r="AT667" s="28">
        <f t="shared" si="141"/>
        <v>0.25316455696202533</v>
      </c>
      <c r="AU667" s="34">
        <f t="shared" si="142"/>
        <v>2.0532405268613294E-4</v>
      </c>
      <c r="AV667" s="28"/>
      <c r="AW667" s="28"/>
    </row>
    <row r="668" spans="1:49" x14ac:dyDescent="0.25">
      <c r="A668" s="80">
        <v>22</v>
      </c>
      <c r="B668" s="251">
        <v>2</v>
      </c>
      <c r="C668" s="80">
        <v>2</v>
      </c>
      <c r="D668" s="80">
        <v>4</v>
      </c>
      <c r="E668" s="251">
        <v>1</v>
      </c>
      <c r="F668" s="28"/>
      <c r="G668" s="33">
        <v>55</v>
      </c>
      <c r="H668" s="28">
        <v>1</v>
      </c>
      <c r="I668" s="28">
        <v>4</v>
      </c>
      <c r="J668" s="28">
        <v>3</v>
      </c>
      <c r="K668" s="52">
        <v>0</v>
      </c>
      <c r="L668" s="28">
        <v>2</v>
      </c>
      <c r="M668" s="53">
        <f t="shared" si="132"/>
        <v>2</v>
      </c>
      <c r="N668" s="28">
        <f t="shared" si="133"/>
        <v>0</v>
      </c>
      <c r="O668" s="28">
        <f t="shared" si="134"/>
        <v>2.2794537012699932E-2</v>
      </c>
      <c r="P668" s="52">
        <f t="shared" si="135"/>
        <v>4.5589074025399863E-2</v>
      </c>
      <c r="Q668" s="53">
        <f t="shared" si="136"/>
        <v>1.9544109259746001</v>
      </c>
      <c r="R668" s="52">
        <f t="shared" si="137"/>
        <v>-4.6116698329256751E-2</v>
      </c>
      <c r="S668" s="53">
        <f t="shared" si="138"/>
        <v>100</v>
      </c>
      <c r="T668" s="34">
        <f t="shared" si="139"/>
        <v>4.6652496073891013E-2</v>
      </c>
      <c r="U668" s="28"/>
      <c r="V668" s="28"/>
      <c r="W668" s="28"/>
      <c r="X668" s="28"/>
      <c r="Y668" s="28"/>
      <c r="Z668" s="28"/>
      <c r="AA668" s="28"/>
      <c r="AB668" s="28"/>
      <c r="AC668" s="28"/>
      <c r="AD668" s="28"/>
      <c r="AE668" s="28"/>
      <c r="AF668" s="28"/>
      <c r="AG668" s="28"/>
      <c r="AH668" s="28"/>
      <c r="AI668" s="28"/>
      <c r="AJ668" s="28"/>
      <c r="AK668" s="28"/>
      <c r="AL668" s="28"/>
      <c r="AM668" s="28"/>
      <c r="AN668" s="33">
        <v>0.30766589972942077</v>
      </c>
      <c r="AO668" s="28">
        <v>1</v>
      </c>
      <c r="AP668" s="28">
        <v>0</v>
      </c>
      <c r="AQ668" s="28">
        <f t="shared" si="143"/>
        <v>1158</v>
      </c>
      <c r="AR668" s="28">
        <f t="shared" si="144"/>
        <v>177</v>
      </c>
      <c r="AS668" s="28">
        <f t="shared" si="140"/>
        <v>6.0827250608272543E-2</v>
      </c>
      <c r="AT668" s="28">
        <f t="shared" si="141"/>
        <v>0.25316455696202533</v>
      </c>
      <c r="AU668" s="34">
        <f t="shared" si="142"/>
        <v>4.1064810537232209E-4</v>
      </c>
      <c r="AV668" s="28"/>
      <c r="AW668" s="28"/>
    </row>
    <row r="669" spans="1:49" x14ac:dyDescent="0.25">
      <c r="A669" s="80">
        <v>41</v>
      </c>
      <c r="B669" s="251">
        <v>1</v>
      </c>
      <c r="C669" s="80">
        <v>1</v>
      </c>
      <c r="D669" s="80">
        <v>2</v>
      </c>
      <c r="E669" s="251">
        <v>1</v>
      </c>
      <c r="F669" s="28"/>
      <c r="G669" s="33">
        <v>55</v>
      </c>
      <c r="H669" s="28">
        <v>1</v>
      </c>
      <c r="I669" s="28">
        <v>4</v>
      </c>
      <c r="J669" s="28">
        <v>4</v>
      </c>
      <c r="K669" s="52">
        <v>0</v>
      </c>
      <c r="L669" s="28">
        <v>1</v>
      </c>
      <c r="M669" s="53">
        <f t="shared" si="132"/>
        <v>1</v>
      </c>
      <c r="N669" s="28">
        <f t="shared" si="133"/>
        <v>0</v>
      </c>
      <c r="O669" s="28">
        <f t="shared" si="134"/>
        <v>1.7876585848617187E-2</v>
      </c>
      <c r="P669" s="52">
        <f t="shared" si="135"/>
        <v>1.7876585848617187E-2</v>
      </c>
      <c r="Q669" s="53">
        <f t="shared" si="136"/>
        <v>0.98212341415138282</v>
      </c>
      <c r="R669" s="52">
        <f t="shared" si="137"/>
        <v>-1.8038302199041831E-2</v>
      </c>
      <c r="S669" s="53">
        <f t="shared" si="138"/>
        <v>100</v>
      </c>
      <c r="T669" s="34">
        <f t="shared" si="139"/>
        <v>1.8201975017634313E-2</v>
      </c>
      <c r="U669" s="28"/>
      <c r="V669" s="28"/>
      <c r="W669" s="28"/>
      <c r="X669" s="28"/>
      <c r="Y669" s="28"/>
      <c r="Z669" s="28"/>
      <c r="AA669" s="28"/>
      <c r="AB669" s="28"/>
      <c r="AC669" s="28"/>
      <c r="AD669" s="28"/>
      <c r="AE669" s="28"/>
      <c r="AF669" s="28"/>
      <c r="AG669" s="28"/>
      <c r="AH669" s="28"/>
      <c r="AI669" s="28"/>
      <c r="AJ669" s="28"/>
      <c r="AK669" s="28"/>
      <c r="AL669" s="28"/>
      <c r="AM669" s="28"/>
      <c r="AN669" s="33">
        <v>0.30804478531567658</v>
      </c>
      <c r="AO669" s="28">
        <v>2</v>
      </c>
      <c r="AP669" s="28">
        <v>0</v>
      </c>
      <c r="AQ669" s="28">
        <f t="shared" si="143"/>
        <v>1160</v>
      </c>
      <c r="AR669" s="28">
        <f t="shared" si="144"/>
        <v>177</v>
      </c>
      <c r="AS669" s="28">
        <f t="shared" si="140"/>
        <v>5.9205190592051871E-2</v>
      </c>
      <c r="AT669" s="28">
        <f t="shared" si="141"/>
        <v>0.25316455696202533</v>
      </c>
      <c r="AU669" s="34">
        <f t="shared" si="142"/>
        <v>6.15972158058455E-4</v>
      </c>
      <c r="AV669" s="28"/>
      <c r="AW669" s="28"/>
    </row>
    <row r="670" spans="1:49" x14ac:dyDescent="0.25">
      <c r="A670" s="80">
        <v>28</v>
      </c>
      <c r="B670" s="251">
        <v>1</v>
      </c>
      <c r="C670" s="80">
        <v>1</v>
      </c>
      <c r="D670" s="80">
        <v>3</v>
      </c>
      <c r="E670" s="251">
        <v>0</v>
      </c>
      <c r="F670" s="28"/>
      <c r="G670" s="33">
        <v>55</v>
      </c>
      <c r="H670" s="28">
        <v>2</v>
      </c>
      <c r="I670" s="28">
        <v>1</v>
      </c>
      <c r="J670" s="28">
        <v>4</v>
      </c>
      <c r="K670" s="52">
        <v>0</v>
      </c>
      <c r="L670" s="28">
        <v>1</v>
      </c>
      <c r="M670" s="53">
        <f t="shared" si="132"/>
        <v>1</v>
      </c>
      <c r="N670" s="28">
        <f t="shared" si="133"/>
        <v>0</v>
      </c>
      <c r="O670" s="28">
        <f t="shared" si="134"/>
        <v>9.1802283318951919E-2</v>
      </c>
      <c r="P670" s="52">
        <f t="shared" si="135"/>
        <v>9.1802283318951919E-2</v>
      </c>
      <c r="Q670" s="53">
        <f t="shared" si="136"/>
        <v>0.9081977166810481</v>
      </c>
      <c r="R670" s="52">
        <f t="shared" si="137"/>
        <v>-9.6293174436126172E-2</v>
      </c>
      <c r="S670" s="53">
        <f t="shared" si="138"/>
        <v>100</v>
      </c>
      <c r="T670" s="34">
        <f t="shared" si="139"/>
        <v>0.10108182572230819</v>
      </c>
      <c r="U670" s="28"/>
      <c r="V670" s="28"/>
      <c r="W670" s="28"/>
      <c r="X670" s="28"/>
      <c r="Y670" s="28"/>
      <c r="Z670" s="28"/>
      <c r="AA670" s="28"/>
      <c r="AB670" s="28"/>
      <c r="AC670" s="28"/>
      <c r="AD670" s="28"/>
      <c r="AE670" s="28"/>
      <c r="AF670" s="28"/>
      <c r="AG670" s="28"/>
      <c r="AH670" s="28"/>
      <c r="AI670" s="28"/>
      <c r="AJ670" s="28"/>
      <c r="AK670" s="28"/>
      <c r="AL670" s="28"/>
      <c r="AM670" s="28"/>
      <c r="AN670" s="33">
        <v>0.30807403031937974</v>
      </c>
      <c r="AO670" s="28">
        <v>3</v>
      </c>
      <c r="AP670" s="28">
        <v>2</v>
      </c>
      <c r="AQ670" s="28">
        <f t="shared" si="143"/>
        <v>1163</v>
      </c>
      <c r="AR670" s="28">
        <f t="shared" si="144"/>
        <v>179</v>
      </c>
      <c r="AS670" s="28">
        <f t="shared" si="140"/>
        <v>5.6772100567720973E-2</v>
      </c>
      <c r="AT670" s="28">
        <f t="shared" si="141"/>
        <v>0.24472573839662448</v>
      </c>
      <c r="AU670" s="34">
        <f t="shared" si="142"/>
        <v>1.9847991759659516E-4</v>
      </c>
      <c r="AV670" s="28"/>
      <c r="AW670" s="28"/>
    </row>
    <row r="671" spans="1:49" x14ac:dyDescent="0.25">
      <c r="A671" s="80">
        <v>39</v>
      </c>
      <c r="B671" s="251">
        <v>2</v>
      </c>
      <c r="C671" s="80">
        <v>1</v>
      </c>
      <c r="D671" s="80">
        <v>1</v>
      </c>
      <c r="E671" s="251">
        <v>1</v>
      </c>
      <c r="F671" s="28"/>
      <c r="G671" s="33">
        <v>55</v>
      </c>
      <c r="H671" s="28">
        <v>2</v>
      </c>
      <c r="I671" s="28">
        <v>2</v>
      </c>
      <c r="J671" s="28">
        <v>3</v>
      </c>
      <c r="K671" s="52">
        <v>0</v>
      </c>
      <c r="L671" s="28">
        <v>3</v>
      </c>
      <c r="M671" s="53">
        <f t="shared" si="132"/>
        <v>3</v>
      </c>
      <c r="N671" s="28">
        <f t="shared" si="133"/>
        <v>0</v>
      </c>
      <c r="O671" s="28">
        <f t="shared" si="134"/>
        <v>8.1474281177690039E-2</v>
      </c>
      <c r="P671" s="52">
        <f t="shared" si="135"/>
        <v>0.24442284353307012</v>
      </c>
      <c r="Q671" s="53">
        <f t="shared" si="136"/>
        <v>2.7555771564669298</v>
      </c>
      <c r="R671" s="52">
        <f t="shared" si="137"/>
        <v>-0.25495612147109886</v>
      </c>
      <c r="S671" s="53">
        <f t="shared" si="138"/>
        <v>100</v>
      </c>
      <c r="T671" s="34">
        <f t="shared" si="139"/>
        <v>0.26610342914127377</v>
      </c>
      <c r="U671" s="28"/>
      <c r="V671" s="28"/>
      <c r="W671" s="28"/>
      <c r="X671" s="28"/>
      <c r="Y671" s="28"/>
      <c r="Z671" s="28"/>
      <c r="AA671" s="28"/>
      <c r="AB671" s="28"/>
      <c r="AC671" s="28"/>
      <c r="AD671" s="28"/>
      <c r="AE671" s="28"/>
      <c r="AF671" s="28"/>
      <c r="AG671" s="28"/>
      <c r="AH671" s="28"/>
      <c r="AI671" s="28"/>
      <c r="AJ671" s="28"/>
      <c r="AK671" s="28"/>
      <c r="AL671" s="28"/>
      <c r="AM671" s="28"/>
      <c r="AN671" s="33">
        <v>0.30848246107886984</v>
      </c>
      <c r="AO671" s="28">
        <v>1</v>
      </c>
      <c r="AP671" s="28">
        <v>0</v>
      </c>
      <c r="AQ671" s="28">
        <f t="shared" si="143"/>
        <v>1164</v>
      </c>
      <c r="AR671" s="28">
        <f t="shared" si="144"/>
        <v>179</v>
      </c>
      <c r="AS671" s="28">
        <f t="shared" si="140"/>
        <v>5.5961070559610748E-2</v>
      </c>
      <c r="AT671" s="28">
        <f t="shared" si="141"/>
        <v>0.24472573839662448</v>
      </c>
      <c r="AU671" s="34">
        <f t="shared" si="142"/>
        <v>0</v>
      </c>
      <c r="AV671" s="28"/>
      <c r="AW671" s="28"/>
    </row>
    <row r="672" spans="1:49" x14ac:dyDescent="0.25">
      <c r="A672" s="80">
        <v>27</v>
      </c>
      <c r="B672" s="251">
        <v>3</v>
      </c>
      <c r="C672" s="80">
        <v>1</v>
      </c>
      <c r="D672" s="80">
        <v>3</v>
      </c>
      <c r="E672" s="251">
        <v>0</v>
      </c>
      <c r="F672" s="28"/>
      <c r="G672" s="33">
        <v>55</v>
      </c>
      <c r="H672" s="28">
        <v>2</v>
      </c>
      <c r="I672" s="28">
        <v>3</v>
      </c>
      <c r="J672" s="28">
        <v>3</v>
      </c>
      <c r="K672" s="52">
        <v>0</v>
      </c>
      <c r="L672" s="28">
        <v>2</v>
      </c>
      <c r="M672" s="53">
        <f t="shared" si="132"/>
        <v>2</v>
      </c>
      <c r="N672" s="28">
        <f t="shared" si="133"/>
        <v>0</v>
      </c>
      <c r="O672" s="28">
        <f t="shared" si="134"/>
        <v>5.7259946633404689E-2</v>
      </c>
      <c r="P672" s="52">
        <f t="shared" si="135"/>
        <v>0.11451989326680938</v>
      </c>
      <c r="Q672" s="53">
        <f t="shared" si="136"/>
        <v>1.8854801067331906</v>
      </c>
      <c r="R672" s="52">
        <f t="shared" si="137"/>
        <v>-0.11792938711587861</v>
      </c>
      <c r="S672" s="53">
        <f t="shared" si="138"/>
        <v>100</v>
      </c>
      <c r="T672" s="34">
        <f t="shared" si="139"/>
        <v>0.12147557840345308</v>
      </c>
      <c r="U672" s="28"/>
      <c r="V672" s="28"/>
      <c r="W672" s="28"/>
      <c r="X672" s="28"/>
      <c r="Y672" s="28"/>
      <c r="Z672" s="28"/>
      <c r="AA672" s="28"/>
      <c r="AB672" s="28"/>
      <c r="AC672" s="28"/>
      <c r="AD672" s="28"/>
      <c r="AE672" s="28"/>
      <c r="AF672" s="28"/>
      <c r="AG672" s="28"/>
      <c r="AH672" s="28"/>
      <c r="AI672" s="28"/>
      <c r="AJ672" s="28"/>
      <c r="AK672" s="28"/>
      <c r="AL672" s="28"/>
      <c r="AM672" s="28"/>
      <c r="AN672" s="33">
        <v>0.30937231489669426</v>
      </c>
      <c r="AO672" s="28">
        <v>0</v>
      </c>
      <c r="AP672" s="28">
        <v>1</v>
      </c>
      <c r="AQ672" s="28">
        <f t="shared" si="143"/>
        <v>1164</v>
      </c>
      <c r="AR672" s="28">
        <f t="shared" si="144"/>
        <v>180</v>
      </c>
      <c r="AS672" s="28">
        <f t="shared" si="140"/>
        <v>5.5961070559610748E-2</v>
      </c>
      <c r="AT672" s="28">
        <f t="shared" si="141"/>
        <v>0.240506329113924</v>
      </c>
      <c r="AU672" s="34">
        <f t="shared" si="142"/>
        <v>3.9011570010370587E-4</v>
      </c>
      <c r="AV672" s="28"/>
      <c r="AW672" s="28"/>
    </row>
    <row r="673" spans="1:49" x14ac:dyDescent="0.25">
      <c r="A673" s="80">
        <v>34</v>
      </c>
      <c r="B673" s="251">
        <v>1</v>
      </c>
      <c r="C673" s="80">
        <v>1</v>
      </c>
      <c r="D673" s="80">
        <v>3</v>
      </c>
      <c r="E673" s="251">
        <v>0</v>
      </c>
      <c r="F673" s="28"/>
      <c r="G673" s="33">
        <v>55</v>
      </c>
      <c r="H673" s="28">
        <v>2</v>
      </c>
      <c r="I673" s="28">
        <v>5</v>
      </c>
      <c r="J673" s="28">
        <v>3</v>
      </c>
      <c r="K673" s="52">
        <v>1</v>
      </c>
      <c r="L673" s="28">
        <v>4</v>
      </c>
      <c r="M673" s="53">
        <f t="shared" si="132"/>
        <v>5</v>
      </c>
      <c r="N673" s="28">
        <f t="shared" si="133"/>
        <v>0.2</v>
      </c>
      <c r="O673" s="28">
        <f t="shared" si="134"/>
        <v>2.769001882917662E-2</v>
      </c>
      <c r="P673" s="52">
        <f t="shared" si="135"/>
        <v>0.13845009414588311</v>
      </c>
      <c r="Q673" s="53">
        <f t="shared" si="136"/>
        <v>4.8615499058541172</v>
      </c>
      <c r="R673" s="52">
        <f t="shared" si="137"/>
        <v>-3.699005720573644</v>
      </c>
      <c r="S673" s="53">
        <f t="shared" si="138"/>
        <v>80</v>
      </c>
      <c r="T673" s="34">
        <f t="shared" si="139"/>
        <v>5.5139507057323733</v>
      </c>
      <c r="U673" s="28"/>
      <c r="V673" s="28"/>
      <c r="W673" s="28"/>
      <c r="X673" s="28"/>
      <c r="Y673" s="28"/>
      <c r="Z673" s="28"/>
      <c r="AA673" s="28"/>
      <c r="AB673" s="28"/>
      <c r="AC673" s="28"/>
      <c r="AD673" s="28"/>
      <c r="AE673" s="28"/>
      <c r="AF673" s="28"/>
      <c r="AG673" s="28"/>
      <c r="AH673" s="28"/>
      <c r="AI673" s="28"/>
      <c r="AJ673" s="28"/>
      <c r="AK673" s="28"/>
      <c r="AL673" s="28"/>
      <c r="AM673" s="28"/>
      <c r="AN673" s="33">
        <v>0.31352171087684638</v>
      </c>
      <c r="AO673" s="28">
        <v>2</v>
      </c>
      <c r="AP673" s="28">
        <v>0</v>
      </c>
      <c r="AQ673" s="28">
        <f t="shared" si="143"/>
        <v>1166</v>
      </c>
      <c r="AR673" s="28">
        <f t="shared" si="144"/>
        <v>180</v>
      </c>
      <c r="AS673" s="28">
        <f t="shared" si="140"/>
        <v>5.4339010543390076E-2</v>
      </c>
      <c r="AT673" s="28">
        <f t="shared" si="141"/>
        <v>0.240506329113924</v>
      </c>
      <c r="AU673" s="34">
        <f t="shared" si="142"/>
        <v>7.802314002073584E-4</v>
      </c>
      <c r="AV673" s="28"/>
      <c r="AW673" s="28"/>
    </row>
    <row r="674" spans="1:49" x14ac:dyDescent="0.25">
      <c r="A674" s="80">
        <v>42</v>
      </c>
      <c r="B674" s="251">
        <v>3</v>
      </c>
      <c r="C674" s="80">
        <v>2</v>
      </c>
      <c r="D674" s="80">
        <v>3</v>
      </c>
      <c r="E674" s="251">
        <v>0</v>
      </c>
      <c r="F674" s="28"/>
      <c r="G674" s="33">
        <v>55</v>
      </c>
      <c r="H674" s="28">
        <v>3</v>
      </c>
      <c r="I674" s="28">
        <v>2</v>
      </c>
      <c r="J674" s="28">
        <v>2</v>
      </c>
      <c r="K674" s="52">
        <v>1</v>
      </c>
      <c r="L674" s="28">
        <v>0</v>
      </c>
      <c r="M674" s="53">
        <f t="shared" si="132"/>
        <v>1</v>
      </c>
      <c r="N674" s="28">
        <f t="shared" si="133"/>
        <v>1</v>
      </c>
      <c r="O674" s="28">
        <f t="shared" si="134"/>
        <v>0.16851993640357821</v>
      </c>
      <c r="P674" s="52">
        <f t="shared" si="135"/>
        <v>0.16851993640357821</v>
      </c>
      <c r="Q674" s="53">
        <f t="shared" si="136"/>
        <v>0.83148006359642179</v>
      </c>
      <c r="R674" s="52">
        <f t="shared" si="137"/>
        <v>-1.7807012192534348</v>
      </c>
      <c r="S674" s="53">
        <f t="shared" si="138"/>
        <v>0</v>
      </c>
      <c r="T674" s="34">
        <f t="shared" si="139"/>
        <v>4.9340160063030192</v>
      </c>
      <c r="U674" s="28"/>
      <c r="V674" s="28"/>
      <c r="W674" s="28"/>
      <c r="X674" s="28"/>
      <c r="Y674" s="28"/>
      <c r="Z674" s="28"/>
      <c r="AA674" s="28"/>
      <c r="AB674" s="28"/>
      <c r="AC674" s="28"/>
      <c r="AD674" s="28"/>
      <c r="AE674" s="28"/>
      <c r="AF674" s="28"/>
      <c r="AG674" s="28"/>
      <c r="AH674" s="28"/>
      <c r="AI674" s="28"/>
      <c r="AJ674" s="28"/>
      <c r="AK674" s="28"/>
      <c r="AL674" s="28"/>
      <c r="AM674" s="28"/>
      <c r="AN674" s="33">
        <v>0.31393408709799686</v>
      </c>
      <c r="AO674" s="28">
        <v>4</v>
      </c>
      <c r="AP674" s="28">
        <v>3</v>
      </c>
      <c r="AQ674" s="28">
        <f t="shared" si="143"/>
        <v>1170</v>
      </c>
      <c r="AR674" s="28">
        <f t="shared" si="144"/>
        <v>183</v>
      </c>
      <c r="AS674" s="28">
        <f t="shared" si="140"/>
        <v>5.1094890510948954E-2</v>
      </c>
      <c r="AT674" s="28">
        <f t="shared" si="141"/>
        <v>0.22784810126582278</v>
      </c>
      <c r="AU674" s="34">
        <f t="shared" si="142"/>
        <v>1.8479164741754494E-4</v>
      </c>
      <c r="AV674" s="28"/>
      <c r="AW674" s="28"/>
    </row>
    <row r="675" spans="1:49" x14ac:dyDescent="0.25">
      <c r="A675" s="80">
        <v>33</v>
      </c>
      <c r="B675" s="251">
        <v>3</v>
      </c>
      <c r="C675" s="80">
        <v>1</v>
      </c>
      <c r="D675" s="80">
        <v>3</v>
      </c>
      <c r="E675" s="251">
        <v>0</v>
      </c>
      <c r="F675" s="28"/>
      <c r="G675" s="33">
        <v>55</v>
      </c>
      <c r="H675" s="28">
        <v>3</v>
      </c>
      <c r="I675" s="28">
        <v>4</v>
      </c>
      <c r="J675" s="28">
        <v>2</v>
      </c>
      <c r="K675" s="52">
        <v>1</v>
      </c>
      <c r="L675" s="28">
        <v>0</v>
      </c>
      <c r="M675" s="53">
        <f t="shared" si="132"/>
        <v>1</v>
      </c>
      <c r="N675" s="28">
        <f t="shared" si="133"/>
        <v>1</v>
      </c>
      <c r="O675" s="28">
        <f t="shared" si="134"/>
        <v>8.6782690035696913E-2</v>
      </c>
      <c r="P675" s="52">
        <f t="shared" si="135"/>
        <v>8.6782690035696913E-2</v>
      </c>
      <c r="Q675" s="53">
        <f t="shared" si="136"/>
        <v>0.91321730996430306</v>
      </c>
      <c r="R675" s="52">
        <f t="shared" si="137"/>
        <v>-2.4443481007552319</v>
      </c>
      <c r="S675" s="53">
        <f t="shared" si="138"/>
        <v>0</v>
      </c>
      <c r="T675" s="34">
        <f t="shared" si="139"/>
        <v>10.523035291815258</v>
      </c>
      <c r="U675" s="28"/>
      <c r="V675" s="28"/>
      <c r="W675" s="28"/>
      <c r="X675" s="28"/>
      <c r="Y675" s="28"/>
      <c r="Z675" s="28"/>
      <c r="AA675" s="28"/>
      <c r="AB675" s="28"/>
      <c r="AC675" s="28"/>
      <c r="AD675" s="28"/>
      <c r="AE675" s="28"/>
      <c r="AF675" s="28"/>
      <c r="AG675" s="28"/>
      <c r="AH675" s="28"/>
      <c r="AI675" s="28"/>
      <c r="AJ675" s="28"/>
      <c r="AK675" s="28"/>
      <c r="AL675" s="28"/>
      <c r="AM675" s="28"/>
      <c r="AN675" s="33">
        <v>0.3152458157135794</v>
      </c>
      <c r="AO675" s="28">
        <v>1</v>
      </c>
      <c r="AP675" s="28">
        <v>0</v>
      </c>
      <c r="AQ675" s="28">
        <f t="shared" si="143"/>
        <v>1171</v>
      </c>
      <c r="AR675" s="28">
        <f t="shared" si="144"/>
        <v>183</v>
      </c>
      <c r="AS675" s="28">
        <f t="shared" si="140"/>
        <v>5.0283860502838618E-2</v>
      </c>
      <c r="AT675" s="28">
        <f t="shared" si="141"/>
        <v>0.22784810126582278</v>
      </c>
      <c r="AU675" s="34">
        <f t="shared" si="142"/>
        <v>1.8479164741754494E-4</v>
      </c>
      <c r="AV675" s="28"/>
      <c r="AW675" s="28"/>
    </row>
    <row r="676" spans="1:49" x14ac:dyDescent="0.25">
      <c r="A676" s="80">
        <v>58</v>
      </c>
      <c r="B676" s="251">
        <v>1</v>
      </c>
      <c r="C676" s="80">
        <v>3</v>
      </c>
      <c r="D676" s="80">
        <v>3</v>
      </c>
      <c r="E676" s="251">
        <v>0</v>
      </c>
      <c r="F676" s="28"/>
      <c r="G676" s="33">
        <v>55</v>
      </c>
      <c r="H676" s="28">
        <v>3</v>
      </c>
      <c r="I676" s="28">
        <v>4</v>
      </c>
      <c r="J676" s="28">
        <v>3</v>
      </c>
      <c r="K676" s="52">
        <v>0</v>
      </c>
      <c r="L676" s="28">
        <v>2</v>
      </c>
      <c r="M676" s="53">
        <f t="shared" si="132"/>
        <v>2</v>
      </c>
      <c r="N676" s="28">
        <f t="shared" si="133"/>
        <v>0</v>
      </c>
      <c r="O676" s="28">
        <f t="shared" si="134"/>
        <v>6.9034500156176931E-2</v>
      </c>
      <c r="P676" s="52">
        <f t="shared" si="135"/>
        <v>0.13806900031235386</v>
      </c>
      <c r="Q676" s="53">
        <f t="shared" si="136"/>
        <v>1.8619309996876461</v>
      </c>
      <c r="R676" s="52">
        <f t="shared" si="137"/>
        <v>-0.14306611897497465</v>
      </c>
      <c r="S676" s="53">
        <f t="shared" si="138"/>
        <v>100</v>
      </c>
      <c r="T676" s="34">
        <f t="shared" si="139"/>
        <v>0.14830732216770229</v>
      </c>
      <c r="U676" s="28"/>
      <c r="V676" s="28"/>
      <c r="W676" s="28"/>
      <c r="X676" s="28"/>
      <c r="Y676" s="28"/>
      <c r="Z676" s="28"/>
      <c r="AA676" s="28"/>
      <c r="AB676" s="28"/>
      <c r="AC676" s="28"/>
      <c r="AD676" s="28"/>
      <c r="AE676" s="28"/>
      <c r="AF676" s="28"/>
      <c r="AG676" s="28"/>
      <c r="AH676" s="28"/>
      <c r="AI676" s="28"/>
      <c r="AJ676" s="28"/>
      <c r="AK676" s="28"/>
      <c r="AL676" s="28"/>
      <c r="AM676" s="28"/>
      <c r="AN676" s="33">
        <v>0.31943755189401313</v>
      </c>
      <c r="AO676" s="28">
        <v>1</v>
      </c>
      <c r="AP676" s="28">
        <v>0</v>
      </c>
      <c r="AQ676" s="28">
        <f t="shared" si="143"/>
        <v>1172</v>
      </c>
      <c r="AR676" s="28">
        <f t="shared" si="144"/>
        <v>183</v>
      </c>
      <c r="AS676" s="28">
        <f t="shared" si="140"/>
        <v>4.9472830494728282E-2</v>
      </c>
      <c r="AT676" s="28">
        <f t="shared" si="141"/>
        <v>0.22784810126582278</v>
      </c>
      <c r="AU676" s="34">
        <f t="shared" si="142"/>
        <v>1.1087498845052189E-3</v>
      </c>
      <c r="AV676" s="28"/>
      <c r="AW676" s="28"/>
    </row>
    <row r="677" spans="1:49" x14ac:dyDescent="0.25">
      <c r="A677" s="80">
        <v>31</v>
      </c>
      <c r="B677" s="251">
        <v>2</v>
      </c>
      <c r="C677" s="80">
        <v>1</v>
      </c>
      <c r="D677" s="80">
        <v>4</v>
      </c>
      <c r="E677" s="251">
        <v>0</v>
      </c>
      <c r="F677" s="28"/>
      <c r="G677" s="33">
        <v>55</v>
      </c>
      <c r="H677" s="28">
        <v>3</v>
      </c>
      <c r="I677" s="28">
        <v>4</v>
      </c>
      <c r="J677" s="28">
        <v>4</v>
      </c>
      <c r="K677" s="52">
        <v>0</v>
      </c>
      <c r="L677" s="28">
        <v>1</v>
      </c>
      <c r="M677" s="53">
        <f t="shared" si="132"/>
        <v>1</v>
      </c>
      <c r="N677" s="28">
        <f t="shared" si="133"/>
        <v>0</v>
      </c>
      <c r="O677" s="28">
        <f t="shared" si="134"/>
        <v>5.4698637220336653E-2</v>
      </c>
      <c r="P677" s="52">
        <f t="shared" si="135"/>
        <v>5.4698637220336653E-2</v>
      </c>
      <c r="Q677" s="53">
        <f t="shared" si="136"/>
        <v>0.94530136277966337</v>
      </c>
      <c r="R677" s="52">
        <f t="shared" si="137"/>
        <v>-5.6251499914618336E-2</v>
      </c>
      <c r="S677" s="53">
        <f t="shared" si="138"/>
        <v>100</v>
      </c>
      <c r="T677" s="34">
        <f t="shared" si="139"/>
        <v>5.7863702914269621E-2</v>
      </c>
      <c r="U677" s="28"/>
      <c r="V677" s="28"/>
      <c r="W677" s="28"/>
      <c r="X677" s="28"/>
      <c r="Y677" s="28"/>
      <c r="Z677" s="28"/>
      <c r="AA677" s="28"/>
      <c r="AB677" s="28"/>
      <c r="AC677" s="28"/>
      <c r="AD677" s="28"/>
      <c r="AE677" s="28"/>
      <c r="AF677" s="28"/>
      <c r="AG677" s="28"/>
      <c r="AH677" s="28"/>
      <c r="AI677" s="28"/>
      <c r="AJ677" s="28"/>
      <c r="AK677" s="28"/>
      <c r="AL677" s="28"/>
      <c r="AM677" s="28"/>
      <c r="AN677" s="33">
        <v>0.31985408374462482</v>
      </c>
      <c r="AO677" s="28">
        <v>6</v>
      </c>
      <c r="AP677" s="28">
        <v>3</v>
      </c>
      <c r="AQ677" s="28">
        <f t="shared" si="143"/>
        <v>1178</v>
      </c>
      <c r="AR677" s="28">
        <f t="shared" si="144"/>
        <v>186</v>
      </c>
      <c r="AS677" s="28">
        <f t="shared" si="140"/>
        <v>4.4606650446066487E-2</v>
      </c>
      <c r="AT677" s="28">
        <f t="shared" si="141"/>
        <v>0.21518987341772156</v>
      </c>
      <c r="AU677" s="34">
        <f t="shared" si="142"/>
        <v>3.4905088956644991E-4</v>
      </c>
      <c r="AV677" s="28"/>
      <c r="AW677" s="28"/>
    </row>
    <row r="678" spans="1:49" x14ac:dyDescent="0.25">
      <c r="A678" s="80">
        <v>35</v>
      </c>
      <c r="B678" s="251">
        <v>2</v>
      </c>
      <c r="C678" s="80">
        <v>2</v>
      </c>
      <c r="D678" s="80">
        <v>1</v>
      </c>
      <c r="E678" s="251">
        <v>0</v>
      </c>
      <c r="F678" s="28"/>
      <c r="G678" s="33">
        <v>55</v>
      </c>
      <c r="H678" s="28">
        <v>3</v>
      </c>
      <c r="I678" s="28">
        <v>5</v>
      </c>
      <c r="J678" s="28">
        <v>3</v>
      </c>
      <c r="K678" s="52">
        <v>0</v>
      </c>
      <c r="L678" s="28">
        <v>2</v>
      </c>
      <c r="M678" s="53">
        <f t="shared" si="132"/>
        <v>2</v>
      </c>
      <c r="N678" s="28">
        <f t="shared" si="133"/>
        <v>0</v>
      </c>
      <c r="O678" s="28">
        <f t="shared" si="134"/>
        <v>4.8322793121490404E-2</v>
      </c>
      <c r="P678" s="52">
        <f t="shared" si="135"/>
        <v>9.6645586242980808E-2</v>
      </c>
      <c r="Q678" s="53">
        <f t="shared" si="136"/>
        <v>1.9033544137570191</v>
      </c>
      <c r="R678" s="52">
        <f t="shared" si="137"/>
        <v>-9.905874018477509E-2</v>
      </c>
      <c r="S678" s="53">
        <f t="shared" si="138"/>
        <v>100</v>
      </c>
      <c r="T678" s="34">
        <f t="shared" si="139"/>
        <v>0.10155290632627133</v>
      </c>
      <c r="U678" s="28"/>
      <c r="V678" s="28"/>
      <c r="W678" s="28"/>
      <c r="X678" s="28"/>
      <c r="Y678" s="28"/>
      <c r="Z678" s="28"/>
      <c r="AA678" s="28"/>
      <c r="AB678" s="28"/>
      <c r="AC678" s="28"/>
      <c r="AD678" s="28"/>
      <c r="AE678" s="28"/>
      <c r="AF678" s="28"/>
      <c r="AG678" s="28"/>
      <c r="AH678" s="28"/>
      <c r="AI678" s="28"/>
      <c r="AJ678" s="28"/>
      <c r="AK678" s="28"/>
      <c r="AL678" s="28"/>
      <c r="AM678" s="28"/>
      <c r="AN678" s="33">
        <v>0.32027090313409973</v>
      </c>
      <c r="AO678" s="28">
        <v>2</v>
      </c>
      <c r="AP678" s="28">
        <v>0</v>
      </c>
      <c r="AQ678" s="28">
        <f t="shared" si="143"/>
        <v>1180</v>
      </c>
      <c r="AR678" s="28">
        <f t="shared" si="144"/>
        <v>186</v>
      </c>
      <c r="AS678" s="28">
        <f t="shared" si="140"/>
        <v>4.2984590429845926E-2</v>
      </c>
      <c r="AT678" s="28">
        <f t="shared" si="141"/>
        <v>0.21518987341772156</v>
      </c>
      <c r="AU678" s="34">
        <f t="shared" si="142"/>
        <v>1.7452544478323691E-4</v>
      </c>
      <c r="AV678" s="28"/>
      <c r="AW678" s="28"/>
    </row>
    <row r="679" spans="1:49" x14ac:dyDescent="0.25">
      <c r="A679" s="80">
        <v>49</v>
      </c>
      <c r="B679" s="251">
        <v>2</v>
      </c>
      <c r="C679" s="80">
        <v>3</v>
      </c>
      <c r="D679" s="80">
        <v>2</v>
      </c>
      <c r="E679" s="251">
        <v>0</v>
      </c>
      <c r="F679" s="28"/>
      <c r="G679" s="33">
        <v>56</v>
      </c>
      <c r="H679" s="28">
        <v>1</v>
      </c>
      <c r="I679" s="28">
        <v>1</v>
      </c>
      <c r="J679" s="28">
        <v>3</v>
      </c>
      <c r="K679" s="52">
        <v>0</v>
      </c>
      <c r="L679" s="28">
        <v>1</v>
      </c>
      <c r="M679" s="53">
        <f t="shared" si="132"/>
        <v>1</v>
      </c>
      <c r="N679" s="28">
        <f t="shared" si="133"/>
        <v>0</v>
      </c>
      <c r="O679" s="28">
        <f t="shared" si="134"/>
        <v>6.6025747906067841E-2</v>
      </c>
      <c r="P679" s="52">
        <f t="shared" si="135"/>
        <v>6.6025747906067841E-2</v>
      </c>
      <c r="Q679" s="53">
        <f t="shared" si="136"/>
        <v>0.93397425209393214</v>
      </c>
      <c r="R679" s="52">
        <f t="shared" si="137"/>
        <v>-6.830640848453122E-2</v>
      </c>
      <c r="S679" s="53">
        <f t="shared" si="138"/>
        <v>100</v>
      </c>
      <c r="T679" s="34">
        <f t="shared" si="139"/>
        <v>7.0693327742216455E-2</v>
      </c>
      <c r="U679" s="28"/>
      <c r="V679" s="28"/>
      <c r="W679" s="28"/>
      <c r="X679" s="28"/>
      <c r="Y679" s="28"/>
      <c r="Z679" s="28"/>
      <c r="AA679" s="28"/>
      <c r="AB679" s="28"/>
      <c r="AC679" s="28"/>
      <c r="AD679" s="28"/>
      <c r="AE679" s="28"/>
      <c r="AF679" s="28"/>
      <c r="AG679" s="28"/>
      <c r="AH679" s="28"/>
      <c r="AI679" s="28"/>
      <c r="AJ679" s="28"/>
      <c r="AK679" s="28"/>
      <c r="AL679" s="28"/>
      <c r="AM679" s="28"/>
      <c r="AN679" s="33">
        <v>0.32117896822684711</v>
      </c>
      <c r="AO679" s="28">
        <v>1</v>
      </c>
      <c r="AP679" s="28">
        <v>0</v>
      </c>
      <c r="AQ679" s="28">
        <f t="shared" si="143"/>
        <v>1181</v>
      </c>
      <c r="AR679" s="28">
        <f t="shared" si="144"/>
        <v>186</v>
      </c>
      <c r="AS679" s="28">
        <f t="shared" si="140"/>
        <v>4.217356042173559E-2</v>
      </c>
      <c r="AT679" s="28">
        <f t="shared" si="141"/>
        <v>0.21518987341772156</v>
      </c>
      <c r="AU679" s="34">
        <f t="shared" si="142"/>
        <v>0</v>
      </c>
      <c r="AV679" s="28"/>
      <c r="AW679" s="28"/>
    </row>
    <row r="680" spans="1:49" x14ac:dyDescent="0.25">
      <c r="A680" s="80">
        <v>48</v>
      </c>
      <c r="B680" s="251">
        <v>2</v>
      </c>
      <c r="C680" s="80">
        <v>1</v>
      </c>
      <c r="D680" s="80">
        <v>2</v>
      </c>
      <c r="E680" s="251">
        <v>0</v>
      </c>
      <c r="F680" s="28"/>
      <c r="G680" s="33">
        <v>56</v>
      </c>
      <c r="H680" s="28">
        <v>1</v>
      </c>
      <c r="I680" s="28">
        <v>2</v>
      </c>
      <c r="J680" s="28">
        <v>2</v>
      </c>
      <c r="K680" s="52">
        <v>0</v>
      </c>
      <c r="L680" s="28">
        <v>1</v>
      </c>
      <c r="M680" s="53">
        <f t="shared" si="132"/>
        <v>1</v>
      </c>
      <c r="N680" s="28">
        <f t="shared" si="133"/>
        <v>0</v>
      </c>
      <c r="O680" s="28">
        <f t="shared" si="134"/>
        <v>5.841116455777623E-2</v>
      </c>
      <c r="P680" s="52">
        <f t="shared" si="135"/>
        <v>5.841116455777623E-2</v>
      </c>
      <c r="Q680" s="53">
        <f t="shared" si="136"/>
        <v>0.94158883544222371</v>
      </c>
      <c r="R680" s="52">
        <f t="shared" si="137"/>
        <v>-6.0186580113349111E-2</v>
      </c>
      <c r="S680" s="53">
        <f t="shared" si="138"/>
        <v>100</v>
      </c>
      <c r="T680" s="34">
        <f t="shared" si="139"/>
        <v>6.2034682612122326E-2</v>
      </c>
      <c r="U680" s="28"/>
      <c r="V680" s="28"/>
      <c r="W680" s="28"/>
      <c r="X680" s="28"/>
      <c r="Y680" s="28"/>
      <c r="Z680" s="28"/>
      <c r="AA680" s="28"/>
      <c r="AB680" s="28"/>
      <c r="AC680" s="28"/>
      <c r="AD680" s="28"/>
      <c r="AE680" s="28"/>
      <c r="AF680" s="28"/>
      <c r="AG680" s="28"/>
      <c r="AH680" s="28"/>
      <c r="AI680" s="28"/>
      <c r="AJ680" s="28"/>
      <c r="AK680" s="28"/>
      <c r="AL680" s="28"/>
      <c r="AM680" s="28"/>
      <c r="AN680" s="33">
        <v>0.32541210470884224</v>
      </c>
      <c r="AO680" s="28">
        <v>0</v>
      </c>
      <c r="AP680" s="28">
        <v>4</v>
      </c>
      <c r="AQ680" s="28">
        <f t="shared" si="143"/>
        <v>1181</v>
      </c>
      <c r="AR680" s="28">
        <f t="shared" si="144"/>
        <v>190</v>
      </c>
      <c r="AS680" s="28">
        <f t="shared" si="140"/>
        <v>4.217356042173559E-2</v>
      </c>
      <c r="AT680" s="28">
        <f t="shared" si="141"/>
        <v>0.19831223628691985</v>
      </c>
      <c r="AU680" s="34">
        <f t="shared" si="142"/>
        <v>1.6083717460415949E-4</v>
      </c>
      <c r="AV680" s="28"/>
      <c r="AW680" s="28"/>
    </row>
    <row r="681" spans="1:49" x14ac:dyDescent="0.25">
      <c r="A681" s="80">
        <v>31</v>
      </c>
      <c r="B681" s="251">
        <v>2</v>
      </c>
      <c r="C681" s="80">
        <v>2</v>
      </c>
      <c r="D681" s="80">
        <v>2</v>
      </c>
      <c r="E681" s="251">
        <v>0</v>
      </c>
      <c r="F681" s="28"/>
      <c r="G681" s="33">
        <v>56</v>
      </c>
      <c r="H681" s="28">
        <v>1</v>
      </c>
      <c r="I681" s="28">
        <v>5</v>
      </c>
      <c r="J681" s="28">
        <v>3</v>
      </c>
      <c r="K681" s="52">
        <v>0</v>
      </c>
      <c r="L681" s="28">
        <v>1</v>
      </c>
      <c r="M681" s="53">
        <f t="shared" si="132"/>
        <v>1</v>
      </c>
      <c r="N681" s="28">
        <f t="shared" si="133"/>
        <v>0</v>
      </c>
      <c r="O681" s="28">
        <f t="shared" si="134"/>
        <v>1.5303815976413414E-2</v>
      </c>
      <c r="P681" s="52">
        <f t="shared" si="135"/>
        <v>1.5303815976413414E-2</v>
      </c>
      <c r="Q681" s="53">
        <f t="shared" si="136"/>
        <v>0.98469618402358661</v>
      </c>
      <c r="R681" s="52">
        <f t="shared" si="137"/>
        <v>-1.5422128003903543E-2</v>
      </c>
      <c r="S681" s="53">
        <f t="shared" si="138"/>
        <v>100</v>
      </c>
      <c r="T681" s="34">
        <f t="shared" si="139"/>
        <v>1.5541662722688929E-2</v>
      </c>
      <c r="U681" s="28"/>
      <c r="V681" s="28"/>
      <c r="W681" s="28"/>
      <c r="X681" s="28"/>
      <c r="Y681" s="28"/>
      <c r="Z681" s="28"/>
      <c r="AA681" s="28"/>
      <c r="AB681" s="28"/>
      <c r="AC681" s="28"/>
      <c r="AD681" s="28"/>
      <c r="AE681" s="28"/>
      <c r="AF681" s="28"/>
      <c r="AG681" s="28"/>
      <c r="AH681" s="28"/>
      <c r="AI681" s="28"/>
      <c r="AJ681" s="28"/>
      <c r="AK681" s="28"/>
      <c r="AL681" s="28"/>
      <c r="AM681" s="28"/>
      <c r="AN681" s="33">
        <v>0.32583269722558822</v>
      </c>
      <c r="AO681" s="28">
        <v>1</v>
      </c>
      <c r="AP681" s="28">
        <v>2</v>
      </c>
      <c r="AQ681" s="28">
        <f t="shared" si="143"/>
        <v>1182</v>
      </c>
      <c r="AR681" s="28">
        <f t="shared" si="144"/>
        <v>192</v>
      </c>
      <c r="AS681" s="28">
        <f t="shared" si="140"/>
        <v>4.1362530413625254E-2</v>
      </c>
      <c r="AT681" s="28">
        <f t="shared" si="141"/>
        <v>0.189873417721519</v>
      </c>
      <c r="AU681" s="34">
        <f t="shared" si="142"/>
        <v>1.5399303951459971E-4</v>
      </c>
      <c r="AV681" s="28"/>
      <c r="AW681" s="28"/>
    </row>
    <row r="682" spans="1:49" x14ac:dyDescent="0.25">
      <c r="A682" s="80">
        <v>36</v>
      </c>
      <c r="B682" s="251">
        <v>3</v>
      </c>
      <c r="C682" s="80">
        <v>1</v>
      </c>
      <c r="D682" s="80">
        <v>3</v>
      </c>
      <c r="E682" s="251">
        <v>0</v>
      </c>
      <c r="F682" s="28"/>
      <c r="G682" s="33">
        <v>56</v>
      </c>
      <c r="H682" s="28">
        <v>2</v>
      </c>
      <c r="I682" s="28">
        <v>1</v>
      </c>
      <c r="J682" s="28">
        <v>1</v>
      </c>
      <c r="K682" s="52">
        <v>1</v>
      </c>
      <c r="L682" s="28">
        <v>0</v>
      </c>
      <c r="M682" s="53">
        <f t="shared" si="132"/>
        <v>1</v>
      </c>
      <c r="N682" s="28">
        <f t="shared" si="133"/>
        <v>1</v>
      </c>
      <c r="O682" s="28">
        <f t="shared" si="134"/>
        <v>0.17150111858361902</v>
      </c>
      <c r="P682" s="52">
        <f t="shared" si="135"/>
        <v>0.17150111858361902</v>
      </c>
      <c r="Q682" s="53">
        <f t="shared" si="136"/>
        <v>0.82849888141638095</v>
      </c>
      <c r="R682" s="52">
        <f t="shared" si="137"/>
        <v>-1.7631654900439493</v>
      </c>
      <c r="S682" s="53">
        <f t="shared" si="138"/>
        <v>0</v>
      </c>
      <c r="T682" s="34">
        <f t="shared" si="139"/>
        <v>4.8308657591199822</v>
      </c>
      <c r="U682" s="28"/>
      <c r="V682" s="28"/>
      <c r="W682" s="28"/>
      <c r="X682" s="28"/>
      <c r="Y682" s="28"/>
      <c r="Z682" s="28"/>
      <c r="AA682" s="28"/>
      <c r="AB682" s="28"/>
      <c r="AC682" s="28"/>
      <c r="AD682" s="28"/>
      <c r="AE682" s="28"/>
      <c r="AF682" s="28"/>
      <c r="AG682" s="28"/>
      <c r="AH682" s="28"/>
      <c r="AI682" s="28"/>
      <c r="AJ682" s="28"/>
      <c r="AK682" s="28"/>
      <c r="AL682" s="28"/>
      <c r="AM682" s="28"/>
      <c r="AN682" s="33">
        <v>0.33144398062527031</v>
      </c>
      <c r="AO682" s="28">
        <v>1</v>
      </c>
      <c r="AP682" s="28">
        <v>1</v>
      </c>
      <c r="AQ682" s="28">
        <f t="shared" si="143"/>
        <v>1183</v>
      </c>
      <c r="AR682" s="28">
        <f t="shared" si="144"/>
        <v>193</v>
      </c>
      <c r="AS682" s="28">
        <f t="shared" si="140"/>
        <v>4.0551500405515029E-2</v>
      </c>
      <c r="AT682" s="28">
        <f t="shared" si="141"/>
        <v>0.18565400843881852</v>
      </c>
      <c r="AU682" s="34">
        <f t="shared" si="142"/>
        <v>0</v>
      </c>
      <c r="AV682" s="28"/>
      <c r="AW682" s="28"/>
    </row>
    <row r="683" spans="1:49" x14ac:dyDescent="0.25">
      <c r="A683" s="80">
        <v>38</v>
      </c>
      <c r="B683" s="251">
        <v>2</v>
      </c>
      <c r="C683" s="80">
        <v>3</v>
      </c>
      <c r="D683" s="80">
        <v>3</v>
      </c>
      <c r="E683" s="251">
        <v>0</v>
      </c>
      <c r="F683" s="28"/>
      <c r="G683" s="33">
        <v>56</v>
      </c>
      <c r="H683" s="28">
        <v>2</v>
      </c>
      <c r="I683" s="28">
        <v>1</v>
      </c>
      <c r="J683" s="28">
        <v>3</v>
      </c>
      <c r="K683" s="52">
        <v>1</v>
      </c>
      <c r="L683" s="28">
        <v>1</v>
      </c>
      <c r="M683" s="53">
        <f t="shared" si="132"/>
        <v>2</v>
      </c>
      <c r="N683" s="28">
        <f t="shared" si="133"/>
        <v>0.5</v>
      </c>
      <c r="O683" s="28">
        <f t="shared" si="134"/>
        <v>0.11193525874420124</v>
      </c>
      <c r="P683" s="52">
        <f t="shared" si="135"/>
        <v>0.22387051748840248</v>
      </c>
      <c r="Q683" s="53">
        <f t="shared" si="136"/>
        <v>1.7761294825115974</v>
      </c>
      <c r="R683" s="52">
        <f t="shared" si="137"/>
        <v>-2.3085452535752995</v>
      </c>
      <c r="S683" s="53">
        <f t="shared" si="138"/>
        <v>50</v>
      </c>
      <c r="T683" s="34">
        <f t="shared" si="139"/>
        <v>3.0298897883930742</v>
      </c>
      <c r="U683" s="28"/>
      <c r="V683" s="28"/>
      <c r="W683" s="28"/>
      <c r="X683" s="28"/>
      <c r="Y683" s="28"/>
      <c r="Z683" s="28"/>
      <c r="AA683" s="28"/>
      <c r="AB683" s="28"/>
      <c r="AC683" s="28"/>
      <c r="AD683" s="28"/>
      <c r="AE683" s="28"/>
      <c r="AF683" s="28"/>
      <c r="AG683" s="28"/>
      <c r="AH683" s="28"/>
      <c r="AI683" s="28"/>
      <c r="AJ683" s="28"/>
      <c r="AK683" s="28"/>
      <c r="AL683" s="28"/>
      <c r="AM683" s="28"/>
      <c r="AN683" s="33">
        <v>0.33183811341626268</v>
      </c>
      <c r="AO683" s="28">
        <v>0</v>
      </c>
      <c r="AP683" s="28">
        <v>1</v>
      </c>
      <c r="AQ683" s="28">
        <f t="shared" si="143"/>
        <v>1183</v>
      </c>
      <c r="AR683" s="28">
        <f t="shared" si="144"/>
        <v>194</v>
      </c>
      <c r="AS683" s="28">
        <f t="shared" si="140"/>
        <v>4.0551500405515029E-2</v>
      </c>
      <c r="AT683" s="28">
        <f t="shared" si="141"/>
        <v>0.18143459915611815</v>
      </c>
      <c r="AU683" s="34">
        <f t="shared" si="142"/>
        <v>2.9429780885016415E-4</v>
      </c>
      <c r="AV683" s="28"/>
      <c r="AW683" s="28"/>
    </row>
    <row r="684" spans="1:49" x14ac:dyDescent="0.25">
      <c r="A684" s="80">
        <v>32</v>
      </c>
      <c r="B684" s="251">
        <v>2</v>
      </c>
      <c r="C684" s="80">
        <v>1</v>
      </c>
      <c r="D684" s="80">
        <v>3</v>
      </c>
      <c r="E684" s="251">
        <v>0</v>
      </c>
      <c r="F684" s="28"/>
      <c r="G684" s="33">
        <v>56</v>
      </c>
      <c r="H684" s="28">
        <v>2</v>
      </c>
      <c r="I684" s="28">
        <v>1</v>
      </c>
      <c r="J684" s="28">
        <v>4</v>
      </c>
      <c r="K684" s="52">
        <v>0</v>
      </c>
      <c r="L684" s="28">
        <v>1</v>
      </c>
      <c r="M684" s="53">
        <f t="shared" si="132"/>
        <v>1</v>
      </c>
      <c r="N684" s="28">
        <f t="shared" si="133"/>
        <v>0</v>
      </c>
      <c r="O684" s="28">
        <f t="shared" si="134"/>
        <v>8.9547449610001481E-2</v>
      </c>
      <c r="P684" s="52">
        <f t="shared" si="135"/>
        <v>8.9547449610001481E-2</v>
      </c>
      <c r="Q684" s="53">
        <f t="shared" si="136"/>
        <v>0.91045255038999851</v>
      </c>
      <c r="R684" s="52">
        <f t="shared" si="137"/>
        <v>-9.381349496706537E-2</v>
      </c>
      <c r="S684" s="53">
        <f t="shared" si="138"/>
        <v>100</v>
      </c>
      <c r="T684" s="34">
        <f t="shared" si="139"/>
        <v>9.8354878100614065E-2</v>
      </c>
      <c r="U684" s="28"/>
      <c r="V684" s="28"/>
      <c r="W684" s="28"/>
      <c r="X684" s="28"/>
      <c r="Y684" s="28"/>
      <c r="Z684" s="28"/>
      <c r="AA684" s="28"/>
      <c r="AB684" s="28"/>
      <c r="AC684" s="28"/>
      <c r="AD684" s="28"/>
      <c r="AE684" s="28"/>
      <c r="AF684" s="28"/>
      <c r="AG684" s="28"/>
      <c r="AH684" s="28"/>
      <c r="AI684" s="28"/>
      <c r="AJ684" s="28"/>
      <c r="AK684" s="28"/>
      <c r="AL684" s="28"/>
      <c r="AM684" s="28"/>
      <c r="AN684" s="33">
        <v>0.33186853391847787</v>
      </c>
      <c r="AO684" s="28">
        <v>2</v>
      </c>
      <c r="AP684" s="28">
        <v>1</v>
      </c>
      <c r="AQ684" s="28">
        <f t="shared" si="143"/>
        <v>1185</v>
      </c>
      <c r="AR684" s="28">
        <f t="shared" si="144"/>
        <v>195</v>
      </c>
      <c r="AS684" s="28">
        <f t="shared" si="140"/>
        <v>3.8929440389294356E-2</v>
      </c>
      <c r="AT684" s="28">
        <f t="shared" si="141"/>
        <v>0.17721518987341767</v>
      </c>
      <c r="AU684" s="34">
        <f t="shared" si="142"/>
        <v>2.874536737606057E-4</v>
      </c>
      <c r="AV684" s="28"/>
      <c r="AW684" s="28"/>
    </row>
    <row r="685" spans="1:49" x14ac:dyDescent="0.25">
      <c r="A685" s="80">
        <v>25</v>
      </c>
      <c r="B685" s="251">
        <v>2</v>
      </c>
      <c r="C685" s="80">
        <v>1</v>
      </c>
      <c r="D685" s="80">
        <v>3</v>
      </c>
      <c r="E685" s="251">
        <v>1</v>
      </c>
      <c r="F685" s="28"/>
      <c r="G685" s="33">
        <v>56</v>
      </c>
      <c r="H685" s="28">
        <v>2</v>
      </c>
      <c r="I685" s="28">
        <v>2</v>
      </c>
      <c r="J685" s="28">
        <v>3</v>
      </c>
      <c r="K685" s="52">
        <v>0</v>
      </c>
      <c r="L685" s="28">
        <v>1</v>
      </c>
      <c r="M685" s="53">
        <f t="shared" si="132"/>
        <v>1</v>
      </c>
      <c r="N685" s="28">
        <f t="shared" si="133"/>
        <v>0</v>
      </c>
      <c r="O685" s="28">
        <f t="shared" si="134"/>
        <v>7.9450930311172549E-2</v>
      </c>
      <c r="P685" s="52">
        <f t="shared" si="135"/>
        <v>7.9450930311172549E-2</v>
      </c>
      <c r="Q685" s="53">
        <f t="shared" si="136"/>
        <v>0.92054906968882744</v>
      </c>
      <c r="R685" s="52">
        <f t="shared" si="137"/>
        <v>-8.2784972083063069E-2</v>
      </c>
      <c r="S685" s="53">
        <f t="shared" si="138"/>
        <v>100</v>
      </c>
      <c r="T685" s="34">
        <f t="shared" si="139"/>
        <v>8.6308196843900231E-2</v>
      </c>
      <c r="U685" s="28"/>
      <c r="V685" s="28"/>
      <c r="W685" s="28"/>
      <c r="X685" s="28"/>
      <c r="Y685" s="28"/>
      <c r="Z685" s="28"/>
      <c r="AA685" s="28"/>
      <c r="AB685" s="28"/>
      <c r="AC685" s="28"/>
      <c r="AD685" s="28"/>
      <c r="AE685" s="28"/>
      <c r="AF685" s="28"/>
      <c r="AG685" s="28"/>
      <c r="AH685" s="28"/>
      <c r="AI685" s="28"/>
      <c r="AJ685" s="28"/>
      <c r="AK685" s="28"/>
      <c r="AL685" s="28"/>
      <c r="AM685" s="28"/>
      <c r="AN685" s="33">
        <v>0.33229336073549154</v>
      </c>
      <c r="AO685" s="28">
        <v>2</v>
      </c>
      <c r="AP685" s="28">
        <v>0</v>
      </c>
      <c r="AQ685" s="28">
        <f t="shared" si="143"/>
        <v>1187</v>
      </c>
      <c r="AR685" s="28">
        <f t="shared" si="144"/>
        <v>195</v>
      </c>
      <c r="AS685" s="28">
        <f t="shared" si="140"/>
        <v>3.7307380373073795E-2</v>
      </c>
      <c r="AT685" s="28">
        <f t="shared" si="141"/>
        <v>0.17721518987341767</v>
      </c>
      <c r="AU685" s="34">
        <f t="shared" si="142"/>
        <v>5.7490734752123102E-4</v>
      </c>
      <c r="AV685" s="28"/>
      <c r="AW685" s="28"/>
    </row>
    <row r="686" spans="1:49" x14ac:dyDescent="0.25">
      <c r="A686" s="80">
        <v>40</v>
      </c>
      <c r="B686" s="251">
        <v>1</v>
      </c>
      <c r="C686" s="80">
        <v>3</v>
      </c>
      <c r="D686" s="80">
        <v>2</v>
      </c>
      <c r="E686" s="251">
        <v>0</v>
      </c>
      <c r="F686" s="28"/>
      <c r="G686" s="33">
        <v>56</v>
      </c>
      <c r="H686" s="28">
        <v>2</v>
      </c>
      <c r="I686" s="28">
        <v>4</v>
      </c>
      <c r="J686" s="28">
        <v>2</v>
      </c>
      <c r="K686" s="52">
        <v>0</v>
      </c>
      <c r="L686" s="28">
        <v>2</v>
      </c>
      <c r="M686" s="53">
        <f t="shared" si="132"/>
        <v>2</v>
      </c>
      <c r="N686" s="28">
        <f t="shared" si="133"/>
        <v>0</v>
      </c>
      <c r="O686" s="28">
        <f t="shared" si="134"/>
        <v>4.9303725623825831E-2</v>
      </c>
      <c r="P686" s="52">
        <f t="shared" si="135"/>
        <v>9.8607451247651662E-2</v>
      </c>
      <c r="Q686" s="53">
        <f t="shared" si="136"/>
        <v>1.9013925487523484</v>
      </c>
      <c r="R686" s="52">
        <f t="shared" si="137"/>
        <v>-0.1011212848931367</v>
      </c>
      <c r="S686" s="53">
        <f t="shared" si="138"/>
        <v>100</v>
      </c>
      <c r="T686" s="34">
        <f t="shared" si="139"/>
        <v>0.10372129764824804</v>
      </c>
      <c r="U686" s="28"/>
      <c r="V686" s="28"/>
      <c r="W686" s="28"/>
      <c r="X686" s="28"/>
      <c r="Y686" s="28"/>
      <c r="Z686" s="28"/>
      <c r="AA686" s="28"/>
      <c r="AB686" s="28"/>
      <c r="AC686" s="28"/>
      <c r="AD686" s="28"/>
      <c r="AE686" s="28"/>
      <c r="AF686" s="28"/>
      <c r="AG686" s="28"/>
      <c r="AH686" s="28"/>
      <c r="AI686" s="28"/>
      <c r="AJ686" s="28"/>
      <c r="AK686" s="28"/>
      <c r="AL686" s="28"/>
      <c r="AM686" s="28"/>
      <c r="AN686" s="33">
        <v>0.33796013020336235</v>
      </c>
      <c r="AO686" s="28">
        <v>4</v>
      </c>
      <c r="AP686" s="28">
        <v>1</v>
      </c>
      <c r="AQ686" s="28">
        <f t="shared" si="143"/>
        <v>1191</v>
      </c>
      <c r="AR686" s="28">
        <f t="shared" si="144"/>
        <v>196</v>
      </c>
      <c r="AS686" s="28">
        <f t="shared" si="140"/>
        <v>3.4063260340632562E-2</v>
      </c>
      <c r="AT686" s="28">
        <f t="shared" si="141"/>
        <v>0.1729957805907173</v>
      </c>
      <c r="AU686" s="34">
        <f t="shared" si="142"/>
        <v>1.4030476933552416E-4</v>
      </c>
      <c r="AV686" s="28"/>
      <c r="AW686" s="28"/>
    </row>
    <row r="687" spans="1:49" x14ac:dyDescent="0.25">
      <c r="A687" s="80">
        <v>26</v>
      </c>
      <c r="B687" s="251">
        <v>3</v>
      </c>
      <c r="C687" s="80">
        <v>2</v>
      </c>
      <c r="D687" s="80">
        <v>3</v>
      </c>
      <c r="E687" s="251">
        <v>0</v>
      </c>
      <c r="F687" s="28"/>
      <c r="G687" s="33">
        <v>56</v>
      </c>
      <c r="H687" s="28">
        <v>2</v>
      </c>
      <c r="I687" s="28">
        <v>4</v>
      </c>
      <c r="J687" s="28">
        <v>3</v>
      </c>
      <c r="K687" s="52">
        <v>0</v>
      </c>
      <c r="L687" s="28">
        <v>1</v>
      </c>
      <c r="M687" s="53">
        <f t="shared" si="132"/>
        <v>1</v>
      </c>
      <c r="N687" s="28">
        <f t="shared" si="133"/>
        <v>0</v>
      </c>
      <c r="O687" s="28">
        <f t="shared" si="134"/>
        <v>3.8894021443130949E-2</v>
      </c>
      <c r="P687" s="52">
        <f t="shared" si="135"/>
        <v>3.8894021443130949E-2</v>
      </c>
      <c r="Q687" s="53">
        <f t="shared" si="136"/>
        <v>0.96110597855686908</v>
      </c>
      <c r="R687" s="52">
        <f t="shared" si="137"/>
        <v>-3.9670596636537707E-2</v>
      </c>
      <c r="S687" s="53">
        <f t="shared" si="138"/>
        <v>100</v>
      </c>
      <c r="T687" s="34">
        <f t="shared" si="139"/>
        <v>4.0467984083848427E-2</v>
      </c>
      <c r="U687" s="28"/>
      <c r="V687" s="28"/>
      <c r="W687" s="28"/>
      <c r="X687" s="28"/>
      <c r="Y687" s="28"/>
      <c r="Z687" s="28"/>
      <c r="AA687" s="28"/>
      <c r="AB687" s="28"/>
      <c r="AC687" s="28"/>
      <c r="AD687" s="28"/>
      <c r="AE687" s="28"/>
      <c r="AF687" s="28"/>
      <c r="AG687" s="28"/>
      <c r="AH687" s="28"/>
      <c r="AI687" s="28"/>
      <c r="AJ687" s="28"/>
      <c r="AK687" s="28"/>
      <c r="AL687" s="28"/>
      <c r="AM687" s="28"/>
      <c r="AN687" s="33">
        <v>0.33838880550868977</v>
      </c>
      <c r="AO687" s="28">
        <v>1</v>
      </c>
      <c r="AP687" s="28">
        <v>0</v>
      </c>
      <c r="AQ687" s="28">
        <f t="shared" si="143"/>
        <v>1192</v>
      </c>
      <c r="AR687" s="28">
        <f t="shared" si="144"/>
        <v>196</v>
      </c>
      <c r="AS687" s="28">
        <f t="shared" si="140"/>
        <v>3.3252230332522337E-2</v>
      </c>
      <c r="AT687" s="28">
        <f t="shared" si="141"/>
        <v>0.1729957805907173</v>
      </c>
      <c r="AU687" s="34">
        <f t="shared" si="142"/>
        <v>0</v>
      </c>
      <c r="AV687" s="28"/>
      <c r="AW687" s="28"/>
    </row>
    <row r="688" spans="1:49" x14ac:dyDescent="0.25">
      <c r="A688" s="80">
        <v>41</v>
      </c>
      <c r="B688" s="251">
        <v>3</v>
      </c>
      <c r="C688" s="80">
        <v>1</v>
      </c>
      <c r="D688" s="80">
        <v>3</v>
      </c>
      <c r="E688" s="251">
        <v>0</v>
      </c>
      <c r="F688" s="28"/>
      <c r="G688" s="33">
        <v>56</v>
      </c>
      <c r="H688" s="28">
        <v>3</v>
      </c>
      <c r="I688" s="28">
        <v>1</v>
      </c>
      <c r="J688" s="28">
        <v>3</v>
      </c>
      <c r="K688" s="52">
        <v>1</v>
      </c>
      <c r="L688" s="28">
        <v>0</v>
      </c>
      <c r="M688" s="53">
        <f t="shared" si="132"/>
        <v>1</v>
      </c>
      <c r="N688" s="28">
        <f t="shared" si="133"/>
        <v>1</v>
      </c>
      <c r="O688" s="28">
        <f t="shared" si="134"/>
        <v>0.18349525797468771</v>
      </c>
      <c r="P688" s="52">
        <f t="shared" si="135"/>
        <v>0.18349525797468771</v>
      </c>
      <c r="Q688" s="53">
        <f t="shared" si="136"/>
        <v>0.81650474202531231</v>
      </c>
      <c r="R688" s="52">
        <f t="shared" si="137"/>
        <v>-1.6955664539212194</v>
      </c>
      <c r="S688" s="53">
        <f t="shared" si="138"/>
        <v>0</v>
      </c>
      <c r="T688" s="34">
        <f t="shared" si="139"/>
        <v>4.4497321131750729</v>
      </c>
      <c r="U688" s="28"/>
      <c r="V688" s="28"/>
      <c r="W688" s="28"/>
      <c r="X688" s="28"/>
      <c r="Y688" s="28"/>
      <c r="Z688" s="28"/>
      <c r="AA688" s="28"/>
      <c r="AB688" s="28"/>
      <c r="AC688" s="28"/>
      <c r="AD688" s="28"/>
      <c r="AE688" s="28"/>
      <c r="AF688" s="28"/>
      <c r="AG688" s="28"/>
      <c r="AH688" s="28"/>
      <c r="AI688" s="28"/>
      <c r="AJ688" s="28"/>
      <c r="AK688" s="28"/>
      <c r="AL688" s="28"/>
      <c r="AM688" s="28"/>
      <c r="AN688" s="33">
        <v>0.34410595322003634</v>
      </c>
      <c r="AO688" s="28">
        <v>0</v>
      </c>
      <c r="AP688" s="28">
        <v>1</v>
      </c>
      <c r="AQ688" s="28">
        <f t="shared" si="143"/>
        <v>1192</v>
      </c>
      <c r="AR688" s="28">
        <f t="shared" si="144"/>
        <v>197</v>
      </c>
      <c r="AS688" s="28">
        <f t="shared" si="140"/>
        <v>3.3252230332522337E-2</v>
      </c>
      <c r="AT688" s="28">
        <f t="shared" si="141"/>
        <v>0.16877637130801693</v>
      </c>
      <c r="AU688" s="34">
        <f t="shared" si="142"/>
        <v>0</v>
      </c>
      <c r="AV688" s="28"/>
      <c r="AW688" s="28"/>
    </row>
    <row r="689" spans="1:49" x14ac:dyDescent="0.25">
      <c r="A689" s="80">
        <v>36</v>
      </c>
      <c r="B689" s="251">
        <v>3</v>
      </c>
      <c r="C689" s="80">
        <v>1</v>
      </c>
      <c r="D689" s="80">
        <v>3</v>
      </c>
      <c r="E689" s="251">
        <v>0</v>
      </c>
      <c r="F689" s="28"/>
      <c r="G689" s="33">
        <v>56</v>
      </c>
      <c r="H689" s="28">
        <v>3</v>
      </c>
      <c r="I689" s="28">
        <v>3</v>
      </c>
      <c r="J689" s="28">
        <v>2</v>
      </c>
      <c r="K689" s="52">
        <v>0</v>
      </c>
      <c r="L689" s="28">
        <v>1</v>
      </c>
      <c r="M689" s="53">
        <f t="shared" si="132"/>
        <v>1</v>
      </c>
      <c r="N689" s="28">
        <f t="shared" si="133"/>
        <v>0</v>
      </c>
      <c r="O689" s="28">
        <f t="shared" si="134"/>
        <v>0.11897127233920084</v>
      </c>
      <c r="P689" s="52">
        <f t="shared" si="135"/>
        <v>0.11897127233920084</v>
      </c>
      <c r="Q689" s="53">
        <f t="shared" si="136"/>
        <v>0.8810287276607992</v>
      </c>
      <c r="R689" s="52">
        <f t="shared" si="137"/>
        <v>-0.12666504556305924</v>
      </c>
      <c r="S689" s="53">
        <f t="shared" si="138"/>
        <v>100</v>
      </c>
      <c r="T689" s="34">
        <f t="shared" si="139"/>
        <v>0.13503676850024965</v>
      </c>
      <c r="U689" s="28"/>
      <c r="V689" s="28"/>
      <c r="W689" s="28"/>
      <c r="X689" s="28"/>
      <c r="Y689" s="28"/>
      <c r="Z689" s="28"/>
      <c r="AA689" s="28"/>
      <c r="AB689" s="28"/>
      <c r="AC689" s="28"/>
      <c r="AD689" s="28"/>
      <c r="AE689" s="28"/>
      <c r="AF689" s="28"/>
      <c r="AG689" s="28"/>
      <c r="AH689" s="28"/>
      <c r="AI689" s="28"/>
      <c r="AJ689" s="28"/>
      <c r="AK689" s="28"/>
      <c r="AL689" s="28"/>
      <c r="AM689" s="28"/>
      <c r="AN689" s="33">
        <v>0.34591349660099158</v>
      </c>
      <c r="AO689" s="28">
        <v>0</v>
      </c>
      <c r="AP689" s="28">
        <v>1</v>
      </c>
      <c r="AQ689" s="28">
        <f t="shared" si="143"/>
        <v>1192</v>
      </c>
      <c r="AR689" s="28">
        <f t="shared" si="144"/>
        <v>198</v>
      </c>
      <c r="AS689" s="28">
        <f t="shared" si="140"/>
        <v>3.3252230332522337E-2</v>
      </c>
      <c r="AT689" s="28">
        <f t="shared" si="141"/>
        <v>0.16455696202531644</v>
      </c>
      <c r="AU689" s="34">
        <f t="shared" si="142"/>
        <v>2.6692126849200932E-4</v>
      </c>
      <c r="AV689" s="28"/>
      <c r="AW689" s="28"/>
    </row>
    <row r="690" spans="1:49" x14ac:dyDescent="0.25">
      <c r="A690" s="80">
        <v>19</v>
      </c>
      <c r="B690" s="251">
        <v>3</v>
      </c>
      <c r="C690" s="80">
        <v>1</v>
      </c>
      <c r="D690" s="80">
        <v>4</v>
      </c>
      <c r="E690" s="251">
        <v>1</v>
      </c>
      <c r="F690" s="28"/>
      <c r="G690" s="33">
        <v>56</v>
      </c>
      <c r="H690" s="28">
        <v>3</v>
      </c>
      <c r="I690" s="28">
        <v>5</v>
      </c>
      <c r="J690" s="28">
        <v>3</v>
      </c>
      <c r="K690" s="52">
        <v>0</v>
      </c>
      <c r="L690" s="28">
        <v>1</v>
      </c>
      <c r="M690" s="53">
        <f t="shared" si="132"/>
        <v>1</v>
      </c>
      <c r="N690" s="28">
        <f t="shared" si="133"/>
        <v>0</v>
      </c>
      <c r="O690" s="28">
        <f t="shared" si="134"/>
        <v>4.7080534709468574E-2</v>
      </c>
      <c r="P690" s="52">
        <f t="shared" si="135"/>
        <v>4.7080534709468574E-2</v>
      </c>
      <c r="Q690" s="53">
        <f t="shared" si="136"/>
        <v>0.9529194652905314</v>
      </c>
      <c r="R690" s="52">
        <f t="shared" si="137"/>
        <v>-4.822488541451854E-2</v>
      </c>
      <c r="S690" s="53">
        <f t="shared" si="138"/>
        <v>100</v>
      </c>
      <c r="T690" s="34">
        <f t="shared" si="139"/>
        <v>4.9406625034272331E-2</v>
      </c>
      <c r="U690" s="28"/>
      <c r="V690" s="28"/>
      <c r="W690" s="28"/>
      <c r="X690" s="28"/>
      <c r="Y690" s="28"/>
      <c r="Z690" s="28"/>
      <c r="AA690" s="28"/>
      <c r="AB690" s="28"/>
      <c r="AC690" s="28"/>
      <c r="AD690" s="28"/>
      <c r="AE690" s="28"/>
      <c r="AF690" s="28"/>
      <c r="AG690" s="28"/>
      <c r="AH690" s="28"/>
      <c r="AI690" s="28"/>
      <c r="AJ690" s="28"/>
      <c r="AK690" s="28"/>
      <c r="AL690" s="28"/>
      <c r="AM690" s="28"/>
      <c r="AN690" s="33">
        <v>0.35030440179342343</v>
      </c>
      <c r="AO690" s="28">
        <v>2</v>
      </c>
      <c r="AP690" s="28">
        <v>1</v>
      </c>
      <c r="AQ690" s="28">
        <f t="shared" si="143"/>
        <v>1194</v>
      </c>
      <c r="AR690" s="28">
        <f t="shared" si="144"/>
        <v>199</v>
      </c>
      <c r="AS690" s="28">
        <f t="shared" si="140"/>
        <v>3.1630170316301665E-2</v>
      </c>
      <c r="AT690" s="28">
        <f t="shared" si="141"/>
        <v>0.16033755274261607</v>
      </c>
      <c r="AU690" s="34">
        <f t="shared" si="142"/>
        <v>1.3003856670121755E-4</v>
      </c>
      <c r="AV690" s="28"/>
      <c r="AW690" s="28"/>
    </row>
    <row r="691" spans="1:49" x14ac:dyDescent="0.25">
      <c r="A691" s="80">
        <v>20</v>
      </c>
      <c r="B691" s="251">
        <v>3</v>
      </c>
      <c r="C691" s="80">
        <v>1</v>
      </c>
      <c r="D691" s="80">
        <v>3</v>
      </c>
      <c r="E691" s="251">
        <v>1</v>
      </c>
      <c r="F691" s="28"/>
      <c r="G691" s="33">
        <v>57</v>
      </c>
      <c r="H691" s="28">
        <v>1</v>
      </c>
      <c r="I691" s="28">
        <v>3</v>
      </c>
      <c r="J691" s="28">
        <v>1</v>
      </c>
      <c r="K691" s="52">
        <v>0</v>
      </c>
      <c r="L691" s="28">
        <v>1</v>
      </c>
      <c r="M691" s="53">
        <f t="shared" si="132"/>
        <v>1</v>
      </c>
      <c r="N691" s="28">
        <f t="shared" si="133"/>
        <v>0</v>
      </c>
      <c r="O691" s="28">
        <f t="shared" si="134"/>
        <v>5.0303518114907658E-2</v>
      </c>
      <c r="P691" s="52">
        <f t="shared" si="135"/>
        <v>5.0303518114907658E-2</v>
      </c>
      <c r="Q691" s="53">
        <f t="shared" si="136"/>
        <v>0.94969648188509237</v>
      </c>
      <c r="R691" s="52">
        <f t="shared" si="137"/>
        <v>-5.1612838188767753E-2</v>
      </c>
      <c r="S691" s="53">
        <f t="shared" si="138"/>
        <v>100</v>
      </c>
      <c r="T691" s="34">
        <f t="shared" si="139"/>
        <v>5.2967994590290675E-2</v>
      </c>
      <c r="U691" s="28"/>
      <c r="V691" s="28"/>
      <c r="W691" s="28"/>
      <c r="X691" s="28"/>
      <c r="Y691" s="28"/>
      <c r="Z691" s="28"/>
      <c r="AA691" s="28"/>
      <c r="AB691" s="28"/>
      <c r="AC691" s="28"/>
      <c r="AD691" s="28"/>
      <c r="AE691" s="28"/>
      <c r="AF691" s="28"/>
      <c r="AG691" s="28"/>
      <c r="AH691" s="28"/>
      <c r="AI691" s="28"/>
      <c r="AJ691" s="28"/>
      <c r="AK691" s="28"/>
      <c r="AL691" s="28"/>
      <c r="AM691" s="28"/>
      <c r="AN691" s="33">
        <v>0.35074043955363499</v>
      </c>
      <c r="AO691" s="28">
        <v>1</v>
      </c>
      <c r="AP691" s="28">
        <v>1</v>
      </c>
      <c r="AQ691" s="28">
        <f t="shared" si="143"/>
        <v>1195</v>
      </c>
      <c r="AR691" s="28">
        <f t="shared" si="144"/>
        <v>200</v>
      </c>
      <c r="AS691" s="28">
        <f t="shared" si="140"/>
        <v>3.0819140308191439E-2</v>
      </c>
      <c r="AT691" s="28">
        <f t="shared" si="141"/>
        <v>0.15611814345991559</v>
      </c>
      <c r="AU691" s="34">
        <f t="shared" si="142"/>
        <v>1.2661649915646597E-4</v>
      </c>
      <c r="AV691" s="28"/>
      <c r="AW691" s="28"/>
    </row>
    <row r="692" spans="1:49" x14ac:dyDescent="0.25">
      <c r="A692" s="80">
        <v>31</v>
      </c>
      <c r="B692" s="251">
        <v>2</v>
      </c>
      <c r="C692" s="80">
        <v>2</v>
      </c>
      <c r="D692" s="80">
        <v>1</v>
      </c>
      <c r="E692" s="251">
        <v>0</v>
      </c>
      <c r="F692" s="28"/>
      <c r="G692" s="33">
        <v>57</v>
      </c>
      <c r="H692" s="28">
        <v>1</v>
      </c>
      <c r="I692" s="28">
        <v>4</v>
      </c>
      <c r="J692" s="28">
        <v>2</v>
      </c>
      <c r="K692" s="52">
        <v>0</v>
      </c>
      <c r="L692" s="28">
        <v>1</v>
      </c>
      <c r="M692" s="53">
        <f t="shared" si="132"/>
        <v>1</v>
      </c>
      <c r="N692" s="28">
        <f t="shared" si="133"/>
        <v>0</v>
      </c>
      <c r="O692" s="28">
        <f t="shared" si="134"/>
        <v>2.7523030026850342E-2</v>
      </c>
      <c r="P692" s="52">
        <f t="shared" si="135"/>
        <v>2.7523030026850342E-2</v>
      </c>
      <c r="Q692" s="53">
        <f t="shared" si="136"/>
        <v>0.9724769699731497</v>
      </c>
      <c r="R692" s="52">
        <f t="shared" si="137"/>
        <v>-2.7908885031483924E-2</v>
      </c>
      <c r="S692" s="53">
        <f t="shared" si="138"/>
        <v>100</v>
      </c>
      <c r="T692" s="34">
        <f t="shared" si="139"/>
        <v>2.830198644972565E-2</v>
      </c>
      <c r="U692" s="28"/>
      <c r="V692" s="28"/>
      <c r="W692" s="28"/>
      <c r="X692" s="28"/>
      <c r="Y692" s="28"/>
      <c r="Z692" s="28"/>
      <c r="AA692" s="28"/>
      <c r="AB692" s="28"/>
      <c r="AC692" s="28"/>
      <c r="AD692" s="28"/>
      <c r="AE692" s="28"/>
      <c r="AF692" s="28"/>
      <c r="AG692" s="28"/>
      <c r="AH692" s="28"/>
      <c r="AI692" s="28"/>
      <c r="AJ692" s="28"/>
      <c r="AK692" s="28"/>
      <c r="AL692" s="28"/>
      <c r="AM692" s="28"/>
      <c r="AN692" s="33">
        <v>0.35655380752862237</v>
      </c>
      <c r="AO692" s="28">
        <v>1</v>
      </c>
      <c r="AP692" s="28">
        <v>1</v>
      </c>
      <c r="AQ692" s="28">
        <f t="shared" si="143"/>
        <v>1196</v>
      </c>
      <c r="AR692" s="28">
        <f t="shared" si="144"/>
        <v>201</v>
      </c>
      <c r="AS692" s="28">
        <f t="shared" si="140"/>
        <v>3.0008110300081103E-2</v>
      </c>
      <c r="AT692" s="28">
        <f t="shared" si="141"/>
        <v>0.15189873417721522</v>
      </c>
      <c r="AU692" s="34">
        <f t="shared" si="142"/>
        <v>1.2319443161169666E-4</v>
      </c>
      <c r="AV692" s="28"/>
      <c r="AW692" s="28"/>
    </row>
    <row r="693" spans="1:49" x14ac:dyDescent="0.25">
      <c r="A693" s="80">
        <v>40</v>
      </c>
      <c r="B693" s="251">
        <v>1</v>
      </c>
      <c r="C693" s="80">
        <v>1</v>
      </c>
      <c r="D693" s="80">
        <v>3</v>
      </c>
      <c r="E693" s="251">
        <v>0</v>
      </c>
      <c r="F693" s="28"/>
      <c r="G693" s="33">
        <v>57</v>
      </c>
      <c r="H693" s="28">
        <v>2</v>
      </c>
      <c r="I693" s="28">
        <v>2</v>
      </c>
      <c r="J693" s="28">
        <v>2</v>
      </c>
      <c r="K693" s="52">
        <v>0</v>
      </c>
      <c r="L693" s="28">
        <v>1</v>
      </c>
      <c r="M693" s="53">
        <f t="shared" si="132"/>
        <v>1</v>
      </c>
      <c r="N693" s="28">
        <f t="shared" si="133"/>
        <v>0</v>
      </c>
      <c r="O693" s="28">
        <f t="shared" si="134"/>
        <v>9.7164955095213904E-2</v>
      </c>
      <c r="P693" s="52">
        <f t="shared" si="135"/>
        <v>9.7164955095213904E-2</v>
      </c>
      <c r="Q693" s="53">
        <f t="shared" si="136"/>
        <v>0.90283504490478605</v>
      </c>
      <c r="R693" s="52">
        <f t="shared" si="137"/>
        <v>-0.10221541677622117</v>
      </c>
      <c r="S693" s="53">
        <f t="shared" si="138"/>
        <v>100</v>
      </c>
      <c r="T693" s="34">
        <f t="shared" si="139"/>
        <v>0.10762204640102449</v>
      </c>
      <c r="U693" s="28"/>
      <c r="V693" s="28"/>
      <c r="W693" s="28"/>
      <c r="X693" s="28"/>
      <c r="Y693" s="28"/>
      <c r="Z693" s="28"/>
      <c r="AA693" s="28"/>
      <c r="AB693" s="28"/>
      <c r="AC693" s="28"/>
      <c r="AD693" s="28"/>
      <c r="AE693" s="28"/>
      <c r="AF693" s="28"/>
      <c r="AG693" s="28"/>
      <c r="AH693" s="28"/>
      <c r="AI693" s="28"/>
      <c r="AJ693" s="28"/>
      <c r="AK693" s="28"/>
      <c r="AL693" s="28"/>
      <c r="AM693" s="28"/>
      <c r="AN693" s="33">
        <v>0.3569933498477168</v>
      </c>
      <c r="AO693" s="28">
        <v>1</v>
      </c>
      <c r="AP693" s="28">
        <v>0</v>
      </c>
      <c r="AQ693" s="28">
        <f t="shared" si="143"/>
        <v>1197</v>
      </c>
      <c r="AR693" s="28">
        <f t="shared" si="144"/>
        <v>201</v>
      </c>
      <c r="AS693" s="28">
        <f t="shared" si="140"/>
        <v>2.9197080291970767E-2</v>
      </c>
      <c r="AT693" s="28">
        <f t="shared" si="141"/>
        <v>0.15189873417721522</v>
      </c>
      <c r="AU693" s="34">
        <f t="shared" si="142"/>
        <v>1.2319443161167977E-4</v>
      </c>
      <c r="AV693" s="28"/>
      <c r="AW693" s="28"/>
    </row>
    <row r="694" spans="1:49" x14ac:dyDescent="0.25">
      <c r="A694" s="80">
        <v>32</v>
      </c>
      <c r="B694" s="251">
        <v>2</v>
      </c>
      <c r="C694" s="80">
        <v>2</v>
      </c>
      <c r="D694" s="80">
        <v>4</v>
      </c>
      <c r="E694" s="251">
        <v>0</v>
      </c>
      <c r="F694" s="28"/>
      <c r="G694" s="33">
        <v>57</v>
      </c>
      <c r="H694" s="28">
        <v>2</v>
      </c>
      <c r="I694" s="28">
        <v>2</v>
      </c>
      <c r="J694" s="28">
        <v>3</v>
      </c>
      <c r="K694" s="52">
        <v>0</v>
      </c>
      <c r="L694" s="28">
        <v>1</v>
      </c>
      <c r="M694" s="53">
        <f t="shared" si="132"/>
        <v>1</v>
      </c>
      <c r="N694" s="28">
        <f t="shared" si="133"/>
        <v>0</v>
      </c>
      <c r="O694" s="28">
        <f t="shared" si="134"/>
        <v>7.7473589574136262E-2</v>
      </c>
      <c r="P694" s="52">
        <f t="shared" si="135"/>
        <v>7.7473589574136262E-2</v>
      </c>
      <c r="Q694" s="53">
        <f t="shared" si="136"/>
        <v>0.9225264104258637</v>
      </c>
      <c r="R694" s="52">
        <f t="shared" si="137"/>
        <v>-8.0639274289334054E-2</v>
      </c>
      <c r="S694" s="53">
        <f t="shared" si="138"/>
        <v>100</v>
      </c>
      <c r="T694" s="34">
        <f t="shared" si="139"/>
        <v>8.3979806646806252E-2</v>
      </c>
      <c r="U694" s="28"/>
      <c r="V694" s="28"/>
      <c r="W694" s="28"/>
      <c r="X694" s="28"/>
      <c r="Y694" s="28"/>
      <c r="Z694" s="28"/>
      <c r="AA694" s="28"/>
      <c r="AB694" s="28"/>
      <c r="AC694" s="28"/>
      <c r="AD694" s="28"/>
      <c r="AE694" s="28"/>
      <c r="AF694" s="28"/>
      <c r="AG694" s="28"/>
      <c r="AH694" s="28"/>
      <c r="AI694" s="28"/>
      <c r="AJ694" s="28"/>
      <c r="AK694" s="28"/>
      <c r="AL694" s="28"/>
      <c r="AM694" s="28"/>
      <c r="AN694" s="33">
        <v>0.35839100938035529</v>
      </c>
      <c r="AO694" s="28">
        <v>1</v>
      </c>
      <c r="AP694" s="28">
        <v>0</v>
      </c>
      <c r="AQ694" s="28">
        <f t="shared" si="143"/>
        <v>1198</v>
      </c>
      <c r="AR694" s="28">
        <f t="shared" si="144"/>
        <v>201</v>
      </c>
      <c r="AS694" s="28">
        <f t="shared" si="140"/>
        <v>2.8386050283860542E-2</v>
      </c>
      <c r="AT694" s="28">
        <f t="shared" si="141"/>
        <v>0.15189873417721522</v>
      </c>
      <c r="AU694" s="34">
        <f t="shared" si="142"/>
        <v>1.2319443161169666E-4</v>
      </c>
      <c r="AV694" s="28"/>
      <c r="AW694" s="28"/>
    </row>
    <row r="695" spans="1:49" x14ac:dyDescent="0.25">
      <c r="A695" s="80">
        <v>36</v>
      </c>
      <c r="B695" s="251">
        <v>2</v>
      </c>
      <c r="C695" s="80">
        <v>3</v>
      </c>
      <c r="D695" s="80">
        <v>3</v>
      </c>
      <c r="E695" s="251">
        <v>1</v>
      </c>
      <c r="F695" s="28"/>
      <c r="G695" s="33">
        <v>58</v>
      </c>
      <c r="H695" s="28">
        <v>1</v>
      </c>
      <c r="I695" s="28">
        <v>1</v>
      </c>
      <c r="J695" s="28">
        <v>2</v>
      </c>
      <c r="K695" s="52">
        <v>1</v>
      </c>
      <c r="L695" s="28">
        <v>0</v>
      </c>
      <c r="M695" s="53">
        <f t="shared" si="132"/>
        <v>1</v>
      </c>
      <c r="N695" s="28">
        <f t="shared" si="133"/>
        <v>1</v>
      </c>
      <c r="O695" s="28">
        <f t="shared" si="134"/>
        <v>7.8997150955547296E-2</v>
      </c>
      <c r="P695" s="52">
        <f t="shared" si="135"/>
        <v>7.8997150955547296E-2</v>
      </c>
      <c r="Q695" s="53">
        <f t="shared" si="136"/>
        <v>0.92100284904445273</v>
      </c>
      <c r="R695" s="52">
        <f t="shared" si="137"/>
        <v>-2.5383434910192637</v>
      </c>
      <c r="S695" s="53">
        <f t="shared" si="138"/>
        <v>0</v>
      </c>
      <c r="T695" s="34">
        <f t="shared" si="139"/>
        <v>11.658684369044053</v>
      </c>
      <c r="U695" s="28"/>
      <c r="V695" s="28"/>
      <c r="W695" s="28"/>
      <c r="X695" s="28"/>
      <c r="Y695" s="28"/>
      <c r="Z695" s="28"/>
      <c r="AA695" s="28"/>
      <c r="AB695" s="28"/>
      <c r="AC695" s="28"/>
      <c r="AD695" s="28"/>
      <c r="AE695" s="28"/>
      <c r="AF695" s="28"/>
      <c r="AG695" s="28"/>
      <c r="AH695" s="28"/>
      <c r="AI695" s="28"/>
      <c r="AJ695" s="28"/>
      <c r="AK695" s="28"/>
      <c r="AL695" s="28"/>
      <c r="AM695" s="28"/>
      <c r="AN695" s="33">
        <v>0.36285243607643386</v>
      </c>
      <c r="AO695" s="28">
        <v>1</v>
      </c>
      <c r="AP695" s="28">
        <v>2</v>
      </c>
      <c r="AQ695" s="28">
        <f t="shared" si="143"/>
        <v>1199</v>
      </c>
      <c r="AR695" s="28">
        <f t="shared" si="144"/>
        <v>203</v>
      </c>
      <c r="AS695" s="28">
        <f t="shared" si="140"/>
        <v>2.7575020275750206E-2</v>
      </c>
      <c r="AT695" s="28">
        <f t="shared" si="141"/>
        <v>0.14345991561181437</v>
      </c>
      <c r="AU695" s="34">
        <f t="shared" si="142"/>
        <v>0</v>
      </c>
      <c r="AV695" s="28"/>
      <c r="AW695" s="28"/>
    </row>
    <row r="696" spans="1:49" x14ac:dyDescent="0.25">
      <c r="A696" s="80">
        <v>33</v>
      </c>
      <c r="B696" s="251">
        <v>3</v>
      </c>
      <c r="C696" s="80">
        <v>2</v>
      </c>
      <c r="D696" s="80">
        <v>3</v>
      </c>
      <c r="E696" s="251">
        <v>0</v>
      </c>
      <c r="F696" s="28"/>
      <c r="G696" s="33">
        <v>58</v>
      </c>
      <c r="H696" s="28">
        <v>1</v>
      </c>
      <c r="I696" s="28">
        <v>1</v>
      </c>
      <c r="J696" s="28">
        <v>3</v>
      </c>
      <c r="K696" s="52">
        <v>0</v>
      </c>
      <c r="L696" s="28">
        <v>1</v>
      </c>
      <c r="M696" s="53">
        <f t="shared" si="132"/>
        <v>1</v>
      </c>
      <c r="N696" s="28">
        <f t="shared" si="133"/>
        <v>0</v>
      </c>
      <c r="O696" s="28">
        <f t="shared" si="134"/>
        <v>6.2731828814026142E-2</v>
      </c>
      <c r="P696" s="52">
        <f t="shared" si="135"/>
        <v>6.2731828814026142E-2</v>
      </c>
      <c r="Q696" s="53">
        <f t="shared" si="136"/>
        <v>0.93726817118597383</v>
      </c>
      <c r="R696" s="52">
        <f t="shared" si="137"/>
        <v>-6.4785835785612325E-2</v>
      </c>
      <c r="S696" s="53">
        <f t="shared" si="138"/>
        <v>100</v>
      </c>
      <c r="T696" s="34">
        <f t="shared" si="139"/>
        <v>6.6930501581685342E-2</v>
      </c>
      <c r="U696" s="28"/>
      <c r="V696" s="28"/>
      <c r="W696" s="28"/>
      <c r="X696" s="28"/>
      <c r="Y696" s="28"/>
      <c r="Z696" s="28"/>
      <c r="AA696" s="28"/>
      <c r="AB696" s="28"/>
      <c r="AC696" s="28"/>
      <c r="AD696" s="28"/>
      <c r="AE696" s="28"/>
      <c r="AF696" s="28"/>
      <c r="AG696" s="28"/>
      <c r="AH696" s="28"/>
      <c r="AI696" s="28"/>
      <c r="AJ696" s="28"/>
      <c r="AK696" s="28"/>
      <c r="AL696" s="28"/>
      <c r="AM696" s="28"/>
      <c r="AN696" s="33">
        <v>0.36373851403755719</v>
      </c>
      <c r="AO696" s="28">
        <v>0</v>
      </c>
      <c r="AP696" s="28">
        <v>2</v>
      </c>
      <c r="AQ696" s="28">
        <f t="shared" si="143"/>
        <v>1199</v>
      </c>
      <c r="AR696" s="28">
        <f t="shared" si="144"/>
        <v>205</v>
      </c>
      <c r="AS696" s="28">
        <f t="shared" si="140"/>
        <v>2.7575020275750206E-2</v>
      </c>
      <c r="AT696" s="28">
        <f t="shared" si="141"/>
        <v>0.13502109704641352</v>
      </c>
      <c r="AU696" s="34">
        <f t="shared" si="142"/>
        <v>4.3802464573046196E-4</v>
      </c>
      <c r="AV696" s="28"/>
      <c r="AW696" s="28"/>
    </row>
    <row r="697" spans="1:49" x14ac:dyDescent="0.25">
      <c r="A697" s="80">
        <v>37</v>
      </c>
      <c r="B697" s="251">
        <v>2</v>
      </c>
      <c r="C697" s="80">
        <v>3</v>
      </c>
      <c r="D697" s="80">
        <v>1</v>
      </c>
      <c r="E697" s="251">
        <v>1</v>
      </c>
      <c r="F697" s="28"/>
      <c r="G697" s="33">
        <v>58</v>
      </c>
      <c r="H697" s="28">
        <v>1</v>
      </c>
      <c r="I697" s="28">
        <v>2</v>
      </c>
      <c r="J697" s="28">
        <v>3</v>
      </c>
      <c r="K697" s="52">
        <v>0</v>
      </c>
      <c r="L697" s="28">
        <v>1</v>
      </c>
      <c r="M697" s="53">
        <f t="shared" si="132"/>
        <v>1</v>
      </c>
      <c r="N697" s="28">
        <f t="shared" si="133"/>
        <v>0</v>
      </c>
      <c r="O697" s="28">
        <f t="shared" si="134"/>
        <v>4.3822038187274558E-2</v>
      </c>
      <c r="P697" s="52">
        <f t="shared" si="135"/>
        <v>4.3822038187274558E-2</v>
      </c>
      <c r="Q697" s="53">
        <f t="shared" si="136"/>
        <v>0.95617796181272541</v>
      </c>
      <c r="R697" s="52">
        <f t="shared" si="137"/>
        <v>-4.4811230731195542E-2</v>
      </c>
      <c r="S697" s="53">
        <f t="shared" si="138"/>
        <v>100</v>
      </c>
      <c r="T697" s="34">
        <f t="shared" si="139"/>
        <v>4.5830420630273254E-2</v>
      </c>
      <c r="U697" s="28"/>
      <c r="V697" s="28"/>
      <c r="W697" s="28"/>
      <c r="X697" s="28"/>
      <c r="Y697" s="28"/>
      <c r="Z697" s="28"/>
      <c r="AA697" s="28"/>
      <c r="AB697" s="28"/>
      <c r="AC697" s="28"/>
      <c r="AD697" s="28"/>
      <c r="AE697" s="28"/>
      <c r="AF697" s="28"/>
      <c r="AG697" s="28"/>
      <c r="AH697" s="28"/>
      <c r="AI697" s="28"/>
      <c r="AJ697" s="28"/>
      <c r="AK697" s="28"/>
      <c r="AL697" s="28"/>
      <c r="AM697" s="28"/>
      <c r="AN697" s="33">
        <v>0.36919848856952364</v>
      </c>
      <c r="AO697" s="28">
        <v>4</v>
      </c>
      <c r="AP697" s="28">
        <v>3</v>
      </c>
      <c r="AQ697" s="28">
        <f t="shared" si="143"/>
        <v>1203</v>
      </c>
      <c r="AR697" s="28">
        <f t="shared" si="144"/>
        <v>208</v>
      </c>
      <c r="AS697" s="28">
        <f t="shared" si="140"/>
        <v>2.4330900243308973E-2</v>
      </c>
      <c r="AT697" s="28">
        <f t="shared" si="141"/>
        <v>0.12236286919831219</v>
      </c>
      <c r="AU697" s="34">
        <f t="shared" si="142"/>
        <v>1.9847991759660866E-4</v>
      </c>
      <c r="AV697" s="28"/>
      <c r="AW697" s="28"/>
    </row>
    <row r="698" spans="1:49" x14ac:dyDescent="0.25">
      <c r="A698" s="80">
        <v>45</v>
      </c>
      <c r="B698" s="251">
        <v>2</v>
      </c>
      <c r="C698" s="80">
        <v>2</v>
      </c>
      <c r="D698" s="80">
        <v>2</v>
      </c>
      <c r="E698" s="251">
        <v>0</v>
      </c>
      <c r="F698" s="28"/>
      <c r="G698" s="33">
        <v>58</v>
      </c>
      <c r="H698" s="28">
        <v>1</v>
      </c>
      <c r="I698" s="28">
        <v>3</v>
      </c>
      <c r="J698" s="28">
        <v>3</v>
      </c>
      <c r="K698" s="52">
        <v>0</v>
      </c>
      <c r="L698" s="28">
        <v>1</v>
      </c>
      <c r="M698" s="53">
        <f t="shared" si="132"/>
        <v>1</v>
      </c>
      <c r="N698" s="28">
        <f t="shared" si="133"/>
        <v>0</v>
      </c>
      <c r="O698" s="28">
        <f t="shared" si="134"/>
        <v>3.04273386502888E-2</v>
      </c>
      <c r="P698" s="52">
        <f t="shared" si="135"/>
        <v>3.04273386502888E-2</v>
      </c>
      <c r="Q698" s="53">
        <f t="shared" si="136"/>
        <v>0.96957266134971121</v>
      </c>
      <c r="R698" s="52">
        <f t="shared" si="137"/>
        <v>-3.0899859867286751E-2</v>
      </c>
      <c r="S698" s="53">
        <f t="shared" si="138"/>
        <v>100</v>
      </c>
      <c r="T698" s="34">
        <f t="shared" si="139"/>
        <v>3.1382215962991233E-2</v>
      </c>
      <c r="U698" s="28"/>
      <c r="V698" s="28"/>
      <c r="W698" s="28"/>
      <c r="X698" s="28"/>
      <c r="Y698" s="28"/>
      <c r="Z698" s="28"/>
      <c r="AA698" s="28"/>
      <c r="AB698" s="28"/>
      <c r="AC698" s="28"/>
      <c r="AD698" s="28"/>
      <c r="AE698" s="28"/>
      <c r="AF698" s="28"/>
      <c r="AG698" s="28"/>
      <c r="AH698" s="28"/>
      <c r="AI698" s="28"/>
      <c r="AJ698" s="28"/>
      <c r="AK698" s="28"/>
      <c r="AL698" s="28"/>
      <c r="AM698" s="28"/>
      <c r="AN698" s="33">
        <v>0.36964466384480632</v>
      </c>
      <c r="AO698" s="28">
        <v>2</v>
      </c>
      <c r="AP698" s="28">
        <v>1</v>
      </c>
      <c r="AQ698" s="28">
        <f t="shared" si="143"/>
        <v>1205</v>
      </c>
      <c r="AR698" s="28">
        <f t="shared" si="144"/>
        <v>209</v>
      </c>
      <c r="AS698" s="28">
        <f t="shared" si="140"/>
        <v>2.2708840227088412E-2</v>
      </c>
      <c r="AT698" s="28">
        <f t="shared" si="141"/>
        <v>0.11814345991561181</v>
      </c>
      <c r="AU698" s="34">
        <f t="shared" si="142"/>
        <v>2.8745367376061231E-4</v>
      </c>
      <c r="AV698" s="28"/>
      <c r="AW698" s="28"/>
    </row>
    <row r="699" spans="1:49" x14ac:dyDescent="0.25">
      <c r="A699" s="80">
        <v>29</v>
      </c>
      <c r="B699" s="251">
        <v>2</v>
      </c>
      <c r="C699" s="80">
        <v>1</v>
      </c>
      <c r="D699" s="80">
        <v>3</v>
      </c>
      <c r="E699" s="251">
        <v>0</v>
      </c>
      <c r="F699" s="28"/>
      <c r="G699" s="33">
        <v>58</v>
      </c>
      <c r="H699" s="28">
        <v>1</v>
      </c>
      <c r="I699" s="28">
        <v>4</v>
      </c>
      <c r="J699" s="28">
        <v>2</v>
      </c>
      <c r="K699" s="52">
        <v>0</v>
      </c>
      <c r="L699" s="28">
        <v>1</v>
      </c>
      <c r="M699" s="53">
        <f t="shared" si="132"/>
        <v>1</v>
      </c>
      <c r="N699" s="28">
        <f t="shared" si="133"/>
        <v>0</v>
      </c>
      <c r="O699" s="28">
        <f t="shared" si="134"/>
        <v>2.6800423509967586E-2</v>
      </c>
      <c r="P699" s="52">
        <f t="shared" si="135"/>
        <v>2.6800423509967586E-2</v>
      </c>
      <c r="Q699" s="53">
        <f t="shared" si="136"/>
        <v>0.97319957649003241</v>
      </c>
      <c r="R699" s="52">
        <f t="shared" si="137"/>
        <v>-2.7166103245457273E-2</v>
      </c>
      <c r="S699" s="53">
        <f t="shared" si="138"/>
        <v>100</v>
      </c>
      <c r="T699" s="34">
        <f t="shared" si="139"/>
        <v>2.7538466063278314E-2</v>
      </c>
      <c r="U699" s="28"/>
      <c r="V699" s="28"/>
      <c r="W699" s="28"/>
      <c r="X699" s="28"/>
      <c r="Y699" s="28"/>
      <c r="Z699" s="28"/>
      <c r="AA699" s="28"/>
      <c r="AB699" s="28"/>
      <c r="AC699" s="28"/>
      <c r="AD699" s="28"/>
      <c r="AE699" s="28"/>
      <c r="AF699" s="28"/>
      <c r="AG699" s="28"/>
      <c r="AH699" s="28"/>
      <c r="AI699" s="28"/>
      <c r="AJ699" s="28"/>
      <c r="AK699" s="28"/>
      <c r="AL699" s="28"/>
      <c r="AM699" s="28"/>
      <c r="AN699" s="33">
        <v>0.37559010322867775</v>
      </c>
      <c r="AO699" s="28">
        <v>3</v>
      </c>
      <c r="AP699" s="28">
        <v>5</v>
      </c>
      <c r="AQ699" s="28">
        <f t="shared" si="143"/>
        <v>1208</v>
      </c>
      <c r="AR699" s="28">
        <f t="shared" si="144"/>
        <v>214</v>
      </c>
      <c r="AS699" s="28">
        <f t="shared" si="140"/>
        <v>2.0275750202757514E-2</v>
      </c>
      <c r="AT699" s="28">
        <f t="shared" si="141"/>
        <v>9.7046413502109741E-2</v>
      </c>
      <c r="AU699" s="34">
        <f t="shared" si="142"/>
        <v>0</v>
      </c>
      <c r="AV699" s="28"/>
      <c r="AW699" s="28"/>
    </row>
    <row r="700" spans="1:49" x14ac:dyDescent="0.25">
      <c r="A700" s="80">
        <v>35</v>
      </c>
      <c r="B700" s="251">
        <v>2</v>
      </c>
      <c r="C700" s="80">
        <v>2</v>
      </c>
      <c r="D700" s="80">
        <v>3</v>
      </c>
      <c r="E700" s="251">
        <v>0</v>
      </c>
      <c r="F700" s="28"/>
      <c r="G700" s="33">
        <v>58</v>
      </c>
      <c r="H700" s="28">
        <v>2</v>
      </c>
      <c r="I700" s="28">
        <v>1</v>
      </c>
      <c r="J700" s="28">
        <v>2</v>
      </c>
      <c r="K700" s="52">
        <v>0</v>
      </c>
      <c r="L700" s="28">
        <v>1</v>
      </c>
      <c r="M700" s="53">
        <f t="shared" si="132"/>
        <v>1</v>
      </c>
      <c r="N700" s="28">
        <f t="shared" si="133"/>
        <v>0</v>
      </c>
      <c r="O700" s="28">
        <f t="shared" si="134"/>
        <v>0.13264508252648591</v>
      </c>
      <c r="P700" s="52">
        <f t="shared" si="135"/>
        <v>0.13264508252648591</v>
      </c>
      <c r="Q700" s="53">
        <f t="shared" si="136"/>
        <v>0.86735491747351412</v>
      </c>
      <c r="R700" s="52">
        <f t="shared" si="137"/>
        <v>-0.14230702325310238</v>
      </c>
      <c r="S700" s="53">
        <f t="shared" si="138"/>
        <v>100</v>
      </c>
      <c r="T700" s="34">
        <f t="shared" si="139"/>
        <v>0.15293057069747507</v>
      </c>
      <c r="U700" s="28"/>
      <c r="V700" s="28"/>
      <c r="W700" s="28"/>
      <c r="X700" s="28"/>
      <c r="Y700" s="28"/>
      <c r="Z700" s="28"/>
      <c r="AA700" s="28"/>
      <c r="AB700" s="28"/>
      <c r="AC700" s="28"/>
      <c r="AD700" s="28"/>
      <c r="AE700" s="28"/>
      <c r="AF700" s="28"/>
      <c r="AG700" s="28"/>
      <c r="AH700" s="28"/>
      <c r="AI700" s="28"/>
      <c r="AJ700" s="28"/>
      <c r="AK700" s="28"/>
      <c r="AL700" s="28"/>
      <c r="AM700" s="28"/>
      <c r="AN700" s="33">
        <v>0.37603939809947751</v>
      </c>
      <c r="AO700" s="28">
        <v>0</v>
      </c>
      <c r="AP700" s="28">
        <v>3</v>
      </c>
      <c r="AQ700" s="28">
        <f t="shared" si="143"/>
        <v>1208</v>
      </c>
      <c r="AR700" s="28">
        <f t="shared" si="144"/>
        <v>217</v>
      </c>
      <c r="AS700" s="28">
        <f t="shared" si="140"/>
        <v>2.0275750202757514E-2</v>
      </c>
      <c r="AT700" s="28">
        <f t="shared" si="141"/>
        <v>8.4388185654008407E-2</v>
      </c>
      <c r="AU700" s="34">
        <f t="shared" si="142"/>
        <v>2.0532405268615159E-4</v>
      </c>
      <c r="AV700" s="28"/>
      <c r="AW700" s="28"/>
    </row>
    <row r="701" spans="1:49" x14ac:dyDescent="0.25">
      <c r="A701" s="80">
        <v>52</v>
      </c>
      <c r="B701" s="251">
        <v>2</v>
      </c>
      <c r="C701" s="80">
        <v>4</v>
      </c>
      <c r="D701" s="80">
        <v>2</v>
      </c>
      <c r="E701" s="251">
        <v>0</v>
      </c>
      <c r="F701" s="28"/>
      <c r="G701" s="33">
        <v>58</v>
      </c>
      <c r="H701" s="28">
        <v>2</v>
      </c>
      <c r="I701" s="28">
        <v>3</v>
      </c>
      <c r="J701" s="28">
        <v>2</v>
      </c>
      <c r="K701" s="52">
        <v>2</v>
      </c>
      <c r="L701" s="28">
        <v>0</v>
      </c>
      <c r="M701" s="53">
        <f t="shared" si="132"/>
        <v>2</v>
      </c>
      <c r="N701" s="28">
        <f t="shared" si="133"/>
        <v>1</v>
      </c>
      <c r="O701" s="28">
        <f t="shared" si="134"/>
        <v>6.6908036519901237E-2</v>
      </c>
      <c r="P701" s="52">
        <f t="shared" si="135"/>
        <v>0.13381607303980247</v>
      </c>
      <c r="Q701" s="53">
        <f t="shared" si="136"/>
        <v>1.8661839269601974</v>
      </c>
      <c r="R701" s="52">
        <f t="shared" si="137"/>
        <v>-5.4088723834197658</v>
      </c>
      <c r="S701" s="53">
        <f t="shared" si="138"/>
        <v>0</v>
      </c>
      <c r="T701" s="34">
        <f t="shared" si="139"/>
        <v>27.891775398387555</v>
      </c>
      <c r="U701" s="28"/>
      <c r="V701" s="28"/>
      <c r="W701" s="28"/>
      <c r="X701" s="28"/>
      <c r="Y701" s="28"/>
      <c r="Z701" s="28"/>
      <c r="AA701" s="28"/>
      <c r="AB701" s="28"/>
      <c r="AC701" s="28"/>
      <c r="AD701" s="28"/>
      <c r="AE701" s="28"/>
      <c r="AF701" s="28"/>
      <c r="AG701" s="28"/>
      <c r="AH701" s="28"/>
      <c r="AI701" s="28"/>
      <c r="AJ701" s="28"/>
      <c r="AK701" s="28"/>
      <c r="AL701" s="28"/>
      <c r="AM701" s="28"/>
      <c r="AN701" s="33">
        <v>0.38202535713788588</v>
      </c>
      <c r="AO701" s="28">
        <v>3</v>
      </c>
      <c r="AP701" s="28">
        <v>0</v>
      </c>
      <c r="AQ701" s="28">
        <f t="shared" si="143"/>
        <v>1211</v>
      </c>
      <c r="AR701" s="28">
        <f t="shared" si="144"/>
        <v>217</v>
      </c>
      <c r="AS701" s="28">
        <f t="shared" si="140"/>
        <v>1.7842660178426617E-2</v>
      </c>
      <c r="AT701" s="28">
        <f t="shared" si="141"/>
        <v>8.4388185654008407E-2</v>
      </c>
      <c r="AU701" s="34">
        <f t="shared" si="142"/>
        <v>2.0532405268615159E-4</v>
      </c>
      <c r="AV701" s="28"/>
      <c r="AW701" s="28"/>
    </row>
    <row r="702" spans="1:49" x14ac:dyDescent="0.25">
      <c r="A702" s="80">
        <v>58</v>
      </c>
      <c r="B702" s="251">
        <v>3</v>
      </c>
      <c r="C702" s="80">
        <v>1</v>
      </c>
      <c r="D702" s="80">
        <v>3</v>
      </c>
      <c r="E702" s="251">
        <v>1</v>
      </c>
      <c r="F702" s="28"/>
      <c r="G702" s="33">
        <v>58</v>
      </c>
      <c r="H702" s="28">
        <v>2</v>
      </c>
      <c r="I702" s="28">
        <v>4</v>
      </c>
      <c r="J702" s="28">
        <v>2</v>
      </c>
      <c r="K702" s="52">
        <v>0</v>
      </c>
      <c r="L702" s="28">
        <v>1</v>
      </c>
      <c r="M702" s="53">
        <f t="shared" si="132"/>
        <v>1</v>
      </c>
      <c r="N702" s="28">
        <f t="shared" si="133"/>
        <v>0</v>
      </c>
      <c r="O702" s="28">
        <f t="shared" si="134"/>
        <v>4.6802237293070897E-2</v>
      </c>
      <c r="P702" s="52">
        <f t="shared" si="135"/>
        <v>4.6802237293070897E-2</v>
      </c>
      <c r="Q702" s="53">
        <f t="shared" si="136"/>
        <v>0.95319776270692913</v>
      </c>
      <c r="R702" s="52">
        <f t="shared" si="137"/>
        <v>-4.7932880899489244E-2</v>
      </c>
      <c r="S702" s="53">
        <f t="shared" si="138"/>
        <v>100</v>
      </c>
      <c r="T702" s="34">
        <f t="shared" si="139"/>
        <v>4.9100238296993087E-2</v>
      </c>
      <c r="U702" s="28"/>
      <c r="V702" s="28"/>
      <c r="W702" s="28"/>
      <c r="X702" s="28"/>
      <c r="Y702" s="28"/>
      <c r="Z702" s="28"/>
      <c r="AA702" s="28"/>
      <c r="AB702" s="28"/>
      <c r="AC702" s="28"/>
      <c r="AD702" s="28"/>
      <c r="AE702" s="28"/>
      <c r="AF702" s="28"/>
      <c r="AG702" s="28"/>
      <c r="AH702" s="28"/>
      <c r="AI702" s="28"/>
      <c r="AJ702" s="28"/>
      <c r="AK702" s="28"/>
      <c r="AL702" s="28"/>
      <c r="AM702" s="28"/>
      <c r="AN702" s="33">
        <v>0.38247763469111501</v>
      </c>
      <c r="AO702" s="28">
        <v>3</v>
      </c>
      <c r="AP702" s="28">
        <v>3</v>
      </c>
      <c r="AQ702" s="28">
        <f t="shared" si="143"/>
        <v>1214</v>
      </c>
      <c r="AR702" s="28">
        <f t="shared" si="144"/>
        <v>220</v>
      </c>
      <c r="AS702" s="28">
        <f t="shared" si="140"/>
        <v>1.540957015409572E-2</v>
      </c>
      <c r="AT702" s="28">
        <f t="shared" si="141"/>
        <v>7.1729957805907185E-2</v>
      </c>
      <c r="AU702" s="34">
        <f t="shared" si="142"/>
        <v>5.8175148261078969E-5</v>
      </c>
      <c r="AV702" s="28"/>
      <c r="AW702" s="28"/>
    </row>
    <row r="703" spans="1:49" x14ac:dyDescent="0.25">
      <c r="A703" s="80">
        <v>53</v>
      </c>
      <c r="B703" s="251">
        <v>1</v>
      </c>
      <c r="C703" s="80">
        <v>4</v>
      </c>
      <c r="D703" s="80">
        <v>4</v>
      </c>
      <c r="E703" s="251">
        <v>0</v>
      </c>
      <c r="F703" s="28"/>
      <c r="G703" s="33">
        <v>58</v>
      </c>
      <c r="H703" s="28">
        <v>2</v>
      </c>
      <c r="I703" s="28">
        <v>4</v>
      </c>
      <c r="J703" s="28">
        <v>3</v>
      </c>
      <c r="K703" s="52">
        <v>0</v>
      </c>
      <c r="L703" s="28">
        <v>1</v>
      </c>
      <c r="M703" s="53">
        <f t="shared" si="132"/>
        <v>1</v>
      </c>
      <c r="N703" s="28">
        <f t="shared" si="133"/>
        <v>0</v>
      </c>
      <c r="O703" s="28">
        <f t="shared" si="134"/>
        <v>3.6900183398597478E-2</v>
      </c>
      <c r="P703" s="52">
        <f t="shared" si="135"/>
        <v>3.6900183398597478E-2</v>
      </c>
      <c r="Q703" s="53">
        <f t="shared" si="136"/>
        <v>0.96309981660140254</v>
      </c>
      <c r="R703" s="52">
        <f t="shared" si="137"/>
        <v>-3.7598220840627257E-2</v>
      </c>
      <c r="S703" s="53">
        <f t="shared" si="138"/>
        <v>100</v>
      </c>
      <c r="T703" s="34">
        <f t="shared" si="139"/>
        <v>3.8313976145080433E-2</v>
      </c>
      <c r="U703" s="28"/>
      <c r="V703" s="28"/>
      <c r="W703" s="28"/>
      <c r="X703" s="28"/>
      <c r="Y703" s="28"/>
      <c r="Z703" s="28"/>
      <c r="AA703" s="28"/>
      <c r="AB703" s="28"/>
      <c r="AC703" s="28"/>
      <c r="AD703" s="28"/>
      <c r="AE703" s="28"/>
      <c r="AF703" s="28"/>
      <c r="AG703" s="28"/>
      <c r="AH703" s="28"/>
      <c r="AI703" s="28"/>
      <c r="AJ703" s="28"/>
      <c r="AK703" s="28"/>
      <c r="AL703" s="28"/>
      <c r="AM703" s="28"/>
      <c r="AN703" s="33">
        <v>0.38293011590041715</v>
      </c>
      <c r="AO703" s="28">
        <v>1</v>
      </c>
      <c r="AP703" s="28">
        <v>0</v>
      </c>
      <c r="AQ703" s="28">
        <f t="shared" si="143"/>
        <v>1215</v>
      </c>
      <c r="AR703" s="28">
        <f t="shared" si="144"/>
        <v>220</v>
      </c>
      <c r="AS703" s="28">
        <f t="shared" si="140"/>
        <v>1.4598540145985384E-2</v>
      </c>
      <c r="AT703" s="28">
        <f t="shared" si="141"/>
        <v>7.1729957805907185E-2</v>
      </c>
      <c r="AU703" s="34">
        <f t="shared" si="142"/>
        <v>1.1635029652214998E-4</v>
      </c>
      <c r="AV703" s="28"/>
      <c r="AW703" s="28"/>
    </row>
    <row r="704" spans="1:49" x14ac:dyDescent="0.25">
      <c r="A704" s="80">
        <v>30</v>
      </c>
      <c r="B704" s="251">
        <v>1</v>
      </c>
      <c r="C704" s="80">
        <v>3</v>
      </c>
      <c r="D704" s="80">
        <v>4</v>
      </c>
      <c r="E704" s="251">
        <v>0</v>
      </c>
      <c r="F704" s="28"/>
      <c r="G704" s="33">
        <v>58</v>
      </c>
      <c r="H704" s="28">
        <v>2</v>
      </c>
      <c r="I704" s="28">
        <v>5</v>
      </c>
      <c r="J704" s="28">
        <v>3</v>
      </c>
      <c r="K704" s="52">
        <v>0</v>
      </c>
      <c r="L704" s="28">
        <v>1</v>
      </c>
      <c r="M704" s="53">
        <f t="shared" si="132"/>
        <v>1</v>
      </c>
      <c r="N704" s="28">
        <f t="shared" si="133"/>
        <v>0</v>
      </c>
      <c r="O704" s="28">
        <f t="shared" si="134"/>
        <v>2.5564659604677888E-2</v>
      </c>
      <c r="P704" s="52">
        <f t="shared" si="135"/>
        <v>2.5564659604677888E-2</v>
      </c>
      <c r="Q704" s="53">
        <f t="shared" si="136"/>
        <v>0.97443534039532209</v>
      </c>
      <c r="R704" s="52">
        <f t="shared" si="137"/>
        <v>-2.5897113805589723E-2</v>
      </c>
      <c r="S704" s="53">
        <f t="shared" si="138"/>
        <v>100</v>
      </c>
      <c r="T704" s="34">
        <f t="shared" si="139"/>
        <v>2.6235357591101398E-2</v>
      </c>
      <c r="U704" s="28"/>
      <c r="V704" s="28"/>
      <c r="W704" s="28"/>
      <c r="X704" s="28"/>
      <c r="Y704" s="28"/>
      <c r="Z704" s="28"/>
      <c r="AA704" s="28"/>
      <c r="AB704" s="28"/>
      <c r="AC704" s="28"/>
      <c r="AD704" s="28"/>
      <c r="AE704" s="28"/>
      <c r="AF704" s="28"/>
      <c r="AG704" s="28"/>
      <c r="AH704" s="28"/>
      <c r="AI704" s="28"/>
      <c r="AJ704" s="28"/>
      <c r="AK704" s="28"/>
      <c r="AL704" s="28"/>
      <c r="AM704" s="28"/>
      <c r="AN704" s="33">
        <v>0.38850226818625566</v>
      </c>
      <c r="AO704" s="28">
        <v>2</v>
      </c>
      <c r="AP704" s="28">
        <v>3</v>
      </c>
      <c r="AQ704" s="28">
        <f t="shared" si="143"/>
        <v>1217</v>
      </c>
      <c r="AR704" s="28">
        <f t="shared" si="144"/>
        <v>223</v>
      </c>
      <c r="AS704" s="28">
        <f t="shared" si="140"/>
        <v>1.2976480129764822E-2</v>
      </c>
      <c r="AT704" s="28">
        <f t="shared" si="141"/>
        <v>5.9071729957805852E-2</v>
      </c>
      <c r="AU704" s="34">
        <f t="shared" si="142"/>
        <v>2.3954472813384777E-4</v>
      </c>
      <c r="AV704" s="28"/>
      <c r="AW704" s="28"/>
    </row>
    <row r="705" spans="1:49" x14ac:dyDescent="0.25">
      <c r="A705" s="80">
        <v>38</v>
      </c>
      <c r="B705" s="251">
        <v>3</v>
      </c>
      <c r="C705" s="80">
        <v>2</v>
      </c>
      <c r="D705" s="80">
        <v>3</v>
      </c>
      <c r="E705" s="251">
        <v>0</v>
      </c>
      <c r="F705" s="28"/>
      <c r="G705" s="33">
        <v>58</v>
      </c>
      <c r="H705" s="28">
        <v>3</v>
      </c>
      <c r="I705" s="28">
        <v>1</v>
      </c>
      <c r="J705" s="28">
        <v>3</v>
      </c>
      <c r="K705" s="52">
        <v>1</v>
      </c>
      <c r="L705" s="28">
        <v>0</v>
      </c>
      <c r="M705" s="53">
        <f t="shared" si="132"/>
        <v>1</v>
      </c>
      <c r="N705" s="28">
        <f t="shared" si="133"/>
        <v>1</v>
      </c>
      <c r="O705" s="28">
        <f t="shared" si="134"/>
        <v>0.17544180950056465</v>
      </c>
      <c r="P705" s="52">
        <f t="shared" si="135"/>
        <v>0.17544180950056465</v>
      </c>
      <c r="Q705" s="53">
        <f t="shared" si="136"/>
        <v>0.82455819049943535</v>
      </c>
      <c r="R705" s="52">
        <f t="shared" si="137"/>
        <v>-1.740447860854988</v>
      </c>
      <c r="S705" s="53">
        <f t="shared" si="138"/>
        <v>0</v>
      </c>
      <c r="T705" s="34">
        <f t="shared" si="139"/>
        <v>4.6998956112384462</v>
      </c>
      <c r="U705" s="28"/>
      <c r="V705" s="28"/>
      <c r="W705" s="28"/>
      <c r="X705" s="28"/>
      <c r="Y705" s="28"/>
      <c r="Z705" s="28"/>
      <c r="AA705" s="28"/>
      <c r="AB705" s="28"/>
      <c r="AC705" s="28"/>
      <c r="AD705" s="28"/>
      <c r="AE705" s="28"/>
      <c r="AF705" s="28"/>
      <c r="AG705" s="28"/>
      <c r="AH705" s="28"/>
      <c r="AI705" s="28"/>
      <c r="AJ705" s="28"/>
      <c r="AK705" s="28"/>
      <c r="AL705" s="28"/>
      <c r="AM705" s="28"/>
      <c r="AN705" s="33">
        <v>0.38895738744013575</v>
      </c>
      <c r="AO705" s="28">
        <v>5</v>
      </c>
      <c r="AP705" s="28">
        <v>0</v>
      </c>
      <c r="AQ705" s="28">
        <f t="shared" si="143"/>
        <v>1222</v>
      </c>
      <c r="AR705" s="28">
        <f t="shared" si="144"/>
        <v>223</v>
      </c>
      <c r="AS705" s="28">
        <f t="shared" si="140"/>
        <v>8.921330089213253E-3</v>
      </c>
      <c r="AT705" s="28">
        <f t="shared" si="141"/>
        <v>5.9071729957805852E-2</v>
      </c>
      <c r="AU705" s="34">
        <f t="shared" si="142"/>
        <v>9.5817891253535174E-5</v>
      </c>
      <c r="AV705" s="28"/>
      <c r="AW705" s="28"/>
    </row>
    <row r="706" spans="1:49" x14ac:dyDescent="0.25">
      <c r="A706" s="80">
        <v>35</v>
      </c>
      <c r="B706" s="251">
        <v>1</v>
      </c>
      <c r="C706" s="80">
        <v>3</v>
      </c>
      <c r="D706" s="80">
        <v>3</v>
      </c>
      <c r="E706" s="251">
        <v>0</v>
      </c>
      <c r="F706" s="28"/>
      <c r="G706" s="33">
        <v>58</v>
      </c>
      <c r="H706" s="28">
        <v>3</v>
      </c>
      <c r="I706" s="28">
        <v>4</v>
      </c>
      <c r="J706" s="28">
        <v>2</v>
      </c>
      <c r="K706" s="52">
        <v>0</v>
      </c>
      <c r="L706" s="28">
        <v>1</v>
      </c>
      <c r="M706" s="53">
        <f t="shared" si="132"/>
        <v>1</v>
      </c>
      <c r="N706" s="28">
        <f t="shared" si="133"/>
        <v>0</v>
      </c>
      <c r="O706" s="28">
        <f t="shared" si="134"/>
        <v>8.0497154990599035E-2</v>
      </c>
      <c r="P706" s="52">
        <f t="shared" si="135"/>
        <v>8.0497154990599035E-2</v>
      </c>
      <c r="Q706" s="53">
        <f t="shared" si="136"/>
        <v>0.91950284500940094</v>
      </c>
      <c r="R706" s="52">
        <f t="shared" si="137"/>
        <v>-8.3922140859458275E-2</v>
      </c>
      <c r="S706" s="53">
        <f t="shared" si="138"/>
        <v>100</v>
      </c>
      <c r="T706" s="34">
        <f t="shared" si="139"/>
        <v>8.7544215254468344E-2</v>
      </c>
      <c r="U706" s="28"/>
      <c r="V706" s="28"/>
      <c r="W706" s="28"/>
      <c r="X706" s="28"/>
      <c r="Y706" s="28"/>
      <c r="Z706" s="28"/>
      <c r="AA706" s="28"/>
      <c r="AB706" s="28"/>
      <c r="AC706" s="28"/>
      <c r="AD706" s="28"/>
      <c r="AE706" s="28"/>
      <c r="AF706" s="28"/>
      <c r="AG706" s="28"/>
      <c r="AH706" s="28"/>
      <c r="AI706" s="28"/>
      <c r="AJ706" s="28"/>
      <c r="AK706" s="28"/>
      <c r="AL706" s="28"/>
      <c r="AM706" s="28"/>
      <c r="AN706" s="33">
        <v>0.39547661323164096</v>
      </c>
      <c r="AO706" s="28">
        <v>2</v>
      </c>
      <c r="AP706" s="28">
        <v>1</v>
      </c>
      <c r="AQ706" s="28">
        <f t="shared" si="143"/>
        <v>1224</v>
      </c>
      <c r="AR706" s="28">
        <f t="shared" si="144"/>
        <v>224</v>
      </c>
      <c r="AS706" s="28">
        <f t="shared" si="140"/>
        <v>7.2992700729926918E-3</v>
      </c>
      <c r="AT706" s="28">
        <f t="shared" si="141"/>
        <v>5.4852320675105481E-2</v>
      </c>
      <c r="AU706" s="34">
        <f t="shared" si="142"/>
        <v>4.4486878082001553E-5</v>
      </c>
      <c r="AV706" s="28"/>
      <c r="AW706" s="28"/>
    </row>
    <row r="707" spans="1:49" x14ac:dyDescent="0.25">
      <c r="A707" s="80">
        <v>39</v>
      </c>
      <c r="B707" s="251">
        <v>3</v>
      </c>
      <c r="C707" s="80">
        <v>3</v>
      </c>
      <c r="D707" s="80">
        <v>3</v>
      </c>
      <c r="E707" s="251">
        <v>0</v>
      </c>
      <c r="F707" s="28"/>
      <c r="G707" s="33">
        <v>58</v>
      </c>
      <c r="H707" s="28">
        <v>3</v>
      </c>
      <c r="I707" s="28">
        <v>5</v>
      </c>
      <c r="J707" s="28">
        <v>3</v>
      </c>
      <c r="K707" s="52">
        <v>1</v>
      </c>
      <c r="L707" s="28">
        <v>0</v>
      </c>
      <c r="M707" s="53">
        <f t="shared" si="132"/>
        <v>1</v>
      </c>
      <c r="N707" s="28">
        <f t="shared" si="133"/>
        <v>1</v>
      </c>
      <c r="O707" s="28">
        <f t="shared" si="134"/>
        <v>4.4686540960336918E-2</v>
      </c>
      <c r="P707" s="52">
        <f t="shared" si="135"/>
        <v>4.4686540960336918E-2</v>
      </c>
      <c r="Q707" s="53">
        <f t="shared" si="136"/>
        <v>0.95531345903966303</v>
      </c>
      <c r="R707" s="52">
        <f t="shared" si="137"/>
        <v>-3.1080829197856272</v>
      </c>
      <c r="S707" s="53">
        <f t="shared" si="138"/>
        <v>0</v>
      </c>
      <c r="T707" s="34">
        <f t="shared" si="139"/>
        <v>21.378102634696749</v>
      </c>
      <c r="U707" s="28"/>
      <c r="V707" s="28"/>
      <c r="W707" s="28"/>
      <c r="X707" s="28"/>
      <c r="Y707" s="28"/>
      <c r="Z707" s="28"/>
      <c r="AA707" s="28"/>
      <c r="AB707" s="28"/>
      <c r="AC707" s="28"/>
      <c r="AD707" s="28"/>
      <c r="AE707" s="28"/>
      <c r="AF707" s="28"/>
      <c r="AG707" s="28"/>
      <c r="AH707" s="28"/>
      <c r="AI707" s="28"/>
      <c r="AJ707" s="28"/>
      <c r="AK707" s="28"/>
      <c r="AL707" s="28"/>
      <c r="AM707" s="28"/>
      <c r="AN707" s="33">
        <v>0.39593461263274743</v>
      </c>
      <c r="AO707" s="28">
        <v>1</v>
      </c>
      <c r="AP707" s="28">
        <v>0</v>
      </c>
      <c r="AQ707" s="28">
        <f t="shared" si="143"/>
        <v>1225</v>
      </c>
      <c r="AR707" s="28">
        <f t="shared" si="144"/>
        <v>224</v>
      </c>
      <c r="AS707" s="28">
        <f t="shared" si="140"/>
        <v>6.4882400648823557E-3</v>
      </c>
      <c r="AT707" s="28">
        <f t="shared" si="141"/>
        <v>5.4852320675105481E-2</v>
      </c>
      <c r="AU707" s="34">
        <f t="shared" si="142"/>
        <v>8.8973756163997022E-5</v>
      </c>
      <c r="AV707" s="28"/>
      <c r="AW707" s="28"/>
    </row>
    <row r="708" spans="1:49" x14ac:dyDescent="0.25">
      <c r="A708" s="80">
        <v>40</v>
      </c>
      <c r="B708" s="251">
        <v>3</v>
      </c>
      <c r="C708" s="80">
        <v>4</v>
      </c>
      <c r="D708" s="80">
        <v>2</v>
      </c>
      <c r="E708" s="251">
        <v>1</v>
      </c>
      <c r="F708" s="28"/>
      <c r="G708" s="33">
        <v>59</v>
      </c>
      <c r="H708" s="28">
        <v>2</v>
      </c>
      <c r="I708" s="28">
        <v>1</v>
      </c>
      <c r="J708" s="28">
        <v>2</v>
      </c>
      <c r="K708" s="52">
        <v>0</v>
      </c>
      <c r="L708" s="28">
        <v>2</v>
      </c>
      <c r="M708" s="53">
        <f t="shared" si="132"/>
        <v>2</v>
      </c>
      <c r="N708" s="28">
        <f t="shared" si="133"/>
        <v>0</v>
      </c>
      <c r="O708" s="28">
        <f t="shared" si="134"/>
        <v>0.12953015026909481</v>
      </c>
      <c r="P708" s="52">
        <f t="shared" si="135"/>
        <v>0.25906030053818963</v>
      </c>
      <c r="Q708" s="53">
        <f t="shared" si="136"/>
        <v>1.7409396994618103</v>
      </c>
      <c r="R708" s="52">
        <f t="shared" si="137"/>
        <v>-0.27744431189986679</v>
      </c>
      <c r="S708" s="53">
        <f t="shared" si="138"/>
        <v>100</v>
      </c>
      <c r="T708" s="34">
        <f t="shared" si="139"/>
        <v>0.29760973412034303</v>
      </c>
      <c r="U708" s="28"/>
      <c r="V708" s="28"/>
      <c r="W708" s="28"/>
      <c r="X708" s="28"/>
      <c r="Y708" s="28"/>
      <c r="Z708" s="28"/>
      <c r="AA708" s="28"/>
      <c r="AB708" s="28"/>
      <c r="AC708" s="28"/>
      <c r="AD708" s="28"/>
      <c r="AE708" s="28"/>
      <c r="AF708" s="28"/>
      <c r="AG708" s="28"/>
      <c r="AH708" s="28"/>
      <c r="AI708" s="28"/>
      <c r="AJ708" s="28"/>
      <c r="AK708" s="28"/>
      <c r="AL708" s="28"/>
      <c r="AM708" s="28"/>
      <c r="AN708" s="33">
        <v>0.40203321429313255</v>
      </c>
      <c r="AO708" s="28">
        <v>2</v>
      </c>
      <c r="AP708" s="28">
        <v>0</v>
      </c>
      <c r="AQ708" s="28">
        <f t="shared" si="143"/>
        <v>1227</v>
      </c>
      <c r="AR708" s="28">
        <f t="shared" si="144"/>
        <v>224</v>
      </c>
      <c r="AS708" s="28">
        <f t="shared" si="140"/>
        <v>4.8661800486617945E-3</v>
      </c>
      <c r="AT708" s="28">
        <f t="shared" si="141"/>
        <v>5.4852320675105481E-2</v>
      </c>
      <c r="AU708" s="34">
        <f t="shared" si="142"/>
        <v>4.4486878082001553E-5</v>
      </c>
      <c r="AV708" s="28"/>
      <c r="AW708" s="28"/>
    </row>
    <row r="709" spans="1:49" x14ac:dyDescent="0.25">
      <c r="A709" s="80">
        <v>47</v>
      </c>
      <c r="B709" s="251">
        <v>1</v>
      </c>
      <c r="C709" s="80">
        <v>2</v>
      </c>
      <c r="D709" s="80">
        <v>4</v>
      </c>
      <c r="E709" s="251">
        <v>0</v>
      </c>
      <c r="F709" s="28"/>
      <c r="G709" s="33">
        <v>59</v>
      </c>
      <c r="H709" s="28">
        <v>2</v>
      </c>
      <c r="I709" s="28">
        <v>1</v>
      </c>
      <c r="J709" s="28">
        <v>3</v>
      </c>
      <c r="K709" s="52">
        <v>0</v>
      </c>
      <c r="L709" s="28">
        <v>1</v>
      </c>
      <c r="M709" s="53">
        <f t="shared" si="132"/>
        <v>1</v>
      </c>
      <c r="N709" s="28">
        <f t="shared" si="133"/>
        <v>0</v>
      </c>
      <c r="O709" s="28">
        <f t="shared" si="134"/>
        <v>0.10403550094727551</v>
      </c>
      <c r="P709" s="52">
        <f t="shared" si="135"/>
        <v>0.10403550094727551</v>
      </c>
      <c r="Q709" s="53">
        <f t="shared" si="136"/>
        <v>0.89596449905272446</v>
      </c>
      <c r="R709" s="52">
        <f t="shared" si="137"/>
        <v>-0.10985448838510407</v>
      </c>
      <c r="S709" s="53">
        <f t="shared" si="138"/>
        <v>100</v>
      </c>
      <c r="T709" s="34">
        <f t="shared" si="139"/>
        <v>0.11611565085142216</v>
      </c>
      <c r="U709" s="28"/>
      <c r="V709" s="28"/>
      <c r="W709" s="28"/>
      <c r="X709" s="28"/>
      <c r="Y709" s="28"/>
      <c r="Z709" s="28"/>
      <c r="AA709" s="28"/>
      <c r="AB709" s="28"/>
      <c r="AC709" s="28"/>
      <c r="AD709" s="28"/>
      <c r="AE709" s="28"/>
      <c r="AF709" s="28"/>
      <c r="AG709" s="28"/>
      <c r="AH709" s="28"/>
      <c r="AI709" s="28"/>
      <c r="AJ709" s="28"/>
      <c r="AK709" s="28"/>
      <c r="AL709" s="28"/>
      <c r="AM709" s="28"/>
      <c r="AN709" s="33">
        <v>0.40249375130400455</v>
      </c>
      <c r="AO709" s="28">
        <v>1</v>
      </c>
      <c r="AP709" s="28">
        <v>0</v>
      </c>
      <c r="AQ709" s="28">
        <f t="shared" si="143"/>
        <v>1228</v>
      </c>
      <c r="AR709" s="28">
        <f t="shared" si="144"/>
        <v>224</v>
      </c>
      <c r="AS709" s="28">
        <f t="shared" si="140"/>
        <v>4.0551500405514584E-3</v>
      </c>
      <c r="AT709" s="28">
        <f t="shared" si="141"/>
        <v>5.4852320675105481E-2</v>
      </c>
      <c r="AU709" s="34">
        <f t="shared" si="142"/>
        <v>0</v>
      </c>
      <c r="AV709" s="28"/>
      <c r="AW709" s="28"/>
    </row>
    <row r="710" spans="1:49" x14ac:dyDescent="0.25">
      <c r="A710" s="80">
        <v>36</v>
      </c>
      <c r="B710" s="251">
        <v>1</v>
      </c>
      <c r="C710" s="80">
        <v>2</v>
      </c>
      <c r="D710" s="80">
        <v>3</v>
      </c>
      <c r="E710" s="251">
        <v>0</v>
      </c>
      <c r="F710" s="28"/>
      <c r="G710" s="33">
        <v>59</v>
      </c>
      <c r="H710" s="28">
        <v>2</v>
      </c>
      <c r="I710" s="28">
        <v>3</v>
      </c>
      <c r="J710" s="28">
        <v>1</v>
      </c>
      <c r="K710" s="52">
        <v>0</v>
      </c>
      <c r="L710" s="28">
        <v>1</v>
      </c>
      <c r="M710" s="53">
        <f t="shared" si="132"/>
        <v>1</v>
      </c>
      <c r="N710" s="28">
        <f t="shared" si="133"/>
        <v>0</v>
      </c>
      <c r="O710" s="28">
        <f t="shared" si="134"/>
        <v>8.20748864558032E-2</v>
      </c>
      <c r="P710" s="52">
        <f t="shared" si="135"/>
        <v>8.20748864558032E-2</v>
      </c>
      <c r="Q710" s="53">
        <f t="shared" si="136"/>
        <v>0.91792511354419681</v>
      </c>
      <c r="R710" s="52">
        <f t="shared" si="137"/>
        <v>-8.5639467349038018E-2</v>
      </c>
      <c r="S710" s="53">
        <f t="shared" si="138"/>
        <v>100</v>
      </c>
      <c r="T710" s="34">
        <f t="shared" si="139"/>
        <v>8.9413488360618215E-2</v>
      </c>
      <c r="U710" s="28"/>
      <c r="V710" s="28"/>
      <c r="W710" s="28"/>
      <c r="X710" s="28"/>
      <c r="Y710" s="28"/>
      <c r="Z710" s="28"/>
      <c r="AA710" s="28"/>
      <c r="AB710" s="28"/>
      <c r="AC710" s="28"/>
      <c r="AD710" s="28"/>
      <c r="AE710" s="28"/>
      <c r="AF710" s="28"/>
      <c r="AG710" s="28"/>
      <c r="AH710" s="28"/>
      <c r="AI710" s="28"/>
      <c r="AJ710" s="28"/>
      <c r="AK710" s="28"/>
      <c r="AL710" s="28"/>
      <c r="AM710" s="28"/>
      <c r="AN710" s="33">
        <v>0.40862504062828708</v>
      </c>
      <c r="AO710" s="28">
        <v>0</v>
      </c>
      <c r="AP710" s="28">
        <v>1</v>
      </c>
      <c r="AQ710" s="28">
        <f t="shared" si="143"/>
        <v>1228</v>
      </c>
      <c r="AR710" s="28">
        <f t="shared" si="144"/>
        <v>225</v>
      </c>
      <c r="AS710" s="28">
        <f t="shared" si="140"/>
        <v>4.0551500405514584E-3</v>
      </c>
      <c r="AT710" s="28">
        <f t="shared" si="141"/>
        <v>5.0632911392405111E-2</v>
      </c>
      <c r="AU710" s="34">
        <f t="shared" si="142"/>
        <v>0</v>
      </c>
      <c r="AV710" s="28"/>
      <c r="AW710" s="28"/>
    </row>
    <row r="711" spans="1:49" x14ac:dyDescent="0.25">
      <c r="A711" s="80">
        <v>31</v>
      </c>
      <c r="B711" s="251">
        <v>3</v>
      </c>
      <c r="C711" s="80">
        <v>1</v>
      </c>
      <c r="D711" s="80">
        <v>3</v>
      </c>
      <c r="E711" s="251">
        <v>1</v>
      </c>
      <c r="F711" s="28"/>
      <c r="G711" s="33">
        <v>59</v>
      </c>
      <c r="H711" s="28">
        <v>2</v>
      </c>
      <c r="I711" s="28">
        <v>5</v>
      </c>
      <c r="J711" s="28">
        <v>3</v>
      </c>
      <c r="K711" s="52">
        <v>0</v>
      </c>
      <c r="L711" s="28">
        <v>1</v>
      </c>
      <c r="M711" s="53">
        <f t="shared" si="132"/>
        <v>1</v>
      </c>
      <c r="N711" s="28">
        <f t="shared" si="133"/>
        <v>0</v>
      </c>
      <c r="O711" s="28">
        <f t="shared" si="134"/>
        <v>2.4892153262393833E-2</v>
      </c>
      <c r="P711" s="52">
        <f t="shared" si="135"/>
        <v>2.4892153262393833E-2</v>
      </c>
      <c r="Q711" s="53">
        <f t="shared" si="136"/>
        <v>0.9751078467376062</v>
      </c>
      <c r="R711" s="52">
        <f t="shared" si="137"/>
        <v>-2.5207202062779877E-2</v>
      </c>
      <c r="S711" s="53">
        <f t="shared" si="138"/>
        <v>100</v>
      </c>
      <c r="T711" s="34">
        <f t="shared" si="139"/>
        <v>2.552758994369175E-2</v>
      </c>
      <c r="U711" s="28"/>
      <c r="V711" s="28"/>
      <c r="W711" s="28"/>
      <c r="X711" s="28"/>
      <c r="Y711" s="28"/>
      <c r="Z711" s="28"/>
      <c r="AA711" s="28"/>
      <c r="AB711" s="28"/>
      <c r="AC711" s="28"/>
      <c r="AD711" s="28"/>
      <c r="AE711" s="28"/>
      <c r="AF711" s="28"/>
      <c r="AG711" s="28"/>
      <c r="AH711" s="28"/>
      <c r="AI711" s="28"/>
      <c r="AJ711" s="28"/>
      <c r="AK711" s="28"/>
      <c r="AL711" s="28"/>
      <c r="AM711" s="28"/>
      <c r="AN711" s="33">
        <v>0.41571504405843274</v>
      </c>
      <c r="AO711" s="28">
        <v>0</v>
      </c>
      <c r="AP711" s="28">
        <v>2</v>
      </c>
      <c r="AQ711" s="28">
        <f t="shared" si="143"/>
        <v>1228</v>
      </c>
      <c r="AR711" s="28">
        <f t="shared" si="144"/>
        <v>227</v>
      </c>
      <c r="AS711" s="28">
        <f t="shared" si="140"/>
        <v>4.0551500405514584E-3</v>
      </c>
      <c r="AT711" s="28">
        <f t="shared" si="141"/>
        <v>4.2194092827004259E-2</v>
      </c>
      <c r="AU711" s="34">
        <f t="shared" si="142"/>
        <v>0</v>
      </c>
      <c r="AV711" s="28"/>
      <c r="AW711" s="28"/>
    </row>
    <row r="712" spans="1:49" x14ac:dyDescent="0.25">
      <c r="A712" s="80">
        <v>33</v>
      </c>
      <c r="B712" s="251">
        <v>3</v>
      </c>
      <c r="C712" s="80">
        <v>4</v>
      </c>
      <c r="D712" s="80">
        <v>3</v>
      </c>
      <c r="E712" s="251">
        <v>0</v>
      </c>
      <c r="F712" s="28"/>
      <c r="G712" s="33">
        <v>59</v>
      </c>
      <c r="H712" s="28">
        <v>3</v>
      </c>
      <c r="I712" s="28">
        <v>2</v>
      </c>
      <c r="J712" s="28">
        <v>2</v>
      </c>
      <c r="K712" s="52">
        <v>0</v>
      </c>
      <c r="L712" s="28">
        <v>1</v>
      </c>
      <c r="M712" s="53">
        <f t="shared" si="132"/>
        <v>1</v>
      </c>
      <c r="N712" s="28">
        <f t="shared" si="133"/>
        <v>0</v>
      </c>
      <c r="O712" s="28">
        <f t="shared" si="134"/>
        <v>0.15374230400791536</v>
      </c>
      <c r="P712" s="52">
        <f t="shared" si="135"/>
        <v>0.15374230400791536</v>
      </c>
      <c r="Q712" s="53">
        <f t="shared" si="136"/>
        <v>0.84625769599208467</v>
      </c>
      <c r="R712" s="52">
        <f t="shared" si="137"/>
        <v>-0.16693136056706698</v>
      </c>
      <c r="S712" s="53">
        <f t="shared" si="138"/>
        <v>100</v>
      </c>
      <c r="T712" s="34">
        <f t="shared" si="139"/>
        <v>0.18167315314950278</v>
      </c>
      <c r="U712" s="28"/>
      <c r="V712" s="28"/>
      <c r="W712" s="28"/>
      <c r="X712" s="28"/>
      <c r="Y712" s="28"/>
      <c r="Z712" s="28"/>
      <c r="AA712" s="28"/>
      <c r="AB712" s="28"/>
      <c r="AC712" s="28"/>
      <c r="AD712" s="28"/>
      <c r="AE712" s="28"/>
      <c r="AF712" s="28"/>
      <c r="AG712" s="28"/>
      <c r="AH712" s="28"/>
      <c r="AI712" s="28"/>
      <c r="AJ712" s="28"/>
      <c r="AK712" s="28"/>
      <c r="AL712" s="28"/>
      <c r="AM712" s="28"/>
      <c r="AN712" s="33">
        <v>0.42237274540684372</v>
      </c>
      <c r="AO712" s="28">
        <v>0</v>
      </c>
      <c r="AP712" s="28">
        <v>1</v>
      </c>
      <c r="AQ712" s="28">
        <f t="shared" si="143"/>
        <v>1228</v>
      </c>
      <c r="AR712" s="28">
        <f t="shared" si="144"/>
        <v>228</v>
      </c>
      <c r="AS712" s="28">
        <f t="shared" si="140"/>
        <v>4.0551500405514584E-3</v>
      </c>
      <c r="AT712" s="28">
        <f t="shared" si="141"/>
        <v>3.7974683544303778E-2</v>
      </c>
      <c r="AU712" s="34">
        <f t="shared" si="142"/>
        <v>3.0798607902919923E-5</v>
      </c>
      <c r="AV712" s="28"/>
      <c r="AW712" s="28"/>
    </row>
    <row r="713" spans="1:49" x14ac:dyDescent="0.25">
      <c r="A713" s="80">
        <v>29</v>
      </c>
      <c r="B713" s="251">
        <v>3</v>
      </c>
      <c r="C713" s="80">
        <v>1</v>
      </c>
      <c r="D713" s="80">
        <v>3</v>
      </c>
      <c r="E713" s="251">
        <v>1</v>
      </c>
      <c r="F713" s="28"/>
      <c r="G713" s="33">
        <v>59</v>
      </c>
      <c r="H713" s="28">
        <v>3</v>
      </c>
      <c r="I713" s="28">
        <v>2</v>
      </c>
      <c r="J713" s="28">
        <v>3</v>
      </c>
      <c r="K713" s="52">
        <v>0</v>
      </c>
      <c r="L713" s="28">
        <v>1</v>
      </c>
      <c r="M713" s="53">
        <f t="shared" si="132"/>
        <v>1</v>
      </c>
      <c r="N713" s="28">
        <f t="shared" si="133"/>
        <v>0</v>
      </c>
      <c r="O713" s="28">
        <f t="shared" si="134"/>
        <v>0.12416186553579589</v>
      </c>
      <c r="P713" s="52">
        <f t="shared" si="135"/>
        <v>0.12416186553579589</v>
      </c>
      <c r="Q713" s="53">
        <f t="shared" si="136"/>
        <v>0.87583813446420411</v>
      </c>
      <c r="R713" s="52">
        <f t="shared" si="137"/>
        <v>-0.13257398312820456</v>
      </c>
      <c r="S713" s="53">
        <f t="shared" si="138"/>
        <v>100</v>
      </c>
      <c r="T713" s="34">
        <f t="shared" si="139"/>
        <v>0.14176348419876941</v>
      </c>
      <c r="U713" s="28"/>
      <c r="V713" s="28"/>
      <c r="W713" s="28"/>
      <c r="X713" s="28"/>
      <c r="Y713" s="28"/>
      <c r="Z713" s="28"/>
      <c r="AA713" s="28"/>
      <c r="AB713" s="28"/>
      <c r="AC713" s="28"/>
      <c r="AD713" s="28"/>
      <c r="AE713" s="28"/>
      <c r="AF713" s="28"/>
      <c r="AG713" s="28"/>
      <c r="AH713" s="28"/>
      <c r="AI713" s="28"/>
      <c r="AJ713" s="28"/>
      <c r="AK713" s="28"/>
      <c r="AL713" s="28"/>
      <c r="AM713" s="28"/>
      <c r="AN713" s="33">
        <v>0.42858964324667798</v>
      </c>
      <c r="AO713" s="28">
        <v>1</v>
      </c>
      <c r="AP713" s="28">
        <v>2</v>
      </c>
      <c r="AQ713" s="28">
        <f t="shared" si="143"/>
        <v>1229</v>
      </c>
      <c r="AR713" s="28">
        <f t="shared" si="144"/>
        <v>230</v>
      </c>
      <c r="AS713" s="28">
        <f t="shared" si="140"/>
        <v>3.2441200324412334E-3</v>
      </c>
      <c r="AT713" s="28">
        <f t="shared" si="141"/>
        <v>2.9535864978902926E-2</v>
      </c>
      <c r="AU713" s="34">
        <f t="shared" si="142"/>
        <v>2.3954472813385433E-5</v>
      </c>
      <c r="AV713" s="28"/>
      <c r="AW713" s="28"/>
    </row>
    <row r="714" spans="1:49" x14ac:dyDescent="0.25">
      <c r="A714" s="80">
        <v>33</v>
      </c>
      <c r="B714" s="251">
        <v>3</v>
      </c>
      <c r="C714" s="80">
        <v>1</v>
      </c>
      <c r="D714" s="80">
        <v>3</v>
      </c>
      <c r="E714" s="251">
        <v>0</v>
      </c>
      <c r="F714" s="28"/>
      <c r="G714" s="33">
        <v>59</v>
      </c>
      <c r="H714" s="28">
        <v>3</v>
      </c>
      <c r="I714" s="28">
        <v>3</v>
      </c>
      <c r="J714" s="28">
        <v>2</v>
      </c>
      <c r="K714" s="52">
        <v>0</v>
      </c>
      <c r="L714" s="28">
        <v>2</v>
      </c>
      <c r="M714" s="53">
        <f t="shared" ref="M714:M720" si="145">K714+L714</f>
        <v>2</v>
      </c>
      <c r="N714" s="28">
        <f t="shared" ref="N714:N720" si="146">IF(M714=0,"",K714/M714)</f>
        <v>0</v>
      </c>
      <c r="O714" s="28">
        <f t="shared" ref="O714:O720" si="147">1/(1+EXP(-$V$10-MMULT(G714:J714,$V$11:$V$14)))</f>
        <v>0.11063681513507649</v>
      </c>
      <c r="P714" s="52">
        <f t="shared" ref="P714:P720" si="148">M714*O714</f>
        <v>0.22127363027015298</v>
      </c>
      <c r="Q714" s="53">
        <f t="shared" ref="Q714:Q720" si="149">M714-P714</f>
        <v>1.778726369729847</v>
      </c>
      <c r="R714" s="52">
        <f t="shared" ref="R714:R720" si="150">IFERROR(M714*(N714*LN(O714)+(1-N714)*LN(1-O714)),0)</f>
        <v>-0.23449918997624078</v>
      </c>
      <c r="S714" s="53">
        <f t="shared" ref="S714:S720" si="151">100*IF(O714&gt;=$AJ$15,K714/M714,L714/M714)</f>
        <v>100</v>
      </c>
      <c r="T714" s="34">
        <f t="shared" ref="T714:T720" si="152">IFERROR((K714-P714)^2/P714+(L714-Q714)^2/Q714,0)</f>
        <v>0.24880007856830733</v>
      </c>
      <c r="U714" s="28"/>
      <c r="V714" s="28"/>
      <c r="W714" s="28"/>
      <c r="X714" s="28"/>
      <c r="Y714" s="28"/>
      <c r="Z714" s="28"/>
      <c r="AA714" s="28"/>
      <c r="AB714" s="28"/>
      <c r="AC714" s="28"/>
      <c r="AD714" s="28"/>
      <c r="AE714" s="28"/>
      <c r="AF714" s="28"/>
      <c r="AG714" s="28"/>
      <c r="AH714" s="28"/>
      <c r="AI714" s="28"/>
      <c r="AJ714" s="28"/>
      <c r="AK714" s="28"/>
      <c r="AL714" s="28"/>
      <c r="AM714" s="28"/>
      <c r="AN714" s="33">
        <v>0.43529991971023269</v>
      </c>
      <c r="AO714" s="28">
        <v>1</v>
      </c>
      <c r="AP714" s="28">
        <v>1</v>
      </c>
      <c r="AQ714" s="28">
        <f t="shared" si="143"/>
        <v>1230</v>
      </c>
      <c r="AR714" s="28">
        <f t="shared" si="144"/>
        <v>231</v>
      </c>
      <c r="AS714" s="28">
        <f t="shared" ref="AS714:AS721" si="153">1-AQ714/AQ$721</f>
        <v>2.4330900243308973E-3</v>
      </c>
      <c r="AT714" s="28">
        <f t="shared" ref="AT714:AT721" si="154">1-AR714/AR$721</f>
        <v>2.5316455696202556E-2</v>
      </c>
      <c r="AU714" s="34">
        <f t="shared" ref="AU714:AU721" si="155">(AS714-AS715)*AT714</f>
        <v>2.0532405268616123E-5</v>
      </c>
      <c r="AV714" s="28"/>
      <c r="AW714" s="28"/>
    </row>
    <row r="715" spans="1:49" x14ac:dyDescent="0.25">
      <c r="A715" s="80">
        <v>45</v>
      </c>
      <c r="B715" s="251">
        <v>1</v>
      </c>
      <c r="C715" s="80">
        <v>1</v>
      </c>
      <c r="D715" s="80">
        <v>3</v>
      </c>
      <c r="E715" s="251">
        <v>0</v>
      </c>
      <c r="F715" s="28"/>
      <c r="G715" s="33">
        <v>59</v>
      </c>
      <c r="H715" s="28">
        <v>3</v>
      </c>
      <c r="I715" s="28">
        <v>4</v>
      </c>
      <c r="J715" s="28">
        <v>3</v>
      </c>
      <c r="K715" s="52">
        <v>0</v>
      </c>
      <c r="L715" s="28">
        <v>1</v>
      </c>
      <c r="M715" s="53">
        <f t="shared" si="145"/>
        <v>1</v>
      </c>
      <c r="N715" s="28">
        <f t="shared" si="146"/>
        <v>0</v>
      </c>
      <c r="O715" s="28">
        <f t="shared" si="147"/>
        <v>6.2326877959872663E-2</v>
      </c>
      <c r="P715" s="52">
        <f t="shared" si="148"/>
        <v>6.2326877959872663E-2</v>
      </c>
      <c r="Q715" s="53">
        <f t="shared" si="149"/>
        <v>0.93767312204012732</v>
      </c>
      <c r="R715" s="52">
        <f t="shared" si="150"/>
        <v>-6.4353874676309139E-2</v>
      </c>
      <c r="S715" s="53">
        <f t="shared" si="151"/>
        <v>100</v>
      </c>
      <c r="T715" s="34">
        <f t="shared" si="152"/>
        <v>6.6469728623836377E-2</v>
      </c>
      <c r="U715" s="28"/>
      <c r="V715" s="28"/>
      <c r="W715" s="28"/>
      <c r="X715" s="28"/>
      <c r="Y715" s="28"/>
      <c r="Z715" s="28"/>
      <c r="AA715" s="28"/>
      <c r="AB715" s="28"/>
      <c r="AC715" s="28"/>
      <c r="AD715" s="28"/>
      <c r="AE715" s="28"/>
      <c r="AF715" s="28"/>
      <c r="AG715" s="28"/>
      <c r="AH715" s="28"/>
      <c r="AI715" s="28"/>
      <c r="AJ715" s="28"/>
      <c r="AK715" s="28"/>
      <c r="AL715" s="28"/>
      <c r="AM715" s="28"/>
      <c r="AN715" s="33">
        <v>0.43577079326739632</v>
      </c>
      <c r="AO715" s="28">
        <v>1</v>
      </c>
      <c r="AP715" s="28">
        <v>1</v>
      </c>
      <c r="AQ715" s="28">
        <f t="shared" ref="AQ715:AQ721" si="156">AQ714+AO715</f>
        <v>1231</v>
      </c>
      <c r="AR715" s="28">
        <f t="shared" ref="AR715:AR721" si="157">AR714+AP715</f>
        <v>232</v>
      </c>
      <c r="AS715" s="28">
        <f t="shared" si="153"/>
        <v>1.6220600162205612E-3</v>
      </c>
      <c r="AT715" s="28">
        <f t="shared" si="154"/>
        <v>2.1097046413502074E-2</v>
      </c>
      <c r="AU715" s="34">
        <f t="shared" si="155"/>
        <v>0</v>
      </c>
      <c r="AV715" s="28"/>
      <c r="AW715" s="28"/>
    </row>
    <row r="716" spans="1:49" x14ac:dyDescent="0.25">
      <c r="A716" s="80">
        <v>50</v>
      </c>
      <c r="B716" s="251">
        <v>1</v>
      </c>
      <c r="C716" s="80">
        <v>4</v>
      </c>
      <c r="D716" s="80">
        <v>2</v>
      </c>
      <c r="E716" s="251">
        <v>0</v>
      </c>
      <c r="F716" s="28"/>
      <c r="G716" s="33">
        <v>60</v>
      </c>
      <c r="H716" s="28">
        <v>1</v>
      </c>
      <c r="I716" s="28">
        <v>2</v>
      </c>
      <c r="J716" s="28">
        <v>3</v>
      </c>
      <c r="K716" s="52">
        <v>0</v>
      </c>
      <c r="L716" s="28">
        <v>1</v>
      </c>
      <c r="M716" s="53">
        <f t="shared" si="145"/>
        <v>1</v>
      </c>
      <c r="N716" s="28">
        <f t="shared" si="146"/>
        <v>0</v>
      </c>
      <c r="O716" s="28">
        <f t="shared" si="147"/>
        <v>4.1586504480213463E-2</v>
      </c>
      <c r="P716" s="52">
        <f t="shared" si="148"/>
        <v>4.1586504480213463E-2</v>
      </c>
      <c r="Q716" s="53">
        <f t="shared" si="149"/>
        <v>0.9584134955197865</v>
      </c>
      <c r="R716" s="52">
        <f t="shared" si="150"/>
        <v>-4.2475970418145235E-2</v>
      </c>
      <c r="S716" s="53">
        <f t="shared" si="151"/>
        <v>100</v>
      </c>
      <c r="T716" s="34">
        <f t="shared" si="152"/>
        <v>4.3390983823385562E-2</v>
      </c>
      <c r="U716" s="28"/>
      <c r="V716" s="28"/>
      <c r="W716" s="28"/>
      <c r="X716" s="28"/>
      <c r="Y716" s="28"/>
      <c r="Z716" s="28"/>
      <c r="AA716" s="28"/>
      <c r="AB716" s="28"/>
      <c r="AC716" s="28"/>
      <c r="AD716" s="28"/>
      <c r="AE716" s="28"/>
      <c r="AF716" s="28"/>
      <c r="AG716" s="28"/>
      <c r="AH716" s="28"/>
      <c r="AI716" s="28"/>
      <c r="AJ716" s="28"/>
      <c r="AK716" s="28"/>
      <c r="AL716" s="28"/>
      <c r="AM716" s="28"/>
      <c r="AN716" s="33">
        <v>0.44203398352142742</v>
      </c>
      <c r="AO716" s="28">
        <v>0</v>
      </c>
      <c r="AP716" s="28">
        <v>2</v>
      </c>
      <c r="AQ716" s="28">
        <f t="shared" si="156"/>
        <v>1231</v>
      </c>
      <c r="AR716" s="28">
        <f t="shared" si="157"/>
        <v>234</v>
      </c>
      <c r="AS716" s="28">
        <f t="shared" si="153"/>
        <v>1.6220600162205612E-3</v>
      </c>
      <c r="AT716" s="28">
        <f t="shared" si="154"/>
        <v>1.2658227848101222E-2</v>
      </c>
      <c r="AU716" s="34">
        <f t="shared" si="155"/>
        <v>0</v>
      </c>
      <c r="AV716" s="28"/>
      <c r="AW716" s="28"/>
    </row>
    <row r="717" spans="1:49" x14ac:dyDescent="0.25">
      <c r="A717" s="80">
        <v>33</v>
      </c>
      <c r="B717" s="251">
        <v>2</v>
      </c>
      <c r="C717" s="80">
        <v>2</v>
      </c>
      <c r="D717" s="80">
        <v>3</v>
      </c>
      <c r="E717" s="251">
        <v>0</v>
      </c>
      <c r="F717" s="28"/>
      <c r="G717" s="33">
        <v>60</v>
      </c>
      <c r="H717" s="28">
        <v>1</v>
      </c>
      <c r="I717" s="28">
        <v>3</v>
      </c>
      <c r="J717" s="28">
        <v>4</v>
      </c>
      <c r="K717" s="52">
        <v>0</v>
      </c>
      <c r="L717" s="28">
        <v>1</v>
      </c>
      <c r="M717" s="53">
        <f t="shared" si="145"/>
        <v>1</v>
      </c>
      <c r="N717" s="28">
        <f t="shared" si="146"/>
        <v>0</v>
      </c>
      <c r="O717" s="28">
        <f t="shared" si="147"/>
        <v>2.2659421402679601E-2</v>
      </c>
      <c r="P717" s="52">
        <f t="shared" si="148"/>
        <v>2.2659421402679601E-2</v>
      </c>
      <c r="Q717" s="53">
        <f t="shared" si="149"/>
        <v>0.97734057859732038</v>
      </c>
      <c r="R717" s="52">
        <f t="shared" si="150"/>
        <v>-2.2920091372424085E-2</v>
      </c>
      <c r="S717" s="53">
        <f t="shared" si="151"/>
        <v>100</v>
      </c>
      <c r="T717" s="34">
        <f t="shared" si="152"/>
        <v>2.3184774989288188E-2</v>
      </c>
      <c r="U717" s="28"/>
      <c r="V717" s="28"/>
      <c r="W717" s="28"/>
      <c r="X717" s="28"/>
      <c r="Y717" s="28"/>
      <c r="Z717" s="28"/>
      <c r="AA717" s="28"/>
      <c r="AB717" s="28"/>
      <c r="AC717" s="28"/>
      <c r="AD717" s="28"/>
      <c r="AE717" s="28"/>
      <c r="AF717" s="28"/>
      <c r="AG717" s="28"/>
      <c r="AH717" s="28"/>
      <c r="AI717" s="28"/>
      <c r="AJ717" s="28"/>
      <c r="AK717" s="28"/>
      <c r="AL717" s="28"/>
      <c r="AM717" s="28"/>
      <c r="AN717" s="33">
        <v>0.44250643332358458</v>
      </c>
      <c r="AO717" s="28">
        <v>0</v>
      </c>
      <c r="AP717" s="28">
        <v>1</v>
      </c>
      <c r="AQ717" s="28">
        <f t="shared" si="156"/>
        <v>1231</v>
      </c>
      <c r="AR717" s="28">
        <f t="shared" si="157"/>
        <v>235</v>
      </c>
      <c r="AS717" s="28">
        <f t="shared" si="153"/>
        <v>1.6220600162205612E-3</v>
      </c>
      <c r="AT717" s="28">
        <f t="shared" si="154"/>
        <v>8.4388185654008518E-3</v>
      </c>
      <c r="AU717" s="34">
        <f t="shared" si="155"/>
        <v>0</v>
      </c>
      <c r="AV717" s="28"/>
      <c r="AW717" s="28"/>
    </row>
    <row r="718" spans="1:49" x14ac:dyDescent="0.25">
      <c r="A718" s="80">
        <v>41</v>
      </c>
      <c r="B718" s="251">
        <v>1</v>
      </c>
      <c r="C718" s="80">
        <v>5</v>
      </c>
      <c r="D718" s="80">
        <v>4</v>
      </c>
      <c r="E718" s="251">
        <v>0</v>
      </c>
      <c r="F718" s="28"/>
      <c r="G718" s="33">
        <v>60</v>
      </c>
      <c r="H718" s="28">
        <v>2</v>
      </c>
      <c r="I718" s="28">
        <v>3</v>
      </c>
      <c r="J718" s="28">
        <v>4</v>
      </c>
      <c r="K718" s="52">
        <v>0</v>
      </c>
      <c r="L718" s="28">
        <v>1</v>
      </c>
      <c r="M718" s="53">
        <f t="shared" si="145"/>
        <v>1</v>
      </c>
      <c r="N718" s="28">
        <f t="shared" si="146"/>
        <v>0</v>
      </c>
      <c r="O718" s="28">
        <f t="shared" si="147"/>
        <v>3.9696766326301425E-2</v>
      </c>
      <c r="P718" s="52">
        <f t="shared" si="148"/>
        <v>3.9696766326301425E-2</v>
      </c>
      <c r="Q718" s="53">
        <f t="shared" si="149"/>
        <v>0.96030323367369852</v>
      </c>
      <c r="R718" s="52">
        <f t="shared" si="150"/>
        <v>-4.0506175986076212E-2</v>
      </c>
      <c r="S718" s="53">
        <f t="shared" si="151"/>
        <v>100</v>
      </c>
      <c r="T718" s="34">
        <f t="shared" si="152"/>
        <v>4.1337740970046541E-2</v>
      </c>
      <c r="U718" s="28"/>
      <c r="V718" s="28"/>
      <c r="W718" s="28"/>
      <c r="X718" s="28"/>
      <c r="Y718" s="28"/>
      <c r="Z718" s="28"/>
      <c r="AA718" s="28"/>
      <c r="AB718" s="28"/>
      <c r="AC718" s="28"/>
      <c r="AD718" s="28"/>
      <c r="AE718" s="28"/>
      <c r="AF718" s="28"/>
      <c r="AG718" s="28"/>
      <c r="AH718" s="28"/>
      <c r="AI718" s="28"/>
      <c r="AJ718" s="28"/>
      <c r="AK718" s="28"/>
      <c r="AL718" s="28"/>
      <c r="AM718" s="28"/>
      <c r="AN718" s="33">
        <v>0.45603891645196792</v>
      </c>
      <c r="AO718" s="28">
        <v>0</v>
      </c>
      <c r="AP718" s="28">
        <v>1</v>
      </c>
      <c r="AQ718" s="28">
        <f t="shared" si="156"/>
        <v>1231</v>
      </c>
      <c r="AR718" s="28">
        <f t="shared" si="157"/>
        <v>236</v>
      </c>
      <c r="AS718" s="28">
        <f t="shared" si="153"/>
        <v>1.6220600162205612E-3</v>
      </c>
      <c r="AT718" s="28">
        <f t="shared" si="154"/>
        <v>4.2194092827003704E-3</v>
      </c>
      <c r="AU718" s="34">
        <f t="shared" si="155"/>
        <v>3.4220675447688402E-6</v>
      </c>
      <c r="AV718" s="28"/>
      <c r="AW718" s="28"/>
    </row>
    <row r="719" spans="1:49" x14ac:dyDescent="0.25">
      <c r="A719" s="80">
        <v>27</v>
      </c>
      <c r="B719" s="251">
        <v>2</v>
      </c>
      <c r="C719" s="80">
        <v>1</v>
      </c>
      <c r="D719" s="80">
        <v>3</v>
      </c>
      <c r="E719" s="251">
        <v>0</v>
      </c>
      <c r="F719" s="28"/>
      <c r="G719" s="33">
        <v>60</v>
      </c>
      <c r="H719" s="28">
        <v>2</v>
      </c>
      <c r="I719" s="28">
        <v>5</v>
      </c>
      <c r="J719" s="28">
        <v>1</v>
      </c>
      <c r="K719" s="52">
        <v>0</v>
      </c>
      <c r="L719" s="28">
        <v>1</v>
      </c>
      <c r="M719" s="53">
        <f t="shared" si="145"/>
        <v>1</v>
      </c>
      <c r="N719" s="28">
        <f t="shared" si="146"/>
        <v>0</v>
      </c>
      <c r="O719" s="28">
        <f t="shared" si="147"/>
        <v>3.9194131017977259E-2</v>
      </c>
      <c r="P719" s="52">
        <f t="shared" si="148"/>
        <v>3.9194131017977259E-2</v>
      </c>
      <c r="Q719" s="53">
        <f t="shared" si="149"/>
        <v>0.96080586898202269</v>
      </c>
      <c r="R719" s="52">
        <f t="shared" si="150"/>
        <v>-3.9982899802439846E-2</v>
      </c>
      <c r="S719" s="53">
        <f t="shared" si="151"/>
        <v>100</v>
      </c>
      <c r="T719" s="34">
        <f t="shared" si="152"/>
        <v>4.0792976274701138E-2</v>
      </c>
      <c r="U719" s="28"/>
      <c r="V719" s="28"/>
      <c r="W719" s="28"/>
      <c r="X719" s="28"/>
      <c r="Y719" s="28"/>
      <c r="Z719" s="28"/>
      <c r="AA719" s="28"/>
      <c r="AB719" s="28"/>
      <c r="AC719" s="28"/>
      <c r="AD719" s="28"/>
      <c r="AE719" s="28"/>
      <c r="AF719" s="28"/>
      <c r="AG719" s="28"/>
      <c r="AH719" s="28"/>
      <c r="AI719" s="28"/>
      <c r="AJ719" s="28"/>
      <c r="AK719" s="28"/>
      <c r="AL719" s="28"/>
      <c r="AM719" s="28"/>
      <c r="AN719" s="33">
        <v>0.47645369122681114</v>
      </c>
      <c r="AO719" s="28">
        <v>1</v>
      </c>
      <c r="AP719" s="28">
        <v>0</v>
      </c>
      <c r="AQ719" s="28">
        <f t="shared" si="156"/>
        <v>1232</v>
      </c>
      <c r="AR719" s="28">
        <f t="shared" si="157"/>
        <v>236</v>
      </c>
      <c r="AS719" s="28">
        <f t="shared" si="153"/>
        <v>8.110300081103361E-4</v>
      </c>
      <c r="AT719" s="28">
        <f t="shared" si="154"/>
        <v>4.2194092827003704E-3</v>
      </c>
      <c r="AU719" s="34">
        <f t="shared" si="155"/>
        <v>0</v>
      </c>
      <c r="AV719" s="28"/>
      <c r="AW719" s="28"/>
    </row>
    <row r="720" spans="1:49" x14ac:dyDescent="0.25">
      <c r="A720" s="80">
        <v>45</v>
      </c>
      <c r="B720" s="251">
        <v>2</v>
      </c>
      <c r="C720" s="80">
        <v>2</v>
      </c>
      <c r="D720" s="80">
        <v>3</v>
      </c>
      <c r="E720" s="251">
        <v>0</v>
      </c>
      <c r="F720" s="28"/>
      <c r="G720" s="153">
        <v>60</v>
      </c>
      <c r="H720" s="62">
        <v>3</v>
      </c>
      <c r="I720" s="62">
        <v>2</v>
      </c>
      <c r="J720" s="62">
        <v>3</v>
      </c>
      <c r="K720" s="230">
        <v>0</v>
      </c>
      <c r="L720" s="62">
        <v>1</v>
      </c>
      <c r="M720" s="231">
        <f t="shared" si="145"/>
        <v>1</v>
      </c>
      <c r="N720" s="62">
        <f t="shared" si="146"/>
        <v>0</v>
      </c>
      <c r="O720" s="62">
        <f t="shared" si="147"/>
        <v>0.12121830514760848</v>
      </c>
      <c r="P720" s="230">
        <f t="shared" si="148"/>
        <v>0.12121830514760848</v>
      </c>
      <c r="Q720" s="231">
        <f t="shared" si="149"/>
        <v>0.87878169485239155</v>
      </c>
      <c r="R720" s="230">
        <f t="shared" si="150"/>
        <v>-0.12921876839687141</v>
      </c>
      <c r="S720" s="231">
        <f t="shared" si="151"/>
        <v>100</v>
      </c>
      <c r="T720" s="154">
        <f t="shared" si="152"/>
        <v>0.13793904203702087</v>
      </c>
      <c r="U720" s="28"/>
      <c r="V720" s="28"/>
      <c r="W720" s="28"/>
      <c r="X720" s="28"/>
      <c r="Y720" s="28"/>
      <c r="Z720" s="28"/>
      <c r="AA720" s="28"/>
      <c r="AB720" s="28"/>
      <c r="AC720" s="28"/>
      <c r="AD720" s="28"/>
      <c r="AE720" s="28"/>
      <c r="AF720" s="28"/>
      <c r="AG720" s="28"/>
      <c r="AH720" s="28"/>
      <c r="AI720" s="28"/>
      <c r="AJ720" s="28"/>
      <c r="AK720" s="28"/>
      <c r="AL720" s="28"/>
      <c r="AM720" s="28"/>
      <c r="AN720" s="33">
        <v>0.49011165192327361</v>
      </c>
      <c r="AO720" s="28">
        <v>0</v>
      </c>
      <c r="AP720" s="28">
        <v>1</v>
      </c>
      <c r="AQ720" s="28">
        <f t="shared" si="156"/>
        <v>1232</v>
      </c>
      <c r="AR720" s="28">
        <f t="shared" si="157"/>
        <v>237</v>
      </c>
      <c r="AS720" s="28">
        <f t="shared" si="153"/>
        <v>8.110300081103361E-4</v>
      </c>
      <c r="AT720" s="28">
        <f t="shared" si="154"/>
        <v>0</v>
      </c>
      <c r="AU720" s="34">
        <f t="shared" si="155"/>
        <v>0</v>
      </c>
      <c r="AV720" s="28"/>
      <c r="AW720" s="28"/>
    </row>
    <row r="721" spans="1:49" x14ac:dyDescent="0.25">
      <c r="A721" s="80">
        <v>47</v>
      </c>
      <c r="B721" s="251">
        <v>3</v>
      </c>
      <c r="C721" s="80">
        <v>2</v>
      </c>
      <c r="D721" s="80">
        <v>3</v>
      </c>
      <c r="E721" s="251">
        <v>0</v>
      </c>
      <c r="F721" s="28"/>
      <c r="G721" s="48"/>
      <c r="H721" s="48"/>
      <c r="I721" s="48"/>
      <c r="J721" s="48"/>
      <c r="K721" s="48">
        <f>SUM(K9:K720)</f>
        <v>237</v>
      </c>
      <c r="L721" s="48">
        <f t="shared" ref="L721:M721" si="158">SUM(L9:L720)</f>
        <v>1233</v>
      </c>
      <c r="M721" s="57">
        <f t="shared" si="158"/>
        <v>1470</v>
      </c>
      <c r="N721" s="57"/>
      <c r="O721" s="57"/>
      <c r="P721" s="57">
        <f>SUM(P9:P720)</f>
        <v>237.00000000000003</v>
      </c>
      <c r="Q721" s="57">
        <f t="shared" ref="Q721:R721" si="159">SUM(Q9:Q720)</f>
        <v>1233.0000000000002</v>
      </c>
      <c r="R721" s="57">
        <f t="shared" si="159"/>
        <v>-601.08736475238845</v>
      </c>
      <c r="S721" s="57">
        <f>SUMPRODUCT(S9:S720,M9:M720)/M721</f>
        <v>72.789115646258509</v>
      </c>
      <c r="T721" s="57">
        <f>SUM(T9:T720)</f>
        <v>837.42619518196875</v>
      </c>
      <c r="U721" s="28"/>
      <c r="V721" s="28"/>
      <c r="W721" s="28"/>
      <c r="X721" s="28"/>
      <c r="Y721" s="28"/>
      <c r="Z721" s="28"/>
      <c r="AA721" s="28"/>
      <c r="AB721" s="28"/>
      <c r="AC721" s="28"/>
      <c r="AD721" s="28"/>
      <c r="AE721" s="28"/>
      <c r="AF721" s="28"/>
      <c r="AG721" s="28"/>
      <c r="AH721" s="28"/>
      <c r="AI721" s="28"/>
      <c r="AJ721" s="28"/>
      <c r="AK721" s="28"/>
      <c r="AL721" s="28"/>
      <c r="AM721" s="28"/>
      <c r="AN721" s="153">
        <v>0.51061991616022462</v>
      </c>
      <c r="AO721" s="62">
        <v>1</v>
      </c>
      <c r="AP721" s="62">
        <v>0</v>
      </c>
      <c r="AQ721" s="62">
        <f t="shared" si="156"/>
        <v>1233</v>
      </c>
      <c r="AR721" s="62">
        <f t="shared" si="157"/>
        <v>237</v>
      </c>
      <c r="AS721" s="62">
        <f t="shared" si="153"/>
        <v>0</v>
      </c>
      <c r="AT721" s="62">
        <f t="shared" si="154"/>
        <v>0</v>
      </c>
      <c r="AU721" s="154">
        <f t="shared" si="155"/>
        <v>0</v>
      </c>
      <c r="AV721" s="28"/>
      <c r="AW721" s="28"/>
    </row>
    <row r="722" spans="1:49" x14ac:dyDescent="0.25">
      <c r="A722" s="80">
        <v>30</v>
      </c>
      <c r="B722" s="251">
        <v>2</v>
      </c>
      <c r="C722" s="80">
        <v>1</v>
      </c>
      <c r="D722" s="80">
        <v>3</v>
      </c>
      <c r="E722" s="251">
        <v>1</v>
      </c>
      <c r="F722" s="28"/>
      <c r="G722" s="70"/>
      <c r="H722" s="70"/>
      <c r="I722" s="70"/>
      <c r="J722" s="70"/>
      <c r="K722" s="70"/>
      <c r="L722" s="70"/>
      <c r="M722" s="70"/>
      <c r="N722" s="70"/>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f>SUM(AU9:AU721)</f>
        <v>0.68956029854117207</v>
      </c>
      <c r="AV722" s="28"/>
      <c r="AW722" s="28"/>
    </row>
    <row r="723" spans="1:49" ht="14.25" customHeight="1" x14ac:dyDescent="0.25">
      <c r="A723" s="80">
        <v>50</v>
      </c>
      <c r="B723" s="251">
        <v>2</v>
      </c>
      <c r="C723" s="80">
        <v>4</v>
      </c>
      <c r="D723" s="80">
        <v>3</v>
      </c>
      <c r="E723" s="251">
        <v>0</v>
      </c>
      <c r="F723" s="28"/>
      <c r="G723" s="227"/>
      <c r="H723" s="228" t="s">
        <v>156</v>
      </c>
      <c r="I723" s="228" t="s">
        <v>157</v>
      </c>
      <c r="J723" s="228" t="s">
        <v>158</v>
      </c>
      <c r="K723" s="228" t="s">
        <v>148</v>
      </c>
      <c r="L723" s="228" t="s">
        <v>159</v>
      </c>
      <c r="M723" s="228" t="s">
        <v>160</v>
      </c>
      <c r="N723" s="229" t="s">
        <v>161</v>
      </c>
      <c r="O723" s="28"/>
      <c r="P723" s="254" t="s">
        <v>177</v>
      </c>
      <c r="Q723" s="48"/>
      <c r="R723" s="48"/>
      <c r="S723" s="95"/>
      <c r="W723" s="23"/>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row>
    <row r="724" spans="1:49" x14ac:dyDescent="0.25">
      <c r="A724" s="80">
        <v>38</v>
      </c>
      <c r="B724" s="251">
        <v>2</v>
      </c>
      <c r="C724" s="80">
        <v>1</v>
      </c>
      <c r="D724" s="80">
        <v>2</v>
      </c>
      <c r="E724" s="251">
        <v>0</v>
      </c>
      <c r="F724" s="28"/>
      <c r="G724" s="33" t="s">
        <v>96</v>
      </c>
      <c r="H724" s="28">
        <f t="array" ref="H724:H728">V10:V14</f>
        <v>-0.57333074232183845</v>
      </c>
      <c r="I724" s="28">
        <f t="array" ref="I724:I728">SQRT([1]!DIAG(AA9:AE13))</f>
        <v>0.49333850085282455</v>
      </c>
      <c r="J724" s="28">
        <f>(H724/I724)^2</f>
        <v>1.3505803897191713</v>
      </c>
      <c r="K724" s="28">
        <f>_xlfn.CHISQ.DIST.RT(J724,1)</f>
        <v>0.24517667792905759</v>
      </c>
      <c r="L724" s="28">
        <f>EXP(H724)</f>
        <v>0.56364495263253345</v>
      </c>
      <c r="M724" s="28"/>
      <c r="N724" s="34"/>
      <c r="O724" s="28"/>
      <c r="P724" s="153" t="s">
        <v>178</v>
      </c>
      <c r="Q724" s="62"/>
      <c r="R724" s="62"/>
      <c r="S724" s="154"/>
      <c r="W724" s="23"/>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row>
    <row r="725" spans="1:49" ht="15" customHeight="1" x14ac:dyDescent="0.25">
      <c r="A725" s="80">
        <v>46</v>
      </c>
      <c r="B725" s="251">
        <v>1</v>
      </c>
      <c r="C725" s="80">
        <v>3</v>
      </c>
      <c r="D725" s="80">
        <v>3</v>
      </c>
      <c r="E725" s="251">
        <v>0</v>
      </c>
      <c r="F725" s="28"/>
      <c r="G725" s="33" t="str">
        <f t="array" ref="G725:G728">TRANSPOSE(G8:J8)</f>
        <v>Age</v>
      </c>
      <c r="H725" s="28">
        <v>-2.7348201507480758E-2</v>
      </c>
      <c r="I725" s="28">
        <v>9.6622625409107914E-3</v>
      </c>
      <c r="J725" s="28">
        <f t="shared" ref="J725:J728" si="160">(H725/I725)^2</f>
        <v>8.0112424388587407</v>
      </c>
      <c r="K725" s="81">
        <f t="shared" ref="K725:K728" si="161">_xlfn.CHISQ.DIST.RT(J725,1)</f>
        <v>4.6487832015305389E-3</v>
      </c>
      <c r="L725" s="84">
        <f t="shared" ref="L725:L728" si="162">EXP(H725)</f>
        <v>0.9730223746731127</v>
      </c>
      <c r="M725" s="28">
        <f>EXP(H725-I725*_xlfn.NORM.S.INV(1-$Y$14/2))</f>
        <v>0.95476896608677275</v>
      </c>
      <c r="N725" s="34">
        <f>EXP(H725+I725*_xlfn.NORM.S.INV(1-$Y$14/2))</f>
        <v>0.99162475451517484</v>
      </c>
      <c r="O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row>
    <row r="726" spans="1:49" x14ac:dyDescent="0.25">
      <c r="A726" s="80">
        <v>24</v>
      </c>
      <c r="B726" s="251">
        <v>1</v>
      </c>
      <c r="C726" s="80">
        <v>2</v>
      </c>
      <c r="D726" s="80">
        <v>3</v>
      </c>
      <c r="E726" s="251">
        <v>0</v>
      </c>
      <c r="F726" s="28"/>
      <c r="G726" s="33" t="str">
        <v>MaritalStatus_dummy</v>
      </c>
      <c r="H726" s="28">
        <v>0.57828009483980702</v>
      </c>
      <c r="I726" s="28">
        <v>0.10629369721641468</v>
      </c>
      <c r="J726" s="28">
        <f t="shared" si="160"/>
        <v>29.59793828985692</v>
      </c>
      <c r="K726" s="81">
        <f t="shared" si="161"/>
        <v>5.3161454070116403E-8</v>
      </c>
      <c r="L726" s="84">
        <f t="shared" si="162"/>
        <v>1.7829692541396391</v>
      </c>
      <c r="M726" s="28">
        <f t="shared" ref="M726:M728" si="163">EXP(H726-I726*_xlfn.NORM.S.INV(1-$Y$14/2))</f>
        <v>1.4476597347159403</v>
      </c>
      <c r="N726" s="34">
        <f t="shared" ref="N726:N728" si="164">EXP(H726+I726*_xlfn.NORM.S.INV(1-$Y$14/2))</f>
        <v>2.1959437601067493</v>
      </c>
      <c r="O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row>
    <row r="727" spans="1:49" x14ac:dyDescent="0.25">
      <c r="A727" s="80">
        <v>35</v>
      </c>
      <c r="B727" s="251">
        <v>1</v>
      </c>
      <c r="C727" s="80">
        <v>1</v>
      </c>
      <c r="D727" s="80">
        <v>1</v>
      </c>
      <c r="E727" s="251">
        <v>1</v>
      </c>
      <c r="F727" s="28"/>
      <c r="G727" s="33" t="str">
        <v>JobLevel</v>
      </c>
      <c r="H727" s="28">
        <v>-0.37870671467377287</v>
      </c>
      <c r="I727" s="28">
        <v>9.406924686583247E-2</v>
      </c>
      <c r="J727" s="28">
        <f t="shared" si="160"/>
        <v>16.207300218548347</v>
      </c>
      <c r="K727" s="81">
        <f t="shared" si="161"/>
        <v>5.6774905478058637E-5</v>
      </c>
      <c r="L727" s="84">
        <f t="shared" si="162"/>
        <v>0.68474640929351926</v>
      </c>
      <c r="M727" s="28">
        <f t="shared" si="163"/>
        <v>0.56945298715926596</v>
      </c>
      <c r="N727" s="34">
        <f t="shared" si="164"/>
        <v>0.82338253659775951</v>
      </c>
      <c r="O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row>
    <row r="728" spans="1:49" x14ac:dyDescent="0.25">
      <c r="A728" s="80">
        <v>31</v>
      </c>
      <c r="B728" s="251">
        <v>2</v>
      </c>
      <c r="C728" s="80">
        <v>2</v>
      </c>
      <c r="D728" s="80">
        <v>3</v>
      </c>
      <c r="E728" s="251">
        <v>0</v>
      </c>
      <c r="F728" s="28"/>
      <c r="G728" s="153" t="str">
        <v>WorkLifeBalance</v>
      </c>
      <c r="H728" s="62">
        <v>-0.24804914606149536</v>
      </c>
      <c r="I728" s="62">
        <v>0.1012690658464115</v>
      </c>
      <c r="J728" s="62">
        <f t="shared" si="160"/>
        <v>5.9995940369979088</v>
      </c>
      <c r="K728" s="75">
        <f t="shared" si="161"/>
        <v>1.430917065562424E-2</v>
      </c>
      <c r="L728" s="74">
        <f t="shared" si="162"/>
        <v>0.78032159260267342</v>
      </c>
      <c r="M728" s="62">
        <f t="shared" si="163"/>
        <v>0.63984272957295685</v>
      </c>
      <c r="N728" s="154">
        <f t="shared" si="164"/>
        <v>0.9516428955727374</v>
      </c>
      <c r="O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row>
    <row r="729" spans="1:49" x14ac:dyDescent="0.25">
      <c r="A729" s="80">
        <v>18</v>
      </c>
      <c r="B729" s="251">
        <v>3</v>
      </c>
      <c r="C729" s="80">
        <v>1</v>
      </c>
      <c r="D729" s="80">
        <v>3</v>
      </c>
      <c r="E729" s="251">
        <v>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row>
    <row r="730" spans="1:49" ht="15" customHeight="1" x14ac:dyDescent="0.25">
      <c r="A730" s="80">
        <v>54</v>
      </c>
      <c r="B730" s="251">
        <v>2</v>
      </c>
      <c r="C730" s="80">
        <v>3</v>
      </c>
      <c r="D730" s="80">
        <v>3</v>
      </c>
      <c r="E730" s="251">
        <v>0</v>
      </c>
      <c r="F730" s="28"/>
      <c r="G730" s="269" t="s">
        <v>232</v>
      </c>
      <c r="H730" s="270"/>
      <c r="I730" s="270"/>
      <c r="J730" s="270"/>
      <c r="K730" s="271"/>
      <c r="L730" s="28"/>
      <c r="M730" s="28"/>
      <c r="N730" s="28"/>
      <c r="O730" s="28"/>
      <c r="P730" s="260" t="s">
        <v>176</v>
      </c>
      <c r="Q730" s="261"/>
      <c r="R730" s="261"/>
      <c r="S730" s="261"/>
      <c r="T730" s="261"/>
      <c r="U730" s="48"/>
      <c r="V730" s="48"/>
      <c r="W730" s="48"/>
      <c r="X730" s="95"/>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row>
    <row r="731" spans="1:49" x14ac:dyDescent="0.25">
      <c r="A731" s="80">
        <v>35</v>
      </c>
      <c r="B731" s="251">
        <v>1</v>
      </c>
      <c r="C731" s="80">
        <v>3</v>
      </c>
      <c r="D731" s="80">
        <v>2</v>
      </c>
      <c r="E731" s="251">
        <v>0</v>
      </c>
      <c r="F731" s="28"/>
      <c r="G731" s="272"/>
      <c r="H731" s="273"/>
      <c r="I731" s="273"/>
      <c r="J731" s="273"/>
      <c r="K731" s="274"/>
      <c r="L731" s="28"/>
      <c r="M731" s="28"/>
      <c r="N731" s="28"/>
      <c r="O731" s="28"/>
      <c r="P731" s="315" t="s">
        <v>230</v>
      </c>
      <c r="Q731" s="316"/>
      <c r="R731" s="316"/>
      <c r="S731" s="316"/>
      <c r="T731" s="316"/>
      <c r="U731" s="316"/>
      <c r="V731" s="316"/>
      <c r="W731" s="316"/>
      <c r="X731" s="317"/>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row>
    <row r="732" spans="1:49" x14ac:dyDescent="0.25">
      <c r="A732" s="80">
        <v>30</v>
      </c>
      <c r="B732" s="251">
        <v>2</v>
      </c>
      <c r="C732" s="80">
        <v>3</v>
      </c>
      <c r="D732" s="80">
        <v>2</v>
      </c>
      <c r="E732" s="251">
        <v>0</v>
      </c>
      <c r="F732" s="28"/>
      <c r="G732" s="272"/>
      <c r="H732" s="273"/>
      <c r="I732" s="273"/>
      <c r="J732" s="273"/>
      <c r="K732" s="274"/>
      <c r="L732" s="28"/>
      <c r="M732" s="28"/>
      <c r="N732" s="28"/>
      <c r="O732" s="28"/>
      <c r="P732" s="315" t="s">
        <v>233</v>
      </c>
      <c r="Q732" s="316"/>
      <c r="R732" s="316"/>
      <c r="S732" s="316"/>
      <c r="T732" s="316"/>
      <c r="U732" s="316"/>
      <c r="V732" s="316"/>
      <c r="W732" s="316"/>
      <c r="X732" s="317"/>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row>
    <row r="733" spans="1:49" x14ac:dyDescent="0.25">
      <c r="A733" s="80">
        <v>20</v>
      </c>
      <c r="B733" s="251">
        <v>3</v>
      </c>
      <c r="C733" s="80">
        <v>1</v>
      </c>
      <c r="D733" s="80">
        <v>3</v>
      </c>
      <c r="E733" s="251">
        <v>1</v>
      </c>
      <c r="F733" s="28"/>
      <c r="G733" s="272"/>
      <c r="H733" s="273"/>
      <c r="I733" s="273"/>
      <c r="J733" s="273"/>
      <c r="K733" s="274"/>
      <c r="L733" s="28"/>
      <c r="M733" s="28"/>
      <c r="N733" s="28"/>
      <c r="O733" s="28"/>
      <c r="P733" s="315" t="s">
        <v>231</v>
      </c>
      <c r="Q733" s="316"/>
      <c r="R733" s="316"/>
      <c r="S733" s="316"/>
      <c r="T733" s="316"/>
      <c r="U733" s="316"/>
      <c r="V733" s="316"/>
      <c r="W733" s="316"/>
      <c r="X733" s="317"/>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row>
    <row r="734" spans="1:49" x14ac:dyDescent="0.25">
      <c r="A734" s="80">
        <v>30</v>
      </c>
      <c r="B734" s="251">
        <v>3</v>
      </c>
      <c r="C734" s="80">
        <v>1</v>
      </c>
      <c r="D734" s="80">
        <v>3</v>
      </c>
      <c r="E734" s="251">
        <v>1</v>
      </c>
      <c r="F734" s="28"/>
      <c r="G734" s="272"/>
      <c r="H734" s="273"/>
      <c r="I734" s="273"/>
      <c r="J734" s="273"/>
      <c r="K734" s="274"/>
      <c r="L734" s="28"/>
      <c r="M734" s="28"/>
      <c r="N734" s="28"/>
      <c r="O734" s="28"/>
      <c r="P734" s="319" t="s">
        <v>234</v>
      </c>
      <c r="Q734" s="320"/>
      <c r="R734" s="320"/>
      <c r="S734" s="320"/>
      <c r="T734" s="320"/>
      <c r="U734" s="320"/>
      <c r="V734" s="320"/>
      <c r="W734" s="320"/>
      <c r="X734" s="321"/>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row>
    <row r="735" spans="1:49" x14ac:dyDescent="0.25">
      <c r="A735" s="80">
        <v>26</v>
      </c>
      <c r="B735" s="251">
        <v>2</v>
      </c>
      <c r="C735" s="80">
        <v>2</v>
      </c>
      <c r="D735" s="80">
        <v>3</v>
      </c>
      <c r="E735" s="251">
        <v>0</v>
      </c>
      <c r="F735" s="28"/>
      <c r="G735" s="272"/>
      <c r="H735" s="273"/>
      <c r="I735" s="273"/>
      <c r="J735" s="273"/>
      <c r="K735" s="274"/>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row>
    <row r="736" spans="1:49" x14ac:dyDescent="0.25">
      <c r="A736" s="80">
        <v>22</v>
      </c>
      <c r="B736" s="251">
        <v>2</v>
      </c>
      <c r="C736" s="80">
        <v>1</v>
      </c>
      <c r="D736" s="80">
        <v>2</v>
      </c>
      <c r="E736" s="251">
        <v>0</v>
      </c>
      <c r="F736" s="28"/>
      <c r="G736" s="272"/>
      <c r="H736" s="273"/>
      <c r="I736" s="273"/>
      <c r="J736" s="273"/>
      <c r="K736" s="274"/>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row>
    <row r="737" spans="1:49" x14ac:dyDescent="0.25">
      <c r="A737" s="80">
        <v>48</v>
      </c>
      <c r="B737" s="251">
        <v>3</v>
      </c>
      <c r="C737" s="80">
        <v>2</v>
      </c>
      <c r="D737" s="80">
        <v>3</v>
      </c>
      <c r="E737" s="251">
        <v>0</v>
      </c>
      <c r="F737" s="28"/>
      <c r="G737" s="272"/>
      <c r="H737" s="273"/>
      <c r="I737" s="273"/>
      <c r="J737" s="273"/>
      <c r="K737" s="274"/>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row>
    <row r="738" spans="1:49" x14ac:dyDescent="0.25">
      <c r="A738" s="80">
        <v>48</v>
      </c>
      <c r="B738" s="251">
        <v>3</v>
      </c>
      <c r="C738" s="80">
        <v>3</v>
      </c>
      <c r="D738" s="80">
        <v>3</v>
      </c>
      <c r="E738" s="251">
        <v>0</v>
      </c>
      <c r="F738" s="28"/>
      <c r="G738" s="272"/>
      <c r="H738" s="273"/>
      <c r="I738" s="273"/>
      <c r="J738" s="273"/>
      <c r="K738" s="274"/>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row>
    <row r="739" spans="1:49" x14ac:dyDescent="0.25">
      <c r="A739" s="80">
        <v>41</v>
      </c>
      <c r="B739" s="251">
        <v>3</v>
      </c>
      <c r="C739" s="80">
        <v>2</v>
      </c>
      <c r="D739" s="80">
        <v>3</v>
      </c>
      <c r="E739" s="251">
        <v>0</v>
      </c>
      <c r="F739" s="28"/>
      <c r="G739" s="272"/>
      <c r="H739" s="273"/>
      <c r="I739" s="273"/>
      <c r="J739" s="273"/>
      <c r="K739" s="273"/>
      <c r="L739" s="33"/>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row>
    <row r="740" spans="1:49" x14ac:dyDescent="0.25">
      <c r="A740" s="80">
        <v>39</v>
      </c>
      <c r="B740" s="251">
        <v>2</v>
      </c>
      <c r="C740" s="80">
        <v>4</v>
      </c>
      <c r="D740" s="80">
        <v>3</v>
      </c>
      <c r="E740" s="251">
        <v>0</v>
      </c>
      <c r="F740" s="28"/>
      <c r="G740" s="272"/>
      <c r="H740" s="273"/>
      <c r="I740" s="273"/>
      <c r="J740" s="273"/>
      <c r="K740" s="273"/>
      <c r="L740" s="33"/>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row>
    <row r="741" spans="1:49" x14ac:dyDescent="0.25">
      <c r="A741" s="80">
        <v>27</v>
      </c>
      <c r="B741" s="251">
        <v>2</v>
      </c>
      <c r="C741" s="80">
        <v>2</v>
      </c>
      <c r="D741" s="80">
        <v>3</v>
      </c>
      <c r="E741" s="251">
        <v>0</v>
      </c>
      <c r="F741" s="28"/>
      <c r="G741" s="255"/>
      <c r="H741" s="255"/>
      <c r="I741" s="255"/>
      <c r="J741" s="255"/>
      <c r="K741" s="255"/>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row>
    <row r="742" spans="1:49" x14ac:dyDescent="0.25">
      <c r="A742" s="80">
        <v>35</v>
      </c>
      <c r="B742" s="251">
        <v>1</v>
      </c>
      <c r="C742" s="80">
        <v>1</v>
      </c>
      <c r="D742" s="80">
        <v>2</v>
      </c>
      <c r="E742" s="251">
        <v>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row>
    <row r="743" spans="1:49" x14ac:dyDescent="0.25">
      <c r="A743" s="80">
        <v>42</v>
      </c>
      <c r="B743" s="251">
        <v>2</v>
      </c>
      <c r="C743" s="80">
        <v>5</v>
      </c>
      <c r="D743" s="80">
        <v>4</v>
      </c>
      <c r="E743" s="251">
        <v>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row>
    <row r="744" spans="1:49" x14ac:dyDescent="0.25">
      <c r="A744" s="80">
        <v>50</v>
      </c>
      <c r="B744" s="251">
        <v>2</v>
      </c>
      <c r="C744" s="80">
        <v>1</v>
      </c>
      <c r="D744" s="80">
        <v>3</v>
      </c>
      <c r="E744" s="251">
        <v>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row>
    <row r="745" spans="1:49" x14ac:dyDescent="0.25">
      <c r="A745" s="80">
        <v>59</v>
      </c>
      <c r="B745" s="251">
        <v>3</v>
      </c>
      <c r="C745" s="80">
        <v>4</v>
      </c>
      <c r="D745" s="80">
        <v>3</v>
      </c>
      <c r="E745" s="251">
        <v>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row>
    <row r="746" spans="1:49" x14ac:dyDescent="0.25">
      <c r="A746" s="80">
        <v>37</v>
      </c>
      <c r="B746" s="251">
        <v>2</v>
      </c>
      <c r="C746" s="80">
        <v>2</v>
      </c>
      <c r="D746" s="80">
        <v>1</v>
      </c>
      <c r="E746" s="251">
        <v>1</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row>
    <row r="747" spans="1:49" x14ac:dyDescent="0.25">
      <c r="A747" s="80">
        <v>55</v>
      </c>
      <c r="B747" s="251">
        <v>2</v>
      </c>
      <c r="C747" s="80">
        <v>2</v>
      </c>
      <c r="D747" s="80">
        <v>3</v>
      </c>
      <c r="E747" s="251">
        <v>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row>
    <row r="748" spans="1:49" x14ac:dyDescent="0.25">
      <c r="A748" s="80">
        <v>41</v>
      </c>
      <c r="B748" s="251">
        <v>1</v>
      </c>
      <c r="C748" s="80">
        <v>5</v>
      </c>
      <c r="D748" s="80">
        <v>3</v>
      </c>
      <c r="E748" s="251">
        <v>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row>
    <row r="749" spans="1:49" x14ac:dyDescent="0.25">
      <c r="A749" s="80">
        <v>38</v>
      </c>
      <c r="B749" s="251">
        <v>3</v>
      </c>
      <c r="C749" s="80">
        <v>2</v>
      </c>
      <c r="D749" s="80">
        <v>3</v>
      </c>
      <c r="E749" s="251">
        <v>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row>
    <row r="750" spans="1:49" x14ac:dyDescent="0.25">
      <c r="A750" s="80">
        <v>26</v>
      </c>
      <c r="B750" s="251">
        <v>3</v>
      </c>
      <c r="C750" s="80">
        <v>2</v>
      </c>
      <c r="D750" s="80">
        <v>3</v>
      </c>
      <c r="E750" s="251">
        <v>1</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row>
    <row r="751" spans="1:49" x14ac:dyDescent="0.25">
      <c r="A751" s="80">
        <v>52</v>
      </c>
      <c r="B751" s="251">
        <v>2</v>
      </c>
      <c r="C751" s="80">
        <v>5</v>
      </c>
      <c r="D751" s="80">
        <v>3</v>
      </c>
      <c r="E751" s="251">
        <v>1</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row>
    <row r="752" spans="1:49" x14ac:dyDescent="0.25">
      <c r="A752" s="80">
        <v>44</v>
      </c>
      <c r="B752" s="251">
        <v>2</v>
      </c>
      <c r="C752" s="80">
        <v>4</v>
      </c>
      <c r="D752" s="80">
        <v>3</v>
      </c>
      <c r="E752" s="251">
        <v>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row>
    <row r="753" spans="1:49" x14ac:dyDescent="0.25">
      <c r="A753" s="80">
        <v>50</v>
      </c>
      <c r="B753" s="251">
        <v>2</v>
      </c>
      <c r="C753" s="80">
        <v>2</v>
      </c>
      <c r="D753" s="80">
        <v>3</v>
      </c>
      <c r="E753" s="251">
        <v>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row>
    <row r="754" spans="1:49" x14ac:dyDescent="0.25">
      <c r="A754" s="80">
        <v>36</v>
      </c>
      <c r="B754" s="251">
        <v>3</v>
      </c>
      <c r="C754" s="80">
        <v>1</v>
      </c>
      <c r="D754" s="80">
        <v>3</v>
      </c>
      <c r="E754" s="251">
        <v>1</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row>
    <row r="755" spans="1:49" x14ac:dyDescent="0.25">
      <c r="A755" s="80">
        <v>39</v>
      </c>
      <c r="B755" s="251">
        <v>3</v>
      </c>
      <c r="C755" s="80">
        <v>3</v>
      </c>
      <c r="D755" s="80">
        <v>3</v>
      </c>
      <c r="E755" s="251">
        <v>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row>
    <row r="756" spans="1:49" x14ac:dyDescent="0.25">
      <c r="A756" s="80">
        <v>33</v>
      </c>
      <c r="B756" s="251">
        <v>3</v>
      </c>
      <c r="C756" s="80">
        <v>1</v>
      </c>
      <c r="D756" s="80">
        <v>2</v>
      </c>
      <c r="E756" s="251">
        <v>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row>
    <row r="757" spans="1:49" x14ac:dyDescent="0.25">
      <c r="A757" s="80">
        <v>45</v>
      </c>
      <c r="B757" s="251">
        <v>2</v>
      </c>
      <c r="C757" s="80">
        <v>4</v>
      </c>
      <c r="D757" s="80">
        <v>4</v>
      </c>
      <c r="E757" s="251">
        <v>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row>
    <row r="758" spans="1:49" x14ac:dyDescent="0.25">
      <c r="A758" s="80">
        <v>32</v>
      </c>
      <c r="B758" s="251">
        <v>3</v>
      </c>
      <c r="C758" s="80">
        <v>1</v>
      </c>
      <c r="D758" s="80">
        <v>3</v>
      </c>
      <c r="E758" s="251">
        <v>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row>
    <row r="759" spans="1:49" x14ac:dyDescent="0.25">
      <c r="A759" s="80">
        <v>34</v>
      </c>
      <c r="B759" s="251">
        <v>1</v>
      </c>
      <c r="C759" s="80">
        <v>2</v>
      </c>
      <c r="D759" s="80">
        <v>2</v>
      </c>
      <c r="E759" s="251">
        <v>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row>
    <row r="760" spans="1:49" x14ac:dyDescent="0.25">
      <c r="A760" s="80">
        <v>59</v>
      </c>
      <c r="B760" s="251">
        <v>2</v>
      </c>
      <c r="C760" s="80">
        <v>3</v>
      </c>
      <c r="D760" s="80">
        <v>1</v>
      </c>
      <c r="E760" s="251">
        <v>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row>
    <row r="761" spans="1:49" x14ac:dyDescent="0.25">
      <c r="A761" s="80">
        <v>45</v>
      </c>
      <c r="B761" s="251">
        <v>3</v>
      </c>
      <c r="C761" s="80">
        <v>1</v>
      </c>
      <c r="D761" s="80">
        <v>3</v>
      </c>
      <c r="E761" s="251">
        <v>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row>
    <row r="762" spans="1:49" x14ac:dyDescent="0.25">
      <c r="A762" s="80">
        <v>53</v>
      </c>
      <c r="B762" s="251">
        <v>2</v>
      </c>
      <c r="C762" s="80">
        <v>3</v>
      </c>
      <c r="D762" s="80">
        <v>3</v>
      </c>
      <c r="E762" s="251">
        <v>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row>
    <row r="763" spans="1:49" x14ac:dyDescent="0.25">
      <c r="A763" s="80">
        <v>36</v>
      </c>
      <c r="B763" s="251">
        <v>1</v>
      </c>
      <c r="C763" s="80">
        <v>2</v>
      </c>
      <c r="D763" s="80">
        <v>2</v>
      </c>
      <c r="E763" s="251">
        <v>1</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row>
    <row r="764" spans="1:49" x14ac:dyDescent="0.25">
      <c r="A764" s="80">
        <v>26</v>
      </c>
      <c r="B764" s="251">
        <v>2</v>
      </c>
      <c r="C764" s="80">
        <v>1</v>
      </c>
      <c r="D764" s="80">
        <v>3</v>
      </c>
      <c r="E764" s="251">
        <v>1</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row>
    <row r="765" spans="1:49" x14ac:dyDescent="0.25">
      <c r="A765" s="80">
        <v>34</v>
      </c>
      <c r="B765" s="251">
        <v>2</v>
      </c>
      <c r="C765" s="80">
        <v>1</v>
      </c>
      <c r="D765" s="80">
        <v>3</v>
      </c>
      <c r="E765" s="251">
        <v>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row>
    <row r="766" spans="1:49" x14ac:dyDescent="0.25">
      <c r="A766" s="80">
        <v>28</v>
      </c>
      <c r="B766" s="251">
        <v>2</v>
      </c>
      <c r="C766" s="80">
        <v>1</v>
      </c>
      <c r="D766" s="80">
        <v>3</v>
      </c>
      <c r="E766" s="251">
        <v>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row>
    <row r="767" spans="1:49" x14ac:dyDescent="0.25">
      <c r="A767" s="80">
        <v>38</v>
      </c>
      <c r="B767" s="251">
        <v>2</v>
      </c>
      <c r="C767" s="80">
        <v>1</v>
      </c>
      <c r="D767" s="80">
        <v>3</v>
      </c>
      <c r="E767" s="251">
        <v>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row>
    <row r="768" spans="1:49" x14ac:dyDescent="0.25">
      <c r="A768" s="80">
        <v>50</v>
      </c>
      <c r="B768" s="251">
        <v>2</v>
      </c>
      <c r="C768" s="80">
        <v>5</v>
      </c>
      <c r="D768" s="80">
        <v>2</v>
      </c>
      <c r="E768" s="251">
        <v>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row>
    <row r="769" spans="1:49" x14ac:dyDescent="0.25">
      <c r="A769" s="80">
        <v>37</v>
      </c>
      <c r="B769" s="251">
        <v>3</v>
      </c>
      <c r="C769" s="80">
        <v>2</v>
      </c>
      <c r="D769" s="80">
        <v>2</v>
      </c>
      <c r="E769" s="251">
        <v>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row>
    <row r="770" spans="1:49" x14ac:dyDescent="0.25">
      <c r="A770" s="80">
        <v>40</v>
      </c>
      <c r="B770" s="251">
        <v>2</v>
      </c>
      <c r="C770" s="80">
        <v>2</v>
      </c>
      <c r="D770" s="80">
        <v>2</v>
      </c>
      <c r="E770" s="251">
        <v>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row>
    <row r="771" spans="1:49" x14ac:dyDescent="0.25">
      <c r="A771" s="80">
        <v>26</v>
      </c>
      <c r="B771" s="251">
        <v>1</v>
      </c>
      <c r="C771" s="80">
        <v>1</v>
      </c>
      <c r="D771" s="80">
        <v>3</v>
      </c>
      <c r="E771" s="251">
        <v>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row>
    <row r="772" spans="1:49" x14ac:dyDescent="0.25">
      <c r="A772" s="80">
        <v>46</v>
      </c>
      <c r="B772" s="251">
        <v>1</v>
      </c>
      <c r="C772" s="80">
        <v>5</v>
      </c>
      <c r="D772" s="80">
        <v>3</v>
      </c>
      <c r="E772" s="251">
        <v>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row>
    <row r="773" spans="1:49" x14ac:dyDescent="0.25">
      <c r="A773" s="80">
        <v>54</v>
      </c>
      <c r="B773" s="251">
        <v>2</v>
      </c>
      <c r="C773" s="80">
        <v>3</v>
      </c>
      <c r="D773" s="80">
        <v>3</v>
      </c>
      <c r="E773" s="251">
        <v>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row>
    <row r="774" spans="1:49" x14ac:dyDescent="0.25">
      <c r="A774" s="80">
        <v>56</v>
      </c>
      <c r="B774" s="251">
        <v>2</v>
      </c>
      <c r="C774" s="80">
        <v>1</v>
      </c>
      <c r="D774" s="80">
        <v>3</v>
      </c>
      <c r="E774" s="251">
        <v>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row>
    <row r="775" spans="1:49" x14ac:dyDescent="0.25">
      <c r="A775" s="80">
        <v>36</v>
      </c>
      <c r="B775" s="251">
        <v>3</v>
      </c>
      <c r="C775" s="80">
        <v>3</v>
      </c>
      <c r="D775" s="80">
        <v>2</v>
      </c>
      <c r="E775" s="251">
        <v>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row>
    <row r="776" spans="1:49" x14ac:dyDescent="0.25">
      <c r="A776" s="80">
        <v>55</v>
      </c>
      <c r="B776" s="251">
        <v>3</v>
      </c>
      <c r="C776" s="80">
        <v>4</v>
      </c>
      <c r="D776" s="80">
        <v>4</v>
      </c>
      <c r="E776" s="251">
        <v>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row>
    <row r="777" spans="1:49" x14ac:dyDescent="0.25">
      <c r="A777" s="80">
        <v>43</v>
      </c>
      <c r="B777" s="251">
        <v>1</v>
      </c>
      <c r="C777" s="80">
        <v>3</v>
      </c>
      <c r="D777" s="80">
        <v>3</v>
      </c>
      <c r="E777" s="251">
        <v>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row>
    <row r="778" spans="1:49" x14ac:dyDescent="0.25">
      <c r="A778" s="80">
        <v>20</v>
      </c>
      <c r="B778" s="251">
        <v>3</v>
      </c>
      <c r="C778" s="80">
        <v>1</v>
      </c>
      <c r="D778" s="80">
        <v>3</v>
      </c>
      <c r="E778" s="251">
        <v>1</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row>
    <row r="779" spans="1:49" x14ac:dyDescent="0.25">
      <c r="A779" s="80">
        <v>21</v>
      </c>
      <c r="B779" s="251">
        <v>3</v>
      </c>
      <c r="C779" s="80">
        <v>1</v>
      </c>
      <c r="D779" s="80">
        <v>2</v>
      </c>
      <c r="E779" s="251">
        <v>1</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row>
    <row r="780" spans="1:49" x14ac:dyDescent="0.25">
      <c r="A780" s="80">
        <v>46</v>
      </c>
      <c r="B780" s="251">
        <v>1</v>
      </c>
      <c r="C780" s="80">
        <v>2</v>
      </c>
      <c r="D780" s="80">
        <v>3</v>
      </c>
      <c r="E780" s="251">
        <v>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row>
    <row r="781" spans="1:49" x14ac:dyDescent="0.25">
      <c r="A781" s="80">
        <v>51</v>
      </c>
      <c r="B781" s="251">
        <v>2</v>
      </c>
      <c r="C781" s="80">
        <v>1</v>
      </c>
      <c r="D781" s="80">
        <v>4</v>
      </c>
      <c r="E781" s="251">
        <v>1</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row>
    <row r="782" spans="1:49" x14ac:dyDescent="0.25">
      <c r="A782" s="80">
        <v>28</v>
      </c>
      <c r="B782" s="251">
        <v>3</v>
      </c>
      <c r="C782" s="80">
        <v>3</v>
      </c>
      <c r="D782" s="80">
        <v>2</v>
      </c>
      <c r="E782" s="251">
        <v>1</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row>
    <row r="783" spans="1:49" x14ac:dyDescent="0.25">
      <c r="A783" s="80">
        <v>26</v>
      </c>
      <c r="B783" s="251">
        <v>2</v>
      </c>
      <c r="C783" s="80">
        <v>1</v>
      </c>
      <c r="D783" s="80">
        <v>3</v>
      </c>
      <c r="E783" s="251">
        <v>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row>
    <row r="784" spans="1:49" x14ac:dyDescent="0.25">
      <c r="A784" s="80">
        <v>30</v>
      </c>
      <c r="B784" s="251">
        <v>2</v>
      </c>
      <c r="C784" s="80">
        <v>2</v>
      </c>
      <c r="D784" s="80">
        <v>2</v>
      </c>
      <c r="E784" s="251">
        <v>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row>
    <row r="785" spans="1:49" x14ac:dyDescent="0.25">
      <c r="A785" s="80">
        <v>41</v>
      </c>
      <c r="B785" s="251">
        <v>2</v>
      </c>
      <c r="C785" s="80">
        <v>1</v>
      </c>
      <c r="D785" s="80">
        <v>3</v>
      </c>
      <c r="E785" s="251">
        <v>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row>
    <row r="786" spans="1:49" x14ac:dyDescent="0.25">
      <c r="A786" s="80">
        <v>38</v>
      </c>
      <c r="B786" s="251">
        <v>2</v>
      </c>
      <c r="C786" s="80">
        <v>3</v>
      </c>
      <c r="D786" s="80">
        <v>2</v>
      </c>
      <c r="E786" s="251">
        <v>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row>
    <row r="787" spans="1:49" x14ac:dyDescent="0.25">
      <c r="A787" s="80">
        <v>40</v>
      </c>
      <c r="B787" s="251">
        <v>2</v>
      </c>
      <c r="C787" s="80">
        <v>3</v>
      </c>
      <c r="D787" s="80">
        <v>3</v>
      </c>
      <c r="E787" s="251">
        <v>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row>
    <row r="788" spans="1:49" x14ac:dyDescent="0.25">
      <c r="A788" s="80">
        <v>27</v>
      </c>
      <c r="B788" s="251">
        <v>2</v>
      </c>
      <c r="C788" s="80">
        <v>1</v>
      </c>
      <c r="D788" s="80">
        <v>3</v>
      </c>
      <c r="E788" s="251">
        <v>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row>
    <row r="789" spans="1:49" x14ac:dyDescent="0.25">
      <c r="A789" s="80">
        <v>55</v>
      </c>
      <c r="B789" s="251">
        <v>2</v>
      </c>
      <c r="C789" s="80">
        <v>3</v>
      </c>
      <c r="D789" s="80">
        <v>3</v>
      </c>
      <c r="E789" s="251">
        <v>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row>
    <row r="790" spans="1:49" x14ac:dyDescent="0.25">
      <c r="A790" s="80">
        <v>28</v>
      </c>
      <c r="B790" s="251">
        <v>3</v>
      </c>
      <c r="C790" s="80">
        <v>2</v>
      </c>
      <c r="D790" s="80">
        <v>4</v>
      </c>
      <c r="E790" s="251">
        <v>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row>
    <row r="791" spans="1:49" x14ac:dyDescent="0.25">
      <c r="A791" s="80">
        <v>44</v>
      </c>
      <c r="B791" s="251">
        <v>2</v>
      </c>
      <c r="C791" s="80">
        <v>3</v>
      </c>
      <c r="D791" s="80">
        <v>3</v>
      </c>
      <c r="E791" s="251">
        <v>1</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row>
    <row r="792" spans="1:49" x14ac:dyDescent="0.25">
      <c r="A792" s="80">
        <v>33</v>
      </c>
      <c r="B792" s="251">
        <v>1</v>
      </c>
      <c r="C792" s="80">
        <v>3</v>
      </c>
      <c r="D792" s="80">
        <v>3</v>
      </c>
      <c r="E792" s="251">
        <v>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row>
    <row r="793" spans="1:49" x14ac:dyDescent="0.25">
      <c r="A793" s="80">
        <v>35</v>
      </c>
      <c r="B793" s="251">
        <v>3</v>
      </c>
      <c r="C793" s="80">
        <v>3</v>
      </c>
      <c r="D793" s="80">
        <v>3</v>
      </c>
      <c r="E793" s="251">
        <v>1</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row>
    <row r="794" spans="1:49" x14ac:dyDescent="0.25">
      <c r="A794" s="80">
        <v>33</v>
      </c>
      <c r="B794" s="251">
        <v>3</v>
      </c>
      <c r="C794" s="80">
        <v>2</v>
      </c>
      <c r="D794" s="80">
        <v>3</v>
      </c>
      <c r="E794" s="251">
        <v>1</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row>
    <row r="795" spans="1:49" x14ac:dyDescent="0.25">
      <c r="A795" s="80">
        <v>28</v>
      </c>
      <c r="B795" s="251">
        <v>1</v>
      </c>
      <c r="C795" s="80">
        <v>1</v>
      </c>
      <c r="D795" s="80">
        <v>2</v>
      </c>
      <c r="E795" s="251">
        <v>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row>
    <row r="796" spans="1:49" x14ac:dyDescent="0.25">
      <c r="A796" s="80">
        <v>34</v>
      </c>
      <c r="B796" s="251">
        <v>3</v>
      </c>
      <c r="C796" s="80">
        <v>2</v>
      </c>
      <c r="D796" s="80">
        <v>2</v>
      </c>
      <c r="E796" s="251">
        <v>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row>
    <row r="797" spans="1:49" x14ac:dyDescent="0.25">
      <c r="A797" s="80">
        <v>37</v>
      </c>
      <c r="B797" s="251">
        <v>1</v>
      </c>
      <c r="C797" s="80">
        <v>2</v>
      </c>
      <c r="D797" s="80">
        <v>3</v>
      </c>
      <c r="E797" s="251">
        <v>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row>
    <row r="798" spans="1:49" x14ac:dyDescent="0.25">
      <c r="A798" s="80">
        <v>25</v>
      </c>
      <c r="B798" s="251">
        <v>2</v>
      </c>
      <c r="C798" s="80">
        <v>1</v>
      </c>
      <c r="D798" s="80">
        <v>4</v>
      </c>
      <c r="E798" s="251">
        <v>1</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row>
    <row r="799" spans="1:49" x14ac:dyDescent="0.25">
      <c r="A799" s="80">
        <v>26</v>
      </c>
      <c r="B799" s="251">
        <v>1</v>
      </c>
      <c r="C799" s="80">
        <v>1</v>
      </c>
      <c r="D799" s="80">
        <v>2</v>
      </c>
      <c r="E799" s="251">
        <v>1</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row>
    <row r="800" spans="1:49" x14ac:dyDescent="0.25">
      <c r="A800" s="80">
        <v>33</v>
      </c>
      <c r="B800" s="251">
        <v>3</v>
      </c>
      <c r="C800" s="80">
        <v>1</v>
      </c>
      <c r="D800" s="80">
        <v>3</v>
      </c>
      <c r="E800" s="251">
        <v>1</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row>
    <row r="801" spans="1:49" x14ac:dyDescent="0.25">
      <c r="A801" s="80">
        <v>42</v>
      </c>
      <c r="B801" s="251">
        <v>2</v>
      </c>
      <c r="C801" s="80">
        <v>4</v>
      </c>
      <c r="D801" s="80">
        <v>3</v>
      </c>
      <c r="E801" s="251">
        <v>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row>
    <row r="802" spans="1:49" x14ac:dyDescent="0.25">
      <c r="A802" s="80">
        <v>28</v>
      </c>
      <c r="B802" s="251">
        <v>1</v>
      </c>
      <c r="C802" s="80">
        <v>1</v>
      </c>
      <c r="D802" s="80">
        <v>3</v>
      </c>
      <c r="E802" s="251">
        <v>1</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row>
    <row r="803" spans="1:49" x14ac:dyDescent="0.25">
      <c r="A803" s="80">
        <v>50</v>
      </c>
      <c r="B803" s="251">
        <v>3</v>
      </c>
      <c r="C803" s="80">
        <v>2</v>
      </c>
      <c r="D803" s="80">
        <v>3</v>
      </c>
      <c r="E803" s="251">
        <v>1</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row>
    <row r="804" spans="1:49" x14ac:dyDescent="0.25">
      <c r="A804" s="80">
        <v>33</v>
      </c>
      <c r="B804" s="251">
        <v>2</v>
      </c>
      <c r="C804" s="80">
        <v>2</v>
      </c>
      <c r="D804" s="80">
        <v>3</v>
      </c>
      <c r="E804" s="251">
        <v>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row>
    <row r="805" spans="1:49" x14ac:dyDescent="0.25">
      <c r="A805" s="80">
        <v>34</v>
      </c>
      <c r="B805" s="251">
        <v>2</v>
      </c>
      <c r="C805" s="80">
        <v>1</v>
      </c>
      <c r="D805" s="80">
        <v>3</v>
      </c>
      <c r="E805" s="251">
        <v>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row>
    <row r="806" spans="1:49" x14ac:dyDescent="0.25">
      <c r="A806" s="80">
        <v>48</v>
      </c>
      <c r="B806" s="251">
        <v>3</v>
      </c>
      <c r="C806" s="80">
        <v>4</v>
      </c>
      <c r="D806" s="80">
        <v>2</v>
      </c>
      <c r="E806" s="251">
        <v>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row>
    <row r="807" spans="1:49" x14ac:dyDescent="0.25">
      <c r="A807" s="80">
        <v>45</v>
      </c>
      <c r="B807" s="251">
        <v>2</v>
      </c>
      <c r="C807" s="80">
        <v>2</v>
      </c>
      <c r="D807" s="80">
        <v>3</v>
      </c>
      <c r="E807" s="251">
        <v>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row>
    <row r="808" spans="1:49" x14ac:dyDescent="0.25">
      <c r="A808" s="80">
        <v>52</v>
      </c>
      <c r="B808" s="251">
        <v>3</v>
      </c>
      <c r="C808" s="80">
        <v>3</v>
      </c>
      <c r="D808" s="80">
        <v>3</v>
      </c>
      <c r="E808" s="251">
        <v>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row>
    <row r="809" spans="1:49" x14ac:dyDescent="0.25">
      <c r="A809" s="80">
        <v>38</v>
      </c>
      <c r="B809" s="251">
        <v>1</v>
      </c>
      <c r="C809" s="80">
        <v>3</v>
      </c>
      <c r="D809" s="80">
        <v>3</v>
      </c>
      <c r="E809" s="251">
        <v>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row>
    <row r="810" spans="1:49" x14ac:dyDescent="0.25">
      <c r="A810" s="80">
        <v>29</v>
      </c>
      <c r="B810" s="251">
        <v>1</v>
      </c>
      <c r="C810" s="80">
        <v>1</v>
      </c>
      <c r="D810" s="80">
        <v>3</v>
      </c>
      <c r="E810" s="251">
        <v>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row>
    <row r="811" spans="1:49" x14ac:dyDescent="0.25">
      <c r="A811" s="80">
        <v>28</v>
      </c>
      <c r="B811" s="251">
        <v>1</v>
      </c>
      <c r="C811" s="80">
        <v>3</v>
      </c>
      <c r="D811" s="80">
        <v>2</v>
      </c>
      <c r="E811" s="251">
        <v>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row>
    <row r="812" spans="1:49" x14ac:dyDescent="0.25">
      <c r="A812" s="80">
        <v>46</v>
      </c>
      <c r="B812" s="251">
        <v>2</v>
      </c>
      <c r="C812" s="80">
        <v>4</v>
      </c>
      <c r="D812" s="80">
        <v>3</v>
      </c>
      <c r="E812" s="251">
        <v>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row>
    <row r="813" spans="1:49" x14ac:dyDescent="0.25">
      <c r="A813" s="80">
        <v>38</v>
      </c>
      <c r="B813" s="251">
        <v>3</v>
      </c>
      <c r="C813" s="80">
        <v>3</v>
      </c>
      <c r="D813" s="80">
        <v>3</v>
      </c>
      <c r="E813" s="251">
        <v>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row>
    <row r="814" spans="1:49" x14ac:dyDescent="0.25">
      <c r="A814" s="80">
        <v>43</v>
      </c>
      <c r="B814" s="251">
        <v>2</v>
      </c>
      <c r="C814" s="80">
        <v>3</v>
      </c>
      <c r="D814" s="80">
        <v>3</v>
      </c>
      <c r="E814" s="251">
        <v>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row>
    <row r="815" spans="1:49" x14ac:dyDescent="0.25">
      <c r="A815" s="80">
        <v>39</v>
      </c>
      <c r="B815" s="251">
        <v>1</v>
      </c>
      <c r="C815" s="80">
        <v>4</v>
      </c>
      <c r="D815" s="80">
        <v>3</v>
      </c>
      <c r="E815" s="251">
        <v>1</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row>
    <row r="816" spans="1:49" x14ac:dyDescent="0.25">
      <c r="A816" s="80">
        <v>40</v>
      </c>
      <c r="B816" s="251">
        <v>3</v>
      </c>
      <c r="C816" s="80">
        <v>5</v>
      </c>
      <c r="D816" s="80">
        <v>4</v>
      </c>
      <c r="E816" s="251">
        <v>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row>
    <row r="817" spans="1:49" x14ac:dyDescent="0.25">
      <c r="A817" s="80">
        <v>21</v>
      </c>
      <c r="B817" s="251">
        <v>3</v>
      </c>
      <c r="C817" s="80">
        <v>1</v>
      </c>
      <c r="D817" s="80">
        <v>4</v>
      </c>
      <c r="E817" s="251">
        <v>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row>
    <row r="818" spans="1:49" x14ac:dyDescent="0.25">
      <c r="A818" s="80">
        <v>39</v>
      </c>
      <c r="B818" s="251">
        <v>3</v>
      </c>
      <c r="C818" s="80">
        <v>2</v>
      </c>
      <c r="D818" s="80">
        <v>2</v>
      </c>
      <c r="E818" s="251">
        <v>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row>
    <row r="819" spans="1:49" x14ac:dyDescent="0.25">
      <c r="A819" s="80">
        <v>36</v>
      </c>
      <c r="B819" s="251">
        <v>3</v>
      </c>
      <c r="C819" s="80">
        <v>2</v>
      </c>
      <c r="D819" s="80">
        <v>3</v>
      </c>
      <c r="E819" s="251">
        <v>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row>
    <row r="820" spans="1:49" x14ac:dyDescent="0.25">
      <c r="A820" s="80">
        <v>31</v>
      </c>
      <c r="B820" s="251">
        <v>2</v>
      </c>
      <c r="C820" s="80">
        <v>1</v>
      </c>
      <c r="D820" s="80">
        <v>3</v>
      </c>
      <c r="E820" s="251">
        <v>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row>
    <row r="821" spans="1:49" x14ac:dyDescent="0.25">
      <c r="A821" s="80">
        <v>28</v>
      </c>
      <c r="B821" s="251">
        <v>2</v>
      </c>
      <c r="C821" s="80">
        <v>1</v>
      </c>
      <c r="D821" s="80">
        <v>1</v>
      </c>
      <c r="E821" s="251">
        <v>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row>
    <row r="822" spans="1:49" x14ac:dyDescent="0.25">
      <c r="A822" s="80">
        <v>35</v>
      </c>
      <c r="B822" s="251">
        <v>1</v>
      </c>
      <c r="C822" s="80">
        <v>2</v>
      </c>
      <c r="D822" s="80">
        <v>3</v>
      </c>
      <c r="E822" s="251">
        <v>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row>
    <row r="823" spans="1:49" x14ac:dyDescent="0.25">
      <c r="A823" s="80">
        <v>49</v>
      </c>
      <c r="B823" s="251">
        <v>2</v>
      </c>
      <c r="C823" s="80">
        <v>4</v>
      </c>
      <c r="D823" s="80">
        <v>3</v>
      </c>
      <c r="E823" s="251">
        <v>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row>
    <row r="824" spans="1:49" x14ac:dyDescent="0.25">
      <c r="A824" s="80">
        <v>34</v>
      </c>
      <c r="B824" s="251">
        <v>3</v>
      </c>
      <c r="C824" s="80">
        <v>2</v>
      </c>
      <c r="D824" s="80">
        <v>2</v>
      </c>
      <c r="E824" s="251">
        <v>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row>
    <row r="825" spans="1:49" x14ac:dyDescent="0.25">
      <c r="A825" s="80">
        <v>29</v>
      </c>
      <c r="B825" s="251">
        <v>1</v>
      </c>
      <c r="C825" s="80">
        <v>1</v>
      </c>
      <c r="D825" s="80">
        <v>2</v>
      </c>
      <c r="E825" s="251">
        <v>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row>
    <row r="826" spans="1:49" x14ac:dyDescent="0.25">
      <c r="A826" s="80">
        <v>42</v>
      </c>
      <c r="B826" s="251">
        <v>3</v>
      </c>
      <c r="C826" s="80">
        <v>2</v>
      </c>
      <c r="D826" s="80">
        <v>3</v>
      </c>
      <c r="E826" s="251">
        <v>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row>
    <row r="827" spans="1:49" x14ac:dyDescent="0.25">
      <c r="A827" s="80">
        <v>29</v>
      </c>
      <c r="B827" s="251">
        <v>2</v>
      </c>
      <c r="C827" s="80">
        <v>2</v>
      </c>
      <c r="D827" s="80">
        <v>2</v>
      </c>
      <c r="E827" s="251">
        <v>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row>
    <row r="828" spans="1:49" x14ac:dyDescent="0.25">
      <c r="A828" s="80">
        <v>38</v>
      </c>
      <c r="B828" s="251">
        <v>2</v>
      </c>
      <c r="C828" s="80">
        <v>1</v>
      </c>
      <c r="D828" s="80">
        <v>4</v>
      </c>
      <c r="E828" s="251">
        <v>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row>
    <row r="829" spans="1:49" x14ac:dyDescent="0.25">
      <c r="A829" s="80">
        <v>28</v>
      </c>
      <c r="B829" s="251">
        <v>1</v>
      </c>
      <c r="C829" s="80">
        <v>1</v>
      </c>
      <c r="D829" s="80">
        <v>3</v>
      </c>
      <c r="E829" s="251">
        <v>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row>
    <row r="830" spans="1:49" x14ac:dyDescent="0.25">
      <c r="A830" s="80">
        <v>18</v>
      </c>
      <c r="B830" s="251">
        <v>3</v>
      </c>
      <c r="C830" s="80">
        <v>1</v>
      </c>
      <c r="D830" s="80">
        <v>3</v>
      </c>
      <c r="E830" s="251">
        <v>1</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row>
    <row r="831" spans="1:49" x14ac:dyDescent="0.25">
      <c r="A831" s="80">
        <v>33</v>
      </c>
      <c r="B831" s="251">
        <v>3</v>
      </c>
      <c r="C831" s="80">
        <v>2</v>
      </c>
      <c r="D831" s="80">
        <v>3</v>
      </c>
      <c r="E831" s="251">
        <v>1</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row>
    <row r="832" spans="1:49" x14ac:dyDescent="0.25">
      <c r="A832" s="80">
        <v>41</v>
      </c>
      <c r="B832" s="251">
        <v>2</v>
      </c>
      <c r="C832" s="80">
        <v>1</v>
      </c>
      <c r="D832" s="80">
        <v>3</v>
      </c>
      <c r="E832" s="251">
        <v>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row>
    <row r="833" spans="1:49" x14ac:dyDescent="0.25">
      <c r="A833" s="80">
        <v>31</v>
      </c>
      <c r="B833" s="251">
        <v>2</v>
      </c>
      <c r="C833" s="80">
        <v>1</v>
      </c>
      <c r="D833" s="80">
        <v>2</v>
      </c>
      <c r="E833" s="251">
        <v>1</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row>
    <row r="834" spans="1:49" x14ac:dyDescent="0.25">
      <c r="A834" s="80">
        <v>37</v>
      </c>
      <c r="B834" s="251">
        <v>1</v>
      </c>
      <c r="C834" s="80">
        <v>2</v>
      </c>
      <c r="D834" s="80">
        <v>3</v>
      </c>
      <c r="E834" s="251">
        <v>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row>
    <row r="835" spans="1:49" x14ac:dyDescent="0.25">
      <c r="A835" s="80">
        <v>27</v>
      </c>
      <c r="B835" s="251">
        <v>2</v>
      </c>
      <c r="C835" s="80">
        <v>1</v>
      </c>
      <c r="D835" s="80">
        <v>3</v>
      </c>
      <c r="E835" s="251">
        <v>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row>
    <row r="836" spans="1:49" x14ac:dyDescent="0.25">
      <c r="A836" s="80">
        <v>34</v>
      </c>
      <c r="B836" s="251">
        <v>2</v>
      </c>
      <c r="C836" s="80">
        <v>2</v>
      </c>
      <c r="D836" s="80">
        <v>2</v>
      </c>
      <c r="E836" s="251">
        <v>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row>
    <row r="837" spans="1:49" x14ac:dyDescent="0.25">
      <c r="A837" s="80">
        <v>35</v>
      </c>
      <c r="B837" s="251">
        <v>3</v>
      </c>
      <c r="C837" s="80">
        <v>1</v>
      </c>
      <c r="D837" s="80">
        <v>1</v>
      </c>
      <c r="E837" s="251">
        <v>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row>
    <row r="838" spans="1:49" x14ac:dyDescent="0.25">
      <c r="A838" s="80">
        <v>29</v>
      </c>
      <c r="B838" s="251">
        <v>2</v>
      </c>
      <c r="C838" s="80">
        <v>3</v>
      </c>
      <c r="D838" s="80">
        <v>1</v>
      </c>
      <c r="E838" s="251">
        <v>1</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row>
    <row r="839" spans="1:49" x14ac:dyDescent="0.25">
      <c r="A839" s="80">
        <v>40</v>
      </c>
      <c r="B839" s="251">
        <v>3</v>
      </c>
      <c r="C839" s="80">
        <v>3</v>
      </c>
      <c r="D839" s="80">
        <v>2</v>
      </c>
      <c r="E839" s="251">
        <v>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row>
    <row r="840" spans="1:49" x14ac:dyDescent="0.25">
      <c r="A840" s="80">
        <v>42</v>
      </c>
      <c r="B840" s="251">
        <v>3</v>
      </c>
      <c r="C840" s="80">
        <v>4</v>
      </c>
      <c r="D840" s="80">
        <v>2</v>
      </c>
      <c r="E840" s="251">
        <v>1</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row>
    <row r="841" spans="1:49" x14ac:dyDescent="0.25">
      <c r="A841" s="80">
        <v>42</v>
      </c>
      <c r="B841" s="251">
        <v>3</v>
      </c>
      <c r="C841" s="80">
        <v>2</v>
      </c>
      <c r="D841" s="80">
        <v>4</v>
      </c>
      <c r="E841" s="251">
        <v>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row>
    <row r="842" spans="1:49" x14ac:dyDescent="0.25">
      <c r="A842" s="80">
        <v>35</v>
      </c>
      <c r="B842" s="251">
        <v>2</v>
      </c>
      <c r="C842" s="80">
        <v>1</v>
      </c>
      <c r="D842" s="80">
        <v>3</v>
      </c>
      <c r="E842" s="251">
        <v>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row>
    <row r="843" spans="1:49" x14ac:dyDescent="0.25">
      <c r="A843" s="80">
        <v>24</v>
      </c>
      <c r="B843" s="251">
        <v>3</v>
      </c>
      <c r="C843" s="80">
        <v>1</v>
      </c>
      <c r="D843" s="80">
        <v>3</v>
      </c>
      <c r="E843" s="251">
        <v>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row>
    <row r="844" spans="1:49" x14ac:dyDescent="0.25">
      <c r="A844" s="80">
        <v>28</v>
      </c>
      <c r="B844" s="251">
        <v>2</v>
      </c>
      <c r="C844" s="80">
        <v>1</v>
      </c>
      <c r="D844" s="80">
        <v>2</v>
      </c>
      <c r="E844" s="251">
        <v>1</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row>
    <row r="845" spans="1:49" x14ac:dyDescent="0.25">
      <c r="A845" s="80">
        <v>26</v>
      </c>
      <c r="B845" s="251">
        <v>2</v>
      </c>
      <c r="C845" s="80">
        <v>1</v>
      </c>
      <c r="D845" s="80">
        <v>3</v>
      </c>
      <c r="E845" s="251">
        <v>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row>
    <row r="846" spans="1:49" x14ac:dyDescent="0.25">
      <c r="A846" s="80">
        <v>30</v>
      </c>
      <c r="B846" s="251">
        <v>2</v>
      </c>
      <c r="C846" s="80">
        <v>2</v>
      </c>
      <c r="D846" s="80">
        <v>3</v>
      </c>
      <c r="E846" s="251">
        <v>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row>
    <row r="847" spans="1:49" x14ac:dyDescent="0.25">
      <c r="A847" s="80">
        <v>40</v>
      </c>
      <c r="B847" s="251">
        <v>2</v>
      </c>
      <c r="C847" s="80">
        <v>2</v>
      </c>
      <c r="D847" s="80">
        <v>1</v>
      </c>
      <c r="E847" s="251">
        <v>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row>
    <row r="848" spans="1:49" x14ac:dyDescent="0.25">
      <c r="A848" s="80">
        <v>35</v>
      </c>
      <c r="B848" s="251">
        <v>1</v>
      </c>
      <c r="C848" s="80">
        <v>3</v>
      </c>
      <c r="D848" s="80">
        <v>4</v>
      </c>
      <c r="E848" s="251">
        <v>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row>
    <row r="849" spans="1:49" x14ac:dyDescent="0.25">
      <c r="A849" s="80">
        <v>34</v>
      </c>
      <c r="B849" s="251">
        <v>3</v>
      </c>
      <c r="C849" s="80">
        <v>2</v>
      </c>
      <c r="D849" s="80">
        <v>3</v>
      </c>
      <c r="E849" s="251">
        <v>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row>
    <row r="850" spans="1:49" x14ac:dyDescent="0.25">
      <c r="A850" s="80">
        <v>35</v>
      </c>
      <c r="B850" s="251">
        <v>2</v>
      </c>
      <c r="C850" s="80">
        <v>1</v>
      </c>
      <c r="D850" s="80">
        <v>4</v>
      </c>
      <c r="E850" s="251">
        <v>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row>
    <row r="851" spans="1:49" x14ac:dyDescent="0.25">
      <c r="A851" s="80">
        <v>43</v>
      </c>
      <c r="B851" s="251">
        <v>3</v>
      </c>
      <c r="C851" s="80">
        <v>2</v>
      </c>
      <c r="D851" s="80">
        <v>2</v>
      </c>
      <c r="E851" s="251">
        <v>1</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row>
    <row r="852" spans="1:49" x14ac:dyDescent="0.25">
      <c r="A852" s="80">
        <v>32</v>
      </c>
      <c r="B852" s="251">
        <v>1</v>
      </c>
      <c r="C852" s="80">
        <v>1</v>
      </c>
      <c r="D852" s="80">
        <v>3</v>
      </c>
      <c r="E852" s="251">
        <v>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row>
    <row r="853" spans="1:49" x14ac:dyDescent="0.25">
      <c r="A853" s="80">
        <v>56</v>
      </c>
      <c r="B853" s="251">
        <v>1</v>
      </c>
      <c r="C853" s="80">
        <v>5</v>
      </c>
      <c r="D853" s="80">
        <v>3</v>
      </c>
      <c r="E853" s="251">
        <v>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row>
    <row r="854" spans="1:49" x14ac:dyDescent="0.25">
      <c r="A854" s="80">
        <v>29</v>
      </c>
      <c r="B854" s="251">
        <v>2</v>
      </c>
      <c r="C854" s="80">
        <v>1</v>
      </c>
      <c r="D854" s="80">
        <v>3</v>
      </c>
      <c r="E854" s="251">
        <v>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row>
    <row r="855" spans="1:49" x14ac:dyDescent="0.25">
      <c r="A855" s="80">
        <v>19</v>
      </c>
      <c r="B855" s="251">
        <v>3</v>
      </c>
      <c r="C855" s="80">
        <v>1</v>
      </c>
      <c r="D855" s="80">
        <v>3</v>
      </c>
      <c r="E855" s="251">
        <v>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row>
    <row r="856" spans="1:49" x14ac:dyDescent="0.25">
      <c r="A856" s="80">
        <v>45</v>
      </c>
      <c r="B856" s="251">
        <v>2</v>
      </c>
      <c r="C856" s="80">
        <v>1</v>
      </c>
      <c r="D856" s="80">
        <v>2</v>
      </c>
      <c r="E856" s="251">
        <v>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row>
    <row r="857" spans="1:49" x14ac:dyDescent="0.25">
      <c r="A857" s="80">
        <v>37</v>
      </c>
      <c r="B857" s="251">
        <v>2</v>
      </c>
      <c r="C857" s="80">
        <v>2</v>
      </c>
      <c r="D857" s="80">
        <v>2</v>
      </c>
      <c r="E857" s="251">
        <v>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row>
    <row r="858" spans="1:49" x14ac:dyDescent="0.25">
      <c r="A858" s="80">
        <v>20</v>
      </c>
      <c r="B858" s="251">
        <v>3</v>
      </c>
      <c r="C858" s="80">
        <v>1</v>
      </c>
      <c r="D858" s="80">
        <v>2</v>
      </c>
      <c r="E858" s="251">
        <v>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row>
    <row r="859" spans="1:49" x14ac:dyDescent="0.25">
      <c r="A859" s="80">
        <v>44</v>
      </c>
      <c r="B859" s="251">
        <v>3</v>
      </c>
      <c r="C859" s="80">
        <v>1</v>
      </c>
      <c r="D859" s="80">
        <v>3</v>
      </c>
      <c r="E859" s="251">
        <v>1</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row>
    <row r="860" spans="1:49" x14ac:dyDescent="0.25">
      <c r="A860" s="80">
        <v>53</v>
      </c>
      <c r="B860" s="251">
        <v>1</v>
      </c>
      <c r="C860" s="80">
        <v>5</v>
      </c>
      <c r="D860" s="80">
        <v>3</v>
      </c>
      <c r="E860" s="251">
        <v>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row>
    <row r="861" spans="1:49" x14ac:dyDescent="0.25">
      <c r="A861" s="80">
        <v>29</v>
      </c>
      <c r="B861" s="251">
        <v>2</v>
      </c>
      <c r="C861" s="80">
        <v>1</v>
      </c>
      <c r="D861" s="80">
        <v>2</v>
      </c>
      <c r="E861" s="251">
        <v>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row>
    <row r="862" spans="1:49" x14ac:dyDescent="0.25">
      <c r="A862" s="80">
        <v>22</v>
      </c>
      <c r="B862" s="251">
        <v>2</v>
      </c>
      <c r="C862" s="80">
        <v>1</v>
      </c>
      <c r="D862" s="80">
        <v>3</v>
      </c>
      <c r="E862" s="251">
        <v>1</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row>
    <row r="863" spans="1:49" x14ac:dyDescent="0.25">
      <c r="A863" s="80">
        <v>46</v>
      </c>
      <c r="B863" s="251">
        <v>2</v>
      </c>
      <c r="C863" s="80">
        <v>4</v>
      </c>
      <c r="D863" s="80">
        <v>3</v>
      </c>
      <c r="E863" s="251">
        <v>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row>
    <row r="864" spans="1:49" x14ac:dyDescent="0.25">
      <c r="A864" s="80">
        <v>44</v>
      </c>
      <c r="B864" s="251">
        <v>3</v>
      </c>
      <c r="C864" s="80">
        <v>1</v>
      </c>
      <c r="D864" s="80">
        <v>3</v>
      </c>
      <c r="E864" s="251">
        <v>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row>
    <row r="865" spans="1:49" x14ac:dyDescent="0.25">
      <c r="A865" s="80">
        <v>33</v>
      </c>
      <c r="B865" s="251">
        <v>2</v>
      </c>
      <c r="C865" s="80">
        <v>1</v>
      </c>
      <c r="D865" s="80">
        <v>3</v>
      </c>
      <c r="E865" s="251">
        <v>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row>
    <row r="866" spans="1:49" x14ac:dyDescent="0.25">
      <c r="A866" s="80">
        <v>41</v>
      </c>
      <c r="B866" s="251">
        <v>1</v>
      </c>
      <c r="C866" s="80">
        <v>1</v>
      </c>
      <c r="D866" s="80">
        <v>1</v>
      </c>
      <c r="E866" s="251">
        <v>1</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row>
    <row r="867" spans="1:49" x14ac:dyDescent="0.25">
      <c r="A867" s="80">
        <v>30</v>
      </c>
      <c r="B867" s="251">
        <v>1</v>
      </c>
      <c r="C867" s="80">
        <v>2</v>
      </c>
      <c r="D867" s="80">
        <v>3</v>
      </c>
      <c r="E867" s="251">
        <v>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row>
    <row r="868" spans="1:49" x14ac:dyDescent="0.25">
      <c r="A868" s="80">
        <v>40</v>
      </c>
      <c r="B868" s="251">
        <v>2</v>
      </c>
      <c r="C868" s="80">
        <v>2</v>
      </c>
      <c r="D868" s="80">
        <v>3</v>
      </c>
      <c r="E868" s="251">
        <v>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row>
    <row r="869" spans="1:49" x14ac:dyDescent="0.25">
      <c r="A869" s="80">
        <v>50</v>
      </c>
      <c r="B869" s="251">
        <v>2</v>
      </c>
      <c r="C869" s="80">
        <v>4</v>
      </c>
      <c r="D869" s="80">
        <v>3</v>
      </c>
      <c r="E869" s="251">
        <v>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row>
    <row r="870" spans="1:49" x14ac:dyDescent="0.25">
      <c r="A870" s="80">
        <v>28</v>
      </c>
      <c r="B870" s="251">
        <v>2</v>
      </c>
      <c r="C870" s="80">
        <v>1</v>
      </c>
      <c r="D870" s="80">
        <v>3</v>
      </c>
      <c r="E870" s="251">
        <v>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row>
    <row r="871" spans="1:49" x14ac:dyDescent="0.25">
      <c r="A871" s="80">
        <v>46</v>
      </c>
      <c r="B871" s="251">
        <v>2</v>
      </c>
      <c r="C871" s="80">
        <v>5</v>
      </c>
      <c r="D871" s="80">
        <v>3</v>
      </c>
      <c r="E871" s="251">
        <v>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row>
    <row r="872" spans="1:49" x14ac:dyDescent="0.25">
      <c r="A872" s="80">
        <v>35</v>
      </c>
      <c r="B872" s="251">
        <v>2</v>
      </c>
      <c r="C872" s="80">
        <v>2</v>
      </c>
      <c r="D872" s="80">
        <v>3</v>
      </c>
      <c r="E872" s="251">
        <v>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row>
    <row r="873" spans="1:49" x14ac:dyDescent="0.25">
      <c r="A873" s="80">
        <v>24</v>
      </c>
      <c r="B873" s="251">
        <v>2</v>
      </c>
      <c r="C873" s="80">
        <v>1</v>
      </c>
      <c r="D873" s="80">
        <v>1</v>
      </c>
      <c r="E873" s="251">
        <v>1</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row>
    <row r="874" spans="1:49" x14ac:dyDescent="0.25">
      <c r="A874" s="80">
        <v>33</v>
      </c>
      <c r="B874" s="251">
        <v>2</v>
      </c>
      <c r="C874" s="80">
        <v>2</v>
      </c>
      <c r="D874" s="80">
        <v>2</v>
      </c>
      <c r="E874" s="251">
        <v>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row>
    <row r="875" spans="1:49" x14ac:dyDescent="0.25">
      <c r="A875" s="80">
        <v>36</v>
      </c>
      <c r="B875" s="251">
        <v>1</v>
      </c>
      <c r="C875" s="80">
        <v>1</v>
      </c>
      <c r="D875" s="80">
        <v>3</v>
      </c>
      <c r="E875" s="251">
        <v>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row>
    <row r="876" spans="1:49" x14ac:dyDescent="0.25">
      <c r="A876" s="80">
        <v>30</v>
      </c>
      <c r="B876" s="251">
        <v>1</v>
      </c>
      <c r="C876" s="80">
        <v>2</v>
      </c>
      <c r="D876" s="80">
        <v>2</v>
      </c>
      <c r="E876" s="251">
        <v>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row>
    <row r="877" spans="1:49" x14ac:dyDescent="0.25">
      <c r="A877" s="80">
        <v>44</v>
      </c>
      <c r="B877" s="251">
        <v>3</v>
      </c>
      <c r="C877" s="80">
        <v>2</v>
      </c>
      <c r="D877" s="80">
        <v>3</v>
      </c>
      <c r="E877" s="251">
        <v>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row>
    <row r="878" spans="1:49" x14ac:dyDescent="0.25">
      <c r="A878" s="80">
        <v>20</v>
      </c>
      <c r="B878" s="251">
        <v>3</v>
      </c>
      <c r="C878" s="80">
        <v>1</v>
      </c>
      <c r="D878" s="80">
        <v>3</v>
      </c>
      <c r="E878" s="251">
        <v>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row>
    <row r="879" spans="1:49" x14ac:dyDescent="0.25">
      <c r="A879" s="80">
        <v>46</v>
      </c>
      <c r="B879" s="251">
        <v>1</v>
      </c>
      <c r="C879" s="80">
        <v>2</v>
      </c>
      <c r="D879" s="80">
        <v>2</v>
      </c>
      <c r="E879" s="251">
        <v>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row>
    <row r="880" spans="1:49" x14ac:dyDescent="0.25">
      <c r="A880" s="80">
        <v>42</v>
      </c>
      <c r="B880" s="251">
        <v>2</v>
      </c>
      <c r="C880" s="80">
        <v>2</v>
      </c>
      <c r="D880" s="80">
        <v>4</v>
      </c>
      <c r="E880" s="251">
        <v>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row>
    <row r="881" spans="1:49" x14ac:dyDescent="0.25">
      <c r="A881" s="80">
        <v>60</v>
      </c>
      <c r="B881" s="251">
        <v>1</v>
      </c>
      <c r="C881" s="80">
        <v>2</v>
      </c>
      <c r="D881" s="80">
        <v>3</v>
      </c>
      <c r="E881" s="251">
        <v>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row>
    <row r="882" spans="1:49" x14ac:dyDescent="0.25">
      <c r="A882" s="80">
        <v>32</v>
      </c>
      <c r="B882" s="251">
        <v>2</v>
      </c>
      <c r="C882" s="80">
        <v>1</v>
      </c>
      <c r="D882" s="80">
        <v>3</v>
      </c>
      <c r="E882" s="251">
        <v>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row>
    <row r="883" spans="1:49" x14ac:dyDescent="0.25">
      <c r="A883" s="80">
        <v>32</v>
      </c>
      <c r="B883" s="251">
        <v>3</v>
      </c>
      <c r="C883" s="80">
        <v>2</v>
      </c>
      <c r="D883" s="80">
        <v>3</v>
      </c>
      <c r="E883" s="251">
        <v>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row>
    <row r="884" spans="1:49" x14ac:dyDescent="0.25">
      <c r="A884" s="80">
        <v>36</v>
      </c>
      <c r="B884" s="251">
        <v>1</v>
      </c>
      <c r="C884" s="80">
        <v>3</v>
      </c>
      <c r="D884" s="80">
        <v>3</v>
      </c>
      <c r="E884" s="251">
        <v>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row>
    <row r="885" spans="1:49" x14ac:dyDescent="0.25">
      <c r="A885" s="80">
        <v>33</v>
      </c>
      <c r="B885" s="251">
        <v>2</v>
      </c>
      <c r="C885" s="80">
        <v>1</v>
      </c>
      <c r="D885" s="80">
        <v>3</v>
      </c>
      <c r="E885" s="251">
        <v>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row>
    <row r="886" spans="1:49" x14ac:dyDescent="0.25">
      <c r="A886" s="80">
        <v>40</v>
      </c>
      <c r="B886" s="251">
        <v>1</v>
      </c>
      <c r="C886" s="80">
        <v>2</v>
      </c>
      <c r="D886" s="80">
        <v>4</v>
      </c>
      <c r="E886" s="251">
        <v>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row>
    <row r="887" spans="1:49" x14ac:dyDescent="0.25">
      <c r="A887" s="80">
        <v>25</v>
      </c>
      <c r="B887" s="251">
        <v>3</v>
      </c>
      <c r="C887" s="80">
        <v>2</v>
      </c>
      <c r="D887" s="80">
        <v>3</v>
      </c>
      <c r="E887" s="251">
        <v>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row>
    <row r="888" spans="1:49" x14ac:dyDescent="0.25">
      <c r="A888" s="80">
        <v>30</v>
      </c>
      <c r="B888" s="251">
        <v>2</v>
      </c>
      <c r="C888" s="80">
        <v>1</v>
      </c>
      <c r="D888" s="80">
        <v>3</v>
      </c>
      <c r="E888" s="251">
        <v>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row>
    <row r="889" spans="1:49" x14ac:dyDescent="0.25">
      <c r="A889" s="80">
        <v>42</v>
      </c>
      <c r="B889" s="251">
        <v>2</v>
      </c>
      <c r="C889" s="80">
        <v>3</v>
      </c>
      <c r="D889" s="80">
        <v>3</v>
      </c>
      <c r="E889" s="251">
        <v>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row>
    <row r="890" spans="1:49" x14ac:dyDescent="0.25">
      <c r="A890" s="80">
        <v>35</v>
      </c>
      <c r="B890" s="251">
        <v>2</v>
      </c>
      <c r="C890" s="80">
        <v>3</v>
      </c>
      <c r="D890" s="80">
        <v>2</v>
      </c>
      <c r="E890" s="251">
        <v>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row>
    <row r="891" spans="1:49" x14ac:dyDescent="0.25">
      <c r="A891" s="80">
        <v>27</v>
      </c>
      <c r="B891" s="251">
        <v>2</v>
      </c>
      <c r="C891" s="80">
        <v>1</v>
      </c>
      <c r="D891" s="80">
        <v>2</v>
      </c>
      <c r="E891" s="251">
        <v>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row>
    <row r="892" spans="1:49" x14ac:dyDescent="0.25">
      <c r="A892" s="80">
        <v>54</v>
      </c>
      <c r="B892" s="251">
        <v>1</v>
      </c>
      <c r="C892" s="80">
        <v>3</v>
      </c>
      <c r="D892" s="80">
        <v>1</v>
      </c>
      <c r="E892" s="251">
        <v>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row>
    <row r="893" spans="1:49" x14ac:dyDescent="0.25">
      <c r="A893" s="80">
        <v>44</v>
      </c>
      <c r="B893" s="251">
        <v>2</v>
      </c>
      <c r="C893" s="80">
        <v>1</v>
      </c>
      <c r="D893" s="80">
        <v>3</v>
      </c>
      <c r="E893" s="251">
        <v>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row>
    <row r="894" spans="1:49" x14ac:dyDescent="0.25">
      <c r="A894" s="80">
        <v>19</v>
      </c>
      <c r="B894" s="251">
        <v>3</v>
      </c>
      <c r="C894" s="80">
        <v>1</v>
      </c>
      <c r="D894" s="80">
        <v>4</v>
      </c>
      <c r="E894" s="251">
        <v>1</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row>
    <row r="895" spans="1:49" x14ac:dyDescent="0.25">
      <c r="A895" s="80">
        <v>29</v>
      </c>
      <c r="B895" s="251">
        <v>1</v>
      </c>
      <c r="C895" s="80">
        <v>1</v>
      </c>
      <c r="D895" s="80">
        <v>3</v>
      </c>
      <c r="E895" s="251">
        <v>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row>
    <row r="896" spans="1:49" x14ac:dyDescent="0.25">
      <c r="A896" s="80">
        <v>54</v>
      </c>
      <c r="B896" s="251">
        <v>2</v>
      </c>
      <c r="C896" s="80">
        <v>4</v>
      </c>
      <c r="D896" s="80">
        <v>3</v>
      </c>
      <c r="E896" s="251">
        <v>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row>
    <row r="897" spans="1:49" x14ac:dyDescent="0.25">
      <c r="A897" s="80">
        <v>31</v>
      </c>
      <c r="B897" s="251">
        <v>2</v>
      </c>
      <c r="C897" s="80">
        <v>2</v>
      </c>
      <c r="D897" s="80">
        <v>2</v>
      </c>
      <c r="E897" s="251">
        <v>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row>
    <row r="898" spans="1:49" x14ac:dyDescent="0.25">
      <c r="A898" s="80">
        <v>31</v>
      </c>
      <c r="B898" s="251">
        <v>3</v>
      </c>
      <c r="C898" s="80">
        <v>2</v>
      </c>
      <c r="D898" s="80">
        <v>3</v>
      </c>
      <c r="E898" s="251">
        <v>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row>
    <row r="899" spans="1:49" x14ac:dyDescent="0.25">
      <c r="A899" s="80">
        <v>59</v>
      </c>
      <c r="B899" s="251">
        <v>3</v>
      </c>
      <c r="C899" s="80">
        <v>2</v>
      </c>
      <c r="D899" s="80">
        <v>3</v>
      </c>
      <c r="E899" s="251">
        <v>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row>
    <row r="900" spans="1:49" x14ac:dyDescent="0.25">
      <c r="A900" s="80">
        <v>43</v>
      </c>
      <c r="B900" s="251">
        <v>2</v>
      </c>
      <c r="C900" s="80">
        <v>5</v>
      </c>
      <c r="D900" s="80">
        <v>3</v>
      </c>
      <c r="E900" s="251">
        <v>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row>
    <row r="901" spans="1:49" x14ac:dyDescent="0.25">
      <c r="A901" s="80">
        <v>49</v>
      </c>
      <c r="B901" s="251">
        <v>2</v>
      </c>
      <c r="C901" s="80">
        <v>5</v>
      </c>
      <c r="D901" s="80">
        <v>4</v>
      </c>
      <c r="E901" s="251">
        <v>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row>
    <row r="902" spans="1:49" x14ac:dyDescent="0.25">
      <c r="A902" s="80">
        <v>36</v>
      </c>
      <c r="B902" s="251">
        <v>2</v>
      </c>
      <c r="C902" s="80">
        <v>1</v>
      </c>
      <c r="D902" s="80">
        <v>2</v>
      </c>
      <c r="E902" s="251">
        <v>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row>
    <row r="903" spans="1:49" x14ac:dyDescent="0.25">
      <c r="A903" s="80">
        <v>48</v>
      </c>
      <c r="B903" s="251">
        <v>3</v>
      </c>
      <c r="C903" s="80">
        <v>1</v>
      </c>
      <c r="D903" s="80">
        <v>2</v>
      </c>
      <c r="E903" s="251">
        <v>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row>
    <row r="904" spans="1:49" x14ac:dyDescent="0.25">
      <c r="A904" s="80">
        <v>27</v>
      </c>
      <c r="B904" s="251">
        <v>1</v>
      </c>
      <c r="C904" s="80">
        <v>1</v>
      </c>
      <c r="D904" s="80">
        <v>3</v>
      </c>
      <c r="E904" s="251">
        <v>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row>
    <row r="905" spans="1:49" x14ac:dyDescent="0.25">
      <c r="A905" s="80">
        <v>29</v>
      </c>
      <c r="B905" s="251">
        <v>1</v>
      </c>
      <c r="C905" s="80">
        <v>2</v>
      </c>
      <c r="D905" s="80">
        <v>3</v>
      </c>
      <c r="E905" s="251">
        <v>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row>
    <row r="906" spans="1:49" x14ac:dyDescent="0.25">
      <c r="A906" s="80">
        <v>48</v>
      </c>
      <c r="B906" s="251">
        <v>3</v>
      </c>
      <c r="C906" s="80">
        <v>5</v>
      </c>
      <c r="D906" s="80">
        <v>4</v>
      </c>
      <c r="E906" s="251">
        <v>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row>
    <row r="907" spans="1:49" x14ac:dyDescent="0.25">
      <c r="A907" s="80">
        <v>29</v>
      </c>
      <c r="B907" s="251">
        <v>1</v>
      </c>
      <c r="C907" s="80">
        <v>4</v>
      </c>
      <c r="D907" s="80">
        <v>2</v>
      </c>
      <c r="E907" s="251">
        <v>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row>
    <row r="908" spans="1:49" x14ac:dyDescent="0.25">
      <c r="A908" s="80">
        <v>34</v>
      </c>
      <c r="B908" s="251">
        <v>2</v>
      </c>
      <c r="C908" s="80">
        <v>1</v>
      </c>
      <c r="D908" s="80">
        <v>2</v>
      </c>
      <c r="E908" s="251">
        <v>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row>
    <row r="909" spans="1:49" x14ac:dyDescent="0.25">
      <c r="A909" s="80">
        <v>44</v>
      </c>
      <c r="B909" s="251">
        <v>2</v>
      </c>
      <c r="C909" s="80">
        <v>5</v>
      </c>
      <c r="D909" s="80">
        <v>3</v>
      </c>
      <c r="E909" s="251">
        <v>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row>
    <row r="910" spans="1:49" x14ac:dyDescent="0.25">
      <c r="A910" s="80">
        <v>33</v>
      </c>
      <c r="B910" s="251">
        <v>1</v>
      </c>
      <c r="C910" s="80">
        <v>3</v>
      </c>
      <c r="D910" s="80">
        <v>3</v>
      </c>
      <c r="E910" s="251">
        <v>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row>
    <row r="911" spans="1:49" x14ac:dyDescent="0.25">
      <c r="A911" s="80">
        <v>19</v>
      </c>
      <c r="B911" s="251">
        <v>3</v>
      </c>
      <c r="C911" s="80">
        <v>1</v>
      </c>
      <c r="D911" s="80">
        <v>3</v>
      </c>
      <c r="E911" s="251">
        <v>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row>
    <row r="912" spans="1:49" x14ac:dyDescent="0.25">
      <c r="A912" s="80">
        <v>23</v>
      </c>
      <c r="B912" s="251">
        <v>2</v>
      </c>
      <c r="C912" s="80">
        <v>1</v>
      </c>
      <c r="D912" s="80">
        <v>3</v>
      </c>
      <c r="E912" s="251">
        <v>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row>
    <row r="913" spans="1:49" x14ac:dyDescent="0.25">
      <c r="A913" s="80">
        <v>25</v>
      </c>
      <c r="B913" s="251">
        <v>3</v>
      </c>
      <c r="C913" s="80">
        <v>1</v>
      </c>
      <c r="D913" s="80">
        <v>3</v>
      </c>
      <c r="E913" s="251">
        <v>1</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row>
    <row r="914" spans="1:49" x14ac:dyDescent="0.25">
      <c r="A914" s="80">
        <v>26</v>
      </c>
      <c r="B914" s="251">
        <v>3</v>
      </c>
      <c r="C914" s="80">
        <v>1</v>
      </c>
      <c r="D914" s="80">
        <v>2</v>
      </c>
      <c r="E914" s="251">
        <v>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row>
    <row r="915" spans="1:49" x14ac:dyDescent="0.25">
      <c r="A915" s="80">
        <v>45</v>
      </c>
      <c r="B915" s="251">
        <v>3</v>
      </c>
      <c r="C915" s="80">
        <v>5</v>
      </c>
      <c r="D915" s="80">
        <v>3</v>
      </c>
      <c r="E915" s="251">
        <v>1</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row>
    <row r="916" spans="1:49" x14ac:dyDescent="0.25">
      <c r="A916" s="80">
        <v>55</v>
      </c>
      <c r="B916" s="251">
        <v>1</v>
      </c>
      <c r="C916" s="80">
        <v>4</v>
      </c>
      <c r="D916" s="80">
        <v>3</v>
      </c>
      <c r="E916" s="251">
        <v>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row>
    <row r="917" spans="1:49" x14ac:dyDescent="0.25">
      <c r="A917" s="80">
        <v>21</v>
      </c>
      <c r="B917" s="251">
        <v>3</v>
      </c>
      <c r="C917" s="80">
        <v>1</v>
      </c>
      <c r="D917" s="80">
        <v>1</v>
      </c>
      <c r="E917" s="251">
        <v>1</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row>
    <row r="918" spans="1:49" x14ac:dyDescent="0.25">
      <c r="A918" s="80">
        <v>46</v>
      </c>
      <c r="B918" s="251">
        <v>2</v>
      </c>
      <c r="C918" s="80">
        <v>5</v>
      </c>
      <c r="D918" s="80">
        <v>3</v>
      </c>
      <c r="E918" s="251">
        <v>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row>
    <row r="919" spans="1:49" x14ac:dyDescent="0.25">
      <c r="A919" s="80">
        <v>34</v>
      </c>
      <c r="B919" s="251">
        <v>3</v>
      </c>
      <c r="C919" s="80">
        <v>2</v>
      </c>
      <c r="D919" s="80">
        <v>3</v>
      </c>
      <c r="E919" s="251">
        <v>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row>
    <row r="920" spans="1:49" x14ac:dyDescent="0.25">
      <c r="A920" s="80">
        <v>51</v>
      </c>
      <c r="B920" s="251">
        <v>1</v>
      </c>
      <c r="C920" s="80">
        <v>5</v>
      </c>
      <c r="D920" s="80">
        <v>2</v>
      </c>
      <c r="E920" s="251">
        <v>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row>
    <row r="921" spans="1:49" x14ac:dyDescent="0.25">
      <c r="A921" s="80">
        <v>59</v>
      </c>
      <c r="B921" s="251">
        <v>3</v>
      </c>
      <c r="C921" s="80">
        <v>3</v>
      </c>
      <c r="D921" s="80">
        <v>2</v>
      </c>
      <c r="E921" s="251">
        <v>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row>
    <row r="922" spans="1:49" x14ac:dyDescent="0.25">
      <c r="A922" s="80">
        <v>34</v>
      </c>
      <c r="B922" s="251">
        <v>1</v>
      </c>
      <c r="C922" s="80">
        <v>2</v>
      </c>
      <c r="D922" s="80">
        <v>4</v>
      </c>
      <c r="E922" s="251">
        <v>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row>
    <row r="923" spans="1:49" x14ac:dyDescent="0.25">
      <c r="A923" s="80">
        <v>28</v>
      </c>
      <c r="B923" s="251">
        <v>3</v>
      </c>
      <c r="C923" s="80">
        <v>1</v>
      </c>
      <c r="D923" s="80">
        <v>2</v>
      </c>
      <c r="E923" s="251">
        <v>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row>
    <row r="924" spans="1:49" x14ac:dyDescent="0.25">
      <c r="A924" s="80">
        <v>44</v>
      </c>
      <c r="B924" s="251">
        <v>1</v>
      </c>
      <c r="C924" s="80">
        <v>5</v>
      </c>
      <c r="D924" s="80">
        <v>2</v>
      </c>
      <c r="E924" s="251">
        <v>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row>
    <row r="925" spans="1:49" x14ac:dyDescent="0.25">
      <c r="A925" s="80">
        <v>34</v>
      </c>
      <c r="B925" s="251">
        <v>2</v>
      </c>
      <c r="C925" s="80">
        <v>2</v>
      </c>
      <c r="D925" s="80">
        <v>4</v>
      </c>
      <c r="E925" s="251">
        <v>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row>
    <row r="926" spans="1:49" x14ac:dyDescent="0.25">
      <c r="A926" s="80">
        <v>35</v>
      </c>
      <c r="B926" s="251">
        <v>2</v>
      </c>
      <c r="C926" s="80">
        <v>1</v>
      </c>
      <c r="D926" s="80">
        <v>3</v>
      </c>
      <c r="E926" s="251">
        <v>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row>
    <row r="927" spans="1:49" x14ac:dyDescent="0.25">
      <c r="A927" s="80">
        <v>42</v>
      </c>
      <c r="B927" s="251">
        <v>2</v>
      </c>
      <c r="C927" s="80">
        <v>2</v>
      </c>
      <c r="D927" s="80">
        <v>3</v>
      </c>
      <c r="E927" s="251">
        <v>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row>
    <row r="928" spans="1:49" x14ac:dyDescent="0.25">
      <c r="A928" s="80">
        <v>43</v>
      </c>
      <c r="B928" s="251">
        <v>3</v>
      </c>
      <c r="C928" s="80">
        <v>3</v>
      </c>
      <c r="D928" s="80">
        <v>4</v>
      </c>
      <c r="E928" s="251">
        <v>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row>
    <row r="929" spans="1:49" x14ac:dyDescent="0.25">
      <c r="A929" s="80">
        <v>36</v>
      </c>
      <c r="B929" s="251">
        <v>3</v>
      </c>
      <c r="C929" s="80">
        <v>2</v>
      </c>
      <c r="D929" s="80">
        <v>3</v>
      </c>
      <c r="E929" s="251">
        <v>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row>
    <row r="930" spans="1:49" x14ac:dyDescent="0.25">
      <c r="A930" s="80">
        <v>44</v>
      </c>
      <c r="B930" s="251">
        <v>2</v>
      </c>
      <c r="C930" s="80">
        <v>3</v>
      </c>
      <c r="D930" s="80">
        <v>3</v>
      </c>
      <c r="E930" s="251">
        <v>1</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row>
    <row r="931" spans="1:49" x14ac:dyDescent="0.25">
      <c r="A931" s="80">
        <v>28</v>
      </c>
      <c r="B931" s="251">
        <v>2</v>
      </c>
      <c r="C931" s="80">
        <v>1</v>
      </c>
      <c r="D931" s="80">
        <v>3</v>
      </c>
      <c r="E931" s="251">
        <v>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row>
    <row r="932" spans="1:49" x14ac:dyDescent="0.25">
      <c r="A932" s="80">
        <v>51</v>
      </c>
      <c r="B932" s="251">
        <v>3</v>
      </c>
      <c r="C932" s="80">
        <v>1</v>
      </c>
      <c r="D932" s="80">
        <v>2</v>
      </c>
      <c r="E932" s="251">
        <v>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row>
    <row r="933" spans="1:49" x14ac:dyDescent="0.25">
      <c r="A933" s="80">
        <v>30</v>
      </c>
      <c r="B933" s="251">
        <v>3</v>
      </c>
      <c r="C933" s="80">
        <v>2</v>
      </c>
      <c r="D933" s="80">
        <v>3</v>
      </c>
      <c r="E933" s="251">
        <v>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row>
    <row r="934" spans="1:49" x14ac:dyDescent="0.25">
      <c r="A934" s="80">
        <v>29</v>
      </c>
      <c r="B934" s="251">
        <v>1</v>
      </c>
      <c r="C934" s="80">
        <v>1</v>
      </c>
      <c r="D934" s="80">
        <v>3</v>
      </c>
      <c r="E934" s="251">
        <v>1</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row>
    <row r="935" spans="1:49" x14ac:dyDescent="0.25">
      <c r="A935" s="80">
        <v>28</v>
      </c>
      <c r="B935" s="251">
        <v>3</v>
      </c>
      <c r="C935" s="80">
        <v>1</v>
      </c>
      <c r="D935" s="80">
        <v>2</v>
      </c>
      <c r="E935" s="251">
        <v>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row>
    <row r="936" spans="1:49" x14ac:dyDescent="0.25">
      <c r="A936" s="80">
        <v>25</v>
      </c>
      <c r="B936" s="251">
        <v>3</v>
      </c>
      <c r="C936" s="80">
        <v>1</v>
      </c>
      <c r="D936" s="80">
        <v>2</v>
      </c>
      <c r="E936" s="251">
        <v>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row>
    <row r="937" spans="1:49" x14ac:dyDescent="0.25">
      <c r="A937" s="80">
        <v>32</v>
      </c>
      <c r="B937" s="251">
        <v>2</v>
      </c>
      <c r="C937" s="80">
        <v>2</v>
      </c>
      <c r="D937" s="80">
        <v>4</v>
      </c>
      <c r="E937" s="251">
        <v>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row>
    <row r="938" spans="1:49" x14ac:dyDescent="0.25">
      <c r="A938" s="80">
        <v>45</v>
      </c>
      <c r="B938" s="251">
        <v>3</v>
      </c>
      <c r="C938" s="80">
        <v>5</v>
      </c>
      <c r="D938" s="80">
        <v>3</v>
      </c>
      <c r="E938" s="251">
        <v>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row>
    <row r="939" spans="1:49" x14ac:dyDescent="0.25">
      <c r="A939" s="80">
        <v>39</v>
      </c>
      <c r="B939" s="251">
        <v>1</v>
      </c>
      <c r="C939" s="80">
        <v>4</v>
      </c>
      <c r="D939" s="80">
        <v>3</v>
      </c>
      <c r="E939" s="251">
        <v>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row>
    <row r="940" spans="1:49" x14ac:dyDescent="0.25">
      <c r="A940" s="80">
        <v>58</v>
      </c>
      <c r="B940" s="251">
        <v>1</v>
      </c>
      <c r="C940" s="80">
        <v>1</v>
      </c>
      <c r="D940" s="80">
        <v>3</v>
      </c>
      <c r="E940" s="251">
        <v>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row>
    <row r="941" spans="1:49" x14ac:dyDescent="0.25">
      <c r="A941" s="80">
        <v>32</v>
      </c>
      <c r="B941" s="251">
        <v>2</v>
      </c>
      <c r="C941" s="80">
        <v>2</v>
      </c>
      <c r="D941" s="80">
        <v>3</v>
      </c>
      <c r="E941" s="251">
        <v>1</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row>
    <row r="942" spans="1:49" x14ac:dyDescent="0.25">
      <c r="A942" s="80">
        <v>39</v>
      </c>
      <c r="B942" s="251">
        <v>3</v>
      </c>
      <c r="C942" s="80">
        <v>1</v>
      </c>
      <c r="D942" s="80">
        <v>3</v>
      </c>
      <c r="E942" s="251">
        <v>1</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row>
    <row r="943" spans="1:49" x14ac:dyDescent="0.25">
      <c r="A943" s="80">
        <v>30</v>
      </c>
      <c r="B943" s="251">
        <v>2</v>
      </c>
      <c r="C943" s="80">
        <v>2</v>
      </c>
      <c r="D943" s="80">
        <v>3</v>
      </c>
      <c r="E943" s="251">
        <v>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row>
    <row r="944" spans="1:49" x14ac:dyDescent="0.25">
      <c r="A944" s="80">
        <v>36</v>
      </c>
      <c r="B944" s="251">
        <v>2</v>
      </c>
      <c r="C944" s="80">
        <v>3</v>
      </c>
      <c r="D944" s="80">
        <v>3</v>
      </c>
      <c r="E944" s="251">
        <v>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row>
    <row r="945" spans="1:49" x14ac:dyDescent="0.25">
      <c r="A945" s="80">
        <v>46</v>
      </c>
      <c r="B945" s="251">
        <v>3</v>
      </c>
      <c r="C945" s="80">
        <v>1</v>
      </c>
      <c r="D945" s="80">
        <v>4</v>
      </c>
      <c r="E945" s="251">
        <v>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row>
    <row r="946" spans="1:49" x14ac:dyDescent="0.25">
      <c r="A946" s="80">
        <v>28</v>
      </c>
      <c r="B946" s="251">
        <v>2</v>
      </c>
      <c r="C946" s="80">
        <v>2</v>
      </c>
      <c r="D946" s="80">
        <v>3</v>
      </c>
      <c r="E946" s="251">
        <v>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row>
    <row r="947" spans="1:49" x14ac:dyDescent="0.25">
      <c r="A947" s="80">
        <v>50</v>
      </c>
      <c r="B947" s="251">
        <v>2</v>
      </c>
      <c r="C947" s="80">
        <v>4</v>
      </c>
      <c r="D947" s="80">
        <v>3</v>
      </c>
      <c r="E947" s="251">
        <v>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row>
    <row r="948" spans="1:49" x14ac:dyDescent="0.25">
      <c r="A948" s="80">
        <v>40</v>
      </c>
      <c r="B948" s="251">
        <v>3</v>
      </c>
      <c r="C948" s="80">
        <v>3</v>
      </c>
      <c r="D948" s="80">
        <v>3</v>
      </c>
      <c r="E948" s="251">
        <v>1</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row>
    <row r="949" spans="1:49" x14ac:dyDescent="0.25">
      <c r="A949" s="80">
        <v>52</v>
      </c>
      <c r="B949" s="251">
        <v>3</v>
      </c>
      <c r="C949" s="80">
        <v>3</v>
      </c>
      <c r="D949" s="80">
        <v>2</v>
      </c>
      <c r="E949" s="251">
        <v>1</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row>
    <row r="950" spans="1:49" x14ac:dyDescent="0.25">
      <c r="A950" s="80">
        <v>30</v>
      </c>
      <c r="B950" s="251">
        <v>2</v>
      </c>
      <c r="C950" s="80">
        <v>3</v>
      </c>
      <c r="D950" s="80">
        <v>3</v>
      </c>
      <c r="E950" s="251">
        <v>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row>
    <row r="951" spans="1:49" x14ac:dyDescent="0.25">
      <c r="A951" s="80">
        <v>39</v>
      </c>
      <c r="B951" s="251">
        <v>3</v>
      </c>
      <c r="C951" s="80">
        <v>2</v>
      </c>
      <c r="D951" s="80">
        <v>3</v>
      </c>
      <c r="E951" s="251">
        <v>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row>
    <row r="952" spans="1:49" x14ac:dyDescent="0.25">
      <c r="A952" s="80">
        <v>31</v>
      </c>
      <c r="B952" s="251">
        <v>1</v>
      </c>
      <c r="C952" s="80">
        <v>3</v>
      </c>
      <c r="D952" s="80">
        <v>2</v>
      </c>
      <c r="E952" s="251">
        <v>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row>
    <row r="953" spans="1:49" x14ac:dyDescent="0.25">
      <c r="A953" s="80">
        <v>41</v>
      </c>
      <c r="B953" s="251">
        <v>3</v>
      </c>
      <c r="C953" s="80">
        <v>2</v>
      </c>
      <c r="D953" s="80">
        <v>3</v>
      </c>
      <c r="E953" s="251">
        <v>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row>
    <row r="954" spans="1:49" x14ac:dyDescent="0.25">
      <c r="A954" s="80">
        <v>31</v>
      </c>
      <c r="B954" s="251">
        <v>3</v>
      </c>
      <c r="C954" s="80">
        <v>1</v>
      </c>
      <c r="D954" s="80">
        <v>4</v>
      </c>
      <c r="E954" s="251">
        <v>1</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row>
    <row r="955" spans="1:49" x14ac:dyDescent="0.25">
      <c r="A955" s="80">
        <v>44</v>
      </c>
      <c r="B955" s="251">
        <v>2</v>
      </c>
      <c r="C955" s="80">
        <v>1</v>
      </c>
      <c r="D955" s="80">
        <v>4</v>
      </c>
      <c r="E955" s="251">
        <v>1</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row>
    <row r="956" spans="1:49" x14ac:dyDescent="0.25">
      <c r="A956" s="80">
        <v>42</v>
      </c>
      <c r="B956" s="251">
        <v>2</v>
      </c>
      <c r="C956" s="80">
        <v>4</v>
      </c>
      <c r="D956" s="80">
        <v>2</v>
      </c>
      <c r="E956" s="251">
        <v>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row>
    <row r="957" spans="1:49" x14ac:dyDescent="0.25">
      <c r="A957" s="80">
        <v>55</v>
      </c>
      <c r="B957" s="251">
        <v>2</v>
      </c>
      <c r="C957" s="80">
        <v>5</v>
      </c>
      <c r="D957" s="80">
        <v>3</v>
      </c>
      <c r="E957" s="251">
        <v>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row>
    <row r="958" spans="1:49" x14ac:dyDescent="0.25">
      <c r="A958" s="80">
        <v>56</v>
      </c>
      <c r="B958" s="251">
        <v>3</v>
      </c>
      <c r="C958" s="80">
        <v>5</v>
      </c>
      <c r="D958" s="80">
        <v>3</v>
      </c>
      <c r="E958" s="251">
        <v>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row>
    <row r="959" spans="1:49" x14ac:dyDescent="0.25">
      <c r="A959" s="80">
        <v>40</v>
      </c>
      <c r="B959" s="251">
        <v>1</v>
      </c>
      <c r="C959" s="80">
        <v>1</v>
      </c>
      <c r="D959" s="80">
        <v>3</v>
      </c>
      <c r="E959" s="251">
        <v>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row>
    <row r="960" spans="1:49" x14ac:dyDescent="0.25">
      <c r="A960" s="80">
        <v>34</v>
      </c>
      <c r="B960" s="251">
        <v>1</v>
      </c>
      <c r="C960" s="80">
        <v>3</v>
      </c>
      <c r="D960" s="80">
        <v>2</v>
      </c>
      <c r="E960" s="251">
        <v>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row>
    <row r="961" spans="1:49" x14ac:dyDescent="0.25">
      <c r="A961" s="80">
        <v>40</v>
      </c>
      <c r="B961" s="251">
        <v>3</v>
      </c>
      <c r="C961" s="80">
        <v>2</v>
      </c>
      <c r="D961" s="80">
        <v>3</v>
      </c>
      <c r="E961" s="251">
        <v>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row>
    <row r="962" spans="1:49" x14ac:dyDescent="0.25">
      <c r="A962" s="80">
        <v>41</v>
      </c>
      <c r="B962" s="251">
        <v>1</v>
      </c>
      <c r="C962" s="80">
        <v>2</v>
      </c>
      <c r="D962" s="80">
        <v>3</v>
      </c>
      <c r="E962" s="251">
        <v>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row>
    <row r="963" spans="1:49" x14ac:dyDescent="0.25">
      <c r="A963" s="80">
        <v>35</v>
      </c>
      <c r="B963" s="251">
        <v>3</v>
      </c>
      <c r="C963" s="80">
        <v>2</v>
      </c>
      <c r="D963" s="80">
        <v>3</v>
      </c>
      <c r="E963" s="251">
        <v>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row>
    <row r="964" spans="1:49" x14ac:dyDescent="0.25">
      <c r="A964" s="80">
        <v>51</v>
      </c>
      <c r="B964" s="251">
        <v>1</v>
      </c>
      <c r="C964" s="80">
        <v>4</v>
      </c>
      <c r="D964" s="80">
        <v>3</v>
      </c>
      <c r="E964" s="251">
        <v>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row>
    <row r="965" spans="1:49" x14ac:dyDescent="0.25">
      <c r="A965" s="80">
        <v>38</v>
      </c>
      <c r="B965" s="251">
        <v>1</v>
      </c>
      <c r="C965" s="80">
        <v>2</v>
      </c>
      <c r="D965" s="80">
        <v>3</v>
      </c>
      <c r="E965" s="251">
        <v>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row>
    <row r="966" spans="1:49" x14ac:dyDescent="0.25">
      <c r="A966" s="80">
        <v>34</v>
      </c>
      <c r="B966" s="251">
        <v>3</v>
      </c>
      <c r="C966" s="80">
        <v>2</v>
      </c>
      <c r="D966" s="80">
        <v>4</v>
      </c>
      <c r="E966" s="251">
        <v>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row>
    <row r="967" spans="1:49" x14ac:dyDescent="0.25">
      <c r="A967" s="80">
        <v>25</v>
      </c>
      <c r="B967" s="251">
        <v>2</v>
      </c>
      <c r="C967" s="80">
        <v>1</v>
      </c>
      <c r="D967" s="80">
        <v>2</v>
      </c>
      <c r="E967" s="251">
        <v>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row>
    <row r="968" spans="1:49" x14ac:dyDescent="0.25">
      <c r="A968" s="80">
        <v>58</v>
      </c>
      <c r="B968" s="251">
        <v>2</v>
      </c>
      <c r="C968" s="80">
        <v>3</v>
      </c>
      <c r="D968" s="80">
        <v>2</v>
      </c>
      <c r="E968" s="251">
        <v>1</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row>
    <row r="969" spans="1:49" x14ac:dyDescent="0.25">
      <c r="A969" s="80">
        <v>40</v>
      </c>
      <c r="B969" s="251">
        <v>2</v>
      </c>
      <c r="C969" s="80">
        <v>1</v>
      </c>
      <c r="D969" s="80">
        <v>3</v>
      </c>
      <c r="E969" s="251">
        <v>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row>
    <row r="970" spans="1:49" x14ac:dyDescent="0.25">
      <c r="A970" s="80">
        <v>36</v>
      </c>
      <c r="B970" s="251">
        <v>2</v>
      </c>
      <c r="C970" s="80">
        <v>2</v>
      </c>
      <c r="D970" s="80">
        <v>2</v>
      </c>
      <c r="E970" s="251">
        <v>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row>
    <row r="971" spans="1:49" x14ac:dyDescent="0.25">
      <c r="A971" s="80">
        <v>48</v>
      </c>
      <c r="B971" s="251">
        <v>3</v>
      </c>
      <c r="C971" s="80">
        <v>3</v>
      </c>
      <c r="D971" s="80">
        <v>3</v>
      </c>
      <c r="E971" s="251">
        <v>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row>
    <row r="972" spans="1:49" x14ac:dyDescent="0.25">
      <c r="A972" s="80">
        <v>27</v>
      </c>
      <c r="B972" s="251">
        <v>2</v>
      </c>
      <c r="C972" s="80">
        <v>1</v>
      </c>
      <c r="D972" s="80">
        <v>3</v>
      </c>
      <c r="E972" s="251">
        <v>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row>
    <row r="973" spans="1:49" x14ac:dyDescent="0.25">
      <c r="A973" s="80">
        <v>51</v>
      </c>
      <c r="B973" s="251">
        <v>3</v>
      </c>
      <c r="C973" s="80">
        <v>4</v>
      </c>
      <c r="D973" s="80">
        <v>2</v>
      </c>
      <c r="E973" s="251">
        <v>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row>
    <row r="974" spans="1:49" x14ac:dyDescent="0.25">
      <c r="A974" s="80">
        <v>18</v>
      </c>
      <c r="B974" s="251">
        <v>3</v>
      </c>
      <c r="C974" s="80">
        <v>1</v>
      </c>
      <c r="D974" s="80">
        <v>4</v>
      </c>
      <c r="E974" s="251">
        <v>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row>
    <row r="975" spans="1:49" x14ac:dyDescent="0.25">
      <c r="A975" s="80">
        <v>35</v>
      </c>
      <c r="B975" s="251">
        <v>2</v>
      </c>
      <c r="C975" s="80">
        <v>2</v>
      </c>
      <c r="D975" s="80">
        <v>3</v>
      </c>
      <c r="E975" s="251">
        <v>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row>
    <row r="976" spans="1:49" x14ac:dyDescent="0.25">
      <c r="A976" s="80">
        <v>27</v>
      </c>
      <c r="B976" s="251">
        <v>3</v>
      </c>
      <c r="C976" s="80">
        <v>2</v>
      </c>
      <c r="D976" s="80">
        <v>3</v>
      </c>
      <c r="E976" s="251">
        <v>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row>
    <row r="977" spans="1:49" x14ac:dyDescent="0.25">
      <c r="A977" s="80">
        <v>55</v>
      </c>
      <c r="B977" s="251">
        <v>3</v>
      </c>
      <c r="C977" s="80">
        <v>4</v>
      </c>
      <c r="D977" s="80">
        <v>2</v>
      </c>
      <c r="E977" s="251">
        <v>1</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row>
    <row r="978" spans="1:49" x14ac:dyDescent="0.25">
      <c r="A978" s="80">
        <v>56</v>
      </c>
      <c r="B978" s="251">
        <v>2</v>
      </c>
      <c r="C978" s="80">
        <v>4</v>
      </c>
      <c r="D978" s="80">
        <v>3</v>
      </c>
      <c r="E978" s="251">
        <v>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row>
    <row r="979" spans="1:49" x14ac:dyDescent="0.25">
      <c r="A979" s="80">
        <v>34</v>
      </c>
      <c r="B979" s="251">
        <v>1</v>
      </c>
      <c r="C979" s="80">
        <v>1</v>
      </c>
      <c r="D979" s="80">
        <v>3</v>
      </c>
      <c r="E979" s="251">
        <v>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row>
    <row r="980" spans="1:49" x14ac:dyDescent="0.25">
      <c r="A980" s="80">
        <v>40</v>
      </c>
      <c r="B980" s="251">
        <v>1</v>
      </c>
      <c r="C980" s="80">
        <v>2</v>
      </c>
      <c r="D980" s="80">
        <v>3</v>
      </c>
      <c r="E980" s="251">
        <v>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row>
    <row r="981" spans="1:49" x14ac:dyDescent="0.25">
      <c r="A981" s="80">
        <v>34</v>
      </c>
      <c r="B981" s="251">
        <v>2</v>
      </c>
      <c r="C981" s="80">
        <v>2</v>
      </c>
      <c r="D981" s="80">
        <v>3</v>
      </c>
      <c r="E981" s="251">
        <v>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row>
    <row r="982" spans="1:49" x14ac:dyDescent="0.25">
      <c r="A982" s="80">
        <v>31</v>
      </c>
      <c r="B982" s="251">
        <v>3</v>
      </c>
      <c r="C982" s="80">
        <v>1</v>
      </c>
      <c r="D982" s="80">
        <v>4</v>
      </c>
      <c r="E982" s="251">
        <v>1</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row>
    <row r="983" spans="1:49" x14ac:dyDescent="0.25">
      <c r="A983" s="80">
        <v>35</v>
      </c>
      <c r="B983" s="251">
        <v>2</v>
      </c>
      <c r="C983" s="80">
        <v>2</v>
      </c>
      <c r="D983" s="80">
        <v>2</v>
      </c>
      <c r="E983" s="251">
        <v>1</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row>
    <row r="984" spans="1:49" x14ac:dyDescent="0.25">
      <c r="A984" s="80">
        <v>38</v>
      </c>
      <c r="B984" s="251">
        <v>1</v>
      </c>
      <c r="C984" s="80">
        <v>1</v>
      </c>
      <c r="D984" s="80">
        <v>3</v>
      </c>
      <c r="E984" s="251">
        <v>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row>
    <row r="985" spans="1:49" x14ac:dyDescent="0.25">
      <c r="A985" s="80">
        <v>34</v>
      </c>
      <c r="B985" s="251">
        <v>3</v>
      </c>
      <c r="C985" s="80">
        <v>2</v>
      </c>
      <c r="D985" s="80">
        <v>4</v>
      </c>
      <c r="E985" s="251">
        <v>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row>
    <row r="986" spans="1:49" x14ac:dyDescent="0.25">
      <c r="A986" s="80">
        <v>28</v>
      </c>
      <c r="B986" s="251">
        <v>2</v>
      </c>
      <c r="C986" s="80">
        <v>2</v>
      </c>
      <c r="D986" s="80">
        <v>3</v>
      </c>
      <c r="E986" s="251">
        <v>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row>
    <row r="987" spans="1:49" x14ac:dyDescent="0.25">
      <c r="A987" s="80">
        <v>31</v>
      </c>
      <c r="B987" s="251">
        <v>2</v>
      </c>
      <c r="C987" s="80">
        <v>2</v>
      </c>
      <c r="D987" s="80">
        <v>2</v>
      </c>
      <c r="E987" s="251">
        <v>1</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row>
    <row r="988" spans="1:49" x14ac:dyDescent="0.25">
      <c r="A988" s="80">
        <v>39</v>
      </c>
      <c r="B988" s="251">
        <v>2</v>
      </c>
      <c r="C988" s="80">
        <v>2</v>
      </c>
      <c r="D988" s="80">
        <v>4</v>
      </c>
      <c r="E988" s="251">
        <v>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row>
    <row r="989" spans="1:49" x14ac:dyDescent="0.25">
      <c r="A989" s="80">
        <v>51</v>
      </c>
      <c r="B989" s="251">
        <v>2</v>
      </c>
      <c r="C989" s="80">
        <v>3</v>
      </c>
      <c r="D989" s="80">
        <v>3</v>
      </c>
      <c r="E989" s="251">
        <v>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row>
    <row r="990" spans="1:49" x14ac:dyDescent="0.25">
      <c r="A990" s="80">
        <v>41</v>
      </c>
      <c r="B990" s="251">
        <v>1</v>
      </c>
      <c r="C990" s="80">
        <v>2</v>
      </c>
      <c r="D990" s="80">
        <v>2</v>
      </c>
      <c r="E990" s="251">
        <v>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row>
    <row r="991" spans="1:49" x14ac:dyDescent="0.25">
      <c r="A991" s="80">
        <v>37</v>
      </c>
      <c r="B991" s="251">
        <v>2</v>
      </c>
      <c r="C991" s="80">
        <v>1</v>
      </c>
      <c r="D991" s="80">
        <v>3</v>
      </c>
      <c r="E991" s="251">
        <v>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row>
    <row r="992" spans="1:49" x14ac:dyDescent="0.25">
      <c r="A992" s="80">
        <v>33</v>
      </c>
      <c r="B992" s="251">
        <v>2</v>
      </c>
      <c r="C992" s="80">
        <v>2</v>
      </c>
      <c r="D992" s="80">
        <v>4</v>
      </c>
      <c r="E992" s="251">
        <v>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row>
    <row r="993" spans="1:49" x14ac:dyDescent="0.25">
      <c r="A993" s="80">
        <v>32</v>
      </c>
      <c r="B993" s="251">
        <v>2</v>
      </c>
      <c r="C993" s="80">
        <v>2</v>
      </c>
      <c r="D993" s="80">
        <v>2</v>
      </c>
      <c r="E993" s="251">
        <v>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row>
    <row r="994" spans="1:49" x14ac:dyDescent="0.25">
      <c r="A994" s="80">
        <v>39</v>
      </c>
      <c r="B994" s="251">
        <v>2</v>
      </c>
      <c r="C994" s="80">
        <v>3</v>
      </c>
      <c r="D994" s="80">
        <v>3</v>
      </c>
      <c r="E994" s="251">
        <v>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row>
    <row r="995" spans="1:49" x14ac:dyDescent="0.25">
      <c r="A995" s="80">
        <v>25</v>
      </c>
      <c r="B995" s="251">
        <v>2</v>
      </c>
      <c r="C995" s="80">
        <v>2</v>
      </c>
      <c r="D995" s="80">
        <v>2</v>
      </c>
      <c r="E995" s="251">
        <v>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row>
    <row r="996" spans="1:49" x14ac:dyDescent="0.25">
      <c r="A996" s="80">
        <v>52</v>
      </c>
      <c r="B996" s="251">
        <v>2</v>
      </c>
      <c r="C996" s="80">
        <v>4</v>
      </c>
      <c r="D996" s="80">
        <v>2</v>
      </c>
      <c r="E996" s="251">
        <v>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row>
    <row r="997" spans="1:49" x14ac:dyDescent="0.25">
      <c r="A997" s="80">
        <v>43</v>
      </c>
      <c r="B997" s="251">
        <v>3</v>
      </c>
      <c r="C997" s="80">
        <v>2</v>
      </c>
      <c r="D997" s="80">
        <v>1</v>
      </c>
      <c r="E997" s="251">
        <v>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row>
    <row r="998" spans="1:49" x14ac:dyDescent="0.25">
      <c r="A998" s="80">
        <v>27</v>
      </c>
      <c r="B998" s="251">
        <v>2</v>
      </c>
      <c r="C998" s="80">
        <v>2</v>
      </c>
      <c r="D998" s="80">
        <v>3</v>
      </c>
      <c r="E998" s="251">
        <v>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row>
    <row r="999" spans="1:49" x14ac:dyDescent="0.25">
      <c r="A999" s="80">
        <v>27</v>
      </c>
      <c r="B999" s="251">
        <v>3</v>
      </c>
      <c r="C999" s="80">
        <v>1</v>
      </c>
      <c r="D999" s="80">
        <v>3</v>
      </c>
      <c r="E999" s="251">
        <v>1</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row>
    <row r="1000" spans="1:49" x14ac:dyDescent="0.25">
      <c r="A1000" s="80">
        <v>26</v>
      </c>
      <c r="B1000" s="251">
        <v>3</v>
      </c>
      <c r="C1000" s="80">
        <v>1</v>
      </c>
      <c r="D1000" s="80">
        <v>3</v>
      </c>
      <c r="E1000" s="251">
        <v>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row>
    <row r="1001" spans="1:49" x14ac:dyDescent="0.25">
      <c r="A1001" s="80">
        <v>42</v>
      </c>
      <c r="B1001" s="251">
        <v>2</v>
      </c>
      <c r="C1001" s="80">
        <v>4</v>
      </c>
      <c r="D1001" s="80">
        <v>3</v>
      </c>
      <c r="E1001" s="251">
        <v>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row>
    <row r="1002" spans="1:49" x14ac:dyDescent="0.25">
      <c r="A1002" s="80">
        <v>52</v>
      </c>
      <c r="B1002" s="251">
        <v>2</v>
      </c>
      <c r="C1002" s="80">
        <v>1</v>
      </c>
      <c r="D1002" s="80">
        <v>1</v>
      </c>
      <c r="E1002" s="251">
        <v>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row>
    <row r="1003" spans="1:49" x14ac:dyDescent="0.25">
      <c r="A1003" s="80">
        <v>37</v>
      </c>
      <c r="B1003" s="251">
        <v>3</v>
      </c>
      <c r="C1003" s="80">
        <v>1</v>
      </c>
      <c r="D1003" s="80">
        <v>3</v>
      </c>
      <c r="E1003" s="251">
        <v>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row>
    <row r="1004" spans="1:49" x14ac:dyDescent="0.25">
      <c r="A1004" s="80">
        <v>35</v>
      </c>
      <c r="B1004" s="251">
        <v>3</v>
      </c>
      <c r="C1004" s="80">
        <v>3</v>
      </c>
      <c r="D1004" s="80">
        <v>3</v>
      </c>
      <c r="E1004" s="251">
        <v>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row>
    <row r="1005" spans="1:49" x14ac:dyDescent="0.25">
      <c r="A1005" s="80">
        <v>25</v>
      </c>
      <c r="B1005" s="251">
        <v>2</v>
      </c>
      <c r="C1005" s="80">
        <v>1</v>
      </c>
      <c r="D1005" s="80">
        <v>2</v>
      </c>
      <c r="E1005" s="251">
        <v>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row>
    <row r="1006" spans="1:49" x14ac:dyDescent="0.25">
      <c r="A1006" s="80">
        <v>26</v>
      </c>
      <c r="B1006" s="251">
        <v>3</v>
      </c>
      <c r="C1006" s="80">
        <v>1</v>
      </c>
      <c r="D1006" s="80">
        <v>3</v>
      </c>
      <c r="E1006" s="251">
        <v>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row>
    <row r="1007" spans="1:49" x14ac:dyDescent="0.25">
      <c r="A1007" s="80">
        <v>29</v>
      </c>
      <c r="B1007" s="251">
        <v>3</v>
      </c>
      <c r="C1007" s="80">
        <v>3</v>
      </c>
      <c r="D1007" s="80">
        <v>2</v>
      </c>
      <c r="E1007" s="251">
        <v>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row>
    <row r="1008" spans="1:49" x14ac:dyDescent="0.25">
      <c r="A1008" s="80">
        <v>49</v>
      </c>
      <c r="B1008" s="251">
        <v>3</v>
      </c>
      <c r="C1008" s="80">
        <v>2</v>
      </c>
      <c r="D1008" s="80">
        <v>3</v>
      </c>
      <c r="E1008" s="251">
        <v>1</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row>
    <row r="1009" spans="1:49" x14ac:dyDescent="0.25">
      <c r="A1009" s="80">
        <v>29</v>
      </c>
      <c r="B1009" s="251">
        <v>3</v>
      </c>
      <c r="C1009" s="80">
        <v>3</v>
      </c>
      <c r="D1009" s="80">
        <v>3</v>
      </c>
      <c r="E1009" s="251">
        <v>1</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row>
    <row r="1010" spans="1:49" x14ac:dyDescent="0.25">
      <c r="A1010" s="80">
        <v>54</v>
      </c>
      <c r="B1010" s="251">
        <v>3</v>
      </c>
      <c r="C1010" s="80">
        <v>4</v>
      </c>
      <c r="D1010" s="80">
        <v>2</v>
      </c>
      <c r="E1010" s="251">
        <v>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row>
    <row r="1011" spans="1:49" x14ac:dyDescent="0.25">
      <c r="A1011" s="80">
        <v>58</v>
      </c>
      <c r="B1011" s="251">
        <v>2</v>
      </c>
      <c r="C1011" s="80">
        <v>5</v>
      </c>
      <c r="D1011" s="80">
        <v>3</v>
      </c>
      <c r="E1011" s="251">
        <v>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row>
    <row r="1012" spans="1:49" x14ac:dyDescent="0.25">
      <c r="A1012" s="80">
        <v>55</v>
      </c>
      <c r="B1012" s="251">
        <v>1</v>
      </c>
      <c r="C1012" s="80">
        <v>4</v>
      </c>
      <c r="D1012" s="80">
        <v>4</v>
      </c>
      <c r="E1012" s="251">
        <v>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row>
    <row r="1013" spans="1:49" x14ac:dyDescent="0.25">
      <c r="A1013" s="80">
        <v>36</v>
      </c>
      <c r="B1013" s="251">
        <v>3</v>
      </c>
      <c r="C1013" s="80">
        <v>2</v>
      </c>
      <c r="D1013" s="80">
        <v>3</v>
      </c>
      <c r="E1013" s="251">
        <v>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row>
    <row r="1014" spans="1:49" x14ac:dyDescent="0.25">
      <c r="A1014" s="80">
        <v>31</v>
      </c>
      <c r="B1014" s="251">
        <v>3</v>
      </c>
      <c r="C1014" s="80">
        <v>1</v>
      </c>
      <c r="D1014" s="80">
        <v>3</v>
      </c>
      <c r="E1014" s="251">
        <v>1</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row>
    <row r="1015" spans="1:49" x14ac:dyDescent="0.25">
      <c r="A1015" s="80">
        <v>30</v>
      </c>
      <c r="B1015" s="251">
        <v>1</v>
      </c>
      <c r="C1015" s="80">
        <v>2</v>
      </c>
      <c r="D1015" s="80">
        <v>3</v>
      </c>
      <c r="E1015" s="251">
        <v>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row>
    <row r="1016" spans="1:49" x14ac:dyDescent="0.25">
      <c r="A1016" s="80">
        <v>31</v>
      </c>
      <c r="B1016" s="251">
        <v>3</v>
      </c>
      <c r="C1016" s="80">
        <v>4</v>
      </c>
      <c r="D1016" s="80">
        <v>4</v>
      </c>
      <c r="E1016" s="251">
        <v>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row>
    <row r="1017" spans="1:49" x14ac:dyDescent="0.25">
      <c r="A1017" s="80">
        <v>34</v>
      </c>
      <c r="B1017" s="251">
        <v>1</v>
      </c>
      <c r="C1017" s="80">
        <v>1</v>
      </c>
      <c r="D1017" s="80">
        <v>3</v>
      </c>
      <c r="E1017" s="251">
        <v>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row>
    <row r="1018" spans="1:49" x14ac:dyDescent="0.25">
      <c r="A1018" s="80">
        <v>31</v>
      </c>
      <c r="B1018" s="251">
        <v>3</v>
      </c>
      <c r="C1018" s="80">
        <v>1</v>
      </c>
      <c r="D1018" s="80">
        <v>4</v>
      </c>
      <c r="E1018" s="251">
        <v>1</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row>
    <row r="1019" spans="1:49" x14ac:dyDescent="0.25">
      <c r="A1019" s="80">
        <v>27</v>
      </c>
      <c r="B1019" s="251">
        <v>2</v>
      </c>
      <c r="C1019" s="80">
        <v>1</v>
      </c>
      <c r="D1019" s="80">
        <v>4</v>
      </c>
      <c r="E1019" s="251">
        <v>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row>
    <row r="1020" spans="1:49" x14ac:dyDescent="0.25">
      <c r="A1020" s="80">
        <v>36</v>
      </c>
      <c r="B1020" s="251">
        <v>3</v>
      </c>
      <c r="C1020" s="80">
        <v>2</v>
      </c>
      <c r="D1020" s="80">
        <v>2</v>
      </c>
      <c r="E1020" s="251">
        <v>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row>
    <row r="1021" spans="1:49" x14ac:dyDescent="0.25">
      <c r="A1021" s="80">
        <v>36</v>
      </c>
      <c r="B1021" s="251">
        <v>2</v>
      </c>
      <c r="C1021" s="80">
        <v>2</v>
      </c>
      <c r="D1021" s="80">
        <v>2</v>
      </c>
      <c r="E1021" s="251">
        <v>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row>
    <row r="1022" spans="1:49" x14ac:dyDescent="0.25">
      <c r="A1022" s="80">
        <v>47</v>
      </c>
      <c r="B1022" s="251">
        <v>2</v>
      </c>
      <c r="C1022" s="80">
        <v>1</v>
      </c>
      <c r="D1022" s="80">
        <v>2</v>
      </c>
      <c r="E1022" s="251">
        <v>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row>
    <row r="1023" spans="1:49" x14ac:dyDescent="0.25">
      <c r="A1023" s="80">
        <v>25</v>
      </c>
      <c r="B1023" s="251">
        <v>2</v>
      </c>
      <c r="C1023" s="80">
        <v>1</v>
      </c>
      <c r="D1023" s="80">
        <v>3</v>
      </c>
      <c r="E1023" s="251">
        <v>1</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row>
    <row r="1024" spans="1:49" x14ac:dyDescent="0.25">
      <c r="A1024" s="80">
        <v>37</v>
      </c>
      <c r="B1024" s="251">
        <v>3</v>
      </c>
      <c r="C1024" s="80">
        <v>1</v>
      </c>
      <c r="D1024" s="80">
        <v>1</v>
      </c>
      <c r="E1024" s="251">
        <v>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row>
    <row r="1025" spans="1:49" x14ac:dyDescent="0.25">
      <c r="A1025" s="80">
        <v>56</v>
      </c>
      <c r="B1025" s="251">
        <v>2</v>
      </c>
      <c r="C1025" s="80">
        <v>1</v>
      </c>
      <c r="D1025" s="80">
        <v>4</v>
      </c>
      <c r="E1025" s="251">
        <v>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row>
    <row r="1026" spans="1:49" x14ac:dyDescent="0.25">
      <c r="A1026" s="80">
        <v>47</v>
      </c>
      <c r="B1026" s="251">
        <v>2</v>
      </c>
      <c r="C1026" s="80">
        <v>4</v>
      </c>
      <c r="D1026" s="80">
        <v>4</v>
      </c>
      <c r="E1026" s="251">
        <v>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row>
    <row r="1027" spans="1:49" x14ac:dyDescent="0.25">
      <c r="A1027" s="80">
        <v>24</v>
      </c>
      <c r="B1027" s="251">
        <v>2</v>
      </c>
      <c r="C1027" s="80">
        <v>2</v>
      </c>
      <c r="D1027" s="80">
        <v>3</v>
      </c>
      <c r="E1027" s="251">
        <v>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row>
    <row r="1028" spans="1:49" x14ac:dyDescent="0.25">
      <c r="A1028" s="80">
        <v>32</v>
      </c>
      <c r="B1028" s="251">
        <v>2</v>
      </c>
      <c r="C1028" s="80">
        <v>2</v>
      </c>
      <c r="D1028" s="80">
        <v>2</v>
      </c>
      <c r="E1028" s="251">
        <v>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row>
    <row r="1029" spans="1:49" x14ac:dyDescent="0.25">
      <c r="A1029" s="80">
        <v>34</v>
      </c>
      <c r="B1029" s="251">
        <v>2</v>
      </c>
      <c r="C1029" s="80">
        <v>1</v>
      </c>
      <c r="D1029" s="80">
        <v>2</v>
      </c>
      <c r="E1029" s="251">
        <v>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row>
    <row r="1030" spans="1:49" x14ac:dyDescent="0.25">
      <c r="A1030" s="80">
        <v>41</v>
      </c>
      <c r="B1030" s="251">
        <v>2</v>
      </c>
      <c r="C1030" s="80">
        <v>1</v>
      </c>
      <c r="D1030" s="80">
        <v>2</v>
      </c>
      <c r="E1030" s="251">
        <v>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row>
    <row r="1031" spans="1:49" x14ac:dyDescent="0.25">
      <c r="A1031" s="80">
        <v>40</v>
      </c>
      <c r="B1031" s="251">
        <v>1</v>
      </c>
      <c r="C1031" s="80">
        <v>2</v>
      </c>
      <c r="D1031" s="80">
        <v>4</v>
      </c>
      <c r="E1031" s="251">
        <v>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row>
    <row r="1032" spans="1:49" x14ac:dyDescent="0.25">
      <c r="A1032" s="80">
        <v>31</v>
      </c>
      <c r="B1032" s="251">
        <v>1</v>
      </c>
      <c r="C1032" s="80">
        <v>3</v>
      </c>
      <c r="D1032" s="80">
        <v>3</v>
      </c>
      <c r="E1032" s="251">
        <v>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row>
    <row r="1033" spans="1:49" x14ac:dyDescent="0.25">
      <c r="A1033" s="80">
        <v>46</v>
      </c>
      <c r="B1033" s="251">
        <v>1</v>
      </c>
      <c r="C1033" s="80">
        <v>3</v>
      </c>
      <c r="D1033" s="80">
        <v>4</v>
      </c>
      <c r="E1033" s="251">
        <v>1</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row>
    <row r="1034" spans="1:49" x14ac:dyDescent="0.25">
      <c r="A1034" s="80">
        <v>39</v>
      </c>
      <c r="B1034" s="251">
        <v>3</v>
      </c>
      <c r="C1034" s="80">
        <v>1</v>
      </c>
      <c r="D1034" s="80">
        <v>4</v>
      </c>
      <c r="E1034" s="251">
        <v>1</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row>
    <row r="1035" spans="1:49" x14ac:dyDescent="0.25">
      <c r="A1035" s="80">
        <v>31</v>
      </c>
      <c r="B1035" s="251">
        <v>3</v>
      </c>
      <c r="C1035" s="80">
        <v>3</v>
      </c>
      <c r="D1035" s="80">
        <v>3</v>
      </c>
      <c r="E1035" s="251">
        <v>1</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row>
    <row r="1036" spans="1:49" x14ac:dyDescent="0.25">
      <c r="A1036" s="80">
        <v>45</v>
      </c>
      <c r="B1036" s="251">
        <v>1</v>
      </c>
      <c r="C1036" s="80">
        <v>3</v>
      </c>
      <c r="D1036" s="80">
        <v>3</v>
      </c>
      <c r="E1036" s="251">
        <v>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row>
    <row r="1037" spans="1:49" x14ac:dyDescent="0.25">
      <c r="A1037" s="80">
        <v>31</v>
      </c>
      <c r="B1037" s="251">
        <v>3</v>
      </c>
      <c r="C1037" s="80">
        <v>1</v>
      </c>
      <c r="D1037" s="80">
        <v>3</v>
      </c>
      <c r="E1037" s="251">
        <v>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row>
    <row r="1038" spans="1:49" x14ac:dyDescent="0.25">
      <c r="A1038" s="80">
        <v>31</v>
      </c>
      <c r="B1038" s="251">
        <v>2</v>
      </c>
      <c r="C1038" s="80">
        <v>1</v>
      </c>
      <c r="D1038" s="80">
        <v>1</v>
      </c>
      <c r="E1038" s="251">
        <v>1</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row>
    <row r="1039" spans="1:49" x14ac:dyDescent="0.25">
      <c r="A1039" s="80">
        <v>45</v>
      </c>
      <c r="B1039" s="251">
        <v>2</v>
      </c>
      <c r="C1039" s="80">
        <v>3</v>
      </c>
      <c r="D1039" s="80">
        <v>4</v>
      </c>
      <c r="E1039" s="251">
        <v>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row>
    <row r="1040" spans="1:49" x14ac:dyDescent="0.25">
      <c r="A1040" s="80">
        <v>48</v>
      </c>
      <c r="B1040" s="251">
        <v>1</v>
      </c>
      <c r="C1040" s="80">
        <v>2</v>
      </c>
      <c r="D1040" s="80">
        <v>3</v>
      </c>
      <c r="E1040" s="251">
        <v>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row>
    <row r="1041" spans="1:49" x14ac:dyDescent="0.25">
      <c r="A1041" s="80">
        <v>34</v>
      </c>
      <c r="B1041" s="251">
        <v>2</v>
      </c>
      <c r="C1041" s="80">
        <v>1</v>
      </c>
      <c r="D1041" s="80">
        <v>3</v>
      </c>
      <c r="E1041" s="251">
        <v>1</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row>
    <row r="1042" spans="1:49" x14ac:dyDescent="0.25">
      <c r="A1042" s="80">
        <v>40</v>
      </c>
      <c r="B1042" s="251">
        <v>1</v>
      </c>
      <c r="C1042" s="80">
        <v>3</v>
      </c>
      <c r="D1042" s="80">
        <v>3</v>
      </c>
      <c r="E1042" s="251">
        <v>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row>
    <row r="1043" spans="1:49" x14ac:dyDescent="0.25">
      <c r="A1043" s="80">
        <v>28</v>
      </c>
      <c r="B1043" s="251">
        <v>3</v>
      </c>
      <c r="C1043" s="80">
        <v>2</v>
      </c>
      <c r="D1043" s="80">
        <v>3</v>
      </c>
      <c r="E1043" s="251">
        <v>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row>
    <row r="1044" spans="1:49" x14ac:dyDescent="0.25">
      <c r="A1044" s="80">
        <v>44</v>
      </c>
      <c r="B1044" s="251">
        <v>3</v>
      </c>
      <c r="C1044" s="80">
        <v>1</v>
      </c>
      <c r="D1044" s="80">
        <v>3</v>
      </c>
      <c r="E1044" s="251">
        <v>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row>
    <row r="1045" spans="1:49" x14ac:dyDescent="0.25">
      <c r="A1045" s="80">
        <v>53</v>
      </c>
      <c r="B1045" s="251">
        <v>3</v>
      </c>
      <c r="C1045" s="80">
        <v>4</v>
      </c>
      <c r="D1045" s="80">
        <v>2</v>
      </c>
      <c r="E1045" s="251">
        <v>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row>
    <row r="1046" spans="1:49" x14ac:dyDescent="0.25">
      <c r="A1046" s="80">
        <v>49</v>
      </c>
      <c r="B1046" s="251">
        <v>2</v>
      </c>
      <c r="C1046" s="80">
        <v>2</v>
      </c>
      <c r="D1046" s="80">
        <v>2</v>
      </c>
      <c r="E1046" s="251">
        <v>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row>
    <row r="1047" spans="1:49" x14ac:dyDescent="0.25">
      <c r="A1047" s="80">
        <v>40</v>
      </c>
      <c r="B1047" s="251">
        <v>1</v>
      </c>
      <c r="C1047" s="80">
        <v>1</v>
      </c>
      <c r="D1047" s="80">
        <v>4</v>
      </c>
      <c r="E1047" s="251">
        <v>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row>
    <row r="1048" spans="1:49" x14ac:dyDescent="0.25">
      <c r="A1048" s="80">
        <v>44</v>
      </c>
      <c r="B1048" s="251">
        <v>3</v>
      </c>
      <c r="C1048" s="80">
        <v>1</v>
      </c>
      <c r="D1048" s="80">
        <v>2</v>
      </c>
      <c r="E1048" s="251">
        <v>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row>
    <row r="1049" spans="1:49" x14ac:dyDescent="0.25">
      <c r="A1049" s="80">
        <v>33</v>
      </c>
      <c r="B1049" s="251">
        <v>2</v>
      </c>
      <c r="C1049" s="80">
        <v>2</v>
      </c>
      <c r="D1049" s="80">
        <v>3</v>
      </c>
      <c r="E1049" s="251">
        <v>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row>
    <row r="1050" spans="1:49" x14ac:dyDescent="0.25">
      <c r="A1050" s="80">
        <v>34</v>
      </c>
      <c r="B1050" s="251">
        <v>3</v>
      </c>
      <c r="C1050" s="80">
        <v>2</v>
      </c>
      <c r="D1050" s="80">
        <v>3</v>
      </c>
      <c r="E1050" s="251">
        <v>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row>
    <row r="1051" spans="1:49" x14ac:dyDescent="0.25">
      <c r="A1051" s="80">
        <v>30</v>
      </c>
      <c r="B1051" s="251">
        <v>2</v>
      </c>
      <c r="C1051" s="80">
        <v>2</v>
      </c>
      <c r="D1051" s="80">
        <v>2</v>
      </c>
      <c r="E1051" s="251">
        <v>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row>
    <row r="1052" spans="1:49" x14ac:dyDescent="0.25">
      <c r="A1052" s="80">
        <v>42</v>
      </c>
      <c r="B1052" s="251">
        <v>3</v>
      </c>
      <c r="C1052" s="80">
        <v>1</v>
      </c>
      <c r="D1052" s="80">
        <v>3</v>
      </c>
      <c r="E1052" s="251">
        <v>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row>
    <row r="1053" spans="1:49" x14ac:dyDescent="0.25">
      <c r="A1053" s="80">
        <v>44</v>
      </c>
      <c r="B1053" s="251">
        <v>2</v>
      </c>
      <c r="C1053" s="80">
        <v>2</v>
      </c>
      <c r="D1053" s="80">
        <v>2</v>
      </c>
      <c r="E1053" s="251">
        <v>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row>
    <row r="1054" spans="1:49" x14ac:dyDescent="0.25">
      <c r="A1054" s="80">
        <v>30</v>
      </c>
      <c r="B1054" s="251">
        <v>1</v>
      </c>
      <c r="C1054" s="80">
        <v>1</v>
      </c>
      <c r="D1054" s="80">
        <v>2</v>
      </c>
      <c r="E1054" s="251">
        <v>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row>
    <row r="1055" spans="1:49" x14ac:dyDescent="0.25">
      <c r="A1055" s="80">
        <v>57</v>
      </c>
      <c r="B1055" s="251">
        <v>2</v>
      </c>
      <c r="C1055" s="80">
        <v>2</v>
      </c>
      <c r="D1055" s="80">
        <v>2</v>
      </c>
      <c r="E1055" s="251">
        <v>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row>
    <row r="1056" spans="1:49" x14ac:dyDescent="0.25">
      <c r="A1056" s="80">
        <v>49</v>
      </c>
      <c r="B1056" s="251">
        <v>1</v>
      </c>
      <c r="C1056" s="80">
        <v>3</v>
      </c>
      <c r="D1056" s="80">
        <v>3</v>
      </c>
      <c r="E1056" s="251">
        <v>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row>
    <row r="1057" spans="1:49" x14ac:dyDescent="0.25">
      <c r="A1057" s="80">
        <v>34</v>
      </c>
      <c r="B1057" s="251">
        <v>1</v>
      </c>
      <c r="C1057" s="80">
        <v>4</v>
      </c>
      <c r="D1057" s="80">
        <v>2</v>
      </c>
      <c r="E1057" s="251">
        <v>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row>
    <row r="1058" spans="1:49" x14ac:dyDescent="0.25">
      <c r="A1058" s="80">
        <v>28</v>
      </c>
      <c r="B1058" s="251">
        <v>2</v>
      </c>
      <c r="C1058" s="80">
        <v>1</v>
      </c>
      <c r="D1058" s="80">
        <v>4</v>
      </c>
      <c r="E1058" s="251">
        <v>1</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row>
    <row r="1059" spans="1:49" x14ac:dyDescent="0.25">
      <c r="A1059" s="80">
        <v>29</v>
      </c>
      <c r="B1059" s="251">
        <v>3</v>
      </c>
      <c r="C1059" s="80">
        <v>2</v>
      </c>
      <c r="D1059" s="80">
        <v>1</v>
      </c>
      <c r="E1059" s="251">
        <v>1</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row>
    <row r="1060" spans="1:49" x14ac:dyDescent="0.25">
      <c r="A1060" s="80">
        <v>34</v>
      </c>
      <c r="B1060" s="251">
        <v>3</v>
      </c>
      <c r="C1060" s="80">
        <v>2</v>
      </c>
      <c r="D1060" s="80">
        <v>4</v>
      </c>
      <c r="E1060" s="251">
        <v>1</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row>
    <row r="1061" spans="1:49" x14ac:dyDescent="0.25">
      <c r="A1061" s="80">
        <v>35</v>
      </c>
      <c r="B1061" s="251">
        <v>2</v>
      </c>
      <c r="C1061" s="80">
        <v>1</v>
      </c>
      <c r="D1061" s="80">
        <v>3</v>
      </c>
      <c r="E1061" s="251">
        <v>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row>
    <row r="1062" spans="1:49" x14ac:dyDescent="0.25">
      <c r="A1062" s="80">
        <v>24</v>
      </c>
      <c r="B1062" s="251">
        <v>3</v>
      </c>
      <c r="C1062" s="80">
        <v>1</v>
      </c>
      <c r="D1062" s="80">
        <v>2</v>
      </c>
      <c r="E1062" s="251">
        <v>1</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row>
    <row r="1063" spans="1:49" x14ac:dyDescent="0.25">
      <c r="A1063" s="80">
        <v>24</v>
      </c>
      <c r="B1063" s="251">
        <v>2</v>
      </c>
      <c r="C1063" s="80">
        <v>1</v>
      </c>
      <c r="D1063" s="80">
        <v>3</v>
      </c>
      <c r="E1063" s="251">
        <v>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row>
    <row r="1064" spans="1:49" x14ac:dyDescent="0.25">
      <c r="A1064" s="80">
        <v>44</v>
      </c>
      <c r="B1064" s="251">
        <v>3</v>
      </c>
      <c r="C1064" s="80">
        <v>3</v>
      </c>
      <c r="D1064" s="80">
        <v>2</v>
      </c>
      <c r="E1064" s="251">
        <v>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row>
    <row r="1065" spans="1:49" x14ac:dyDescent="0.25">
      <c r="A1065" s="80">
        <v>29</v>
      </c>
      <c r="B1065" s="251">
        <v>1</v>
      </c>
      <c r="C1065" s="80">
        <v>2</v>
      </c>
      <c r="D1065" s="80">
        <v>3</v>
      </c>
      <c r="E1065" s="251">
        <v>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row>
    <row r="1066" spans="1:49" x14ac:dyDescent="0.25">
      <c r="A1066" s="80">
        <v>30</v>
      </c>
      <c r="B1066" s="251">
        <v>1</v>
      </c>
      <c r="C1066" s="80">
        <v>1</v>
      </c>
      <c r="D1066" s="80">
        <v>4</v>
      </c>
      <c r="E1066" s="251">
        <v>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row>
    <row r="1067" spans="1:49" x14ac:dyDescent="0.25">
      <c r="A1067" s="80">
        <v>55</v>
      </c>
      <c r="B1067" s="251">
        <v>2</v>
      </c>
      <c r="C1067" s="80">
        <v>2</v>
      </c>
      <c r="D1067" s="80">
        <v>3</v>
      </c>
      <c r="E1067" s="251">
        <v>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row>
    <row r="1068" spans="1:49" x14ac:dyDescent="0.25">
      <c r="A1068" s="80">
        <v>33</v>
      </c>
      <c r="B1068" s="251">
        <v>2</v>
      </c>
      <c r="C1068" s="80">
        <v>1</v>
      </c>
      <c r="D1068" s="80">
        <v>3</v>
      </c>
      <c r="E1068" s="251">
        <v>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row>
    <row r="1069" spans="1:49" x14ac:dyDescent="0.25">
      <c r="A1069" s="80">
        <v>47</v>
      </c>
      <c r="B1069" s="251">
        <v>2</v>
      </c>
      <c r="C1069" s="80">
        <v>2</v>
      </c>
      <c r="D1069" s="80">
        <v>2</v>
      </c>
      <c r="E1069" s="251">
        <v>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row>
    <row r="1070" spans="1:49" x14ac:dyDescent="0.25">
      <c r="A1070" s="80">
        <v>28</v>
      </c>
      <c r="B1070" s="251">
        <v>3</v>
      </c>
      <c r="C1070" s="80">
        <v>1</v>
      </c>
      <c r="D1070" s="80">
        <v>2</v>
      </c>
      <c r="E1070" s="251">
        <v>1</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row>
    <row r="1071" spans="1:49" x14ac:dyDescent="0.25">
      <c r="A1071" s="80">
        <v>28</v>
      </c>
      <c r="B1071" s="251">
        <v>1</v>
      </c>
      <c r="C1071" s="80">
        <v>1</v>
      </c>
      <c r="D1071" s="80">
        <v>1</v>
      </c>
      <c r="E1071" s="251">
        <v>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row>
    <row r="1072" spans="1:49" x14ac:dyDescent="0.25">
      <c r="A1072" s="80">
        <v>28</v>
      </c>
      <c r="B1072" s="251">
        <v>3</v>
      </c>
      <c r="C1072" s="80">
        <v>2</v>
      </c>
      <c r="D1072" s="80">
        <v>3</v>
      </c>
      <c r="E1072" s="251">
        <v>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row>
    <row r="1073" spans="1:49" x14ac:dyDescent="0.25">
      <c r="A1073" s="80">
        <v>49</v>
      </c>
      <c r="B1073" s="251">
        <v>2</v>
      </c>
      <c r="C1073" s="80">
        <v>2</v>
      </c>
      <c r="D1073" s="80">
        <v>3</v>
      </c>
      <c r="E1073" s="251">
        <v>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row>
    <row r="1074" spans="1:49" x14ac:dyDescent="0.25">
      <c r="A1074" s="80">
        <v>29</v>
      </c>
      <c r="B1074" s="251">
        <v>2</v>
      </c>
      <c r="C1074" s="80">
        <v>1</v>
      </c>
      <c r="D1074" s="80">
        <v>3</v>
      </c>
      <c r="E1074" s="251">
        <v>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row>
    <row r="1075" spans="1:49" x14ac:dyDescent="0.25">
      <c r="A1075" s="80">
        <v>28</v>
      </c>
      <c r="B1075" s="251">
        <v>2</v>
      </c>
      <c r="C1075" s="80">
        <v>2</v>
      </c>
      <c r="D1075" s="80">
        <v>2</v>
      </c>
      <c r="E1075" s="251">
        <v>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row>
    <row r="1076" spans="1:49" x14ac:dyDescent="0.25">
      <c r="A1076" s="80">
        <v>33</v>
      </c>
      <c r="B1076" s="251">
        <v>3</v>
      </c>
      <c r="C1076" s="80">
        <v>2</v>
      </c>
      <c r="D1076" s="80">
        <v>3</v>
      </c>
      <c r="E1076" s="251">
        <v>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row>
    <row r="1077" spans="1:49" x14ac:dyDescent="0.25">
      <c r="A1077" s="80">
        <v>32</v>
      </c>
      <c r="B1077" s="251">
        <v>3</v>
      </c>
      <c r="C1077" s="80">
        <v>3</v>
      </c>
      <c r="D1077" s="80">
        <v>4</v>
      </c>
      <c r="E1077" s="251">
        <v>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row>
    <row r="1078" spans="1:49" x14ac:dyDescent="0.25">
      <c r="A1078" s="80">
        <v>54</v>
      </c>
      <c r="B1078" s="251">
        <v>1</v>
      </c>
      <c r="C1078" s="80">
        <v>4</v>
      </c>
      <c r="D1078" s="80">
        <v>3</v>
      </c>
      <c r="E1078" s="251">
        <v>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row>
    <row r="1079" spans="1:49" x14ac:dyDescent="0.25">
      <c r="A1079" s="80">
        <v>29</v>
      </c>
      <c r="B1079" s="251">
        <v>3</v>
      </c>
      <c r="C1079" s="80">
        <v>1</v>
      </c>
      <c r="D1079" s="80">
        <v>1</v>
      </c>
      <c r="E1079" s="251">
        <v>1</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row>
    <row r="1080" spans="1:49" x14ac:dyDescent="0.25">
      <c r="A1080" s="80">
        <v>44</v>
      </c>
      <c r="B1080" s="251">
        <v>2</v>
      </c>
      <c r="C1080" s="80">
        <v>4</v>
      </c>
      <c r="D1080" s="80">
        <v>4</v>
      </c>
      <c r="E1080" s="251">
        <v>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row>
    <row r="1081" spans="1:49" x14ac:dyDescent="0.25">
      <c r="A1081" s="80">
        <v>39</v>
      </c>
      <c r="B1081" s="251">
        <v>3</v>
      </c>
      <c r="C1081" s="80">
        <v>3</v>
      </c>
      <c r="D1081" s="80">
        <v>3</v>
      </c>
      <c r="E1081" s="251">
        <v>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row>
    <row r="1082" spans="1:49" x14ac:dyDescent="0.25">
      <c r="A1082" s="80">
        <v>46</v>
      </c>
      <c r="B1082" s="251">
        <v>2</v>
      </c>
      <c r="C1082" s="80">
        <v>4</v>
      </c>
      <c r="D1082" s="80">
        <v>4</v>
      </c>
      <c r="E1082" s="251">
        <v>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row>
    <row r="1083" spans="1:49" x14ac:dyDescent="0.25">
      <c r="A1083" s="80">
        <v>35</v>
      </c>
      <c r="B1083" s="251">
        <v>3</v>
      </c>
      <c r="C1083" s="80">
        <v>3</v>
      </c>
      <c r="D1083" s="80">
        <v>1</v>
      </c>
      <c r="E1083" s="251">
        <v>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row>
    <row r="1084" spans="1:49" x14ac:dyDescent="0.25">
      <c r="A1084" s="80">
        <v>23</v>
      </c>
      <c r="B1084" s="251">
        <v>3</v>
      </c>
      <c r="C1084" s="80">
        <v>2</v>
      </c>
      <c r="D1084" s="80">
        <v>3</v>
      </c>
      <c r="E1084" s="251">
        <v>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row>
    <row r="1085" spans="1:49" x14ac:dyDescent="0.25">
      <c r="A1085" s="80">
        <v>40</v>
      </c>
      <c r="B1085" s="251">
        <v>3</v>
      </c>
      <c r="C1085" s="80">
        <v>1</v>
      </c>
      <c r="D1085" s="80">
        <v>1</v>
      </c>
      <c r="E1085" s="251">
        <v>1</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row>
    <row r="1086" spans="1:49" x14ac:dyDescent="0.25">
      <c r="A1086" s="80">
        <v>34</v>
      </c>
      <c r="B1086" s="251">
        <v>2</v>
      </c>
      <c r="C1086" s="80">
        <v>3</v>
      </c>
      <c r="D1086" s="80">
        <v>3</v>
      </c>
      <c r="E1086" s="251">
        <v>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row>
    <row r="1087" spans="1:49" x14ac:dyDescent="0.25">
      <c r="A1087" s="80">
        <v>31</v>
      </c>
      <c r="B1087" s="251">
        <v>3</v>
      </c>
      <c r="C1087" s="80">
        <v>1</v>
      </c>
      <c r="D1087" s="80">
        <v>1</v>
      </c>
      <c r="E1087" s="251">
        <v>1</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row>
    <row r="1088" spans="1:49" x14ac:dyDescent="0.25">
      <c r="A1088" s="80">
        <v>50</v>
      </c>
      <c r="B1088" s="251">
        <v>3</v>
      </c>
      <c r="C1088" s="80">
        <v>4</v>
      </c>
      <c r="D1088" s="80">
        <v>3</v>
      </c>
      <c r="E1088" s="251">
        <v>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row>
    <row r="1089" spans="1:49" x14ac:dyDescent="0.25">
      <c r="A1089" s="80">
        <v>34</v>
      </c>
      <c r="B1089" s="251">
        <v>2</v>
      </c>
      <c r="C1089" s="80">
        <v>1</v>
      </c>
      <c r="D1089" s="80">
        <v>3</v>
      </c>
      <c r="E1089" s="251">
        <v>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row>
    <row r="1090" spans="1:49" x14ac:dyDescent="0.25">
      <c r="A1090" s="80">
        <v>42</v>
      </c>
      <c r="B1090" s="251">
        <v>2</v>
      </c>
      <c r="C1090" s="80">
        <v>1</v>
      </c>
      <c r="D1090" s="80">
        <v>3</v>
      </c>
      <c r="E1090" s="251">
        <v>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row>
    <row r="1091" spans="1:49" x14ac:dyDescent="0.25">
      <c r="A1091" s="80">
        <v>37</v>
      </c>
      <c r="B1091" s="251">
        <v>2</v>
      </c>
      <c r="C1091" s="80">
        <v>2</v>
      </c>
      <c r="D1091" s="80">
        <v>3</v>
      </c>
      <c r="E1091" s="251">
        <v>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row>
    <row r="1092" spans="1:49" x14ac:dyDescent="0.25">
      <c r="A1092" s="80">
        <v>29</v>
      </c>
      <c r="B1092" s="251">
        <v>2</v>
      </c>
      <c r="C1092" s="80">
        <v>2</v>
      </c>
      <c r="D1092" s="80">
        <v>3</v>
      </c>
      <c r="E1092" s="251">
        <v>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row>
    <row r="1093" spans="1:49" x14ac:dyDescent="0.25">
      <c r="A1093" s="80">
        <v>33</v>
      </c>
      <c r="B1093" s="251">
        <v>3</v>
      </c>
      <c r="C1093" s="80">
        <v>2</v>
      </c>
      <c r="D1093" s="80">
        <v>3</v>
      </c>
      <c r="E1093" s="251">
        <v>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row>
    <row r="1094" spans="1:49" x14ac:dyDescent="0.25">
      <c r="A1094" s="80">
        <v>45</v>
      </c>
      <c r="B1094" s="251">
        <v>2</v>
      </c>
      <c r="C1094" s="80">
        <v>1</v>
      </c>
      <c r="D1094" s="80">
        <v>3</v>
      </c>
      <c r="E1094" s="251">
        <v>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row>
    <row r="1095" spans="1:49" x14ac:dyDescent="0.25">
      <c r="A1095" s="80">
        <v>42</v>
      </c>
      <c r="B1095" s="251">
        <v>2</v>
      </c>
      <c r="C1095" s="80">
        <v>3</v>
      </c>
      <c r="D1095" s="80">
        <v>1</v>
      </c>
      <c r="E1095" s="251">
        <v>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row>
    <row r="1096" spans="1:49" x14ac:dyDescent="0.25">
      <c r="A1096" s="80">
        <v>40</v>
      </c>
      <c r="B1096" s="251">
        <v>2</v>
      </c>
      <c r="C1096" s="80">
        <v>2</v>
      </c>
      <c r="D1096" s="80">
        <v>4</v>
      </c>
      <c r="E1096" s="251">
        <v>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row>
    <row r="1097" spans="1:49" x14ac:dyDescent="0.25">
      <c r="A1097" s="80">
        <v>33</v>
      </c>
      <c r="B1097" s="251">
        <v>2</v>
      </c>
      <c r="C1097" s="80">
        <v>2</v>
      </c>
      <c r="D1097" s="80">
        <v>3</v>
      </c>
      <c r="E1097" s="251">
        <v>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row>
    <row r="1098" spans="1:49" x14ac:dyDescent="0.25">
      <c r="A1098" s="80">
        <v>40</v>
      </c>
      <c r="B1098" s="251">
        <v>3</v>
      </c>
      <c r="C1098" s="80">
        <v>4</v>
      </c>
      <c r="D1098" s="80">
        <v>3</v>
      </c>
      <c r="E1098" s="251">
        <v>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row>
    <row r="1099" spans="1:49" x14ac:dyDescent="0.25">
      <c r="A1099" s="80">
        <v>24</v>
      </c>
      <c r="B1099" s="251">
        <v>1</v>
      </c>
      <c r="C1099" s="80">
        <v>1</v>
      </c>
      <c r="D1099" s="80">
        <v>3</v>
      </c>
      <c r="E1099" s="251">
        <v>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row>
    <row r="1100" spans="1:49" x14ac:dyDescent="0.25">
      <c r="A1100" s="80">
        <v>40</v>
      </c>
      <c r="B1100" s="251">
        <v>1</v>
      </c>
      <c r="C1100" s="80">
        <v>2</v>
      </c>
      <c r="D1100" s="80">
        <v>3</v>
      </c>
      <c r="E1100" s="251">
        <v>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row>
    <row r="1101" spans="1:49" x14ac:dyDescent="0.25">
      <c r="A1101" s="80">
        <v>45</v>
      </c>
      <c r="B1101" s="251">
        <v>1</v>
      </c>
      <c r="C1101" s="80">
        <v>3</v>
      </c>
      <c r="D1101" s="80">
        <v>3</v>
      </c>
      <c r="E1101" s="251">
        <v>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row>
    <row r="1102" spans="1:49" x14ac:dyDescent="0.25">
      <c r="A1102" s="80">
        <v>35</v>
      </c>
      <c r="B1102" s="251">
        <v>2</v>
      </c>
      <c r="C1102" s="80">
        <v>1</v>
      </c>
      <c r="D1102" s="80">
        <v>3</v>
      </c>
      <c r="E1102" s="251">
        <v>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row>
    <row r="1103" spans="1:49" x14ac:dyDescent="0.25">
      <c r="A1103" s="80">
        <v>32</v>
      </c>
      <c r="B1103" s="251">
        <v>2</v>
      </c>
      <c r="C1103" s="80">
        <v>2</v>
      </c>
      <c r="D1103" s="80">
        <v>3</v>
      </c>
      <c r="E1103" s="251">
        <v>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row>
    <row r="1104" spans="1:49" x14ac:dyDescent="0.25">
      <c r="A1104" s="80">
        <v>36</v>
      </c>
      <c r="B1104" s="251">
        <v>3</v>
      </c>
      <c r="C1104" s="80">
        <v>1</v>
      </c>
      <c r="D1104" s="80">
        <v>2</v>
      </c>
      <c r="E1104" s="251">
        <v>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row>
    <row r="1105" spans="1:49" x14ac:dyDescent="0.25">
      <c r="A1105" s="80">
        <v>48</v>
      </c>
      <c r="B1105" s="251">
        <v>1</v>
      </c>
      <c r="C1105" s="80">
        <v>2</v>
      </c>
      <c r="D1105" s="80">
        <v>3</v>
      </c>
      <c r="E1105" s="251">
        <v>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row>
    <row r="1106" spans="1:49" x14ac:dyDescent="0.25">
      <c r="A1106" s="80">
        <v>29</v>
      </c>
      <c r="B1106" s="251">
        <v>2</v>
      </c>
      <c r="C1106" s="80">
        <v>1</v>
      </c>
      <c r="D1106" s="80">
        <v>2</v>
      </c>
      <c r="E1106" s="251">
        <v>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row>
    <row r="1107" spans="1:49" x14ac:dyDescent="0.25">
      <c r="A1107" s="80">
        <v>33</v>
      </c>
      <c r="B1107" s="251">
        <v>2</v>
      </c>
      <c r="C1107" s="80">
        <v>2</v>
      </c>
      <c r="D1107" s="80">
        <v>1</v>
      </c>
      <c r="E1107" s="251">
        <v>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row>
    <row r="1108" spans="1:49" x14ac:dyDescent="0.25">
      <c r="A1108" s="80">
        <v>30</v>
      </c>
      <c r="B1108" s="251">
        <v>2</v>
      </c>
      <c r="C1108" s="80">
        <v>2</v>
      </c>
      <c r="D1108" s="80">
        <v>3</v>
      </c>
      <c r="E1108" s="251">
        <v>1</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row>
    <row r="1109" spans="1:49" x14ac:dyDescent="0.25">
      <c r="A1109" s="80">
        <v>38</v>
      </c>
      <c r="B1109" s="251">
        <v>2</v>
      </c>
      <c r="C1109" s="80">
        <v>2</v>
      </c>
      <c r="D1109" s="80">
        <v>3</v>
      </c>
      <c r="E1109" s="251">
        <v>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row>
    <row r="1110" spans="1:49" x14ac:dyDescent="0.25">
      <c r="A1110" s="80">
        <v>35</v>
      </c>
      <c r="B1110" s="251">
        <v>3</v>
      </c>
      <c r="C1110" s="80">
        <v>1</v>
      </c>
      <c r="D1110" s="80">
        <v>3</v>
      </c>
      <c r="E1110" s="251">
        <v>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row>
    <row r="1111" spans="1:49" x14ac:dyDescent="0.25">
      <c r="A1111" s="80">
        <v>30</v>
      </c>
      <c r="B1111" s="251">
        <v>2</v>
      </c>
      <c r="C1111" s="80">
        <v>3</v>
      </c>
      <c r="D1111" s="80">
        <v>3</v>
      </c>
      <c r="E1111" s="251">
        <v>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row>
    <row r="1112" spans="1:49" x14ac:dyDescent="0.25">
      <c r="A1112" s="80">
        <v>35</v>
      </c>
      <c r="B1112" s="251">
        <v>1</v>
      </c>
      <c r="C1112" s="80">
        <v>1</v>
      </c>
      <c r="D1112" s="80">
        <v>3</v>
      </c>
      <c r="E1112" s="251">
        <v>1</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row>
    <row r="1113" spans="1:49" x14ac:dyDescent="0.25">
      <c r="A1113" s="80">
        <v>53</v>
      </c>
      <c r="B1113" s="251">
        <v>2</v>
      </c>
      <c r="C1113" s="80">
        <v>3</v>
      </c>
      <c r="D1113" s="80">
        <v>3</v>
      </c>
      <c r="E1113" s="251">
        <v>1</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row>
    <row r="1114" spans="1:49" x14ac:dyDescent="0.25">
      <c r="A1114" s="80">
        <v>38</v>
      </c>
      <c r="B1114" s="251">
        <v>2</v>
      </c>
      <c r="C1114" s="80">
        <v>2</v>
      </c>
      <c r="D1114" s="80">
        <v>3</v>
      </c>
      <c r="E1114" s="251">
        <v>1</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row>
    <row r="1115" spans="1:49" x14ac:dyDescent="0.25">
      <c r="A1115" s="80">
        <v>32</v>
      </c>
      <c r="B1115" s="251">
        <v>2</v>
      </c>
      <c r="C1115" s="80">
        <v>2</v>
      </c>
      <c r="D1115" s="80">
        <v>2</v>
      </c>
      <c r="E1115" s="251">
        <v>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row>
    <row r="1116" spans="1:49" x14ac:dyDescent="0.25">
      <c r="A1116" s="80">
        <v>48</v>
      </c>
      <c r="B1116" s="251">
        <v>2</v>
      </c>
      <c r="C1116" s="80">
        <v>1</v>
      </c>
      <c r="D1116" s="80">
        <v>2</v>
      </c>
      <c r="E1116" s="251">
        <v>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row>
    <row r="1117" spans="1:49" x14ac:dyDescent="0.25">
      <c r="A1117" s="80">
        <v>34</v>
      </c>
      <c r="B1117" s="251">
        <v>3</v>
      </c>
      <c r="C1117" s="80">
        <v>1</v>
      </c>
      <c r="D1117" s="80">
        <v>1</v>
      </c>
      <c r="E1117" s="251">
        <v>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row>
    <row r="1118" spans="1:49" x14ac:dyDescent="0.25">
      <c r="A1118" s="80">
        <v>55</v>
      </c>
      <c r="B1118" s="251">
        <v>2</v>
      </c>
      <c r="C1118" s="80">
        <v>5</v>
      </c>
      <c r="D1118" s="80">
        <v>3</v>
      </c>
      <c r="E1118" s="251">
        <v>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row>
    <row r="1119" spans="1:49" x14ac:dyDescent="0.25">
      <c r="A1119" s="80">
        <v>34</v>
      </c>
      <c r="B1119" s="251">
        <v>2</v>
      </c>
      <c r="C1119" s="80">
        <v>2</v>
      </c>
      <c r="D1119" s="80">
        <v>2</v>
      </c>
      <c r="E1119" s="251">
        <v>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row>
    <row r="1120" spans="1:49" x14ac:dyDescent="0.25">
      <c r="A1120" s="80">
        <v>26</v>
      </c>
      <c r="B1120" s="251">
        <v>2</v>
      </c>
      <c r="C1120" s="80">
        <v>1</v>
      </c>
      <c r="D1120" s="80">
        <v>3</v>
      </c>
      <c r="E1120" s="251">
        <v>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row>
    <row r="1121" spans="1:49" x14ac:dyDescent="0.25">
      <c r="A1121" s="80">
        <v>38</v>
      </c>
      <c r="B1121" s="251">
        <v>2</v>
      </c>
      <c r="C1121" s="80">
        <v>2</v>
      </c>
      <c r="D1121" s="80">
        <v>3</v>
      </c>
      <c r="E1121" s="251">
        <v>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row>
    <row r="1122" spans="1:49" x14ac:dyDescent="0.25">
      <c r="A1122" s="80">
        <v>38</v>
      </c>
      <c r="B1122" s="251">
        <v>3</v>
      </c>
      <c r="C1122" s="80">
        <v>2</v>
      </c>
      <c r="D1122" s="80">
        <v>4</v>
      </c>
      <c r="E1122" s="251">
        <v>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row>
    <row r="1123" spans="1:49" x14ac:dyDescent="0.25">
      <c r="A1123" s="80">
        <v>36</v>
      </c>
      <c r="B1123" s="251">
        <v>3</v>
      </c>
      <c r="C1123" s="80">
        <v>2</v>
      </c>
      <c r="D1123" s="80">
        <v>3</v>
      </c>
      <c r="E1123" s="251">
        <v>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row>
    <row r="1124" spans="1:49" x14ac:dyDescent="0.25">
      <c r="A1124" s="80">
        <v>29</v>
      </c>
      <c r="B1124" s="251">
        <v>3</v>
      </c>
      <c r="C1124" s="80">
        <v>1</v>
      </c>
      <c r="D1124" s="80">
        <v>3</v>
      </c>
      <c r="E1124" s="251">
        <v>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row>
    <row r="1125" spans="1:49" x14ac:dyDescent="0.25">
      <c r="A1125" s="80">
        <v>35</v>
      </c>
      <c r="B1125" s="251">
        <v>3</v>
      </c>
      <c r="C1125" s="80">
        <v>2</v>
      </c>
      <c r="D1125" s="80">
        <v>3</v>
      </c>
      <c r="E1125" s="251">
        <v>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row>
    <row r="1126" spans="1:49" x14ac:dyDescent="0.25">
      <c r="A1126" s="80">
        <v>39</v>
      </c>
      <c r="B1126" s="251">
        <v>2</v>
      </c>
      <c r="C1126" s="80">
        <v>3</v>
      </c>
      <c r="D1126" s="80">
        <v>3</v>
      </c>
      <c r="E1126" s="251">
        <v>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row>
    <row r="1127" spans="1:49" x14ac:dyDescent="0.25">
      <c r="A1127" s="80">
        <v>29</v>
      </c>
      <c r="B1127" s="251">
        <v>1</v>
      </c>
      <c r="C1127" s="80">
        <v>2</v>
      </c>
      <c r="D1127" s="80">
        <v>4</v>
      </c>
      <c r="E1127" s="251">
        <v>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row>
    <row r="1128" spans="1:49" x14ac:dyDescent="0.25">
      <c r="A1128" s="80">
        <v>50</v>
      </c>
      <c r="B1128" s="251">
        <v>2</v>
      </c>
      <c r="C1128" s="80">
        <v>5</v>
      </c>
      <c r="D1128" s="80">
        <v>3</v>
      </c>
      <c r="E1128" s="251">
        <v>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row>
    <row r="1129" spans="1:49" x14ac:dyDescent="0.25">
      <c r="A1129" s="80">
        <v>23</v>
      </c>
      <c r="B1129" s="251">
        <v>2</v>
      </c>
      <c r="C1129" s="80">
        <v>1</v>
      </c>
      <c r="D1129" s="80">
        <v>3</v>
      </c>
      <c r="E1129" s="251">
        <v>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row>
    <row r="1130" spans="1:49" x14ac:dyDescent="0.25">
      <c r="A1130" s="80">
        <v>36</v>
      </c>
      <c r="B1130" s="251">
        <v>2</v>
      </c>
      <c r="C1130" s="80">
        <v>2</v>
      </c>
      <c r="D1130" s="80">
        <v>3</v>
      </c>
      <c r="E1130" s="251">
        <v>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row>
    <row r="1131" spans="1:49" x14ac:dyDescent="0.25">
      <c r="A1131" s="80">
        <v>42</v>
      </c>
      <c r="B1131" s="251">
        <v>3</v>
      </c>
      <c r="C1131" s="80">
        <v>5</v>
      </c>
      <c r="D1131" s="80">
        <v>3</v>
      </c>
      <c r="E1131" s="251">
        <v>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row>
    <row r="1132" spans="1:49" x14ac:dyDescent="0.25">
      <c r="A1132" s="80">
        <v>35</v>
      </c>
      <c r="B1132" s="251">
        <v>2</v>
      </c>
      <c r="C1132" s="80">
        <v>2</v>
      </c>
      <c r="D1132" s="80">
        <v>2</v>
      </c>
      <c r="E1132" s="251">
        <v>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row>
    <row r="1133" spans="1:49" x14ac:dyDescent="0.25">
      <c r="A1133" s="80">
        <v>34</v>
      </c>
      <c r="B1133" s="251">
        <v>2</v>
      </c>
      <c r="C1133" s="80">
        <v>2</v>
      </c>
      <c r="D1133" s="80">
        <v>2</v>
      </c>
      <c r="E1133" s="251">
        <v>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row>
    <row r="1134" spans="1:49" x14ac:dyDescent="0.25">
      <c r="A1134" s="80">
        <v>40</v>
      </c>
      <c r="B1134" s="251">
        <v>2</v>
      </c>
      <c r="C1134" s="80">
        <v>2</v>
      </c>
      <c r="D1134" s="80">
        <v>3</v>
      </c>
      <c r="E1134" s="251">
        <v>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row>
    <row r="1135" spans="1:49" x14ac:dyDescent="0.25">
      <c r="A1135" s="80">
        <v>43</v>
      </c>
      <c r="B1135" s="251">
        <v>1</v>
      </c>
      <c r="C1135" s="80">
        <v>1</v>
      </c>
      <c r="D1135" s="80">
        <v>3</v>
      </c>
      <c r="E1135" s="251">
        <v>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row>
    <row r="1136" spans="1:49" x14ac:dyDescent="0.25">
      <c r="A1136" s="80">
        <v>35</v>
      </c>
      <c r="B1136" s="251">
        <v>2</v>
      </c>
      <c r="C1136" s="80">
        <v>1</v>
      </c>
      <c r="D1136" s="80">
        <v>2</v>
      </c>
      <c r="E1136" s="251">
        <v>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row>
    <row r="1137" spans="1:49" x14ac:dyDescent="0.25">
      <c r="A1137" s="80">
        <v>46</v>
      </c>
      <c r="B1137" s="251">
        <v>3</v>
      </c>
      <c r="C1137" s="80">
        <v>4</v>
      </c>
      <c r="D1137" s="80">
        <v>1</v>
      </c>
      <c r="E1137" s="251">
        <v>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row>
    <row r="1138" spans="1:49" x14ac:dyDescent="0.25">
      <c r="A1138" s="80">
        <v>28</v>
      </c>
      <c r="B1138" s="251">
        <v>2</v>
      </c>
      <c r="C1138" s="80">
        <v>1</v>
      </c>
      <c r="D1138" s="80">
        <v>3</v>
      </c>
      <c r="E1138" s="251">
        <v>1</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row>
    <row r="1139" spans="1:49" x14ac:dyDescent="0.25">
      <c r="A1139" s="80">
        <v>22</v>
      </c>
      <c r="B1139" s="251">
        <v>2</v>
      </c>
      <c r="C1139" s="80">
        <v>1</v>
      </c>
      <c r="D1139" s="80">
        <v>2</v>
      </c>
      <c r="E1139" s="251">
        <v>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row>
    <row r="1140" spans="1:49" x14ac:dyDescent="0.25">
      <c r="A1140" s="80">
        <v>50</v>
      </c>
      <c r="B1140" s="251">
        <v>2</v>
      </c>
      <c r="C1140" s="80">
        <v>4</v>
      </c>
      <c r="D1140" s="80">
        <v>3</v>
      </c>
      <c r="E1140" s="251">
        <v>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row>
    <row r="1141" spans="1:49" x14ac:dyDescent="0.25">
      <c r="A1141" s="80">
        <v>32</v>
      </c>
      <c r="B1141" s="251">
        <v>2</v>
      </c>
      <c r="C1141" s="80">
        <v>1</v>
      </c>
      <c r="D1141" s="80">
        <v>3</v>
      </c>
      <c r="E1141" s="251">
        <v>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row>
    <row r="1142" spans="1:49" x14ac:dyDescent="0.25">
      <c r="A1142" s="80">
        <v>44</v>
      </c>
      <c r="B1142" s="251">
        <v>1</v>
      </c>
      <c r="C1142" s="80">
        <v>5</v>
      </c>
      <c r="D1142" s="80">
        <v>2</v>
      </c>
      <c r="E1142" s="251">
        <v>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row>
    <row r="1143" spans="1:49" x14ac:dyDescent="0.25">
      <c r="A1143" s="80">
        <v>30</v>
      </c>
      <c r="B1143" s="251">
        <v>2</v>
      </c>
      <c r="C1143" s="80">
        <v>1</v>
      </c>
      <c r="D1143" s="80">
        <v>2</v>
      </c>
      <c r="E1143" s="251">
        <v>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row>
    <row r="1144" spans="1:49" x14ac:dyDescent="0.25">
      <c r="A1144" s="80">
        <v>45</v>
      </c>
      <c r="B1144" s="251">
        <v>3</v>
      </c>
      <c r="C1144" s="80">
        <v>2</v>
      </c>
      <c r="D1144" s="80">
        <v>3</v>
      </c>
      <c r="E1144" s="251">
        <v>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row>
    <row r="1145" spans="1:49" x14ac:dyDescent="0.25">
      <c r="A1145" s="80">
        <v>45</v>
      </c>
      <c r="B1145" s="251">
        <v>2</v>
      </c>
      <c r="C1145" s="80">
        <v>2</v>
      </c>
      <c r="D1145" s="80">
        <v>3</v>
      </c>
      <c r="E1145" s="251">
        <v>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row>
    <row r="1146" spans="1:49" x14ac:dyDescent="0.25">
      <c r="A1146" s="80">
        <v>31</v>
      </c>
      <c r="B1146" s="251">
        <v>3</v>
      </c>
      <c r="C1146" s="80">
        <v>2</v>
      </c>
      <c r="D1146" s="80">
        <v>3</v>
      </c>
      <c r="E1146" s="251">
        <v>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row>
    <row r="1147" spans="1:49" x14ac:dyDescent="0.25">
      <c r="A1147" s="80">
        <v>36</v>
      </c>
      <c r="B1147" s="251">
        <v>2</v>
      </c>
      <c r="C1147" s="80">
        <v>2</v>
      </c>
      <c r="D1147" s="80">
        <v>3</v>
      </c>
      <c r="E1147" s="251">
        <v>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row>
    <row r="1148" spans="1:49" x14ac:dyDescent="0.25">
      <c r="A1148" s="80">
        <v>34</v>
      </c>
      <c r="B1148" s="251">
        <v>1</v>
      </c>
      <c r="C1148" s="80">
        <v>2</v>
      </c>
      <c r="D1148" s="80">
        <v>3</v>
      </c>
      <c r="E1148" s="251">
        <v>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row>
    <row r="1149" spans="1:49" x14ac:dyDescent="0.25">
      <c r="A1149" s="80">
        <v>49</v>
      </c>
      <c r="B1149" s="251">
        <v>2</v>
      </c>
      <c r="C1149" s="80">
        <v>1</v>
      </c>
      <c r="D1149" s="80">
        <v>2</v>
      </c>
      <c r="E1149" s="251">
        <v>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row>
    <row r="1150" spans="1:49" x14ac:dyDescent="0.25">
      <c r="A1150" s="80">
        <v>39</v>
      </c>
      <c r="B1150" s="251">
        <v>2</v>
      </c>
      <c r="C1150" s="80">
        <v>2</v>
      </c>
      <c r="D1150" s="80">
        <v>3</v>
      </c>
      <c r="E1150" s="251">
        <v>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row>
    <row r="1151" spans="1:49" x14ac:dyDescent="0.25">
      <c r="A1151" s="80">
        <v>27</v>
      </c>
      <c r="B1151" s="251">
        <v>1</v>
      </c>
      <c r="C1151" s="80">
        <v>1</v>
      </c>
      <c r="D1151" s="80">
        <v>3</v>
      </c>
      <c r="E1151" s="251">
        <v>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row>
    <row r="1152" spans="1:49" x14ac:dyDescent="0.25">
      <c r="A1152" s="80">
        <v>35</v>
      </c>
      <c r="B1152" s="251">
        <v>2</v>
      </c>
      <c r="C1152" s="80">
        <v>2</v>
      </c>
      <c r="D1152" s="80">
        <v>3</v>
      </c>
      <c r="E1152" s="251">
        <v>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row>
    <row r="1153" spans="1:49" x14ac:dyDescent="0.25">
      <c r="A1153" s="80">
        <v>28</v>
      </c>
      <c r="B1153" s="251">
        <v>1</v>
      </c>
      <c r="C1153" s="80">
        <v>2</v>
      </c>
      <c r="D1153" s="80">
        <v>2</v>
      </c>
      <c r="E1153" s="251">
        <v>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row>
    <row r="1154" spans="1:49" x14ac:dyDescent="0.25">
      <c r="A1154" s="80">
        <v>21</v>
      </c>
      <c r="B1154" s="251">
        <v>3</v>
      </c>
      <c r="C1154" s="80">
        <v>1</v>
      </c>
      <c r="D1154" s="80">
        <v>3</v>
      </c>
      <c r="E1154" s="251">
        <v>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row>
    <row r="1155" spans="1:49" x14ac:dyDescent="0.25">
      <c r="A1155" s="80">
        <v>18</v>
      </c>
      <c r="B1155" s="251">
        <v>3</v>
      </c>
      <c r="C1155" s="80">
        <v>1</v>
      </c>
      <c r="D1155" s="80">
        <v>4</v>
      </c>
      <c r="E1155" s="251">
        <v>1</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row>
    <row r="1156" spans="1:49" x14ac:dyDescent="0.25">
      <c r="A1156" s="80">
        <v>47</v>
      </c>
      <c r="B1156" s="251">
        <v>2</v>
      </c>
      <c r="C1156" s="80">
        <v>5</v>
      </c>
      <c r="D1156" s="80">
        <v>3</v>
      </c>
      <c r="E1156" s="251">
        <v>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row>
    <row r="1157" spans="1:49" x14ac:dyDescent="0.25">
      <c r="A1157" s="80">
        <v>39</v>
      </c>
      <c r="B1157" s="251">
        <v>1</v>
      </c>
      <c r="C1157" s="80">
        <v>2</v>
      </c>
      <c r="D1157" s="80">
        <v>3</v>
      </c>
      <c r="E1157" s="251">
        <v>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row>
    <row r="1158" spans="1:49" x14ac:dyDescent="0.25">
      <c r="A1158" s="80">
        <v>40</v>
      </c>
      <c r="B1158" s="251">
        <v>2</v>
      </c>
      <c r="C1158" s="80">
        <v>3</v>
      </c>
      <c r="D1158" s="80">
        <v>3</v>
      </c>
      <c r="E1158" s="251">
        <v>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row>
    <row r="1159" spans="1:49" x14ac:dyDescent="0.25">
      <c r="A1159" s="80">
        <v>35</v>
      </c>
      <c r="B1159" s="251">
        <v>2</v>
      </c>
      <c r="C1159" s="80">
        <v>2</v>
      </c>
      <c r="D1159" s="80">
        <v>3</v>
      </c>
      <c r="E1159" s="251">
        <v>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row>
    <row r="1160" spans="1:49" x14ac:dyDescent="0.25">
      <c r="A1160" s="80">
        <v>37</v>
      </c>
      <c r="B1160" s="251">
        <v>2</v>
      </c>
      <c r="C1160" s="80">
        <v>2</v>
      </c>
      <c r="D1160" s="80">
        <v>2</v>
      </c>
      <c r="E1160" s="251">
        <v>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row>
    <row r="1161" spans="1:49" x14ac:dyDescent="0.25">
      <c r="A1161" s="80">
        <v>39</v>
      </c>
      <c r="B1161" s="251">
        <v>3</v>
      </c>
      <c r="C1161" s="80">
        <v>2</v>
      </c>
      <c r="D1161" s="80">
        <v>1</v>
      </c>
      <c r="E1161" s="251">
        <v>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row>
    <row r="1162" spans="1:49" x14ac:dyDescent="0.25">
      <c r="A1162" s="80">
        <v>45</v>
      </c>
      <c r="B1162" s="251">
        <v>1</v>
      </c>
      <c r="C1162" s="80">
        <v>2</v>
      </c>
      <c r="D1162" s="80">
        <v>3</v>
      </c>
      <c r="E1162" s="251">
        <v>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row>
    <row r="1163" spans="1:49" x14ac:dyDescent="0.25">
      <c r="A1163" s="80">
        <v>38</v>
      </c>
      <c r="B1163" s="251">
        <v>2</v>
      </c>
      <c r="C1163" s="80">
        <v>3</v>
      </c>
      <c r="D1163" s="80">
        <v>4</v>
      </c>
      <c r="E1163" s="251">
        <v>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row>
    <row r="1164" spans="1:49" x14ac:dyDescent="0.25">
      <c r="A1164" s="80">
        <v>35</v>
      </c>
      <c r="B1164" s="251">
        <v>2</v>
      </c>
      <c r="C1164" s="80">
        <v>3</v>
      </c>
      <c r="D1164" s="80">
        <v>3</v>
      </c>
      <c r="E1164" s="251">
        <v>1</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row>
    <row r="1165" spans="1:49" x14ac:dyDescent="0.25">
      <c r="A1165" s="80">
        <v>37</v>
      </c>
      <c r="B1165" s="251">
        <v>2</v>
      </c>
      <c r="C1165" s="80">
        <v>1</v>
      </c>
      <c r="D1165" s="80">
        <v>1</v>
      </c>
      <c r="E1165" s="251">
        <v>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row>
    <row r="1166" spans="1:49" x14ac:dyDescent="0.25">
      <c r="A1166" s="80">
        <v>40</v>
      </c>
      <c r="B1166" s="251">
        <v>3</v>
      </c>
      <c r="C1166" s="80">
        <v>3</v>
      </c>
      <c r="D1166" s="80">
        <v>2</v>
      </c>
      <c r="E1166" s="251">
        <v>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row>
    <row r="1167" spans="1:49" x14ac:dyDescent="0.25">
      <c r="A1167" s="80">
        <v>44</v>
      </c>
      <c r="B1167" s="251">
        <v>2</v>
      </c>
      <c r="C1167" s="80">
        <v>2</v>
      </c>
      <c r="D1167" s="80">
        <v>3</v>
      </c>
      <c r="E1167" s="251">
        <v>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row>
    <row r="1168" spans="1:49" x14ac:dyDescent="0.25">
      <c r="A1168" s="80">
        <v>48</v>
      </c>
      <c r="B1168" s="251">
        <v>2</v>
      </c>
      <c r="C1168" s="80">
        <v>4</v>
      </c>
      <c r="D1168" s="80">
        <v>3</v>
      </c>
      <c r="E1168" s="251">
        <v>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row>
    <row r="1169" spans="1:49" x14ac:dyDescent="0.25">
      <c r="A1169" s="80">
        <v>35</v>
      </c>
      <c r="B1169" s="251">
        <v>1</v>
      </c>
      <c r="C1169" s="80">
        <v>2</v>
      </c>
      <c r="D1169" s="80">
        <v>2</v>
      </c>
      <c r="E1169" s="251">
        <v>1</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row>
    <row r="1170" spans="1:49" x14ac:dyDescent="0.25">
      <c r="A1170" s="80">
        <v>24</v>
      </c>
      <c r="B1170" s="251">
        <v>3</v>
      </c>
      <c r="C1170" s="80">
        <v>1</v>
      </c>
      <c r="D1170" s="80">
        <v>3</v>
      </c>
      <c r="E1170" s="251">
        <v>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row>
    <row r="1171" spans="1:49" x14ac:dyDescent="0.25">
      <c r="A1171" s="80">
        <v>27</v>
      </c>
      <c r="B1171" s="251">
        <v>2</v>
      </c>
      <c r="C1171" s="80">
        <v>1</v>
      </c>
      <c r="D1171" s="80">
        <v>3</v>
      </c>
      <c r="E1171" s="251">
        <v>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row>
    <row r="1172" spans="1:49" x14ac:dyDescent="0.25">
      <c r="A1172" s="80">
        <v>27</v>
      </c>
      <c r="B1172" s="251">
        <v>3</v>
      </c>
      <c r="C1172" s="80">
        <v>1</v>
      </c>
      <c r="D1172" s="80">
        <v>2</v>
      </c>
      <c r="E1172" s="251">
        <v>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row>
    <row r="1173" spans="1:49" x14ac:dyDescent="0.25">
      <c r="A1173" s="80">
        <v>40</v>
      </c>
      <c r="B1173" s="251">
        <v>3</v>
      </c>
      <c r="C1173" s="80">
        <v>1</v>
      </c>
      <c r="D1173" s="80">
        <v>1</v>
      </c>
      <c r="E1173" s="251">
        <v>1</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row>
    <row r="1174" spans="1:49" x14ac:dyDescent="0.25">
      <c r="A1174" s="80">
        <v>29</v>
      </c>
      <c r="B1174" s="251">
        <v>3</v>
      </c>
      <c r="C1174" s="80">
        <v>2</v>
      </c>
      <c r="D1174" s="80">
        <v>3</v>
      </c>
      <c r="E1174" s="251">
        <v>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row>
    <row r="1175" spans="1:49" x14ac:dyDescent="0.25">
      <c r="A1175" s="80">
        <v>36</v>
      </c>
      <c r="B1175" s="251">
        <v>2</v>
      </c>
      <c r="C1175" s="80">
        <v>3</v>
      </c>
      <c r="D1175" s="80">
        <v>3</v>
      </c>
      <c r="E1175" s="251">
        <v>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row>
    <row r="1176" spans="1:49" x14ac:dyDescent="0.25">
      <c r="A1176" s="80">
        <v>25</v>
      </c>
      <c r="B1176" s="251">
        <v>1</v>
      </c>
      <c r="C1176" s="80">
        <v>2</v>
      </c>
      <c r="D1176" s="80">
        <v>3</v>
      </c>
      <c r="E1176" s="251">
        <v>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row>
    <row r="1177" spans="1:49" x14ac:dyDescent="0.25">
      <c r="A1177" s="80">
        <v>39</v>
      </c>
      <c r="B1177" s="251">
        <v>2</v>
      </c>
      <c r="C1177" s="80">
        <v>2</v>
      </c>
      <c r="D1177" s="80">
        <v>3</v>
      </c>
      <c r="E1177" s="251">
        <v>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row>
    <row r="1178" spans="1:49" x14ac:dyDescent="0.25">
      <c r="A1178" s="80">
        <v>49</v>
      </c>
      <c r="B1178" s="251">
        <v>2</v>
      </c>
      <c r="C1178" s="80">
        <v>4</v>
      </c>
      <c r="D1178" s="80">
        <v>3</v>
      </c>
      <c r="E1178" s="251">
        <v>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row>
    <row r="1179" spans="1:49" x14ac:dyDescent="0.25">
      <c r="A1179" s="80">
        <v>50</v>
      </c>
      <c r="B1179" s="251">
        <v>1</v>
      </c>
      <c r="C1179" s="80">
        <v>3</v>
      </c>
      <c r="D1179" s="80">
        <v>3</v>
      </c>
      <c r="E1179" s="251">
        <v>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row>
    <row r="1180" spans="1:49" x14ac:dyDescent="0.25">
      <c r="A1180" s="80">
        <v>20</v>
      </c>
      <c r="B1180" s="251">
        <v>3</v>
      </c>
      <c r="C1180" s="80">
        <v>1</v>
      </c>
      <c r="D1180" s="80">
        <v>3</v>
      </c>
      <c r="E1180" s="251">
        <v>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row>
    <row r="1181" spans="1:49" x14ac:dyDescent="0.25">
      <c r="A1181" s="80">
        <v>34</v>
      </c>
      <c r="B1181" s="251">
        <v>1</v>
      </c>
      <c r="C1181" s="80">
        <v>2</v>
      </c>
      <c r="D1181" s="80">
        <v>3</v>
      </c>
      <c r="E1181" s="251">
        <v>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row>
    <row r="1182" spans="1:49" x14ac:dyDescent="0.25">
      <c r="A1182" s="80">
        <v>36</v>
      </c>
      <c r="B1182" s="251">
        <v>3</v>
      </c>
      <c r="C1182" s="80">
        <v>1</v>
      </c>
      <c r="D1182" s="80">
        <v>3</v>
      </c>
      <c r="E1182" s="251">
        <v>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row>
    <row r="1183" spans="1:49" x14ac:dyDescent="0.25">
      <c r="A1183" s="80">
        <v>49</v>
      </c>
      <c r="B1183" s="251">
        <v>2</v>
      </c>
      <c r="C1183" s="80">
        <v>4</v>
      </c>
      <c r="D1183" s="80">
        <v>3</v>
      </c>
      <c r="E1183" s="251">
        <v>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row>
    <row r="1184" spans="1:49" x14ac:dyDescent="0.25">
      <c r="A1184" s="80">
        <v>36</v>
      </c>
      <c r="B1184" s="251">
        <v>2</v>
      </c>
      <c r="C1184" s="80">
        <v>2</v>
      </c>
      <c r="D1184" s="80">
        <v>3</v>
      </c>
      <c r="E1184" s="251">
        <v>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row>
    <row r="1185" spans="1:49" x14ac:dyDescent="0.25">
      <c r="A1185" s="80">
        <v>36</v>
      </c>
      <c r="B1185" s="251">
        <v>1</v>
      </c>
      <c r="C1185" s="80">
        <v>2</v>
      </c>
      <c r="D1185" s="80">
        <v>3</v>
      </c>
      <c r="E1185" s="251">
        <v>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row>
    <row r="1186" spans="1:49" x14ac:dyDescent="0.25">
      <c r="A1186" s="80">
        <v>54</v>
      </c>
      <c r="B1186" s="251">
        <v>2</v>
      </c>
      <c r="C1186" s="80">
        <v>4</v>
      </c>
      <c r="D1186" s="80">
        <v>3</v>
      </c>
      <c r="E1186" s="251">
        <v>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row>
    <row r="1187" spans="1:49" x14ac:dyDescent="0.25">
      <c r="A1187" s="80">
        <v>43</v>
      </c>
      <c r="B1187" s="251">
        <v>2</v>
      </c>
      <c r="C1187" s="80">
        <v>4</v>
      </c>
      <c r="D1187" s="80">
        <v>3</v>
      </c>
      <c r="E1187" s="251">
        <v>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row>
    <row r="1188" spans="1:49" x14ac:dyDescent="0.25">
      <c r="A1188" s="80">
        <v>35</v>
      </c>
      <c r="B1188" s="251">
        <v>3</v>
      </c>
      <c r="C1188" s="80">
        <v>2</v>
      </c>
      <c r="D1188" s="80">
        <v>4</v>
      </c>
      <c r="E1188" s="251">
        <v>1</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row>
    <row r="1189" spans="1:49" x14ac:dyDescent="0.25">
      <c r="A1189" s="80">
        <v>38</v>
      </c>
      <c r="B1189" s="251">
        <v>2</v>
      </c>
      <c r="C1189" s="80">
        <v>2</v>
      </c>
      <c r="D1189" s="80">
        <v>4</v>
      </c>
      <c r="E1189" s="251">
        <v>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row>
    <row r="1190" spans="1:49" x14ac:dyDescent="0.25">
      <c r="A1190" s="80">
        <v>29</v>
      </c>
      <c r="B1190" s="251">
        <v>1</v>
      </c>
      <c r="C1190" s="80">
        <v>2</v>
      </c>
      <c r="D1190" s="80">
        <v>2</v>
      </c>
      <c r="E1190" s="251">
        <v>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row>
    <row r="1191" spans="1:49" x14ac:dyDescent="0.25">
      <c r="A1191" s="80">
        <v>33</v>
      </c>
      <c r="B1191" s="251">
        <v>1</v>
      </c>
      <c r="C1191" s="80">
        <v>2</v>
      </c>
      <c r="D1191" s="80">
        <v>3</v>
      </c>
      <c r="E1191" s="251">
        <v>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row>
    <row r="1192" spans="1:49" x14ac:dyDescent="0.25">
      <c r="A1192" s="80">
        <v>32</v>
      </c>
      <c r="B1192" s="251">
        <v>1</v>
      </c>
      <c r="C1192" s="80">
        <v>2</v>
      </c>
      <c r="D1192" s="80">
        <v>2</v>
      </c>
      <c r="E1192" s="251">
        <v>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row>
    <row r="1193" spans="1:49" x14ac:dyDescent="0.25">
      <c r="A1193" s="80">
        <v>31</v>
      </c>
      <c r="B1193" s="251">
        <v>2</v>
      </c>
      <c r="C1193" s="80">
        <v>2</v>
      </c>
      <c r="D1193" s="80">
        <v>3</v>
      </c>
      <c r="E1193" s="251">
        <v>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row>
    <row r="1194" spans="1:49" x14ac:dyDescent="0.25">
      <c r="A1194" s="80">
        <v>49</v>
      </c>
      <c r="B1194" s="251">
        <v>1</v>
      </c>
      <c r="C1194" s="80">
        <v>1</v>
      </c>
      <c r="D1194" s="80">
        <v>2</v>
      </c>
      <c r="E1194" s="251">
        <v>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row>
    <row r="1195" spans="1:49" x14ac:dyDescent="0.25">
      <c r="A1195" s="80">
        <v>38</v>
      </c>
      <c r="B1195" s="251">
        <v>3</v>
      </c>
      <c r="C1195" s="80">
        <v>1</v>
      </c>
      <c r="D1195" s="80">
        <v>3</v>
      </c>
      <c r="E1195" s="251">
        <v>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row>
    <row r="1196" spans="1:49" x14ac:dyDescent="0.25">
      <c r="A1196" s="80">
        <v>47</v>
      </c>
      <c r="B1196" s="251">
        <v>1</v>
      </c>
      <c r="C1196" s="80">
        <v>4</v>
      </c>
      <c r="D1196" s="80">
        <v>3</v>
      </c>
      <c r="E1196" s="251">
        <v>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row>
    <row r="1197" spans="1:49" x14ac:dyDescent="0.25">
      <c r="A1197" s="80">
        <v>49</v>
      </c>
      <c r="B1197" s="251">
        <v>3</v>
      </c>
      <c r="C1197" s="80">
        <v>4</v>
      </c>
      <c r="D1197" s="80">
        <v>3</v>
      </c>
      <c r="E1197" s="251">
        <v>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row>
    <row r="1198" spans="1:49" x14ac:dyDescent="0.25">
      <c r="A1198" s="80">
        <v>41</v>
      </c>
      <c r="B1198" s="251">
        <v>3</v>
      </c>
      <c r="C1198" s="80">
        <v>3</v>
      </c>
      <c r="D1198" s="80">
        <v>3</v>
      </c>
      <c r="E1198" s="251">
        <v>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row>
    <row r="1199" spans="1:49" x14ac:dyDescent="0.25">
      <c r="A1199" s="80">
        <v>20</v>
      </c>
      <c r="B1199" s="251">
        <v>3</v>
      </c>
      <c r="C1199" s="80">
        <v>1</v>
      </c>
      <c r="D1199" s="80">
        <v>3</v>
      </c>
      <c r="E1199" s="251">
        <v>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row>
    <row r="1200" spans="1:49" x14ac:dyDescent="0.25">
      <c r="A1200" s="80">
        <v>33</v>
      </c>
      <c r="B1200" s="251">
        <v>1</v>
      </c>
      <c r="C1200" s="80">
        <v>2</v>
      </c>
      <c r="D1200" s="80">
        <v>3</v>
      </c>
      <c r="E1200" s="251">
        <v>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row>
    <row r="1201" spans="1:49" x14ac:dyDescent="0.25">
      <c r="A1201" s="80">
        <v>36</v>
      </c>
      <c r="B1201" s="251">
        <v>2</v>
      </c>
      <c r="C1201" s="80">
        <v>2</v>
      </c>
      <c r="D1201" s="80">
        <v>2</v>
      </c>
      <c r="E1201" s="251">
        <v>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row>
    <row r="1202" spans="1:49" x14ac:dyDescent="0.25">
      <c r="A1202" s="80">
        <v>44</v>
      </c>
      <c r="B1202" s="251">
        <v>1</v>
      </c>
      <c r="C1202" s="80">
        <v>1</v>
      </c>
      <c r="D1202" s="80">
        <v>3</v>
      </c>
      <c r="E1202" s="251">
        <v>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row>
    <row r="1203" spans="1:49" x14ac:dyDescent="0.25">
      <c r="A1203" s="80">
        <v>23</v>
      </c>
      <c r="B1203" s="251">
        <v>3</v>
      </c>
      <c r="C1203" s="80">
        <v>1</v>
      </c>
      <c r="D1203" s="80">
        <v>3</v>
      </c>
      <c r="E1203" s="251">
        <v>1</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row>
    <row r="1204" spans="1:49" x14ac:dyDescent="0.25">
      <c r="A1204" s="80">
        <v>38</v>
      </c>
      <c r="B1204" s="251">
        <v>2</v>
      </c>
      <c r="C1204" s="80">
        <v>1</v>
      </c>
      <c r="D1204" s="80">
        <v>2</v>
      </c>
      <c r="E1204" s="251">
        <v>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row>
    <row r="1205" spans="1:49" x14ac:dyDescent="0.25">
      <c r="A1205" s="80">
        <v>53</v>
      </c>
      <c r="B1205" s="251">
        <v>2</v>
      </c>
      <c r="C1205" s="80">
        <v>3</v>
      </c>
      <c r="D1205" s="80">
        <v>3</v>
      </c>
      <c r="E1205" s="251">
        <v>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row>
    <row r="1206" spans="1:49" x14ac:dyDescent="0.25">
      <c r="A1206" s="80">
        <v>48</v>
      </c>
      <c r="B1206" s="251">
        <v>2</v>
      </c>
      <c r="C1206" s="80">
        <v>1</v>
      </c>
      <c r="D1206" s="80">
        <v>3</v>
      </c>
      <c r="E1206" s="251">
        <v>1</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row>
    <row r="1207" spans="1:49" x14ac:dyDescent="0.25">
      <c r="A1207" s="80">
        <v>32</v>
      </c>
      <c r="B1207" s="251">
        <v>3</v>
      </c>
      <c r="C1207" s="80">
        <v>1</v>
      </c>
      <c r="D1207" s="80">
        <v>3</v>
      </c>
      <c r="E1207" s="251">
        <v>1</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row>
    <row r="1208" spans="1:49" x14ac:dyDescent="0.25">
      <c r="A1208" s="80">
        <v>26</v>
      </c>
      <c r="B1208" s="251">
        <v>3</v>
      </c>
      <c r="C1208" s="80">
        <v>1</v>
      </c>
      <c r="D1208" s="80">
        <v>3</v>
      </c>
      <c r="E1208" s="251">
        <v>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row>
    <row r="1209" spans="1:49" x14ac:dyDescent="0.25">
      <c r="A1209" s="80">
        <v>55</v>
      </c>
      <c r="B1209" s="251">
        <v>1</v>
      </c>
      <c r="C1209" s="80">
        <v>1</v>
      </c>
      <c r="D1209" s="80">
        <v>3</v>
      </c>
      <c r="E1209" s="251">
        <v>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row>
    <row r="1210" spans="1:49" x14ac:dyDescent="0.25">
      <c r="A1210" s="80">
        <v>34</v>
      </c>
      <c r="B1210" s="251">
        <v>2</v>
      </c>
      <c r="C1210" s="80">
        <v>2</v>
      </c>
      <c r="D1210" s="80">
        <v>4</v>
      </c>
      <c r="E1210" s="251">
        <v>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row>
    <row r="1211" spans="1:49" x14ac:dyDescent="0.25">
      <c r="A1211" s="80">
        <v>60</v>
      </c>
      <c r="B1211" s="251">
        <v>1</v>
      </c>
      <c r="C1211" s="80">
        <v>3</v>
      </c>
      <c r="D1211" s="80">
        <v>4</v>
      </c>
      <c r="E1211" s="251">
        <v>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row>
    <row r="1212" spans="1:49" x14ac:dyDescent="0.25">
      <c r="A1212" s="80">
        <v>33</v>
      </c>
      <c r="B1212" s="251">
        <v>2</v>
      </c>
      <c r="C1212" s="80">
        <v>1</v>
      </c>
      <c r="D1212" s="80">
        <v>3</v>
      </c>
      <c r="E1212" s="251">
        <v>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row>
    <row r="1213" spans="1:49" x14ac:dyDescent="0.25">
      <c r="A1213" s="80">
        <v>37</v>
      </c>
      <c r="B1213" s="251">
        <v>1</v>
      </c>
      <c r="C1213" s="80">
        <v>2</v>
      </c>
      <c r="D1213" s="80">
        <v>2</v>
      </c>
      <c r="E1213" s="251">
        <v>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row>
    <row r="1214" spans="1:49" x14ac:dyDescent="0.25">
      <c r="A1214" s="80">
        <v>34</v>
      </c>
      <c r="B1214" s="251">
        <v>2</v>
      </c>
      <c r="C1214" s="80">
        <v>1</v>
      </c>
      <c r="D1214" s="80">
        <v>3</v>
      </c>
      <c r="E1214" s="251">
        <v>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row>
    <row r="1215" spans="1:49" x14ac:dyDescent="0.25">
      <c r="A1215" s="80">
        <v>23</v>
      </c>
      <c r="B1215" s="251">
        <v>1</v>
      </c>
      <c r="C1215" s="80">
        <v>1</v>
      </c>
      <c r="D1215" s="80">
        <v>3</v>
      </c>
      <c r="E1215" s="251">
        <v>1</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row>
    <row r="1216" spans="1:49" x14ac:dyDescent="0.25">
      <c r="A1216" s="80">
        <v>44</v>
      </c>
      <c r="B1216" s="251">
        <v>2</v>
      </c>
      <c r="C1216" s="80">
        <v>3</v>
      </c>
      <c r="D1216" s="80">
        <v>3</v>
      </c>
      <c r="E1216" s="251">
        <v>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row>
    <row r="1217" spans="1:49" x14ac:dyDescent="0.25">
      <c r="A1217" s="80">
        <v>35</v>
      </c>
      <c r="B1217" s="251">
        <v>3</v>
      </c>
      <c r="C1217" s="80">
        <v>1</v>
      </c>
      <c r="D1217" s="80">
        <v>4</v>
      </c>
      <c r="E1217" s="251">
        <v>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row>
    <row r="1218" spans="1:49" x14ac:dyDescent="0.25">
      <c r="A1218" s="80">
        <v>43</v>
      </c>
      <c r="B1218" s="251">
        <v>2</v>
      </c>
      <c r="C1218" s="80">
        <v>2</v>
      </c>
      <c r="D1218" s="80">
        <v>3</v>
      </c>
      <c r="E1218" s="251">
        <v>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row>
    <row r="1219" spans="1:49" x14ac:dyDescent="0.25">
      <c r="A1219" s="80">
        <v>24</v>
      </c>
      <c r="B1219" s="251">
        <v>2</v>
      </c>
      <c r="C1219" s="80">
        <v>1</v>
      </c>
      <c r="D1219" s="80">
        <v>3</v>
      </c>
      <c r="E1219" s="251">
        <v>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row>
    <row r="1220" spans="1:49" x14ac:dyDescent="0.25">
      <c r="A1220" s="80">
        <v>41</v>
      </c>
      <c r="B1220" s="251">
        <v>3</v>
      </c>
      <c r="C1220" s="80">
        <v>3</v>
      </c>
      <c r="D1220" s="80">
        <v>3</v>
      </c>
      <c r="E1220" s="251">
        <v>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row>
    <row r="1221" spans="1:49" x14ac:dyDescent="0.25">
      <c r="A1221" s="80">
        <v>29</v>
      </c>
      <c r="B1221" s="251">
        <v>2</v>
      </c>
      <c r="C1221" s="80">
        <v>1</v>
      </c>
      <c r="D1221" s="80">
        <v>3</v>
      </c>
      <c r="E1221" s="251">
        <v>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row>
    <row r="1222" spans="1:49" x14ac:dyDescent="0.25">
      <c r="A1222" s="80">
        <v>36</v>
      </c>
      <c r="B1222" s="251">
        <v>3</v>
      </c>
      <c r="C1222" s="80">
        <v>2</v>
      </c>
      <c r="D1222" s="80">
        <v>2</v>
      </c>
      <c r="E1222" s="251">
        <v>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row>
    <row r="1223" spans="1:49" x14ac:dyDescent="0.25">
      <c r="A1223" s="80">
        <v>45</v>
      </c>
      <c r="B1223" s="251">
        <v>2</v>
      </c>
      <c r="C1223" s="80">
        <v>3</v>
      </c>
      <c r="D1223" s="80">
        <v>2</v>
      </c>
      <c r="E1223" s="251">
        <v>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row>
    <row r="1224" spans="1:49" x14ac:dyDescent="0.25">
      <c r="A1224" s="80">
        <v>24</v>
      </c>
      <c r="B1224" s="251">
        <v>2</v>
      </c>
      <c r="C1224" s="80">
        <v>1</v>
      </c>
      <c r="D1224" s="80">
        <v>3</v>
      </c>
      <c r="E1224" s="251">
        <v>1</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row>
    <row r="1225" spans="1:49" x14ac:dyDescent="0.25">
      <c r="A1225" s="80">
        <v>47</v>
      </c>
      <c r="B1225" s="251">
        <v>2</v>
      </c>
      <c r="C1225" s="80">
        <v>4</v>
      </c>
      <c r="D1225" s="80">
        <v>1</v>
      </c>
      <c r="E1225" s="251">
        <v>1</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row>
    <row r="1226" spans="1:49" x14ac:dyDescent="0.25">
      <c r="A1226" s="80">
        <v>26</v>
      </c>
      <c r="B1226" s="251">
        <v>2</v>
      </c>
      <c r="C1226" s="80">
        <v>1</v>
      </c>
      <c r="D1226" s="80">
        <v>4</v>
      </c>
      <c r="E1226" s="251">
        <v>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row>
    <row r="1227" spans="1:49" x14ac:dyDescent="0.25">
      <c r="A1227" s="80">
        <v>45</v>
      </c>
      <c r="B1227" s="251">
        <v>3</v>
      </c>
      <c r="C1227" s="80">
        <v>4</v>
      </c>
      <c r="D1227" s="80">
        <v>3</v>
      </c>
      <c r="E1227" s="251">
        <v>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row>
    <row r="1228" spans="1:49" x14ac:dyDescent="0.25">
      <c r="A1228" s="80">
        <v>32</v>
      </c>
      <c r="B1228" s="251">
        <v>2</v>
      </c>
      <c r="C1228" s="80">
        <v>1</v>
      </c>
      <c r="D1228" s="80">
        <v>2</v>
      </c>
      <c r="E1228" s="251">
        <v>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row>
    <row r="1229" spans="1:49" x14ac:dyDescent="0.25">
      <c r="A1229" s="80">
        <v>31</v>
      </c>
      <c r="B1229" s="251">
        <v>2</v>
      </c>
      <c r="C1229" s="80">
        <v>1</v>
      </c>
      <c r="D1229" s="80">
        <v>4</v>
      </c>
      <c r="E1229" s="251">
        <v>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row>
    <row r="1230" spans="1:49" x14ac:dyDescent="0.25">
      <c r="A1230" s="80">
        <v>41</v>
      </c>
      <c r="B1230" s="251">
        <v>2</v>
      </c>
      <c r="C1230" s="80">
        <v>2</v>
      </c>
      <c r="D1230" s="80">
        <v>3</v>
      </c>
      <c r="E1230" s="251">
        <v>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row>
    <row r="1231" spans="1:49" x14ac:dyDescent="0.25">
      <c r="A1231" s="80">
        <v>40</v>
      </c>
      <c r="B1231" s="251">
        <v>2</v>
      </c>
      <c r="C1231" s="80">
        <v>2</v>
      </c>
      <c r="D1231" s="80">
        <v>3</v>
      </c>
      <c r="E1231" s="251">
        <v>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row>
    <row r="1232" spans="1:49" x14ac:dyDescent="0.25">
      <c r="A1232" s="80">
        <v>24</v>
      </c>
      <c r="B1232" s="251">
        <v>1</v>
      </c>
      <c r="C1232" s="80">
        <v>1</v>
      </c>
      <c r="D1232" s="80">
        <v>4</v>
      </c>
      <c r="E1232" s="251">
        <v>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row>
    <row r="1233" spans="1:49" x14ac:dyDescent="0.25">
      <c r="A1233" s="80">
        <v>46</v>
      </c>
      <c r="B1233" s="251">
        <v>3</v>
      </c>
      <c r="C1233" s="80">
        <v>2</v>
      </c>
      <c r="D1233" s="80">
        <v>3</v>
      </c>
      <c r="E1233" s="251">
        <v>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row>
    <row r="1234" spans="1:49" x14ac:dyDescent="0.25">
      <c r="A1234" s="80">
        <v>35</v>
      </c>
      <c r="B1234" s="251">
        <v>2</v>
      </c>
      <c r="C1234" s="80">
        <v>2</v>
      </c>
      <c r="D1234" s="80">
        <v>3</v>
      </c>
      <c r="E1234" s="251">
        <v>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row>
    <row r="1235" spans="1:49" x14ac:dyDescent="0.25">
      <c r="A1235" s="80">
        <v>30</v>
      </c>
      <c r="B1235" s="251">
        <v>2</v>
      </c>
      <c r="C1235" s="80">
        <v>1</v>
      </c>
      <c r="D1235" s="80">
        <v>2</v>
      </c>
      <c r="E1235" s="251">
        <v>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row>
    <row r="1236" spans="1:49" x14ac:dyDescent="0.25">
      <c r="A1236" s="80">
        <v>47</v>
      </c>
      <c r="B1236" s="251">
        <v>2</v>
      </c>
      <c r="C1236" s="80">
        <v>2</v>
      </c>
      <c r="D1236" s="80">
        <v>1</v>
      </c>
      <c r="E1236" s="251">
        <v>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row>
    <row r="1237" spans="1:49" x14ac:dyDescent="0.25">
      <c r="A1237" s="80">
        <v>46</v>
      </c>
      <c r="B1237" s="251">
        <v>1</v>
      </c>
      <c r="C1237" s="80">
        <v>3</v>
      </c>
      <c r="D1237" s="80">
        <v>2</v>
      </c>
      <c r="E1237" s="251">
        <v>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row>
    <row r="1238" spans="1:49" x14ac:dyDescent="0.25">
      <c r="A1238" s="80">
        <v>36</v>
      </c>
      <c r="B1238" s="251">
        <v>1</v>
      </c>
      <c r="C1238" s="80">
        <v>2</v>
      </c>
      <c r="D1238" s="80">
        <v>3</v>
      </c>
      <c r="E1238" s="251">
        <v>1</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row>
    <row r="1239" spans="1:49" x14ac:dyDescent="0.25">
      <c r="A1239" s="80">
        <v>32</v>
      </c>
      <c r="B1239" s="251">
        <v>3</v>
      </c>
      <c r="C1239" s="80">
        <v>2</v>
      </c>
      <c r="D1239" s="80">
        <v>3</v>
      </c>
      <c r="E1239" s="251">
        <v>1</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row>
    <row r="1240" spans="1:49" x14ac:dyDescent="0.25">
      <c r="A1240" s="80">
        <v>23</v>
      </c>
      <c r="B1240" s="251">
        <v>3</v>
      </c>
      <c r="C1240" s="80">
        <v>1</v>
      </c>
      <c r="D1240" s="80">
        <v>1</v>
      </c>
      <c r="E1240" s="251">
        <v>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row>
    <row r="1241" spans="1:49" x14ac:dyDescent="0.25">
      <c r="A1241" s="80">
        <v>31</v>
      </c>
      <c r="B1241" s="251">
        <v>3</v>
      </c>
      <c r="C1241" s="80">
        <v>2</v>
      </c>
      <c r="D1241" s="80">
        <v>2</v>
      </c>
      <c r="E1241" s="251">
        <v>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row>
    <row r="1242" spans="1:49" x14ac:dyDescent="0.25">
      <c r="A1242" s="80">
        <v>39</v>
      </c>
      <c r="B1242" s="251">
        <v>2</v>
      </c>
      <c r="C1242" s="80">
        <v>2</v>
      </c>
      <c r="D1242" s="80">
        <v>3</v>
      </c>
      <c r="E1242" s="251">
        <v>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row>
    <row r="1243" spans="1:49" x14ac:dyDescent="0.25">
      <c r="A1243" s="80">
        <v>32</v>
      </c>
      <c r="B1243" s="251">
        <v>2</v>
      </c>
      <c r="C1243" s="80">
        <v>3</v>
      </c>
      <c r="D1243" s="80">
        <v>1</v>
      </c>
      <c r="E1243" s="251">
        <v>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row>
    <row r="1244" spans="1:49" x14ac:dyDescent="0.25">
      <c r="A1244" s="80">
        <v>40</v>
      </c>
      <c r="B1244" s="251">
        <v>3</v>
      </c>
      <c r="C1244" s="80">
        <v>5</v>
      </c>
      <c r="D1244" s="80">
        <v>2</v>
      </c>
      <c r="E1244" s="251">
        <v>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row>
    <row r="1245" spans="1:49" x14ac:dyDescent="0.25">
      <c r="A1245" s="80">
        <v>45</v>
      </c>
      <c r="B1245" s="251">
        <v>2</v>
      </c>
      <c r="C1245" s="80">
        <v>3</v>
      </c>
      <c r="D1245" s="80">
        <v>4</v>
      </c>
      <c r="E1245" s="251">
        <v>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row>
    <row r="1246" spans="1:49" x14ac:dyDescent="0.25">
      <c r="A1246" s="80">
        <v>30</v>
      </c>
      <c r="B1246" s="251">
        <v>3</v>
      </c>
      <c r="C1246" s="80">
        <v>1</v>
      </c>
      <c r="D1246" s="80">
        <v>3</v>
      </c>
      <c r="E1246" s="251">
        <v>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row>
    <row r="1247" spans="1:49" x14ac:dyDescent="0.25">
      <c r="A1247" s="80">
        <v>24</v>
      </c>
      <c r="B1247" s="251">
        <v>2</v>
      </c>
      <c r="C1247" s="80">
        <v>1</v>
      </c>
      <c r="D1247" s="80">
        <v>3</v>
      </c>
      <c r="E1247" s="251">
        <v>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row>
    <row r="1248" spans="1:49" x14ac:dyDescent="0.25">
      <c r="A1248" s="80">
        <v>30</v>
      </c>
      <c r="B1248" s="251">
        <v>1</v>
      </c>
      <c r="C1248" s="80">
        <v>1</v>
      </c>
      <c r="D1248" s="80">
        <v>2</v>
      </c>
      <c r="E1248" s="251">
        <v>1</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row>
    <row r="1249" spans="1:49" x14ac:dyDescent="0.25">
      <c r="A1249" s="80">
        <v>31</v>
      </c>
      <c r="B1249" s="251">
        <v>2</v>
      </c>
      <c r="C1249" s="80">
        <v>2</v>
      </c>
      <c r="D1249" s="80">
        <v>3</v>
      </c>
      <c r="E1249" s="251">
        <v>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row>
    <row r="1250" spans="1:49" x14ac:dyDescent="0.25">
      <c r="A1250" s="80">
        <v>27</v>
      </c>
      <c r="B1250" s="251">
        <v>3</v>
      </c>
      <c r="C1250" s="80">
        <v>1</v>
      </c>
      <c r="D1250" s="80">
        <v>2</v>
      </c>
      <c r="E1250" s="251">
        <v>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row>
    <row r="1251" spans="1:49" x14ac:dyDescent="0.25">
      <c r="A1251" s="80">
        <v>29</v>
      </c>
      <c r="B1251" s="251">
        <v>3</v>
      </c>
      <c r="C1251" s="80">
        <v>1</v>
      </c>
      <c r="D1251" s="80">
        <v>3</v>
      </c>
      <c r="E1251" s="251">
        <v>1</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row>
    <row r="1252" spans="1:49" x14ac:dyDescent="0.25">
      <c r="A1252" s="80">
        <v>29</v>
      </c>
      <c r="B1252" s="251">
        <v>3</v>
      </c>
      <c r="C1252" s="80">
        <v>2</v>
      </c>
      <c r="D1252" s="80">
        <v>4</v>
      </c>
      <c r="E1252" s="251">
        <v>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row>
    <row r="1253" spans="1:49" x14ac:dyDescent="0.25">
      <c r="A1253" s="80">
        <v>30</v>
      </c>
      <c r="B1253" s="251">
        <v>1</v>
      </c>
      <c r="C1253" s="80">
        <v>3</v>
      </c>
      <c r="D1253" s="80">
        <v>3</v>
      </c>
      <c r="E1253" s="251">
        <v>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row>
    <row r="1254" spans="1:49" x14ac:dyDescent="0.25">
      <c r="A1254" s="80">
        <v>34</v>
      </c>
      <c r="B1254" s="251">
        <v>2</v>
      </c>
      <c r="C1254" s="80">
        <v>1</v>
      </c>
      <c r="D1254" s="80">
        <v>3</v>
      </c>
      <c r="E1254" s="251">
        <v>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row>
    <row r="1255" spans="1:49" x14ac:dyDescent="0.25">
      <c r="A1255" s="80">
        <v>33</v>
      </c>
      <c r="B1255" s="251">
        <v>3</v>
      </c>
      <c r="C1255" s="80">
        <v>2</v>
      </c>
      <c r="D1255" s="80">
        <v>2</v>
      </c>
      <c r="E1255" s="251">
        <v>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row>
    <row r="1256" spans="1:49" x14ac:dyDescent="0.25">
      <c r="A1256" s="80">
        <v>49</v>
      </c>
      <c r="B1256" s="251">
        <v>3</v>
      </c>
      <c r="C1256" s="80">
        <v>2</v>
      </c>
      <c r="D1256" s="80">
        <v>4</v>
      </c>
      <c r="E1256" s="251">
        <v>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row>
    <row r="1257" spans="1:49" x14ac:dyDescent="0.25">
      <c r="A1257" s="80">
        <v>33</v>
      </c>
      <c r="B1257" s="251">
        <v>3</v>
      </c>
      <c r="C1257" s="80">
        <v>3</v>
      </c>
      <c r="D1257" s="80">
        <v>2</v>
      </c>
      <c r="E1257" s="251">
        <v>1</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row>
    <row r="1258" spans="1:49" x14ac:dyDescent="0.25">
      <c r="A1258" s="80">
        <v>38</v>
      </c>
      <c r="B1258" s="251">
        <v>2</v>
      </c>
      <c r="C1258" s="80">
        <v>1</v>
      </c>
      <c r="D1258" s="80">
        <v>2</v>
      </c>
      <c r="E1258" s="251">
        <v>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row>
    <row r="1259" spans="1:49" x14ac:dyDescent="0.25">
      <c r="A1259" s="80">
        <v>31</v>
      </c>
      <c r="B1259" s="251">
        <v>2</v>
      </c>
      <c r="C1259" s="80">
        <v>3</v>
      </c>
      <c r="D1259" s="80">
        <v>3</v>
      </c>
      <c r="E1259" s="251">
        <v>1</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row>
    <row r="1260" spans="1:49" x14ac:dyDescent="0.25">
      <c r="A1260" s="80">
        <v>29</v>
      </c>
      <c r="B1260" s="251">
        <v>1</v>
      </c>
      <c r="C1260" s="80">
        <v>1</v>
      </c>
      <c r="D1260" s="80">
        <v>3</v>
      </c>
      <c r="E1260" s="251">
        <v>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row>
    <row r="1261" spans="1:49" x14ac:dyDescent="0.25">
      <c r="A1261" s="80">
        <v>30</v>
      </c>
      <c r="B1261" s="251">
        <v>2</v>
      </c>
      <c r="C1261" s="80">
        <v>2</v>
      </c>
      <c r="D1261" s="80">
        <v>3</v>
      </c>
      <c r="E1261" s="251">
        <v>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row>
    <row r="1262" spans="1:49" x14ac:dyDescent="0.25">
      <c r="A1262" s="80">
        <v>32</v>
      </c>
      <c r="B1262" s="251">
        <v>3</v>
      </c>
      <c r="C1262" s="80">
        <v>1</v>
      </c>
      <c r="D1262" s="80">
        <v>3</v>
      </c>
      <c r="E1262" s="251">
        <v>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row>
    <row r="1263" spans="1:49" x14ac:dyDescent="0.25">
      <c r="A1263" s="80">
        <v>38</v>
      </c>
      <c r="B1263" s="251">
        <v>2</v>
      </c>
      <c r="C1263" s="80">
        <v>2</v>
      </c>
      <c r="D1263" s="80">
        <v>3</v>
      </c>
      <c r="E1263" s="251">
        <v>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row>
    <row r="1264" spans="1:49" x14ac:dyDescent="0.25">
      <c r="A1264" s="80">
        <v>43</v>
      </c>
      <c r="B1264" s="251">
        <v>2</v>
      </c>
      <c r="C1264" s="80">
        <v>1</v>
      </c>
      <c r="D1264" s="80">
        <v>3</v>
      </c>
      <c r="E1264" s="251">
        <v>1</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row>
    <row r="1265" spans="1:49" x14ac:dyDescent="0.25">
      <c r="A1265" s="80">
        <v>42</v>
      </c>
      <c r="B1265" s="251">
        <v>1</v>
      </c>
      <c r="C1265" s="80">
        <v>1</v>
      </c>
      <c r="D1265" s="80">
        <v>2</v>
      </c>
      <c r="E1265" s="251">
        <v>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row>
    <row r="1266" spans="1:49" x14ac:dyDescent="0.25">
      <c r="A1266" s="80">
        <v>55</v>
      </c>
      <c r="B1266" s="251">
        <v>2</v>
      </c>
      <c r="C1266" s="80">
        <v>5</v>
      </c>
      <c r="D1266" s="80">
        <v>3</v>
      </c>
      <c r="E1266" s="251">
        <v>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row>
    <row r="1267" spans="1:49" x14ac:dyDescent="0.25">
      <c r="A1267" s="80">
        <v>33</v>
      </c>
      <c r="B1267" s="251">
        <v>1</v>
      </c>
      <c r="C1267" s="80">
        <v>2</v>
      </c>
      <c r="D1267" s="80">
        <v>2</v>
      </c>
      <c r="E1267" s="251">
        <v>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row>
    <row r="1268" spans="1:49" x14ac:dyDescent="0.25">
      <c r="A1268" s="80">
        <v>41</v>
      </c>
      <c r="B1268" s="251">
        <v>1</v>
      </c>
      <c r="C1268" s="80">
        <v>1</v>
      </c>
      <c r="D1268" s="80">
        <v>3</v>
      </c>
      <c r="E1268" s="251">
        <v>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row>
    <row r="1269" spans="1:49" x14ac:dyDescent="0.25">
      <c r="A1269" s="80">
        <v>34</v>
      </c>
      <c r="B1269" s="251">
        <v>1</v>
      </c>
      <c r="C1269" s="80">
        <v>2</v>
      </c>
      <c r="D1269" s="80">
        <v>3</v>
      </c>
      <c r="E1269" s="251">
        <v>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row>
    <row r="1270" spans="1:49" x14ac:dyDescent="0.25">
      <c r="A1270" s="80">
        <v>53</v>
      </c>
      <c r="B1270" s="251">
        <v>2</v>
      </c>
      <c r="C1270" s="80">
        <v>4</v>
      </c>
      <c r="D1270" s="80">
        <v>2</v>
      </c>
      <c r="E1270" s="251">
        <v>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row>
    <row r="1271" spans="1:49" x14ac:dyDescent="0.25">
      <c r="A1271" s="80">
        <v>43</v>
      </c>
      <c r="B1271" s="251">
        <v>3</v>
      </c>
      <c r="C1271" s="80">
        <v>1</v>
      </c>
      <c r="D1271" s="80">
        <v>3</v>
      </c>
      <c r="E1271" s="251">
        <v>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row>
    <row r="1272" spans="1:49" x14ac:dyDescent="0.25">
      <c r="A1272" s="80">
        <v>34</v>
      </c>
      <c r="B1272" s="251">
        <v>3</v>
      </c>
      <c r="C1272" s="80">
        <v>2</v>
      </c>
      <c r="D1272" s="80">
        <v>3</v>
      </c>
      <c r="E1272" s="251">
        <v>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row>
    <row r="1273" spans="1:49" x14ac:dyDescent="0.25">
      <c r="A1273" s="80">
        <v>21</v>
      </c>
      <c r="B1273" s="251">
        <v>3</v>
      </c>
      <c r="C1273" s="80">
        <v>1</v>
      </c>
      <c r="D1273" s="80">
        <v>3</v>
      </c>
      <c r="E1273" s="251">
        <v>1</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row>
    <row r="1274" spans="1:49" x14ac:dyDescent="0.25">
      <c r="A1274" s="80">
        <v>38</v>
      </c>
      <c r="B1274" s="251">
        <v>2</v>
      </c>
      <c r="C1274" s="80">
        <v>1</v>
      </c>
      <c r="D1274" s="80">
        <v>3</v>
      </c>
      <c r="E1274" s="251">
        <v>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row>
    <row r="1275" spans="1:49" x14ac:dyDescent="0.25">
      <c r="A1275" s="80">
        <v>22</v>
      </c>
      <c r="B1275" s="251">
        <v>2</v>
      </c>
      <c r="C1275" s="80">
        <v>1</v>
      </c>
      <c r="D1275" s="80">
        <v>3</v>
      </c>
      <c r="E1275" s="251">
        <v>1</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row>
    <row r="1276" spans="1:49" x14ac:dyDescent="0.25">
      <c r="A1276" s="80">
        <v>31</v>
      </c>
      <c r="B1276" s="251">
        <v>2</v>
      </c>
      <c r="C1276" s="80">
        <v>2</v>
      </c>
      <c r="D1276" s="80">
        <v>3</v>
      </c>
      <c r="E1276" s="251">
        <v>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row>
    <row r="1277" spans="1:49" x14ac:dyDescent="0.25">
      <c r="A1277" s="80">
        <v>51</v>
      </c>
      <c r="B1277" s="251">
        <v>2</v>
      </c>
      <c r="C1277" s="80">
        <v>3</v>
      </c>
      <c r="D1277" s="80">
        <v>3</v>
      </c>
      <c r="E1277" s="251">
        <v>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row>
    <row r="1278" spans="1:49" x14ac:dyDescent="0.25">
      <c r="A1278" s="80">
        <v>37</v>
      </c>
      <c r="B1278" s="251">
        <v>2</v>
      </c>
      <c r="C1278" s="80">
        <v>2</v>
      </c>
      <c r="D1278" s="80">
        <v>3</v>
      </c>
      <c r="E1278" s="251">
        <v>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row>
    <row r="1279" spans="1:49" x14ac:dyDescent="0.25">
      <c r="A1279" s="80">
        <v>46</v>
      </c>
      <c r="B1279" s="251">
        <v>1</v>
      </c>
      <c r="C1279" s="80">
        <v>5</v>
      </c>
      <c r="D1279" s="80">
        <v>3</v>
      </c>
      <c r="E1279" s="251">
        <v>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row>
    <row r="1280" spans="1:49" x14ac:dyDescent="0.25">
      <c r="A1280" s="80">
        <v>36</v>
      </c>
      <c r="B1280" s="251">
        <v>2</v>
      </c>
      <c r="C1280" s="80">
        <v>3</v>
      </c>
      <c r="D1280" s="80">
        <v>3</v>
      </c>
      <c r="E1280" s="251">
        <v>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row>
    <row r="1281" spans="1:49" x14ac:dyDescent="0.25">
      <c r="A1281" s="80">
        <v>44</v>
      </c>
      <c r="B1281" s="251">
        <v>1</v>
      </c>
      <c r="C1281" s="80">
        <v>1</v>
      </c>
      <c r="D1281" s="80">
        <v>2</v>
      </c>
      <c r="E1281" s="251">
        <v>1</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row>
    <row r="1282" spans="1:49" x14ac:dyDescent="0.25">
      <c r="A1282" s="80">
        <v>37</v>
      </c>
      <c r="B1282" s="251">
        <v>1</v>
      </c>
      <c r="C1282" s="80">
        <v>2</v>
      </c>
      <c r="D1282" s="80">
        <v>2</v>
      </c>
      <c r="E1282" s="251">
        <v>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row>
    <row r="1283" spans="1:49" x14ac:dyDescent="0.25">
      <c r="A1283" s="80">
        <v>35</v>
      </c>
      <c r="B1283" s="251">
        <v>3</v>
      </c>
      <c r="C1283" s="80">
        <v>2</v>
      </c>
      <c r="D1283" s="80">
        <v>3</v>
      </c>
      <c r="E1283" s="251">
        <v>1</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row>
    <row r="1284" spans="1:49" x14ac:dyDescent="0.25">
      <c r="A1284" s="80">
        <v>33</v>
      </c>
      <c r="B1284" s="251">
        <v>2</v>
      </c>
      <c r="C1284" s="80">
        <v>1</v>
      </c>
      <c r="D1284" s="80">
        <v>3</v>
      </c>
      <c r="E1284" s="251">
        <v>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row>
    <row r="1285" spans="1:49" x14ac:dyDescent="0.25">
      <c r="A1285" s="80">
        <v>28</v>
      </c>
      <c r="B1285" s="251">
        <v>2</v>
      </c>
      <c r="C1285" s="80">
        <v>1</v>
      </c>
      <c r="D1285" s="80">
        <v>4</v>
      </c>
      <c r="E1285" s="251">
        <v>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row>
    <row r="1286" spans="1:49" x14ac:dyDescent="0.25">
      <c r="A1286" s="80">
        <v>39</v>
      </c>
      <c r="B1286" s="251">
        <v>3</v>
      </c>
      <c r="C1286" s="80">
        <v>3</v>
      </c>
      <c r="D1286" s="80">
        <v>3</v>
      </c>
      <c r="E1286" s="251">
        <v>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row>
    <row r="1287" spans="1:49" x14ac:dyDescent="0.25">
      <c r="A1287" s="80">
        <v>46</v>
      </c>
      <c r="B1287" s="251">
        <v>3</v>
      </c>
      <c r="C1287" s="80">
        <v>2</v>
      </c>
      <c r="D1287" s="80">
        <v>3</v>
      </c>
      <c r="E1287" s="251">
        <v>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row>
    <row r="1288" spans="1:49" x14ac:dyDescent="0.25">
      <c r="A1288" s="80">
        <v>40</v>
      </c>
      <c r="B1288" s="251">
        <v>2</v>
      </c>
      <c r="C1288" s="80">
        <v>1</v>
      </c>
      <c r="D1288" s="80">
        <v>2</v>
      </c>
      <c r="E1288" s="251">
        <v>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row>
    <row r="1289" spans="1:49" x14ac:dyDescent="0.25">
      <c r="A1289" s="80">
        <v>42</v>
      </c>
      <c r="B1289" s="251">
        <v>2</v>
      </c>
      <c r="C1289" s="80">
        <v>2</v>
      </c>
      <c r="D1289" s="80">
        <v>2</v>
      </c>
      <c r="E1289" s="251">
        <v>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row>
    <row r="1290" spans="1:49" x14ac:dyDescent="0.25">
      <c r="A1290" s="80">
        <v>35</v>
      </c>
      <c r="B1290" s="251">
        <v>1</v>
      </c>
      <c r="C1290" s="80">
        <v>2</v>
      </c>
      <c r="D1290" s="80">
        <v>3</v>
      </c>
      <c r="E1290" s="251">
        <v>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row>
    <row r="1291" spans="1:49" x14ac:dyDescent="0.25">
      <c r="A1291" s="80">
        <v>38</v>
      </c>
      <c r="B1291" s="251">
        <v>1</v>
      </c>
      <c r="C1291" s="80">
        <v>1</v>
      </c>
      <c r="D1291" s="80">
        <v>3</v>
      </c>
      <c r="E1291" s="251">
        <v>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row>
    <row r="1292" spans="1:49" x14ac:dyDescent="0.25">
      <c r="A1292" s="80">
        <v>34</v>
      </c>
      <c r="B1292" s="251">
        <v>2</v>
      </c>
      <c r="C1292" s="80">
        <v>2</v>
      </c>
      <c r="D1292" s="80">
        <v>2</v>
      </c>
      <c r="E1292" s="251">
        <v>1</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row>
    <row r="1293" spans="1:49" x14ac:dyDescent="0.25">
      <c r="A1293" s="80">
        <v>37</v>
      </c>
      <c r="B1293" s="251">
        <v>3</v>
      </c>
      <c r="C1293" s="80">
        <v>2</v>
      </c>
      <c r="D1293" s="80">
        <v>1</v>
      </c>
      <c r="E1293" s="251">
        <v>1</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row>
    <row r="1294" spans="1:49" x14ac:dyDescent="0.25">
      <c r="A1294" s="80">
        <v>39</v>
      </c>
      <c r="B1294" s="251">
        <v>1</v>
      </c>
      <c r="C1294" s="80">
        <v>2</v>
      </c>
      <c r="D1294" s="80">
        <v>3</v>
      </c>
      <c r="E1294" s="251">
        <v>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row>
    <row r="1295" spans="1:49" x14ac:dyDescent="0.25">
      <c r="A1295" s="80">
        <v>43</v>
      </c>
      <c r="B1295" s="251">
        <v>3</v>
      </c>
      <c r="C1295" s="80">
        <v>1</v>
      </c>
      <c r="D1295" s="80">
        <v>2</v>
      </c>
      <c r="E1295" s="251">
        <v>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row>
    <row r="1296" spans="1:49" x14ac:dyDescent="0.25">
      <c r="A1296" s="80">
        <v>41</v>
      </c>
      <c r="B1296" s="251">
        <v>3</v>
      </c>
      <c r="C1296" s="80">
        <v>2</v>
      </c>
      <c r="D1296" s="80">
        <v>1</v>
      </c>
      <c r="E1296" s="251">
        <v>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row>
    <row r="1297" spans="1:49" x14ac:dyDescent="0.25">
      <c r="A1297" s="80">
        <v>41</v>
      </c>
      <c r="B1297" s="251">
        <v>1</v>
      </c>
      <c r="C1297" s="80">
        <v>3</v>
      </c>
      <c r="D1297" s="80">
        <v>4</v>
      </c>
      <c r="E1297" s="251">
        <v>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row>
    <row r="1298" spans="1:49" x14ac:dyDescent="0.25">
      <c r="A1298" s="80">
        <v>30</v>
      </c>
      <c r="B1298" s="251">
        <v>3</v>
      </c>
      <c r="C1298" s="80">
        <v>3</v>
      </c>
      <c r="D1298" s="80">
        <v>3</v>
      </c>
      <c r="E1298" s="251">
        <v>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row>
    <row r="1299" spans="1:49" x14ac:dyDescent="0.25">
      <c r="A1299" s="80">
        <v>26</v>
      </c>
      <c r="B1299" s="251">
        <v>2</v>
      </c>
      <c r="C1299" s="80">
        <v>1</v>
      </c>
      <c r="D1299" s="80">
        <v>3</v>
      </c>
      <c r="E1299" s="251">
        <v>1</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row>
    <row r="1300" spans="1:49" x14ac:dyDescent="0.25">
      <c r="A1300" s="80">
        <v>46</v>
      </c>
      <c r="B1300" s="251">
        <v>2</v>
      </c>
      <c r="C1300" s="80">
        <v>2</v>
      </c>
      <c r="D1300" s="80">
        <v>4</v>
      </c>
      <c r="E1300" s="251">
        <v>1</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row>
    <row r="1301" spans="1:49" x14ac:dyDescent="0.25">
      <c r="A1301" s="80">
        <v>40</v>
      </c>
      <c r="B1301" s="251">
        <v>1</v>
      </c>
      <c r="C1301" s="80">
        <v>2</v>
      </c>
      <c r="D1301" s="80">
        <v>3</v>
      </c>
      <c r="E1301" s="251">
        <v>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row>
    <row r="1302" spans="1:49" x14ac:dyDescent="0.25">
      <c r="A1302" s="80">
        <v>34</v>
      </c>
      <c r="B1302" s="251">
        <v>2</v>
      </c>
      <c r="C1302" s="80">
        <v>2</v>
      </c>
      <c r="D1302" s="80">
        <v>3</v>
      </c>
      <c r="E1302" s="251">
        <v>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row>
    <row r="1303" spans="1:49" x14ac:dyDescent="0.25">
      <c r="A1303" s="80">
        <v>58</v>
      </c>
      <c r="B1303" s="251">
        <v>1</v>
      </c>
      <c r="C1303" s="80">
        <v>4</v>
      </c>
      <c r="D1303" s="80">
        <v>2</v>
      </c>
      <c r="E1303" s="251">
        <v>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row>
    <row r="1304" spans="1:49" x14ac:dyDescent="0.25">
      <c r="A1304" s="80">
        <v>35</v>
      </c>
      <c r="B1304" s="251">
        <v>2</v>
      </c>
      <c r="C1304" s="80">
        <v>1</v>
      </c>
      <c r="D1304" s="80">
        <v>4</v>
      </c>
      <c r="E1304" s="251">
        <v>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row>
    <row r="1305" spans="1:49" x14ac:dyDescent="0.25">
      <c r="A1305" s="80">
        <v>47</v>
      </c>
      <c r="B1305" s="251">
        <v>1</v>
      </c>
      <c r="C1305" s="80">
        <v>3</v>
      </c>
      <c r="D1305" s="80">
        <v>3</v>
      </c>
      <c r="E1305" s="251">
        <v>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row>
    <row r="1306" spans="1:49" x14ac:dyDescent="0.25">
      <c r="A1306" s="80">
        <v>40</v>
      </c>
      <c r="B1306" s="251">
        <v>1</v>
      </c>
      <c r="C1306" s="80">
        <v>2</v>
      </c>
      <c r="D1306" s="80">
        <v>3</v>
      </c>
      <c r="E1306" s="251">
        <v>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row>
    <row r="1307" spans="1:49" x14ac:dyDescent="0.25">
      <c r="A1307" s="80">
        <v>54</v>
      </c>
      <c r="B1307" s="251">
        <v>2</v>
      </c>
      <c r="C1307" s="80">
        <v>2</v>
      </c>
      <c r="D1307" s="80">
        <v>2</v>
      </c>
      <c r="E1307" s="251">
        <v>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row>
    <row r="1308" spans="1:49" x14ac:dyDescent="0.25">
      <c r="A1308" s="80">
        <v>31</v>
      </c>
      <c r="B1308" s="251">
        <v>2</v>
      </c>
      <c r="C1308" s="80">
        <v>3</v>
      </c>
      <c r="D1308" s="80">
        <v>3</v>
      </c>
      <c r="E1308" s="251">
        <v>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row>
    <row r="1309" spans="1:49" x14ac:dyDescent="0.25">
      <c r="A1309" s="80">
        <v>28</v>
      </c>
      <c r="B1309" s="251">
        <v>2</v>
      </c>
      <c r="C1309" s="80">
        <v>1</v>
      </c>
      <c r="D1309" s="80">
        <v>3</v>
      </c>
      <c r="E1309" s="251">
        <v>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row>
    <row r="1310" spans="1:49" x14ac:dyDescent="0.25">
      <c r="A1310" s="80">
        <v>38</v>
      </c>
      <c r="B1310" s="251">
        <v>2</v>
      </c>
      <c r="C1310" s="80">
        <v>2</v>
      </c>
      <c r="D1310" s="80">
        <v>2</v>
      </c>
      <c r="E1310" s="251">
        <v>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row>
    <row r="1311" spans="1:49" x14ac:dyDescent="0.25">
      <c r="A1311" s="80">
        <v>26</v>
      </c>
      <c r="B1311" s="251">
        <v>3</v>
      </c>
      <c r="C1311" s="80">
        <v>2</v>
      </c>
      <c r="D1311" s="80">
        <v>3</v>
      </c>
      <c r="E1311" s="251">
        <v>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row>
    <row r="1312" spans="1:49" x14ac:dyDescent="0.25">
      <c r="A1312" s="80">
        <v>58</v>
      </c>
      <c r="B1312" s="251">
        <v>2</v>
      </c>
      <c r="C1312" s="80">
        <v>4</v>
      </c>
      <c r="D1312" s="80">
        <v>3</v>
      </c>
      <c r="E1312" s="251">
        <v>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row>
    <row r="1313" spans="1:49" x14ac:dyDescent="0.25">
      <c r="A1313" s="80">
        <v>18</v>
      </c>
      <c r="B1313" s="251">
        <v>3</v>
      </c>
      <c r="C1313" s="80">
        <v>1</v>
      </c>
      <c r="D1313" s="80">
        <v>1</v>
      </c>
      <c r="E1313" s="251">
        <v>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row>
    <row r="1314" spans="1:49" x14ac:dyDescent="0.25">
      <c r="A1314" s="80">
        <v>31</v>
      </c>
      <c r="B1314" s="251">
        <v>2</v>
      </c>
      <c r="C1314" s="80">
        <v>1</v>
      </c>
      <c r="D1314" s="80">
        <v>3</v>
      </c>
      <c r="E1314" s="251">
        <v>1</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row>
    <row r="1315" spans="1:49" x14ac:dyDescent="0.25">
      <c r="A1315" s="80">
        <v>29</v>
      </c>
      <c r="B1315" s="251">
        <v>1</v>
      </c>
      <c r="C1315" s="80">
        <v>1</v>
      </c>
      <c r="D1315" s="80">
        <v>3</v>
      </c>
      <c r="E1315" s="251">
        <v>1</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row>
    <row r="1316" spans="1:49" x14ac:dyDescent="0.25">
      <c r="A1316" s="80">
        <v>45</v>
      </c>
      <c r="B1316" s="251">
        <v>2</v>
      </c>
      <c r="C1316" s="80">
        <v>2</v>
      </c>
      <c r="D1316" s="80">
        <v>4</v>
      </c>
      <c r="E1316" s="251">
        <v>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row>
    <row r="1317" spans="1:49" x14ac:dyDescent="0.25">
      <c r="A1317" s="80">
        <v>36</v>
      </c>
      <c r="B1317" s="251">
        <v>2</v>
      </c>
      <c r="C1317" s="80">
        <v>2</v>
      </c>
      <c r="D1317" s="80">
        <v>3</v>
      </c>
      <c r="E1317" s="251">
        <v>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row>
    <row r="1318" spans="1:49" x14ac:dyDescent="0.25">
      <c r="A1318" s="80">
        <v>43</v>
      </c>
      <c r="B1318" s="251">
        <v>2</v>
      </c>
      <c r="C1318" s="80">
        <v>2</v>
      </c>
      <c r="D1318" s="80">
        <v>3</v>
      </c>
      <c r="E1318" s="251">
        <v>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row>
    <row r="1319" spans="1:49" x14ac:dyDescent="0.25">
      <c r="A1319" s="80">
        <v>27</v>
      </c>
      <c r="B1319" s="251">
        <v>3</v>
      </c>
      <c r="C1319" s="80">
        <v>1</v>
      </c>
      <c r="D1319" s="80">
        <v>2</v>
      </c>
      <c r="E1319" s="251">
        <v>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row>
    <row r="1320" spans="1:49" x14ac:dyDescent="0.25">
      <c r="A1320" s="80">
        <v>29</v>
      </c>
      <c r="B1320" s="251">
        <v>2</v>
      </c>
      <c r="C1320" s="80">
        <v>1</v>
      </c>
      <c r="D1320" s="80">
        <v>4</v>
      </c>
      <c r="E1320" s="251">
        <v>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row>
    <row r="1321" spans="1:49" x14ac:dyDescent="0.25">
      <c r="A1321" s="80">
        <v>32</v>
      </c>
      <c r="B1321" s="251">
        <v>3</v>
      </c>
      <c r="C1321" s="80">
        <v>2</v>
      </c>
      <c r="D1321" s="80">
        <v>4</v>
      </c>
      <c r="E1321" s="251">
        <v>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row>
    <row r="1322" spans="1:49" x14ac:dyDescent="0.25">
      <c r="A1322" s="80">
        <v>42</v>
      </c>
      <c r="B1322" s="251">
        <v>2</v>
      </c>
      <c r="C1322" s="80">
        <v>1</v>
      </c>
      <c r="D1322" s="80">
        <v>2</v>
      </c>
      <c r="E1322" s="251">
        <v>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row>
    <row r="1323" spans="1:49" x14ac:dyDescent="0.25">
      <c r="A1323" s="80">
        <v>47</v>
      </c>
      <c r="B1323" s="251">
        <v>3</v>
      </c>
      <c r="C1323" s="80">
        <v>1</v>
      </c>
      <c r="D1323" s="80">
        <v>3</v>
      </c>
      <c r="E1323" s="251">
        <v>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row>
    <row r="1324" spans="1:49" x14ac:dyDescent="0.25">
      <c r="A1324" s="80">
        <v>46</v>
      </c>
      <c r="B1324" s="251">
        <v>1</v>
      </c>
      <c r="C1324" s="80">
        <v>3</v>
      </c>
      <c r="D1324" s="80">
        <v>2</v>
      </c>
      <c r="E1324" s="251">
        <v>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row>
    <row r="1325" spans="1:49" x14ac:dyDescent="0.25">
      <c r="A1325" s="80">
        <v>28</v>
      </c>
      <c r="B1325" s="251">
        <v>1</v>
      </c>
      <c r="C1325" s="80">
        <v>1</v>
      </c>
      <c r="D1325" s="80">
        <v>3</v>
      </c>
      <c r="E1325" s="251">
        <v>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row>
    <row r="1326" spans="1:49" x14ac:dyDescent="0.25">
      <c r="A1326" s="80">
        <v>29</v>
      </c>
      <c r="B1326" s="251">
        <v>1</v>
      </c>
      <c r="C1326" s="80">
        <v>2</v>
      </c>
      <c r="D1326" s="80">
        <v>3</v>
      </c>
      <c r="E1326" s="251">
        <v>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row>
    <row r="1327" spans="1:49" x14ac:dyDescent="0.25">
      <c r="A1327" s="80">
        <v>42</v>
      </c>
      <c r="B1327" s="251">
        <v>3</v>
      </c>
      <c r="C1327" s="80">
        <v>1</v>
      </c>
      <c r="D1327" s="80">
        <v>3</v>
      </c>
      <c r="E1327" s="251">
        <v>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row>
    <row r="1328" spans="1:49" x14ac:dyDescent="0.25">
      <c r="A1328" s="80">
        <v>32</v>
      </c>
      <c r="B1328" s="251">
        <v>3</v>
      </c>
      <c r="C1328" s="80">
        <v>2</v>
      </c>
      <c r="D1328" s="80">
        <v>2</v>
      </c>
      <c r="E1328" s="251">
        <v>1</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row>
    <row r="1329" spans="1:49" x14ac:dyDescent="0.25">
      <c r="A1329" s="80">
        <v>46</v>
      </c>
      <c r="B1329" s="251">
        <v>1</v>
      </c>
      <c r="C1329" s="80">
        <v>4</v>
      </c>
      <c r="D1329" s="80">
        <v>3</v>
      </c>
      <c r="E1329" s="251">
        <v>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row>
    <row r="1330" spans="1:49" x14ac:dyDescent="0.25">
      <c r="A1330" s="80">
        <v>27</v>
      </c>
      <c r="B1330" s="251">
        <v>2</v>
      </c>
      <c r="C1330" s="80">
        <v>2</v>
      </c>
      <c r="D1330" s="80">
        <v>3</v>
      </c>
      <c r="E1330" s="251">
        <v>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row>
    <row r="1331" spans="1:49" x14ac:dyDescent="0.25">
      <c r="A1331" s="80">
        <v>29</v>
      </c>
      <c r="B1331" s="251">
        <v>2</v>
      </c>
      <c r="C1331" s="80">
        <v>1</v>
      </c>
      <c r="D1331" s="80">
        <v>3</v>
      </c>
      <c r="E1331" s="251">
        <v>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row>
    <row r="1332" spans="1:49" x14ac:dyDescent="0.25">
      <c r="A1332" s="80">
        <v>43</v>
      </c>
      <c r="B1332" s="251">
        <v>2</v>
      </c>
      <c r="C1332" s="80">
        <v>5</v>
      </c>
      <c r="D1332" s="80">
        <v>3</v>
      </c>
      <c r="E1332" s="251">
        <v>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row>
    <row r="1333" spans="1:49" x14ac:dyDescent="0.25">
      <c r="A1333" s="80">
        <v>48</v>
      </c>
      <c r="B1333" s="251">
        <v>2</v>
      </c>
      <c r="C1333" s="80">
        <v>5</v>
      </c>
      <c r="D1333" s="80">
        <v>3</v>
      </c>
      <c r="E1333" s="251">
        <v>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row>
    <row r="1334" spans="1:49" x14ac:dyDescent="0.25">
      <c r="A1334" s="80">
        <v>29</v>
      </c>
      <c r="B1334" s="251">
        <v>3</v>
      </c>
      <c r="C1334" s="80">
        <v>1</v>
      </c>
      <c r="D1334" s="80">
        <v>2</v>
      </c>
      <c r="E1334" s="251">
        <v>1</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row>
    <row r="1335" spans="1:49" x14ac:dyDescent="0.25">
      <c r="A1335" s="80">
        <v>46</v>
      </c>
      <c r="B1335" s="251">
        <v>2</v>
      </c>
      <c r="C1335" s="80">
        <v>3</v>
      </c>
      <c r="D1335" s="80">
        <v>3</v>
      </c>
      <c r="E1335" s="251">
        <v>1</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row>
    <row r="1336" spans="1:49" x14ac:dyDescent="0.25">
      <c r="A1336" s="80">
        <v>27</v>
      </c>
      <c r="B1336" s="251">
        <v>2</v>
      </c>
      <c r="C1336" s="80">
        <v>1</v>
      </c>
      <c r="D1336" s="80">
        <v>2</v>
      </c>
      <c r="E1336" s="251">
        <v>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row>
    <row r="1337" spans="1:49" x14ac:dyDescent="0.25">
      <c r="A1337" s="80">
        <v>39</v>
      </c>
      <c r="B1337" s="251">
        <v>1</v>
      </c>
      <c r="C1337" s="80">
        <v>2</v>
      </c>
      <c r="D1337" s="80">
        <v>3</v>
      </c>
      <c r="E1337" s="251">
        <v>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row>
    <row r="1338" spans="1:49" x14ac:dyDescent="0.25">
      <c r="A1338" s="80">
        <v>55</v>
      </c>
      <c r="B1338" s="251">
        <v>2</v>
      </c>
      <c r="C1338" s="80">
        <v>1</v>
      </c>
      <c r="D1338" s="80">
        <v>4</v>
      </c>
      <c r="E1338" s="251">
        <v>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row>
    <row r="1339" spans="1:49" x14ac:dyDescent="0.25">
      <c r="A1339" s="80">
        <v>28</v>
      </c>
      <c r="B1339" s="251">
        <v>2</v>
      </c>
      <c r="C1339" s="80">
        <v>1</v>
      </c>
      <c r="D1339" s="80">
        <v>3</v>
      </c>
      <c r="E1339" s="251">
        <v>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row>
    <row r="1340" spans="1:49" x14ac:dyDescent="0.25">
      <c r="A1340" s="80">
        <v>30</v>
      </c>
      <c r="B1340" s="251">
        <v>3</v>
      </c>
      <c r="C1340" s="80">
        <v>1</v>
      </c>
      <c r="D1340" s="80">
        <v>2</v>
      </c>
      <c r="E1340" s="251">
        <v>1</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row>
    <row r="1341" spans="1:49" x14ac:dyDescent="0.25">
      <c r="A1341" s="80">
        <v>22</v>
      </c>
      <c r="B1341" s="251">
        <v>3</v>
      </c>
      <c r="C1341" s="80">
        <v>1</v>
      </c>
      <c r="D1341" s="80">
        <v>3</v>
      </c>
      <c r="E1341" s="251">
        <v>1</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row>
    <row r="1342" spans="1:49" x14ac:dyDescent="0.25">
      <c r="A1342" s="80">
        <v>36</v>
      </c>
      <c r="B1342" s="251">
        <v>2</v>
      </c>
      <c r="C1342" s="80">
        <v>2</v>
      </c>
      <c r="D1342" s="80">
        <v>3</v>
      </c>
      <c r="E1342" s="251">
        <v>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row>
    <row r="1343" spans="1:49" x14ac:dyDescent="0.25">
      <c r="A1343" s="80">
        <v>31</v>
      </c>
      <c r="B1343" s="251">
        <v>1</v>
      </c>
      <c r="C1343" s="80">
        <v>2</v>
      </c>
      <c r="D1343" s="80">
        <v>3</v>
      </c>
      <c r="E1343" s="251">
        <v>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row>
    <row r="1344" spans="1:49" x14ac:dyDescent="0.25">
      <c r="A1344" s="80">
        <v>34</v>
      </c>
      <c r="B1344" s="251">
        <v>2</v>
      </c>
      <c r="C1344" s="80">
        <v>3</v>
      </c>
      <c r="D1344" s="80">
        <v>3</v>
      </c>
      <c r="E1344" s="251">
        <v>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row>
    <row r="1345" spans="1:49" x14ac:dyDescent="0.25">
      <c r="A1345" s="80">
        <v>29</v>
      </c>
      <c r="B1345" s="251">
        <v>3</v>
      </c>
      <c r="C1345" s="80">
        <v>1</v>
      </c>
      <c r="D1345" s="80">
        <v>3</v>
      </c>
      <c r="E1345" s="251">
        <v>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row>
    <row r="1346" spans="1:49" x14ac:dyDescent="0.25">
      <c r="A1346" s="80">
        <v>37</v>
      </c>
      <c r="B1346" s="251">
        <v>2</v>
      </c>
      <c r="C1346" s="80">
        <v>2</v>
      </c>
      <c r="D1346" s="80">
        <v>3</v>
      </c>
      <c r="E1346" s="251">
        <v>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row>
    <row r="1347" spans="1:49" x14ac:dyDescent="0.25">
      <c r="A1347" s="80">
        <v>35</v>
      </c>
      <c r="B1347" s="251">
        <v>2</v>
      </c>
      <c r="C1347" s="80">
        <v>2</v>
      </c>
      <c r="D1347" s="80">
        <v>3</v>
      </c>
      <c r="E1347" s="251">
        <v>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row>
    <row r="1348" spans="1:49" x14ac:dyDescent="0.25">
      <c r="A1348" s="80">
        <v>45</v>
      </c>
      <c r="B1348" s="251">
        <v>2</v>
      </c>
      <c r="C1348" s="80">
        <v>2</v>
      </c>
      <c r="D1348" s="80">
        <v>2</v>
      </c>
      <c r="E1348" s="251">
        <v>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row>
    <row r="1349" spans="1:49" x14ac:dyDescent="0.25">
      <c r="A1349" s="80">
        <v>36</v>
      </c>
      <c r="B1349" s="251">
        <v>3</v>
      </c>
      <c r="C1349" s="80">
        <v>2</v>
      </c>
      <c r="D1349" s="80">
        <v>2</v>
      </c>
      <c r="E1349" s="251">
        <v>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row>
    <row r="1350" spans="1:49" x14ac:dyDescent="0.25">
      <c r="A1350" s="80">
        <v>40</v>
      </c>
      <c r="B1350" s="251">
        <v>1</v>
      </c>
      <c r="C1350" s="80">
        <v>4</v>
      </c>
      <c r="D1350" s="80">
        <v>3</v>
      </c>
      <c r="E1350" s="251">
        <v>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row>
    <row r="1351" spans="1:49" x14ac:dyDescent="0.25">
      <c r="A1351" s="80">
        <v>26</v>
      </c>
      <c r="B1351" s="251">
        <v>2</v>
      </c>
      <c r="C1351" s="80">
        <v>1</v>
      </c>
      <c r="D1351" s="80">
        <v>2</v>
      </c>
      <c r="E1351" s="251">
        <v>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row>
    <row r="1352" spans="1:49" x14ac:dyDescent="0.25">
      <c r="A1352" s="80">
        <v>27</v>
      </c>
      <c r="B1352" s="251">
        <v>3</v>
      </c>
      <c r="C1352" s="80">
        <v>2</v>
      </c>
      <c r="D1352" s="80">
        <v>2</v>
      </c>
      <c r="E1352" s="251">
        <v>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row>
    <row r="1353" spans="1:49" x14ac:dyDescent="0.25">
      <c r="A1353" s="80">
        <v>48</v>
      </c>
      <c r="B1353" s="251">
        <v>1</v>
      </c>
      <c r="C1353" s="80">
        <v>4</v>
      </c>
      <c r="D1353" s="80">
        <v>3</v>
      </c>
      <c r="E1353" s="251">
        <v>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row>
    <row r="1354" spans="1:49" x14ac:dyDescent="0.25">
      <c r="A1354" s="80">
        <v>44</v>
      </c>
      <c r="B1354" s="251">
        <v>2</v>
      </c>
      <c r="C1354" s="80">
        <v>2</v>
      </c>
      <c r="D1354" s="80">
        <v>3</v>
      </c>
      <c r="E1354" s="251">
        <v>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row>
    <row r="1355" spans="1:49" x14ac:dyDescent="0.25">
      <c r="A1355" s="80">
        <v>34</v>
      </c>
      <c r="B1355" s="251">
        <v>2</v>
      </c>
      <c r="C1355" s="80">
        <v>1</v>
      </c>
      <c r="D1355" s="80">
        <v>3</v>
      </c>
      <c r="E1355" s="251">
        <v>1</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row>
    <row r="1356" spans="1:49" x14ac:dyDescent="0.25">
      <c r="A1356" s="80">
        <v>56</v>
      </c>
      <c r="B1356" s="251">
        <v>3</v>
      </c>
      <c r="C1356" s="80">
        <v>1</v>
      </c>
      <c r="D1356" s="80">
        <v>3</v>
      </c>
      <c r="E1356" s="251">
        <v>1</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row>
    <row r="1357" spans="1:49" x14ac:dyDescent="0.25">
      <c r="A1357" s="80">
        <v>36</v>
      </c>
      <c r="B1357" s="251">
        <v>2</v>
      </c>
      <c r="C1357" s="80">
        <v>2</v>
      </c>
      <c r="D1357" s="80">
        <v>1</v>
      </c>
      <c r="E1357" s="251">
        <v>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row>
    <row r="1358" spans="1:49" x14ac:dyDescent="0.25">
      <c r="A1358" s="80">
        <v>41</v>
      </c>
      <c r="B1358" s="251">
        <v>2</v>
      </c>
      <c r="C1358" s="80">
        <v>2</v>
      </c>
      <c r="D1358" s="80">
        <v>3</v>
      </c>
      <c r="E1358" s="251">
        <v>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row>
    <row r="1359" spans="1:49" x14ac:dyDescent="0.25">
      <c r="A1359" s="80">
        <v>42</v>
      </c>
      <c r="B1359" s="251">
        <v>2</v>
      </c>
      <c r="C1359" s="80">
        <v>3</v>
      </c>
      <c r="D1359" s="80">
        <v>4</v>
      </c>
      <c r="E1359" s="251">
        <v>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row>
    <row r="1360" spans="1:49" x14ac:dyDescent="0.25">
      <c r="A1360" s="80">
        <v>31</v>
      </c>
      <c r="B1360" s="251">
        <v>1</v>
      </c>
      <c r="C1360" s="80">
        <v>2</v>
      </c>
      <c r="D1360" s="80">
        <v>3</v>
      </c>
      <c r="E1360" s="251">
        <v>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row>
    <row r="1361" spans="1:49" x14ac:dyDescent="0.25">
      <c r="A1361" s="80">
        <v>34</v>
      </c>
      <c r="B1361" s="251">
        <v>2</v>
      </c>
      <c r="C1361" s="80">
        <v>2</v>
      </c>
      <c r="D1361" s="80">
        <v>2</v>
      </c>
      <c r="E1361" s="251">
        <v>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row>
    <row r="1362" spans="1:49" x14ac:dyDescent="0.25">
      <c r="A1362" s="80">
        <v>31</v>
      </c>
      <c r="B1362" s="251">
        <v>1</v>
      </c>
      <c r="C1362" s="80">
        <v>1</v>
      </c>
      <c r="D1362" s="80">
        <v>2</v>
      </c>
      <c r="E1362" s="251">
        <v>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row>
    <row r="1363" spans="1:49" x14ac:dyDescent="0.25">
      <c r="A1363" s="80">
        <v>26</v>
      </c>
      <c r="B1363" s="251">
        <v>2</v>
      </c>
      <c r="C1363" s="80">
        <v>1</v>
      </c>
      <c r="D1363" s="80">
        <v>3</v>
      </c>
      <c r="E1363" s="251">
        <v>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row>
    <row r="1364" spans="1:49" x14ac:dyDescent="0.25">
      <c r="A1364" s="80">
        <v>45</v>
      </c>
      <c r="B1364" s="251">
        <v>3</v>
      </c>
      <c r="C1364" s="80">
        <v>2</v>
      </c>
      <c r="D1364" s="80">
        <v>3</v>
      </c>
      <c r="E1364" s="251">
        <v>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row>
    <row r="1365" spans="1:49" x14ac:dyDescent="0.25">
      <c r="A1365" s="80">
        <v>33</v>
      </c>
      <c r="B1365" s="251">
        <v>3</v>
      </c>
      <c r="C1365" s="80">
        <v>2</v>
      </c>
      <c r="D1365" s="80">
        <v>2</v>
      </c>
      <c r="E1365" s="251">
        <v>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row>
    <row r="1366" spans="1:49" x14ac:dyDescent="0.25">
      <c r="A1366" s="80">
        <v>28</v>
      </c>
      <c r="B1366" s="251">
        <v>2</v>
      </c>
      <c r="C1366" s="80">
        <v>2</v>
      </c>
      <c r="D1366" s="80">
        <v>3</v>
      </c>
      <c r="E1366" s="251">
        <v>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row>
    <row r="1367" spans="1:49" x14ac:dyDescent="0.25">
      <c r="A1367" s="80">
        <v>29</v>
      </c>
      <c r="B1367" s="251">
        <v>3</v>
      </c>
      <c r="C1367" s="80">
        <v>1</v>
      </c>
      <c r="D1367" s="80">
        <v>3</v>
      </c>
      <c r="E1367" s="251">
        <v>1</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row>
    <row r="1368" spans="1:49" x14ac:dyDescent="0.25">
      <c r="A1368" s="80">
        <v>39</v>
      </c>
      <c r="B1368" s="251">
        <v>2</v>
      </c>
      <c r="C1368" s="80">
        <v>2</v>
      </c>
      <c r="D1368" s="80">
        <v>3</v>
      </c>
      <c r="E1368" s="251">
        <v>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row>
    <row r="1369" spans="1:49" x14ac:dyDescent="0.25">
      <c r="A1369" s="80">
        <v>27</v>
      </c>
      <c r="B1369" s="251">
        <v>2</v>
      </c>
      <c r="C1369" s="80">
        <v>1</v>
      </c>
      <c r="D1369" s="80">
        <v>2</v>
      </c>
      <c r="E1369" s="251">
        <v>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row>
    <row r="1370" spans="1:49" x14ac:dyDescent="0.25">
      <c r="A1370" s="80">
        <v>34</v>
      </c>
      <c r="B1370" s="251">
        <v>2</v>
      </c>
      <c r="C1370" s="80">
        <v>2</v>
      </c>
      <c r="D1370" s="80">
        <v>3</v>
      </c>
      <c r="E1370" s="251">
        <v>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row>
    <row r="1371" spans="1:49" x14ac:dyDescent="0.25">
      <c r="A1371" s="80">
        <v>28</v>
      </c>
      <c r="B1371" s="251">
        <v>3</v>
      </c>
      <c r="C1371" s="80">
        <v>2</v>
      </c>
      <c r="D1371" s="80">
        <v>3</v>
      </c>
      <c r="E1371" s="251">
        <v>1</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row>
    <row r="1372" spans="1:49" x14ac:dyDescent="0.25">
      <c r="A1372" s="80">
        <v>47</v>
      </c>
      <c r="B1372" s="251">
        <v>2</v>
      </c>
      <c r="C1372" s="80">
        <v>2</v>
      </c>
      <c r="D1372" s="80">
        <v>4</v>
      </c>
      <c r="E1372" s="251">
        <v>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row>
    <row r="1373" spans="1:49" x14ac:dyDescent="0.25">
      <c r="A1373" s="80">
        <v>56</v>
      </c>
      <c r="B1373" s="251">
        <v>2</v>
      </c>
      <c r="C1373" s="80">
        <v>2</v>
      </c>
      <c r="D1373" s="80">
        <v>3</v>
      </c>
      <c r="E1373" s="251">
        <v>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row>
    <row r="1374" spans="1:49" x14ac:dyDescent="0.25">
      <c r="A1374" s="80">
        <v>39</v>
      </c>
      <c r="B1374" s="251">
        <v>2</v>
      </c>
      <c r="C1374" s="80">
        <v>2</v>
      </c>
      <c r="D1374" s="80">
        <v>3</v>
      </c>
      <c r="E1374" s="251">
        <v>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row>
    <row r="1375" spans="1:49" x14ac:dyDescent="0.25">
      <c r="A1375" s="80">
        <v>38</v>
      </c>
      <c r="B1375" s="251">
        <v>1</v>
      </c>
      <c r="C1375" s="80">
        <v>2</v>
      </c>
      <c r="D1375" s="80">
        <v>3</v>
      </c>
      <c r="E1375" s="251">
        <v>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row>
    <row r="1376" spans="1:49" x14ac:dyDescent="0.25">
      <c r="A1376" s="80">
        <v>58</v>
      </c>
      <c r="B1376" s="251">
        <v>2</v>
      </c>
      <c r="C1376" s="80">
        <v>4</v>
      </c>
      <c r="D1376" s="80">
        <v>2</v>
      </c>
      <c r="E1376" s="251">
        <v>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row>
    <row r="1377" spans="1:49" x14ac:dyDescent="0.25">
      <c r="A1377" s="80">
        <v>32</v>
      </c>
      <c r="B1377" s="251">
        <v>3</v>
      </c>
      <c r="C1377" s="80">
        <v>1</v>
      </c>
      <c r="D1377" s="80">
        <v>3</v>
      </c>
      <c r="E1377" s="251">
        <v>1</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row>
    <row r="1378" spans="1:49" x14ac:dyDescent="0.25">
      <c r="A1378" s="80">
        <v>38</v>
      </c>
      <c r="B1378" s="251">
        <v>1</v>
      </c>
      <c r="C1378" s="80">
        <v>1</v>
      </c>
      <c r="D1378" s="80">
        <v>4</v>
      </c>
      <c r="E1378" s="251">
        <v>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row>
    <row r="1379" spans="1:49" x14ac:dyDescent="0.25">
      <c r="A1379" s="80">
        <v>49</v>
      </c>
      <c r="B1379" s="251">
        <v>2</v>
      </c>
      <c r="C1379" s="80">
        <v>5</v>
      </c>
      <c r="D1379" s="80">
        <v>3</v>
      </c>
      <c r="E1379" s="251">
        <v>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row>
    <row r="1380" spans="1:49" x14ac:dyDescent="0.25">
      <c r="A1380" s="80">
        <v>42</v>
      </c>
      <c r="B1380" s="251">
        <v>1</v>
      </c>
      <c r="C1380" s="80">
        <v>2</v>
      </c>
      <c r="D1380" s="80">
        <v>3</v>
      </c>
      <c r="E1380" s="251">
        <v>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row>
    <row r="1381" spans="1:49" x14ac:dyDescent="0.25">
      <c r="A1381" s="80">
        <v>27</v>
      </c>
      <c r="B1381" s="251">
        <v>2</v>
      </c>
      <c r="C1381" s="80">
        <v>1</v>
      </c>
      <c r="D1381" s="80">
        <v>3</v>
      </c>
      <c r="E1381" s="251">
        <v>1</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row>
    <row r="1382" spans="1:49" x14ac:dyDescent="0.25">
      <c r="A1382" s="80">
        <v>35</v>
      </c>
      <c r="B1382" s="251">
        <v>2</v>
      </c>
      <c r="C1382" s="80">
        <v>2</v>
      </c>
      <c r="D1382" s="80">
        <v>1</v>
      </c>
      <c r="E1382" s="251">
        <v>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row>
    <row r="1383" spans="1:49" x14ac:dyDescent="0.25">
      <c r="A1383" s="80">
        <v>28</v>
      </c>
      <c r="B1383" s="251">
        <v>3</v>
      </c>
      <c r="C1383" s="80">
        <v>1</v>
      </c>
      <c r="D1383" s="80">
        <v>2</v>
      </c>
      <c r="E1383" s="251">
        <v>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row>
    <row r="1384" spans="1:49" x14ac:dyDescent="0.25">
      <c r="A1384" s="80">
        <v>31</v>
      </c>
      <c r="B1384" s="251">
        <v>1</v>
      </c>
      <c r="C1384" s="80">
        <v>1</v>
      </c>
      <c r="D1384" s="80">
        <v>4</v>
      </c>
      <c r="E1384" s="251">
        <v>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row>
    <row r="1385" spans="1:49" x14ac:dyDescent="0.25">
      <c r="A1385" s="80">
        <v>36</v>
      </c>
      <c r="B1385" s="251">
        <v>2</v>
      </c>
      <c r="C1385" s="80">
        <v>1</v>
      </c>
      <c r="D1385" s="80">
        <v>3</v>
      </c>
      <c r="E1385" s="251">
        <v>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row>
    <row r="1386" spans="1:49" x14ac:dyDescent="0.25">
      <c r="A1386" s="80">
        <v>34</v>
      </c>
      <c r="B1386" s="251">
        <v>3</v>
      </c>
      <c r="C1386" s="80">
        <v>3</v>
      </c>
      <c r="D1386" s="80">
        <v>2</v>
      </c>
      <c r="E1386" s="251">
        <v>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row>
    <row r="1387" spans="1:49" x14ac:dyDescent="0.25">
      <c r="A1387" s="80">
        <v>34</v>
      </c>
      <c r="B1387" s="251">
        <v>1</v>
      </c>
      <c r="C1387" s="80">
        <v>3</v>
      </c>
      <c r="D1387" s="80">
        <v>2</v>
      </c>
      <c r="E1387" s="251">
        <v>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row>
    <row r="1388" spans="1:49" x14ac:dyDescent="0.25">
      <c r="A1388" s="80">
        <v>26</v>
      </c>
      <c r="B1388" s="251">
        <v>3</v>
      </c>
      <c r="C1388" s="80">
        <v>1</v>
      </c>
      <c r="D1388" s="80">
        <v>2</v>
      </c>
      <c r="E1388" s="251">
        <v>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row>
    <row r="1389" spans="1:49" x14ac:dyDescent="0.25">
      <c r="A1389" s="80">
        <v>29</v>
      </c>
      <c r="B1389" s="251">
        <v>2</v>
      </c>
      <c r="C1389" s="80">
        <v>2</v>
      </c>
      <c r="D1389" s="80">
        <v>2</v>
      </c>
      <c r="E1389" s="251">
        <v>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row>
    <row r="1390" spans="1:49" x14ac:dyDescent="0.25">
      <c r="A1390" s="80">
        <v>32</v>
      </c>
      <c r="B1390" s="251">
        <v>1</v>
      </c>
      <c r="C1390" s="80">
        <v>2</v>
      </c>
      <c r="D1390" s="80">
        <v>3</v>
      </c>
      <c r="E1390" s="251">
        <v>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row>
    <row r="1391" spans="1:49" x14ac:dyDescent="0.25">
      <c r="A1391" s="80">
        <v>31</v>
      </c>
      <c r="B1391" s="251">
        <v>2</v>
      </c>
      <c r="C1391" s="80">
        <v>2</v>
      </c>
      <c r="D1391" s="80">
        <v>3</v>
      </c>
      <c r="E1391" s="251">
        <v>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row>
    <row r="1392" spans="1:49" x14ac:dyDescent="0.25">
      <c r="A1392" s="80">
        <v>28</v>
      </c>
      <c r="B1392" s="251">
        <v>1</v>
      </c>
      <c r="C1392" s="80">
        <v>1</v>
      </c>
      <c r="D1392" s="80">
        <v>2</v>
      </c>
      <c r="E1392" s="251">
        <v>1</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row>
    <row r="1393" spans="1:49" x14ac:dyDescent="0.25">
      <c r="A1393" s="80">
        <v>38</v>
      </c>
      <c r="B1393" s="251">
        <v>3</v>
      </c>
      <c r="C1393" s="80">
        <v>1</v>
      </c>
      <c r="D1393" s="80">
        <v>2</v>
      </c>
      <c r="E1393" s="251">
        <v>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row>
    <row r="1394" spans="1:49" x14ac:dyDescent="0.25">
      <c r="A1394" s="80">
        <v>35</v>
      </c>
      <c r="B1394" s="251">
        <v>2</v>
      </c>
      <c r="C1394" s="80">
        <v>2</v>
      </c>
      <c r="D1394" s="80">
        <v>3</v>
      </c>
      <c r="E1394" s="251">
        <v>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row>
    <row r="1395" spans="1:49" x14ac:dyDescent="0.25">
      <c r="A1395" s="80">
        <v>27</v>
      </c>
      <c r="B1395" s="251">
        <v>3</v>
      </c>
      <c r="C1395" s="80">
        <v>2</v>
      </c>
      <c r="D1395" s="80">
        <v>3</v>
      </c>
      <c r="E1395" s="251">
        <v>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row>
    <row r="1396" spans="1:49" x14ac:dyDescent="0.25">
      <c r="A1396" s="80">
        <v>32</v>
      </c>
      <c r="B1396" s="251">
        <v>3</v>
      </c>
      <c r="C1396" s="80">
        <v>2</v>
      </c>
      <c r="D1396" s="80">
        <v>3</v>
      </c>
      <c r="E1396" s="251">
        <v>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row>
    <row r="1397" spans="1:49" x14ac:dyDescent="0.25">
      <c r="A1397" s="80">
        <v>31</v>
      </c>
      <c r="B1397" s="251">
        <v>2</v>
      </c>
      <c r="C1397" s="80">
        <v>2</v>
      </c>
      <c r="D1397" s="80">
        <v>3</v>
      </c>
      <c r="E1397" s="251">
        <v>1</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row>
    <row r="1398" spans="1:49" x14ac:dyDescent="0.25">
      <c r="A1398" s="80">
        <v>53</v>
      </c>
      <c r="B1398" s="251">
        <v>3</v>
      </c>
      <c r="C1398" s="80">
        <v>3</v>
      </c>
      <c r="D1398" s="80">
        <v>2</v>
      </c>
      <c r="E1398" s="251">
        <v>1</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row>
    <row r="1399" spans="1:49" x14ac:dyDescent="0.25">
      <c r="A1399" s="80">
        <v>54</v>
      </c>
      <c r="B1399" s="251">
        <v>2</v>
      </c>
      <c r="C1399" s="80">
        <v>2</v>
      </c>
      <c r="D1399" s="80">
        <v>2</v>
      </c>
      <c r="E1399" s="251">
        <v>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row>
    <row r="1400" spans="1:49" x14ac:dyDescent="0.25">
      <c r="A1400" s="80">
        <v>33</v>
      </c>
      <c r="B1400" s="251">
        <v>1</v>
      </c>
      <c r="C1400" s="80">
        <v>2</v>
      </c>
      <c r="D1400" s="80">
        <v>3</v>
      </c>
      <c r="E1400" s="251">
        <v>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row>
    <row r="1401" spans="1:49" x14ac:dyDescent="0.25">
      <c r="A1401" s="80">
        <v>43</v>
      </c>
      <c r="B1401" s="251">
        <v>2</v>
      </c>
      <c r="C1401" s="80">
        <v>3</v>
      </c>
      <c r="D1401" s="80">
        <v>3</v>
      </c>
      <c r="E1401" s="251">
        <v>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row>
    <row r="1402" spans="1:49" x14ac:dyDescent="0.25">
      <c r="A1402" s="80">
        <v>38</v>
      </c>
      <c r="B1402" s="251">
        <v>2</v>
      </c>
      <c r="C1402" s="80">
        <v>1</v>
      </c>
      <c r="D1402" s="80">
        <v>3</v>
      </c>
      <c r="E1402" s="251">
        <v>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row>
    <row r="1403" spans="1:49" x14ac:dyDescent="0.25">
      <c r="A1403" s="80">
        <v>55</v>
      </c>
      <c r="B1403" s="251">
        <v>2</v>
      </c>
      <c r="C1403" s="80">
        <v>5</v>
      </c>
      <c r="D1403" s="80">
        <v>3</v>
      </c>
      <c r="E1403" s="251">
        <v>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row>
    <row r="1404" spans="1:49" x14ac:dyDescent="0.25">
      <c r="A1404" s="80">
        <v>31</v>
      </c>
      <c r="B1404" s="251">
        <v>1</v>
      </c>
      <c r="C1404" s="80">
        <v>1</v>
      </c>
      <c r="D1404" s="80">
        <v>3</v>
      </c>
      <c r="E1404" s="251">
        <v>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row>
    <row r="1405" spans="1:49" x14ac:dyDescent="0.25">
      <c r="A1405" s="80">
        <v>39</v>
      </c>
      <c r="B1405" s="251">
        <v>3</v>
      </c>
      <c r="C1405" s="80">
        <v>4</v>
      </c>
      <c r="D1405" s="80">
        <v>3</v>
      </c>
      <c r="E1405" s="251">
        <v>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row>
    <row r="1406" spans="1:49" x14ac:dyDescent="0.25">
      <c r="A1406" s="80">
        <v>42</v>
      </c>
      <c r="B1406" s="251">
        <v>3</v>
      </c>
      <c r="C1406" s="80">
        <v>2</v>
      </c>
      <c r="D1406" s="80">
        <v>3</v>
      </c>
      <c r="E1406" s="251">
        <v>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row>
    <row r="1407" spans="1:49" x14ac:dyDescent="0.25">
      <c r="A1407" s="80">
        <v>31</v>
      </c>
      <c r="B1407" s="251">
        <v>2</v>
      </c>
      <c r="C1407" s="80">
        <v>3</v>
      </c>
      <c r="D1407" s="80">
        <v>4</v>
      </c>
      <c r="E1407" s="251">
        <v>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row>
    <row r="1408" spans="1:49" x14ac:dyDescent="0.25">
      <c r="A1408" s="80">
        <v>54</v>
      </c>
      <c r="B1408" s="251">
        <v>3</v>
      </c>
      <c r="C1408" s="80">
        <v>2</v>
      </c>
      <c r="D1408" s="80">
        <v>3</v>
      </c>
      <c r="E1408" s="251">
        <v>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row>
    <row r="1409" spans="1:49" x14ac:dyDescent="0.25">
      <c r="A1409" s="80">
        <v>24</v>
      </c>
      <c r="B1409" s="251">
        <v>3</v>
      </c>
      <c r="C1409" s="80">
        <v>2</v>
      </c>
      <c r="D1409" s="80">
        <v>2</v>
      </c>
      <c r="E1409" s="251">
        <v>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row>
    <row r="1410" spans="1:49" x14ac:dyDescent="0.25">
      <c r="A1410" s="80">
        <v>23</v>
      </c>
      <c r="B1410" s="251">
        <v>3</v>
      </c>
      <c r="C1410" s="80">
        <v>1</v>
      </c>
      <c r="D1410" s="80">
        <v>4</v>
      </c>
      <c r="E1410" s="251">
        <v>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row>
    <row r="1411" spans="1:49" x14ac:dyDescent="0.25">
      <c r="A1411" s="80">
        <v>40</v>
      </c>
      <c r="B1411" s="251">
        <v>2</v>
      </c>
      <c r="C1411" s="80">
        <v>2</v>
      </c>
      <c r="D1411" s="80">
        <v>4</v>
      </c>
      <c r="E1411" s="251">
        <v>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row>
    <row r="1412" spans="1:49" x14ac:dyDescent="0.25">
      <c r="A1412" s="80">
        <v>40</v>
      </c>
      <c r="B1412" s="251">
        <v>2</v>
      </c>
      <c r="C1412" s="80">
        <v>2</v>
      </c>
      <c r="D1412" s="80">
        <v>3</v>
      </c>
      <c r="E1412" s="251">
        <v>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row>
    <row r="1413" spans="1:49" x14ac:dyDescent="0.25">
      <c r="A1413" s="80">
        <v>25</v>
      </c>
      <c r="B1413" s="251">
        <v>2</v>
      </c>
      <c r="C1413" s="80">
        <v>1</v>
      </c>
      <c r="D1413" s="80">
        <v>3</v>
      </c>
      <c r="E1413" s="251">
        <v>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row>
    <row r="1414" spans="1:49" x14ac:dyDescent="0.25">
      <c r="A1414" s="80">
        <v>30</v>
      </c>
      <c r="B1414" s="251">
        <v>2</v>
      </c>
      <c r="C1414" s="80">
        <v>1</v>
      </c>
      <c r="D1414" s="80">
        <v>2</v>
      </c>
      <c r="E1414" s="251">
        <v>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row>
    <row r="1415" spans="1:49" x14ac:dyDescent="0.25">
      <c r="A1415" s="80">
        <v>25</v>
      </c>
      <c r="B1415" s="251">
        <v>1</v>
      </c>
      <c r="C1415" s="80">
        <v>1</v>
      </c>
      <c r="D1415" s="80">
        <v>2</v>
      </c>
      <c r="E1415" s="251">
        <v>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row>
    <row r="1416" spans="1:49" x14ac:dyDescent="0.25">
      <c r="A1416" s="80">
        <v>47</v>
      </c>
      <c r="B1416" s="251">
        <v>3</v>
      </c>
      <c r="C1416" s="80">
        <v>3</v>
      </c>
      <c r="D1416" s="80">
        <v>3</v>
      </c>
      <c r="E1416" s="251">
        <v>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row>
    <row r="1417" spans="1:49" x14ac:dyDescent="0.25">
      <c r="A1417" s="80">
        <v>33</v>
      </c>
      <c r="B1417" s="251">
        <v>1</v>
      </c>
      <c r="C1417" s="80">
        <v>1</v>
      </c>
      <c r="D1417" s="80">
        <v>2</v>
      </c>
      <c r="E1417" s="251">
        <v>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row>
    <row r="1418" spans="1:49" x14ac:dyDescent="0.25">
      <c r="A1418" s="80">
        <v>38</v>
      </c>
      <c r="B1418" s="251">
        <v>2</v>
      </c>
      <c r="C1418" s="80">
        <v>2</v>
      </c>
      <c r="D1418" s="80">
        <v>3</v>
      </c>
      <c r="E1418" s="251">
        <v>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row>
    <row r="1419" spans="1:49" x14ac:dyDescent="0.25">
      <c r="A1419" s="80">
        <v>31</v>
      </c>
      <c r="B1419" s="251">
        <v>2</v>
      </c>
      <c r="C1419" s="80">
        <v>1</v>
      </c>
      <c r="D1419" s="80">
        <v>3</v>
      </c>
      <c r="E1419" s="251">
        <v>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row>
    <row r="1420" spans="1:49" x14ac:dyDescent="0.25">
      <c r="A1420" s="80">
        <v>38</v>
      </c>
      <c r="B1420" s="251">
        <v>2</v>
      </c>
      <c r="C1420" s="80">
        <v>2</v>
      </c>
      <c r="D1420" s="80">
        <v>3</v>
      </c>
      <c r="E1420" s="251">
        <v>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row>
    <row r="1421" spans="1:49" x14ac:dyDescent="0.25">
      <c r="A1421" s="80">
        <v>42</v>
      </c>
      <c r="B1421" s="251">
        <v>1</v>
      </c>
      <c r="C1421" s="80">
        <v>2</v>
      </c>
      <c r="D1421" s="80">
        <v>2</v>
      </c>
      <c r="E1421" s="251">
        <v>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row>
    <row r="1422" spans="1:49" x14ac:dyDescent="0.25">
      <c r="A1422" s="80">
        <v>41</v>
      </c>
      <c r="B1422" s="251">
        <v>2</v>
      </c>
      <c r="C1422" s="80">
        <v>1</v>
      </c>
      <c r="D1422" s="80">
        <v>3</v>
      </c>
      <c r="E1422" s="251">
        <v>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row>
    <row r="1423" spans="1:49" x14ac:dyDescent="0.25">
      <c r="A1423" s="80">
        <v>47</v>
      </c>
      <c r="B1423" s="251">
        <v>2</v>
      </c>
      <c r="C1423" s="80">
        <v>3</v>
      </c>
      <c r="D1423" s="80">
        <v>1</v>
      </c>
      <c r="E1423" s="251">
        <v>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row>
    <row r="1424" spans="1:49" x14ac:dyDescent="0.25">
      <c r="A1424" s="80">
        <v>35</v>
      </c>
      <c r="B1424" s="251">
        <v>2</v>
      </c>
      <c r="C1424" s="80">
        <v>1</v>
      </c>
      <c r="D1424" s="80">
        <v>3</v>
      </c>
      <c r="E1424" s="251">
        <v>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row>
    <row r="1425" spans="1:49" x14ac:dyDescent="0.25">
      <c r="A1425" s="80">
        <v>22</v>
      </c>
      <c r="B1425" s="251">
        <v>3</v>
      </c>
      <c r="C1425" s="80">
        <v>1</v>
      </c>
      <c r="D1425" s="80">
        <v>4</v>
      </c>
      <c r="E1425" s="251">
        <v>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row>
    <row r="1426" spans="1:49" x14ac:dyDescent="0.25">
      <c r="A1426" s="80">
        <v>35</v>
      </c>
      <c r="B1426" s="251">
        <v>3</v>
      </c>
      <c r="C1426" s="80">
        <v>2</v>
      </c>
      <c r="D1426" s="80">
        <v>3</v>
      </c>
      <c r="E1426" s="251">
        <v>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row>
    <row r="1427" spans="1:49" x14ac:dyDescent="0.25">
      <c r="A1427" s="80">
        <v>33</v>
      </c>
      <c r="B1427" s="251">
        <v>2</v>
      </c>
      <c r="C1427" s="80">
        <v>2</v>
      </c>
      <c r="D1427" s="80">
        <v>3</v>
      </c>
      <c r="E1427" s="251">
        <v>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row>
    <row r="1428" spans="1:49" x14ac:dyDescent="0.25">
      <c r="A1428" s="80">
        <v>32</v>
      </c>
      <c r="B1428" s="251">
        <v>3</v>
      </c>
      <c r="C1428" s="80">
        <v>1</v>
      </c>
      <c r="D1428" s="80">
        <v>3</v>
      </c>
      <c r="E1428" s="251">
        <v>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row>
    <row r="1429" spans="1:49" x14ac:dyDescent="0.25">
      <c r="A1429" s="80">
        <v>40</v>
      </c>
      <c r="B1429" s="251">
        <v>2</v>
      </c>
      <c r="C1429" s="80">
        <v>1</v>
      </c>
      <c r="D1429" s="80">
        <v>2</v>
      </c>
      <c r="E1429" s="251">
        <v>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row>
    <row r="1430" spans="1:49" x14ac:dyDescent="0.25">
      <c r="A1430" s="80">
        <v>32</v>
      </c>
      <c r="B1430" s="251">
        <v>2</v>
      </c>
      <c r="C1430" s="80">
        <v>1</v>
      </c>
      <c r="D1430" s="80">
        <v>3</v>
      </c>
      <c r="E1430" s="251">
        <v>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row>
    <row r="1431" spans="1:49" x14ac:dyDescent="0.25">
      <c r="A1431" s="80">
        <v>39</v>
      </c>
      <c r="B1431" s="251">
        <v>3</v>
      </c>
      <c r="C1431" s="80">
        <v>2</v>
      </c>
      <c r="D1431" s="80">
        <v>3</v>
      </c>
      <c r="E1431" s="251">
        <v>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row>
    <row r="1432" spans="1:49" x14ac:dyDescent="0.25">
      <c r="A1432" s="80">
        <v>38</v>
      </c>
      <c r="B1432" s="251">
        <v>2</v>
      </c>
      <c r="C1432" s="80">
        <v>3</v>
      </c>
      <c r="D1432" s="80">
        <v>3</v>
      </c>
      <c r="E1432" s="251">
        <v>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row>
    <row r="1433" spans="1:49" x14ac:dyDescent="0.25">
      <c r="A1433" s="80">
        <v>32</v>
      </c>
      <c r="B1433" s="251">
        <v>2</v>
      </c>
      <c r="C1433" s="80">
        <v>3</v>
      </c>
      <c r="D1433" s="80">
        <v>3</v>
      </c>
      <c r="E1433" s="251">
        <v>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row>
    <row r="1434" spans="1:49" x14ac:dyDescent="0.25">
      <c r="A1434" s="80">
        <v>37</v>
      </c>
      <c r="B1434" s="251">
        <v>2</v>
      </c>
      <c r="C1434" s="80">
        <v>3</v>
      </c>
      <c r="D1434" s="80">
        <v>3</v>
      </c>
      <c r="E1434" s="251">
        <v>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row>
    <row r="1435" spans="1:49" x14ac:dyDescent="0.25">
      <c r="A1435" s="80">
        <v>25</v>
      </c>
      <c r="B1435" s="251">
        <v>1</v>
      </c>
      <c r="C1435" s="80">
        <v>2</v>
      </c>
      <c r="D1435" s="80">
        <v>2</v>
      </c>
      <c r="E1435" s="251">
        <v>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row>
    <row r="1436" spans="1:49" x14ac:dyDescent="0.25">
      <c r="A1436" s="80">
        <v>52</v>
      </c>
      <c r="B1436" s="251">
        <v>1</v>
      </c>
      <c r="C1436" s="80">
        <v>1</v>
      </c>
      <c r="D1436" s="80">
        <v>2</v>
      </c>
      <c r="E1436" s="251">
        <v>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row>
    <row r="1437" spans="1:49" x14ac:dyDescent="0.25">
      <c r="A1437" s="80">
        <v>44</v>
      </c>
      <c r="B1437" s="251">
        <v>3</v>
      </c>
      <c r="C1437" s="80">
        <v>1</v>
      </c>
      <c r="D1437" s="80">
        <v>3</v>
      </c>
      <c r="E1437" s="251">
        <v>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row>
    <row r="1438" spans="1:49" x14ac:dyDescent="0.25">
      <c r="A1438" s="80">
        <v>21</v>
      </c>
      <c r="B1438" s="251">
        <v>3</v>
      </c>
      <c r="C1438" s="80">
        <v>1</v>
      </c>
      <c r="D1438" s="80">
        <v>3</v>
      </c>
      <c r="E1438" s="251">
        <v>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row>
    <row r="1439" spans="1:49" x14ac:dyDescent="0.25">
      <c r="A1439" s="80">
        <v>39</v>
      </c>
      <c r="B1439" s="251">
        <v>3</v>
      </c>
      <c r="C1439" s="80">
        <v>5</v>
      </c>
      <c r="D1439" s="80">
        <v>2</v>
      </c>
      <c r="E1439" s="251">
        <v>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row>
    <row r="1440" spans="1:49" x14ac:dyDescent="0.25">
      <c r="A1440" s="80">
        <v>23</v>
      </c>
      <c r="B1440" s="251">
        <v>2</v>
      </c>
      <c r="C1440" s="80">
        <v>1</v>
      </c>
      <c r="D1440" s="80">
        <v>2</v>
      </c>
      <c r="E1440" s="251">
        <v>1</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row>
    <row r="1441" spans="1:49" x14ac:dyDescent="0.25">
      <c r="A1441" s="80">
        <v>36</v>
      </c>
      <c r="B1441" s="251">
        <v>2</v>
      </c>
      <c r="C1441" s="80">
        <v>3</v>
      </c>
      <c r="D1441" s="80">
        <v>3</v>
      </c>
      <c r="E1441" s="251">
        <v>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row>
    <row r="1442" spans="1:49" x14ac:dyDescent="0.25">
      <c r="A1442" s="80">
        <v>36</v>
      </c>
      <c r="B1442" s="251">
        <v>1</v>
      </c>
      <c r="C1442" s="80">
        <v>2</v>
      </c>
      <c r="D1442" s="80">
        <v>3</v>
      </c>
      <c r="E1442" s="251">
        <v>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row>
    <row r="1443" spans="1:49" x14ac:dyDescent="0.25">
      <c r="A1443" s="80">
        <v>56</v>
      </c>
      <c r="B1443" s="251">
        <v>1</v>
      </c>
      <c r="C1443" s="80">
        <v>2</v>
      </c>
      <c r="D1443" s="80">
        <v>2</v>
      </c>
      <c r="E1443" s="251">
        <v>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row>
    <row r="1444" spans="1:49" x14ac:dyDescent="0.25">
      <c r="A1444" s="80">
        <v>29</v>
      </c>
      <c r="B1444" s="251">
        <v>2</v>
      </c>
      <c r="C1444" s="80">
        <v>1</v>
      </c>
      <c r="D1444" s="80">
        <v>4</v>
      </c>
      <c r="E1444" s="251">
        <v>1</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row>
    <row r="1445" spans="1:49" x14ac:dyDescent="0.25">
      <c r="A1445" s="80">
        <v>42</v>
      </c>
      <c r="B1445" s="251">
        <v>2</v>
      </c>
      <c r="C1445" s="80">
        <v>5</v>
      </c>
      <c r="D1445" s="80">
        <v>2</v>
      </c>
      <c r="E1445" s="251">
        <v>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row>
    <row r="1446" spans="1:49" x14ac:dyDescent="0.25">
      <c r="A1446" s="80">
        <v>56</v>
      </c>
      <c r="B1446" s="251">
        <v>2</v>
      </c>
      <c r="C1446" s="80">
        <v>1</v>
      </c>
      <c r="D1446" s="80">
        <v>1</v>
      </c>
      <c r="E1446" s="251">
        <v>1</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row>
    <row r="1447" spans="1:49" x14ac:dyDescent="0.25">
      <c r="A1447" s="80">
        <v>41</v>
      </c>
      <c r="B1447" s="251">
        <v>2</v>
      </c>
      <c r="C1447" s="80">
        <v>4</v>
      </c>
      <c r="D1447" s="80">
        <v>3</v>
      </c>
      <c r="E1447" s="251">
        <v>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row>
    <row r="1448" spans="1:49" x14ac:dyDescent="0.25">
      <c r="A1448" s="80">
        <v>34</v>
      </c>
      <c r="B1448" s="251">
        <v>2</v>
      </c>
      <c r="C1448" s="80">
        <v>2</v>
      </c>
      <c r="D1448" s="80">
        <v>3</v>
      </c>
      <c r="E1448" s="251">
        <v>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row>
    <row r="1449" spans="1:49" x14ac:dyDescent="0.25">
      <c r="A1449" s="80">
        <v>36</v>
      </c>
      <c r="B1449" s="251">
        <v>1</v>
      </c>
      <c r="C1449" s="80">
        <v>2</v>
      </c>
      <c r="D1449" s="80">
        <v>2</v>
      </c>
      <c r="E1449" s="251">
        <v>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row>
    <row r="1450" spans="1:49" x14ac:dyDescent="0.25">
      <c r="A1450" s="80">
        <v>41</v>
      </c>
      <c r="B1450" s="251">
        <v>1</v>
      </c>
      <c r="C1450" s="80">
        <v>2</v>
      </c>
      <c r="D1450" s="80">
        <v>3</v>
      </c>
      <c r="E1450" s="251">
        <v>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row>
    <row r="1451" spans="1:49" x14ac:dyDescent="0.25">
      <c r="A1451" s="80">
        <v>32</v>
      </c>
      <c r="B1451" s="251">
        <v>3</v>
      </c>
      <c r="C1451" s="80">
        <v>1</v>
      </c>
      <c r="D1451" s="80">
        <v>3</v>
      </c>
      <c r="E1451" s="251">
        <v>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row>
    <row r="1452" spans="1:49" x14ac:dyDescent="0.25">
      <c r="A1452" s="80">
        <v>35</v>
      </c>
      <c r="B1452" s="251">
        <v>3</v>
      </c>
      <c r="C1452" s="80">
        <v>3</v>
      </c>
      <c r="D1452" s="80">
        <v>3</v>
      </c>
      <c r="E1452" s="251">
        <v>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row>
    <row r="1453" spans="1:49" x14ac:dyDescent="0.25">
      <c r="A1453" s="80">
        <v>38</v>
      </c>
      <c r="B1453" s="251">
        <v>2</v>
      </c>
      <c r="C1453" s="80">
        <v>2</v>
      </c>
      <c r="D1453" s="80">
        <v>3</v>
      </c>
      <c r="E1453" s="251">
        <v>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row>
    <row r="1454" spans="1:49" x14ac:dyDescent="0.25">
      <c r="A1454" s="80">
        <v>50</v>
      </c>
      <c r="B1454" s="251">
        <v>1</v>
      </c>
      <c r="C1454" s="80">
        <v>2</v>
      </c>
      <c r="D1454" s="80">
        <v>3</v>
      </c>
      <c r="E1454" s="251">
        <v>1</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row>
    <row r="1455" spans="1:49" x14ac:dyDescent="0.25">
      <c r="A1455" s="80">
        <v>36</v>
      </c>
      <c r="B1455" s="251">
        <v>2</v>
      </c>
      <c r="C1455" s="80">
        <v>2</v>
      </c>
      <c r="D1455" s="80">
        <v>2</v>
      </c>
      <c r="E1455" s="251">
        <v>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row>
    <row r="1456" spans="1:49" x14ac:dyDescent="0.25">
      <c r="A1456" s="80">
        <v>45</v>
      </c>
      <c r="B1456" s="251">
        <v>3</v>
      </c>
      <c r="C1456" s="80">
        <v>2</v>
      </c>
      <c r="D1456" s="80">
        <v>3</v>
      </c>
      <c r="E1456" s="251">
        <v>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row>
    <row r="1457" spans="1:49" x14ac:dyDescent="0.25">
      <c r="A1457" s="80">
        <v>40</v>
      </c>
      <c r="B1457" s="251">
        <v>3</v>
      </c>
      <c r="C1457" s="80">
        <v>1</v>
      </c>
      <c r="D1457" s="80">
        <v>3</v>
      </c>
      <c r="E1457" s="251">
        <v>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row>
    <row r="1458" spans="1:49" x14ac:dyDescent="0.25">
      <c r="A1458" s="80">
        <v>35</v>
      </c>
      <c r="B1458" s="251">
        <v>2</v>
      </c>
      <c r="C1458" s="80">
        <v>2</v>
      </c>
      <c r="D1458" s="80">
        <v>4</v>
      </c>
      <c r="E1458" s="251">
        <v>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row>
    <row r="1459" spans="1:49" x14ac:dyDescent="0.25">
      <c r="A1459" s="80">
        <v>40</v>
      </c>
      <c r="B1459" s="251">
        <v>2</v>
      </c>
      <c r="C1459" s="80">
        <v>1</v>
      </c>
      <c r="D1459" s="80">
        <v>3</v>
      </c>
      <c r="E1459" s="251">
        <v>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row>
    <row r="1460" spans="1:49" x14ac:dyDescent="0.25">
      <c r="A1460" s="80">
        <v>35</v>
      </c>
      <c r="B1460" s="251">
        <v>2</v>
      </c>
      <c r="C1460" s="80">
        <v>1</v>
      </c>
      <c r="D1460" s="80">
        <v>3</v>
      </c>
      <c r="E1460" s="251">
        <v>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row>
    <row r="1461" spans="1:49" x14ac:dyDescent="0.25">
      <c r="A1461" s="80">
        <v>29</v>
      </c>
      <c r="B1461" s="251">
        <v>2</v>
      </c>
      <c r="C1461" s="80">
        <v>2</v>
      </c>
      <c r="D1461" s="80">
        <v>3</v>
      </c>
      <c r="E1461" s="251">
        <v>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row>
    <row r="1462" spans="1:49" x14ac:dyDescent="0.25">
      <c r="A1462" s="80">
        <v>29</v>
      </c>
      <c r="B1462" s="251">
        <v>3</v>
      </c>
      <c r="C1462" s="80">
        <v>1</v>
      </c>
      <c r="D1462" s="80">
        <v>1</v>
      </c>
      <c r="E1462" s="251">
        <v>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row>
    <row r="1463" spans="1:49" x14ac:dyDescent="0.25">
      <c r="A1463" s="80">
        <v>50</v>
      </c>
      <c r="B1463" s="251">
        <v>1</v>
      </c>
      <c r="C1463" s="80">
        <v>3</v>
      </c>
      <c r="D1463" s="80">
        <v>3</v>
      </c>
      <c r="E1463" s="251">
        <v>1</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row>
    <row r="1464" spans="1:49" x14ac:dyDescent="0.25">
      <c r="A1464" s="80">
        <v>39</v>
      </c>
      <c r="B1464" s="251">
        <v>2</v>
      </c>
      <c r="C1464" s="80">
        <v>4</v>
      </c>
      <c r="D1464" s="80">
        <v>2</v>
      </c>
      <c r="E1464" s="251">
        <v>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row>
    <row r="1465" spans="1:49" x14ac:dyDescent="0.25">
      <c r="A1465" s="80">
        <v>31</v>
      </c>
      <c r="B1465" s="251">
        <v>3</v>
      </c>
      <c r="C1465" s="80">
        <v>2</v>
      </c>
      <c r="D1465" s="80">
        <v>3</v>
      </c>
      <c r="E1465" s="251">
        <v>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row>
    <row r="1466" spans="1:49" x14ac:dyDescent="0.25">
      <c r="A1466" s="80">
        <v>26</v>
      </c>
      <c r="B1466" s="251">
        <v>3</v>
      </c>
      <c r="C1466" s="80">
        <v>1</v>
      </c>
      <c r="D1466" s="80">
        <v>3</v>
      </c>
      <c r="E1466" s="251">
        <v>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row>
    <row r="1467" spans="1:49" x14ac:dyDescent="0.25">
      <c r="A1467" s="80">
        <v>36</v>
      </c>
      <c r="B1467" s="251">
        <v>2</v>
      </c>
      <c r="C1467" s="80">
        <v>2</v>
      </c>
      <c r="D1467" s="80">
        <v>3</v>
      </c>
      <c r="E1467" s="251">
        <v>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row>
    <row r="1468" spans="1:49" x14ac:dyDescent="0.25">
      <c r="A1468" s="80">
        <v>39</v>
      </c>
      <c r="B1468" s="251">
        <v>2</v>
      </c>
      <c r="C1468" s="80">
        <v>3</v>
      </c>
      <c r="D1468" s="80">
        <v>3</v>
      </c>
      <c r="E1468" s="251">
        <v>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row>
    <row r="1469" spans="1:49" x14ac:dyDescent="0.25">
      <c r="A1469" s="80">
        <v>27</v>
      </c>
      <c r="B1469" s="251">
        <v>2</v>
      </c>
      <c r="C1469" s="80">
        <v>2</v>
      </c>
      <c r="D1469" s="80">
        <v>3</v>
      </c>
      <c r="E1469" s="251">
        <v>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row>
    <row r="1470" spans="1:49" x14ac:dyDescent="0.25">
      <c r="A1470" s="80">
        <v>49</v>
      </c>
      <c r="B1470" s="251">
        <v>2</v>
      </c>
      <c r="C1470" s="80">
        <v>2</v>
      </c>
      <c r="D1470" s="80">
        <v>2</v>
      </c>
      <c r="E1470" s="251">
        <v>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row>
    <row r="1471" spans="1:49" x14ac:dyDescent="0.25">
      <c r="A1471" s="80">
        <v>34</v>
      </c>
      <c r="B1471" s="251">
        <v>2</v>
      </c>
      <c r="C1471" s="80">
        <v>2</v>
      </c>
      <c r="D1471" s="80">
        <v>4</v>
      </c>
      <c r="E1471" s="251">
        <v>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row>
    <row r="1472" spans="1:49" x14ac:dyDescent="0.25">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row>
    <row r="1473" spans="6:49" x14ac:dyDescent="0.25">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row>
    <row r="1474" spans="6:49" x14ac:dyDescent="0.25">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row>
    <row r="1475" spans="6:49" x14ac:dyDescent="0.25">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row>
    <row r="1476" spans="6:49" x14ac:dyDescent="0.25">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row>
    <row r="1477" spans="6:49" x14ac:dyDescent="0.25">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row>
    <row r="1478" spans="6:49" x14ac:dyDescent="0.25">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row>
    <row r="1479" spans="6:49" x14ac:dyDescent="0.25">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row>
    <row r="1480" spans="6:49" x14ac:dyDescent="0.25">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row>
    <row r="1481" spans="6:49" x14ac:dyDescent="0.25">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row>
    <row r="1482" spans="6:49" x14ac:dyDescent="0.25">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row>
    <row r="1483" spans="6:49" x14ac:dyDescent="0.25">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row>
    <row r="1484" spans="6:49" x14ac:dyDescent="0.25">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row>
    <row r="1485" spans="6:49" x14ac:dyDescent="0.25">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row>
    <row r="1486" spans="6:49" x14ac:dyDescent="0.25">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row>
    <row r="1487" spans="6:49" x14ac:dyDescent="0.25">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row>
    <row r="1488" spans="6:49" x14ac:dyDescent="0.25">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row>
    <row r="1489" spans="6:49" x14ac:dyDescent="0.25">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row>
    <row r="1490" spans="6:49" x14ac:dyDescent="0.25">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row>
    <row r="1491" spans="6:49" x14ac:dyDescent="0.25">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row>
    <row r="1492" spans="6:49" x14ac:dyDescent="0.25">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row>
    <row r="1493" spans="6:49" x14ac:dyDescent="0.25">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row>
    <row r="1494" spans="6:49" x14ac:dyDescent="0.25">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row>
    <row r="1495" spans="6:49" x14ac:dyDescent="0.25">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row>
    <row r="1496" spans="6:49" x14ac:dyDescent="0.25">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row>
    <row r="1497" spans="6:49" x14ac:dyDescent="0.25">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row>
    <row r="1498" spans="6:49" x14ac:dyDescent="0.25">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row>
    <row r="1499" spans="6:49" x14ac:dyDescent="0.25">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row>
    <row r="1500" spans="6:49" x14ac:dyDescent="0.25">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row>
    <row r="1501" spans="6:49" x14ac:dyDescent="0.25">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row>
    <row r="1502" spans="6:49" x14ac:dyDescent="0.25">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row>
    <row r="1503" spans="6:49" x14ac:dyDescent="0.25">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row>
    <row r="1504" spans="6:49" x14ac:dyDescent="0.25">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row>
    <row r="1505" spans="6:49" x14ac:dyDescent="0.25">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row>
    <row r="1506" spans="6:49" x14ac:dyDescent="0.25">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row>
    <row r="1507" spans="6:49" x14ac:dyDescent="0.25">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row>
    <row r="1508" spans="6:49" x14ac:dyDescent="0.25">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row>
    <row r="1509" spans="6:49" x14ac:dyDescent="0.25">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row>
    <row r="1510" spans="6:49" x14ac:dyDescent="0.25">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row>
    <row r="1511" spans="6:49" x14ac:dyDescent="0.25">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row>
    <row r="1512" spans="6:49" x14ac:dyDescent="0.25">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row>
    <row r="1513" spans="6:49" x14ac:dyDescent="0.25">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row>
    <row r="1514" spans="6:49" x14ac:dyDescent="0.25">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row>
    <row r="1515" spans="6:49" x14ac:dyDescent="0.25">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row>
    <row r="1516" spans="6:49" x14ac:dyDescent="0.25">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row>
    <row r="1517" spans="6:49" x14ac:dyDescent="0.25">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row>
    <row r="1518" spans="6:49" x14ac:dyDescent="0.25">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row>
    <row r="1519" spans="6:49" x14ac:dyDescent="0.25">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row>
    <row r="1520" spans="6:49" x14ac:dyDescent="0.25">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row>
    <row r="1521" spans="6:49" x14ac:dyDescent="0.25">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row>
    <row r="1522" spans="6:49" x14ac:dyDescent="0.25">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row>
    <row r="1523" spans="6:49" x14ac:dyDescent="0.25">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row>
    <row r="1524" spans="6:49" x14ac:dyDescent="0.25">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row>
    <row r="1525" spans="6:49" x14ac:dyDescent="0.25">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row>
    <row r="1526" spans="6:49" x14ac:dyDescent="0.25">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row>
    <row r="1527" spans="6:49" x14ac:dyDescent="0.25">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row>
    <row r="1528" spans="6:49" x14ac:dyDescent="0.25">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row>
    <row r="1529" spans="6:49" x14ac:dyDescent="0.25">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row>
    <row r="1530" spans="6:49" x14ac:dyDescent="0.25">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row>
    <row r="1531" spans="6:49" x14ac:dyDescent="0.25">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row>
    <row r="1532" spans="6:49" x14ac:dyDescent="0.25">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row>
    <row r="1533" spans="6:49" x14ac:dyDescent="0.25">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row>
    <row r="1534" spans="6:49" x14ac:dyDescent="0.25">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row>
    <row r="1535" spans="6:49" x14ac:dyDescent="0.25">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row>
    <row r="1536" spans="6:49" x14ac:dyDescent="0.25">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row>
    <row r="1537" spans="6:49" x14ac:dyDescent="0.25">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row>
    <row r="1538" spans="6:49" x14ac:dyDescent="0.25">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row>
    <row r="1539" spans="6:49" x14ac:dyDescent="0.25">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row>
    <row r="1540" spans="6:49" x14ac:dyDescent="0.25">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row>
    <row r="1541" spans="6:49" x14ac:dyDescent="0.25">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row>
    <row r="1542" spans="6:49" x14ac:dyDescent="0.25">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row>
    <row r="1543" spans="6:49" x14ac:dyDescent="0.25">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row>
    <row r="1544" spans="6:49" x14ac:dyDescent="0.25">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row>
    <row r="1545" spans="6:49" x14ac:dyDescent="0.25">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row>
    <row r="1546" spans="6:49" x14ac:dyDescent="0.25">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row>
    <row r="1547" spans="6:49" x14ac:dyDescent="0.25">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row>
    <row r="1548" spans="6:49" x14ac:dyDescent="0.25">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row>
    <row r="1549" spans="6:49" x14ac:dyDescent="0.25">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row>
    <row r="1550" spans="6:49" x14ac:dyDescent="0.25">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row>
    <row r="1551" spans="6:49" x14ac:dyDescent="0.25">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row>
    <row r="1552" spans="6:49" x14ac:dyDescent="0.25">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row>
    <row r="1553" spans="6:49" x14ac:dyDescent="0.25">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row>
    <row r="1554" spans="6:49" x14ac:dyDescent="0.25">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row>
    <row r="1555" spans="6:49" x14ac:dyDescent="0.25">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row>
    <row r="1556" spans="6:49" x14ac:dyDescent="0.25">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row>
    <row r="1557" spans="6:49" x14ac:dyDescent="0.25">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row>
    <row r="1558" spans="6:49" x14ac:dyDescent="0.25">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row>
    <row r="1559" spans="6:49" x14ac:dyDescent="0.25">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row>
    <row r="1560" spans="6:49" x14ac:dyDescent="0.25">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row>
    <row r="1561" spans="6:49" x14ac:dyDescent="0.25">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row>
    <row r="1562" spans="6:49" x14ac:dyDescent="0.25">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row>
    <row r="1563" spans="6:49" x14ac:dyDescent="0.25">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row>
    <row r="1564" spans="6:49" x14ac:dyDescent="0.25">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row>
    <row r="1565" spans="6:49" x14ac:dyDescent="0.25">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row>
    <row r="1566" spans="6:49" x14ac:dyDescent="0.25">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row>
    <row r="1567" spans="6:49" x14ac:dyDescent="0.25">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row>
    <row r="1568" spans="6:49" x14ac:dyDescent="0.25">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row>
    <row r="1569" spans="6:49" x14ac:dyDescent="0.25">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row>
    <row r="1570" spans="6:49" x14ac:dyDescent="0.25">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row>
    <row r="1571" spans="6:49" x14ac:dyDescent="0.25">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row>
    <row r="1572" spans="6:49" x14ac:dyDescent="0.25">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row>
    <row r="1573" spans="6:49" x14ac:dyDescent="0.25">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row>
    <row r="1574" spans="6:49" x14ac:dyDescent="0.25">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row>
    <row r="1575" spans="6:49" x14ac:dyDescent="0.25">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row>
    <row r="1576" spans="6:49" x14ac:dyDescent="0.25">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row>
    <row r="1577" spans="6:49" x14ac:dyDescent="0.25">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row>
    <row r="1578" spans="6:49" x14ac:dyDescent="0.25">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row>
    <row r="1579" spans="6:49" x14ac:dyDescent="0.25">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row>
    <row r="1580" spans="6:49" x14ac:dyDescent="0.25">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row>
    <row r="1581" spans="6:49" x14ac:dyDescent="0.25">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row>
    <row r="1582" spans="6:49" x14ac:dyDescent="0.25">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row>
    <row r="1583" spans="6:49" x14ac:dyDescent="0.25">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row>
    <row r="1584" spans="6:49" x14ac:dyDescent="0.25">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row>
    <row r="1585" spans="6:49" x14ac:dyDescent="0.25">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row>
    <row r="1586" spans="6:49" x14ac:dyDescent="0.25">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row>
    <row r="1587" spans="6:49" x14ac:dyDescent="0.25">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row>
    <row r="1588" spans="6:49" x14ac:dyDescent="0.25">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row>
    <row r="1589" spans="6:49" x14ac:dyDescent="0.25">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row>
    <row r="1590" spans="6:49" x14ac:dyDescent="0.25">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row>
    <row r="1591" spans="6:49" x14ac:dyDescent="0.25">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row>
    <row r="1592" spans="6:49" x14ac:dyDescent="0.25">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row>
    <row r="1593" spans="6:49" x14ac:dyDescent="0.25">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row>
    <row r="1594" spans="6:49" x14ac:dyDescent="0.25">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row>
    <row r="1595" spans="6:49" x14ac:dyDescent="0.25">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row>
    <row r="1596" spans="6:49" x14ac:dyDescent="0.25">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row>
    <row r="1597" spans="6:49" x14ac:dyDescent="0.25">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row>
    <row r="1598" spans="6:49" x14ac:dyDescent="0.25">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row>
    <row r="1599" spans="6:49" x14ac:dyDescent="0.25">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row>
    <row r="1600" spans="6:49" x14ac:dyDescent="0.25">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row>
    <row r="1601" spans="6:49" x14ac:dyDescent="0.25">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row>
    <row r="1602" spans="6:49" x14ac:dyDescent="0.25">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row>
    <row r="1603" spans="6:49" x14ac:dyDescent="0.25">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row>
    <row r="1604" spans="6:49" x14ac:dyDescent="0.25">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row>
    <row r="1605" spans="6:49" x14ac:dyDescent="0.25">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row>
    <row r="1606" spans="6:49" x14ac:dyDescent="0.25">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row>
    <row r="1607" spans="6:49" x14ac:dyDescent="0.25">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row>
    <row r="1608" spans="6:49" x14ac:dyDescent="0.25">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row>
    <row r="1609" spans="6:49" x14ac:dyDescent="0.25">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row>
    <row r="1610" spans="6:49" x14ac:dyDescent="0.25">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row>
    <row r="1611" spans="6:49" x14ac:dyDescent="0.25">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row>
    <row r="1612" spans="6:49" x14ac:dyDescent="0.25">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row>
    <row r="1613" spans="6:49" x14ac:dyDescent="0.25">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row>
    <row r="1614" spans="6:49" x14ac:dyDescent="0.25">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row>
    <row r="1615" spans="6:49" x14ac:dyDescent="0.25">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row>
    <row r="1616" spans="6:49" x14ac:dyDescent="0.25">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row>
    <row r="1617" spans="6:49" x14ac:dyDescent="0.25">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row>
    <row r="1618" spans="6:49" x14ac:dyDescent="0.25">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row>
    <row r="1619" spans="6:49" x14ac:dyDescent="0.25">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row>
    <row r="1620" spans="6:49" x14ac:dyDescent="0.25">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row>
    <row r="1621" spans="6:49" x14ac:dyDescent="0.25">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row>
    <row r="1622" spans="6:49" x14ac:dyDescent="0.25">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row>
    <row r="1623" spans="6:49" x14ac:dyDescent="0.25">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row>
    <row r="1624" spans="6:49" x14ac:dyDescent="0.25">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row>
    <row r="1625" spans="6:49" x14ac:dyDescent="0.25">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row>
    <row r="1626" spans="6:49" x14ac:dyDescent="0.25">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row>
    <row r="1627" spans="6:49" x14ac:dyDescent="0.25">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row>
    <row r="1628" spans="6:49" x14ac:dyDescent="0.25">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row>
    <row r="1629" spans="6:49" x14ac:dyDescent="0.25">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row>
    <row r="1630" spans="6:49" x14ac:dyDescent="0.25">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row>
    <row r="1631" spans="6:49" x14ac:dyDescent="0.25">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row>
    <row r="1632" spans="6:49" x14ac:dyDescent="0.25">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row>
    <row r="1633" spans="6:49" x14ac:dyDescent="0.25">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row>
    <row r="1634" spans="6:49" x14ac:dyDescent="0.25">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row>
    <row r="1635" spans="6:49" x14ac:dyDescent="0.25">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row>
    <row r="1636" spans="6:49" x14ac:dyDescent="0.25">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row>
    <row r="1637" spans="6:49" x14ac:dyDescent="0.25">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row>
    <row r="1638" spans="6:49" x14ac:dyDescent="0.25">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row>
    <row r="1639" spans="6:49" x14ac:dyDescent="0.25">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row>
    <row r="1640" spans="6:49" x14ac:dyDescent="0.25">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row>
    <row r="1641" spans="6:49" x14ac:dyDescent="0.25">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row>
    <row r="1642" spans="6:49" x14ac:dyDescent="0.25">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row>
    <row r="1643" spans="6:49" x14ac:dyDescent="0.25">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row>
    <row r="1644" spans="6:49" x14ac:dyDescent="0.25">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row>
    <row r="1645" spans="6:49" x14ac:dyDescent="0.25">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row>
    <row r="1646" spans="6:49" x14ac:dyDescent="0.25">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row>
    <row r="1647" spans="6:49" x14ac:dyDescent="0.25">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row>
    <row r="1648" spans="6:49" x14ac:dyDescent="0.25">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row>
    <row r="1649" spans="6:49" x14ac:dyDescent="0.25">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row>
    <row r="1650" spans="6:49" x14ac:dyDescent="0.25">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row>
    <row r="1651" spans="6:49" x14ac:dyDescent="0.25">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row>
    <row r="1652" spans="6:49" x14ac:dyDescent="0.25">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row>
    <row r="1653" spans="6:49" x14ac:dyDescent="0.25">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row>
    <row r="1654" spans="6:49" x14ac:dyDescent="0.25">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row>
    <row r="1655" spans="6:49" x14ac:dyDescent="0.25">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row>
    <row r="1656" spans="6:49" x14ac:dyDescent="0.25">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row>
    <row r="1657" spans="6:49" x14ac:dyDescent="0.25">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row>
    <row r="1658" spans="6:49" x14ac:dyDescent="0.25">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row>
    <row r="1659" spans="6:49" x14ac:dyDescent="0.25">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row>
    <row r="1660" spans="6:49" x14ac:dyDescent="0.25">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row>
    <row r="1661" spans="6:49" x14ac:dyDescent="0.25">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row>
    <row r="1662" spans="6:49" x14ac:dyDescent="0.25">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row>
    <row r="1663" spans="6:49" x14ac:dyDescent="0.25">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row>
    <row r="1664" spans="6:49" x14ac:dyDescent="0.25">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row>
    <row r="1665" spans="6:49" x14ac:dyDescent="0.25">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row>
    <row r="1666" spans="6:49" x14ac:dyDescent="0.25">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row>
    <row r="1667" spans="6:49" x14ac:dyDescent="0.25">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row>
    <row r="1668" spans="6:49" x14ac:dyDescent="0.25">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row>
    <row r="1669" spans="6:49" x14ac:dyDescent="0.25">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row>
    <row r="1670" spans="6:49" x14ac:dyDescent="0.25">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row>
    <row r="1671" spans="6:49" x14ac:dyDescent="0.25">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row>
    <row r="1672" spans="6:49" x14ac:dyDescent="0.25">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row>
    <row r="1673" spans="6:49" x14ac:dyDescent="0.25">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row>
    <row r="1674" spans="6:49" x14ac:dyDescent="0.25">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row>
    <row r="1675" spans="6:49" x14ac:dyDescent="0.25">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row>
    <row r="1676" spans="6:49" x14ac:dyDescent="0.25">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row>
    <row r="1677" spans="6:49" x14ac:dyDescent="0.25">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row>
    <row r="1678" spans="6:49" x14ac:dyDescent="0.25">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row>
    <row r="1679" spans="6:49" x14ac:dyDescent="0.25">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row>
    <row r="1680" spans="6:49" x14ac:dyDescent="0.25">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row>
    <row r="1681" spans="6:49" x14ac:dyDescent="0.25">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row>
    <row r="1682" spans="6:49" x14ac:dyDescent="0.25">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row>
    <row r="1683" spans="6:49" x14ac:dyDescent="0.25">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row>
    <row r="1684" spans="6:49" x14ac:dyDescent="0.25">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row>
    <row r="1685" spans="6:49" x14ac:dyDescent="0.25">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row>
    <row r="1686" spans="6:49" x14ac:dyDescent="0.25">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row>
    <row r="1687" spans="6:49" x14ac:dyDescent="0.25">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row>
    <row r="1688" spans="6:49" x14ac:dyDescent="0.25">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row>
    <row r="1689" spans="6:49" x14ac:dyDescent="0.25">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row>
    <row r="1690" spans="6:49" x14ac:dyDescent="0.25">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row>
    <row r="1691" spans="6:49" x14ac:dyDescent="0.25">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row>
    <row r="1692" spans="6:49" x14ac:dyDescent="0.25">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row>
    <row r="1693" spans="6:49" x14ac:dyDescent="0.25">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row>
    <row r="1694" spans="6:49" x14ac:dyDescent="0.25">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row>
    <row r="1695" spans="6:49" x14ac:dyDescent="0.25">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row>
    <row r="1696" spans="6:49" x14ac:dyDescent="0.25">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row>
    <row r="1697" spans="6:49" x14ac:dyDescent="0.25">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row>
    <row r="1698" spans="6:49" x14ac:dyDescent="0.25">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row>
    <row r="1699" spans="6:49" x14ac:dyDescent="0.25">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row>
    <row r="1700" spans="6:49" x14ac:dyDescent="0.25">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row>
    <row r="1701" spans="6:49" x14ac:dyDescent="0.25">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row>
    <row r="1702" spans="6:49" x14ac:dyDescent="0.25">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row>
    <row r="1703" spans="6:49" x14ac:dyDescent="0.25">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row>
    <row r="1704" spans="6:49" x14ac:dyDescent="0.25">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row>
    <row r="1705" spans="6:49" x14ac:dyDescent="0.25">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row>
    <row r="1706" spans="6:49" x14ac:dyDescent="0.25">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row>
    <row r="1707" spans="6:49" x14ac:dyDescent="0.25">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row>
    <row r="1708" spans="6:49" x14ac:dyDescent="0.25">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row>
    <row r="1709" spans="6:49" x14ac:dyDescent="0.25">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row>
    <row r="1710" spans="6:49" x14ac:dyDescent="0.25">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row>
    <row r="1711" spans="6:49" x14ac:dyDescent="0.25">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row>
    <row r="1712" spans="6:49" x14ac:dyDescent="0.25">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row>
    <row r="1713" spans="6:49" x14ac:dyDescent="0.25">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row>
    <row r="1714" spans="6:49" x14ac:dyDescent="0.25">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row>
    <row r="1715" spans="6:49" x14ac:dyDescent="0.25">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row>
    <row r="1716" spans="6:49" x14ac:dyDescent="0.25">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row>
    <row r="1717" spans="6:49" x14ac:dyDescent="0.25">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row>
    <row r="1718" spans="6:49" x14ac:dyDescent="0.25">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row>
    <row r="1719" spans="6:49" x14ac:dyDescent="0.25">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row>
    <row r="1720" spans="6:49" x14ac:dyDescent="0.25">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row>
    <row r="1721" spans="6:49" x14ac:dyDescent="0.25">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row>
    <row r="1722" spans="6:49" x14ac:dyDescent="0.25">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row>
    <row r="1723" spans="6:49" x14ac:dyDescent="0.25">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row>
    <row r="1724" spans="6:49" x14ac:dyDescent="0.25">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row>
    <row r="1725" spans="6:49" x14ac:dyDescent="0.25">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row>
    <row r="1726" spans="6:49" x14ac:dyDescent="0.25">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row>
    <row r="1727" spans="6:49" x14ac:dyDescent="0.25">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row>
    <row r="1728" spans="6:49" x14ac:dyDescent="0.25">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row>
    <row r="1729" spans="6:49" x14ac:dyDescent="0.25">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row>
    <row r="1730" spans="6:49" x14ac:dyDescent="0.25">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row>
    <row r="1731" spans="6:49" x14ac:dyDescent="0.25">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row>
    <row r="1732" spans="6:49" x14ac:dyDescent="0.25">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row>
    <row r="1733" spans="6:49" x14ac:dyDescent="0.25">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row>
    <row r="1734" spans="6:49" x14ac:dyDescent="0.25">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row>
    <row r="1735" spans="6:49" x14ac:dyDescent="0.25">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row>
    <row r="1736" spans="6:49" x14ac:dyDescent="0.25">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row>
    <row r="1737" spans="6:49" x14ac:dyDescent="0.25">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row>
    <row r="1738" spans="6:49" x14ac:dyDescent="0.25">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row>
    <row r="1739" spans="6:49" x14ac:dyDescent="0.25">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row>
    <row r="1740" spans="6:49" x14ac:dyDescent="0.25">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row>
    <row r="1741" spans="6:49" x14ac:dyDescent="0.25">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row>
    <row r="1742" spans="6:49" x14ac:dyDescent="0.25">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row>
    <row r="1743" spans="6:49" x14ac:dyDescent="0.25">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row>
    <row r="1744" spans="6:49" x14ac:dyDescent="0.25">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row>
    <row r="1745" spans="6:49" x14ac:dyDescent="0.25">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row>
    <row r="1746" spans="6:49" x14ac:dyDescent="0.25">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row>
    <row r="1747" spans="6:49" x14ac:dyDescent="0.25">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row>
    <row r="1748" spans="6:49" x14ac:dyDescent="0.25">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row>
    <row r="1749" spans="6:49" x14ac:dyDescent="0.25">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row>
    <row r="1750" spans="6:49" x14ac:dyDescent="0.25">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row>
    <row r="1751" spans="6:49" x14ac:dyDescent="0.25">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row>
    <row r="1752" spans="6:49" x14ac:dyDescent="0.25">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row>
    <row r="1753" spans="6:49" x14ac:dyDescent="0.25">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row>
    <row r="1754" spans="6:49" x14ac:dyDescent="0.25">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row>
    <row r="1755" spans="6:49" x14ac:dyDescent="0.25">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row>
    <row r="1756" spans="6:49" x14ac:dyDescent="0.25">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row>
    <row r="1757" spans="6:49" x14ac:dyDescent="0.25">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row>
    <row r="1758" spans="6:49" x14ac:dyDescent="0.25">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row>
    <row r="1759" spans="6:49" x14ac:dyDescent="0.25">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row>
    <row r="1760" spans="6:49" x14ac:dyDescent="0.25">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row>
    <row r="1761" spans="6:49" x14ac:dyDescent="0.25">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row>
    <row r="1762" spans="6:49" x14ac:dyDescent="0.25">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row>
    <row r="1763" spans="6:49" x14ac:dyDescent="0.25">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row>
    <row r="1764" spans="6:49" x14ac:dyDescent="0.25">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row>
    <row r="1765" spans="6:49" x14ac:dyDescent="0.25">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row>
    <row r="1766" spans="6:49" x14ac:dyDescent="0.25">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row>
    <row r="1767" spans="6:49" x14ac:dyDescent="0.25">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row>
    <row r="1768" spans="6:49" x14ac:dyDescent="0.25">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row>
    <row r="1769" spans="6:49" x14ac:dyDescent="0.25">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row>
    <row r="1770" spans="6:49" x14ac:dyDescent="0.25">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row>
    <row r="1771" spans="6:49" x14ac:dyDescent="0.25">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row>
    <row r="1772" spans="6:49" x14ac:dyDescent="0.25">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row>
    <row r="1773" spans="6:49" x14ac:dyDescent="0.25">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row>
    <row r="1774" spans="6:49" x14ac:dyDescent="0.25">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row>
    <row r="1775" spans="6:49" x14ac:dyDescent="0.25">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row>
    <row r="1776" spans="6:49" x14ac:dyDescent="0.25">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row>
    <row r="1777" spans="6:49" x14ac:dyDescent="0.25">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row>
    <row r="1778" spans="6:49" x14ac:dyDescent="0.25">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row>
    <row r="1779" spans="6:49" x14ac:dyDescent="0.25">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row>
    <row r="1780" spans="6:49" x14ac:dyDescent="0.25">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row>
    <row r="1781" spans="6:49" x14ac:dyDescent="0.25">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row>
    <row r="1782" spans="6:49" x14ac:dyDescent="0.25">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row>
    <row r="1783" spans="6:49" x14ac:dyDescent="0.25">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row>
    <row r="1784" spans="6:49" x14ac:dyDescent="0.25">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row>
    <row r="1785" spans="6:49" x14ac:dyDescent="0.25">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row>
    <row r="1786" spans="6:49" x14ac:dyDescent="0.25">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row>
    <row r="1787" spans="6:49" x14ac:dyDescent="0.25">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row>
    <row r="1788" spans="6:49" x14ac:dyDescent="0.25">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row>
    <row r="1789" spans="6:49" x14ac:dyDescent="0.25">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row>
    <row r="1790" spans="6:49" x14ac:dyDescent="0.25">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row>
    <row r="1791" spans="6:49" x14ac:dyDescent="0.25">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row>
    <row r="1792" spans="6:49" x14ac:dyDescent="0.25">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row>
    <row r="1793" spans="6:49" x14ac:dyDescent="0.25">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row>
    <row r="1794" spans="6:49" x14ac:dyDescent="0.25">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row>
    <row r="1795" spans="6:49" x14ac:dyDescent="0.25">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row>
    <row r="1796" spans="6:49" x14ac:dyDescent="0.25">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row>
    <row r="1797" spans="6:49" x14ac:dyDescent="0.25">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row>
    <row r="1798" spans="6:49" x14ac:dyDescent="0.25">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row>
    <row r="1799" spans="6:49" x14ac:dyDescent="0.25">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row>
    <row r="1800" spans="6:49" x14ac:dyDescent="0.25">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row>
    <row r="1801" spans="6:49" x14ac:dyDescent="0.25">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row>
    <row r="1802" spans="6:49" x14ac:dyDescent="0.25">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row>
    <row r="1803" spans="6:49" x14ac:dyDescent="0.25">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row>
    <row r="1804" spans="6:49" x14ac:dyDescent="0.25">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row>
    <row r="1805" spans="6:49" x14ac:dyDescent="0.25">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row>
    <row r="1806" spans="6:49" x14ac:dyDescent="0.25">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row>
    <row r="1807" spans="6:49" x14ac:dyDescent="0.25">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row>
    <row r="1808" spans="6:49" x14ac:dyDescent="0.25">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row>
    <row r="1809" spans="6:49" x14ac:dyDescent="0.25">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row>
    <row r="1810" spans="6:49" x14ac:dyDescent="0.25">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row>
    <row r="1811" spans="6:49" x14ac:dyDescent="0.25">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row>
    <row r="1812" spans="6:49" x14ac:dyDescent="0.25">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row>
    <row r="1813" spans="6:49" x14ac:dyDescent="0.25">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row>
    <row r="1814" spans="6:49" x14ac:dyDescent="0.25">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row>
    <row r="1815" spans="6:49" x14ac:dyDescent="0.25">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row>
    <row r="1816" spans="6:49" x14ac:dyDescent="0.25">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row>
    <row r="1817" spans="6:49" x14ac:dyDescent="0.25">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row>
    <row r="1818" spans="6:49" x14ac:dyDescent="0.25">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row>
    <row r="1819" spans="6:49" x14ac:dyDescent="0.25">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row>
    <row r="1820" spans="6:49" x14ac:dyDescent="0.25">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row>
    <row r="1821" spans="6:49" x14ac:dyDescent="0.25">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row>
    <row r="1822" spans="6:49" x14ac:dyDescent="0.25">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row>
    <row r="1823" spans="6:49" x14ac:dyDescent="0.25">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row>
    <row r="1824" spans="6:49" x14ac:dyDescent="0.25">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row>
    <row r="1825" spans="6:49" x14ac:dyDescent="0.25">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row>
    <row r="1826" spans="6:49" x14ac:dyDescent="0.25">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row>
    <row r="1827" spans="6:49" x14ac:dyDescent="0.25">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row>
    <row r="1828" spans="6:49" x14ac:dyDescent="0.25">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row>
    <row r="1829" spans="6:49" x14ac:dyDescent="0.25">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row>
    <row r="1830" spans="6:49" x14ac:dyDescent="0.25">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row>
    <row r="1831" spans="6:49" x14ac:dyDescent="0.25">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row>
    <row r="1832" spans="6:49" x14ac:dyDescent="0.25">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row>
    <row r="1833" spans="6:49" x14ac:dyDescent="0.25">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row>
    <row r="1834" spans="6:49" x14ac:dyDescent="0.25">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row>
    <row r="1835" spans="6:49" x14ac:dyDescent="0.25">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row>
    <row r="1836" spans="6:49" x14ac:dyDescent="0.25">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row>
    <row r="1837" spans="6:49" x14ac:dyDescent="0.25">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row>
    <row r="1838" spans="6:49" x14ac:dyDescent="0.25">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row>
    <row r="1839" spans="6:49" x14ac:dyDescent="0.25">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row>
    <row r="1840" spans="6:49" x14ac:dyDescent="0.25">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row>
    <row r="1841" spans="6:49" x14ac:dyDescent="0.25">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row>
    <row r="1842" spans="6:49" x14ac:dyDescent="0.25">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row>
    <row r="1843" spans="6:49" x14ac:dyDescent="0.25">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row>
    <row r="1844" spans="6:49" x14ac:dyDescent="0.25">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row>
    <row r="1845" spans="6:49" x14ac:dyDescent="0.25">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row>
    <row r="1846" spans="6:49" x14ac:dyDescent="0.25">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row>
    <row r="1847" spans="6:49" x14ac:dyDescent="0.25">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row>
    <row r="1848" spans="6:49" x14ac:dyDescent="0.25">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row>
    <row r="1849" spans="6:49" x14ac:dyDescent="0.25">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row>
    <row r="1850" spans="6:49" x14ac:dyDescent="0.25">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row>
    <row r="1851" spans="6:49" x14ac:dyDescent="0.25">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row>
    <row r="1852" spans="6:49" x14ac:dyDescent="0.25">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row>
    <row r="1853" spans="6:49" x14ac:dyDescent="0.25">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row>
    <row r="1854" spans="6:49" x14ac:dyDescent="0.25">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row>
    <row r="1855" spans="6:49" x14ac:dyDescent="0.25">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row>
    <row r="1856" spans="6:49" x14ac:dyDescent="0.25">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row>
    <row r="1857" spans="6:49" x14ac:dyDescent="0.25">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row>
    <row r="1858" spans="6:49" x14ac:dyDescent="0.25">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row>
    <row r="1859" spans="6:49" x14ac:dyDescent="0.25">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row>
    <row r="1860" spans="6:49" x14ac:dyDescent="0.25">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row>
    <row r="1861" spans="6:49" x14ac:dyDescent="0.25">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row>
    <row r="1862" spans="6:49" x14ac:dyDescent="0.25">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row>
    <row r="1863" spans="6:49" x14ac:dyDescent="0.25">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row>
    <row r="1864" spans="6:49" x14ac:dyDescent="0.25">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row>
    <row r="1865" spans="6:49" x14ac:dyDescent="0.25">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row>
    <row r="1866" spans="6:49" x14ac:dyDescent="0.25">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row>
    <row r="1867" spans="6:49" x14ac:dyDescent="0.25">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row>
    <row r="1868" spans="6:49" x14ac:dyDescent="0.25">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row>
    <row r="1869" spans="6:49" x14ac:dyDescent="0.25">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row>
    <row r="1870" spans="6:49" x14ac:dyDescent="0.25">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row>
    <row r="1871" spans="6:49" x14ac:dyDescent="0.25">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row>
    <row r="1872" spans="6:49" x14ac:dyDescent="0.25">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row>
    <row r="1873" spans="6:49" x14ac:dyDescent="0.25">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row>
    <row r="1874" spans="6:49" x14ac:dyDescent="0.25">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row>
    <row r="1875" spans="6:49" x14ac:dyDescent="0.25">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row>
    <row r="1876" spans="6:49" x14ac:dyDescent="0.25">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row>
    <row r="1877" spans="6:49" x14ac:dyDescent="0.25">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row>
    <row r="1878" spans="6:49" x14ac:dyDescent="0.25">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row>
    <row r="1879" spans="6:49" x14ac:dyDescent="0.25">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row>
    <row r="1880" spans="6:49" x14ac:dyDescent="0.25">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row>
    <row r="1881" spans="6:49" x14ac:dyDescent="0.25">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row>
    <row r="1882" spans="6:49" x14ac:dyDescent="0.25">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row>
    <row r="1883" spans="6:49" x14ac:dyDescent="0.25">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row>
    <row r="1884" spans="6:49" x14ac:dyDescent="0.25">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row>
    <row r="1885" spans="6:49" x14ac:dyDescent="0.25">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row>
    <row r="1886" spans="6:49" x14ac:dyDescent="0.25">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row>
    <row r="1887" spans="6:49" x14ac:dyDescent="0.25">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row>
    <row r="1888" spans="6:49" x14ac:dyDescent="0.25">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row>
    <row r="1889" spans="6:49" x14ac:dyDescent="0.25">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row>
    <row r="1890" spans="6:49" x14ac:dyDescent="0.25">
      <c r="F1890" s="28"/>
      <c r="G1890" s="28"/>
      <c r="H1890" s="28"/>
      <c r="I1890" s="28"/>
      <c r="J1890" s="28"/>
      <c r="K1890" s="28"/>
      <c r="L1890" s="28"/>
      <c r="M1890" s="28"/>
      <c r="N1890" s="28"/>
      <c r="O1890" s="28"/>
      <c r="P1890" s="28"/>
      <c r="Q1890" s="28"/>
      <c r="R1890" s="28"/>
      <c r="S1890" s="28"/>
      <c r="T1890" s="28"/>
      <c r="U1890" s="28"/>
      <c r="V1890" s="28"/>
      <c r="W1890" s="28"/>
      <c r="X1890" s="28"/>
      <c r="Y1890" s="28"/>
      <c r="Z1890" s="28"/>
      <c r="AA1890" s="28"/>
      <c r="AB1890" s="28"/>
      <c r="AC1890" s="28"/>
      <c r="AD1890" s="28"/>
      <c r="AE1890" s="28"/>
      <c r="AF1890" s="28"/>
      <c r="AG1890" s="28"/>
      <c r="AH1890" s="28"/>
      <c r="AI1890" s="28"/>
      <c r="AJ1890" s="28"/>
      <c r="AK1890" s="28"/>
      <c r="AL1890" s="28"/>
      <c r="AM1890" s="28"/>
      <c r="AN1890" s="28"/>
      <c r="AO1890" s="28"/>
      <c r="AP1890" s="28"/>
      <c r="AQ1890" s="28"/>
      <c r="AR1890" s="28"/>
      <c r="AS1890" s="28"/>
      <c r="AT1890" s="28"/>
      <c r="AU1890" s="28"/>
      <c r="AV1890" s="28"/>
      <c r="AW1890" s="28"/>
    </row>
    <row r="1891" spans="6:49" x14ac:dyDescent="0.25">
      <c r="F1891" s="28"/>
      <c r="G1891" s="28"/>
      <c r="H1891" s="28"/>
      <c r="I1891" s="28"/>
      <c r="J1891" s="28"/>
      <c r="K1891" s="28"/>
      <c r="L1891" s="28"/>
      <c r="M1891" s="28"/>
      <c r="N1891" s="28"/>
      <c r="O1891" s="28"/>
      <c r="P1891" s="28"/>
      <c r="Q1891" s="28"/>
      <c r="R1891" s="28"/>
      <c r="S1891" s="28"/>
      <c r="T1891" s="28"/>
      <c r="U1891" s="28"/>
      <c r="V1891" s="28"/>
      <c r="W1891" s="28"/>
      <c r="X1891" s="28"/>
      <c r="Y1891" s="28"/>
      <c r="Z1891" s="28"/>
      <c r="AA1891" s="28"/>
      <c r="AB1891" s="28"/>
      <c r="AC1891" s="28"/>
      <c r="AD1891" s="28"/>
      <c r="AE1891" s="28"/>
      <c r="AF1891" s="28"/>
      <c r="AG1891" s="28"/>
      <c r="AH1891" s="28"/>
      <c r="AI1891" s="28"/>
      <c r="AJ1891" s="28"/>
      <c r="AK1891" s="28"/>
      <c r="AL1891" s="28"/>
      <c r="AM1891" s="28"/>
      <c r="AN1891" s="28"/>
      <c r="AO1891" s="28"/>
      <c r="AP1891" s="28"/>
      <c r="AQ1891" s="28"/>
      <c r="AR1891" s="28"/>
      <c r="AS1891" s="28"/>
      <c r="AT1891" s="28"/>
      <c r="AU1891" s="28"/>
      <c r="AV1891" s="28"/>
      <c r="AW1891" s="28"/>
    </row>
    <row r="1892" spans="6:49" x14ac:dyDescent="0.25">
      <c r="F1892" s="28"/>
      <c r="G1892" s="28"/>
      <c r="H1892" s="28"/>
      <c r="I1892" s="28"/>
      <c r="J1892" s="28"/>
      <c r="K1892" s="28"/>
      <c r="L1892" s="28"/>
      <c r="M1892" s="28"/>
      <c r="N1892" s="28"/>
      <c r="O1892" s="28"/>
      <c r="P1892" s="28"/>
      <c r="Q1892" s="28"/>
      <c r="R1892" s="28"/>
      <c r="S1892" s="28"/>
      <c r="T1892" s="28"/>
      <c r="U1892" s="28"/>
      <c r="V1892" s="28"/>
      <c r="W1892" s="28"/>
      <c r="X1892" s="28"/>
      <c r="Y1892" s="28"/>
      <c r="Z1892" s="28"/>
      <c r="AA1892" s="28"/>
      <c r="AB1892" s="28"/>
      <c r="AC1892" s="28"/>
      <c r="AD1892" s="28"/>
      <c r="AE1892" s="28"/>
      <c r="AF1892" s="28"/>
      <c r="AG1892" s="28"/>
      <c r="AH1892" s="28"/>
      <c r="AI1892" s="28"/>
      <c r="AJ1892" s="28"/>
      <c r="AK1892" s="28"/>
      <c r="AL1892" s="28"/>
      <c r="AM1892" s="28"/>
      <c r="AN1892" s="28"/>
      <c r="AO1892" s="28"/>
      <c r="AP1892" s="28"/>
      <c r="AQ1892" s="28"/>
      <c r="AR1892" s="28"/>
      <c r="AS1892" s="28"/>
      <c r="AT1892" s="28"/>
      <c r="AU1892" s="28"/>
      <c r="AV1892" s="28"/>
      <c r="AW1892" s="28"/>
    </row>
    <row r="1893" spans="6:49" x14ac:dyDescent="0.25">
      <c r="F1893" s="28"/>
      <c r="G1893" s="28"/>
      <c r="H1893" s="28"/>
      <c r="I1893" s="28"/>
      <c r="J1893" s="28"/>
      <c r="K1893" s="28"/>
      <c r="L1893" s="28"/>
      <c r="M1893" s="28"/>
      <c r="N1893" s="28"/>
      <c r="O1893" s="28"/>
      <c r="P1893" s="28"/>
      <c r="Q1893" s="28"/>
      <c r="R1893" s="28"/>
      <c r="S1893" s="28"/>
      <c r="T1893" s="28"/>
      <c r="U1893" s="28"/>
      <c r="V1893" s="28"/>
      <c r="W1893" s="28"/>
      <c r="X1893" s="28"/>
      <c r="Y1893" s="28"/>
      <c r="Z1893" s="28"/>
      <c r="AA1893" s="28"/>
      <c r="AB1893" s="28"/>
      <c r="AC1893" s="28"/>
      <c r="AD1893" s="28"/>
      <c r="AE1893" s="28"/>
      <c r="AF1893" s="28"/>
      <c r="AG1893" s="28"/>
      <c r="AH1893" s="28"/>
      <c r="AI1893" s="28"/>
      <c r="AJ1893" s="28"/>
      <c r="AK1893" s="28"/>
      <c r="AL1893" s="28"/>
      <c r="AM1893" s="28"/>
      <c r="AN1893" s="28"/>
      <c r="AO1893" s="28"/>
      <c r="AP1893" s="28"/>
      <c r="AQ1893" s="28"/>
      <c r="AR1893" s="28"/>
      <c r="AS1893" s="28"/>
      <c r="AT1893" s="28"/>
      <c r="AU1893" s="28"/>
      <c r="AV1893" s="28"/>
      <c r="AW1893" s="28"/>
    </row>
    <row r="1894" spans="6:49" x14ac:dyDescent="0.25">
      <c r="F1894" s="28"/>
      <c r="G1894" s="28"/>
      <c r="H1894" s="28"/>
      <c r="I1894" s="28"/>
      <c r="J1894" s="28"/>
      <c r="K1894" s="28"/>
      <c r="L1894" s="28"/>
      <c r="M1894" s="28"/>
      <c r="N1894" s="28"/>
      <c r="O1894" s="28"/>
      <c r="P1894" s="28"/>
      <c r="Q1894" s="28"/>
      <c r="R1894" s="28"/>
      <c r="S1894" s="28"/>
      <c r="T1894" s="28"/>
      <c r="U1894" s="28"/>
      <c r="V1894" s="28"/>
      <c r="W1894" s="28"/>
      <c r="X1894" s="28"/>
      <c r="Y1894" s="28"/>
      <c r="Z1894" s="28"/>
      <c r="AA1894" s="28"/>
      <c r="AB1894" s="28"/>
      <c r="AC1894" s="28"/>
      <c r="AD1894" s="28"/>
      <c r="AE1894" s="28"/>
      <c r="AF1894" s="28"/>
      <c r="AG1894" s="28"/>
      <c r="AH1894" s="28"/>
      <c r="AI1894" s="28"/>
      <c r="AJ1894" s="28"/>
      <c r="AK1894" s="28"/>
      <c r="AL1894" s="28"/>
      <c r="AM1894" s="28"/>
      <c r="AN1894" s="28"/>
      <c r="AO1894" s="28"/>
      <c r="AP1894" s="28"/>
      <c r="AQ1894" s="28"/>
      <c r="AR1894" s="28"/>
      <c r="AS1894" s="28"/>
      <c r="AT1894" s="28"/>
      <c r="AU1894" s="28"/>
      <c r="AV1894" s="28"/>
      <c r="AW1894" s="28"/>
    </row>
    <row r="1895" spans="6:49" x14ac:dyDescent="0.25">
      <c r="F1895" s="28"/>
      <c r="G1895" s="28"/>
      <c r="H1895" s="28"/>
      <c r="I1895" s="28"/>
      <c r="J1895" s="28"/>
      <c r="K1895" s="28"/>
      <c r="L1895" s="28"/>
      <c r="M1895" s="28"/>
      <c r="N1895" s="28"/>
      <c r="O1895" s="28"/>
      <c r="P1895" s="28"/>
      <c r="Q1895" s="28"/>
      <c r="R1895" s="28"/>
      <c r="S1895" s="28"/>
      <c r="T1895" s="28"/>
      <c r="U1895" s="28"/>
      <c r="V1895" s="28"/>
      <c r="W1895" s="28"/>
      <c r="X1895" s="28"/>
      <c r="Y1895" s="28"/>
      <c r="Z1895" s="28"/>
      <c r="AA1895" s="28"/>
      <c r="AB1895" s="28"/>
      <c r="AC1895" s="28"/>
      <c r="AD1895" s="28"/>
      <c r="AE1895" s="28"/>
      <c r="AF1895" s="28"/>
      <c r="AG1895" s="28"/>
      <c r="AH1895" s="28"/>
      <c r="AI1895" s="28"/>
      <c r="AJ1895" s="28"/>
      <c r="AK1895" s="28"/>
      <c r="AL1895" s="28"/>
      <c r="AM1895" s="28"/>
      <c r="AN1895" s="28"/>
      <c r="AO1895" s="28"/>
      <c r="AP1895" s="28"/>
      <c r="AQ1895" s="28"/>
      <c r="AR1895" s="28"/>
      <c r="AS1895" s="28"/>
      <c r="AT1895" s="28"/>
      <c r="AU1895" s="28"/>
      <c r="AV1895" s="28"/>
      <c r="AW1895" s="28"/>
    </row>
    <row r="1896" spans="6:49" x14ac:dyDescent="0.25">
      <c r="F1896" s="28"/>
      <c r="G1896" s="28"/>
      <c r="H1896" s="28"/>
      <c r="I1896" s="28"/>
      <c r="J1896" s="28"/>
      <c r="K1896" s="28"/>
      <c r="L1896" s="28"/>
      <c r="M1896" s="28"/>
      <c r="N1896" s="28"/>
      <c r="O1896" s="28"/>
      <c r="P1896" s="28"/>
      <c r="Q1896" s="28"/>
      <c r="R1896" s="28"/>
      <c r="S1896" s="28"/>
      <c r="T1896" s="28"/>
      <c r="U1896" s="28"/>
      <c r="V1896" s="28"/>
      <c r="W1896" s="28"/>
      <c r="X1896" s="28"/>
      <c r="Y1896" s="28"/>
      <c r="Z1896" s="28"/>
      <c r="AA1896" s="28"/>
      <c r="AB1896" s="28"/>
      <c r="AC1896" s="28"/>
      <c r="AD1896" s="28"/>
      <c r="AE1896" s="28"/>
      <c r="AF1896" s="28"/>
      <c r="AG1896" s="28"/>
      <c r="AH1896" s="28"/>
      <c r="AI1896" s="28"/>
      <c r="AJ1896" s="28"/>
      <c r="AK1896" s="28"/>
      <c r="AL1896" s="28"/>
      <c r="AM1896" s="28"/>
      <c r="AN1896" s="28"/>
      <c r="AO1896" s="28"/>
      <c r="AP1896" s="28"/>
      <c r="AQ1896" s="28"/>
      <c r="AR1896" s="28"/>
      <c r="AS1896" s="28"/>
      <c r="AT1896" s="28"/>
      <c r="AU1896" s="28"/>
      <c r="AV1896" s="28"/>
      <c r="AW1896" s="28"/>
    </row>
    <row r="1897" spans="6:49" x14ac:dyDescent="0.25">
      <c r="F1897" s="28"/>
      <c r="G1897" s="28"/>
      <c r="H1897" s="28"/>
      <c r="I1897" s="28"/>
      <c r="J1897" s="28"/>
      <c r="K1897" s="28"/>
      <c r="L1897" s="28"/>
      <c r="M1897" s="28"/>
      <c r="N1897" s="28"/>
      <c r="O1897" s="28"/>
      <c r="P1897" s="28"/>
      <c r="Q1897" s="28"/>
      <c r="R1897" s="28"/>
      <c r="S1897" s="28"/>
      <c r="T1897" s="28"/>
      <c r="U1897" s="28"/>
      <c r="V1897" s="28"/>
      <c r="W1897" s="28"/>
      <c r="X1897" s="28"/>
      <c r="Y1897" s="28"/>
      <c r="Z1897" s="28"/>
      <c r="AA1897" s="28"/>
      <c r="AB1897" s="28"/>
      <c r="AC1897" s="28"/>
      <c r="AD1897" s="28"/>
      <c r="AE1897" s="28"/>
      <c r="AF1897" s="28"/>
      <c r="AG1897" s="28"/>
      <c r="AH1897" s="28"/>
      <c r="AI1897" s="28"/>
      <c r="AJ1897" s="28"/>
      <c r="AK1897" s="28"/>
      <c r="AL1897" s="28"/>
      <c r="AM1897" s="28"/>
      <c r="AN1897" s="28"/>
      <c r="AO1897" s="28"/>
      <c r="AP1897" s="28"/>
      <c r="AQ1897" s="28"/>
      <c r="AR1897" s="28"/>
      <c r="AS1897" s="28"/>
      <c r="AT1897" s="28"/>
      <c r="AU1897" s="28"/>
      <c r="AV1897" s="28"/>
      <c r="AW1897" s="28"/>
    </row>
    <row r="1898" spans="6:49" x14ac:dyDescent="0.25">
      <c r="F1898" s="28"/>
      <c r="G1898" s="28"/>
      <c r="H1898" s="28"/>
      <c r="I1898" s="28"/>
      <c r="J1898" s="28"/>
      <c r="K1898" s="28"/>
      <c r="L1898" s="28"/>
      <c r="M1898" s="28"/>
      <c r="N1898" s="28"/>
      <c r="O1898" s="28"/>
      <c r="P1898" s="28"/>
      <c r="Q1898" s="28"/>
      <c r="R1898" s="28"/>
      <c r="S1898" s="28"/>
      <c r="T1898" s="28"/>
      <c r="U1898" s="28"/>
      <c r="V1898" s="28"/>
      <c r="W1898" s="28"/>
      <c r="X1898" s="28"/>
      <c r="Y1898" s="28"/>
      <c r="Z1898" s="28"/>
      <c r="AA1898" s="28"/>
      <c r="AB1898" s="28"/>
      <c r="AC1898" s="28"/>
      <c r="AD1898" s="28"/>
      <c r="AE1898" s="28"/>
      <c r="AF1898" s="28"/>
      <c r="AG1898" s="28"/>
      <c r="AH1898" s="28"/>
      <c r="AI1898" s="28"/>
      <c r="AJ1898" s="28"/>
      <c r="AK1898" s="28"/>
      <c r="AL1898" s="28"/>
      <c r="AM1898" s="28"/>
      <c r="AN1898" s="28"/>
      <c r="AO1898" s="28"/>
      <c r="AP1898" s="28"/>
      <c r="AQ1898" s="28"/>
      <c r="AR1898" s="28"/>
      <c r="AS1898" s="28"/>
      <c r="AT1898" s="28"/>
      <c r="AU1898" s="28"/>
      <c r="AV1898" s="28"/>
      <c r="AW1898" s="28"/>
    </row>
    <row r="1899" spans="6:49" x14ac:dyDescent="0.25">
      <c r="F1899" s="28"/>
      <c r="G1899" s="28"/>
      <c r="H1899" s="28"/>
      <c r="I1899" s="28"/>
      <c r="J1899" s="28"/>
      <c r="K1899" s="28"/>
      <c r="L1899" s="28"/>
      <c r="M1899" s="28"/>
      <c r="N1899" s="28"/>
      <c r="O1899" s="28"/>
      <c r="P1899" s="28"/>
      <c r="Q1899" s="28"/>
      <c r="R1899" s="28"/>
      <c r="S1899" s="28"/>
      <c r="T1899" s="28"/>
      <c r="U1899" s="28"/>
      <c r="V1899" s="28"/>
      <c r="W1899" s="28"/>
      <c r="X1899" s="28"/>
      <c r="Y1899" s="28"/>
      <c r="Z1899" s="28"/>
      <c r="AA1899" s="28"/>
      <c r="AB1899" s="28"/>
      <c r="AC1899" s="28"/>
      <c r="AD1899" s="28"/>
      <c r="AE1899" s="28"/>
      <c r="AF1899" s="28"/>
      <c r="AG1899" s="28"/>
      <c r="AH1899" s="28"/>
      <c r="AI1899" s="28"/>
      <c r="AJ1899" s="28"/>
      <c r="AK1899" s="28"/>
      <c r="AL1899" s="28"/>
      <c r="AM1899" s="28"/>
      <c r="AN1899" s="28"/>
      <c r="AO1899" s="28"/>
      <c r="AP1899" s="28"/>
      <c r="AQ1899" s="28"/>
      <c r="AR1899" s="28"/>
      <c r="AS1899" s="28"/>
      <c r="AT1899" s="28"/>
      <c r="AU1899" s="28"/>
      <c r="AV1899" s="28"/>
      <c r="AW1899" s="28"/>
    </row>
    <row r="1900" spans="6:49" x14ac:dyDescent="0.25">
      <c r="F1900" s="28"/>
      <c r="G1900" s="28"/>
      <c r="H1900" s="28"/>
      <c r="I1900" s="28"/>
      <c r="J1900" s="28"/>
      <c r="K1900" s="28"/>
      <c r="L1900" s="28"/>
      <c r="M1900" s="28"/>
      <c r="N1900" s="28"/>
      <c r="O1900" s="28"/>
      <c r="P1900" s="28"/>
      <c r="Q1900" s="28"/>
      <c r="R1900" s="28"/>
      <c r="S1900" s="28"/>
      <c r="T1900" s="28"/>
      <c r="U1900" s="28"/>
      <c r="V1900" s="28"/>
      <c r="W1900" s="28"/>
      <c r="X1900" s="28"/>
      <c r="Y1900" s="28"/>
      <c r="Z1900" s="28"/>
      <c r="AA1900" s="28"/>
      <c r="AB1900" s="28"/>
      <c r="AC1900" s="28"/>
      <c r="AD1900" s="28"/>
      <c r="AE1900" s="28"/>
      <c r="AF1900" s="28"/>
      <c r="AG1900" s="28"/>
      <c r="AH1900" s="28"/>
      <c r="AI1900" s="28"/>
      <c r="AJ1900" s="28"/>
      <c r="AK1900" s="28"/>
      <c r="AL1900" s="28"/>
      <c r="AM1900" s="28"/>
      <c r="AN1900" s="28"/>
      <c r="AO1900" s="28"/>
      <c r="AP1900" s="28"/>
      <c r="AQ1900" s="28"/>
      <c r="AR1900" s="28"/>
      <c r="AS1900" s="28"/>
      <c r="AT1900" s="28"/>
      <c r="AU1900" s="28"/>
      <c r="AV1900" s="28"/>
      <c r="AW1900" s="28"/>
    </row>
    <row r="1901" spans="6:49" x14ac:dyDescent="0.25">
      <c r="F1901" s="28"/>
      <c r="G1901" s="28"/>
      <c r="H1901" s="28"/>
      <c r="I1901" s="28"/>
      <c r="J1901" s="28"/>
      <c r="K1901" s="28"/>
      <c r="L1901" s="28"/>
      <c r="M1901" s="28"/>
      <c r="N1901" s="28"/>
      <c r="O1901" s="28"/>
      <c r="P1901" s="28"/>
      <c r="Q1901" s="28"/>
      <c r="R1901" s="28"/>
      <c r="S1901" s="28"/>
      <c r="T1901" s="28"/>
      <c r="U1901" s="28"/>
      <c r="V1901" s="28"/>
      <c r="W1901" s="28"/>
      <c r="X1901" s="28"/>
      <c r="Y1901" s="28"/>
      <c r="Z1901" s="28"/>
      <c r="AA1901" s="28"/>
      <c r="AB1901" s="28"/>
      <c r="AC1901" s="28"/>
      <c r="AD1901" s="28"/>
      <c r="AE1901" s="28"/>
      <c r="AF1901" s="28"/>
      <c r="AG1901" s="28"/>
      <c r="AH1901" s="28"/>
      <c r="AI1901" s="28"/>
      <c r="AJ1901" s="28"/>
      <c r="AK1901" s="28"/>
      <c r="AL1901" s="28"/>
      <c r="AM1901" s="28"/>
      <c r="AN1901" s="28"/>
      <c r="AO1901" s="28"/>
      <c r="AP1901" s="28"/>
      <c r="AQ1901" s="28"/>
      <c r="AR1901" s="28"/>
      <c r="AS1901" s="28"/>
      <c r="AT1901" s="28"/>
      <c r="AU1901" s="28"/>
      <c r="AV1901" s="28"/>
      <c r="AW1901" s="28"/>
    </row>
    <row r="1902" spans="6:49" x14ac:dyDescent="0.25">
      <c r="F1902" s="28"/>
      <c r="G1902" s="28"/>
      <c r="H1902" s="28"/>
      <c r="I1902" s="28"/>
      <c r="J1902" s="28"/>
      <c r="K1902" s="28"/>
      <c r="L1902" s="28"/>
      <c r="M1902" s="28"/>
      <c r="N1902" s="28"/>
      <c r="O1902" s="28"/>
      <c r="P1902" s="28"/>
      <c r="Q1902" s="28"/>
      <c r="R1902" s="28"/>
      <c r="S1902" s="28"/>
      <c r="T1902" s="28"/>
      <c r="U1902" s="28"/>
      <c r="V1902" s="28"/>
      <c r="W1902" s="28"/>
      <c r="X1902" s="28"/>
      <c r="Y1902" s="28"/>
      <c r="Z1902" s="28"/>
      <c r="AA1902" s="28"/>
      <c r="AB1902" s="28"/>
      <c r="AC1902" s="28"/>
      <c r="AD1902" s="28"/>
      <c r="AE1902" s="28"/>
      <c r="AF1902" s="28"/>
      <c r="AG1902" s="28"/>
      <c r="AH1902" s="28"/>
      <c r="AI1902" s="28"/>
      <c r="AJ1902" s="28"/>
      <c r="AK1902" s="28"/>
      <c r="AL1902" s="28"/>
      <c r="AM1902" s="28"/>
      <c r="AN1902" s="28"/>
      <c r="AO1902" s="28"/>
      <c r="AP1902" s="28"/>
      <c r="AQ1902" s="28"/>
      <c r="AR1902" s="28"/>
      <c r="AS1902" s="28"/>
      <c r="AT1902" s="28"/>
      <c r="AU1902" s="28"/>
      <c r="AV1902" s="28"/>
      <c r="AW1902" s="28"/>
    </row>
    <row r="1903" spans="6:49" x14ac:dyDescent="0.25">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28"/>
      <c r="AM1903" s="28"/>
      <c r="AN1903" s="28"/>
      <c r="AO1903" s="28"/>
      <c r="AP1903" s="28"/>
      <c r="AQ1903" s="28"/>
      <c r="AR1903" s="28"/>
      <c r="AS1903" s="28"/>
      <c r="AT1903" s="28"/>
      <c r="AU1903" s="28"/>
      <c r="AV1903" s="28"/>
      <c r="AW1903" s="28"/>
    </row>
    <row r="1904" spans="6:49" x14ac:dyDescent="0.25">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c r="AB1904" s="28"/>
      <c r="AC1904" s="28"/>
      <c r="AD1904" s="28"/>
      <c r="AE1904" s="28"/>
      <c r="AF1904" s="28"/>
      <c r="AG1904" s="28"/>
      <c r="AH1904" s="28"/>
      <c r="AI1904" s="28"/>
      <c r="AJ1904" s="28"/>
      <c r="AK1904" s="28"/>
      <c r="AL1904" s="28"/>
      <c r="AM1904" s="28"/>
      <c r="AN1904" s="28"/>
      <c r="AO1904" s="28"/>
      <c r="AP1904" s="28"/>
      <c r="AQ1904" s="28"/>
      <c r="AR1904" s="28"/>
      <c r="AS1904" s="28"/>
      <c r="AT1904" s="28"/>
      <c r="AU1904" s="28"/>
      <c r="AV1904" s="28"/>
      <c r="AW1904" s="28"/>
    </row>
    <row r="1905" spans="6:49" x14ac:dyDescent="0.25">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c r="AB1905" s="28"/>
      <c r="AC1905" s="28"/>
      <c r="AD1905" s="28"/>
      <c r="AE1905" s="28"/>
      <c r="AF1905" s="28"/>
      <c r="AG1905" s="28"/>
      <c r="AH1905" s="28"/>
      <c r="AI1905" s="28"/>
      <c r="AJ1905" s="28"/>
      <c r="AK1905" s="28"/>
      <c r="AL1905" s="28"/>
      <c r="AM1905" s="28"/>
      <c r="AN1905" s="28"/>
      <c r="AO1905" s="28"/>
      <c r="AP1905" s="28"/>
      <c r="AQ1905" s="28"/>
      <c r="AR1905" s="28"/>
      <c r="AS1905" s="28"/>
      <c r="AT1905" s="28"/>
      <c r="AU1905" s="28"/>
      <c r="AV1905" s="28"/>
      <c r="AW1905" s="28"/>
    </row>
    <row r="1906" spans="6:49" x14ac:dyDescent="0.25">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c r="AB1906" s="28"/>
      <c r="AC1906" s="28"/>
      <c r="AD1906" s="28"/>
      <c r="AE1906" s="28"/>
      <c r="AF1906" s="28"/>
      <c r="AG1906" s="28"/>
      <c r="AH1906" s="28"/>
      <c r="AI1906" s="28"/>
      <c r="AJ1906" s="28"/>
      <c r="AK1906" s="28"/>
      <c r="AL1906" s="28"/>
      <c r="AM1906" s="28"/>
      <c r="AN1906" s="28"/>
      <c r="AO1906" s="28"/>
      <c r="AP1906" s="28"/>
      <c r="AQ1906" s="28"/>
      <c r="AR1906" s="28"/>
      <c r="AS1906" s="28"/>
      <c r="AT1906" s="28"/>
      <c r="AU1906" s="28"/>
      <c r="AV1906" s="28"/>
      <c r="AW1906" s="28"/>
    </row>
    <row r="1907" spans="6:49" x14ac:dyDescent="0.25">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c r="AB1907" s="28"/>
      <c r="AC1907" s="28"/>
      <c r="AD1907" s="28"/>
      <c r="AE1907" s="28"/>
      <c r="AF1907" s="28"/>
      <c r="AG1907" s="28"/>
      <c r="AH1907" s="28"/>
      <c r="AI1907" s="28"/>
      <c r="AJ1907" s="28"/>
      <c r="AK1907" s="28"/>
      <c r="AL1907" s="28"/>
      <c r="AM1907" s="28"/>
      <c r="AN1907" s="28"/>
      <c r="AO1907" s="28"/>
      <c r="AP1907" s="28"/>
      <c r="AQ1907" s="28"/>
      <c r="AR1907" s="28"/>
      <c r="AS1907" s="28"/>
      <c r="AT1907" s="28"/>
      <c r="AU1907" s="28"/>
      <c r="AV1907" s="28"/>
      <c r="AW1907" s="28"/>
    </row>
    <row r="1908" spans="6:49" x14ac:dyDescent="0.25">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28"/>
      <c r="AM1908" s="28"/>
      <c r="AN1908" s="28"/>
      <c r="AO1908" s="28"/>
      <c r="AP1908" s="28"/>
      <c r="AQ1908" s="28"/>
      <c r="AR1908" s="28"/>
      <c r="AS1908" s="28"/>
      <c r="AT1908" s="28"/>
      <c r="AU1908" s="28"/>
      <c r="AV1908" s="28"/>
      <c r="AW1908" s="28"/>
    </row>
    <row r="1909" spans="6:49" x14ac:dyDescent="0.25">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c r="AB1909" s="28"/>
      <c r="AC1909" s="28"/>
      <c r="AD1909" s="28"/>
      <c r="AE1909" s="28"/>
      <c r="AF1909" s="28"/>
      <c r="AG1909" s="28"/>
      <c r="AH1909" s="28"/>
      <c r="AI1909" s="28"/>
      <c r="AJ1909" s="28"/>
      <c r="AK1909" s="28"/>
      <c r="AL1909" s="28"/>
      <c r="AM1909" s="28"/>
      <c r="AN1909" s="28"/>
      <c r="AO1909" s="28"/>
      <c r="AP1909" s="28"/>
      <c r="AQ1909" s="28"/>
      <c r="AR1909" s="28"/>
      <c r="AS1909" s="28"/>
      <c r="AT1909" s="28"/>
      <c r="AU1909" s="28"/>
      <c r="AV1909" s="28"/>
      <c r="AW1909" s="28"/>
    </row>
    <row r="1910" spans="6:49" x14ac:dyDescent="0.25">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c r="AS1910" s="28"/>
      <c r="AT1910" s="28"/>
      <c r="AU1910" s="28"/>
      <c r="AV1910" s="28"/>
      <c r="AW1910" s="28"/>
    </row>
    <row r="1911" spans="6:49" x14ac:dyDescent="0.25">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c r="AB1911" s="28"/>
      <c r="AC1911" s="28"/>
      <c r="AD1911" s="28"/>
      <c r="AE1911" s="28"/>
      <c r="AF1911" s="28"/>
      <c r="AG1911" s="28"/>
      <c r="AH1911" s="28"/>
      <c r="AI1911" s="28"/>
      <c r="AJ1911" s="28"/>
      <c r="AK1911" s="28"/>
      <c r="AL1911" s="28"/>
      <c r="AM1911" s="28"/>
      <c r="AN1911" s="28"/>
      <c r="AO1911" s="28"/>
      <c r="AP1911" s="28"/>
      <c r="AQ1911" s="28"/>
      <c r="AR1911" s="28"/>
      <c r="AS1911" s="28"/>
      <c r="AT1911" s="28"/>
      <c r="AU1911" s="28"/>
      <c r="AV1911" s="28"/>
      <c r="AW1911" s="28"/>
    </row>
    <row r="1912" spans="6:49" x14ac:dyDescent="0.25">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c r="AB1912" s="28"/>
      <c r="AC1912" s="28"/>
      <c r="AD1912" s="28"/>
      <c r="AE1912" s="28"/>
      <c r="AF1912" s="28"/>
      <c r="AG1912" s="28"/>
      <c r="AH1912" s="28"/>
      <c r="AI1912" s="28"/>
      <c r="AJ1912" s="28"/>
      <c r="AK1912" s="28"/>
      <c r="AL1912" s="28"/>
      <c r="AM1912" s="28"/>
      <c r="AN1912" s="28"/>
      <c r="AO1912" s="28"/>
      <c r="AP1912" s="28"/>
      <c r="AQ1912" s="28"/>
      <c r="AR1912" s="28"/>
      <c r="AS1912" s="28"/>
      <c r="AT1912" s="28"/>
      <c r="AU1912" s="28"/>
      <c r="AV1912" s="28"/>
      <c r="AW1912" s="28"/>
    </row>
    <row r="1913" spans="6:49" x14ac:dyDescent="0.25">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c r="AB1913" s="28"/>
      <c r="AC1913" s="28"/>
      <c r="AD1913" s="28"/>
      <c r="AE1913" s="28"/>
      <c r="AF1913" s="28"/>
      <c r="AG1913" s="28"/>
      <c r="AH1913" s="28"/>
      <c r="AI1913" s="28"/>
      <c r="AJ1913" s="28"/>
      <c r="AK1913" s="28"/>
      <c r="AL1913" s="28"/>
      <c r="AM1913" s="28"/>
      <c r="AN1913" s="28"/>
      <c r="AO1913" s="28"/>
      <c r="AP1913" s="28"/>
      <c r="AQ1913" s="28"/>
      <c r="AR1913" s="28"/>
      <c r="AS1913" s="28"/>
      <c r="AT1913" s="28"/>
      <c r="AU1913" s="28"/>
      <c r="AV1913" s="28"/>
      <c r="AW1913" s="28"/>
    </row>
    <row r="1914" spans="6:49" x14ac:dyDescent="0.25">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28"/>
      <c r="AM1914" s="28"/>
      <c r="AN1914" s="28"/>
      <c r="AO1914" s="28"/>
      <c r="AP1914" s="28"/>
      <c r="AQ1914" s="28"/>
      <c r="AR1914" s="28"/>
      <c r="AS1914" s="28"/>
      <c r="AT1914" s="28"/>
      <c r="AU1914" s="28"/>
      <c r="AV1914" s="28"/>
      <c r="AW1914" s="28"/>
    </row>
    <row r="1915" spans="6:49" x14ac:dyDescent="0.25">
      <c r="F1915" s="28"/>
      <c r="G1915" s="28"/>
      <c r="H1915" s="28"/>
      <c r="I1915" s="28"/>
      <c r="J1915" s="28"/>
      <c r="K1915" s="28"/>
      <c r="L1915" s="28"/>
      <c r="M1915" s="28"/>
      <c r="N1915" s="28"/>
      <c r="O1915" s="28"/>
      <c r="P1915" s="28"/>
      <c r="Q1915" s="28"/>
      <c r="R1915" s="28"/>
      <c r="S1915" s="28"/>
      <c r="T1915" s="28"/>
      <c r="U1915" s="28"/>
      <c r="V1915" s="28"/>
      <c r="W1915" s="28"/>
      <c r="X1915" s="28"/>
      <c r="Y1915" s="28"/>
      <c r="Z1915" s="28"/>
      <c r="AA1915" s="28"/>
      <c r="AB1915" s="28"/>
      <c r="AC1915" s="28"/>
      <c r="AD1915" s="28"/>
      <c r="AE1915" s="28"/>
      <c r="AF1915" s="28"/>
      <c r="AG1915" s="28"/>
      <c r="AH1915" s="28"/>
      <c r="AI1915" s="28"/>
      <c r="AJ1915" s="28"/>
      <c r="AK1915" s="28"/>
      <c r="AL1915" s="28"/>
      <c r="AM1915" s="28"/>
      <c r="AN1915" s="28"/>
      <c r="AO1915" s="28"/>
      <c r="AP1915" s="28"/>
      <c r="AQ1915" s="28"/>
      <c r="AR1915" s="28"/>
      <c r="AS1915" s="28"/>
      <c r="AT1915" s="28"/>
      <c r="AU1915" s="28"/>
      <c r="AV1915" s="28"/>
      <c r="AW1915" s="28"/>
    </row>
    <row r="1916" spans="6:49" x14ac:dyDescent="0.25">
      <c r="F1916" s="28"/>
      <c r="G1916" s="28"/>
      <c r="H1916" s="28"/>
      <c r="I1916" s="28"/>
      <c r="J1916" s="28"/>
      <c r="K1916" s="28"/>
      <c r="L1916" s="28"/>
      <c r="M1916" s="28"/>
      <c r="N1916" s="28"/>
      <c r="O1916" s="28"/>
      <c r="P1916" s="28"/>
      <c r="Q1916" s="28"/>
      <c r="R1916" s="28"/>
      <c r="S1916" s="28"/>
      <c r="T1916" s="28"/>
      <c r="U1916" s="28"/>
      <c r="V1916" s="28"/>
      <c r="W1916" s="28"/>
      <c r="X1916" s="28"/>
      <c r="Y1916" s="28"/>
      <c r="Z1916" s="28"/>
      <c r="AA1916" s="28"/>
      <c r="AB1916" s="28"/>
      <c r="AC1916" s="28"/>
      <c r="AD1916" s="28"/>
      <c r="AE1916" s="28"/>
      <c r="AF1916" s="28"/>
      <c r="AG1916" s="28"/>
      <c r="AH1916" s="28"/>
      <c r="AI1916" s="28"/>
      <c r="AJ1916" s="28"/>
      <c r="AK1916" s="28"/>
      <c r="AL1916" s="28"/>
      <c r="AM1916" s="28"/>
      <c r="AN1916" s="28"/>
      <c r="AO1916" s="28"/>
      <c r="AP1916" s="28"/>
      <c r="AQ1916" s="28"/>
      <c r="AR1916" s="28"/>
      <c r="AS1916" s="28"/>
      <c r="AT1916" s="28"/>
      <c r="AU1916" s="28"/>
      <c r="AV1916" s="28"/>
      <c r="AW1916" s="28"/>
    </row>
    <row r="1917" spans="6:49" x14ac:dyDescent="0.25">
      <c r="F1917" s="28"/>
      <c r="G1917" s="28"/>
      <c r="H1917" s="28"/>
      <c r="I1917" s="28"/>
      <c r="J1917" s="28"/>
      <c r="K1917" s="28"/>
      <c r="L1917" s="28"/>
      <c r="M1917" s="28"/>
      <c r="N1917" s="28"/>
      <c r="O1917" s="28"/>
      <c r="P1917" s="28"/>
      <c r="Q1917" s="28"/>
      <c r="R1917" s="28"/>
      <c r="S1917" s="28"/>
      <c r="T1917" s="28"/>
      <c r="U1917" s="28"/>
      <c r="V1917" s="28"/>
      <c r="W1917" s="28"/>
      <c r="X1917" s="28"/>
      <c r="Y1917" s="28"/>
      <c r="Z1917" s="28"/>
      <c r="AA1917" s="28"/>
      <c r="AB1917" s="28"/>
      <c r="AC1917" s="28"/>
      <c r="AD1917" s="28"/>
      <c r="AE1917" s="28"/>
      <c r="AF1917" s="28"/>
      <c r="AG1917" s="28"/>
      <c r="AH1917" s="28"/>
      <c r="AI1917" s="28"/>
      <c r="AJ1917" s="28"/>
      <c r="AK1917" s="28"/>
      <c r="AL1917" s="28"/>
      <c r="AM1917" s="28"/>
      <c r="AN1917" s="28"/>
      <c r="AO1917" s="28"/>
      <c r="AP1917" s="28"/>
      <c r="AQ1917" s="28"/>
      <c r="AR1917" s="28"/>
      <c r="AS1917" s="28"/>
      <c r="AT1917" s="28"/>
      <c r="AU1917" s="28"/>
      <c r="AV1917" s="28"/>
      <c r="AW1917" s="28"/>
    </row>
    <row r="1918" spans="6:49" x14ac:dyDescent="0.25">
      <c r="F1918" s="28"/>
      <c r="G1918" s="28"/>
      <c r="H1918" s="28"/>
      <c r="I1918" s="28"/>
      <c r="J1918" s="28"/>
      <c r="K1918" s="28"/>
      <c r="L1918" s="28"/>
      <c r="M1918" s="28"/>
      <c r="N1918" s="28"/>
      <c r="O1918" s="28"/>
      <c r="P1918" s="28"/>
      <c r="Q1918" s="28"/>
      <c r="R1918" s="28"/>
      <c r="S1918" s="28"/>
      <c r="T1918" s="28"/>
      <c r="U1918" s="28"/>
      <c r="V1918" s="28"/>
      <c r="W1918" s="28"/>
      <c r="X1918" s="28"/>
      <c r="Y1918" s="28"/>
      <c r="Z1918" s="28"/>
      <c r="AA1918" s="28"/>
      <c r="AB1918" s="28"/>
      <c r="AC1918" s="28"/>
      <c r="AD1918" s="28"/>
      <c r="AE1918" s="28"/>
      <c r="AF1918" s="28"/>
      <c r="AG1918" s="28"/>
      <c r="AH1918" s="28"/>
      <c r="AI1918" s="28"/>
      <c r="AJ1918" s="28"/>
      <c r="AK1918" s="28"/>
      <c r="AL1918" s="28"/>
      <c r="AM1918" s="28"/>
      <c r="AN1918" s="28"/>
      <c r="AO1918" s="28"/>
      <c r="AP1918" s="28"/>
      <c r="AQ1918" s="28"/>
      <c r="AR1918" s="28"/>
      <c r="AS1918" s="28"/>
      <c r="AT1918" s="28"/>
      <c r="AU1918" s="28"/>
      <c r="AV1918" s="28"/>
      <c r="AW1918" s="28"/>
    </row>
    <row r="1919" spans="6:49" x14ac:dyDescent="0.25">
      <c r="F1919" s="28"/>
      <c r="G1919" s="28"/>
      <c r="H1919" s="28"/>
      <c r="I1919" s="28"/>
      <c r="J1919" s="28"/>
      <c r="K1919" s="28"/>
      <c r="L1919" s="28"/>
      <c r="M1919" s="28"/>
      <c r="N1919" s="28"/>
      <c r="O1919" s="28"/>
      <c r="P1919" s="28"/>
      <c r="Q1919" s="28"/>
      <c r="R1919" s="28"/>
      <c r="S1919" s="28"/>
      <c r="T1919" s="28"/>
      <c r="U1919" s="28"/>
      <c r="V1919" s="28"/>
      <c r="W1919" s="28"/>
      <c r="X1919" s="28"/>
      <c r="Y1919" s="28"/>
      <c r="Z1919" s="28"/>
      <c r="AA1919" s="28"/>
      <c r="AB1919" s="28"/>
      <c r="AC1919" s="28"/>
      <c r="AD1919" s="28"/>
      <c r="AE1919" s="28"/>
      <c r="AF1919" s="28"/>
      <c r="AG1919" s="28"/>
      <c r="AH1919" s="28"/>
      <c r="AI1919" s="28"/>
      <c r="AJ1919" s="28"/>
      <c r="AK1919" s="28"/>
      <c r="AL1919" s="28"/>
      <c r="AM1919" s="28"/>
      <c r="AN1919" s="28"/>
      <c r="AO1919" s="28"/>
      <c r="AP1919" s="28"/>
      <c r="AQ1919" s="28"/>
      <c r="AR1919" s="28"/>
      <c r="AS1919" s="28"/>
      <c r="AT1919" s="28"/>
      <c r="AU1919" s="28"/>
      <c r="AV1919" s="28"/>
      <c r="AW1919" s="28"/>
    </row>
    <row r="1920" spans="6:49" x14ac:dyDescent="0.25">
      <c r="F1920" s="28"/>
      <c r="G1920" s="28"/>
      <c r="H1920" s="28"/>
      <c r="I1920" s="28"/>
      <c r="J1920" s="28"/>
      <c r="K1920" s="28"/>
      <c r="L1920" s="28"/>
      <c r="M1920" s="28"/>
      <c r="N1920" s="28"/>
      <c r="O1920" s="28"/>
      <c r="P1920" s="28"/>
      <c r="Q1920" s="28"/>
      <c r="R1920" s="28"/>
      <c r="S1920" s="28"/>
      <c r="T1920" s="28"/>
      <c r="U1920" s="28"/>
      <c r="V1920" s="28"/>
      <c r="W1920" s="28"/>
      <c r="X1920" s="28"/>
      <c r="Y1920" s="28"/>
      <c r="Z1920" s="28"/>
      <c r="AA1920" s="28"/>
      <c r="AB1920" s="28"/>
      <c r="AC1920" s="28"/>
      <c r="AD1920" s="28"/>
      <c r="AE1920" s="28"/>
      <c r="AF1920" s="28"/>
      <c r="AG1920" s="28"/>
      <c r="AH1920" s="28"/>
      <c r="AI1920" s="28"/>
      <c r="AJ1920" s="28"/>
      <c r="AK1920" s="28"/>
      <c r="AL1920" s="28"/>
      <c r="AM1920" s="28"/>
      <c r="AN1920" s="28"/>
      <c r="AO1920" s="28"/>
      <c r="AP1920" s="28"/>
      <c r="AQ1920" s="28"/>
      <c r="AR1920" s="28"/>
      <c r="AS1920" s="28"/>
      <c r="AT1920" s="28"/>
      <c r="AU1920" s="28"/>
      <c r="AV1920" s="28"/>
      <c r="AW1920" s="28"/>
    </row>
    <row r="1921" spans="6:49" x14ac:dyDescent="0.25">
      <c r="F1921" s="28"/>
      <c r="G1921" s="28"/>
      <c r="H1921" s="28"/>
      <c r="I1921" s="28"/>
      <c r="J1921" s="28"/>
      <c r="K1921" s="28"/>
      <c r="L1921" s="28"/>
      <c r="M1921" s="28"/>
      <c r="N1921" s="28"/>
      <c r="O1921" s="28"/>
      <c r="P1921" s="28"/>
      <c r="Q1921" s="28"/>
      <c r="R1921" s="28"/>
      <c r="S1921" s="28"/>
      <c r="T1921" s="28"/>
      <c r="U1921" s="28"/>
      <c r="V1921" s="28"/>
      <c r="W1921" s="28"/>
      <c r="X1921" s="28"/>
      <c r="Y1921" s="28"/>
      <c r="Z1921" s="28"/>
      <c r="AA1921" s="28"/>
      <c r="AB1921" s="28"/>
      <c r="AC1921" s="28"/>
      <c r="AD1921" s="28"/>
      <c r="AE1921" s="28"/>
      <c r="AF1921" s="28"/>
      <c r="AG1921" s="28"/>
      <c r="AH1921" s="28"/>
      <c r="AI1921" s="28"/>
      <c r="AJ1921" s="28"/>
      <c r="AK1921" s="28"/>
      <c r="AL1921" s="28"/>
      <c r="AM1921" s="28"/>
      <c r="AN1921" s="28"/>
      <c r="AO1921" s="28"/>
      <c r="AP1921" s="28"/>
      <c r="AQ1921" s="28"/>
      <c r="AR1921" s="28"/>
      <c r="AS1921" s="28"/>
      <c r="AT1921" s="28"/>
      <c r="AU1921" s="28"/>
      <c r="AV1921" s="28"/>
      <c r="AW1921" s="28"/>
    </row>
    <row r="1922" spans="6:49" x14ac:dyDescent="0.25">
      <c r="F1922" s="28"/>
      <c r="G1922" s="28"/>
      <c r="H1922" s="28"/>
      <c r="I1922" s="28"/>
      <c r="J1922" s="28"/>
      <c r="K1922" s="28"/>
      <c r="L1922" s="28"/>
      <c r="M1922" s="28"/>
      <c r="N1922" s="28"/>
      <c r="O1922" s="28"/>
      <c r="P1922" s="28"/>
      <c r="Q1922" s="28"/>
      <c r="R1922" s="28"/>
      <c r="S1922" s="28"/>
      <c r="T1922" s="28"/>
      <c r="U1922" s="28"/>
      <c r="V1922" s="28"/>
      <c r="W1922" s="28"/>
      <c r="X1922" s="28"/>
      <c r="Y1922" s="28"/>
      <c r="Z1922" s="28"/>
      <c r="AA1922" s="28"/>
      <c r="AB1922" s="28"/>
      <c r="AC1922" s="28"/>
      <c r="AD1922" s="28"/>
      <c r="AE1922" s="28"/>
      <c r="AF1922" s="28"/>
      <c r="AG1922" s="28"/>
      <c r="AH1922" s="28"/>
      <c r="AI1922" s="28"/>
      <c r="AJ1922" s="28"/>
      <c r="AK1922" s="28"/>
      <c r="AL1922" s="28"/>
      <c r="AM1922" s="28"/>
      <c r="AN1922" s="28"/>
      <c r="AO1922" s="28"/>
      <c r="AP1922" s="28"/>
      <c r="AQ1922" s="28"/>
      <c r="AR1922" s="28"/>
      <c r="AS1922" s="28"/>
      <c r="AT1922" s="28"/>
      <c r="AU1922" s="28"/>
      <c r="AV1922" s="28"/>
      <c r="AW1922" s="28"/>
    </row>
    <row r="1923" spans="6:49" x14ac:dyDescent="0.25">
      <c r="F1923" s="28"/>
      <c r="G1923" s="28"/>
      <c r="H1923" s="28"/>
      <c r="I1923" s="28"/>
      <c r="J1923" s="28"/>
      <c r="K1923" s="28"/>
      <c r="L1923" s="28"/>
      <c r="M1923" s="28"/>
      <c r="N1923" s="28"/>
      <c r="O1923" s="28"/>
      <c r="P1923" s="28"/>
      <c r="Q1923" s="28"/>
      <c r="R1923" s="28"/>
      <c r="S1923" s="28"/>
      <c r="T1923" s="28"/>
      <c r="U1923" s="28"/>
      <c r="V1923" s="28"/>
      <c r="W1923" s="28"/>
      <c r="X1923" s="28"/>
      <c r="Y1923" s="28"/>
      <c r="Z1923" s="28"/>
      <c r="AA1923" s="28"/>
      <c r="AB1923" s="28"/>
      <c r="AC1923" s="28"/>
      <c r="AD1923" s="28"/>
      <c r="AE1923" s="28"/>
      <c r="AF1923" s="28"/>
      <c r="AG1923" s="28"/>
      <c r="AH1923" s="28"/>
      <c r="AI1923" s="28"/>
      <c r="AJ1923" s="28"/>
      <c r="AK1923" s="28"/>
      <c r="AL1923" s="28"/>
      <c r="AM1923" s="28"/>
      <c r="AN1923" s="28"/>
      <c r="AO1923" s="28"/>
      <c r="AP1923" s="28"/>
      <c r="AQ1923" s="28"/>
      <c r="AR1923" s="28"/>
      <c r="AS1923" s="28"/>
      <c r="AT1923" s="28"/>
      <c r="AU1923" s="28"/>
      <c r="AV1923" s="28"/>
      <c r="AW1923" s="28"/>
    </row>
    <row r="1924" spans="6:49" x14ac:dyDescent="0.25">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c r="AB1924" s="28"/>
      <c r="AC1924" s="28"/>
      <c r="AD1924" s="28"/>
      <c r="AE1924" s="28"/>
      <c r="AF1924" s="28"/>
      <c r="AG1924" s="28"/>
      <c r="AH1924" s="28"/>
      <c r="AI1924" s="28"/>
      <c r="AJ1924" s="28"/>
      <c r="AK1924" s="28"/>
      <c r="AL1924" s="28"/>
      <c r="AM1924" s="28"/>
      <c r="AN1924" s="28"/>
      <c r="AO1924" s="28"/>
      <c r="AP1924" s="28"/>
      <c r="AQ1924" s="28"/>
      <c r="AR1924" s="28"/>
      <c r="AS1924" s="28"/>
      <c r="AT1924" s="28"/>
      <c r="AU1924" s="28"/>
      <c r="AV1924" s="28"/>
      <c r="AW1924" s="28"/>
    </row>
    <row r="1925" spans="6:49" x14ac:dyDescent="0.25">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c r="AS1925" s="28"/>
      <c r="AT1925" s="28"/>
      <c r="AU1925" s="28"/>
      <c r="AV1925" s="28"/>
      <c r="AW1925" s="28"/>
    </row>
    <row r="1926" spans="6:49" x14ac:dyDescent="0.25">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c r="AB1926" s="28"/>
      <c r="AC1926" s="28"/>
      <c r="AD1926" s="28"/>
      <c r="AE1926" s="28"/>
      <c r="AF1926" s="28"/>
      <c r="AG1926" s="28"/>
      <c r="AH1926" s="28"/>
      <c r="AI1926" s="28"/>
      <c r="AJ1926" s="28"/>
      <c r="AK1926" s="28"/>
      <c r="AL1926" s="28"/>
      <c r="AM1926" s="28"/>
      <c r="AN1926" s="28"/>
      <c r="AO1926" s="28"/>
      <c r="AP1926" s="28"/>
      <c r="AQ1926" s="28"/>
      <c r="AR1926" s="28"/>
      <c r="AS1926" s="28"/>
      <c r="AT1926" s="28"/>
      <c r="AU1926" s="28"/>
      <c r="AV1926" s="28"/>
      <c r="AW1926" s="28"/>
    </row>
    <row r="1927" spans="6:49" x14ac:dyDescent="0.25">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c r="AB1927" s="28"/>
      <c r="AC1927" s="28"/>
      <c r="AD1927" s="28"/>
      <c r="AE1927" s="28"/>
      <c r="AF1927" s="28"/>
      <c r="AG1927" s="28"/>
      <c r="AH1927" s="28"/>
      <c r="AI1927" s="28"/>
      <c r="AJ1927" s="28"/>
      <c r="AK1927" s="28"/>
      <c r="AL1927" s="28"/>
      <c r="AM1927" s="28"/>
      <c r="AN1927" s="28"/>
      <c r="AO1927" s="28"/>
      <c r="AP1927" s="28"/>
      <c r="AQ1927" s="28"/>
      <c r="AR1927" s="28"/>
      <c r="AS1927" s="28"/>
      <c r="AT1927" s="28"/>
      <c r="AU1927" s="28"/>
      <c r="AV1927" s="28"/>
      <c r="AW1927" s="28"/>
    </row>
    <row r="1928" spans="6:49" x14ac:dyDescent="0.25">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c r="AB1928" s="28"/>
      <c r="AC1928" s="28"/>
      <c r="AD1928" s="28"/>
      <c r="AE1928" s="28"/>
      <c r="AF1928" s="28"/>
      <c r="AG1928" s="28"/>
      <c r="AH1928" s="28"/>
      <c r="AI1928" s="28"/>
      <c r="AJ1928" s="28"/>
      <c r="AK1928" s="28"/>
      <c r="AL1928" s="28"/>
      <c r="AM1928" s="28"/>
      <c r="AN1928" s="28"/>
      <c r="AO1928" s="28"/>
      <c r="AP1928" s="28"/>
      <c r="AQ1928" s="28"/>
      <c r="AR1928" s="28"/>
      <c r="AS1928" s="28"/>
      <c r="AT1928" s="28"/>
      <c r="AU1928" s="28"/>
      <c r="AV1928" s="28"/>
      <c r="AW1928" s="28"/>
    </row>
    <row r="1929" spans="6:49" x14ac:dyDescent="0.25">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c r="AB1929" s="28"/>
      <c r="AC1929" s="28"/>
      <c r="AD1929" s="28"/>
      <c r="AE1929" s="28"/>
      <c r="AF1929" s="28"/>
      <c r="AG1929" s="28"/>
      <c r="AH1929" s="28"/>
      <c r="AI1929" s="28"/>
      <c r="AJ1929" s="28"/>
      <c r="AK1929" s="28"/>
      <c r="AL1929" s="28"/>
      <c r="AM1929" s="28"/>
      <c r="AN1929" s="28"/>
      <c r="AO1929" s="28"/>
      <c r="AP1929" s="28"/>
      <c r="AQ1929" s="28"/>
      <c r="AR1929" s="28"/>
      <c r="AS1929" s="28"/>
      <c r="AT1929" s="28"/>
      <c r="AU1929" s="28"/>
      <c r="AV1929" s="28"/>
      <c r="AW1929" s="28"/>
    </row>
    <row r="1930" spans="6:49" x14ac:dyDescent="0.25">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28"/>
      <c r="AM1930" s="28"/>
      <c r="AN1930" s="28"/>
      <c r="AO1930" s="28"/>
      <c r="AP1930" s="28"/>
      <c r="AQ1930" s="28"/>
      <c r="AR1930" s="28"/>
      <c r="AS1930" s="28"/>
      <c r="AT1930" s="28"/>
      <c r="AU1930" s="28"/>
      <c r="AV1930" s="28"/>
      <c r="AW1930" s="28"/>
    </row>
    <row r="1931" spans="6:49" x14ac:dyDescent="0.25">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c r="AB1931" s="28"/>
      <c r="AC1931" s="28"/>
      <c r="AD1931" s="28"/>
      <c r="AE1931" s="28"/>
      <c r="AF1931" s="28"/>
      <c r="AG1931" s="28"/>
      <c r="AH1931" s="28"/>
      <c r="AI1931" s="28"/>
      <c r="AJ1931" s="28"/>
      <c r="AK1931" s="28"/>
      <c r="AL1931" s="28"/>
      <c r="AM1931" s="28"/>
      <c r="AN1931" s="28"/>
      <c r="AO1931" s="28"/>
      <c r="AP1931" s="28"/>
      <c r="AQ1931" s="28"/>
      <c r="AR1931" s="28"/>
      <c r="AS1931" s="28"/>
      <c r="AT1931" s="28"/>
      <c r="AU1931" s="28"/>
      <c r="AV1931" s="28"/>
      <c r="AW1931" s="28"/>
    </row>
    <row r="1932" spans="6:49" x14ac:dyDescent="0.25">
      <c r="F1932" s="28"/>
      <c r="G1932" s="28"/>
      <c r="H1932" s="28"/>
      <c r="I1932" s="28"/>
      <c r="J1932" s="28"/>
      <c r="K1932" s="28"/>
      <c r="L1932" s="28"/>
      <c r="M1932" s="28"/>
      <c r="N1932" s="28"/>
      <c r="O1932" s="28"/>
      <c r="P1932" s="28"/>
      <c r="Q1932" s="28"/>
      <c r="R1932" s="28"/>
      <c r="S1932" s="28"/>
      <c r="T1932" s="28"/>
      <c r="U1932" s="28"/>
      <c r="V1932" s="28"/>
      <c r="W1932" s="28"/>
      <c r="X1932" s="28"/>
      <c r="Y1932" s="28"/>
      <c r="Z1932" s="28"/>
      <c r="AA1932" s="28"/>
      <c r="AB1932" s="28"/>
      <c r="AC1932" s="28"/>
      <c r="AD1932" s="28"/>
      <c r="AE1932" s="28"/>
      <c r="AF1932" s="28"/>
      <c r="AG1932" s="28"/>
      <c r="AH1932" s="28"/>
      <c r="AI1932" s="28"/>
      <c r="AJ1932" s="28"/>
      <c r="AK1932" s="28"/>
      <c r="AL1932" s="28"/>
      <c r="AM1932" s="28"/>
      <c r="AN1932" s="28"/>
      <c r="AO1932" s="28"/>
      <c r="AP1932" s="28"/>
      <c r="AQ1932" s="28"/>
      <c r="AR1932" s="28"/>
      <c r="AS1932" s="28"/>
      <c r="AT1932" s="28"/>
      <c r="AU1932" s="28"/>
      <c r="AV1932" s="28"/>
      <c r="AW1932" s="28"/>
    </row>
    <row r="1933" spans="6:49" x14ac:dyDescent="0.25">
      <c r="F1933" s="28"/>
      <c r="G1933" s="28"/>
      <c r="H1933" s="28"/>
      <c r="I1933" s="28"/>
      <c r="J1933" s="28"/>
      <c r="K1933" s="28"/>
      <c r="L1933" s="28"/>
      <c r="M1933" s="28"/>
      <c r="N1933" s="28"/>
      <c r="O1933" s="28"/>
      <c r="P1933" s="28"/>
      <c r="Q1933" s="28"/>
      <c r="R1933" s="28"/>
      <c r="S1933" s="28"/>
      <c r="T1933" s="28"/>
      <c r="U1933" s="28"/>
      <c r="V1933" s="28"/>
      <c r="W1933" s="28"/>
      <c r="X1933" s="28"/>
      <c r="Y1933" s="28"/>
      <c r="Z1933" s="28"/>
      <c r="AA1933" s="28"/>
      <c r="AB1933" s="28"/>
      <c r="AC1933" s="28"/>
      <c r="AD1933" s="28"/>
      <c r="AE1933" s="28"/>
      <c r="AF1933" s="28"/>
      <c r="AG1933" s="28"/>
      <c r="AH1933" s="28"/>
      <c r="AI1933" s="28"/>
      <c r="AJ1933" s="28"/>
      <c r="AK1933" s="28"/>
      <c r="AL1933" s="28"/>
      <c r="AM1933" s="28"/>
      <c r="AN1933" s="28"/>
      <c r="AO1933" s="28"/>
      <c r="AP1933" s="28"/>
      <c r="AQ1933" s="28"/>
      <c r="AR1933" s="28"/>
      <c r="AS1933" s="28"/>
      <c r="AT1933" s="28"/>
      <c r="AU1933" s="28"/>
      <c r="AV1933" s="28"/>
      <c r="AW1933" s="28"/>
    </row>
    <row r="1934" spans="6:49" x14ac:dyDescent="0.25">
      <c r="F1934" s="28"/>
      <c r="G1934" s="28"/>
      <c r="H1934" s="28"/>
      <c r="I1934" s="28"/>
      <c r="J1934" s="28"/>
      <c r="K1934" s="28"/>
      <c r="L1934" s="28"/>
      <c r="M1934" s="28"/>
      <c r="N1934" s="28"/>
      <c r="O1934" s="28"/>
      <c r="P1934" s="28"/>
      <c r="Q1934" s="28"/>
      <c r="R1934" s="28"/>
      <c r="S1934" s="28"/>
      <c r="T1934" s="28"/>
      <c r="U1934" s="28"/>
      <c r="V1934" s="28"/>
      <c r="W1934" s="28"/>
      <c r="X1934" s="28"/>
      <c r="Y1934" s="28"/>
      <c r="Z1934" s="28"/>
      <c r="AA1934" s="28"/>
      <c r="AB1934" s="28"/>
      <c r="AC1934" s="28"/>
      <c r="AD1934" s="28"/>
      <c r="AE1934" s="28"/>
      <c r="AF1934" s="28"/>
      <c r="AG1934" s="28"/>
      <c r="AH1934" s="28"/>
      <c r="AI1934" s="28"/>
      <c r="AJ1934" s="28"/>
      <c r="AK1934" s="28"/>
      <c r="AL1934" s="28"/>
      <c r="AM1934" s="28"/>
      <c r="AN1934" s="28"/>
      <c r="AO1934" s="28"/>
      <c r="AP1934" s="28"/>
      <c r="AQ1934" s="28"/>
      <c r="AR1934" s="28"/>
      <c r="AS1934" s="28"/>
      <c r="AT1934" s="28"/>
      <c r="AU1934" s="28"/>
      <c r="AV1934" s="28"/>
      <c r="AW1934" s="28"/>
    </row>
    <row r="1935" spans="6:49" x14ac:dyDescent="0.25">
      <c r="F1935" s="28"/>
      <c r="G1935" s="28"/>
      <c r="H1935" s="28"/>
      <c r="I1935" s="28"/>
      <c r="J1935" s="28"/>
      <c r="K1935" s="28"/>
      <c r="L1935" s="28"/>
      <c r="M1935" s="28"/>
      <c r="N1935" s="28"/>
      <c r="O1935" s="28"/>
      <c r="P1935" s="28"/>
      <c r="Q1935" s="28"/>
      <c r="R1935" s="28"/>
      <c r="S1935" s="28"/>
      <c r="T1935" s="28"/>
      <c r="U1935" s="28"/>
      <c r="V1935" s="28"/>
      <c r="W1935" s="28"/>
      <c r="X1935" s="28"/>
      <c r="Y1935" s="28"/>
      <c r="Z1935" s="28"/>
      <c r="AA1935" s="28"/>
      <c r="AB1935" s="28"/>
      <c r="AC1935" s="28"/>
      <c r="AD1935" s="28"/>
      <c r="AE1935" s="28"/>
      <c r="AF1935" s="28"/>
      <c r="AG1935" s="28"/>
      <c r="AH1935" s="28"/>
      <c r="AI1935" s="28"/>
      <c r="AJ1935" s="28"/>
      <c r="AK1935" s="28"/>
      <c r="AL1935" s="28"/>
      <c r="AM1935" s="28"/>
      <c r="AN1935" s="28"/>
      <c r="AO1935" s="28"/>
      <c r="AP1935" s="28"/>
      <c r="AQ1935" s="28"/>
      <c r="AR1935" s="28"/>
      <c r="AS1935" s="28"/>
      <c r="AT1935" s="28"/>
      <c r="AU1935" s="28"/>
      <c r="AV1935" s="28"/>
      <c r="AW1935" s="28"/>
    </row>
    <row r="1936" spans="6:49" x14ac:dyDescent="0.25">
      <c r="F1936" s="28"/>
      <c r="G1936" s="28"/>
      <c r="H1936" s="28"/>
      <c r="I1936" s="28"/>
      <c r="J1936" s="28"/>
      <c r="K1936" s="28"/>
      <c r="L1936" s="28"/>
      <c r="M1936" s="28"/>
      <c r="N1936" s="28"/>
      <c r="O1936" s="28"/>
      <c r="P1936" s="28"/>
      <c r="Q1936" s="28"/>
      <c r="R1936" s="28"/>
      <c r="S1936" s="28"/>
      <c r="T1936" s="28"/>
      <c r="U1936" s="28"/>
      <c r="V1936" s="28"/>
      <c r="W1936" s="28"/>
      <c r="X1936" s="28"/>
      <c r="Y1936" s="28"/>
      <c r="Z1936" s="28"/>
      <c r="AA1936" s="28"/>
      <c r="AB1936" s="28"/>
      <c r="AC1936" s="28"/>
      <c r="AD1936" s="28"/>
      <c r="AE1936" s="28"/>
      <c r="AF1936" s="28"/>
      <c r="AG1936" s="28"/>
      <c r="AH1936" s="28"/>
      <c r="AI1936" s="28"/>
      <c r="AJ1936" s="28"/>
      <c r="AK1936" s="28"/>
      <c r="AL1936" s="28"/>
      <c r="AM1936" s="28"/>
      <c r="AN1936" s="28"/>
      <c r="AO1936" s="28"/>
      <c r="AP1936" s="28"/>
      <c r="AQ1936" s="28"/>
      <c r="AR1936" s="28"/>
      <c r="AS1936" s="28"/>
      <c r="AT1936" s="28"/>
      <c r="AU1936" s="28"/>
      <c r="AV1936" s="28"/>
      <c r="AW1936" s="28"/>
    </row>
    <row r="1937" spans="6:49" x14ac:dyDescent="0.25">
      <c r="F1937" s="28"/>
      <c r="G1937" s="28"/>
      <c r="H1937" s="28"/>
      <c r="I1937" s="28"/>
      <c r="J1937" s="28"/>
      <c r="K1937" s="28"/>
      <c r="L1937" s="28"/>
      <c r="M1937" s="28"/>
      <c r="N1937" s="28"/>
      <c r="O1937" s="28"/>
      <c r="P1937" s="28"/>
      <c r="Q1937" s="28"/>
      <c r="R1937" s="28"/>
      <c r="S1937" s="28"/>
      <c r="T1937" s="28"/>
      <c r="U1937" s="28"/>
      <c r="V1937" s="28"/>
      <c r="W1937" s="28"/>
      <c r="X1937" s="28"/>
      <c r="Y1937" s="28"/>
      <c r="Z1937" s="28"/>
      <c r="AA1937" s="28"/>
      <c r="AB1937" s="28"/>
      <c r="AC1937" s="28"/>
      <c r="AD1937" s="28"/>
      <c r="AE1937" s="28"/>
      <c r="AF1937" s="28"/>
      <c r="AG1937" s="28"/>
      <c r="AH1937" s="28"/>
      <c r="AI1937" s="28"/>
      <c r="AJ1937" s="28"/>
      <c r="AK1937" s="28"/>
      <c r="AL1937" s="28"/>
      <c r="AM1937" s="28"/>
      <c r="AN1937" s="28"/>
      <c r="AO1937" s="28"/>
      <c r="AP1937" s="28"/>
      <c r="AQ1937" s="28"/>
      <c r="AR1937" s="28"/>
      <c r="AS1937" s="28"/>
      <c r="AT1937" s="28"/>
      <c r="AU1937" s="28"/>
      <c r="AV1937" s="28"/>
      <c r="AW1937" s="28"/>
    </row>
    <row r="1938" spans="6:49" x14ac:dyDescent="0.25">
      <c r="F1938" s="28"/>
      <c r="G1938" s="28"/>
      <c r="H1938" s="28"/>
      <c r="I1938" s="28"/>
      <c r="J1938" s="28"/>
      <c r="K1938" s="28"/>
      <c r="L1938" s="28"/>
      <c r="M1938" s="28"/>
      <c r="N1938" s="28"/>
      <c r="O1938" s="28"/>
      <c r="P1938" s="28"/>
      <c r="Q1938" s="28"/>
      <c r="R1938" s="28"/>
      <c r="S1938" s="28"/>
      <c r="T1938" s="28"/>
      <c r="U1938" s="28"/>
      <c r="V1938" s="28"/>
      <c r="W1938" s="28"/>
      <c r="X1938" s="28"/>
      <c r="Y1938" s="28"/>
      <c r="Z1938" s="28"/>
      <c r="AA1938" s="28"/>
      <c r="AB1938" s="28"/>
      <c r="AC1938" s="28"/>
      <c r="AD1938" s="28"/>
      <c r="AE1938" s="28"/>
      <c r="AF1938" s="28"/>
      <c r="AG1938" s="28"/>
      <c r="AH1938" s="28"/>
      <c r="AI1938" s="28"/>
      <c r="AJ1938" s="28"/>
      <c r="AK1938" s="28"/>
      <c r="AL1938" s="28"/>
      <c r="AM1938" s="28"/>
      <c r="AN1938" s="28"/>
      <c r="AO1938" s="28"/>
      <c r="AP1938" s="28"/>
      <c r="AQ1938" s="28"/>
      <c r="AR1938" s="28"/>
      <c r="AS1938" s="28"/>
      <c r="AT1938" s="28"/>
      <c r="AU1938" s="28"/>
      <c r="AV1938" s="28"/>
      <c r="AW1938" s="28"/>
    </row>
    <row r="1939" spans="6:49" x14ac:dyDescent="0.25">
      <c r="F1939" s="28"/>
      <c r="G1939" s="28"/>
      <c r="H1939" s="28"/>
      <c r="I1939" s="28"/>
      <c r="J1939" s="28"/>
      <c r="K1939" s="28"/>
      <c r="L1939" s="28"/>
      <c r="M1939" s="28"/>
      <c r="N1939" s="28"/>
      <c r="O1939" s="28"/>
      <c r="P1939" s="28"/>
      <c r="Q1939" s="28"/>
      <c r="R1939" s="28"/>
      <c r="S1939" s="28"/>
      <c r="T1939" s="28"/>
      <c r="U1939" s="28"/>
      <c r="V1939" s="28"/>
      <c r="W1939" s="28"/>
      <c r="X1939" s="28"/>
      <c r="Y1939" s="28"/>
      <c r="Z1939" s="28"/>
      <c r="AA1939" s="28"/>
      <c r="AB1939" s="28"/>
      <c r="AC1939" s="28"/>
      <c r="AD1939" s="28"/>
      <c r="AE1939" s="28"/>
      <c r="AF1939" s="28"/>
      <c r="AG1939" s="28"/>
      <c r="AH1939" s="28"/>
      <c r="AI1939" s="28"/>
      <c r="AJ1939" s="28"/>
      <c r="AK1939" s="28"/>
      <c r="AL1939" s="28"/>
      <c r="AM1939" s="28"/>
      <c r="AN1939" s="28"/>
      <c r="AO1939" s="28"/>
      <c r="AP1939" s="28"/>
      <c r="AQ1939" s="28"/>
      <c r="AR1939" s="28"/>
      <c r="AS1939" s="28"/>
      <c r="AT1939" s="28"/>
      <c r="AU1939" s="28"/>
      <c r="AV1939" s="28"/>
      <c r="AW1939" s="28"/>
    </row>
    <row r="1940" spans="6:49" x14ac:dyDescent="0.25">
      <c r="F1940" s="28"/>
      <c r="G1940" s="28"/>
      <c r="H1940" s="28"/>
      <c r="I1940" s="28"/>
      <c r="J1940" s="28"/>
      <c r="K1940" s="28"/>
      <c r="L1940" s="28"/>
      <c r="M1940" s="28"/>
      <c r="N1940" s="28"/>
      <c r="O1940" s="28"/>
      <c r="P1940" s="28"/>
      <c r="Q1940" s="28"/>
      <c r="R1940" s="28"/>
      <c r="S1940" s="28"/>
      <c r="T1940" s="28"/>
      <c r="U1940" s="28"/>
      <c r="V1940" s="28"/>
      <c r="W1940" s="28"/>
      <c r="X1940" s="28"/>
      <c r="Y1940" s="28"/>
      <c r="Z1940" s="28"/>
      <c r="AA1940" s="28"/>
      <c r="AB1940" s="28"/>
      <c r="AC1940" s="28"/>
      <c r="AD1940" s="28"/>
      <c r="AE1940" s="28"/>
      <c r="AF1940" s="28"/>
      <c r="AG1940" s="28"/>
      <c r="AH1940" s="28"/>
      <c r="AI1940" s="28"/>
      <c r="AJ1940" s="28"/>
      <c r="AK1940" s="28"/>
      <c r="AL1940" s="28"/>
      <c r="AM1940" s="28"/>
      <c r="AN1940" s="28"/>
      <c r="AO1940" s="28"/>
      <c r="AP1940" s="28"/>
      <c r="AQ1940" s="28"/>
      <c r="AR1940" s="28"/>
      <c r="AS1940" s="28"/>
      <c r="AT1940" s="28"/>
      <c r="AU1940" s="28"/>
      <c r="AV1940" s="28"/>
      <c r="AW1940" s="28"/>
    </row>
    <row r="1941" spans="6:49" x14ac:dyDescent="0.25">
      <c r="F1941" s="28"/>
      <c r="G1941" s="28"/>
      <c r="H1941" s="28"/>
      <c r="I1941" s="28"/>
      <c r="J1941" s="28"/>
      <c r="K1941" s="28"/>
      <c r="L1941" s="28"/>
      <c r="M1941" s="28"/>
      <c r="N1941" s="28"/>
      <c r="O1941" s="28"/>
      <c r="P1941" s="28"/>
      <c r="Q1941" s="28"/>
      <c r="R1941" s="28"/>
      <c r="S1941" s="28"/>
      <c r="T1941" s="28"/>
      <c r="U1941" s="28"/>
      <c r="V1941" s="28"/>
      <c r="W1941" s="28"/>
      <c r="X1941" s="28"/>
      <c r="Y1941" s="28"/>
      <c r="Z1941" s="28"/>
      <c r="AA1941" s="28"/>
      <c r="AB1941" s="28"/>
      <c r="AC1941" s="28"/>
      <c r="AD1941" s="28"/>
      <c r="AE1941" s="28"/>
      <c r="AF1941" s="28"/>
      <c r="AG1941" s="28"/>
      <c r="AH1941" s="28"/>
      <c r="AI1941" s="28"/>
      <c r="AJ1941" s="28"/>
      <c r="AK1941" s="28"/>
      <c r="AL1941" s="28"/>
      <c r="AM1941" s="28"/>
      <c r="AN1941" s="28"/>
      <c r="AO1941" s="28"/>
      <c r="AP1941" s="28"/>
      <c r="AQ1941" s="28"/>
      <c r="AR1941" s="28"/>
      <c r="AS1941" s="28"/>
      <c r="AT1941" s="28"/>
      <c r="AU1941" s="28"/>
      <c r="AV1941" s="28"/>
      <c r="AW1941" s="28"/>
    </row>
    <row r="1942" spans="6:49" x14ac:dyDescent="0.25">
      <c r="F1942" s="28"/>
      <c r="G1942" s="28"/>
      <c r="H1942" s="28"/>
      <c r="I1942" s="28"/>
      <c r="J1942" s="28"/>
      <c r="K1942" s="28"/>
      <c r="L1942" s="28"/>
      <c r="M1942" s="28"/>
      <c r="N1942" s="28"/>
      <c r="O1942" s="28"/>
      <c r="P1942" s="28"/>
      <c r="Q1942" s="28"/>
      <c r="R1942" s="28"/>
      <c r="S1942" s="28"/>
      <c r="T1942" s="28"/>
      <c r="U1942" s="28"/>
      <c r="V1942" s="28"/>
      <c r="W1942" s="28"/>
      <c r="X1942" s="28"/>
      <c r="Y1942" s="28"/>
      <c r="Z1942" s="28"/>
      <c r="AA1942" s="28"/>
      <c r="AB1942" s="28"/>
      <c r="AC1942" s="28"/>
      <c r="AD1942" s="28"/>
      <c r="AE1942" s="28"/>
      <c r="AF1942" s="28"/>
      <c r="AG1942" s="28"/>
      <c r="AH1942" s="28"/>
      <c r="AI1942" s="28"/>
      <c r="AJ1942" s="28"/>
      <c r="AK1942" s="28"/>
      <c r="AL1942" s="28"/>
      <c r="AM1942" s="28"/>
      <c r="AN1942" s="28"/>
      <c r="AO1942" s="28"/>
      <c r="AP1942" s="28"/>
      <c r="AQ1942" s="28"/>
      <c r="AR1942" s="28"/>
      <c r="AS1942" s="28"/>
      <c r="AT1942" s="28"/>
      <c r="AU1942" s="28"/>
      <c r="AV1942" s="28"/>
      <c r="AW1942" s="28"/>
    </row>
    <row r="1943" spans="6:49" x14ac:dyDescent="0.25">
      <c r="F1943" s="28"/>
      <c r="G1943" s="28"/>
      <c r="H1943" s="28"/>
      <c r="I1943" s="28"/>
      <c r="J1943" s="28"/>
      <c r="K1943" s="28"/>
      <c r="L1943" s="28"/>
      <c r="M1943" s="28"/>
      <c r="N1943" s="28"/>
      <c r="O1943" s="28"/>
      <c r="P1943" s="28"/>
      <c r="Q1943" s="28"/>
      <c r="R1943" s="28"/>
      <c r="S1943" s="28"/>
      <c r="T1943" s="28"/>
      <c r="U1943" s="28"/>
      <c r="V1943" s="28"/>
      <c r="W1943" s="28"/>
      <c r="X1943" s="28"/>
      <c r="Y1943" s="28"/>
      <c r="Z1943" s="28"/>
      <c r="AA1943" s="28"/>
      <c r="AB1943" s="28"/>
      <c r="AC1943" s="28"/>
      <c r="AD1943" s="28"/>
      <c r="AE1943" s="28"/>
      <c r="AF1943" s="28"/>
      <c r="AG1943" s="28"/>
      <c r="AH1943" s="28"/>
      <c r="AI1943" s="28"/>
      <c r="AJ1943" s="28"/>
      <c r="AK1943" s="28"/>
      <c r="AL1943" s="28"/>
      <c r="AM1943" s="28"/>
      <c r="AN1943" s="28"/>
      <c r="AO1943" s="28"/>
      <c r="AP1943" s="28"/>
      <c r="AQ1943" s="28"/>
      <c r="AR1943" s="28"/>
      <c r="AS1943" s="28"/>
      <c r="AT1943" s="28"/>
      <c r="AU1943" s="28"/>
      <c r="AV1943" s="28"/>
      <c r="AW1943" s="28"/>
    </row>
    <row r="1944" spans="6:49" x14ac:dyDescent="0.25">
      <c r="F1944" s="28"/>
      <c r="G1944" s="28"/>
      <c r="H1944" s="28"/>
      <c r="I1944" s="28"/>
      <c r="J1944" s="28"/>
      <c r="K1944" s="28"/>
      <c r="L1944" s="28"/>
      <c r="M1944" s="28"/>
      <c r="N1944" s="28"/>
      <c r="O1944" s="28"/>
      <c r="P1944" s="28"/>
      <c r="Q1944" s="28"/>
      <c r="R1944" s="28"/>
      <c r="S1944" s="28"/>
      <c r="T1944" s="28"/>
      <c r="U1944" s="28"/>
      <c r="V1944" s="28"/>
      <c r="W1944" s="28"/>
      <c r="X1944" s="28"/>
      <c r="Y1944" s="28"/>
      <c r="Z1944" s="28"/>
      <c r="AA1944" s="28"/>
      <c r="AB1944" s="28"/>
      <c r="AC1944" s="28"/>
      <c r="AD1944" s="28"/>
      <c r="AE1944" s="28"/>
      <c r="AF1944" s="28"/>
      <c r="AG1944" s="28"/>
      <c r="AH1944" s="28"/>
      <c r="AI1944" s="28"/>
      <c r="AJ1944" s="28"/>
      <c r="AK1944" s="28"/>
      <c r="AL1944" s="28"/>
      <c r="AM1944" s="28"/>
      <c r="AN1944" s="28"/>
      <c r="AO1944" s="28"/>
      <c r="AP1944" s="28"/>
      <c r="AQ1944" s="28"/>
      <c r="AR1944" s="28"/>
      <c r="AS1944" s="28"/>
      <c r="AT1944" s="28"/>
      <c r="AU1944" s="28"/>
      <c r="AV1944" s="28"/>
      <c r="AW1944" s="28"/>
    </row>
    <row r="1945" spans="6:49" x14ac:dyDescent="0.25">
      <c r="F1945" s="28"/>
      <c r="G1945" s="28"/>
      <c r="H1945" s="28"/>
      <c r="I1945" s="28"/>
      <c r="J1945" s="28"/>
      <c r="K1945" s="28"/>
      <c r="L1945" s="28"/>
      <c r="M1945" s="28"/>
      <c r="N1945" s="28"/>
      <c r="O1945" s="28"/>
      <c r="P1945" s="28"/>
      <c r="Q1945" s="28"/>
      <c r="R1945" s="28"/>
      <c r="S1945" s="28"/>
      <c r="T1945" s="28"/>
      <c r="U1945" s="28"/>
      <c r="V1945" s="28"/>
      <c r="W1945" s="28"/>
      <c r="X1945" s="28"/>
      <c r="Y1945" s="28"/>
      <c r="Z1945" s="28"/>
      <c r="AA1945" s="28"/>
      <c r="AB1945" s="28"/>
      <c r="AC1945" s="28"/>
      <c r="AD1945" s="28"/>
      <c r="AE1945" s="28"/>
      <c r="AF1945" s="28"/>
      <c r="AG1945" s="28"/>
      <c r="AH1945" s="28"/>
      <c r="AI1945" s="28"/>
      <c r="AJ1945" s="28"/>
      <c r="AK1945" s="28"/>
      <c r="AL1945" s="28"/>
      <c r="AM1945" s="28"/>
      <c r="AN1945" s="28"/>
      <c r="AO1945" s="28"/>
      <c r="AP1945" s="28"/>
      <c r="AQ1945" s="28"/>
      <c r="AR1945" s="28"/>
      <c r="AS1945" s="28"/>
      <c r="AT1945" s="28"/>
      <c r="AU1945" s="28"/>
      <c r="AV1945" s="28"/>
      <c r="AW1945" s="28"/>
    </row>
    <row r="1946" spans="6:49" x14ac:dyDescent="0.25">
      <c r="F1946" s="28"/>
      <c r="G1946" s="28"/>
      <c r="H1946" s="28"/>
      <c r="I1946" s="28"/>
      <c r="J1946" s="28"/>
      <c r="K1946" s="28"/>
      <c r="L1946" s="28"/>
      <c r="M1946" s="28"/>
      <c r="N1946" s="28"/>
      <c r="O1946" s="28"/>
      <c r="P1946" s="28"/>
      <c r="Q1946" s="28"/>
      <c r="R1946" s="28"/>
      <c r="S1946" s="28"/>
      <c r="T1946" s="28"/>
      <c r="U1946" s="28"/>
      <c r="V1946" s="28"/>
      <c r="W1946" s="28"/>
      <c r="X1946" s="28"/>
      <c r="Y1946" s="28"/>
      <c r="Z1946" s="28"/>
      <c r="AA1946" s="28"/>
      <c r="AB1946" s="28"/>
      <c r="AC1946" s="28"/>
      <c r="AD1946" s="28"/>
      <c r="AE1946" s="28"/>
      <c r="AF1946" s="28"/>
      <c r="AG1946" s="28"/>
      <c r="AH1946" s="28"/>
      <c r="AI1946" s="28"/>
      <c r="AJ1946" s="28"/>
      <c r="AK1946" s="28"/>
      <c r="AL1946" s="28"/>
      <c r="AM1946" s="28"/>
      <c r="AN1946" s="28"/>
      <c r="AO1946" s="28"/>
      <c r="AP1946" s="28"/>
      <c r="AQ1946" s="28"/>
      <c r="AR1946" s="28"/>
      <c r="AS1946" s="28"/>
      <c r="AT1946" s="28"/>
      <c r="AU1946" s="28"/>
      <c r="AV1946" s="28"/>
      <c r="AW1946" s="28"/>
    </row>
    <row r="1947" spans="6:49" x14ac:dyDescent="0.25">
      <c r="F1947" s="28"/>
      <c r="G1947" s="28"/>
      <c r="H1947" s="28"/>
      <c r="I1947" s="28"/>
      <c r="J1947" s="28"/>
      <c r="K1947" s="28"/>
      <c r="L1947" s="28"/>
      <c r="M1947" s="28"/>
      <c r="N1947" s="28"/>
      <c r="O1947" s="28"/>
      <c r="P1947" s="28"/>
      <c r="Q1947" s="28"/>
      <c r="R1947" s="28"/>
      <c r="S1947" s="28"/>
      <c r="T1947" s="28"/>
      <c r="U1947" s="28"/>
      <c r="V1947" s="28"/>
      <c r="W1947" s="28"/>
      <c r="X1947" s="28"/>
      <c r="Y1947" s="28"/>
      <c r="Z1947" s="28"/>
      <c r="AA1947" s="28"/>
      <c r="AB1947" s="28"/>
      <c r="AC1947" s="28"/>
      <c r="AD1947" s="28"/>
      <c r="AE1947" s="28"/>
      <c r="AF1947" s="28"/>
      <c r="AG1947" s="28"/>
      <c r="AH1947" s="28"/>
      <c r="AI1947" s="28"/>
      <c r="AJ1947" s="28"/>
      <c r="AK1947" s="28"/>
      <c r="AL1947" s="28"/>
      <c r="AM1947" s="28"/>
      <c r="AN1947" s="28"/>
      <c r="AO1947" s="28"/>
      <c r="AP1947" s="28"/>
      <c r="AQ1947" s="28"/>
      <c r="AR1947" s="28"/>
      <c r="AS1947" s="28"/>
      <c r="AT1947" s="28"/>
      <c r="AU1947" s="28"/>
      <c r="AV1947" s="28"/>
      <c r="AW1947" s="28"/>
    </row>
    <row r="1948" spans="6:49" x14ac:dyDescent="0.25">
      <c r="F1948" s="28"/>
      <c r="G1948" s="28"/>
      <c r="H1948" s="28"/>
      <c r="I1948" s="28"/>
      <c r="J1948" s="28"/>
      <c r="K1948" s="28"/>
      <c r="L1948" s="28"/>
      <c r="M1948" s="28"/>
      <c r="N1948" s="28"/>
      <c r="O1948" s="28"/>
      <c r="P1948" s="28"/>
      <c r="Q1948" s="28"/>
      <c r="R1948" s="28"/>
      <c r="S1948" s="28"/>
      <c r="T1948" s="28"/>
      <c r="U1948" s="28"/>
      <c r="V1948" s="28"/>
      <c r="W1948" s="28"/>
      <c r="X1948" s="28"/>
      <c r="Y1948" s="28"/>
      <c r="Z1948" s="28"/>
      <c r="AA1948" s="28"/>
      <c r="AB1948" s="28"/>
      <c r="AC1948" s="28"/>
      <c r="AD1948" s="28"/>
      <c r="AE1948" s="28"/>
      <c r="AF1948" s="28"/>
      <c r="AG1948" s="28"/>
      <c r="AH1948" s="28"/>
      <c r="AI1948" s="28"/>
      <c r="AJ1948" s="28"/>
      <c r="AK1948" s="28"/>
      <c r="AL1948" s="28"/>
      <c r="AM1948" s="28"/>
      <c r="AN1948" s="28"/>
      <c r="AO1948" s="28"/>
      <c r="AP1948" s="28"/>
      <c r="AQ1948" s="28"/>
      <c r="AR1948" s="28"/>
      <c r="AS1948" s="28"/>
      <c r="AT1948" s="28"/>
      <c r="AU1948" s="28"/>
      <c r="AV1948" s="28"/>
      <c r="AW1948" s="28"/>
    </row>
    <row r="1949" spans="6:49" x14ac:dyDescent="0.25">
      <c r="F1949" s="28"/>
      <c r="G1949" s="28"/>
      <c r="H1949" s="28"/>
      <c r="I1949" s="28"/>
      <c r="J1949" s="28"/>
      <c r="K1949" s="28"/>
      <c r="L1949" s="28"/>
      <c r="M1949" s="28"/>
      <c r="N1949" s="28"/>
      <c r="O1949" s="28"/>
      <c r="P1949" s="28"/>
      <c r="Q1949" s="28"/>
      <c r="R1949" s="28"/>
      <c r="S1949" s="28"/>
      <c r="T1949" s="28"/>
      <c r="U1949" s="28"/>
      <c r="V1949" s="28"/>
      <c r="W1949" s="28"/>
      <c r="X1949" s="28"/>
      <c r="Y1949" s="28"/>
      <c r="Z1949" s="28"/>
      <c r="AA1949" s="28"/>
      <c r="AB1949" s="28"/>
      <c r="AC1949" s="28"/>
      <c r="AD1949" s="28"/>
      <c r="AE1949" s="28"/>
      <c r="AF1949" s="28"/>
      <c r="AG1949" s="28"/>
      <c r="AH1949" s="28"/>
      <c r="AI1949" s="28"/>
      <c r="AJ1949" s="28"/>
      <c r="AK1949" s="28"/>
      <c r="AL1949" s="28"/>
      <c r="AM1949" s="28"/>
      <c r="AN1949" s="28"/>
      <c r="AO1949" s="28"/>
      <c r="AP1949" s="28"/>
      <c r="AQ1949" s="28"/>
      <c r="AR1949" s="28"/>
      <c r="AS1949" s="28"/>
      <c r="AT1949" s="28"/>
      <c r="AU1949" s="28"/>
      <c r="AV1949" s="28"/>
      <c r="AW1949" s="28"/>
    </row>
    <row r="1950" spans="6:49" x14ac:dyDescent="0.25">
      <c r="F1950" s="28"/>
      <c r="G1950" s="28"/>
      <c r="H1950" s="28"/>
      <c r="I1950" s="28"/>
      <c r="J1950" s="28"/>
      <c r="K1950" s="28"/>
      <c r="L1950" s="28"/>
      <c r="M1950" s="28"/>
      <c r="N1950" s="28"/>
      <c r="O1950" s="28"/>
      <c r="P1950" s="28"/>
      <c r="Q1950" s="28"/>
      <c r="R1950" s="28"/>
      <c r="S1950" s="28"/>
      <c r="T1950" s="28"/>
      <c r="U1950" s="28"/>
      <c r="V1950" s="28"/>
      <c r="W1950" s="28"/>
      <c r="X1950" s="28"/>
      <c r="Y1950" s="28"/>
      <c r="Z1950" s="28"/>
      <c r="AA1950" s="28"/>
      <c r="AB1950" s="28"/>
      <c r="AC1950" s="28"/>
      <c r="AD1950" s="28"/>
      <c r="AE1950" s="28"/>
      <c r="AF1950" s="28"/>
      <c r="AG1950" s="28"/>
      <c r="AH1950" s="28"/>
      <c r="AI1950" s="28"/>
      <c r="AJ1950" s="28"/>
      <c r="AK1950" s="28"/>
      <c r="AL1950" s="28"/>
      <c r="AM1950" s="28"/>
      <c r="AN1950" s="28"/>
      <c r="AO1950" s="28"/>
      <c r="AP1950" s="28"/>
      <c r="AQ1950" s="28"/>
      <c r="AR1950" s="28"/>
      <c r="AS1950" s="28"/>
      <c r="AT1950" s="28"/>
      <c r="AU1950" s="28"/>
      <c r="AV1950" s="28"/>
      <c r="AW1950" s="28"/>
    </row>
    <row r="1951" spans="6:49" x14ac:dyDescent="0.25">
      <c r="F1951" s="28"/>
      <c r="G1951" s="28"/>
      <c r="H1951" s="28"/>
      <c r="I1951" s="28"/>
      <c r="J1951" s="28"/>
      <c r="K1951" s="28"/>
      <c r="L1951" s="28"/>
      <c r="M1951" s="28"/>
      <c r="N1951" s="28"/>
      <c r="O1951" s="28"/>
      <c r="P1951" s="28"/>
      <c r="Q1951" s="28"/>
      <c r="R1951" s="28"/>
      <c r="S1951" s="28"/>
      <c r="T1951" s="28"/>
      <c r="U1951" s="28"/>
      <c r="V1951" s="28"/>
      <c r="W1951" s="28"/>
      <c r="X1951" s="28"/>
      <c r="Y1951" s="28"/>
      <c r="Z1951" s="28"/>
      <c r="AA1951" s="28"/>
      <c r="AB1951" s="28"/>
      <c r="AC1951" s="28"/>
      <c r="AD1951" s="28"/>
      <c r="AE1951" s="28"/>
      <c r="AF1951" s="28"/>
      <c r="AG1951" s="28"/>
      <c r="AH1951" s="28"/>
      <c r="AI1951" s="28"/>
      <c r="AJ1951" s="28"/>
      <c r="AK1951" s="28"/>
      <c r="AL1951" s="28"/>
      <c r="AM1951" s="28"/>
      <c r="AN1951" s="28"/>
      <c r="AO1951" s="28"/>
      <c r="AP1951" s="28"/>
      <c r="AQ1951" s="28"/>
      <c r="AR1951" s="28"/>
      <c r="AS1951" s="28"/>
      <c r="AT1951" s="28"/>
      <c r="AU1951" s="28"/>
      <c r="AV1951" s="28"/>
      <c r="AW1951" s="28"/>
    </row>
    <row r="1952" spans="6:49" x14ac:dyDescent="0.25">
      <c r="F1952" s="28"/>
      <c r="G1952" s="28"/>
      <c r="H1952" s="28"/>
      <c r="I1952" s="28"/>
      <c r="J1952" s="28"/>
      <c r="K1952" s="28"/>
      <c r="L1952" s="28"/>
      <c r="M1952" s="28"/>
      <c r="N1952" s="28"/>
      <c r="O1952" s="28"/>
      <c r="P1952" s="28"/>
      <c r="Q1952" s="28"/>
      <c r="R1952" s="28"/>
      <c r="S1952" s="28"/>
      <c r="T1952" s="28"/>
      <c r="U1952" s="28"/>
      <c r="V1952" s="28"/>
      <c r="W1952" s="28"/>
      <c r="X1952" s="28"/>
      <c r="Y1952" s="28"/>
      <c r="Z1952" s="28"/>
      <c r="AA1952" s="28"/>
      <c r="AB1952" s="28"/>
      <c r="AC1952" s="28"/>
      <c r="AD1952" s="28"/>
      <c r="AE1952" s="28"/>
      <c r="AF1952" s="28"/>
      <c r="AG1952" s="28"/>
      <c r="AH1952" s="28"/>
      <c r="AI1952" s="28"/>
      <c r="AJ1952" s="28"/>
      <c r="AK1952" s="28"/>
      <c r="AL1952" s="28"/>
      <c r="AM1952" s="28"/>
      <c r="AN1952" s="28"/>
      <c r="AO1952" s="28"/>
      <c r="AP1952" s="28"/>
      <c r="AQ1952" s="28"/>
      <c r="AR1952" s="28"/>
      <c r="AS1952" s="28"/>
      <c r="AT1952" s="28"/>
      <c r="AU1952" s="28"/>
      <c r="AV1952" s="28"/>
      <c r="AW1952" s="28"/>
    </row>
    <row r="1953" spans="6:49" x14ac:dyDescent="0.25">
      <c r="F1953" s="28"/>
      <c r="G1953" s="28"/>
      <c r="H1953" s="28"/>
      <c r="I1953" s="28"/>
      <c r="J1953" s="28"/>
      <c r="K1953" s="28"/>
      <c r="L1953" s="28"/>
      <c r="M1953" s="28"/>
      <c r="N1953" s="28"/>
      <c r="O1953" s="28"/>
      <c r="P1953" s="28"/>
      <c r="Q1953" s="28"/>
      <c r="R1953" s="28"/>
      <c r="S1953" s="28"/>
      <c r="T1953" s="28"/>
      <c r="U1953" s="28"/>
      <c r="V1953" s="28"/>
      <c r="W1953" s="28"/>
      <c r="X1953" s="28"/>
      <c r="Y1953" s="28"/>
      <c r="Z1953" s="28"/>
      <c r="AA1953" s="28"/>
      <c r="AB1953" s="28"/>
      <c r="AC1953" s="28"/>
      <c r="AD1953" s="28"/>
      <c r="AE1953" s="28"/>
      <c r="AF1953" s="28"/>
      <c r="AG1953" s="28"/>
      <c r="AH1953" s="28"/>
      <c r="AI1953" s="28"/>
      <c r="AJ1953" s="28"/>
      <c r="AK1953" s="28"/>
      <c r="AL1953" s="28"/>
      <c r="AM1953" s="28"/>
      <c r="AN1953" s="28"/>
      <c r="AO1953" s="28"/>
      <c r="AP1953" s="28"/>
      <c r="AQ1953" s="28"/>
      <c r="AR1953" s="28"/>
      <c r="AS1953" s="28"/>
      <c r="AT1953" s="28"/>
      <c r="AU1953" s="28"/>
      <c r="AV1953" s="28"/>
      <c r="AW1953" s="28"/>
    </row>
    <row r="1954" spans="6:49" x14ac:dyDescent="0.25">
      <c r="F1954" s="28"/>
      <c r="G1954" s="28"/>
      <c r="H1954" s="28"/>
      <c r="I1954" s="28"/>
      <c r="J1954" s="28"/>
      <c r="K1954" s="28"/>
      <c r="L1954" s="28"/>
      <c r="M1954" s="28"/>
      <c r="N1954" s="28"/>
      <c r="O1954" s="28"/>
      <c r="P1954" s="28"/>
      <c r="Q1954" s="28"/>
      <c r="R1954" s="28"/>
      <c r="S1954" s="28"/>
      <c r="T1954" s="28"/>
      <c r="U1954" s="28"/>
      <c r="V1954" s="28"/>
      <c r="W1954" s="28"/>
      <c r="X1954" s="28"/>
      <c r="Y1954" s="28"/>
      <c r="Z1954" s="28"/>
      <c r="AA1954" s="28"/>
      <c r="AB1954" s="28"/>
      <c r="AC1954" s="28"/>
      <c r="AD1954" s="28"/>
      <c r="AE1954" s="28"/>
      <c r="AF1954" s="28"/>
      <c r="AG1954" s="28"/>
      <c r="AH1954" s="28"/>
      <c r="AI1954" s="28"/>
      <c r="AJ1954" s="28"/>
      <c r="AK1954" s="28"/>
      <c r="AL1954" s="28"/>
      <c r="AM1954" s="28"/>
      <c r="AN1954" s="28"/>
      <c r="AO1954" s="28"/>
      <c r="AP1954" s="28"/>
      <c r="AQ1954" s="28"/>
      <c r="AR1954" s="28"/>
      <c r="AS1954" s="28"/>
      <c r="AT1954" s="28"/>
      <c r="AU1954" s="28"/>
      <c r="AV1954" s="28"/>
      <c r="AW1954" s="28"/>
    </row>
    <row r="1955" spans="6:49" x14ac:dyDescent="0.25">
      <c r="F1955" s="28"/>
      <c r="G1955" s="28"/>
      <c r="H1955" s="28"/>
      <c r="I1955" s="28"/>
      <c r="J1955" s="28"/>
      <c r="K1955" s="28"/>
      <c r="L1955" s="28"/>
      <c r="M1955" s="28"/>
      <c r="N1955" s="28"/>
      <c r="O1955" s="28"/>
      <c r="P1955" s="28"/>
      <c r="Q1955" s="28"/>
      <c r="R1955" s="28"/>
      <c r="S1955" s="28"/>
      <c r="T1955" s="28"/>
      <c r="U1955" s="28"/>
      <c r="V1955" s="28"/>
      <c r="W1955" s="28"/>
      <c r="X1955" s="28"/>
      <c r="Y1955" s="28"/>
      <c r="Z1955" s="28"/>
      <c r="AA1955" s="28"/>
      <c r="AB1955" s="28"/>
      <c r="AC1955" s="28"/>
      <c r="AD1955" s="28"/>
      <c r="AE1955" s="28"/>
      <c r="AF1955" s="28"/>
      <c r="AG1955" s="28"/>
      <c r="AH1955" s="28"/>
      <c r="AI1955" s="28"/>
      <c r="AJ1955" s="28"/>
      <c r="AK1955" s="28"/>
      <c r="AL1955" s="28"/>
      <c r="AM1955" s="28"/>
      <c r="AN1955" s="28"/>
      <c r="AO1955" s="28"/>
      <c r="AP1955" s="28"/>
      <c r="AQ1955" s="28"/>
      <c r="AR1955" s="28"/>
      <c r="AS1955" s="28"/>
      <c r="AT1955" s="28"/>
      <c r="AU1955" s="28"/>
      <c r="AV1955" s="28"/>
      <c r="AW1955" s="28"/>
    </row>
    <row r="1956" spans="6:49" x14ac:dyDescent="0.25">
      <c r="F1956" s="28"/>
      <c r="G1956" s="28"/>
      <c r="H1956" s="28"/>
      <c r="I1956" s="28"/>
      <c r="J1956" s="28"/>
      <c r="K1956" s="28"/>
      <c r="L1956" s="28"/>
      <c r="M1956" s="28"/>
      <c r="N1956" s="28"/>
      <c r="O1956" s="28"/>
      <c r="P1956" s="28"/>
      <c r="Q1956" s="28"/>
      <c r="R1956" s="28"/>
      <c r="S1956" s="28"/>
      <c r="T1956" s="28"/>
      <c r="U1956" s="28"/>
      <c r="V1956" s="28"/>
      <c r="W1956" s="28"/>
      <c r="X1956" s="28"/>
      <c r="Y1956" s="28"/>
      <c r="Z1956" s="28"/>
      <c r="AA1956" s="28"/>
      <c r="AB1956" s="28"/>
      <c r="AC1956" s="28"/>
      <c r="AD1956" s="28"/>
      <c r="AE1956" s="28"/>
      <c r="AF1956" s="28"/>
      <c r="AG1956" s="28"/>
      <c r="AH1956" s="28"/>
      <c r="AI1956" s="28"/>
      <c r="AJ1956" s="28"/>
      <c r="AK1956" s="28"/>
      <c r="AL1956" s="28"/>
      <c r="AM1956" s="28"/>
      <c r="AN1956" s="28"/>
      <c r="AO1956" s="28"/>
      <c r="AP1956" s="28"/>
      <c r="AQ1956" s="28"/>
      <c r="AR1956" s="28"/>
      <c r="AS1956" s="28"/>
      <c r="AT1956" s="28"/>
      <c r="AU1956" s="28"/>
      <c r="AV1956" s="28"/>
      <c r="AW1956" s="28"/>
    </row>
    <row r="1957" spans="6:49" x14ac:dyDescent="0.25">
      <c r="F1957" s="28"/>
      <c r="G1957" s="28"/>
      <c r="H1957" s="28"/>
      <c r="I1957" s="28"/>
      <c r="J1957" s="28"/>
      <c r="K1957" s="28"/>
      <c r="L1957" s="28"/>
      <c r="M1957" s="28"/>
      <c r="N1957" s="28"/>
      <c r="O1957" s="28"/>
      <c r="P1957" s="28"/>
      <c r="Q1957" s="28"/>
      <c r="R1957" s="28"/>
      <c r="S1957" s="28"/>
      <c r="T1957" s="28"/>
      <c r="U1957" s="28"/>
      <c r="V1957" s="28"/>
      <c r="W1957" s="28"/>
      <c r="X1957" s="28"/>
      <c r="Y1957" s="28"/>
      <c r="Z1957" s="28"/>
      <c r="AA1957" s="28"/>
      <c r="AB1957" s="28"/>
      <c r="AC1957" s="28"/>
      <c r="AD1957" s="28"/>
      <c r="AE1957" s="28"/>
      <c r="AF1957" s="28"/>
      <c r="AG1957" s="28"/>
      <c r="AH1957" s="28"/>
      <c r="AI1957" s="28"/>
      <c r="AJ1957" s="28"/>
      <c r="AK1957" s="28"/>
      <c r="AL1957" s="28"/>
      <c r="AM1957" s="28"/>
      <c r="AN1957" s="28"/>
      <c r="AO1957" s="28"/>
      <c r="AP1957" s="28"/>
      <c r="AQ1957" s="28"/>
      <c r="AR1957" s="28"/>
      <c r="AS1957" s="28"/>
      <c r="AT1957" s="28"/>
      <c r="AU1957" s="28"/>
      <c r="AV1957" s="28"/>
      <c r="AW1957" s="28"/>
    </row>
    <row r="1958" spans="6:49" x14ac:dyDescent="0.25">
      <c r="F1958" s="28"/>
      <c r="G1958" s="28"/>
      <c r="H1958" s="28"/>
      <c r="I1958" s="28"/>
      <c r="J1958" s="28"/>
      <c r="K1958" s="28"/>
      <c r="L1958" s="28"/>
      <c r="M1958" s="28"/>
      <c r="N1958" s="28"/>
      <c r="O1958" s="28"/>
      <c r="P1958" s="28"/>
      <c r="Q1958" s="28"/>
      <c r="R1958" s="28"/>
      <c r="S1958" s="28"/>
      <c r="T1958" s="28"/>
      <c r="U1958" s="28"/>
      <c r="V1958" s="28"/>
      <c r="W1958" s="28"/>
      <c r="X1958" s="28"/>
      <c r="Y1958" s="28"/>
      <c r="Z1958" s="28"/>
      <c r="AA1958" s="28"/>
      <c r="AB1958" s="28"/>
      <c r="AC1958" s="28"/>
      <c r="AD1958" s="28"/>
      <c r="AE1958" s="28"/>
      <c r="AF1958" s="28"/>
      <c r="AG1958" s="28"/>
      <c r="AH1958" s="28"/>
      <c r="AI1958" s="28"/>
      <c r="AJ1958" s="28"/>
      <c r="AK1958" s="28"/>
      <c r="AL1958" s="28"/>
      <c r="AM1958" s="28"/>
      <c r="AN1958" s="28"/>
      <c r="AO1958" s="28"/>
      <c r="AP1958" s="28"/>
      <c r="AQ1958" s="28"/>
      <c r="AR1958" s="28"/>
      <c r="AS1958" s="28"/>
      <c r="AT1958" s="28"/>
      <c r="AU1958" s="28"/>
      <c r="AV1958" s="28"/>
      <c r="AW1958" s="28"/>
    </row>
    <row r="1959" spans="6:49" x14ac:dyDescent="0.25">
      <c r="F1959" s="28"/>
      <c r="G1959" s="28"/>
      <c r="H1959" s="28"/>
      <c r="I1959" s="28"/>
      <c r="J1959" s="28"/>
      <c r="K1959" s="28"/>
      <c r="L1959" s="28"/>
      <c r="M1959" s="28"/>
      <c r="N1959" s="28"/>
      <c r="O1959" s="28"/>
      <c r="P1959" s="28"/>
      <c r="Q1959" s="28"/>
      <c r="R1959" s="28"/>
      <c r="S1959" s="28"/>
      <c r="T1959" s="28"/>
      <c r="U1959" s="28"/>
      <c r="V1959" s="28"/>
      <c r="W1959" s="28"/>
      <c r="X1959" s="28"/>
      <c r="Y1959" s="28"/>
      <c r="Z1959" s="28"/>
      <c r="AA1959" s="28"/>
      <c r="AB1959" s="28"/>
      <c r="AC1959" s="28"/>
      <c r="AD1959" s="28"/>
      <c r="AE1959" s="28"/>
      <c r="AF1959" s="28"/>
      <c r="AG1959" s="28"/>
      <c r="AH1959" s="28"/>
      <c r="AI1959" s="28"/>
      <c r="AJ1959" s="28"/>
      <c r="AK1959" s="28"/>
      <c r="AL1959" s="28"/>
      <c r="AM1959" s="28"/>
      <c r="AN1959" s="28"/>
      <c r="AO1959" s="28"/>
      <c r="AP1959" s="28"/>
      <c r="AQ1959" s="28"/>
      <c r="AR1959" s="28"/>
      <c r="AS1959" s="28"/>
      <c r="AT1959" s="28"/>
      <c r="AU1959" s="28"/>
      <c r="AV1959" s="28"/>
      <c r="AW1959" s="28"/>
    </row>
    <row r="1960" spans="6:49" x14ac:dyDescent="0.25">
      <c r="F1960" s="28"/>
      <c r="G1960" s="28"/>
      <c r="H1960" s="28"/>
      <c r="I1960" s="28"/>
      <c r="J1960" s="28"/>
      <c r="K1960" s="28"/>
      <c r="L1960" s="28"/>
      <c r="M1960" s="28"/>
      <c r="N1960" s="28"/>
      <c r="O1960" s="28"/>
      <c r="P1960" s="28"/>
      <c r="Q1960" s="28"/>
      <c r="R1960" s="28"/>
      <c r="S1960" s="28"/>
      <c r="T1960" s="28"/>
      <c r="U1960" s="28"/>
      <c r="V1960" s="28"/>
      <c r="W1960" s="28"/>
      <c r="X1960" s="28"/>
      <c r="Y1960" s="28"/>
      <c r="Z1960" s="28"/>
      <c r="AA1960" s="28"/>
      <c r="AB1960" s="28"/>
      <c r="AC1960" s="28"/>
      <c r="AD1960" s="28"/>
      <c r="AE1960" s="28"/>
      <c r="AF1960" s="28"/>
      <c r="AG1960" s="28"/>
      <c r="AH1960" s="28"/>
      <c r="AI1960" s="28"/>
      <c r="AJ1960" s="28"/>
      <c r="AK1960" s="28"/>
      <c r="AL1960" s="28"/>
      <c r="AM1960" s="28"/>
      <c r="AN1960" s="28"/>
      <c r="AO1960" s="28"/>
      <c r="AP1960" s="28"/>
      <c r="AQ1960" s="28"/>
      <c r="AR1960" s="28"/>
      <c r="AS1960" s="28"/>
      <c r="AT1960" s="28"/>
      <c r="AU1960" s="28"/>
      <c r="AV1960" s="28"/>
      <c r="AW1960" s="28"/>
    </row>
    <row r="1961" spans="6:49" x14ac:dyDescent="0.25">
      <c r="F1961" s="28"/>
      <c r="G1961" s="28"/>
      <c r="H1961" s="28"/>
      <c r="I1961" s="28"/>
      <c r="J1961" s="28"/>
      <c r="K1961" s="28"/>
      <c r="L1961" s="28"/>
      <c r="M1961" s="28"/>
      <c r="N1961" s="28"/>
      <c r="O1961" s="28"/>
      <c r="P1961" s="28"/>
      <c r="Q1961" s="28"/>
      <c r="R1961" s="28"/>
      <c r="S1961" s="28"/>
      <c r="T1961" s="28"/>
      <c r="U1961" s="28"/>
      <c r="V1961" s="28"/>
      <c r="W1961" s="28"/>
      <c r="X1961" s="28"/>
      <c r="Y1961" s="28"/>
      <c r="Z1961" s="28"/>
      <c r="AA1961" s="28"/>
      <c r="AB1961" s="28"/>
      <c r="AC1961" s="28"/>
      <c r="AD1961" s="28"/>
      <c r="AE1961" s="28"/>
      <c r="AF1961" s="28"/>
      <c r="AG1961" s="28"/>
      <c r="AH1961" s="28"/>
      <c r="AI1961" s="28"/>
      <c r="AJ1961" s="28"/>
      <c r="AK1961" s="28"/>
      <c r="AL1961" s="28"/>
      <c r="AM1961" s="28"/>
      <c r="AN1961" s="28"/>
      <c r="AO1961" s="28"/>
      <c r="AP1961" s="28"/>
      <c r="AQ1961" s="28"/>
      <c r="AR1961" s="28"/>
      <c r="AS1961" s="28"/>
      <c r="AT1961" s="28"/>
      <c r="AU1961" s="28"/>
      <c r="AV1961" s="28"/>
      <c r="AW1961" s="28"/>
    </row>
    <row r="1962" spans="6:49" x14ac:dyDescent="0.25">
      <c r="F1962" s="28"/>
      <c r="G1962" s="28"/>
      <c r="H1962" s="28"/>
      <c r="I1962" s="28"/>
      <c r="J1962" s="28"/>
      <c r="K1962" s="28"/>
      <c r="L1962" s="28"/>
      <c r="M1962" s="28"/>
      <c r="N1962" s="28"/>
      <c r="O1962" s="28"/>
      <c r="P1962" s="28"/>
      <c r="Q1962" s="28"/>
      <c r="R1962" s="28"/>
      <c r="S1962" s="28"/>
      <c r="T1962" s="28"/>
      <c r="U1962" s="28"/>
      <c r="V1962" s="28"/>
      <c r="W1962" s="28"/>
      <c r="X1962" s="28"/>
      <c r="Y1962" s="28"/>
      <c r="Z1962" s="28"/>
      <c r="AA1962" s="28"/>
      <c r="AB1962" s="28"/>
      <c r="AC1962" s="28"/>
      <c r="AD1962" s="28"/>
      <c r="AE1962" s="28"/>
      <c r="AF1962" s="28"/>
      <c r="AG1962" s="28"/>
      <c r="AH1962" s="28"/>
      <c r="AI1962" s="28"/>
      <c r="AJ1962" s="28"/>
      <c r="AK1962" s="28"/>
      <c r="AL1962" s="28"/>
      <c r="AM1962" s="28"/>
      <c r="AN1962" s="28"/>
      <c r="AO1962" s="28"/>
      <c r="AP1962" s="28"/>
      <c r="AQ1962" s="28"/>
      <c r="AR1962" s="28"/>
      <c r="AS1962" s="28"/>
      <c r="AT1962" s="28"/>
      <c r="AU1962" s="28"/>
      <c r="AV1962" s="28"/>
      <c r="AW1962" s="28"/>
    </row>
    <row r="1963" spans="6:49" x14ac:dyDescent="0.25">
      <c r="F1963" s="28"/>
      <c r="G1963" s="28"/>
      <c r="H1963" s="28"/>
      <c r="I1963" s="28"/>
      <c r="J1963" s="28"/>
      <c r="K1963" s="28"/>
      <c r="L1963" s="28"/>
      <c r="M1963" s="28"/>
      <c r="N1963" s="28"/>
      <c r="O1963" s="28"/>
      <c r="P1963" s="28"/>
      <c r="Q1963" s="28"/>
      <c r="R1963" s="28"/>
      <c r="S1963" s="28"/>
      <c r="T1963" s="28"/>
      <c r="U1963" s="28"/>
      <c r="V1963" s="28"/>
      <c r="W1963" s="28"/>
      <c r="X1963" s="28"/>
      <c r="Y1963" s="28"/>
      <c r="Z1963" s="28"/>
      <c r="AA1963" s="28"/>
      <c r="AB1963" s="28"/>
      <c r="AC1963" s="28"/>
      <c r="AD1963" s="28"/>
      <c r="AE1963" s="28"/>
      <c r="AF1963" s="28"/>
      <c r="AG1963" s="28"/>
      <c r="AH1963" s="28"/>
      <c r="AI1963" s="28"/>
      <c r="AJ1963" s="28"/>
      <c r="AK1963" s="28"/>
      <c r="AL1963" s="28"/>
      <c r="AM1963" s="28"/>
      <c r="AN1963" s="28"/>
      <c r="AO1963" s="28"/>
      <c r="AP1963" s="28"/>
      <c r="AQ1963" s="28"/>
      <c r="AR1963" s="28"/>
      <c r="AS1963" s="28"/>
      <c r="AT1963" s="28"/>
      <c r="AU1963" s="28"/>
      <c r="AV1963" s="28"/>
      <c r="AW1963" s="28"/>
    </row>
    <row r="1964" spans="6:49" x14ac:dyDescent="0.25">
      <c r="F1964" s="28"/>
      <c r="G1964" s="28"/>
      <c r="H1964" s="28"/>
      <c r="I1964" s="28"/>
      <c r="J1964" s="28"/>
      <c r="K1964" s="28"/>
      <c r="L1964" s="28"/>
      <c r="M1964" s="28"/>
      <c r="N1964" s="28"/>
      <c r="O1964" s="28"/>
      <c r="P1964" s="28"/>
      <c r="Q1964" s="28"/>
      <c r="R1964" s="28"/>
      <c r="S1964" s="28"/>
      <c r="T1964" s="28"/>
      <c r="U1964" s="28"/>
      <c r="V1964" s="28"/>
      <c r="W1964" s="28"/>
      <c r="X1964" s="28"/>
      <c r="Y1964" s="28"/>
      <c r="Z1964" s="28"/>
      <c r="AA1964" s="28"/>
      <c r="AB1964" s="28"/>
      <c r="AC1964" s="28"/>
      <c r="AD1964" s="28"/>
      <c r="AE1964" s="28"/>
      <c r="AF1964" s="28"/>
      <c r="AG1964" s="28"/>
      <c r="AH1964" s="28"/>
      <c r="AI1964" s="28"/>
      <c r="AJ1964" s="28"/>
      <c r="AK1964" s="28"/>
      <c r="AL1964" s="28"/>
      <c r="AM1964" s="28"/>
      <c r="AN1964" s="28"/>
      <c r="AO1964" s="28"/>
      <c r="AP1964" s="28"/>
      <c r="AQ1964" s="28"/>
      <c r="AR1964" s="28"/>
      <c r="AS1964" s="28"/>
      <c r="AT1964" s="28"/>
      <c r="AU1964" s="28"/>
      <c r="AV1964" s="28"/>
      <c r="AW1964" s="28"/>
    </row>
    <row r="1965" spans="6:49" x14ac:dyDescent="0.25">
      <c r="F1965" s="28"/>
      <c r="G1965" s="28"/>
      <c r="H1965" s="28"/>
      <c r="I1965" s="28"/>
      <c r="J1965" s="28"/>
      <c r="K1965" s="28"/>
      <c r="L1965" s="28"/>
      <c r="M1965" s="28"/>
      <c r="N1965" s="28"/>
      <c r="O1965" s="28"/>
      <c r="P1965" s="28"/>
      <c r="Q1965" s="28"/>
      <c r="R1965" s="28"/>
      <c r="S1965" s="28"/>
      <c r="T1965" s="28"/>
      <c r="U1965" s="28"/>
      <c r="V1965" s="28"/>
      <c r="W1965" s="28"/>
      <c r="X1965" s="28"/>
      <c r="Y1965" s="28"/>
      <c r="Z1965" s="28"/>
      <c r="AA1965" s="28"/>
      <c r="AB1965" s="28"/>
      <c r="AC1965" s="28"/>
      <c r="AD1965" s="28"/>
      <c r="AE1965" s="28"/>
      <c r="AF1965" s="28"/>
      <c r="AG1965" s="28"/>
      <c r="AH1965" s="28"/>
      <c r="AI1965" s="28"/>
      <c r="AJ1965" s="28"/>
      <c r="AK1965" s="28"/>
      <c r="AL1965" s="28"/>
      <c r="AM1965" s="28"/>
      <c r="AN1965" s="28"/>
      <c r="AO1965" s="28"/>
      <c r="AP1965" s="28"/>
      <c r="AQ1965" s="28"/>
      <c r="AR1965" s="28"/>
      <c r="AS1965" s="28"/>
      <c r="AT1965" s="28"/>
      <c r="AU1965" s="28"/>
      <c r="AV1965" s="28"/>
      <c r="AW1965" s="28"/>
    </row>
    <row r="1966" spans="6:49" x14ac:dyDescent="0.25">
      <c r="F1966" s="28"/>
      <c r="G1966" s="28"/>
      <c r="H1966" s="28"/>
      <c r="I1966" s="28"/>
      <c r="J1966" s="28"/>
      <c r="K1966" s="28"/>
      <c r="L1966" s="28"/>
      <c r="M1966" s="28"/>
      <c r="N1966" s="28"/>
      <c r="O1966" s="28"/>
      <c r="P1966" s="28"/>
      <c r="Q1966" s="28"/>
      <c r="R1966" s="28"/>
      <c r="S1966" s="28"/>
      <c r="T1966" s="28"/>
      <c r="U1966" s="28"/>
      <c r="V1966" s="28"/>
      <c r="W1966" s="28"/>
      <c r="X1966" s="28"/>
      <c r="Y1966" s="28"/>
      <c r="Z1966" s="28"/>
      <c r="AA1966" s="28"/>
      <c r="AB1966" s="28"/>
      <c r="AC1966" s="28"/>
      <c r="AD1966" s="28"/>
      <c r="AE1966" s="28"/>
      <c r="AF1966" s="28"/>
      <c r="AG1966" s="28"/>
      <c r="AH1966" s="28"/>
      <c r="AI1966" s="28"/>
      <c r="AJ1966" s="28"/>
      <c r="AK1966" s="28"/>
      <c r="AL1966" s="28"/>
      <c r="AM1966" s="28"/>
      <c r="AN1966" s="28"/>
      <c r="AO1966" s="28"/>
      <c r="AP1966" s="28"/>
      <c r="AQ1966" s="28"/>
      <c r="AR1966" s="28"/>
      <c r="AS1966" s="28"/>
      <c r="AT1966" s="28"/>
      <c r="AU1966" s="28"/>
      <c r="AV1966" s="28"/>
      <c r="AW1966" s="28"/>
    </row>
    <row r="1967" spans="6:49" x14ac:dyDescent="0.25">
      <c r="F1967" s="28"/>
      <c r="G1967" s="28"/>
      <c r="H1967" s="28"/>
      <c r="I1967" s="28"/>
      <c r="J1967" s="28"/>
      <c r="K1967" s="28"/>
      <c r="L1967" s="28"/>
      <c r="M1967" s="28"/>
      <c r="N1967" s="28"/>
      <c r="O1967" s="28"/>
      <c r="P1967" s="28"/>
      <c r="Q1967" s="28"/>
      <c r="R1967" s="28"/>
      <c r="S1967" s="28"/>
      <c r="T1967" s="28"/>
      <c r="U1967" s="28"/>
      <c r="V1967" s="28"/>
      <c r="W1967" s="28"/>
      <c r="X1967" s="28"/>
      <c r="Y1967" s="28"/>
      <c r="Z1967" s="28"/>
      <c r="AA1967" s="28"/>
      <c r="AB1967" s="28"/>
      <c r="AC1967" s="28"/>
      <c r="AD1967" s="28"/>
      <c r="AE1967" s="28"/>
      <c r="AF1967" s="28"/>
      <c r="AG1967" s="28"/>
      <c r="AH1967" s="28"/>
      <c r="AI1967" s="28"/>
      <c r="AJ1967" s="28"/>
      <c r="AK1967" s="28"/>
      <c r="AL1967" s="28"/>
      <c r="AM1967" s="28"/>
      <c r="AN1967" s="28"/>
      <c r="AO1967" s="28"/>
      <c r="AP1967" s="28"/>
      <c r="AQ1967" s="28"/>
      <c r="AR1967" s="28"/>
      <c r="AS1967" s="28"/>
      <c r="AT1967" s="28"/>
      <c r="AU1967" s="28"/>
      <c r="AV1967" s="28"/>
      <c r="AW1967" s="28"/>
    </row>
    <row r="1968" spans="6:49" x14ac:dyDescent="0.25">
      <c r="F1968" s="28"/>
      <c r="G1968" s="28"/>
      <c r="H1968" s="28"/>
      <c r="I1968" s="28"/>
      <c r="J1968" s="28"/>
      <c r="K1968" s="28"/>
      <c r="L1968" s="28"/>
      <c r="M1968" s="28"/>
      <c r="N1968" s="28"/>
      <c r="O1968" s="28"/>
      <c r="P1968" s="28"/>
      <c r="Q1968" s="28"/>
      <c r="R1968" s="28"/>
      <c r="S1968" s="28"/>
      <c r="T1968" s="28"/>
      <c r="U1968" s="28"/>
      <c r="V1968" s="28"/>
      <c r="W1968" s="28"/>
      <c r="X1968" s="28"/>
      <c r="Y1968" s="28"/>
      <c r="Z1968" s="28"/>
      <c r="AA1968" s="28"/>
      <c r="AB1968" s="28"/>
      <c r="AC1968" s="28"/>
      <c r="AD1968" s="28"/>
      <c r="AE1968" s="28"/>
      <c r="AF1968" s="28"/>
      <c r="AG1968" s="28"/>
      <c r="AH1968" s="28"/>
      <c r="AI1968" s="28"/>
      <c r="AJ1968" s="28"/>
      <c r="AK1968" s="28"/>
      <c r="AL1968" s="28"/>
      <c r="AM1968" s="28"/>
      <c r="AN1968" s="28"/>
      <c r="AO1968" s="28"/>
      <c r="AP1968" s="28"/>
      <c r="AQ1968" s="28"/>
      <c r="AR1968" s="28"/>
      <c r="AS1968" s="28"/>
      <c r="AT1968" s="28"/>
      <c r="AU1968" s="28"/>
      <c r="AV1968" s="28"/>
      <c r="AW1968" s="28"/>
    </row>
    <row r="1969" spans="6:49" x14ac:dyDescent="0.25">
      <c r="F1969" s="28"/>
      <c r="G1969" s="28"/>
      <c r="H1969" s="28"/>
      <c r="I1969" s="28"/>
      <c r="J1969" s="28"/>
      <c r="K1969" s="28"/>
      <c r="L1969" s="28"/>
      <c r="M1969" s="28"/>
      <c r="N1969" s="28"/>
      <c r="O1969" s="28"/>
      <c r="P1969" s="28"/>
      <c r="Q1969" s="28"/>
      <c r="R1969" s="28"/>
      <c r="S1969" s="28"/>
      <c r="T1969" s="28"/>
      <c r="U1969" s="28"/>
      <c r="V1969" s="28"/>
      <c r="W1969" s="28"/>
      <c r="X1969" s="28"/>
      <c r="Y1969" s="28"/>
      <c r="Z1969" s="28"/>
      <c r="AA1969" s="28"/>
      <c r="AB1969" s="28"/>
      <c r="AC1969" s="28"/>
      <c r="AD1969" s="28"/>
      <c r="AE1969" s="28"/>
      <c r="AF1969" s="28"/>
      <c r="AG1969" s="28"/>
      <c r="AH1969" s="28"/>
      <c r="AI1969" s="28"/>
      <c r="AJ1969" s="28"/>
      <c r="AK1969" s="28"/>
      <c r="AL1969" s="28"/>
      <c r="AM1969" s="28"/>
      <c r="AN1969" s="28"/>
      <c r="AO1969" s="28"/>
      <c r="AP1969" s="28"/>
      <c r="AQ1969" s="28"/>
      <c r="AR1969" s="28"/>
      <c r="AS1969" s="28"/>
      <c r="AT1969" s="28"/>
      <c r="AU1969" s="28"/>
      <c r="AV1969" s="28"/>
      <c r="AW1969" s="28"/>
    </row>
    <row r="1970" spans="6:49" x14ac:dyDescent="0.25">
      <c r="F1970" s="28"/>
      <c r="G1970" s="28"/>
      <c r="H1970" s="28"/>
      <c r="I1970" s="28"/>
      <c r="J1970" s="28"/>
      <c r="K1970" s="28"/>
      <c r="L1970" s="28"/>
      <c r="M1970" s="28"/>
      <c r="N1970" s="28"/>
      <c r="O1970" s="28"/>
      <c r="P1970" s="28"/>
      <c r="Q1970" s="28"/>
      <c r="R1970" s="28"/>
      <c r="S1970" s="28"/>
      <c r="T1970" s="28"/>
      <c r="U1970" s="28"/>
      <c r="V1970" s="28"/>
      <c r="W1970" s="28"/>
      <c r="X1970" s="28"/>
      <c r="Y1970" s="28"/>
      <c r="Z1970" s="28"/>
      <c r="AA1970" s="28"/>
      <c r="AB1970" s="28"/>
      <c r="AC1970" s="28"/>
      <c r="AD1970" s="28"/>
      <c r="AE1970" s="28"/>
      <c r="AF1970" s="28"/>
      <c r="AG1970" s="28"/>
      <c r="AH1970" s="28"/>
      <c r="AI1970" s="28"/>
      <c r="AJ1970" s="28"/>
      <c r="AK1970" s="28"/>
      <c r="AL1970" s="28"/>
      <c r="AM1970" s="28"/>
      <c r="AN1970" s="28"/>
      <c r="AO1970" s="28"/>
      <c r="AP1970" s="28"/>
      <c r="AQ1970" s="28"/>
      <c r="AR1970" s="28"/>
      <c r="AS1970" s="28"/>
      <c r="AT1970" s="28"/>
      <c r="AU1970" s="28"/>
      <c r="AV1970" s="28"/>
      <c r="AW1970" s="28"/>
    </row>
    <row r="1971" spans="6:49" x14ac:dyDescent="0.25">
      <c r="F1971" s="28"/>
      <c r="G1971" s="28"/>
      <c r="H1971" s="28"/>
      <c r="I1971" s="28"/>
      <c r="J1971" s="28"/>
      <c r="K1971" s="28"/>
      <c r="L1971" s="28"/>
      <c r="M1971" s="28"/>
      <c r="N1971" s="28"/>
      <c r="O1971" s="28"/>
      <c r="P1971" s="28"/>
      <c r="Q1971" s="28"/>
      <c r="R1971" s="28"/>
      <c r="S1971" s="28"/>
      <c r="T1971" s="28"/>
      <c r="U1971" s="28"/>
      <c r="V1971" s="28"/>
      <c r="W1971" s="28"/>
      <c r="X1971" s="28"/>
      <c r="Y1971" s="28"/>
      <c r="Z1971" s="28"/>
      <c r="AA1971" s="28"/>
      <c r="AB1971" s="28"/>
      <c r="AC1971" s="28"/>
      <c r="AD1971" s="28"/>
      <c r="AE1971" s="28"/>
      <c r="AF1971" s="28"/>
      <c r="AG1971" s="28"/>
      <c r="AH1971" s="28"/>
      <c r="AI1971" s="28"/>
      <c r="AJ1971" s="28"/>
      <c r="AK1971" s="28"/>
      <c r="AL1971" s="28"/>
      <c r="AM1971" s="28"/>
      <c r="AN1971" s="28"/>
      <c r="AO1971" s="28"/>
      <c r="AP1971" s="28"/>
      <c r="AQ1971" s="28"/>
      <c r="AR1971" s="28"/>
      <c r="AS1971" s="28"/>
      <c r="AT1971" s="28"/>
      <c r="AU1971" s="28"/>
      <c r="AV1971" s="28"/>
      <c r="AW1971" s="28"/>
    </row>
    <row r="1972" spans="6:49" x14ac:dyDescent="0.25">
      <c r="F1972" s="28"/>
      <c r="G1972" s="28"/>
      <c r="H1972" s="28"/>
      <c r="I1972" s="28"/>
      <c r="J1972" s="28"/>
      <c r="K1972" s="28"/>
      <c r="L1972" s="28"/>
      <c r="M1972" s="28"/>
      <c r="N1972" s="28"/>
      <c r="O1972" s="28"/>
      <c r="P1972" s="28"/>
      <c r="Q1972" s="28"/>
      <c r="R1972" s="28"/>
      <c r="S1972" s="28"/>
      <c r="T1972" s="28"/>
      <c r="U1972" s="28"/>
      <c r="V1972" s="28"/>
      <c r="W1972" s="28"/>
      <c r="X1972" s="28"/>
      <c r="Y1972" s="28"/>
      <c r="Z1972" s="28"/>
      <c r="AA1972" s="28"/>
      <c r="AB1972" s="28"/>
      <c r="AC1972" s="28"/>
      <c r="AD1972" s="28"/>
      <c r="AE1972" s="28"/>
      <c r="AF1972" s="28"/>
      <c r="AG1972" s="28"/>
      <c r="AH1972" s="28"/>
      <c r="AI1972" s="28"/>
      <c r="AJ1972" s="28"/>
      <c r="AK1972" s="28"/>
      <c r="AL1972" s="28"/>
      <c r="AM1972" s="28"/>
      <c r="AN1972" s="28"/>
      <c r="AO1972" s="28"/>
      <c r="AP1972" s="28"/>
      <c r="AQ1972" s="28"/>
      <c r="AR1972" s="28"/>
      <c r="AS1972" s="28"/>
      <c r="AT1972" s="28"/>
      <c r="AU1972" s="28"/>
      <c r="AV1972" s="28"/>
      <c r="AW1972" s="28"/>
    </row>
    <row r="1973" spans="6:49" x14ac:dyDescent="0.25">
      <c r="F1973" s="28"/>
      <c r="G1973" s="28"/>
      <c r="H1973" s="28"/>
      <c r="I1973" s="28"/>
      <c r="J1973" s="28"/>
      <c r="K1973" s="28"/>
      <c r="L1973" s="28"/>
      <c r="M1973" s="28"/>
      <c r="N1973" s="28"/>
      <c r="O1973" s="28"/>
      <c r="P1973" s="28"/>
      <c r="Q1973" s="28"/>
      <c r="R1973" s="28"/>
      <c r="S1973" s="28"/>
      <c r="T1973" s="28"/>
      <c r="U1973" s="28"/>
      <c r="V1973" s="28"/>
      <c r="W1973" s="28"/>
      <c r="X1973" s="28"/>
      <c r="Y1973" s="28"/>
      <c r="Z1973" s="28"/>
      <c r="AA1973" s="28"/>
      <c r="AB1973" s="28"/>
      <c r="AC1973" s="28"/>
      <c r="AD1973" s="28"/>
      <c r="AE1973" s="28"/>
      <c r="AF1973" s="28"/>
      <c r="AG1973" s="28"/>
      <c r="AH1973" s="28"/>
      <c r="AI1973" s="28"/>
      <c r="AJ1973" s="28"/>
      <c r="AK1973" s="28"/>
      <c r="AL1973" s="28"/>
      <c r="AM1973" s="28"/>
      <c r="AN1973" s="28"/>
      <c r="AO1973" s="28"/>
      <c r="AP1973" s="28"/>
      <c r="AQ1973" s="28"/>
      <c r="AR1973" s="28"/>
      <c r="AS1973" s="28"/>
      <c r="AT1973" s="28"/>
      <c r="AU1973" s="28"/>
      <c r="AV1973" s="28"/>
      <c r="AW1973" s="28"/>
    </row>
    <row r="1974" spans="6:49" x14ac:dyDescent="0.25">
      <c r="F1974" s="28"/>
      <c r="G1974" s="28"/>
      <c r="H1974" s="28"/>
      <c r="I1974" s="28"/>
      <c r="J1974" s="28"/>
      <c r="K1974" s="28"/>
      <c r="L1974" s="28"/>
      <c r="M1974" s="28"/>
      <c r="N1974" s="28"/>
      <c r="O1974" s="28"/>
      <c r="P1974" s="28"/>
      <c r="Q1974" s="28"/>
      <c r="R1974" s="28"/>
      <c r="S1974" s="28"/>
      <c r="T1974" s="28"/>
      <c r="U1974" s="28"/>
      <c r="V1974" s="28"/>
      <c r="W1974" s="28"/>
      <c r="X1974" s="28"/>
      <c r="Y1974" s="28"/>
      <c r="Z1974" s="28"/>
      <c r="AA1974" s="28"/>
      <c r="AB1974" s="28"/>
      <c r="AC1974" s="28"/>
      <c r="AD1974" s="28"/>
      <c r="AE1974" s="28"/>
      <c r="AF1974" s="28"/>
      <c r="AG1974" s="28"/>
      <c r="AH1974" s="28"/>
      <c r="AI1974" s="28"/>
      <c r="AJ1974" s="28"/>
      <c r="AK1974" s="28"/>
      <c r="AL1974" s="28"/>
      <c r="AM1974" s="28"/>
      <c r="AN1974" s="28"/>
      <c r="AO1974" s="28"/>
      <c r="AP1974" s="28"/>
      <c r="AQ1974" s="28"/>
      <c r="AR1974" s="28"/>
      <c r="AS1974" s="28"/>
      <c r="AT1974" s="28"/>
      <c r="AU1974" s="28"/>
      <c r="AV1974" s="28"/>
      <c r="AW1974" s="28"/>
    </row>
    <row r="1975" spans="6:49" x14ac:dyDescent="0.25">
      <c r="F1975" s="28"/>
      <c r="G1975" s="28"/>
      <c r="H1975" s="28"/>
      <c r="I1975" s="28"/>
      <c r="J1975" s="28"/>
      <c r="K1975" s="28"/>
      <c r="L1975" s="28"/>
      <c r="M1975" s="28"/>
      <c r="N1975" s="28"/>
      <c r="O1975" s="28"/>
      <c r="P1975" s="28"/>
      <c r="Q1975" s="28"/>
      <c r="R1975" s="28"/>
      <c r="S1975" s="28"/>
      <c r="T1975" s="28"/>
      <c r="U1975" s="28"/>
      <c r="V1975" s="28"/>
      <c r="W1975" s="28"/>
      <c r="X1975" s="28"/>
      <c r="Y1975" s="28"/>
      <c r="Z1975" s="28"/>
      <c r="AA1975" s="28"/>
      <c r="AB1975" s="28"/>
      <c r="AC1975" s="28"/>
      <c r="AD1975" s="28"/>
      <c r="AE1975" s="28"/>
      <c r="AF1975" s="28"/>
      <c r="AG1975" s="28"/>
      <c r="AH1975" s="28"/>
      <c r="AI1975" s="28"/>
      <c r="AJ1975" s="28"/>
      <c r="AK1975" s="28"/>
      <c r="AL1975" s="28"/>
      <c r="AM1975" s="28"/>
      <c r="AN1975" s="28"/>
      <c r="AO1975" s="28"/>
      <c r="AP1975" s="28"/>
      <c r="AQ1975" s="28"/>
      <c r="AR1975" s="28"/>
      <c r="AS1975" s="28"/>
      <c r="AT1975" s="28"/>
      <c r="AU1975" s="28"/>
      <c r="AV1975" s="28"/>
      <c r="AW1975" s="28"/>
    </row>
    <row r="1976" spans="6:49" x14ac:dyDescent="0.25">
      <c r="F1976" s="28"/>
      <c r="G1976" s="28"/>
      <c r="H1976" s="28"/>
      <c r="I1976" s="28"/>
      <c r="J1976" s="28"/>
      <c r="K1976" s="28"/>
      <c r="L1976" s="28"/>
      <c r="M1976" s="28"/>
      <c r="N1976" s="28"/>
      <c r="O1976" s="28"/>
      <c r="P1976" s="28"/>
      <c r="Q1976" s="28"/>
      <c r="R1976" s="28"/>
      <c r="S1976" s="28"/>
      <c r="T1976" s="28"/>
      <c r="U1976" s="28"/>
      <c r="V1976" s="28"/>
      <c r="W1976" s="28"/>
      <c r="X1976" s="28"/>
      <c r="Y1976" s="28"/>
      <c r="Z1976" s="28"/>
      <c r="AA1976" s="28"/>
      <c r="AB1976" s="28"/>
      <c r="AC1976" s="28"/>
      <c r="AD1976" s="28"/>
      <c r="AE1976" s="28"/>
      <c r="AF1976" s="28"/>
      <c r="AG1976" s="28"/>
      <c r="AH1976" s="28"/>
      <c r="AI1976" s="28"/>
      <c r="AJ1976" s="28"/>
      <c r="AK1976" s="28"/>
      <c r="AL1976" s="28"/>
      <c r="AM1976" s="28"/>
      <c r="AN1976" s="28"/>
      <c r="AO1976" s="28"/>
      <c r="AP1976" s="28"/>
      <c r="AQ1976" s="28"/>
      <c r="AR1976" s="28"/>
      <c r="AS1976" s="28"/>
      <c r="AT1976" s="28"/>
      <c r="AU1976" s="28"/>
      <c r="AV1976" s="28"/>
      <c r="AW1976" s="28"/>
    </row>
    <row r="1977" spans="6:49" x14ac:dyDescent="0.25">
      <c r="F1977" s="28"/>
      <c r="G1977" s="28"/>
      <c r="H1977" s="28"/>
      <c r="I1977" s="28"/>
      <c r="J1977" s="28"/>
      <c r="K1977" s="28"/>
      <c r="L1977" s="28"/>
      <c r="M1977" s="28"/>
      <c r="N1977" s="28"/>
      <c r="O1977" s="28"/>
      <c r="P1977" s="28"/>
      <c r="Q1977" s="28"/>
      <c r="R1977" s="28"/>
      <c r="S1977" s="28"/>
      <c r="T1977" s="28"/>
      <c r="U1977" s="28"/>
      <c r="V1977" s="28"/>
      <c r="W1977" s="28"/>
      <c r="X1977" s="28"/>
      <c r="Y1977" s="28"/>
      <c r="Z1977" s="28"/>
      <c r="AA1977" s="28"/>
      <c r="AB1977" s="28"/>
      <c r="AC1977" s="28"/>
      <c r="AD1977" s="28"/>
      <c r="AE1977" s="28"/>
      <c r="AF1977" s="28"/>
      <c r="AG1977" s="28"/>
      <c r="AH1977" s="28"/>
      <c r="AI1977" s="28"/>
      <c r="AJ1977" s="28"/>
      <c r="AK1977" s="28"/>
      <c r="AL1977" s="28"/>
      <c r="AM1977" s="28"/>
      <c r="AN1977" s="28"/>
      <c r="AO1977" s="28"/>
      <c r="AP1977" s="28"/>
      <c r="AQ1977" s="28"/>
      <c r="AR1977" s="28"/>
      <c r="AS1977" s="28"/>
      <c r="AT1977" s="28"/>
      <c r="AU1977" s="28"/>
      <c r="AV1977" s="28"/>
      <c r="AW1977" s="28"/>
    </row>
    <row r="1978" spans="6:49" x14ac:dyDescent="0.25">
      <c r="F1978" s="28"/>
      <c r="G1978" s="28"/>
      <c r="H1978" s="28"/>
      <c r="I1978" s="28"/>
      <c r="J1978" s="28"/>
      <c r="K1978" s="28"/>
      <c r="L1978" s="28"/>
      <c r="M1978" s="28"/>
      <c r="N1978" s="28"/>
      <c r="O1978" s="28"/>
      <c r="P1978" s="28"/>
      <c r="Q1978" s="28"/>
      <c r="R1978" s="28"/>
      <c r="S1978" s="28"/>
      <c r="T1978" s="28"/>
      <c r="U1978" s="28"/>
      <c r="V1978" s="28"/>
      <c r="W1978" s="28"/>
      <c r="X1978" s="28"/>
      <c r="Y1978" s="28"/>
      <c r="Z1978" s="28"/>
      <c r="AA1978" s="28"/>
      <c r="AB1978" s="28"/>
      <c r="AC1978" s="28"/>
      <c r="AD1978" s="28"/>
      <c r="AE1978" s="28"/>
      <c r="AF1978" s="28"/>
      <c r="AG1978" s="28"/>
      <c r="AH1978" s="28"/>
      <c r="AI1978" s="28"/>
      <c r="AJ1978" s="28"/>
      <c r="AK1978" s="28"/>
      <c r="AL1978" s="28"/>
      <c r="AM1978" s="28"/>
      <c r="AN1978" s="28"/>
      <c r="AO1978" s="28"/>
      <c r="AP1978" s="28"/>
      <c r="AQ1978" s="28"/>
      <c r="AR1978" s="28"/>
      <c r="AS1978" s="28"/>
      <c r="AT1978" s="28"/>
      <c r="AU1978" s="28"/>
      <c r="AV1978" s="28"/>
      <c r="AW1978" s="28"/>
    </row>
    <row r="1979" spans="6:49" x14ac:dyDescent="0.25">
      <c r="F1979" s="28"/>
      <c r="G1979" s="28"/>
      <c r="H1979" s="28"/>
      <c r="I1979" s="28"/>
      <c r="J1979" s="28"/>
      <c r="K1979" s="28"/>
      <c r="L1979" s="28"/>
      <c r="M1979" s="28"/>
      <c r="N1979" s="28"/>
      <c r="O1979" s="28"/>
      <c r="P1979" s="28"/>
      <c r="Q1979" s="28"/>
      <c r="R1979" s="28"/>
      <c r="S1979" s="28"/>
      <c r="T1979" s="28"/>
      <c r="U1979" s="28"/>
      <c r="V1979" s="28"/>
      <c r="W1979" s="28"/>
      <c r="X1979" s="28"/>
      <c r="Y1979" s="28"/>
      <c r="Z1979" s="28"/>
      <c r="AA1979" s="28"/>
      <c r="AB1979" s="28"/>
      <c r="AC1979" s="28"/>
      <c r="AD1979" s="28"/>
      <c r="AE1979" s="28"/>
      <c r="AF1979" s="28"/>
      <c r="AG1979" s="28"/>
      <c r="AH1979" s="28"/>
      <c r="AI1979" s="28"/>
      <c r="AJ1979" s="28"/>
      <c r="AK1979" s="28"/>
      <c r="AL1979" s="28"/>
      <c r="AM1979" s="28"/>
      <c r="AN1979" s="28"/>
      <c r="AO1979" s="28"/>
      <c r="AP1979" s="28"/>
      <c r="AQ1979" s="28"/>
      <c r="AR1979" s="28"/>
      <c r="AS1979" s="28"/>
      <c r="AT1979" s="28"/>
      <c r="AU1979" s="28"/>
      <c r="AV1979" s="28"/>
      <c r="AW1979" s="28"/>
    </row>
    <row r="1980" spans="6:49" x14ac:dyDescent="0.25">
      <c r="F1980" s="28"/>
      <c r="G1980" s="28"/>
      <c r="H1980" s="28"/>
      <c r="I1980" s="28"/>
      <c r="J1980" s="28"/>
      <c r="K1980" s="28"/>
      <c r="L1980" s="28"/>
      <c r="M1980" s="28"/>
      <c r="N1980" s="28"/>
      <c r="O1980" s="28"/>
      <c r="P1980" s="28"/>
      <c r="Q1980" s="28"/>
      <c r="R1980" s="28"/>
      <c r="S1980" s="28"/>
      <c r="T1980" s="28"/>
      <c r="U1980" s="28"/>
      <c r="V1980" s="28"/>
      <c r="W1980" s="28"/>
      <c r="X1980" s="28"/>
      <c r="Y1980" s="28"/>
      <c r="Z1980" s="28"/>
      <c r="AA1980" s="28"/>
      <c r="AB1980" s="28"/>
      <c r="AC1980" s="28"/>
      <c r="AD1980" s="28"/>
      <c r="AE1980" s="28"/>
      <c r="AF1980" s="28"/>
      <c r="AG1980" s="28"/>
      <c r="AH1980" s="28"/>
      <c r="AI1980" s="28"/>
      <c r="AJ1980" s="28"/>
      <c r="AK1980" s="28"/>
      <c r="AL1980" s="28"/>
      <c r="AM1980" s="28"/>
      <c r="AN1980" s="28"/>
      <c r="AO1980" s="28"/>
      <c r="AP1980" s="28"/>
      <c r="AQ1980" s="28"/>
      <c r="AR1980" s="28"/>
      <c r="AS1980" s="28"/>
      <c r="AT1980" s="28"/>
      <c r="AU1980" s="28"/>
      <c r="AV1980" s="28"/>
      <c r="AW1980" s="28"/>
    </row>
    <row r="1981" spans="6:49" x14ac:dyDescent="0.25">
      <c r="F1981" s="28"/>
      <c r="G1981" s="28"/>
      <c r="H1981" s="28"/>
      <c r="I1981" s="28"/>
      <c r="J1981" s="28"/>
      <c r="K1981" s="28"/>
      <c r="L1981" s="28"/>
      <c r="M1981" s="28"/>
      <c r="N1981" s="28"/>
      <c r="O1981" s="28"/>
      <c r="P1981" s="28"/>
      <c r="Q1981" s="28"/>
      <c r="R1981" s="28"/>
      <c r="S1981" s="28"/>
      <c r="T1981" s="28"/>
      <c r="U1981" s="28"/>
      <c r="V1981" s="28"/>
      <c r="W1981" s="28"/>
      <c r="X1981" s="28"/>
      <c r="Y1981" s="28"/>
      <c r="Z1981" s="28"/>
      <c r="AA1981" s="28"/>
      <c r="AB1981" s="28"/>
      <c r="AC1981" s="28"/>
      <c r="AD1981" s="28"/>
      <c r="AE1981" s="28"/>
      <c r="AF1981" s="28"/>
      <c r="AG1981" s="28"/>
      <c r="AH1981" s="28"/>
      <c r="AI1981" s="28"/>
      <c r="AJ1981" s="28"/>
      <c r="AK1981" s="28"/>
      <c r="AL1981" s="28"/>
      <c r="AM1981" s="28"/>
      <c r="AN1981" s="28"/>
      <c r="AO1981" s="28"/>
      <c r="AP1981" s="28"/>
      <c r="AQ1981" s="28"/>
      <c r="AR1981" s="28"/>
      <c r="AS1981" s="28"/>
      <c r="AT1981" s="28"/>
      <c r="AU1981" s="28"/>
      <c r="AV1981" s="28"/>
      <c r="AW1981" s="28"/>
    </row>
    <row r="1982" spans="6:49" x14ac:dyDescent="0.25">
      <c r="F1982" s="28"/>
      <c r="G1982" s="28"/>
      <c r="H1982" s="28"/>
      <c r="I1982" s="28"/>
      <c r="J1982" s="28"/>
      <c r="K1982" s="28"/>
      <c r="L1982" s="28"/>
      <c r="M1982" s="28"/>
      <c r="N1982" s="28"/>
      <c r="O1982" s="28"/>
      <c r="P1982" s="28"/>
      <c r="Q1982" s="28"/>
      <c r="R1982" s="28"/>
      <c r="S1982" s="28"/>
      <c r="T1982" s="28"/>
      <c r="U1982" s="28"/>
      <c r="V1982" s="28"/>
      <c r="W1982" s="28"/>
      <c r="X1982" s="28"/>
      <c r="Y1982" s="28"/>
      <c r="Z1982" s="28"/>
      <c r="AA1982" s="28"/>
      <c r="AB1982" s="28"/>
      <c r="AC1982" s="28"/>
      <c r="AD1982" s="28"/>
      <c r="AE1982" s="28"/>
      <c r="AF1982" s="28"/>
      <c r="AG1982" s="28"/>
      <c r="AH1982" s="28"/>
      <c r="AI1982" s="28"/>
      <c r="AJ1982" s="28"/>
      <c r="AK1982" s="28"/>
      <c r="AL1982" s="28"/>
      <c r="AM1982" s="28"/>
      <c r="AN1982" s="28"/>
      <c r="AO1982" s="28"/>
      <c r="AP1982" s="28"/>
      <c r="AQ1982" s="28"/>
      <c r="AR1982" s="28"/>
      <c r="AS1982" s="28"/>
      <c r="AT1982" s="28"/>
      <c r="AU1982" s="28"/>
      <c r="AV1982" s="28"/>
      <c r="AW1982" s="28"/>
    </row>
    <row r="1983" spans="6:49" x14ac:dyDescent="0.25">
      <c r="F1983" s="28"/>
      <c r="G1983" s="28"/>
      <c r="H1983" s="28"/>
      <c r="I1983" s="28"/>
      <c r="J1983" s="28"/>
      <c r="K1983" s="28"/>
      <c r="L1983" s="28"/>
      <c r="M1983" s="28"/>
      <c r="N1983" s="28"/>
      <c r="O1983" s="28"/>
      <c r="P1983" s="28"/>
      <c r="Q1983" s="28"/>
      <c r="R1983" s="28"/>
      <c r="S1983" s="28"/>
      <c r="T1983" s="28"/>
      <c r="U1983" s="28"/>
      <c r="V1983" s="28"/>
      <c r="W1983" s="28"/>
      <c r="X1983" s="28"/>
      <c r="Y1983" s="28"/>
      <c r="Z1983" s="28"/>
      <c r="AA1983" s="28"/>
      <c r="AB1983" s="28"/>
      <c r="AC1983" s="28"/>
      <c r="AD1983" s="28"/>
      <c r="AE1983" s="28"/>
      <c r="AF1983" s="28"/>
      <c r="AG1983" s="28"/>
      <c r="AH1983" s="28"/>
      <c r="AI1983" s="28"/>
      <c r="AJ1983" s="28"/>
      <c r="AK1983" s="28"/>
      <c r="AL1983" s="28"/>
      <c r="AM1983" s="28"/>
      <c r="AN1983" s="28"/>
      <c r="AO1983" s="28"/>
      <c r="AP1983" s="28"/>
      <c r="AQ1983" s="28"/>
      <c r="AR1983" s="28"/>
      <c r="AS1983" s="28"/>
      <c r="AT1983" s="28"/>
      <c r="AU1983" s="28"/>
      <c r="AV1983" s="28"/>
      <c r="AW1983" s="28"/>
    </row>
    <row r="1984" spans="6:49" x14ac:dyDescent="0.25">
      <c r="F1984" s="28"/>
      <c r="G1984" s="28"/>
      <c r="H1984" s="28"/>
      <c r="I1984" s="28"/>
      <c r="J1984" s="28"/>
      <c r="K1984" s="28"/>
      <c r="L1984" s="28"/>
      <c r="M1984" s="28"/>
      <c r="N1984" s="28"/>
      <c r="O1984" s="28"/>
      <c r="P1984" s="28"/>
      <c r="Q1984" s="28"/>
      <c r="R1984" s="28"/>
      <c r="S1984" s="28"/>
      <c r="T1984" s="28"/>
      <c r="U1984" s="28"/>
      <c r="V1984" s="28"/>
      <c r="W1984" s="28"/>
      <c r="X1984" s="28"/>
      <c r="Y1984" s="28"/>
      <c r="Z1984" s="28"/>
      <c r="AA1984" s="28"/>
      <c r="AB1984" s="28"/>
      <c r="AC1984" s="28"/>
      <c r="AD1984" s="28"/>
      <c r="AE1984" s="28"/>
      <c r="AF1984" s="28"/>
      <c r="AG1984" s="28"/>
      <c r="AH1984" s="28"/>
      <c r="AI1984" s="28"/>
      <c r="AJ1984" s="28"/>
      <c r="AK1984" s="28"/>
      <c r="AL1984" s="28"/>
      <c r="AM1984" s="28"/>
      <c r="AN1984" s="28"/>
      <c r="AO1984" s="28"/>
      <c r="AP1984" s="28"/>
      <c r="AQ1984" s="28"/>
      <c r="AR1984" s="28"/>
      <c r="AS1984" s="28"/>
      <c r="AT1984" s="28"/>
      <c r="AU1984" s="28"/>
      <c r="AV1984" s="28"/>
      <c r="AW1984" s="28"/>
    </row>
    <row r="1985" spans="6:49" x14ac:dyDescent="0.25">
      <c r="F1985" s="28"/>
      <c r="G1985" s="28"/>
      <c r="H1985" s="28"/>
      <c r="I1985" s="28"/>
      <c r="J1985" s="28"/>
      <c r="K1985" s="28"/>
      <c r="L1985" s="28"/>
      <c r="M1985" s="28"/>
      <c r="N1985" s="28"/>
      <c r="O1985" s="28"/>
      <c r="P1985" s="28"/>
      <c r="Q1985" s="28"/>
      <c r="R1985" s="28"/>
      <c r="S1985" s="28"/>
      <c r="T1985" s="28"/>
      <c r="U1985" s="28"/>
      <c r="V1985" s="28"/>
      <c r="W1985" s="28"/>
      <c r="X1985" s="28"/>
      <c r="Y1985" s="28"/>
      <c r="Z1985" s="28"/>
      <c r="AA1985" s="28"/>
      <c r="AB1985" s="28"/>
      <c r="AC1985" s="28"/>
      <c r="AD1985" s="28"/>
      <c r="AE1985" s="28"/>
      <c r="AF1985" s="28"/>
      <c r="AG1985" s="28"/>
      <c r="AH1985" s="28"/>
      <c r="AI1985" s="28"/>
      <c r="AJ1985" s="28"/>
      <c r="AK1985" s="28"/>
      <c r="AL1985" s="28"/>
      <c r="AM1985" s="28"/>
      <c r="AN1985" s="28"/>
      <c r="AO1985" s="28"/>
      <c r="AP1985" s="28"/>
      <c r="AQ1985" s="28"/>
      <c r="AR1985" s="28"/>
      <c r="AS1985" s="28"/>
      <c r="AT1985" s="28"/>
      <c r="AU1985" s="28"/>
      <c r="AV1985" s="28"/>
      <c r="AW1985" s="28"/>
    </row>
    <row r="1986" spans="6:49" x14ac:dyDescent="0.25">
      <c r="F1986" s="28"/>
      <c r="G1986" s="28"/>
      <c r="H1986" s="28"/>
      <c r="I1986" s="28"/>
      <c r="J1986" s="28"/>
      <c r="K1986" s="28"/>
      <c r="L1986" s="28"/>
      <c r="M1986" s="28"/>
      <c r="N1986" s="28"/>
      <c r="O1986" s="28"/>
      <c r="P1986" s="28"/>
      <c r="Q1986" s="28"/>
      <c r="R1986" s="28"/>
      <c r="S1986" s="28"/>
      <c r="T1986" s="28"/>
      <c r="U1986" s="28"/>
      <c r="V1986" s="28"/>
      <c r="W1986" s="28"/>
      <c r="X1986" s="28"/>
      <c r="Y1986" s="28"/>
      <c r="Z1986" s="28"/>
      <c r="AA1986" s="28"/>
      <c r="AB1986" s="28"/>
      <c r="AC1986" s="28"/>
      <c r="AD1986" s="28"/>
      <c r="AE1986" s="28"/>
      <c r="AF1986" s="28"/>
      <c r="AG1986" s="28"/>
      <c r="AH1986" s="28"/>
      <c r="AI1986" s="28"/>
      <c r="AJ1986" s="28"/>
      <c r="AK1986" s="28"/>
      <c r="AL1986" s="28"/>
      <c r="AM1986" s="28"/>
      <c r="AN1986" s="28"/>
      <c r="AO1986" s="28"/>
      <c r="AP1986" s="28"/>
      <c r="AQ1986" s="28"/>
      <c r="AR1986" s="28"/>
      <c r="AS1986" s="28"/>
      <c r="AT1986" s="28"/>
      <c r="AU1986" s="28"/>
      <c r="AV1986" s="28"/>
      <c r="AW1986" s="28"/>
    </row>
    <row r="1987" spans="6:49" x14ac:dyDescent="0.25">
      <c r="F1987" s="28"/>
      <c r="G1987" s="28"/>
      <c r="H1987" s="28"/>
      <c r="I1987" s="28"/>
      <c r="J1987" s="28"/>
      <c r="K1987" s="28"/>
      <c r="L1987" s="28"/>
      <c r="M1987" s="28"/>
      <c r="N1987" s="28"/>
      <c r="O1987" s="28"/>
      <c r="P1987" s="28"/>
      <c r="Q1987" s="28"/>
      <c r="R1987" s="28"/>
      <c r="S1987" s="28"/>
      <c r="T1987" s="28"/>
      <c r="U1987" s="28"/>
      <c r="V1987" s="28"/>
      <c r="W1987" s="28"/>
      <c r="X1987" s="28"/>
      <c r="Y1987" s="28"/>
      <c r="Z1987" s="28"/>
      <c r="AA1987" s="28"/>
      <c r="AB1987" s="28"/>
      <c r="AC1987" s="28"/>
      <c r="AD1987" s="28"/>
      <c r="AE1987" s="28"/>
      <c r="AF1987" s="28"/>
      <c r="AG1987" s="28"/>
      <c r="AH1987" s="28"/>
      <c r="AI1987" s="28"/>
      <c r="AJ1987" s="28"/>
      <c r="AK1987" s="28"/>
      <c r="AL1987" s="28"/>
      <c r="AM1987" s="28"/>
      <c r="AN1987" s="28"/>
      <c r="AO1987" s="28"/>
      <c r="AP1987" s="28"/>
      <c r="AQ1987" s="28"/>
      <c r="AR1987" s="28"/>
      <c r="AS1987" s="28"/>
      <c r="AT1987" s="28"/>
      <c r="AU1987" s="28"/>
      <c r="AV1987" s="28"/>
      <c r="AW1987" s="28"/>
    </row>
    <row r="1988" spans="6:49" x14ac:dyDescent="0.25">
      <c r="F1988" s="28"/>
      <c r="G1988" s="28"/>
      <c r="H1988" s="28"/>
      <c r="I1988" s="28"/>
      <c r="J1988" s="28"/>
      <c r="K1988" s="28"/>
      <c r="L1988" s="28"/>
      <c r="M1988" s="28"/>
      <c r="N1988" s="28"/>
      <c r="O1988" s="28"/>
      <c r="P1988" s="28"/>
      <c r="Q1988" s="28"/>
      <c r="R1988" s="28"/>
      <c r="S1988" s="28"/>
      <c r="T1988" s="28"/>
      <c r="U1988" s="28"/>
      <c r="V1988" s="28"/>
      <c r="W1988" s="28"/>
      <c r="X1988" s="28"/>
      <c r="Y1988" s="28"/>
      <c r="Z1988" s="28"/>
      <c r="AA1988" s="28"/>
      <c r="AB1988" s="28"/>
      <c r="AC1988" s="28"/>
      <c r="AD1988" s="28"/>
      <c r="AE1988" s="28"/>
      <c r="AF1988" s="28"/>
      <c r="AG1988" s="28"/>
      <c r="AH1988" s="28"/>
      <c r="AI1988" s="28"/>
      <c r="AJ1988" s="28"/>
      <c r="AK1988" s="28"/>
      <c r="AL1988" s="28"/>
      <c r="AM1988" s="28"/>
      <c r="AN1988" s="28"/>
      <c r="AO1988" s="28"/>
      <c r="AP1988" s="28"/>
      <c r="AQ1988" s="28"/>
      <c r="AR1988" s="28"/>
      <c r="AS1988" s="28"/>
      <c r="AT1988" s="28"/>
      <c r="AU1988" s="28"/>
      <c r="AV1988" s="28"/>
      <c r="AW1988" s="28"/>
    </row>
    <row r="1989" spans="6:49" x14ac:dyDescent="0.25">
      <c r="F1989" s="28"/>
      <c r="G1989" s="28"/>
      <c r="H1989" s="28"/>
      <c r="I1989" s="28"/>
      <c r="J1989" s="28"/>
      <c r="K1989" s="28"/>
      <c r="L1989" s="28"/>
      <c r="M1989" s="28"/>
      <c r="N1989" s="28"/>
      <c r="O1989" s="28"/>
      <c r="P1989" s="28"/>
      <c r="Q1989" s="28"/>
      <c r="R1989" s="28"/>
      <c r="S1989" s="28"/>
      <c r="T1989" s="28"/>
      <c r="U1989" s="28"/>
      <c r="V1989" s="28"/>
      <c r="W1989" s="28"/>
      <c r="X1989" s="28"/>
      <c r="Y1989" s="28"/>
      <c r="Z1989" s="28"/>
      <c r="AA1989" s="28"/>
      <c r="AB1989" s="28"/>
      <c r="AC1989" s="28"/>
      <c r="AD1989" s="28"/>
      <c r="AE1989" s="28"/>
      <c r="AF1989" s="28"/>
      <c r="AG1989" s="28"/>
      <c r="AH1989" s="28"/>
      <c r="AI1989" s="28"/>
      <c r="AJ1989" s="28"/>
      <c r="AK1989" s="28"/>
      <c r="AL1989" s="28"/>
      <c r="AM1989" s="28"/>
      <c r="AN1989" s="28"/>
      <c r="AO1989" s="28"/>
      <c r="AP1989" s="28"/>
      <c r="AQ1989" s="28"/>
      <c r="AR1989" s="28"/>
      <c r="AS1989" s="28"/>
      <c r="AT1989" s="28"/>
      <c r="AU1989" s="28"/>
      <c r="AV1989" s="28"/>
      <c r="AW1989" s="28"/>
    </row>
    <row r="1990" spans="6:49" x14ac:dyDescent="0.25">
      <c r="F1990" s="28"/>
      <c r="G1990" s="28"/>
      <c r="H1990" s="28"/>
      <c r="I1990" s="28"/>
      <c r="J1990" s="28"/>
      <c r="K1990" s="28"/>
      <c r="L1990" s="28"/>
      <c r="M1990" s="28"/>
      <c r="N1990" s="28"/>
      <c r="O1990" s="28"/>
      <c r="P1990" s="28"/>
      <c r="Q1990" s="28"/>
      <c r="R1990" s="28"/>
      <c r="S1990" s="28"/>
      <c r="T1990" s="28"/>
      <c r="U1990" s="28"/>
      <c r="V1990" s="28"/>
      <c r="W1990" s="28"/>
      <c r="X1990" s="28"/>
      <c r="Y1990" s="28"/>
      <c r="Z1990" s="28"/>
      <c r="AA1990" s="28"/>
      <c r="AB1990" s="28"/>
      <c r="AC1990" s="28"/>
      <c r="AD1990" s="28"/>
      <c r="AE1990" s="28"/>
      <c r="AF1990" s="28"/>
      <c r="AG1990" s="28"/>
      <c r="AH1990" s="28"/>
      <c r="AI1990" s="28"/>
      <c r="AJ1990" s="28"/>
      <c r="AK1990" s="28"/>
      <c r="AL1990" s="28"/>
      <c r="AM1990" s="28"/>
      <c r="AN1990" s="28"/>
      <c r="AO1990" s="28"/>
      <c r="AP1990" s="28"/>
      <c r="AQ1990" s="28"/>
      <c r="AR1990" s="28"/>
      <c r="AS1990" s="28"/>
      <c r="AT1990" s="28"/>
      <c r="AU1990" s="28"/>
      <c r="AV1990" s="28"/>
      <c r="AW1990" s="28"/>
    </row>
    <row r="1991" spans="6:49" x14ac:dyDescent="0.25">
      <c r="F1991" s="28"/>
      <c r="G1991" s="28"/>
      <c r="H1991" s="28"/>
      <c r="I1991" s="28"/>
      <c r="J1991" s="28"/>
      <c r="K1991" s="28"/>
      <c r="L1991" s="28"/>
      <c r="M1991" s="28"/>
      <c r="N1991" s="28"/>
      <c r="O1991" s="28"/>
      <c r="P1991" s="28"/>
      <c r="Q1991" s="28"/>
      <c r="R1991" s="28"/>
      <c r="S1991" s="28"/>
      <c r="T1991" s="28"/>
      <c r="U1991" s="28"/>
      <c r="V1991" s="28"/>
      <c r="W1991" s="28"/>
      <c r="X1991" s="28"/>
      <c r="Y1991" s="28"/>
      <c r="Z1991" s="28"/>
      <c r="AA1991" s="28"/>
      <c r="AB1991" s="28"/>
      <c r="AC1991" s="28"/>
      <c r="AD1991" s="28"/>
      <c r="AE1991" s="28"/>
      <c r="AF1991" s="28"/>
      <c r="AG1991" s="28"/>
      <c r="AH1991" s="28"/>
      <c r="AI1991" s="28"/>
      <c r="AJ1991" s="28"/>
      <c r="AK1991" s="28"/>
      <c r="AL1991" s="28"/>
      <c r="AM1991" s="28"/>
      <c r="AN1991" s="28"/>
      <c r="AO1991" s="28"/>
      <c r="AP1991" s="28"/>
      <c r="AQ1991" s="28"/>
      <c r="AR1991" s="28"/>
      <c r="AS1991" s="28"/>
      <c r="AT1991" s="28"/>
      <c r="AU1991" s="28"/>
      <c r="AV1991" s="28"/>
      <c r="AW1991" s="28"/>
    </row>
    <row r="1992" spans="6:49" x14ac:dyDescent="0.25">
      <c r="F1992" s="28"/>
      <c r="G1992" s="28"/>
      <c r="H1992" s="28"/>
      <c r="I1992" s="28"/>
      <c r="J1992" s="28"/>
      <c r="K1992" s="28"/>
      <c r="L1992" s="28"/>
      <c r="M1992" s="28"/>
      <c r="N1992" s="28"/>
      <c r="O1992" s="28"/>
      <c r="P1992" s="28"/>
      <c r="Q1992" s="28"/>
      <c r="R1992" s="28"/>
      <c r="S1992" s="28"/>
      <c r="T1992" s="28"/>
      <c r="U1992" s="28"/>
      <c r="V1992" s="28"/>
      <c r="W1992" s="28"/>
      <c r="X1992" s="28"/>
      <c r="Y1992" s="28"/>
      <c r="Z1992" s="28"/>
      <c r="AA1992" s="28"/>
      <c r="AB1992" s="28"/>
      <c r="AC1992" s="28"/>
      <c r="AD1992" s="28"/>
      <c r="AE1992" s="28"/>
      <c r="AF1992" s="28"/>
      <c r="AG1992" s="28"/>
      <c r="AH1992" s="28"/>
      <c r="AI1992" s="28"/>
      <c r="AJ1992" s="28"/>
      <c r="AK1992" s="28"/>
      <c r="AL1992" s="28"/>
      <c r="AM1992" s="28"/>
      <c r="AN1992" s="28"/>
      <c r="AO1992" s="28"/>
      <c r="AP1992" s="28"/>
      <c r="AQ1992" s="28"/>
      <c r="AR1992" s="28"/>
      <c r="AS1992" s="28"/>
      <c r="AT1992" s="28"/>
      <c r="AU1992" s="28"/>
      <c r="AV1992" s="28"/>
      <c r="AW1992" s="28"/>
    </row>
    <row r="1993" spans="6:49" x14ac:dyDescent="0.25">
      <c r="F1993" s="28"/>
      <c r="G1993" s="28"/>
      <c r="H1993" s="28"/>
      <c r="I1993" s="28"/>
      <c r="J1993" s="28"/>
      <c r="K1993" s="28"/>
      <c r="L1993" s="28"/>
      <c r="M1993" s="28"/>
      <c r="N1993" s="28"/>
      <c r="O1993" s="28"/>
      <c r="P1993" s="28"/>
      <c r="Q1993" s="28"/>
      <c r="R1993" s="28"/>
      <c r="S1993" s="28"/>
      <c r="T1993" s="28"/>
      <c r="U1993" s="28"/>
      <c r="V1993" s="28"/>
      <c r="W1993" s="28"/>
      <c r="X1993" s="28"/>
      <c r="Y1993" s="28"/>
      <c r="Z1993" s="28"/>
      <c r="AA1993" s="28"/>
      <c r="AB1993" s="28"/>
      <c r="AC1993" s="28"/>
      <c r="AD1993" s="28"/>
      <c r="AE1993" s="28"/>
      <c r="AF1993" s="28"/>
      <c r="AG1993" s="28"/>
      <c r="AH1993" s="28"/>
      <c r="AI1993" s="28"/>
      <c r="AJ1993" s="28"/>
      <c r="AK1993" s="28"/>
      <c r="AL1993" s="28"/>
      <c r="AM1993" s="28"/>
      <c r="AN1993" s="28"/>
      <c r="AO1993" s="28"/>
      <c r="AP1993" s="28"/>
      <c r="AQ1993" s="28"/>
      <c r="AR1993" s="28"/>
      <c r="AS1993" s="28"/>
      <c r="AT1993" s="28"/>
      <c r="AU1993" s="28"/>
      <c r="AV1993" s="28"/>
      <c r="AW1993" s="28"/>
    </row>
    <row r="1994" spans="6:49" x14ac:dyDescent="0.25">
      <c r="F1994" s="28"/>
      <c r="G1994" s="28"/>
      <c r="H1994" s="28"/>
      <c r="I1994" s="28"/>
      <c r="J1994" s="28"/>
      <c r="K1994" s="28"/>
      <c r="L1994" s="28"/>
      <c r="M1994" s="28"/>
      <c r="N1994" s="28"/>
      <c r="O1994" s="28"/>
      <c r="P1994" s="28"/>
      <c r="Q1994" s="28"/>
      <c r="R1994" s="28"/>
      <c r="S1994" s="28"/>
      <c r="T1994" s="28"/>
      <c r="U1994" s="28"/>
      <c r="V1994" s="28"/>
      <c r="W1994" s="28"/>
      <c r="X1994" s="28"/>
      <c r="Y1994" s="28"/>
      <c r="Z1994" s="28"/>
      <c r="AA1994" s="28"/>
      <c r="AB1994" s="28"/>
      <c r="AC1994" s="28"/>
      <c r="AD1994" s="28"/>
      <c r="AE1994" s="28"/>
      <c r="AF1994" s="28"/>
      <c r="AG1994" s="28"/>
      <c r="AH1994" s="28"/>
      <c r="AI1994" s="28"/>
      <c r="AJ1994" s="28"/>
      <c r="AK1994" s="28"/>
      <c r="AL1994" s="28"/>
      <c r="AM1994" s="28"/>
      <c r="AN1994" s="28"/>
      <c r="AO1994" s="28"/>
      <c r="AP1994" s="28"/>
      <c r="AQ1994" s="28"/>
      <c r="AR1994" s="28"/>
      <c r="AS1994" s="28"/>
      <c r="AT1994" s="28"/>
      <c r="AU1994" s="28"/>
      <c r="AV1994" s="28"/>
      <c r="AW1994" s="28"/>
    </row>
    <row r="1995" spans="6:49" x14ac:dyDescent="0.25">
      <c r="F1995" s="28"/>
      <c r="G1995" s="28"/>
      <c r="H1995" s="28"/>
      <c r="I1995" s="28"/>
      <c r="J1995" s="28"/>
      <c r="K1995" s="28"/>
      <c r="L1995" s="28"/>
      <c r="M1995" s="28"/>
      <c r="N1995" s="28"/>
      <c r="O1995" s="28"/>
      <c r="P1995" s="28"/>
      <c r="Q1995" s="28"/>
      <c r="R1995" s="28"/>
      <c r="S1995" s="28"/>
      <c r="T1995" s="28"/>
      <c r="U1995" s="28"/>
      <c r="V1995" s="28"/>
      <c r="W1995" s="28"/>
      <c r="X1995" s="28"/>
      <c r="Y1995" s="28"/>
      <c r="Z1995" s="28"/>
      <c r="AA1995" s="28"/>
      <c r="AB1995" s="28"/>
      <c r="AC1995" s="28"/>
      <c r="AD1995" s="28"/>
      <c r="AE1995" s="28"/>
      <c r="AF1995" s="28"/>
      <c r="AG1995" s="28"/>
      <c r="AH1995" s="28"/>
      <c r="AI1995" s="28"/>
      <c r="AJ1995" s="28"/>
      <c r="AK1995" s="28"/>
      <c r="AL1995" s="28"/>
      <c r="AM1995" s="28"/>
      <c r="AN1995" s="28"/>
      <c r="AO1995" s="28"/>
      <c r="AP1995" s="28"/>
      <c r="AQ1995" s="28"/>
      <c r="AR1995" s="28"/>
      <c r="AS1995" s="28"/>
      <c r="AT1995" s="28"/>
      <c r="AU1995" s="28"/>
      <c r="AV1995" s="28"/>
      <c r="AW1995" s="28"/>
    </row>
    <row r="1996" spans="6:49" x14ac:dyDescent="0.25">
      <c r="F1996" s="28"/>
      <c r="G1996" s="28"/>
      <c r="H1996" s="28"/>
      <c r="I1996" s="28"/>
      <c r="J1996" s="28"/>
      <c r="K1996" s="28"/>
      <c r="L1996" s="28"/>
      <c r="M1996" s="28"/>
      <c r="N1996" s="28"/>
      <c r="O1996" s="28"/>
      <c r="P1996" s="28"/>
      <c r="Q1996" s="28"/>
      <c r="R1996" s="28"/>
      <c r="S1996" s="28"/>
      <c r="T1996" s="28"/>
      <c r="U1996" s="28"/>
      <c r="V1996" s="28"/>
      <c r="W1996" s="28"/>
      <c r="X1996" s="28"/>
      <c r="Y1996" s="28"/>
      <c r="Z1996" s="28"/>
      <c r="AA1996" s="28"/>
      <c r="AB1996" s="28"/>
      <c r="AC1996" s="28"/>
      <c r="AD1996" s="28"/>
      <c r="AE1996" s="28"/>
      <c r="AF1996" s="28"/>
      <c r="AG1996" s="28"/>
      <c r="AH1996" s="28"/>
      <c r="AI1996" s="28"/>
      <c r="AJ1996" s="28"/>
      <c r="AK1996" s="28"/>
      <c r="AL1996" s="28"/>
      <c r="AM1996" s="28"/>
      <c r="AN1996" s="28"/>
      <c r="AO1996" s="28"/>
      <c r="AP1996" s="28"/>
      <c r="AQ1996" s="28"/>
      <c r="AR1996" s="28"/>
      <c r="AS1996" s="28"/>
      <c r="AT1996" s="28"/>
      <c r="AU1996" s="28"/>
      <c r="AV1996" s="28"/>
      <c r="AW1996" s="28"/>
    </row>
    <row r="1997" spans="6:49" x14ac:dyDescent="0.25">
      <c r="F1997" s="28"/>
      <c r="G1997" s="28"/>
      <c r="H1997" s="28"/>
      <c r="I1997" s="28"/>
      <c r="J1997" s="28"/>
      <c r="K1997" s="28"/>
      <c r="L1997" s="28"/>
      <c r="M1997" s="28"/>
      <c r="N1997" s="28"/>
      <c r="O1997" s="28"/>
      <c r="P1997" s="28"/>
      <c r="Q1997" s="28"/>
      <c r="R1997" s="28"/>
      <c r="S1997" s="28"/>
      <c r="T1997" s="28"/>
      <c r="U1997" s="28"/>
      <c r="V1997" s="28"/>
      <c r="W1997" s="28"/>
      <c r="X1997" s="28"/>
      <c r="Y1997" s="28"/>
      <c r="Z1997" s="28"/>
      <c r="AA1997" s="28"/>
      <c r="AB1997" s="28"/>
      <c r="AC1997" s="28"/>
      <c r="AD1997" s="28"/>
      <c r="AE1997" s="28"/>
      <c r="AF1997" s="28"/>
      <c r="AG1997" s="28"/>
      <c r="AH1997" s="28"/>
      <c r="AI1997" s="28"/>
      <c r="AJ1997" s="28"/>
      <c r="AK1997" s="28"/>
      <c r="AL1997" s="28"/>
      <c r="AM1997" s="28"/>
      <c r="AN1997" s="28"/>
      <c r="AO1997" s="28"/>
      <c r="AP1997" s="28"/>
      <c r="AQ1997" s="28"/>
      <c r="AR1997" s="28"/>
      <c r="AS1997" s="28"/>
      <c r="AT1997" s="28"/>
      <c r="AU1997" s="28"/>
      <c r="AV1997" s="28"/>
      <c r="AW1997" s="28"/>
    </row>
    <row r="1998" spans="6:49" x14ac:dyDescent="0.25">
      <c r="F1998" s="28"/>
      <c r="G1998" s="28"/>
      <c r="H1998" s="28"/>
      <c r="I1998" s="28"/>
      <c r="J1998" s="28"/>
      <c r="K1998" s="28"/>
      <c r="L1998" s="28"/>
      <c r="M1998" s="28"/>
      <c r="N1998" s="28"/>
      <c r="O1998" s="28"/>
      <c r="P1998" s="28"/>
      <c r="Q1998" s="28"/>
      <c r="R1998" s="28"/>
      <c r="S1998" s="28"/>
      <c r="T1998" s="28"/>
      <c r="U1998" s="28"/>
      <c r="V1998" s="28"/>
      <c r="W1998" s="28"/>
      <c r="X1998" s="28"/>
      <c r="Y1998" s="28"/>
      <c r="Z1998" s="28"/>
      <c r="AA1998" s="28"/>
      <c r="AB1998" s="28"/>
      <c r="AC1998" s="28"/>
      <c r="AD1998" s="28"/>
      <c r="AE1998" s="28"/>
      <c r="AF1998" s="28"/>
      <c r="AG1998" s="28"/>
      <c r="AH1998" s="28"/>
      <c r="AI1998" s="28"/>
      <c r="AJ1998" s="28"/>
      <c r="AK1998" s="28"/>
      <c r="AL1998" s="28"/>
      <c r="AM1998" s="28"/>
      <c r="AN1998" s="28"/>
      <c r="AO1998" s="28"/>
      <c r="AP1998" s="28"/>
      <c r="AQ1998" s="28"/>
      <c r="AR1998" s="28"/>
      <c r="AS1998" s="28"/>
      <c r="AT1998" s="28"/>
      <c r="AU1998" s="28"/>
      <c r="AV1998" s="28"/>
      <c r="AW1998" s="28"/>
    </row>
    <row r="1999" spans="6:49" x14ac:dyDescent="0.25">
      <c r="F1999" s="28"/>
      <c r="G1999" s="28"/>
      <c r="H1999" s="28"/>
      <c r="I1999" s="28"/>
      <c r="J1999" s="28"/>
      <c r="K1999" s="28"/>
      <c r="L1999" s="28"/>
      <c r="M1999" s="28"/>
      <c r="N1999" s="28"/>
      <c r="O1999" s="28"/>
      <c r="P1999" s="28"/>
      <c r="Q1999" s="28"/>
      <c r="R1999" s="28"/>
      <c r="S1999" s="28"/>
      <c r="T1999" s="28"/>
      <c r="U1999" s="28"/>
      <c r="V1999" s="28"/>
      <c r="W1999" s="28"/>
      <c r="X1999" s="28"/>
      <c r="Y1999" s="28"/>
      <c r="Z1999" s="28"/>
      <c r="AA1999" s="28"/>
      <c r="AB1999" s="28"/>
      <c r="AC1999" s="28"/>
      <c r="AD1999" s="28"/>
      <c r="AE1999" s="28"/>
      <c r="AF1999" s="28"/>
      <c r="AG1999" s="28"/>
      <c r="AH1999" s="28"/>
      <c r="AI1999" s="28"/>
      <c r="AJ1999" s="28"/>
      <c r="AK1999" s="28"/>
      <c r="AL1999" s="28"/>
      <c r="AM1999" s="28"/>
      <c r="AN1999" s="28"/>
      <c r="AO1999" s="28"/>
      <c r="AP1999" s="28"/>
      <c r="AQ1999" s="28"/>
      <c r="AR1999" s="28"/>
      <c r="AS1999" s="28"/>
      <c r="AT1999" s="28"/>
      <c r="AU1999" s="28"/>
      <c r="AV1999" s="28"/>
      <c r="AW1999" s="28"/>
    </row>
    <row r="2000" spans="6:49" x14ac:dyDescent="0.25">
      <c r="F2000" s="28"/>
      <c r="G2000" s="28"/>
      <c r="H2000" s="28"/>
      <c r="I2000" s="28"/>
      <c r="J2000" s="28"/>
      <c r="K2000" s="28"/>
      <c r="L2000" s="28"/>
      <c r="M2000" s="28"/>
      <c r="N2000" s="28"/>
      <c r="O2000" s="28"/>
      <c r="P2000" s="28"/>
      <c r="Q2000" s="28"/>
      <c r="R2000" s="28"/>
      <c r="S2000" s="28"/>
      <c r="T2000" s="28"/>
      <c r="U2000" s="28"/>
      <c r="V2000" s="28"/>
      <c r="W2000" s="28"/>
      <c r="X2000" s="28"/>
      <c r="Y2000" s="28"/>
      <c r="Z2000" s="28"/>
      <c r="AA2000" s="28"/>
      <c r="AB2000" s="28"/>
      <c r="AC2000" s="28"/>
      <c r="AD2000" s="28"/>
      <c r="AE2000" s="28"/>
      <c r="AF2000" s="28"/>
      <c r="AG2000" s="28"/>
      <c r="AH2000" s="28"/>
      <c r="AI2000" s="28"/>
      <c r="AJ2000" s="28"/>
      <c r="AK2000" s="28"/>
      <c r="AL2000" s="28"/>
      <c r="AM2000" s="28"/>
      <c r="AN2000" s="28"/>
      <c r="AO2000" s="28"/>
      <c r="AP2000" s="28"/>
      <c r="AQ2000" s="28"/>
      <c r="AR2000" s="28"/>
      <c r="AS2000" s="28"/>
      <c r="AT2000" s="28"/>
      <c r="AU2000" s="28"/>
      <c r="AV2000" s="28"/>
      <c r="AW2000" s="28"/>
    </row>
    <row r="2001" spans="6:49" x14ac:dyDescent="0.25">
      <c r="F2001" s="28"/>
      <c r="G2001" s="28"/>
      <c r="H2001" s="28"/>
      <c r="I2001" s="28"/>
      <c r="J2001" s="28"/>
      <c r="K2001" s="28"/>
      <c r="L2001" s="28"/>
      <c r="M2001" s="28"/>
      <c r="N2001" s="28"/>
      <c r="O2001" s="28"/>
      <c r="P2001" s="28"/>
      <c r="Q2001" s="28"/>
      <c r="R2001" s="28"/>
      <c r="S2001" s="28"/>
      <c r="T2001" s="28"/>
      <c r="U2001" s="28"/>
      <c r="V2001" s="28"/>
      <c r="W2001" s="28"/>
      <c r="X2001" s="28"/>
      <c r="Y2001" s="28"/>
      <c r="Z2001" s="28"/>
      <c r="AA2001" s="28"/>
      <c r="AB2001" s="28"/>
      <c r="AC2001" s="28"/>
      <c r="AD2001" s="28"/>
      <c r="AE2001" s="28"/>
      <c r="AF2001" s="28"/>
      <c r="AG2001" s="28"/>
      <c r="AH2001" s="28"/>
      <c r="AI2001" s="28"/>
      <c r="AJ2001" s="28"/>
      <c r="AK2001" s="28"/>
      <c r="AL2001" s="28"/>
      <c r="AM2001" s="28"/>
      <c r="AN2001" s="28"/>
      <c r="AO2001" s="28"/>
      <c r="AP2001" s="28"/>
      <c r="AQ2001" s="28"/>
      <c r="AR2001" s="28"/>
      <c r="AS2001" s="28"/>
      <c r="AT2001" s="28"/>
      <c r="AU2001" s="28"/>
      <c r="AV2001" s="28"/>
      <c r="AW2001" s="28"/>
    </row>
    <row r="2002" spans="6:49" x14ac:dyDescent="0.25">
      <c r="F2002" s="28"/>
      <c r="G2002" s="28"/>
      <c r="H2002" s="28"/>
      <c r="I2002" s="28"/>
      <c r="J2002" s="28"/>
      <c r="K2002" s="28"/>
      <c r="L2002" s="28"/>
      <c r="M2002" s="28"/>
      <c r="N2002" s="28"/>
      <c r="O2002" s="28"/>
      <c r="P2002" s="28"/>
      <c r="Q2002" s="28"/>
      <c r="R2002" s="28"/>
      <c r="S2002" s="28"/>
      <c r="T2002" s="28"/>
      <c r="U2002" s="28"/>
      <c r="V2002" s="28"/>
      <c r="W2002" s="28"/>
      <c r="X2002" s="28"/>
      <c r="Y2002" s="28"/>
      <c r="Z2002" s="28"/>
      <c r="AA2002" s="28"/>
      <c r="AB2002" s="28"/>
      <c r="AC2002" s="28"/>
      <c r="AD2002" s="28"/>
      <c r="AE2002" s="28"/>
      <c r="AF2002" s="28"/>
      <c r="AG2002" s="28"/>
      <c r="AH2002" s="28"/>
      <c r="AI2002" s="28"/>
      <c r="AJ2002" s="28"/>
      <c r="AK2002" s="28"/>
      <c r="AL2002" s="28"/>
      <c r="AM2002" s="28"/>
      <c r="AN2002" s="28"/>
      <c r="AO2002" s="28"/>
      <c r="AP2002" s="28"/>
      <c r="AQ2002" s="28"/>
      <c r="AR2002" s="28"/>
      <c r="AS2002" s="28"/>
      <c r="AT2002" s="28"/>
      <c r="AU2002" s="28"/>
      <c r="AV2002" s="28"/>
      <c r="AW2002" s="28"/>
    </row>
    <row r="2003" spans="6:49" x14ac:dyDescent="0.25">
      <c r="F2003" s="28"/>
      <c r="G2003" s="28"/>
      <c r="H2003" s="28"/>
      <c r="I2003" s="28"/>
      <c r="J2003" s="28"/>
      <c r="K2003" s="28"/>
      <c r="L2003" s="28"/>
      <c r="M2003" s="28"/>
      <c r="N2003" s="28"/>
      <c r="O2003" s="28"/>
      <c r="P2003" s="28"/>
      <c r="Q2003" s="28"/>
      <c r="R2003" s="28"/>
      <c r="S2003" s="28"/>
      <c r="T2003" s="28"/>
      <c r="U2003" s="28"/>
      <c r="V2003" s="28"/>
      <c r="W2003" s="28"/>
      <c r="X2003" s="28"/>
      <c r="Y2003" s="28"/>
      <c r="Z2003" s="28"/>
      <c r="AA2003" s="28"/>
      <c r="AB2003" s="28"/>
      <c r="AC2003" s="28"/>
      <c r="AD2003" s="28"/>
      <c r="AE2003" s="28"/>
      <c r="AF2003" s="28"/>
      <c r="AG2003" s="28"/>
      <c r="AH2003" s="28"/>
      <c r="AI2003" s="28"/>
      <c r="AJ2003" s="28"/>
      <c r="AK2003" s="28"/>
      <c r="AL2003" s="28"/>
      <c r="AM2003" s="28"/>
      <c r="AN2003" s="28"/>
      <c r="AO2003" s="28"/>
      <c r="AP2003" s="28"/>
      <c r="AQ2003" s="28"/>
      <c r="AR2003" s="28"/>
      <c r="AS2003" s="28"/>
      <c r="AT2003" s="28"/>
      <c r="AU2003" s="28"/>
      <c r="AV2003" s="28"/>
      <c r="AW2003" s="28"/>
    </row>
    <row r="2004" spans="6:49" x14ac:dyDescent="0.25">
      <c r="F2004" s="28"/>
      <c r="G2004" s="28"/>
      <c r="H2004" s="28"/>
      <c r="I2004" s="28"/>
      <c r="J2004" s="28"/>
      <c r="K2004" s="28"/>
      <c r="L2004" s="28"/>
      <c r="M2004" s="28"/>
      <c r="N2004" s="28"/>
      <c r="O2004" s="28"/>
      <c r="P2004" s="28"/>
      <c r="Q2004" s="28"/>
      <c r="R2004" s="28"/>
      <c r="S2004" s="28"/>
      <c r="T2004" s="28"/>
      <c r="U2004" s="28"/>
      <c r="V2004" s="28"/>
      <c r="W2004" s="28"/>
      <c r="X2004" s="28"/>
      <c r="Y2004" s="28"/>
      <c r="Z2004" s="28"/>
      <c r="AA2004" s="28"/>
      <c r="AB2004" s="28"/>
      <c r="AC2004" s="28"/>
      <c r="AD2004" s="28"/>
      <c r="AE2004" s="28"/>
      <c r="AF2004" s="28"/>
      <c r="AG2004" s="28"/>
      <c r="AH2004" s="28"/>
      <c r="AI2004" s="28"/>
      <c r="AJ2004" s="28"/>
      <c r="AK2004" s="28"/>
      <c r="AL2004" s="28"/>
      <c r="AM2004" s="28"/>
      <c r="AN2004" s="28"/>
      <c r="AO2004" s="28"/>
      <c r="AP2004" s="28"/>
      <c r="AQ2004" s="28"/>
      <c r="AR2004" s="28"/>
      <c r="AS2004" s="28"/>
      <c r="AT2004" s="28"/>
      <c r="AU2004" s="28"/>
      <c r="AV2004" s="28"/>
      <c r="AW2004" s="28"/>
    </row>
    <row r="2005" spans="6:49" x14ac:dyDescent="0.25">
      <c r="F2005" s="28"/>
      <c r="G2005" s="28"/>
      <c r="H2005" s="28"/>
      <c r="I2005" s="28"/>
      <c r="J2005" s="28"/>
      <c r="K2005" s="28"/>
      <c r="L2005" s="28"/>
      <c r="M2005" s="28"/>
      <c r="N2005" s="28"/>
      <c r="O2005" s="28"/>
      <c r="P2005" s="28"/>
      <c r="Q2005" s="28"/>
      <c r="R2005" s="28"/>
      <c r="S2005" s="28"/>
      <c r="T2005" s="28"/>
      <c r="U2005" s="28"/>
      <c r="V2005" s="28"/>
      <c r="W2005" s="28"/>
      <c r="X2005" s="28"/>
      <c r="Y2005" s="28"/>
      <c r="Z2005" s="28"/>
      <c r="AA2005" s="28"/>
      <c r="AB2005" s="28"/>
      <c r="AC2005" s="28"/>
      <c r="AD2005" s="28"/>
      <c r="AE2005" s="28"/>
      <c r="AF2005" s="28"/>
      <c r="AG2005" s="28"/>
      <c r="AH2005" s="28"/>
      <c r="AI2005" s="28"/>
      <c r="AJ2005" s="28"/>
      <c r="AK2005" s="28"/>
      <c r="AL2005" s="28"/>
      <c r="AM2005" s="28"/>
      <c r="AN2005" s="28"/>
      <c r="AO2005" s="28"/>
      <c r="AP2005" s="28"/>
      <c r="AQ2005" s="28"/>
      <c r="AR2005" s="28"/>
      <c r="AS2005" s="28"/>
      <c r="AT2005" s="28"/>
      <c r="AU2005" s="28"/>
      <c r="AV2005" s="28"/>
      <c r="AW2005" s="28"/>
    </row>
    <row r="2006" spans="6:49" x14ac:dyDescent="0.25">
      <c r="F2006" s="28"/>
      <c r="G2006" s="28"/>
      <c r="H2006" s="28"/>
      <c r="I2006" s="28"/>
      <c r="J2006" s="28"/>
      <c r="K2006" s="28"/>
      <c r="L2006" s="28"/>
      <c r="M2006" s="28"/>
      <c r="N2006" s="28"/>
      <c r="O2006" s="28"/>
      <c r="P2006" s="28"/>
      <c r="Q2006" s="28"/>
      <c r="R2006" s="28"/>
      <c r="S2006" s="28"/>
      <c r="T2006" s="28"/>
      <c r="U2006" s="28"/>
      <c r="V2006" s="28"/>
      <c r="W2006" s="28"/>
      <c r="X2006" s="28"/>
      <c r="Y2006" s="28"/>
      <c r="Z2006" s="28"/>
      <c r="AA2006" s="28"/>
      <c r="AB2006" s="28"/>
      <c r="AC2006" s="28"/>
      <c r="AD2006" s="28"/>
      <c r="AE2006" s="28"/>
      <c r="AF2006" s="28"/>
      <c r="AG2006" s="28"/>
      <c r="AH2006" s="28"/>
      <c r="AI2006" s="28"/>
      <c r="AJ2006" s="28"/>
      <c r="AK2006" s="28"/>
      <c r="AL2006" s="28"/>
      <c r="AM2006" s="28"/>
      <c r="AN2006" s="28"/>
      <c r="AO2006" s="28"/>
      <c r="AP2006" s="28"/>
      <c r="AQ2006" s="28"/>
      <c r="AR2006" s="28"/>
      <c r="AS2006" s="28"/>
      <c r="AT2006" s="28"/>
      <c r="AU2006" s="28"/>
      <c r="AV2006" s="28"/>
      <c r="AW2006" s="28"/>
    </row>
    <row r="2007" spans="6:49" x14ac:dyDescent="0.25">
      <c r="F2007" s="28"/>
      <c r="G2007" s="28"/>
      <c r="H2007" s="28"/>
      <c r="I2007" s="28"/>
      <c r="J2007" s="28"/>
      <c r="K2007" s="28"/>
      <c r="L2007" s="28"/>
      <c r="M2007" s="28"/>
      <c r="N2007" s="28"/>
      <c r="O2007" s="28"/>
      <c r="P2007" s="28"/>
      <c r="Q2007" s="28"/>
      <c r="R2007" s="28"/>
      <c r="S2007" s="28"/>
      <c r="T2007" s="28"/>
      <c r="U2007" s="28"/>
      <c r="V2007" s="28"/>
      <c r="W2007" s="28"/>
      <c r="X2007" s="28"/>
      <c r="Y2007" s="28"/>
      <c r="Z2007" s="28"/>
      <c r="AA2007" s="28"/>
      <c r="AB2007" s="28"/>
      <c r="AC2007" s="28"/>
      <c r="AD2007" s="28"/>
      <c r="AE2007" s="28"/>
      <c r="AF2007" s="28"/>
      <c r="AG2007" s="28"/>
      <c r="AH2007" s="28"/>
      <c r="AI2007" s="28"/>
      <c r="AJ2007" s="28"/>
      <c r="AK2007" s="28"/>
      <c r="AL2007" s="28"/>
      <c r="AM2007" s="28"/>
      <c r="AN2007" s="28"/>
      <c r="AO2007" s="28"/>
      <c r="AP2007" s="28"/>
      <c r="AQ2007" s="28"/>
      <c r="AR2007" s="28"/>
      <c r="AS2007" s="28"/>
      <c r="AT2007" s="28"/>
      <c r="AU2007" s="28"/>
      <c r="AV2007" s="28"/>
      <c r="AW2007" s="28"/>
    </row>
    <row r="2008" spans="6:49" x14ac:dyDescent="0.25">
      <c r="F2008" s="28"/>
      <c r="G2008" s="28"/>
      <c r="H2008" s="28"/>
      <c r="I2008" s="28"/>
      <c r="J2008" s="28"/>
      <c r="K2008" s="28"/>
      <c r="L2008" s="28"/>
      <c r="M2008" s="28"/>
      <c r="N2008" s="28"/>
      <c r="O2008" s="28"/>
      <c r="P2008" s="28"/>
      <c r="Q2008" s="28"/>
      <c r="R2008" s="28"/>
      <c r="S2008" s="28"/>
      <c r="T2008" s="28"/>
      <c r="U2008" s="28"/>
      <c r="V2008" s="28"/>
      <c r="W2008" s="28"/>
      <c r="X2008" s="28"/>
      <c r="Y2008" s="28"/>
      <c r="Z2008" s="28"/>
      <c r="AA2008" s="28"/>
      <c r="AB2008" s="28"/>
      <c r="AC2008" s="28"/>
      <c r="AD2008" s="28"/>
      <c r="AE2008" s="28"/>
      <c r="AF2008" s="28"/>
      <c r="AG2008" s="28"/>
      <c r="AH2008" s="28"/>
      <c r="AI2008" s="28"/>
      <c r="AJ2008" s="28"/>
      <c r="AK2008" s="28"/>
      <c r="AL2008" s="28"/>
      <c r="AM2008" s="28"/>
      <c r="AN2008" s="28"/>
      <c r="AO2008" s="28"/>
      <c r="AP2008" s="28"/>
      <c r="AQ2008" s="28"/>
      <c r="AR2008" s="28"/>
      <c r="AS2008" s="28"/>
      <c r="AT2008" s="28"/>
      <c r="AU2008" s="28"/>
      <c r="AV2008" s="28"/>
      <c r="AW2008" s="28"/>
    </row>
    <row r="2009" spans="6:49" x14ac:dyDescent="0.25">
      <c r="F2009" s="28"/>
      <c r="G2009" s="28"/>
      <c r="H2009" s="28"/>
      <c r="I2009" s="28"/>
      <c r="J2009" s="28"/>
      <c r="K2009" s="28"/>
      <c r="L2009" s="28"/>
      <c r="M2009" s="28"/>
      <c r="N2009" s="28"/>
      <c r="O2009" s="28"/>
      <c r="P2009" s="28"/>
      <c r="Q2009" s="28"/>
      <c r="R2009" s="28"/>
      <c r="S2009" s="28"/>
      <c r="T2009" s="28"/>
      <c r="U2009" s="28"/>
      <c r="V2009" s="28"/>
      <c r="W2009" s="28"/>
      <c r="X2009" s="28"/>
      <c r="Y2009" s="28"/>
      <c r="Z2009" s="28"/>
      <c r="AA2009" s="28"/>
      <c r="AB2009" s="28"/>
      <c r="AC2009" s="28"/>
      <c r="AD2009" s="28"/>
      <c r="AE2009" s="28"/>
      <c r="AF2009" s="28"/>
      <c r="AG2009" s="28"/>
      <c r="AH2009" s="28"/>
      <c r="AI2009" s="28"/>
      <c r="AJ2009" s="28"/>
      <c r="AK2009" s="28"/>
      <c r="AL2009" s="28"/>
      <c r="AM2009" s="28"/>
      <c r="AN2009" s="28"/>
      <c r="AO2009" s="28"/>
      <c r="AP2009" s="28"/>
      <c r="AQ2009" s="28"/>
      <c r="AR2009" s="28"/>
      <c r="AS2009" s="28"/>
      <c r="AT2009" s="28"/>
      <c r="AU2009" s="28"/>
      <c r="AV2009" s="28"/>
      <c r="AW2009" s="28"/>
    </row>
    <row r="2010" spans="6:49" x14ac:dyDescent="0.25">
      <c r="F2010" s="28"/>
      <c r="G2010" s="28"/>
      <c r="H2010" s="28"/>
      <c r="I2010" s="28"/>
      <c r="J2010" s="28"/>
      <c r="K2010" s="28"/>
      <c r="L2010" s="28"/>
      <c r="M2010" s="28"/>
      <c r="N2010" s="28"/>
      <c r="O2010" s="28"/>
      <c r="P2010" s="28"/>
      <c r="Q2010" s="28"/>
      <c r="R2010" s="28"/>
      <c r="S2010" s="28"/>
      <c r="T2010" s="28"/>
      <c r="U2010" s="28"/>
      <c r="V2010" s="28"/>
      <c r="W2010" s="28"/>
      <c r="X2010" s="28"/>
      <c r="Y2010" s="28"/>
      <c r="Z2010" s="28"/>
      <c r="AA2010" s="28"/>
      <c r="AB2010" s="28"/>
      <c r="AC2010" s="28"/>
      <c r="AD2010" s="28"/>
      <c r="AE2010" s="28"/>
      <c r="AF2010" s="28"/>
      <c r="AG2010" s="28"/>
      <c r="AH2010" s="28"/>
      <c r="AI2010" s="28"/>
      <c r="AJ2010" s="28"/>
      <c r="AK2010" s="28"/>
      <c r="AL2010" s="28"/>
      <c r="AM2010" s="28"/>
      <c r="AN2010" s="28"/>
      <c r="AO2010" s="28"/>
      <c r="AP2010" s="28"/>
      <c r="AQ2010" s="28"/>
      <c r="AR2010" s="28"/>
      <c r="AS2010" s="28"/>
      <c r="AT2010" s="28"/>
      <c r="AU2010" s="28"/>
      <c r="AV2010" s="28"/>
      <c r="AW2010" s="28"/>
    </row>
    <row r="2011" spans="6:49" x14ac:dyDescent="0.25">
      <c r="F2011" s="28"/>
      <c r="G2011" s="28"/>
      <c r="H2011" s="28"/>
      <c r="I2011" s="28"/>
      <c r="J2011" s="28"/>
      <c r="K2011" s="28"/>
      <c r="L2011" s="28"/>
      <c r="M2011" s="28"/>
      <c r="N2011" s="28"/>
      <c r="O2011" s="28"/>
      <c r="P2011" s="28"/>
      <c r="Q2011" s="28"/>
      <c r="R2011" s="28"/>
      <c r="S2011" s="28"/>
      <c r="T2011" s="28"/>
      <c r="U2011" s="28"/>
      <c r="V2011" s="28"/>
      <c r="W2011" s="28"/>
      <c r="X2011" s="28"/>
      <c r="Y2011" s="28"/>
      <c r="Z2011" s="28"/>
      <c r="AA2011" s="28"/>
      <c r="AB2011" s="28"/>
      <c r="AC2011" s="28"/>
      <c r="AD2011" s="28"/>
      <c r="AE2011" s="28"/>
      <c r="AF2011" s="28"/>
      <c r="AG2011" s="28"/>
      <c r="AH2011" s="28"/>
      <c r="AI2011" s="28"/>
      <c r="AJ2011" s="28"/>
      <c r="AK2011" s="28"/>
      <c r="AL2011" s="28"/>
      <c r="AM2011" s="28"/>
      <c r="AN2011" s="28"/>
      <c r="AO2011" s="28"/>
      <c r="AP2011" s="28"/>
      <c r="AQ2011" s="28"/>
      <c r="AR2011" s="28"/>
      <c r="AS2011" s="28"/>
      <c r="AT2011" s="28"/>
      <c r="AU2011" s="28"/>
      <c r="AV2011" s="28"/>
      <c r="AW2011" s="28"/>
    </row>
    <row r="2012" spans="6:49" x14ac:dyDescent="0.25">
      <c r="F2012" s="28"/>
      <c r="G2012" s="28"/>
      <c r="H2012" s="28"/>
      <c r="I2012" s="28"/>
      <c r="J2012" s="28"/>
      <c r="K2012" s="28"/>
      <c r="L2012" s="28"/>
      <c r="M2012" s="28"/>
      <c r="N2012" s="28"/>
      <c r="O2012" s="28"/>
      <c r="P2012" s="28"/>
      <c r="Q2012" s="28"/>
      <c r="R2012" s="28"/>
      <c r="S2012" s="28"/>
      <c r="T2012" s="28"/>
      <c r="U2012" s="28"/>
      <c r="V2012" s="28"/>
      <c r="W2012" s="28"/>
      <c r="X2012" s="28"/>
      <c r="Y2012" s="28"/>
      <c r="Z2012" s="28"/>
      <c r="AA2012" s="28"/>
      <c r="AB2012" s="28"/>
      <c r="AC2012" s="28"/>
      <c r="AD2012" s="28"/>
      <c r="AE2012" s="28"/>
      <c r="AF2012" s="28"/>
      <c r="AG2012" s="28"/>
      <c r="AH2012" s="28"/>
      <c r="AI2012" s="28"/>
      <c r="AJ2012" s="28"/>
      <c r="AK2012" s="28"/>
      <c r="AL2012" s="28"/>
      <c r="AM2012" s="28"/>
      <c r="AN2012" s="28"/>
      <c r="AO2012" s="28"/>
      <c r="AP2012" s="28"/>
      <c r="AQ2012" s="28"/>
      <c r="AR2012" s="28"/>
      <c r="AS2012" s="28"/>
      <c r="AT2012" s="28"/>
      <c r="AU2012" s="28"/>
      <c r="AV2012" s="28"/>
      <c r="AW2012" s="28"/>
    </row>
    <row r="2013" spans="6:49" x14ac:dyDescent="0.25">
      <c r="F2013" s="28"/>
      <c r="G2013" s="28"/>
      <c r="H2013" s="28"/>
      <c r="I2013" s="28"/>
      <c r="J2013" s="28"/>
      <c r="K2013" s="28"/>
      <c r="L2013" s="28"/>
      <c r="M2013" s="28"/>
      <c r="N2013" s="28"/>
      <c r="O2013" s="28"/>
      <c r="P2013" s="28"/>
      <c r="Q2013" s="28"/>
      <c r="R2013" s="28"/>
      <c r="S2013" s="28"/>
      <c r="T2013" s="28"/>
      <c r="U2013" s="28"/>
      <c r="V2013" s="28"/>
      <c r="W2013" s="28"/>
      <c r="X2013" s="28"/>
      <c r="Y2013" s="28"/>
      <c r="Z2013" s="28"/>
      <c r="AA2013" s="28"/>
      <c r="AB2013" s="28"/>
      <c r="AC2013" s="28"/>
      <c r="AD2013" s="28"/>
      <c r="AE2013" s="28"/>
      <c r="AF2013" s="28"/>
      <c r="AG2013" s="28"/>
      <c r="AH2013" s="28"/>
      <c r="AI2013" s="28"/>
      <c r="AJ2013" s="28"/>
      <c r="AK2013" s="28"/>
      <c r="AL2013" s="28"/>
      <c r="AM2013" s="28"/>
      <c r="AN2013" s="28"/>
      <c r="AO2013" s="28"/>
      <c r="AP2013" s="28"/>
      <c r="AQ2013" s="28"/>
      <c r="AR2013" s="28"/>
      <c r="AS2013" s="28"/>
      <c r="AT2013" s="28"/>
      <c r="AU2013" s="28"/>
      <c r="AV2013" s="28"/>
      <c r="AW2013" s="28"/>
    </row>
    <row r="2014" spans="6:49" x14ac:dyDescent="0.25">
      <c r="F2014" s="28"/>
      <c r="G2014" s="28"/>
      <c r="H2014" s="28"/>
      <c r="I2014" s="28"/>
      <c r="J2014" s="28"/>
      <c r="K2014" s="28"/>
      <c r="L2014" s="28"/>
      <c r="M2014" s="28"/>
      <c r="N2014" s="28"/>
      <c r="O2014" s="28"/>
      <c r="P2014" s="28"/>
      <c r="Q2014" s="28"/>
      <c r="R2014" s="28"/>
      <c r="S2014" s="28"/>
      <c r="T2014" s="28"/>
      <c r="U2014" s="28"/>
      <c r="V2014" s="28"/>
      <c r="W2014" s="28"/>
      <c r="X2014" s="28"/>
      <c r="Y2014" s="28"/>
      <c r="Z2014" s="28"/>
      <c r="AA2014" s="28"/>
      <c r="AB2014" s="28"/>
      <c r="AC2014" s="28"/>
      <c r="AD2014" s="28"/>
      <c r="AE2014" s="28"/>
      <c r="AF2014" s="28"/>
      <c r="AG2014" s="28"/>
      <c r="AH2014" s="28"/>
      <c r="AI2014" s="28"/>
      <c r="AJ2014" s="28"/>
      <c r="AK2014" s="28"/>
      <c r="AL2014" s="28"/>
      <c r="AM2014" s="28"/>
      <c r="AN2014" s="28"/>
      <c r="AO2014" s="28"/>
      <c r="AP2014" s="28"/>
      <c r="AQ2014" s="28"/>
      <c r="AR2014" s="28"/>
      <c r="AS2014" s="28"/>
      <c r="AT2014" s="28"/>
      <c r="AU2014" s="28"/>
      <c r="AV2014" s="28"/>
      <c r="AW2014" s="28"/>
    </row>
    <row r="2015" spans="6:49" x14ac:dyDescent="0.25">
      <c r="F2015" s="28"/>
      <c r="G2015" s="28"/>
      <c r="H2015" s="28"/>
      <c r="I2015" s="28"/>
      <c r="J2015" s="28"/>
      <c r="K2015" s="28"/>
      <c r="L2015" s="28"/>
      <c r="M2015" s="28"/>
      <c r="N2015" s="28"/>
      <c r="O2015" s="28"/>
      <c r="P2015" s="28"/>
      <c r="Q2015" s="28"/>
      <c r="R2015" s="28"/>
      <c r="S2015" s="28"/>
      <c r="T2015" s="28"/>
      <c r="U2015" s="28"/>
      <c r="V2015" s="28"/>
      <c r="W2015" s="28"/>
      <c r="X2015" s="28"/>
      <c r="Y2015" s="28"/>
      <c r="Z2015" s="28"/>
      <c r="AA2015" s="28"/>
      <c r="AB2015" s="28"/>
      <c r="AC2015" s="28"/>
      <c r="AD2015" s="28"/>
      <c r="AE2015" s="28"/>
      <c r="AF2015" s="28"/>
      <c r="AG2015" s="28"/>
      <c r="AH2015" s="28"/>
      <c r="AI2015" s="28"/>
      <c r="AJ2015" s="28"/>
      <c r="AK2015" s="28"/>
      <c r="AL2015" s="28"/>
      <c r="AM2015" s="28"/>
      <c r="AN2015" s="28"/>
      <c r="AO2015" s="28"/>
      <c r="AP2015" s="28"/>
      <c r="AQ2015" s="28"/>
      <c r="AR2015" s="28"/>
      <c r="AS2015" s="28"/>
      <c r="AT2015" s="28"/>
      <c r="AU2015" s="28"/>
      <c r="AV2015" s="28"/>
      <c r="AW2015" s="28"/>
    </row>
    <row r="2016" spans="6:49" x14ac:dyDescent="0.25">
      <c r="F2016" s="28"/>
      <c r="G2016" s="28"/>
      <c r="H2016" s="28"/>
      <c r="I2016" s="28"/>
      <c r="J2016" s="28"/>
      <c r="K2016" s="28"/>
      <c r="L2016" s="28"/>
      <c r="M2016" s="28"/>
      <c r="N2016" s="28"/>
      <c r="O2016" s="28"/>
      <c r="P2016" s="28"/>
      <c r="Q2016" s="28"/>
      <c r="R2016" s="28"/>
      <c r="S2016" s="28"/>
      <c r="T2016" s="28"/>
      <c r="U2016" s="28"/>
      <c r="V2016" s="28"/>
      <c r="W2016" s="28"/>
      <c r="X2016" s="28"/>
      <c r="Y2016" s="28"/>
      <c r="Z2016" s="28"/>
      <c r="AA2016" s="28"/>
      <c r="AB2016" s="28"/>
      <c r="AC2016" s="28"/>
      <c r="AD2016" s="28"/>
      <c r="AE2016" s="28"/>
      <c r="AF2016" s="28"/>
      <c r="AG2016" s="28"/>
      <c r="AH2016" s="28"/>
      <c r="AI2016" s="28"/>
      <c r="AJ2016" s="28"/>
      <c r="AK2016" s="28"/>
      <c r="AL2016" s="28"/>
      <c r="AM2016" s="28"/>
      <c r="AN2016" s="28"/>
      <c r="AO2016" s="28"/>
      <c r="AP2016" s="28"/>
      <c r="AQ2016" s="28"/>
      <c r="AR2016" s="28"/>
      <c r="AS2016" s="28"/>
      <c r="AT2016" s="28"/>
      <c r="AU2016" s="28"/>
      <c r="AV2016" s="28"/>
      <c r="AW2016" s="28"/>
    </row>
    <row r="2017" spans="6:49" x14ac:dyDescent="0.25">
      <c r="F2017" s="28"/>
      <c r="G2017" s="28"/>
      <c r="H2017" s="28"/>
      <c r="I2017" s="28"/>
      <c r="J2017" s="28"/>
      <c r="K2017" s="28"/>
      <c r="L2017" s="28"/>
      <c r="M2017" s="28"/>
      <c r="N2017" s="28"/>
      <c r="O2017" s="28"/>
      <c r="P2017" s="28"/>
      <c r="Q2017" s="28"/>
      <c r="R2017" s="28"/>
      <c r="S2017" s="28"/>
      <c r="T2017" s="28"/>
      <c r="U2017" s="28"/>
      <c r="V2017" s="28"/>
      <c r="W2017" s="28"/>
      <c r="X2017" s="28"/>
      <c r="Y2017" s="28"/>
      <c r="Z2017" s="28"/>
      <c r="AA2017" s="28"/>
      <c r="AB2017" s="28"/>
      <c r="AC2017" s="28"/>
      <c r="AD2017" s="28"/>
      <c r="AE2017" s="28"/>
      <c r="AF2017" s="28"/>
      <c r="AG2017" s="28"/>
      <c r="AH2017" s="28"/>
      <c r="AI2017" s="28"/>
      <c r="AJ2017" s="28"/>
      <c r="AK2017" s="28"/>
      <c r="AL2017" s="28"/>
      <c r="AM2017" s="28"/>
      <c r="AN2017" s="28"/>
      <c r="AO2017" s="28"/>
      <c r="AP2017" s="28"/>
      <c r="AQ2017" s="28"/>
      <c r="AR2017" s="28"/>
      <c r="AS2017" s="28"/>
      <c r="AT2017" s="28"/>
      <c r="AU2017" s="28"/>
      <c r="AV2017" s="28"/>
      <c r="AW2017" s="28"/>
    </row>
    <row r="2018" spans="6:49" x14ac:dyDescent="0.25">
      <c r="F2018" s="28"/>
      <c r="G2018" s="28"/>
      <c r="H2018" s="28"/>
      <c r="I2018" s="28"/>
      <c r="J2018" s="28"/>
      <c r="K2018" s="28"/>
      <c r="L2018" s="28"/>
      <c r="M2018" s="28"/>
      <c r="N2018" s="28"/>
      <c r="O2018" s="28"/>
      <c r="P2018" s="28"/>
      <c r="Q2018" s="28"/>
      <c r="R2018" s="28"/>
      <c r="S2018" s="28"/>
      <c r="T2018" s="28"/>
      <c r="U2018" s="28"/>
      <c r="V2018" s="28"/>
      <c r="W2018" s="28"/>
      <c r="X2018" s="28"/>
      <c r="Y2018" s="28"/>
      <c r="Z2018" s="28"/>
      <c r="AA2018" s="28"/>
      <c r="AB2018" s="28"/>
      <c r="AC2018" s="28"/>
      <c r="AD2018" s="28"/>
      <c r="AE2018" s="28"/>
      <c r="AF2018" s="28"/>
      <c r="AG2018" s="28"/>
      <c r="AH2018" s="28"/>
      <c r="AI2018" s="28"/>
      <c r="AJ2018" s="28"/>
      <c r="AK2018" s="28"/>
      <c r="AL2018" s="28"/>
      <c r="AM2018" s="28"/>
      <c r="AN2018" s="28"/>
      <c r="AO2018" s="28"/>
      <c r="AP2018" s="28"/>
      <c r="AQ2018" s="28"/>
      <c r="AR2018" s="28"/>
      <c r="AS2018" s="28"/>
      <c r="AT2018" s="28"/>
      <c r="AU2018" s="28"/>
      <c r="AV2018" s="28"/>
      <c r="AW2018" s="28"/>
    </row>
    <row r="2019" spans="6:49" x14ac:dyDescent="0.25">
      <c r="F2019" s="28"/>
      <c r="G2019" s="28"/>
      <c r="H2019" s="28"/>
      <c r="I2019" s="28"/>
      <c r="J2019" s="28"/>
      <c r="K2019" s="28"/>
      <c r="L2019" s="28"/>
      <c r="M2019" s="28"/>
      <c r="N2019" s="28"/>
      <c r="O2019" s="28"/>
      <c r="P2019" s="28"/>
      <c r="Q2019" s="28"/>
      <c r="R2019" s="28"/>
      <c r="S2019" s="28"/>
      <c r="T2019" s="28"/>
      <c r="U2019" s="28"/>
      <c r="V2019" s="28"/>
      <c r="W2019" s="28"/>
      <c r="X2019" s="28"/>
      <c r="Y2019" s="28"/>
      <c r="Z2019" s="28"/>
      <c r="AA2019" s="28"/>
      <c r="AB2019" s="28"/>
      <c r="AC2019" s="28"/>
      <c r="AD2019" s="28"/>
      <c r="AE2019" s="28"/>
      <c r="AF2019" s="28"/>
      <c r="AG2019" s="28"/>
      <c r="AH2019" s="28"/>
      <c r="AI2019" s="28"/>
      <c r="AJ2019" s="28"/>
      <c r="AK2019" s="28"/>
      <c r="AL2019" s="28"/>
      <c r="AM2019" s="28"/>
      <c r="AN2019" s="28"/>
      <c r="AO2019" s="28"/>
      <c r="AP2019" s="28"/>
      <c r="AQ2019" s="28"/>
      <c r="AR2019" s="28"/>
      <c r="AS2019" s="28"/>
      <c r="AT2019" s="28"/>
      <c r="AU2019" s="28"/>
      <c r="AV2019" s="28"/>
      <c r="AW2019" s="28"/>
    </row>
    <row r="2020" spans="6:49" x14ac:dyDescent="0.25">
      <c r="F2020" s="28"/>
      <c r="G2020" s="28"/>
      <c r="H2020" s="28"/>
      <c r="I2020" s="28"/>
      <c r="J2020" s="28"/>
      <c r="K2020" s="28"/>
      <c r="L2020" s="28"/>
      <c r="M2020" s="28"/>
      <c r="N2020" s="28"/>
      <c r="O2020" s="28"/>
      <c r="P2020" s="28"/>
      <c r="Q2020" s="28"/>
      <c r="R2020" s="28"/>
      <c r="S2020" s="28"/>
      <c r="T2020" s="28"/>
      <c r="U2020" s="28"/>
      <c r="V2020" s="28"/>
      <c r="W2020" s="28"/>
      <c r="X2020" s="28"/>
      <c r="Y2020" s="28"/>
      <c r="Z2020" s="28"/>
      <c r="AA2020" s="28"/>
      <c r="AB2020" s="28"/>
      <c r="AC2020" s="28"/>
      <c r="AD2020" s="28"/>
      <c r="AE2020" s="28"/>
      <c r="AF2020" s="28"/>
      <c r="AG2020" s="28"/>
      <c r="AH2020" s="28"/>
      <c r="AI2020" s="28"/>
      <c r="AJ2020" s="28"/>
      <c r="AK2020" s="28"/>
      <c r="AL2020" s="28"/>
      <c r="AM2020" s="28"/>
      <c r="AN2020" s="28"/>
      <c r="AO2020" s="28"/>
      <c r="AP2020" s="28"/>
      <c r="AQ2020" s="28"/>
      <c r="AR2020" s="28"/>
      <c r="AS2020" s="28"/>
      <c r="AT2020" s="28"/>
      <c r="AU2020" s="28"/>
      <c r="AV2020" s="28"/>
      <c r="AW2020" s="28"/>
    </row>
    <row r="2021" spans="6:49" x14ac:dyDescent="0.25">
      <c r="F2021" s="28"/>
      <c r="G2021" s="28"/>
      <c r="H2021" s="28"/>
      <c r="I2021" s="28"/>
      <c r="J2021" s="28"/>
      <c r="K2021" s="28"/>
      <c r="L2021" s="28"/>
      <c r="M2021" s="28"/>
      <c r="N2021" s="28"/>
      <c r="O2021" s="28"/>
      <c r="P2021" s="28"/>
      <c r="Q2021" s="28"/>
      <c r="R2021" s="28"/>
      <c r="S2021" s="28"/>
      <c r="T2021" s="28"/>
      <c r="U2021" s="28"/>
      <c r="V2021" s="28"/>
      <c r="W2021" s="28"/>
      <c r="X2021" s="28"/>
      <c r="Y2021" s="28"/>
      <c r="Z2021" s="28"/>
      <c r="AA2021" s="28"/>
      <c r="AB2021" s="28"/>
      <c r="AC2021" s="28"/>
      <c r="AD2021" s="28"/>
      <c r="AE2021" s="28"/>
      <c r="AF2021" s="28"/>
      <c r="AG2021" s="28"/>
      <c r="AH2021" s="28"/>
      <c r="AI2021" s="28"/>
      <c r="AJ2021" s="28"/>
      <c r="AK2021" s="28"/>
      <c r="AL2021" s="28"/>
      <c r="AM2021" s="28"/>
      <c r="AN2021" s="28"/>
      <c r="AO2021" s="28"/>
      <c r="AP2021" s="28"/>
      <c r="AQ2021" s="28"/>
      <c r="AR2021" s="28"/>
      <c r="AS2021" s="28"/>
      <c r="AT2021" s="28"/>
      <c r="AU2021" s="28"/>
      <c r="AV2021" s="28"/>
      <c r="AW2021" s="28"/>
    </row>
    <row r="2022" spans="6:49" x14ac:dyDescent="0.25">
      <c r="F2022" s="28"/>
      <c r="G2022" s="28"/>
      <c r="H2022" s="28"/>
      <c r="I2022" s="28"/>
      <c r="J2022" s="28"/>
      <c r="K2022" s="28"/>
      <c r="L2022" s="28"/>
      <c r="M2022" s="28"/>
      <c r="N2022" s="28"/>
      <c r="O2022" s="28"/>
      <c r="P2022" s="28"/>
      <c r="Q2022" s="28"/>
      <c r="R2022" s="28"/>
      <c r="S2022" s="28"/>
      <c r="T2022" s="28"/>
      <c r="U2022" s="28"/>
      <c r="V2022" s="28"/>
      <c r="W2022" s="28"/>
      <c r="X2022" s="28"/>
      <c r="Y2022" s="28"/>
      <c r="Z2022" s="28"/>
      <c r="AA2022" s="28"/>
      <c r="AB2022" s="28"/>
      <c r="AC2022" s="28"/>
      <c r="AD2022" s="28"/>
      <c r="AE2022" s="28"/>
      <c r="AF2022" s="28"/>
      <c r="AG2022" s="28"/>
      <c r="AH2022" s="28"/>
      <c r="AI2022" s="28"/>
      <c r="AJ2022" s="28"/>
      <c r="AK2022" s="28"/>
      <c r="AL2022" s="28"/>
      <c r="AM2022" s="28"/>
      <c r="AN2022" s="28"/>
      <c r="AO2022" s="28"/>
      <c r="AP2022" s="28"/>
      <c r="AQ2022" s="28"/>
      <c r="AR2022" s="28"/>
      <c r="AS2022" s="28"/>
      <c r="AT2022" s="28"/>
      <c r="AU2022" s="28"/>
      <c r="AV2022" s="28"/>
      <c r="AW2022" s="28"/>
    </row>
    <row r="2023" spans="6:49" x14ac:dyDescent="0.25">
      <c r="F2023" s="28"/>
      <c r="G2023" s="28"/>
      <c r="H2023" s="28"/>
      <c r="I2023" s="28"/>
      <c r="J2023" s="28"/>
      <c r="K2023" s="28"/>
      <c r="L2023" s="28"/>
      <c r="M2023" s="28"/>
      <c r="N2023" s="28"/>
      <c r="O2023" s="28"/>
      <c r="P2023" s="28"/>
      <c r="Q2023" s="28"/>
      <c r="R2023" s="28"/>
      <c r="S2023" s="28"/>
      <c r="T2023" s="28"/>
      <c r="U2023" s="28"/>
      <c r="V2023" s="28"/>
      <c r="W2023" s="28"/>
      <c r="X2023" s="28"/>
      <c r="Y2023" s="28"/>
      <c r="Z2023" s="28"/>
      <c r="AA2023" s="28"/>
      <c r="AB2023" s="28"/>
      <c r="AC2023" s="28"/>
      <c r="AD2023" s="28"/>
      <c r="AE2023" s="28"/>
      <c r="AF2023" s="28"/>
      <c r="AG2023" s="28"/>
      <c r="AH2023" s="28"/>
      <c r="AI2023" s="28"/>
      <c r="AJ2023" s="28"/>
      <c r="AK2023" s="28"/>
      <c r="AL2023" s="28"/>
      <c r="AM2023" s="28"/>
      <c r="AN2023" s="28"/>
      <c r="AO2023" s="28"/>
      <c r="AP2023" s="28"/>
      <c r="AQ2023" s="28"/>
      <c r="AR2023" s="28"/>
      <c r="AS2023" s="28"/>
      <c r="AT2023" s="28"/>
      <c r="AU2023" s="28"/>
      <c r="AV2023" s="28"/>
      <c r="AW2023" s="28"/>
    </row>
    <row r="2024" spans="6:49" x14ac:dyDescent="0.25">
      <c r="F2024" s="28"/>
      <c r="G2024" s="28"/>
      <c r="H2024" s="28"/>
      <c r="I2024" s="28"/>
      <c r="J2024" s="28"/>
      <c r="K2024" s="28"/>
      <c r="L2024" s="28"/>
      <c r="M2024" s="28"/>
      <c r="N2024" s="28"/>
      <c r="O2024" s="28"/>
      <c r="P2024" s="28"/>
      <c r="Q2024" s="28"/>
      <c r="R2024" s="28"/>
      <c r="S2024" s="28"/>
      <c r="T2024" s="28"/>
      <c r="U2024" s="28"/>
      <c r="V2024" s="28"/>
      <c r="W2024" s="28"/>
      <c r="X2024" s="28"/>
      <c r="Y2024" s="28"/>
      <c r="Z2024" s="28"/>
      <c r="AA2024" s="28"/>
      <c r="AB2024" s="28"/>
      <c r="AC2024" s="28"/>
      <c r="AD2024" s="28"/>
      <c r="AE2024" s="28"/>
      <c r="AF2024" s="28"/>
      <c r="AG2024" s="28"/>
      <c r="AH2024" s="28"/>
      <c r="AI2024" s="28"/>
      <c r="AJ2024" s="28"/>
      <c r="AK2024" s="28"/>
      <c r="AL2024" s="28"/>
      <c r="AM2024" s="28"/>
      <c r="AN2024" s="28"/>
      <c r="AO2024" s="28"/>
      <c r="AP2024" s="28"/>
      <c r="AQ2024" s="28"/>
      <c r="AR2024" s="28"/>
      <c r="AS2024" s="28"/>
      <c r="AT2024" s="28"/>
      <c r="AU2024" s="28"/>
      <c r="AV2024" s="28"/>
      <c r="AW2024" s="28"/>
    </row>
    <row r="2025" spans="6:49" x14ac:dyDescent="0.25">
      <c r="F2025" s="28"/>
      <c r="G2025" s="28"/>
      <c r="H2025" s="28"/>
      <c r="I2025" s="28"/>
      <c r="J2025" s="28"/>
      <c r="K2025" s="28"/>
      <c r="L2025" s="28"/>
      <c r="M2025" s="28"/>
      <c r="N2025" s="28"/>
      <c r="O2025" s="28"/>
      <c r="P2025" s="28"/>
      <c r="Q2025" s="28"/>
      <c r="R2025" s="28"/>
      <c r="S2025" s="28"/>
      <c r="T2025" s="28"/>
      <c r="U2025" s="28"/>
      <c r="V2025" s="28"/>
      <c r="W2025" s="28"/>
      <c r="X2025" s="28"/>
      <c r="Y2025" s="28"/>
      <c r="Z2025" s="28"/>
      <c r="AA2025" s="28"/>
      <c r="AB2025" s="28"/>
      <c r="AC2025" s="28"/>
      <c r="AD2025" s="28"/>
      <c r="AE2025" s="28"/>
      <c r="AF2025" s="28"/>
      <c r="AG2025" s="28"/>
      <c r="AH2025" s="28"/>
      <c r="AI2025" s="28"/>
      <c r="AJ2025" s="28"/>
      <c r="AK2025" s="28"/>
      <c r="AL2025" s="28"/>
      <c r="AM2025" s="28"/>
      <c r="AN2025" s="28"/>
      <c r="AO2025" s="28"/>
      <c r="AP2025" s="28"/>
      <c r="AQ2025" s="28"/>
      <c r="AR2025" s="28"/>
      <c r="AS2025" s="28"/>
      <c r="AT2025" s="28"/>
      <c r="AU2025" s="28"/>
      <c r="AV2025" s="28"/>
      <c r="AW2025" s="28"/>
    </row>
    <row r="2026" spans="6:49" x14ac:dyDescent="0.25">
      <c r="F2026" s="28"/>
      <c r="G2026" s="28"/>
      <c r="H2026" s="28"/>
      <c r="I2026" s="28"/>
      <c r="J2026" s="28"/>
      <c r="K2026" s="28"/>
      <c r="L2026" s="28"/>
      <c r="M2026" s="28"/>
      <c r="N2026" s="28"/>
      <c r="O2026" s="28"/>
      <c r="P2026" s="28"/>
      <c r="Q2026" s="28"/>
      <c r="R2026" s="28"/>
      <c r="S2026" s="28"/>
      <c r="T2026" s="28"/>
      <c r="U2026" s="28"/>
      <c r="V2026" s="28"/>
      <c r="W2026" s="28"/>
      <c r="X2026" s="28"/>
      <c r="Y2026" s="28"/>
      <c r="Z2026" s="28"/>
      <c r="AA2026" s="28"/>
      <c r="AB2026" s="28"/>
      <c r="AC2026" s="28"/>
      <c r="AD2026" s="28"/>
      <c r="AE2026" s="28"/>
      <c r="AF2026" s="28"/>
      <c r="AG2026" s="28"/>
      <c r="AH2026" s="28"/>
      <c r="AI2026" s="28"/>
      <c r="AJ2026" s="28"/>
      <c r="AK2026" s="28"/>
      <c r="AL2026" s="28"/>
      <c r="AM2026" s="28"/>
      <c r="AN2026" s="28"/>
      <c r="AO2026" s="28"/>
      <c r="AP2026" s="28"/>
      <c r="AQ2026" s="28"/>
      <c r="AR2026" s="28"/>
      <c r="AS2026" s="28"/>
      <c r="AT2026" s="28"/>
      <c r="AU2026" s="28"/>
      <c r="AV2026" s="28"/>
      <c r="AW2026" s="28"/>
    </row>
    <row r="2027" spans="6:49" x14ac:dyDescent="0.25">
      <c r="F2027" s="28"/>
      <c r="G2027" s="28"/>
      <c r="H2027" s="28"/>
      <c r="I2027" s="28"/>
      <c r="J2027" s="28"/>
      <c r="K2027" s="28"/>
      <c r="L2027" s="28"/>
      <c r="M2027" s="28"/>
      <c r="N2027" s="28"/>
      <c r="O2027" s="28"/>
      <c r="P2027" s="28"/>
      <c r="Q2027" s="28"/>
      <c r="R2027" s="28"/>
      <c r="S2027" s="28"/>
      <c r="T2027" s="28"/>
      <c r="U2027" s="28"/>
      <c r="V2027" s="28"/>
      <c r="W2027" s="28"/>
      <c r="X2027" s="28"/>
      <c r="Y2027" s="28"/>
      <c r="Z2027" s="28"/>
      <c r="AA2027" s="28"/>
      <c r="AB2027" s="28"/>
      <c r="AC2027" s="28"/>
      <c r="AD2027" s="28"/>
      <c r="AE2027" s="28"/>
      <c r="AF2027" s="28"/>
      <c r="AG2027" s="28"/>
      <c r="AH2027" s="28"/>
      <c r="AI2027" s="28"/>
      <c r="AJ2027" s="28"/>
      <c r="AK2027" s="28"/>
      <c r="AL2027" s="28"/>
      <c r="AM2027" s="28"/>
      <c r="AN2027" s="28"/>
      <c r="AO2027" s="28"/>
      <c r="AP2027" s="28"/>
      <c r="AQ2027" s="28"/>
      <c r="AR2027" s="28"/>
      <c r="AS2027" s="28"/>
      <c r="AT2027" s="28"/>
      <c r="AU2027" s="28"/>
      <c r="AV2027" s="28"/>
      <c r="AW2027" s="28"/>
    </row>
    <row r="2028" spans="6:49" x14ac:dyDescent="0.25">
      <c r="F2028" s="28"/>
      <c r="G2028" s="28"/>
      <c r="H2028" s="28"/>
      <c r="I2028" s="28"/>
      <c r="J2028" s="28"/>
      <c r="K2028" s="28"/>
      <c r="L2028" s="28"/>
      <c r="M2028" s="28"/>
      <c r="N2028" s="28"/>
      <c r="O2028" s="28"/>
      <c r="P2028" s="28"/>
      <c r="Q2028" s="28"/>
      <c r="R2028" s="28"/>
      <c r="S2028" s="28"/>
      <c r="T2028" s="28"/>
      <c r="U2028" s="28"/>
      <c r="V2028" s="28"/>
      <c r="W2028" s="28"/>
      <c r="X2028" s="28"/>
      <c r="Y2028" s="28"/>
      <c r="Z2028" s="28"/>
      <c r="AA2028" s="28"/>
      <c r="AB2028" s="28"/>
      <c r="AC2028" s="28"/>
      <c r="AD2028" s="28"/>
      <c r="AE2028" s="28"/>
      <c r="AF2028" s="28"/>
      <c r="AG2028" s="28"/>
      <c r="AH2028" s="28"/>
      <c r="AI2028" s="28"/>
      <c r="AJ2028" s="28"/>
      <c r="AK2028" s="28"/>
      <c r="AL2028" s="28"/>
      <c r="AM2028" s="28"/>
      <c r="AN2028" s="28"/>
      <c r="AO2028" s="28"/>
      <c r="AP2028" s="28"/>
      <c r="AQ2028" s="28"/>
      <c r="AR2028" s="28"/>
      <c r="AS2028" s="28"/>
      <c r="AT2028" s="28"/>
      <c r="AU2028" s="28"/>
      <c r="AV2028" s="28"/>
      <c r="AW2028" s="28"/>
    </row>
    <row r="2029" spans="6:49" x14ac:dyDescent="0.25">
      <c r="F2029" s="28"/>
      <c r="G2029" s="28"/>
      <c r="H2029" s="28"/>
      <c r="I2029" s="28"/>
      <c r="J2029" s="28"/>
      <c r="K2029" s="28"/>
      <c r="L2029" s="28"/>
      <c r="M2029" s="28"/>
      <c r="N2029" s="28"/>
      <c r="O2029" s="28"/>
      <c r="P2029" s="28"/>
      <c r="Q2029" s="28"/>
      <c r="R2029" s="28"/>
      <c r="S2029" s="28"/>
      <c r="T2029" s="28"/>
      <c r="U2029" s="28"/>
      <c r="V2029" s="28"/>
      <c r="W2029" s="28"/>
      <c r="X2029" s="28"/>
      <c r="Y2029" s="28"/>
      <c r="Z2029" s="28"/>
      <c r="AA2029" s="28"/>
      <c r="AB2029" s="28"/>
      <c r="AC2029" s="28"/>
      <c r="AD2029" s="28"/>
      <c r="AE2029" s="28"/>
      <c r="AF2029" s="28"/>
      <c r="AG2029" s="28"/>
      <c r="AH2029" s="28"/>
      <c r="AI2029" s="28"/>
      <c r="AJ2029" s="28"/>
      <c r="AK2029" s="28"/>
      <c r="AL2029" s="28"/>
      <c r="AM2029" s="28"/>
      <c r="AN2029" s="28"/>
      <c r="AO2029" s="28"/>
      <c r="AP2029" s="28"/>
      <c r="AQ2029" s="28"/>
      <c r="AR2029" s="28"/>
      <c r="AS2029" s="28"/>
      <c r="AT2029" s="28"/>
      <c r="AU2029" s="28"/>
      <c r="AV2029" s="28"/>
      <c r="AW2029" s="28"/>
    </row>
    <row r="2030" spans="6:49" x14ac:dyDescent="0.25">
      <c r="F2030" s="28"/>
      <c r="G2030" s="28"/>
      <c r="H2030" s="28"/>
      <c r="I2030" s="28"/>
      <c r="J2030" s="28"/>
      <c r="K2030" s="28"/>
      <c r="L2030" s="28"/>
      <c r="M2030" s="28"/>
      <c r="N2030" s="28"/>
      <c r="O2030" s="28"/>
      <c r="P2030" s="28"/>
      <c r="Q2030" s="28"/>
      <c r="R2030" s="28"/>
      <c r="S2030" s="28"/>
      <c r="T2030" s="28"/>
      <c r="U2030" s="28"/>
      <c r="V2030" s="28"/>
      <c r="W2030" s="28"/>
      <c r="X2030" s="28"/>
      <c r="Y2030" s="28"/>
      <c r="Z2030" s="28"/>
      <c r="AA2030" s="28"/>
      <c r="AB2030" s="28"/>
      <c r="AC2030" s="28"/>
      <c r="AD2030" s="28"/>
      <c r="AE2030" s="28"/>
      <c r="AF2030" s="28"/>
      <c r="AG2030" s="28"/>
      <c r="AH2030" s="28"/>
      <c r="AI2030" s="28"/>
      <c r="AJ2030" s="28"/>
      <c r="AK2030" s="28"/>
      <c r="AL2030" s="28"/>
      <c r="AM2030" s="28"/>
      <c r="AN2030" s="28"/>
      <c r="AO2030" s="28"/>
      <c r="AP2030" s="28"/>
      <c r="AQ2030" s="28"/>
      <c r="AR2030" s="28"/>
      <c r="AS2030" s="28"/>
      <c r="AT2030" s="28"/>
      <c r="AU2030" s="28"/>
      <c r="AV2030" s="28"/>
      <c r="AW2030" s="28"/>
    </row>
    <row r="2031" spans="6:49" x14ac:dyDescent="0.25">
      <c r="F2031" s="28"/>
      <c r="G2031" s="28"/>
      <c r="H2031" s="28"/>
      <c r="I2031" s="28"/>
      <c r="J2031" s="28"/>
      <c r="K2031" s="28"/>
      <c r="L2031" s="28"/>
      <c r="M2031" s="28"/>
      <c r="N2031" s="28"/>
      <c r="O2031" s="28"/>
      <c r="P2031" s="28"/>
      <c r="Q2031" s="28"/>
      <c r="R2031" s="28"/>
      <c r="S2031" s="28"/>
      <c r="T2031" s="28"/>
      <c r="U2031" s="28"/>
      <c r="V2031" s="28"/>
      <c r="W2031" s="28"/>
      <c r="X2031" s="28"/>
      <c r="Y2031" s="28"/>
      <c r="Z2031" s="28"/>
      <c r="AA2031" s="28"/>
      <c r="AB2031" s="28"/>
      <c r="AC2031" s="28"/>
      <c r="AD2031" s="28"/>
      <c r="AE2031" s="28"/>
      <c r="AF2031" s="28"/>
      <c r="AG2031" s="28"/>
      <c r="AH2031" s="28"/>
      <c r="AI2031" s="28"/>
      <c r="AJ2031" s="28"/>
      <c r="AK2031" s="28"/>
      <c r="AL2031" s="28"/>
      <c r="AM2031" s="28"/>
      <c r="AN2031" s="28"/>
      <c r="AO2031" s="28"/>
      <c r="AP2031" s="28"/>
      <c r="AQ2031" s="28"/>
      <c r="AR2031" s="28"/>
      <c r="AS2031" s="28"/>
      <c r="AT2031" s="28"/>
      <c r="AU2031" s="28"/>
      <c r="AV2031" s="28"/>
      <c r="AW2031" s="28"/>
    </row>
    <row r="2032" spans="6:49" x14ac:dyDescent="0.25">
      <c r="F2032" s="28"/>
      <c r="G2032" s="28"/>
      <c r="H2032" s="28"/>
      <c r="I2032" s="28"/>
      <c r="J2032" s="28"/>
      <c r="K2032" s="28"/>
      <c r="L2032" s="28"/>
      <c r="M2032" s="28"/>
      <c r="N2032" s="28"/>
      <c r="O2032" s="28"/>
      <c r="P2032" s="28"/>
      <c r="Q2032" s="28"/>
      <c r="R2032" s="28"/>
      <c r="S2032" s="28"/>
      <c r="T2032" s="28"/>
      <c r="U2032" s="28"/>
      <c r="V2032" s="28"/>
      <c r="W2032" s="28"/>
      <c r="X2032" s="28"/>
      <c r="Y2032" s="28"/>
      <c r="Z2032" s="28"/>
      <c r="AA2032" s="28"/>
      <c r="AB2032" s="28"/>
      <c r="AC2032" s="28"/>
      <c r="AD2032" s="28"/>
      <c r="AE2032" s="28"/>
      <c r="AF2032" s="28"/>
      <c r="AG2032" s="28"/>
      <c r="AH2032" s="28"/>
      <c r="AI2032" s="28"/>
      <c r="AJ2032" s="28"/>
      <c r="AK2032" s="28"/>
      <c r="AL2032" s="28"/>
      <c r="AM2032" s="28"/>
      <c r="AN2032" s="28"/>
      <c r="AO2032" s="28"/>
      <c r="AP2032" s="28"/>
      <c r="AQ2032" s="28"/>
      <c r="AR2032" s="28"/>
      <c r="AS2032" s="28"/>
      <c r="AT2032" s="28"/>
      <c r="AU2032" s="28"/>
      <c r="AV2032" s="28"/>
      <c r="AW2032" s="28"/>
    </row>
    <row r="2033" spans="6:49" x14ac:dyDescent="0.25">
      <c r="F2033" s="28"/>
      <c r="G2033" s="28"/>
      <c r="H2033" s="28"/>
      <c r="I2033" s="28"/>
      <c r="J2033" s="28"/>
      <c r="K2033" s="28"/>
      <c r="L2033" s="28"/>
      <c r="M2033" s="28"/>
      <c r="N2033" s="28"/>
      <c r="O2033" s="28"/>
      <c r="P2033" s="28"/>
      <c r="Q2033" s="28"/>
      <c r="R2033" s="28"/>
      <c r="S2033" s="28"/>
      <c r="T2033" s="28"/>
      <c r="U2033" s="28"/>
      <c r="V2033" s="28"/>
      <c r="W2033" s="28"/>
      <c r="X2033" s="28"/>
      <c r="Y2033" s="28"/>
      <c r="Z2033" s="28"/>
      <c r="AA2033" s="28"/>
      <c r="AB2033" s="28"/>
      <c r="AC2033" s="28"/>
      <c r="AD2033" s="28"/>
      <c r="AE2033" s="28"/>
      <c r="AF2033" s="28"/>
      <c r="AG2033" s="28"/>
      <c r="AH2033" s="28"/>
      <c r="AI2033" s="28"/>
      <c r="AJ2033" s="28"/>
      <c r="AK2033" s="28"/>
      <c r="AL2033" s="28"/>
      <c r="AM2033" s="28"/>
      <c r="AN2033" s="28"/>
      <c r="AO2033" s="28"/>
      <c r="AP2033" s="28"/>
      <c r="AQ2033" s="28"/>
      <c r="AR2033" s="28"/>
      <c r="AS2033" s="28"/>
      <c r="AT2033" s="28"/>
      <c r="AU2033" s="28"/>
      <c r="AV2033" s="28"/>
      <c r="AW2033" s="28"/>
    </row>
    <row r="2034" spans="6:49" x14ac:dyDescent="0.25">
      <c r="F2034" s="28"/>
      <c r="G2034" s="28"/>
      <c r="H2034" s="28"/>
      <c r="I2034" s="28"/>
      <c r="J2034" s="28"/>
      <c r="K2034" s="28"/>
      <c r="L2034" s="28"/>
      <c r="M2034" s="28"/>
      <c r="N2034" s="28"/>
      <c r="O2034" s="28"/>
      <c r="P2034" s="28"/>
      <c r="Q2034" s="28"/>
      <c r="R2034" s="28"/>
      <c r="S2034" s="28"/>
      <c r="T2034" s="28"/>
      <c r="U2034" s="28"/>
      <c r="V2034" s="28"/>
      <c r="W2034" s="28"/>
      <c r="X2034" s="28"/>
      <c r="Y2034" s="28"/>
      <c r="Z2034" s="28"/>
      <c r="AA2034" s="28"/>
      <c r="AB2034" s="28"/>
      <c r="AC2034" s="28"/>
      <c r="AD2034" s="28"/>
      <c r="AE2034" s="28"/>
      <c r="AF2034" s="28"/>
      <c r="AG2034" s="28"/>
      <c r="AH2034" s="28"/>
      <c r="AI2034" s="28"/>
      <c r="AJ2034" s="28"/>
      <c r="AK2034" s="28"/>
      <c r="AL2034" s="28"/>
      <c r="AM2034" s="28"/>
      <c r="AN2034" s="28"/>
      <c r="AO2034" s="28"/>
      <c r="AP2034" s="28"/>
      <c r="AQ2034" s="28"/>
      <c r="AR2034" s="28"/>
      <c r="AS2034" s="28"/>
      <c r="AT2034" s="28"/>
      <c r="AU2034" s="28"/>
      <c r="AV2034" s="28"/>
      <c r="AW2034" s="28"/>
    </row>
    <row r="2035" spans="6:49" x14ac:dyDescent="0.25">
      <c r="F2035" s="28"/>
      <c r="G2035" s="28"/>
      <c r="H2035" s="28"/>
      <c r="I2035" s="28"/>
      <c r="J2035" s="28"/>
      <c r="K2035" s="28"/>
      <c r="L2035" s="28"/>
      <c r="M2035" s="28"/>
      <c r="N2035" s="28"/>
      <c r="O2035" s="28"/>
      <c r="P2035" s="28"/>
      <c r="Q2035" s="28"/>
      <c r="R2035" s="28"/>
      <c r="S2035" s="28"/>
      <c r="T2035" s="28"/>
      <c r="U2035" s="28"/>
      <c r="V2035" s="28"/>
      <c r="W2035" s="28"/>
      <c r="X2035" s="28"/>
      <c r="Y2035" s="28"/>
      <c r="Z2035" s="28"/>
      <c r="AA2035" s="28"/>
      <c r="AB2035" s="28"/>
      <c r="AC2035" s="28"/>
      <c r="AD2035" s="28"/>
      <c r="AE2035" s="28"/>
      <c r="AF2035" s="28"/>
      <c r="AG2035" s="28"/>
      <c r="AH2035" s="28"/>
      <c r="AI2035" s="28"/>
      <c r="AJ2035" s="28"/>
      <c r="AK2035" s="28"/>
      <c r="AL2035" s="28"/>
      <c r="AM2035" s="28"/>
      <c r="AN2035" s="28"/>
      <c r="AO2035" s="28"/>
      <c r="AP2035" s="28"/>
      <c r="AQ2035" s="28"/>
      <c r="AR2035" s="28"/>
      <c r="AS2035" s="28"/>
      <c r="AT2035" s="28"/>
      <c r="AU2035" s="28"/>
      <c r="AV2035" s="28"/>
      <c r="AW2035" s="28"/>
    </row>
    <row r="2036" spans="6:49" x14ac:dyDescent="0.25">
      <c r="F2036" s="28"/>
      <c r="G2036" s="28"/>
      <c r="H2036" s="28"/>
      <c r="I2036" s="28"/>
      <c r="J2036" s="28"/>
      <c r="K2036" s="28"/>
      <c r="L2036" s="28"/>
      <c r="M2036" s="28"/>
      <c r="N2036" s="28"/>
      <c r="O2036" s="28"/>
      <c r="P2036" s="28"/>
      <c r="Q2036" s="28"/>
      <c r="R2036" s="28"/>
      <c r="S2036" s="28"/>
      <c r="T2036" s="28"/>
      <c r="U2036" s="28"/>
      <c r="V2036" s="28"/>
      <c r="W2036" s="28"/>
      <c r="X2036" s="28"/>
      <c r="Y2036" s="28"/>
      <c r="Z2036" s="28"/>
      <c r="AA2036" s="28"/>
      <c r="AB2036" s="28"/>
      <c r="AC2036" s="28"/>
      <c r="AD2036" s="28"/>
      <c r="AE2036" s="28"/>
      <c r="AF2036" s="28"/>
      <c r="AG2036" s="28"/>
      <c r="AH2036" s="28"/>
      <c r="AI2036" s="28"/>
      <c r="AJ2036" s="28"/>
      <c r="AK2036" s="28"/>
      <c r="AL2036" s="28"/>
      <c r="AM2036" s="28"/>
      <c r="AN2036" s="28"/>
      <c r="AO2036" s="28"/>
      <c r="AP2036" s="28"/>
      <c r="AQ2036" s="28"/>
      <c r="AR2036" s="28"/>
      <c r="AS2036" s="28"/>
      <c r="AT2036" s="28"/>
      <c r="AU2036" s="28"/>
      <c r="AV2036" s="28"/>
      <c r="AW2036" s="28"/>
    </row>
    <row r="2037" spans="6:49" x14ac:dyDescent="0.25">
      <c r="F2037" s="28"/>
      <c r="G2037" s="28"/>
      <c r="H2037" s="28"/>
      <c r="I2037" s="28"/>
      <c r="J2037" s="28"/>
      <c r="K2037" s="28"/>
      <c r="L2037" s="28"/>
      <c r="M2037" s="28"/>
      <c r="N2037" s="28"/>
      <c r="O2037" s="28"/>
      <c r="P2037" s="28"/>
      <c r="Q2037" s="28"/>
      <c r="R2037" s="28"/>
      <c r="S2037" s="28"/>
      <c r="T2037" s="28"/>
      <c r="U2037" s="28"/>
      <c r="V2037" s="28"/>
      <c r="W2037" s="28"/>
      <c r="X2037" s="28"/>
      <c r="Y2037" s="28"/>
      <c r="Z2037" s="28"/>
      <c r="AA2037" s="28"/>
      <c r="AB2037" s="28"/>
      <c r="AC2037" s="28"/>
      <c r="AD2037" s="28"/>
      <c r="AE2037" s="28"/>
      <c r="AF2037" s="28"/>
      <c r="AG2037" s="28"/>
      <c r="AH2037" s="28"/>
      <c r="AI2037" s="28"/>
      <c r="AJ2037" s="28"/>
      <c r="AK2037" s="28"/>
      <c r="AL2037" s="28"/>
      <c r="AM2037" s="28"/>
      <c r="AN2037" s="28"/>
      <c r="AO2037" s="28"/>
      <c r="AP2037" s="28"/>
      <c r="AQ2037" s="28"/>
      <c r="AR2037" s="28"/>
      <c r="AS2037" s="28"/>
      <c r="AT2037" s="28"/>
      <c r="AU2037" s="28"/>
      <c r="AV2037" s="28"/>
      <c r="AW2037" s="28"/>
    </row>
    <row r="2038" spans="6:49" x14ac:dyDescent="0.25">
      <c r="F2038" s="28"/>
      <c r="G2038" s="28"/>
      <c r="H2038" s="28"/>
      <c r="I2038" s="28"/>
      <c r="J2038" s="28"/>
      <c r="K2038" s="28"/>
      <c r="L2038" s="28"/>
      <c r="M2038" s="28"/>
      <c r="N2038" s="28"/>
      <c r="O2038" s="28"/>
      <c r="P2038" s="28"/>
      <c r="Q2038" s="28"/>
      <c r="R2038" s="28"/>
      <c r="S2038" s="28"/>
      <c r="T2038" s="28"/>
      <c r="U2038" s="28"/>
      <c r="V2038" s="28"/>
      <c r="W2038" s="28"/>
      <c r="X2038" s="28"/>
      <c r="Y2038" s="28"/>
      <c r="Z2038" s="28"/>
      <c r="AA2038" s="28"/>
      <c r="AB2038" s="28"/>
      <c r="AC2038" s="28"/>
      <c r="AD2038" s="28"/>
      <c r="AE2038" s="28"/>
      <c r="AF2038" s="28"/>
      <c r="AG2038" s="28"/>
      <c r="AH2038" s="28"/>
      <c r="AI2038" s="28"/>
      <c r="AJ2038" s="28"/>
      <c r="AK2038" s="28"/>
      <c r="AL2038" s="28"/>
      <c r="AM2038" s="28"/>
      <c r="AN2038" s="28"/>
      <c r="AO2038" s="28"/>
      <c r="AP2038" s="28"/>
      <c r="AQ2038" s="28"/>
      <c r="AR2038" s="28"/>
      <c r="AS2038" s="28"/>
      <c r="AT2038" s="28"/>
      <c r="AU2038" s="28"/>
      <c r="AV2038" s="28"/>
      <c r="AW2038" s="28"/>
    </row>
    <row r="2039" spans="6:49" x14ac:dyDescent="0.25">
      <c r="F2039" s="28"/>
      <c r="G2039" s="28"/>
      <c r="H2039" s="28"/>
      <c r="I2039" s="28"/>
      <c r="J2039" s="28"/>
      <c r="K2039" s="28"/>
      <c r="L2039" s="28"/>
      <c r="M2039" s="28"/>
      <c r="N2039" s="28"/>
      <c r="O2039" s="28"/>
      <c r="P2039" s="28"/>
      <c r="Q2039" s="28"/>
      <c r="R2039" s="28"/>
      <c r="S2039" s="28"/>
      <c r="T2039" s="28"/>
      <c r="U2039" s="28"/>
      <c r="V2039" s="28"/>
      <c r="W2039" s="28"/>
      <c r="X2039" s="28"/>
      <c r="Y2039" s="28"/>
      <c r="Z2039" s="28"/>
      <c r="AA2039" s="28"/>
      <c r="AB2039" s="28"/>
      <c r="AC2039" s="28"/>
      <c r="AD2039" s="28"/>
      <c r="AE2039" s="28"/>
      <c r="AF2039" s="28"/>
      <c r="AG2039" s="28"/>
      <c r="AH2039" s="28"/>
      <c r="AI2039" s="28"/>
      <c r="AJ2039" s="28"/>
      <c r="AK2039" s="28"/>
      <c r="AL2039" s="28"/>
      <c r="AM2039" s="28"/>
      <c r="AN2039" s="28"/>
      <c r="AO2039" s="28"/>
      <c r="AP2039" s="28"/>
      <c r="AQ2039" s="28"/>
      <c r="AR2039" s="28"/>
      <c r="AS2039" s="28"/>
      <c r="AT2039" s="28"/>
      <c r="AU2039" s="28"/>
      <c r="AV2039" s="28"/>
      <c r="AW2039" s="28"/>
    </row>
    <row r="2040" spans="6:49" x14ac:dyDescent="0.25">
      <c r="F2040" s="28"/>
      <c r="G2040" s="28"/>
      <c r="H2040" s="28"/>
      <c r="I2040" s="28"/>
      <c r="J2040" s="28"/>
      <c r="K2040" s="28"/>
      <c r="L2040" s="28"/>
      <c r="M2040" s="28"/>
      <c r="N2040" s="28"/>
      <c r="O2040" s="28"/>
      <c r="P2040" s="28"/>
      <c r="Q2040" s="28"/>
      <c r="R2040" s="28"/>
      <c r="S2040" s="28"/>
      <c r="T2040" s="28"/>
      <c r="U2040" s="28"/>
      <c r="V2040" s="28"/>
      <c r="W2040" s="28"/>
      <c r="X2040" s="28"/>
      <c r="Y2040" s="28"/>
      <c r="Z2040" s="28"/>
      <c r="AA2040" s="28"/>
      <c r="AB2040" s="28"/>
      <c r="AC2040" s="28"/>
      <c r="AD2040" s="28"/>
      <c r="AE2040" s="28"/>
      <c r="AF2040" s="28"/>
      <c r="AG2040" s="28"/>
      <c r="AH2040" s="28"/>
      <c r="AI2040" s="28"/>
      <c r="AJ2040" s="28"/>
      <c r="AK2040" s="28"/>
      <c r="AL2040" s="28"/>
      <c r="AM2040" s="28"/>
      <c r="AN2040" s="28"/>
      <c r="AO2040" s="28"/>
      <c r="AP2040" s="28"/>
      <c r="AQ2040" s="28"/>
      <c r="AR2040" s="28"/>
      <c r="AS2040" s="28"/>
      <c r="AT2040" s="28"/>
      <c r="AU2040" s="28"/>
      <c r="AV2040" s="28"/>
      <c r="AW2040" s="28"/>
    </row>
    <row r="2041" spans="6:49" x14ac:dyDescent="0.25">
      <c r="F2041" s="28"/>
      <c r="G2041" s="28"/>
      <c r="H2041" s="28"/>
      <c r="I2041" s="28"/>
      <c r="J2041" s="28"/>
      <c r="K2041" s="28"/>
      <c r="L2041" s="28"/>
      <c r="M2041" s="28"/>
      <c r="N2041" s="28"/>
      <c r="O2041" s="28"/>
      <c r="P2041" s="28"/>
      <c r="Q2041" s="28"/>
      <c r="R2041" s="28"/>
      <c r="S2041" s="28"/>
      <c r="T2041" s="28"/>
      <c r="U2041" s="28"/>
      <c r="V2041" s="28"/>
      <c r="W2041" s="28"/>
      <c r="X2041" s="28"/>
      <c r="Y2041" s="28"/>
      <c r="Z2041" s="28"/>
      <c r="AA2041" s="28"/>
      <c r="AB2041" s="28"/>
      <c r="AC2041" s="28"/>
      <c r="AD2041" s="28"/>
      <c r="AE2041" s="28"/>
      <c r="AF2041" s="28"/>
      <c r="AG2041" s="28"/>
      <c r="AH2041" s="28"/>
      <c r="AI2041" s="28"/>
      <c r="AJ2041" s="28"/>
      <c r="AK2041" s="28"/>
      <c r="AL2041" s="28"/>
      <c r="AM2041" s="28"/>
      <c r="AN2041" s="28"/>
      <c r="AO2041" s="28"/>
      <c r="AP2041" s="28"/>
      <c r="AQ2041" s="28"/>
      <c r="AR2041" s="28"/>
      <c r="AS2041" s="28"/>
      <c r="AT2041" s="28"/>
      <c r="AU2041" s="28"/>
      <c r="AV2041" s="28"/>
      <c r="AW2041" s="28"/>
    </row>
    <row r="2042" spans="6:49" x14ac:dyDescent="0.25">
      <c r="F2042" s="28"/>
      <c r="G2042" s="28"/>
      <c r="H2042" s="28"/>
      <c r="I2042" s="28"/>
      <c r="J2042" s="28"/>
      <c r="K2042" s="28"/>
      <c r="L2042" s="28"/>
      <c r="M2042" s="28"/>
      <c r="N2042" s="28"/>
      <c r="O2042" s="28"/>
      <c r="P2042" s="28"/>
      <c r="Q2042" s="28"/>
      <c r="R2042" s="28"/>
      <c r="S2042" s="28"/>
      <c r="T2042" s="28"/>
      <c r="U2042" s="28"/>
      <c r="V2042" s="28"/>
      <c r="W2042" s="28"/>
      <c r="X2042" s="28"/>
      <c r="Y2042" s="28"/>
      <c r="Z2042" s="28"/>
      <c r="AA2042" s="28"/>
      <c r="AB2042" s="28"/>
      <c r="AC2042" s="28"/>
      <c r="AD2042" s="28"/>
      <c r="AE2042" s="28"/>
      <c r="AF2042" s="28"/>
      <c r="AG2042" s="28"/>
      <c r="AH2042" s="28"/>
      <c r="AI2042" s="28"/>
      <c r="AJ2042" s="28"/>
      <c r="AK2042" s="28"/>
      <c r="AL2042" s="28"/>
      <c r="AM2042" s="28"/>
      <c r="AN2042" s="28"/>
      <c r="AO2042" s="28"/>
      <c r="AP2042" s="28"/>
      <c r="AQ2042" s="28"/>
      <c r="AR2042" s="28"/>
      <c r="AS2042" s="28"/>
      <c r="AT2042" s="28"/>
      <c r="AU2042" s="28"/>
      <c r="AV2042" s="28"/>
      <c r="AW2042" s="28"/>
    </row>
    <row r="2043" spans="6:49" x14ac:dyDescent="0.25">
      <c r="F2043" s="28"/>
      <c r="G2043" s="28"/>
      <c r="H2043" s="28"/>
      <c r="I2043" s="28"/>
      <c r="J2043" s="28"/>
      <c r="K2043" s="28"/>
      <c r="L2043" s="28"/>
      <c r="M2043" s="28"/>
      <c r="N2043" s="28"/>
      <c r="O2043" s="28"/>
      <c r="P2043" s="28"/>
      <c r="Q2043" s="28"/>
      <c r="R2043" s="28"/>
      <c r="S2043" s="28"/>
      <c r="T2043" s="28"/>
      <c r="U2043" s="28"/>
      <c r="V2043" s="28"/>
      <c r="W2043" s="28"/>
      <c r="X2043" s="28"/>
      <c r="Y2043" s="28"/>
      <c r="Z2043" s="28"/>
      <c r="AA2043" s="28"/>
      <c r="AB2043" s="28"/>
      <c r="AC2043" s="28"/>
      <c r="AD2043" s="28"/>
      <c r="AE2043" s="28"/>
      <c r="AF2043" s="28"/>
      <c r="AG2043" s="28"/>
      <c r="AH2043" s="28"/>
      <c r="AI2043" s="28"/>
      <c r="AJ2043" s="28"/>
      <c r="AK2043" s="28"/>
      <c r="AL2043" s="28"/>
      <c r="AM2043" s="28"/>
      <c r="AN2043" s="28"/>
      <c r="AO2043" s="28"/>
      <c r="AP2043" s="28"/>
      <c r="AQ2043" s="28"/>
      <c r="AR2043" s="28"/>
      <c r="AS2043" s="28"/>
      <c r="AT2043" s="28"/>
      <c r="AU2043" s="28"/>
      <c r="AV2043" s="28"/>
      <c r="AW2043" s="28"/>
    </row>
    <row r="2044" spans="6:49" x14ac:dyDescent="0.25">
      <c r="F2044" s="28"/>
      <c r="G2044" s="28"/>
      <c r="H2044" s="28"/>
      <c r="I2044" s="28"/>
      <c r="J2044" s="28"/>
      <c r="K2044" s="28"/>
      <c r="L2044" s="28"/>
      <c r="M2044" s="28"/>
      <c r="N2044" s="28"/>
      <c r="O2044" s="28"/>
      <c r="P2044" s="28"/>
      <c r="Q2044" s="28"/>
      <c r="R2044" s="28"/>
      <c r="S2044" s="28"/>
      <c r="T2044" s="28"/>
      <c r="U2044" s="28"/>
      <c r="V2044" s="28"/>
      <c r="W2044" s="28"/>
      <c r="X2044" s="28"/>
      <c r="Y2044" s="28"/>
      <c r="Z2044" s="28"/>
      <c r="AA2044" s="28"/>
      <c r="AB2044" s="28"/>
      <c r="AC2044" s="28"/>
      <c r="AD2044" s="28"/>
      <c r="AE2044" s="28"/>
      <c r="AF2044" s="28"/>
      <c r="AG2044" s="28"/>
      <c r="AH2044" s="28"/>
      <c r="AI2044" s="28"/>
      <c r="AJ2044" s="28"/>
      <c r="AK2044" s="28"/>
      <c r="AL2044" s="28"/>
      <c r="AM2044" s="28"/>
      <c r="AN2044" s="28"/>
      <c r="AO2044" s="28"/>
      <c r="AP2044" s="28"/>
      <c r="AQ2044" s="28"/>
      <c r="AR2044" s="28"/>
      <c r="AS2044" s="28"/>
      <c r="AT2044" s="28"/>
      <c r="AU2044" s="28"/>
      <c r="AV2044" s="28"/>
      <c r="AW2044" s="28"/>
    </row>
    <row r="2045" spans="6:49" x14ac:dyDescent="0.25">
      <c r="F2045" s="28"/>
      <c r="G2045" s="28"/>
      <c r="H2045" s="28"/>
      <c r="I2045" s="28"/>
      <c r="J2045" s="28"/>
      <c r="K2045" s="28"/>
      <c r="L2045" s="28"/>
      <c r="M2045" s="28"/>
      <c r="N2045" s="28"/>
      <c r="O2045" s="28"/>
      <c r="P2045" s="28"/>
      <c r="Q2045" s="28"/>
      <c r="R2045" s="28"/>
      <c r="S2045" s="28"/>
      <c r="T2045" s="28"/>
      <c r="U2045" s="28"/>
      <c r="V2045" s="28"/>
      <c r="W2045" s="28"/>
      <c r="X2045" s="28"/>
      <c r="Y2045" s="28"/>
      <c r="Z2045" s="28"/>
      <c r="AA2045" s="28"/>
      <c r="AB2045" s="28"/>
      <c r="AC2045" s="28"/>
      <c r="AD2045" s="28"/>
      <c r="AE2045" s="28"/>
      <c r="AF2045" s="28"/>
      <c r="AG2045" s="28"/>
      <c r="AH2045" s="28"/>
      <c r="AI2045" s="28"/>
      <c r="AJ2045" s="28"/>
      <c r="AK2045" s="28"/>
      <c r="AL2045" s="28"/>
      <c r="AM2045" s="28"/>
      <c r="AN2045" s="28"/>
      <c r="AO2045" s="28"/>
      <c r="AP2045" s="28"/>
      <c r="AQ2045" s="28"/>
      <c r="AR2045" s="28"/>
      <c r="AS2045" s="28"/>
      <c r="AT2045" s="28"/>
      <c r="AU2045" s="28"/>
      <c r="AV2045" s="28"/>
      <c r="AW2045" s="28"/>
    </row>
    <row r="2046" spans="6:49" x14ac:dyDescent="0.25">
      <c r="F2046" s="28"/>
      <c r="G2046" s="28"/>
      <c r="H2046" s="28"/>
      <c r="I2046" s="28"/>
      <c r="J2046" s="28"/>
      <c r="K2046" s="28"/>
      <c r="L2046" s="28"/>
      <c r="M2046" s="28"/>
      <c r="N2046" s="28"/>
      <c r="O2046" s="28"/>
      <c r="P2046" s="28"/>
      <c r="Q2046" s="28"/>
      <c r="R2046" s="28"/>
      <c r="S2046" s="28"/>
      <c r="T2046" s="28"/>
      <c r="U2046" s="28"/>
      <c r="V2046" s="28"/>
      <c r="W2046" s="28"/>
      <c r="X2046" s="28"/>
      <c r="Y2046" s="28"/>
      <c r="Z2046" s="28"/>
      <c r="AA2046" s="28"/>
      <c r="AB2046" s="28"/>
      <c r="AC2046" s="28"/>
      <c r="AD2046" s="28"/>
      <c r="AE2046" s="28"/>
      <c r="AF2046" s="28"/>
      <c r="AG2046" s="28"/>
      <c r="AH2046" s="28"/>
      <c r="AI2046" s="28"/>
      <c r="AJ2046" s="28"/>
      <c r="AK2046" s="28"/>
      <c r="AL2046" s="28"/>
      <c r="AM2046" s="28"/>
      <c r="AN2046" s="28"/>
      <c r="AO2046" s="28"/>
      <c r="AP2046" s="28"/>
      <c r="AQ2046" s="28"/>
      <c r="AR2046" s="28"/>
      <c r="AS2046" s="28"/>
      <c r="AT2046" s="28"/>
      <c r="AU2046" s="28"/>
      <c r="AV2046" s="28"/>
      <c r="AW2046" s="28"/>
    </row>
    <row r="2047" spans="6:49" x14ac:dyDescent="0.25">
      <c r="F2047" s="28"/>
      <c r="G2047" s="28"/>
      <c r="H2047" s="28"/>
      <c r="I2047" s="28"/>
      <c r="J2047" s="28"/>
      <c r="K2047" s="28"/>
      <c r="L2047" s="28"/>
      <c r="M2047" s="28"/>
      <c r="N2047" s="28"/>
      <c r="O2047" s="28"/>
      <c r="P2047" s="28"/>
      <c r="Q2047" s="28"/>
      <c r="R2047" s="28"/>
      <c r="S2047" s="28"/>
      <c r="T2047" s="28"/>
      <c r="U2047" s="28"/>
      <c r="V2047" s="28"/>
      <c r="W2047" s="28"/>
      <c r="X2047" s="28"/>
      <c r="Y2047" s="28"/>
      <c r="Z2047" s="28"/>
      <c r="AA2047" s="28"/>
      <c r="AB2047" s="28"/>
      <c r="AC2047" s="28"/>
      <c r="AD2047" s="28"/>
      <c r="AE2047" s="28"/>
      <c r="AF2047" s="28"/>
      <c r="AG2047" s="28"/>
      <c r="AH2047" s="28"/>
      <c r="AI2047" s="28"/>
      <c r="AJ2047" s="28"/>
      <c r="AK2047" s="28"/>
      <c r="AL2047" s="28"/>
      <c r="AM2047" s="28"/>
      <c r="AN2047" s="28"/>
      <c r="AO2047" s="28"/>
      <c r="AP2047" s="28"/>
      <c r="AQ2047" s="28"/>
      <c r="AR2047" s="28"/>
      <c r="AS2047" s="28"/>
      <c r="AT2047" s="28"/>
      <c r="AU2047" s="28"/>
      <c r="AV2047" s="28"/>
      <c r="AW2047" s="28"/>
    </row>
    <row r="2048" spans="6:49" x14ac:dyDescent="0.25">
      <c r="F2048" s="28"/>
      <c r="G2048" s="28"/>
      <c r="H2048" s="28"/>
      <c r="I2048" s="28"/>
      <c r="J2048" s="28"/>
      <c r="K2048" s="28"/>
      <c r="L2048" s="28"/>
      <c r="M2048" s="28"/>
      <c r="N2048" s="28"/>
      <c r="O2048" s="28"/>
      <c r="P2048" s="28"/>
      <c r="Q2048" s="28"/>
      <c r="R2048" s="28"/>
      <c r="S2048" s="28"/>
      <c r="T2048" s="28"/>
      <c r="U2048" s="28"/>
      <c r="V2048" s="28"/>
      <c r="W2048" s="28"/>
      <c r="X2048" s="28"/>
      <c r="Y2048" s="28"/>
      <c r="Z2048" s="28"/>
      <c r="AA2048" s="28"/>
      <c r="AB2048" s="28"/>
      <c r="AC2048" s="28"/>
      <c r="AD2048" s="28"/>
      <c r="AE2048" s="28"/>
      <c r="AF2048" s="28"/>
      <c r="AG2048" s="28"/>
      <c r="AH2048" s="28"/>
      <c r="AI2048" s="28"/>
      <c r="AJ2048" s="28"/>
      <c r="AK2048" s="28"/>
      <c r="AL2048" s="28"/>
      <c r="AM2048" s="28"/>
      <c r="AN2048" s="28"/>
      <c r="AO2048" s="28"/>
      <c r="AP2048" s="28"/>
      <c r="AQ2048" s="28"/>
      <c r="AR2048" s="28"/>
      <c r="AS2048" s="28"/>
      <c r="AT2048" s="28"/>
      <c r="AU2048" s="28"/>
      <c r="AV2048" s="28"/>
      <c r="AW2048" s="28"/>
    </row>
    <row r="2049" spans="6:49" x14ac:dyDescent="0.25">
      <c r="F2049" s="28"/>
      <c r="G2049" s="28"/>
      <c r="H2049" s="28"/>
      <c r="I2049" s="28"/>
      <c r="J2049" s="28"/>
      <c r="K2049" s="28"/>
      <c r="L2049" s="28"/>
      <c r="M2049" s="28"/>
      <c r="N2049" s="28"/>
      <c r="O2049" s="28"/>
      <c r="P2049" s="28"/>
      <c r="Q2049" s="28"/>
      <c r="R2049" s="28"/>
      <c r="S2049" s="28"/>
      <c r="T2049" s="28"/>
      <c r="U2049" s="28"/>
      <c r="V2049" s="28"/>
      <c r="W2049" s="28"/>
      <c r="X2049" s="28"/>
      <c r="Y2049" s="28"/>
      <c r="Z2049" s="28"/>
      <c r="AA2049" s="28"/>
      <c r="AB2049" s="28"/>
      <c r="AC2049" s="28"/>
      <c r="AD2049" s="28"/>
      <c r="AE2049" s="28"/>
      <c r="AF2049" s="28"/>
      <c r="AG2049" s="28"/>
      <c r="AH2049" s="28"/>
      <c r="AI2049" s="28"/>
      <c r="AJ2049" s="28"/>
      <c r="AK2049" s="28"/>
      <c r="AL2049" s="28"/>
      <c r="AM2049" s="28"/>
      <c r="AN2049" s="28"/>
      <c r="AO2049" s="28"/>
      <c r="AP2049" s="28"/>
      <c r="AQ2049" s="28"/>
      <c r="AR2049" s="28"/>
      <c r="AS2049" s="28"/>
      <c r="AT2049" s="28"/>
      <c r="AU2049" s="28"/>
      <c r="AV2049" s="28"/>
      <c r="AW2049" s="28"/>
    </row>
    <row r="2050" spans="6:49" x14ac:dyDescent="0.25">
      <c r="F2050" s="28"/>
      <c r="G2050" s="28"/>
      <c r="H2050" s="28"/>
      <c r="I2050" s="28"/>
      <c r="J2050" s="28"/>
      <c r="K2050" s="28"/>
      <c r="L2050" s="28"/>
      <c r="M2050" s="28"/>
      <c r="N2050" s="28"/>
      <c r="O2050" s="28"/>
      <c r="P2050" s="28"/>
      <c r="Q2050" s="28"/>
      <c r="R2050" s="28"/>
      <c r="S2050" s="28"/>
      <c r="T2050" s="28"/>
      <c r="U2050" s="28"/>
      <c r="V2050" s="28"/>
      <c r="W2050" s="28"/>
      <c r="X2050" s="28"/>
      <c r="Y2050" s="28"/>
      <c r="Z2050" s="28"/>
      <c r="AA2050" s="28"/>
      <c r="AB2050" s="28"/>
      <c r="AC2050" s="28"/>
      <c r="AD2050" s="28"/>
      <c r="AE2050" s="28"/>
      <c r="AF2050" s="28"/>
      <c r="AG2050" s="28"/>
      <c r="AH2050" s="28"/>
      <c r="AI2050" s="28"/>
      <c r="AJ2050" s="28"/>
      <c r="AK2050" s="28"/>
      <c r="AL2050" s="28"/>
      <c r="AM2050" s="28"/>
      <c r="AN2050" s="28"/>
      <c r="AO2050" s="28"/>
      <c r="AP2050" s="28"/>
      <c r="AQ2050" s="28"/>
      <c r="AR2050" s="28"/>
      <c r="AS2050" s="28"/>
      <c r="AT2050" s="28"/>
      <c r="AU2050" s="28"/>
      <c r="AV2050" s="28"/>
      <c r="AW2050" s="28"/>
    </row>
    <row r="2051" spans="6:49" x14ac:dyDescent="0.25">
      <c r="F2051" s="28"/>
      <c r="G2051" s="28"/>
      <c r="H2051" s="28"/>
      <c r="I2051" s="28"/>
      <c r="J2051" s="28"/>
      <c r="K2051" s="28"/>
      <c r="L2051" s="28"/>
      <c r="M2051" s="28"/>
      <c r="N2051" s="28"/>
      <c r="O2051" s="28"/>
      <c r="P2051" s="28"/>
      <c r="Q2051" s="28"/>
      <c r="R2051" s="28"/>
      <c r="S2051" s="28"/>
      <c r="T2051" s="28"/>
      <c r="U2051" s="28"/>
      <c r="V2051" s="28"/>
      <c r="W2051" s="28"/>
      <c r="X2051" s="28"/>
      <c r="Y2051" s="28"/>
      <c r="Z2051" s="28"/>
      <c r="AA2051" s="28"/>
      <c r="AB2051" s="28"/>
      <c r="AC2051" s="28"/>
      <c r="AD2051" s="28"/>
      <c r="AE2051" s="28"/>
      <c r="AF2051" s="28"/>
      <c r="AG2051" s="28"/>
      <c r="AH2051" s="28"/>
      <c r="AI2051" s="28"/>
      <c r="AJ2051" s="28"/>
      <c r="AK2051" s="28"/>
      <c r="AL2051" s="28"/>
      <c r="AM2051" s="28"/>
      <c r="AN2051" s="28"/>
      <c r="AO2051" s="28"/>
      <c r="AP2051" s="28"/>
      <c r="AQ2051" s="28"/>
      <c r="AR2051" s="28"/>
      <c r="AS2051" s="28"/>
      <c r="AT2051" s="28"/>
      <c r="AU2051" s="28"/>
      <c r="AV2051" s="28"/>
      <c r="AW2051" s="28"/>
    </row>
    <row r="2052" spans="6:49" x14ac:dyDescent="0.25">
      <c r="F2052" s="28"/>
      <c r="G2052" s="28"/>
      <c r="H2052" s="28"/>
      <c r="I2052" s="28"/>
      <c r="J2052" s="28"/>
      <c r="K2052" s="28"/>
      <c r="L2052" s="28"/>
      <c r="M2052" s="28"/>
      <c r="N2052" s="28"/>
      <c r="O2052" s="28"/>
      <c r="P2052" s="28"/>
      <c r="Q2052" s="28"/>
      <c r="R2052" s="28"/>
      <c r="S2052" s="28"/>
      <c r="T2052" s="28"/>
      <c r="U2052" s="28"/>
      <c r="V2052" s="28"/>
      <c r="W2052" s="28"/>
      <c r="X2052" s="28"/>
      <c r="Y2052" s="28"/>
      <c r="Z2052" s="28"/>
      <c r="AA2052" s="28"/>
      <c r="AB2052" s="28"/>
      <c r="AC2052" s="28"/>
      <c r="AD2052" s="28"/>
      <c r="AE2052" s="28"/>
      <c r="AF2052" s="28"/>
      <c r="AG2052" s="28"/>
      <c r="AH2052" s="28"/>
      <c r="AI2052" s="28"/>
      <c r="AJ2052" s="28"/>
      <c r="AK2052" s="28"/>
      <c r="AL2052" s="28"/>
      <c r="AM2052" s="28"/>
      <c r="AN2052" s="28"/>
      <c r="AO2052" s="28"/>
      <c r="AP2052" s="28"/>
      <c r="AQ2052" s="28"/>
      <c r="AR2052" s="28"/>
      <c r="AS2052" s="28"/>
      <c r="AT2052" s="28"/>
      <c r="AU2052" s="28"/>
      <c r="AV2052" s="28"/>
      <c r="AW2052" s="28"/>
    </row>
    <row r="2053" spans="6:49" x14ac:dyDescent="0.25">
      <c r="F2053" s="28"/>
      <c r="G2053" s="28"/>
      <c r="H2053" s="28"/>
      <c r="I2053" s="28"/>
      <c r="J2053" s="28"/>
      <c r="K2053" s="28"/>
      <c r="L2053" s="28"/>
      <c r="M2053" s="28"/>
      <c r="N2053" s="28"/>
      <c r="O2053" s="28"/>
      <c r="P2053" s="28"/>
      <c r="Q2053" s="28"/>
      <c r="R2053" s="28"/>
      <c r="S2053" s="28"/>
      <c r="T2053" s="28"/>
      <c r="U2053" s="28"/>
      <c r="V2053" s="28"/>
      <c r="W2053" s="28"/>
      <c r="X2053" s="28"/>
      <c r="Y2053" s="28"/>
      <c r="Z2053" s="28"/>
      <c r="AA2053" s="28"/>
      <c r="AB2053" s="28"/>
      <c r="AC2053" s="28"/>
      <c r="AD2053" s="28"/>
      <c r="AE2053" s="28"/>
      <c r="AF2053" s="28"/>
      <c r="AG2053" s="28"/>
      <c r="AH2053" s="28"/>
      <c r="AI2053" s="28"/>
      <c r="AJ2053" s="28"/>
      <c r="AK2053" s="28"/>
      <c r="AL2053" s="28"/>
      <c r="AM2053" s="28"/>
      <c r="AN2053" s="28"/>
      <c r="AO2053" s="28"/>
      <c r="AP2053" s="28"/>
      <c r="AQ2053" s="28"/>
      <c r="AR2053" s="28"/>
      <c r="AS2053" s="28"/>
      <c r="AT2053" s="28"/>
      <c r="AU2053" s="28"/>
      <c r="AV2053" s="28"/>
      <c r="AW2053" s="28"/>
    </row>
    <row r="2054" spans="6:49" x14ac:dyDescent="0.25">
      <c r="F2054" s="28"/>
      <c r="G2054" s="28"/>
      <c r="H2054" s="28"/>
      <c r="I2054" s="28"/>
      <c r="J2054" s="28"/>
      <c r="K2054" s="28"/>
      <c r="L2054" s="28"/>
      <c r="M2054" s="28"/>
      <c r="N2054" s="28"/>
      <c r="O2054" s="28"/>
      <c r="P2054" s="28"/>
      <c r="Q2054" s="28"/>
      <c r="R2054" s="28"/>
      <c r="S2054" s="28"/>
      <c r="T2054" s="28"/>
      <c r="U2054" s="28"/>
      <c r="V2054" s="28"/>
      <c r="W2054" s="28"/>
      <c r="X2054" s="28"/>
      <c r="Y2054" s="28"/>
      <c r="Z2054" s="28"/>
      <c r="AA2054" s="28"/>
      <c r="AB2054" s="28"/>
      <c r="AC2054" s="28"/>
      <c r="AD2054" s="28"/>
      <c r="AE2054" s="28"/>
      <c r="AF2054" s="28"/>
      <c r="AG2054" s="28"/>
      <c r="AH2054" s="28"/>
      <c r="AI2054" s="28"/>
      <c r="AJ2054" s="28"/>
      <c r="AK2054" s="28"/>
      <c r="AL2054" s="28"/>
      <c r="AM2054" s="28"/>
      <c r="AN2054" s="28"/>
      <c r="AO2054" s="28"/>
      <c r="AP2054" s="28"/>
      <c r="AQ2054" s="28"/>
      <c r="AR2054" s="28"/>
      <c r="AS2054" s="28"/>
      <c r="AT2054" s="28"/>
      <c r="AU2054" s="28"/>
      <c r="AV2054" s="28"/>
      <c r="AW2054" s="28"/>
    </row>
    <row r="2055" spans="6:49" x14ac:dyDescent="0.25">
      <c r="F2055" s="28"/>
      <c r="G2055" s="28"/>
      <c r="H2055" s="28"/>
      <c r="I2055" s="28"/>
      <c r="J2055" s="28"/>
      <c r="K2055" s="28"/>
      <c r="L2055" s="28"/>
      <c r="M2055" s="28"/>
      <c r="N2055" s="28"/>
      <c r="O2055" s="28"/>
      <c r="P2055" s="28"/>
      <c r="Q2055" s="28"/>
      <c r="R2055" s="28"/>
      <c r="S2055" s="28"/>
      <c r="T2055" s="28"/>
      <c r="U2055" s="28"/>
      <c r="V2055" s="28"/>
      <c r="W2055" s="28"/>
      <c r="X2055" s="28"/>
      <c r="Y2055" s="28"/>
      <c r="Z2055" s="28"/>
      <c r="AA2055" s="28"/>
      <c r="AB2055" s="28"/>
      <c r="AC2055" s="28"/>
      <c r="AD2055" s="28"/>
      <c r="AE2055" s="28"/>
      <c r="AF2055" s="28"/>
      <c r="AG2055" s="28"/>
      <c r="AH2055" s="28"/>
      <c r="AI2055" s="28"/>
      <c r="AJ2055" s="28"/>
      <c r="AK2055" s="28"/>
      <c r="AL2055" s="28"/>
      <c r="AM2055" s="28"/>
      <c r="AN2055" s="28"/>
      <c r="AO2055" s="28"/>
      <c r="AP2055" s="28"/>
      <c r="AQ2055" s="28"/>
      <c r="AR2055" s="28"/>
      <c r="AS2055" s="28"/>
      <c r="AT2055" s="28"/>
      <c r="AU2055" s="28"/>
      <c r="AV2055" s="28"/>
      <c r="AW2055" s="28"/>
    </row>
    <row r="2056" spans="6:49" x14ac:dyDescent="0.25">
      <c r="F2056" s="28"/>
      <c r="G2056" s="28"/>
      <c r="H2056" s="28"/>
      <c r="I2056" s="28"/>
      <c r="J2056" s="28"/>
      <c r="K2056" s="28"/>
      <c r="L2056" s="28"/>
      <c r="M2056" s="28"/>
      <c r="N2056" s="28"/>
      <c r="O2056" s="28"/>
      <c r="P2056" s="28"/>
      <c r="Q2056" s="28"/>
      <c r="R2056" s="28"/>
      <c r="S2056" s="28"/>
      <c r="T2056" s="28"/>
      <c r="U2056" s="28"/>
      <c r="V2056" s="28"/>
      <c r="W2056" s="28"/>
      <c r="X2056" s="28"/>
      <c r="Y2056" s="28"/>
      <c r="Z2056" s="28"/>
      <c r="AA2056" s="28"/>
      <c r="AB2056" s="28"/>
      <c r="AC2056" s="28"/>
      <c r="AD2056" s="28"/>
      <c r="AE2056" s="28"/>
      <c r="AF2056" s="28"/>
      <c r="AG2056" s="28"/>
      <c r="AH2056" s="28"/>
      <c r="AI2056" s="28"/>
      <c r="AJ2056" s="28"/>
      <c r="AK2056" s="28"/>
      <c r="AL2056" s="28"/>
      <c r="AM2056" s="28"/>
      <c r="AN2056" s="28"/>
      <c r="AO2056" s="28"/>
      <c r="AP2056" s="28"/>
      <c r="AQ2056" s="28"/>
      <c r="AR2056" s="28"/>
      <c r="AS2056" s="28"/>
      <c r="AT2056" s="28"/>
      <c r="AU2056" s="28"/>
      <c r="AV2056" s="28"/>
      <c r="AW2056" s="28"/>
    </row>
    <row r="2057" spans="6:49" x14ac:dyDescent="0.25">
      <c r="F2057" s="28"/>
      <c r="G2057" s="28"/>
      <c r="H2057" s="28"/>
      <c r="I2057" s="28"/>
      <c r="J2057" s="28"/>
      <c r="K2057" s="28"/>
      <c r="L2057" s="28"/>
      <c r="M2057" s="28"/>
      <c r="N2057" s="28"/>
      <c r="O2057" s="28"/>
      <c r="P2057" s="28"/>
      <c r="Q2057" s="28"/>
      <c r="R2057" s="28"/>
      <c r="S2057" s="28"/>
      <c r="T2057" s="28"/>
      <c r="U2057" s="28"/>
      <c r="V2057" s="28"/>
      <c r="W2057" s="28"/>
      <c r="X2057" s="28"/>
      <c r="Y2057" s="28"/>
      <c r="Z2057" s="28"/>
      <c r="AA2057" s="28"/>
      <c r="AB2057" s="28"/>
      <c r="AC2057" s="28"/>
      <c r="AD2057" s="28"/>
      <c r="AE2057" s="28"/>
      <c r="AF2057" s="28"/>
      <c r="AG2057" s="28"/>
      <c r="AH2057" s="28"/>
      <c r="AI2057" s="28"/>
      <c r="AJ2057" s="28"/>
      <c r="AK2057" s="28"/>
      <c r="AL2057" s="28"/>
      <c r="AM2057" s="28"/>
      <c r="AN2057" s="28"/>
      <c r="AO2057" s="28"/>
      <c r="AP2057" s="28"/>
      <c r="AQ2057" s="28"/>
      <c r="AR2057" s="28"/>
      <c r="AS2057" s="28"/>
      <c r="AT2057" s="28"/>
      <c r="AU2057" s="28"/>
      <c r="AV2057" s="28"/>
      <c r="AW2057" s="28"/>
    </row>
    <row r="2058" spans="6:49" x14ac:dyDescent="0.25">
      <c r="F2058" s="28"/>
      <c r="G2058" s="28"/>
      <c r="H2058" s="28"/>
      <c r="I2058" s="28"/>
      <c r="J2058" s="28"/>
      <c r="K2058" s="28"/>
      <c r="L2058" s="28"/>
      <c r="M2058" s="28"/>
      <c r="N2058" s="28"/>
      <c r="O2058" s="28"/>
      <c r="P2058" s="28"/>
      <c r="Q2058" s="28"/>
      <c r="R2058" s="28"/>
      <c r="S2058" s="28"/>
      <c r="T2058" s="28"/>
      <c r="U2058" s="28"/>
      <c r="V2058" s="28"/>
      <c r="W2058" s="28"/>
      <c r="X2058" s="28"/>
      <c r="Y2058" s="28"/>
      <c r="Z2058" s="28"/>
      <c r="AA2058" s="28"/>
      <c r="AB2058" s="28"/>
      <c r="AC2058" s="28"/>
      <c r="AD2058" s="28"/>
      <c r="AE2058" s="28"/>
      <c r="AF2058" s="28"/>
      <c r="AG2058" s="28"/>
      <c r="AH2058" s="28"/>
      <c r="AI2058" s="28"/>
      <c r="AJ2058" s="28"/>
      <c r="AK2058" s="28"/>
      <c r="AL2058" s="28"/>
      <c r="AM2058" s="28"/>
      <c r="AN2058" s="28"/>
      <c r="AO2058" s="28"/>
      <c r="AP2058" s="28"/>
      <c r="AQ2058" s="28"/>
      <c r="AR2058" s="28"/>
      <c r="AS2058" s="28"/>
      <c r="AT2058" s="28"/>
      <c r="AU2058" s="28"/>
      <c r="AV2058" s="28"/>
      <c r="AW2058" s="28"/>
    </row>
    <row r="2059" spans="6:49" x14ac:dyDescent="0.25">
      <c r="F2059" s="28"/>
      <c r="G2059" s="28"/>
      <c r="H2059" s="28"/>
      <c r="I2059" s="28"/>
      <c r="J2059" s="28"/>
      <c r="K2059" s="28"/>
      <c r="L2059" s="28"/>
      <c r="M2059" s="28"/>
      <c r="N2059" s="28"/>
      <c r="O2059" s="28"/>
      <c r="P2059" s="28"/>
      <c r="Q2059" s="28"/>
      <c r="R2059" s="28"/>
      <c r="S2059" s="28"/>
      <c r="T2059" s="28"/>
      <c r="U2059" s="28"/>
      <c r="V2059" s="28"/>
      <c r="W2059" s="28"/>
      <c r="X2059" s="28"/>
      <c r="Y2059" s="28"/>
      <c r="Z2059" s="28"/>
      <c r="AA2059" s="28"/>
      <c r="AB2059" s="28"/>
      <c r="AC2059" s="28"/>
      <c r="AD2059" s="28"/>
      <c r="AE2059" s="28"/>
      <c r="AF2059" s="28"/>
      <c r="AG2059" s="28"/>
      <c r="AH2059" s="28"/>
      <c r="AI2059" s="28"/>
      <c r="AJ2059" s="28"/>
      <c r="AK2059" s="28"/>
      <c r="AL2059" s="28"/>
      <c r="AM2059" s="28"/>
      <c r="AN2059" s="28"/>
      <c r="AO2059" s="28"/>
      <c r="AP2059" s="28"/>
      <c r="AQ2059" s="28"/>
      <c r="AR2059" s="28"/>
      <c r="AS2059" s="28"/>
      <c r="AT2059" s="28"/>
      <c r="AU2059" s="28"/>
      <c r="AV2059" s="28"/>
      <c r="AW2059" s="28"/>
    </row>
    <row r="2060" spans="6:49" x14ac:dyDescent="0.25">
      <c r="F2060" s="28"/>
      <c r="G2060" s="28"/>
      <c r="H2060" s="28"/>
      <c r="I2060" s="28"/>
      <c r="J2060" s="28"/>
      <c r="K2060" s="28"/>
      <c r="L2060" s="28"/>
      <c r="M2060" s="28"/>
      <c r="N2060" s="28"/>
      <c r="O2060" s="28"/>
      <c r="P2060" s="28"/>
      <c r="Q2060" s="28"/>
      <c r="R2060" s="28"/>
      <c r="S2060" s="28"/>
      <c r="T2060" s="28"/>
      <c r="U2060" s="28"/>
      <c r="V2060" s="28"/>
      <c r="W2060" s="28"/>
      <c r="X2060" s="28"/>
      <c r="Y2060" s="28"/>
      <c r="Z2060" s="28"/>
      <c r="AA2060" s="28"/>
      <c r="AB2060" s="28"/>
      <c r="AC2060" s="28"/>
      <c r="AD2060" s="28"/>
      <c r="AE2060" s="28"/>
      <c r="AF2060" s="28"/>
      <c r="AG2060" s="28"/>
      <c r="AH2060" s="28"/>
      <c r="AI2060" s="28"/>
      <c r="AJ2060" s="28"/>
      <c r="AK2060" s="28"/>
      <c r="AL2060" s="28"/>
      <c r="AM2060" s="28"/>
      <c r="AN2060" s="28"/>
      <c r="AO2060" s="28"/>
      <c r="AP2060" s="28"/>
      <c r="AQ2060" s="28"/>
      <c r="AR2060" s="28"/>
      <c r="AS2060" s="28"/>
      <c r="AT2060" s="28"/>
      <c r="AU2060" s="28"/>
      <c r="AV2060" s="28"/>
      <c r="AW2060" s="28"/>
    </row>
    <row r="2061" spans="6:49" x14ac:dyDescent="0.25">
      <c r="F2061" s="28"/>
      <c r="G2061" s="28"/>
      <c r="H2061" s="28"/>
      <c r="I2061" s="28"/>
      <c r="J2061" s="28"/>
      <c r="K2061" s="28"/>
      <c r="L2061" s="28"/>
      <c r="M2061" s="28"/>
      <c r="N2061" s="28"/>
      <c r="O2061" s="28"/>
      <c r="P2061" s="28"/>
      <c r="Q2061" s="28"/>
      <c r="R2061" s="28"/>
      <c r="S2061" s="28"/>
      <c r="T2061" s="28"/>
      <c r="U2061" s="28"/>
      <c r="V2061" s="28"/>
      <c r="W2061" s="28"/>
      <c r="X2061" s="28"/>
      <c r="Y2061" s="28"/>
      <c r="Z2061" s="28"/>
      <c r="AA2061" s="28"/>
      <c r="AB2061" s="28"/>
      <c r="AC2061" s="28"/>
      <c r="AD2061" s="28"/>
      <c r="AE2061" s="28"/>
      <c r="AF2061" s="28"/>
      <c r="AG2061" s="28"/>
      <c r="AH2061" s="28"/>
      <c r="AI2061" s="28"/>
      <c r="AJ2061" s="28"/>
      <c r="AK2061" s="28"/>
      <c r="AL2061" s="28"/>
      <c r="AM2061" s="28"/>
      <c r="AN2061" s="28"/>
      <c r="AO2061" s="28"/>
      <c r="AP2061" s="28"/>
      <c r="AQ2061" s="28"/>
      <c r="AR2061" s="28"/>
      <c r="AS2061" s="28"/>
      <c r="AT2061" s="28"/>
      <c r="AU2061" s="28"/>
      <c r="AV2061" s="28"/>
      <c r="AW2061" s="28"/>
    </row>
    <row r="2062" spans="6:49" x14ac:dyDescent="0.25">
      <c r="F2062" s="28"/>
      <c r="G2062" s="28"/>
      <c r="H2062" s="28"/>
      <c r="I2062" s="28"/>
      <c r="J2062" s="28"/>
      <c r="K2062" s="28"/>
      <c r="L2062" s="28"/>
      <c r="M2062" s="28"/>
      <c r="N2062" s="28"/>
      <c r="O2062" s="28"/>
      <c r="P2062" s="28"/>
      <c r="Q2062" s="28"/>
      <c r="R2062" s="28"/>
      <c r="S2062" s="28"/>
      <c r="T2062" s="28"/>
      <c r="U2062" s="28"/>
      <c r="V2062" s="28"/>
      <c r="W2062" s="28"/>
      <c r="X2062" s="28"/>
      <c r="Y2062" s="28"/>
      <c r="Z2062" s="28"/>
      <c r="AA2062" s="28"/>
      <c r="AB2062" s="28"/>
      <c r="AC2062" s="28"/>
      <c r="AD2062" s="28"/>
      <c r="AE2062" s="28"/>
      <c r="AF2062" s="28"/>
      <c r="AG2062" s="28"/>
      <c r="AH2062" s="28"/>
      <c r="AI2062" s="28"/>
      <c r="AJ2062" s="28"/>
      <c r="AK2062" s="28"/>
      <c r="AL2062" s="28"/>
      <c r="AM2062" s="28"/>
      <c r="AN2062" s="28"/>
      <c r="AO2062" s="28"/>
      <c r="AP2062" s="28"/>
      <c r="AQ2062" s="28"/>
      <c r="AR2062" s="28"/>
      <c r="AS2062" s="28"/>
      <c r="AT2062" s="28"/>
      <c r="AU2062" s="28"/>
      <c r="AV2062" s="28"/>
      <c r="AW2062" s="28"/>
    </row>
    <row r="2063" spans="6:49" x14ac:dyDescent="0.25">
      <c r="F2063" s="28"/>
      <c r="G2063" s="28"/>
      <c r="H2063" s="28"/>
      <c r="I2063" s="28"/>
      <c r="J2063" s="28"/>
      <c r="K2063" s="28"/>
      <c r="L2063" s="28"/>
      <c r="M2063" s="28"/>
      <c r="N2063" s="28"/>
      <c r="O2063" s="28"/>
      <c r="P2063" s="28"/>
      <c r="Q2063" s="28"/>
      <c r="R2063" s="28"/>
      <c r="S2063" s="28"/>
      <c r="T2063" s="28"/>
      <c r="U2063" s="28"/>
      <c r="V2063" s="28"/>
      <c r="W2063" s="28"/>
      <c r="X2063" s="28"/>
      <c r="Y2063" s="28"/>
      <c r="Z2063" s="28"/>
      <c r="AA2063" s="28"/>
      <c r="AB2063" s="28"/>
      <c r="AC2063" s="28"/>
      <c r="AD2063" s="28"/>
      <c r="AE2063" s="28"/>
      <c r="AF2063" s="28"/>
      <c r="AG2063" s="28"/>
      <c r="AH2063" s="28"/>
      <c r="AI2063" s="28"/>
      <c r="AJ2063" s="28"/>
      <c r="AK2063" s="28"/>
      <c r="AL2063" s="28"/>
      <c r="AM2063" s="28"/>
      <c r="AN2063" s="28"/>
      <c r="AO2063" s="28"/>
      <c r="AP2063" s="28"/>
      <c r="AQ2063" s="28"/>
      <c r="AR2063" s="28"/>
      <c r="AS2063" s="28"/>
      <c r="AT2063" s="28"/>
      <c r="AU2063" s="28"/>
      <c r="AV2063" s="28"/>
      <c r="AW2063" s="28"/>
    </row>
    <row r="2064" spans="6:49" x14ac:dyDescent="0.25">
      <c r="F2064" s="28"/>
      <c r="G2064" s="28"/>
      <c r="H2064" s="28"/>
      <c r="I2064" s="28"/>
      <c r="J2064" s="28"/>
      <c r="K2064" s="28"/>
      <c r="L2064" s="28"/>
      <c r="M2064" s="28"/>
      <c r="N2064" s="28"/>
      <c r="O2064" s="28"/>
      <c r="P2064" s="28"/>
      <c r="Q2064" s="28"/>
      <c r="R2064" s="28"/>
      <c r="S2064" s="28"/>
      <c r="T2064" s="28"/>
      <c r="U2064" s="28"/>
      <c r="V2064" s="28"/>
      <c r="W2064" s="28"/>
      <c r="X2064" s="28"/>
      <c r="Y2064" s="28"/>
      <c r="Z2064" s="28"/>
      <c r="AA2064" s="28"/>
      <c r="AB2064" s="28"/>
      <c r="AC2064" s="28"/>
      <c r="AD2064" s="28"/>
      <c r="AE2064" s="28"/>
      <c r="AF2064" s="28"/>
      <c r="AG2064" s="28"/>
      <c r="AH2064" s="28"/>
      <c r="AI2064" s="28"/>
      <c r="AJ2064" s="28"/>
      <c r="AK2064" s="28"/>
      <c r="AL2064" s="28"/>
      <c r="AM2064" s="28"/>
      <c r="AN2064" s="28"/>
      <c r="AO2064" s="28"/>
      <c r="AP2064" s="28"/>
      <c r="AQ2064" s="28"/>
      <c r="AR2064" s="28"/>
      <c r="AS2064" s="28"/>
      <c r="AT2064" s="28"/>
      <c r="AU2064" s="28"/>
      <c r="AV2064" s="28"/>
      <c r="AW2064" s="28"/>
    </row>
    <row r="2065" spans="6:49" x14ac:dyDescent="0.25">
      <c r="F2065" s="28"/>
      <c r="G2065" s="28"/>
      <c r="H2065" s="28"/>
      <c r="I2065" s="28"/>
      <c r="J2065" s="28"/>
      <c r="K2065" s="28"/>
      <c r="L2065" s="28"/>
      <c r="M2065" s="28"/>
      <c r="N2065" s="28"/>
      <c r="O2065" s="28"/>
      <c r="P2065" s="28"/>
      <c r="Q2065" s="28"/>
      <c r="R2065" s="28"/>
      <c r="S2065" s="28"/>
      <c r="T2065" s="28"/>
      <c r="U2065" s="28"/>
      <c r="V2065" s="28"/>
      <c r="W2065" s="28"/>
      <c r="X2065" s="28"/>
      <c r="Y2065" s="28"/>
      <c r="Z2065" s="28"/>
      <c r="AA2065" s="28"/>
      <c r="AB2065" s="28"/>
      <c r="AC2065" s="28"/>
      <c r="AD2065" s="28"/>
      <c r="AE2065" s="28"/>
      <c r="AF2065" s="28"/>
      <c r="AG2065" s="28"/>
      <c r="AH2065" s="28"/>
      <c r="AI2065" s="28"/>
      <c r="AJ2065" s="28"/>
      <c r="AK2065" s="28"/>
      <c r="AL2065" s="28"/>
      <c r="AM2065" s="28"/>
      <c r="AN2065" s="28"/>
      <c r="AO2065" s="28"/>
      <c r="AP2065" s="28"/>
      <c r="AQ2065" s="28"/>
      <c r="AR2065" s="28"/>
      <c r="AS2065" s="28"/>
      <c r="AT2065" s="28"/>
      <c r="AU2065" s="28"/>
      <c r="AV2065" s="28"/>
      <c r="AW2065" s="28"/>
    </row>
    <row r="2066" spans="6:49" x14ac:dyDescent="0.25">
      <c r="F2066" s="28"/>
      <c r="G2066" s="28"/>
      <c r="H2066" s="28"/>
      <c r="I2066" s="28"/>
      <c r="J2066" s="28"/>
      <c r="K2066" s="28"/>
      <c r="L2066" s="28"/>
      <c r="M2066" s="28"/>
      <c r="N2066" s="28"/>
      <c r="O2066" s="28"/>
      <c r="P2066" s="28"/>
      <c r="Q2066" s="28"/>
      <c r="R2066" s="28"/>
      <c r="S2066" s="28"/>
      <c r="T2066" s="28"/>
      <c r="U2066" s="28"/>
      <c r="V2066" s="28"/>
      <c r="W2066" s="28"/>
      <c r="X2066" s="28"/>
      <c r="Y2066" s="28"/>
      <c r="Z2066" s="28"/>
      <c r="AA2066" s="28"/>
      <c r="AB2066" s="28"/>
      <c r="AC2066" s="28"/>
      <c r="AD2066" s="28"/>
      <c r="AE2066" s="28"/>
      <c r="AF2066" s="28"/>
      <c r="AG2066" s="28"/>
      <c r="AH2066" s="28"/>
      <c r="AI2066" s="28"/>
      <c r="AJ2066" s="28"/>
      <c r="AK2066" s="28"/>
      <c r="AL2066" s="28"/>
      <c r="AM2066" s="28"/>
      <c r="AN2066" s="28"/>
      <c r="AO2066" s="28"/>
      <c r="AP2066" s="28"/>
      <c r="AQ2066" s="28"/>
      <c r="AR2066" s="28"/>
      <c r="AS2066" s="28"/>
      <c r="AT2066" s="28"/>
      <c r="AU2066" s="28"/>
      <c r="AV2066" s="28"/>
      <c r="AW2066" s="28"/>
    </row>
    <row r="2067" spans="6:49" x14ac:dyDescent="0.25">
      <c r="F2067" s="28"/>
      <c r="G2067" s="28"/>
      <c r="H2067" s="28"/>
      <c r="I2067" s="28"/>
      <c r="J2067" s="28"/>
      <c r="K2067" s="28"/>
      <c r="L2067" s="28"/>
      <c r="M2067" s="28"/>
      <c r="N2067" s="28"/>
      <c r="O2067" s="28"/>
      <c r="P2067" s="28"/>
      <c r="Q2067" s="28"/>
      <c r="R2067" s="28"/>
      <c r="S2067" s="28"/>
      <c r="T2067" s="28"/>
      <c r="U2067" s="28"/>
      <c r="V2067" s="28"/>
      <c r="W2067" s="28"/>
      <c r="X2067" s="28"/>
      <c r="Y2067" s="28"/>
      <c r="Z2067" s="28"/>
      <c r="AA2067" s="28"/>
      <c r="AB2067" s="28"/>
      <c r="AC2067" s="28"/>
      <c r="AD2067" s="28"/>
      <c r="AE2067" s="28"/>
      <c r="AF2067" s="28"/>
      <c r="AG2067" s="28"/>
      <c r="AH2067" s="28"/>
      <c r="AI2067" s="28"/>
      <c r="AJ2067" s="28"/>
      <c r="AK2067" s="28"/>
      <c r="AL2067" s="28"/>
      <c r="AM2067" s="28"/>
      <c r="AN2067" s="28"/>
      <c r="AO2067" s="28"/>
      <c r="AP2067" s="28"/>
      <c r="AQ2067" s="28"/>
      <c r="AR2067" s="28"/>
      <c r="AS2067" s="28"/>
      <c r="AT2067" s="28"/>
      <c r="AU2067" s="28"/>
      <c r="AV2067" s="28"/>
      <c r="AW2067" s="28"/>
    </row>
    <row r="2068" spans="6:49" x14ac:dyDescent="0.25">
      <c r="F2068" s="28"/>
      <c r="G2068" s="28"/>
      <c r="H2068" s="28"/>
      <c r="I2068" s="28"/>
      <c r="J2068" s="28"/>
      <c r="K2068" s="28"/>
      <c r="L2068" s="28"/>
      <c r="M2068" s="28"/>
      <c r="N2068" s="28"/>
      <c r="O2068" s="28"/>
      <c r="P2068" s="28"/>
      <c r="Q2068" s="28"/>
      <c r="R2068" s="28"/>
      <c r="S2068" s="28"/>
      <c r="T2068" s="28"/>
      <c r="U2068" s="28"/>
      <c r="V2068" s="28"/>
      <c r="W2068" s="28"/>
      <c r="X2068" s="28"/>
      <c r="Y2068" s="28"/>
      <c r="Z2068" s="28"/>
      <c r="AA2068" s="28"/>
      <c r="AB2068" s="28"/>
      <c r="AC2068" s="28"/>
      <c r="AD2068" s="28"/>
      <c r="AE2068" s="28"/>
      <c r="AF2068" s="28"/>
      <c r="AG2068" s="28"/>
      <c r="AH2068" s="28"/>
      <c r="AI2068" s="28"/>
      <c r="AJ2068" s="28"/>
      <c r="AK2068" s="28"/>
      <c r="AL2068" s="28"/>
      <c r="AM2068" s="28"/>
      <c r="AN2068" s="28"/>
      <c r="AO2068" s="28"/>
      <c r="AP2068" s="28"/>
      <c r="AQ2068" s="28"/>
      <c r="AR2068" s="28"/>
      <c r="AS2068" s="28"/>
      <c r="AT2068" s="28"/>
      <c r="AU2068" s="28"/>
      <c r="AV2068" s="28"/>
      <c r="AW2068" s="28"/>
    </row>
    <row r="2069" spans="6:49" x14ac:dyDescent="0.25">
      <c r="F2069" s="28"/>
      <c r="G2069" s="28"/>
      <c r="H2069" s="28"/>
      <c r="I2069" s="28"/>
      <c r="J2069" s="28"/>
      <c r="K2069" s="28"/>
      <c r="L2069" s="28"/>
      <c r="M2069" s="28"/>
      <c r="N2069" s="28"/>
      <c r="O2069" s="28"/>
      <c r="P2069" s="28"/>
      <c r="Q2069" s="28"/>
      <c r="R2069" s="28"/>
      <c r="S2069" s="28"/>
      <c r="T2069" s="28"/>
      <c r="U2069" s="28"/>
      <c r="V2069" s="28"/>
      <c r="W2069" s="28"/>
      <c r="X2069" s="28"/>
      <c r="Y2069" s="28"/>
      <c r="Z2069" s="28"/>
      <c r="AA2069" s="28"/>
      <c r="AB2069" s="28"/>
      <c r="AC2069" s="28"/>
      <c r="AD2069" s="28"/>
      <c r="AE2069" s="28"/>
      <c r="AF2069" s="28"/>
      <c r="AG2069" s="28"/>
      <c r="AH2069" s="28"/>
      <c r="AI2069" s="28"/>
      <c r="AJ2069" s="28"/>
      <c r="AK2069" s="28"/>
      <c r="AL2069" s="28"/>
      <c r="AM2069" s="28"/>
      <c r="AN2069" s="28"/>
      <c r="AO2069" s="28"/>
      <c r="AP2069" s="28"/>
      <c r="AQ2069" s="28"/>
      <c r="AR2069" s="28"/>
      <c r="AS2069" s="28"/>
      <c r="AT2069" s="28"/>
      <c r="AU2069" s="28"/>
      <c r="AV2069" s="28"/>
      <c r="AW2069" s="28"/>
    </row>
    <row r="2070" spans="6:49" x14ac:dyDescent="0.25">
      <c r="F2070" s="28"/>
      <c r="G2070" s="28"/>
      <c r="H2070" s="28"/>
      <c r="I2070" s="28"/>
      <c r="J2070" s="28"/>
      <c r="K2070" s="28"/>
      <c r="L2070" s="28"/>
      <c r="M2070" s="28"/>
      <c r="N2070" s="28"/>
      <c r="O2070" s="28"/>
      <c r="P2070" s="28"/>
      <c r="Q2070" s="28"/>
      <c r="R2070" s="28"/>
      <c r="S2070" s="28"/>
      <c r="T2070" s="28"/>
      <c r="U2070" s="28"/>
      <c r="V2070" s="28"/>
      <c r="W2070" s="28"/>
      <c r="X2070" s="28"/>
      <c r="Y2070" s="28"/>
      <c r="Z2070" s="28"/>
      <c r="AA2070" s="28"/>
      <c r="AB2070" s="28"/>
      <c r="AC2070" s="28"/>
      <c r="AD2070" s="28"/>
      <c r="AE2070" s="28"/>
      <c r="AF2070" s="28"/>
      <c r="AG2070" s="28"/>
      <c r="AH2070" s="28"/>
      <c r="AI2070" s="28"/>
      <c r="AJ2070" s="28"/>
      <c r="AK2070" s="28"/>
      <c r="AL2070" s="28"/>
      <c r="AM2070" s="28"/>
      <c r="AN2070" s="28"/>
      <c r="AO2070" s="28"/>
      <c r="AP2070" s="28"/>
      <c r="AQ2070" s="28"/>
      <c r="AR2070" s="28"/>
      <c r="AS2070" s="28"/>
      <c r="AT2070" s="28"/>
      <c r="AU2070" s="28"/>
      <c r="AV2070" s="28"/>
      <c r="AW2070" s="28"/>
    </row>
    <row r="2071" spans="6:49" x14ac:dyDescent="0.25">
      <c r="F2071" s="28"/>
      <c r="G2071" s="28"/>
      <c r="H2071" s="28"/>
      <c r="I2071" s="28"/>
      <c r="J2071" s="28"/>
      <c r="K2071" s="28"/>
      <c r="L2071" s="28"/>
      <c r="M2071" s="28"/>
      <c r="N2071" s="28"/>
      <c r="O2071" s="28"/>
      <c r="P2071" s="28"/>
      <c r="Q2071" s="28"/>
      <c r="R2071" s="28"/>
      <c r="S2071" s="28"/>
      <c r="T2071" s="28"/>
      <c r="U2071" s="28"/>
      <c r="V2071" s="28"/>
      <c r="W2071" s="28"/>
      <c r="X2071" s="28"/>
      <c r="Y2071" s="28"/>
      <c r="Z2071" s="28"/>
      <c r="AA2071" s="28"/>
      <c r="AB2071" s="28"/>
      <c r="AC2071" s="28"/>
      <c r="AD2071" s="28"/>
      <c r="AE2071" s="28"/>
      <c r="AF2071" s="28"/>
      <c r="AG2071" s="28"/>
      <c r="AH2071" s="28"/>
      <c r="AI2071" s="28"/>
      <c r="AJ2071" s="28"/>
      <c r="AK2071" s="28"/>
      <c r="AL2071" s="28"/>
      <c r="AM2071" s="28"/>
      <c r="AN2071" s="28"/>
      <c r="AO2071" s="28"/>
      <c r="AP2071" s="28"/>
      <c r="AQ2071" s="28"/>
      <c r="AR2071" s="28"/>
      <c r="AS2071" s="28"/>
      <c r="AT2071" s="28"/>
      <c r="AU2071" s="28"/>
      <c r="AV2071" s="28"/>
      <c r="AW2071" s="28"/>
    </row>
    <row r="2072" spans="6:49" x14ac:dyDescent="0.25">
      <c r="F2072" s="28"/>
      <c r="G2072" s="28"/>
      <c r="H2072" s="28"/>
      <c r="I2072" s="28"/>
      <c r="J2072" s="28"/>
      <c r="K2072" s="28"/>
      <c r="L2072" s="28"/>
      <c r="M2072" s="28"/>
      <c r="N2072" s="28"/>
      <c r="O2072" s="28"/>
      <c r="P2072" s="28"/>
      <c r="Q2072" s="28"/>
      <c r="R2072" s="28"/>
      <c r="S2072" s="28"/>
      <c r="T2072" s="28"/>
      <c r="U2072" s="28"/>
      <c r="V2072" s="28"/>
      <c r="W2072" s="28"/>
      <c r="X2072" s="28"/>
      <c r="Y2072" s="28"/>
      <c r="Z2072" s="28"/>
      <c r="AA2072" s="28"/>
      <c r="AB2072" s="28"/>
      <c r="AC2072" s="28"/>
      <c r="AD2072" s="28"/>
      <c r="AE2072" s="28"/>
      <c r="AF2072" s="28"/>
      <c r="AG2072" s="28"/>
      <c r="AH2072" s="28"/>
      <c r="AI2072" s="28"/>
      <c r="AJ2072" s="28"/>
      <c r="AK2072" s="28"/>
      <c r="AL2072" s="28"/>
      <c r="AM2072" s="28"/>
      <c r="AN2072" s="28"/>
      <c r="AO2072" s="28"/>
      <c r="AP2072" s="28"/>
      <c r="AQ2072" s="28"/>
      <c r="AR2072" s="28"/>
      <c r="AS2072" s="28"/>
      <c r="AT2072" s="28"/>
      <c r="AU2072" s="28"/>
      <c r="AV2072" s="28"/>
      <c r="AW2072" s="28"/>
    </row>
    <row r="2073" spans="6:49" x14ac:dyDescent="0.25">
      <c r="F2073" s="28"/>
      <c r="G2073" s="28"/>
      <c r="H2073" s="28"/>
      <c r="I2073" s="28"/>
      <c r="J2073" s="28"/>
      <c r="K2073" s="28"/>
      <c r="L2073" s="28"/>
      <c r="M2073" s="28"/>
      <c r="N2073" s="28"/>
      <c r="O2073" s="28"/>
      <c r="P2073" s="28"/>
      <c r="Q2073" s="28"/>
      <c r="R2073" s="28"/>
      <c r="S2073" s="28"/>
      <c r="T2073" s="28"/>
      <c r="U2073" s="28"/>
      <c r="V2073" s="28"/>
      <c r="W2073" s="28"/>
      <c r="X2073" s="28"/>
      <c r="Y2073" s="28"/>
      <c r="Z2073" s="28"/>
      <c r="AA2073" s="28"/>
      <c r="AB2073" s="28"/>
      <c r="AC2073" s="28"/>
      <c r="AD2073" s="28"/>
      <c r="AE2073" s="28"/>
      <c r="AF2073" s="28"/>
      <c r="AG2073" s="28"/>
      <c r="AH2073" s="28"/>
      <c r="AI2073" s="28"/>
      <c r="AJ2073" s="28"/>
      <c r="AK2073" s="28"/>
      <c r="AL2073" s="28"/>
      <c r="AM2073" s="28"/>
      <c r="AN2073" s="28"/>
      <c r="AO2073" s="28"/>
      <c r="AP2073" s="28"/>
      <c r="AQ2073" s="28"/>
      <c r="AR2073" s="28"/>
      <c r="AS2073" s="28"/>
      <c r="AT2073" s="28"/>
      <c r="AU2073" s="28"/>
      <c r="AV2073" s="28"/>
      <c r="AW2073" s="28"/>
    </row>
    <row r="2074" spans="6:49" x14ac:dyDescent="0.25">
      <c r="F2074" s="28"/>
      <c r="G2074" s="28"/>
      <c r="H2074" s="28"/>
      <c r="I2074" s="28"/>
      <c r="J2074" s="28"/>
      <c r="K2074" s="28"/>
      <c r="L2074" s="28"/>
      <c r="M2074" s="28"/>
      <c r="N2074" s="28"/>
      <c r="O2074" s="28"/>
      <c r="P2074" s="28"/>
      <c r="Q2074" s="28"/>
      <c r="R2074" s="28"/>
      <c r="S2074" s="28"/>
      <c r="T2074" s="28"/>
      <c r="U2074" s="28"/>
      <c r="V2074" s="28"/>
      <c r="W2074" s="28"/>
      <c r="X2074" s="28"/>
      <c r="Y2074" s="28"/>
      <c r="Z2074" s="28"/>
      <c r="AA2074" s="28"/>
      <c r="AB2074" s="28"/>
      <c r="AC2074" s="28"/>
      <c r="AD2074" s="28"/>
      <c r="AE2074" s="28"/>
      <c r="AF2074" s="28"/>
      <c r="AG2074" s="28"/>
      <c r="AH2074" s="28"/>
      <c r="AI2074" s="28"/>
      <c r="AJ2074" s="28"/>
      <c r="AK2074" s="28"/>
      <c r="AL2074" s="28"/>
      <c r="AM2074" s="28"/>
      <c r="AN2074" s="28"/>
      <c r="AO2074" s="28"/>
      <c r="AP2074" s="28"/>
      <c r="AQ2074" s="28"/>
      <c r="AR2074" s="28"/>
      <c r="AS2074" s="28"/>
      <c r="AT2074" s="28"/>
      <c r="AU2074" s="28"/>
      <c r="AV2074" s="28"/>
      <c r="AW2074" s="28"/>
    </row>
    <row r="2075" spans="6:49" x14ac:dyDescent="0.25">
      <c r="F2075" s="28"/>
      <c r="G2075" s="28"/>
      <c r="H2075" s="28"/>
      <c r="I2075" s="28"/>
      <c r="J2075" s="28"/>
      <c r="K2075" s="28"/>
      <c r="L2075" s="28"/>
      <c r="M2075" s="28"/>
      <c r="N2075" s="28"/>
      <c r="O2075" s="28"/>
      <c r="P2075" s="28"/>
      <c r="Q2075" s="28"/>
      <c r="R2075" s="28"/>
      <c r="S2075" s="28"/>
      <c r="T2075" s="28"/>
      <c r="U2075" s="28"/>
      <c r="V2075" s="28"/>
      <c r="W2075" s="28"/>
      <c r="X2075" s="28"/>
      <c r="Y2075" s="28"/>
      <c r="Z2075" s="28"/>
      <c r="AA2075" s="28"/>
      <c r="AB2075" s="28"/>
      <c r="AC2075" s="28"/>
      <c r="AD2075" s="28"/>
      <c r="AE2075" s="28"/>
      <c r="AF2075" s="28"/>
      <c r="AG2075" s="28"/>
      <c r="AH2075" s="28"/>
      <c r="AI2075" s="28"/>
      <c r="AJ2075" s="28"/>
      <c r="AK2075" s="28"/>
      <c r="AL2075" s="28"/>
      <c r="AM2075" s="28"/>
      <c r="AN2075" s="28"/>
      <c r="AO2075" s="28"/>
      <c r="AP2075" s="28"/>
      <c r="AQ2075" s="28"/>
      <c r="AR2075" s="28"/>
      <c r="AS2075" s="28"/>
      <c r="AT2075" s="28"/>
      <c r="AU2075" s="28"/>
      <c r="AV2075" s="28"/>
      <c r="AW2075" s="28"/>
    </row>
    <row r="2076" spans="6:49" x14ac:dyDescent="0.25">
      <c r="F2076" s="28"/>
      <c r="G2076" s="28"/>
      <c r="H2076" s="28"/>
      <c r="I2076" s="28"/>
      <c r="J2076" s="28"/>
      <c r="K2076" s="28"/>
      <c r="L2076" s="28"/>
      <c r="M2076" s="28"/>
      <c r="N2076" s="28"/>
      <c r="O2076" s="28"/>
      <c r="P2076" s="28"/>
      <c r="Q2076" s="28"/>
      <c r="R2076" s="28"/>
      <c r="S2076" s="28"/>
      <c r="T2076" s="28"/>
      <c r="U2076" s="28"/>
      <c r="V2076" s="28"/>
      <c r="W2076" s="28"/>
      <c r="X2076" s="28"/>
      <c r="Y2076" s="28"/>
      <c r="Z2076" s="28"/>
      <c r="AA2076" s="28"/>
      <c r="AB2076" s="28"/>
      <c r="AC2076" s="28"/>
      <c r="AD2076" s="28"/>
      <c r="AE2076" s="28"/>
      <c r="AF2076" s="28"/>
      <c r="AG2076" s="28"/>
      <c r="AH2076" s="28"/>
      <c r="AI2076" s="28"/>
      <c r="AJ2076" s="28"/>
      <c r="AK2076" s="28"/>
      <c r="AL2076" s="28"/>
      <c r="AM2076" s="28"/>
      <c r="AN2076" s="28"/>
      <c r="AO2076" s="28"/>
      <c r="AP2076" s="28"/>
      <c r="AQ2076" s="28"/>
      <c r="AR2076" s="28"/>
      <c r="AS2076" s="28"/>
      <c r="AT2076" s="28"/>
      <c r="AU2076" s="28"/>
      <c r="AV2076" s="28"/>
      <c r="AW2076" s="28"/>
    </row>
    <row r="2077" spans="6:49" x14ac:dyDescent="0.25">
      <c r="F2077" s="28"/>
      <c r="G2077" s="28"/>
      <c r="H2077" s="28"/>
      <c r="I2077" s="28"/>
      <c r="J2077" s="28"/>
      <c r="K2077" s="28"/>
      <c r="L2077" s="28"/>
      <c r="M2077" s="28"/>
      <c r="N2077" s="28"/>
      <c r="O2077" s="28"/>
      <c r="P2077" s="28"/>
      <c r="Q2077" s="28"/>
      <c r="R2077" s="28"/>
      <c r="S2077" s="28"/>
      <c r="T2077" s="28"/>
      <c r="U2077" s="28"/>
      <c r="V2077" s="28"/>
      <c r="W2077" s="28"/>
      <c r="X2077" s="28"/>
      <c r="Y2077" s="28"/>
      <c r="Z2077" s="28"/>
      <c r="AA2077" s="28"/>
      <c r="AB2077" s="28"/>
      <c r="AC2077" s="28"/>
      <c r="AD2077" s="28"/>
      <c r="AE2077" s="28"/>
      <c r="AF2077" s="28"/>
      <c r="AG2077" s="28"/>
      <c r="AH2077" s="28"/>
      <c r="AI2077" s="28"/>
      <c r="AJ2077" s="28"/>
      <c r="AK2077" s="28"/>
      <c r="AL2077" s="28"/>
      <c r="AM2077" s="28"/>
      <c r="AN2077" s="28"/>
      <c r="AO2077" s="28"/>
      <c r="AP2077" s="28"/>
      <c r="AQ2077" s="28"/>
      <c r="AR2077" s="28"/>
      <c r="AS2077" s="28"/>
      <c r="AT2077" s="28"/>
      <c r="AU2077" s="28"/>
      <c r="AV2077" s="28"/>
      <c r="AW2077" s="28"/>
    </row>
    <row r="2078" spans="6:49" x14ac:dyDescent="0.25">
      <c r="F2078" s="28"/>
      <c r="G2078" s="28"/>
      <c r="H2078" s="28"/>
      <c r="I2078" s="28"/>
      <c r="J2078" s="28"/>
      <c r="K2078" s="28"/>
      <c r="L2078" s="28"/>
      <c r="M2078" s="28"/>
      <c r="N2078" s="28"/>
      <c r="O2078" s="28"/>
      <c r="P2078" s="28"/>
      <c r="Q2078" s="28"/>
      <c r="R2078" s="28"/>
      <c r="S2078" s="28"/>
      <c r="T2078" s="28"/>
      <c r="U2078" s="28"/>
      <c r="V2078" s="28"/>
      <c r="W2078" s="28"/>
      <c r="X2078" s="28"/>
      <c r="Y2078" s="28"/>
      <c r="Z2078" s="28"/>
      <c r="AA2078" s="28"/>
      <c r="AB2078" s="28"/>
      <c r="AC2078" s="28"/>
      <c r="AD2078" s="28"/>
      <c r="AE2078" s="28"/>
      <c r="AF2078" s="28"/>
      <c r="AG2078" s="28"/>
      <c r="AH2078" s="28"/>
      <c r="AI2078" s="28"/>
      <c r="AJ2078" s="28"/>
      <c r="AK2078" s="28"/>
      <c r="AL2078" s="28"/>
      <c r="AM2078" s="28"/>
      <c r="AN2078" s="28"/>
      <c r="AO2078" s="28"/>
      <c r="AP2078" s="28"/>
      <c r="AQ2078" s="28"/>
      <c r="AR2078" s="28"/>
      <c r="AS2078" s="28"/>
      <c r="AT2078" s="28"/>
      <c r="AU2078" s="28"/>
      <c r="AV2078" s="28"/>
      <c r="AW2078" s="28"/>
    </row>
    <row r="2079" spans="6:49" x14ac:dyDescent="0.25">
      <c r="F2079" s="28"/>
      <c r="G2079" s="28"/>
      <c r="H2079" s="28"/>
      <c r="I2079" s="28"/>
      <c r="J2079" s="28"/>
      <c r="K2079" s="28"/>
      <c r="L2079" s="28"/>
      <c r="M2079" s="28"/>
      <c r="N2079" s="28"/>
      <c r="O2079" s="28"/>
      <c r="P2079" s="28"/>
      <c r="Q2079" s="28"/>
      <c r="R2079" s="28"/>
      <c r="S2079" s="28"/>
      <c r="T2079" s="28"/>
      <c r="U2079" s="28"/>
      <c r="V2079" s="28"/>
      <c r="W2079" s="28"/>
      <c r="X2079" s="28"/>
      <c r="Y2079" s="28"/>
      <c r="Z2079" s="28"/>
      <c r="AA2079" s="28"/>
      <c r="AB2079" s="28"/>
      <c r="AC2079" s="28"/>
      <c r="AD2079" s="28"/>
      <c r="AE2079" s="28"/>
      <c r="AF2079" s="28"/>
      <c r="AG2079" s="28"/>
      <c r="AH2079" s="28"/>
      <c r="AI2079" s="28"/>
      <c r="AJ2079" s="28"/>
      <c r="AK2079" s="28"/>
      <c r="AL2079" s="28"/>
      <c r="AM2079" s="28"/>
      <c r="AN2079" s="28"/>
      <c r="AO2079" s="28"/>
      <c r="AP2079" s="28"/>
      <c r="AQ2079" s="28"/>
      <c r="AR2079" s="28"/>
      <c r="AS2079" s="28"/>
      <c r="AT2079" s="28"/>
      <c r="AU2079" s="28"/>
      <c r="AV2079" s="28"/>
      <c r="AW2079" s="28"/>
    </row>
    <row r="2080" spans="6:49" x14ac:dyDescent="0.25">
      <c r="F2080" s="28"/>
      <c r="G2080" s="28"/>
      <c r="H2080" s="28"/>
      <c r="I2080" s="28"/>
      <c r="J2080" s="28"/>
      <c r="K2080" s="28"/>
      <c r="L2080" s="28"/>
      <c r="M2080" s="28"/>
      <c r="N2080" s="28"/>
      <c r="O2080" s="28"/>
      <c r="P2080" s="28"/>
      <c r="Q2080" s="28"/>
      <c r="R2080" s="28"/>
      <c r="S2080" s="28"/>
      <c r="T2080" s="28"/>
      <c r="U2080" s="28"/>
      <c r="V2080" s="28"/>
      <c r="W2080" s="28"/>
      <c r="X2080" s="28"/>
      <c r="Y2080" s="28"/>
      <c r="Z2080" s="28"/>
      <c r="AA2080" s="28"/>
      <c r="AB2080" s="28"/>
      <c r="AC2080" s="28"/>
      <c r="AD2080" s="28"/>
      <c r="AE2080" s="28"/>
      <c r="AF2080" s="28"/>
      <c r="AG2080" s="28"/>
      <c r="AH2080" s="28"/>
      <c r="AI2080" s="28"/>
      <c r="AJ2080" s="28"/>
      <c r="AK2080" s="28"/>
      <c r="AL2080" s="28"/>
      <c r="AM2080" s="28"/>
      <c r="AN2080" s="28"/>
      <c r="AO2080" s="28"/>
      <c r="AP2080" s="28"/>
      <c r="AQ2080" s="28"/>
      <c r="AR2080" s="28"/>
      <c r="AS2080" s="28"/>
      <c r="AT2080" s="28"/>
      <c r="AU2080" s="28"/>
      <c r="AV2080" s="28"/>
      <c r="AW2080" s="28"/>
    </row>
    <row r="2081" spans="6:49" x14ac:dyDescent="0.25">
      <c r="F2081" s="28"/>
      <c r="G2081" s="28"/>
      <c r="H2081" s="28"/>
      <c r="I2081" s="28"/>
      <c r="J2081" s="28"/>
      <c r="K2081" s="28"/>
      <c r="L2081" s="28"/>
      <c r="M2081" s="28"/>
      <c r="N2081" s="28"/>
      <c r="O2081" s="28"/>
      <c r="P2081" s="28"/>
      <c r="Q2081" s="28"/>
      <c r="R2081" s="28"/>
      <c r="S2081" s="28"/>
      <c r="T2081" s="28"/>
      <c r="U2081" s="28"/>
      <c r="V2081" s="28"/>
      <c r="W2081" s="28"/>
      <c r="X2081" s="28"/>
      <c r="Y2081" s="28"/>
      <c r="Z2081" s="28"/>
      <c r="AA2081" s="28"/>
      <c r="AB2081" s="28"/>
      <c r="AC2081" s="28"/>
      <c r="AD2081" s="28"/>
      <c r="AE2081" s="28"/>
      <c r="AF2081" s="28"/>
      <c r="AG2081" s="28"/>
      <c r="AH2081" s="28"/>
      <c r="AI2081" s="28"/>
      <c r="AJ2081" s="28"/>
      <c r="AK2081" s="28"/>
      <c r="AL2081" s="28"/>
      <c r="AM2081" s="28"/>
      <c r="AN2081" s="28"/>
      <c r="AO2081" s="28"/>
      <c r="AP2081" s="28"/>
      <c r="AQ2081" s="28"/>
      <c r="AR2081" s="28"/>
      <c r="AS2081" s="28"/>
      <c r="AT2081" s="28"/>
      <c r="AU2081" s="28"/>
      <c r="AV2081" s="28"/>
      <c r="AW2081" s="28"/>
    </row>
    <row r="2082" spans="6:49" x14ac:dyDescent="0.25">
      <c r="F2082" s="28"/>
      <c r="G2082" s="28"/>
      <c r="H2082" s="28"/>
      <c r="I2082" s="28"/>
      <c r="J2082" s="28"/>
      <c r="K2082" s="28"/>
      <c r="L2082" s="28"/>
      <c r="M2082" s="28"/>
      <c r="N2082" s="28"/>
      <c r="O2082" s="28"/>
      <c r="P2082" s="28"/>
      <c r="Q2082" s="28"/>
      <c r="R2082" s="28"/>
      <c r="S2082" s="28"/>
      <c r="T2082" s="28"/>
      <c r="U2082" s="28"/>
      <c r="V2082" s="28"/>
      <c r="W2082" s="28"/>
      <c r="X2082" s="28"/>
      <c r="Y2082" s="28"/>
      <c r="Z2082" s="28"/>
      <c r="AA2082" s="28"/>
      <c r="AB2082" s="28"/>
      <c r="AC2082" s="28"/>
      <c r="AD2082" s="28"/>
      <c r="AE2082" s="28"/>
      <c r="AF2082" s="28"/>
      <c r="AG2082" s="28"/>
      <c r="AH2082" s="28"/>
      <c r="AI2082" s="28"/>
      <c r="AJ2082" s="28"/>
      <c r="AK2082" s="28"/>
      <c r="AL2082" s="28"/>
      <c r="AM2082" s="28"/>
      <c r="AN2082" s="28"/>
      <c r="AO2082" s="28"/>
      <c r="AP2082" s="28"/>
      <c r="AQ2082" s="28"/>
      <c r="AR2082" s="28"/>
      <c r="AS2082" s="28"/>
      <c r="AT2082" s="28"/>
      <c r="AU2082" s="28"/>
      <c r="AV2082" s="28"/>
      <c r="AW2082" s="28"/>
    </row>
    <row r="2083" spans="6:49" x14ac:dyDescent="0.25">
      <c r="F2083" s="28"/>
      <c r="G2083" s="28"/>
      <c r="H2083" s="28"/>
      <c r="I2083" s="28"/>
      <c r="J2083" s="28"/>
      <c r="K2083" s="28"/>
      <c r="L2083" s="28"/>
      <c r="M2083" s="28"/>
      <c r="N2083" s="28"/>
      <c r="O2083" s="28"/>
      <c r="P2083" s="28"/>
      <c r="Q2083" s="28"/>
      <c r="R2083" s="28"/>
      <c r="S2083" s="28"/>
      <c r="T2083" s="28"/>
      <c r="U2083" s="28"/>
      <c r="V2083" s="28"/>
      <c r="W2083" s="28"/>
      <c r="X2083" s="28"/>
      <c r="Y2083" s="28"/>
      <c r="Z2083" s="28"/>
      <c r="AA2083" s="28"/>
      <c r="AB2083" s="28"/>
      <c r="AC2083" s="28"/>
      <c r="AD2083" s="28"/>
      <c r="AE2083" s="28"/>
      <c r="AF2083" s="28"/>
      <c r="AG2083" s="28"/>
      <c r="AH2083" s="28"/>
      <c r="AI2083" s="28"/>
      <c r="AJ2083" s="28"/>
      <c r="AK2083" s="28"/>
      <c r="AL2083" s="28"/>
      <c r="AM2083" s="28"/>
      <c r="AN2083" s="28"/>
      <c r="AO2083" s="28"/>
      <c r="AP2083" s="28"/>
      <c r="AQ2083" s="28"/>
      <c r="AR2083" s="28"/>
      <c r="AS2083" s="28"/>
      <c r="AT2083" s="28"/>
      <c r="AU2083" s="28"/>
      <c r="AV2083" s="28"/>
      <c r="AW2083" s="28"/>
    </row>
    <row r="2084" spans="6:49" x14ac:dyDescent="0.25">
      <c r="F2084" s="28"/>
      <c r="G2084" s="28"/>
      <c r="H2084" s="28"/>
      <c r="I2084" s="28"/>
      <c r="J2084" s="28"/>
      <c r="K2084" s="28"/>
      <c r="L2084" s="28"/>
      <c r="M2084" s="28"/>
      <c r="N2084" s="28"/>
      <c r="O2084" s="28"/>
      <c r="P2084" s="28"/>
      <c r="Q2084" s="28"/>
      <c r="R2084" s="28"/>
      <c r="S2084" s="28"/>
      <c r="T2084" s="28"/>
      <c r="U2084" s="28"/>
      <c r="V2084" s="28"/>
      <c r="W2084" s="28"/>
      <c r="X2084" s="28"/>
      <c r="Y2084" s="28"/>
      <c r="Z2084" s="28"/>
      <c r="AA2084" s="28"/>
      <c r="AB2084" s="28"/>
      <c r="AC2084" s="28"/>
      <c r="AD2084" s="28"/>
      <c r="AE2084" s="28"/>
      <c r="AF2084" s="28"/>
      <c r="AG2084" s="28"/>
      <c r="AH2084" s="28"/>
      <c r="AI2084" s="28"/>
      <c r="AJ2084" s="28"/>
      <c r="AK2084" s="28"/>
      <c r="AL2084" s="28"/>
      <c r="AM2084" s="28"/>
      <c r="AN2084" s="28"/>
      <c r="AO2084" s="28"/>
      <c r="AP2084" s="28"/>
      <c r="AQ2084" s="28"/>
      <c r="AR2084" s="28"/>
      <c r="AS2084" s="28"/>
      <c r="AT2084" s="28"/>
      <c r="AU2084" s="28"/>
      <c r="AV2084" s="28"/>
      <c r="AW2084" s="28"/>
    </row>
    <row r="2085" spans="6:49" x14ac:dyDescent="0.25">
      <c r="F2085" s="28"/>
      <c r="G2085" s="28"/>
      <c r="H2085" s="28"/>
      <c r="I2085" s="28"/>
      <c r="J2085" s="28"/>
      <c r="K2085" s="28"/>
      <c r="L2085" s="28"/>
      <c r="M2085" s="28"/>
      <c r="N2085" s="28"/>
      <c r="O2085" s="28"/>
      <c r="P2085" s="28"/>
      <c r="Q2085" s="28"/>
      <c r="R2085" s="28"/>
      <c r="S2085" s="28"/>
      <c r="T2085" s="28"/>
      <c r="U2085" s="28"/>
      <c r="V2085" s="28"/>
      <c r="W2085" s="28"/>
      <c r="X2085" s="28"/>
      <c r="Y2085" s="28"/>
      <c r="Z2085" s="28"/>
      <c r="AA2085" s="28"/>
      <c r="AB2085" s="28"/>
      <c r="AC2085" s="28"/>
      <c r="AD2085" s="28"/>
      <c r="AE2085" s="28"/>
      <c r="AF2085" s="28"/>
      <c r="AG2085" s="28"/>
      <c r="AH2085" s="28"/>
      <c r="AI2085" s="28"/>
      <c r="AJ2085" s="28"/>
      <c r="AK2085" s="28"/>
      <c r="AL2085" s="28"/>
      <c r="AM2085" s="28"/>
      <c r="AN2085" s="28"/>
      <c r="AO2085" s="28"/>
      <c r="AP2085" s="28"/>
      <c r="AQ2085" s="28"/>
      <c r="AR2085" s="28"/>
      <c r="AS2085" s="28"/>
      <c r="AT2085" s="28"/>
      <c r="AU2085" s="28"/>
      <c r="AV2085" s="28"/>
      <c r="AW2085" s="28"/>
    </row>
    <row r="2086" spans="6:49" x14ac:dyDescent="0.25">
      <c r="F2086" s="28"/>
      <c r="G2086" s="28"/>
      <c r="H2086" s="28"/>
      <c r="I2086" s="28"/>
      <c r="J2086" s="28"/>
      <c r="K2086" s="28"/>
      <c r="L2086" s="28"/>
      <c r="M2086" s="28"/>
      <c r="N2086" s="28"/>
      <c r="O2086" s="28"/>
      <c r="P2086" s="28"/>
      <c r="Q2086" s="28"/>
      <c r="R2086" s="28"/>
      <c r="S2086" s="28"/>
      <c r="T2086" s="28"/>
      <c r="U2086" s="28"/>
      <c r="V2086" s="28"/>
      <c r="W2086" s="28"/>
      <c r="X2086" s="28"/>
      <c r="Y2086" s="28"/>
      <c r="Z2086" s="28"/>
      <c r="AA2086" s="28"/>
      <c r="AB2086" s="28"/>
      <c r="AC2086" s="28"/>
      <c r="AD2086" s="28"/>
      <c r="AE2086" s="28"/>
      <c r="AF2086" s="28"/>
      <c r="AG2086" s="28"/>
      <c r="AH2086" s="28"/>
      <c r="AI2086" s="28"/>
      <c r="AJ2086" s="28"/>
      <c r="AK2086" s="28"/>
      <c r="AL2086" s="28"/>
      <c r="AM2086" s="28"/>
      <c r="AN2086" s="28"/>
      <c r="AO2086" s="28"/>
      <c r="AP2086" s="28"/>
      <c r="AQ2086" s="28"/>
      <c r="AR2086" s="28"/>
      <c r="AS2086" s="28"/>
      <c r="AT2086" s="28"/>
      <c r="AU2086" s="28"/>
      <c r="AV2086" s="28"/>
      <c r="AW2086" s="28"/>
    </row>
    <row r="2087" spans="6:49" x14ac:dyDescent="0.25">
      <c r="F2087" s="28"/>
      <c r="G2087" s="28"/>
      <c r="H2087" s="28"/>
      <c r="I2087" s="28"/>
      <c r="J2087" s="28"/>
      <c r="K2087" s="28"/>
      <c r="L2087" s="28"/>
      <c r="M2087" s="28"/>
      <c r="N2087" s="28"/>
      <c r="O2087" s="28"/>
      <c r="P2087" s="28"/>
      <c r="Q2087" s="28"/>
      <c r="R2087" s="28"/>
      <c r="S2087" s="28"/>
      <c r="T2087" s="28"/>
      <c r="U2087" s="28"/>
      <c r="V2087" s="28"/>
      <c r="W2087" s="28"/>
      <c r="X2087" s="28"/>
      <c r="Y2087" s="28"/>
      <c r="Z2087" s="28"/>
      <c r="AA2087" s="28"/>
      <c r="AB2087" s="28"/>
      <c r="AC2087" s="28"/>
      <c r="AD2087" s="28"/>
      <c r="AE2087" s="28"/>
      <c r="AF2087" s="28"/>
      <c r="AG2087" s="28"/>
      <c r="AH2087" s="28"/>
      <c r="AI2087" s="28"/>
      <c r="AJ2087" s="28"/>
      <c r="AK2087" s="28"/>
      <c r="AL2087" s="28"/>
      <c r="AM2087" s="28"/>
      <c r="AN2087" s="28"/>
      <c r="AO2087" s="28"/>
      <c r="AP2087" s="28"/>
      <c r="AQ2087" s="28"/>
      <c r="AR2087" s="28"/>
      <c r="AS2087" s="28"/>
      <c r="AT2087" s="28"/>
      <c r="AU2087" s="28"/>
      <c r="AV2087" s="28"/>
      <c r="AW2087" s="28"/>
    </row>
    <row r="2088" spans="6:49" x14ac:dyDescent="0.25">
      <c r="F2088" s="28"/>
      <c r="G2088" s="28"/>
      <c r="H2088" s="28"/>
      <c r="I2088" s="28"/>
      <c r="J2088" s="28"/>
      <c r="K2088" s="28"/>
      <c r="L2088" s="28"/>
      <c r="M2088" s="28"/>
      <c r="N2088" s="28"/>
      <c r="O2088" s="28"/>
      <c r="P2088" s="28"/>
      <c r="Q2088" s="28"/>
      <c r="R2088" s="28"/>
      <c r="S2088" s="28"/>
      <c r="T2088" s="28"/>
      <c r="U2088" s="28"/>
      <c r="V2088" s="28"/>
      <c r="W2088" s="28"/>
      <c r="X2088" s="28"/>
      <c r="Y2088" s="28"/>
      <c r="Z2088" s="28"/>
      <c r="AA2088" s="28"/>
      <c r="AB2088" s="28"/>
      <c r="AC2088" s="28"/>
      <c r="AD2088" s="28"/>
      <c r="AE2088" s="28"/>
      <c r="AF2088" s="28"/>
      <c r="AG2088" s="28"/>
      <c r="AH2088" s="28"/>
      <c r="AI2088" s="28"/>
      <c r="AJ2088" s="28"/>
      <c r="AK2088" s="28"/>
      <c r="AL2088" s="28"/>
      <c r="AM2088" s="28"/>
      <c r="AN2088" s="28"/>
      <c r="AO2088" s="28"/>
      <c r="AP2088" s="28"/>
      <c r="AQ2088" s="28"/>
      <c r="AR2088" s="28"/>
      <c r="AS2088" s="28"/>
      <c r="AT2088" s="28"/>
      <c r="AU2088" s="28"/>
      <c r="AV2088" s="28"/>
      <c r="AW2088" s="28"/>
    </row>
    <row r="2089" spans="6:49" x14ac:dyDescent="0.25">
      <c r="F2089" s="28"/>
      <c r="G2089" s="28"/>
      <c r="H2089" s="28"/>
      <c r="I2089" s="28"/>
      <c r="J2089" s="28"/>
      <c r="K2089" s="28"/>
      <c r="L2089" s="28"/>
      <c r="M2089" s="28"/>
      <c r="N2089" s="28"/>
      <c r="O2089" s="28"/>
      <c r="P2089" s="28"/>
      <c r="Q2089" s="28"/>
      <c r="R2089" s="28"/>
      <c r="S2089" s="28"/>
      <c r="T2089" s="28"/>
      <c r="U2089" s="28"/>
      <c r="V2089" s="28"/>
      <c r="W2089" s="28"/>
      <c r="X2089" s="28"/>
      <c r="Y2089" s="28"/>
      <c r="Z2089" s="28"/>
      <c r="AA2089" s="28"/>
      <c r="AB2089" s="28"/>
      <c r="AC2089" s="28"/>
      <c r="AD2089" s="28"/>
      <c r="AE2089" s="28"/>
      <c r="AF2089" s="28"/>
      <c r="AG2089" s="28"/>
      <c r="AH2089" s="28"/>
      <c r="AI2089" s="28"/>
      <c r="AJ2089" s="28"/>
      <c r="AK2089" s="28"/>
      <c r="AL2089" s="28"/>
      <c r="AM2089" s="28"/>
      <c r="AN2089" s="28"/>
      <c r="AO2089" s="28"/>
      <c r="AP2089" s="28"/>
      <c r="AQ2089" s="28"/>
      <c r="AR2089" s="28"/>
      <c r="AS2089" s="28"/>
      <c r="AT2089" s="28"/>
      <c r="AU2089" s="28"/>
      <c r="AV2089" s="28"/>
      <c r="AW2089" s="28"/>
    </row>
    <row r="2090" spans="6:49" x14ac:dyDescent="0.25">
      <c r="F2090" s="28"/>
      <c r="G2090" s="28"/>
      <c r="H2090" s="28"/>
      <c r="I2090" s="28"/>
      <c r="J2090" s="28"/>
      <c r="K2090" s="28"/>
      <c r="L2090" s="28"/>
      <c r="M2090" s="28"/>
      <c r="N2090" s="28"/>
      <c r="O2090" s="28"/>
      <c r="P2090" s="28"/>
      <c r="Q2090" s="28"/>
      <c r="R2090" s="28"/>
      <c r="S2090" s="28"/>
      <c r="T2090" s="28"/>
      <c r="U2090" s="28"/>
      <c r="V2090" s="28"/>
      <c r="W2090" s="28"/>
      <c r="X2090" s="28"/>
      <c r="Y2090" s="28"/>
      <c r="Z2090" s="28"/>
      <c r="AA2090" s="28"/>
      <c r="AB2090" s="28"/>
      <c r="AC2090" s="28"/>
      <c r="AD2090" s="28"/>
      <c r="AE2090" s="28"/>
      <c r="AF2090" s="28"/>
      <c r="AG2090" s="28"/>
      <c r="AH2090" s="28"/>
      <c r="AI2090" s="28"/>
      <c r="AJ2090" s="28"/>
      <c r="AK2090" s="28"/>
      <c r="AL2090" s="28"/>
      <c r="AM2090" s="28"/>
      <c r="AN2090" s="28"/>
      <c r="AO2090" s="28"/>
      <c r="AP2090" s="28"/>
      <c r="AQ2090" s="28"/>
      <c r="AR2090" s="28"/>
      <c r="AS2090" s="28"/>
      <c r="AT2090" s="28"/>
      <c r="AU2090" s="28"/>
      <c r="AV2090" s="28"/>
      <c r="AW2090" s="28"/>
    </row>
    <row r="2091" spans="6:49" x14ac:dyDescent="0.25">
      <c r="F2091" s="28"/>
      <c r="G2091" s="28"/>
      <c r="H2091" s="28"/>
      <c r="I2091" s="28"/>
      <c r="J2091" s="28"/>
      <c r="K2091" s="28"/>
      <c r="L2091" s="28"/>
      <c r="M2091" s="28"/>
      <c r="N2091" s="28"/>
      <c r="O2091" s="28"/>
      <c r="P2091" s="28"/>
      <c r="Q2091" s="28"/>
      <c r="R2091" s="28"/>
      <c r="S2091" s="28"/>
      <c r="T2091" s="28"/>
      <c r="U2091" s="28"/>
      <c r="V2091" s="28"/>
      <c r="W2091" s="28"/>
      <c r="X2091" s="28"/>
      <c r="Y2091" s="28"/>
      <c r="Z2091" s="28"/>
      <c r="AA2091" s="28"/>
      <c r="AB2091" s="28"/>
      <c r="AC2091" s="28"/>
      <c r="AD2091" s="28"/>
      <c r="AE2091" s="28"/>
      <c r="AF2091" s="28"/>
      <c r="AG2091" s="28"/>
      <c r="AH2091" s="28"/>
      <c r="AI2091" s="28"/>
      <c r="AJ2091" s="28"/>
      <c r="AK2091" s="28"/>
      <c r="AL2091" s="28"/>
      <c r="AM2091" s="28"/>
      <c r="AN2091" s="28"/>
      <c r="AO2091" s="28"/>
      <c r="AP2091" s="28"/>
      <c r="AQ2091" s="28"/>
      <c r="AR2091" s="28"/>
      <c r="AS2091" s="28"/>
      <c r="AT2091" s="28"/>
      <c r="AU2091" s="28"/>
      <c r="AV2091" s="28"/>
      <c r="AW2091" s="28"/>
    </row>
    <row r="2092" spans="6:49" x14ac:dyDescent="0.25">
      <c r="F2092" s="28"/>
      <c r="G2092" s="28"/>
      <c r="H2092" s="28"/>
      <c r="I2092" s="28"/>
      <c r="J2092" s="28"/>
      <c r="K2092" s="28"/>
      <c r="L2092" s="28"/>
      <c r="M2092" s="28"/>
      <c r="N2092" s="28"/>
      <c r="O2092" s="28"/>
      <c r="P2092" s="28"/>
      <c r="Q2092" s="28"/>
      <c r="R2092" s="28"/>
      <c r="S2092" s="28"/>
      <c r="T2092" s="28"/>
      <c r="U2092" s="28"/>
      <c r="V2092" s="28"/>
      <c r="W2092" s="28"/>
      <c r="X2092" s="28"/>
      <c r="Y2092" s="28"/>
      <c r="Z2092" s="28"/>
      <c r="AA2092" s="28"/>
      <c r="AB2092" s="28"/>
      <c r="AC2092" s="28"/>
      <c r="AD2092" s="28"/>
      <c r="AE2092" s="28"/>
      <c r="AF2092" s="28"/>
      <c r="AG2092" s="28"/>
      <c r="AH2092" s="28"/>
      <c r="AI2092" s="28"/>
      <c r="AJ2092" s="28"/>
      <c r="AK2092" s="28"/>
      <c r="AL2092" s="28"/>
      <c r="AM2092" s="28"/>
      <c r="AN2092" s="28"/>
      <c r="AO2092" s="28"/>
      <c r="AP2092" s="28"/>
      <c r="AQ2092" s="28"/>
      <c r="AR2092" s="28"/>
      <c r="AS2092" s="28"/>
      <c r="AT2092" s="28"/>
      <c r="AU2092" s="28"/>
      <c r="AV2092" s="28"/>
      <c r="AW2092" s="28"/>
    </row>
    <row r="2093" spans="6:49" x14ac:dyDescent="0.25">
      <c r="F2093" s="28"/>
      <c r="G2093" s="28"/>
      <c r="H2093" s="28"/>
      <c r="I2093" s="28"/>
      <c r="J2093" s="28"/>
      <c r="K2093" s="28"/>
      <c r="L2093" s="28"/>
      <c r="M2093" s="28"/>
      <c r="N2093" s="28"/>
      <c r="O2093" s="28"/>
      <c r="P2093" s="28"/>
      <c r="Q2093" s="28"/>
      <c r="R2093" s="28"/>
      <c r="S2093" s="28"/>
      <c r="T2093" s="28"/>
      <c r="U2093" s="28"/>
      <c r="V2093" s="28"/>
      <c r="W2093" s="28"/>
      <c r="X2093" s="28"/>
      <c r="Y2093" s="28"/>
      <c r="Z2093" s="28"/>
      <c r="AA2093" s="28"/>
      <c r="AB2093" s="28"/>
      <c r="AC2093" s="28"/>
      <c r="AD2093" s="28"/>
      <c r="AE2093" s="28"/>
      <c r="AF2093" s="28"/>
      <c r="AG2093" s="28"/>
      <c r="AH2093" s="28"/>
      <c r="AI2093" s="28"/>
      <c r="AJ2093" s="28"/>
      <c r="AK2093" s="28"/>
      <c r="AL2093" s="28"/>
      <c r="AM2093" s="28"/>
      <c r="AN2093" s="28"/>
      <c r="AO2093" s="28"/>
      <c r="AP2093" s="28"/>
      <c r="AQ2093" s="28"/>
      <c r="AR2093" s="28"/>
      <c r="AS2093" s="28"/>
      <c r="AT2093" s="28"/>
      <c r="AU2093" s="28"/>
      <c r="AV2093" s="28"/>
      <c r="AW2093" s="28"/>
    </row>
    <row r="2094" spans="6:49" x14ac:dyDescent="0.25">
      <c r="F2094" s="28"/>
      <c r="G2094" s="28"/>
      <c r="H2094" s="28"/>
      <c r="I2094" s="28"/>
      <c r="J2094" s="28"/>
      <c r="K2094" s="28"/>
      <c r="L2094" s="28"/>
      <c r="M2094" s="28"/>
      <c r="N2094" s="28"/>
      <c r="O2094" s="28"/>
      <c r="P2094" s="28"/>
      <c r="Q2094" s="28"/>
      <c r="R2094" s="28"/>
      <c r="S2094" s="28"/>
      <c r="T2094" s="28"/>
      <c r="U2094" s="28"/>
      <c r="V2094" s="28"/>
      <c r="W2094" s="28"/>
      <c r="X2094" s="28"/>
      <c r="Y2094" s="28"/>
      <c r="Z2094" s="28"/>
      <c r="AA2094" s="28"/>
      <c r="AB2094" s="28"/>
      <c r="AC2094" s="28"/>
      <c r="AD2094" s="28"/>
      <c r="AE2094" s="28"/>
      <c r="AF2094" s="28"/>
      <c r="AG2094" s="28"/>
      <c r="AH2094" s="28"/>
      <c r="AI2094" s="28"/>
      <c r="AJ2094" s="28"/>
      <c r="AK2094" s="28"/>
      <c r="AL2094" s="28"/>
      <c r="AM2094" s="28"/>
      <c r="AN2094" s="28"/>
      <c r="AO2094" s="28"/>
      <c r="AP2094" s="28"/>
      <c r="AQ2094" s="28"/>
      <c r="AR2094" s="28"/>
      <c r="AS2094" s="28"/>
      <c r="AT2094" s="28"/>
      <c r="AU2094" s="28"/>
      <c r="AV2094" s="28"/>
      <c r="AW2094" s="28"/>
    </row>
    <row r="2095" spans="6:49" x14ac:dyDescent="0.25">
      <c r="F2095" s="28"/>
      <c r="G2095" s="28"/>
      <c r="H2095" s="28"/>
      <c r="I2095" s="28"/>
      <c r="J2095" s="28"/>
      <c r="K2095" s="28"/>
      <c r="L2095" s="28"/>
      <c r="M2095" s="28"/>
      <c r="N2095" s="28"/>
      <c r="O2095" s="28"/>
      <c r="P2095" s="28"/>
      <c r="Q2095" s="28"/>
      <c r="R2095" s="28"/>
      <c r="S2095" s="28"/>
      <c r="T2095" s="28"/>
      <c r="U2095" s="28"/>
      <c r="V2095" s="28"/>
      <c r="W2095" s="28"/>
      <c r="X2095" s="28"/>
      <c r="Y2095" s="28"/>
      <c r="Z2095" s="28"/>
      <c r="AA2095" s="28"/>
      <c r="AB2095" s="28"/>
      <c r="AC2095" s="28"/>
      <c r="AD2095" s="28"/>
      <c r="AE2095" s="28"/>
      <c r="AF2095" s="28"/>
      <c r="AG2095" s="28"/>
      <c r="AH2095" s="28"/>
      <c r="AI2095" s="28"/>
      <c r="AJ2095" s="28"/>
      <c r="AK2095" s="28"/>
      <c r="AL2095" s="28"/>
      <c r="AM2095" s="28"/>
      <c r="AN2095" s="28"/>
      <c r="AO2095" s="28"/>
      <c r="AP2095" s="28"/>
      <c r="AQ2095" s="28"/>
      <c r="AR2095" s="28"/>
      <c r="AS2095" s="28"/>
      <c r="AT2095" s="28"/>
      <c r="AU2095" s="28"/>
      <c r="AV2095" s="28"/>
      <c r="AW2095" s="28"/>
    </row>
    <row r="2096" spans="6:49" x14ac:dyDescent="0.25">
      <c r="F2096" s="28"/>
      <c r="G2096" s="28"/>
      <c r="H2096" s="28"/>
      <c r="I2096" s="28"/>
      <c r="J2096" s="28"/>
      <c r="K2096" s="28"/>
      <c r="L2096" s="28"/>
      <c r="M2096" s="28"/>
      <c r="N2096" s="28"/>
      <c r="O2096" s="28"/>
      <c r="P2096" s="28"/>
      <c r="Q2096" s="28"/>
      <c r="R2096" s="28"/>
      <c r="S2096" s="28"/>
      <c r="T2096" s="28"/>
      <c r="U2096" s="28"/>
      <c r="V2096" s="28"/>
      <c r="W2096" s="28"/>
      <c r="X2096" s="28"/>
      <c r="Y2096" s="28"/>
      <c r="Z2096" s="28"/>
      <c r="AA2096" s="28"/>
      <c r="AB2096" s="28"/>
      <c r="AC2096" s="28"/>
      <c r="AD2096" s="28"/>
      <c r="AE2096" s="28"/>
      <c r="AF2096" s="28"/>
      <c r="AG2096" s="28"/>
      <c r="AH2096" s="28"/>
      <c r="AI2096" s="28"/>
      <c r="AJ2096" s="28"/>
      <c r="AK2096" s="28"/>
      <c r="AL2096" s="28"/>
      <c r="AM2096" s="28"/>
      <c r="AN2096" s="28"/>
      <c r="AO2096" s="28"/>
      <c r="AP2096" s="28"/>
      <c r="AQ2096" s="28"/>
      <c r="AR2096" s="28"/>
      <c r="AS2096" s="28"/>
      <c r="AT2096" s="28"/>
      <c r="AU2096" s="28"/>
      <c r="AV2096" s="28"/>
      <c r="AW2096" s="28"/>
    </row>
    <row r="2097" spans="6:49" x14ac:dyDescent="0.25">
      <c r="F2097" s="28"/>
      <c r="G2097" s="28"/>
      <c r="H2097" s="28"/>
      <c r="I2097" s="28"/>
      <c r="J2097" s="28"/>
      <c r="K2097" s="28"/>
      <c r="L2097" s="28"/>
      <c r="M2097" s="28"/>
      <c r="N2097" s="28"/>
      <c r="O2097" s="28"/>
      <c r="P2097" s="28"/>
      <c r="Q2097" s="28"/>
      <c r="R2097" s="28"/>
      <c r="S2097" s="28"/>
      <c r="T2097" s="28"/>
      <c r="U2097" s="28"/>
      <c r="V2097" s="28"/>
      <c r="W2097" s="28"/>
      <c r="X2097" s="28"/>
      <c r="Y2097" s="28"/>
      <c r="Z2097" s="28"/>
      <c r="AA2097" s="28"/>
      <c r="AB2097" s="28"/>
      <c r="AC2097" s="28"/>
      <c r="AD2097" s="28"/>
      <c r="AE2097" s="28"/>
      <c r="AF2097" s="28"/>
      <c r="AG2097" s="28"/>
      <c r="AH2097" s="28"/>
      <c r="AI2097" s="28"/>
      <c r="AJ2097" s="28"/>
      <c r="AK2097" s="28"/>
      <c r="AL2097" s="28"/>
      <c r="AM2097" s="28"/>
      <c r="AN2097" s="28"/>
      <c r="AO2097" s="28"/>
      <c r="AP2097" s="28"/>
      <c r="AQ2097" s="28"/>
      <c r="AR2097" s="28"/>
      <c r="AS2097" s="28"/>
      <c r="AT2097" s="28"/>
      <c r="AU2097" s="28"/>
      <c r="AV2097" s="28"/>
      <c r="AW2097" s="28"/>
    </row>
    <row r="2098" spans="6:49" x14ac:dyDescent="0.25">
      <c r="F2098" s="28"/>
      <c r="G2098" s="28"/>
      <c r="H2098" s="28"/>
      <c r="I2098" s="28"/>
      <c r="J2098" s="28"/>
      <c r="K2098" s="28"/>
      <c r="L2098" s="28"/>
      <c r="M2098" s="28"/>
      <c r="N2098" s="28"/>
      <c r="O2098" s="28"/>
      <c r="P2098" s="28"/>
      <c r="Q2098" s="28"/>
      <c r="R2098" s="28"/>
      <c r="S2098" s="28"/>
      <c r="T2098" s="28"/>
      <c r="U2098" s="28"/>
      <c r="V2098" s="28"/>
      <c r="W2098" s="28"/>
      <c r="X2098" s="28"/>
      <c r="Y2098" s="28"/>
      <c r="Z2098" s="28"/>
      <c r="AA2098" s="28"/>
      <c r="AB2098" s="28"/>
      <c r="AC2098" s="28"/>
      <c r="AD2098" s="28"/>
      <c r="AE2098" s="28"/>
      <c r="AF2098" s="28"/>
      <c r="AG2098" s="28"/>
      <c r="AH2098" s="28"/>
      <c r="AI2098" s="28"/>
      <c r="AJ2098" s="28"/>
      <c r="AK2098" s="28"/>
      <c r="AL2098" s="28"/>
      <c r="AM2098" s="28"/>
      <c r="AN2098" s="28"/>
      <c r="AO2098" s="28"/>
      <c r="AP2098" s="28"/>
      <c r="AQ2098" s="28"/>
      <c r="AR2098" s="28"/>
      <c r="AS2098" s="28"/>
      <c r="AT2098" s="28"/>
      <c r="AU2098" s="28"/>
      <c r="AV2098" s="28"/>
      <c r="AW2098" s="28"/>
    </row>
    <row r="2099" spans="6:49" x14ac:dyDescent="0.25">
      <c r="F2099" s="28"/>
      <c r="G2099" s="28"/>
      <c r="H2099" s="28"/>
      <c r="I2099" s="28"/>
      <c r="J2099" s="28"/>
      <c r="K2099" s="28"/>
      <c r="L2099" s="28"/>
      <c r="M2099" s="28"/>
      <c r="N2099" s="28"/>
      <c r="O2099" s="28"/>
      <c r="P2099" s="28"/>
      <c r="Q2099" s="28"/>
      <c r="R2099" s="28"/>
      <c r="S2099" s="28"/>
      <c r="T2099" s="28"/>
      <c r="U2099" s="28"/>
      <c r="V2099" s="28"/>
      <c r="W2099" s="28"/>
      <c r="X2099" s="28"/>
      <c r="Y2099" s="28"/>
      <c r="Z2099" s="28"/>
      <c r="AA2099" s="28"/>
      <c r="AB2099" s="28"/>
      <c r="AC2099" s="28"/>
      <c r="AD2099" s="28"/>
      <c r="AE2099" s="28"/>
      <c r="AF2099" s="28"/>
      <c r="AG2099" s="28"/>
      <c r="AH2099" s="28"/>
      <c r="AI2099" s="28"/>
      <c r="AJ2099" s="28"/>
      <c r="AK2099" s="28"/>
      <c r="AL2099" s="28"/>
      <c r="AM2099" s="28"/>
      <c r="AN2099" s="28"/>
      <c r="AO2099" s="28"/>
      <c r="AP2099" s="28"/>
      <c r="AQ2099" s="28"/>
      <c r="AR2099" s="28"/>
      <c r="AS2099" s="28"/>
      <c r="AT2099" s="28"/>
      <c r="AU2099" s="28"/>
      <c r="AV2099" s="28"/>
      <c r="AW2099" s="28"/>
    </row>
    <row r="2100" spans="6:49" x14ac:dyDescent="0.25">
      <c r="F2100" s="28"/>
      <c r="G2100" s="28"/>
      <c r="H2100" s="28"/>
      <c r="I2100" s="28"/>
      <c r="J2100" s="28"/>
      <c r="K2100" s="28"/>
      <c r="L2100" s="28"/>
      <c r="M2100" s="28"/>
      <c r="N2100" s="28"/>
      <c r="O2100" s="28"/>
      <c r="P2100" s="28"/>
      <c r="Q2100" s="28"/>
      <c r="R2100" s="28"/>
      <c r="S2100" s="28"/>
      <c r="T2100" s="28"/>
      <c r="U2100" s="28"/>
      <c r="V2100" s="28"/>
      <c r="W2100" s="28"/>
      <c r="X2100" s="28"/>
      <c r="Y2100" s="28"/>
      <c r="Z2100" s="28"/>
      <c r="AA2100" s="28"/>
      <c r="AB2100" s="28"/>
      <c r="AC2100" s="28"/>
      <c r="AD2100" s="28"/>
      <c r="AE2100" s="28"/>
      <c r="AF2100" s="28"/>
      <c r="AG2100" s="28"/>
      <c r="AH2100" s="28"/>
      <c r="AI2100" s="28"/>
      <c r="AJ2100" s="28"/>
      <c r="AK2100" s="28"/>
      <c r="AL2100" s="28"/>
      <c r="AM2100" s="28"/>
      <c r="AN2100" s="28"/>
      <c r="AO2100" s="28"/>
      <c r="AP2100" s="28"/>
      <c r="AQ2100" s="28"/>
      <c r="AR2100" s="28"/>
      <c r="AS2100" s="28"/>
      <c r="AT2100" s="28"/>
      <c r="AU2100" s="28"/>
      <c r="AV2100" s="28"/>
      <c r="AW2100" s="28"/>
    </row>
    <row r="2101" spans="6:49" x14ac:dyDescent="0.25">
      <c r="F2101" s="28"/>
      <c r="G2101" s="28"/>
      <c r="H2101" s="28"/>
      <c r="I2101" s="28"/>
      <c r="J2101" s="28"/>
      <c r="K2101" s="28"/>
      <c r="L2101" s="28"/>
      <c r="M2101" s="28"/>
      <c r="N2101" s="28"/>
      <c r="O2101" s="28"/>
      <c r="P2101" s="28"/>
      <c r="Q2101" s="28"/>
      <c r="R2101" s="28"/>
      <c r="S2101" s="28"/>
      <c r="T2101" s="28"/>
      <c r="U2101" s="28"/>
      <c r="V2101" s="28"/>
      <c r="W2101" s="28"/>
      <c r="X2101" s="28"/>
      <c r="Y2101" s="28"/>
      <c r="Z2101" s="28"/>
      <c r="AA2101" s="28"/>
      <c r="AB2101" s="28"/>
      <c r="AC2101" s="28"/>
      <c r="AD2101" s="28"/>
      <c r="AE2101" s="28"/>
      <c r="AF2101" s="28"/>
      <c r="AG2101" s="28"/>
      <c r="AH2101" s="28"/>
      <c r="AI2101" s="28"/>
      <c r="AJ2101" s="28"/>
      <c r="AK2101" s="28"/>
      <c r="AL2101" s="28"/>
      <c r="AM2101" s="28"/>
      <c r="AN2101" s="28"/>
      <c r="AO2101" s="28"/>
      <c r="AP2101" s="28"/>
      <c r="AQ2101" s="28"/>
      <c r="AR2101" s="28"/>
      <c r="AS2101" s="28"/>
      <c r="AT2101" s="28"/>
      <c r="AU2101" s="28"/>
      <c r="AV2101" s="28"/>
      <c r="AW2101" s="28"/>
    </row>
    <row r="2102" spans="6:49" x14ac:dyDescent="0.25">
      <c r="F2102" s="28"/>
      <c r="G2102" s="28"/>
      <c r="H2102" s="28"/>
      <c r="I2102" s="28"/>
      <c r="J2102" s="28"/>
      <c r="K2102" s="28"/>
      <c r="L2102" s="28"/>
      <c r="M2102" s="28"/>
      <c r="N2102" s="28"/>
      <c r="O2102" s="28"/>
      <c r="P2102" s="28"/>
      <c r="Q2102" s="28"/>
      <c r="R2102" s="28"/>
      <c r="S2102" s="28"/>
      <c r="T2102" s="28"/>
      <c r="U2102" s="28"/>
      <c r="V2102" s="28"/>
      <c r="W2102" s="28"/>
      <c r="X2102" s="28"/>
      <c r="Y2102" s="28"/>
      <c r="Z2102" s="28"/>
      <c r="AA2102" s="28"/>
      <c r="AB2102" s="28"/>
      <c r="AC2102" s="28"/>
      <c r="AD2102" s="28"/>
      <c r="AE2102" s="28"/>
      <c r="AF2102" s="28"/>
      <c r="AG2102" s="28"/>
      <c r="AH2102" s="28"/>
      <c r="AI2102" s="28"/>
      <c r="AJ2102" s="28"/>
      <c r="AK2102" s="28"/>
      <c r="AL2102" s="28"/>
      <c r="AM2102" s="28"/>
      <c r="AN2102" s="28"/>
      <c r="AO2102" s="28"/>
      <c r="AP2102" s="28"/>
      <c r="AQ2102" s="28"/>
      <c r="AR2102" s="28"/>
      <c r="AS2102" s="28"/>
      <c r="AT2102" s="28"/>
      <c r="AU2102" s="28"/>
      <c r="AV2102" s="28"/>
      <c r="AW2102" s="28"/>
    </row>
    <row r="2103" spans="6:49" x14ac:dyDescent="0.25">
      <c r="F2103" s="28"/>
      <c r="G2103" s="28"/>
      <c r="H2103" s="28"/>
      <c r="I2103" s="28"/>
      <c r="J2103" s="28"/>
      <c r="K2103" s="28"/>
      <c r="L2103" s="28"/>
      <c r="M2103" s="28"/>
      <c r="N2103" s="28"/>
      <c r="O2103" s="28"/>
      <c r="P2103" s="28"/>
      <c r="Q2103" s="28"/>
      <c r="R2103" s="28"/>
      <c r="S2103" s="28"/>
      <c r="T2103" s="28"/>
      <c r="U2103" s="28"/>
      <c r="V2103" s="28"/>
      <c r="W2103" s="28"/>
      <c r="X2103" s="28"/>
      <c r="Y2103" s="28"/>
      <c r="Z2103" s="28"/>
      <c r="AA2103" s="28"/>
      <c r="AB2103" s="28"/>
      <c r="AC2103" s="28"/>
      <c r="AD2103" s="28"/>
      <c r="AE2103" s="28"/>
      <c r="AF2103" s="28"/>
      <c r="AG2103" s="28"/>
      <c r="AH2103" s="28"/>
      <c r="AI2103" s="28"/>
      <c r="AJ2103" s="28"/>
      <c r="AK2103" s="28"/>
      <c r="AL2103" s="28"/>
      <c r="AM2103" s="28"/>
      <c r="AN2103" s="28"/>
      <c r="AO2103" s="28"/>
      <c r="AP2103" s="28"/>
      <c r="AQ2103" s="28"/>
      <c r="AR2103" s="28"/>
      <c r="AS2103" s="28"/>
      <c r="AT2103" s="28"/>
      <c r="AU2103" s="28"/>
      <c r="AV2103" s="28"/>
      <c r="AW2103" s="28"/>
    </row>
    <row r="2104" spans="6:49" x14ac:dyDescent="0.25">
      <c r="F2104" s="28"/>
      <c r="G2104" s="28"/>
      <c r="H2104" s="28"/>
      <c r="I2104" s="28"/>
      <c r="J2104" s="28"/>
      <c r="K2104" s="28"/>
      <c r="L2104" s="28"/>
      <c r="M2104" s="28"/>
      <c r="N2104" s="28"/>
      <c r="O2104" s="28"/>
      <c r="P2104" s="28"/>
      <c r="Q2104" s="28"/>
      <c r="R2104" s="28"/>
      <c r="S2104" s="28"/>
      <c r="T2104" s="28"/>
      <c r="U2104" s="28"/>
      <c r="V2104" s="28"/>
      <c r="W2104" s="28"/>
      <c r="X2104" s="28"/>
      <c r="Y2104" s="28"/>
      <c r="Z2104" s="28"/>
      <c r="AA2104" s="28"/>
      <c r="AB2104" s="28"/>
      <c r="AC2104" s="28"/>
      <c r="AD2104" s="28"/>
      <c r="AE2104" s="28"/>
      <c r="AF2104" s="28"/>
      <c r="AG2104" s="28"/>
      <c r="AH2104" s="28"/>
      <c r="AI2104" s="28"/>
      <c r="AJ2104" s="28"/>
      <c r="AK2104" s="28"/>
      <c r="AL2104" s="28"/>
      <c r="AM2104" s="28"/>
      <c r="AN2104" s="28"/>
      <c r="AO2104" s="28"/>
      <c r="AP2104" s="28"/>
      <c r="AQ2104" s="28"/>
      <c r="AR2104" s="28"/>
      <c r="AS2104" s="28"/>
      <c r="AT2104" s="28"/>
      <c r="AU2104" s="28"/>
      <c r="AV2104" s="28"/>
      <c r="AW2104" s="28"/>
    </row>
    <row r="2105" spans="6:49" x14ac:dyDescent="0.25">
      <c r="F2105" s="28"/>
      <c r="G2105" s="28"/>
      <c r="H2105" s="28"/>
      <c r="I2105" s="28"/>
      <c r="J2105" s="28"/>
      <c r="K2105" s="28"/>
      <c r="L2105" s="28"/>
      <c r="M2105" s="28"/>
      <c r="N2105" s="28"/>
      <c r="O2105" s="28"/>
      <c r="P2105" s="28"/>
      <c r="Q2105" s="28"/>
      <c r="R2105" s="28"/>
      <c r="S2105" s="28"/>
      <c r="T2105" s="28"/>
      <c r="U2105" s="28"/>
      <c r="V2105" s="28"/>
      <c r="W2105" s="28"/>
      <c r="X2105" s="28"/>
      <c r="Y2105" s="28"/>
      <c r="Z2105" s="28"/>
      <c r="AA2105" s="28"/>
      <c r="AB2105" s="28"/>
      <c r="AC2105" s="28"/>
      <c r="AD2105" s="28"/>
      <c r="AE2105" s="28"/>
      <c r="AF2105" s="28"/>
      <c r="AG2105" s="28"/>
      <c r="AH2105" s="28"/>
      <c r="AI2105" s="28"/>
      <c r="AJ2105" s="28"/>
      <c r="AK2105" s="28"/>
      <c r="AL2105" s="28"/>
      <c r="AM2105" s="28"/>
      <c r="AN2105" s="28"/>
      <c r="AO2105" s="28"/>
      <c r="AP2105" s="28"/>
      <c r="AQ2105" s="28"/>
      <c r="AR2105" s="28"/>
      <c r="AS2105" s="28"/>
      <c r="AT2105" s="28"/>
      <c r="AU2105" s="28"/>
      <c r="AV2105" s="28"/>
      <c r="AW2105" s="28"/>
    </row>
    <row r="2106" spans="6:49" x14ac:dyDescent="0.25">
      <c r="F2106" s="28"/>
      <c r="G2106" s="28"/>
      <c r="H2106" s="28"/>
      <c r="I2106" s="28"/>
      <c r="J2106" s="28"/>
      <c r="K2106" s="28"/>
      <c r="L2106" s="28"/>
      <c r="M2106" s="28"/>
      <c r="N2106" s="28"/>
      <c r="O2106" s="28"/>
      <c r="P2106" s="28"/>
      <c r="Q2106" s="28"/>
      <c r="R2106" s="28"/>
      <c r="S2106" s="28"/>
      <c r="T2106" s="28"/>
      <c r="U2106" s="28"/>
      <c r="V2106" s="28"/>
      <c r="W2106" s="28"/>
      <c r="X2106" s="28"/>
      <c r="Y2106" s="28"/>
      <c r="Z2106" s="28"/>
      <c r="AA2106" s="28"/>
      <c r="AB2106" s="28"/>
      <c r="AC2106" s="28"/>
      <c r="AD2106" s="28"/>
      <c r="AE2106" s="28"/>
      <c r="AF2106" s="28"/>
      <c r="AG2106" s="28"/>
      <c r="AH2106" s="28"/>
      <c r="AI2106" s="28"/>
      <c r="AJ2106" s="28"/>
      <c r="AK2106" s="28"/>
      <c r="AL2106" s="28"/>
      <c r="AM2106" s="28"/>
      <c r="AN2106" s="28"/>
      <c r="AO2106" s="28"/>
      <c r="AP2106" s="28"/>
      <c r="AQ2106" s="28"/>
      <c r="AR2106" s="28"/>
      <c r="AS2106" s="28"/>
      <c r="AT2106" s="28"/>
      <c r="AU2106" s="28"/>
      <c r="AV2106" s="28"/>
      <c r="AW2106" s="28"/>
    </row>
    <row r="2107" spans="6:49" x14ac:dyDescent="0.25">
      <c r="F2107" s="28"/>
      <c r="G2107" s="28"/>
      <c r="H2107" s="28"/>
      <c r="I2107" s="28"/>
      <c r="J2107" s="28"/>
      <c r="K2107" s="28"/>
      <c r="L2107" s="28"/>
      <c r="M2107" s="28"/>
      <c r="N2107" s="28"/>
      <c r="O2107" s="28"/>
      <c r="P2107" s="28"/>
      <c r="Q2107" s="28"/>
      <c r="R2107" s="28"/>
      <c r="S2107" s="28"/>
      <c r="T2107" s="28"/>
      <c r="U2107" s="28"/>
      <c r="V2107" s="28"/>
      <c r="W2107" s="28"/>
      <c r="X2107" s="28"/>
      <c r="Y2107" s="28"/>
      <c r="Z2107" s="28"/>
      <c r="AA2107" s="28"/>
      <c r="AB2107" s="28"/>
      <c r="AC2107" s="28"/>
      <c r="AD2107" s="28"/>
      <c r="AE2107" s="28"/>
      <c r="AF2107" s="28"/>
      <c r="AG2107" s="28"/>
      <c r="AH2107" s="28"/>
      <c r="AI2107" s="28"/>
      <c r="AJ2107" s="28"/>
      <c r="AK2107" s="28"/>
      <c r="AL2107" s="28"/>
      <c r="AM2107" s="28"/>
      <c r="AN2107" s="28"/>
      <c r="AO2107" s="28"/>
      <c r="AP2107" s="28"/>
      <c r="AQ2107" s="28"/>
      <c r="AR2107" s="28"/>
      <c r="AS2107" s="28"/>
      <c r="AT2107" s="28"/>
      <c r="AU2107" s="28"/>
      <c r="AV2107" s="28"/>
      <c r="AW2107" s="28"/>
    </row>
    <row r="2108" spans="6:49" x14ac:dyDescent="0.25">
      <c r="F2108" s="28"/>
      <c r="G2108" s="28"/>
      <c r="H2108" s="28"/>
      <c r="I2108" s="28"/>
      <c r="J2108" s="28"/>
      <c r="K2108" s="28"/>
      <c r="L2108" s="28"/>
      <c r="M2108" s="28"/>
      <c r="N2108" s="28"/>
      <c r="O2108" s="28"/>
      <c r="P2108" s="28"/>
      <c r="Q2108" s="28"/>
      <c r="R2108" s="28"/>
      <c r="S2108" s="28"/>
      <c r="T2108" s="28"/>
      <c r="U2108" s="28"/>
      <c r="V2108" s="28"/>
      <c r="W2108" s="28"/>
      <c r="X2108" s="28"/>
      <c r="Y2108" s="28"/>
      <c r="Z2108" s="28"/>
      <c r="AA2108" s="28"/>
      <c r="AB2108" s="28"/>
      <c r="AC2108" s="28"/>
      <c r="AD2108" s="28"/>
      <c r="AE2108" s="28"/>
      <c r="AF2108" s="28"/>
      <c r="AG2108" s="28"/>
      <c r="AH2108" s="28"/>
      <c r="AI2108" s="28"/>
      <c r="AJ2108" s="28"/>
      <c r="AK2108" s="28"/>
      <c r="AL2108" s="28"/>
      <c r="AM2108" s="28"/>
      <c r="AN2108" s="28"/>
      <c r="AO2108" s="28"/>
      <c r="AP2108" s="28"/>
      <c r="AQ2108" s="28"/>
      <c r="AR2108" s="28"/>
      <c r="AS2108" s="28"/>
      <c r="AT2108" s="28"/>
      <c r="AU2108" s="28"/>
      <c r="AV2108" s="28"/>
      <c r="AW2108" s="28"/>
    </row>
    <row r="2109" spans="6:49" x14ac:dyDescent="0.25">
      <c r="F2109" s="28"/>
      <c r="G2109" s="28"/>
      <c r="H2109" s="28"/>
      <c r="I2109" s="28"/>
      <c r="J2109" s="28"/>
      <c r="K2109" s="28"/>
      <c r="L2109" s="28"/>
      <c r="M2109" s="28"/>
      <c r="N2109" s="28"/>
      <c r="O2109" s="28"/>
      <c r="P2109" s="28"/>
      <c r="Q2109" s="28"/>
      <c r="R2109" s="28"/>
      <c r="S2109" s="28"/>
      <c r="T2109" s="28"/>
      <c r="U2109" s="28"/>
      <c r="V2109" s="28"/>
      <c r="W2109" s="28"/>
      <c r="X2109" s="28"/>
      <c r="Y2109" s="28"/>
      <c r="Z2109" s="28"/>
      <c r="AA2109" s="28"/>
      <c r="AB2109" s="28"/>
      <c r="AC2109" s="28"/>
      <c r="AD2109" s="28"/>
      <c r="AE2109" s="28"/>
      <c r="AF2109" s="28"/>
      <c r="AG2109" s="28"/>
      <c r="AH2109" s="28"/>
      <c r="AI2109" s="28"/>
      <c r="AJ2109" s="28"/>
      <c r="AK2109" s="28"/>
      <c r="AL2109" s="28"/>
      <c r="AM2109" s="28"/>
      <c r="AN2109" s="28"/>
      <c r="AO2109" s="28"/>
      <c r="AP2109" s="28"/>
      <c r="AQ2109" s="28"/>
      <c r="AR2109" s="28"/>
      <c r="AS2109" s="28"/>
      <c r="AT2109" s="28"/>
      <c r="AU2109" s="28"/>
      <c r="AV2109" s="28"/>
      <c r="AW2109" s="28"/>
    </row>
    <row r="2110" spans="6:49" x14ac:dyDescent="0.25">
      <c r="F2110" s="28"/>
      <c r="G2110" s="28"/>
      <c r="H2110" s="28"/>
      <c r="I2110" s="28"/>
      <c r="J2110" s="28"/>
      <c r="K2110" s="28"/>
      <c r="L2110" s="28"/>
      <c r="M2110" s="28"/>
      <c r="N2110" s="28"/>
      <c r="O2110" s="28"/>
      <c r="P2110" s="28"/>
      <c r="Q2110" s="28"/>
      <c r="R2110" s="28"/>
      <c r="S2110" s="28"/>
      <c r="T2110" s="28"/>
      <c r="U2110" s="28"/>
      <c r="V2110" s="28"/>
      <c r="W2110" s="28"/>
      <c r="X2110" s="28"/>
      <c r="Y2110" s="28"/>
      <c r="Z2110" s="28"/>
      <c r="AA2110" s="28"/>
      <c r="AB2110" s="28"/>
      <c r="AC2110" s="28"/>
      <c r="AD2110" s="28"/>
      <c r="AE2110" s="28"/>
      <c r="AF2110" s="28"/>
      <c r="AG2110" s="28"/>
      <c r="AH2110" s="28"/>
      <c r="AI2110" s="28"/>
      <c r="AJ2110" s="28"/>
      <c r="AK2110" s="28"/>
      <c r="AL2110" s="28"/>
      <c r="AM2110" s="28"/>
      <c r="AN2110" s="28"/>
      <c r="AO2110" s="28"/>
      <c r="AP2110" s="28"/>
      <c r="AQ2110" s="28"/>
      <c r="AR2110" s="28"/>
      <c r="AS2110" s="28"/>
      <c r="AT2110" s="28"/>
      <c r="AU2110" s="28"/>
      <c r="AV2110" s="28"/>
      <c r="AW2110" s="28"/>
    </row>
    <row r="2111" spans="6:49" x14ac:dyDescent="0.25">
      <c r="F2111" s="28"/>
      <c r="G2111" s="28"/>
      <c r="H2111" s="28"/>
      <c r="I2111" s="28"/>
      <c r="J2111" s="28"/>
      <c r="K2111" s="28"/>
      <c r="L2111" s="28"/>
      <c r="M2111" s="28"/>
      <c r="N2111" s="28"/>
      <c r="O2111" s="28"/>
      <c r="P2111" s="28"/>
      <c r="Q2111" s="28"/>
      <c r="R2111" s="28"/>
      <c r="S2111" s="28"/>
      <c r="T2111" s="28"/>
      <c r="U2111" s="28"/>
      <c r="V2111" s="28"/>
      <c r="W2111" s="28"/>
      <c r="X2111" s="28"/>
      <c r="Y2111" s="28"/>
      <c r="Z2111" s="28"/>
      <c r="AA2111" s="28"/>
      <c r="AB2111" s="28"/>
      <c r="AC2111" s="28"/>
      <c r="AD2111" s="28"/>
      <c r="AE2111" s="28"/>
      <c r="AF2111" s="28"/>
      <c r="AG2111" s="28"/>
      <c r="AH2111" s="28"/>
      <c r="AI2111" s="28"/>
      <c r="AJ2111" s="28"/>
      <c r="AK2111" s="28"/>
      <c r="AL2111" s="28"/>
      <c r="AM2111" s="28"/>
      <c r="AN2111" s="28"/>
      <c r="AO2111" s="28"/>
      <c r="AP2111" s="28"/>
      <c r="AQ2111" s="28"/>
      <c r="AR2111" s="28"/>
      <c r="AS2111" s="28"/>
      <c r="AT2111" s="28"/>
      <c r="AU2111" s="28"/>
      <c r="AV2111" s="28"/>
      <c r="AW2111" s="28"/>
    </row>
    <row r="2112" spans="6:49" x14ac:dyDescent="0.25">
      <c r="F2112" s="28"/>
      <c r="G2112" s="28"/>
      <c r="H2112" s="28"/>
      <c r="I2112" s="28"/>
      <c r="J2112" s="28"/>
      <c r="K2112" s="28"/>
      <c r="L2112" s="28"/>
      <c r="M2112" s="28"/>
      <c r="N2112" s="28"/>
      <c r="O2112" s="28"/>
      <c r="P2112" s="28"/>
      <c r="Q2112" s="28"/>
      <c r="R2112" s="28"/>
      <c r="S2112" s="28"/>
      <c r="T2112" s="28"/>
      <c r="U2112" s="28"/>
      <c r="V2112" s="28"/>
      <c r="W2112" s="28"/>
      <c r="X2112" s="28"/>
      <c r="Y2112" s="28"/>
      <c r="Z2112" s="28"/>
      <c r="AA2112" s="28"/>
      <c r="AB2112" s="28"/>
      <c r="AC2112" s="28"/>
      <c r="AD2112" s="28"/>
      <c r="AE2112" s="28"/>
      <c r="AF2112" s="28"/>
      <c r="AG2112" s="28"/>
      <c r="AH2112" s="28"/>
      <c r="AI2112" s="28"/>
      <c r="AJ2112" s="28"/>
      <c r="AK2112" s="28"/>
      <c r="AL2112" s="28"/>
      <c r="AM2112" s="28"/>
      <c r="AN2112" s="28"/>
      <c r="AO2112" s="28"/>
      <c r="AP2112" s="28"/>
      <c r="AQ2112" s="28"/>
      <c r="AR2112" s="28"/>
      <c r="AS2112" s="28"/>
      <c r="AT2112" s="28"/>
      <c r="AU2112" s="28"/>
      <c r="AV2112" s="28"/>
      <c r="AW2112" s="28"/>
    </row>
    <row r="2113" spans="6:49" x14ac:dyDescent="0.25">
      <c r="F2113" s="28"/>
      <c r="G2113" s="28"/>
      <c r="H2113" s="28"/>
      <c r="I2113" s="28"/>
      <c r="J2113" s="28"/>
      <c r="K2113" s="28"/>
      <c r="L2113" s="28"/>
      <c r="M2113" s="28"/>
      <c r="N2113" s="28"/>
      <c r="O2113" s="28"/>
      <c r="P2113" s="28"/>
      <c r="Q2113" s="28"/>
      <c r="R2113" s="28"/>
      <c r="S2113" s="28"/>
      <c r="T2113" s="28"/>
      <c r="U2113" s="28"/>
      <c r="V2113" s="28"/>
      <c r="W2113" s="28"/>
      <c r="X2113" s="28"/>
      <c r="Y2113" s="28"/>
      <c r="Z2113" s="28"/>
      <c r="AA2113" s="28"/>
      <c r="AB2113" s="28"/>
      <c r="AC2113" s="28"/>
      <c r="AD2113" s="28"/>
      <c r="AE2113" s="28"/>
      <c r="AF2113" s="28"/>
      <c r="AG2113" s="28"/>
      <c r="AH2113" s="28"/>
      <c r="AI2113" s="28"/>
      <c r="AJ2113" s="28"/>
      <c r="AK2113" s="28"/>
      <c r="AL2113" s="28"/>
      <c r="AM2113" s="28"/>
      <c r="AN2113" s="28"/>
      <c r="AO2113" s="28"/>
      <c r="AP2113" s="28"/>
      <c r="AQ2113" s="28"/>
      <c r="AR2113" s="28"/>
      <c r="AS2113" s="28"/>
      <c r="AT2113" s="28"/>
      <c r="AU2113" s="28"/>
      <c r="AV2113" s="28"/>
      <c r="AW2113" s="28"/>
    </row>
    <row r="2114" spans="6:49" x14ac:dyDescent="0.25">
      <c r="F2114" s="28"/>
      <c r="G2114" s="28"/>
      <c r="H2114" s="28"/>
      <c r="I2114" s="28"/>
      <c r="J2114" s="28"/>
      <c r="K2114" s="28"/>
      <c r="L2114" s="28"/>
      <c r="M2114" s="28"/>
      <c r="N2114" s="28"/>
      <c r="O2114" s="28"/>
      <c r="P2114" s="28"/>
      <c r="Q2114" s="28"/>
      <c r="R2114" s="28"/>
      <c r="S2114" s="28"/>
      <c r="T2114" s="28"/>
      <c r="U2114" s="28"/>
      <c r="V2114" s="28"/>
      <c r="W2114" s="28"/>
      <c r="X2114" s="28"/>
      <c r="Y2114" s="28"/>
      <c r="Z2114" s="28"/>
      <c r="AA2114" s="28"/>
      <c r="AB2114" s="28"/>
      <c r="AC2114" s="28"/>
      <c r="AD2114" s="28"/>
      <c r="AE2114" s="28"/>
      <c r="AF2114" s="28"/>
      <c r="AG2114" s="28"/>
      <c r="AH2114" s="28"/>
      <c r="AI2114" s="28"/>
      <c r="AJ2114" s="28"/>
      <c r="AK2114" s="28"/>
      <c r="AL2114" s="28"/>
      <c r="AM2114" s="28"/>
      <c r="AN2114" s="28"/>
      <c r="AO2114" s="28"/>
      <c r="AP2114" s="28"/>
      <c r="AQ2114" s="28"/>
      <c r="AR2114" s="28"/>
      <c r="AS2114" s="28"/>
      <c r="AT2114" s="28"/>
      <c r="AU2114" s="28"/>
      <c r="AV2114" s="28"/>
      <c r="AW2114" s="28"/>
    </row>
    <row r="2115" spans="6:49" x14ac:dyDescent="0.25">
      <c r="F2115" s="28"/>
      <c r="G2115" s="28"/>
      <c r="H2115" s="28"/>
      <c r="I2115" s="28"/>
      <c r="J2115" s="28"/>
      <c r="K2115" s="28"/>
      <c r="L2115" s="28"/>
      <c r="M2115" s="28"/>
      <c r="N2115" s="28"/>
      <c r="O2115" s="28"/>
      <c r="P2115" s="28"/>
      <c r="Q2115" s="28"/>
      <c r="R2115" s="28"/>
      <c r="S2115" s="28"/>
      <c r="T2115" s="28"/>
      <c r="U2115" s="28"/>
      <c r="V2115" s="28"/>
      <c r="W2115" s="28"/>
      <c r="X2115" s="28"/>
      <c r="Y2115" s="28"/>
      <c r="Z2115" s="28"/>
      <c r="AA2115" s="28"/>
      <c r="AB2115" s="28"/>
      <c r="AC2115" s="28"/>
      <c r="AD2115" s="28"/>
      <c r="AE2115" s="28"/>
      <c r="AF2115" s="28"/>
      <c r="AG2115" s="28"/>
      <c r="AH2115" s="28"/>
      <c r="AI2115" s="28"/>
      <c r="AJ2115" s="28"/>
      <c r="AK2115" s="28"/>
      <c r="AL2115" s="28"/>
      <c r="AM2115" s="28"/>
      <c r="AN2115" s="28"/>
      <c r="AO2115" s="28"/>
      <c r="AP2115" s="28"/>
      <c r="AQ2115" s="28"/>
      <c r="AR2115" s="28"/>
      <c r="AS2115" s="28"/>
      <c r="AT2115" s="28"/>
      <c r="AU2115" s="28"/>
      <c r="AV2115" s="28"/>
      <c r="AW2115" s="28"/>
    </row>
    <row r="2116" spans="6:49" x14ac:dyDescent="0.25">
      <c r="F2116" s="28"/>
      <c r="G2116" s="28"/>
      <c r="H2116" s="28"/>
      <c r="I2116" s="28"/>
      <c r="J2116" s="28"/>
      <c r="K2116" s="28"/>
      <c r="L2116" s="28"/>
      <c r="M2116" s="28"/>
      <c r="N2116" s="28"/>
      <c r="O2116" s="28"/>
      <c r="P2116" s="28"/>
      <c r="Q2116" s="28"/>
      <c r="R2116" s="28"/>
      <c r="S2116" s="28"/>
      <c r="T2116" s="28"/>
      <c r="U2116" s="28"/>
      <c r="V2116" s="28"/>
      <c r="W2116" s="28"/>
      <c r="X2116" s="28"/>
      <c r="Y2116" s="28"/>
      <c r="Z2116" s="28"/>
      <c r="AA2116" s="28"/>
      <c r="AB2116" s="28"/>
      <c r="AC2116" s="28"/>
      <c r="AD2116" s="28"/>
      <c r="AE2116" s="28"/>
      <c r="AF2116" s="28"/>
      <c r="AG2116" s="28"/>
      <c r="AH2116" s="28"/>
      <c r="AI2116" s="28"/>
      <c r="AJ2116" s="28"/>
      <c r="AK2116" s="28"/>
      <c r="AL2116" s="28"/>
      <c r="AM2116" s="28"/>
      <c r="AN2116" s="28"/>
      <c r="AO2116" s="28"/>
      <c r="AP2116" s="28"/>
      <c r="AQ2116" s="28"/>
      <c r="AR2116" s="28"/>
      <c r="AS2116" s="28"/>
      <c r="AT2116" s="28"/>
      <c r="AU2116" s="28"/>
      <c r="AV2116" s="28"/>
      <c r="AW2116" s="28"/>
    </row>
    <row r="2117" spans="6:49" x14ac:dyDescent="0.25">
      <c r="F2117" s="28"/>
      <c r="G2117" s="28"/>
      <c r="H2117" s="28"/>
      <c r="I2117" s="28"/>
      <c r="J2117" s="28"/>
      <c r="K2117" s="28"/>
      <c r="L2117" s="28"/>
      <c r="M2117" s="28"/>
      <c r="N2117" s="28"/>
      <c r="O2117" s="28"/>
      <c r="P2117" s="28"/>
      <c r="Q2117" s="28"/>
      <c r="R2117" s="28"/>
      <c r="S2117" s="28"/>
      <c r="T2117" s="28"/>
      <c r="U2117" s="28"/>
      <c r="V2117" s="28"/>
      <c r="W2117" s="28"/>
      <c r="X2117" s="28"/>
      <c r="Y2117" s="28"/>
      <c r="Z2117" s="28"/>
      <c r="AA2117" s="28"/>
      <c r="AB2117" s="28"/>
      <c r="AC2117" s="28"/>
      <c r="AD2117" s="28"/>
      <c r="AE2117" s="28"/>
      <c r="AF2117" s="28"/>
      <c r="AG2117" s="28"/>
      <c r="AH2117" s="28"/>
      <c r="AI2117" s="28"/>
      <c r="AJ2117" s="28"/>
      <c r="AK2117" s="28"/>
      <c r="AL2117" s="28"/>
      <c r="AM2117" s="28"/>
      <c r="AN2117" s="28"/>
      <c r="AO2117" s="28"/>
      <c r="AP2117" s="28"/>
      <c r="AQ2117" s="28"/>
      <c r="AR2117" s="28"/>
      <c r="AS2117" s="28"/>
      <c r="AT2117" s="28"/>
      <c r="AU2117" s="28"/>
      <c r="AV2117" s="28"/>
      <c r="AW2117" s="28"/>
    </row>
    <row r="2118" spans="6:49" x14ac:dyDescent="0.25">
      <c r="F2118" s="28"/>
      <c r="G2118" s="28"/>
      <c r="H2118" s="28"/>
      <c r="I2118" s="28"/>
      <c r="J2118" s="28"/>
      <c r="K2118" s="28"/>
      <c r="L2118" s="28"/>
      <c r="M2118" s="28"/>
      <c r="N2118" s="28"/>
      <c r="O2118" s="28"/>
      <c r="P2118" s="28"/>
      <c r="Q2118" s="28"/>
      <c r="R2118" s="28"/>
      <c r="S2118" s="28"/>
      <c r="T2118" s="28"/>
      <c r="U2118" s="28"/>
      <c r="V2118" s="28"/>
      <c r="W2118" s="28"/>
      <c r="X2118" s="28"/>
      <c r="Y2118" s="28"/>
      <c r="Z2118" s="28"/>
      <c r="AA2118" s="28"/>
      <c r="AB2118" s="28"/>
      <c r="AC2118" s="28"/>
      <c r="AD2118" s="28"/>
      <c r="AE2118" s="28"/>
      <c r="AF2118" s="28"/>
      <c r="AG2118" s="28"/>
      <c r="AH2118" s="28"/>
      <c r="AI2118" s="28"/>
      <c r="AJ2118" s="28"/>
      <c r="AK2118" s="28"/>
      <c r="AL2118" s="28"/>
      <c r="AM2118" s="28"/>
      <c r="AN2118" s="28"/>
      <c r="AO2118" s="28"/>
      <c r="AP2118" s="28"/>
      <c r="AQ2118" s="28"/>
      <c r="AR2118" s="28"/>
      <c r="AS2118" s="28"/>
      <c r="AT2118" s="28"/>
      <c r="AU2118" s="28"/>
      <c r="AV2118" s="28"/>
      <c r="AW2118" s="28"/>
    </row>
    <row r="2119" spans="6:49" x14ac:dyDescent="0.25">
      <c r="F2119" s="28"/>
      <c r="G2119" s="28"/>
      <c r="H2119" s="28"/>
      <c r="I2119" s="28"/>
      <c r="J2119" s="28"/>
      <c r="K2119" s="28"/>
      <c r="L2119" s="28"/>
      <c r="M2119" s="28"/>
      <c r="N2119" s="28"/>
      <c r="O2119" s="28"/>
      <c r="P2119" s="28"/>
      <c r="Q2119" s="28"/>
      <c r="R2119" s="28"/>
      <c r="S2119" s="28"/>
      <c r="T2119" s="28"/>
      <c r="U2119" s="28"/>
      <c r="V2119" s="28"/>
      <c r="W2119" s="28"/>
      <c r="X2119" s="28"/>
      <c r="Y2119" s="28"/>
      <c r="Z2119" s="28"/>
      <c r="AA2119" s="28"/>
      <c r="AB2119" s="28"/>
      <c r="AC2119" s="28"/>
      <c r="AD2119" s="28"/>
      <c r="AE2119" s="28"/>
      <c r="AF2119" s="28"/>
      <c r="AG2119" s="28"/>
      <c r="AH2119" s="28"/>
      <c r="AI2119" s="28"/>
      <c r="AJ2119" s="28"/>
      <c r="AK2119" s="28"/>
      <c r="AL2119" s="28"/>
      <c r="AM2119" s="28"/>
      <c r="AN2119" s="28"/>
      <c r="AO2119" s="28"/>
      <c r="AP2119" s="28"/>
      <c r="AQ2119" s="28"/>
      <c r="AR2119" s="28"/>
      <c r="AS2119" s="28"/>
      <c r="AT2119" s="28"/>
      <c r="AU2119" s="28"/>
      <c r="AV2119" s="28"/>
      <c r="AW2119" s="28"/>
    </row>
    <row r="2120" spans="6:49" x14ac:dyDescent="0.25">
      <c r="F2120" s="28"/>
      <c r="G2120" s="28"/>
      <c r="H2120" s="28"/>
      <c r="I2120" s="28"/>
      <c r="J2120" s="28"/>
      <c r="K2120" s="28"/>
      <c r="L2120" s="28"/>
      <c r="M2120" s="28"/>
      <c r="N2120" s="28"/>
      <c r="O2120" s="28"/>
      <c r="P2120" s="28"/>
      <c r="Q2120" s="28"/>
      <c r="R2120" s="28"/>
      <c r="S2120" s="28"/>
      <c r="T2120" s="28"/>
      <c r="U2120" s="28"/>
      <c r="V2120" s="28"/>
      <c r="W2120" s="28"/>
      <c r="X2120" s="28"/>
      <c r="Y2120" s="28"/>
      <c r="Z2120" s="28"/>
      <c r="AA2120" s="28"/>
      <c r="AB2120" s="28"/>
      <c r="AC2120" s="28"/>
      <c r="AD2120" s="28"/>
      <c r="AE2120" s="28"/>
      <c r="AF2120" s="28"/>
      <c r="AG2120" s="28"/>
      <c r="AH2120" s="28"/>
      <c r="AI2120" s="28"/>
      <c r="AJ2120" s="28"/>
      <c r="AK2120" s="28"/>
      <c r="AL2120" s="28"/>
      <c r="AM2120" s="28"/>
      <c r="AN2120" s="28"/>
      <c r="AO2120" s="28"/>
      <c r="AP2120" s="28"/>
      <c r="AQ2120" s="28"/>
      <c r="AR2120" s="28"/>
      <c r="AS2120" s="28"/>
      <c r="AT2120" s="28"/>
      <c r="AU2120" s="28"/>
      <c r="AV2120" s="28"/>
      <c r="AW2120" s="28"/>
    </row>
    <row r="2121" spans="6:49" x14ac:dyDescent="0.25">
      <c r="F2121" s="28"/>
      <c r="G2121" s="28"/>
      <c r="H2121" s="28"/>
      <c r="I2121" s="28"/>
      <c r="J2121" s="28"/>
      <c r="K2121" s="28"/>
      <c r="L2121" s="28"/>
      <c r="M2121" s="28"/>
      <c r="N2121" s="28"/>
      <c r="O2121" s="28"/>
      <c r="P2121" s="28"/>
      <c r="Q2121" s="28"/>
      <c r="R2121" s="28"/>
      <c r="S2121" s="28"/>
      <c r="T2121" s="28"/>
      <c r="U2121" s="28"/>
      <c r="V2121" s="28"/>
      <c r="W2121" s="28"/>
      <c r="X2121" s="28"/>
      <c r="Y2121" s="28"/>
      <c r="Z2121" s="28"/>
      <c r="AA2121" s="28"/>
      <c r="AB2121" s="28"/>
      <c r="AC2121" s="28"/>
      <c r="AD2121" s="28"/>
      <c r="AE2121" s="28"/>
      <c r="AF2121" s="28"/>
      <c r="AG2121" s="28"/>
      <c r="AH2121" s="28"/>
      <c r="AI2121" s="28"/>
      <c r="AJ2121" s="28"/>
      <c r="AK2121" s="28"/>
      <c r="AL2121" s="28"/>
      <c r="AM2121" s="28"/>
      <c r="AN2121" s="28"/>
      <c r="AO2121" s="28"/>
      <c r="AP2121" s="28"/>
      <c r="AQ2121" s="28"/>
      <c r="AR2121" s="28"/>
      <c r="AS2121" s="28"/>
      <c r="AT2121" s="28"/>
      <c r="AU2121" s="28"/>
      <c r="AV2121" s="28"/>
      <c r="AW2121" s="28"/>
    </row>
    <row r="2122" spans="6:49" x14ac:dyDescent="0.25">
      <c r="F2122" s="28"/>
      <c r="G2122" s="28"/>
      <c r="H2122" s="28"/>
      <c r="I2122" s="28"/>
      <c r="J2122" s="28"/>
      <c r="K2122" s="28"/>
      <c r="L2122" s="28"/>
      <c r="M2122" s="28"/>
      <c r="N2122" s="28"/>
      <c r="O2122" s="28"/>
      <c r="P2122" s="28"/>
      <c r="Q2122" s="28"/>
      <c r="R2122" s="28"/>
      <c r="S2122" s="28"/>
      <c r="T2122" s="28"/>
      <c r="U2122" s="28"/>
      <c r="V2122" s="28"/>
      <c r="W2122" s="28"/>
      <c r="X2122" s="28"/>
      <c r="Y2122" s="28"/>
      <c r="Z2122" s="28"/>
      <c r="AA2122" s="28"/>
      <c r="AB2122" s="28"/>
      <c r="AC2122" s="28"/>
      <c r="AD2122" s="28"/>
      <c r="AE2122" s="28"/>
      <c r="AF2122" s="28"/>
      <c r="AG2122" s="28"/>
      <c r="AH2122" s="28"/>
      <c r="AI2122" s="28"/>
      <c r="AJ2122" s="28"/>
      <c r="AK2122" s="28"/>
      <c r="AL2122" s="28"/>
      <c r="AM2122" s="28"/>
      <c r="AN2122" s="28"/>
      <c r="AO2122" s="28"/>
      <c r="AP2122" s="28"/>
      <c r="AQ2122" s="28"/>
      <c r="AR2122" s="28"/>
      <c r="AS2122" s="28"/>
      <c r="AT2122" s="28"/>
      <c r="AU2122" s="28"/>
      <c r="AV2122" s="28"/>
      <c r="AW2122" s="28"/>
    </row>
    <row r="2123" spans="6:49" x14ac:dyDescent="0.25">
      <c r="F2123" s="28"/>
      <c r="G2123" s="28"/>
      <c r="H2123" s="28"/>
      <c r="I2123" s="28"/>
      <c r="J2123" s="28"/>
      <c r="K2123" s="28"/>
      <c r="L2123" s="28"/>
      <c r="M2123" s="28"/>
      <c r="N2123" s="28"/>
      <c r="O2123" s="28"/>
      <c r="P2123" s="28"/>
      <c r="Q2123" s="28"/>
      <c r="R2123" s="28"/>
      <c r="S2123" s="28"/>
      <c r="T2123" s="28"/>
      <c r="U2123" s="28"/>
      <c r="V2123" s="28"/>
      <c r="W2123" s="28"/>
      <c r="X2123" s="28"/>
      <c r="Y2123" s="28"/>
      <c r="Z2123" s="28"/>
      <c r="AA2123" s="28"/>
      <c r="AB2123" s="28"/>
      <c r="AC2123" s="28"/>
      <c r="AD2123" s="28"/>
      <c r="AE2123" s="28"/>
      <c r="AF2123" s="28"/>
      <c r="AG2123" s="28"/>
      <c r="AH2123" s="28"/>
      <c r="AI2123" s="28"/>
      <c r="AJ2123" s="28"/>
      <c r="AK2123" s="28"/>
      <c r="AL2123" s="28"/>
      <c r="AM2123" s="28"/>
      <c r="AN2123" s="28"/>
      <c r="AO2123" s="28"/>
      <c r="AP2123" s="28"/>
      <c r="AQ2123" s="28"/>
      <c r="AR2123" s="28"/>
      <c r="AS2123" s="28"/>
      <c r="AT2123" s="28"/>
      <c r="AU2123" s="28"/>
      <c r="AV2123" s="28"/>
      <c r="AW2123" s="28"/>
    </row>
    <row r="2124" spans="6:49" x14ac:dyDescent="0.25">
      <c r="F2124" s="28"/>
      <c r="G2124" s="28"/>
      <c r="H2124" s="28"/>
      <c r="I2124" s="28"/>
      <c r="J2124" s="28"/>
      <c r="K2124" s="28"/>
      <c r="L2124" s="28"/>
      <c r="M2124" s="28"/>
      <c r="N2124" s="28"/>
      <c r="O2124" s="28"/>
      <c r="P2124" s="28"/>
      <c r="Q2124" s="28"/>
      <c r="R2124" s="28"/>
      <c r="S2124" s="28"/>
      <c r="T2124" s="28"/>
      <c r="U2124" s="28"/>
      <c r="V2124" s="28"/>
      <c r="W2124" s="28"/>
      <c r="X2124" s="28"/>
      <c r="Y2124" s="28"/>
      <c r="Z2124" s="28"/>
      <c r="AA2124" s="28"/>
      <c r="AB2124" s="28"/>
      <c r="AC2124" s="28"/>
      <c r="AD2124" s="28"/>
      <c r="AE2124" s="28"/>
      <c r="AF2124" s="28"/>
      <c r="AG2124" s="28"/>
      <c r="AH2124" s="28"/>
      <c r="AI2124" s="28"/>
      <c r="AJ2124" s="28"/>
      <c r="AK2124" s="28"/>
      <c r="AL2124" s="28"/>
      <c r="AM2124" s="28"/>
      <c r="AN2124" s="28"/>
      <c r="AO2124" s="28"/>
      <c r="AP2124" s="28"/>
      <c r="AQ2124" s="28"/>
      <c r="AR2124" s="28"/>
      <c r="AS2124" s="28"/>
      <c r="AT2124" s="28"/>
      <c r="AU2124" s="28"/>
      <c r="AV2124" s="28"/>
      <c r="AW2124" s="28"/>
    </row>
    <row r="2125" spans="6:49" x14ac:dyDescent="0.25">
      <c r="F2125" s="28"/>
      <c r="G2125" s="28"/>
      <c r="H2125" s="28"/>
      <c r="I2125" s="28"/>
      <c r="J2125" s="28"/>
      <c r="K2125" s="28"/>
      <c r="L2125" s="28"/>
      <c r="M2125" s="28"/>
      <c r="N2125" s="28"/>
      <c r="O2125" s="28"/>
      <c r="P2125" s="28"/>
      <c r="Q2125" s="28"/>
      <c r="R2125" s="28"/>
      <c r="S2125" s="28"/>
      <c r="T2125" s="28"/>
      <c r="U2125" s="28"/>
      <c r="V2125" s="28"/>
      <c r="W2125" s="28"/>
      <c r="X2125" s="28"/>
      <c r="Y2125" s="28"/>
      <c r="Z2125" s="28"/>
      <c r="AA2125" s="28"/>
      <c r="AB2125" s="28"/>
      <c r="AC2125" s="28"/>
      <c r="AD2125" s="28"/>
      <c r="AE2125" s="28"/>
      <c r="AF2125" s="28"/>
      <c r="AG2125" s="28"/>
      <c r="AH2125" s="28"/>
      <c r="AI2125" s="28"/>
      <c r="AJ2125" s="28"/>
      <c r="AK2125" s="28"/>
      <c r="AL2125" s="28"/>
      <c r="AM2125" s="28"/>
      <c r="AN2125" s="28"/>
      <c r="AO2125" s="28"/>
      <c r="AP2125" s="28"/>
      <c r="AQ2125" s="28"/>
      <c r="AR2125" s="28"/>
      <c r="AS2125" s="28"/>
      <c r="AT2125" s="28"/>
      <c r="AU2125" s="28"/>
      <c r="AV2125" s="28"/>
      <c r="AW2125" s="28"/>
    </row>
    <row r="2126" spans="6:49" x14ac:dyDescent="0.25">
      <c r="F2126" s="28"/>
      <c r="G2126" s="28"/>
      <c r="H2126" s="28"/>
      <c r="I2126" s="28"/>
      <c r="J2126" s="28"/>
      <c r="K2126" s="28"/>
      <c r="L2126" s="28"/>
      <c r="M2126" s="28"/>
      <c r="N2126" s="28"/>
      <c r="O2126" s="28"/>
      <c r="P2126" s="28"/>
      <c r="Q2126" s="28"/>
      <c r="R2126" s="28"/>
      <c r="S2126" s="28"/>
      <c r="T2126" s="28"/>
      <c r="U2126" s="28"/>
      <c r="V2126" s="28"/>
      <c r="W2126" s="28"/>
      <c r="X2126" s="28"/>
      <c r="Y2126" s="28"/>
      <c r="Z2126" s="28"/>
      <c r="AA2126" s="28"/>
      <c r="AB2126" s="28"/>
      <c r="AC2126" s="28"/>
      <c r="AD2126" s="28"/>
      <c r="AE2126" s="28"/>
      <c r="AF2126" s="28"/>
      <c r="AG2126" s="28"/>
      <c r="AH2126" s="28"/>
      <c r="AI2126" s="28"/>
      <c r="AJ2126" s="28"/>
      <c r="AK2126" s="28"/>
      <c r="AL2126" s="28"/>
      <c r="AM2126" s="28"/>
      <c r="AN2126" s="28"/>
      <c r="AO2126" s="28"/>
      <c r="AP2126" s="28"/>
      <c r="AQ2126" s="28"/>
      <c r="AR2126" s="28"/>
      <c r="AS2126" s="28"/>
      <c r="AT2126" s="28"/>
      <c r="AU2126" s="28"/>
      <c r="AV2126" s="28"/>
      <c r="AW2126" s="28"/>
    </row>
    <row r="2127" spans="6:49" x14ac:dyDescent="0.25">
      <c r="F2127" s="28"/>
      <c r="G2127" s="28"/>
      <c r="H2127" s="28"/>
      <c r="I2127" s="28"/>
      <c r="J2127" s="28"/>
      <c r="K2127" s="28"/>
      <c r="L2127" s="28"/>
      <c r="M2127" s="28"/>
      <c r="N2127" s="28"/>
      <c r="O2127" s="28"/>
      <c r="P2127" s="28"/>
      <c r="Q2127" s="28"/>
      <c r="R2127" s="28"/>
      <c r="S2127" s="28"/>
      <c r="T2127" s="28"/>
      <c r="U2127" s="28"/>
      <c r="V2127" s="28"/>
      <c r="W2127" s="28"/>
      <c r="X2127" s="28"/>
      <c r="Y2127" s="28"/>
      <c r="Z2127" s="28"/>
      <c r="AA2127" s="28"/>
      <c r="AB2127" s="28"/>
      <c r="AC2127" s="28"/>
      <c r="AD2127" s="28"/>
      <c r="AE2127" s="28"/>
      <c r="AF2127" s="28"/>
      <c r="AG2127" s="28"/>
      <c r="AH2127" s="28"/>
      <c r="AI2127" s="28"/>
      <c r="AJ2127" s="28"/>
      <c r="AK2127" s="28"/>
      <c r="AL2127" s="28"/>
      <c r="AM2127" s="28"/>
      <c r="AN2127" s="28"/>
      <c r="AO2127" s="28"/>
      <c r="AP2127" s="28"/>
      <c r="AQ2127" s="28"/>
      <c r="AR2127" s="28"/>
      <c r="AS2127" s="28"/>
      <c r="AT2127" s="28"/>
      <c r="AU2127" s="28"/>
      <c r="AV2127" s="28"/>
      <c r="AW2127" s="28"/>
    </row>
    <row r="2128" spans="6:49" x14ac:dyDescent="0.25">
      <c r="F2128" s="28"/>
      <c r="G2128" s="28"/>
      <c r="H2128" s="28"/>
      <c r="I2128" s="28"/>
      <c r="J2128" s="28"/>
      <c r="K2128" s="28"/>
      <c r="L2128" s="28"/>
      <c r="M2128" s="28"/>
      <c r="N2128" s="28"/>
      <c r="O2128" s="28"/>
      <c r="P2128" s="28"/>
      <c r="Q2128" s="28"/>
      <c r="R2128" s="28"/>
      <c r="S2128" s="28"/>
      <c r="T2128" s="28"/>
      <c r="U2128" s="28"/>
      <c r="V2128" s="28"/>
      <c r="W2128" s="28"/>
      <c r="X2128" s="28"/>
      <c r="Y2128" s="28"/>
      <c r="Z2128" s="28"/>
      <c r="AA2128" s="28"/>
      <c r="AB2128" s="28"/>
      <c r="AC2128" s="28"/>
      <c r="AD2128" s="28"/>
      <c r="AE2128" s="28"/>
      <c r="AF2128" s="28"/>
      <c r="AG2128" s="28"/>
      <c r="AH2128" s="28"/>
      <c r="AI2128" s="28"/>
      <c r="AJ2128" s="28"/>
      <c r="AK2128" s="28"/>
      <c r="AL2128" s="28"/>
      <c r="AM2128" s="28"/>
      <c r="AN2128" s="28"/>
      <c r="AO2128" s="28"/>
      <c r="AP2128" s="28"/>
      <c r="AQ2128" s="28"/>
      <c r="AR2128" s="28"/>
      <c r="AS2128" s="28"/>
      <c r="AT2128" s="28"/>
      <c r="AU2128" s="28"/>
      <c r="AV2128" s="28"/>
      <c r="AW2128" s="28"/>
    </row>
    <row r="2129" spans="6:49" x14ac:dyDescent="0.25">
      <c r="F2129" s="28"/>
      <c r="G2129" s="28"/>
      <c r="H2129" s="28"/>
      <c r="I2129" s="28"/>
      <c r="J2129" s="28"/>
      <c r="K2129" s="28"/>
      <c r="L2129" s="28"/>
      <c r="M2129" s="28"/>
      <c r="N2129" s="28"/>
      <c r="O2129" s="28"/>
      <c r="P2129" s="28"/>
      <c r="Q2129" s="28"/>
      <c r="R2129" s="28"/>
      <c r="S2129" s="28"/>
      <c r="T2129" s="28"/>
      <c r="U2129" s="28"/>
      <c r="V2129" s="28"/>
      <c r="W2129" s="28"/>
      <c r="X2129" s="28"/>
      <c r="Y2129" s="28"/>
      <c r="Z2129" s="28"/>
      <c r="AA2129" s="28"/>
      <c r="AB2129" s="28"/>
      <c r="AC2129" s="28"/>
      <c r="AD2129" s="28"/>
      <c r="AE2129" s="28"/>
      <c r="AF2129" s="28"/>
      <c r="AG2129" s="28"/>
      <c r="AH2129" s="28"/>
      <c r="AI2129" s="28"/>
      <c r="AJ2129" s="28"/>
      <c r="AK2129" s="28"/>
      <c r="AL2129" s="28"/>
      <c r="AM2129" s="28"/>
      <c r="AN2129" s="28"/>
      <c r="AO2129" s="28"/>
      <c r="AP2129" s="28"/>
      <c r="AQ2129" s="28"/>
      <c r="AR2129" s="28"/>
      <c r="AS2129" s="28"/>
      <c r="AT2129" s="28"/>
      <c r="AU2129" s="28"/>
      <c r="AV2129" s="28"/>
      <c r="AW2129" s="28"/>
    </row>
    <row r="2130" spans="6:49" x14ac:dyDescent="0.25">
      <c r="F2130" s="28"/>
      <c r="G2130" s="28"/>
      <c r="H2130" s="28"/>
      <c r="I2130" s="28"/>
      <c r="J2130" s="28"/>
      <c r="K2130" s="28"/>
      <c r="L2130" s="28"/>
      <c r="M2130" s="28"/>
      <c r="N2130" s="28"/>
      <c r="O2130" s="28"/>
      <c r="P2130" s="28"/>
      <c r="Q2130" s="28"/>
      <c r="R2130" s="28"/>
      <c r="S2130" s="28"/>
      <c r="T2130" s="28"/>
      <c r="U2130" s="28"/>
      <c r="V2130" s="28"/>
      <c r="W2130" s="28"/>
      <c r="X2130" s="28"/>
      <c r="Y2130" s="28"/>
      <c r="Z2130" s="28"/>
      <c r="AA2130" s="28"/>
      <c r="AB2130" s="28"/>
      <c r="AC2130" s="28"/>
      <c r="AD2130" s="28"/>
      <c r="AE2130" s="28"/>
      <c r="AF2130" s="28"/>
      <c r="AG2130" s="28"/>
      <c r="AH2130" s="28"/>
      <c r="AI2130" s="28"/>
      <c r="AJ2130" s="28"/>
      <c r="AK2130" s="28"/>
      <c r="AL2130" s="28"/>
      <c r="AM2130" s="28"/>
      <c r="AN2130" s="28"/>
      <c r="AO2130" s="28"/>
      <c r="AP2130" s="28"/>
      <c r="AQ2130" s="28"/>
      <c r="AR2130" s="28"/>
      <c r="AS2130" s="28"/>
      <c r="AT2130" s="28"/>
      <c r="AU2130" s="28"/>
      <c r="AV2130" s="28"/>
      <c r="AW2130" s="28"/>
    </row>
    <row r="2131" spans="6:49" x14ac:dyDescent="0.25">
      <c r="F2131" s="28"/>
      <c r="G2131" s="28"/>
      <c r="H2131" s="28"/>
      <c r="I2131" s="28"/>
      <c r="J2131" s="28"/>
      <c r="K2131" s="28"/>
      <c r="L2131" s="28"/>
      <c r="M2131" s="28"/>
      <c r="N2131" s="28"/>
      <c r="O2131" s="28"/>
      <c r="P2131" s="28"/>
      <c r="Q2131" s="28"/>
      <c r="R2131" s="28"/>
      <c r="S2131" s="28"/>
      <c r="T2131" s="28"/>
      <c r="U2131" s="28"/>
      <c r="V2131" s="28"/>
      <c r="W2131" s="28"/>
      <c r="X2131" s="28"/>
      <c r="Y2131" s="28"/>
      <c r="Z2131" s="28"/>
      <c r="AA2131" s="28"/>
      <c r="AB2131" s="28"/>
      <c r="AC2131" s="28"/>
      <c r="AD2131" s="28"/>
      <c r="AE2131" s="28"/>
      <c r="AF2131" s="28"/>
      <c r="AG2131" s="28"/>
      <c r="AH2131" s="28"/>
      <c r="AI2131" s="28"/>
      <c r="AJ2131" s="28"/>
      <c r="AK2131" s="28"/>
      <c r="AL2131" s="28"/>
      <c r="AM2131" s="28"/>
      <c r="AN2131" s="28"/>
      <c r="AO2131" s="28"/>
      <c r="AP2131" s="28"/>
      <c r="AQ2131" s="28"/>
      <c r="AR2131" s="28"/>
      <c r="AS2131" s="28"/>
      <c r="AT2131" s="28"/>
      <c r="AU2131" s="28"/>
      <c r="AV2131" s="28"/>
      <c r="AW2131" s="28"/>
    </row>
    <row r="2132" spans="6:49" x14ac:dyDescent="0.25">
      <c r="F2132" s="28"/>
      <c r="G2132" s="28"/>
      <c r="H2132" s="28"/>
      <c r="I2132" s="28"/>
      <c r="J2132" s="28"/>
      <c r="K2132" s="28"/>
      <c r="L2132" s="28"/>
      <c r="M2132" s="28"/>
      <c r="N2132" s="28"/>
      <c r="O2132" s="28"/>
      <c r="P2132" s="28"/>
      <c r="Q2132" s="28"/>
      <c r="R2132" s="28"/>
      <c r="S2132" s="28"/>
      <c r="T2132" s="28"/>
      <c r="U2132" s="28"/>
      <c r="V2132" s="28"/>
      <c r="W2132" s="28"/>
      <c r="X2132" s="28"/>
      <c r="Y2132" s="28"/>
      <c r="Z2132" s="28"/>
      <c r="AA2132" s="28"/>
      <c r="AB2132" s="28"/>
      <c r="AC2132" s="28"/>
      <c r="AD2132" s="28"/>
      <c r="AE2132" s="28"/>
      <c r="AF2132" s="28"/>
      <c r="AG2132" s="28"/>
      <c r="AH2132" s="28"/>
      <c r="AI2132" s="28"/>
      <c r="AJ2132" s="28"/>
      <c r="AK2132" s="28"/>
      <c r="AL2132" s="28"/>
      <c r="AM2132" s="28"/>
      <c r="AN2132" s="28"/>
      <c r="AO2132" s="28"/>
      <c r="AP2132" s="28"/>
      <c r="AQ2132" s="28"/>
      <c r="AR2132" s="28"/>
      <c r="AS2132" s="28"/>
      <c r="AT2132" s="28"/>
      <c r="AU2132" s="28"/>
      <c r="AV2132" s="28"/>
      <c r="AW2132" s="28"/>
    </row>
    <row r="2133" spans="6:49" x14ac:dyDescent="0.25">
      <c r="F2133" s="28"/>
      <c r="G2133" s="28"/>
      <c r="H2133" s="28"/>
      <c r="I2133" s="28"/>
      <c r="J2133" s="28"/>
      <c r="K2133" s="28"/>
      <c r="L2133" s="28"/>
      <c r="M2133" s="28"/>
      <c r="N2133" s="28"/>
      <c r="O2133" s="28"/>
      <c r="P2133" s="28"/>
      <c r="Q2133" s="28"/>
      <c r="R2133" s="28"/>
      <c r="S2133" s="28"/>
      <c r="T2133" s="28"/>
      <c r="U2133" s="28"/>
      <c r="V2133" s="28"/>
      <c r="W2133" s="28"/>
      <c r="X2133" s="28"/>
      <c r="Y2133" s="28"/>
      <c r="Z2133" s="28"/>
      <c r="AA2133" s="28"/>
      <c r="AB2133" s="28"/>
      <c r="AC2133" s="28"/>
      <c r="AD2133" s="28"/>
      <c r="AE2133" s="28"/>
      <c r="AF2133" s="28"/>
      <c r="AG2133" s="28"/>
      <c r="AH2133" s="28"/>
      <c r="AI2133" s="28"/>
      <c r="AJ2133" s="28"/>
      <c r="AK2133" s="28"/>
      <c r="AL2133" s="28"/>
      <c r="AM2133" s="28"/>
      <c r="AN2133" s="28"/>
      <c r="AO2133" s="28"/>
      <c r="AP2133" s="28"/>
      <c r="AQ2133" s="28"/>
      <c r="AR2133" s="28"/>
      <c r="AS2133" s="28"/>
      <c r="AT2133" s="28"/>
      <c r="AU2133" s="28"/>
      <c r="AV2133" s="28"/>
      <c r="AW2133" s="28"/>
    </row>
    <row r="2134" spans="6:49" x14ac:dyDescent="0.25">
      <c r="F2134" s="28"/>
      <c r="G2134" s="28"/>
      <c r="H2134" s="28"/>
      <c r="I2134" s="28"/>
      <c r="J2134" s="28"/>
      <c r="K2134" s="28"/>
      <c r="L2134" s="28"/>
      <c r="M2134" s="28"/>
      <c r="N2134" s="28"/>
      <c r="O2134" s="28"/>
      <c r="P2134" s="28"/>
      <c r="Q2134" s="28"/>
      <c r="R2134" s="28"/>
      <c r="S2134" s="28"/>
      <c r="T2134" s="28"/>
      <c r="U2134" s="28"/>
      <c r="V2134" s="28"/>
      <c r="W2134" s="28"/>
      <c r="X2134" s="28"/>
      <c r="Y2134" s="28"/>
      <c r="Z2134" s="28"/>
      <c r="AA2134" s="28"/>
      <c r="AB2134" s="28"/>
      <c r="AC2134" s="28"/>
      <c r="AD2134" s="28"/>
      <c r="AE2134" s="28"/>
      <c r="AF2134" s="28"/>
      <c r="AG2134" s="28"/>
      <c r="AH2134" s="28"/>
      <c r="AI2134" s="28"/>
      <c r="AJ2134" s="28"/>
      <c r="AK2134" s="28"/>
      <c r="AL2134" s="28"/>
      <c r="AM2134" s="28"/>
      <c r="AN2134" s="28"/>
      <c r="AO2134" s="28"/>
      <c r="AP2134" s="28"/>
      <c r="AQ2134" s="28"/>
      <c r="AR2134" s="28"/>
      <c r="AS2134" s="28"/>
      <c r="AT2134" s="28"/>
      <c r="AU2134" s="28"/>
      <c r="AV2134" s="28"/>
      <c r="AW2134" s="28"/>
    </row>
    <row r="2135" spans="6:49" x14ac:dyDescent="0.25">
      <c r="F2135" s="28"/>
      <c r="G2135" s="28"/>
      <c r="H2135" s="28"/>
      <c r="I2135" s="28"/>
      <c r="J2135" s="28"/>
      <c r="K2135" s="28"/>
      <c r="L2135" s="28"/>
      <c r="M2135" s="28"/>
      <c r="N2135" s="28"/>
      <c r="O2135" s="28"/>
      <c r="P2135" s="28"/>
      <c r="Q2135" s="28"/>
      <c r="R2135" s="28"/>
      <c r="S2135" s="28"/>
      <c r="T2135" s="28"/>
      <c r="U2135" s="28"/>
      <c r="V2135" s="28"/>
      <c r="W2135" s="28"/>
      <c r="X2135" s="28"/>
      <c r="Y2135" s="28"/>
      <c r="Z2135" s="28"/>
      <c r="AA2135" s="28"/>
      <c r="AB2135" s="28"/>
      <c r="AC2135" s="28"/>
      <c r="AD2135" s="28"/>
      <c r="AE2135" s="28"/>
      <c r="AF2135" s="28"/>
      <c r="AG2135" s="28"/>
      <c r="AH2135" s="28"/>
      <c r="AI2135" s="28"/>
      <c r="AJ2135" s="28"/>
      <c r="AK2135" s="28"/>
      <c r="AL2135" s="28"/>
      <c r="AM2135" s="28"/>
      <c r="AN2135" s="28"/>
      <c r="AO2135" s="28"/>
      <c r="AP2135" s="28"/>
      <c r="AQ2135" s="28"/>
      <c r="AR2135" s="28"/>
      <c r="AS2135" s="28"/>
      <c r="AT2135" s="28"/>
      <c r="AU2135" s="28"/>
      <c r="AV2135" s="28"/>
      <c r="AW2135" s="28"/>
    </row>
    <row r="2136" spans="6:49" x14ac:dyDescent="0.25">
      <c r="F2136" s="28"/>
      <c r="G2136" s="28"/>
      <c r="H2136" s="28"/>
      <c r="I2136" s="28"/>
      <c r="J2136" s="28"/>
      <c r="K2136" s="28"/>
      <c r="L2136" s="28"/>
      <c r="M2136" s="28"/>
      <c r="N2136" s="28"/>
      <c r="O2136" s="28"/>
      <c r="P2136" s="28"/>
      <c r="Q2136" s="28"/>
      <c r="R2136" s="28"/>
      <c r="S2136" s="28"/>
      <c r="T2136" s="28"/>
      <c r="U2136" s="28"/>
      <c r="V2136" s="28"/>
      <c r="W2136" s="28"/>
      <c r="X2136" s="28"/>
      <c r="Y2136" s="28"/>
      <c r="Z2136" s="28"/>
      <c r="AA2136" s="28"/>
      <c r="AB2136" s="28"/>
      <c r="AC2136" s="28"/>
      <c r="AD2136" s="28"/>
      <c r="AE2136" s="28"/>
      <c r="AF2136" s="28"/>
      <c r="AG2136" s="28"/>
      <c r="AH2136" s="28"/>
      <c r="AI2136" s="28"/>
      <c r="AJ2136" s="28"/>
      <c r="AK2136" s="28"/>
      <c r="AL2136" s="28"/>
      <c r="AM2136" s="28"/>
      <c r="AN2136" s="28"/>
      <c r="AO2136" s="28"/>
      <c r="AP2136" s="28"/>
      <c r="AQ2136" s="28"/>
      <c r="AR2136" s="28"/>
      <c r="AS2136" s="28"/>
      <c r="AT2136" s="28"/>
      <c r="AU2136" s="28"/>
      <c r="AV2136" s="28"/>
      <c r="AW2136" s="28"/>
    </row>
    <row r="2137" spans="6:49" x14ac:dyDescent="0.25">
      <c r="F2137" s="28"/>
      <c r="G2137" s="28"/>
      <c r="H2137" s="28"/>
      <c r="I2137" s="28"/>
      <c r="J2137" s="28"/>
      <c r="K2137" s="28"/>
      <c r="L2137" s="28"/>
      <c r="M2137" s="28"/>
      <c r="N2137" s="28"/>
      <c r="O2137" s="28"/>
      <c r="P2137" s="28"/>
      <c r="Q2137" s="28"/>
      <c r="R2137" s="28"/>
      <c r="S2137" s="28"/>
      <c r="T2137" s="28"/>
      <c r="U2137" s="28"/>
      <c r="V2137" s="28"/>
      <c r="W2137" s="28"/>
      <c r="X2137" s="28"/>
      <c r="Y2137" s="28"/>
      <c r="Z2137" s="28"/>
      <c r="AA2137" s="28"/>
      <c r="AB2137" s="28"/>
      <c r="AC2137" s="28"/>
      <c r="AD2137" s="28"/>
      <c r="AE2137" s="28"/>
      <c r="AF2137" s="28"/>
      <c r="AG2137" s="28"/>
      <c r="AH2137" s="28"/>
      <c r="AI2137" s="28"/>
      <c r="AJ2137" s="28"/>
      <c r="AK2137" s="28"/>
      <c r="AL2137" s="28"/>
      <c r="AM2137" s="28"/>
      <c r="AN2137" s="28"/>
      <c r="AO2137" s="28"/>
      <c r="AP2137" s="28"/>
      <c r="AQ2137" s="28"/>
      <c r="AR2137" s="28"/>
      <c r="AS2137" s="28"/>
      <c r="AT2137" s="28"/>
      <c r="AU2137" s="28"/>
      <c r="AV2137" s="28"/>
      <c r="AW2137" s="28"/>
    </row>
    <row r="2138" spans="6:49" x14ac:dyDescent="0.25">
      <c r="F2138" s="28"/>
      <c r="G2138" s="28"/>
      <c r="H2138" s="28"/>
      <c r="I2138" s="28"/>
      <c r="J2138" s="28"/>
      <c r="K2138" s="28"/>
      <c r="L2138" s="28"/>
      <c r="M2138" s="28"/>
      <c r="N2138" s="28"/>
      <c r="O2138" s="28"/>
      <c r="P2138" s="28"/>
      <c r="Q2138" s="28"/>
      <c r="R2138" s="28"/>
      <c r="S2138" s="28"/>
      <c r="T2138" s="28"/>
      <c r="U2138" s="28"/>
      <c r="V2138" s="28"/>
      <c r="W2138" s="28"/>
      <c r="X2138" s="28"/>
      <c r="Y2138" s="28"/>
      <c r="Z2138" s="28"/>
      <c r="AA2138" s="28"/>
      <c r="AB2138" s="28"/>
      <c r="AC2138" s="28"/>
      <c r="AD2138" s="28"/>
      <c r="AE2138" s="28"/>
      <c r="AF2138" s="28"/>
      <c r="AG2138" s="28"/>
      <c r="AH2138" s="28"/>
      <c r="AI2138" s="28"/>
      <c r="AJ2138" s="28"/>
      <c r="AK2138" s="28"/>
      <c r="AL2138" s="28"/>
      <c r="AM2138" s="28"/>
      <c r="AN2138" s="28"/>
      <c r="AO2138" s="28"/>
      <c r="AP2138" s="28"/>
      <c r="AQ2138" s="28"/>
      <c r="AR2138" s="28"/>
      <c r="AS2138" s="28"/>
      <c r="AT2138" s="28"/>
      <c r="AU2138" s="28"/>
      <c r="AV2138" s="28"/>
      <c r="AW2138" s="28"/>
    </row>
    <row r="2139" spans="6:49" x14ac:dyDescent="0.25">
      <c r="F2139" s="28"/>
      <c r="G2139" s="28"/>
      <c r="H2139" s="28"/>
      <c r="I2139" s="28"/>
      <c r="J2139" s="28"/>
      <c r="K2139" s="28"/>
      <c r="L2139" s="28"/>
      <c r="M2139" s="28"/>
      <c r="N2139" s="28"/>
      <c r="O2139" s="28"/>
      <c r="P2139" s="28"/>
      <c r="Q2139" s="28"/>
      <c r="R2139" s="28"/>
      <c r="S2139" s="28"/>
      <c r="T2139" s="28"/>
      <c r="U2139" s="28"/>
      <c r="V2139" s="28"/>
      <c r="W2139" s="28"/>
      <c r="X2139" s="28"/>
      <c r="Y2139" s="28"/>
      <c r="Z2139" s="28"/>
      <c r="AA2139" s="28"/>
      <c r="AB2139" s="28"/>
      <c r="AC2139" s="28"/>
      <c r="AD2139" s="28"/>
      <c r="AE2139" s="28"/>
      <c r="AF2139" s="28"/>
      <c r="AG2139" s="28"/>
      <c r="AH2139" s="28"/>
      <c r="AI2139" s="28"/>
      <c r="AJ2139" s="28"/>
      <c r="AK2139" s="28"/>
      <c r="AL2139" s="28"/>
      <c r="AM2139" s="28"/>
      <c r="AN2139" s="28"/>
      <c r="AO2139" s="28"/>
      <c r="AP2139" s="28"/>
      <c r="AQ2139" s="28"/>
      <c r="AR2139" s="28"/>
      <c r="AS2139" s="28"/>
      <c r="AT2139" s="28"/>
      <c r="AU2139" s="28"/>
      <c r="AV2139" s="28"/>
      <c r="AW2139" s="28"/>
    </row>
    <row r="2140" spans="6:49" x14ac:dyDescent="0.25">
      <c r="F2140" s="28"/>
      <c r="G2140" s="28"/>
      <c r="H2140" s="28"/>
      <c r="I2140" s="28"/>
      <c r="J2140" s="28"/>
      <c r="K2140" s="28"/>
      <c r="L2140" s="28"/>
      <c r="M2140" s="28"/>
      <c r="N2140" s="28"/>
      <c r="O2140" s="28"/>
      <c r="P2140" s="28"/>
      <c r="Q2140" s="28"/>
      <c r="R2140" s="28"/>
      <c r="S2140" s="28"/>
      <c r="T2140" s="28"/>
      <c r="U2140" s="28"/>
      <c r="V2140" s="28"/>
      <c r="W2140" s="28"/>
      <c r="X2140" s="28"/>
      <c r="Y2140" s="28"/>
      <c r="Z2140" s="28"/>
      <c r="AA2140" s="28"/>
      <c r="AB2140" s="28"/>
      <c r="AC2140" s="28"/>
      <c r="AD2140" s="28"/>
      <c r="AE2140" s="28"/>
      <c r="AF2140" s="28"/>
      <c r="AG2140" s="28"/>
      <c r="AH2140" s="28"/>
      <c r="AI2140" s="28"/>
      <c r="AJ2140" s="28"/>
      <c r="AK2140" s="28"/>
      <c r="AL2140" s="28"/>
      <c r="AM2140" s="28"/>
      <c r="AN2140" s="28"/>
      <c r="AO2140" s="28"/>
      <c r="AP2140" s="28"/>
      <c r="AQ2140" s="28"/>
      <c r="AR2140" s="28"/>
      <c r="AS2140" s="28"/>
      <c r="AT2140" s="28"/>
      <c r="AU2140" s="28"/>
      <c r="AV2140" s="28"/>
      <c r="AW2140" s="28"/>
    </row>
    <row r="2141" spans="6:49" x14ac:dyDescent="0.25">
      <c r="F2141" s="28"/>
      <c r="G2141" s="28"/>
      <c r="H2141" s="28"/>
      <c r="I2141" s="28"/>
      <c r="J2141" s="28"/>
      <c r="K2141" s="28"/>
      <c r="L2141" s="28"/>
      <c r="M2141" s="28"/>
      <c r="N2141" s="28"/>
      <c r="O2141" s="28"/>
      <c r="P2141" s="28"/>
      <c r="Q2141" s="28"/>
      <c r="R2141" s="28"/>
      <c r="S2141" s="28"/>
      <c r="T2141" s="28"/>
      <c r="U2141" s="28"/>
      <c r="V2141" s="28"/>
      <c r="W2141" s="28"/>
      <c r="X2141" s="28"/>
      <c r="Y2141" s="28"/>
      <c r="Z2141" s="28"/>
      <c r="AA2141" s="28"/>
      <c r="AB2141" s="28"/>
      <c r="AC2141" s="28"/>
      <c r="AD2141" s="28"/>
      <c r="AE2141" s="28"/>
      <c r="AF2141" s="28"/>
      <c r="AG2141" s="28"/>
      <c r="AH2141" s="28"/>
      <c r="AI2141" s="28"/>
      <c r="AJ2141" s="28"/>
      <c r="AK2141" s="28"/>
      <c r="AL2141" s="28"/>
      <c r="AM2141" s="28"/>
      <c r="AN2141" s="28"/>
      <c r="AO2141" s="28"/>
      <c r="AP2141" s="28"/>
      <c r="AQ2141" s="28"/>
      <c r="AR2141" s="28"/>
      <c r="AS2141" s="28"/>
      <c r="AT2141" s="28"/>
      <c r="AU2141" s="28"/>
      <c r="AV2141" s="28"/>
      <c r="AW2141" s="28"/>
    </row>
    <row r="2142" spans="6:49" x14ac:dyDescent="0.25">
      <c r="F2142" s="28"/>
      <c r="G2142" s="28"/>
      <c r="H2142" s="28"/>
      <c r="I2142" s="28"/>
      <c r="J2142" s="28"/>
      <c r="K2142" s="28"/>
      <c r="L2142" s="28"/>
      <c r="M2142" s="28"/>
      <c r="N2142" s="28"/>
      <c r="O2142" s="28"/>
      <c r="P2142" s="28"/>
      <c r="Q2142" s="28"/>
      <c r="R2142" s="28"/>
      <c r="S2142" s="28"/>
      <c r="T2142" s="28"/>
      <c r="U2142" s="28"/>
      <c r="V2142" s="28"/>
      <c r="W2142" s="28"/>
      <c r="X2142" s="28"/>
      <c r="Y2142" s="28"/>
      <c r="Z2142" s="28"/>
      <c r="AA2142" s="28"/>
      <c r="AB2142" s="28"/>
      <c r="AC2142" s="28"/>
      <c r="AD2142" s="28"/>
      <c r="AE2142" s="28"/>
      <c r="AF2142" s="28"/>
      <c r="AG2142" s="28"/>
      <c r="AH2142" s="28"/>
      <c r="AI2142" s="28"/>
      <c r="AJ2142" s="28"/>
      <c r="AK2142" s="28"/>
      <c r="AL2142" s="28"/>
      <c r="AM2142" s="28"/>
      <c r="AN2142" s="28"/>
      <c r="AO2142" s="28"/>
      <c r="AP2142" s="28"/>
      <c r="AQ2142" s="28"/>
      <c r="AR2142" s="28"/>
      <c r="AS2142" s="28"/>
      <c r="AT2142" s="28"/>
      <c r="AU2142" s="28"/>
      <c r="AV2142" s="28"/>
      <c r="AW2142" s="28"/>
    </row>
    <row r="2143" spans="6:49" x14ac:dyDescent="0.25">
      <c r="F2143" s="28"/>
      <c r="G2143" s="28"/>
      <c r="H2143" s="28"/>
      <c r="I2143" s="28"/>
      <c r="J2143" s="28"/>
      <c r="K2143" s="28"/>
      <c r="L2143" s="28"/>
      <c r="M2143" s="28"/>
      <c r="N2143" s="28"/>
      <c r="O2143" s="28"/>
      <c r="P2143" s="28"/>
      <c r="Q2143" s="28"/>
      <c r="R2143" s="28"/>
      <c r="S2143" s="28"/>
      <c r="T2143" s="28"/>
      <c r="U2143" s="28"/>
      <c r="V2143" s="28"/>
      <c r="W2143" s="28"/>
      <c r="X2143" s="28"/>
      <c r="Y2143" s="28"/>
      <c r="Z2143" s="28"/>
      <c r="AA2143" s="28"/>
      <c r="AB2143" s="28"/>
      <c r="AC2143" s="28"/>
      <c r="AD2143" s="28"/>
      <c r="AE2143" s="28"/>
      <c r="AF2143" s="28"/>
      <c r="AG2143" s="28"/>
      <c r="AH2143" s="28"/>
      <c r="AI2143" s="28"/>
      <c r="AJ2143" s="28"/>
      <c r="AK2143" s="28"/>
      <c r="AL2143" s="28"/>
      <c r="AM2143" s="28"/>
      <c r="AN2143" s="28"/>
      <c r="AO2143" s="28"/>
      <c r="AP2143" s="28"/>
      <c r="AQ2143" s="28"/>
      <c r="AR2143" s="28"/>
      <c r="AS2143" s="28"/>
      <c r="AT2143" s="28"/>
      <c r="AU2143" s="28"/>
      <c r="AV2143" s="28"/>
      <c r="AW2143" s="28"/>
    </row>
    <row r="2144" spans="6:49" x14ac:dyDescent="0.25">
      <c r="F2144" s="28"/>
      <c r="G2144" s="28"/>
      <c r="H2144" s="28"/>
      <c r="I2144" s="28"/>
      <c r="J2144" s="28"/>
      <c r="K2144" s="28"/>
      <c r="L2144" s="28"/>
      <c r="M2144" s="28"/>
      <c r="N2144" s="28"/>
      <c r="O2144" s="28"/>
      <c r="P2144" s="28"/>
      <c r="Q2144" s="28"/>
      <c r="R2144" s="28"/>
      <c r="S2144" s="28"/>
      <c r="T2144" s="28"/>
      <c r="U2144" s="28"/>
      <c r="V2144" s="28"/>
      <c r="W2144" s="28"/>
      <c r="X2144" s="28"/>
      <c r="Y2144" s="28"/>
      <c r="Z2144" s="28"/>
      <c r="AA2144" s="28"/>
      <c r="AB2144" s="28"/>
      <c r="AC2144" s="28"/>
      <c r="AD2144" s="28"/>
      <c r="AE2144" s="28"/>
      <c r="AF2144" s="28"/>
      <c r="AG2144" s="28"/>
      <c r="AH2144" s="28"/>
      <c r="AI2144" s="28"/>
      <c r="AJ2144" s="28"/>
      <c r="AK2144" s="28"/>
      <c r="AL2144" s="28"/>
      <c r="AM2144" s="28"/>
      <c r="AN2144" s="28"/>
      <c r="AO2144" s="28"/>
      <c r="AP2144" s="28"/>
      <c r="AQ2144" s="28"/>
      <c r="AR2144" s="28"/>
      <c r="AS2144" s="28"/>
      <c r="AT2144" s="28"/>
      <c r="AU2144" s="28"/>
      <c r="AV2144" s="28"/>
      <c r="AW2144" s="28"/>
    </row>
    <row r="2145" spans="6:49" x14ac:dyDescent="0.25">
      <c r="F2145" s="28"/>
      <c r="G2145" s="28"/>
      <c r="H2145" s="28"/>
      <c r="I2145" s="28"/>
      <c r="J2145" s="28"/>
      <c r="K2145" s="28"/>
      <c r="L2145" s="28"/>
      <c r="M2145" s="28"/>
      <c r="N2145" s="28"/>
      <c r="O2145" s="28"/>
      <c r="P2145" s="28"/>
      <c r="Q2145" s="28"/>
      <c r="R2145" s="28"/>
      <c r="S2145" s="28"/>
      <c r="T2145" s="28"/>
      <c r="U2145" s="28"/>
      <c r="V2145" s="28"/>
      <c r="W2145" s="28"/>
      <c r="X2145" s="28"/>
      <c r="Y2145" s="28"/>
      <c r="Z2145" s="28"/>
      <c r="AA2145" s="28"/>
      <c r="AB2145" s="28"/>
      <c r="AC2145" s="28"/>
      <c r="AD2145" s="28"/>
      <c r="AE2145" s="28"/>
      <c r="AF2145" s="28"/>
      <c r="AG2145" s="28"/>
      <c r="AH2145" s="28"/>
      <c r="AI2145" s="28"/>
      <c r="AJ2145" s="28"/>
      <c r="AK2145" s="28"/>
      <c r="AL2145" s="28"/>
      <c r="AM2145" s="28"/>
      <c r="AN2145" s="28"/>
      <c r="AO2145" s="28"/>
      <c r="AP2145" s="28"/>
      <c r="AQ2145" s="28"/>
      <c r="AR2145" s="28"/>
      <c r="AS2145" s="28"/>
      <c r="AT2145" s="28"/>
      <c r="AU2145" s="28"/>
      <c r="AV2145" s="28"/>
      <c r="AW2145" s="28"/>
    </row>
    <row r="2146" spans="6:49" x14ac:dyDescent="0.25">
      <c r="F2146" s="28"/>
      <c r="G2146" s="28"/>
      <c r="H2146" s="28"/>
      <c r="I2146" s="28"/>
      <c r="J2146" s="28"/>
      <c r="K2146" s="28"/>
      <c r="L2146" s="28"/>
      <c r="M2146" s="28"/>
      <c r="N2146" s="28"/>
      <c r="O2146" s="28"/>
      <c r="P2146" s="28"/>
      <c r="Q2146" s="28"/>
      <c r="R2146" s="28"/>
      <c r="S2146" s="28"/>
      <c r="T2146" s="28"/>
      <c r="U2146" s="28"/>
      <c r="V2146" s="28"/>
      <c r="W2146" s="28"/>
      <c r="X2146" s="28"/>
      <c r="Y2146" s="28"/>
      <c r="Z2146" s="28"/>
      <c r="AA2146" s="28"/>
      <c r="AB2146" s="28"/>
      <c r="AC2146" s="28"/>
      <c r="AD2146" s="28"/>
      <c r="AE2146" s="28"/>
      <c r="AF2146" s="28"/>
      <c r="AG2146" s="28"/>
      <c r="AH2146" s="28"/>
      <c r="AI2146" s="28"/>
      <c r="AJ2146" s="28"/>
      <c r="AK2146" s="28"/>
      <c r="AL2146" s="28"/>
      <c r="AM2146" s="28"/>
      <c r="AN2146" s="28"/>
      <c r="AO2146" s="28"/>
      <c r="AP2146" s="28"/>
      <c r="AQ2146" s="28"/>
      <c r="AR2146" s="28"/>
      <c r="AS2146" s="28"/>
      <c r="AT2146" s="28"/>
      <c r="AU2146" s="28"/>
      <c r="AV2146" s="28"/>
      <c r="AW2146" s="28"/>
    </row>
    <row r="2147" spans="6:49" x14ac:dyDescent="0.25">
      <c r="F2147" s="28"/>
      <c r="G2147" s="28"/>
      <c r="H2147" s="28"/>
      <c r="I2147" s="28"/>
      <c r="J2147" s="28"/>
      <c r="K2147" s="28"/>
      <c r="L2147" s="28"/>
      <c r="M2147" s="28"/>
      <c r="N2147" s="28"/>
      <c r="O2147" s="28"/>
      <c r="P2147" s="28"/>
      <c r="Q2147" s="28"/>
      <c r="R2147" s="28"/>
      <c r="S2147" s="28"/>
      <c r="T2147" s="28"/>
      <c r="U2147" s="28"/>
      <c r="V2147" s="28"/>
      <c r="W2147" s="28"/>
      <c r="X2147" s="28"/>
      <c r="Y2147" s="28"/>
      <c r="Z2147" s="28"/>
      <c r="AA2147" s="28"/>
      <c r="AB2147" s="28"/>
      <c r="AC2147" s="28"/>
      <c r="AD2147" s="28"/>
      <c r="AE2147" s="28"/>
      <c r="AF2147" s="28"/>
      <c r="AG2147" s="28"/>
      <c r="AH2147" s="28"/>
      <c r="AI2147" s="28"/>
      <c r="AJ2147" s="28"/>
      <c r="AK2147" s="28"/>
      <c r="AL2147" s="28"/>
      <c r="AM2147" s="28"/>
      <c r="AN2147" s="28"/>
      <c r="AO2147" s="28"/>
      <c r="AP2147" s="28"/>
      <c r="AQ2147" s="28"/>
      <c r="AR2147" s="28"/>
      <c r="AS2147" s="28"/>
      <c r="AT2147" s="28"/>
      <c r="AU2147" s="28"/>
      <c r="AV2147" s="28"/>
      <c r="AW2147" s="28"/>
    </row>
    <row r="2148" spans="6:49" x14ac:dyDescent="0.25">
      <c r="F2148" s="28"/>
      <c r="G2148" s="28"/>
      <c r="H2148" s="28"/>
      <c r="I2148" s="28"/>
      <c r="J2148" s="28"/>
      <c r="K2148" s="28"/>
      <c r="L2148" s="28"/>
      <c r="M2148" s="28"/>
      <c r="N2148" s="28"/>
      <c r="O2148" s="28"/>
      <c r="P2148" s="28"/>
      <c r="Q2148" s="28"/>
      <c r="R2148" s="28"/>
      <c r="S2148" s="28"/>
      <c r="T2148" s="28"/>
      <c r="U2148" s="28"/>
      <c r="V2148" s="28"/>
      <c r="W2148" s="28"/>
      <c r="X2148" s="28"/>
      <c r="Y2148" s="28"/>
      <c r="Z2148" s="28"/>
      <c r="AA2148" s="28"/>
      <c r="AB2148" s="28"/>
      <c r="AC2148" s="28"/>
      <c r="AD2148" s="28"/>
      <c r="AE2148" s="28"/>
      <c r="AF2148" s="28"/>
      <c r="AG2148" s="28"/>
      <c r="AH2148" s="28"/>
      <c r="AI2148" s="28"/>
      <c r="AJ2148" s="28"/>
      <c r="AK2148" s="28"/>
      <c r="AL2148" s="28"/>
      <c r="AM2148" s="28"/>
      <c r="AN2148" s="28"/>
      <c r="AO2148" s="28"/>
      <c r="AP2148" s="28"/>
      <c r="AQ2148" s="28"/>
      <c r="AR2148" s="28"/>
      <c r="AS2148" s="28"/>
      <c r="AT2148" s="28"/>
      <c r="AU2148" s="28"/>
      <c r="AV2148" s="28"/>
      <c r="AW2148" s="28"/>
    </row>
    <row r="2149" spans="6:49" x14ac:dyDescent="0.25">
      <c r="F2149" s="28"/>
      <c r="G2149" s="28"/>
      <c r="H2149" s="28"/>
      <c r="I2149" s="28"/>
      <c r="J2149" s="28"/>
      <c r="K2149" s="28"/>
      <c r="L2149" s="28"/>
      <c r="M2149" s="28"/>
      <c r="N2149" s="28"/>
      <c r="O2149" s="28"/>
      <c r="P2149" s="28"/>
      <c r="Q2149" s="28"/>
      <c r="R2149" s="28"/>
      <c r="S2149" s="28"/>
      <c r="T2149" s="28"/>
      <c r="U2149" s="28"/>
      <c r="V2149" s="28"/>
      <c r="W2149" s="28"/>
      <c r="X2149" s="28"/>
      <c r="Y2149" s="28"/>
      <c r="Z2149" s="28"/>
      <c r="AA2149" s="28"/>
      <c r="AB2149" s="28"/>
      <c r="AC2149" s="28"/>
      <c r="AD2149" s="28"/>
      <c r="AE2149" s="28"/>
      <c r="AF2149" s="28"/>
      <c r="AG2149" s="28"/>
      <c r="AH2149" s="28"/>
      <c r="AI2149" s="28"/>
      <c r="AJ2149" s="28"/>
      <c r="AK2149" s="28"/>
      <c r="AL2149" s="28"/>
      <c r="AM2149" s="28"/>
      <c r="AN2149" s="28"/>
      <c r="AO2149" s="28"/>
      <c r="AP2149" s="28"/>
      <c r="AQ2149" s="28"/>
      <c r="AR2149" s="28"/>
      <c r="AS2149" s="28"/>
      <c r="AT2149" s="28"/>
      <c r="AU2149" s="28"/>
      <c r="AV2149" s="28"/>
      <c r="AW2149" s="28"/>
    </row>
    <row r="2150" spans="6:49" x14ac:dyDescent="0.25">
      <c r="F2150" s="28"/>
      <c r="G2150" s="28"/>
      <c r="H2150" s="28"/>
      <c r="I2150" s="28"/>
      <c r="J2150" s="28"/>
      <c r="K2150" s="28"/>
      <c r="L2150" s="28"/>
      <c r="M2150" s="28"/>
      <c r="N2150" s="28"/>
      <c r="O2150" s="28"/>
      <c r="P2150" s="28"/>
      <c r="Q2150" s="28"/>
      <c r="R2150" s="28"/>
      <c r="S2150" s="28"/>
      <c r="T2150" s="28"/>
      <c r="U2150" s="28"/>
      <c r="V2150" s="28"/>
      <c r="W2150" s="28"/>
      <c r="X2150" s="28"/>
      <c r="Y2150" s="28"/>
      <c r="Z2150" s="28"/>
      <c r="AA2150" s="28"/>
      <c r="AB2150" s="28"/>
      <c r="AC2150" s="28"/>
      <c r="AD2150" s="28"/>
      <c r="AE2150" s="28"/>
      <c r="AF2150" s="28"/>
      <c r="AG2150" s="28"/>
      <c r="AH2150" s="28"/>
      <c r="AI2150" s="28"/>
      <c r="AJ2150" s="28"/>
      <c r="AK2150" s="28"/>
      <c r="AL2150" s="28"/>
      <c r="AM2150" s="28"/>
      <c r="AN2150" s="28"/>
      <c r="AO2150" s="28"/>
      <c r="AP2150" s="28"/>
      <c r="AQ2150" s="28"/>
      <c r="AR2150" s="28"/>
      <c r="AS2150" s="28"/>
      <c r="AT2150" s="28"/>
      <c r="AU2150" s="28"/>
      <c r="AV2150" s="28"/>
      <c r="AW2150" s="28"/>
    </row>
    <row r="2151" spans="6:49" x14ac:dyDescent="0.25">
      <c r="F2151" s="28"/>
      <c r="G2151" s="28"/>
      <c r="H2151" s="28"/>
      <c r="I2151" s="28"/>
      <c r="J2151" s="28"/>
      <c r="K2151" s="28"/>
      <c r="L2151" s="28"/>
      <c r="M2151" s="28"/>
      <c r="N2151" s="28"/>
      <c r="O2151" s="28"/>
      <c r="P2151" s="28"/>
      <c r="Q2151" s="28"/>
      <c r="R2151" s="28"/>
      <c r="S2151" s="28"/>
      <c r="T2151" s="28"/>
      <c r="U2151" s="28"/>
      <c r="V2151" s="28"/>
      <c r="W2151" s="28"/>
      <c r="X2151" s="28"/>
      <c r="Y2151" s="28"/>
      <c r="Z2151" s="28"/>
      <c r="AA2151" s="28"/>
      <c r="AB2151" s="28"/>
      <c r="AC2151" s="28"/>
      <c r="AD2151" s="28"/>
      <c r="AE2151" s="28"/>
      <c r="AF2151" s="28"/>
      <c r="AG2151" s="28"/>
      <c r="AH2151" s="28"/>
      <c r="AI2151" s="28"/>
      <c r="AJ2151" s="28"/>
      <c r="AK2151" s="28"/>
      <c r="AL2151" s="28"/>
      <c r="AM2151" s="28"/>
      <c r="AN2151" s="28"/>
      <c r="AO2151" s="28"/>
      <c r="AP2151" s="28"/>
      <c r="AQ2151" s="28"/>
      <c r="AR2151" s="28"/>
      <c r="AS2151" s="28"/>
      <c r="AT2151" s="28"/>
      <c r="AU2151" s="28"/>
      <c r="AV2151" s="28"/>
      <c r="AW2151" s="28"/>
    </row>
    <row r="2152" spans="6:49" x14ac:dyDescent="0.25">
      <c r="F2152" s="28"/>
      <c r="G2152" s="28"/>
      <c r="H2152" s="28"/>
      <c r="I2152" s="28"/>
      <c r="J2152" s="28"/>
      <c r="K2152" s="28"/>
      <c r="L2152" s="28"/>
      <c r="M2152" s="28"/>
      <c r="N2152" s="28"/>
      <c r="O2152" s="28"/>
      <c r="P2152" s="28"/>
      <c r="Q2152" s="28"/>
      <c r="R2152" s="28"/>
      <c r="S2152" s="28"/>
      <c r="T2152" s="28"/>
      <c r="U2152" s="28"/>
      <c r="V2152" s="28"/>
      <c r="W2152" s="28"/>
      <c r="X2152" s="28"/>
      <c r="Y2152" s="28"/>
      <c r="Z2152" s="28"/>
      <c r="AA2152" s="28"/>
      <c r="AB2152" s="28"/>
      <c r="AC2152" s="28"/>
      <c r="AD2152" s="28"/>
      <c r="AE2152" s="28"/>
      <c r="AF2152" s="28"/>
      <c r="AG2152" s="28"/>
      <c r="AH2152" s="28"/>
      <c r="AI2152" s="28"/>
      <c r="AJ2152" s="28"/>
      <c r="AK2152" s="28"/>
      <c r="AL2152" s="28"/>
      <c r="AM2152" s="28"/>
      <c r="AN2152" s="28"/>
      <c r="AO2152" s="28"/>
      <c r="AP2152" s="28"/>
      <c r="AQ2152" s="28"/>
      <c r="AR2152" s="28"/>
      <c r="AS2152" s="28"/>
      <c r="AT2152" s="28"/>
      <c r="AU2152" s="28"/>
      <c r="AV2152" s="28"/>
      <c r="AW2152" s="28"/>
    </row>
    <row r="2153" spans="6:49" x14ac:dyDescent="0.25">
      <c r="F2153" s="28"/>
      <c r="G2153" s="28"/>
      <c r="H2153" s="28"/>
      <c r="I2153" s="28"/>
      <c r="J2153" s="28"/>
      <c r="K2153" s="28"/>
      <c r="L2153" s="28"/>
      <c r="M2153" s="28"/>
      <c r="N2153" s="28"/>
      <c r="O2153" s="28"/>
      <c r="P2153" s="28"/>
      <c r="Q2153" s="28"/>
      <c r="R2153" s="28"/>
      <c r="S2153" s="28"/>
      <c r="T2153" s="28"/>
      <c r="U2153" s="28"/>
      <c r="V2153" s="28"/>
      <c r="W2153" s="28"/>
      <c r="X2153" s="28"/>
      <c r="Y2153" s="28"/>
      <c r="Z2153" s="28"/>
      <c r="AA2153" s="28"/>
      <c r="AB2153" s="28"/>
      <c r="AC2153" s="28"/>
      <c r="AD2153" s="28"/>
      <c r="AE2153" s="28"/>
      <c r="AF2153" s="28"/>
      <c r="AG2153" s="28"/>
      <c r="AH2153" s="28"/>
      <c r="AI2153" s="28"/>
      <c r="AJ2153" s="28"/>
      <c r="AK2153" s="28"/>
      <c r="AL2153" s="28"/>
      <c r="AM2153" s="28"/>
      <c r="AN2153" s="28"/>
      <c r="AO2153" s="28"/>
      <c r="AP2153" s="28"/>
      <c r="AQ2153" s="28"/>
      <c r="AR2153" s="28"/>
      <c r="AS2153" s="28"/>
      <c r="AT2153" s="28"/>
      <c r="AU2153" s="28"/>
      <c r="AV2153" s="28"/>
      <c r="AW2153" s="28"/>
    </row>
    <row r="2154" spans="6:49" x14ac:dyDescent="0.25">
      <c r="F2154" s="28"/>
      <c r="G2154" s="28"/>
      <c r="H2154" s="28"/>
      <c r="I2154" s="28"/>
      <c r="J2154" s="28"/>
      <c r="K2154" s="28"/>
      <c r="L2154" s="28"/>
      <c r="M2154" s="28"/>
      <c r="N2154" s="28"/>
      <c r="O2154" s="28"/>
      <c r="P2154" s="28"/>
      <c r="Q2154" s="28"/>
      <c r="R2154" s="28"/>
      <c r="S2154" s="28"/>
      <c r="T2154" s="28"/>
      <c r="U2154" s="28"/>
      <c r="V2154" s="28"/>
      <c r="W2154" s="28"/>
      <c r="X2154" s="28"/>
      <c r="Y2154" s="28"/>
      <c r="Z2154" s="28"/>
      <c r="AA2154" s="28"/>
      <c r="AB2154" s="28"/>
      <c r="AC2154" s="28"/>
      <c r="AD2154" s="28"/>
      <c r="AE2154" s="28"/>
      <c r="AF2154" s="28"/>
      <c r="AG2154" s="28"/>
      <c r="AH2154" s="28"/>
      <c r="AI2154" s="28"/>
      <c r="AJ2154" s="28"/>
      <c r="AK2154" s="28"/>
      <c r="AL2154" s="28"/>
      <c r="AM2154" s="28"/>
      <c r="AN2154" s="28"/>
      <c r="AO2154" s="28"/>
      <c r="AP2154" s="28"/>
      <c r="AQ2154" s="28"/>
      <c r="AR2154" s="28"/>
      <c r="AS2154" s="28"/>
      <c r="AT2154" s="28"/>
      <c r="AU2154" s="28"/>
      <c r="AV2154" s="28"/>
      <c r="AW2154" s="28"/>
    </row>
    <row r="2155" spans="6:49" x14ac:dyDescent="0.25">
      <c r="F2155" s="28"/>
      <c r="G2155" s="28"/>
      <c r="H2155" s="28"/>
      <c r="I2155" s="28"/>
      <c r="J2155" s="28"/>
      <c r="K2155" s="28"/>
      <c r="L2155" s="28"/>
      <c r="M2155" s="28"/>
      <c r="N2155" s="28"/>
      <c r="O2155" s="28"/>
      <c r="P2155" s="28"/>
      <c r="Q2155" s="28"/>
      <c r="R2155" s="28"/>
      <c r="S2155" s="28"/>
      <c r="T2155" s="28"/>
      <c r="U2155" s="28"/>
      <c r="V2155" s="28"/>
      <c r="W2155" s="28"/>
      <c r="X2155" s="28"/>
      <c r="Y2155" s="28"/>
      <c r="Z2155" s="28"/>
      <c r="AA2155" s="28"/>
      <c r="AB2155" s="28"/>
      <c r="AC2155" s="28"/>
      <c r="AD2155" s="28"/>
      <c r="AE2155" s="28"/>
      <c r="AF2155" s="28"/>
      <c r="AG2155" s="28"/>
      <c r="AH2155" s="28"/>
      <c r="AI2155" s="28"/>
      <c r="AJ2155" s="28"/>
      <c r="AK2155" s="28"/>
      <c r="AL2155" s="28"/>
      <c r="AM2155" s="28"/>
      <c r="AN2155" s="28"/>
      <c r="AO2155" s="28"/>
      <c r="AP2155" s="28"/>
      <c r="AQ2155" s="28"/>
      <c r="AR2155" s="28"/>
      <c r="AS2155" s="28"/>
      <c r="AT2155" s="28"/>
      <c r="AU2155" s="28"/>
      <c r="AV2155" s="28"/>
      <c r="AW2155" s="28"/>
    </row>
    <row r="2156" spans="6:49" x14ac:dyDescent="0.25">
      <c r="F2156" s="28"/>
      <c r="G2156" s="28"/>
      <c r="H2156" s="28"/>
      <c r="I2156" s="28"/>
      <c r="J2156" s="28"/>
      <c r="K2156" s="28"/>
      <c r="L2156" s="28"/>
      <c r="M2156" s="28"/>
      <c r="N2156" s="28"/>
      <c r="O2156" s="28"/>
      <c r="P2156" s="28"/>
      <c r="Q2156" s="28"/>
      <c r="R2156" s="28"/>
      <c r="S2156" s="28"/>
      <c r="T2156" s="28"/>
      <c r="U2156" s="28"/>
      <c r="V2156" s="28"/>
      <c r="W2156" s="28"/>
      <c r="X2156" s="28"/>
      <c r="Y2156" s="28"/>
      <c r="Z2156" s="28"/>
      <c r="AA2156" s="28"/>
      <c r="AB2156" s="28"/>
      <c r="AC2156" s="28"/>
      <c r="AD2156" s="28"/>
      <c r="AE2156" s="28"/>
      <c r="AF2156" s="28"/>
      <c r="AG2156" s="28"/>
      <c r="AH2156" s="28"/>
      <c r="AI2156" s="28"/>
      <c r="AJ2156" s="28"/>
      <c r="AK2156" s="28"/>
      <c r="AL2156" s="28"/>
      <c r="AM2156" s="28"/>
      <c r="AN2156" s="28"/>
      <c r="AO2156" s="28"/>
      <c r="AP2156" s="28"/>
      <c r="AQ2156" s="28"/>
      <c r="AR2156" s="28"/>
      <c r="AS2156" s="28"/>
      <c r="AT2156" s="28"/>
      <c r="AU2156" s="28"/>
      <c r="AV2156" s="28"/>
      <c r="AW2156" s="28"/>
    </row>
    <row r="2157" spans="6:49" x14ac:dyDescent="0.25">
      <c r="F2157" s="28"/>
      <c r="G2157" s="28"/>
      <c r="H2157" s="28"/>
      <c r="I2157" s="28"/>
      <c r="J2157" s="28"/>
      <c r="K2157" s="28"/>
      <c r="L2157" s="28"/>
      <c r="M2157" s="28"/>
      <c r="N2157" s="28"/>
      <c r="O2157" s="28"/>
      <c r="P2157" s="28"/>
      <c r="Q2157" s="28"/>
      <c r="R2157" s="28"/>
      <c r="S2157" s="28"/>
      <c r="T2157" s="28"/>
      <c r="U2157" s="28"/>
      <c r="V2157" s="28"/>
      <c r="W2157" s="28"/>
      <c r="X2157" s="28"/>
      <c r="Y2157" s="28"/>
      <c r="Z2157" s="28"/>
      <c r="AA2157" s="28"/>
      <c r="AB2157" s="28"/>
      <c r="AC2157" s="28"/>
      <c r="AD2157" s="28"/>
      <c r="AE2157" s="28"/>
      <c r="AF2157" s="28"/>
      <c r="AG2157" s="28"/>
      <c r="AH2157" s="28"/>
      <c r="AI2157" s="28"/>
      <c r="AJ2157" s="28"/>
      <c r="AK2157" s="28"/>
      <c r="AL2157" s="28"/>
      <c r="AM2157" s="28"/>
      <c r="AN2157" s="28"/>
      <c r="AO2157" s="28"/>
      <c r="AP2157" s="28"/>
      <c r="AQ2157" s="28"/>
      <c r="AR2157" s="28"/>
      <c r="AS2157" s="28"/>
      <c r="AT2157" s="28"/>
      <c r="AU2157" s="28"/>
      <c r="AV2157" s="28"/>
      <c r="AW2157" s="28"/>
    </row>
    <row r="2158" spans="6:49" x14ac:dyDescent="0.25">
      <c r="F2158" s="28"/>
      <c r="G2158" s="28"/>
      <c r="H2158" s="28"/>
      <c r="I2158" s="28"/>
      <c r="J2158" s="28"/>
      <c r="K2158" s="28"/>
      <c r="L2158" s="28"/>
      <c r="M2158" s="28"/>
      <c r="N2158" s="28"/>
      <c r="O2158" s="28"/>
      <c r="P2158" s="28"/>
      <c r="Q2158" s="28"/>
      <c r="R2158" s="28"/>
      <c r="S2158" s="28"/>
      <c r="T2158" s="28"/>
      <c r="U2158" s="28"/>
      <c r="V2158" s="28"/>
      <c r="W2158" s="28"/>
      <c r="X2158" s="28"/>
      <c r="Y2158" s="28"/>
      <c r="Z2158" s="28"/>
      <c r="AA2158" s="28"/>
      <c r="AB2158" s="28"/>
      <c r="AC2158" s="28"/>
      <c r="AD2158" s="28"/>
      <c r="AE2158" s="28"/>
      <c r="AF2158" s="28"/>
      <c r="AG2158" s="28"/>
      <c r="AH2158" s="28"/>
      <c r="AI2158" s="28"/>
      <c r="AJ2158" s="28"/>
      <c r="AK2158" s="28"/>
      <c r="AL2158" s="28"/>
      <c r="AM2158" s="28"/>
      <c r="AN2158" s="28"/>
      <c r="AO2158" s="28"/>
      <c r="AP2158" s="28"/>
      <c r="AQ2158" s="28"/>
      <c r="AR2158" s="28"/>
      <c r="AS2158" s="28"/>
      <c r="AT2158" s="28"/>
      <c r="AU2158" s="28"/>
      <c r="AV2158" s="28"/>
      <c r="AW2158" s="28"/>
    </row>
    <row r="2159" spans="6:49" x14ac:dyDescent="0.25">
      <c r="F2159" s="28"/>
      <c r="G2159" s="28"/>
      <c r="H2159" s="28"/>
      <c r="I2159" s="28"/>
      <c r="J2159" s="28"/>
      <c r="K2159" s="28"/>
      <c r="L2159" s="28"/>
      <c r="M2159" s="28"/>
      <c r="N2159" s="28"/>
      <c r="O2159" s="28"/>
      <c r="P2159" s="28"/>
      <c r="Q2159" s="28"/>
      <c r="R2159" s="28"/>
      <c r="S2159" s="28"/>
      <c r="T2159" s="28"/>
      <c r="U2159" s="28"/>
      <c r="V2159" s="28"/>
      <c r="W2159" s="28"/>
      <c r="X2159" s="28"/>
      <c r="Y2159" s="28"/>
      <c r="Z2159" s="28"/>
      <c r="AA2159" s="28"/>
      <c r="AB2159" s="28"/>
      <c r="AC2159" s="28"/>
      <c r="AD2159" s="28"/>
      <c r="AE2159" s="28"/>
      <c r="AF2159" s="28"/>
      <c r="AG2159" s="28"/>
      <c r="AH2159" s="28"/>
      <c r="AI2159" s="28"/>
      <c r="AJ2159" s="28"/>
      <c r="AK2159" s="28"/>
      <c r="AL2159" s="28"/>
      <c r="AM2159" s="28"/>
      <c r="AN2159" s="28"/>
      <c r="AO2159" s="28"/>
      <c r="AP2159" s="28"/>
      <c r="AQ2159" s="28"/>
      <c r="AR2159" s="28"/>
      <c r="AS2159" s="28"/>
      <c r="AT2159" s="28"/>
      <c r="AU2159" s="28"/>
      <c r="AV2159" s="28"/>
      <c r="AW2159" s="28"/>
    </row>
    <row r="2160" spans="6:49" x14ac:dyDescent="0.25">
      <c r="F2160" s="28"/>
      <c r="G2160" s="28"/>
      <c r="H2160" s="28"/>
      <c r="I2160" s="28"/>
      <c r="J2160" s="28"/>
      <c r="K2160" s="28"/>
      <c r="L2160" s="28"/>
      <c r="M2160" s="28"/>
      <c r="N2160" s="28"/>
      <c r="O2160" s="28"/>
      <c r="P2160" s="28"/>
      <c r="Q2160" s="28"/>
      <c r="R2160" s="28"/>
      <c r="S2160" s="28"/>
      <c r="T2160" s="28"/>
      <c r="U2160" s="28"/>
      <c r="V2160" s="28"/>
      <c r="W2160" s="28"/>
      <c r="X2160" s="28"/>
      <c r="Y2160" s="28"/>
      <c r="Z2160" s="28"/>
      <c r="AA2160" s="28"/>
      <c r="AB2160" s="28"/>
      <c r="AC2160" s="28"/>
      <c r="AD2160" s="28"/>
      <c r="AE2160" s="28"/>
      <c r="AF2160" s="28"/>
      <c r="AG2160" s="28"/>
      <c r="AH2160" s="28"/>
      <c r="AI2160" s="28"/>
      <c r="AJ2160" s="28"/>
      <c r="AK2160" s="28"/>
      <c r="AL2160" s="28"/>
      <c r="AM2160" s="28"/>
      <c r="AN2160" s="28"/>
      <c r="AO2160" s="28"/>
      <c r="AP2160" s="28"/>
      <c r="AQ2160" s="28"/>
      <c r="AR2160" s="28"/>
      <c r="AS2160" s="28"/>
      <c r="AT2160" s="28"/>
      <c r="AU2160" s="28"/>
      <c r="AV2160" s="28"/>
      <c r="AW2160" s="28"/>
    </row>
    <row r="2161" spans="6:49" x14ac:dyDescent="0.25">
      <c r="F2161" s="28"/>
      <c r="G2161" s="28"/>
      <c r="H2161" s="28"/>
      <c r="I2161" s="28"/>
      <c r="J2161" s="28"/>
      <c r="K2161" s="28"/>
      <c r="L2161" s="28"/>
      <c r="M2161" s="28"/>
      <c r="N2161" s="28"/>
      <c r="O2161" s="28"/>
      <c r="P2161" s="28"/>
      <c r="Q2161" s="28"/>
      <c r="R2161" s="28"/>
      <c r="S2161" s="28"/>
      <c r="T2161" s="28"/>
      <c r="U2161" s="28"/>
      <c r="V2161" s="28"/>
      <c r="W2161" s="28"/>
      <c r="X2161" s="28"/>
      <c r="Y2161" s="28"/>
      <c r="Z2161" s="28"/>
      <c r="AA2161" s="28"/>
      <c r="AB2161" s="28"/>
      <c r="AC2161" s="28"/>
      <c r="AD2161" s="28"/>
      <c r="AE2161" s="28"/>
      <c r="AF2161" s="28"/>
      <c r="AG2161" s="28"/>
      <c r="AH2161" s="28"/>
      <c r="AI2161" s="28"/>
      <c r="AJ2161" s="28"/>
      <c r="AK2161" s="28"/>
      <c r="AL2161" s="28"/>
      <c r="AM2161" s="28"/>
      <c r="AN2161" s="28"/>
      <c r="AO2161" s="28"/>
      <c r="AP2161" s="28"/>
      <c r="AQ2161" s="28"/>
      <c r="AR2161" s="28"/>
      <c r="AS2161" s="28"/>
      <c r="AT2161" s="28"/>
      <c r="AU2161" s="28"/>
      <c r="AV2161" s="28"/>
      <c r="AW2161" s="28"/>
    </row>
    <row r="2162" spans="6:49" x14ac:dyDescent="0.25">
      <c r="F2162" s="28"/>
      <c r="G2162" s="28"/>
      <c r="H2162" s="28"/>
      <c r="I2162" s="28"/>
      <c r="J2162" s="28"/>
      <c r="K2162" s="28"/>
      <c r="L2162" s="28"/>
      <c r="M2162" s="28"/>
      <c r="N2162" s="28"/>
      <c r="O2162" s="28"/>
      <c r="P2162" s="28"/>
      <c r="Q2162" s="28"/>
      <c r="R2162" s="28"/>
      <c r="S2162" s="28"/>
      <c r="T2162" s="28"/>
      <c r="U2162" s="28"/>
      <c r="V2162" s="28"/>
      <c r="W2162" s="28"/>
      <c r="X2162" s="28"/>
      <c r="Y2162" s="28"/>
      <c r="Z2162" s="28"/>
      <c r="AA2162" s="28"/>
      <c r="AB2162" s="28"/>
      <c r="AC2162" s="28"/>
      <c r="AD2162" s="28"/>
      <c r="AE2162" s="28"/>
      <c r="AF2162" s="28"/>
      <c r="AG2162" s="28"/>
      <c r="AH2162" s="28"/>
      <c r="AI2162" s="28"/>
      <c r="AJ2162" s="28"/>
      <c r="AK2162" s="28"/>
      <c r="AL2162" s="28"/>
      <c r="AM2162" s="28"/>
      <c r="AN2162" s="28"/>
      <c r="AO2162" s="28"/>
      <c r="AP2162" s="28"/>
      <c r="AQ2162" s="28"/>
      <c r="AR2162" s="28"/>
      <c r="AS2162" s="28"/>
      <c r="AT2162" s="28"/>
      <c r="AU2162" s="28"/>
      <c r="AV2162" s="28"/>
      <c r="AW2162" s="28"/>
    </row>
    <row r="2163" spans="6:49" x14ac:dyDescent="0.25">
      <c r="F2163" s="28"/>
      <c r="G2163" s="28"/>
      <c r="H2163" s="28"/>
      <c r="I2163" s="28"/>
      <c r="J2163" s="28"/>
      <c r="K2163" s="28"/>
      <c r="L2163" s="28"/>
      <c r="M2163" s="28"/>
      <c r="N2163" s="28"/>
      <c r="O2163" s="28"/>
      <c r="P2163" s="28"/>
      <c r="Q2163" s="28"/>
      <c r="R2163" s="28"/>
      <c r="S2163" s="28"/>
      <c r="T2163" s="28"/>
      <c r="U2163" s="28"/>
      <c r="V2163" s="28"/>
      <c r="W2163" s="28"/>
      <c r="X2163" s="28"/>
      <c r="Y2163" s="28"/>
      <c r="Z2163" s="28"/>
      <c r="AA2163" s="28"/>
      <c r="AB2163" s="28"/>
      <c r="AC2163" s="28"/>
      <c r="AD2163" s="28"/>
      <c r="AE2163" s="28"/>
      <c r="AF2163" s="28"/>
      <c r="AG2163" s="28"/>
      <c r="AH2163" s="28"/>
      <c r="AI2163" s="28"/>
      <c r="AJ2163" s="28"/>
      <c r="AK2163" s="28"/>
      <c r="AL2163" s="28"/>
      <c r="AM2163" s="28"/>
      <c r="AN2163" s="28"/>
      <c r="AO2163" s="28"/>
      <c r="AP2163" s="28"/>
      <c r="AQ2163" s="28"/>
      <c r="AR2163" s="28"/>
      <c r="AS2163" s="28"/>
      <c r="AT2163" s="28"/>
      <c r="AU2163" s="28"/>
      <c r="AV2163" s="28"/>
      <c r="AW2163" s="28"/>
    </row>
    <row r="2164" spans="6:49" x14ac:dyDescent="0.25">
      <c r="F2164" s="28"/>
      <c r="G2164" s="28"/>
      <c r="H2164" s="28"/>
      <c r="I2164" s="28"/>
      <c r="J2164" s="28"/>
      <c r="K2164" s="28"/>
      <c r="L2164" s="28"/>
      <c r="M2164" s="28"/>
      <c r="N2164" s="28"/>
      <c r="O2164" s="28"/>
      <c r="P2164" s="28"/>
      <c r="Q2164" s="28"/>
      <c r="R2164" s="28"/>
      <c r="S2164" s="28"/>
      <c r="T2164" s="28"/>
      <c r="U2164" s="28"/>
      <c r="V2164" s="28"/>
      <c r="W2164" s="28"/>
      <c r="X2164" s="28"/>
      <c r="Y2164" s="28"/>
      <c r="Z2164" s="28"/>
      <c r="AA2164" s="28"/>
      <c r="AB2164" s="28"/>
      <c r="AC2164" s="28"/>
      <c r="AD2164" s="28"/>
      <c r="AE2164" s="28"/>
      <c r="AF2164" s="28"/>
      <c r="AG2164" s="28"/>
      <c r="AH2164" s="28"/>
      <c r="AI2164" s="28"/>
      <c r="AJ2164" s="28"/>
      <c r="AK2164" s="28"/>
      <c r="AL2164" s="28"/>
      <c r="AM2164" s="28"/>
      <c r="AN2164" s="28"/>
      <c r="AO2164" s="28"/>
      <c r="AP2164" s="28"/>
      <c r="AQ2164" s="28"/>
      <c r="AR2164" s="28"/>
      <c r="AS2164" s="28"/>
      <c r="AT2164" s="28"/>
      <c r="AU2164" s="28"/>
      <c r="AV2164" s="28"/>
      <c r="AW2164" s="28"/>
    </row>
    <row r="2165" spans="6:49" x14ac:dyDescent="0.25">
      <c r="F2165" s="28"/>
      <c r="G2165" s="28"/>
      <c r="H2165" s="28"/>
      <c r="I2165" s="28"/>
      <c r="J2165" s="28"/>
      <c r="K2165" s="28"/>
      <c r="L2165" s="28"/>
      <c r="M2165" s="28"/>
      <c r="N2165" s="28"/>
      <c r="O2165" s="28"/>
      <c r="P2165" s="28"/>
      <c r="Q2165" s="28"/>
      <c r="R2165" s="28"/>
      <c r="S2165" s="28"/>
      <c r="T2165" s="28"/>
      <c r="U2165" s="28"/>
      <c r="V2165" s="28"/>
      <c r="W2165" s="28"/>
      <c r="X2165" s="28"/>
      <c r="Y2165" s="28"/>
      <c r="Z2165" s="28"/>
      <c r="AA2165" s="28"/>
      <c r="AB2165" s="28"/>
      <c r="AC2165" s="28"/>
      <c r="AD2165" s="28"/>
      <c r="AE2165" s="28"/>
      <c r="AF2165" s="28"/>
      <c r="AG2165" s="28"/>
      <c r="AH2165" s="28"/>
      <c r="AI2165" s="28"/>
      <c r="AJ2165" s="28"/>
      <c r="AK2165" s="28"/>
      <c r="AL2165" s="28"/>
      <c r="AM2165" s="28"/>
      <c r="AN2165" s="28"/>
      <c r="AO2165" s="28"/>
      <c r="AP2165" s="28"/>
      <c r="AQ2165" s="28"/>
      <c r="AR2165" s="28"/>
      <c r="AS2165" s="28"/>
      <c r="AT2165" s="28"/>
      <c r="AU2165" s="28"/>
      <c r="AV2165" s="28"/>
      <c r="AW2165" s="28"/>
    </row>
    <row r="2166" spans="6:49" x14ac:dyDescent="0.25">
      <c r="F2166" s="28"/>
      <c r="G2166" s="28"/>
      <c r="H2166" s="28"/>
      <c r="I2166" s="28"/>
      <c r="J2166" s="28"/>
      <c r="K2166" s="28"/>
      <c r="L2166" s="28"/>
      <c r="M2166" s="28"/>
      <c r="N2166" s="28"/>
      <c r="O2166" s="28"/>
      <c r="P2166" s="28"/>
      <c r="Q2166" s="28"/>
      <c r="R2166" s="28"/>
      <c r="S2166" s="28"/>
      <c r="T2166" s="28"/>
      <c r="U2166" s="28"/>
      <c r="V2166" s="28"/>
      <c r="W2166" s="28"/>
      <c r="X2166" s="28"/>
      <c r="Y2166" s="28"/>
      <c r="Z2166" s="28"/>
      <c r="AA2166" s="28"/>
      <c r="AB2166" s="28"/>
      <c r="AC2166" s="28"/>
      <c r="AD2166" s="28"/>
      <c r="AE2166" s="28"/>
      <c r="AF2166" s="28"/>
      <c r="AG2166" s="28"/>
      <c r="AH2166" s="28"/>
      <c r="AI2166" s="28"/>
      <c r="AJ2166" s="28"/>
      <c r="AK2166" s="28"/>
      <c r="AL2166" s="28"/>
      <c r="AM2166" s="28"/>
      <c r="AN2166" s="28"/>
      <c r="AO2166" s="28"/>
      <c r="AP2166" s="28"/>
      <c r="AQ2166" s="28"/>
      <c r="AR2166" s="28"/>
      <c r="AS2166" s="28"/>
      <c r="AT2166" s="28"/>
      <c r="AU2166" s="28"/>
      <c r="AV2166" s="28"/>
      <c r="AW2166" s="28"/>
    </row>
    <row r="2167" spans="6:49" x14ac:dyDescent="0.25">
      <c r="F2167" s="28"/>
      <c r="G2167" s="28"/>
      <c r="H2167" s="28"/>
      <c r="I2167" s="28"/>
      <c r="J2167" s="28"/>
      <c r="K2167" s="28"/>
      <c r="L2167" s="28"/>
      <c r="M2167" s="28"/>
      <c r="N2167" s="28"/>
      <c r="O2167" s="28"/>
      <c r="P2167" s="28"/>
      <c r="Q2167" s="28"/>
      <c r="R2167" s="28"/>
      <c r="S2167" s="28"/>
      <c r="T2167" s="28"/>
      <c r="U2167" s="28"/>
      <c r="V2167" s="28"/>
      <c r="W2167" s="28"/>
      <c r="X2167" s="28"/>
      <c r="Y2167" s="28"/>
      <c r="Z2167" s="28"/>
      <c r="AA2167" s="28"/>
      <c r="AB2167" s="28"/>
      <c r="AC2167" s="28"/>
      <c r="AD2167" s="28"/>
      <c r="AE2167" s="28"/>
      <c r="AF2167" s="28"/>
      <c r="AG2167" s="28"/>
      <c r="AH2167" s="28"/>
      <c r="AI2167" s="28"/>
      <c r="AJ2167" s="28"/>
      <c r="AK2167" s="28"/>
      <c r="AL2167" s="28"/>
      <c r="AM2167" s="28"/>
      <c r="AN2167" s="28"/>
      <c r="AO2167" s="28"/>
      <c r="AP2167" s="28"/>
      <c r="AQ2167" s="28"/>
      <c r="AR2167" s="28"/>
      <c r="AS2167" s="28"/>
      <c r="AT2167" s="28"/>
      <c r="AU2167" s="28"/>
      <c r="AV2167" s="28"/>
      <c r="AW2167" s="28"/>
    </row>
    <row r="2168" spans="6:49" x14ac:dyDescent="0.25">
      <c r="F2168" s="28"/>
      <c r="G2168" s="28"/>
      <c r="H2168" s="28"/>
      <c r="I2168" s="28"/>
      <c r="J2168" s="28"/>
      <c r="K2168" s="28"/>
      <c r="L2168" s="28"/>
      <c r="M2168" s="28"/>
      <c r="N2168" s="28"/>
      <c r="O2168" s="28"/>
      <c r="P2168" s="28"/>
      <c r="Q2168" s="28"/>
      <c r="R2168" s="28"/>
      <c r="S2168" s="28"/>
      <c r="T2168" s="28"/>
      <c r="U2168" s="28"/>
      <c r="V2168" s="28"/>
      <c r="W2168" s="28"/>
      <c r="X2168" s="28"/>
      <c r="Y2168" s="28"/>
      <c r="Z2168" s="28"/>
      <c r="AA2168" s="28"/>
      <c r="AB2168" s="28"/>
      <c r="AC2168" s="28"/>
      <c r="AD2168" s="28"/>
      <c r="AE2168" s="28"/>
      <c r="AF2168" s="28"/>
      <c r="AG2168" s="28"/>
      <c r="AH2168" s="28"/>
      <c r="AI2168" s="28"/>
      <c r="AJ2168" s="28"/>
      <c r="AK2168" s="28"/>
      <c r="AL2168" s="28"/>
      <c r="AM2168" s="28"/>
      <c r="AN2168" s="28"/>
      <c r="AO2168" s="28"/>
      <c r="AP2168" s="28"/>
      <c r="AQ2168" s="28"/>
      <c r="AR2168" s="28"/>
      <c r="AS2168" s="28"/>
      <c r="AT2168" s="28"/>
      <c r="AU2168" s="28"/>
      <c r="AV2168" s="28"/>
      <c r="AW2168" s="28"/>
    </row>
    <row r="2169" spans="6:49" x14ac:dyDescent="0.25">
      <c r="F2169" s="28"/>
      <c r="G2169" s="28"/>
      <c r="H2169" s="28"/>
      <c r="I2169" s="28"/>
      <c r="J2169" s="28"/>
      <c r="K2169" s="28"/>
      <c r="L2169" s="28"/>
      <c r="M2169" s="28"/>
      <c r="N2169" s="28"/>
      <c r="O2169" s="28"/>
      <c r="P2169" s="28"/>
      <c r="Q2169" s="28"/>
      <c r="R2169" s="28"/>
      <c r="S2169" s="28"/>
      <c r="T2169" s="28"/>
      <c r="U2169" s="28"/>
      <c r="V2169" s="28"/>
      <c r="W2169" s="28"/>
      <c r="X2169" s="28"/>
      <c r="Y2169" s="28"/>
      <c r="Z2169" s="28"/>
      <c r="AA2169" s="28"/>
      <c r="AB2169" s="28"/>
      <c r="AC2169" s="28"/>
      <c r="AD2169" s="28"/>
      <c r="AE2169" s="28"/>
      <c r="AF2169" s="28"/>
      <c r="AG2169" s="28"/>
      <c r="AH2169" s="28"/>
      <c r="AI2169" s="28"/>
      <c r="AJ2169" s="28"/>
      <c r="AK2169" s="28"/>
      <c r="AL2169" s="28"/>
      <c r="AM2169" s="28"/>
      <c r="AN2169" s="28"/>
      <c r="AO2169" s="28"/>
      <c r="AP2169" s="28"/>
      <c r="AQ2169" s="28"/>
      <c r="AR2169" s="28"/>
      <c r="AS2169" s="28"/>
      <c r="AT2169" s="28"/>
      <c r="AU2169" s="28"/>
      <c r="AV2169" s="28"/>
      <c r="AW2169" s="28"/>
    </row>
    <row r="2170" spans="6:49" x14ac:dyDescent="0.25">
      <c r="F2170" s="28"/>
      <c r="G2170" s="28"/>
      <c r="H2170" s="28"/>
      <c r="I2170" s="28"/>
      <c r="J2170" s="28"/>
      <c r="K2170" s="28"/>
      <c r="L2170" s="28"/>
      <c r="M2170" s="28"/>
      <c r="N2170" s="28"/>
      <c r="O2170" s="28"/>
      <c r="P2170" s="28"/>
      <c r="Q2170" s="28"/>
      <c r="R2170" s="28"/>
      <c r="S2170" s="28"/>
      <c r="T2170" s="28"/>
      <c r="U2170" s="28"/>
      <c r="V2170" s="28"/>
      <c r="W2170" s="28"/>
      <c r="X2170" s="28"/>
      <c r="Y2170" s="28"/>
      <c r="Z2170" s="28"/>
      <c r="AA2170" s="28"/>
      <c r="AB2170" s="28"/>
      <c r="AC2170" s="28"/>
      <c r="AD2170" s="28"/>
      <c r="AE2170" s="28"/>
      <c r="AF2170" s="28"/>
      <c r="AG2170" s="28"/>
      <c r="AH2170" s="28"/>
      <c r="AI2170" s="28"/>
      <c r="AJ2170" s="28"/>
      <c r="AK2170" s="28"/>
      <c r="AL2170" s="28"/>
      <c r="AM2170" s="28"/>
      <c r="AN2170" s="28"/>
      <c r="AO2170" s="28"/>
      <c r="AP2170" s="28"/>
      <c r="AQ2170" s="28"/>
      <c r="AR2170" s="28"/>
      <c r="AS2170" s="28"/>
      <c r="AT2170" s="28"/>
      <c r="AU2170" s="28"/>
      <c r="AV2170" s="28"/>
      <c r="AW2170" s="28"/>
    </row>
    <row r="2171" spans="6:49" x14ac:dyDescent="0.25">
      <c r="F2171" s="28"/>
      <c r="G2171" s="28"/>
      <c r="H2171" s="28"/>
      <c r="I2171" s="28"/>
      <c r="J2171" s="28"/>
      <c r="K2171" s="28"/>
      <c r="L2171" s="28"/>
      <c r="M2171" s="28"/>
      <c r="N2171" s="28"/>
      <c r="O2171" s="28"/>
      <c r="P2171" s="28"/>
      <c r="Q2171" s="28"/>
      <c r="R2171" s="28"/>
      <c r="S2171" s="28"/>
      <c r="T2171" s="28"/>
      <c r="U2171" s="28"/>
      <c r="V2171" s="28"/>
      <c r="W2171" s="28"/>
      <c r="X2171" s="28"/>
      <c r="Y2171" s="28"/>
      <c r="Z2171" s="28"/>
      <c r="AA2171" s="28"/>
      <c r="AB2171" s="28"/>
      <c r="AC2171" s="28"/>
      <c r="AD2171" s="28"/>
      <c r="AE2171" s="28"/>
      <c r="AF2171" s="28"/>
      <c r="AG2171" s="28"/>
      <c r="AH2171" s="28"/>
      <c r="AI2171" s="28"/>
      <c r="AJ2171" s="28"/>
      <c r="AK2171" s="28"/>
      <c r="AL2171" s="28"/>
      <c r="AM2171" s="28"/>
      <c r="AN2171" s="28"/>
      <c r="AO2171" s="28"/>
      <c r="AP2171" s="28"/>
      <c r="AQ2171" s="28"/>
      <c r="AR2171" s="28"/>
      <c r="AS2171" s="28"/>
      <c r="AT2171" s="28"/>
      <c r="AU2171" s="28"/>
      <c r="AV2171" s="28"/>
      <c r="AW2171" s="28"/>
    </row>
    <row r="2172" spans="6:49" x14ac:dyDescent="0.25">
      <c r="F2172" s="28"/>
      <c r="G2172" s="28"/>
      <c r="H2172" s="28"/>
      <c r="I2172" s="28"/>
      <c r="J2172" s="28"/>
      <c r="K2172" s="28"/>
      <c r="L2172" s="28"/>
      <c r="M2172" s="28"/>
      <c r="N2172" s="28"/>
      <c r="O2172" s="28"/>
      <c r="P2172" s="28"/>
      <c r="Q2172" s="28"/>
      <c r="R2172" s="28"/>
      <c r="S2172" s="28"/>
      <c r="T2172" s="28"/>
      <c r="U2172" s="28"/>
      <c r="V2172" s="28"/>
      <c r="W2172" s="28"/>
      <c r="X2172" s="28"/>
      <c r="Y2172" s="28"/>
      <c r="Z2172" s="28"/>
      <c r="AA2172" s="28"/>
      <c r="AB2172" s="28"/>
      <c r="AC2172" s="28"/>
      <c r="AD2172" s="28"/>
      <c r="AE2172" s="28"/>
      <c r="AF2172" s="28"/>
      <c r="AG2172" s="28"/>
      <c r="AH2172" s="28"/>
      <c r="AI2172" s="28"/>
      <c r="AJ2172" s="28"/>
      <c r="AK2172" s="28"/>
      <c r="AL2172" s="28"/>
      <c r="AM2172" s="28"/>
      <c r="AN2172" s="28"/>
      <c r="AO2172" s="28"/>
      <c r="AP2172" s="28"/>
      <c r="AQ2172" s="28"/>
      <c r="AR2172" s="28"/>
      <c r="AS2172" s="28"/>
      <c r="AT2172" s="28"/>
      <c r="AU2172" s="28"/>
      <c r="AV2172" s="28"/>
      <c r="AW2172" s="28"/>
    </row>
    <row r="2173" spans="6:49" x14ac:dyDescent="0.25">
      <c r="F2173" s="28"/>
      <c r="G2173" s="28"/>
      <c r="H2173" s="28"/>
      <c r="I2173" s="28"/>
      <c r="J2173" s="28"/>
      <c r="K2173" s="28"/>
      <c r="L2173" s="28"/>
      <c r="M2173" s="28"/>
      <c r="N2173" s="28"/>
      <c r="O2173" s="28"/>
      <c r="P2173" s="28"/>
      <c r="Q2173" s="28"/>
      <c r="R2173" s="28"/>
      <c r="S2173" s="28"/>
      <c r="T2173" s="28"/>
      <c r="U2173" s="28"/>
      <c r="V2173" s="28"/>
      <c r="W2173" s="28"/>
      <c r="X2173" s="28"/>
      <c r="Y2173" s="28"/>
      <c r="Z2173" s="28"/>
      <c r="AA2173" s="28"/>
      <c r="AB2173" s="28"/>
      <c r="AC2173" s="28"/>
      <c r="AD2173" s="28"/>
      <c r="AE2173" s="28"/>
      <c r="AF2173" s="28"/>
      <c r="AG2173" s="28"/>
      <c r="AH2173" s="28"/>
      <c r="AI2173" s="28"/>
      <c r="AJ2173" s="28"/>
      <c r="AK2173" s="28"/>
      <c r="AL2173" s="28"/>
      <c r="AM2173" s="28"/>
      <c r="AN2173" s="28"/>
      <c r="AO2173" s="28"/>
      <c r="AP2173" s="28"/>
      <c r="AQ2173" s="28"/>
      <c r="AR2173" s="28"/>
      <c r="AS2173" s="28"/>
      <c r="AT2173" s="28"/>
      <c r="AU2173" s="28"/>
      <c r="AV2173" s="28"/>
      <c r="AW2173" s="28"/>
    </row>
    <row r="2174" spans="6:49" x14ac:dyDescent="0.25">
      <c r="F2174" s="28"/>
      <c r="G2174" s="28"/>
      <c r="H2174" s="28"/>
      <c r="I2174" s="28"/>
      <c r="J2174" s="28"/>
      <c r="K2174" s="28"/>
      <c r="L2174" s="28"/>
      <c r="M2174" s="28"/>
      <c r="N2174" s="28"/>
      <c r="O2174" s="28"/>
      <c r="P2174" s="28"/>
      <c r="Q2174" s="28"/>
      <c r="R2174" s="28"/>
      <c r="S2174" s="28"/>
      <c r="T2174" s="28"/>
      <c r="U2174" s="28"/>
      <c r="V2174" s="28"/>
      <c r="W2174" s="28"/>
      <c r="X2174" s="28"/>
      <c r="Y2174" s="28"/>
      <c r="Z2174" s="28"/>
      <c r="AA2174" s="28"/>
      <c r="AB2174" s="28"/>
      <c r="AC2174" s="28"/>
      <c r="AD2174" s="28"/>
      <c r="AE2174" s="28"/>
      <c r="AF2174" s="28"/>
      <c r="AG2174" s="28"/>
      <c r="AH2174" s="28"/>
      <c r="AI2174" s="28"/>
      <c r="AJ2174" s="28"/>
      <c r="AK2174" s="28"/>
      <c r="AL2174" s="28"/>
      <c r="AM2174" s="28"/>
      <c r="AN2174" s="28"/>
      <c r="AO2174" s="28"/>
      <c r="AP2174" s="28"/>
      <c r="AQ2174" s="28"/>
      <c r="AR2174" s="28"/>
      <c r="AS2174" s="28"/>
      <c r="AT2174" s="28"/>
      <c r="AU2174" s="28"/>
      <c r="AV2174" s="28"/>
      <c r="AW2174" s="28"/>
    </row>
    <row r="2175" spans="6:49" x14ac:dyDescent="0.25">
      <c r="F2175" s="28"/>
      <c r="G2175" s="28"/>
      <c r="H2175" s="28"/>
      <c r="I2175" s="28"/>
      <c r="J2175" s="28"/>
      <c r="K2175" s="28"/>
      <c r="L2175" s="28"/>
      <c r="M2175" s="28"/>
      <c r="N2175" s="28"/>
      <c r="O2175" s="28"/>
      <c r="P2175" s="28"/>
      <c r="Q2175" s="28"/>
      <c r="R2175" s="28"/>
      <c r="S2175" s="28"/>
      <c r="T2175" s="28"/>
      <c r="U2175" s="28"/>
      <c r="V2175" s="28"/>
      <c r="W2175" s="28"/>
      <c r="X2175" s="28"/>
      <c r="Y2175" s="28"/>
      <c r="Z2175" s="28"/>
      <c r="AA2175" s="28"/>
      <c r="AB2175" s="28"/>
      <c r="AC2175" s="28"/>
      <c r="AD2175" s="28"/>
      <c r="AE2175" s="28"/>
      <c r="AF2175" s="28"/>
      <c r="AG2175" s="28"/>
      <c r="AH2175" s="28"/>
      <c r="AI2175" s="28"/>
      <c r="AJ2175" s="28"/>
      <c r="AK2175" s="28"/>
      <c r="AL2175" s="28"/>
      <c r="AM2175" s="28"/>
      <c r="AN2175" s="28"/>
      <c r="AO2175" s="28"/>
      <c r="AP2175" s="28"/>
      <c r="AQ2175" s="28"/>
      <c r="AR2175" s="28"/>
      <c r="AS2175" s="28"/>
      <c r="AT2175" s="28"/>
      <c r="AU2175" s="28"/>
      <c r="AV2175" s="28"/>
      <c r="AW2175" s="28"/>
    </row>
    <row r="2176" spans="6:49" x14ac:dyDescent="0.25">
      <c r="F2176" s="28"/>
      <c r="G2176" s="28"/>
      <c r="H2176" s="28"/>
      <c r="I2176" s="28"/>
      <c r="J2176" s="28"/>
      <c r="K2176" s="28"/>
      <c r="L2176" s="28"/>
      <c r="M2176" s="28"/>
      <c r="N2176" s="28"/>
      <c r="O2176" s="28"/>
      <c r="P2176" s="28"/>
      <c r="Q2176" s="28"/>
      <c r="R2176" s="28"/>
      <c r="S2176" s="28"/>
      <c r="T2176" s="28"/>
      <c r="U2176" s="28"/>
      <c r="V2176" s="28"/>
      <c r="W2176" s="28"/>
      <c r="X2176" s="28"/>
      <c r="Y2176" s="28"/>
      <c r="Z2176" s="28"/>
      <c r="AA2176" s="28"/>
      <c r="AB2176" s="28"/>
      <c r="AC2176" s="28"/>
      <c r="AD2176" s="28"/>
      <c r="AE2176" s="28"/>
      <c r="AF2176" s="28"/>
      <c r="AG2176" s="28"/>
      <c r="AH2176" s="28"/>
      <c r="AI2176" s="28"/>
      <c r="AJ2176" s="28"/>
      <c r="AK2176" s="28"/>
      <c r="AL2176" s="28"/>
      <c r="AM2176" s="28"/>
      <c r="AN2176" s="28"/>
      <c r="AO2176" s="28"/>
      <c r="AP2176" s="28"/>
      <c r="AQ2176" s="28"/>
      <c r="AR2176" s="28"/>
      <c r="AS2176" s="28"/>
      <c r="AT2176" s="28"/>
      <c r="AU2176" s="28"/>
      <c r="AV2176" s="28"/>
      <c r="AW2176" s="28"/>
    </row>
    <row r="2177" spans="6:49" x14ac:dyDescent="0.25">
      <c r="F2177" s="28"/>
      <c r="G2177" s="28"/>
      <c r="H2177" s="28"/>
      <c r="I2177" s="28"/>
      <c r="J2177" s="28"/>
      <c r="K2177" s="28"/>
      <c r="L2177" s="28"/>
      <c r="M2177" s="28"/>
      <c r="N2177" s="28"/>
      <c r="O2177" s="28"/>
      <c r="P2177" s="28"/>
      <c r="Q2177" s="28"/>
      <c r="R2177" s="28"/>
      <c r="S2177" s="28"/>
      <c r="T2177" s="28"/>
      <c r="U2177" s="28"/>
      <c r="V2177" s="28"/>
      <c r="W2177" s="28"/>
      <c r="X2177" s="28"/>
      <c r="Y2177" s="28"/>
      <c r="Z2177" s="28"/>
      <c r="AA2177" s="28"/>
      <c r="AB2177" s="28"/>
      <c r="AC2177" s="28"/>
      <c r="AD2177" s="28"/>
      <c r="AE2177" s="28"/>
      <c r="AF2177" s="28"/>
      <c r="AG2177" s="28"/>
      <c r="AH2177" s="28"/>
      <c r="AI2177" s="28"/>
      <c r="AJ2177" s="28"/>
      <c r="AK2177" s="28"/>
      <c r="AL2177" s="28"/>
      <c r="AM2177" s="28"/>
      <c r="AN2177" s="28"/>
      <c r="AO2177" s="28"/>
      <c r="AP2177" s="28"/>
      <c r="AQ2177" s="28"/>
      <c r="AR2177" s="28"/>
      <c r="AS2177" s="28"/>
      <c r="AT2177" s="28"/>
      <c r="AU2177" s="28"/>
      <c r="AV2177" s="28"/>
      <c r="AW2177" s="28"/>
    </row>
    <row r="2178" spans="6:49" x14ac:dyDescent="0.25">
      <c r="F2178" s="28"/>
      <c r="G2178" s="28"/>
      <c r="H2178" s="28"/>
      <c r="I2178" s="28"/>
      <c r="J2178" s="28"/>
      <c r="K2178" s="28"/>
      <c r="L2178" s="28"/>
      <c r="M2178" s="28"/>
      <c r="N2178" s="28"/>
      <c r="O2178" s="28"/>
      <c r="P2178" s="28"/>
      <c r="Q2178" s="28"/>
      <c r="R2178" s="28"/>
      <c r="S2178" s="28"/>
      <c r="T2178" s="28"/>
      <c r="U2178" s="28"/>
      <c r="V2178" s="28"/>
      <c r="W2178" s="28"/>
      <c r="X2178" s="28"/>
      <c r="Y2178" s="28"/>
      <c r="Z2178" s="28"/>
      <c r="AA2178" s="28"/>
      <c r="AB2178" s="28"/>
      <c r="AC2178" s="28"/>
      <c r="AD2178" s="28"/>
      <c r="AE2178" s="28"/>
      <c r="AF2178" s="28"/>
      <c r="AG2178" s="28"/>
      <c r="AH2178" s="28"/>
      <c r="AI2178" s="28"/>
      <c r="AJ2178" s="28"/>
      <c r="AK2178" s="28"/>
      <c r="AL2178" s="28"/>
      <c r="AM2178" s="28"/>
      <c r="AN2178" s="28"/>
      <c r="AO2178" s="28"/>
      <c r="AP2178" s="28"/>
      <c r="AQ2178" s="28"/>
      <c r="AR2178" s="28"/>
      <c r="AS2178" s="28"/>
      <c r="AT2178" s="28"/>
      <c r="AU2178" s="28"/>
      <c r="AV2178" s="28"/>
      <c r="AW2178" s="28"/>
    </row>
    <row r="2179" spans="6:49" x14ac:dyDescent="0.25">
      <c r="F2179" s="28"/>
      <c r="G2179" s="28"/>
      <c r="H2179" s="28"/>
      <c r="I2179" s="28"/>
      <c r="J2179" s="28"/>
      <c r="K2179" s="28"/>
      <c r="L2179" s="28"/>
      <c r="M2179" s="28"/>
      <c r="N2179" s="28"/>
      <c r="O2179" s="28"/>
      <c r="P2179" s="28"/>
      <c r="Q2179" s="28"/>
      <c r="R2179" s="28"/>
      <c r="S2179" s="28"/>
      <c r="T2179" s="28"/>
      <c r="U2179" s="28"/>
      <c r="V2179" s="28"/>
      <c r="W2179" s="28"/>
      <c r="X2179" s="28"/>
      <c r="Y2179" s="28"/>
      <c r="Z2179" s="28"/>
      <c r="AA2179" s="28"/>
      <c r="AB2179" s="28"/>
      <c r="AC2179" s="28"/>
      <c r="AD2179" s="28"/>
      <c r="AE2179" s="28"/>
      <c r="AF2179" s="28"/>
      <c r="AG2179" s="28"/>
      <c r="AH2179" s="28"/>
      <c r="AI2179" s="28"/>
      <c r="AJ2179" s="28"/>
      <c r="AK2179" s="28"/>
      <c r="AL2179" s="28"/>
      <c r="AM2179" s="28"/>
      <c r="AN2179" s="28"/>
      <c r="AO2179" s="28"/>
      <c r="AP2179" s="28"/>
      <c r="AQ2179" s="28"/>
      <c r="AR2179" s="28"/>
      <c r="AS2179" s="28"/>
      <c r="AT2179" s="28"/>
      <c r="AU2179" s="28"/>
      <c r="AV2179" s="28"/>
      <c r="AW2179" s="28"/>
    </row>
    <row r="2180" spans="6:49" x14ac:dyDescent="0.25">
      <c r="F2180" s="28"/>
      <c r="G2180" s="28"/>
      <c r="H2180" s="28"/>
      <c r="I2180" s="28"/>
      <c r="J2180" s="28"/>
      <c r="K2180" s="28"/>
      <c r="L2180" s="28"/>
      <c r="M2180" s="28"/>
      <c r="N2180" s="28"/>
      <c r="O2180" s="28"/>
      <c r="P2180" s="28"/>
      <c r="Q2180" s="28"/>
      <c r="R2180" s="28"/>
      <c r="S2180" s="28"/>
      <c r="T2180" s="28"/>
      <c r="U2180" s="28"/>
      <c r="V2180" s="28"/>
      <c r="W2180" s="28"/>
      <c r="X2180" s="28"/>
      <c r="Y2180" s="28"/>
      <c r="Z2180" s="28"/>
      <c r="AA2180" s="28"/>
      <c r="AB2180" s="28"/>
      <c r="AC2180" s="28"/>
      <c r="AD2180" s="28"/>
      <c r="AE2180" s="28"/>
      <c r="AF2180" s="28"/>
      <c r="AG2180" s="28"/>
      <c r="AH2180" s="28"/>
      <c r="AI2180" s="28"/>
      <c r="AJ2180" s="28"/>
      <c r="AK2180" s="28"/>
      <c r="AL2180" s="28"/>
      <c r="AM2180" s="28"/>
      <c r="AN2180" s="28"/>
      <c r="AO2180" s="28"/>
      <c r="AP2180" s="28"/>
      <c r="AQ2180" s="28"/>
      <c r="AR2180" s="28"/>
      <c r="AS2180" s="28"/>
      <c r="AT2180" s="28"/>
      <c r="AU2180" s="28"/>
      <c r="AV2180" s="28"/>
      <c r="AW2180" s="28"/>
    </row>
    <row r="2181" spans="6:49" x14ac:dyDescent="0.25">
      <c r="F2181" s="28"/>
      <c r="G2181" s="28"/>
      <c r="H2181" s="28"/>
      <c r="I2181" s="28"/>
      <c r="J2181" s="28"/>
      <c r="K2181" s="28"/>
      <c r="L2181" s="28"/>
      <c r="M2181" s="28"/>
      <c r="N2181" s="28"/>
      <c r="O2181" s="28"/>
      <c r="P2181" s="28"/>
      <c r="Q2181" s="28"/>
      <c r="R2181" s="28"/>
      <c r="S2181" s="28"/>
      <c r="T2181" s="28"/>
      <c r="U2181" s="28"/>
      <c r="V2181" s="28"/>
      <c r="W2181" s="28"/>
      <c r="X2181" s="28"/>
      <c r="Y2181" s="28"/>
      <c r="Z2181" s="28"/>
      <c r="AA2181" s="28"/>
      <c r="AB2181" s="28"/>
      <c r="AC2181" s="28"/>
      <c r="AD2181" s="28"/>
      <c r="AE2181" s="28"/>
      <c r="AF2181" s="28"/>
      <c r="AG2181" s="28"/>
      <c r="AH2181" s="28"/>
      <c r="AI2181" s="28"/>
      <c r="AJ2181" s="28"/>
      <c r="AK2181" s="28"/>
      <c r="AL2181" s="28"/>
      <c r="AM2181" s="28"/>
      <c r="AN2181" s="28"/>
      <c r="AO2181" s="28"/>
      <c r="AP2181" s="28"/>
      <c r="AQ2181" s="28"/>
      <c r="AR2181" s="28"/>
      <c r="AS2181" s="28"/>
      <c r="AT2181" s="28"/>
      <c r="AU2181" s="28"/>
      <c r="AV2181" s="28"/>
      <c r="AW2181" s="28"/>
    </row>
    <row r="2182" spans="6:49" x14ac:dyDescent="0.25">
      <c r="F2182" s="28"/>
      <c r="G2182" s="28"/>
      <c r="H2182" s="28"/>
      <c r="I2182" s="28"/>
      <c r="J2182" s="28"/>
      <c r="K2182" s="28"/>
      <c r="L2182" s="28"/>
      <c r="M2182" s="28"/>
      <c r="N2182" s="28"/>
      <c r="O2182" s="28"/>
      <c r="P2182" s="28"/>
      <c r="Q2182" s="28"/>
      <c r="R2182" s="28"/>
      <c r="S2182" s="28"/>
      <c r="T2182" s="28"/>
      <c r="U2182" s="28"/>
      <c r="V2182" s="28"/>
      <c r="W2182" s="28"/>
      <c r="X2182" s="28"/>
      <c r="Y2182" s="28"/>
      <c r="Z2182" s="28"/>
      <c r="AA2182" s="28"/>
      <c r="AB2182" s="28"/>
      <c r="AC2182" s="28"/>
      <c r="AD2182" s="28"/>
      <c r="AE2182" s="28"/>
      <c r="AF2182" s="28"/>
      <c r="AG2182" s="28"/>
      <c r="AH2182" s="28"/>
      <c r="AI2182" s="28"/>
      <c r="AJ2182" s="28"/>
      <c r="AK2182" s="28"/>
      <c r="AL2182" s="28"/>
      <c r="AM2182" s="28"/>
      <c r="AN2182" s="28"/>
      <c r="AO2182" s="28"/>
      <c r="AP2182" s="28"/>
      <c r="AQ2182" s="28"/>
      <c r="AR2182" s="28"/>
      <c r="AS2182" s="28"/>
      <c r="AT2182" s="28"/>
      <c r="AU2182" s="28"/>
      <c r="AV2182" s="28"/>
      <c r="AW2182" s="28"/>
    </row>
    <row r="2183" spans="6:49" x14ac:dyDescent="0.25">
      <c r="F2183" s="28"/>
      <c r="G2183" s="28"/>
      <c r="H2183" s="28"/>
      <c r="I2183" s="28"/>
      <c r="J2183" s="28"/>
      <c r="K2183" s="28"/>
      <c r="L2183" s="28"/>
      <c r="M2183" s="28"/>
      <c r="N2183" s="28"/>
      <c r="O2183" s="28"/>
      <c r="P2183" s="28"/>
      <c r="Q2183" s="28"/>
      <c r="R2183" s="28"/>
      <c r="S2183" s="28"/>
      <c r="T2183" s="28"/>
      <c r="U2183" s="28"/>
      <c r="V2183" s="28"/>
      <c r="W2183" s="28"/>
      <c r="X2183" s="28"/>
      <c r="Y2183" s="28"/>
      <c r="Z2183" s="28"/>
      <c r="AA2183" s="28"/>
      <c r="AB2183" s="28"/>
      <c r="AC2183" s="28"/>
      <c r="AD2183" s="28"/>
      <c r="AE2183" s="28"/>
      <c r="AF2183" s="28"/>
      <c r="AG2183" s="28"/>
      <c r="AH2183" s="28"/>
      <c r="AI2183" s="28"/>
      <c r="AJ2183" s="28"/>
      <c r="AK2183" s="28"/>
      <c r="AL2183" s="28"/>
      <c r="AM2183" s="28"/>
      <c r="AN2183" s="28"/>
      <c r="AO2183" s="28"/>
      <c r="AP2183" s="28"/>
      <c r="AQ2183" s="28"/>
      <c r="AR2183" s="28"/>
      <c r="AS2183" s="28"/>
      <c r="AT2183" s="28"/>
      <c r="AU2183" s="28"/>
      <c r="AV2183" s="28"/>
      <c r="AW2183" s="28"/>
    </row>
    <row r="2184" spans="6:49" x14ac:dyDescent="0.25">
      <c r="F2184" s="28"/>
      <c r="G2184" s="28"/>
      <c r="H2184" s="28"/>
      <c r="I2184" s="28"/>
      <c r="J2184" s="28"/>
      <c r="K2184" s="28"/>
      <c r="L2184" s="28"/>
      <c r="M2184" s="28"/>
      <c r="N2184" s="28"/>
      <c r="O2184" s="28"/>
      <c r="P2184" s="28"/>
      <c r="Q2184" s="28"/>
      <c r="R2184" s="28"/>
      <c r="S2184" s="28"/>
      <c r="T2184" s="28"/>
      <c r="U2184" s="28"/>
      <c r="V2184" s="28"/>
      <c r="W2184" s="28"/>
      <c r="X2184" s="28"/>
      <c r="Y2184" s="28"/>
      <c r="Z2184" s="28"/>
      <c r="AA2184" s="28"/>
      <c r="AB2184" s="28"/>
      <c r="AC2184" s="28"/>
      <c r="AD2184" s="28"/>
      <c r="AE2184" s="28"/>
      <c r="AF2184" s="28"/>
      <c r="AG2184" s="28"/>
      <c r="AH2184" s="28"/>
      <c r="AI2184" s="28"/>
      <c r="AJ2184" s="28"/>
      <c r="AK2184" s="28"/>
      <c r="AL2184" s="28"/>
      <c r="AM2184" s="28"/>
      <c r="AN2184" s="28"/>
      <c r="AO2184" s="28"/>
      <c r="AP2184" s="28"/>
      <c r="AQ2184" s="28"/>
      <c r="AR2184" s="28"/>
      <c r="AS2184" s="28"/>
      <c r="AT2184" s="28"/>
      <c r="AU2184" s="28"/>
      <c r="AV2184" s="28"/>
      <c r="AW2184" s="28"/>
    </row>
    <row r="2185" spans="6:49" x14ac:dyDescent="0.25">
      <c r="F2185" s="28"/>
      <c r="G2185" s="28"/>
      <c r="H2185" s="28"/>
      <c r="I2185" s="28"/>
      <c r="J2185" s="28"/>
      <c r="K2185" s="28"/>
      <c r="L2185" s="28"/>
      <c r="M2185" s="28"/>
      <c r="N2185" s="28"/>
      <c r="O2185" s="28"/>
      <c r="P2185" s="28"/>
      <c r="Q2185" s="28"/>
      <c r="R2185" s="28"/>
      <c r="S2185" s="28"/>
      <c r="T2185" s="28"/>
      <c r="U2185" s="28"/>
      <c r="V2185" s="28"/>
      <c r="W2185" s="28"/>
      <c r="X2185" s="28"/>
      <c r="Y2185" s="28"/>
      <c r="Z2185" s="28"/>
      <c r="AA2185" s="28"/>
      <c r="AB2185" s="28"/>
      <c r="AC2185" s="28"/>
      <c r="AD2185" s="28"/>
      <c r="AE2185" s="28"/>
      <c r="AF2185" s="28"/>
      <c r="AG2185" s="28"/>
      <c r="AH2185" s="28"/>
      <c r="AI2185" s="28"/>
      <c r="AJ2185" s="28"/>
      <c r="AK2185" s="28"/>
      <c r="AL2185" s="28"/>
      <c r="AM2185" s="28"/>
      <c r="AN2185" s="28"/>
      <c r="AO2185" s="28"/>
      <c r="AP2185" s="28"/>
      <c r="AQ2185" s="28"/>
      <c r="AR2185" s="28"/>
      <c r="AS2185" s="28"/>
      <c r="AT2185" s="28"/>
      <c r="AU2185" s="28"/>
      <c r="AV2185" s="28"/>
      <c r="AW2185" s="28"/>
    </row>
    <row r="2186" spans="6:49" x14ac:dyDescent="0.25">
      <c r="F2186" s="28"/>
      <c r="G2186" s="28"/>
      <c r="H2186" s="28"/>
      <c r="I2186" s="28"/>
      <c r="J2186" s="28"/>
      <c r="K2186" s="28"/>
      <c r="L2186" s="28"/>
      <c r="M2186" s="28"/>
      <c r="N2186" s="28"/>
      <c r="O2186" s="28"/>
      <c r="P2186" s="28"/>
      <c r="Q2186" s="28"/>
      <c r="R2186" s="28"/>
      <c r="S2186" s="28"/>
      <c r="T2186" s="28"/>
      <c r="U2186" s="28"/>
      <c r="V2186" s="28"/>
      <c r="W2186" s="28"/>
      <c r="X2186" s="28"/>
      <c r="Y2186" s="28"/>
      <c r="Z2186" s="28"/>
      <c r="AA2186" s="28"/>
      <c r="AB2186" s="28"/>
      <c r="AC2186" s="28"/>
      <c r="AD2186" s="28"/>
      <c r="AE2186" s="28"/>
      <c r="AF2186" s="28"/>
      <c r="AG2186" s="28"/>
      <c r="AH2186" s="28"/>
      <c r="AI2186" s="28"/>
      <c r="AJ2186" s="28"/>
      <c r="AK2186" s="28"/>
      <c r="AL2186" s="28"/>
      <c r="AM2186" s="28"/>
      <c r="AN2186" s="28"/>
      <c r="AO2186" s="28"/>
      <c r="AP2186" s="28"/>
      <c r="AQ2186" s="28"/>
      <c r="AR2186" s="28"/>
      <c r="AS2186" s="28"/>
      <c r="AT2186" s="28"/>
      <c r="AU2186" s="28"/>
      <c r="AV2186" s="28"/>
      <c r="AW2186" s="28"/>
    </row>
    <row r="2187" spans="6:49" x14ac:dyDescent="0.25">
      <c r="F2187" s="28"/>
      <c r="G2187" s="28"/>
      <c r="H2187" s="28"/>
      <c r="I2187" s="28"/>
      <c r="J2187" s="28"/>
      <c r="K2187" s="28"/>
      <c r="L2187" s="28"/>
      <c r="M2187" s="28"/>
      <c r="N2187" s="28"/>
      <c r="O2187" s="28"/>
      <c r="P2187" s="28"/>
      <c r="Q2187" s="28"/>
      <c r="R2187" s="28"/>
      <c r="S2187" s="28"/>
      <c r="T2187" s="28"/>
      <c r="U2187" s="28"/>
      <c r="V2187" s="28"/>
      <c r="W2187" s="28"/>
      <c r="X2187" s="28"/>
      <c r="Y2187" s="28"/>
      <c r="Z2187" s="28"/>
      <c r="AA2187" s="28"/>
      <c r="AB2187" s="28"/>
      <c r="AC2187" s="28"/>
      <c r="AD2187" s="28"/>
      <c r="AE2187" s="28"/>
      <c r="AF2187" s="28"/>
      <c r="AG2187" s="28"/>
      <c r="AH2187" s="28"/>
      <c r="AI2187" s="28"/>
      <c r="AJ2187" s="28"/>
      <c r="AK2187" s="28"/>
      <c r="AL2187" s="28"/>
      <c r="AM2187" s="28"/>
      <c r="AN2187" s="28"/>
      <c r="AO2187" s="28"/>
      <c r="AP2187" s="28"/>
      <c r="AQ2187" s="28"/>
      <c r="AR2187" s="28"/>
      <c r="AS2187" s="28"/>
      <c r="AT2187" s="28"/>
      <c r="AU2187" s="28"/>
      <c r="AV2187" s="28"/>
      <c r="AW2187" s="28"/>
    </row>
    <row r="2188" spans="6:49" x14ac:dyDescent="0.25">
      <c r="F2188" s="28"/>
      <c r="G2188" s="28"/>
      <c r="H2188" s="28"/>
      <c r="I2188" s="28"/>
      <c r="J2188" s="28"/>
      <c r="K2188" s="28"/>
      <c r="L2188" s="28"/>
      <c r="M2188" s="28"/>
      <c r="N2188" s="28"/>
      <c r="O2188" s="28"/>
      <c r="P2188" s="28"/>
      <c r="Q2188" s="28"/>
      <c r="R2188" s="28"/>
      <c r="S2188" s="28"/>
      <c r="T2188" s="28"/>
      <c r="U2188" s="28"/>
      <c r="V2188" s="28"/>
      <c r="W2188" s="28"/>
      <c r="X2188" s="28"/>
      <c r="Y2188" s="28"/>
      <c r="Z2188" s="28"/>
      <c r="AA2188" s="28"/>
      <c r="AB2188" s="28"/>
      <c r="AC2188" s="28"/>
      <c r="AD2188" s="28"/>
      <c r="AE2188" s="28"/>
      <c r="AF2188" s="28"/>
      <c r="AG2188" s="28"/>
      <c r="AH2188" s="28"/>
      <c r="AI2188" s="28"/>
      <c r="AJ2188" s="28"/>
      <c r="AK2188" s="28"/>
      <c r="AL2188" s="28"/>
      <c r="AM2188" s="28"/>
      <c r="AN2188" s="28"/>
      <c r="AO2188" s="28"/>
      <c r="AP2188" s="28"/>
      <c r="AQ2188" s="28"/>
      <c r="AR2188" s="28"/>
      <c r="AS2188" s="28"/>
      <c r="AT2188" s="28"/>
      <c r="AU2188" s="28"/>
      <c r="AV2188" s="28"/>
      <c r="AW2188" s="28"/>
    </row>
    <row r="2189" spans="6:49" x14ac:dyDescent="0.25">
      <c r="F2189" s="28"/>
      <c r="G2189" s="28"/>
      <c r="H2189" s="28"/>
      <c r="I2189" s="28"/>
      <c r="J2189" s="28"/>
      <c r="K2189" s="28"/>
      <c r="L2189" s="28"/>
      <c r="M2189" s="28"/>
      <c r="N2189" s="28"/>
      <c r="O2189" s="28"/>
      <c r="P2189" s="28"/>
      <c r="Q2189" s="28"/>
      <c r="R2189" s="28"/>
      <c r="S2189" s="28"/>
      <c r="T2189" s="28"/>
      <c r="U2189" s="28"/>
      <c r="V2189" s="28"/>
      <c r="W2189" s="28"/>
      <c r="X2189" s="28"/>
      <c r="Y2189" s="28"/>
      <c r="Z2189" s="28"/>
      <c r="AA2189" s="28"/>
      <c r="AB2189" s="28"/>
      <c r="AC2189" s="28"/>
      <c r="AD2189" s="28"/>
      <c r="AE2189" s="28"/>
      <c r="AF2189" s="28"/>
      <c r="AG2189" s="28"/>
      <c r="AH2189" s="28"/>
      <c r="AI2189" s="28"/>
      <c r="AJ2189" s="28"/>
      <c r="AK2189" s="28"/>
      <c r="AL2189" s="28"/>
      <c r="AM2189" s="28"/>
      <c r="AN2189" s="28"/>
      <c r="AO2189" s="28"/>
      <c r="AP2189" s="28"/>
      <c r="AQ2189" s="28"/>
      <c r="AR2189" s="28"/>
      <c r="AS2189" s="28"/>
      <c r="AT2189" s="28"/>
      <c r="AU2189" s="28"/>
      <c r="AV2189" s="28"/>
      <c r="AW2189" s="28"/>
    </row>
    <row r="2190" spans="6:49" x14ac:dyDescent="0.25">
      <c r="F2190" s="28"/>
      <c r="G2190" s="28"/>
      <c r="H2190" s="28"/>
      <c r="I2190" s="28"/>
      <c r="J2190" s="28"/>
      <c r="K2190" s="28"/>
      <c r="L2190" s="28"/>
      <c r="M2190" s="28"/>
      <c r="N2190" s="28"/>
      <c r="O2190" s="28"/>
      <c r="P2190" s="28"/>
      <c r="Q2190" s="28"/>
      <c r="R2190" s="28"/>
      <c r="S2190" s="28"/>
      <c r="T2190" s="28"/>
      <c r="U2190" s="28"/>
      <c r="V2190" s="28"/>
      <c r="W2190" s="28"/>
      <c r="X2190" s="28"/>
      <c r="Y2190" s="28"/>
      <c r="Z2190" s="28"/>
      <c r="AA2190" s="28"/>
      <c r="AB2190" s="28"/>
      <c r="AC2190" s="28"/>
      <c r="AD2190" s="28"/>
      <c r="AE2190" s="28"/>
      <c r="AF2190" s="28"/>
      <c r="AG2190" s="28"/>
      <c r="AH2190" s="28"/>
      <c r="AI2190" s="28"/>
      <c r="AJ2190" s="28"/>
      <c r="AK2190" s="28"/>
      <c r="AL2190" s="28"/>
      <c r="AM2190" s="28"/>
      <c r="AN2190" s="28"/>
      <c r="AO2190" s="28"/>
      <c r="AP2190" s="28"/>
      <c r="AQ2190" s="28"/>
      <c r="AR2190" s="28"/>
      <c r="AS2190" s="28"/>
      <c r="AT2190" s="28"/>
      <c r="AU2190" s="28"/>
      <c r="AV2190" s="28"/>
      <c r="AW2190" s="28"/>
    </row>
    <row r="2191" spans="6:49" x14ac:dyDescent="0.25">
      <c r="F2191" s="28"/>
      <c r="G2191" s="28"/>
      <c r="H2191" s="28"/>
      <c r="I2191" s="28"/>
      <c r="J2191" s="28"/>
      <c r="K2191" s="28"/>
      <c r="L2191" s="28"/>
      <c r="M2191" s="28"/>
      <c r="N2191" s="28"/>
      <c r="O2191" s="28"/>
      <c r="P2191" s="28"/>
      <c r="Q2191" s="28"/>
      <c r="R2191" s="28"/>
      <c r="S2191" s="28"/>
      <c r="T2191" s="28"/>
      <c r="U2191" s="28"/>
      <c r="V2191" s="28"/>
      <c r="W2191" s="28"/>
      <c r="X2191" s="28"/>
      <c r="Y2191" s="28"/>
      <c r="Z2191" s="28"/>
      <c r="AA2191" s="28"/>
      <c r="AB2191" s="28"/>
      <c r="AC2191" s="28"/>
      <c r="AD2191" s="28"/>
      <c r="AE2191" s="28"/>
      <c r="AF2191" s="28"/>
      <c r="AG2191" s="28"/>
      <c r="AH2191" s="28"/>
      <c r="AI2191" s="28"/>
      <c r="AJ2191" s="28"/>
      <c r="AK2191" s="28"/>
      <c r="AL2191" s="28"/>
      <c r="AM2191" s="28"/>
      <c r="AN2191" s="28"/>
      <c r="AO2191" s="28"/>
      <c r="AP2191" s="28"/>
      <c r="AQ2191" s="28"/>
      <c r="AR2191" s="28"/>
      <c r="AS2191" s="28"/>
      <c r="AT2191" s="28"/>
      <c r="AU2191" s="28"/>
      <c r="AV2191" s="28"/>
      <c r="AW2191" s="28"/>
    </row>
    <row r="2192" spans="6:49" x14ac:dyDescent="0.25">
      <c r="F2192" s="28"/>
      <c r="G2192" s="28"/>
      <c r="H2192" s="28"/>
      <c r="I2192" s="28"/>
      <c r="J2192" s="28"/>
      <c r="K2192" s="28"/>
      <c r="L2192" s="28"/>
      <c r="M2192" s="28"/>
      <c r="N2192" s="28"/>
      <c r="O2192" s="28"/>
      <c r="P2192" s="28"/>
      <c r="Q2192" s="28"/>
      <c r="R2192" s="28"/>
      <c r="S2192" s="28"/>
      <c r="T2192" s="28"/>
      <c r="U2192" s="28"/>
      <c r="V2192" s="28"/>
      <c r="W2192" s="28"/>
      <c r="X2192" s="28"/>
      <c r="Y2192" s="28"/>
      <c r="Z2192" s="28"/>
      <c r="AA2192" s="28"/>
      <c r="AB2192" s="28"/>
      <c r="AC2192" s="28"/>
      <c r="AD2192" s="28"/>
      <c r="AE2192" s="28"/>
      <c r="AF2192" s="28"/>
      <c r="AG2192" s="28"/>
      <c r="AH2192" s="28"/>
      <c r="AI2192" s="28"/>
      <c r="AJ2192" s="28"/>
      <c r="AK2192" s="28"/>
      <c r="AL2192" s="28"/>
      <c r="AM2192" s="28"/>
      <c r="AN2192" s="28"/>
      <c r="AO2192" s="28"/>
      <c r="AP2192" s="28"/>
      <c r="AQ2192" s="28"/>
      <c r="AR2192" s="28"/>
      <c r="AS2192" s="28"/>
      <c r="AT2192" s="28"/>
      <c r="AU2192" s="28"/>
      <c r="AV2192" s="28"/>
      <c r="AW2192" s="28"/>
    </row>
    <row r="2193" spans="6:49" x14ac:dyDescent="0.25">
      <c r="F2193" s="28"/>
      <c r="G2193" s="28"/>
      <c r="H2193" s="28"/>
      <c r="I2193" s="28"/>
      <c r="J2193" s="28"/>
      <c r="K2193" s="28"/>
      <c r="L2193" s="28"/>
      <c r="M2193" s="28"/>
      <c r="N2193" s="28"/>
      <c r="O2193" s="28"/>
      <c r="P2193" s="28"/>
      <c r="Q2193" s="28"/>
      <c r="R2193" s="28"/>
      <c r="S2193" s="28"/>
      <c r="T2193" s="28"/>
      <c r="U2193" s="28"/>
      <c r="V2193" s="28"/>
      <c r="W2193" s="28"/>
      <c r="X2193" s="28"/>
      <c r="Y2193" s="28"/>
      <c r="Z2193" s="28"/>
      <c r="AA2193" s="28"/>
      <c r="AB2193" s="28"/>
      <c r="AC2193" s="28"/>
      <c r="AD2193" s="28"/>
      <c r="AE2193" s="28"/>
      <c r="AF2193" s="28"/>
      <c r="AG2193" s="28"/>
      <c r="AH2193" s="28"/>
      <c r="AI2193" s="28"/>
      <c r="AJ2193" s="28"/>
      <c r="AK2193" s="28"/>
      <c r="AL2193" s="28"/>
      <c r="AM2193" s="28"/>
      <c r="AN2193" s="28"/>
      <c r="AO2193" s="28"/>
      <c r="AP2193" s="28"/>
      <c r="AQ2193" s="28"/>
      <c r="AR2193" s="28"/>
      <c r="AS2193" s="28"/>
      <c r="AT2193" s="28"/>
      <c r="AU2193" s="28"/>
      <c r="AV2193" s="28"/>
      <c r="AW2193" s="28"/>
    </row>
    <row r="2194" spans="6:49" x14ac:dyDescent="0.25">
      <c r="F2194" s="28"/>
      <c r="G2194" s="28"/>
      <c r="H2194" s="28"/>
      <c r="I2194" s="28"/>
      <c r="J2194" s="28"/>
      <c r="K2194" s="28"/>
      <c r="L2194" s="28"/>
      <c r="M2194" s="28"/>
      <c r="N2194" s="28"/>
      <c r="O2194" s="28"/>
      <c r="P2194" s="28"/>
      <c r="Q2194" s="28"/>
      <c r="R2194" s="28"/>
      <c r="S2194" s="28"/>
      <c r="T2194" s="28"/>
      <c r="U2194" s="28"/>
      <c r="V2194" s="28"/>
      <c r="W2194" s="28"/>
      <c r="X2194" s="28"/>
      <c r="Y2194" s="28"/>
      <c r="Z2194" s="28"/>
      <c r="AA2194" s="28"/>
      <c r="AB2194" s="28"/>
      <c r="AC2194" s="28"/>
      <c r="AD2194" s="28"/>
      <c r="AE2194" s="28"/>
      <c r="AF2194" s="28"/>
      <c r="AG2194" s="28"/>
      <c r="AH2194" s="28"/>
      <c r="AI2194" s="28"/>
      <c r="AJ2194" s="28"/>
      <c r="AK2194" s="28"/>
      <c r="AL2194" s="28"/>
      <c r="AM2194" s="28"/>
      <c r="AN2194" s="28"/>
      <c r="AO2194" s="28"/>
      <c r="AP2194" s="28"/>
      <c r="AQ2194" s="28"/>
      <c r="AR2194" s="28"/>
      <c r="AS2194" s="28"/>
      <c r="AT2194" s="28"/>
      <c r="AU2194" s="28"/>
      <c r="AV2194" s="28"/>
      <c r="AW2194" s="28"/>
    </row>
    <row r="2195" spans="6:49" x14ac:dyDescent="0.25">
      <c r="F2195" s="28"/>
      <c r="G2195" s="28"/>
      <c r="H2195" s="28"/>
      <c r="I2195" s="28"/>
      <c r="J2195" s="28"/>
      <c r="K2195" s="28"/>
      <c r="L2195" s="28"/>
      <c r="M2195" s="28"/>
      <c r="N2195" s="28"/>
      <c r="O2195" s="28"/>
      <c r="P2195" s="28"/>
      <c r="Q2195" s="28"/>
      <c r="R2195" s="28"/>
      <c r="S2195" s="28"/>
      <c r="T2195" s="28"/>
      <c r="U2195" s="28"/>
      <c r="V2195" s="28"/>
      <c r="W2195" s="28"/>
      <c r="X2195" s="28"/>
      <c r="Y2195" s="28"/>
      <c r="Z2195" s="28"/>
      <c r="AA2195" s="28"/>
      <c r="AB2195" s="28"/>
      <c r="AC2195" s="28"/>
      <c r="AD2195" s="28"/>
      <c r="AE2195" s="28"/>
      <c r="AF2195" s="28"/>
      <c r="AG2195" s="28"/>
      <c r="AH2195" s="28"/>
      <c r="AI2195" s="28"/>
      <c r="AJ2195" s="28"/>
      <c r="AK2195" s="28"/>
      <c r="AL2195" s="28"/>
      <c r="AM2195" s="28"/>
      <c r="AN2195" s="28"/>
      <c r="AO2195" s="28"/>
      <c r="AP2195" s="28"/>
      <c r="AQ2195" s="28"/>
      <c r="AR2195" s="28"/>
      <c r="AS2195" s="28"/>
      <c r="AT2195" s="28"/>
      <c r="AU2195" s="28"/>
      <c r="AV2195" s="28"/>
      <c r="AW2195" s="28"/>
    </row>
    <row r="2196" spans="6:49" x14ac:dyDescent="0.25">
      <c r="F2196" s="28"/>
      <c r="G2196" s="28"/>
      <c r="H2196" s="28"/>
      <c r="I2196" s="28"/>
      <c r="J2196" s="28"/>
      <c r="K2196" s="28"/>
      <c r="L2196" s="28"/>
      <c r="M2196" s="28"/>
      <c r="N2196" s="28"/>
      <c r="O2196" s="28"/>
      <c r="P2196" s="28"/>
      <c r="Q2196" s="28"/>
      <c r="R2196" s="28"/>
      <c r="S2196" s="28"/>
      <c r="T2196" s="28"/>
      <c r="U2196" s="28"/>
      <c r="V2196" s="28"/>
      <c r="W2196" s="28"/>
      <c r="X2196" s="28"/>
      <c r="Y2196" s="28"/>
      <c r="Z2196" s="28"/>
      <c r="AA2196" s="28"/>
      <c r="AB2196" s="28"/>
      <c r="AC2196" s="28"/>
      <c r="AD2196" s="28"/>
      <c r="AE2196" s="28"/>
      <c r="AF2196" s="28"/>
      <c r="AG2196" s="28"/>
      <c r="AH2196" s="28"/>
      <c r="AI2196" s="28"/>
      <c r="AJ2196" s="28"/>
      <c r="AK2196" s="28"/>
      <c r="AL2196" s="28"/>
      <c r="AM2196" s="28"/>
      <c r="AN2196" s="28"/>
      <c r="AO2196" s="28"/>
      <c r="AP2196" s="28"/>
      <c r="AQ2196" s="28"/>
      <c r="AR2196" s="28"/>
      <c r="AS2196" s="28"/>
      <c r="AT2196" s="28"/>
      <c r="AU2196" s="28"/>
      <c r="AV2196" s="28"/>
      <c r="AW2196" s="28"/>
    </row>
    <row r="2197" spans="6:49" x14ac:dyDescent="0.25">
      <c r="F2197" s="28"/>
      <c r="G2197" s="28"/>
      <c r="H2197" s="28"/>
      <c r="I2197" s="28"/>
      <c r="J2197" s="28"/>
      <c r="K2197" s="28"/>
      <c r="L2197" s="28"/>
      <c r="M2197" s="28"/>
      <c r="N2197" s="28"/>
      <c r="O2197" s="28"/>
      <c r="P2197" s="28"/>
      <c r="Q2197" s="28"/>
      <c r="R2197" s="28"/>
      <c r="S2197" s="28"/>
      <c r="T2197" s="28"/>
      <c r="U2197" s="28"/>
      <c r="V2197" s="28"/>
      <c r="W2197" s="28"/>
      <c r="X2197" s="28"/>
      <c r="Y2197" s="28"/>
      <c r="Z2197" s="28"/>
      <c r="AA2197" s="28"/>
      <c r="AB2197" s="28"/>
      <c r="AC2197" s="28"/>
      <c r="AD2197" s="28"/>
      <c r="AE2197" s="28"/>
      <c r="AF2197" s="28"/>
      <c r="AG2197" s="28"/>
      <c r="AH2197" s="28"/>
      <c r="AI2197" s="28"/>
      <c r="AJ2197" s="28"/>
      <c r="AK2197" s="28"/>
      <c r="AL2197" s="28"/>
      <c r="AM2197" s="28"/>
      <c r="AN2197" s="28"/>
      <c r="AO2197" s="28"/>
      <c r="AP2197" s="28"/>
      <c r="AQ2197" s="28"/>
      <c r="AR2197" s="28"/>
      <c r="AS2197" s="28"/>
      <c r="AT2197" s="28"/>
      <c r="AU2197" s="28"/>
      <c r="AV2197" s="28"/>
      <c r="AW2197" s="28"/>
    </row>
    <row r="2198" spans="6:49" x14ac:dyDescent="0.25">
      <c r="F2198" s="28"/>
      <c r="G2198" s="28"/>
      <c r="H2198" s="28"/>
      <c r="I2198" s="28"/>
      <c r="J2198" s="28"/>
      <c r="K2198" s="28"/>
      <c r="L2198" s="28"/>
      <c r="M2198" s="28"/>
      <c r="N2198" s="28"/>
      <c r="O2198" s="28"/>
      <c r="P2198" s="28"/>
      <c r="Q2198" s="28"/>
      <c r="R2198" s="28"/>
      <c r="S2198" s="28"/>
      <c r="T2198" s="28"/>
      <c r="U2198" s="28"/>
      <c r="V2198" s="28"/>
      <c r="W2198" s="28"/>
      <c r="X2198" s="28"/>
      <c r="Y2198" s="28"/>
      <c r="Z2198" s="28"/>
      <c r="AA2198" s="28"/>
      <c r="AB2198" s="28"/>
      <c r="AC2198" s="28"/>
      <c r="AD2198" s="28"/>
      <c r="AE2198" s="28"/>
      <c r="AF2198" s="28"/>
      <c r="AG2198" s="28"/>
      <c r="AH2198" s="28"/>
      <c r="AI2198" s="28"/>
      <c r="AJ2198" s="28"/>
      <c r="AK2198" s="28"/>
      <c r="AL2198" s="28"/>
      <c r="AM2198" s="28"/>
      <c r="AN2198" s="28"/>
      <c r="AO2198" s="28"/>
      <c r="AP2198" s="28"/>
      <c r="AQ2198" s="28"/>
      <c r="AR2198" s="28"/>
      <c r="AS2198" s="28"/>
      <c r="AT2198" s="28"/>
      <c r="AU2198" s="28"/>
      <c r="AV2198" s="28"/>
      <c r="AW2198" s="28"/>
    </row>
    <row r="2199" spans="6:49" x14ac:dyDescent="0.25">
      <c r="F2199" s="28"/>
      <c r="G2199" s="28"/>
      <c r="H2199" s="28"/>
      <c r="I2199" s="28"/>
      <c r="J2199" s="28"/>
      <c r="K2199" s="28"/>
      <c r="L2199" s="28"/>
      <c r="M2199" s="28"/>
      <c r="N2199" s="28"/>
      <c r="O2199" s="28"/>
      <c r="P2199" s="28"/>
      <c r="Q2199" s="28"/>
      <c r="R2199" s="28"/>
      <c r="S2199" s="28"/>
      <c r="T2199" s="28"/>
      <c r="U2199" s="28"/>
      <c r="V2199" s="28"/>
      <c r="W2199" s="28"/>
      <c r="X2199" s="28"/>
      <c r="Y2199" s="28"/>
      <c r="Z2199" s="28"/>
      <c r="AA2199" s="28"/>
      <c r="AB2199" s="28"/>
      <c r="AC2199" s="28"/>
      <c r="AD2199" s="28"/>
      <c r="AE2199" s="28"/>
      <c r="AF2199" s="28"/>
      <c r="AG2199" s="28"/>
      <c r="AH2199" s="28"/>
      <c r="AI2199" s="28"/>
      <c r="AJ2199" s="28"/>
      <c r="AK2199" s="28"/>
      <c r="AL2199" s="28"/>
      <c r="AM2199" s="28"/>
      <c r="AN2199" s="28"/>
      <c r="AO2199" s="28"/>
      <c r="AP2199" s="28"/>
      <c r="AQ2199" s="28"/>
      <c r="AR2199" s="28"/>
      <c r="AS2199" s="28"/>
      <c r="AT2199" s="28"/>
      <c r="AU2199" s="28"/>
      <c r="AV2199" s="28"/>
      <c r="AW2199" s="28"/>
    </row>
    <row r="2200" spans="6:49" x14ac:dyDescent="0.25">
      <c r="F2200" s="28"/>
      <c r="G2200" s="28"/>
      <c r="H2200" s="28"/>
      <c r="I2200" s="28"/>
      <c r="J2200" s="28"/>
      <c r="K2200" s="28"/>
      <c r="L2200" s="28"/>
      <c r="M2200" s="28"/>
      <c r="N2200" s="28"/>
      <c r="O2200" s="28"/>
      <c r="P2200" s="28"/>
      <c r="Q2200" s="28"/>
      <c r="R2200" s="28"/>
      <c r="S2200" s="28"/>
      <c r="T2200" s="28"/>
      <c r="U2200" s="28"/>
      <c r="V2200" s="28"/>
      <c r="W2200" s="28"/>
      <c r="X2200" s="28"/>
      <c r="Y2200" s="28"/>
      <c r="Z2200" s="28"/>
      <c r="AA2200" s="28"/>
      <c r="AB2200" s="28"/>
      <c r="AC2200" s="28"/>
      <c r="AD2200" s="28"/>
      <c r="AE2200" s="28"/>
      <c r="AF2200" s="28"/>
      <c r="AG2200" s="28"/>
      <c r="AH2200" s="28"/>
      <c r="AI2200" s="28"/>
      <c r="AJ2200" s="28"/>
      <c r="AK2200" s="28"/>
      <c r="AL2200" s="28"/>
      <c r="AM2200" s="28"/>
      <c r="AN2200" s="28"/>
      <c r="AO2200" s="28"/>
      <c r="AP2200" s="28"/>
      <c r="AQ2200" s="28"/>
      <c r="AR2200" s="28"/>
      <c r="AS2200" s="28"/>
      <c r="AT2200" s="28"/>
      <c r="AU2200" s="28"/>
      <c r="AV2200" s="28"/>
      <c r="AW2200" s="28"/>
    </row>
    <row r="2201" spans="6:49" x14ac:dyDescent="0.25">
      <c r="F2201" s="28"/>
      <c r="G2201" s="28"/>
      <c r="H2201" s="28"/>
      <c r="I2201" s="28"/>
      <c r="J2201" s="28"/>
      <c r="K2201" s="28"/>
      <c r="L2201" s="28"/>
      <c r="M2201" s="28"/>
      <c r="N2201" s="28"/>
      <c r="O2201" s="28"/>
      <c r="P2201" s="28"/>
      <c r="Q2201" s="28"/>
      <c r="R2201" s="28"/>
      <c r="S2201" s="28"/>
      <c r="T2201" s="28"/>
      <c r="U2201" s="28"/>
      <c r="V2201" s="28"/>
      <c r="W2201" s="28"/>
      <c r="X2201" s="28"/>
      <c r="Y2201" s="28"/>
      <c r="Z2201" s="28"/>
      <c r="AA2201" s="28"/>
      <c r="AB2201" s="28"/>
      <c r="AC2201" s="28"/>
      <c r="AD2201" s="28"/>
      <c r="AE2201" s="28"/>
      <c r="AF2201" s="28"/>
      <c r="AG2201" s="28"/>
      <c r="AH2201" s="28"/>
      <c r="AI2201" s="28"/>
      <c r="AJ2201" s="28"/>
      <c r="AK2201" s="28"/>
      <c r="AL2201" s="28"/>
      <c r="AM2201" s="28"/>
      <c r="AN2201" s="28"/>
      <c r="AO2201" s="28"/>
      <c r="AP2201" s="28"/>
      <c r="AQ2201" s="28"/>
      <c r="AR2201" s="28"/>
      <c r="AS2201" s="28"/>
      <c r="AT2201" s="28"/>
      <c r="AU2201" s="28"/>
      <c r="AV2201" s="28"/>
      <c r="AW2201" s="28"/>
    </row>
    <row r="2202" spans="6:49" x14ac:dyDescent="0.25">
      <c r="F2202" s="28"/>
      <c r="G2202" s="28"/>
      <c r="H2202" s="28"/>
      <c r="I2202" s="28"/>
      <c r="J2202" s="28"/>
      <c r="K2202" s="28"/>
      <c r="L2202" s="28"/>
      <c r="M2202" s="28"/>
      <c r="N2202" s="28"/>
      <c r="O2202" s="28"/>
      <c r="P2202" s="28"/>
      <c r="Q2202" s="28"/>
      <c r="R2202" s="28"/>
      <c r="S2202" s="28"/>
      <c r="T2202" s="28"/>
      <c r="U2202" s="28"/>
      <c r="V2202" s="28"/>
      <c r="W2202" s="28"/>
      <c r="X2202" s="28"/>
      <c r="Y2202" s="28"/>
      <c r="Z2202" s="28"/>
      <c r="AA2202" s="28"/>
      <c r="AB2202" s="28"/>
      <c r="AC2202" s="28"/>
      <c r="AD2202" s="28"/>
      <c r="AE2202" s="28"/>
      <c r="AF2202" s="28"/>
      <c r="AG2202" s="28"/>
      <c r="AH2202" s="28"/>
      <c r="AI2202" s="28"/>
      <c r="AJ2202" s="28"/>
      <c r="AK2202" s="28"/>
      <c r="AL2202" s="28"/>
      <c r="AM2202" s="28"/>
      <c r="AN2202" s="28"/>
      <c r="AO2202" s="28"/>
      <c r="AP2202" s="28"/>
      <c r="AQ2202" s="28"/>
      <c r="AR2202" s="28"/>
      <c r="AS2202" s="28"/>
      <c r="AT2202" s="28"/>
      <c r="AU2202" s="28"/>
      <c r="AV2202" s="28"/>
      <c r="AW2202" s="28"/>
    </row>
    <row r="2203" spans="6:49" x14ac:dyDescent="0.25">
      <c r="F2203" s="28"/>
      <c r="G2203" s="28"/>
      <c r="H2203" s="28"/>
      <c r="I2203" s="28"/>
      <c r="J2203" s="28"/>
      <c r="K2203" s="28"/>
      <c r="L2203" s="28"/>
      <c r="M2203" s="28"/>
      <c r="N2203" s="28"/>
      <c r="O2203" s="28"/>
      <c r="P2203" s="28"/>
      <c r="Q2203" s="28"/>
      <c r="R2203" s="28"/>
      <c r="S2203" s="28"/>
      <c r="T2203" s="28"/>
      <c r="U2203" s="28"/>
      <c r="V2203" s="28"/>
      <c r="W2203" s="28"/>
      <c r="X2203" s="28"/>
      <c r="Y2203" s="28"/>
      <c r="Z2203" s="28"/>
      <c r="AA2203" s="28"/>
      <c r="AB2203" s="28"/>
      <c r="AC2203" s="28"/>
      <c r="AD2203" s="28"/>
      <c r="AE2203" s="28"/>
      <c r="AF2203" s="28"/>
      <c r="AG2203" s="28"/>
      <c r="AH2203" s="28"/>
      <c r="AI2203" s="28"/>
      <c r="AJ2203" s="28"/>
      <c r="AK2203" s="28"/>
      <c r="AL2203" s="28"/>
      <c r="AM2203" s="28"/>
      <c r="AN2203" s="28"/>
      <c r="AO2203" s="28"/>
      <c r="AP2203" s="28"/>
      <c r="AQ2203" s="28"/>
      <c r="AR2203" s="28"/>
      <c r="AS2203" s="28"/>
      <c r="AT2203" s="28"/>
      <c r="AU2203" s="28"/>
      <c r="AV2203" s="28"/>
      <c r="AW2203" s="28"/>
    </row>
    <row r="2204" spans="6:49" x14ac:dyDescent="0.25">
      <c r="F2204" s="28"/>
      <c r="G2204" s="28"/>
      <c r="H2204" s="28"/>
      <c r="I2204" s="28"/>
      <c r="J2204" s="28"/>
      <c r="K2204" s="28"/>
      <c r="L2204" s="28"/>
      <c r="M2204" s="28"/>
      <c r="N2204" s="28"/>
      <c r="O2204" s="28"/>
      <c r="P2204" s="28"/>
      <c r="Q2204" s="28"/>
      <c r="R2204" s="28"/>
      <c r="S2204" s="28"/>
      <c r="T2204" s="28"/>
      <c r="U2204" s="28"/>
      <c r="V2204" s="28"/>
      <c r="W2204" s="28"/>
      <c r="X2204" s="28"/>
      <c r="Y2204" s="28"/>
      <c r="Z2204" s="28"/>
      <c r="AA2204" s="28"/>
      <c r="AB2204" s="28"/>
      <c r="AC2204" s="28"/>
      <c r="AD2204" s="28"/>
      <c r="AE2204" s="28"/>
      <c r="AF2204" s="28"/>
      <c r="AG2204" s="28"/>
      <c r="AH2204" s="28"/>
      <c r="AI2204" s="28"/>
      <c r="AJ2204" s="28"/>
      <c r="AK2204" s="28"/>
      <c r="AL2204" s="28"/>
      <c r="AM2204" s="28"/>
      <c r="AN2204" s="28"/>
      <c r="AO2204" s="28"/>
      <c r="AP2204" s="28"/>
      <c r="AQ2204" s="28"/>
      <c r="AR2204" s="28"/>
      <c r="AS2204" s="28"/>
      <c r="AT2204" s="28"/>
      <c r="AU2204" s="28"/>
      <c r="AV2204" s="28"/>
      <c r="AW2204" s="28"/>
    </row>
    <row r="2205" spans="6:49" x14ac:dyDescent="0.25">
      <c r="F2205" s="28"/>
      <c r="G2205" s="28"/>
      <c r="H2205" s="28"/>
      <c r="I2205" s="28"/>
      <c r="J2205" s="28"/>
      <c r="K2205" s="28"/>
      <c r="L2205" s="28"/>
      <c r="M2205" s="28"/>
      <c r="N2205" s="28"/>
      <c r="O2205" s="28"/>
      <c r="P2205" s="28"/>
      <c r="Q2205" s="28"/>
      <c r="R2205" s="28"/>
      <c r="S2205" s="28"/>
      <c r="T2205" s="28"/>
      <c r="U2205" s="28"/>
      <c r="V2205" s="28"/>
      <c r="W2205" s="28"/>
      <c r="X2205" s="28"/>
      <c r="Y2205" s="28"/>
      <c r="Z2205" s="28"/>
      <c r="AA2205" s="28"/>
      <c r="AB2205" s="28"/>
      <c r="AC2205" s="28"/>
      <c r="AD2205" s="28"/>
      <c r="AE2205" s="28"/>
      <c r="AF2205" s="28"/>
      <c r="AG2205" s="28"/>
      <c r="AH2205" s="28"/>
      <c r="AI2205" s="28"/>
      <c r="AJ2205" s="28"/>
      <c r="AK2205" s="28"/>
      <c r="AL2205" s="28"/>
      <c r="AM2205" s="28"/>
      <c r="AN2205" s="28"/>
      <c r="AO2205" s="28"/>
      <c r="AP2205" s="28"/>
      <c r="AQ2205" s="28"/>
      <c r="AR2205" s="28"/>
      <c r="AS2205" s="28"/>
      <c r="AT2205" s="28"/>
      <c r="AU2205" s="28"/>
      <c r="AV2205" s="28"/>
      <c r="AW2205" s="28"/>
    </row>
    <row r="2206" spans="6:49" x14ac:dyDescent="0.25">
      <c r="F2206" s="28"/>
      <c r="G2206" s="28"/>
      <c r="H2206" s="28"/>
      <c r="I2206" s="28"/>
      <c r="J2206" s="28"/>
      <c r="K2206" s="28"/>
      <c r="L2206" s="28"/>
      <c r="M2206" s="28"/>
      <c r="N2206" s="28"/>
      <c r="O2206" s="28"/>
      <c r="P2206" s="28"/>
      <c r="Q2206" s="28"/>
      <c r="R2206" s="28"/>
      <c r="S2206" s="28"/>
      <c r="T2206" s="28"/>
      <c r="U2206" s="28"/>
      <c r="V2206" s="28"/>
      <c r="W2206" s="28"/>
      <c r="X2206" s="28"/>
      <c r="Y2206" s="28"/>
      <c r="Z2206" s="28"/>
      <c r="AA2206" s="28"/>
      <c r="AB2206" s="28"/>
      <c r="AC2206" s="28"/>
      <c r="AD2206" s="28"/>
      <c r="AE2206" s="28"/>
      <c r="AF2206" s="28"/>
      <c r="AG2206" s="28"/>
      <c r="AH2206" s="28"/>
      <c r="AI2206" s="28"/>
      <c r="AJ2206" s="28"/>
      <c r="AK2206" s="28"/>
      <c r="AL2206" s="28"/>
      <c r="AM2206" s="28"/>
      <c r="AN2206" s="28"/>
      <c r="AO2206" s="28"/>
      <c r="AP2206" s="28"/>
      <c r="AQ2206" s="28"/>
      <c r="AR2206" s="28"/>
      <c r="AS2206" s="28"/>
      <c r="AT2206" s="28"/>
      <c r="AU2206" s="28"/>
      <c r="AV2206" s="28"/>
      <c r="AW2206" s="28"/>
    </row>
    <row r="2207" spans="6:49" x14ac:dyDescent="0.25">
      <c r="F2207" s="28"/>
      <c r="G2207" s="28"/>
      <c r="H2207" s="28"/>
      <c r="I2207" s="28"/>
      <c r="J2207" s="28"/>
      <c r="K2207" s="28"/>
      <c r="L2207" s="28"/>
      <c r="M2207" s="28"/>
      <c r="N2207" s="28"/>
      <c r="O2207" s="28"/>
      <c r="P2207" s="28"/>
      <c r="Q2207" s="28"/>
      <c r="R2207" s="28"/>
      <c r="S2207" s="28"/>
      <c r="T2207" s="28"/>
      <c r="U2207" s="28"/>
      <c r="V2207" s="28"/>
      <c r="W2207" s="28"/>
      <c r="X2207" s="28"/>
      <c r="Y2207" s="28"/>
      <c r="Z2207" s="28"/>
      <c r="AA2207" s="28"/>
      <c r="AB2207" s="28"/>
      <c r="AC2207" s="28"/>
      <c r="AD2207" s="28"/>
      <c r="AE2207" s="28"/>
      <c r="AF2207" s="28"/>
      <c r="AG2207" s="28"/>
      <c r="AH2207" s="28"/>
      <c r="AI2207" s="28"/>
      <c r="AJ2207" s="28"/>
      <c r="AK2207" s="28"/>
      <c r="AL2207" s="28"/>
      <c r="AM2207" s="28"/>
      <c r="AN2207" s="28"/>
      <c r="AO2207" s="28"/>
      <c r="AP2207" s="28"/>
      <c r="AQ2207" s="28"/>
      <c r="AR2207" s="28"/>
      <c r="AS2207" s="28"/>
      <c r="AT2207" s="28"/>
      <c r="AU2207" s="28"/>
      <c r="AV2207" s="28"/>
      <c r="AW2207" s="28"/>
    </row>
    <row r="2208" spans="6:49" x14ac:dyDescent="0.25">
      <c r="F2208" s="28"/>
      <c r="G2208" s="28"/>
      <c r="H2208" s="28"/>
      <c r="I2208" s="28"/>
      <c r="J2208" s="28"/>
      <c r="K2208" s="28"/>
      <c r="L2208" s="28"/>
      <c r="M2208" s="28"/>
      <c r="N2208" s="28"/>
      <c r="O2208" s="28"/>
      <c r="P2208" s="28"/>
      <c r="Q2208" s="28"/>
      <c r="R2208" s="28"/>
      <c r="S2208" s="28"/>
      <c r="T2208" s="28"/>
      <c r="U2208" s="28"/>
      <c r="V2208" s="28"/>
      <c r="W2208" s="28"/>
      <c r="X2208" s="28"/>
      <c r="Y2208" s="28"/>
      <c r="Z2208" s="28"/>
      <c r="AA2208" s="28"/>
      <c r="AB2208" s="28"/>
      <c r="AC2208" s="28"/>
      <c r="AD2208" s="28"/>
      <c r="AE2208" s="28"/>
      <c r="AF2208" s="28"/>
      <c r="AG2208" s="28"/>
      <c r="AH2208" s="28"/>
      <c r="AI2208" s="28"/>
      <c r="AJ2208" s="28"/>
      <c r="AK2208" s="28"/>
      <c r="AL2208" s="28"/>
      <c r="AM2208" s="28"/>
      <c r="AN2208" s="28"/>
      <c r="AO2208" s="28"/>
      <c r="AP2208" s="28"/>
      <c r="AQ2208" s="28"/>
      <c r="AR2208" s="28"/>
      <c r="AS2208" s="28"/>
      <c r="AT2208" s="28"/>
      <c r="AU2208" s="28"/>
      <c r="AV2208" s="28"/>
      <c r="AW2208" s="28"/>
    </row>
    <row r="2209" spans="6:49" x14ac:dyDescent="0.25">
      <c r="F2209" s="28"/>
      <c r="G2209" s="28"/>
      <c r="H2209" s="28"/>
      <c r="I2209" s="28"/>
      <c r="J2209" s="28"/>
      <c r="K2209" s="28"/>
      <c r="L2209" s="28"/>
      <c r="M2209" s="28"/>
      <c r="N2209" s="28"/>
      <c r="O2209" s="28"/>
      <c r="P2209" s="28"/>
      <c r="Q2209" s="28"/>
      <c r="R2209" s="28"/>
      <c r="S2209" s="28"/>
      <c r="T2209" s="28"/>
      <c r="U2209" s="28"/>
      <c r="V2209" s="28"/>
      <c r="W2209" s="28"/>
      <c r="X2209" s="28"/>
      <c r="Y2209" s="28"/>
      <c r="Z2209" s="28"/>
      <c r="AA2209" s="28"/>
      <c r="AB2209" s="28"/>
      <c r="AC2209" s="28"/>
      <c r="AD2209" s="28"/>
      <c r="AE2209" s="28"/>
      <c r="AF2209" s="28"/>
      <c r="AG2209" s="28"/>
      <c r="AH2209" s="28"/>
      <c r="AI2209" s="28"/>
      <c r="AJ2209" s="28"/>
      <c r="AK2209" s="28"/>
      <c r="AL2209" s="28"/>
      <c r="AM2209" s="28"/>
      <c r="AN2209" s="28"/>
      <c r="AO2209" s="28"/>
      <c r="AP2209" s="28"/>
      <c r="AQ2209" s="28"/>
      <c r="AR2209" s="28"/>
      <c r="AS2209" s="28"/>
      <c r="AT2209" s="28"/>
      <c r="AU2209" s="28"/>
      <c r="AV2209" s="28"/>
      <c r="AW2209" s="28"/>
    </row>
    <row r="2210" spans="6:49" x14ac:dyDescent="0.25">
      <c r="F2210" s="28"/>
      <c r="G2210" s="28"/>
      <c r="H2210" s="28"/>
      <c r="I2210" s="28"/>
      <c r="J2210" s="28"/>
      <c r="K2210" s="28"/>
      <c r="L2210" s="28"/>
      <c r="M2210" s="28"/>
      <c r="N2210" s="28"/>
      <c r="O2210" s="28"/>
      <c r="P2210" s="28"/>
      <c r="Q2210" s="28"/>
      <c r="R2210" s="28"/>
      <c r="S2210" s="28"/>
      <c r="T2210" s="28"/>
      <c r="U2210" s="28"/>
      <c r="V2210" s="28"/>
      <c r="W2210" s="28"/>
      <c r="X2210" s="28"/>
      <c r="Y2210" s="28"/>
      <c r="Z2210" s="28"/>
      <c r="AA2210" s="28"/>
      <c r="AB2210" s="28"/>
      <c r="AC2210" s="28"/>
      <c r="AD2210" s="28"/>
      <c r="AE2210" s="28"/>
      <c r="AF2210" s="28"/>
      <c r="AG2210" s="28"/>
      <c r="AH2210" s="28"/>
      <c r="AI2210" s="28"/>
      <c r="AJ2210" s="28"/>
      <c r="AK2210" s="28"/>
      <c r="AL2210" s="28"/>
      <c r="AM2210" s="28"/>
      <c r="AN2210" s="28"/>
      <c r="AO2210" s="28"/>
      <c r="AP2210" s="28"/>
      <c r="AQ2210" s="28"/>
      <c r="AR2210" s="28"/>
      <c r="AS2210" s="28"/>
      <c r="AT2210" s="28"/>
      <c r="AU2210" s="28"/>
      <c r="AV2210" s="28"/>
      <c r="AW2210" s="28"/>
    </row>
    <row r="2211" spans="6:49" x14ac:dyDescent="0.25">
      <c r="F2211" s="28"/>
      <c r="G2211" s="28"/>
      <c r="H2211" s="28"/>
      <c r="I2211" s="28"/>
      <c r="J2211" s="28"/>
      <c r="K2211" s="28"/>
      <c r="L2211" s="28"/>
      <c r="M2211" s="28"/>
      <c r="N2211" s="28"/>
      <c r="O2211" s="28"/>
      <c r="P2211" s="28"/>
      <c r="Q2211" s="28"/>
      <c r="R2211" s="28"/>
      <c r="S2211" s="28"/>
      <c r="T2211" s="28"/>
      <c r="U2211" s="28"/>
      <c r="V2211" s="28"/>
      <c r="W2211" s="28"/>
      <c r="X2211" s="28"/>
      <c r="Y2211" s="28"/>
      <c r="Z2211" s="28"/>
      <c r="AA2211" s="28"/>
      <c r="AB2211" s="28"/>
      <c r="AC2211" s="28"/>
      <c r="AD2211" s="28"/>
      <c r="AE2211" s="28"/>
      <c r="AF2211" s="28"/>
      <c r="AG2211" s="28"/>
      <c r="AH2211" s="28"/>
      <c r="AI2211" s="28"/>
      <c r="AJ2211" s="28"/>
      <c r="AK2211" s="28"/>
      <c r="AL2211" s="28"/>
      <c r="AM2211" s="28"/>
      <c r="AN2211" s="28"/>
      <c r="AO2211" s="28"/>
      <c r="AP2211" s="28"/>
      <c r="AQ2211" s="28"/>
      <c r="AR2211" s="28"/>
      <c r="AS2211" s="28"/>
      <c r="AT2211" s="28"/>
      <c r="AU2211" s="28"/>
      <c r="AV2211" s="28"/>
      <c r="AW2211" s="28"/>
    </row>
    <row r="2212" spans="6:49" x14ac:dyDescent="0.25">
      <c r="F2212" s="28"/>
      <c r="G2212" s="28"/>
      <c r="H2212" s="28"/>
      <c r="I2212" s="28"/>
      <c r="J2212" s="28"/>
      <c r="K2212" s="28"/>
      <c r="L2212" s="28"/>
      <c r="M2212" s="28"/>
      <c r="N2212" s="28"/>
      <c r="O2212" s="28"/>
      <c r="P2212" s="28"/>
      <c r="Q2212" s="28"/>
      <c r="R2212" s="28"/>
      <c r="S2212" s="28"/>
      <c r="T2212" s="28"/>
      <c r="U2212" s="28"/>
      <c r="V2212" s="28"/>
      <c r="W2212" s="28"/>
      <c r="X2212" s="28"/>
      <c r="Y2212" s="28"/>
      <c r="Z2212" s="28"/>
      <c r="AA2212" s="28"/>
      <c r="AB2212" s="28"/>
      <c r="AC2212" s="28"/>
      <c r="AD2212" s="28"/>
      <c r="AE2212" s="28"/>
      <c r="AF2212" s="28"/>
      <c r="AG2212" s="28"/>
      <c r="AH2212" s="28"/>
      <c r="AI2212" s="28"/>
      <c r="AJ2212" s="28"/>
      <c r="AK2212" s="28"/>
      <c r="AL2212" s="28"/>
      <c r="AM2212" s="28"/>
      <c r="AN2212" s="28"/>
      <c r="AO2212" s="28"/>
      <c r="AP2212" s="28"/>
      <c r="AQ2212" s="28"/>
      <c r="AR2212" s="28"/>
      <c r="AS2212" s="28"/>
      <c r="AT2212" s="28"/>
      <c r="AU2212" s="28"/>
      <c r="AV2212" s="28"/>
      <c r="AW2212" s="28"/>
    </row>
    <row r="2213" spans="6:49" x14ac:dyDescent="0.25">
      <c r="F2213" s="28"/>
      <c r="G2213" s="28"/>
      <c r="H2213" s="28"/>
      <c r="I2213" s="28"/>
      <c r="J2213" s="28"/>
      <c r="K2213" s="28"/>
      <c r="L2213" s="28"/>
      <c r="M2213" s="28"/>
      <c r="N2213" s="28"/>
      <c r="O2213" s="28"/>
      <c r="P2213" s="28"/>
      <c r="Q2213" s="28"/>
      <c r="R2213" s="28"/>
      <c r="S2213" s="28"/>
      <c r="T2213" s="28"/>
      <c r="U2213" s="28"/>
      <c r="V2213" s="28"/>
      <c r="W2213" s="28"/>
      <c r="X2213" s="28"/>
      <c r="Y2213" s="28"/>
      <c r="Z2213" s="28"/>
      <c r="AA2213" s="28"/>
      <c r="AB2213" s="28"/>
      <c r="AC2213" s="28"/>
      <c r="AD2213" s="28"/>
      <c r="AE2213" s="28"/>
      <c r="AF2213" s="28"/>
      <c r="AG2213" s="28"/>
      <c r="AH2213" s="28"/>
      <c r="AI2213" s="28"/>
      <c r="AJ2213" s="28"/>
      <c r="AK2213" s="28"/>
      <c r="AL2213" s="28"/>
      <c r="AM2213" s="28"/>
      <c r="AN2213" s="28"/>
      <c r="AO2213" s="28"/>
      <c r="AP2213" s="28"/>
      <c r="AQ2213" s="28"/>
      <c r="AR2213" s="28"/>
      <c r="AS2213" s="28"/>
      <c r="AT2213" s="28"/>
      <c r="AU2213" s="28"/>
      <c r="AV2213" s="28"/>
      <c r="AW2213" s="28"/>
    </row>
    <row r="2214" spans="6:49" x14ac:dyDescent="0.25">
      <c r="F2214" s="28"/>
      <c r="G2214" s="28"/>
      <c r="H2214" s="28"/>
      <c r="I2214" s="28"/>
      <c r="J2214" s="28"/>
      <c r="K2214" s="28"/>
      <c r="L2214" s="28"/>
      <c r="M2214" s="28"/>
      <c r="N2214" s="28"/>
      <c r="O2214" s="28"/>
      <c r="P2214" s="28"/>
      <c r="Q2214" s="28"/>
      <c r="R2214" s="28"/>
      <c r="S2214" s="28"/>
      <c r="T2214" s="28"/>
      <c r="U2214" s="28"/>
      <c r="V2214" s="28"/>
      <c r="W2214" s="28"/>
      <c r="X2214" s="28"/>
      <c r="Y2214" s="28"/>
      <c r="Z2214" s="28"/>
      <c r="AA2214" s="28"/>
      <c r="AB2214" s="28"/>
      <c r="AC2214" s="28"/>
      <c r="AD2214" s="28"/>
      <c r="AE2214" s="28"/>
      <c r="AF2214" s="28"/>
      <c r="AG2214" s="28"/>
      <c r="AH2214" s="28"/>
      <c r="AI2214" s="28"/>
      <c r="AJ2214" s="28"/>
      <c r="AK2214" s="28"/>
      <c r="AL2214" s="28"/>
      <c r="AM2214" s="28"/>
      <c r="AN2214" s="28"/>
      <c r="AO2214" s="28"/>
      <c r="AP2214" s="28"/>
      <c r="AQ2214" s="28"/>
      <c r="AR2214" s="28"/>
      <c r="AS2214" s="28"/>
      <c r="AT2214" s="28"/>
      <c r="AU2214" s="28"/>
      <c r="AV2214" s="28"/>
      <c r="AW2214" s="28"/>
    </row>
    <row r="2215" spans="6:49" x14ac:dyDescent="0.25">
      <c r="F2215" s="28"/>
      <c r="G2215" s="28"/>
      <c r="H2215" s="28"/>
      <c r="I2215" s="28"/>
      <c r="J2215" s="28"/>
      <c r="K2215" s="28"/>
      <c r="L2215" s="28"/>
      <c r="M2215" s="28"/>
      <c r="N2215" s="28"/>
      <c r="O2215" s="28"/>
      <c r="P2215" s="28"/>
      <c r="Q2215" s="28"/>
      <c r="R2215" s="28"/>
      <c r="S2215" s="28"/>
      <c r="T2215" s="28"/>
      <c r="U2215" s="28"/>
      <c r="V2215" s="28"/>
      <c r="W2215" s="28"/>
      <c r="X2215" s="28"/>
      <c r="Y2215" s="28"/>
      <c r="Z2215" s="28"/>
      <c r="AA2215" s="28"/>
      <c r="AB2215" s="28"/>
      <c r="AC2215" s="28"/>
      <c r="AD2215" s="28"/>
      <c r="AE2215" s="28"/>
      <c r="AF2215" s="28"/>
      <c r="AG2215" s="28"/>
      <c r="AH2215" s="28"/>
      <c r="AI2215" s="28"/>
      <c r="AJ2215" s="28"/>
      <c r="AK2215" s="28"/>
      <c r="AL2215" s="28"/>
      <c r="AM2215" s="28"/>
      <c r="AN2215" s="28"/>
      <c r="AO2215" s="28"/>
      <c r="AP2215" s="28"/>
      <c r="AQ2215" s="28"/>
      <c r="AR2215" s="28"/>
      <c r="AS2215" s="28"/>
      <c r="AT2215" s="28"/>
      <c r="AU2215" s="28"/>
      <c r="AV2215" s="28"/>
      <c r="AW2215" s="28"/>
    </row>
    <row r="2216" spans="6:49" x14ac:dyDescent="0.25">
      <c r="F2216" s="28"/>
      <c r="G2216" s="28"/>
      <c r="H2216" s="28"/>
      <c r="I2216" s="28"/>
      <c r="J2216" s="28"/>
      <c r="K2216" s="28"/>
      <c r="L2216" s="28"/>
      <c r="M2216" s="28"/>
      <c r="N2216" s="28"/>
      <c r="O2216" s="28"/>
      <c r="P2216" s="28"/>
      <c r="Q2216" s="28"/>
      <c r="R2216" s="28"/>
      <c r="S2216" s="28"/>
      <c r="T2216" s="28"/>
      <c r="U2216" s="28"/>
      <c r="V2216" s="28"/>
      <c r="W2216" s="28"/>
      <c r="X2216" s="28"/>
      <c r="Y2216" s="28"/>
      <c r="Z2216" s="28"/>
      <c r="AA2216" s="28"/>
      <c r="AB2216" s="28"/>
      <c r="AC2216" s="28"/>
      <c r="AD2216" s="28"/>
      <c r="AE2216" s="28"/>
      <c r="AF2216" s="28"/>
      <c r="AG2216" s="28"/>
      <c r="AH2216" s="28"/>
      <c r="AI2216" s="28"/>
      <c r="AJ2216" s="28"/>
      <c r="AK2216" s="28"/>
      <c r="AL2216" s="28"/>
      <c r="AM2216" s="28"/>
      <c r="AN2216" s="28"/>
      <c r="AO2216" s="28"/>
      <c r="AP2216" s="28"/>
      <c r="AQ2216" s="28"/>
      <c r="AR2216" s="28"/>
      <c r="AS2216" s="28"/>
      <c r="AT2216" s="28"/>
      <c r="AU2216" s="28"/>
      <c r="AV2216" s="28"/>
      <c r="AW2216" s="28"/>
    </row>
    <row r="2217" spans="6:49" x14ac:dyDescent="0.25">
      <c r="F2217" s="28"/>
      <c r="G2217" s="28"/>
      <c r="H2217" s="28"/>
      <c r="I2217" s="28"/>
      <c r="J2217" s="28"/>
      <c r="K2217" s="28"/>
      <c r="L2217" s="28"/>
      <c r="M2217" s="28"/>
      <c r="N2217" s="28"/>
      <c r="O2217" s="28"/>
      <c r="P2217" s="28"/>
      <c r="Q2217" s="28"/>
      <c r="R2217" s="28"/>
      <c r="S2217" s="28"/>
      <c r="T2217" s="28"/>
      <c r="U2217" s="28"/>
      <c r="V2217" s="28"/>
      <c r="W2217" s="28"/>
      <c r="X2217" s="28"/>
      <c r="Y2217" s="28"/>
      <c r="Z2217" s="28"/>
      <c r="AA2217" s="28"/>
      <c r="AB2217" s="28"/>
      <c r="AC2217" s="28"/>
      <c r="AD2217" s="28"/>
      <c r="AE2217" s="28"/>
      <c r="AF2217" s="28"/>
      <c r="AG2217" s="28"/>
      <c r="AH2217" s="28"/>
      <c r="AI2217" s="28"/>
      <c r="AJ2217" s="28"/>
      <c r="AK2217" s="28"/>
      <c r="AL2217" s="28"/>
      <c r="AM2217" s="28"/>
      <c r="AN2217" s="28"/>
      <c r="AO2217" s="28"/>
      <c r="AP2217" s="28"/>
      <c r="AQ2217" s="28"/>
      <c r="AR2217" s="28"/>
      <c r="AS2217" s="28"/>
      <c r="AT2217" s="28"/>
      <c r="AU2217" s="28"/>
      <c r="AV2217" s="28"/>
      <c r="AW2217" s="28"/>
    </row>
    <row r="2218" spans="6:49" x14ac:dyDescent="0.25">
      <c r="F2218" s="28"/>
      <c r="G2218" s="28"/>
      <c r="H2218" s="28"/>
      <c r="I2218" s="28"/>
      <c r="J2218" s="28"/>
      <c r="K2218" s="28"/>
      <c r="L2218" s="28"/>
      <c r="M2218" s="28"/>
      <c r="N2218" s="28"/>
      <c r="O2218" s="28"/>
      <c r="P2218" s="28"/>
      <c r="Q2218" s="28"/>
      <c r="R2218" s="28"/>
      <c r="S2218" s="28"/>
      <c r="T2218" s="28"/>
      <c r="U2218" s="28"/>
      <c r="V2218" s="28"/>
      <c r="W2218" s="28"/>
      <c r="X2218" s="28"/>
      <c r="Y2218" s="28"/>
      <c r="Z2218" s="28"/>
      <c r="AA2218" s="28"/>
      <c r="AB2218" s="28"/>
      <c r="AC2218" s="28"/>
      <c r="AD2218" s="28"/>
      <c r="AE2218" s="28"/>
      <c r="AF2218" s="28"/>
      <c r="AG2218" s="28"/>
      <c r="AH2218" s="28"/>
      <c r="AI2218" s="28"/>
      <c r="AJ2218" s="28"/>
      <c r="AK2218" s="28"/>
      <c r="AL2218" s="28"/>
      <c r="AM2218" s="28"/>
      <c r="AN2218" s="28"/>
      <c r="AO2218" s="28"/>
      <c r="AP2218" s="28"/>
      <c r="AQ2218" s="28"/>
      <c r="AR2218" s="28"/>
      <c r="AS2218" s="28"/>
      <c r="AT2218" s="28"/>
      <c r="AU2218" s="28"/>
      <c r="AV2218" s="28"/>
      <c r="AW2218" s="28"/>
    </row>
    <row r="2219" spans="6:49" x14ac:dyDescent="0.25">
      <c r="F2219" s="28"/>
      <c r="G2219" s="28"/>
      <c r="H2219" s="28"/>
      <c r="I2219" s="28"/>
      <c r="J2219" s="28"/>
      <c r="K2219" s="28"/>
      <c r="L2219" s="28"/>
      <c r="M2219" s="28"/>
      <c r="N2219" s="28"/>
      <c r="O2219" s="28"/>
      <c r="P2219" s="28"/>
      <c r="Q2219" s="28"/>
      <c r="R2219" s="28"/>
      <c r="S2219" s="28"/>
      <c r="T2219" s="28"/>
      <c r="U2219" s="28"/>
      <c r="V2219" s="28"/>
      <c r="W2219" s="28"/>
      <c r="X2219" s="28"/>
      <c r="Y2219" s="28"/>
      <c r="Z2219" s="28"/>
      <c r="AA2219" s="28"/>
      <c r="AB2219" s="28"/>
      <c r="AC2219" s="28"/>
      <c r="AD2219" s="28"/>
      <c r="AE2219" s="28"/>
      <c r="AF2219" s="28"/>
      <c r="AG2219" s="28"/>
      <c r="AH2219" s="28"/>
      <c r="AI2219" s="28"/>
      <c r="AJ2219" s="28"/>
      <c r="AK2219" s="28"/>
      <c r="AL2219" s="28"/>
      <c r="AM2219" s="28"/>
      <c r="AN2219" s="28"/>
      <c r="AO2219" s="28"/>
      <c r="AP2219" s="28"/>
      <c r="AQ2219" s="28"/>
      <c r="AR2219" s="28"/>
      <c r="AS2219" s="28"/>
      <c r="AT2219" s="28"/>
      <c r="AU2219" s="28"/>
      <c r="AV2219" s="28"/>
      <c r="AW2219" s="28"/>
    </row>
    <row r="2220" spans="6:49" x14ac:dyDescent="0.25">
      <c r="F2220" s="28"/>
      <c r="G2220" s="28"/>
      <c r="H2220" s="28"/>
      <c r="I2220" s="28"/>
      <c r="J2220" s="28"/>
      <c r="K2220" s="28"/>
      <c r="L2220" s="28"/>
      <c r="M2220" s="28"/>
      <c r="N2220" s="28"/>
      <c r="O2220" s="28"/>
      <c r="P2220" s="28"/>
      <c r="Q2220" s="28"/>
      <c r="R2220" s="28"/>
      <c r="S2220" s="28"/>
      <c r="T2220" s="28"/>
      <c r="U2220" s="28"/>
      <c r="V2220" s="28"/>
      <c r="W2220" s="28"/>
      <c r="X2220" s="28"/>
      <c r="Y2220" s="28"/>
      <c r="Z2220" s="28"/>
      <c r="AA2220" s="28"/>
      <c r="AB2220" s="28"/>
      <c r="AC2220" s="28"/>
      <c r="AD2220" s="28"/>
      <c r="AE2220" s="28"/>
      <c r="AF2220" s="28"/>
      <c r="AG2220" s="28"/>
      <c r="AH2220" s="28"/>
      <c r="AI2220" s="28"/>
      <c r="AJ2220" s="28"/>
      <c r="AK2220" s="28"/>
      <c r="AL2220" s="28"/>
      <c r="AM2220" s="28"/>
      <c r="AN2220" s="28"/>
      <c r="AO2220" s="28"/>
      <c r="AP2220" s="28"/>
      <c r="AQ2220" s="28"/>
      <c r="AR2220" s="28"/>
      <c r="AS2220" s="28"/>
      <c r="AT2220" s="28"/>
      <c r="AU2220" s="28"/>
      <c r="AV2220" s="28"/>
      <c r="AW2220" s="28"/>
    </row>
    <row r="2221" spans="6:49" x14ac:dyDescent="0.25">
      <c r="F2221" s="28"/>
      <c r="G2221" s="28"/>
      <c r="H2221" s="28"/>
      <c r="I2221" s="28"/>
      <c r="J2221" s="28"/>
      <c r="K2221" s="28"/>
      <c r="L2221" s="28"/>
      <c r="M2221" s="28"/>
      <c r="N2221" s="28"/>
      <c r="O2221" s="28"/>
      <c r="P2221" s="28"/>
      <c r="Q2221" s="28"/>
      <c r="R2221" s="28"/>
      <c r="S2221" s="28"/>
      <c r="T2221" s="28"/>
      <c r="U2221" s="28"/>
      <c r="V2221" s="28"/>
      <c r="W2221" s="28"/>
      <c r="X2221" s="28"/>
      <c r="Y2221" s="28"/>
      <c r="Z2221" s="28"/>
      <c r="AA2221" s="28"/>
      <c r="AB2221" s="28"/>
      <c r="AC2221" s="28"/>
      <c r="AD2221" s="28"/>
      <c r="AE2221" s="28"/>
      <c r="AF2221" s="28"/>
      <c r="AG2221" s="28"/>
      <c r="AH2221" s="28"/>
      <c r="AI2221" s="28"/>
      <c r="AJ2221" s="28"/>
      <c r="AK2221" s="28"/>
      <c r="AL2221" s="28"/>
      <c r="AM2221" s="28"/>
      <c r="AN2221" s="28"/>
      <c r="AO2221" s="28"/>
      <c r="AP2221" s="28"/>
      <c r="AQ2221" s="28"/>
      <c r="AR2221" s="28"/>
      <c r="AS2221" s="28"/>
      <c r="AT2221" s="28"/>
      <c r="AU2221" s="28"/>
      <c r="AV2221" s="28"/>
      <c r="AW2221" s="28"/>
    </row>
    <row r="2222" spans="6:49" x14ac:dyDescent="0.25">
      <c r="F2222" s="28"/>
      <c r="G2222" s="28"/>
      <c r="H2222" s="28"/>
      <c r="I2222" s="28"/>
      <c r="J2222" s="28"/>
      <c r="K2222" s="28"/>
      <c r="L2222" s="28"/>
      <c r="M2222" s="28"/>
      <c r="N2222" s="28"/>
      <c r="O2222" s="28"/>
      <c r="P2222" s="28"/>
      <c r="Q2222" s="28"/>
      <c r="R2222" s="28"/>
      <c r="S2222" s="28"/>
      <c r="T2222" s="28"/>
      <c r="U2222" s="28"/>
      <c r="V2222" s="28"/>
      <c r="W2222" s="28"/>
      <c r="X2222" s="28"/>
      <c r="Y2222" s="28"/>
      <c r="Z2222" s="28"/>
      <c r="AA2222" s="28"/>
      <c r="AB2222" s="28"/>
      <c r="AC2222" s="28"/>
      <c r="AD2222" s="28"/>
      <c r="AE2222" s="28"/>
      <c r="AF2222" s="28"/>
      <c r="AG2222" s="28"/>
      <c r="AH2222" s="28"/>
      <c r="AI2222" s="28"/>
      <c r="AJ2222" s="28"/>
      <c r="AK2222" s="28"/>
      <c r="AL2222" s="28"/>
      <c r="AM2222" s="28"/>
      <c r="AN2222" s="28"/>
      <c r="AO2222" s="28"/>
      <c r="AP2222" s="28"/>
      <c r="AQ2222" s="28"/>
      <c r="AR2222" s="28"/>
      <c r="AS2222" s="28"/>
      <c r="AT2222" s="28"/>
      <c r="AU2222" s="28"/>
      <c r="AV2222" s="28"/>
      <c r="AW2222" s="28"/>
    </row>
    <row r="2223" spans="6:49" x14ac:dyDescent="0.25">
      <c r="F2223" s="28"/>
      <c r="G2223" s="28"/>
      <c r="H2223" s="28"/>
      <c r="I2223" s="28"/>
      <c r="J2223" s="28"/>
      <c r="K2223" s="28"/>
      <c r="L2223" s="28"/>
      <c r="M2223" s="28"/>
      <c r="N2223" s="28"/>
      <c r="O2223" s="28"/>
      <c r="P2223" s="28"/>
      <c r="Q2223" s="28"/>
      <c r="R2223" s="28"/>
      <c r="S2223" s="28"/>
      <c r="T2223" s="28"/>
      <c r="U2223" s="28"/>
      <c r="V2223" s="28"/>
      <c r="W2223" s="28"/>
      <c r="X2223" s="28"/>
      <c r="Y2223" s="28"/>
      <c r="Z2223" s="28"/>
      <c r="AA2223" s="28"/>
      <c r="AB2223" s="28"/>
      <c r="AC2223" s="28"/>
      <c r="AD2223" s="28"/>
      <c r="AE2223" s="28"/>
      <c r="AF2223" s="28"/>
      <c r="AG2223" s="28"/>
      <c r="AH2223" s="28"/>
      <c r="AI2223" s="28"/>
      <c r="AJ2223" s="28"/>
      <c r="AK2223" s="28"/>
      <c r="AL2223" s="28"/>
      <c r="AM2223" s="28"/>
      <c r="AN2223" s="28"/>
      <c r="AO2223" s="28"/>
      <c r="AP2223" s="28"/>
      <c r="AQ2223" s="28"/>
      <c r="AR2223" s="28"/>
      <c r="AS2223" s="28"/>
      <c r="AT2223" s="28"/>
      <c r="AU2223" s="28"/>
      <c r="AV2223" s="28"/>
      <c r="AW2223" s="28"/>
    </row>
    <row r="2224" spans="6:49" x14ac:dyDescent="0.25">
      <c r="F2224" s="28"/>
      <c r="G2224" s="28"/>
      <c r="H2224" s="28"/>
      <c r="I2224" s="28"/>
      <c r="J2224" s="28"/>
      <c r="K2224" s="28"/>
      <c r="L2224" s="28"/>
      <c r="M2224" s="28"/>
      <c r="N2224" s="28"/>
      <c r="O2224" s="28"/>
      <c r="P2224" s="28"/>
      <c r="Q2224" s="28"/>
      <c r="R2224" s="28"/>
      <c r="S2224" s="28"/>
      <c r="T2224" s="28"/>
      <c r="U2224" s="28"/>
      <c r="V2224" s="28"/>
      <c r="W2224" s="28"/>
      <c r="X2224" s="28"/>
      <c r="Y2224" s="28"/>
      <c r="Z2224" s="28"/>
      <c r="AA2224" s="28"/>
      <c r="AB2224" s="28"/>
      <c r="AC2224" s="28"/>
      <c r="AD2224" s="28"/>
      <c r="AE2224" s="28"/>
      <c r="AF2224" s="28"/>
      <c r="AG2224" s="28"/>
      <c r="AH2224" s="28"/>
      <c r="AI2224" s="28"/>
      <c r="AJ2224" s="28"/>
      <c r="AK2224" s="28"/>
      <c r="AL2224" s="28"/>
      <c r="AM2224" s="28"/>
      <c r="AN2224" s="28"/>
      <c r="AO2224" s="28"/>
      <c r="AP2224" s="28"/>
      <c r="AQ2224" s="28"/>
      <c r="AR2224" s="28"/>
      <c r="AS2224" s="28"/>
      <c r="AT2224" s="28"/>
      <c r="AU2224" s="28"/>
      <c r="AV2224" s="28"/>
      <c r="AW2224" s="28"/>
    </row>
    <row r="2225" spans="6:49" x14ac:dyDescent="0.25">
      <c r="F2225" s="28"/>
      <c r="G2225" s="28"/>
      <c r="H2225" s="28"/>
      <c r="I2225" s="28"/>
      <c r="J2225" s="28"/>
      <c r="K2225" s="28"/>
      <c r="L2225" s="28"/>
      <c r="M2225" s="28"/>
      <c r="N2225" s="28"/>
      <c r="O2225" s="28"/>
      <c r="P2225" s="28"/>
      <c r="Q2225" s="28"/>
      <c r="R2225" s="28"/>
      <c r="S2225" s="28"/>
      <c r="T2225" s="28"/>
      <c r="U2225" s="28"/>
      <c r="V2225" s="28"/>
      <c r="W2225" s="28"/>
      <c r="X2225" s="28"/>
      <c r="Y2225" s="28"/>
      <c r="Z2225" s="28"/>
      <c r="AA2225" s="28"/>
      <c r="AB2225" s="28"/>
      <c r="AC2225" s="28"/>
      <c r="AD2225" s="28"/>
      <c r="AE2225" s="28"/>
      <c r="AF2225" s="28"/>
      <c r="AG2225" s="28"/>
      <c r="AH2225" s="28"/>
      <c r="AI2225" s="28"/>
      <c r="AJ2225" s="28"/>
      <c r="AK2225" s="28"/>
      <c r="AL2225" s="28"/>
      <c r="AM2225" s="28"/>
      <c r="AN2225" s="28"/>
      <c r="AO2225" s="28"/>
      <c r="AP2225" s="28"/>
      <c r="AQ2225" s="28"/>
      <c r="AR2225" s="28"/>
      <c r="AS2225" s="28"/>
      <c r="AT2225" s="28"/>
      <c r="AU2225" s="28"/>
      <c r="AV2225" s="28"/>
      <c r="AW2225" s="28"/>
    </row>
    <row r="2226" spans="6:49" x14ac:dyDescent="0.25">
      <c r="F2226" s="28"/>
      <c r="G2226" s="28"/>
      <c r="H2226" s="28"/>
      <c r="I2226" s="28"/>
      <c r="J2226" s="28"/>
      <c r="K2226" s="28"/>
      <c r="L2226" s="28"/>
      <c r="M2226" s="28"/>
      <c r="N2226" s="28"/>
      <c r="O2226" s="28"/>
      <c r="P2226" s="28"/>
      <c r="Q2226" s="28"/>
      <c r="R2226" s="28"/>
      <c r="S2226" s="28"/>
      <c r="T2226" s="28"/>
      <c r="U2226" s="28"/>
      <c r="V2226" s="28"/>
      <c r="W2226" s="28"/>
      <c r="X2226" s="28"/>
      <c r="Y2226" s="28"/>
      <c r="Z2226" s="28"/>
      <c r="AA2226" s="28"/>
      <c r="AB2226" s="28"/>
      <c r="AC2226" s="28"/>
      <c r="AD2226" s="28"/>
      <c r="AE2226" s="28"/>
      <c r="AF2226" s="28"/>
      <c r="AG2226" s="28"/>
      <c r="AH2226" s="28"/>
      <c r="AI2226" s="28"/>
      <c r="AJ2226" s="28"/>
      <c r="AK2226" s="28"/>
      <c r="AL2226" s="28"/>
      <c r="AM2226" s="28"/>
      <c r="AN2226" s="28"/>
      <c r="AO2226" s="28"/>
      <c r="AP2226" s="28"/>
      <c r="AQ2226" s="28"/>
      <c r="AR2226" s="28"/>
      <c r="AS2226" s="28"/>
      <c r="AT2226" s="28"/>
      <c r="AU2226" s="28"/>
      <c r="AV2226" s="28"/>
      <c r="AW2226" s="28"/>
    </row>
    <row r="2227" spans="6:49" x14ac:dyDescent="0.25">
      <c r="F2227" s="28"/>
      <c r="G2227" s="28"/>
      <c r="H2227" s="28"/>
      <c r="I2227" s="28"/>
      <c r="J2227" s="28"/>
      <c r="K2227" s="28"/>
      <c r="L2227" s="28"/>
      <c r="M2227" s="28"/>
      <c r="N2227" s="28"/>
      <c r="O2227" s="28"/>
      <c r="P2227" s="28"/>
      <c r="Q2227" s="28"/>
      <c r="R2227" s="28"/>
      <c r="S2227" s="28"/>
      <c r="T2227" s="28"/>
      <c r="U2227" s="28"/>
      <c r="V2227" s="28"/>
      <c r="W2227" s="28"/>
      <c r="X2227" s="28"/>
      <c r="Y2227" s="28"/>
      <c r="Z2227" s="28"/>
      <c r="AA2227" s="28"/>
      <c r="AB2227" s="28"/>
      <c r="AC2227" s="28"/>
      <c r="AD2227" s="28"/>
      <c r="AE2227" s="28"/>
      <c r="AF2227" s="28"/>
      <c r="AG2227" s="28"/>
      <c r="AH2227" s="28"/>
      <c r="AI2227" s="28"/>
      <c r="AJ2227" s="28"/>
      <c r="AK2227" s="28"/>
      <c r="AL2227" s="28"/>
      <c r="AM2227" s="28"/>
      <c r="AN2227" s="28"/>
      <c r="AO2227" s="28"/>
      <c r="AP2227" s="28"/>
      <c r="AQ2227" s="28"/>
      <c r="AR2227" s="28"/>
      <c r="AS2227" s="28"/>
      <c r="AT2227" s="28"/>
      <c r="AU2227" s="28"/>
      <c r="AV2227" s="28"/>
      <c r="AW2227" s="28"/>
    </row>
    <row r="2228" spans="6:49" x14ac:dyDescent="0.25">
      <c r="F2228" s="28"/>
      <c r="G2228" s="28"/>
      <c r="H2228" s="28"/>
      <c r="I2228" s="28"/>
      <c r="J2228" s="28"/>
      <c r="K2228" s="28"/>
      <c r="L2228" s="28"/>
      <c r="M2228" s="28"/>
      <c r="N2228" s="28"/>
      <c r="O2228" s="28"/>
      <c r="P2228" s="28"/>
      <c r="Q2228" s="28"/>
      <c r="R2228" s="28"/>
      <c r="S2228" s="28"/>
      <c r="T2228" s="28"/>
      <c r="U2228" s="28"/>
      <c r="V2228" s="28"/>
      <c r="W2228" s="28"/>
      <c r="X2228" s="28"/>
      <c r="Y2228" s="28"/>
      <c r="Z2228" s="28"/>
      <c r="AA2228" s="28"/>
      <c r="AB2228" s="28"/>
      <c r="AC2228" s="28"/>
      <c r="AD2228" s="28"/>
      <c r="AE2228" s="28"/>
      <c r="AF2228" s="28"/>
      <c r="AG2228" s="28"/>
      <c r="AH2228" s="28"/>
      <c r="AI2228" s="28"/>
      <c r="AJ2228" s="28"/>
      <c r="AK2228" s="28"/>
      <c r="AL2228" s="28"/>
      <c r="AM2228" s="28"/>
      <c r="AN2228" s="28"/>
      <c r="AO2228" s="28"/>
      <c r="AP2228" s="28"/>
      <c r="AQ2228" s="28"/>
      <c r="AR2228" s="28"/>
      <c r="AS2228" s="28"/>
      <c r="AT2228" s="28"/>
      <c r="AU2228" s="28"/>
      <c r="AV2228" s="28"/>
      <c r="AW2228" s="28"/>
    </row>
    <row r="2229" spans="6:49" x14ac:dyDescent="0.25">
      <c r="F2229" s="28"/>
      <c r="G2229" s="28"/>
      <c r="H2229" s="28"/>
      <c r="I2229" s="28"/>
      <c r="J2229" s="28"/>
      <c r="K2229" s="28"/>
      <c r="L2229" s="28"/>
      <c r="M2229" s="28"/>
      <c r="N2229" s="28"/>
      <c r="O2229" s="28"/>
      <c r="P2229" s="28"/>
      <c r="Q2229" s="28"/>
      <c r="R2229" s="28"/>
      <c r="S2229" s="28"/>
      <c r="T2229" s="28"/>
      <c r="U2229" s="28"/>
      <c r="V2229" s="28"/>
      <c r="W2229" s="28"/>
      <c r="X2229" s="28"/>
      <c r="Y2229" s="28"/>
      <c r="Z2229" s="28"/>
      <c r="AA2229" s="28"/>
      <c r="AB2229" s="28"/>
      <c r="AC2229" s="28"/>
      <c r="AD2229" s="28"/>
      <c r="AE2229" s="28"/>
      <c r="AF2229" s="28"/>
      <c r="AG2229" s="28"/>
      <c r="AH2229" s="28"/>
      <c r="AI2229" s="28"/>
      <c r="AJ2229" s="28"/>
      <c r="AK2229" s="28"/>
      <c r="AL2229" s="28"/>
      <c r="AM2229" s="28"/>
      <c r="AN2229" s="28"/>
      <c r="AO2229" s="28"/>
      <c r="AP2229" s="28"/>
      <c r="AQ2229" s="28"/>
      <c r="AR2229" s="28"/>
      <c r="AS2229" s="28"/>
      <c r="AT2229" s="28"/>
      <c r="AU2229" s="28"/>
      <c r="AV2229" s="28"/>
      <c r="AW2229" s="28"/>
    </row>
    <row r="2230" spans="6:49" x14ac:dyDescent="0.25">
      <c r="F2230" s="28"/>
      <c r="G2230" s="28"/>
      <c r="H2230" s="28"/>
      <c r="I2230" s="28"/>
      <c r="J2230" s="28"/>
      <c r="K2230" s="28"/>
      <c r="L2230" s="28"/>
      <c r="M2230" s="28"/>
      <c r="N2230" s="28"/>
      <c r="O2230" s="28"/>
      <c r="P2230" s="28"/>
      <c r="Q2230" s="28"/>
      <c r="R2230" s="28"/>
      <c r="S2230" s="28"/>
      <c r="T2230" s="28"/>
      <c r="U2230" s="28"/>
      <c r="V2230" s="28"/>
      <c r="W2230" s="28"/>
      <c r="X2230" s="28"/>
      <c r="Y2230" s="28"/>
      <c r="Z2230" s="28"/>
      <c r="AA2230" s="28"/>
      <c r="AB2230" s="28"/>
      <c r="AC2230" s="28"/>
      <c r="AD2230" s="28"/>
      <c r="AE2230" s="28"/>
      <c r="AF2230" s="28"/>
      <c r="AG2230" s="28"/>
      <c r="AH2230" s="28"/>
      <c r="AI2230" s="28"/>
      <c r="AJ2230" s="28"/>
      <c r="AK2230" s="28"/>
      <c r="AL2230" s="28"/>
      <c r="AM2230" s="28"/>
      <c r="AN2230" s="28"/>
      <c r="AO2230" s="28"/>
      <c r="AP2230" s="28"/>
      <c r="AQ2230" s="28"/>
      <c r="AR2230" s="28"/>
      <c r="AS2230" s="28"/>
      <c r="AT2230" s="28"/>
      <c r="AU2230" s="28"/>
      <c r="AV2230" s="28"/>
      <c r="AW2230" s="28"/>
    </row>
    <row r="2231" spans="6:49" x14ac:dyDescent="0.25">
      <c r="F2231" s="28"/>
      <c r="G2231" s="28"/>
      <c r="H2231" s="28"/>
      <c r="I2231" s="28"/>
      <c r="J2231" s="28"/>
      <c r="K2231" s="28"/>
      <c r="L2231" s="28"/>
      <c r="M2231" s="28"/>
      <c r="N2231" s="28"/>
      <c r="O2231" s="28"/>
      <c r="P2231" s="28"/>
      <c r="Q2231" s="28"/>
      <c r="R2231" s="28"/>
      <c r="S2231" s="28"/>
      <c r="T2231" s="28"/>
      <c r="U2231" s="28"/>
      <c r="V2231" s="28"/>
      <c r="W2231" s="28"/>
      <c r="X2231" s="28"/>
      <c r="Y2231" s="28"/>
      <c r="Z2231" s="28"/>
      <c r="AA2231" s="28"/>
      <c r="AB2231" s="28"/>
      <c r="AC2231" s="28"/>
      <c r="AD2231" s="28"/>
      <c r="AE2231" s="28"/>
      <c r="AF2231" s="28"/>
      <c r="AG2231" s="28"/>
      <c r="AH2231" s="28"/>
      <c r="AI2231" s="28"/>
      <c r="AJ2231" s="28"/>
      <c r="AK2231" s="28"/>
      <c r="AL2231" s="28"/>
      <c r="AM2231" s="28"/>
      <c r="AN2231" s="28"/>
      <c r="AO2231" s="28"/>
      <c r="AP2231" s="28"/>
      <c r="AQ2231" s="28"/>
      <c r="AR2231" s="28"/>
      <c r="AS2231" s="28"/>
      <c r="AT2231" s="28"/>
      <c r="AU2231" s="28"/>
      <c r="AV2231" s="28"/>
      <c r="AW2231" s="28"/>
    </row>
    <row r="2232" spans="6:49" x14ac:dyDescent="0.25">
      <c r="F2232" s="28"/>
      <c r="G2232" s="28"/>
      <c r="H2232" s="28"/>
      <c r="I2232" s="28"/>
      <c r="J2232" s="28"/>
      <c r="K2232" s="28"/>
      <c r="L2232" s="28"/>
      <c r="M2232" s="28"/>
      <c r="N2232" s="28"/>
      <c r="O2232" s="28"/>
      <c r="P2232" s="28"/>
      <c r="Q2232" s="28"/>
      <c r="R2232" s="28"/>
      <c r="S2232" s="28"/>
      <c r="T2232" s="28"/>
      <c r="U2232" s="28"/>
      <c r="V2232" s="28"/>
      <c r="W2232" s="28"/>
      <c r="X2232" s="28"/>
      <c r="Y2232" s="28"/>
      <c r="Z2232" s="28"/>
      <c r="AA2232" s="28"/>
      <c r="AB2232" s="28"/>
      <c r="AC2232" s="28"/>
      <c r="AD2232" s="28"/>
      <c r="AE2232" s="28"/>
      <c r="AF2232" s="28"/>
      <c r="AG2232" s="28"/>
      <c r="AH2232" s="28"/>
      <c r="AI2232" s="28"/>
      <c r="AJ2232" s="28"/>
      <c r="AK2232" s="28"/>
      <c r="AL2232" s="28"/>
      <c r="AM2232" s="28"/>
      <c r="AN2232" s="28"/>
      <c r="AO2232" s="28"/>
      <c r="AP2232" s="28"/>
      <c r="AQ2232" s="28"/>
      <c r="AR2232" s="28"/>
      <c r="AS2232" s="28"/>
      <c r="AT2232" s="28"/>
      <c r="AU2232" s="28"/>
      <c r="AV2232" s="28"/>
      <c r="AW2232" s="28"/>
    </row>
    <row r="2233" spans="6:49" x14ac:dyDescent="0.25">
      <c r="F2233" s="28"/>
      <c r="G2233" s="28"/>
      <c r="H2233" s="28"/>
      <c r="I2233" s="28"/>
      <c r="J2233" s="28"/>
      <c r="K2233" s="28"/>
      <c r="L2233" s="28"/>
      <c r="M2233" s="28"/>
      <c r="N2233" s="28"/>
      <c r="O2233" s="28"/>
      <c r="P2233" s="28"/>
      <c r="Q2233" s="28"/>
      <c r="R2233" s="28"/>
      <c r="S2233" s="28"/>
      <c r="T2233" s="28"/>
      <c r="U2233" s="28"/>
      <c r="V2233" s="28"/>
      <c r="W2233" s="28"/>
      <c r="X2233" s="28"/>
      <c r="Y2233" s="28"/>
      <c r="Z2233" s="28"/>
      <c r="AA2233" s="28"/>
      <c r="AB2233" s="28"/>
      <c r="AC2233" s="28"/>
      <c r="AD2233" s="28"/>
      <c r="AE2233" s="28"/>
      <c r="AF2233" s="28"/>
      <c r="AG2233" s="28"/>
      <c r="AH2233" s="28"/>
      <c r="AI2233" s="28"/>
      <c r="AJ2233" s="28"/>
      <c r="AK2233" s="28"/>
      <c r="AL2233" s="28"/>
      <c r="AM2233" s="28"/>
      <c r="AN2233" s="28"/>
      <c r="AO2233" s="28"/>
      <c r="AP2233" s="28"/>
      <c r="AQ2233" s="28"/>
      <c r="AR2233" s="28"/>
      <c r="AS2233" s="28"/>
      <c r="AT2233" s="28"/>
      <c r="AU2233" s="28"/>
      <c r="AV2233" s="28"/>
      <c r="AW2233" s="28"/>
    </row>
    <row r="2234" spans="6:49" x14ac:dyDescent="0.25">
      <c r="F2234" s="28"/>
      <c r="G2234" s="28"/>
      <c r="H2234" s="28"/>
      <c r="I2234" s="28"/>
      <c r="J2234" s="28"/>
      <c r="K2234" s="28"/>
      <c r="L2234" s="28"/>
      <c r="M2234" s="28"/>
      <c r="N2234" s="28"/>
      <c r="O2234" s="28"/>
      <c r="P2234" s="28"/>
      <c r="Q2234" s="28"/>
      <c r="R2234" s="28"/>
      <c r="S2234" s="28"/>
      <c r="T2234" s="28"/>
      <c r="U2234" s="28"/>
      <c r="V2234" s="28"/>
      <c r="W2234" s="28"/>
      <c r="X2234" s="28"/>
      <c r="Y2234" s="28"/>
      <c r="Z2234" s="28"/>
      <c r="AA2234" s="28"/>
      <c r="AB2234" s="28"/>
      <c r="AC2234" s="28"/>
      <c r="AD2234" s="28"/>
      <c r="AE2234" s="28"/>
      <c r="AF2234" s="28"/>
      <c r="AG2234" s="28"/>
      <c r="AH2234" s="28"/>
      <c r="AI2234" s="28"/>
      <c r="AJ2234" s="28"/>
      <c r="AK2234" s="28"/>
      <c r="AL2234" s="28"/>
      <c r="AM2234" s="28"/>
      <c r="AN2234" s="28"/>
      <c r="AO2234" s="28"/>
      <c r="AP2234" s="28"/>
      <c r="AQ2234" s="28"/>
      <c r="AR2234" s="28"/>
      <c r="AS2234" s="28"/>
      <c r="AT2234" s="28"/>
      <c r="AU2234" s="28"/>
      <c r="AV2234" s="28"/>
      <c r="AW2234" s="28"/>
    </row>
    <row r="2235" spans="6:49" x14ac:dyDescent="0.25">
      <c r="F2235" s="28"/>
      <c r="G2235" s="28"/>
      <c r="H2235" s="28"/>
      <c r="I2235" s="28"/>
      <c r="J2235" s="28"/>
      <c r="K2235" s="28"/>
      <c r="L2235" s="28"/>
      <c r="M2235" s="28"/>
      <c r="N2235" s="28"/>
      <c r="O2235" s="28"/>
      <c r="P2235" s="28"/>
      <c r="Q2235" s="28"/>
      <c r="R2235" s="28"/>
      <c r="S2235" s="28"/>
      <c r="T2235" s="28"/>
      <c r="U2235" s="28"/>
      <c r="V2235" s="28"/>
      <c r="W2235" s="28"/>
      <c r="X2235" s="28"/>
      <c r="Y2235" s="28"/>
      <c r="Z2235" s="28"/>
      <c r="AA2235" s="28"/>
      <c r="AB2235" s="28"/>
      <c r="AC2235" s="28"/>
      <c r="AD2235" s="28"/>
      <c r="AE2235" s="28"/>
      <c r="AF2235" s="28"/>
      <c r="AG2235" s="28"/>
      <c r="AH2235" s="28"/>
      <c r="AI2235" s="28"/>
      <c r="AJ2235" s="28"/>
      <c r="AK2235" s="28"/>
      <c r="AL2235" s="28"/>
      <c r="AM2235" s="28"/>
      <c r="AN2235" s="28"/>
      <c r="AO2235" s="28"/>
      <c r="AP2235" s="28"/>
      <c r="AQ2235" s="28"/>
      <c r="AR2235" s="28"/>
      <c r="AS2235" s="28"/>
      <c r="AT2235" s="28"/>
      <c r="AU2235" s="28"/>
      <c r="AV2235" s="28"/>
      <c r="AW2235" s="28"/>
    </row>
    <row r="2236" spans="6:49" x14ac:dyDescent="0.25">
      <c r="F2236" s="28"/>
      <c r="G2236" s="28"/>
      <c r="H2236" s="28"/>
      <c r="I2236" s="28"/>
      <c r="J2236" s="28"/>
      <c r="K2236" s="28"/>
      <c r="L2236" s="28"/>
      <c r="M2236" s="28"/>
      <c r="N2236" s="28"/>
      <c r="O2236" s="28"/>
      <c r="P2236" s="28"/>
      <c r="Q2236" s="28"/>
      <c r="R2236" s="28"/>
      <c r="S2236" s="28"/>
      <c r="T2236" s="28"/>
      <c r="U2236" s="28"/>
      <c r="V2236" s="28"/>
      <c r="W2236" s="28"/>
      <c r="X2236" s="28"/>
      <c r="Y2236" s="28"/>
      <c r="Z2236" s="28"/>
      <c r="AA2236" s="28"/>
      <c r="AB2236" s="28"/>
      <c r="AC2236" s="28"/>
      <c r="AD2236" s="28"/>
      <c r="AE2236" s="28"/>
      <c r="AF2236" s="28"/>
      <c r="AG2236" s="28"/>
      <c r="AH2236" s="28"/>
      <c r="AI2236" s="28"/>
      <c r="AJ2236" s="28"/>
      <c r="AK2236" s="28"/>
      <c r="AL2236" s="28"/>
      <c r="AM2236" s="28"/>
      <c r="AN2236" s="28"/>
      <c r="AO2236" s="28"/>
      <c r="AP2236" s="28"/>
      <c r="AQ2236" s="28"/>
      <c r="AR2236" s="28"/>
      <c r="AS2236" s="28"/>
      <c r="AT2236" s="28"/>
      <c r="AU2236" s="28"/>
      <c r="AV2236" s="28"/>
      <c r="AW2236" s="28"/>
    </row>
    <row r="2237" spans="6:49" x14ac:dyDescent="0.25">
      <c r="F2237" s="28"/>
      <c r="G2237" s="28"/>
      <c r="H2237" s="28"/>
      <c r="I2237" s="28"/>
      <c r="J2237" s="28"/>
      <c r="K2237" s="28"/>
      <c r="L2237" s="28"/>
      <c r="M2237" s="28"/>
      <c r="N2237" s="28"/>
      <c r="O2237" s="28"/>
      <c r="P2237" s="28"/>
      <c r="Q2237" s="28"/>
      <c r="R2237" s="28"/>
      <c r="S2237" s="28"/>
      <c r="T2237" s="28"/>
      <c r="U2237" s="28"/>
      <c r="V2237" s="28"/>
      <c r="W2237" s="28"/>
      <c r="X2237" s="28"/>
      <c r="Y2237" s="28"/>
      <c r="Z2237" s="28"/>
      <c r="AA2237" s="28"/>
      <c r="AB2237" s="28"/>
      <c r="AC2237" s="28"/>
      <c r="AD2237" s="28"/>
      <c r="AE2237" s="28"/>
      <c r="AF2237" s="28"/>
      <c r="AG2237" s="28"/>
      <c r="AH2237" s="28"/>
      <c r="AI2237" s="28"/>
      <c r="AJ2237" s="28"/>
      <c r="AK2237" s="28"/>
      <c r="AL2237" s="28"/>
      <c r="AM2237" s="28"/>
      <c r="AN2237" s="28"/>
      <c r="AO2237" s="28"/>
      <c r="AP2237" s="28"/>
      <c r="AQ2237" s="28"/>
      <c r="AR2237" s="28"/>
      <c r="AS2237" s="28"/>
      <c r="AT2237" s="28"/>
      <c r="AU2237" s="28"/>
      <c r="AV2237" s="28"/>
      <c r="AW2237" s="28"/>
    </row>
    <row r="2238" spans="6:49" x14ac:dyDescent="0.25">
      <c r="F2238" s="28"/>
      <c r="G2238" s="28"/>
      <c r="H2238" s="28"/>
      <c r="I2238" s="28"/>
      <c r="J2238" s="28"/>
      <c r="K2238" s="28"/>
      <c r="L2238" s="28"/>
      <c r="M2238" s="28"/>
      <c r="N2238" s="28"/>
      <c r="O2238" s="28"/>
      <c r="P2238" s="28"/>
      <c r="Q2238" s="28"/>
      <c r="R2238" s="28"/>
      <c r="S2238" s="28"/>
      <c r="T2238" s="28"/>
      <c r="U2238" s="28"/>
      <c r="V2238" s="28"/>
      <c r="W2238" s="28"/>
      <c r="X2238" s="28"/>
      <c r="Y2238" s="28"/>
      <c r="Z2238" s="28"/>
      <c r="AA2238" s="28"/>
      <c r="AB2238" s="28"/>
      <c r="AC2238" s="28"/>
      <c r="AD2238" s="28"/>
      <c r="AE2238" s="28"/>
      <c r="AF2238" s="28"/>
      <c r="AG2238" s="28"/>
      <c r="AH2238" s="28"/>
      <c r="AI2238" s="28"/>
      <c r="AJ2238" s="28"/>
      <c r="AK2238" s="28"/>
      <c r="AL2238" s="28"/>
      <c r="AM2238" s="28"/>
      <c r="AN2238" s="28"/>
      <c r="AO2238" s="28"/>
      <c r="AP2238" s="28"/>
      <c r="AQ2238" s="28"/>
      <c r="AR2238" s="28"/>
      <c r="AS2238" s="28"/>
      <c r="AT2238" s="28"/>
      <c r="AU2238" s="28"/>
      <c r="AV2238" s="28"/>
      <c r="AW2238" s="28"/>
    </row>
    <row r="2239" spans="6:49" x14ac:dyDescent="0.25">
      <c r="F2239" s="28"/>
      <c r="G2239" s="28"/>
      <c r="H2239" s="28"/>
      <c r="I2239" s="28"/>
      <c r="J2239" s="28"/>
      <c r="K2239" s="28"/>
      <c r="L2239" s="28"/>
      <c r="M2239" s="28"/>
      <c r="N2239" s="28"/>
      <c r="O2239" s="28"/>
      <c r="P2239" s="28"/>
      <c r="Q2239" s="28"/>
      <c r="R2239" s="28"/>
      <c r="S2239" s="28"/>
      <c r="T2239" s="28"/>
      <c r="U2239" s="28"/>
      <c r="V2239" s="28"/>
      <c r="W2239" s="28"/>
      <c r="X2239" s="28"/>
      <c r="Y2239" s="28"/>
      <c r="Z2239" s="28"/>
      <c r="AA2239" s="28"/>
      <c r="AB2239" s="28"/>
      <c r="AC2239" s="28"/>
      <c r="AD2239" s="28"/>
      <c r="AE2239" s="28"/>
      <c r="AF2239" s="28"/>
      <c r="AG2239" s="28"/>
      <c r="AH2239" s="28"/>
      <c r="AI2239" s="28"/>
      <c r="AJ2239" s="28"/>
      <c r="AK2239" s="28"/>
      <c r="AL2239" s="28"/>
      <c r="AM2239" s="28"/>
      <c r="AN2239" s="28"/>
      <c r="AO2239" s="28"/>
      <c r="AP2239" s="28"/>
      <c r="AQ2239" s="28"/>
      <c r="AR2239" s="28"/>
      <c r="AS2239" s="28"/>
      <c r="AT2239" s="28"/>
      <c r="AU2239" s="28"/>
      <c r="AV2239" s="28"/>
      <c r="AW2239" s="28"/>
    </row>
    <row r="2240" spans="6:49" x14ac:dyDescent="0.25">
      <c r="F2240" s="28"/>
      <c r="G2240" s="28"/>
      <c r="H2240" s="28"/>
      <c r="I2240" s="28"/>
      <c r="J2240" s="28"/>
      <c r="K2240" s="28"/>
      <c r="L2240" s="28"/>
      <c r="M2240" s="28"/>
      <c r="N2240" s="28"/>
      <c r="O2240" s="28"/>
      <c r="P2240" s="28"/>
      <c r="Q2240" s="28"/>
      <c r="R2240" s="28"/>
      <c r="S2240" s="28"/>
      <c r="T2240" s="28"/>
      <c r="U2240" s="28"/>
      <c r="V2240" s="28"/>
      <c r="W2240" s="28"/>
      <c r="X2240" s="28"/>
      <c r="Y2240" s="28"/>
      <c r="Z2240" s="28"/>
      <c r="AA2240" s="28"/>
      <c r="AB2240" s="28"/>
      <c r="AC2240" s="28"/>
      <c r="AD2240" s="28"/>
      <c r="AE2240" s="28"/>
      <c r="AF2240" s="28"/>
      <c r="AG2240" s="28"/>
      <c r="AH2240" s="28"/>
      <c r="AI2240" s="28"/>
      <c r="AJ2240" s="28"/>
      <c r="AK2240" s="28"/>
      <c r="AL2240" s="28"/>
      <c r="AM2240" s="28"/>
      <c r="AN2240" s="28"/>
      <c r="AO2240" s="28"/>
      <c r="AP2240" s="28"/>
      <c r="AQ2240" s="28"/>
      <c r="AR2240" s="28"/>
      <c r="AS2240" s="28"/>
      <c r="AT2240" s="28"/>
      <c r="AU2240" s="28"/>
      <c r="AV2240" s="28"/>
      <c r="AW2240" s="28"/>
    </row>
    <row r="2241" spans="6:49" x14ac:dyDescent="0.25">
      <c r="F2241" s="28"/>
      <c r="G2241" s="28"/>
      <c r="H2241" s="28"/>
      <c r="I2241" s="28"/>
      <c r="J2241" s="28"/>
      <c r="K2241" s="28"/>
      <c r="L2241" s="28"/>
      <c r="M2241" s="28"/>
      <c r="N2241" s="28"/>
      <c r="O2241" s="28"/>
      <c r="P2241" s="28"/>
      <c r="Q2241" s="28"/>
      <c r="R2241" s="28"/>
      <c r="S2241" s="28"/>
      <c r="T2241" s="28"/>
      <c r="U2241" s="28"/>
      <c r="V2241" s="28"/>
      <c r="W2241" s="28"/>
      <c r="X2241" s="28"/>
      <c r="Y2241" s="28"/>
      <c r="Z2241" s="28"/>
      <c r="AA2241" s="28"/>
      <c r="AB2241" s="28"/>
      <c r="AC2241" s="28"/>
      <c r="AD2241" s="28"/>
      <c r="AE2241" s="28"/>
      <c r="AF2241" s="28"/>
      <c r="AG2241" s="28"/>
      <c r="AH2241" s="28"/>
      <c r="AI2241" s="28"/>
      <c r="AJ2241" s="28"/>
      <c r="AK2241" s="28"/>
      <c r="AL2241" s="28"/>
      <c r="AM2241" s="28"/>
      <c r="AN2241" s="28"/>
      <c r="AO2241" s="28"/>
      <c r="AP2241" s="28"/>
      <c r="AQ2241" s="28"/>
      <c r="AR2241" s="28"/>
      <c r="AS2241" s="28"/>
      <c r="AT2241" s="28"/>
      <c r="AU2241" s="28"/>
      <c r="AV2241" s="28"/>
      <c r="AW2241" s="28"/>
    </row>
    <row r="2242" spans="6:49" x14ac:dyDescent="0.25">
      <c r="F2242" s="28"/>
      <c r="G2242" s="28"/>
      <c r="H2242" s="28"/>
      <c r="I2242" s="28"/>
      <c r="J2242" s="28"/>
      <c r="K2242" s="28"/>
      <c r="L2242" s="28"/>
      <c r="M2242" s="28"/>
      <c r="N2242" s="28"/>
      <c r="O2242" s="28"/>
      <c r="P2242" s="28"/>
      <c r="Q2242" s="28"/>
      <c r="R2242" s="28"/>
      <c r="S2242" s="28"/>
      <c r="T2242" s="28"/>
      <c r="U2242" s="28"/>
      <c r="V2242" s="28"/>
      <c r="W2242" s="28"/>
      <c r="X2242" s="28"/>
      <c r="Y2242" s="28"/>
      <c r="Z2242" s="28"/>
      <c r="AA2242" s="28"/>
      <c r="AB2242" s="28"/>
      <c r="AC2242" s="28"/>
      <c r="AD2242" s="28"/>
      <c r="AE2242" s="28"/>
      <c r="AF2242" s="28"/>
      <c r="AG2242" s="28"/>
      <c r="AH2242" s="28"/>
      <c r="AI2242" s="28"/>
      <c r="AJ2242" s="28"/>
      <c r="AK2242" s="28"/>
      <c r="AL2242" s="28"/>
      <c r="AM2242" s="28"/>
      <c r="AN2242" s="28"/>
      <c r="AO2242" s="28"/>
      <c r="AP2242" s="28"/>
      <c r="AQ2242" s="28"/>
      <c r="AR2242" s="28"/>
      <c r="AS2242" s="28"/>
      <c r="AT2242" s="28"/>
      <c r="AU2242" s="28"/>
      <c r="AV2242" s="28"/>
      <c r="AW2242" s="28"/>
    </row>
    <row r="2243" spans="6:49" x14ac:dyDescent="0.25">
      <c r="F2243" s="28"/>
      <c r="G2243" s="28"/>
      <c r="H2243" s="28"/>
      <c r="I2243" s="28"/>
      <c r="J2243" s="28"/>
      <c r="K2243" s="28"/>
      <c r="L2243" s="28"/>
      <c r="M2243" s="28"/>
      <c r="N2243" s="28"/>
      <c r="O2243" s="28"/>
      <c r="P2243" s="28"/>
      <c r="Q2243" s="28"/>
      <c r="R2243" s="28"/>
      <c r="S2243" s="28"/>
      <c r="T2243" s="28"/>
      <c r="U2243" s="28"/>
      <c r="V2243" s="28"/>
      <c r="W2243" s="28"/>
      <c r="X2243" s="28"/>
      <c r="Y2243" s="28"/>
      <c r="Z2243" s="28"/>
      <c r="AA2243" s="28"/>
      <c r="AB2243" s="28"/>
      <c r="AC2243" s="28"/>
      <c r="AD2243" s="28"/>
      <c r="AE2243" s="28"/>
      <c r="AF2243" s="28"/>
      <c r="AG2243" s="28"/>
      <c r="AH2243" s="28"/>
      <c r="AI2243" s="28"/>
      <c r="AJ2243" s="28"/>
      <c r="AK2243" s="28"/>
      <c r="AL2243" s="28"/>
      <c r="AM2243" s="28"/>
      <c r="AN2243" s="28"/>
      <c r="AO2243" s="28"/>
      <c r="AP2243" s="28"/>
      <c r="AQ2243" s="28"/>
      <c r="AR2243" s="28"/>
      <c r="AS2243" s="28"/>
      <c r="AT2243" s="28"/>
      <c r="AU2243" s="28"/>
      <c r="AV2243" s="28"/>
      <c r="AW2243" s="28"/>
    </row>
    <row r="2244" spans="6:49" x14ac:dyDescent="0.25">
      <c r="F2244" s="28"/>
      <c r="G2244" s="28"/>
      <c r="H2244" s="28"/>
      <c r="I2244" s="28"/>
      <c r="J2244" s="28"/>
      <c r="K2244" s="28"/>
      <c r="L2244" s="28"/>
      <c r="M2244" s="28"/>
      <c r="N2244" s="28"/>
      <c r="O2244" s="28"/>
      <c r="P2244" s="28"/>
      <c r="Q2244" s="28"/>
      <c r="R2244" s="28"/>
      <c r="S2244" s="28"/>
      <c r="T2244" s="28"/>
      <c r="U2244" s="28"/>
      <c r="V2244" s="28"/>
      <c r="W2244" s="28"/>
      <c r="X2244" s="28"/>
      <c r="Y2244" s="28"/>
      <c r="Z2244" s="28"/>
      <c r="AA2244" s="28"/>
      <c r="AB2244" s="28"/>
      <c r="AC2244" s="28"/>
      <c r="AD2244" s="28"/>
      <c r="AE2244" s="28"/>
      <c r="AF2244" s="28"/>
      <c r="AG2244" s="28"/>
      <c r="AH2244" s="28"/>
      <c r="AI2244" s="28"/>
      <c r="AJ2244" s="28"/>
      <c r="AK2244" s="28"/>
      <c r="AL2244" s="28"/>
      <c r="AM2244" s="28"/>
      <c r="AN2244" s="28"/>
      <c r="AO2244" s="28"/>
      <c r="AP2244" s="28"/>
      <c r="AQ2244" s="28"/>
      <c r="AR2244" s="28"/>
      <c r="AS2244" s="28"/>
      <c r="AT2244" s="28"/>
      <c r="AU2244" s="28"/>
      <c r="AV2244" s="28"/>
      <c r="AW2244" s="28"/>
    </row>
    <row r="2245" spans="6:49" x14ac:dyDescent="0.25">
      <c r="F2245" s="28"/>
      <c r="G2245" s="28"/>
      <c r="H2245" s="28"/>
      <c r="I2245" s="28"/>
      <c r="J2245" s="28"/>
      <c r="K2245" s="28"/>
      <c r="L2245" s="28"/>
      <c r="M2245" s="28"/>
      <c r="N2245" s="28"/>
      <c r="O2245" s="28"/>
      <c r="P2245" s="28"/>
      <c r="Q2245" s="28"/>
      <c r="R2245" s="28"/>
      <c r="S2245" s="28"/>
      <c r="T2245" s="28"/>
      <c r="U2245" s="28"/>
      <c r="V2245" s="28"/>
      <c r="W2245" s="28"/>
      <c r="X2245" s="28"/>
      <c r="Y2245" s="28"/>
      <c r="Z2245" s="28"/>
      <c r="AA2245" s="28"/>
      <c r="AB2245" s="28"/>
      <c r="AC2245" s="28"/>
      <c r="AD2245" s="28"/>
      <c r="AE2245" s="28"/>
      <c r="AF2245" s="28"/>
      <c r="AG2245" s="28"/>
      <c r="AH2245" s="28"/>
      <c r="AI2245" s="28"/>
      <c r="AJ2245" s="28"/>
      <c r="AK2245" s="28"/>
      <c r="AL2245" s="28"/>
      <c r="AM2245" s="28"/>
      <c r="AN2245" s="28"/>
      <c r="AO2245" s="28"/>
      <c r="AP2245" s="28"/>
      <c r="AQ2245" s="28"/>
      <c r="AR2245" s="28"/>
      <c r="AS2245" s="28"/>
      <c r="AT2245" s="28"/>
      <c r="AU2245" s="28"/>
      <c r="AV2245" s="28"/>
      <c r="AW2245" s="28"/>
    </row>
    <row r="2246" spans="6:49" x14ac:dyDescent="0.25">
      <c r="F2246" s="28"/>
      <c r="G2246" s="28"/>
      <c r="H2246" s="28"/>
      <c r="I2246" s="28"/>
      <c r="J2246" s="28"/>
      <c r="K2246" s="28"/>
      <c r="L2246" s="28"/>
      <c r="M2246" s="28"/>
      <c r="N2246" s="28"/>
      <c r="O2246" s="28"/>
      <c r="P2246" s="28"/>
      <c r="Q2246" s="28"/>
      <c r="R2246" s="28"/>
      <c r="S2246" s="28"/>
      <c r="T2246" s="28"/>
      <c r="U2246" s="28"/>
      <c r="V2246" s="28"/>
      <c r="W2246" s="28"/>
      <c r="X2246" s="28"/>
      <c r="Y2246" s="28"/>
      <c r="Z2246" s="28"/>
      <c r="AA2246" s="28"/>
      <c r="AB2246" s="28"/>
      <c r="AC2246" s="28"/>
      <c r="AD2246" s="28"/>
      <c r="AE2246" s="28"/>
      <c r="AF2246" s="28"/>
      <c r="AG2246" s="28"/>
      <c r="AH2246" s="28"/>
      <c r="AI2246" s="28"/>
      <c r="AJ2246" s="28"/>
      <c r="AK2246" s="28"/>
      <c r="AL2246" s="28"/>
      <c r="AM2246" s="28"/>
      <c r="AN2246" s="28"/>
      <c r="AO2246" s="28"/>
      <c r="AP2246" s="28"/>
      <c r="AQ2246" s="28"/>
      <c r="AR2246" s="28"/>
      <c r="AS2246" s="28"/>
      <c r="AT2246" s="28"/>
      <c r="AU2246" s="28"/>
      <c r="AV2246" s="28"/>
      <c r="AW2246" s="28"/>
    </row>
    <row r="2247" spans="6:49" x14ac:dyDescent="0.25">
      <c r="F2247" s="28"/>
      <c r="G2247" s="28"/>
      <c r="H2247" s="28"/>
      <c r="I2247" s="28"/>
      <c r="J2247" s="28"/>
      <c r="K2247" s="28"/>
      <c r="L2247" s="28"/>
      <c r="M2247" s="28"/>
      <c r="N2247" s="28"/>
      <c r="O2247" s="28"/>
      <c r="P2247" s="28"/>
      <c r="Q2247" s="28"/>
      <c r="R2247" s="28"/>
      <c r="S2247" s="28"/>
      <c r="T2247" s="28"/>
      <c r="U2247" s="28"/>
      <c r="V2247" s="28"/>
      <c r="W2247" s="28"/>
      <c r="X2247" s="28"/>
      <c r="Y2247" s="28"/>
      <c r="Z2247" s="28"/>
      <c r="AA2247" s="28"/>
      <c r="AB2247" s="28"/>
      <c r="AC2247" s="28"/>
      <c r="AD2247" s="28"/>
      <c r="AE2247" s="28"/>
      <c r="AF2247" s="28"/>
      <c r="AG2247" s="28"/>
      <c r="AH2247" s="28"/>
      <c r="AI2247" s="28"/>
      <c r="AJ2247" s="28"/>
      <c r="AK2247" s="28"/>
      <c r="AL2247" s="28"/>
      <c r="AM2247" s="28"/>
      <c r="AN2247" s="28"/>
      <c r="AO2247" s="28"/>
      <c r="AP2247" s="28"/>
      <c r="AQ2247" s="28"/>
      <c r="AR2247" s="28"/>
      <c r="AS2247" s="28"/>
      <c r="AT2247" s="28"/>
      <c r="AU2247" s="28"/>
      <c r="AV2247" s="28"/>
      <c r="AW2247" s="28"/>
    </row>
    <row r="2248" spans="6:49" x14ac:dyDescent="0.25">
      <c r="F2248" s="28"/>
      <c r="G2248" s="28"/>
      <c r="H2248" s="28"/>
      <c r="I2248" s="28"/>
      <c r="J2248" s="28"/>
      <c r="K2248" s="28"/>
      <c r="L2248" s="28"/>
      <c r="M2248" s="28"/>
      <c r="N2248" s="28"/>
      <c r="O2248" s="28"/>
      <c r="P2248" s="28"/>
      <c r="Q2248" s="28"/>
      <c r="R2248" s="28"/>
      <c r="S2248" s="28"/>
      <c r="T2248" s="28"/>
      <c r="U2248" s="28"/>
      <c r="V2248" s="28"/>
      <c r="W2248" s="28"/>
      <c r="X2248" s="28"/>
      <c r="Y2248" s="28"/>
      <c r="Z2248" s="28"/>
      <c r="AA2248" s="28"/>
      <c r="AB2248" s="28"/>
      <c r="AC2248" s="28"/>
      <c r="AD2248" s="28"/>
      <c r="AE2248" s="28"/>
      <c r="AF2248" s="28"/>
      <c r="AG2248" s="28"/>
      <c r="AH2248" s="28"/>
      <c r="AI2248" s="28"/>
      <c r="AJ2248" s="28"/>
      <c r="AK2248" s="28"/>
      <c r="AL2248" s="28"/>
      <c r="AM2248" s="28"/>
      <c r="AN2248" s="28"/>
      <c r="AO2248" s="28"/>
      <c r="AP2248" s="28"/>
      <c r="AQ2248" s="28"/>
      <c r="AR2248" s="28"/>
      <c r="AS2248" s="28"/>
      <c r="AT2248" s="28"/>
      <c r="AU2248" s="28"/>
      <c r="AV2248" s="28"/>
      <c r="AW2248" s="28"/>
    </row>
    <row r="2249" spans="6:49" x14ac:dyDescent="0.25">
      <c r="F2249" s="28"/>
      <c r="G2249" s="28"/>
      <c r="H2249" s="28"/>
      <c r="I2249" s="28"/>
      <c r="J2249" s="28"/>
      <c r="K2249" s="28"/>
      <c r="L2249" s="28"/>
      <c r="M2249" s="28"/>
      <c r="N2249" s="28"/>
      <c r="O2249" s="28"/>
      <c r="P2249" s="28"/>
      <c r="Q2249" s="28"/>
      <c r="R2249" s="28"/>
      <c r="S2249" s="28"/>
      <c r="T2249" s="28"/>
      <c r="U2249" s="28"/>
      <c r="V2249" s="28"/>
      <c r="W2249" s="28"/>
      <c r="X2249" s="28"/>
      <c r="Y2249" s="28"/>
      <c r="Z2249" s="28"/>
      <c r="AA2249" s="28"/>
      <c r="AB2249" s="28"/>
      <c r="AC2249" s="28"/>
      <c r="AD2249" s="28"/>
      <c r="AE2249" s="28"/>
      <c r="AF2249" s="28"/>
      <c r="AG2249" s="28"/>
      <c r="AH2249" s="28"/>
      <c r="AI2249" s="28"/>
      <c r="AJ2249" s="28"/>
      <c r="AK2249" s="28"/>
      <c r="AL2249" s="28"/>
      <c r="AM2249" s="28"/>
      <c r="AN2249" s="28"/>
      <c r="AO2249" s="28"/>
      <c r="AP2249" s="28"/>
      <c r="AQ2249" s="28"/>
      <c r="AR2249" s="28"/>
      <c r="AS2249" s="28"/>
      <c r="AT2249" s="28"/>
      <c r="AU2249" s="28"/>
      <c r="AV2249" s="28"/>
      <c r="AW2249" s="28"/>
    </row>
    <row r="2250" spans="6:49" x14ac:dyDescent="0.25">
      <c r="F2250" s="28"/>
      <c r="G2250" s="28"/>
      <c r="H2250" s="28"/>
      <c r="I2250" s="28"/>
      <c r="J2250" s="28"/>
      <c r="K2250" s="28"/>
      <c r="L2250" s="28"/>
      <c r="M2250" s="28"/>
      <c r="N2250" s="28"/>
      <c r="O2250" s="28"/>
      <c r="P2250" s="28"/>
      <c r="Q2250" s="28"/>
      <c r="R2250" s="28"/>
      <c r="S2250" s="28"/>
      <c r="T2250" s="28"/>
      <c r="U2250" s="28"/>
      <c r="V2250" s="28"/>
      <c r="W2250" s="28"/>
      <c r="X2250" s="28"/>
      <c r="Y2250" s="28"/>
      <c r="Z2250" s="28"/>
      <c r="AA2250" s="28"/>
      <c r="AB2250" s="28"/>
      <c r="AC2250" s="28"/>
      <c r="AD2250" s="28"/>
      <c r="AE2250" s="28"/>
      <c r="AF2250" s="28"/>
      <c r="AG2250" s="28"/>
      <c r="AH2250" s="28"/>
      <c r="AI2250" s="28"/>
      <c r="AJ2250" s="28"/>
      <c r="AK2250" s="28"/>
      <c r="AL2250" s="28"/>
      <c r="AM2250" s="28"/>
      <c r="AN2250" s="28"/>
      <c r="AO2250" s="28"/>
      <c r="AP2250" s="28"/>
      <c r="AQ2250" s="28"/>
      <c r="AR2250" s="28"/>
      <c r="AS2250" s="28"/>
      <c r="AT2250" s="28"/>
      <c r="AU2250" s="28"/>
      <c r="AV2250" s="28"/>
      <c r="AW2250" s="28"/>
    </row>
    <row r="2251" spans="6:49" x14ac:dyDescent="0.25">
      <c r="F2251" s="28"/>
      <c r="G2251" s="28"/>
      <c r="H2251" s="28"/>
      <c r="I2251" s="28"/>
      <c r="J2251" s="28"/>
      <c r="K2251" s="28"/>
      <c r="L2251" s="28"/>
      <c r="M2251" s="28"/>
      <c r="N2251" s="28"/>
      <c r="O2251" s="28"/>
      <c r="P2251" s="28"/>
      <c r="Q2251" s="28"/>
      <c r="R2251" s="28"/>
      <c r="S2251" s="28"/>
      <c r="T2251" s="28"/>
      <c r="U2251" s="28"/>
      <c r="V2251" s="28"/>
      <c r="W2251" s="28"/>
      <c r="X2251" s="28"/>
      <c r="Y2251" s="28"/>
      <c r="Z2251" s="28"/>
      <c r="AA2251" s="28"/>
      <c r="AB2251" s="28"/>
      <c r="AC2251" s="28"/>
      <c r="AD2251" s="28"/>
      <c r="AE2251" s="28"/>
      <c r="AF2251" s="28"/>
      <c r="AG2251" s="28"/>
      <c r="AH2251" s="28"/>
      <c r="AI2251" s="28"/>
      <c r="AJ2251" s="28"/>
      <c r="AK2251" s="28"/>
      <c r="AL2251" s="28"/>
      <c r="AM2251" s="28"/>
      <c r="AN2251" s="28"/>
      <c r="AO2251" s="28"/>
      <c r="AP2251" s="28"/>
      <c r="AQ2251" s="28"/>
      <c r="AR2251" s="28"/>
      <c r="AS2251" s="28"/>
      <c r="AT2251" s="28"/>
      <c r="AU2251" s="28"/>
      <c r="AV2251" s="28"/>
      <c r="AW2251" s="28"/>
    </row>
    <row r="2252" spans="6:49" x14ac:dyDescent="0.25">
      <c r="F2252" s="28"/>
      <c r="G2252" s="28"/>
      <c r="H2252" s="28"/>
      <c r="I2252" s="28"/>
      <c r="J2252" s="28"/>
      <c r="K2252" s="28"/>
      <c r="L2252" s="28"/>
      <c r="M2252" s="28"/>
      <c r="N2252" s="28"/>
      <c r="O2252" s="28"/>
      <c r="P2252" s="28"/>
      <c r="Q2252" s="28"/>
      <c r="R2252" s="28"/>
      <c r="S2252" s="28"/>
      <c r="T2252" s="28"/>
      <c r="U2252" s="28"/>
      <c r="V2252" s="28"/>
      <c r="W2252" s="28"/>
      <c r="X2252" s="28"/>
      <c r="Y2252" s="28"/>
      <c r="Z2252" s="28"/>
      <c r="AA2252" s="28"/>
      <c r="AB2252" s="28"/>
      <c r="AC2252" s="28"/>
      <c r="AD2252" s="28"/>
      <c r="AE2252" s="28"/>
      <c r="AF2252" s="28"/>
      <c r="AG2252" s="28"/>
      <c r="AH2252" s="28"/>
      <c r="AI2252" s="28"/>
      <c r="AJ2252" s="28"/>
      <c r="AK2252" s="28"/>
      <c r="AL2252" s="28"/>
      <c r="AM2252" s="28"/>
      <c r="AN2252" s="28"/>
      <c r="AO2252" s="28"/>
      <c r="AP2252" s="28"/>
      <c r="AQ2252" s="28"/>
      <c r="AR2252" s="28"/>
      <c r="AS2252" s="28"/>
      <c r="AT2252" s="28"/>
      <c r="AU2252" s="28"/>
      <c r="AV2252" s="28"/>
      <c r="AW2252" s="28"/>
    </row>
    <row r="2253" spans="6:49" x14ac:dyDescent="0.25">
      <c r="F2253" s="28"/>
      <c r="G2253" s="28"/>
      <c r="H2253" s="28"/>
      <c r="I2253" s="28"/>
      <c r="J2253" s="28"/>
      <c r="K2253" s="28"/>
      <c r="L2253" s="28"/>
      <c r="M2253" s="28"/>
      <c r="N2253" s="28"/>
      <c r="O2253" s="28"/>
      <c r="P2253" s="28"/>
      <c r="Q2253" s="28"/>
      <c r="R2253" s="28"/>
      <c r="S2253" s="28"/>
      <c r="T2253" s="28"/>
      <c r="U2253" s="28"/>
      <c r="V2253" s="28"/>
      <c r="W2253" s="28"/>
      <c r="X2253" s="28"/>
      <c r="Y2253" s="28"/>
      <c r="Z2253" s="28"/>
      <c r="AA2253" s="28"/>
      <c r="AB2253" s="28"/>
      <c r="AC2253" s="28"/>
      <c r="AD2253" s="28"/>
      <c r="AE2253" s="28"/>
      <c r="AF2253" s="28"/>
      <c r="AG2253" s="28"/>
      <c r="AH2253" s="28"/>
      <c r="AI2253" s="28"/>
      <c r="AJ2253" s="28"/>
      <c r="AK2253" s="28"/>
      <c r="AL2253" s="28"/>
      <c r="AM2253" s="28"/>
      <c r="AN2253" s="28"/>
      <c r="AO2253" s="28"/>
      <c r="AP2253" s="28"/>
      <c r="AQ2253" s="28"/>
      <c r="AR2253" s="28"/>
      <c r="AS2253" s="28"/>
      <c r="AT2253" s="28"/>
      <c r="AU2253" s="28"/>
      <c r="AV2253" s="28"/>
      <c r="AW2253" s="28"/>
    </row>
    <row r="2254" spans="6:49" x14ac:dyDescent="0.25">
      <c r="F2254" s="28"/>
      <c r="G2254" s="28"/>
      <c r="H2254" s="28"/>
      <c r="I2254" s="28"/>
      <c r="J2254" s="28"/>
      <c r="K2254" s="28"/>
      <c r="L2254" s="28"/>
      <c r="M2254" s="28"/>
      <c r="N2254" s="28"/>
      <c r="O2254" s="28"/>
      <c r="P2254" s="28"/>
      <c r="Q2254" s="28"/>
      <c r="R2254" s="28"/>
      <c r="S2254" s="28"/>
      <c r="T2254" s="28"/>
      <c r="U2254" s="28"/>
      <c r="V2254" s="28"/>
      <c r="W2254" s="28"/>
      <c r="X2254" s="28"/>
      <c r="Y2254" s="28"/>
      <c r="Z2254" s="28"/>
      <c r="AA2254" s="28"/>
      <c r="AB2254" s="28"/>
      <c r="AC2254" s="28"/>
      <c r="AD2254" s="28"/>
      <c r="AE2254" s="28"/>
      <c r="AF2254" s="28"/>
      <c r="AG2254" s="28"/>
      <c r="AH2254" s="28"/>
      <c r="AI2254" s="28"/>
      <c r="AJ2254" s="28"/>
      <c r="AK2254" s="28"/>
      <c r="AL2254" s="28"/>
      <c r="AM2254" s="28"/>
      <c r="AN2254" s="28"/>
      <c r="AO2254" s="28"/>
      <c r="AP2254" s="28"/>
      <c r="AQ2254" s="28"/>
      <c r="AR2254" s="28"/>
      <c r="AS2254" s="28"/>
      <c r="AT2254" s="28"/>
      <c r="AU2254" s="28"/>
      <c r="AV2254" s="28"/>
      <c r="AW2254" s="28"/>
    </row>
    <row r="2255" spans="6:49" x14ac:dyDescent="0.25">
      <c r="F2255" s="28"/>
      <c r="G2255" s="28"/>
      <c r="H2255" s="28"/>
      <c r="I2255" s="28"/>
      <c r="J2255" s="28"/>
      <c r="K2255" s="28"/>
      <c r="L2255" s="28"/>
      <c r="M2255" s="28"/>
      <c r="N2255" s="28"/>
      <c r="O2255" s="28"/>
      <c r="P2255" s="28"/>
      <c r="Q2255" s="28"/>
      <c r="R2255" s="28"/>
      <c r="S2255" s="28"/>
      <c r="T2255" s="28"/>
      <c r="U2255" s="28"/>
      <c r="V2255" s="28"/>
      <c r="W2255" s="28"/>
      <c r="X2255" s="28"/>
      <c r="Y2255" s="28"/>
      <c r="Z2255" s="28"/>
      <c r="AA2255" s="28"/>
      <c r="AB2255" s="28"/>
      <c r="AC2255" s="28"/>
      <c r="AD2255" s="28"/>
      <c r="AE2255" s="28"/>
      <c r="AF2255" s="28"/>
      <c r="AG2255" s="28"/>
      <c r="AH2255" s="28"/>
      <c r="AI2255" s="28"/>
      <c r="AJ2255" s="28"/>
      <c r="AK2255" s="28"/>
      <c r="AL2255" s="28"/>
      <c r="AM2255" s="28"/>
      <c r="AN2255" s="28"/>
      <c r="AO2255" s="28"/>
      <c r="AP2255" s="28"/>
      <c r="AQ2255" s="28"/>
      <c r="AR2255" s="28"/>
      <c r="AS2255" s="28"/>
      <c r="AT2255" s="28"/>
      <c r="AU2255" s="28"/>
      <c r="AV2255" s="28"/>
      <c r="AW2255" s="28"/>
    </row>
    <row r="2256" spans="6:49" x14ac:dyDescent="0.25">
      <c r="F2256" s="28"/>
      <c r="G2256" s="28"/>
      <c r="H2256" s="28"/>
      <c r="I2256" s="28"/>
      <c r="J2256" s="28"/>
      <c r="K2256" s="28"/>
      <c r="L2256" s="28"/>
      <c r="M2256" s="28"/>
      <c r="N2256" s="28"/>
      <c r="O2256" s="28"/>
      <c r="P2256" s="28"/>
      <c r="Q2256" s="28"/>
      <c r="R2256" s="28"/>
      <c r="S2256" s="28"/>
      <c r="T2256" s="28"/>
      <c r="U2256" s="28"/>
      <c r="V2256" s="28"/>
      <c r="W2256" s="28"/>
      <c r="X2256" s="28"/>
      <c r="Y2256" s="28"/>
      <c r="Z2256" s="28"/>
      <c r="AA2256" s="28"/>
      <c r="AB2256" s="28"/>
      <c r="AC2256" s="28"/>
      <c r="AD2256" s="28"/>
      <c r="AE2256" s="28"/>
      <c r="AF2256" s="28"/>
      <c r="AG2256" s="28"/>
      <c r="AH2256" s="28"/>
      <c r="AI2256" s="28"/>
      <c r="AJ2256" s="28"/>
      <c r="AK2256" s="28"/>
      <c r="AL2256" s="28"/>
      <c r="AM2256" s="28"/>
      <c r="AN2256" s="28"/>
      <c r="AO2256" s="28"/>
      <c r="AP2256" s="28"/>
      <c r="AQ2256" s="28"/>
      <c r="AR2256" s="28"/>
      <c r="AS2256" s="28"/>
      <c r="AT2256" s="28"/>
      <c r="AU2256" s="28"/>
      <c r="AV2256" s="28"/>
      <c r="AW2256" s="28"/>
    </row>
    <row r="2257" spans="6:49" x14ac:dyDescent="0.25">
      <c r="F2257" s="28"/>
      <c r="G2257" s="28"/>
      <c r="H2257" s="28"/>
      <c r="I2257" s="28"/>
      <c r="J2257" s="28"/>
      <c r="K2257" s="28"/>
      <c r="L2257" s="28"/>
      <c r="M2257" s="28"/>
      <c r="N2257" s="28"/>
      <c r="O2257" s="28"/>
      <c r="P2257" s="28"/>
      <c r="Q2257" s="28"/>
      <c r="R2257" s="28"/>
      <c r="S2257" s="28"/>
      <c r="T2257" s="28"/>
      <c r="U2257" s="28"/>
      <c r="V2257" s="28"/>
      <c r="W2257" s="28"/>
      <c r="X2257" s="28"/>
      <c r="Y2257" s="28"/>
      <c r="Z2257" s="28"/>
      <c r="AA2257" s="28"/>
      <c r="AB2257" s="28"/>
      <c r="AC2257" s="28"/>
      <c r="AD2257" s="28"/>
      <c r="AE2257" s="28"/>
      <c r="AF2257" s="28"/>
      <c r="AG2257" s="28"/>
      <c r="AH2257" s="28"/>
      <c r="AI2257" s="28"/>
      <c r="AJ2257" s="28"/>
      <c r="AK2257" s="28"/>
      <c r="AL2257" s="28"/>
      <c r="AM2257" s="28"/>
      <c r="AN2257" s="28"/>
      <c r="AO2257" s="28"/>
      <c r="AP2257" s="28"/>
      <c r="AQ2257" s="28"/>
      <c r="AR2257" s="28"/>
      <c r="AS2257" s="28"/>
      <c r="AT2257" s="28"/>
      <c r="AU2257" s="28"/>
      <c r="AV2257" s="28"/>
      <c r="AW2257" s="28"/>
    </row>
    <row r="2258" spans="6:49" x14ac:dyDescent="0.25">
      <c r="F2258" s="28"/>
      <c r="G2258" s="28"/>
      <c r="H2258" s="28"/>
      <c r="I2258" s="28"/>
      <c r="J2258" s="28"/>
      <c r="K2258" s="28"/>
      <c r="L2258" s="28"/>
      <c r="M2258" s="28"/>
      <c r="N2258" s="28"/>
      <c r="O2258" s="28"/>
      <c r="P2258" s="28"/>
      <c r="Q2258" s="28"/>
      <c r="R2258" s="28"/>
      <c r="S2258" s="28"/>
      <c r="T2258" s="28"/>
      <c r="U2258" s="28"/>
      <c r="V2258" s="28"/>
      <c r="W2258" s="28"/>
      <c r="X2258" s="28"/>
      <c r="Y2258" s="28"/>
      <c r="Z2258" s="28"/>
      <c r="AA2258" s="28"/>
      <c r="AB2258" s="28"/>
      <c r="AC2258" s="28"/>
      <c r="AD2258" s="28"/>
      <c r="AE2258" s="28"/>
      <c r="AF2258" s="28"/>
      <c r="AG2258" s="28"/>
      <c r="AH2258" s="28"/>
      <c r="AI2258" s="28"/>
      <c r="AJ2258" s="28"/>
      <c r="AK2258" s="28"/>
      <c r="AL2258" s="28"/>
      <c r="AM2258" s="28"/>
      <c r="AN2258" s="28"/>
      <c r="AO2258" s="28"/>
      <c r="AP2258" s="28"/>
      <c r="AQ2258" s="28"/>
      <c r="AR2258" s="28"/>
      <c r="AS2258" s="28"/>
      <c r="AT2258" s="28"/>
      <c r="AU2258" s="28"/>
      <c r="AV2258" s="28"/>
      <c r="AW2258" s="28"/>
    </row>
    <row r="2259" spans="6:49" x14ac:dyDescent="0.25">
      <c r="F2259" s="28"/>
      <c r="G2259" s="28"/>
      <c r="H2259" s="28"/>
      <c r="I2259" s="28"/>
      <c r="J2259" s="28"/>
      <c r="K2259" s="28"/>
      <c r="L2259" s="28"/>
      <c r="M2259" s="28"/>
      <c r="N2259" s="28"/>
      <c r="O2259" s="28"/>
      <c r="P2259" s="28"/>
      <c r="Q2259" s="28"/>
      <c r="R2259" s="28"/>
      <c r="S2259" s="28"/>
      <c r="T2259" s="28"/>
      <c r="U2259" s="28"/>
      <c r="V2259" s="28"/>
      <c r="W2259" s="28"/>
      <c r="X2259" s="28"/>
      <c r="Y2259" s="28"/>
      <c r="Z2259" s="28"/>
      <c r="AA2259" s="28"/>
      <c r="AB2259" s="28"/>
      <c r="AC2259" s="28"/>
      <c r="AD2259" s="28"/>
      <c r="AE2259" s="28"/>
      <c r="AF2259" s="28"/>
      <c r="AG2259" s="28"/>
      <c r="AH2259" s="28"/>
      <c r="AI2259" s="28"/>
      <c r="AJ2259" s="28"/>
      <c r="AK2259" s="28"/>
      <c r="AL2259" s="28"/>
      <c r="AM2259" s="28"/>
      <c r="AN2259" s="28"/>
      <c r="AO2259" s="28"/>
      <c r="AP2259" s="28"/>
      <c r="AQ2259" s="28"/>
      <c r="AR2259" s="28"/>
      <c r="AS2259" s="28"/>
      <c r="AT2259" s="28"/>
      <c r="AU2259" s="28"/>
      <c r="AV2259" s="28"/>
      <c r="AW2259" s="28"/>
    </row>
    <row r="2260" spans="6:49" x14ac:dyDescent="0.25">
      <c r="F2260" s="28"/>
      <c r="G2260" s="28"/>
      <c r="H2260" s="28"/>
      <c r="I2260" s="28"/>
      <c r="J2260" s="28"/>
      <c r="K2260" s="28"/>
      <c r="L2260" s="28"/>
      <c r="M2260" s="28"/>
      <c r="N2260" s="28"/>
      <c r="O2260" s="28"/>
      <c r="P2260" s="28"/>
      <c r="Q2260" s="28"/>
      <c r="R2260" s="28"/>
      <c r="S2260" s="28"/>
      <c r="T2260" s="28"/>
      <c r="U2260" s="28"/>
      <c r="V2260" s="28"/>
      <c r="W2260" s="28"/>
      <c r="X2260" s="28"/>
      <c r="Y2260" s="28"/>
      <c r="Z2260" s="28"/>
      <c r="AA2260" s="28"/>
      <c r="AB2260" s="28"/>
      <c r="AC2260" s="28"/>
      <c r="AD2260" s="28"/>
      <c r="AE2260" s="28"/>
      <c r="AF2260" s="28"/>
      <c r="AG2260" s="28"/>
      <c r="AH2260" s="28"/>
      <c r="AI2260" s="28"/>
      <c r="AJ2260" s="28"/>
      <c r="AK2260" s="28"/>
      <c r="AL2260" s="28"/>
      <c r="AM2260" s="28"/>
      <c r="AN2260" s="28"/>
      <c r="AO2260" s="28"/>
      <c r="AP2260" s="28"/>
      <c r="AQ2260" s="28"/>
      <c r="AR2260" s="28"/>
      <c r="AS2260" s="28"/>
      <c r="AT2260" s="28"/>
      <c r="AU2260" s="28"/>
      <c r="AV2260" s="28"/>
      <c r="AW2260" s="28"/>
    </row>
    <row r="2261" spans="6:49" x14ac:dyDescent="0.25">
      <c r="F2261" s="28"/>
      <c r="G2261" s="28"/>
      <c r="H2261" s="28"/>
      <c r="I2261" s="28"/>
      <c r="J2261" s="28"/>
      <c r="K2261" s="28"/>
      <c r="L2261" s="28"/>
      <c r="M2261" s="28"/>
      <c r="N2261" s="28"/>
      <c r="O2261" s="28"/>
      <c r="P2261" s="28"/>
      <c r="Q2261" s="28"/>
      <c r="R2261" s="28"/>
      <c r="S2261" s="28"/>
      <c r="T2261" s="28"/>
      <c r="U2261" s="28"/>
      <c r="V2261" s="28"/>
      <c r="W2261" s="28"/>
      <c r="X2261" s="28"/>
      <c r="Y2261" s="28"/>
      <c r="Z2261" s="28"/>
      <c r="AA2261" s="28"/>
      <c r="AB2261" s="28"/>
      <c r="AC2261" s="28"/>
      <c r="AD2261" s="28"/>
      <c r="AE2261" s="28"/>
      <c r="AF2261" s="28"/>
      <c r="AG2261" s="28"/>
      <c r="AH2261" s="28"/>
      <c r="AI2261" s="28"/>
      <c r="AJ2261" s="28"/>
      <c r="AK2261" s="28"/>
      <c r="AL2261" s="28"/>
      <c r="AM2261" s="28"/>
      <c r="AN2261" s="28"/>
      <c r="AO2261" s="28"/>
      <c r="AP2261" s="28"/>
      <c r="AQ2261" s="28"/>
      <c r="AR2261" s="28"/>
      <c r="AS2261" s="28"/>
      <c r="AT2261" s="28"/>
      <c r="AU2261" s="28"/>
      <c r="AV2261" s="28"/>
      <c r="AW2261" s="28"/>
    </row>
    <row r="2262" spans="6:49" x14ac:dyDescent="0.25">
      <c r="F2262" s="28"/>
      <c r="G2262" s="28"/>
      <c r="H2262" s="28"/>
      <c r="I2262" s="28"/>
      <c r="J2262" s="28"/>
      <c r="K2262" s="28"/>
      <c r="L2262" s="28"/>
      <c r="M2262" s="28"/>
      <c r="N2262" s="28"/>
      <c r="O2262" s="28"/>
      <c r="P2262" s="28"/>
      <c r="Q2262" s="28"/>
      <c r="R2262" s="28"/>
      <c r="S2262" s="28"/>
      <c r="T2262" s="28"/>
      <c r="U2262" s="28"/>
      <c r="V2262" s="28"/>
      <c r="W2262" s="28"/>
      <c r="X2262" s="28"/>
      <c r="Y2262" s="28"/>
      <c r="Z2262" s="28"/>
      <c r="AA2262" s="28"/>
      <c r="AB2262" s="28"/>
      <c r="AC2262" s="28"/>
      <c r="AD2262" s="28"/>
      <c r="AE2262" s="28"/>
      <c r="AF2262" s="28"/>
      <c r="AG2262" s="28"/>
      <c r="AH2262" s="28"/>
      <c r="AI2262" s="28"/>
      <c r="AJ2262" s="28"/>
      <c r="AK2262" s="28"/>
      <c r="AL2262" s="28"/>
      <c r="AM2262" s="28"/>
      <c r="AN2262" s="28"/>
      <c r="AO2262" s="28"/>
      <c r="AP2262" s="28"/>
      <c r="AQ2262" s="28"/>
      <c r="AR2262" s="28"/>
      <c r="AS2262" s="28"/>
      <c r="AT2262" s="28"/>
      <c r="AU2262" s="28"/>
      <c r="AV2262" s="28"/>
      <c r="AW2262" s="28"/>
    </row>
    <row r="2263" spans="6:49" x14ac:dyDescent="0.25">
      <c r="F2263" s="28"/>
      <c r="G2263" s="28"/>
      <c r="H2263" s="28"/>
      <c r="I2263" s="28"/>
      <c r="J2263" s="28"/>
      <c r="K2263" s="28"/>
      <c r="L2263" s="28"/>
      <c r="M2263" s="28"/>
      <c r="N2263" s="28"/>
      <c r="O2263" s="28"/>
      <c r="P2263" s="28"/>
      <c r="Q2263" s="28"/>
      <c r="R2263" s="28"/>
      <c r="S2263" s="28"/>
      <c r="T2263" s="28"/>
      <c r="U2263" s="28"/>
      <c r="V2263" s="28"/>
      <c r="W2263" s="28"/>
      <c r="X2263" s="28"/>
      <c r="Y2263" s="28"/>
      <c r="Z2263" s="28"/>
      <c r="AA2263" s="28"/>
      <c r="AB2263" s="28"/>
      <c r="AC2263" s="28"/>
      <c r="AD2263" s="28"/>
      <c r="AE2263" s="28"/>
      <c r="AF2263" s="28"/>
      <c r="AG2263" s="28"/>
      <c r="AH2263" s="28"/>
      <c r="AI2263" s="28"/>
      <c r="AJ2263" s="28"/>
      <c r="AK2263" s="28"/>
      <c r="AL2263" s="28"/>
      <c r="AM2263" s="28"/>
      <c r="AN2263" s="28"/>
      <c r="AO2263" s="28"/>
      <c r="AP2263" s="28"/>
      <c r="AQ2263" s="28"/>
      <c r="AR2263" s="28"/>
      <c r="AS2263" s="28"/>
      <c r="AT2263" s="28"/>
      <c r="AU2263" s="28"/>
      <c r="AV2263" s="28"/>
      <c r="AW2263" s="28"/>
    </row>
    <row r="2264" spans="6:49" x14ac:dyDescent="0.25">
      <c r="F2264" s="28"/>
      <c r="G2264" s="28"/>
      <c r="H2264" s="28"/>
      <c r="I2264" s="28"/>
      <c r="J2264" s="28"/>
      <c r="K2264" s="28"/>
      <c r="L2264" s="28"/>
      <c r="M2264" s="28"/>
      <c r="N2264" s="28"/>
      <c r="O2264" s="28"/>
      <c r="P2264" s="28"/>
      <c r="Q2264" s="28"/>
      <c r="R2264" s="28"/>
      <c r="S2264" s="28"/>
      <c r="T2264" s="28"/>
      <c r="U2264" s="28"/>
      <c r="V2264" s="28"/>
      <c r="W2264" s="28"/>
      <c r="X2264" s="28"/>
      <c r="Y2264" s="28"/>
      <c r="Z2264" s="28"/>
      <c r="AA2264" s="28"/>
      <c r="AB2264" s="28"/>
      <c r="AC2264" s="28"/>
      <c r="AD2264" s="28"/>
      <c r="AE2264" s="28"/>
      <c r="AF2264" s="28"/>
      <c r="AG2264" s="28"/>
      <c r="AH2264" s="28"/>
      <c r="AI2264" s="28"/>
      <c r="AJ2264" s="28"/>
      <c r="AK2264" s="28"/>
      <c r="AL2264" s="28"/>
      <c r="AM2264" s="28"/>
      <c r="AN2264" s="28"/>
      <c r="AO2264" s="28"/>
      <c r="AP2264" s="28"/>
      <c r="AQ2264" s="28"/>
      <c r="AR2264" s="28"/>
      <c r="AS2264" s="28"/>
      <c r="AT2264" s="28"/>
      <c r="AU2264" s="28"/>
      <c r="AV2264" s="28"/>
      <c r="AW2264" s="28"/>
    </row>
    <row r="2265" spans="6:49" x14ac:dyDescent="0.25">
      <c r="F2265" s="28"/>
      <c r="G2265" s="28"/>
      <c r="H2265" s="28"/>
      <c r="I2265" s="28"/>
      <c r="J2265" s="28"/>
      <c r="K2265" s="28"/>
      <c r="L2265" s="28"/>
      <c r="M2265" s="28"/>
      <c r="N2265" s="28"/>
      <c r="O2265" s="28"/>
      <c r="P2265" s="28"/>
      <c r="Q2265" s="28"/>
      <c r="R2265" s="28"/>
      <c r="S2265" s="28"/>
      <c r="T2265" s="28"/>
      <c r="U2265" s="28"/>
      <c r="V2265" s="28"/>
      <c r="W2265" s="28"/>
      <c r="X2265" s="28"/>
      <c r="Y2265" s="28"/>
      <c r="Z2265" s="28"/>
      <c r="AA2265" s="28"/>
      <c r="AB2265" s="28"/>
      <c r="AC2265" s="28"/>
      <c r="AD2265" s="28"/>
      <c r="AE2265" s="28"/>
      <c r="AF2265" s="28"/>
      <c r="AG2265" s="28"/>
      <c r="AH2265" s="28"/>
      <c r="AI2265" s="28"/>
      <c r="AJ2265" s="28"/>
      <c r="AK2265" s="28"/>
      <c r="AL2265" s="28"/>
      <c r="AM2265" s="28"/>
      <c r="AN2265" s="28"/>
      <c r="AO2265" s="28"/>
      <c r="AP2265" s="28"/>
      <c r="AQ2265" s="28"/>
      <c r="AR2265" s="28"/>
      <c r="AS2265" s="28"/>
      <c r="AT2265" s="28"/>
      <c r="AU2265" s="28"/>
      <c r="AV2265" s="28"/>
      <c r="AW2265" s="28"/>
    </row>
    <row r="2266" spans="6:49" x14ac:dyDescent="0.25">
      <c r="F2266" s="28"/>
      <c r="G2266" s="28"/>
      <c r="H2266" s="28"/>
      <c r="I2266" s="28"/>
      <c r="J2266" s="28"/>
      <c r="K2266" s="28"/>
      <c r="L2266" s="28"/>
      <c r="M2266" s="28"/>
      <c r="N2266" s="28"/>
      <c r="O2266" s="28"/>
      <c r="P2266" s="28"/>
      <c r="Q2266" s="28"/>
      <c r="R2266" s="28"/>
      <c r="S2266" s="28"/>
      <c r="T2266" s="28"/>
      <c r="U2266" s="28"/>
      <c r="V2266" s="28"/>
      <c r="W2266" s="28"/>
      <c r="X2266" s="28"/>
      <c r="Y2266" s="28"/>
      <c r="Z2266" s="28"/>
      <c r="AA2266" s="28"/>
      <c r="AB2266" s="28"/>
      <c r="AC2266" s="28"/>
      <c r="AD2266" s="28"/>
      <c r="AE2266" s="28"/>
      <c r="AF2266" s="28"/>
      <c r="AG2266" s="28"/>
      <c r="AH2266" s="28"/>
      <c r="AI2266" s="28"/>
      <c r="AJ2266" s="28"/>
      <c r="AK2266" s="28"/>
      <c r="AL2266" s="28"/>
      <c r="AM2266" s="28"/>
      <c r="AN2266" s="28"/>
      <c r="AO2266" s="28"/>
      <c r="AP2266" s="28"/>
      <c r="AQ2266" s="28"/>
      <c r="AR2266" s="28"/>
      <c r="AS2266" s="28"/>
      <c r="AT2266" s="28"/>
      <c r="AU2266" s="28"/>
      <c r="AV2266" s="28"/>
      <c r="AW2266" s="28"/>
    </row>
    <row r="2267" spans="6:49" x14ac:dyDescent="0.25">
      <c r="F2267" s="28"/>
      <c r="G2267" s="28"/>
      <c r="H2267" s="28"/>
      <c r="I2267" s="28"/>
      <c r="J2267" s="28"/>
      <c r="K2267" s="28"/>
      <c r="L2267" s="28"/>
      <c r="M2267" s="28"/>
      <c r="N2267" s="28"/>
      <c r="O2267" s="28"/>
      <c r="P2267" s="28"/>
      <c r="Q2267" s="28"/>
      <c r="R2267" s="28"/>
      <c r="S2267" s="28"/>
      <c r="T2267" s="28"/>
      <c r="U2267" s="28"/>
      <c r="V2267" s="28"/>
      <c r="W2267" s="28"/>
      <c r="X2267" s="28"/>
      <c r="Y2267" s="28"/>
      <c r="Z2267" s="28"/>
      <c r="AA2267" s="28"/>
      <c r="AB2267" s="28"/>
      <c r="AC2267" s="28"/>
      <c r="AD2267" s="28"/>
      <c r="AE2267" s="28"/>
      <c r="AF2267" s="28"/>
      <c r="AG2267" s="28"/>
      <c r="AH2267" s="28"/>
      <c r="AI2267" s="28"/>
      <c r="AJ2267" s="28"/>
      <c r="AK2267" s="28"/>
      <c r="AL2267" s="28"/>
      <c r="AM2267" s="28"/>
      <c r="AN2267" s="28"/>
      <c r="AO2267" s="28"/>
      <c r="AP2267" s="28"/>
      <c r="AQ2267" s="28"/>
      <c r="AR2267" s="28"/>
      <c r="AS2267" s="28"/>
      <c r="AT2267" s="28"/>
      <c r="AU2267" s="28"/>
      <c r="AV2267" s="28"/>
      <c r="AW2267" s="28"/>
    </row>
    <row r="2268" spans="6:49" x14ac:dyDescent="0.25">
      <c r="F2268" s="28"/>
      <c r="G2268" s="28"/>
      <c r="H2268" s="28"/>
      <c r="I2268" s="28"/>
      <c r="J2268" s="28"/>
      <c r="K2268" s="28"/>
      <c r="L2268" s="28"/>
      <c r="M2268" s="28"/>
      <c r="N2268" s="28"/>
      <c r="O2268" s="28"/>
      <c r="P2268" s="28"/>
      <c r="Q2268" s="28"/>
      <c r="R2268" s="28"/>
      <c r="S2268" s="28"/>
      <c r="T2268" s="28"/>
      <c r="U2268" s="28"/>
      <c r="V2268" s="28"/>
      <c r="W2268" s="28"/>
      <c r="X2268" s="28"/>
      <c r="Y2268" s="28"/>
      <c r="Z2268" s="28"/>
      <c r="AA2268" s="28"/>
      <c r="AB2268" s="28"/>
      <c r="AC2268" s="28"/>
      <c r="AD2268" s="28"/>
      <c r="AE2268" s="28"/>
      <c r="AF2268" s="28"/>
      <c r="AG2268" s="28"/>
      <c r="AH2268" s="28"/>
      <c r="AI2268" s="28"/>
      <c r="AJ2268" s="28"/>
      <c r="AK2268" s="28"/>
      <c r="AL2268" s="28"/>
      <c r="AM2268" s="28"/>
      <c r="AN2268" s="28"/>
      <c r="AO2268" s="28"/>
      <c r="AP2268" s="28"/>
      <c r="AQ2268" s="28"/>
      <c r="AR2268" s="28"/>
      <c r="AS2268" s="28"/>
      <c r="AT2268" s="28"/>
      <c r="AU2268" s="28"/>
      <c r="AV2268" s="28"/>
      <c r="AW2268" s="28"/>
    </row>
    <row r="2269" spans="6:49" x14ac:dyDescent="0.25">
      <c r="F2269" s="28"/>
      <c r="G2269" s="28"/>
      <c r="H2269" s="28"/>
      <c r="I2269" s="28"/>
      <c r="J2269" s="28"/>
      <c r="K2269" s="28"/>
      <c r="L2269" s="28"/>
      <c r="M2269" s="28"/>
      <c r="N2269" s="28"/>
      <c r="O2269" s="28"/>
      <c r="P2269" s="28"/>
      <c r="Q2269" s="28"/>
      <c r="R2269" s="28"/>
      <c r="S2269" s="28"/>
      <c r="T2269" s="28"/>
      <c r="U2269" s="28"/>
      <c r="V2269" s="28"/>
      <c r="W2269" s="28"/>
      <c r="X2269" s="28"/>
      <c r="Y2269" s="28"/>
      <c r="Z2269" s="28"/>
      <c r="AA2269" s="28"/>
      <c r="AB2269" s="28"/>
      <c r="AC2269" s="28"/>
      <c r="AD2269" s="28"/>
      <c r="AE2269" s="28"/>
      <c r="AF2269" s="28"/>
      <c r="AG2269" s="28"/>
      <c r="AH2269" s="28"/>
      <c r="AI2269" s="28"/>
      <c r="AJ2269" s="28"/>
      <c r="AK2269" s="28"/>
      <c r="AL2269" s="28"/>
      <c r="AM2269" s="28"/>
      <c r="AN2269" s="28"/>
      <c r="AO2269" s="28"/>
      <c r="AP2269" s="28"/>
      <c r="AQ2269" s="28"/>
      <c r="AR2269" s="28"/>
      <c r="AS2269" s="28"/>
      <c r="AT2269" s="28"/>
      <c r="AU2269" s="28"/>
      <c r="AV2269" s="28"/>
      <c r="AW2269" s="28"/>
    </row>
    <row r="2270" spans="6:49" x14ac:dyDescent="0.25">
      <c r="F2270" s="28"/>
      <c r="G2270" s="28"/>
      <c r="H2270" s="28"/>
      <c r="I2270" s="28"/>
      <c r="J2270" s="28"/>
      <c r="K2270" s="28"/>
      <c r="L2270" s="28"/>
      <c r="M2270" s="28"/>
      <c r="N2270" s="28"/>
      <c r="O2270" s="28"/>
      <c r="P2270" s="28"/>
      <c r="Q2270" s="28"/>
      <c r="R2270" s="28"/>
      <c r="S2270" s="28"/>
      <c r="T2270" s="28"/>
      <c r="U2270" s="28"/>
      <c r="V2270" s="28"/>
      <c r="W2270" s="28"/>
      <c r="X2270" s="28"/>
      <c r="Y2270" s="28"/>
      <c r="Z2270" s="28"/>
      <c r="AA2270" s="28"/>
      <c r="AB2270" s="28"/>
      <c r="AC2270" s="28"/>
      <c r="AD2270" s="28"/>
      <c r="AE2270" s="28"/>
      <c r="AF2270" s="28"/>
      <c r="AG2270" s="28"/>
      <c r="AH2270" s="28"/>
      <c r="AI2270" s="28"/>
      <c r="AJ2270" s="28"/>
      <c r="AK2270" s="28"/>
      <c r="AL2270" s="28"/>
      <c r="AM2270" s="28"/>
      <c r="AN2270" s="28"/>
      <c r="AO2270" s="28"/>
      <c r="AP2270" s="28"/>
      <c r="AQ2270" s="28"/>
      <c r="AR2270" s="28"/>
      <c r="AS2270" s="28"/>
      <c r="AT2270" s="28"/>
      <c r="AU2270" s="28"/>
      <c r="AV2270" s="28"/>
      <c r="AW2270" s="28"/>
    </row>
    <row r="2271" spans="6:49" x14ac:dyDescent="0.25">
      <c r="F2271" s="28"/>
      <c r="G2271" s="28"/>
      <c r="H2271" s="28"/>
      <c r="I2271" s="28"/>
      <c r="J2271" s="28"/>
      <c r="K2271" s="28"/>
      <c r="L2271" s="28"/>
      <c r="M2271" s="28"/>
      <c r="N2271" s="28"/>
      <c r="O2271" s="28"/>
      <c r="P2271" s="28"/>
      <c r="Q2271" s="28"/>
      <c r="R2271" s="28"/>
      <c r="S2271" s="28"/>
      <c r="T2271" s="28"/>
      <c r="U2271" s="28"/>
      <c r="V2271" s="28"/>
      <c r="W2271" s="28"/>
      <c r="X2271" s="28"/>
      <c r="Y2271" s="28"/>
      <c r="Z2271" s="28"/>
      <c r="AA2271" s="28"/>
      <c r="AB2271" s="28"/>
      <c r="AC2271" s="28"/>
      <c r="AD2271" s="28"/>
      <c r="AE2271" s="28"/>
      <c r="AF2271" s="28"/>
      <c r="AG2271" s="28"/>
      <c r="AH2271" s="28"/>
      <c r="AI2271" s="28"/>
      <c r="AJ2271" s="28"/>
      <c r="AK2271" s="28"/>
      <c r="AL2271" s="28"/>
      <c r="AM2271" s="28"/>
      <c r="AN2271" s="28"/>
      <c r="AO2271" s="28"/>
      <c r="AP2271" s="28"/>
      <c r="AQ2271" s="28"/>
      <c r="AR2271" s="28"/>
      <c r="AS2271" s="28"/>
      <c r="AT2271" s="28"/>
      <c r="AU2271" s="28"/>
      <c r="AV2271" s="28"/>
      <c r="AW2271" s="28"/>
    </row>
    <row r="2272" spans="6:49" x14ac:dyDescent="0.25">
      <c r="F2272" s="28"/>
      <c r="G2272" s="28"/>
      <c r="H2272" s="28"/>
      <c r="I2272" s="28"/>
      <c r="J2272" s="28"/>
      <c r="K2272" s="28"/>
      <c r="L2272" s="28"/>
      <c r="M2272" s="28"/>
      <c r="N2272" s="28"/>
      <c r="O2272" s="28"/>
      <c r="P2272" s="28"/>
      <c r="Q2272" s="28"/>
      <c r="R2272" s="28"/>
      <c r="S2272" s="28"/>
      <c r="T2272" s="28"/>
      <c r="U2272" s="28"/>
      <c r="V2272" s="28"/>
      <c r="W2272" s="28"/>
      <c r="X2272" s="28"/>
      <c r="Y2272" s="28"/>
      <c r="Z2272" s="28"/>
      <c r="AA2272" s="28"/>
      <c r="AB2272" s="28"/>
      <c r="AC2272" s="28"/>
      <c r="AD2272" s="28"/>
      <c r="AE2272" s="28"/>
      <c r="AF2272" s="28"/>
      <c r="AG2272" s="28"/>
      <c r="AH2272" s="28"/>
      <c r="AI2272" s="28"/>
      <c r="AJ2272" s="28"/>
      <c r="AK2272" s="28"/>
      <c r="AL2272" s="28"/>
      <c r="AM2272" s="28"/>
      <c r="AN2272" s="28"/>
      <c r="AO2272" s="28"/>
      <c r="AP2272" s="28"/>
      <c r="AQ2272" s="28"/>
      <c r="AR2272" s="28"/>
      <c r="AS2272" s="28"/>
      <c r="AT2272" s="28"/>
      <c r="AU2272" s="28"/>
      <c r="AV2272" s="28"/>
      <c r="AW2272" s="28"/>
    </row>
    <row r="2273" spans="6:49" x14ac:dyDescent="0.25">
      <c r="F2273" s="28"/>
      <c r="G2273" s="28"/>
      <c r="H2273" s="28"/>
      <c r="I2273" s="28"/>
      <c r="J2273" s="28"/>
      <c r="K2273" s="28"/>
      <c r="L2273" s="28"/>
      <c r="M2273" s="28"/>
      <c r="N2273" s="28"/>
      <c r="O2273" s="28"/>
      <c r="P2273" s="28"/>
      <c r="Q2273" s="28"/>
      <c r="R2273" s="28"/>
      <c r="S2273" s="28"/>
      <c r="T2273" s="28"/>
      <c r="U2273" s="28"/>
      <c r="V2273" s="28"/>
      <c r="W2273" s="28"/>
      <c r="X2273" s="28"/>
      <c r="Y2273" s="28"/>
      <c r="Z2273" s="28"/>
      <c r="AA2273" s="28"/>
      <c r="AB2273" s="28"/>
      <c r="AC2273" s="28"/>
      <c r="AD2273" s="28"/>
      <c r="AE2273" s="28"/>
      <c r="AF2273" s="28"/>
      <c r="AG2273" s="28"/>
      <c r="AH2273" s="28"/>
      <c r="AI2273" s="28"/>
      <c r="AJ2273" s="28"/>
      <c r="AK2273" s="28"/>
      <c r="AL2273" s="28"/>
      <c r="AM2273" s="28"/>
      <c r="AN2273" s="28"/>
      <c r="AO2273" s="28"/>
      <c r="AP2273" s="28"/>
      <c r="AQ2273" s="28"/>
      <c r="AR2273" s="28"/>
      <c r="AS2273" s="28"/>
      <c r="AT2273" s="28"/>
      <c r="AU2273" s="28"/>
      <c r="AV2273" s="28"/>
      <c r="AW2273" s="28"/>
    </row>
    <row r="2274" spans="6:49" x14ac:dyDescent="0.25">
      <c r="F2274" s="28"/>
      <c r="G2274" s="28"/>
      <c r="H2274" s="28"/>
      <c r="I2274" s="28"/>
      <c r="J2274" s="28"/>
      <c r="K2274" s="28"/>
      <c r="L2274" s="28"/>
      <c r="M2274" s="28"/>
      <c r="N2274" s="28"/>
      <c r="O2274" s="28"/>
      <c r="P2274" s="28"/>
      <c r="Q2274" s="28"/>
      <c r="R2274" s="28"/>
      <c r="S2274" s="28"/>
      <c r="T2274" s="28"/>
      <c r="U2274" s="28"/>
      <c r="V2274" s="28"/>
      <c r="W2274" s="28"/>
      <c r="X2274" s="28"/>
      <c r="Y2274" s="28"/>
      <c r="Z2274" s="28"/>
      <c r="AA2274" s="28"/>
      <c r="AB2274" s="28"/>
      <c r="AC2274" s="28"/>
      <c r="AD2274" s="28"/>
      <c r="AE2274" s="28"/>
      <c r="AF2274" s="28"/>
      <c r="AG2274" s="28"/>
      <c r="AH2274" s="28"/>
      <c r="AI2274" s="28"/>
      <c r="AJ2274" s="28"/>
      <c r="AK2274" s="28"/>
      <c r="AL2274" s="28"/>
      <c r="AM2274" s="28"/>
      <c r="AN2274" s="28"/>
      <c r="AO2274" s="28"/>
      <c r="AP2274" s="28"/>
      <c r="AQ2274" s="28"/>
      <c r="AR2274" s="28"/>
      <c r="AS2274" s="28"/>
      <c r="AT2274" s="28"/>
      <c r="AU2274" s="28"/>
      <c r="AV2274" s="28"/>
      <c r="AW2274" s="28"/>
    </row>
    <row r="2275" spans="6:49" x14ac:dyDescent="0.25">
      <c r="F2275" s="28"/>
      <c r="G2275" s="28"/>
      <c r="H2275" s="28"/>
      <c r="I2275" s="28"/>
      <c r="J2275" s="28"/>
      <c r="K2275" s="28"/>
      <c r="L2275" s="28"/>
      <c r="M2275" s="28"/>
      <c r="N2275" s="28"/>
      <c r="O2275" s="28"/>
      <c r="P2275" s="28"/>
      <c r="Q2275" s="28"/>
      <c r="R2275" s="28"/>
      <c r="S2275" s="28"/>
      <c r="T2275" s="28"/>
      <c r="U2275" s="28"/>
      <c r="V2275" s="28"/>
      <c r="W2275" s="28"/>
      <c r="X2275" s="28"/>
      <c r="Y2275" s="28"/>
      <c r="Z2275" s="28"/>
      <c r="AA2275" s="28"/>
      <c r="AB2275" s="28"/>
      <c r="AC2275" s="28"/>
      <c r="AD2275" s="28"/>
      <c r="AE2275" s="28"/>
      <c r="AF2275" s="28"/>
      <c r="AG2275" s="28"/>
      <c r="AH2275" s="28"/>
      <c r="AI2275" s="28"/>
      <c r="AJ2275" s="28"/>
      <c r="AK2275" s="28"/>
      <c r="AL2275" s="28"/>
      <c r="AM2275" s="28"/>
      <c r="AN2275" s="28"/>
      <c r="AO2275" s="28"/>
      <c r="AP2275" s="28"/>
      <c r="AQ2275" s="28"/>
      <c r="AR2275" s="28"/>
      <c r="AS2275" s="28"/>
      <c r="AT2275" s="28"/>
      <c r="AU2275" s="28"/>
      <c r="AV2275" s="28"/>
      <c r="AW2275" s="28"/>
    </row>
    <row r="2276" spans="6:49" x14ac:dyDescent="0.25">
      <c r="F2276" s="28"/>
      <c r="G2276" s="28"/>
      <c r="H2276" s="28"/>
      <c r="I2276" s="28"/>
      <c r="J2276" s="28"/>
      <c r="K2276" s="28"/>
      <c r="L2276" s="28"/>
      <c r="M2276" s="28"/>
      <c r="N2276" s="28"/>
      <c r="O2276" s="28"/>
      <c r="P2276" s="28"/>
      <c r="Q2276" s="28"/>
      <c r="R2276" s="28"/>
      <c r="S2276" s="28"/>
      <c r="T2276" s="28"/>
      <c r="U2276" s="28"/>
      <c r="V2276" s="28"/>
      <c r="W2276" s="28"/>
      <c r="X2276" s="28"/>
      <c r="Y2276" s="28"/>
      <c r="Z2276" s="28"/>
      <c r="AA2276" s="28"/>
      <c r="AB2276" s="28"/>
      <c r="AC2276" s="28"/>
      <c r="AD2276" s="28"/>
      <c r="AE2276" s="28"/>
      <c r="AF2276" s="28"/>
      <c r="AG2276" s="28"/>
      <c r="AH2276" s="28"/>
      <c r="AI2276" s="28"/>
      <c r="AJ2276" s="28"/>
      <c r="AK2276" s="28"/>
      <c r="AL2276" s="28"/>
      <c r="AM2276" s="28"/>
      <c r="AN2276" s="28"/>
      <c r="AO2276" s="28"/>
      <c r="AP2276" s="28"/>
      <c r="AQ2276" s="28"/>
      <c r="AR2276" s="28"/>
      <c r="AS2276" s="28"/>
      <c r="AT2276" s="28"/>
      <c r="AU2276" s="28"/>
      <c r="AV2276" s="28"/>
      <c r="AW2276" s="28"/>
    </row>
    <row r="2277" spans="6:49" x14ac:dyDescent="0.25">
      <c r="F2277" s="28"/>
      <c r="G2277" s="28"/>
      <c r="H2277" s="28"/>
      <c r="I2277" s="28"/>
      <c r="J2277" s="28"/>
      <c r="K2277" s="28"/>
      <c r="L2277" s="28"/>
      <c r="M2277" s="28"/>
      <c r="N2277" s="28"/>
      <c r="O2277" s="28"/>
      <c r="P2277" s="28"/>
      <c r="Q2277" s="28"/>
      <c r="R2277" s="28"/>
      <c r="S2277" s="28"/>
      <c r="T2277" s="28"/>
      <c r="U2277" s="28"/>
      <c r="V2277" s="28"/>
      <c r="W2277" s="28"/>
      <c r="X2277" s="28"/>
      <c r="Y2277" s="28"/>
      <c r="Z2277" s="28"/>
      <c r="AA2277" s="28"/>
      <c r="AB2277" s="28"/>
      <c r="AC2277" s="28"/>
      <c r="AD2277" s="28"/>
      <c r="AE2277" s="28"/>
      <c r="AF2277" s="28"/>
      <c r="AG2277" s="28"/>
      <c r="AH2277" s="28"/>
      <c r="AI2277" s="28"/>
      <c r="AJ2277" s="28"/>
      <c r="AK2277" s="28"/>
      <c r="AL2277" s="28"/>
      <c r="AM2277" s="28"/>
      <c r="AN2277" s="28"/>
      <c r="AO2277" s="28"/>
      <c r="AP2277" s="28"/>
      <c r="AQ2277" s="28"/>
      <c r="AR2277" s="28"/>
      <c r="AS2277" s="28"/>
      <c r="AT2277" s="28"/>
      <c r="AU2277" s="28"/>
      <c r="AV2277" s="28"/>
      <c r="AW2277" s="28"/>
    </row>
    <row r="2278" spans="6:49" x14ac:dyDescent="0.25">
      <c r="F2278" s="28"/>
      <c r="G2278" s="28"/>
      <c r="H2278" s="28"/>
      <c r="I2278" s="28"/>
      <c r="J2278" s="28"/>
      <c r="K2278" s="28"/>
      <c r="L2278" s="28"/>
      <c r="M2278" s="28"/>
      <c r="N2278" s="28"/>
      <c r="O2278" s="28"/>
      <c r="P2278" s="28"/>
      <c r="Q2278" s="28"/>
      <c r="R2278" s="28"/>
      <c r="S2278" s="28"/>
      <c r="T2278" s="28"/>
      <c r="U2278" s="28"/>
      <c r="V2278" s="28"/>
      <c r="W2278" s="28"/>
      <c r="X2278" s="28"/>
      <c r="Y2278" s="28"/>
      <c r="Z2278" s="28"/>
      <c r="AA2278" s="28"/>
      <c r="AB2278" s="28"/>
      <c r="AC2278" s="28"/>
      <c r="AD2278" s="28"/>
      <c r="AE2278" s="28"/>
      <c r="AF2278" s="28"/>
      <c r="AG2278" s="28"/>
      <c r="AH2278" s="28"/>
      <c r="AI2278" s="28"/>
      <c r="AJ2278" s="28"/>
      <c r="AK2278" s="28"/>
      <c r="AL2278" s="28"/>
      <c r="AM2278" s="28"/>
      <c r="AN2278" s="28"/>
      <c r="AO2278" s="28"/>
      <c r="AP2278" s="28"/>
      <c r="AQ2278" s="28"/>
      <c r="AR2278" s="28"/>
      <c r="AS2278" s="28"/>
      <c r="AT2278" s="28"/>
      <c r="AU2278" s="28"/>
      <c r="AV2278" s="28"/>
      <c r="AW2278" s="28"/>
    </row>
    <row r="2279" spans="6:49" x14ac:dyDescent="0.25">
      <c r="F2279" s="28"/>
      <c r="G2279" s="28"/>
      <c r="H2279" s="28"/>
      <c r="I2279" s="28"/>
      <c r="J2279" s="28"/>
      <c r="K2279" s="28"/>
      <c r="L2279" s="28"/>
      <c r="M2279" s="28"/>
      <c r="N2279" s="28"/>
      <c r="O2279" s="28"/>
      <c r="P2279" s="28"/>
      <c r="Q2279" s="28"/>
      <c r="R2279" s="28"/>
      <c r="S2279" s="28"/>
      <c r="T2279" s="28"/>
      <c r="U2279" s="28"/>
      <c r="V2279" s="28"/>
      <c r="W2279" s="28"/>
      <c r="X2279" s="28"/>
      <c r="Y2279" s="28"/>
      <c r="Z2279" s="28"/>
      <c r="AA2279" s="28"/>
      <c r="AB2279" s="28"/>
      <c r="AC2279" s="28"/>
      <c r="AD2279" s="28"/>
      <c r="AE2279" s="28"/>
      <c r="AF2279" s="28"/>
      <c r="AG2279" s="28"/>
      <c r="AH2279" s="28"/>
      <c r="AI2279" s="28"/>
      <c r="AJ2279" s="28"/>
      <c r="AK2279" s="28"/>
      <c r="AL2279" s="28"/>
      <c r="AM2279" s="28"/>
      <c r="AN2279" s="28"/>
      <c r="AO2279" s="28"/>
      <c r="AP2279" s="28"/>
      <c r="AQ2279" s="28"/>
      <c r="AR2279" s="28"/>
      <c r="AS2279" s="28"/>
      <c r="AT2279" s="28"/>
      <c r="AU2279" s="28"/>
      <c r="AV2279" s="28"/>
      <c r="AW2279" s="28"/>
    </row>
    <row r="2280" spans="6:49" x14ac:dyDescent="0.25">
      <c r="F2280" s="28"/>
      <c r="G2280" s="28"/>
      <c r="H2280" s="28"/>
      <c r="I2280" s="28"/>
      <c r="J2280" s="28"/>
      <c r="K2280" s="28"/>
      <c r="L2280" s="28"/>
      <c r="M2280" s="28"/>
      <c r="N2280" s="28"/>
      <c r="O2280" s="28"/>
      <c r="P2280" s="28"/>
      <c r="Q2280" s="28"/>
      <c r="R2280" s="28"/>
      <c r="S2280" s="28"/>
      <c r="T2280" s="28"/>
      <c r="U2280" s="28"/>
      <c r="V2280" s="28"/>
      <c r="W2280" s="28"/>
      <c r="X2280" s="28"/>
      <c r="Y2280" s="28"/>
      <c r="Z2280" s="28"/>
      <c r="AA2280" s="28"/>
      <c r="AB2280" s="28"/>
      <c r="AC2280" s="28"/>
      <c r="AD2280" s="28"/>
      <c r="AE2280" s="28"/>
      <c r="AF2280" s="28"/>
      <c r="AG2280" s="28"/>
      <c r="AH2280" s="28"/>
      <c r="AI2280" s="28"/>
      <c r="AJ2280" s="28"/>
      <c r="AK2280" s="28"/>
      <c r="AL2280" s="28"/>
      <c r="AM2280" s="28"/>
      <c r="AN2280" s="28"/>
      <c r="AO2280" s="28"/>
      <c r="AP2280" s="28"/>
      <c r="AQ2280" s="28"/>
      <c r="AR2280" s="28"/>
      <c r="AS2280" s="28"/>
      <c r="AT2280" s="28"/>
      <c r="AU2280" s="28"/>
      <c r="AV2280" s="28"/>
      <c r="AW2280" s="28"/>
    </row>
    <row r="2281" spans="6:49" x14ac:dyDescent="0.25">
      <c r="F2281" s="28"/>
      <c r="G2281" s="28"/>
      <c r="H2281" s="28"/>
      <c r="I2281" s="28"/>
      <c r="J2281" s="28"/>
      <c r="K2281" s="28"/>
      <c r="L2281" s="28"/>
      <c r="M2281" s="28"/>
      <c r="N2281" s="28"/>
      <c r="O2281" s="28"/>
      <c r="P2281" s="28"/>
      <c r="Q2281" s="28"/>
      <c r="R2281" s="28"/>
      <c r="S2281" s="28"/>
      <c r="T2281" s="28"/>
      <c r="U2281" s="28"/>
      <c r="V2281" s="28"/>
      <c r="W2281" s="28"/>
      <c r="X2281" s="28"/>
      <c r="Y2281" s="28"/>
      <c r="Z2281" s="28"/>
      <c r="AA2281" s="28"/>
      <c r="AB2281" s="28"/>
      <c r="AC2281" s="28"/>
      <c r="AD2281" s="28"/>
      <c r="AE2281" s="28"/>
      <c r="AF2281" s="28"/>
      <c r="AG2281" s="28"/>
      <c r="AH2281" s="28"/>
      <c r="AI2281" s="28"/>
      <c r="AJ2281" s="28"/>
      <c r="AK2281" s="28"/>
      <c r="AL2281" s="28"/>
      <c r="AM2281" s="28"/>
      <c r="AN2281" s="28"/>
      <c r="AO2281" s="28"/>
      <c r="AP2281" s="28"/>
      <c r="AQ2281" s="28"/>
      <c r="AR2281" s="28"/>
      <c r="AS2281" s="28"/>
      <c r="AT2281" s="28"/>
      <c r="AU2281" s="28"/>
      <c r="AV2281" s="28"/>
      <c r="AW2281" s="28"/>
    </row>
    <row r="2282" spans="6:49" x14ac:dyDescent="0.25">
      <c r="F2282" s="28"/>
      <c r="G2282" s="28"/>
      <c r="H2282" s="28"/>
      <c r="I2282" s="28"/>
      <c r="J2282" s="28"/>
      <c r="K2282" s="28"/>
      <c r="L2282" s="28"/>
      <c r="M2282" s="28"/>
      <c r="N2282" s="28"/>
      <c r="O2282" s="28"/>
      <c r="P2282" s="28"/>
      <c r="Q2282" s="28"/>
      <c r="R2282" s="28"/>
      <c r="S2282" s="28"/>
      <c r="T2282" s="28"/>
      <c r="U2282" s="28"/>
      <c r="V2282" s="28"/>
      <c r="W2282" s="28"/>
      <c r="X2282" s="28"/>
      <c r="Y2282" s="28"/>
      <c r="Z2282" s="28"/>
      <c r="AA2282" s="28"/>
      <c r="AB2282" s="28"/>
      <c r="AC2282" s="28"/>
      <c r="AD2282" s="28"/>
      <c r="AE2282" s="28"/>
      <c r="AF2282" s="28"/>
      <c r="AG2282" s="28"/>
      <c r="AH2282" s="28"/>
      <c r="AI2282" s="28"/>
      <c r="AJ2282" s="28"/>
      <c r="AK2282" s="28"/>
      <c r="AL2282" s="28"/>
      <c r="AM2282" s="28"/>
      <c r="AN2282" s="28"/>
      <c r="AO2282" s="28"/>
      <c r="AP2282" s="28"/>
      <c r="AQ2282" s="28"/>
      <c r="AR2282" s="28"/>
      <c r="AS2282" s="28"/>
      <c r="AT2282" s="28"/>
      <c r="AU2282" s="28"/>
      <c r="AV2282" s="28"/>
      <c r="AW2282" s="28"/>
    </row>
    <row r="2283" spans="6:49" x14ac:dyDescent="0.25">
      <c r="F2283" s="28"/>
      <c r="G2283" s="28"/>
      <c r="H2283" s="28"/>
      <c r="I2283" s="28"/>
      <c r="J2283" s="28"/>
      <c r="K2283" s="28"/>
      <c r="L2283" s="28"/>
      <c r="M2283" s="28"/>
      <c r="N2283" s="28"/>
      <c r="O2283" s="28"/>
      <c r="P2283" s="28"/>
      <c r="Q2283" s="28"/>
      <c r="R2283" s="28"/>
      <c r="S2283" s="28"/>
      <c r="T2283" s="28"/>
      <c r="U2283" s="28"/>
      <c r="V2283" s="28"/>
      <c r="W2283" s="28"/>
      <c r="X2283" s="28"/>
      <c r="Y2283" s="28"/>
      <c r="Z2283" s="28"/>
      <c r="AA2283" s="28"/>
      <c r="AB2283" s="28"/>
      <c r="AC2283" s="28"/>
      <c r="AD2283" s="28"/>
      <c r="AE2283" s="28"/>
      <c r="AF2283" s="28"/>
      <c r="AG2283" s="28"/>
      <c r="AH2283" s="28"/>
      <c r="AI2283" s="28"/>
      <c r="AJ2283" s="28"/>
      <c r="AK2283" s="28"/>
      <c r="AL2283" s="28"/>
      <c r="AM2283" s="28"/>
      <c r="AN2283" s="28"/>
      <c r="AO2283" s="28"/>
      <c r="AP2283" s="28"/>
      <c r="AQ2283" s="28"/>
      <c r="AR2283" s="28"/>
      <c r="AS2283" s="28"/>
      <c r="AT2283" s="28"/>
      <c r="AU2283" s="28"/>
      <c r="AV2283" s="28"/>
      <c r="AW2283" s="28"/>
    </row>
    <row r="2284" spans="6:49" x14ac:dyDescent="0.25">
      <c r="F2284" s="28"/>
      <c r="G2284" s="28"/>
      <c r="H2284" s="28"/>
      <c r="I2284" s="28"/>
      <c r="J2284" s="28"/>
      <c r="K2284" s="28"/>
      <c r="L2284" s="28"/>
      <c r="M2284" s="28"/>
      <c r="N2284" s="28"/>
      <c r="O2284" s="28"/>
      <c r="P2284" s="28"/>
      <c r="Q2284" s="28"/>
      <c r="R2284" s="28"/>
      <c r="S2284" s="28"/>
      <c r="T2284" s="28"/>
      <c r="U2284" s="28"/>
      <c r="V2284" s="28"/>
      <c r="W2284" s="28"/>
      <c r="X2284" s="28"/>
      <c r="Y2284" s="28"/>
      <c r="Z2284" s="28"/>
      <c r="AA2284" s="28"/>
      <c r="AB2284" s="28"/>
      <c r="AC2284" s="28"/>
      <c r="AD2284" s="28"/>
      <c r="AE2284" s="28"/>
      <c r="AF2284" s="28"/>
      <c r="AG2284" s="28"/>
      <c r="AH2284" s="28"/>
      <c r="AI2284" s="28"/>
      <c r="AJ2284" s="28"/>
      <c r="AK2284" s="28"/>
      <c r="AL2284" s="28"/>
      <c r="AM2284" s="28"/>
      <c r="AN2284" s="28"/>
      <c r="AO2284" s="28"/>
      <c r="AP2284" s="28"/>
      <c r="AQ2284" s="28"/>
      <c r="AR2284" s="28"/>
      <c r="AS2284" s="28"/>
      <c r="AT2284" s="28"/>
      <c r="AU2284" s="28"/>
      <c r="AV2284" s="28"/>
      <c r="AW2284" s="28"/>
    </row>
    <row r="2285" spans="6:49" x14ac:dyDescent="0.25">
      <c r="F2285" s="28"/>
      <c r="G2285" s="28"/>
      <c r="H2285" s="28"/>
      <c r="I2285" s="28"/>
      <c r="J2285" s="28"/>
      <c r="K2285" s="28"/>
      <c r="L2285" s="28"/>
      <c r="M2285" s="28"/>
      <c r="N2285" s="28"/>
      <c r="O2285" s="28"/>
      <c r="P2285" s="28"/>
      <c r="Q2285" s="28"/>
      <c r="R2285" s="28"/>
      <c r="S2285" s="28"/>
      <c r="T2285" s="28"/>
      <c r="U2285" s="28"/>
      <c r="V2285" s="28"/>
      <c r="W2285" s="28"/>
      <c r="X2285" s="28"/>
      <c r="Y2285" s="28"/>
      <c r="Z2285" s="28"/>
      <c r="AA2285" s="28"/>
      <c r="AB2285" s="28"/>
      <c r="AC2285" s="28"/>
      <c r="AD2285" s="28"/>
      <c r="AE2285" s="28"/>
      <c r="AF2285" s="28"/>
      <c r="AG2285" s="28"/>
      <c r="AH2285" s="28"/>
      <c r="AI2285" s="28"/>
      <c r="AJ2285" s="28"/>
      <c r="AK2285" s="28"/>
      <c r="AL2285" s="28"/>
      <c r="AM2285" s="28"/>
      <c r="AN2285" s="28"/>
      <c r="AO2285" s="28"/>
      <c r="AP2285" s="28"/>
      <c r="AQ2285" s="28"/>
      <c r="AR2285" s="28"/>
      <c r="AS2285" s="28"/>
      <c r="AT2285" s="28"/>
      <c r="AU2285" s="28"/>
      <c r="AV2285" s="28"/>
      <c r="AW2285" s="28"/>
    </row>
    <row r="2286" spans="6:49" x14ac:dyDescent="0.25">
      <c r="F2286" s="28"/>
      <c r="G2286" s="28"/>
      <c r="H2286" s="28"/>
      <c r="I2286" s="28"/>
      <c r="J2286" s="28"/>
      <c r="K2286" s="28"/>
      <c r="L2286" s="28"/>
      <c r="M2286" s="28"/>
      <c r="N2286" s="28"/>
      <c r="O2286" s="28"/>
      <c r="P2286" s="28"/>
      <c r="Q2286" s="28"/>
      <c r="R2286" s="28"/>
      <c r="S2286" s="28"/>
      <c r="T2286" s="28"/>
      <c r="U2286" s="28"/>
      <c r="V2286" s="28"/>
      <c r="W2286" s="28"/>
      <c r="X2286" s="28"/>
      <c r="Y2286" s="28"/>
      <c r="Z2286" s="28"/>
      <c r="AA2286" s="28"/>
      <c r="AB2286" s="28"/>
      <c r="AC2286" s="28"/>
      <c r="AD2286" s="28"/>
      <c r="AE2286" s="28"/>
      <c r="AF2286" s="28"/>
      <c r="AG2286" s="28"/>
      <c r="AH2286" s="28"/>
      <c r="AI2286" s="28"/>
      <c r="AJ2286" s="28"/>
      <c r="AK2286" s="28"/>
      <c r="AL2286" s="28"/>
      <c r="AM2286" s="28"/>
      <c r="AN2286" s="28"/>
      <c r="AO2286" s="28"/>
      <c r="AP2286" s="28"/>
      <c r="AQ2286" s="28"/>
      <c r="AR2286" s="28"/>
      <c r="AS2286" s="28"/>
      <c r="AT2286" s="28"/>
      <c r="AU2286" s="28"/>
      <c r="AV2286" s="28"/>
      <c r="AW2286" s="28"/>
    </row>
    <row r="2287" spans="6:49" x14ac:dyDescent="0.25">
      <c r="F2287" s="28"/>
      <c r="G2287" s="28"/>
      <c r="H2287" s="28"/>
      <c r="I2287" s="28"/>
      <c r="J2287" s="28"/>
      <c r="K2287" s="28"/>
      <c r="L2287" s="28"/>
      <c r="M2287" s="28"/>
      <c r="N2287" s="28"/>
      <c r="O2287" s="28"/>
      <c r="P2287" s="28"/>
      <c r="Q2287" s="28"/>
      <c r="R2287" s="28"/>
      <c r="S2287" s="28"/>
      <c r="T2287" s="28"/>
      <c r="U2287" s="28"/>
      <c r="V2287" s="28"/>
      <c r="W2287" s="28"/>
      <c r="X2287" s="28"/>
      <c r="Y2287" s="28"/>
      <c r="Z2287" s="28"/>
      <c r="AA2287" s="28"/>
      <c r="AB2287" s="28"/>
      <c r="AC2287" s="28"/>
      <c r="AD2287" s="28"/>
      <c r="AE2287" s="28"/>
      <c r="AF2287" s="28"/>
      <c r="AG2287" s="28"/>
      <c r="AH2287" s="28"/>
      <c r="AI2287" s="28"/>
      <c r="AJ2287" s="28"/>
      <c r="AK2287" s="28"/>
      <c r="AL2287" s="28"/>
      <c r="AM2287" s="28"/>
      <c r="AN2287" s="28"/>
      <c r="AO2287" s="28"/>
      <c r="AP2287" s="28"/>
      <c r="AQ2287" s="28"/>
      <c r="AR2287" s="28"/>
      <c r="AS2287" s="28"/>
      <c r="AT2287" s="28"/>
      <c r="AU2287" s="28"/>
      <c r="AV2287" s="28"/>
      <c r="AW2287" s="28"/>
    </row>
    <row r="2288" spans="6:49" x14ac:dyDescent="0.25">
      <c r="F2288" s="28"/>
      <c r="G2288" s="28"/>
      <c r="H2288" s="28"/>
      <c r="I2288" s="28"/>
      <c r="J2288" s="28"/>
      <c r="K2288" s="28"/>
      <c r="L2288" s="28"/>
      <c r="M2288" s="28"/>
      <c r="N2288" s="28"/>
      <c r="O2288" s="28"/>
      <c r="P2288" s="28"/>
      <c r="Q2288" s="28"/>
      <c r="R2288" s="28"/>
      <c r="S2288" s="28"/>
      <c r="T2288" s="28"/>
      <c r="U2288" s="28"/>
      <c r="V2288" s="28"/>
      <c r="W2288" s="28"/>
      <c r="X2288" s="28"/>
      <c r="Y2288" s="28"/>
      <c r="Z2288" s="28"/>
      <c r="AA2288" s="28"/>
      <c r="AB2288" s="28"/>
      <c r="AC2288" s="28"/>
      <c r="AD2288" s="28"/>
      <c r="AE2288" s="28"/>
      <c r="AF2288" s="28"/>
      <c r="AG2288" s="28"/>
      <c r="AH2288" s="28"/>
      <c r="AI2288" s="28"/>
      <c r="AJ2288" s="28"/>
      <c r="AK2288" s="28"/>
      <c r="AL2288" s="28"/>
      <c r="AM2288" s="28"/>
      <c r="AN2288" s="28"/>
      <c r="AO2288" s="28"/>
      <c r="AP2288" s="28"/>
      <c r="AQ2288" s="28"/>
      <c r="AR2288" s="28"/>
      <c r="AS2288" s="28"/>
      <c r="AT2288" s="28"/>
      <c r="AU2288" s="28"/>
      <c r="AV2288" s="28"/>
      <c r="AW2288" s="28"/>
    </row>
    <row r="2289" spans="6:49" x14ac:dyDescent="0.25">
      <c r="F2289" s="28"/>
      <c r="G2289" s="28"/>
      <c r="H2289" s="28"/>
      <c r="I2289" s="28"/>
      <c r="J2289" s="28"/>
      <c r="K2289" s="28"/>
      <c r="L2289" s="28"/>
      <c r="M2289" s="28"/>
      <c r="N2289" s="28"/>
      <c r="O2289" s="28"/>
      <c r="P2289" s="28"/>
      <c r="Q2289" s="28"/>
      <c r="R2289" s="28"/>
      <c r="S2289" s="28"/>
      <c r="T2289" s="28"/>
      <c r="U2289" s="28"/>
      <c r="V2289" s="28"/>
      <c r="W2289" s="28"/>
      <c r="X2289" s="28"/>
      <c r="Y2289" s="28"/>
      <c r="Z2289" s="28"/>
      <c r="AA2289" s="28"/>
      <c r="AB2289" s="28"/>
      <c r="AC2289" s="28"/>
      <c r="AD2289" s="28"/>
      <c r="AE2289" s="28"/>
      <c r="AF2289" s="28"/>
      <c r="AG2289" s="28"/>
      <c r="AH2289" s="28"/>
      <c r="AI2289" s="28"/>
      <c r="AJ2289" s="28"/>
      <c r="AK2289" s="28"/>
      <c r="AL2289" s="28"/>
      <c r="AM2289" s="28"/>
      <c r="AN2289" s="28"/>
      <c r="AO2289" s="28"/>
      <c r="AP2289" s="28"/>
      <c r="AQ2289" s="28"/>
      <c r="AR2289" s="28"/>
      <c r="AS2289" s="28"/>
      <c r="AT2289" s="28"/>
      <c r="AU2289" s="28"/>
      <c r="AV2289" s="28"/>
      <c r="AW2289" s="28"/>
    </row>
    <row r="2290" spans="6:49" x14ac:dyDescent="0.25">
      <c r="F2290" s="28"/>
      <c r="G2290" s="28"/>
      <c r="H2290" s="28"/>
      <c r="I2290" s="28"/>
      <c r="J2290" s="28"/>
      <c r="K2290" s="28"/>
      <c r="L2290" s="28"/>
      <c r="M2290" s="28"/>
      <c r="N2290" s="28"/>
      <c r="O2290" s="28"/>
      <c r="P2290" s="28"/>
      <c r="Q2290" s="28"/>
      <c r="R2290" s="28"/>
      <c r="S2290" s="28"/>
      <c r="T2290" s="28"/>
      <c r="U2290" s="28"/>
      <c r="V2290" s="28"/>
      <c r="W2290" s="28"/>
      <c r="X2290" s="28"/>
      <c r="Y2290" s="28"/>
      <c r="Z2290" s="28"/>
      <c r="AA2290" s="28"/>
      <c r="AB2290" s="28"/>
      <c r="AC2290" s="28"/>
      <c r="AD2290" s="28"/>
      <c r="AE2290" s="28"/>
      <c r="AF2290" s="28"/>
      <c r="AG2290" s="28"/>
      <c r="AH2290" s="28"/>
      <c r="AI2290" s="28"/>
      <c r="AJ2290" s="28"/>
      <c r="AK2290" s="28"/>
      <c r="AL2290" s="28"/>
      <c r="AM2290" s="28"/>
      <c r="AN2290" s="28"/>
      <c r="AO2290" s="28"/>
      <c r="AP2290" s="28"/>
      <c r="AQ2290" s="28"/>
      <c r="AR2290" s="28"/>
      <c r="AS2290" s="28"/>
      <c r="AT2290" s="28"/>
      <c r="AU2290" s="28"/>
      <c r="AV2290" s="28"/>
      <c r="AW2290" s="28"/>
    </row>
    <row r="2291" spans="6:49" x14ac:dyDescent="0.25">
      <c r="F2291" s="28"/>
      <c r="G2291" s="28"/>
      <c r="H2291" s="28"/>
      <c r="I2291" s="28"/>
      <c r="J2291" s="28"/>
      <c r="K2291" s="28"/>
      <c r="L2291" s="28"/>
      <c r="M2291" s="28"/>
      <c r="N2291" s="28"/>
      <c r="O2291" s="28"/>
      <c r="P2291" s="28"/>
      <c r="Q2291" s="28"/>
      <c r="R2291" s="28"/>
      <c r="S2291" s="28"/>
      <c r="T2291" s="28"/>
      <c r="U2291" s="28"/>
      <c r="V2291" s="28"/>
      <c r="W2291" s="28"/>
      <c r="X2291" s="28"/>
      <c r="Y2291" s="28"/>
      <c r="Z2291" s="28"/>
      <c r="AA2291" s="28"/>
      <c r="AB2291" s="28"/>
      <c r="AC2291" s="28"/>
      <c r="AD2291" s="28"/>
      <c r="AE2291" s="28"/>
      <c r="AF2291" s="28"/>
      <c r="AG2291" s="28"/>
      <c r="AH2291" s="28"/>
      <c r="AI2291" s="28"/>
      <c r="AJ2291" s="28"/>
      <c r="AK2291" s="28"/>
      <c r="AL2291" s="28"/>
      <c r="AM2291" s="28"/>
      <c r="AN2291" s="28"/>
      <c r="AO2291" s="28"/>
      <c r="AP2291" s="28"/>
      <c r="AQ2291" s="28"/>
      <c r="AR2291" s="28"/>
      <c r="AS2291" s="28"/>
      <c r="AT2291" s="28"/>
      <c r="AU2291" s="28"/>
      <c r="AV2291" s="28"/>
      <c r="AW2291" s="28"/>
    </row>
    <row r="2292" spans="6:49" x14ac:dyDescent="0.25">
      <c r="F2292" s="28"/>
      <c r="G2292" s="28"/>
      <c r="H2292" s="28"/>
      <c r="I2292" s="28"/>
      <c r="J2292" s="28"/>
      <c r="K2292" s="28"/>
      <c r="L2292" s="28"/>
      <c r="M2292" s="28"/>
      <c r="N2292" s="28"/>
      <c r="O2292" s="28"/>
      <c r="P2292" s="28"/>
      <c r="Q2292" s="28"/>
      <c r="R2292" s="28"/>
      <c r="S2292" s="28"/>
      <c r="T2292" s="28"/>
      <c r="U2292" s="28"/>
      <c r="V2292" s="28"/>
      <c r="W2292" s="28"/>
      <c r="X2292" s="28"/>
      <c r="Y2292" s="28"/>
      <c r="Z2292" s="28"/>
      <c r="AA2292" s="28"/>
      <c r="AB2292" s="28"/>
      <c r="AC2292" s="28"/>
      <c r="AD2292" s="28"/>
      <c r="AE2292" s="28"/>
      <c r="AF2292" s="28"/>
      <c r="AG2292" s="28"/>
      <c r="AH2292" s="28"/>
      <c r="AI2292" s="28"/>
      <c r="AJ2292" s="28"/>
      <c r="AK2292" s="28"/>
      <c r="AL2292" s="28"/>
      <c r="AM2292" s="28"/>
      <c r="AN2292" s="28"/>
      <c r="AO2292" s="28"/>
      <c r="AP2292" s="28"/>
      <c r="AQ2292" s="28"/>
      <c r="AR2292" s="28"/>
      <c r="AS2292" s="28"/>
      <c r="AT2292" s="28"/>
      <c r="AU2292" s="28"/>
      <c r="AV2292" s="28"/>
      <c r="AW2292" s="28"/>
    </row>
    <row r="2293" spans="6:49" x14ac:dyDescent="0.25">
      <c r="F2293" s="28"/>
      <c r="G2293" s="28"/>
      <c r="H2293" s="28"/>
      <c r="I2293" s="28"/>
      <c r="J2293" s="28"/>
      <c r="K2293" s="28"/>
      <c r="L2293" s="28"/>
      <c r="M2293" s="28"/>
      <c r="N2293" s="28"/>
      <c r="O2293" s="28"/>
      <c r="P2293" s="28"/>
      <c r="Q2293" s="28"/>
      <c r="R2293" s="28"/>
      <c r="S2293" s="28"/>
      <c r="T2293" s="28"/>
      <c r="U2293" s="28"/>
      <c r="V2293" s="28"/>
      <c r="W2293" s="28"/>
      <c r="X2293" s="28"/>
      <c r="Y2293" s="28"/>
      <c r="Z2293" s="28"/>
      <c r="AA2293" s="28"/>
      <c r="AB2293" s="28"/>
      <c r="AC2293" s="28"/>
      <c r="AD2293" s="28"/>
      <c r="AE2293" s="28"/>
      <c r="AF2293" s="28"/>
      <c r="AG2293" s="28"/>
      <c r="AH2293" s="28"/>
      <c r="AI2293" s="28"/>
      <c r="AJ2293" s="28"/>
      <c r="AK2293" s="28"/>
      <c r="AL2293" s="28"/>
      <c r="AM2293" s="28"/>
      <c r="AN2293" s="28"/>
      <c r="AO2293" s="28"/>
      <c r="AP2293" s="28"/>
      <c r="AQ2293" s="28"/>
      <c r="AR2293" s="28"/>
      <c r="AS2293" s="28"/>
      <c r="AT2293" s="28"/>
      <c r="AU2293" s="28"/>
      <c r="AV2293" s="28"/>
      <c r="AW2293" s="28"/>
    </row>
    <row r="2294" spans="6:49" x14ac:dyDescent="0.25">
      <c r="F2294" s="28"/>
      <c r="G2294" s="28"/>
      <c r="H2294" s="28"/>
      <c r="I2294" s="28"/>
      <c r="J2294" s="28"/>
      <c r="K2294" s="28"/>
      <c r="L2294" s="28"/>
      <c r="M2294" s="28"/>
      <c r="N2294" s="28"/>
      <c r="O2294" s="28"/>
      <c r="P2294" s="28"/>
      <c r="Q2294" s="28"/>
      <c r="R2294" s="28"/>
      <c r="S2294" s="28"/>
      <c r="T2294" s="28"/>
      <c r="U2294" s="28"/>
      <c r="V2294" s="28"/>
      <c r="W2294" s="28"/>
      <c r="X2294" s="28"/>
      <c r="Y2294" s="28"/>
      <c r="Z2294" s="28"/>
      <c r="AA2294" s="28"/>
      <c r="AB2294" s="28"/>
      <c r="AC2294" s="28"/>
      <c r="AD2294" s="28"/>
      <c r="AE2294" s="28"/>
      <c r="AF2294" s="28"/>
      <c r="AG2294" s="28"/>
      <c r="AH2294" s="28"/>
      <c r="AI2294" s="28"/>
      <c r="AJ2294" s="28"/>
      <c r="AK2294" s="28"/>
      <c r="AL2294" s="28"/>
      <c r="AM2294" s="28"/>
      <c r="AN2294" s="28"/>
      <c r="AO2294" s="28"/>
      <c r="AP2294" s="28"/>
      <c r="AQ2294" s="28"/>
      <c r="AR2294" s="28"/>
      <c r="AS2294" s="28"/>
      <c r="AT2294" s="28"/>
      <c r="AU2294" s="28"/>
      <c r="AV2294" s="28"/>
      <c r="AW2294" s="28"/>
    </row>
    <row r="2295" spans="6:49" x14ac:dyDescent="0.25">
      <c r="F2295" s="28"/>
      <c r="G2295" s="28"/>
      <c r="H2295" s="28"/>
      <c r="I2295" s="28"/>
      <c r="J2295" s="28"/>
      <c r="K2295" s="28"/>
      <c r="L2295" s="28"/>
      <c r="M2295" s="28"/>
      <c r="N2295" s="28"/>
      <c r="O2295" s="28"/>
      <c r="P2295" s="28"/>
      <c r="Q2295" s="28"/>
      <c r="R2295" s="28"/>
      <c r="S2295" s="28"/>
      <c r="T2295" s="28"/>
      <c r="U2295" s="28"/>
      <c r="V2295" s="28"/>
      <c r="W2295" s="28"/>
      <c r="X2295" s="28"/>
      <c r="Y2295" s="28"/>
      <c r="Z2295" s="28"/>
      <c r="AA2295" s="28"/>
      <c r="AB2295" s="28"/>
      <c r="AC2295" s="28"/>
      <c r="AD2295" s="28"/>
      <c r="AE2295" s="28"/>
      <c r="AF2295" s="28"/>
      <c r="AG2295" s="28"/>
      <c r="AH2295" s="28"/>
      <c r="AI2295" s="28"/>
      <c r="AJ2295" s="28"/>
      <c r="AK2295" s="28"/>
      <c r="AL2295" s="28"/>
      <c r="AM2295" s="28"/>
      <c r="AN2295" s="28"/>
      <c r="AO2295" s="28"/>
      <c r="AP2295" s="28"/>
      <c r="AQ2295" s="28"/>
      <c r="AR2295" s="28"/>
      <c r="AS2295" s="28"/>
      <c r="AT2295" s="28"/>
      <c r="AU2295" s="28"/>
      <c r="AV2295" s="28"/>
      <c r="AW2295" s="28"/>
    </row>
    <row r="2296" spans="6:49" x14ac:dyDescent="0.25">
      <c r="F2296" s="28"/>
      <c r="G2296" s="28"/>
      <c r="H2296" s="28"/>
      <c r="I2296" s="28"/>
      <c r="J2296" s="28"/>
      <c r="K2296" s="28"/>
      <c r="L2296" s="28"/>
      <c r="M2296" s="28"/>
      <c r="N2296" s="28"/>
      <c r="O2296" s="28"/>
      <c r="P2296" s="28"/>
      <c r="Q2296" s="28"/>
      <c r="R2296" s="28"/>
      <c r="S2296" s="28"/>
      <c r="T2296" s="28"/>
      <c r="U2296" s="28"/>
      <c r="V2296" s="28"/>
      <c r="W2296" s="28"/>
      <c r="X2296" s="28"/>
      <c r="Y2296" s="28"/>
      <c r="Z2296" s="28"/>
      <c r="AA2296" s="28"/>
      <c r="AB2296" s="28"/>
      <c r="AC2296" s="28"/>
      <c r="AD2296" s="28"/>
      <c r="AE2296" s="28"/>
      <c r="AF2296" s="28"/>
      <c r="AG2296" s="28"/>
      <c r="AH2296" s="28"/>
      <c r="AI2296" s="28"/>
      <c r="AJ2296" s="28"/>
      <c r="AK2296" s="28"/>
      <c r="AL2296" s="28"/>
      <c r="AM2296" s="28"/>
      <c r="AN2296" s="28"/>
      <c r="AO2296" s="28"/>
      <c r="AP2296" s="28"/>
      <c r="AQ2296" s="28"/>
      <c r="AR2296" s="28"/>
      <c r="AS2296" s="28"/>
      <c r="AT2296" s="28"/>
      <c r="AU2296" s="28"/>
      <c r="AV2296" s="28"/>
      <c r="AW2296" s="28"/>
    </row>
    <row r="2297" spans="6:49" x14ac:dyDescent="0.25">
      <c r="F2297" s="28"/>
      <c r="G2297" s="28"/>
      <c r="H2297" s="28"/>
      <c r="I2297" s="28"/>
      <c r="J2297" s="28"/>
      <c r="K2297" s="28"/>
      <c r="L2297" s="28"/>
      <c r="M2297" s="28"/>
      <c r="N2297" s="28"/>
      <c r="O2297" s="28"/>
      <c r="P2297" s="28"/>
      <c r="Q2297" s="28"/>
      <c r="R2297" s="28"/>
      <c r="S2297" s="28"/>
      <c r="T2297" s="28"/>
      <c r="U2297" s="28"/>
      <c r="V2297" s="28"/>
      <c r="W2297" s="28"/>
      <c r="X2297" s="28"/>
      <c r="Y2297" s="28"/>
      <c r="Z2297" s="28"/>
      <c r="AA2297" s="28"/>
      <c r="AB2297" s="28"/>
      <c r="AC2297" s="28"/>
      <c r="AD2297" s="28"/>
      <c r="AE2297" s="28"/>
      <c r="AF2297" s="28"/>
      <c r="AG2297" s="28"/>
      <c r="AH2297" s="28"/>
      <c r="AI2297" s="28"/>
      <c r="AJ2297" s="28"/>
      <c r="AK2297" s="28"/>
      <c r="AL2297" s="28"/>
      <c r="AM2297" s="28"/>
      <c r="AN2297" s="28"/>
      <c r="AO2297" s="28"/>
      <c r="AP2297" s="28"/>
      <c r="AQ2297" s="28"/>
      <c r="AR2297" s="28"/>
      <c r="AS2297" s="28"/>
      <c r="AT2297" s="28"/>
      <c r="AU2297" s="28"/>
      <c r="AV2297" s="28"/>
      <c r="AW2297" s="28"/>
    </row>
    <row r="2298" spans="6:49" x14ac:dyDescent="0.25">
      <c r="F2298" s="28"/>
      <c r="G2298" s="28"/>
      <c r="H2298" s="28"/>
      <c r="I2298" s="28"/>
      <c r="J2298" s="28"/>
      <c r="K2298" s="28"/>
      <c r="L2298" s="28"/>
      <c r="M2298" s="28"/>
      <c r="N2298" s="28"/>
      <c r="O2298" s="28"/>
      <c r="P2298" s="28"/>
      <c r="Q2298" s="28"/>
      <c r="R2298" s="28"/>
      <c r="S2298" s="28"/>
      <c r="T2298" s="28"/>
      <c r="U2298" s="28"/>
      <c r="V2298" s="28"/>
      <c r="W2298" s="28"/>
      <c r="X2298" s="28"/>
      <c r="Y2298" s="28"/>
      <c r="Z2298" s="28"/>
      <c r="AA2298" s="28"/>
      <c r="AB2298" s="28"/>
      <c r="AC2298" s="28"/>
      <c r="AD2298" s="28"/>
      <c r="AE2298" s="28"/>
      <c r="AF2298" s="28"/>
      <c r="AG2298" s="28"/>
      <c r="AH2298" s="28"/>
      <c r="AI2298" s="28"/>
      <c r="AJ2298" s="28"/>
      <c r="AK2298" s="28"/>
      <c r="AL2298" s="28"/>
      <c r="AM2298" s="28"/>
      <c r="AN2298" s="28"/>
      <c r="AO2298" s="28"/>
      <c r="AP2298" s="28"/>
      <c r="AQ2298" s="28"/>
      <c r="AR2298" s="28"/>
      <c r="AS2298" s="28"/>
      <c r="AT2298" s="28"/>
      <c r="AU2298" s="28"/>
      <c r="AV2298" s="28"/>
      <c r="AW2298" s="28"/>
    </row>
    <row r="2299" spans="6:49" x14ac:dyDescent="0.25">
      <c r="F2299" s="28"/>
      <c r="G2299" s="28"/>
      <c r="H2299" s="28"/>
      <c r="I2299" s="28"/>
      <c r="J2299" s="28"/>
      <c r="K2299" s="28"/>
      <c r="L2299" s="28"/>
      <c r="M2299" s="28"/>
      <c r="N2299" s="28"/>
      <c r="O2299" s="28"/>
      <c r="P2299" s="28"/>
      <c r="Q2299" s="28"/>
      <c r="R2299" s="28"/>
      <c r="S2299" s="28"/>
      <c r="T2299" s="28"/>
      <c r="U2299" s="28"/>
      <c r="V2299" s="28"/>
      <c r="W2299" s="28"/>
      <c r="X2299" s="28"/>
      <c r="Y2299" s="28"/>
      <c r="Z2299" s="28"/>
      <c r="AA2299" s="28"/>
      <c r="AB2299" s="28"/>
      <c r="AC2299" s="28"/>
      <c r="AD2299" s="28"/>
      <c r="AE2299" s="28"/>
      <c r="AF2299" s="28"/>
      <c r="AG2299" s="28"/>
      <c r="AH2299" s="28"/>
      <c r="AI2299" s="28"/>
      <c r="AJ2299" s="28"/>
      <c r="AK2299" s="28"/>
      <c r="AL2299" s="28"/>
      <c r="AM2299" s="28"/>
      <c r="AN2299" s="28"/>
      <c r="AO2299" s="28"/>
      <c r="AP2299" s="28"/>
      <c r="AQ2299" s="28"/>
      <c r="AR2299" s="28"/>
      <c r="AS2299" s="28"/>
      <c r="AT2299" s="28"/>
      <c r="AU2299" s="28"/>
      <c r="AV2299" s="28"/>
      <c r="AW2299" s="28"/>
    </row>
    <row r="2300" spans="6:49" x14ac:dyDescent="0.25">
      <c r="F2300" s="28"/>
      <c r="G2300" s="28"/>
      <c r="H2300" s="28"/>
      <c r="I2300" s="28"/>
      <c r="J2300" s="28"/>
      <c r="K2300" s="28"/>
      <c r="L2300" s="28"/>
      <c r="M2300" s="28"/>
      <c r="N2300" s="28"/>
      <c r="O2300" s="28"/>
      <c r="P2300" s="28"/>
      <c r="Q2300" s="28"/>
      <c r="R2300" s="28"/>
      <c r="S2300" s="28"/>
      <c r="T2300" s="28"/>
      <c r="U2300" s="28"/>
      <c r="V2300" s="28"/>
      <c r="W2300" s="28"/>
      <c r="X2300" s="28"/>
      <c r="Y2300" s="28"/>
      <c r="Z2300" s="28"/>
      <c r="AA2300" s="28"/>
      <c r="AB2300" s="28"/>
      <c r="AC2300" s="28"/>
      <c r="AD2300" s="28"/>
      <c r="AE2300" s="28"/>
      <c r="AF2300" s="28"/>
      <c r="AG2300" s="28"/>
      <c r="AH2300" s="28"/>
      <c r="AI2300" s="28"/>
      <c r="AJ2300" s="28"/>
      <c r="AK2300" s="28"/>
      <c r="AL2300" s="28"/>
      <c r="AM2300" s="28"/>
      <c r="AN2300" s="28"/>
      <c r="AO2300" s="28"/>
      <c r="AP2300" s="28"/>
      <c r="AQ2300" s="28"/>
      <c r="AR2300" s="28"/>
      <c r="AS2300" s="28"/>
      <c r="AT2300" s="28"/>
      <c r="AU2300" s="28"/>
      <c r="AV2300" s="28"/>
      <c r="AW2300" s="28"/>
    </row>
    <row r="2301" spans="6:49" x14ac:dyDescent="0.25">
      <c r="F2301" s="28"/>
      <c r="G2301" s="28"/>
      <c r="H2301" s="28"/>
      <c r="I2301" s="28"/>
      <c r="J2301" s="28"/>
      <c r="K2301" s="28"/>
      <c r="L2301" s="28"/>
      <c r="M2301" s="28"/>
      <c r="N2301" s="28"/>
      <c r="O2301" s="28"/>
      <c r="P2301" s="28"/>
      <c r="Q2301" s="28"/>
      <c r="R2301" s="28"/>
      <c r="S2301" s="28"/>
      <c r="T2301" s="28"/>
      <c r="U2301" s="28"/>
      <c r="V2301" s="28"/>
      <c r="W2301" s="28"/>
      <c r="X2301" s="28"/>
      <c r="Y2301" s="28"/>
      <c r="Z2301" s="28"/>
      <c r="AA2301" s="28"/>
      <c r="AB2301" s="28"/>
      <c r="AC2301" s="28"/>
      <c r="AD2301" s="28"/>
      <c r="AE2301" s="28"/>
      <c r="AF2301" s="28"/>
      <c r="AG2301" s="28"/>
      <c r="AH2301" s="28"/>
      <c r="AI2301" s="28"/>
      <c r="AJ2301" s="28"/>
      <c r="AK2301" s="28"/>
      <c r="AL2301" s="28"/>
      <c r="AM2301" s="28"/>
      <c r="AN2301" s="28"/>
      <c r="AO2301" s="28"/>
      <c r="AP2301" s="28"/>
      <c r="AQ2301" s="28"/>
      <c r="AR2301" s="28"/>
      <c r="AS2301" s="28"/>
      <c r="AT2301" s="28"/>
      <c r="AU2301" s="28"/>
      <c r="AV2301" s="28"/>
      <c r="AW2301" s="28"/>
    </row>
    <row r="2302" spans="6:49" x14ac:dyDescent="0.25">
      <c r="F2302" s="28"/>
      <c r="G2302" s="28"/>
      <c r="H2302" s="28"/>
      <c r="I2302" s="28"/>
      <c r="J2302" s="28"/>
      <c r="K2302" s="28"/>
      <c r="L2302" s="28"/>
      <c r="M2302" s="28"/>
      <c r="N2302" s="28"/>
      <c r="O2302" s="28"/>
      <c r="P2302" s="28"/>
      <c r="Q2302" s="28"/>
      <c r="R2302" s="28"/>
      <c r="S2302" s="28"/>
      <c r="T2302" s="28"/>
      <c r="U2302" s="28"/>
      <c r="V2302" s="28"/>
      <c r="W2302" s="28"/>
      <c r="X2302" s="28"/>
      <c r="Y2302" s="28"/>
      <c r="Z2302" s="28"/>
      <c r="AA2302" s="28"/>
      <c r="AB2302" s="28"/>
      <c r="AC2302" s="28"/>
      <c r="AD2302" s="28"/>
      <c r="AE2302" s="28"/>
      <c r="AF2302" s="28"/>
      <c r="AG2302" s="28"/>
      <c r="AH2302" s="28"/>
      <c r="AI2302" s="28"/>
      <c r="AJ2302" s="28"/>
      <c r="AK2302" s="28"/>
      <c r="AL2302" s="28"/>
      <c r="AM2302" s="28"/>
      <c r="AN2302" s="28"/>
      <c r="AO2302" s="28"/>
      <c r="AP2302" s="28"/>
      <c r="AQ2302" s="28"/>
      <c r="AR2302" s="28"/>
      <c r="AS2302" s="28"/>
      <c r="AT2302" s="28"/>
      <c r="AU2302" s="28"/>
      <c r="AV2302" s="28"/>
      <c r="AW2302" s="28"/>
    </row>
    <row r="2303" spans="6:49" x14ac:dyDescent="0.25">
      <c r="F2303" s="28"/>
      <c r="G2303" s="28"/>
      <c r="H2303" s="28"/>
      <c r="I2303" s="28"/>
      <c r="J2303" s="28"/>
      <c r="K2303" s="28"/>
      <c r="L2303" s="28"/>
      <c r="M2303" s="28"/>
      <c r="N2303" s="28"/>
      <c r="O2303" s="28"/>
      <c r="P2303" s="28"/>
      <c r="Q2303" s="28"/>
      <c r="R2303" s="28"/>
      <c r="S2303" s="28"/>
      <c r="T2303" s="28"/>
      <c r="U2303" s="28"/>
      <c r="V2303" s="28"/>
      <c r="W2303" s="28"/>
      <c r="X2303" s="28"/>
      <c r="Y2303" s="28"/>
      <c r="Z2303" s="28"/>
      <c r="AA2303" s="28"/>
      <c r="AB2303" s="28"/>
      <c r="AC2303" s="28"/>
      <c r="AD2303" s="28"/>
      <c r="AE2303" s="28"/>
      <c r="AF2303" s="28"/>
      <c r="AG2303" s="28"/>
      <c r="AH2303" s="28"/>
      <c r="AI2303" s="28"/>
      <c r="AJ2303" s="28"/>
      <c r="AK2303" s="28"/>
      <c r="AL2303" s="28"/>
      <c r="AM2303" s="28"/>
      <c r="AN2303" s="28"/>
      <c r="AO2303" s="28"/>
      <c r="AP2303" s="28"/>
      <c r="AQ2303" s="28"/>
      <c r="AR2303" s="28"/>
      <c r="AS2303" s="28"/>
      <c r="AT2303" s="28"/>
      <c r="AU2303" s="28"/>
      <c r="AV2303" s="28"/>
      <c r="AW2303" s="28"/>
    </row>
    <row r="2304" spans="6:49" x14ac:dyDescent="0.25">
      <c r="F2304" s="28"/>
      <c r="G2304" s="28"/>
      <c r="H2304" s="28"/>
      <c r="I2304" s="28"/>
      <c r="J2304" s="28"/>
      <c r="K2304" s="28"/>
      <c r="L2304" s="28"/>
      <c r="M2304" s="28"/>
      <c r="N2304" s="28"/>
      <c r="O2304" s="28"/>
      <c r="P2304" s="28"/>
      <c r="Q2304" s="28"/>
      <c r="R2304" s="28"/>
      <c r="S2304" s="28"/>
      <c r="T2304" s="28"/>
      <c r="U2304" s="28"/>
      <c r="V2304" s="28"/>
      <c r="W2304" s="28"/>
      <c r="X2304" s="28"/>
      <c r="Y2304" s="28"/>
      <c r="Z2304" s="28"/>
      <c r="AA2304" s="28"/>
      <c r="AB2304" s="28"/>
      <c r="AC2304" s="28"/>
      <c r="AD2304" s="28"/>
      <c r="AE2304" s="28"/>
      <c r="AF2304" s="28"/>
      <c r="AG2304" s="28"/>
      <c r="AH2304" s="28"/>
      <c r="AI2304" s="28"/>
      <c r="AJ2304" s="28"/>
      <c r="AK2304" s="28"/>
      <c r="AL2304" s="28"/>
      <c r="AM2304" s="28"/>
      <c r="AN2304" s="28"/>
      <c r="AO2304" s="28"/>
      <c r="AP2304" s="28"/>
      <c r="AQ2304" s="28"/>
      <c r="AR2304" s="28"/>
      <c r="AS2304" s="28"/>
      <c r="AT2304" s="28"/>
      <c r="AU2304" s="28"/>
      <c r="AV2304" s="28"/>
      <c r="AW2304" s="28"/>
    </row>
    <row r="2305" spans="6:49" x14ac:dyDescent="0.25">
      <c r="F2305" s="28"/>
      <c r="G2305" s="28"/>
      <c r="H2305" s="28"/>
      <c r="I2305" s="28"/>
      <c r="J2305" s="28"/>
      <c r="K2305" s="28"/>
      <c r="L2305" s="28"/>
      <c r="M2305" s="28"/>
      <c r="N2305" s="28"/>
      <c r="O2305" s="28"/>
      <c r="P2305" s="28"/>
      <c r="Q2305" s="28"/>
      <c r="R2305" s="28"/>
      <c r="S2305" s="28"/>
      <c r="T2305" s="28"/>
      <c r="U2305" s="28"/>
      <c r="V2305" s="28"/>
      <c r="W2305" s="28"/>
      <c r="X2305" s="28"/>
      <c r="Y2305" s="28"/>
      <c r="Z2305" s="28"/>
      <c r="AA2305" s="28"/>
      <c r="AB2305" s="28"/>
      <c r="AC2305" s="28"/>
      <c r="AD2305" s="28"/>
      <c r="AE2305" s="28"/>
      <c r="AF2305" s="28"/>
      <c r="AG2305" s="28"/>
      <c r="AH2305" s="28"/>
      <c r="AI2305" s="28"/>
      <c r="AJ2305" s="28"/>
      <c r="AK2305" s="28"/>
      <c r="AL2305" s="28"/>
      <c r="AM2305" s="28"/>
      <c r="AN2305" s="28"/>
      <c r="AO2305" s="28"/>
      <c r="AP2305" s="28"/>
      <c r="AQ2305" s="28"/>
      <c r="AR2305" s="28"/>
      <c r="AS2305" s="28"/>
      <c r="AT2305" s="28"/>
      <c r="AU2305" s="28"/>
      <c r="AV2305" s="28"/>
      <c r="AW2305" s="28"/>
    </row>
    <row r="2306" spans="6:49" x14ac:dyDescent="0.25">
      <c r="F2306" s="28"/>
      <c r="G2306" s="28"/>
      <c r="H2306" s="28"/>
      <c r="I2306" s="28"/>
      <c r="J2306" s="28"/>
      <c r="K2306" s="28"/>
      <c r="L2306" s="28"/>
      <c r="M2306" s="28"/>
      <c r="N2306" s="28"/>
      <c r="O2306" s="28"/>
      <c r="P2306" s="28"/>
      <c r="Q2306" s="28"/>
      <c r="R2306" s="28"/>
      <c r="S2306" s="28"/>
      <c r="T2306" s="28"/>
      <c r="U2306" s="28"/>
      <c r="V2306" s="28"/>
      <c r="W2306" s="28"/>
      <c r="X2306" s="28"/>
      <c r="Y2306" s="28"/>
      <c r="Z2306" s="28"/>
      <c r="AA2306" s="28"/>
      <c r="AB2306" s="28"/>
      <c r="AC2306" s="28"/>
      <c r="AD2306" s="28"/>
      <c r="AE2306" s="28"/>
      <c r="AF2306" s="28"/>
      <c r="AG2306" s="28"/>
      <c r="AH2306" s="28"/>
      <c r="AI2306" s="28"/>
      <c r="AJ2306" s="28"/>
      <c r="AK2306" s="28"/>
      <c r="AL2306" s="28"/>
      <c r="AM2306" s="28"/>
      <c r="AN2306" s="28"/>
      <c r="AO2306" s="28"/>
      <c r="AP2306" s="28"/>
      <c r="AQ2306" s="28"/>
      <c r="AR2306" s="28"/>
      <c r="AS2306" s="28"/>
      <c r="AT2306" s="28"/>
      <c r="AU2306" s="28"/>
      <c r="AV2306" s="28"/>
      <c r="AW2306" s="28"/>
    </row>
    <row r="2307" spans="6:49" x14ac:dyDescent="0.25">
      <c r="F2307" s="28"/>
      <c r="G2307" s="28"/>
      <c r="H2307" s="28"/>
      <c r="I2307" s="28"/>
      <c r="J2307" s="28"/>
      <c r="K2307" s="28"/>
      <c r="L2307" s="28"/>
      <c r="M2307" s="28"/>
      <c r="N2307" s="28"/>
      <c r="O2307" s="28"/>
      <c r="P2307" s="28"/>
      <c r="Q2307" s="28"/>
      <c r="R2307" s="28"/>
      <c r="S2307" s="28"/>
      <c r="T2307" s="28"/>
      <c r="U2307" s="28"/>
      <c r="V2307" s="28"/>
      <c r="W2307" s="28"/>
      <c r="X2307" s="28"/>
      <c r="Y2307" s="28"/>
      <c r="Z2307" s="28"/>
      <c r="AA2307" s="28"/>
      <c r="AB2307" s="28"/>
      <c r="AC2307" s="28"/>
      <c r="AD2307" s="28"/>
      <c r="AE2307" s="28"/>
      <c r="AF2307" s="28"/>
      <c r="AG2307" s="28"/>
      <c r="AH2307" s="28"/>
      <c r="AI2307" s="28"/>
      <c r="AJ2307" s="28"/>
      <c r="AK2307" s="28"/>
      <c r="AL2307" s="28"/>
      <c r="AM2307" s="28"/>
      <c r="AN2307" s="28"/>
      <c r="AO2307" s="28"/>
      <c r="AP2307" s="28"/>
      <c r="AQ2307" s="28"/>
      <c r="AR2307" s="28"/>
      <c r="AS2307" s="28"/>
      <c r="AT2307" s="28"/>
      <c r="AU2307" s="28"/>
      <c r="AV2307" s="28"/>
      <c r="AW2307" s="28"/>
    </row>
    <row r="2308" spans="6:49" x14ac:dyDescent="0.25">
      <c r="F2308" s="28"/>
      <c r="G2308" s="28"/>
      <c r="H2308" s="28"/>
      <c r="I2308" s="28"/>
      <c r="J2308" s="28"/>
      <c r="K2308" s="28"/>
      <c r="L2308" s="28"/>
      <c r="M2308" s="28"/>
      <c r="N2308" s="28"/>
      <c r="O2308" s="28"/>
      <c r="P2308" s="28"/>
      <c r="Q2308" s="28"/>
      <c r="R2308" s="28"/>
      <c r="S2308" s="28"/>
      <c r="T2308" s="28"/>
      <c r="U2308" s="28"/>
      <c r="V2308" s="28"/>
      <c r="W2308" s="28"/>
      <c r="X2308" s="28"/>
      <c r="Y2308" s="28"/>
      <c r="Z2308" s="28"/>
      <c r="AA2308" s="28"/>
      <c r="AB2308" s="28"/>
      <c r="AC2308" s="28"/>
      <c r="AD2308" s="28"/>
      <c r="AE2308" s="28"/>
      <c r="AF2308" s="28"/>
      <c r="AG2308" s="28"/>
      <c r="AH2308" s="28"/>
      <c r="AI2308" s="28"/>
      <c r="AJ2308" s="28"/>
      <c r="AK2308" s="28"/>
      <c r="AL2308" s="28"/>
      <c r="AM2308" s="28"/>
      <c r="AN2308" s="28"/>
      <c r="AO2308" s="28"/>
      <c r="AP2308" s="28"/>
      <c r="AQ2308" s="28"/>
      <c r="AR2308" s="28"/>
      <c r="AS2308" s="28"/>
      <c r="AT2308" s="28"/>
      <c r="AU2308" s="28"/>
      <c r="AV2308" s="28"/>
      <c r="AW2308" s="28"/>
    </row>
    <row r="2309" spans="6:49" x14ac:dyDescent="0.25">
      <c r="F2309" s="28"/>
      <c r="G2309" s="28"/>
      <c r="H2309" s="28"/>
      <c r="I2309" s="28"/>
      <c r="J2309" s="28"/>
      <c r="K2309" s="28"/>
      <c r="L2309" s="28"/>
      <c r="M2309" s="28"/>
      <c r="N2309" s="28"/>
      <c r="O2309" s="28"/>
      <c r="P2309" s="28"/>
      <c r="Q2309" s="28"/>
      <c r="R2309" s="28"/>
      <c r="S2309" s="28"/>
      <c r="T2309" s="28"/>
      <c r="U2309" s="28"/>
      <c r="V2309" s="28"/>
      <c r="W2309" s="28"/>
      <c r="X2309" s="28"/>
      <c r="Y2309" s="28"/>
      <c r="Z2309" s="28"/>
      <c r="AA2309" s="28"/>
      <c r="AB2309" s="28"/>
      <c r="AC2309" s="28"/>
      <c r="AD2309" s="28"/>
      <c r="AE2309" s="28"/>
      <c r="AF2309" s="28"/>
      <c r="AG2309" s="28"/>
      <c r="AH2309" s="28"/>
      <c r="AI2309" s="28"/>
      <c r="AJ2309" s="28"/>
      <c r="AK2309" s="28"/>
      <c r="AL2309" s="28"/>
      <c r="AM2309" s="28"/>
      <c r="AN2309" s="28"/>
      <c r="AO2309" s="28"/>
      <c r="AP2309" s="28"/>
      <c r="AQ2309" s="28"/>
      <c r="AR2309" s="28"/>
      <c r="AS2309" s="28"/>
      <c r="AT2309" s="28"/>
      <c r="AU2309" s="28"/>
      <c r="AV2309" s="28"/>
      <c r="AW2309" s="28"/>
    </row>
    <row r="2310" spans="6:49" x14ac:dyDescent="0.25">
      <c r="F2310" s="28"/>
      <c r="G2310" s="28"/>
      <c r="H2310" s="28"/>
      <c r="I2310" s="28"/>
      <c r="J2310" s="28"/>
      <c r="K2310" s="28"/>
      <c r="L2310" s="28"/>
      <c r="M2310" s="28"/>
      <c r="N2310" s="28"/>
      <c r="O2310" s="28"/>
      <c r="P2310" s="28"/>
      <c r="Q2310" s="28"/>
      <c r="R2310" s="28"/>
      <c r="S2310" s="28"/>
      <c r="T2310" s="28"/>
      <c r="U2310" s="28"/>
      <c r="V2310" s="28"/>
      <c r="W2310" s="28"/>
      <c r="X2310" s="28"/>
      <c r="Y2310" s="28"/>
      <c r="Z2310" s="28"/>
      <c r="AA2310" s="28"/>
      <c r="AB2310" s="28"/>
      <c r="AC2310" s="28"/>
      <c r="AD2310" s="28"/>
      <c r="AE2310" s="28"/>
      <c r="AF2310" s="28"/>
      <c r="AG2310" s="28"/>
      <c r="AH2310" s="28"/>
      <c r="AI2310" s="28"/>
      <c r="AJ2310" s="28"/>
      <c r="AK2310" s="28"/>
      <c r="AL2310" s="28"/>
      <c r="AM2310" s="28"/>
      <c r="AN2310" s="28"/>
      <c r="AO2310" s="28"/>
      <c r="AP2310" s="28"/>
      <c r="AQ2310" s="28"/>
      <c r="AR2310" s="28"/>
      <c r="AS2310" s="28"/>
      <c r="AT2310" s="28"/>
      <c r="AU2310" s="28"/>
      <c r="AV2310" s="28"/>
      <c r="AW2310" s="28"/>
    </row>
    <row r="2311" spans="6:49" x14ac:dyDescent="0.25">
      <c r="F2311" s="28"/>
      <c r="G2311" s="28"/>
      <c r="H2311" s="28"/>
      <c r="I2311" s="28"/>
      <c r="J2311" s="28"/>
      <c r="K2311" s="28"/>
      <c r="L2311" s="28"/>
      <c r="M2311" s="28"/>
      <c r="N2311" s="28"/>
      <c r="O2311" s="28"/>
      <c r="P2311" s="28"/>
      <c r="Q2311" s="28"/>
      <c r="R2311" s="28"/>
      <c r="S2311" s="28"/>
      <c r="T2311" s="28"/>
      <c r="U2311" s="28"/>
      <c r="V2311" s="28"/>
      <c r="W2311" s="28"/>
      <c r="X2311" s="28"/>
      <c r="Y2311" s="28"/>
      <c r="Z2311" s="28"/>
      <c r="AA2311" s="28"/>
      <c r="AB2311" s="28"/>
      <c r="AC2311" s="28"/>
      <c r="AD2311" s="28"/>
      <c r="AE2311" s="28"/>
      <c r="AF2311" s="28"/>
      <c r="AG2311" s="28"/>
      <c r="AH2311" s="28"/>
      <c r="AI2311" s="28"/>
      <c r="AJ2311" s="28"/>
      <c r="AK2311" s="28"/>
      <c r="AL2311" s="28"/>
      <c r="AM2311" s="28"/>
      <c r="AN2311" s="28"/>
      <c r="AO2311" s="28"/>
      <c r="AP2311" s="28"/>
      <c r="AQ2311" s="28"/>
      <c r="AR2311" s="28"/>
      <c r="AS2311" s="28"/>
      <c r="AT2311" s="28"/>
      <c r="AU2311" s="28"/>
      <c r="AV2311" s="28"/>
      <c r="AW2311" s="28"/>
    </row>
    <row r="2312" spans="6:49" x14ac:dyDescent="0.25">
      <c r="F2312" s="28"/>
      <c r="G2312" s="28"/>
      <c r="H2312" s="28"/>
      <c r="I2312" s="28"/>
      <c r="J2312" s="28"/>
      <c r="K2312" s="28"/>
      <c r="L2312" s="28"/>
      <c r="M2312" s="28"/>
      <c r="N2312" s="28"/>
      <c r="O2312" s="28"/>
      <c r="P2312" s="28"/>
      <c r="Q2312" s="28"/>
      <c r="R2312" s="28"/>
      <c r="S2312" s="28"/>
      <c r="T2312" s="28"/>
      <c r="U2312" s="28"/>
      <c r="V2312" s="28"/>
      <c r="W2312" s="28"/>
      <c r="X2312" s="28"/>
      <c r="Y2312" s="28"/>
      <c r="Z2312" s="28"/>
      <c r="AA2312" s="28"/>
      <c r="AB2312" s="28"/>
      <c r="AC2312" s="28"/>
      <c r="AD2312" s="28"/>
      <c r="AE2312" s="28"/>
      <c r="AF2312" s="28"/>
      <c r="AG2312" s="28"/>
      <c r="AH2312" s="28"/>
      <c r="AI2312" s="28"/>
      <c r="AJ2312" s="28"/>
      <c r="AK2312" s="28"/>
      <c r="AL2312" s="28"/>
      <c r="AM2312" s="28"/>
      <c r="AN2312" s="28"/>
      <c r="AO2312" s="28"/>
      <c r="AP2312" s="28"/>
      <c r="AQ2312" s="28"/>
      <c r="AR2312" s="28"/>
      <c r="AS2312" s="28"/>
      <c r="AT2312" s="28"/>
      <c r="AU2312" s="28"/>
      <c r="AV2312" s="28"/>
      <c r="AW2312" s="28"/>
    </row>
    <row r="2313" spans="6:49" x14ac:dyDescent="0.25">
      <c r="F2313" s="28"/>
      <c r="G2313" s="28"/>
      <c r="H2313" s="28"/>
      <c r="I2313" s="28"/>
      <c r="J2313" s="28"/>
      <c r="K2313" s="28"/>
      <c r="L2313" s="28"/>
      <c r="M2313" s="28"/>
      <c r="N2313" s="28"/>
      <c r="O2313" s="28"/>
      <c r="P2313" s="28"/>
      <c r="Q2313" s="28"/>
      <c r="R2313" s="28"/>
      <c r="S2313" s="28"/>
      <c r="T2313" s="28"/>
      <c r="U2313" s="28"/>
      <c r="V2313" s="28"/>
      <c r="W2313" s="28"/>
      <c r="X2313" s="28"/>
      <c r="Y2313" s="28"/>
      <c r="Z2313" s="28"/>
      <c r="AA2313" s="28"/>
      <c r="AB2313" s="28"/>
      <c r="AC2313" s="28"/>
      <c r="AD2313" s="28"/>
      <c r="AE2313" s="28"/>
      <c r="AF2313" s="28"/>
      <c r="AG2313" s="28"/>
      <c r="AH2313" s="28"/>
      <c r="AI2313" s="28"/>
      <c r="AJ2313" s="28"/>
      <c r="AK2313" s="28"/>
      <c r="AL2313" s="28"/>
      <c r="AM2313" s="28"/>
      <c r="AN2313" s="28"/>
      <c r="AO2313" s="28"/>
      <c r="AP2313" s="28"/>
      <c r="AQ2313" s="28"/>
      <c r="AR2313" s="28"/>
      <c r="AS2313" s="28"/>
      <c r="AT2313" s="28"/>
      <c r="AU2313" s="28"/>
      <c r="AV2313" s="28"/>
      <c r="AW2313" s="28"/>
    </row>
    <row r="2314" spans="6:49" x14ac:dyDescent="0.25">
      <c r="F2314" s="28"/>
      <c r="G2314" s="28"/>
      <c r="H2314" s="28"/>
      <c r="I2314" s="28"/>
      <c r="J2314" s="28"/>
      <c r="K2314" s="28"/>
      <c r="L2314" s="28"/>
      <c r="M2314" s="28"/>
      <c r="N2314" s="28"/>
      <c r="O2314" s="28"/>
      <c r="P2314" s="28"/>
      <c r="Q2314" s="28"/>
      <c r="R2314" s="28"/>
      <c r="S2314" s="28"/>
      <c r="T2314" s="28"/>
      <c r="U2314" s="28"/>
      <c r="V2314" s="28"/>
      <c r="W2314" s="28"/>
      <c r="X2314" s="28"/>
      <c r="Y2314" s="28"/>
      <c r="Z2314" s="28"/>
      <c r="AA2314" s="28"/>
      <c r="AB2314" s="28"/>
      <c r="AC2314" s="28"/>
      <c r="AD2314" s="28"/>
      <c r="AE2314" s="28"/>
      <c r="AF2314" s="28"/>
      <c r="AG2314" s="28"/>
      <c r="AH2314" s="28"/>
      <c r="AI2314" s="28"/>
      <c r="AJ2314" s="28"/>
      <c r="AK2314" s="28"/>
      <c r="AL2314" s="28"/>
      <c r="AM2314" s="28"/>
      <c r="AN2314" s="28"/>
      <c r="AO2314" s="28"/>
      <c r="AP2314" s="28"/>
      <c r="AQ2314" s="28"/>
      <c r="AR2314" s="28"/>
      <c r="AS2314" s="28"/>
      <c r="AT2314" s="28"/>
      <c r="AU2314" s="28"/>
      <c r="AV2314" s="28"/>
      <c r="AW2314" s="28"/>
    </row>
    <row r="2315" spans="6:49" x14ac:dyDescent="0.25">
      <c r="F2315" s="28"/>
      <c r="G2315" s="28"/>
      <c r="H2315" s="28"/>
      <c r="I2315" s="28"/>
      <c r="J2315" s="28"/>
      <c r="K2315" s="28"/>
      <c r="L2315" s="28"/>
      <c r="M2315" s="28"/>
      <c r="N2315" s="28"/>
      <c r="O2315" s="28"/>
      <c r="P2315" s="28"/>
      <c r="Q2315" s="28"/>
      <c r="R2315" s="28"/>
      <c r="S2315" s="28"/>
      <c r="T2315" s="28"/>
      <c r="U2315" s="28"/>
      <c r="V2315" s="28"/>
      <c r="W2315" s="28"/>
      <c r="X2315" s="28"/>
      <c r="Y2315" s="28"/>
      <c r="Z2315" s="28"/>
      <c r="AA2315" s="28"/>
      <c r="AB2315" s="28"/>
      <c r="AC2315" s="28"/>
      <c r="AD2315" s="28"/>
      <c r="AE2315" s="28"/>
      <c r="AF2315" s="28"/>
      <c r="AG2315" s="28"/>
      <c r="AH2315" s="28"/>
      <c r="AI2315" s="28"/>
      <c r="AJ2315" s="28"/>
      <c r="AK2315" s="28"/>
      <c r="AL2315" s="28"/>
      <c r="AM2315" s="28"/>
      <c r="AN2315" s="28"/>
      <c r="AO2315" s="28"/>
      <c r="AP2315" s="28"/>
      <c r="AQ2315" s="28"/>
      <c r="AR2315" s="28"/>
      <c r="AS2315" s="28"/>
      <c r="AT2315" s="28"/>
      <c r="AU2315" s="28"/>
      <c r="AV2315" s="28"/>
      <c r="AW2315" s="28"/>
    </row>
    <row r="2316" spans="6:49" x14ac:dyDescent="0.25">
      <c r="F2316" s="28"/>
      <c r="G2316" s="28"/>
      <c r="H2316" s="28"/>
      <c r="I2316" s="28"/>
      <c r="J2316" s="28"/>
      <c r="K2316" s="28"/>
      <c r="L2316" s="28"/>
      <c r="M2316" s="28"/>
      <c r="N2316" s="28"/>
      <c r="O2316" s="28"/>
      <c r="P2316" s="28"/>
      <c r="Q2316" s="28"/>
      <c r="R2316" s="28"/>
      <c r="S2316" s="28"/>
      <c r="T2316" s="28"/>
      <c r="U2316" s="28"/>
      <c r="V2316" s="28"/>
      <c r="W2316" s="28"/>
      <c r="X2316" s="28"/>
      <c r="Y2316" s="28"/>
      <c r="Z2316" s="28"/>
      <c r="AA2316" s="28"/>
      <c r="AB2316" s="28"/>
      <c r="AC2316" s="28"/>
      <c r="AD2316" s="28"/>
      <c r="AE2316" s="28"/>
      <c r="AF2316" s="28"/>
      <c r="AG2316" s="28"/>
      <c r="AH2316" s="28"/>
      <c r="AI2316" s="28"/>
      <c r="AJ2316" s="28"/>
      <c r="AK2316" s="28"/>
      <c r="AL2316" s="28"/>
      <c r="AM2316" s="28"/>
      <c r="AN2316" s="28"/>
      <c r="AO2316" s="28"/>
      <c r="AP2316" s="28"/>
      <c r="AQ2316" s="28"/>
      <c r="AR2316" s="28"/>
      <c r="AS2316" s="28"/>
      <c r="AT2316" s="28"/>
      <c r="AU2316" s="28"/>
      <c r="AV2316" s="28"/>
      <c r="AW2316" s="28"/>
    </row>
    <row r="2317" spans="6:49" x14ac:dyDescent="0.25">
      <c r="F2317" s="28"/>
      <c r="G2317" s="28"/>
      <c r="H2317" s="28"/>
      <c r="I2317" s="28"/>
      <c r="J2317" s="28"/>
      <c r="K2317" s="28"/>
      <c r="L2317" s="28"/>
      <c r="M2317" s="28"/>
      <c r="N2317" s="28"/>
      <c r="O2317" s="28"/>
      <c r="P2317" s="28"/>
      <c r="Q2317" s="28"/>
      <c r="R2317" s="28"/>
      <c r="S2317" s="28"/>
      <c r="T2317" s="28"/>
      <c r="U2317" s="28"/>
      <c r="V2317" s="28"/>
      <c r="W2317" s="28"/>
      <c r="X2317" s="28"/>
      <c r="Y2317" s="28"/>
      <c r="Z2317" s="28"/>
      <c r="AA2317" s="28"/>
      <c r="AB2317" s="28"/>
      <c r="AC2317" s="28"/>
      <c r="AD2317" s="28"/>
      <c r="AE2317" s="28"/>
      <c r="AF2317" s="28"/>
      <c r="AG2317" s="28"/>
      <c r="AH2317" s="28"/>
      <c r="AI2317" s="28"/>
      <c r="AJ2317" s="28"/>
      <c r="AK2317" s="28"/>
      <c r="AL2317" s="28"/>
      <c r="AM2317" s="28"/>
      <c r="AN2317" s="28"/>
      <c r="AO2317" s="28"/>
      <c r="AP2317" s="28"/>
      <c r="AQ2317" s="28"/>
      <c r="AR2317" s="28"/>
      <c r="AS2317" s="28"/>
      <c r="AT2317" s="28"/>
      <c r="AU2317" s="28"/>
      <c r="AV2317" s="28"/>
      <c r="AW2317" s="28"/>
    </row>
    <row r="2318" spans="6:49" x14ac:dyDescent="0.25">
      <c r="F2318" s="28"/>
      <c r="G2318" s="28"/>
      <c r="H2318" s="28"/>
      <c r="I2318" s="28"/>
      <c r="J2318" s="28"/>
      <c r="K2318" s="28"/>
      <c r="L2318" s="28"/>
      <c r="M2318" s="28"/>
      <c r="N2318" s="28"/>
      <c r="O2318" s="28"/>
      <c r="P2318" s="28"/>
      <c r="Q2318" s="28"/>
      <c r="R2318" s="28"/>
      <c r="S2318" s="28"/>
      <c r="T2318" s="28"/>
      <c r="U2318" s="28"/>
      <c r="V2318" s="28"/>
      <c r="W2318" s="28"/>
      <c r="X2318" s="28"/>
      <c r="Y2318" s="28"/>
      <c r="Z2318" s="28"/>
      <c r="AA2318" s="28"/>
      <c r="AB2318" s="28"/>
      <c r="AC2318" s="28"/>
      <c r="AD2318" s="28"/>
      <c r="AE2318" s="28"/>
      <c r="AF2318" s="28"/>
      <c r="AG2318" s="28"/>
      <c r="AH2318" s="28"/>
      <c r="AI2318" s="28"/>
      <c r="AJ2318" s="28"/>
      <c r="AK2318" s="28"/>
      <c r="AL2318" s="28"/>
      <c r="AM2318" s="28"/>
      <c r="AN2318" s="28"/>
      <c r="AO2318" s="28"/>
      <c r="AP2318" s="28"/>
      <c r="AQ2318" s="28"/>
      <c r="AR2318" s="28"/>
      <c r="AS2318" s="28"/>
      <c r="AT2318" s="28"/>
      <c r="AU2318" s="28"/>
      <c r="AV2318" s="28"/>
      <c r="AW2318" s="28"/>
    </row>
    <row r="2319" spans="6:49" x14ac:dyDescent="0.25">
      <c r="F2319" s="28"/>
      <c r="G2319" s="28"/>
      <c r="H2319" s="28"/>
      <c r="I2319" s="28"/>
      <c r="J2319" s="28"/>
      <c r="K2319" s="28"/>
      <c r="L2319" s="28"/>
      <c r="M2319" s="28"/>
      <c r="N2319" s="28"/>
      <c r="O2319" s="28"/>
      <c r="P2319" s="28"/>
      <c r="Q2319" s="28"/>
      <c r="R2319" s="28"/>
      <c r="S2319" s="28"/>
      <c r="T2319" s="28"/>
      <c r="U2319" s="28"/>
      <c r="V2319" s="28"/>
      <c r="W2319" s="28"/>
      <c r="X2319" s="28"/>
      <c r="Y2319" s="28"/>
      <c r="Z2319" s="28"/>
      <c r="AA2319" s="28"/>
      <c r="AB2319" s="28"/>
      <c r="AC2319" s="28"/>
      <c r="AD2319" s="28"/>
      <c r="AE2319" s="28"/>
      <c r="AF2319" s="28"/>
      <c r="AG2319" s="28"/>
      <c r="AH2319" s="28"/>
      <c r="AI2319" s="28"/>
      <c r="AJ2319" s="28"/>
      <c r="AK2319" s="28"/>
      <c r="AL2319" s="28"/>
      <c r="AM2319" s="28"/>
      <c r="AN2319" s="28"/>
      <c r="AO2319" s="28"/>
      <c r="AP2319" s="28"/>
      <c r="AQ2319" s="28"/>
      <c r="AR2319" s="28"/>
      <c r="AS2319" s="28"/>
      <c r="AT2319" s="28"/>
      <c r="AU2319" s="28"/>
      <c r="AV2319" s="28"/>
      <c r="AW2319" s="28"/>
    </row>
    <row r="2320" spans="6:49" x14ac:dyDescent="0.25">
      <c r="F2320" s="28"/>
      <c r="G2320" s="28"/>
      <c r="H2320" s="28"/>
      <c r="I2320" s="28"/>
      <c r="J2320" s="28"/>
      <c r="K2320" s="28"/>
      <c r="L2320" s="28"/>
      <c r="M2320" s="28"/>
      <c r="N2320" s="28"/>
      <c r="O2320" s="28"/>
      <c r="P2320" s="28"/>
      <c r="Q2320" s="28"/>
      <c r="R2320" s="28"/>
      <c r="S2320" s="28"/>
      <c r="T2320" s="28"/>
      <c r="U2320" s="28"/>
      <c r="V2320" s="28"/>
      <c r="W2320" s="28"/>
      <c r="X2320" s="28"/>
      <c r="Y2320" s="28"/>
      <c r="Z2320" s="28"/>
      <c r="AA2320" s="28"/>
      <c r="AB2320" s="28"/>
      <c r="AC2320" s="28"/>
      <c r="AD2320" s="28"/>
      <c r="AE2320" s="28"/>
      <c r="AF2320" s="28"/>
      <c r="AG2320" s="28"/>
      <c r="AH2320" s="28"/>
      <c r="AI2320" s="28"/>
      <c r="AJ2320" s="28"/>
      <c r="AK2320" s="28"/>
      <c r="AL2320" s="28"/>
      <c r="AM2320" s="28"/>
      <c r="AN2320" s="28"/>
      <c r="AO2320" s="28"/>
      <c r="AP2320" s="28"/>
      <c r="AQ2320" s="28"/>
      <c r="AR2320" s="28"/>
      <c r="AS2320" s="28"/>
      <c r="AT2320" s="28"/>
      <c r="AU2320" s="28"/>
      <c r="AV2320" s="28"/>
      <c r="AW2320" s="28"/>
    </row>
    <row r="2321" spans="6:49" x14ac:dyDescent="0.25">
      <c r="F2321" s="28"/>
      <c r="G2321" s="28"/>
      <c r="H2321" s="28"/>
      <c r="I2321" s="28"/>
      <c r="J2321" s="28"/>
      <c r="K2321" s="28"/>
      <c r="L2321" s="28"/>
      <c r="M2321" s="28"/>
      <c r="N2321" s="28"/>
      <c r="O2321" s="28"/>
      <c r="P2321" s="28"/>
      <c r="Q2321" s="28"/>
      <c r="R2321" s="28"/>
      <c r="S2321" s="28"/>
      <c r="T2321" s="28"/>
      <c r="U2321" s="28"/>
      <c r="V2321" s="28"/>
      <c r="W2321" s="28"/>
      <c r="X2321" s="28"/>
      <c r="Y2321" s="28"/>
      <c r="Z2321" s="28"/>
      <c r="AA2321" s="28"/>
      <c r="AB2321" s="28"/>
      <c r="AC2321" s="28"/>
      <c r="AD2321" s="28"/>
      <c r="AE2321" s="28"/>
      <c r="AF2321" s="28"/>
      <c r="AG2321" s="28"/>
      <c r="AH2321" s="28"/>
      <c r="AI2321" s="28"/>
      <c r="AJ2321" s="28"/>
      <c r="AK2321" s="28"/>
      <c r="AL2321" s="28"/>
      <c r="AM2321" s="28"/>
      <c r="AN2321" s="28"/>
      <c r="AO2321" s="28"/>
      <c r="AP2321" s="28"/>
      <c r="AQ2321" s="28"/>
      <c r="AR2321" s="28"/>
      <c r="AS2321" s="28"/>
      <c r="AT2321" s="28"/>
      <c r="AU2321" s="28"/>
      <c r="AV2321" s="28"/>
      <c r="AW2321" s="28"/>
    </row>
    <row r="2322" spans="6:49" x14ac:dyDescent="0.25">
      <c r="F2322" s="28"/>
      <c r="G2322" s="28"/>
      <c r="H2322" s="28"/>
      <c r="I2322" s="28"/>
      <c r="J2322" s="28"/>
      <c r="K2322" s="28"/>
      <c r="L2322" s="28"/>
      <c r="M2322" s="28"/>
      <c r="N2322" s="28"/>
      <c r="O2322" s="28"/>
      <c r="P2322" s="28"/>
      <c r="Q2322" s="28"/>
      <c r="R2322" s="28"/>
      <c r="S2322" s="28"/>
      <c r="T2322" s="28"/>
      <c r="U2322" s="28"/>
      <c r="V2322" s="28"/>
      <c r="W2322" s="28"/>
      <c r="X2322" s="28"/>
      <c r="Y2322" s="28"/>
      <c r="Z2322" s="28"/>
      <c r="AA2322" s="28"/>
      <c r="AB2322" s="28"/>
      <c r="AC2322" s="28"/>
      <c r="AD2322" s="28"/>
      <c r="AE2322" s="28"/>
      <c r="AF2322" s="28"/>
      <c r="AG2322" s="28"/>
      <c r="AH2322" s="28"/>
      <c r="AI2322" s="28"/>
      <c r="AJ2322" s="28"/>
      <c r="AK2322" s="28"/>
      <c r="AL2322" s="28"/>
      <c r="AM2322" s="28"/>
      <c r="AN2322" s="28"/>
      <c r="AO2322" s="28"/>
      <c r="AP2322" s="28"/>
      <c r="AQ2322" s="28"/>
      <c r="AR2322" s="28"/>
      <c r="AS2322" s="28"/>
      <c r="AT2322" s="28"/>
      <c r="AU2322" s="28"/>
      <c r="AV2322" s="28"/>
      <c r="AW2322" s="28"/>
    </row>
    <row r="2323" spans="6:49" x14ac:dyDescent="0.25">
      <c r="F2323" s="28"/>
      <c r="G2323" s="28"/>
      <c r="H2323" s="28"/>
      <c r="I2323" s="28"/>
      <c r="J2323" s="28"/>
      <c r="K2323" s="28"/>
      <c r="L2323" s="28"/>
      <c r="M2323" s="28"/>
      <c r="N2323" s="28"/>
      <c r="O2323" s="28"/>
      <c r="P2323" s="28"/>
      <c r="Q2323" s="28"/>
      <c r="R2323" s="28"/>
      <c r="S2323" s="28"/>
      <c r="T2323" s="28"/>
      <c r="U2323" s="28"/>
      <c r="V2323" s="28"/>
      <c r="W2323" s="28"/>
      <c r="X2323" s="28"/>
      <c r="Y2323" s="28"/>
      <c r="Z2323" s="28"/>
      <c r="AA2323" s="28"/>
      <c r="AB2323" s="28"/>
      <c r="AC2323" s="28"/>
      <c r="AD2323" s="28"/>
      <c r="AE2323" s="28"/>
      <c r="AF2323" s="28"/>
      <c r="AG2323" s="28"/>
      <c r="AH2323" s="28"/>
      <c r="AI2323" s="28"/>
      <c r="AJ2323" s="28"/>
      <c r="AK2323" s="28"/>
      <c r="AL2323" s="28"/>
      <c r="AM2323" s="28"/>
      <c r="AN2323" s="28"/>
      <c r="AO2323" s="28"/>
      <c r="AP2323" s="28"/>
      <c r="AQ2323" s="28"/>
      <c r="AR2323" s="28"/>
      <c r="AS2323" s="28"/>
      <c r="AT2323" s="28"/>
      <c r="AU2323" s="28"/>
      <c r="AV2323" s="28"/>
      <c r="AW2323" s="28"/>
    </row>
    <row r="2324" spans="6:49" x14ac:dyDescent="0.25">
      <c r="F2324" s="28"/>
      <c r="G2324" s="28"/>
      <c r="H2324" s="28"/>
      <c r="I2324" s="28"/>
      <c r="J2324" s="28"/>
      <c r="K2324" s="28"/>
      <c r="L2324" s="28"/>
      <c r="M2324" s="28"/>
      <c r="N2324" s="28"/>
      <c r="O2324" s="28"/>
      <c r="P2324" s="28"/>
      <c r="Q2324" s="28"/>
      <c r="R2324" s="28"/>
      <c r="S2324" s="28"/>
      <c r="T2324" s="28"/>
      <c r="U2324" s="28"/>
      <c r="V2324" s="28"/>
      <c r="W2324" s="28"/>
      <c r="X2324" s="28"/>
      <c r="Y2324" s="28"/>
      <c r="Z2324" s="28"/>
      <c r="AA2324" s="28"/>
      <c r="AB2324" s="28"/>
      <c r="AC2324" s="28"/>
      <c r="AD2324" s="28"/>
      <c r="AE2324" s="28"/>
      <c r="AF2324" s="28"/>
      <c r="AG2324" s="28"/>
      <c r="AH2324" s="28"/>
      <c r="AI2324" s="28"/>
      <c r="AJ2324" s="28"/>
      <c r="AK2324" s="28"/>
      <c r="AL2324" s="28"/>
      <c r="AM2324" s="28"/>
      <c r="AN2324" s="28"/>
      <c r="AO2324" s="28"/>
      <c r="AP2324" s="28"/>
      <c r="AQ2324" s="28"/>
      <c r="AR2324" s="28"/>
      <c r="AS2324" s="28"/>
      <c r="AT2324" s="28"/>
      <c r="AU2324" s="28"/>
      <c r="AV2324" s="28"/>
      <c r="AW2324" s="28"/>
    </row>
    <row r="2325" spans="6:49" x14ac:dyDescent="0.25">
      <c r="F2325" s="28"/>
      <c r="G2325" s="28"/>
      <c r="H2325" s="28"/>
      <c r="I2325" s="28"/>
      <c r="J2325" s="28"/>
      <c r="K2325" s="28"/>
      <c r="L2325" s="28"/>
      <c r="M2325" s="28"/>
      <c r="N2325" s="28"/>
      <c r="O2325" s="28"/>
      <c r="P2325" s="28"/>
      <c r="Q2325" s="28"/>
      <c r="R2325" s="28"/>
      <c r="S2325" s="28"/>
      <c r="T2325" s="28"/>
      <c r="U2325" s="28"/>
      <c r="V2325" s="28"/>
      <c r="W2325" s="28"/>
      <c r="X2325" s="28"/>
      <c r="Y2325" s="28"/>
      <c r="Z2325" s="28"/>
      <c r="AA2325" s="28"/>
      <c r="AB2325" s="28"/>
      <c r="AC2325" s="28"/>
      <c r="AD2325" s="28"/>
      <c r="AE2325" s="28"/>
      <c r="AF2325" s="28"/>
      <c r="AG2325" s="28"/>
      <c r="AH2325" s="28"/>
      <c r="AI2325" s="28"/>
      <c r="AJ2325" s="28"/>
      <c r="AK2325" s="28"/>
      <c r="AL2325" s="28"/>
      <c r="AM2325" s="28"/>
      <c r="AN2325" s="28"/>
      <c r="AO2325" s="28"/>
      <c r="AP2325" s="28"/>
      <c r="AQ2325" s="28"/>
      <c r="AR2325" s="28"/>
      <c r="AS2325" s="28"/>
      <c r="AT2325" s="28"/>
      <c r="AU2325" s="28"/>
      <c r="AV2325" s="28"/>
      <c r="AW2325" s="28"/>
    </row>
    <row r="2326" spans="6:49" x14ac:dyDescent="0.25">
      <c r="F2326" s="28"/>
      <c r="G2326" s="28"/>
      <c r="H2326" s="28"/>
      <c r="I2326" s="28"/>
      <c r="J2326" s="28"/>
      <c r="K2326" s="28"/>
      <c r="L2326" s="28"/>
      <c r="M2326" s="28"/>
      <c r="N2326" s="28"/>
      <c r="O2326" s="28"/>
      <c r="P2326" s="28"/>
      <c r="Q2326" s="28"/>
      <c r="R2326" s="28"/>
      <c r="S2326" s="28"/>
      <c r="T2326" s="28"/>
      <c r="U2326" s="28"/>
      <c r="V2326" s="28"/>
      <c r="W2326" s="28"/>
      <c r="X2326" s="28"/>
      <c r="Y2326" s="28"/>
      <c r="Z2326" s="28"/>
      <c r="AA2326" s="28"/>
      <c r="AB2326" s="28"/>
      <c r="AC2326" s="28"/>
      <c r="AD2326" s="28"/>
      <c r="AE2326" s="28"/>
      <c r="AF2326" s="28"/>
      <c r="AG2326" s="28"/>
      <c r="AH2326" s="28"/>
      <c r="AI2326" s="28"/>
      <c r="AJ2326" s="28"/>
      <c r="AK2326" s="28"/>
      <c r="AL2326" s="28"/>
      <c r="AM2326" s="28"/>
      <c r="AN2326" s="28"/>
      <c r="AO2326" s="28"/>
      <c r="AP2326" s="28"/>
      <c r="AQ2326" s="28"/>
      <c r="AR2326" s="28"/>
      <c r="AS2326" s="28"/>
      <c r="AT2326" s="28"/>
      <c r="AU2326" s="28"/>
      <c r="AV2326" s="28"/>
      <c r="AW2326" s="28"/>
    </row>
    <row r="2327" spans="6:49" x14ac:dyDescent="0.25">
      <c r="F2327" s="28"/>
      <c r="G2327" s="28"/>
      <c r="H2327" s="28"/>
      <c r="I2327" s="28"/>
      <c r="J2327" s="28"/>
      <c r="K2327" s="28"/>
      <c r="L2327" s="28"/>
      <c r="M2327" s="28"/>
      <c r="N2327" s="28"/>
      <c r="O2327" s="28"/>
      <c r="P2327" s="28"/>
      <c r="Q2327" s="28"/>
      <c r="R2327" s="28"/>
      <c r="S2327" s="28"/>
      <c r="T2327" s="28"/>
      <c r="U2327" s="28"/>
      <c r="V2327" s="28"/>
      <c r="W2327" s="28"/>
      <c r="X2327" s="28"/>
      <c r="Y2327" s="28"/>
      <c r="Z2327" s="28"/>
      <c r="AA2327" s="28"/>
      <c r="AB2327" s="28"/>
      <c r="AC2327" s="28"/>
      <c r="AD2327" s="28"/>
      <c r="AE2327" s="28"/>
      <c r="AF2327" s="28"/>
      <c r="AG2327" s="28"/>
      <c r="AH2327" s="28"/>
      <c r="AI2327" s="28"/>
      <c r="AJ2327" s="28"/>
      <c r="AK2327" s="28"/>
      <c r="AL2327" s="28"/>
      <c r="AM2327" s="28"/>
      <c r="AN2327" s="28"/>
      <c r="AO2327" s="28"/>
      <c r="AP2327" s="28"/>
      <c r="AQ2327" s="28"/>
      <c r="AR2327" s="28"/>
      <c r="AS2327" s="28"/>
      <c r="AT2327" s="28"/>
      <c r="AU2327" s="28"/>
      <c r="AV2327" s="28"/>
      <c r="AW2327" s="28"/>
    </row>
    <row r="2328" spans="6:49" x14ac:dyDescent="0.25">
      <c r="F2328" s="28"/>
      <c r="G2328" s="28"/>
      <c r="H2328" s="28"/>
      <c r="I2328" s="28"/>
      <c r="J2328" s="28"/>
      <c r="K2328" s="28"/>
      <c r="L2328" s="28"/>
      <c r="M2328" s="28"/>
      <c r="N2328" s="28"/>
      <c r="O2328" s="28"/>
      <c r="P2328" s="28"/>
      <c r="Q2328" s="28"/>
      <c r="R2328" s="28"/>
      <c r="S2328" s="28"/>
      <c r="T2328" s="28"/>
      <c r="U2328" s="28"/>
      <c r="V2328" s="28"/>
      <c r="W2328" s="28"/>
      <c r="X2328" s="28"/>
      <c r="Y2328" s="28"/>
      <c r="Z2328" s="28"/>
      <c r="AA2328" s="28"/>
      <c r="AB2328" s="28"/>
      <c r="AC2328" s="28"/>
      <c r="AD2328" s="28"/>
      <c r="AE2328" s="28"/>
      <c r="AF2328" s="28"/>
      <c r="AG2328" s="28"/>
      <c r="AH2328" s="28"/>
      <c r="AI2328" s="28"/>
      <c r="AJ2328" s="28"/>
      <c r="AK2328" s="28"/>
      <c r="AL2328" s="28"/>
      <c r="AM2328" s="28"/>
      <c r="AN2328" s="28"/>
      <c r="AO2328" s="28"/>
      <c r="AP2328" s="28"/>
      <c r="AQ2328" s="28"/>
      <c r="AR2328" s="28"/>
      <c r="AS2328" s="28"/>
      <c r="AT2328" s="28"/>
      <c r="AU2328" s="28"/>
      <c r="AV2328" s="28"/>
      <c r="AW2328" s="28"/>
    </row>
    <row r="2329" spans="6:49" x14ac:dyDescent="0.25">
      <c r="F2329" s="28"/>
      <c r="G2329" s="28"/>
      <c r="H2329" s="28"/>
      <c r="I2329" s="28"/>
      <c r="J2329" s="28"/>
      <c r="K2329" s="28"/>
      <c r="L2329" s="28"/>
      <c r="M2329" s="28"/>
      <c r="N2329" s="28"/>
      <c r="O2329" s="28"/>
      <c r="P2329" s="28"/>
      <c r="Q2329" s="28"/>
      <c r="R2329" s="28"/>
      <c r="S2329" s="28"/>
      <c r="T2329" s="28"/>
      <c r="U2329" s="28"/>
      <c r="V2329" s="28"/>
      <c r="W2329" s="28"/>
      <c r="X2329" s="28"/>
      <c r="Y2329" s="28"/>
      <c r="Z2329" s="28"/>
      <c r="AA2329" s="28"/>
      <c r="AB2329" s="28"/>
      <c r="AC2329" s="28"/>
      <c r="AD2329" s="28"/>
      <c r="AE2329" s="28"/>
      <c r="AF2329" s="28"/>
      <c r="AG2329" s="28"/>
      <c r="AH2329" s="28"/>
      <c r="AI2329" s="28"/>
      <c r="AJ2329" s="28"/>
      <c r="AK2329" s="28"/>
      <c r="AL2329" s="28"/>
      <c r="AM2329" s="28"/>
      <c r="AN2329" s="28"/>
      <c r="AO2329" s="28"/>
      <c r="AP2329" s="28"/>
      <c r="AQ2329" s="28"/>
      <c r="AR2329" s="28"/>
      <c r="AS2329" s="28"/>
      <c r="AT2329" s="28"/>
      <c r="AU2329" s="28"/>
      <c r="AV2329" s="28"/>
      <c r="AW2329" s="28"/>
    </row>
    <row r="2330" spans="6:49" x14ac:dyDescent="0.25">
      <c r="F2330" s="28"/>
      <c r="G2330" s="28"/>
      <c r="H2330" s="28"/>
      <c r="I2330" s="28"/>
      <c r="J2330" s="28"/>
      <c r="K2330" s="28"/>
      <c r="L2330" s="28"/>
      <c r="M2330" s="28"/>
      <c r="N2330" s="28"/>
      <c r="O2330" s="28"/>
      <c r="P2330" s="28"/>
      <c r="Q2330" s="28"/>
      <c r="R2330" s="28"/>
      <c r="S2330" s="28"/>
      <c r="T2330" s="28"/>
      <c r="U2330" s="28"/>
      <c r="V2330" s="28"/>
      <c r="W2330" s="28"/>
      <c r="X2330" s="28"/>
      <c r="Y2330" s="28"/>
      <c r="Z2330" s="28"/>
      <c r="AA2330" s="28"/>
      <c r="AB2330" s="28"/>
      <c r="AC2330" s="28"/>
      <c r="AD2330" s="28"/>
      <c r="AE2330" s="28"/>
      <c r="AF2330" s="28"/>
      <c r="AG2330" s="28"/>
      <c r="AH2330" s="28"/>
      <c r="AI2330" s="28"/>
      <c r="AJ2330" s="28"/>
      <c r="AK2330" s="28"/>
      <c r="AL2330" s="28"/>
      <c r="AM2330" s="28"/>
      <c r="AN2330" s="28"/>
      <c r="AO2330" s="28"/>
      <c r="AP2330" s="28"/>
      <c r="AQ2330" s="28"/>
      <c r="AR2330" s="28"/>
      <c r="AS2330" s="28"/>
      <c r="AT2330" s="28"/>
      <c r="AU2330" s="28"/>
      <c r="AV2330" s="28"/>
      <c r="AW2330" s="28"/>
    </row>
    <row r="2331" spans="6:49" x14ac:dyDescent="0.25">
      <c r="F2331" s="28"/>
      <c r="G2331" s="28"/>
      <c r="H2331" s="28"/>
      <c r="I2331" s="28"/>
      <c r="J2331" s="28"/>
      <c r="K2331" s="28"/>
      <c r="L2331" s="28"/>
      <c r="M2331" s="28"/>
      <c r="N2331" s="28"/>
      <c r="O2331" s="28"/>
      <c r="P2331" s="28"/>
      <c r="Q2331" s="28"/>
      <c r="R2331" s="28"/>
      <c r="S2331" s="28"/>
      <c r="T2331" s="28"/>
      <c r="U2331" s="28"/>
      <c r="V2331" s="28"/>
      <c r="W2331" s="28"/>
      <c r="X2331" s="28"/>
      <c r="Y2331" s="28"/>
      <c r="Z2331" s="28"/>
      <c r="AA2331" s="28"/>
      <c r="AB2331" s="28"/>
      <c r="AC2331" s="28"/>
      <c r="AD2331" s="28"/>
      <c r="AE2331" s="28"/>
      <c r="AF2331" s="28"/>
      <c r="AG2331" s="28"/>
      <c r="AH2331" s="28"/>
      <c r="AI2331" s="28"/>
      <c r="AJ2331" s="28"/>
      <c r="AK2331" s="28"/>
      <c r="AL2331" s="28"/>
      <c r="AM2331" s="28"/>
      <c r="AN2331" s="28"/>
      <c r="AO2331" s="28"/>
      <c r="AP2331" s="28"/>
      <c r="AQ2331" s="28"/>
      <c r="AR2331" s="28"/>
      <c r="AS2331" s="28"/>
      <c r="AT2331" s="28"/>
      <c r="AU2331" s="28"/>
      <c r="AV2331" s="28"/>
      <c r="AW2331" s="28"/>
    </row>
    <row r="2332" spans="6:49" x14ac:dyDescent="0.25">
      <c r="F2332" s="28"/>
      <c r="G2332" s="28"/>
      <c r="H2332" s="28"/>
      <c r="I2332" s="28"/>
      <c r="J2332" s="28"/>
      <c r="K2332" s="28"/>
      <c r="L2332" s="28"/>
      <c r="M2332" s="28"/>
      <c r="N2332" s="28"/>
      <c r="O2332" s="28"/>
      <c r="P2332" s="28"/>
      <c r="Q2332" s="28"/>
      <c r="R2332" s="28"/>
      <c r="S2332" s="28"/>
      <c r="T2332" s="28"/>
      <c r="U2332" s="28"/>
      <c r="V2332" s="28"/>
      <c r="W2332" s="28"/>
      <c r="X2332" s="28"/>
      <c r="Y2332" s="28"/>
      <c r="Z2332" s="28"/>
      <c r="AA2332" s="28"/>
      <c r="AB2332" s="28"/>
      <c r="AC2332" s="28"/>
      <c r="AD2332" s="28"/>
      <c r="AE2332" s="28"/>
      <c r="AF2332" s="28"/>
      <c r="AG2332" s="28"/>
      <c r="AH2332" s="28"/>
      <c r="AI2332" s="28"/>
      <c r="AJ2332" s="28"/>
      <c r="AK2332" s="28"/>
      <c r="AL2332" s="28"/>
      <c r="AM2332" s="28"/>
      <c r="AN2332" s="28"/>
      <c r="AO2332" s="28"/>
      <c r="AP2332" s="28"/>
      <c r="AQ2332" s="28"/>
      <c r="AR2332" s="28"/>
      <c r="AS2332" s="28"/>
      <c r="AT2332" s="28"/>
      <c r="AU2332" s="28"/>
      <c r="AV2332" s="28"/>
      <c r="AW2332" s="28"/>
    </row>
    <row r="2333" spans="6:49" x14ac:dyDescent="0.25">
      <c r="F2333" s="28"/>
      <c r="G2333" s="28"/>
      <c r="H2333" s="28"/>
      <c r="I2333" s="28"/>
      <c r="J2333" s="28"/>
      <c r="K2333" s="28"/>
      <c r="L2333" s="28"/>
      <c r="M2333" s="28"/>
      <c r="N2333" s="28"/>
      <c r="O2333" s="28"/>
      <c r="P2333" s="28"/>
      <c r="Q2333" s="28"/>
      <c r="R2333" s="28"/>
      <c r="S2333" s="28"/>
      <c r="T2333" s="28"/>
      <c r="U2333" s="28"/>
      <c r="V2333" s="28"/>
      <c r="W2333" s="28"/>
      <c r="X2333" s="28"/>
      <c r="Y2333" s="28"/>
      <c r="Z2333" s="28"/>
      <c r="AA2333" s="28"/>
      <c r="AB2333" s="28"/>
      <c r="AC2333" s="28"/>
      <c r="AD2333" s="28"/>
      <c r="AE2333" s="28"/>
      <c r="AF2333" s="28"/>
      <c r="AG2333" s="28"/>
      <c r="AH2333" s="28"/>
      <c r="AI2333" s="28"/>
      <c r="AJ2333" s="28"/>
      <c r="AK2333" s="28"/>
      <c r="AL2333" s="28"/>
      <c r="AM2333" s="28"/>
      <c r="AN2333" s="28"/>
      <c r="AO2333" s="28"/>
      <c r="AP2333" s="28"/>
      <c r="AQ2333" s="28"/>
      <c r="AR2333" s="28"/>
      <c r="AS2333" s="28"/>
      <c r="AT2333" s="28"/>
      <c r="AU2333" s="28"/>
      <c r="AV2333" s="28"/>
      <c r="AW2333" s="28"/>
    </row>
    <row r="2334" spans="6:49" x14ac:dyDescent="0.25">
      <c r="F2334" s="28"/>
      <c r="G2334" s="28"/>
      <c r="H2334" s="28"/>
      <c r="I2334" s="28"/>
      <c r="J2334" s="28"/>
      <c r="K2334" s="28"/>
      <c r="L2334" s="28"/>
      <c r="M2334" s="28"/>
      <c r="N2334" s="28"/>
      <c r="O2334" s="28"/>
      <c r="P2334" s="28"/>
      <c r="Q2334" s="28"/>
      <c r="R2334" s="28"/>
      <c r="S2334" s="28"/>
      <c r="T2334" s="28"/>
      <c r="U2334" s="28"/>
      <c r="V2334" s="28"/>
      <c r="W2334" s="28"/>
      <c r="X2334" s="28"/>
      <c r="Y2334" s="28"/>
      <c r="Z2334" s="28"/>
      <c r="AA2334" s="28"/>
      <c r="AB2334" s="28"/>
      <c r="AC2334" s="28"/>
      <c r="AD2334" s="28"/>
      <c r="AE2334" s="28"/>
      <c r="AF2334" s="28"/>
      <c r="AG2334" s="28"/>
      <c r="AH2334" s="28"/>
      <c r="AI2334" s="28"/>
      <c r="AJ2334" s="28"/>
      <c r="AK2334" s="28"/>
      <c r="AL2334" s="28"/>
      <c r="AM2334" s="28"/>
      <c r="AN2334" s="28"/>
      <c r="AO2334" s="28"/>
      <c r="AP2334" s="28"/>
      <c r="AQ2334" s="28"/>
      <c r="AR2334" s="28"/>
      <c r="AS2334" s="28"/>
      <c r="AT2334" s="28"/>
      <c r="AU2334" s="28"/>
      <c r="AV2334" s="28"/>
      <c r="AW2334" s="28"/>
    </row>
    <row r="2335" spans="6:49" x14ac:dyDescent="0.25">
      <c r="F2335" s="28"/>
      <c r="G2335" s="28"/>
      <c r="H2335" s="28"/>
      <c r="I2335" s="28"/>
      <c r="J2335" s="28"/>
      <c r="K2335" s="28"/>
      <c r="L2335" s="28"/>
      <c r="M2335" s="28"/>
      <c r="N2335" s="28"/>
      <c r="O2335" s="28"/>
      <c r="P2335" s="28"/>
      <c r="Q2335" s="28"/>
      <c r="R2335" s="28"/>
      <c r="S2335" s="28"/>
      <c r="T2335" s="28"/>
      <c r="U2335" s="28"/>
      <c r="V2335" s="28"/>
      <c r="W2335" s="28"/>
      <c r="X2335" s="28"/>
      <c r="Y2335" s="28"/>
      <c r="Z2335" s="28"/>
      <c r="AA2335" s="28"/>
      <c r="AB2335" s="28"/>
      <c r="AC2335" s="28"/>
      <c r="AD2335" s="28"/>
      <c r="AE2335" s="28"/>
      <c r="AF2335" s="28"/>
      <c r="AG2335" s="28"/>
      <c r="AH2335" s="28"/>
      <c r="AI2335" s="28"/>
      <c r="AJ2335" s="28"/>
      <c r="AK2335" s="28"/>
      <c r="AL2335" s="28"/>
      <c r="AM2335" s="28"/>
      <c r="AN2335" s="28"/>
      <c r="AO2335" s="28"/>
      <c r="AP2335" s="28"/>
      <c r="AQ2335" s="28"/>
      <c r="AR2335" s="28"/>
      <c r="AS2335" s="28"/>
      <c r="AT2335" s="28"/>
      <c r="AU2335" s="28"/>
      <c r="AV2335" s="28"/>
      <c r="AW2335" s="28"/>
    </row>
    <row r="2336" spans="6:49" x14ac:dyDescent="0.25">
      <c r="F2336" s="28"/>
      <c r="G2336" s="28"/>
      <c r="H2336" s="28"/>
      <c r="I2336" s="28"/>
      <c r="J2336" s="28"/>
      <c r="K2336" s="28"/>
      <c r="L2336" s="28"/>
      <c r="M2336" s="28"/>
      <c r="N2336" s="28"/>
      <c r="O2336" s="28"/>
      <c r="P2336" s="28"/>
      <c r="Q2336" s="28"/>
      <c r="R2336" s="28"/>
      <c r="S2336" s="28"/>
      <c r="T2336" s="28"/>
      <c r="U2336" s="28"/>
      <c r="V2336" s="28"/>
      <c r="W2336" s="28"/>
      <c r="X2336" s="28"/>
      <c r="Y2336" s="28"/>
      <c r="Z2336" s="28"/>
      <c r="AA2336" s="28"/>
      <c r="AB2336" s="28"/>
      <c r="AC2336" s="28"/>
      <c r="AD2336" s="28"/>
      <c r="AE2336" s="28"/>
      <c r="AF2336" s="28"/>
      <c r="AG2336" s="28"/>
      <c r="AH2336" s="28"/>
      <c r="AI2336" s="28"/>
      <c r="AJ2336" s="28"/>
      <c r="AK2336" s="28"/>
      <c r="AL2336" s="28"/>
      <c r="AM2336" s="28"/>
      <c r="AN2336" s="28"/>
      <c r="AO2336" s="28"/>
      <c r="AP2336" s="28"/>
      <c r="AQ2336" s="28"/>
      <c r="AR2336" s="28"/>
      <c r="AS2336" s="28"/>
      <c r="AT2336" s="28"/>
      <c r="AU2336" s="28"/>
      <c r="AV2336" s="28"/>
      <c r="AW2336" s="28"/>
    </row>
    <row r="2337" spans="6:49" x14ac:dyDescent="0.25">
      <c r="F2337" s="28"/>
      <c r="G2337" s="28"/>
      <c r="H2337" s="28"/>
      <c r="I2337" s="28"/>
      <c r="J2337" s="28"/>
      <c r="K2337" s="28"/>
      <c r="L2337" s="28"/>
      <c r="M2337" s="28"/>
      <c r="N2337" s="28"/>
      <c r="O2337" s="28"/>
      <c r="P2337" s="28"/>
      <c r="Q2337" s="28"/>
      <c r="R2337" s="28"/>
      <c r="S2337" s="28"/>
      <c r="T2337" s="28"/>
      <c r="U2337" s="28"/>
      <c r="V2337" s="28"/>
      <c r="W2337" s="28"/>
      <c r="X2337" s="28"/>
      <c r="Y2337" s="28"/>
      <c r="Z2337" s="28"/>
      <c r="AA2337" s="28"/>
      <c r="AB2337" s="28"/>
      <c r="AC2337" s="28"/>
      <c r="AD2337" s="28"/>
      <c r="AE2337" s="28"/>
      <c r="AF2337" s="28"/>
      <c r="AG2337" s="28"/>
      <c r="AH2337" s="28"/>
      <c r="AI2337" s="28"/>
      <c r="AJ2337" s="28"/>
      <c r="AK2337" s="28"/>
      <c r="AL2337" s="28"/>
      <c r="AM2337" s="28"/>
      <c r="AN2337" s="28"/>
      <c r="AO2337" s="28"/>
      <c r="AP2337" s="28"/>
      <c r="AQ2337" s="28"/>
      <c r="AR2337" s="28"/>
      <c r="AS2337" s="28"/>
      <c r="AT2337" s="28"/>
      <c r="AU2337" s="28"/>
      <c r="AV2337" s="28"/>
      <c r="AW2337" s="28"/>
    </row>
    <row r="2338" spans="6:49" x14ac:dyDescent="0.25">
      <c r="F2338" s="28"/>
      <c r="G2338" s="28"/>
      <c r="H2338" s="28"/>
      <c r="I2338" s="28"/>
      <c r="J2338" s="28"/>
      <c r="K2338" s="28"/>
      <c r="L2338" s="28"/>
      <c r="M2338" s="28"/>
      <c r="N2338" s="28"/>
      <c r="O2338" s="28"/>
      <c r="P2338" s="28"/>
      <c r="Q2338" s="28"/>
      <c r="R2338" s="28"/>
      <c r="S2338" s="28"/>
      <c r="T2338" s="28"/>
      <c r="U2338" s="28"/>
      <c r="V2338" s="28"/>
      <c r="W2338" s="28"/>
      <c r="X2338" s="28"/>
      <c r="Y2338" s="28"/>
      <c r="Z2338" s="28"/>
      <c r="AA2338" s="28"/>
      <c r="AB2338" s="28"/>
      <c r="AC2338" s="28"/>
      <c r="AD2338" s="28"/>
      <c r="AE2338" s="28"/>
      <c r="AF2338" s="28"/>
      <c r="AG2338" s="28"/>
      <c r="AH2338" s="28"/>
      <c r="AI2338" s="28"/>
      <c r="AJ2338" s="28"/>
      <c r="AK2338" s="28"/>
      <c r="AL2338" s="28"/>
      <c r="AM2338" s="28"/>
      <c r="AN2338" s="28"/>
      <c r="AO2338" s="28"/>
      <c r="AP2338" s="28"/>
      <c r="AQ2338" s="28"/>
      <c r="AR2338" s="28"/>
      <c r="AS2338" s="28"/>
      <c r="AT2338" s="28"/>
      <c r="AU2338" s="28"/>
      <c r="AV2338" s="28"/>
      <c r="AW2338" s="28"/>
    </row>
    <row r="2339" spans="6:49" x14ac:dyDescent="0.25">
      <c r="F2339" s="28"/>
      <c r="G2339" s="28"/>
      <c r="H2339" s="28"/>
      <c r="I2339" s="28"/>
      <c r="J2339" s="28"/>
      <c r="K2339" s="28"/>
      <c r="L2339" s="28"/>
      <c r="M2339" s="28"/>
      <c r="N2339" s="28"/>
      <c r="O2339" s="28"/>
      <c r="P2339" s="28"/>
      <c r="Q2339" s="28"/>
      <c r="R2339" s="28"/>
      <c r="S2339" s="28"/>
      <c r="T2339" s="28"/>
      <c r="U2339" s="28"/>
      <c r="V2339" s="28"/>
      <c r="W2339" s="28"/>
      <c r="X2339" s="28"/>
      <c r="Y2339" s="28"/>
      <c r="Z2339" s="28"/>
      <c r="AA2339" s="28"/>
      <c r="AB2339" s="28"/>
      <c r="AC2339" s="28"/>
      <c r="AD2339" s="28"/>
      <c r="AE2339" s="28"/>
      <c r="AF2339" s="28"/>
      <c r="AG2339" s="28"/>
      <c r="AH2339" s="28"/>
      <c r="AI2339" s="28"/>
      <c r="AJ2339" s="28"/>
      <c r="AK2339" s="28"/>
      <c r="AL2339" s="28"/>
      <c r="AM2339" s="28"/>
      <c r="AN2339" s="28"/>
      <c r="AO2339" s="28"/>
      <c r="AP2339" s="28"/>
      <c r="AQ2339" s="28"/>
      <c r="AR2339" s="28"/>
      <c r="AS2339" s="28"/>
      <c r="AT2339" s="28"/>
      <c r="AU2339" s="28"/>
      <c r="AV2339" s="28"/>
      <c r="AW2339" s="28"/>
    </row>
    <row r="2340" spans="6:49" x14ac:dyDescent="0.25">
      <c r="F2340" s="28"/>
      <c r="G2340" s="28"/>
      <c r="H2340" s="28"/>
      <c r="I2340" s="28"/>
      <c r="J2340" s="28"/>
      <c r="K2340" s="28"/>
      <c r="L2340" s="28"/>
      <c r="M2340" s="28"/>
      <c r="N2340" s="28"/>
      <c r="O2340" s="28"/>
      <c r="P2340" s="28"/>
      <c r="Q2340" s="28"/>
      <c r="R2340" s="28"/>
      <c r="S2340" s="28"/>
      <c r="T2340" s="28"/>
      <c r="U2340" s="28"/>
      <c r="V2340" s="28"/>
      <c r="W2340" s="28"/>
      <c r="X2340" s="28"/>
      <c r="Y2340" s="28"/>
      <c r="Z2340" s="28"/>
      <c r="AA2340" s="28"/>
      <c r="AB2340" s="28"/>
      <c r="AC2340" s="28"/>
      <c r="AD2340" s="28"/>
      <c r="AE2340" s="28"/>
      <c r="AF2340" s="28"/>
      <c r="AG2340" s="28"/>
      <c r="AH2340" s="28"/>
      <c r="AI2340" s="28"/>
      <c r="AJ2340" s="28"/>
      <c r="AK2340" s="28"/>
      <c r="AL2340" s="28"/>
      <c r="AM2340" s="28"/>
      <c r="AN2340" s="28"/>
      <c r="AO2340" s="28"/>
      <c r="AP2340" s="28"/>
      <c r="AQ2340" s="28"/>
      <c r="AR2340" s="28"/>
      <c r="AS2340" s="28"/>
      <c r="AT2340" s="28"/>
      <c r="AU2340" s="28"/>
      <c r="AV2340" s="28"/>
      <c r="AW2340" s="28"/>
    </row>
    <row r="2341" spans="6:49" x14ac:dyDescent="0.25">
      <c r="F2341" s="28"/>
      <c r="G2341" s="28"/>
      <c r="H2341" s="28"/>
      <c r="I2341" s="28"/>
      <c r="J2341" s="28"/>
      <c r="K2341" s="28"/>
      <c r="L2341" s="28"/>
      <c r="M2341" s="28"/>
      <c r="N2341" s="28"/>
      <c r="O2341" s="28"/>
      <c r="P2341" s="28"/>
      <c r="Q2341" s="28"/>
      <c r="R2341" s="28"/>
      <c r="S2341" s="28"/>
      <c r="T2341" s="28"/>
      <c r="U2341" s="28"/>
      <c r="V2341" s="28"/>
      <c r="W2341" s="28"/>
      <c r="X2341" s="28"/>
      <c r="Y2341" s="28"/>
      <c r="Z2341" s="28"/>
      <c r="AA2341" s="28"/>
      <c r="AB2341" s="28"/>
      <c r="AC2341" s="28"/>
      <c r="AD2341" s="28"/>
      <c r="AE2341" s="28"/>
      <c r="AF2341" s="28"/>
      <c r="AG2341" s="28"/>
      <c r="AH2341" s="28"/>
      <c r="AI2341" s="28"/>
      <c r="AJ2341" s="28"/>
      <c r="AK2341" s="28"/>
      <c r="AL2341" s="28"/>
      <c r="AM2341" s="28"/>
      <c r="AN2341" s="28"/>
      <c r="AO2341" s="28"/>
      <c r="AP2341" s="28"/>
      <c r="AQ2341" s="28"/>
      <c r="AR2341" s="28"/>
      <c r="AS2341" s="28"/>
      <c r="AT2341" s="28"/>
      <c r="AU2341" s="28"/>
      <c r="AV2341" s="28"/>
      <c r="AW2341" s="28"/>
    </row>
    <row r="2342" spans="6:49" x14ac:dyDescent="0.25">
      <c r="F2342" s="28"/>
      <c r="G2342" s="28"/>
      <c r="H2342" s="28"/>
      <c r="I2342" s="28"/>
      <c r="J2342" s="28"/>
      <c r="K2342" s="28"/>
      <c r="L2342" s="28"/>
      <c r="M2342" s="28"/>
      <c r="N2342" s="28"/>
      <c r="O2342" s="28"/>
      <c r="P2342" s="28"/>
      <c r="Q2342" s="28"/>
      <c r="R2342" s="28"/>
      <c r="S2342" s="28"/>
      <c r="T2342" s="28"/>
      <c r="U2342" s="28"/>
      <c r="V2342" s="28"/>
      <c r="W2342" s="28"/>
      <c r="X2342" s="28"/>
      <c r="Y2342" s="28"/>
      <c r="Z2342" s="28"/>
      <c r="AA2342" s="28"/>
      <c r="AB2342" s="28"/>
      <c r="AC2342" s="28"/>
      <c r="AD2342" s="28"/>
      <c r="AE2342" s="28"/>
      <c r="AF2342" s="28"/>
      <c r="AG2342" s="28"/>
      <c r="AH2342" s="28"/>
      <c r="AI2342" s="28"/>
      <c r="AJ2342" s="28"/>
      <c r="AK2342" s="28"/>
      <c r="AL2342" s="28"/>
      <c r="AM2342" s="28"/>
      <c r="AN2342" s="28"/>
      <c r="AO2342" s="28"/>
      <c r="AP2342" s="28"/>
      <c r="AQ2342" s="28"/>
      <c r="AR2342" s="28"/>
      <c r="AS2342" s="28"/>
      <c r="AT2342" s="28"/>
      <c r="AU2342" s="28"/>
      <c r="AV2342" s="28"/>
      <c r="AW2342" s="28"/>
    </row>
    <row r="2343" spans="6:49" x14ac:dyDescent="0.25">
      <c r="F2343" s="28"/>
      <c r="G2343" s="28"/>
      <c r="H2343" s="28"/>
      <c r="I2343" s="28"/>
      <c r="J2343" s="28"/>
      <c r="K2343" s="28"/>
      <c r="L2343" s="28"/>
      <c r="M2343" s="28"/>
      <c r="N2343" s="28"/>
      <c r="O2343" s="28"/>
      <c r="P2343" s="28"/>
      <c r="Q2343" s="28"/>
      <c r="R2343" s="28"/>
      <c r="S2343" s="28"/>
      <c r="T2343" s="28"/>
      <c r="U2343" s="28"/>
      <c r="V2343" s="28"/>
      <c r="W2343" s="28"/>
      <c r="X2343" s="28"/>
      <c r="Y2343" s="28"/>
      <c r="Z2343" s="28"/>
      <c r="AA2343" s="28"/>
      <c r="AB2343" s="28"/>
      <c r="AC2343" s="28"/>
      <c r="AD2343" s="28"/>
      <c r="AE2343" s="28"/>
      <c r="AF2343" s="28"/>
      <c r="AG2343" s="28"/>
      <c r="AH2343" s="28"/>
      <c r="AI2343" s="28"/>
      <c r="AJ2343" s="28"/>
      <c r="AK2343" s="28"/>
      <c r="AL2343" s="28"/>
      <c r="AM2343" s="28"/>
      <c r="AN2343" s="28"/>
      <c r="AO2343" s="28"/>
      <c r="AP2343" s="28"/>
      <c r="AQ2343" s="28"/>
      <c r="AR2343" s="28"/>
      <c r="AS2343" s="28"/>
      <c r="AT2343" s="28"/>
      <c r="AU2343" s="28"/>
      <c r="AV2343" s="28"/>
      <c r="AW2343" s="28"/>
    </row>
    <row r="2344" spans="6:49" x14ac:dyDescent="0.25">
      <c r="F2344" s="28"/>
      <c r="G2344" s="28"/>
      <c r="H2344" s="28"/>
      <c r="I2344" s="28"/>
      <c r="J2344" s="28"/>
      <c r="K2344" s="28"/>
      <c r="L2344" s="28"/>
      <c r="M2344" s="28"/>
      <c r="N2344" s="28"/>
      <c r="O2344" s="28"/>
      <c r="P2344" s="28"/>
      <c r="Q2344" s="28"/>
      <c r="R2344" s="28"/>
      <c r="S2344" s="28"/>
      <c r="T2344" s="28"/>
      <c r="U2344" s="28"/>
      <c r="V2344" s="28"/>
      <c r="W2344" s="28"/>
      <c r="X2344" s="28"/>
      <c r="Y2344" s="28"/>
      <c r="Z2344" s="28"/>
      <c r="AA2344" s="28"/>
      <c r="AB2344" s="28"/>
      <c r="AC2344" s="28"/>
      <c r="AD2344" s="28"/>
      <c r="AE2344" s="28"/>
      <c r="AF2344" s="28"/>
      <c r="AG2344" s="28"/>
      <c r="AH2344" s="28"/>
      <c r="AI2344" s="28"/>
      <c r="AJ2344" s="28"/>
      <c r="AK2344" s="28"/>
      <c r="AL2344" s="28"/>
      <c r="AM2344" s="28"/>
      <c r="AN2344" s="28"/>
      <c r="AO2344" s="28"/>
      <c r="AP2344" s="28"/>
      <c r="AQ2344" s="28"/>
      <c r="AR2344" s="28"/>
      <c r="AS2344" s="28"/>
      <c r="AT2344" s="28"/>
      <c r="AU2344" s="28"/>
      <c r="AV2344" s="28"/>
      <c r="AW2344" s="28"/>
    </row>
    <row r="2345" spans="6:49" x14ac:dyDescent="0.25">
      <c r="F2345" s="28"/>
      <c r="G2345" s="28"/>
      <c r="H2345" s="28"/>
      <c r="I2345" s="28"/>
      <c r="J2345" s="28"/>
      <c r="K2345" s="28"/>
      <c r="L2345" s="28"/>
      <c r="M2345" s="28"/>
      <c r="N2345" s="28"/>
      <c r="O2345" s="28"/>
      <c r="P2345" s="28"/>
      <c r="Q2345" s="28"/>
      <c r="R2345" s="28"/>
      <c r="S2345" s="28"/>
      <c r="T2345" s="28"/>
      <c r="U2345" s="28"/>
      <c r="V2345" s="28"/>
      <c r="W2345" s="28"/>
      <c r="X2345" s="28"/>
      <c r="Y2345" s="28"/>
      <c r="Z2345" s="28"/>
      <c r="AA2345" s="28"/>
      <c r="AB2345" s="28"/>
      <c r="AC2345" s="28"/>
      <c r="AD2345" s="28"/>
      <c r="AE2345" s="28"/>
      <c r="AF2345" s="28"/>
      <c r="AG2345" s="28"/>
      <c r="AH2345" s="28"/>
      <c r="AI2345" s="28"/>
      <c r="AJ2345" s="28"/>
      <c r="AK2345" s="28"/>
      <c r="AL2345" s="28"/>
      <c r="AM2345" s="28"/>
      <c r="AN2345" s="28"/>
      <c r="AO2345" s="28"/>
      <c r="AP2345" s="28"/>
      <c r="AQ2345" s="28"/>
      <c r="AR2345" s="28"/>
      <c r="AS2345" s="28"/>
      <c r="AT2345" s="28"/>
      <c r="AU2345" s="28"/>
      <c r="AV2345" s="28"/>
      <c r="AW2345" s="28"/>
    </row>
    <row r="2346" spans="6:49" x14ac:dyDescent="0.25">
      <c r="F2346" s="28"/>
      <c r="G2346" s="28"/>
      <c r="H2346" s="28"/>
      <c r="I2346" s="28"/>
      <c r="J2346" s="28"/>
      <c r="K2346" s="28"/>
      <c r="L2346" s="28"/>
      <c r="M2346" s="28"/>
      <c r="N2346" s="28"/>
      <c r="O2346" s="28"/>
      <c r="P2346" s="28"/>
      <c r="Q2346" s="28"/>
      <c r="R2346" s="28"/>
      <c r="S2346" s="28"/>
      <c r="T2346" s="28"/>
      <c r="U2346" s="28"/>
      <c r="V2346" s="28"/>
      <c r="W2346" s="28"/>
      <c r="X2346" s="28"/>
      <c r="Y2346" s="28"/>
      <c r="Z2346" s="28"/>
      <c r="AA2346" s="28"/>
      <c r="AB2346" s="28"/>
      <c r="AC2346" s="28"/>
      <c r="AD2346" s="28"/>
      <c r="AE2346" s="28"/>
      <c r="AF2346" s="28"/>
      <c r="AG2346" s="28"/>
      <c r="AH2346" s="28"/>
      <c r="AI2346" s="28"/>
      <c r="AJ2346" s="28"/>
      <c r="AK2346" s="28"/>
      <c r="AL2346" s="28"/>
      <c r="AM2346" s="28"/>
      <c r="AN2346" s="28"/>
      <c r="AO2346" s="28"/>
      <c r="AP2346" s="28"/>
      <c r="AQ2346" s="28"/>
      <c r="AR2346" s="28"/>
      <c r="AS2346" s="28"/>
      <c r="AT2346" s="28"/>
      <c r="AU2346" s="28"/>
      <c r="AV2346" s="28"/>
      <c r="AW2346" s="28"/>
    </row>
    <row r="2347" spans="6:49" x14ac:dyDescent="0.25">
      <c r="F2347" s="28"/>
      <c r="G2347" s="28"/>
      <c r="H2347" s="28"/>
      <c r="I2347" s="28"/>
      <c r="J2347" s="28"/>
      <c r="K2347" s="28"/>
      <c r="L2347" s="28"/>
      <c r="M2347" s="28"/>
      <c r="N2347" s="28"/>
      <c r="O2347" s="28"/>
      <c r="P2347" s="28"/>
      <c r="Q2347" s="28"/>
      <c r="R2347" s="28"/>
      <c r="S2347" s="28"/>
      <c r="T2347" s="28"/>
      <c r="U2347" s="28"/>
      <c r="V2347" s="28"/>
      <c r="W2347" s="28"/>
      <c r="X2347" s="28"/>
      <c r="Y2347" s="28"/>
      <c r="Z2347" s="28"/>
      <c r="AA2347" s="28"/>
      <c r="AB2347" s="28"/>
      <c r="AC2347" s="28"/>
      <c r="AD2347" s="28"/>
      <c r="AE2347" s="28"/>
      <c r="AF2347" s="28"/>
      <c r="AG2347" s="28"/>
      <c r="AH2347" s="28"/>
      <c r="AI2347" s="28"/>
      <c r="AJ2347" s="28"/>
      <c r="AK2347" s="28"/>
      <c r="AL2347" s="28"/>
      <c r="AM2347" s="28"/>
      <c r="AN2347" s="28"/>
      <c r="AO2347" s="28"/>
      <c r="AP2347" s="28"/>
      <c r="AQ2347" s="28"/>
      <c r="AR2347" s="28"/>
      <c r="AS2347" s="28"/>
      <c r="AT2347" s="28"/>
      <c r="AU2347" s="28"/>
      <c r="AV2347" s="28"/>
      <c r="AW2347" s="28"/>
    </row>
    <row r="2348" spans="6:49" x14ac:dyDescent="0.25">
      <c r="F2348" s="28"/>
      <c r="G2348" s="28"/>
      <c r="H2348" s="28"/>
      <c r="I2348" s="28"/>
      <c r="J2348" s="28"/>
      <c r="K2348" s="28"/>
      <c r="L2348" s="28"/>
      <c r="M2348" s="28"/>
      <c r="N2348" s="28"/>
      <c r="O2348" s="28"/>
      <c r="P2348" s="28"/>
      <c r="Q2348" s="28"/>
      <c r="R2348" s="28"/>
      <c r="S2348" s="28"/>
      <c r="T2348" s="28"/>
      <c r="U2348" s="28"/>
      <c r="V2348" s="28"/>
      <c r="W2348" s="28"/>
      <c r="X2348" s="28"/>
      <c r="Y2348" s="28"/>
      <c r="Z2348" s="28"/>
      <c r="AA2348" s="28"/>
      <c r="AB2348" s="28"/>
      <c r="AC2348" s="28"/>
      <c r="AD2348" s="28"/>
      <c r="AE2348" s="28"/>
      <c r="AF2348" s="28"/>
      <c r="AG2348" s="28"/>
      <c r="AH2348" s="28"/>
      <c r="AI2348" s="28"/>
      <c r="AJ2348" s="28"/>
      <c r="AK2348" s="28"/>
      <c r="AL2348" s="28"/>
      <c r="AM2348" s="28"/>
      <c r="AN2348" s="28"/>
      <c r="AO2348" s="28"/>
      <c r="AP2348" s="28"/>
      <c r="AQ2348" s="28"/>
      <c r="AR2348" s="28"/>
      <c r="AS2348" s="28"/>
      <c r="AT2348" s="28"/>
      <c r="AU2348" s="28"/>
      <c r="AV2348" s="28"/>
      <c r="AW2348" s="28"/>
    </row>
    <row r="2349" spans="6:49" x14ac:dyDescent="0.25">
      <c r="F2349" s="28"/>
      <c r="G2349" s="28"/>
      <c r="H2349" s="28"/>
      <c r="I2349" s="28"/>
      <c r="J2349" s="28"/>
      <c r="K2349" s="28"/>
      <c r="L2349" s="28"/>
      <c r="M2349" s="28"/>
      <c r="N2349" s="28"/>
      <c r="O2349" s="28"/>
      <c r="P2349" s="28"/>
      <c r="Q2349" s="28"/>
      <c r="R2349" s="28"/>
      <c r="S2349" s="28"/>
      <c r="T2349" s="28"/>
      <c r="U2349" s="28"/>
      <c r="V2349" s="28"/>
      <c r="W2349" s="28"/>
      <c r="X2349" s="28"/>
      <c r="Y2349" s="28"/>
      <c r="Z2349" s="28"/>
      <c r="AA2349" s="28"/>
      <c r="AB2349" s="28"/>
      <c r="AC2349" s="28"/>
      <c r="AD2349" s="28"/>
      <c r="AE2349" s="28"/>
      <c r="AF2349" s="28"/>
      <c r="AG2349" s="28"/>
      <c r="AH2349" s="28"/>
      <c r="AI2349" s="28"/>
      <c r="AJ2349" s="28"/>
      <c r="AK2349" s="28"/>
      <c r="AL2349" s="28"/>
      <c r="AM2349" s="28"/>
      <c r="AN2349" s="28"/>
      <c r="AO2349" s="28"/>
      <c r="AP2349" s="28"/>
      <c r="AQ2349" s="28"/>
      <c r="AR2349" s="28"/>
      <c r="AS2349" s="28"/>
      <c r="AT2349" s="28"/>
      <c r="AU2349" s="28"/>
      <c r="AV2349" s="28"/>
      <c r="AW2349" s="28"/>
    </row>
    <row r="2350" spans="6:49" x14ac:dyDescent="0.25">
      <c r="F2350" s="28"/>
      <c r="G2350" s="28"/>
      <c r="H2350" s="28"/>
      <c r="I2350" s="28"/>
      <c r="J2350" s="28"/>
      <c r="K2350" s="28"/>
      <c r="L2350" s="28"/>
      <c r="M2350" s="28"/>
      <c r="N2350" s="28"/>
      <c r="O2350" s="28"/>
      <c r="P2350" s="28"/>
      <c r="Q2350" s="28"/>
      <c r="R2350" s="28"/>
      <c r="S2350" s="28"/>
      <c r="T2350" s="28"/>
      <c r="U2350" s="28"/>
      <c r="V2350" s="28"/>
      <c r="W2350" s="28"/>
      <c r="X2350" s="28"/>
      <c r="Y2350" s="28"/>
      <c r="Z2350" s="28"/>
      <c r="AA2350" s="28"/>
      <c r="AB2350" s="28"/>
      <c r="AC2350" s="28"/>
      <c r="AD2350" s="28"/>
      <c r="AE2350" s="28"/>
      <c r="AF2350" s="28"/>
      <c r="AG2350" s="28"/>
      <c r="AH2350" s="28"/>
      <c r="AI2350" s="28"/>
      <c r="AJ2350" s="28"/>
      <c r="AK2350" s="28"/>
      <c r="AL2350" s="28"/>
      <c r="AM2350" s="28"/>
      <c r="AN2350" s="28"/>
      <c r="AO2350" s="28"/>
      <c r="AP2350" s="28"/>
      <c r="AQ2350" s="28"/>
      <c r="AR2350" s="28"/>
      <c r="AS2350" s="28"/>
      <c r="AT2350" s="28"/>
      <c r="AU2350" s="28"/>
      <c r="AV2350" s="28"/>
      <c r="AW2350" s="28"/>
    </row>
    <row r="2351" spans="6:49" x14ac:dyDescent="0.25">
      <c r="F2351" s="28"/>
      <c r="G2351" s="28"/>
      <c r="H2351" s="28"/>
      <c r="I2351" s="28"/>
      <c r="J2351" s="28"/>
      <c r="K2351" s="28"/>
      <c r="L2351" s="28"/>
      <c r="M2351" s="28"/>
      <c r="N2351" s="28"/>
      <c r="O2351" s="28"/>
      <c r="P2351" s="28"/>
      <c r="Q2351" s="28"/>
      <c r="R2351" s="28"/>
      <c r="S2351" s="28"/>
      <c r="T2351" s="28"/>
      <c r="U2351" s="28"/>
      <c r="V2351" s="28"/>
      <c r="W2351" s="28"/>
      <c r="X2351" s="28"/>
      <c r="Y2351" s="28"/>
      <c r="Z2351" s="28"/>
      <c r="AA2351" s="28"/>
      <c r="AB2351" s="28"/>
      <c r="AC2351" s="28"/>
      <c r="AD2351" s="28"/>
      <c r="AE2351" s="28"/>
      <c r="AF2351" s="28"/>
      <c r="AG2351" s="28"/>
      <c r="AH2351" s="28"/>
      <c r="AI2351" s="28"/>
      <c r="AJ2351" s="28"/>
      <c r="AK2351" s="28"/>
      <c r="AL2351" s="28"/>
      <c r="AM2351" s="28"/>
      <c r="AN2351" s="28"/>
      <c r="AO2351" s="28"/>
      <c r="AP2351" s="28"/>
      <c r="AQ2351" s="28"/>
      <c r="AR2351" s="28"/>
      <c r="AS2351" s="28"/>
      <c r="AT2351" s="28"/>
      <c r="AU2351" s="28"/>
      <c r="AV2351" s="28"/>
      <c r="AW2351" s="28"/>
    </row>
    <row r="2352" spans="6:49" x14ac:dyDescent="0.25">
      <c r="F2352" s="28"/>
      <c r="G2352" s="28"/>
      <c r="H2352" s="28"/>
      <c r="I2352" s="28"/>
      <c r="J2352" s="28"/>
      <c r="K2352" s="28"/>
      <c r="L2352" s="28"/>
      <c r="M2352" s="28"/>
      <c r="N2352" s="28"/>
      <c r="O2352" s="28"/>
      <c r="P2352" s="28"/>
      <c r="Q2352" s="28"/>
      <c r="R2352" s="28"/>
      <c r="S2352" s="28"/>
      <c r="T2352" s="28"/>
      <c r="U2352" s="28"/>
      <c r="V2352" s="28"/>
      <c r="W2352" s="28"/>
      <c r="X2352" s="28"/>
      <c r="Y2352" s="28"/>
      <c r="Z2352" s="28"/>
      <c r="AA2352" s="28"/>
      <c r="AB2352" s="28"/>
      <c r="AC2352" s="28"/>
      <c r="AD2352" s="28"/>
      <c r="AE2352" s="28"/>
      <c r="AF2352" s="28"/>
      <c r="AG2352" s="28"/>
      <c r="AH2352" s="28"/>
      <c r="AI2352" s="28"/>
      <c r="AJ2352" s="28"/>
      <c r="AK2352" s="28"/>
      <c r="AL2352" s="28"/>
      <c r="AM2352" s="28"/>
      <c r="AN2352" s="28"/>
      <c r="AO2352" s="28"/>
      <c r="AP2352" s="28"/>
      <c r="AQ2352" s="28"/>
      <c r="AR2352" s="28"/>
      <c r="AS2352" s="28"/>
      <c r="AT2352" s="28"/>
      <c r="AU2352" s="28"/>
      <c r="AV2352" s="28"/>
      <c r="AW2352" s="28"/>
    </row>
    <row r="2353" spans="6:49" x14ac:dyDescent="0.25">
      <c r="F2353" s="28"/>
      <c r="G2353" s="28"/>
      <c r="H2353" s="28"/>
      <c r="I2353" s="28"/>
      <c r="J2353" s="28"/>
      <c r="K2353" s="28"/>
      <c r="L2353" s="28"/>
      <c r="M2353" s="28"/>
      <c r="N2353" s="28"/>
      <c r="O2353" s="28"/>
      <c r="P2353" s="28"/>
      <c r="Q2353" s="28"/>
      <c r="R2353" s="28"/>
      <c r="S2353" s="28"/>
      <c r="T2353" s="28"/>
      <c r="U2353" s="28"/>
      <c r="V2353" s="28"/>
      <c r="W2353" s="28"/>
      <c r="X2353" s="28"/>
      <c r="Y2353" s="28"/>
      <c r="Z2353" s="28"/>
      <c r="AA2353" s="28"/>
      <c r="AB2353" s="28"/>
      <c r="AC2353" s="28"/>
      <c r="AD2353" s="28"/>
      <c r="AE2353" s="28"/>
      <c r="AF2353" s="28"/>
      <c r="AG2353" s="28"/>
      <c r="AH2353" s="28"/>
      <c r="AI2353" s="28"/>
      <c r="AJ2353" s="28"/>
      <c r="AK2353" s="28"/>
      <c r="AL2353" s="28"/>
      <c r="AM2353" s="28"/>
      <c r="AN2353" s="28"/>
      <c r="AO2353" s="28"/>
      <c r="AP2353" s="28"/>
      <c r="AQ2353" s="28"/>
      <c r="AR2353" s="28"/>
      <c r="AS2353" s="28"/>
      <c r="AT2353" s="28"/>
      <c r="AU2353" s="28"/>
      <c r="AV2353" s="28"/>
      <c r="AW2353" s="28"/>
    </row>
    <row r="2354" spans="6:49" x14ac:dyDescent="0.25">
      <c r="F2354" s="28"/>
      <c r="G2354" s="28"/>
      <c r="H2354" s="28"/>
      <c r="I2354" s="28"/>
      <c r="J2354" s="28"/>
      <c r="K2354" s="28"/>
      <c r="L2354" s="28"/>
      <c r="M2354" s="28"/>
      <c r="N2354" s="28"/>
      <c r="O2354" s="28"/>
      <c r="P2354" s="28"/>
      <c r="Q2354" s="28"/>
      <c r="R2354" s="28"/>
      <c r="S2354" s="28"/>
      <c r="T2354" s="28"/>
      <c r="U2354" s="28"/>
      <c r="V2354" s="28"/>
      <c r="W2354" s="28"/>
      <c r="X2354" s="28"/>
      <c r="Y2354" s="28"/>
      <c r="Z2354" s="28"/>
      <c r="AA2354" s="28"/>
      <c r="AB2354" s="28"/>
      <c r="AC2354" s="28"/>
      <c r="AD2354" s="28"/>
      <c r="AE2354" s="28"/>
      <c r="AF2354" s="28"/>
      <c r="AG2354" s="28"/>
      <c r="AH2354" s="28"/>
      <c r="AI2354" s="28"/>
      <c r="AJ2354" s="28"/>
      <c r="AK2354" s="28"/>
      <c r="AL2354" s="28"/>
      <c r="AM2354" s="28"/>
      <c r="AN2354" s="28"/>
      <c r="AO2354" s="28"/>
      <c r="AP2354" s="28"/>
      <c r="AQ2354" s="28"/>
      <c r="AR2354" s="28"/>
      <c r="AS2354" s="28"/>
      <c r="AT2354" s="28"/>
      <c r="AU2354" s="28"/>
      <c r="AV2354" s="28"/>
      <c r="AW2354" s="28"/>
    </row>
    <row r="2355" spans="6:49" x14ac:dyDescent="0.25">
      <c r="F2355" s="28"/>
      <c r="G2355" s="28"/>
      <c r="H2355" s="28"/>
      <c r="I2355" s="28"/>
      <c r="J2355" s="28"/>
      <c r="K2355" s="28"/>
      <c r="L2355" s="28"/>
      <c r="M2355" s="28"/>
      <c r="N2355" s="28"/>
      <c r="O2355" s="28"/>
      <c r="P2355" s="28"/>
      <c r="Q2355" s="28"/>
      <c r="R2355" s="28"/>
      <c r="S2355" s="28"/>
      <c r="T2355" s="28"/>
      <c r="U2355" s="28"/>
      <c r="V2355" s="28"/>
      <c r="W2355" s="28"/>
      <c r="X2355" s="28"/>
      <c r="Y2355" s="28"/>
      <c r="Z2355" s="28"/>
      <c r="AA2355" s="28"/>
      <c r="AB2355" s="28"/>
      <c r="AC2355" s="28"/>
      <c r="AD2355" s="28"/>
      <c r="AE2355" s="28"/>
      <c r="AF2355" s="28"/>
      <c r="AG2355" s="28"/>
      <c r="AH2355" s="28"/>
      <c r="AI2355" s="28"/>
      <c r="AJ2355" s="28"/>
      <c r="AK2355" s="28"/>
      <c r="AL2355" s="28"/>
      <c r="AM2355" s="28"/>
      <c r="AN2355" s="28"/>
      <c r="AO2355" s="28"/>
      <c r="AP2355" s="28"/>
      <c r="AQ2355" s="28"/>
      <c r="AR2355" s="28"/>
      <c r="AS2355" s="28"/>
      <c r="AT2355" s="28"/>
      <c r="AU2355" s="28"/>
      <c r="AV2355" s="28"/>
      <c r="AW2355" s="28"/>
    </row>
    <row r="2356" spans="6:49" x14ac:dyDescent="0.25">
      <c r="F2356" s="28"/>
      <c r="G2356" s="28"/>
      <c r="H2356" s="28"/>
      <c r="I2356" s="28"/>
      <c r="J2356" s="28"/>
      <c r="K2356" s="28"/>
      <c r="L2356" s="28"/>
      <c r="M2356" s="28"/>
      <c r="N2356" s="28"/>
      <c r="O2356" s="28"/>
      <c r="P2356" s="28"/>
      <c r="Q2356" s="28"/>
      <c r="R2356" s="28"/>
      <c r="S2356" s="28"/>
      <c r="T2356" s="28"/>
      <c r="U2356" s="28"/>
      <c r="V2356" s="28"/>
      <c r="W2356" s="28"/>
      <c r="X2356" s="28"/>
      <c r="Y2356" s="28"/>
      <c r="Z2356" s="28"/>
      <c r="AA2356" s="28"/>
      <c r="AB2356" s="28"/>
      <c r="AC2356" s="28"/>
      <c r="AD2356" s="28"/>
      <c r="AE2356" s="28"/>
      <c r="AF2356" s="28"/>
      <c r="AG2356" s="28"/>
      <c r="AH2356" s="28"/>
      <c r="AI2356" s="28"/>
      <c r="AJ2356" s="28"/>
      <c r="AK2356" s="28"/>
      <c r="AL2356" s="28"/>
      <c r="AM2356" s="28"/>
      <c r="AN2356" s="28"/>
      <c r="AO2356" s="28"/>
      <c r="AP2356" s="28"/>
      <c r="AQ2356" s="28"/>
      <c r="AR2356" s="28"/>
      <c r="AS2356" s="28"/>
      <c r="AT2356" s="28"/>
      <c r="AU2356" s="28"/>
      <c r="AV2356" s="28"/>
      <c r="AW2356" s="28"/>
    </row>
    <row r="2357" spans="6:49" x14ac:dyDescent="0.25">
      <c r="F2357" s="28"/>
      <c r="G2357" s="28"/>
      <c r="H2357" s="28"/>
      <c r="I2357" s="28"/>
      <c r="J2357" s="28"/>
      <c r="K2357" s="28"/>
      <c r="L2357" s="28"/>
      <c r="M2357" s="28"/>
      <c r="N2357" s="28"/>
      <c r="O2357" s="28"/>
      <c r="P2357" s="28"/>
      <c r="Q2357" s="28"/>
      <c r="R2357" s="28"/>
      <c r="S2357" s="28"/>
      <c r="T2357" s="28"/>
      <c r="U2357" s="28"/>
      <c r="V2357" s="28"/>
      <c r="W2357" s="28"/>
      <c r="X2357" s="28"/>
      <c r="Y2357" s="28"/>
      <c r="Z2357" s="28"/>
      <c r="AA2357" s="28"/>
      <c r="AB2357" s="28"/>
      <c r="AC2357" s="28"/>
      <c r="AD2357" s="28"/>
      <c r="AE2357" s="28"/>
      <c r="AF2357" s="28"/>
      <c r="AG2357" s="28"/>
      <c r="AH2357" s="28"/>
      <c r="AI2357" s="28"/>
      <c r="AJ2357" s="28"/>
      <c r="AK2357" s="28"/>
      <c r="AL2357" s="28"/>
      <c r="AM2357" s="28"/>
      <c r="AN2357" s="28"/>
      <c r="AO2357" s="28"/>
      <c r="AP2357" s="28"/>
      <c r="AQ2357" s="28"/>
      <c r="AR2357" s="28"/>
      <c r="AS2357" s="28"/>
      <c r="AT2357" s="28"/>
      <c r="AU2357" s="28"/>
      <c r="AV2357" s="28"/>
      <c r="AW2357" s="28"/>
    </row>
    <row r="2358" spans="6:49" x14ac:dyDescent="0.25">
      <c r="F2358" s="28"/>
      <c r="G2358" s="28"/>
      <c r="H2358" s="28"/>
      <c r="I2358" s="28"/>
      <c r="J2358" s="28"/>
      <c r="K2358" s="28"/>
      <c r="L2358" s="28"/>
      <c r="M2358" s="28"/>
      <c r="N2358" s="28"/>
      <c r="O2358" s="28"/>
      <c r="P2358" s="28"/>
      <c r="Q2358" s="28"/>
      <c r="R2358" s="28"/>
      <c r="S2358" s="28"/>
      <c r="T2358" s="28"/>
      <c r="U2358" s="28"/>
      <c r="V2358" s="28"/>
      <c r="W2358" s="28"/>
      <c r="X2358" s="28"/>
      <c r="Y2358" s="28"/>
      <c r="Z2358" s="28"/>
      <c r="AA2358" s="28"/>
      <c r="AB2358" s="28"/>
      <c r="AC2358" s="28"/>
      <c r="AD2358" s="28"/>
      <c r="AE2358" s="28"/>
      <c r="AF2358" s="28"/>
      <c r="AG2358" s="28"/>
      <c r="AH2358" s="28"/>
      <c r="AI2358" s="28"/>
      <c r="AJ2358" s="28"/>
      <c r="AK2358" s="28"/>
      <c r="AL2358" s="28"/>
      <c r="AM2358" s="28"/>
      <c r="AN2358" s="28"/>
      <c r="AO2358" s="28"/>
      <c r="AP2358" s="28"/>
      <c r="AQ2358" s="28"/>
      <c r="AR2358" s="28"/>
      <c r="AS2358" s="28"/>
      <c r="AT2358" s="28"/>
      <c r="AU2358" s="28"/>
      <c r="AV2358" s="28"/>
      <c r="AW2358" s="28"/>
    </row>
    <row r="2359" spans="6:49" x14ac:dyDescent="0.25">
      <c r="F2359" s="28"/>
      <c r="G2359" s="28"/>
      <c r="H2359" s="28"/>
      <c r="I2359" s="28"/>
      <c r="J2359" s="28"/>
      <c r="K2359" s="28"/>
      <c r="L2359" s="28"/>
      <c r="M2359" s="28"/>
      <c r="N2359" s="28"/>
      <c r="O2359" s="28"/>
      <c r="P2359" s="28"/>
      <c r="Q2359" s="28"/>
      <c r="R2359" s="28"/>
      <c r="S2359" s="28"/>
      <c r="T2359" s="28"/>
      <c r="U2359" s="28"/>
      <c r="V2359" s="28"/>
      <c r="W2359" s="28"/>
      <c r="X2359" s="28"/>
      <c r="Y2359" s="28"/>
      <c r="Z2359" s="28"/>
      <c r="AA2359" s="28"/>
      <c r="AB2359" s="28"/>
      <c r="AC2359" s="28"/>
      <c r="AD2359" s="28"/>
      <c r="AE2359" s="28"/>
      <c r="AF2359" s="28"/>
      <c r="AG2359" s="28"/>
      <c r="AH2359" s="28"/>
      <c r="AI2359" s="28"/>
      <c r="AJ2359" s="28"/>
      <c r="AK2359" s="28"/>
      <c r="AL2359" s="28"/>
      <c r="AM2359" s="28"/>
      <c r="AN2359" s="28"/>
      <c r="AO2359" s="28"/>
      <c r="AP2359" s="28"/>
      <c r="AQ2359" s="28"/>
      <c r="AR2359" s="28"/>
      <c r="AS2359" s="28"/>
      <c r="AT2359" s="28"/>
      <c r="AU2359" s="28"/>
      <c r="AV2359" s="28"/>
      <c r="AW2359" s="28"/>
    </row>
    <row r="2360" spans="6:49" x14ac:dyDescent="0.25">
      <c r="F2360" s="28"/>
      <c r="G2360" s="28"/>
      <c r="H2360" s="28"/>
      <c r="I2360" s="28"/>
      <c r="J2360" s="28"/>
      <c r="K2360" s="28"/>
      <c r="L2360" s="28"/>
      <c r="M2360" s="28"/>
      <c r="N2360" s="28"/>
      <c r="O2360" s="28"/>
      <c r="P2360" s="28"/>
      <c r="Q2360" s="28"/>
      <c r="R2360" s="28"/>
      <c r="S2360" s="28"/>
      <c r="T2360" s="28"/>
      <c r="U2360" s="28"/>
      <c r="V2360" s="28"/>
      <c r="W2360" s="28"/>
      <c r="X2360" s="28"/>
      <c r="Y2360" s="28"/>
      <c r="Z2360" s="28"/>
      <c r="AA2360" s="28"/>
      <c r="AB2360" s="28"/>
      <c r="AC2360" s="28"/>
      <c r="AD2360" s="28"/>
      <c r="AE2360" s="28"/>
      <c r="AF2360" s="28"/>
      <c r="AG2360" s="28"/>
      <c r="AH2360" s="28"/>
      <c r="AI2360" s="28"/>
      <c r="AJ2360" s="28"/>
      <c r="AK2360" s="28"/>
      <c r="AL2360" s="28"/>
      <c r="AM2360" s="28"/>
      <c r="AN2360" s="28"/>
      <c r="AO2360" s="28"/>
      <c r="AP2360" s="28"/>
      <c r="AQ2360" s="28"/>
      <c r="AR2360" s="28"/>
      <c r="AS2360" s="28"/>
      <c r="AT2360" s="28"/>
      <c r="AU2360" s="28"/>
      <c r="AV2360" s="28"/>
      <c r="AW2360" s="28"/>
    </row>
    <row r="2361" spans="6:49" x14ac:dyDescent="0.25">
      <c r="F2361" s="28"/>
      <c r="G2361" s="28"/>
      <c r="H2361" s="28"/>
      <c r="I2361" s="28"/>
      <c r="J2361" s="28"/>
      <c r="K2361" s="28"/>
      <c r="L2361" s="28"/>
      <c r="M2361" s="28"/>
      <c r="N2361" s="28"/>
      <c r="O2361" s="28"/>
      <c r="P2361" s="28"/>
      <c r="Q2361" s="28"/>
      <c r="R2361" s="28"/>
      <c r="S2361" s="28"/>
      <c r="T2361" s="28"/>
      <c r="U2361" s="28"/>
      <c r="V2361" s="28"/>
      <c r="W2361" s="28"/>
      <c r="X2361" s="28"/>
      <c r="Y2361" s="28"/>
      <c r="Z2361" s="28"/>
      <c r="AA2361" s="28"/>
      <c r="AB2361" s="28"/>
      <c r="AC2361" s="28"/>
      <c r="AD2361" s="28"/>
      <c r="AE2361" s="28"/>
      <c r="AF2361" s="28"/>
      <c r="AG2361" s="28"/>
      <c r="AH2361" s="28"/>
      <c r="AI2361" s="28"/>
      <c r="AJ2361" s="28"/>
      <c r="AK2361" s="28"/>
      <c r="AL2361" s="28"/>
      <c r="AM2361" s="28"/>
      <c r="AN2361" s="28"/>
      <c r="AO2361" s="28"/>
      <c r="AP2361" s="28"/>
      <c r="AQ2361" s="28"/>
      <c r="AR2361" s="28"/>
      <c r="AS2361" s="28"/>
      <c r="AT2361" s="28"/>
      <c r="AU2361" s="28"/>
      <c r="AV2361" s="28"/>
      <c r="AW2361" s="28"/>
    </row>
    <row r="2362" spans="6:49" x14ac:dyDescent="0.25">
      <c r="F2362" s="28"/>
      <c r="G2362" s="28"/>
      <c r="H2362" s="28"/>
      <c r="I2362" s="28"/>
      <c r="J2362" s="28"/>
      <c r="K2362" s="28"/>
      <c r="L2362" s="28"/>
      <c r="M2362" s="28"/>
      <c r="N2362" s="28"/>
      <c r="O2362" s="28"/>
      <c r="P2362" s="28"/>
      <c r="Q2362" s="28"/>
      <c r="R2362" s="28"/>
      <c r="S2362" s="28"/>
      <c r="T2362" s="28"/>
      <c r="U2362" s="28"/>
      <c r="V2362" s="28"/>
      <c r="W2362" s="28"/>
      <c r="X2362" s="28"/>
      <c r="Y2362" s="28"/>
      <c r="Z2362" s="28"/>
      <c r="AA2362" s="28"/>
      <c r="AB2362" s="28"/>
      <c r="AC2362" s="28"/>
      <c r="AD2362" s="28"/>
      <c r="AE2362" s="28"/>
      <c r="AF2362" s="28"/>
      <c r="AG2362" s="28"/>
      <c r="AH2362" s="28"/>
      <c r="AI2362" s="28"/>
      <c r="AJ2362" s="28"/>
      <c r="AK2362" s="28"/>
      <c r="AL2362" s="28"/>
      <c r="AM2362" s="28"/>
      <c r="AN2362" s="28"/>
      <c r="AO2362" s="28"/>
      <c r="AP2362" s="28"/>
      <c r="AQ2362" s="28"/>
      <c r="AR2362" s="28"/>
      <c r="AS2362" s="28"/>
      <c r="AT2362" s="28"/>
      <c r="AU2362" s="28"/>
      <c r="AV2362" s="28"/>
      <c r="AW2362" s="28"/>
    </row>
    <row r="2363" spans="6:49" x14ac:dyDescent="0.25">
      <c r="F2363" s="28"/>
      <c r="G2363" s="28"/>
      <c r="H2363" s="28"/>
      <c r="I2363" s="28"/>
      <c r="J2363" s="28"/>
      <c r="K2363" s="28"/>
      <c r="L2363" s="28"/>
      <c r="M2363" s="28"/>
      <c r="N2363" s="28"/>
      <c r="O2363" s="28"/>
      <c r="P2363" s="28"/>
      <c r="Q2363" s="28"/>
      <c r="R2363" s="28"/>
      <c r="S2363" s="28"/>
      <c r="T2363" s="28"/>
      <c r="U2363" s="28"/>
      <c r="V2363" s="28"/>
      <c r="W2363" s="28"/>
      <c r="X2363" s="28"/>
      <c r="Y2363" s="28"/>
      <c r="Z2363" s="28"/>
      <c r="AA2363" s="28"/>
      <c r="AB2363" s="28"/>
      <c r="AC2363" s="28"/>
      <c r="AD2363" s="28"/>
      <c r="AE2363" s="28"/>
      <c r="AF2363" s="28"/>
      <c r="AG2363" s="28"/>
      <c r="AH2363" s="28"/>
      <c r="AI2363" s="28"/>
      <c r="AJ2363" s="28"/>
      <c r="AK2363" s="28"/>
      <c r="AL2363" s="28"/>
      <c r="AM2363" s="28"/>
      <c r="AN2363" s="28"/>
      <c r="AO2363" s="28"/>
      <c r="AP2363" s="28"/>
      <c r="AQ2363" s="28"/>
      <c r="AR2363" s="28"/>
      <c r="AS2363" s="28"/>
      <c r="AT2363" s="28"/>
      <c r="AU2363" s="28"/>
      <c r="AV2363" s="28"/>
      <c r="AW2363" s="28"/>
    </row>
    <row r="2364" spans="6:49" x14ac:dyDescent="0.25">
      <c r="F2364" s="28"/>
      <c r="G2364" s="28"/>
      <c r="H2364" s="28"/>
      <c r="I2364" s="28"/>
      <c r="J2364" s="28"/>
      <c r="K2364" s="28"/>
      <c r="L2364" s="28"/>
      <c r="M2364" s="28"/>
      <c r="N2364" s="28"/>
      <c r="O2364" s="28"/>
      <c r="P2364" s="28"/>
      <c r="Q2364" s="28"/>
      <c r="R2364" s="28"/>
      <c r="S2364" s="28"/>
      <c r="T2364" s="28"/>
      <c r="U2364" s="28"/>
      <c r="V2364" s="28"/>
      <c r="W2364" s="28"/>
      <c r="X2364" s="28"/>
      <c r="Y2364" s="28"/>
      <c r="Z2364" s="28"/>
      <c r="AA2364" s="28"/>
      <c r="AB2364" s="28"/>
      <c r="AC2364" s="28"/>
      <c r="AD2364" s="28"/>
      <c r="AE2364" s="28"/>
      <c r="AF2364" s="28"/>
      <c r="AG2364" s="28"/>
      <c r="AH2364" s="28"/>
      <c r="AI2364" s="28"/>
      <c r="AJ2364" s="28"/>
      <c r="AK2364" s="28"/>
      <c r="AL2364" s="28"/>
      <c r="AM2364" s="28"/>
      <c r="AN2364" s="28"/>
      <c r="AO2364" s="28"/>
      <c r="AP2364" s="28"/>
      <c r="AQ2364" s="28"/>
      <c r="AR2364" s="28"/>
      <c r="AS2364" s="28"/>
      <c r="AT2364" s="28"/>
      <c r="AU2364" s="28"/>
      <c r="AV2364" s="28"/>
      <c r="AW2364" s="28"/>
    </row>
    <row r="2365" spans="6:49" x14ac:dyDescent="0.25">
      <c r="F2365" s="28"/>
      <c r="G2365" s="28"/>
      <c r="H2365" s="28"/>
      <c r="I2365" s="28"/>
      <c r="J2365" s="28"/>
      <c r="K2365" s="28"/>
      <c r="L2365" s="28"/>
      <c r="M2365" s="28"/>
      <c r="N2365" s="28"/>
      <c r="O2365" s="28"/>
      <c r="P2365" s="28"/>
      <c r="Q2365" s="28"/>
      <c r="R2365" s="28"/>
      <c r="S2365" s="28"/>
      <c r="T2365" s="28"/>
      <c r="U2365" s="28"/>
      <c r="V2365" s="28"/>
      <c r="W2365" s="28"/>
      <c r="X2365" s="28"/>
      <c r="Y2365" s="28"/>
      <c r="Z2365" s="28"/>
      <c r="AA2365" s="28"/>
      <c r="AB2365" s="28"/>
      <c r="AC2365" s="28"/>
      <c r="AD2365" s="28"/>
      <c r="AE2365" s="28"/>
      <c r="AF2365" s="28"/>
      <c r="AG2365" s="28"/>
      <c r="AH2365" s="28"/>
      <c r="AI2365" s="28"/>
      <c r="AJ2365" s="28"/>
      <c r="AK2365" s="28"/>
      <c r="AL2365" s="28"/>
      <c r="AM2365" s="28"/>
      <c r="AN2365" s="28"/>
      <c r="AO2365" s="28"/>
      <c r="AP2365" s="28"/>
      <c r="AQ2365" s="28"/>
      <c r="AR2365" s="28"/>
      <c r="AS2365" s="28"/>
      <c r="AT2365" s="28"/>
      <c r="AU2365" s="28"/>
      <c r="AV2365" s="28"/>
      <c r="AW2365" s="28"/>
    </row>
    <row r="2366" spans="6:49" x14ac:dyDescent="0.25">
      <c r="F2366" s="28"/>
      <c r="G2366" s="28"/>
      <c r="H2366" s="28"/>
      <c r="I2366" s="28"/>
      <c r="J2366" s="28"/>
      <c r="K2366" s="28"/>
      <c r="L2366" s="28"/>
      <c r="M2366" s="28"/>
      <c r="N2366" s="28"/>
      <c r="O2366" s="28"/>
      <c r="P2366" s="28"/>
      <c r="Q2366" s="28"/>
      <c r="R2366" s="28"/>
      <c r="S2366" s="28"/>
      <c r="T2366" s="28"/>
      <c r="U2366" s="28"/>
      <c r="V2366" s="28"/>
      <c r="W2366" s="28"/>
      <c r="X2366" s="28"/>
      <c r="Y2366" s="28"/>
      <c r="Z2366" s="28"/>
      <c r="AA2366" s="28"/>
      <c r="AB2366" s="28"/>
      <c r="AC2366" s="28"/>
      <c r="AD2366" s="28"/>
      <c r="AE2366" s="28"/>
      <c r="AF2366" s="28"/>
      <c r="AG2366" s="28"/>
      <c r="AH2366" s="28"/>
      <c r="AI2366" s="28"/>
      <c r="AJ2366" s="28"/>
      <c r="AK2366" s="28"/>
      <c r="AL2366" s="28"/>
      <c r="AM2366" s="28"/>
      <c r="AN2366" s="28"/>
      <c r="AO2366" s="28"/>
      <c r="AP2366" s="28"/>
      <c r="AQ2366" s="28"/>
      <c r="AR2366" s="28"/>
      <c r="AS2366" s="28"/>
      <c r="AT2366" s="28"/>
      <c r="AU2366" s="28"/>
      <c r="AV2366" s="28"/>
      <c r="AW2366" s="28"/>
    </row>
    <row r="2367" spans="6:49" x14ac:dyDescent="0.25">
      <c r="F2367" s="28"/>
      <c r="G2367" s="28"/>
      <c r="H2367" s="28"/>
      <c r="I2367" s="28"/>
      <c r="J2367" s="28"/>
      <c r="K2367" s="28"/>
      <c r="L2367" s="28"/>
      <c r="M2367" s="28"/>
      <c r="N2367" s="28"/>
      <c r="O2367" s="28"/>
      <c r="P2367" s="28"/>
      <c r="Q2367" s="28"/>
      <c r="R2367" s="28"/>
      <c r="S2367" s="28"/>
      <c r="T2367" s="28"/>
      <c r="U2367" s="28"/>
      <c r="V2367" s="28"/>
      <c r="W2367" s="28"/>
      <c r="X2367" s="28"/>
      <c r="Y2367" s="28"/>
      <c r="Z2367" s="28"/>
      <c r="AA2367" s="28"/>
      <c r="AB2367" s="28"/>
      <c r="AC2367" s="28"/>
      <c r="AD2367" s="28"/>
      <c r="AE2367" s="28"/>
      <c r="AF2367" s="28"/>
      <c r="AG2367" s="28"/>
      <c r="AH2367" s="28"/>
      <c r="AI2367" s="28"/>
      <c r="AJ2367" s="28"/>
      <c r="AK2367" s="28"/>
      <c r="AL2367" s="28"/>
      <c r="AM2367" s="28"/>
      <c r="AN2367" s="28"/>
      <c r="AO2367" s="28"/>
      <c r="AP2367" s="28"/>
      <c r="AQ2367" s="28"/>
      <c r="AR2367" s="28"/>
      <c r="AS2367" s="28"/>
      <c r="AT2367" s="28"/>
      <c r="AU2367" s="28"/>
      <c r="AV2367" s="28"/>
      <c r="AW2367" s="28"/>
    </row>
    <row r="2368" spans="6:49" x14ac:dyDescent="0.25">
      <c r="F2368" s="28"/>
      <c r="G2368" s="28"/>
      <c r="H2368" s="28"/>
      <c r="I2368" s="28"/>
      <c r="J2368" s="28"/>
      <c r="K2368" s="28"/>
      <c r="L2368" s="28"/>
      <c r="M2368" s="28"/>
      <c r="N2368" s="28"/>
      <c r="O2368" s="28"/>
      <c r="P2368" s="28"/>
      <c r="Q2368" s="28"/>
      <c r="R2368" s="28"/>
      <c r="S2368" s="28"/>
      <c r="T2368" s="28"/>
      <c r="U2368" s="28"/>
      <c r="V2368" s="28"/>
      <c r="W2368" s="28"/>
      <c r="X2368" s="28"/>
      <c r="Y2368" s="28"/>
      <c r="Z2368" s="28"/>
      <c r="AA2368" s="28"/>
      <c r="AB2368" s="28"/>
      <c r="AC2368" s="28"/>
      <c r="AD2368" s="28"/>
      <c r="AE2368" s="28"/>
      <c r="AF2368" s="28"/>
      <c r="AG2368" s="28"/>
      <c r="AH2368" s="28"/>
      <c r="AI2368" s="28"/>
      <c r="AJ2368" s="28"/>
      <c r="AK2368" s="28"/>
      <c r="AL2368" s="28"/>
      <c r="AM2368" s="28"/>
      <c r="AN2368" s="28"/>
      <c r="AO2368" s="28"/>
      <c r="AP2368" s="28"/>
      <c r="AQ2368" s="28"/>
      <c r="AR2368" s="28"/>
      <c r="AS2368" s="28"/>
      <c r="AT2368" s="28"/>
      <c r="AU2368" s="28"/>
      <c r="AV2368" s="28"/>
      <c r="AW2368" s="28"/>
    </row>
    <row r="2369" spans="6:49" x14ac:dyDescent="0.25">
      <c r="F2369" s="28"/>
      <c r="G2369" s="28"/>
      <c r="H2369" s="28"/>
      <c r="I2369" s="28"/>
      <c r="J2369" s="28"/>
      <c r="K2369" s="28"/>
      <c r="L2369" s="28"/>
      <c r="M2369" s="28"/>
      <c r="N2369" s="28"/>
      <c r="O2369" s="28"/>
      <c r="P2369" s="28"/>
      <c r="Q2369" s="28"/>
      <c r="R2369" s="28"/>
      <c r="S2369" s="28"/>
      <c r="T2369" s="28"/>
      <c r="U2369" s="28"/>
      <c r="V2369" s="28"/>
      <c r="W2369" s="28"/>
      <c r="X2369" s="28"/>
      <c r="Y2369" s="28"/>
      <c r="Z2369" s="28"/>
      <c r="AA2369" s="28"/>
      <c r="AB2369" s="28"/>
      <c r="AC2369" s="28"/>
      <c r="AD2369" s="28"/>
      <c r="AE2369" s="28"/>
      <c r="AF2369" s="28"/>
      <c r="AG2369" s="28"/>
      <c r="AH2369" s="28"/>
      <c r="AI2369" s="28"/>
      <c r="AJ2369" s="28"/>
      <c r="AK2369" s="28"/>
      <c r="AL2369" s="28"/>
      <c r="AM2369" s="28"/>
      <c r="AN2369" s="28"/>
      <c r="AO2369" s="28"/>
      <c r="AP2369" s="28"/>
      <c r="AQ2369" s="28"/>
      <c r="AR2369" s="28"/>
      <c r="AS2369" s="28"/>
      <c r="AT2369" s="28"/>
      <c r="AU2369" s="28"/>
      <c r="AV2369" s="28"/>
      <c r="AW2369" s="28"/>
    </row>
    <row r="2370" spans="6:49" x14ac:dyDescent="0.25">
      <c r="F2370" s="28"/>
      <c r="G2370" s="28"/>
      <c r="H2370" s="28"/>
      <c r="I2370" s="28"/>
      <c r="J2370" s="28"/>
      <c r="K2370" s="28"/>
      <c r="L2370" s="28"/>
      <c r="M2370" s="28"/>
      <c r="N2370" s="28"/>
      <c r="O2370" s="28"/>
      <c r="P2370" s="28"/>
      <c r="Q2370" s="28"/>
      <c r="R2370" s="28"/>
      <c r="S2370" s="28"/>
      <c r="T2370" s="28"/>
      <c r="U2370" s="28"/>
      <c r="V2370" s="28"/>
      <c r="W2370" s="28"/>
      <c r="X2370" s="28"/>
      <c r="Y2370" s="28"/>
      <c r="Z2370" s="28"/>
      <c r="AA2370" s="28"/>
      <c r="AB2370" s="28"/>
      <c r="AC2370" s="28"/>
      <c r="AD2370" s="28"/>
      <c r="AE2370" s="28"/>
      <c r="AF2370" s="28"/>
      <c r="AG2370" s="28"/>
      <c r="AH2370" s="28"/>
      <c r="AI2370" s="28"/>
      <c r="AJ2370" s="28"/>
      <c r="AK2370" s="28"/>
      <c r="AL2370" s="28"/>
      <c r="AM2370" s="28"/>
      <c r="AN2370" s="28"/>
      <c r="AO2370" s="28"/>
      <c r="AP2370" s="28"/>
      <c r="AQ2370" s="28"/>
      <c r="AR2370" s="28"/>
      <c r="AS2370" s="28"/>
      <c r="AT2370" s="28"/>
      <c r="AU2370" s="28"/>
      <c r="AV2370" s="28"/>
      <c r="AW2370" s="28"/>
    </row>
    <row r="2371" spans="6:49" x14ac:dyDescent="0.25">
      <c r="F2371" s="28"/>
      <c r="G2371" s="28"/>
      <c r="H2371" s="28"/>
      <c r="I2371" s="28"/>
      <c r="J2371" s="28"/>
      <c r="K2371" s="28"/>
      <c r="L2371" s="28"/>
      <c r="M2371" s="28"/>
      <c r="N2371" s="28"/>
      <c r="O2371" s="28"/>
      <c r="P2371" s="28"/>
      <c r="Q2371" s="28"/>
      <c r="R2371" s="28"/>
      <c r="S2371" s="28"/>
      <c r="T2371" s="28"/>
      <c r="U2371" s="28"/>
      <c r="V2371" s="28"/>
      <c r="W2371" s="28"/>
      <c r="X2371" s="28"/>
      <c r="Y2371" s="28"/>
      <c r="Z2371" s="28"/>
      <c r="AA2371" s="28"/>
      <c r="AB2371" s="28"/>
      <c r="AC2371" s="28"/>
      <c r="AD2371" s="28"/>
      <c r="AE2371" s="28"/>
      <c r="AF2371" s="28"/>
      <c r="AG2371" s="28"/>
      <c r="AH2371" s="28"/>
      <c r="AI2371" s="28"/>
      <c r="AJ2371" s="28"/>
      <c r="AK2371" s="28"/>
      <c r="AL2371" s="28"/>
      <c r="AM2371" s="28"/>
      <c r="AN2371" s="28"/>
      <c r="AO2371" s="28"/>
      <c r="AP2371" s="28"/>
      <c r="AQ2371" s="28"/>
      <c r="AR2371" s="28"/>
      <c r="AS2371" s="28"/>
      <c r="AT2371" s="28"/>
      <c r="AU2371" s="28"/>
      <c r="AV2371" s="28"/>
      <c r="AW2371" s="28"/>
    </row>
    <row r="2372" spans="6:49" x14ac:dyDescent="0.25">
      <c r="F2372" s="28"/>
      <c r="G2372" s="28"/>
      <c r="H2372" s="28"/>
      <c r="I2372" s="28"/>
      <c r="J2372" s="28"/>
      <c r="K2372" s="28"/>
      <c r="L2372" s="28"/>
      <c r="M2372" s="28"/>
      <c r="N2372" s="28"/>
      <c r="O2372" s="28"/>
      <c r="P2372" s="28"/>
      <c r="Q2372" s="28"/>
      <c r="R2372" s="28"/>
      <c r="S2372" s="28"/>
      <c r="T2372" s="28"/>
      <c r="U2372" s="28"/>
      <c r="V2372" s="28"/>
      <c r="W2372" s="28"/>
      <c r="X2372" s="28"/>
      <c r="Y2372" s="28"/>
      <c r="Z2372" s="28"/>
      <c r="AA2372" s="28"/>
      <c r="AB2372" s="28"/>
      <c r="AC2372" s="28"/>
      <c r="AD2372" s="28"/>
      <c r="AE2372" s="28"/>
      <c r="AF2372" s="28"/>
      <c r="AG2372" s="28"/>
      <c r="AH2372" s="28"/>
      <c r="AI2372" s="28"/>
      <c r="AJ2372" s="28"/>
      <c r="AK2372" s="28"/>
      <c r="AL2372" s="28"/>
      <c r="AM2372" s="28"/>
      <c r="AN2372" s="28"/>
      <c r="AO2372" s="28"/>
      <c r="AP2372" s="28"/>
      <c r="AQ2372" s="28"/>
      <c r="AR2372" s="28"/>
      <c r="AS2372" s="28"/>
      <c r="AT2372" s="28"/>
      <c r="AU2372" s="28"/>
      <c r="AV2372" s="28"/>
      <c r="AW2372" s="28"/>
    </row>
    <row r="2373" spans="6:49" x14ac:dyDescent="0.25">
      <c r="F2373" s="28"/>
      <c r="G2373" s="28"/>
      <c r="H2373" s="28"/>
      <c r="I2373" s="28"/>
      <c r="J2373" s="28"/>
      <c r="K2373" s="28"/>
      <c r="L2373" s="28"/>
      <c r="M2373" s="28"/>
      <c r="N2373" s="28"/>
      <c r="O2373" s="28"/>
      <c r="P2373" s="28"/>
      <c r="Q2373" s="28"/>
      <c r="R2373" s="28"/>
      <c r="S2373" s="28"/>
      <c r="T2373" s="28"/>
      <c r="U2373" s="28"/>
      <c r="V2373" s="28"/>
      <c r="W2373" s="28"/>
      <c r="X2373" s="28"/>
      <c r="Y2373" s="28"/>
      <c r="Z2373" s="28"/>
      <c r="AA2373" s="28"/>
      <c r="AB2373" s="28"/>
      <c r="AC2373" s="28"/>
      <c r="AD2373" s="28"/>
      <c r="AE2373" s="28"/>
      <c r="AF2373" s="28"/>
      <c r="AG2373" s="28"/>
      <c r="AH2373" s="28"/>
      <c r="AI2373" s="28"/>
      <c r="AJ2373" s="28"/>
      <c r="AK2373" s="28"/>
      <c r="AL2373" s="28"/>
      <c r="AM2373" s="28"/>
      <c r="AN2373" s="28"/>
      <c r="AO2373" s="28"/>
      <c r="AP2373" s="28"/>
      <c r="AQ2373" s="28"/>
      <c r="AR2373" s="28"/>
      <c r="AS2373" s="28"/>
      <c r="AT2373" s="28"/>
      <c r="AU2373" s="28"/>
      <c r="AV2373" s="28"/>
      <c r="AW2373" s="28"/>
    </row>
    <row r="2374" spans="6:49" x14ac:dyDescent="0.25">
      <c r="F2374" s="28"/>
      <c r="G2374" s="28"/>
      <c r="H2374" s="28"/>
      <c r="I2374" s="28"/>
      <c r="J2374" s="28"/>
      <c r="K2374" s="28"/>
      <c r="L2374" s="28"/>
      <c r="M2374" s="28"/>
      <c r="N2374" s="28"/>
      <c r="O2374" s="28"/>
      <c r="P2374" s="28"/>
      <c r="Q2374" s="28"/>
      <c r="R2374" s="28"/>
      <c r="S2374" s="28"/>
      <c r="T2374" s="28"/>
      <c r="U2374" s="28"/>
      <c r="V2374" s="28"/>
      <c r="W2374" s="28"/>
      <c r="X2374" s="28"/>
      <c r="Y2374" s="28"/>
      <c r="Z2374" s="28"/>
      <c r="AA2374" s="28"/>
      <c r="AB2374" s="28"/>
      <c r="AC2374" s="28"/>
      <c r="AD2374" s="28"/>
      <c r="AE2374" s="28"/>
      <c r="AF2374" s="28"/>
      <c r="AG2374" s="28"/>
      <c r="AH2374" s="28"/>
      <c r="AI2374" s="28"/>
      <c r="AJ2374" s="28"/>
      <c r="AK2374" s="28"/>
      <c r="AL2374" s="28"/>
      <c r="AM2374" s="28"/>
      <c r="AN2374" s="28"/>
      <c r="AO2374" s="28"/>
      <c r="AP2374" s="28"/>
      <c r="AQ2374" s="28"/>
      <c r="AR2374" s="28"/>
      <c r="AS2374" s="28"/>
      <c r="AT2374" s="28"/>
      <c r="AU2374" s="28"/>
      <c r="AV2374" s="28"/>
      <c r="AW2374" s="28"/>
    </row>
    <row r="2375" spans="6:49" x14ac:dyDescent="0.25">
      <c r="F2375" s="28"/>
      <c r="G2375" s="28"/>
      <c r="H2375" s="28"/>
      <c r="I2375" s="28"/>
      <c r="J2375" s="28"/>
      <c r="K2375" s="28"/>
      <c r="L2375" s="28"/>
      <c r="M2375" s="28"/>
      <c r="N2375" s="28"/>
      <c r="O2375" s="28"/>
      <c r="P2375" s="28"/>
      <c r="Q2375" s="28"/>
      <c r="R2375" s="28"/>
      <c r="S2375" s="28"/>
      <c r="T2375" s="28"/>
      <c r="U2375" s="28"/>
      <c r="V2375" s="28"/>
      <c r="W2375" s="28"/>
      <c r="X2375" s="28"/>
      <c r="Y2375" s="28"/>
      <c r="Z2375" s="28"/>
      <c r="AA2375" s="28"/>
      <c r="AB2375" s="28"/>
      <c r="AC2375" s="28"/>
      <c r="AD2375" s="28"/>
      <c r="AE2375" s="28"/>
      <c r="AF2375" s="28"/>
      <c r="AG2375" s="28"/>
      <c r="AH2375" s="28"/>
      <c r="AI2375" s="28"/>
      <c r="AJ2375" s="28"/>
      <c r="AK2375" s="28"/>
      <c r="AL2375" s="28"/>
      <c r="AM2375" s="28"/>
      <c r="AN2375" s="28"/>
      <c r="AO2375" s="28"/>
      <c r="AP2375" s="28"/>
      <c r="AQ2375" s="28"/>
      <c r="AR2375" s="28"/>
      <c r="AS2375" s="28"/>
      <c r="AT2375" s="28"/>
      <c r="AU2375" s="28"/>
      <c r="AV2375" s="28"/>
      <c r="AW2375" s="28"/>
    </row>
    <row r="2376" spans="6:49" x14ac:dyDescent="0.25">
      <c r="F2376" s="28"/>
      <c r="G2376" s="28"/>
      <c r="H2376" s="28"/>
      <c r="I2376" s="28"/>
      <c r="J2376" s="28"/>
      <c r="K2376" s="28"/>
      <c r="L2376" s="28"/>
      <c r="M2376" s="28"/>
      <c r="N2376" s="28"/>
      <c r="O2376" s="28"/>
      <c r="P2376" s="28"/>
      <c r="Q2376" s="28"/>
      <c r="R2376" s="28"/>
      <c r="S2376" s="28"/>
      <c r="T2376" s="28"/>
      <c r="U2376" s="28"/>
      <c r="V2376" s="28"/>
      <c r="W2376" s="28"/>
      <c r="X2376" s="28"/>
      <c r="Y2376" s="28"/>
      <c r="Z2376" s="28"/>
      <c r="AA2376" s="28"/>
      <c r="AB2376" s="28"/>
      <c r="AC2376" s="28"/>
      <c r="AD2376" s="28"/>
      <c r="AE2376" s="28"/>
      <c r="AF2376" s="28"/>
      <c r="AG2376" s="28"/>
      <c r="AH2376" s="28"/>
      <c r="AI2376" s="28"/>
      <c r="AJ2376" s="28"/>
      <c r="AK2376" s="28"/>
      <c r="AL2376" s="28"/>
      <c r="AM2376" s="28"/>
      <c r="AN2376" s="28"/>
      <c r="AO2376" s="28"/>
      <c r="AP2376" s="28"/>
      <c r="AQ2376" s="28"/>
      <c r="AR2376" s="28"/>
      <c r="AS2376" s="28"/>
      <c r="AT2376" s="28"/>
      <c r="AU2376" s="28"/>
      <c r="AV2376" s="28"/>
      <c r="AW2376" s="28"/>
    </row>
    <row r="2377" spans="6:49" x14ac:dyDescent="0.25">
      <c r="F2377" s="28"/>
      <c r="G2377" s="28"/>
      <c r="H2377" s="28"/>
      <c r="I2377" s="28"/>
      <c r="J2377" s="28"/>
      <c r="K2377" s="28"/>
      <c r="L2377" s="28"/>
      <c r="M2377" s="28"/>
      <c r="N2377" s="28"/>
      <c r="O2377" s="28"/>
      <c r="P2377" s="28"/>
      <c r="Q2377" s="28"/>
      <c r="R2377" s="28"/>
      <c r="S2377" s="28"/>
      <c r="T2377" s="28"/>
      <c r="U2377" s="28"/>
      <c r="V2377" s="28"/>
      <c r="W2377" s="28"/>
      <c r="X2377" s="28"/>
      <c r="Y2377" s="28"/>
      <c r="Z2377" s="28"/>
      <c r="AA2377" s="28"/>
      <c r="AB2377" s="28"/>
      <c r="AC2377" s="28"/>
      <c r="AD2377" s="28"/>
      <c r="AE2377" s="28"/>
      <c r="AF2377" s="28"/>
      <c r="AG2377" s="28"/>
      <c r="AH2377" s="28"/>
      <c r="AI2377" s="28"/>
      <c r="AJ2377" s="28"/>
      <c r="AK2377" s="28"/>
      <c r="AL2377" s="28"/>
      <c r="AM2377" s="28"/>
      <c r="AN2377" s="28"/>
      <c r="AO2377" s="28"/>
      <c r="AP2377" s="28"/>
      <c r="AQ2377" s="28"/>
      <c r="AR2377" s="28"/>
      <c r="AS2377" s="28"/>
      <c r="AT2377" s="28"/>
      <c r="AU2377" s="28"/>
      <c r="AV2377" s="28"/>
      <c r="AW2377" s="28"/>
    </row>
    <row r="2378" spans="6:49" x14ac:dyDescent="0.25">
      <c r="F2378" s="28"/>
      <c r="G2378" s="28"/>
      <c r="H2378" s="28"/>
      <c r="I2378" s="28"/>
      <c r="J2378" s="28"/>
      <c r="K2378" s="28"/>
      <c r="L2378" s="28"/>
      <c r="M2378" s="28"/>
      <c r="N2378" s="28"/>
      <c r="O2378" s="28"/>
      <c r="P2378" s="28"/>
      <c r="Q2378" s="28"/>
      <c r="R2378" s="28"/>
      <c r="S2378" s="28"/>
      <c r="T2378" s="28"/>
      <c r="U2378" s="28"/>
      <c r="V2378" s="28"/>
      <c r="W2378" s="28"/>
      <c r="X2378" s="28"/>
      <c r="Y2378" s="28"/>
      <c r="Z2378" s="28"/>
      <c r="AA2378" s="28"/>
      <c r="AB2378" s="28"/>
      <c r="AC2378" s="28"/>
      <c r="AD2378" s="28"/>
      <c r="AE2378" s="28"/>
      <c r="AF2378" s="28"/>
      <c r="AG2378" s="28"/>
      <c r="AH2378" s="28"/>
      <c r="AI2378" s="28"/>
      <c r="AJ2378" s="28"/>
      <c r="AK2378" s="28"/>
      <c r="AL2378" s="28"/>
      <c r="AM2378" s="28"/>
      <c r="AN2378" s="28"/>
      <c r="AO2378" s="28"/>
      <c r="AP2378" s="28"/>
      <c r="AQ2378" s="28"/>
      <c r="AR2378" s="28"/>
      <c r="AS2378" s="28"/>
      <c r="AT2378" s="28"/>
      <c r="AU2378" s="28"/>
      <c r="AV2378" s="28"/>
      <c r="AW2378" s="28"/>
    </row>
    <row r="2379" spans="6:49" x14ac:dyDescent="0.25">
      <c r="F2379" s="28"/>
      <c r="G2379" s="28"/>
      <c r="H2379" s="28"/>
      <c r="I2379" s="28"/>
      <c r="J2379" s="28"/>
      <c r="K2379" s="28"/>
      <c r="L2379" s="28"/>
      <c r="M2379" s="28"/>
      <c r="N2379" s="28"/>
      <c r="O2379" s="28"/>
      <c r="P2379" s="28"/>
      <c r="Q2379" s="28"/>
      <c r="R2379" s="28"/>
      <c r="S2379" s="28"/>
      <c r="T2379" s="28"/>
      <c r="U2379" s="28"/>
      <c r="V2379" s="28"/>
      <c r="W2379" s="28"/>
      <c r="X2379" s="28"/>
      <c r="Y2379" s="28"/>
      <c r="Z2379" s="28"/>
      <c r="AA2379" s="28"/>
      <c r="AB2379" s="28"/>
      <c r="AC2379" s="28"/>
      <c r="AD2379" s="28"/>
      <c r="AE2379" s="28"/>
      <c r="AF2379" s="28"/>
      <c r="AG2379" s="28"/>
      <c r="AH2379" s="28"/>
      <c r="AI2379" s="28"/>
      <c r="AJ2379" s="28"/>
      <c r="AK2379" s="28"/>
      <c r="AL2379" s="28"/>
      <c r="AM2379" s="28"/>
      <c r="AN2379" s="28"/>
      <c r="AO2379" s="28"/>
      <c r="AP2379" s="28"/>
      <c r="AQ2379" s="28"/>
      <c r="AR2379" s="28"/>
      <c r="AS2379" s="28"/>
      <c r="AT2379" s="28"/>
      <c r="AU2379" s="28"/>
      <c r="AV2379" s="28"/>
      <c r="AW2379" s="28"/>
    </row>
    <row r="2380" spans="6:49" x14ac:dyDescent="0.25">
      <c r="F2380" s="28"/>
      <c r="G2380" s="28"/>
      <c r="H2380" s="28"/>
      <c r="I2380" s="28"/>
      <c r="J2380" s="28"/>
      <c r="K2380" s="28"/>
      <c r="L2380" s="28"/>
      <c r="M2380" s="28"/>
      <c r="N2380" s="28"/>
      <c r="O2380" s="28"/>
      <c r="P2380" s="28"/>
      <c r="Q2380" s="28"/>
      <c r="R2380" s="28"/>
      <c r="S2380" s="28"/>
      <c r="T2380" s="28"/>
      <c r="U2380" s="28"/>
      <c r="V2380" s="28"/>
      <c r="W2380" s="28"/>
      <c r="X2380" s="28"/>
      <c r="Y2380" s="28"/>
      <c r="Z2380" s="28"/>
      <c r="AA2380" s="28"/>
      <c r="AB2380" s="28"/>
      <c r="AC2380" s="28"/>
      <c r="AD2380" s="28"/>
      <c r="AE2380" s="28"/>
      <c r="AF2380" s="28"/>
      <c r="AG2380" s="28"/>
      <c r="AH2380" s="28"/>
      <c r="AI2380" s="28"/>
      <c r="AJ2380" s="28"/>
      <c r="AK2380" s="28"/>
      <c r="AL2380" s="28"/>
      <c r="AM2380" s="28"/>
      <c r="AN2380" s="28"/>
      <c r="AO2380" s="28"/>
      <c r="AP2380" s="28"/>
      <c r="AQ2380" s="28"/>
      <c r="AR2380" s="28"/>
      <c r="AS2380" s="28"/>
      <c r="AT2380" s="28"/>
      <c r="AU2380" s="28"/>
      <c r="AV2380" s="28"/>
      <c r="AW2380" s="28"/>
    </row>
    <row r="2381" spans="6:49" x14ac:dyDescent="0.25">
      <c r="F2381" s="28"/>
      <c r="G2381" s="28"/>
      <c r="H2381" s="28"/>
      <c r="I2381" s="28"/>
      <c r="J2381" s="28"/>
      <c r="K2381" s="28"/>
      <c r="L2381" s="28"/>
      <c r="M2381" s="28"/>
      <c r="N2381" s="28"/>
      <c r="O2381" s="28"/>
      <c r="P2381" s="28"/>
      <c r="Q2381" s="28"/>
      <c r="R2381" s="28"/>
      <c r="S2381" s="28"/>
      <c r="T2381" s="28"/>
      <c r="U2381" s="28"/>
      <c r="V2381" s="28"/>
      <c r="W2381" s="28"/>
      <c r="X2381" s="28"/>
      <c r="Y2381" s="28"/>
      <c r="Z2381" s="28"/>
      <c r="AA2381" s="28"/>
      <c r="AB2381" s="28"/>
      <c r="AC2381" s="28"/>
      <c r="AD2381" s="28"/>
      <c r="AE2381" s="28"/>
      <c r="AF2381" s="28"/>
      <c r="AG2381" s="28"/>
      <c r="AH2381" s="28"/>
      <c r="AI2381" s="28"/>
      <c r="AJ2381" s="28"/>
      <c r="AK2381" s="28"/>
      <c r="AL2381" s="28"/>
      <c r="AM2381" s="28"/>
      <c r="AN2381" s="28"/>
      <c r="AO2381" s="28"/>
      <c r="AP2381" s="28"/>
      <c r="AQ2381" s="28"/>
      <c r="AR2381" s="28"/>
      <c r="AS2381" s="28"/>
      <c r="AT2381" s="28"/>
      <c r="AU2381" s="28"/>
      <c r="AV2381" s="28"/>
      <c r="AW2381" s="28"/>
    </row>
    <row r="2382" spans="6:49" x14ac:dyDescent="0.25">
      <c r="F2382" s="28"/>
      <c r="G2382" s="28"/>
      <c r="H2382" s="28"/>
      <c r="I2382" s="28"/>
      <c r="J2382" s="28"/>
      <c r="K2382" s="28"/>
      <c r="L2382" s="28"/>
      <c r="M2382" s="28"/>
      <c r="N2382" s="28"/>
      <c r="O2382" s="28"/>
      <c r="P2382" s="28"/>
      <c r="Q2382" s="28"/>
      <c r="R2382" s="28"/>
      <c r="S2382" s="28"/>
      <c r="T2382" s="28"/>
      <c r="U2382" s="28"/>
      <c r="V2382" s="28"/>
      <c r="W2382" s="28"/>
      <c r="X2382" s="28"/>
      <c r="Y2382" s="28"/>
      <c r="Z2382" s="28"/>
      <c r="AA2382" s="28"/>
      <c r="AB2382" s="28"/>
      <c r="AC2382" s="28"/>
      <c r="AD2382" s="28"/>
      <c r="AE2382" s="28"/>
      <c r="AF2382" s="28"/>
      <c r="AG2382" s="28"/>
      <c r="AH2382" s="28"/>
      <c r="AI2382" s="28"/>
      <c r="AJ2382" s="28"/>
      <c r="AK2382" s="28"/>
      <c r="AL2382" s="28"/>
      <c r="AM2382" s="28"/>
      <c r="AN2382" s="28"/>
      <c r="AO2382" s="28"/>
      <c r="AP2382" s="28"/>
      <c r="AQ2382" s="28"/>
      <c r="AR2382" s="28"/>
      <c r="AS2382" s="28"/>
      <c r="AT2382" s="28"/>
      <c r="AU2382" s="28"/>
      <c r="AV2382" s="28"/>
      <c r="AW2382" s="28"/>
    </row>
    <row r="2383" spans="6:49" x14ac:dyDescent="0.25">
      <c r="F2383" s="28"/>
      <c r="G2383" s="28"/>
      <c r="H2383" s="28"/>
      <c r="I2383" s="28"/>
      <c r="J2383" s="28"/>
      <c r="K2383" s="28"/>
      <c r="L2383" s="28"/>
      <c r="M2383" s="28"/>
      <c r="N2383" s="28"/>
      <c r="O2383" s="28"/>
      <c r="P2383" s="28"/>
      <c r="Q2383" s="28"/>
      <c r="R2383" s="28"/>
      <c r="S2383" s="28"/>
      <c r="T2383" s="28"/>
      <c r="U2383" s="28"/>
      <c r="V2383" s="28"/>
      <c r="W2383" s="28"/>
      <c r="X2383" s="28"/>
      <c r="Y2383" s="28"/>
      <c r="Z2383" s="28"/>
      <c r="AA2383" s="28"/>
      <c r="AB2383" s="28"/>
      <c r="AC2383" s="28"/>
      <c r="AD2383" s="28"/>
      <c r="AE2383" s="28"/>
      <c r="AF2383" s="28"/>
      <c r="AG2383" s="28"/>
      <c r="AH2383" s="28"/>
      <c r="AI2383" s="28"/>
      <c r="AJ2383" s="28"/>
      <c r="AK2383" s="28"/>
      <c r="AL2383" s="28"/>
      <c r="AM2383" s="28"/>
      <c r="AN2383" s="28"/>
      <c r="AO2383" s="28"/>
      <c r="AP2383" s="28"/>
      <c r="AQ2383" s="28"/>
      <c r="AR2383" s="28"/>
      <c r="AS2383" s="28"/>
      <c r="AT2383" s="28"/>
      <c r="AU2383" s="28"/>
      <c r="AV2383" s="28"/>
      <c r="AW2383" s="28"/>
    </row>
    <row r="2384" spans="6:49" x14ac:dyDescent="0.25">
      <c r="F2384" s="28"/>
      <c r="G2384" s="28"/>
      <c r="H2384" s="28"/>
      <c r="I2384" s="28"/>
      <c r="J2384" s="28"/>
      <c r="K2384" s="28"/>
      <c r="L2384" s="28"/>
      <c r="M2384" s="28"/>
      <c r="N2384" s="28"/>
      <c r="O2384" s="28"/>
      <c r="P2384" s="28"/>
      <c r="Q2384" s="28"/>
      <c r="R2384" s="28"/>
      <c r="S2384" s="28"/>
      <c r="T2384" s="28"/>
      <c r="U2384" s="28"/>
      <c r="V2384" s="28"/>
      <c r="W2384" s="28"/>
      <c r="X2384" s="28"/>
      <c r="Y2384" s="28"/>
      <c r="Z2384" s="28"/>
      <c r="AA2384" s="28"/>
      <c r="AB2384" s="28"/>
      <c r="AC2384" s="28"/>
      <c r="AD2384" s="28"/>
      <c r="AE2384" s="28"/>
      <c r="AF2384" s="28"/>
      <c r="AG2384" s="28"/>
      <c r="AH2384" s="28"/>
      <c r="AI2384" s="28"/>
      <c r="AJ2384" s="28"/>
      <c r="AK2384" s="28"/>
      <c r="AL2384" s="28"/>
      <c r="AM2384" s="28"/>
      <c r="AN2384" s="28"/>
      <c r="AO2384" s="28"/>
      <c r="AP2384" s="28"/>
      <c r="AQ2384" s="28"/>
      <c r="AR2384" s="28"/>
      <c r="AS2384" s="28"/>
      <c r="AT2384" s="28"/>
      <c r="AU2384" s="28"/>
      <c r="AV2384" s="28"/>
      <c r="AW2384" s="28"/>
    </row>
    <row r="2385" spans="6:49" x14ac:dyDescent="0.25">
      <c r="F2385" s="28"/>
      <c r="G2385" s="28"/>
      <c r="H2385" s="28"/>
      <c r="I2385" s="28"/>
      <c r="J2385" s="28"/>
      <c r="K2385" s="28"/>
      <c r="L2385" s="28"/>
      <c r="M2385" s="28"/>
      <c r="N2385" s="28"/>
      <c r="O2385" s="28"/>
      <c r="P2385" s="28"/>
      <c r="Q2385" s="28"/>
      <c r="R2385" s="28"/>
      <c r="S2385" s="28"/>
      <c r="T2385" s="28"/>
      <c r="U2385" s="28"/>
      <c r="V2385" s="28"/>
      <c r="W2385" s="28"/>
      <c r="X2385" s="28"/>
      <c r="Y2385" s="28"/>
      <c r="Z2385" s="28"/>
      <c r="AA2385" s="28"/>
      <c r="AB2385" s="28"/>
      <c r="AC2385" s="28"/>
      <c r="AD2385" s="28"/>
      <c r="AE2385" s="28"/>
      <c r="AF2385" s="28"/>
      <c r="AG2385" s="28"/>
      <c r="AH2385" s="28"/>
      <c r="AI2385" s="28"/>
      <c r="AJ2385" s="28"/>
      <c r="AK2385" s="28"/>
      <c r="AL2385" s="28"/>
      <c r="AM2385" s="28"/>
      <c r="AN2385" s="28"/>
      <c r="AO2385" s="28"/>
      <c r="AP2385" s="28"/>
      <c r="AQ2385" s="28"/>
      <c r="AR2385" s="28"/>
      <c r="AS2385" s="28"/>
      <c r="AT2385" s="28"/>
      <c r="AU2385" s="28"/>
      <c r="AV2385" s="28"/>
      <c r="AW2385" s="28"/>
    </row>
    <row r="2386" spans="6:49" x14ac:dyDescent="0.25">
      <c r="F2386" s="28"/>
      <c r="G2386" s="28"/>
      <c r="H2386" s="28"/>
      <c r="I2386" s="28"/>
      <c r="J2386" s="28"/>
      <c r="K2386" s="28"/>
      <c r="L2386" s="28"/>
      <c r="M2386" s="28"/>
      <c r="N2386" s="28"/>
      <c r="O2386" s="28"/>
      <c r="P2386" s="28"/>
      <c r="Q2386" s="28"/>
      <c r="R2386" s="28"/>
      <c r="S2386" s="28"/>
      <c r="T2386" s="28"/>
      <c r="U2386" s="28"/>
      <c r="V2386" s="28"/>
      <c r="W2386" s="28"/>
      <c r="X2386" s="28"/>
      <c r="Y2386" s="28"/>
      <c r="Z2386" s="28"/>
      <c r="AA2386" s="28"/>
      <c r="AB2386" s="28"/>
      <c r="AC2386" s="28"/>
      <c r="AD2386" s="28"/>
      <c r="AE2386" s="28"/>
      <c r="AF2386" s="28"/>
      <c r="AG2386" s="28"/>
      <c r="AH2386" s="28"/>
      <c r="AI2386" s="28"/>
      <c r="AJ2386" s="28"/>
      <c r="AK2386" s="28"/>
      <c r="AL2386" s="28"/>
      <c r="AM2386" s="28"/>
      <c r="AN2386" s="28"/>
      <c r="AO2386" s="28"/>
      <c r="AP2386" s="28"/>
      <c r="AQ2386" s="28"/>
      <c r="AR2386" s="28"/>
      <c r="AS2386" s="28"/>
      <c r="AT2386" s="28"/>
      <c r="AU2386" s="28"/>
      <c r="AV2386" s="28"/>
      <c r="AW2386" s="28"/>
    </row>
    <row r="2387" spans="6:49" x14ac:dyDescent="0.25">
      <c r="F2387" s="28"/>
      <c r="G2387" s="28"/>
      <c r="H2387" s="28"/>
      <c r="I2387" s="28"/>
      <c r="J2387" s="28"/>
      <c r="K2387" s="28"/>
      <c r="L2387" s="28"/>
      <c r="M2387" s="28"/>
      <c r="N2387" s="28"/>
      <c r="O2387" s="28"/>
      <c r="P2387" s="28"/>
      <c r="Q2387" s="28"/>
      <c r="R2387" s="28"/>
      <c r="S2387" s="28"/>
      <c r="T2387" s="28"/>
      <c r="U2387" s="28"/>
      <c r="V2387" s="28"/>
      <c r="W2387" s="28"/>
      <c r="X2387" s="28"/>
      <c r="Y2387" s="28"/>
      <c r="Z2387" s="28"/>
      <c r="AA2387" s="28"/>
      <c r="AB2387" s="28"/>
      <c r="AC2387" s="28"/>
      <c r="AD2387" s="28"/>
      <c r="AE2387" s="28"/>
      <c r="AF2387" s="28"/>
      <c r="AG2387" s="28"/>
      <c r="AH2387" s="28"/>
      <c r="AI2387" s="28"/>
      <c r="AJ2387" s="28"/>
      <c r="AK2387" s="28"/>
      <c r="AL2387" s="28"/>
      <c r="AM2387" s="28"/>
      <c r="AN2387" s="28"/>
      <c r="AO2387" s="28"/>
      <c r="AP2387" s="28"/>
      <c r="AQ2387" s="28"/>
      <c r="AR2387" s="28"/>
      <c r="AS2387" s="28"/>
      <c r="AT2387" s="28"/>
      <c r="AU2387" s="28"/>
      <c r="AV2387" s="28"/>
      <c r="AW2387" s="28"/>
    </row>
    <row r="2388" spans="6:49" x14ac:dyDescent="0.25">
      <c r="F2388" s="28"/>
      <c r="G2388" s="28"/>
      <c r="H2388" s="28"/>
      <c r="I2388" s="28"/>
      <c r="J2388" s="28"/>
      <c r="K2388" s="28"/>
      <c r="L2388" s="28"/>
      <c r="M2388" s="28"/>
      <c r="N2388" s="28"/>
      <c r="O2388" s="28"/>
      <c r="P2388" s="28"/>
      <c r="Q2388" s="28"/>
      <c r="R2388" s="28"/>
      <c r="S2388" s="28"/>
      <c r="T2388" s="28"/>
      <c r="U2388" s="28"/>
      <c r="V2388" s="28"/>
      <c r="W2388" s="28"/>
      <c r="X2388" s="28"/>
      <c r="Y2388" s="28"/>
      <c r="Z2388" s="28"/>
      <c r="AA2388" s="28"/>
      <c r="AB2388" s="28"/>
      <c r="AC2388" s="28"/>
      <c r="AD2388" s="28"/>
      <c r="AE2388" s="28"/>
      <c r="AF2388" s="28"/>
      <c r="AG2388" s="28"/>
      <c r="AH2388" s="28"/>
      <c r="AI2388" s="28"/>
      <c r="AJ2388" s="28"/>
      <c r="AK2388" s="28"/>
      <c r="AL2388" s="28"/>
      <c r="AM2388" s="28"/>
      <c r="AN2388" s="28"/>
      <c r="AO2388" s="28"/>
      <c r="AP2388" s="28"/>
      <c r="AQ2388" s="28"/>
      <c r="AR2388" s="28"/>
      <c r="AS2388" s="28"/>
      <c r="AT2388" s="28"/>
      <c r="AU2388" s="28"/>
      <c r="AV2388" s="28"/>
      <c r="AW2388" s="28"/>
    </row>
    <row r="2389" spans="6:49" x14ac:dyDescent="0.25">
      <c r="F2389" s="28"/>
      <c r="G2389" s="28"/>
      <c r="H2389" s="28"/>
      <c r="I2389" s="28"/>
      <c r="J2389" s="28"/>
      <c r="K2389" s="28"/>
      <c r="L2389" s="28"/>
      <c r="M2389" s="28"/>
      <c r="N2389" s="28"/>
      <c r="O2389" s="28"/>
      <c r="P2389" s="28"/>
      <c r="Q2389" s="28"/>
      <c r="R2389" s="28"/>
      <c r="S2389" s="28"/>
      <c r="T2389" s="28"/>
      <c r="U2389" s="28"/>
      <c r="V2389" s="28"/>
      <c r="W2389" s="28"/>
      <c r="X2389" s="28"/>
      <c r="Y2389" s="28"/>
      <c r="Z2389" s="28"/>
      <c r="AA2389" s="28"/>
      <c r="AB2389" s="28"/>
      <c r="AC2389" s="28"/>
      <c r="AD2389" s="28"/>
      <c r="AE2389" s="28"/>
      <c r="AF2389" s="28"/>
      <c r="AG2389" s="28"/>
      <c r="AH2389" s="28"/>
      <c r="AI2389" s="28"/>
      <c r="AJ2389" s="28"/>
      <c r="AK2389" s="28"/>
      <c r="AL2389" s="28"/>
      <c r="AM2389" s="28"/>
      <c r="AN2389" s="28"/>
      <c r="AO2389" s="28"/>
      <c r="AP2389" s="28"/>
      <c r="AQ2389" s="28"/>
      <c r="AR2389" s="28"/>
      <c r="AS2389" s="28"/>
      <c r="AT2389" s="28"/>
      <c r="AU2389" s="28"/>
      <c r="AV2389" s="28"/>
      <c r="AW2389" s="28"/>
    </row>
    <row r="2390" spans="6:49" x14ac:dyDescent="0.25">
      <c r="F2390" s="28"/>
      <c r="G2390" s="28"/>
      <c r="H2390" s="28"/>
      <c r="I2390" s="28"/>
      <c r="J2390" s="28"/>
      <c r="K2390" s="28"/>
      <c r="L2390" s="28"/>
      <c r="M2390" s="28"/>
      <c r="N2390" s="28"/>
      <c r="O2390" s="28"/>
      <c r="P2390" s="28"/>
      <c r="Q2390" s="28"/>
      <c r="R2390" s="28"/>
      <c r="S2390" s="28"/>
      <c r="T2390" s="28"/>
      <c r="U2390" s="28"/>
      <c r="V2390" s="28"/>
      <c r="W2390" s="28"/>
      <c r="X2390" s="28"/>
      <c r="Y2390" s="28"/>
      <c r="Z2390" s="28"/>
      <c r="AA2390" s="28"/>
      <c r="AB2390" s="28"/>
      <c r="AC2390" s="28"/>
      <c r="AD2390" s="28"/>
      <c r="AE2390" s="28"/>
      <c r="AF2390" s="28"/>
      <c r="AG2390" s="28"/>
      <c r="AH2390" s="28"/>
      <c r="AI2390" s="28"/>
      <c r="AJ2390" s="28"/>
      <c r="AK2390" s="28"/>
      <c r="AL2390" s="28"/>
      <c r="AM2390" s="28"/>
      <c r="AN2390" s="28"/>
      <c r="AO2390" s="28"/>
      <c r="AP2390" s="28"/>
      <c r="AQ2390" s="28"/>
      <c r="AR2390" s="28"/>
      <c r="AS2390" s="28"/>
      <c r="AT2390" s="28"/>
      <c r="AU2390" s="28"/>
      <c r="AV2390" s="28"/>
      <c r="AW2390" s="28"/>
    </row>
    <row r="2391" spans="6:49" x14ac:dyDescent="0.25">
      <c r="F2391" s="28"/>
      <c r="G2391" s="28"/>
      <c r="H2391" s="28"/>
      <c r="I2391" s="28"/>
      <c r="J2391" s="28"/>
      <c r="K2391" s="28"/>
      <c r="L2391" s="28"/>
      <c r="M2391" s="28"/>
      <c r="N2391" s="28"/>
      <c r="O2391" s="28"/>
      <c r="P2391" s="28"/>
      <c r="Q2391" s="28"/>
      <c r="R2391" s="28"/>
      <c r="S2391" s="28"/>
      <c r="T2391" s="28"/>
      <c r="U2391" s="28"/>
      <c r="V2391" s="28"/>
      <c r="W2391" s="28"/>
      <c r="X2391" s="28"/>
      <c r="Y2391" s="28"/>
      <c r="Z2391" s="28"/>
      <c r="AA2391" s="28"/>
      <c r="AB2391" s="28"/>
      <c r="AC2391" s="28"/>
      <c r="AD2391" s="28"/>
      <c r="AE2391" s="28"/>
      <c r="AF2391" s="28"/>
      <c r="AG2391" s="28"/>
      <c r="AH2391" s="28"/>
      <c r="AI2391" s="28"/>
      <c r="AJ2391" s="28"/>
      <c r="AK2391" s="28"/>
      <c r="AL2391" s="28"/>
      <c r="AM2391" s="28"/>
      <c r="AN2391" s="28"/>
      <c r="AO2391" s="28"/>
      <c r="AP2391" s="28"/>
      <c r="AQ2391" s="28"/>
      <c r="AR2391" s="28"/>
      <c r="AS2391" s="28"/>
      <c r="AT2391" s="28"/>
      <c r="AU2391" s="28"/>
      <c r="AV2391" s="28"/>
      <c r="AW2391" s="28"/>
    </row>
    <row r="2392" spans="6:49" x14ac:dyDescent="0.25">
      <c r="F2392" s="28"/>
      <c r="G2392" s="28"/>
      <c r="H2392" s="28"/>
      <c r="I2392" s="28"/>
      <c r="J2392" s="28"/>
      <c r="K2392" s="28"/>
      <c r="L2392" s="28"/>
      <c r="M2392" s="28"/>
      <c r="N2392" s="28"/>
      <c r="O2392" s="28"/>
      <c r="P2392" s="28"/>
      <c r="Q2392" s="28"/>
      <c r="R2392" s="28"/>
      <c r="S2392" s="28"/>
      <c r="T2392" s="28"/>
      <c r="U2392" s="28"/>
      <c r="V2392" s="28"/>
      <c r="W2392" s="28"/>
      <c r="X2392" s="28"/>
      <c r="Y2392" s="28"/>
      <c r="Z2392" s="28"/>
      <c r="AA2392" s="28"/>
      <c r="AB2392" s="28"/>
      <c r="AC2392" s="28"/>
      <c r="AD2392" s="28"/>
      <c r="AE2392" s="28"/>
      <c r="AF2392" s="28"/>
      <c r="AG2392" s="28"/>
      <c r="AH2392" s="28"/>
      <c r="AI2392" s="28"/>
      <c r="AJ2392" s="28"/>
      <c r="AK2392" s="28"/>
      <c r="AL2392" s="28"/>
      <c r="AM2392" s="28"/>
      <c r="AN2392" s="28"/>
      <c r="AO2392" s="28"/>
      <c r="AP2392" s="28"/>
      <c r="AQ2392" s="28"/>
      <c r="AR2392" s="28"/>
      <c r="AS2392" s="28"/>
      <c r="AT2392" s="28"/>
      <c r="AU2392" s="28"/>
      <c r="AV2392" s="28"/>
      <c r="AW2392" s="28"/>
    </row>
    <row r="2393" spans="6:49" x14ac:dyDescent="0.25">
      <c r="F2393" s="28"/>
      <c r="G2393" s="28"/>
      <c r="H2393" s="28"/>
      <c r="I2393" s="28"/>
      <c r="J2393" s="28"/>
      <c r="K2393" s="28"/>
      <c r="L2393" s="28"/>
      <c r="M2393" s="28"/>
      <c r="N2393" s="28"/>
      <c r="O2393" s="28"/>
      <c r="P2393" s="28"/>
      <c r="Q2393" s="28"/>
      <c r="R2393" s="28"/>
      <c r="S2393" s="28"/>
      <c r="T2393" s="28"/>
      <c r="U2393" s="28"/>
      <c r="V2393" s="28"/>
      <c r="W2393" s="28"/>
      <c r="X2393" s="28"/>
      <c r="Y2393" s="28"/>
      <c r="Z2393" s="28"/>
      <c r="AA2393" s="28"/>
      <c r="AB2393" s="28"/>
      <c r="AC2393" s="28"/>
      <c r="AD2393" s="28"/>
      <c r="AE2393" s="28"/>
      <c r="AF2393" s="28"/>
      <c r="AG2393" s="28"/>
      <c r="AH2393" s="28"/>
      <c r="AI2393" s="28"/>
      <c r="AJ2393" s="28"/>
      <c r="AK2393" s="28"/>
      <c r="AL2393" s="28"/>
      <c r="AM2393" s="28"/>
      <c r="AN2393" s="28"/>
      <c r="AO2393" s="28"/>
      <c r="AP2393" s="28"/>
      <c r="AQ2393" s="28"/>
      <c r="AR2393" s="28"/>
      <c r="AS2393" s="28"/>
      <c r="AT2393" s="28"/>
      <c r="AU2393" s="28"/>
      <c r="AV2393" s="28"/>
      <c r="AW2393" s="28"/>
    </row>
    <row r="2394" spans="6:49" x14ac:dyDescent="0.25">
      <c r="F2394" s="28"/>
      <c r="G2394" s="28"/>
      <c r="H2394" s="28"/>
      <c r="I2394" s="28"/>
      <c r="J2394" s="28"/>
      <c r="K2394" s="28"/>
      <c r="L2394" s="28"/>
      <c r="M2394" s="28"/>
      <c r="N2394" s="28"/>
      <c r="O2394" s="28"/>
      <c r="P2394" s="28"/>
      <c r="Q2394" s="28"/>
      <c r="R2394" s="28"/>
      <c r="S2394" s="28"/>
      <c r="T2394" s="28"/>
      <c r="U2394" s="28"/>
      <c r="V2394" s="28"/>
      <c r="W2394" s="28"/>
      <c r="X2394" s="28"/>
      <c r="Y2394" s="28"/>
      <c r="Z2394" s="28"/>
      <c r="AA2394" s="28"/>
      <c r="AB2394" s="28"/>
      <c r="AC2394" s="28"/>
      <c r="AD2394" s="28"/>
      <c r="AE2394" s="28"/>
      <c r="AF2394" s="28"/>
      <c r="AG2394" s="28"/>
      <c r="AH2394" s="28"/>
      <c r="AI2394" s="28"/>
      <c r="AJ2394" s="28"/>
      <c r="AK2394" s="28"/>
      <c r="AL2394" s="28"/>
      <c r="AM2394" s="28"/>
      <c r="AN2394" s="28"/>
      <c r="AO2394" s="28"/>
      <c r="AP2394" s="28"/>
      <c r="AQ2394" s="28"/>
      <c r="AR2394" s="28"/>
      <c r="AS2394" s="28"/>
      <c r="AT2394" s="28"/>
      <c r="AU2394" s="28"/>
      <c r="AV2394" s="28"/>
      <c r="AW2394" s="28"/>
    </row>
    <row r="2395" spans="6:49" x14ac:dyDescent="0.25">
      <c r="F2395" s="28"/>
      <c r="G2395" s="28"/>
      <c r="H2395" s="28"/>
      <c r="I2395" s="28"/>
      <c r="J2395" s="28"/>
      <c r="K2395" s="28"/>
      <c r="L2395" s="28"/>
      <c r="M2395" s="28"/>
      <c r="N2395" s="28"/>
      <c r="O2395" s="28"/>
      <c r="P2395" s="28"/>
      <c r="Q2395" s="28"/>
      <c r="R2395" s="28"/>
      <c r="S2395" s="28"/>
      <c r="T2395" s="28"/>
      <c r="U2395" s="28"/>
      <c r="V2395" s="28"/>
      <c r="W2395" s="28"/>
      <c r="X2395" s="28"/>
      <c r="Y2395" s="28"/>
      <c r="Z2395" s="28"/>
      <c r="AA2395" s="28"/>
      <c r="AB2395" s="28"/>
      <c r="AC2395" s="28"/>
      <c r="AD2395" s="28"/>
      <c r="AE2395" s="28"/>
      <c r="AF2395" s="28"/>
      <c r="AG2395" s="28"/>
      <c r="AH2395" s="28"/>
      <c r="AI2395" s="28"/>
      <c r="AJ2395" s="28"/>
      <c r="AK2395" s="28"/>
      <c r="AL2395" s="28"/>
      <c r="AM2395" s="28"/>
      <c r="AN2395" s="28"/>
      <c r="AO2395" s="28"/>
      <c r="AP2395" s="28"/>
      <c r="AQ2395" s="28"/>
      <c r="AR2395" s="28"/>
      <c r="AS2395" s="28"/>
      <c r="AT2395" s="28"/>
      <c r="AU2395" s="28"/>
      <c r="AV2395" s="28"/>
      <c r="AW2395" s="28"/>
    </row>
    <row r="2396" spans="6:49" x14ac:dyDescent="0.25">
      <c r="F2396" s="28"/>
      <c r="G2396" s="28"/>
      <c r="H2396" s="28"/>
      <c r="I2396" s="28"/>
      <c r="J2396" s="28"/>
      <c r="K2396" s="28"/>
      <c r="L2396" s="28"/>
      <c r="M2396" s="28"/>
      <c r="N2396" s="28"/>
      <c r="O2396" s="28"/>
      <c r="P2396" s="28"/>
      <c r="Q2396" s="28"/>
      <c r="R2396" s="28"/>
      <c r="S2396" s="28"/>
      <c r="T2396" s="28"/>
      <c r="U2396" s="28"/>
      <c r="V2396" s="28"/>
      <c r="W2396" s="28"/>
      <c r="X2396" s="28"/>
      <c r="Y2396" s="28"/>
      <c r="Z2396" s="28"/>
      <c r="AA2396" s="28"/>
      <c r="AB2396" s="28"/>
      <c r="AC2396" s="28"/>
      <c r="AD2396" s="28"/>
      <c r="AE2396" s="28"/>
      <c r="AF2396" s="28"/>
      <c r="AG2396" s="28"/>
      <c r="AH2396" s="28"/>
      <c r="AI2396" s="28"/>
      <c r="AJ2396" s="28"/>
      <c r="AK2396" s="28"/>
      <c r="AL2396" s="28"/>
      <c r="AM2396" s="28"/>
      <c r="AN2396" s="28"/>
      <c r="AO2396" s="28"/>
      <c r="AP2396" s="28"/>
      <c r="AQ2396" s="28"/>
      <c r="AR2396" s="28"/>
      <c r="AS2396" s="28"/>
      <c r="AT2396" s="28"/>
      <c r="AU2396" s="28"/>
      <c r="AV2396" s="28"/>
      <c r="AW2396" s="28"/>
    </row>
    <row r="2397" spans="6:49" x14ac:dyDescent="0.25">
      <c r="F2397" s="28"/>
      <c r="G2397" s="28"/>
      <c r="H2397" s="28"/>
      <c r="I2397" s="28"/>
      <c r="J2397" s="28"/>
      <c r="K2397" s="28"/>
      <c r="L2397" s="28"/>
      <c r="M2397" s="28"/>
      <c r="N2397" s="28"/>
      <c r="O2397" s="28"/>
      <c r="P2397" s="28"/>
      <c r="Q2397" s="28"/>
      <c r="R2397" s="28"/>
      <c r="S2397" s="28"/>
      <c r="T2397" s="28"/>
      <c r="U2397" s="28"/>
      <c r="V2397" s="28"/>
      <c r="W2397" s="28"/>
      <c r="X2397" s="28"/>
      <c r="Y2397" s="28"/>
      <c r="Z2397" s="28"/>
      <c r="AA2397" s="28"/>
      <c r="AB2397" s="28"/>
      <c r="AC2397" s="28"/>
      <c r="AD2397" s="28"/>
      <c r="AE2397" s="28"/>
      <c r="AF2397" s="28"/>
      <c r="AG2397" s="28"/>
      <c r="AH2397" s="28"/>
      <c r="AI2397" s="28"/>
      <c r="AJ2397" s="28"/>
      <c r="AK2397" s="28"/>
      <c r="AL2397" s="28"/>
      <c r="AM2397" s="28"/>
      <c r="AN2397" s="28"/>
      <c r="AO2397" s="28"/>
      <c r="AP2397" s="28"/>
      <c r="AQ2397" s="28"/>
      <c r="AR2397" s="28"/>
      <c r="AS2397" s="28"/>
      <c r="AT2397" s="28"/>
      <c r="AU2397" s="28"/>
      <c r="AV2397" s="28"/>
      <c r="AW2397" s="28"/>
    </row>
    <row r="2398" spans="6:49" x14ac:dyDescent="0.25">
      <c r="F2398" s="28"/>
      <c r="G2398" s="28"/>
      <c r="H2398" s="28"/>
      <c r="I2398" s="28"/>
      <c r="J2398" s="28"/>
      <c r="K2398" s="28"/>
      <c r="L2398" s="28"/>
      <c r="M2398" s="28"/>
      <c r="N2398" s="28"/>
      <c r="O2398" s="28"/>
      <c r="P2398" s="28"/>
      <c r="Q2398" s="28"/>
      <c r="R2398" s="28"/>
      <c r="S2398" s="28"/>
      <c r="T2398" s="28"/>
      <c r="U2398" s="28"/>
      <c r="V2398" s="28"/>
      <c r="W2398" s="28"/>
      <c r="X2398" s="28"/>
      <c r="Y2398" s="28"/>
      <c r="Z2398" s="28"/>
      <c r="AA2398" s="28"/>
      <c r="AB2398" s="28"/>
      <c r="AC2398" s="28"/>
      <c r="AD2398" s="28"/>
      <c r="AE2398" s="28"/>
      <c r="AF2398" s="28"/>
      <c r="AG2398" s="28"/>
      <c r="AH2398" s="28"/>
      <c r="AI2398" s="28"/>
      <c r="AJ2398" s="28"/>
      <c r="AK2398" s="28"/>
      <c r="AL2398" s="28"/>
      <c r="AM2398" s="28"/>
      <c r="AN2398" s="28"/>
      <c r="AO2398" s="28"/>
      <c r="AP2398" s="28"/>
      <c r="AQ2398" s="28"/>
      <c r="AR2398" s="28"/>
      <c r="AS2398" s="28"/>
      <c r="AT2398" s="28"/>
      <c r="AU2398" s="28"/>
      <c r="AV2398" s="28"/>
      <c r="AW2398" s="28"/>
    </row>
    <row r="2399" spans="6:49" x14ac:dyDescent="0.25">
      <c r="F2399" s="28"/>
      <c r="G2399" s="28"/>
      <c r="H2399" s="28"/>
      <c r="I2399" s="28"/>
      <c r="J2399" s="28"/>
      <c r="K2399" s="28"/>
      <c r="L2399" s="28"/>
      <c r="M2399" s="28"/>
      <c r="N2399" s="28"/>
      <c r="O2399" s="28"/>
      <c r="P2399" s="28"/>
      <c r="Q2399" s="28"/>
      <c r="R2399" s="28"/>
      <c r="S2399" s="28"/>
      <c r="T2399" s="28"/>
      <c r="U2399" s="28"/>
      <c r="V2399" s="28"/>
      <c r="W2399" s="28"/>
      <c r="X2399" s="28"/>
      <c r="Y2399" s="28"/>
      <c r="Z2399" s="28"/>
      <c r="AA2399" s="28"/>
      <c r="AB2399" s="28"/>
      <c r="AC2399" s="28"/>
      <c r="AD2399" s="28"/>
      <c r="AE2399" s="28"/>
      <c r="AF2399" s="28"/>
      <c r="AG2399" s="28"/>
      <c r="AH2399" s="28"/>
      <c r="AI2399" s="28"/>
      <c r="AJ2399" s="28"/>
      <c r="AK2399" s="28"/>
      <c r="AL2399" s="28"/>
      <c r="AM2399" s="28"/>
      <c r="AN2399" s="28"/>
      <c r="AO2399" s="28"/>
      <c r="AP2399" s="28"/>
      <c r="AQ2399" s="28"/>
      <c r="AR2399" s="28"/>
      <c r="AS2399" s="28"/>
      <c r="AT2399" s="28"/>
      <c r="AU2399" s="28"/>
      <c r="AV2399" s="28"/>
      <c r="AW2399" s="28"/>
    </row>
    <row r="2400" spans="6:49" x14ac:dyDescent="0.25">
      <c r="F2400" s="28"/>
      <c r="G2400" s="28"/>
      <c r="H2400" s="28"/>
      <c r="I2400" s="28"/>
      <c r="J2400" s="28"/>
      <c r="K2400" s="28"/>
      <c r="L2400" s="28"/>
      <c r="M2400" s="28"/>
      <c r="N2400" s="28"/>
      <c r="O2400" s="28"/>
      <c r="P2400" s="28"/>
      <c r="Q2400" s="28"/>
      <c r="R2400" s="28"/>
      <c r="S2400" s="28"/>
      <c r="T2400" s="28"/>
      <c r="U2400" s="28"/>
      <c r="V2400" s="28"/>
      <c r="W2400" s="28"/>
      <c r="X2400" s="28"/>
      <c r="Y2400" s="28"/>
      <c r="Z2400" s="28"/>
      <c r="AA2400" s="28"/>
      <c r="AB2400" s="28"/>
      <c r="AC2400" s="28"/>
      <c r="AD2400" s="28"/>
      <c r="AE2400" s="28"/>
      <c r="AF2400" s="28"/>
      <c r="AG2400" s="28"/>
      <c r="AH2400" s="28"/>
      <c r="AI2400" s="28"/>
      <c r="AJ2400" s="28"/>
      <c r="AK2400" s="28"/>
      <c r="AL2400" s="28"/>
      <c r="AM2400" s="28"/>
      <c r="AN2400" s="28"/>
      <c r="AO2400" s="28"/>
      <c r="AP2400" s="28"/>
      <c r="AQ2400" s="28"/>
      <c r="AR2400" s="28"/>
      <c r="AS2400" s="28"/>
      <c r="AT2400" s="28"/>
      <c r="AU2400" s="28"/>
      <c r="AV2400" s="28"/>
      <c r="AW2400" s="28"/>
    </row>
    <row r="2401" spans="6:49" x14ac:dyDescent="0.25">
      <c r="F2401" s="28"/>
      <c r="G2401" s="28"/>
      <c r="H2401" s="28"/>
      <c r="I2401" s="28"/>
      <c r="J2401" s="28"/>
      <c r="K2401" s="28"/>
      <c r="L2401" s="28"/>
      <c r="M2401" s="28"/>
      <c r="N2401" s="28"/>
      <c r="O2401" s="28"/>
      <c r="P2401" s="28"/>
      <c r="Q2401" s="28"/>
      <c r="R2401" s="28"/>
      <c r="S2401" s="28"/>
      <c r="T2401" s="28"/>
      <c r="U2401" s="28"/>
      <c r="V2401" s="28"/>
      <c r="W2401" s="28"/>
      <c r="X2401" s="28"/>
      <c r="Y2401" s="28"/>
      <c r="Z2401" s="28"/>
      <c r="AA2401" s="28"/>
      <c r="AB2401" s="28"/>
      <c r="AC2401" s="28"/>
      <c r="AD2401" s="28"/>
      <c r="AE2401" s="28"/>
      <c r="AF2401" s="28"/>
      <c r="AG2401" s="28"/>
      <c r="AH2401" s="28"/>
      <c r="AI2401" s="28"/>
      <c r="AJ2401" s="28"/>
      <c r="AK2401" s="28"/>
      <c r="AL2401" s="28"/>
      <c r="AM2401" s="28"/>
      <c r="AN2401" s="28"/>
      <c r="AO2401" s="28"/>
      <c r="AP2401" s="28"/>
      <c r="AQ2401" s="28"/>
      <c r="AR2401" s="28"/>
      <c r="AS2401" s="28"/>
      <c r="AT2401" s="28"/>
      <c r="AU2401" s="28"/>
      <c r="AV2401" s="28"/>
      <c r="AW2401" s="28"/>
    </row>
    <row r="2402" spans="6:49" x14ac:dyDescent="0.25">
      <c r="F2402" s="28"/>
      <c r="G2402" s="28"/>
      <c r="H2402" s="28"/>
      <c r="I2402" s="28"/>
      <c r="J2402" s="28"/>
      <c r="K2402" s="28"/>
      <c r="L2402" s="28"/>
      <c r="M2402" s="28"/>
      <c r="N2402" s="28"/>
      <c r="O2402" s="28"/>
      <c r="P2402" s="28"/>
      <c r="Q2402" s="28"/>
      <c r="R2402" s="28"/>
      <c r="S2402" s="28"/>
      <c r="T2402" s="28"/>
      <c r="U2402" s="28"/>
      <c r="V2402" s="28"/>
      <c r="W2402" s="28"/>
      <c r="X2402" s="28"/>
      <c r="Y2402" s="28"/>
      <c r="Z2402" s="28"/>
      <c r="AA2402" s="28"/>
      <c r="AB2402" s="28"/>
      <c r="AC2402" s="28"/>
      <c r="AD2402" s="28"/>
      <c r="AE2402" s="28"/>
      <c r="AF2402" s="28"/>
      <c r="AG2402" s="28"/>
      <c r="AH2402" s="28"/>
      <c r="AI2402" s="28"/>
      <c r="AJ2402" s="28"/>
      <c r="AK2402" s="28"/>
      <c r="AL2402" s="28"/>
      <c r="AM2402" s="28"/>
      <c r="AN2402" s="28"/>
      <c r="AO2402" s="28"/>
      <c r="AP2402" s="28"/>
      <c r="AQ2402" s="28"/>
      <c r="AR2402" s="28"/>
      <c r="AS2402" s="28"/>
      <c r="AT2402" s="28"/>
      <c r="AU2402" s="28"/>
      <c r="AV2402" s="28"/>
      <c r="AW2402" s="28"/>
    </row>
    <row r="2403" spans="6:49" x14ac:dyDescent="0.25">
      <c r="F2403" s="28"/>
      <c r="G2403" s="28"/>
      <c r="H2403" s="28"/>
      <c r="I2403" s="28"/>
      <c r="J2403" s="28"/>
      <c r="K2403" s="28"/>
      <c r="L2403" s="28"/>
      <c r="M2403" s="28"/>
      <c r="N2403" s="28"/>
      <c r="O2403" s="28"/>
      <c r="P2403" s="28"/>
      <c r="Q2403" s="28"/>
      <c r="R2403" s="28"/>
      <c r="S2403" s="28"/>
      <c r="T2403" s="28"/>
      <c r="U2403" s="28"/>
      <c r="V2403" s="28"/>
      <c r="W2403" s="28"/>
      <c r="X2403" s="28"/>
      <c r="Y2403" s="28"/>
      <c r="Z2403" s="28"/>
      <c r="AA2403" s="28"/>
      <c r="AB2403" s="28"/>
      <c r="AC2403" s="28"/>
      <c r="AD2403" s="28"/>
      <c r="AE2403" s="28"/>
      <c r="AF2403" s="28"/>
      <c r="AG2403" s="28"/>
      <c r="AH2403" s="28"/>
      <c r="AI2403" s="28"/>
      <c r="AJ2403" s="28"/>
      <c r="AK2403" s="28"/>
      <c r="AL2403" s="28"/>
      <c r="AM2403" s="28"/>
      <c r="AN2403" s="28"/>
      <c r="AO2403" s="28"/>
      <c r="AP2403" s="28"/>
      <c r="AQ2403" s="28"/>
      <c r="AR2403" s="28"/>
      <c r="AS2403" s="28"/>
      <c r="AT2403" s="28"/>
      <c r="AU2403" s="28"/>
      <c r="AV2403" s="28"/>
      <c r="AW2403" s="28"/>
    </row>
    <row r="2404" spans="6:49" x14ac:dyDescent="0.25">
      <c r="F2404" s="28"/>
      <c r="G2404" s="28"/>
      <c r="H2404" s="28"/>
      <c r="I2404" s="28"/>
      <c r="J2404" s="28"/>
      <c r="K2404" s="28"/>
      <c r="L2404" s="28"/>
      <c r="M2404" s="28"/>
      <c r="N2404" s="28"/>
      <c r="O2404" s="28"/>
      <c r="P2404" s="28"/>
      <c r="Q2404" s="28"/>
      <c r="R2404" s="28"/>
      <c r="S2404" s="28"/>
      <c r="T2404" s="28"/>
      <c r="U2404" s="28"/>
      <c r="V2404" s="28"/>
      <c r="W2404" s="28"/>
      <c r="X2404" s="28"/>
      <c r="Y2404" s="28"/>
      <c r="Z2404" s="28"/>
      <c r="AA2404" s="28"/>
      <c r="AB2404" s="28"/>
      <c r="AC2404" s="28"/>
      <c r="AD2404" s="28"/>
      <c r="AE2404" s="28"/>
      <c r="AF2404" s="28"/>
      <c r="AG2404" s="28"/>
      <c r="AH2404" s="28"/>
      <c r="AI2404" s="28"/>
      <c r="AJ2404" s="28"/>
      <c r="AK2404" s="28"/>
      <c r="AL2404" s="28"/>
      <c r="AM2404" s="28"/>
      <c r="AN2404" s="28"/>
      <c r="AO2404" s="28"/>
      <c r="AP2404" s="28"/>
      <c r="AQ2404" s="28"/>
      <c r="AR2404" s="28"/>
      <c r="AS2404" s="28"/>
      <c r="AT2404" s="28"/>
      <c r="AU2404" s="28"/>
      <c r="AV2404" s="28"/>
      <c r="AW2404" s="28"/>
    </row>
    <row r="2405" spans="6:49" x14ac:dyDescent="0.25">
      <c r="F2405" s="28"/>
      <c r="G2405" s="28"/>
      <c r="H2405" s="28"/>
      <c r="I2405" s="28"/>
      <c r="J2405" s="28"/>
      <c r="K2405" s="28"/>
      <c r="L2405" s="28"/>
      <c r="M2405" s="28"/>
      <c r="N2405" s="28"/>
      <c r="O2405" s="28"/>
      <c r="P2405" s="28"/>
      <c r="Q2405" s="28"/>
      <c r="R2405" s="28"/>
      <c r="S2405" s="28"/>
      <c r="T2405" s="28"/>
      <c r="U2405" s="28"/>
      <c r="V2405" s="28"/>
      <c r="W2405" s="28"/>
      <c r="X2405" s="28"/>
      <c r="Y2405" s="28"/>
      <c r="Z2405" s="28"/>
      <c r="AA2405" s="28"/>
      <c r="AB2405" s="28"/>
      <c r="AC2405" s="28"/>
      <c r="AD2405" s="28"/>
      <c r="AE2405" s="28"/>
      <c r="AF2405" s="28"/>
      <c r="AG2405" s="28"/>
      <c r="AH2405" s="28"/>
      <c r="AI2405" s="28"/>
      <c r="AJ2405" s="28"/>
      <c r="AK2405" s="28"/>
      <c r="AL2405" s="28"/>
      <c r="AM2405" s="28"/>
      <c r="AN2405" s="28"/>
      <c r="AO2405" s="28"/>
      <c r="AP2405" s="28"/>
      <c r="AQ2405" s="28"/>
      <c r="AR2405" s="28"/>
      <c r="AS2405" s="28"/>
      <c r="AT2405" s="28"/>
      <c r="AU2405" s="28"/>
      <c r="AV2405" s="28"/>
      <c r="AW2405" s="28"/>
    </row>
    <row r="2406" spans="6:49" x14ac:dyDescent="0.25">
      <c r="F2406" s="28"/>
      <c r="G2406" s="28"/>
      <c r="H2406" s="28"/>
      <c r="I2406" s="28"/>
      <c r="J2406" s="28"/>
      <c r="K2406" s="28"/>
      <c r="L2406" s="28"/>
      <c r="M2406" s="28"/>
      <c r="N2406" s="28"/>
      <c r="O2406" s="28"/>
      <c r="P2406" s="28"/>
      <c r="Q2406" s="28"/>
      <c r="R2406" s="28"/>
      <c r="S2406" s="28"/>
      <c r="T2406" s="28"/>
      <c r="U2406" s="28"/>
      <c r="V2406" s="28"/>
      <c r="W2406" s="28"/>
      <c r="X2406" s="28"/>
      <c r="Y2406" s="28"/>
      <c r="Z2406" s="28"/>
      <c r="AA2406" s="28"/>
      <c r="AB2406" s="28"/>
      <c r="AC2406" s="28"/>
      <c r="AD2406" s="28"/>
      <c r="AE2406" s="28"/>
      <c r="AF2406" s="28"/>
      <c r="AG2406" s="28"/>
      <c r="AH2406" s="28"/>
      <c r="AI2406" s="28"/>
      <c r="AJ2406" s="28"/>
      <c r="AK2406" s="28"/>
      <c r="AL2406" s="28"/>
      <c r="AM2406" s="28"/>
      <c r="AN2406" s="28"/>
      <c r="AO2406" s="28"/>
      <c r="AP2406" s="28"/>
      <c r="AQ2406" s="28"/>
      <c r="AR2406" s="28"/>
      <c r="AS2406" s="28"/>
      <c r="AT2406" s="28"/>
      <c r="AU2406" s="28"/>
      <c r="AV2406" s="28"/>
      <c r="AW2406" s="28"/>
    </row>
    <row r="2407" spans="6:49" x14ac:dyDescent="0.25">
      <c r="F2407" s="28"/>
      <c r="G2407" s="28"/>
      <c r="H2407" s="28"/>
      <c r="I2407" s="28"/>
      <c r="J2407" s="28"/>
      <c r="K2407" s="28"/>
      <c r="L2407" s="28"/>
      <c r="M2407" s="28"/>
      <c r="N2407" s="28"/>
      <c r="O2407" s="28"/>
      <c r="P2407" s="28"/>
      <c r="Q2407" s="28"/>
      <c r="R2407" s="28"/>
      <c r="S2407" s="28"/>
      <c r="T2407" s="28"/>
      <c r="U2407" s="28"/>
      <c r="V2407" s="28"/>
      <c r="W2407" s="28"/>
      <c r="X2407" s="28"/>
      <c r="Y2407" s="28"/>
      <c r="Z2407" s="28"/>
      <c r="AA2407" s="28"/>
      <c r="AB2407" s="28"/>
      <c r="AC2407" s="28"/>
      <c r="AD2407" s="28"/>
      <c r="AE2407" s="28"/>
      <c r="AF2407" s="28"/>
      <c r="AG2407" s="28"/>
      <c r="AH2407" s="28"/>
      <c r="AI2407" s="28"/>
      <c r="AJ2407" s="28"/>
      <c r="AK2407" s="28"/>
      <c r="AL2407" s="28"/>
      <c r="AM2407" s="28"/>
      <c r="AN2407" s="28"/>
      <c r="AO2407" s="28"/>
      <c r="AP2407" s="28"/>
      <c r="AQ2407" s="28"/>
      <c r="AR2407" s="28"/>
      <c r="AS2407" s="28"/>
      <c r="AT2407" s="28"/>
      <c r="AU2407" s="28"/>
      <c r="AV2407" s="28"/>
      <c r="AW2407" s="28"/>
    </row>
    <row r="2408" spans="6:49" x14ac:dyDescent="0.25">
      <c r="F2408" s="28"/>
      <c r="G2408" s="28"/>
      <c r="H2408" s="28"/>
      <c r="I2408" s="28"/>
      <c r="J2408" s="28"/>
      <c r="K2408" s="28"/>
      <c r="L2408" s="28"/>
      <c r="M2408" s="28"/>
      <c r="N2408" s="28"/>
      <c r="O2408" s="28"/>
      <c r="P2408" s="28"/>
      <c r="Q2408" s="28"/>
      <c r="R2408" s="28"/>
      <c r="S2408" s="28"/>
      <c r="T2408" s="28"/>
      <c r="U2408" s="28"/>
      <c r="V2408" s="28"/>
      <c r="W2408" s="28"/>
      <c r="X2408" s="28"/>
      <c r="Y2408" s="28"/>
      <c r="Z2408" s="28"/>
      <c r="AA2408" s="28"/>
      <c r="AB2408" s="28"/>
      <c r="AC2408" s="28"/>
      <c r="AD2408" s="28"/>
      <c r="AE2408" s="28"/>
      <c r="AF2408" s="28"/>
      <c r="AG2408" s="28"/>
      <c r="AH2408" s="28"/>
      <c r="AI2408" s="28"/>
      <c r="AJ2408" s="28"/>
      <c r="AK2408" s="28"/>
      <c r="AL2408" s="28"/>
      <c r="AM2408" s="28"/>
      <c r="AN2408" s="28"/>
      <c r="AO2408" s="28"/>
      <c r="AP2408" s="28"/>
      <c r="AQ2408" s="28"/>
      <c r="AR2408" s="28"/>
      <c r="AS2408" s="28"/>
      <c r="AT2408" s="28"/>
      <c r="AU2408" s="28"/>
      <c r="AV2408" s="28"/>
      <c r="AW2408" s="28"/>
    </row>
    <row r="2409" spans="6:49" x14ac:dyDescent="0.25">
      <c r="F2409" s="28"/>
      <c r="G2409" s="28"/>
      <c r="H2409" s="28"/>
      <c r="I2409" s="28"/>
      <c r="J2409" s="28"/>
      <c r="K2409" s="28"/>
      <c r="L2409" s="28"/>
      <c r="M2409" s="28"/>
      <c r="N2409" s="28"/>
      <c r="O2409" s="28"/>
      <c r="P2409" s="28"/>
      <c r="Q2409" s="28"/>
      <c r="R2409" s="28"/>
      <c r="S2409" s="28"/>
      <c r="T2409" s="28"/>
      <c r="U2409" s="28"/>
      <c r="V2409" s="28"/>
      <c r="W2409" s="28"/>
      <c r="X2409" s="28"/>
      <c r="Y2409" s="28"/>
      <c r="Z2409" s="28"/>
      <c r="AA2409" s="28"/>
      <c r="AB2409" s="28"/>
      <c r="AC2409" s="28"/>
      <c r="AD2409" s="28"/>
      <c r="AE2409" s="28"/>
      <c r="AF2409" s="28"/>
      <c r="AG2409" s="28"/>
      <c r="AH2409" s="28"/>
      <c r="AI2409" s="28"/>
      <c r="AJ2409" s="28"/>
      <c r="AK2409" s="28"/>
      <c r="AL2409" s="28"/>
      <c r="AM2409" s="28"/>
      <c r="AN2409" s="28"/>
      <c r="AO2409" s="28"/>
      <c r="AP2409" s="28"/>
      <c r="AQ2409" s="28"/>
      <c r="AR2409" s="28"/>
      <c r="AS2409" s="28"/>
      <c r="AT2409" s="28"/>
      <c r="AU2409" s="28"/>
      <c r="AV2409" s="28"/>
      <c r="AW2409" s="28"/>
    </row>
    <row r="2410" spans="6:49" x14ac:dyDescent="0.25">
      <c r="F2410" s="28"/>
      <c r="G2410" s="28"/>
      <c r="H2410" s="28"/>
      <c r="I2410" s="28"/>
      <c r="J2410" s="28"/>
      <c r="K2410" s="28"/>
      <c r="L2410" s="28"/>
      <c r="M2410" s="28"/>
      <c r="N2410" s="28"/>
      <c r="O2410" s="28"/>
      <c r="P2410" s="28"/>
      <c r="Q2410" s="28"/>
      <c r="R2410" s="28"/>
      <c r="S2410" s="28"/>
      <c r="T2410" s="28"/>
      <c r="U2410" s="28"/>
      <c r="V2410" s="28"/>
      <c r="W2410" s="28"/>
      <c r="X2410" s="28"/>
      <c r="Y2410" s="28"/>
      <c r="Z2410" s="28"/>
      <c r="AA2410" s="28"/>
      <c r="AB2410" s="28"/>
      <c r="AC2410" s="28"/>
      <c r="AD2410" s="28"/>
      <c r="AE2410" s="28"/>
      <c r="AF2410" s="28"/>
      <c r="AG2410" s="28"/>
      <c r="AH2410" s="28"/>
      <c r="AI2410" s="28"/>
      <c r="AJ2410" s="28"/>
      <c r="AK2410" s="28"/>
      <c r="AL2410" s="28"/>
      <c r="AM2410" s="28"/>
      <c r="AN2410" s="28"/>
      <c r="AO2410" s="28"/>
      <c r="AP2410" s="28"/>
      <c r="AQ2410" s="28"/>
      <c r="AR2410" s="28"/>
      <c r="AS2410" s="28"/>
      <c r="AT2410" s="28"/>
      <c r="AU2410" s="28"/>
      <c r="AV2410" s="28"/>
      <c r="AW2410" s="28"/>
    </row>
    <row r="2411" spans="6:49" x14ac:dyDescent="0.25">
      <c r="F2411" s="28"/>
      <c r="G2411" s="28"/>
      <c r="H2411" s="28"/>
      <c r="I2411" s="28"/>
      <c r="J2411" s="28"/>
      <c r="K2411" s="28"/>
      <c r="L2411" s="28"/>
      <c r="M2411" s="28"/>
      <c r="N2411" s="28"/>
      <c r="O2411" s="28"/>
      <c r="P2411" s="28"/>
      <c r="Q2411" s="28"/>
      <c r="R2411" s="28"/>
      <c r="S2411" s="28"/>
      <c r="T2411" s="28"/>
      <c r="U2411" s="28"/>
      <c r="V2411" s="28"/>
      <c r="W2411" s="28"/>
      <c r="X2411" s="28"/>
      <c r="Y2411" s="28"/>
      <c r="Z2411" s="28"/>
      <c r="AA2411" s="28"/>
      <c r="AB2411" s="28"/>
      <c r="AC2411" s="28"/>
      <c r="AD2411" s="28"/>
      <c r="AE2411" s="28"/>
      <c r="AF2411" s="28"/>
      <c r="AG2411" s="28"/>
      <c r="AH2411" s="28"/>
      <c r="AI2411" s="28"/>
      <c r="AJ2411" s="28"/>
      <c r="AK2411" s="28"/>
      <c r="AL2411" s="28"/>
      <c r="AM2411" s="28"/>
      <c r="AN2411" s="28"/>
      <c r="AO2411" s="28"/>
      <c r="AP2411" s="28"/>
      <c r="AQ2411" s="28"/>
      <c r="AR2411" s="28"/>
      <c r="AS2411" s="28"/>
      <c r="AT2411" s="28"/>
      <c r="AU2411" s="28"/>
      <c r="AV2411" s="28"/>
      <c r="AW2411" s="28"/>
    </row>
    <row r="2412" spans="6:49" x14ac:dyDescent="0.25">
      <c r="F2412" s="28"/>
      <c r="G2412" s="28"/>
      <c r="H2412" s="28"/>
      <c r="I2412" s="28"/>
      <c r="J2412" s="28"/>
      <c r="K2412" s="28"/>
      <c r="L2412" s="28"/>
      <c r="M2412" s="28"/>
      <c r="N2412" s="28"/>
      <c r="O2412" s="28"/>
      <c r="P2412" s="28"/>
      <c r="Q2412" s="28"/>
      <c r="R2412" s="28"/>
      <c r="S2412" s="28"/>
      <c r="T2412" s="28"/>
      <c r="U2412" s="28"/>
      <c r="V2412" s="28"/>
      <c r="W2412" s="28"/>
      <c r="X2412" s="28"/>
      <c r="Y2412" s="28"/>
      <c r="Z2412" s="28"/>
      <c r="AA2412" s="28"/>
      <c r="AB2412" s="28"/>
      <c r="AC2412" s="28"/>
      <c r="AD2412" s="28"/>
      <c r="AE2412" s="28"/>
      <c r="AF2412" s="28"/>
      <c r="AG2412" s="28"/>
      <c r="AH2412" s="28"/>
      <c r="AI2412" s="28"/>
      <c r="AJ2412" s="28"/>
      <c r="AK2412" s="28"/>
      <c r="AL2412" s="28"/>
      <c r="AM2412" s="28"/>
      <c r="AN2412" s="28"/>
      <c r="AO2412" s="28"/>
      <c r="AP2412" s="28"/>
      <c r="AQ2412" s="28"/>
      <c r="AR2412" s="28"/>
      <c r="AS2412" s="28"/>
      <c r="AT2412" s="28"/>
      <c r="AU2412" s="28"/>
      <c r="AV2412" s="28"/>
      <c r="AW2412" s="28"/>
    </row>
    <row r="2413" spans="6:49" x14ac:dyDescent="0.25">
      <c r="F2413" s="28"/>
      <c r="G2413" s="28"/>
      <c r="H2413" s="28"/>
      <c r="I2413" s="28"/>
      <c r="J2413" s="28"/>
      <c r="K2413" s="28"/>
      <c r="L2413" s="28"/>
      <c r="M2413" s="28"/>
      <c r="N2413" s="28"/>
      <c r="O2413" s="28"/>
      <c r="P2413" s="28"/>
      <c r="Q2413" s="28"/>
      <c r="R2413" s="28"/>
      <c r="S2413" s="28"/>
      <c r="T2413" s="28"/>
      <c r="U2413" s="28"/>
      <c r="V2413" s="28"/>
      <c r="W2413" s="28"/>
      <c r="X2413" s="28"/>
      <c r="Y2413" s="28"/>
      <c r="Z2413" s="28"/>
      <c r="AA2413" s="28"/>
      <c r="AB2413" s="28"/>
      <c r="AC2413" s="28"/>
      <c r="AD2413" s="28"/>
      <c r="AE2413" s="28"/>
      <c r="AF2413" s="28"/>
      <c r="AG2413" s="28"/>
      <c r="AH2413" s="28"/>
      <c r="AI2413" s="28"/>
      <c r="AJ2413" s="28"/>
      <c r="AK2413" s="28"/>
      <c r="AL2413" s="28"/>
      <c r="AM2413" s="28"/>
      <c r="AN2413" s="28"/>
      <c r="AO2413" s="28"/>
      <c r="AP2413" s="28"/>
      <c r="AQ2413" s="28"/>
      <c r="AR2413" s="28"/>
      <c r="AS2413" s="28"/>
      <c r="AT2413" s="28"/>
      <c r="AU2413" s="28"/>
      <c r="AV2413" s="28"/>
      <c r="AW2413" s="28"/>
    </row>
    <row r="2414" spans="6:49" x14ac:dyDescent="0.25">
      <c r="F2414" s="28"/>
      <c r="G2414" s="28"/>
      <c r="H2414" s="28"/>
      <c r="I2414" s="28"/>
      <c r="J2414" s="28"/>
      <c r="K2414" s="28"/>
      <c r="L2414" s="28"/>
      <c r="M2414" s="28"/>
      <c r="N2414" s="28"/>
      <c r="O2414" s="28"/>
      <c r="P2414" s="28"/>
      <c r="Q2414" s="28"/>
      <c r="R2414" s="28"/>
      <c r="S2414" s="28"/>
      <c r="T2414" s="28"/>
      <c r="U2414" s="28"/>
      <c r="V2414" s="28"/>
      <c r="W2414" s="28"/>
      <c r="X2414" s="28"/>
      <c r="Y2414" s="28"/>
      <c r="Z2414" s="28"/>
      <c r="AA2414" s="28"/>
      <c r="AB2414" s="28"/>
      <c r="AC2414" s="28"/>
      <c r="AD2414" s="28"/>
      <c r="AE2414" s="28"/>
      <c r="AF2414" s="28"/>
      <c r="AG2414" s="28"/>
      <c r="AH2414" s="28"/>
      <c r="AI2414" s="28"/>
      <c r="AJ2414" s="28"/>
      <c r="AK2414" s="28"/>
      <c r="AL2414" s="28"/>
      <c r="AM2414" s="28"/>
      <c r="AN2414" s="28"/>
      <c r="AO2414" s="28"/>
      <c r="AP2414" s="28"/>
      <c r="AQ2414" s="28"/>
      <c r="AR2414" s="28"/>
      <c r="AS2414" s="28"/>
      <c r="AT2414" s="28"/>
      <c r="AU2414" s="28"/>
      <c r="AV2414" s="28"/>
      <c r="AW2414" s="28"/>
    </row>
    <row r="2415" spans="6:49" x14ac:dyDescent="0.25">
      <c r="F2415" s="28"/>
      <c r="G2415" s="28"/>
      <c r="H2415" s="28"/>
      <c r="I2415" s="28"/>
      <c r="J2415" s="28"/>
      <c r="K2415" s="28"/>
      <c r="L2415" s="28"/>
      <c r="M2415" s="28"/>
      <c r="N2415" s="28"/>
      <c r="O2415" s="28"/>
      <c r="P2415" s="28"/>
      <c r="Q2415" s="28"/>
      <c r="R2415" s="28"/>
      <c r="S2415" s="28"/>
      <c r="T2415" s="28"/>
      <c r="U2415" s="28"/>
      <c r="V2415" s="28"/>
      <c r="W2415" s="28"/>
      <c r="X2415" s="28"/>
      <c r="Y2415" s="28"/>
      <c r="Z2415" s="28"/>
      <c r="AA2415" s="28"/>
      <c r="AB2415" s="28"/>
      <c r="AC2415" s="28"/>
      <c r="AD2415" s="28"/>
      <c r="AE2415" s="28"/>
      <c r="AF2415" s="28"/>
      <c r="AG2415" s="28"/>
      <c r="AH2415" s="28"/>
      <c r="AI2415" s="28"/>
      <c r="AJ2415" s="28"/>
      <c r="AK2415" s="28"/>
      <c r="AL2415" s="28"/>
      <c r="AM2415" s="28"/>
      <c r="AN2415" s="28"/>
      <c r="AO2415" s="28"/>
      <c r="AP2415" s="28"/>
      <c r="AQ2415" s="28"/>
      <c r="AR2415" s="28"/>
      <c r="AS2415" s="28"/>
      <c r="AT2415" s="28"/>
      <c r="AU2415" s="28"/>
      <c r="AV2415" s="28"/>
      <c r="AW2415" s="28"/>
    </row>
    <row r="2416" spans="6:49" x14ac:dyDescent="0.25">
      <c r="F2416" s="28"/>
      <c r="G2416" s="28"/>
      <c r="H2416" s="28"/>
      <c r="I2416" s="28"/>
      <c r="J2416" s="28"/>
      <c r="K2416" s="28"/>
      <c r="L2416" s="28"/>
      <c r="M2416" s="28"/>
      <c r="N2416" s="28"/>
      <c r="O2416" s="28"/>
      <c r="P2416" s="28"/>
      <c r="Q2416" s="28"/>
      <c r="R2416" s="28"/>
      <c r="S2416" s="28"/>
      <c r="T2416" s="28"/>
      <c r="U2416" s="28"/>
      <c r="V2416" s="28"/>
      <c r="W2416" s="28"/>
      <c r="X2416" s="28"/>
      <c r="Y2416" s="28"/>
      <c r="Z2416" s="28"/>
      <c r="AA2416" s="28"/>
      <c r="AB2416" s="28"/>
      <c r="AC2416" s="28"/>
      <c r="AD2416" s="28"/>
      <c r="AE2416" s="28"/>
      <c r="AF2416" s="28"/>
      <c r="AG2416" s="28"/>
      <c r="AH2416" s="28"/>
      <c r="AI2416" s="28"/>
      <c r="AJ2416" s="28"/>
      <c r="AK2416" s="28"/>
      <c r="AL2416" s="28"/>
      <c r="AM2416" s="28"/>
      <c r="AN2416" s="28"/>
      <c r="AO2416" s="28"/>
      <c r="AP2416" s="28"/>
      <c r="AQ2416" s="28"/>
      <c r="AR2416" s="28"/>
      <c r="AS2416" s="28"/>
      <c r="AT2416" s="28"/>
      <c r="AU2416" s="28"/>
      <c r="AV2416" s="28"/>
      <c r="AW2416" s="28"/>
    </row>
    <row r="2417" spans="6:49" x14ac:dyDescent="0.25">
      <c r="F2417" s="28"/>
      <c r="G2417" s="28"/>
      <c r="H2417" s="28"/>
      <c r="I2417" s="28"/>
      <c r="J2417" s="28"/>
      <c r="K2417" s="28"/>
      <c r="L2417" s="28"/>
      <c r="M2417" s="28"/>
      <c r="N2417" s="28"/>
      <c r="O2417" s="28"/>
      <c r="P2417" s="28"/>
      <c r="Q2417" s="28"/>
      <c r="R2417" s="28"/>
      <c r="S2417" s="28"/>
      <c r="T2417" s="28"/>
      <c r="U2417" s="28"/>
      <c r="V2417" s="28"/>
      <c r="W2417" s="28"/>
      <c r="X2417" s="28"/>
      <c r="Y2417" s="28"/>
      <c r="Z2417" s="28"/>
      <c r="AA2417" s="28"/>
      <c r="AB2417" s="28"/>
      <c r="AC2417" s="28"/>
      <c r="AD2417" s="28"/>
      <c r="AE2417" s="28"/>
      <c r="AF2417" s="28"/>
      <c r="AG2417" s="28"/>
      <c r="AH2417" s="28"/>
      <c r="AI2417" s="28"/>
      <c r="AJ2417" s="28"/>
      <c r="AK2417" s="28"/>
      <c r="AL2417" s="28"/>
      <c r="AM2417" s="28"/>
      <c r="AN2417" s="28"/>
      <c r="AO2417" s="28"/>
      <c r="AP2417" s="28"/>
      <c r="AQ2417" s="28"/>
      <c r="AR2417" s="28"/>
      <c r="AS2417" s="28"/>
      <c r="AT2417" s="28"/>
      <c r="AU2417" s="28"/>
      <c r="AV2417" s="28"/>
      <c r="AW2417" s="28"/>
    </row>
    <row r="2418" spans="6:49" x14ac:dyDescent="0.25">
      <c r="F2418" s="28"/>
      <c r="G2418" s="28"/>
      <c r="H2418" s="28"/>
      <c r="I2418" s="28"/>
      <c r="J2418" s="28"/>
      <c r="K2418" s="28"/>
      <c r="L2418" s="28"/>
      <c r="M2418" s="28"/>
      <c r="N2418" s="28"/>
      <c r="O2418" s="28"/>
      <c r="P2418" s="28"/>
      <c r="Q2418" s="28"/>
      <c r="R2418" s="28"/>
      <c r="S2418" s="28"/>
      <c r="T2418" s="28"/>
      <c r="U2418" s="28"/>
      <c r="V2418" s="28"/>
      <c r="W2418" s="28"/>
      <c r="X2418" s="28"/>
      <c r="Y2418" s="28"/>
      <c r="Z2418" s="28"/>
      <c r="AA2418" s="28"/>
      <c r="AB2418" s="28"/>
      <c r="AC2418" s="28"/>
      <c r="AD2418" s="28"/>
      <c r="AE2418" s="28"/>
      <c r="AF2418" s="28"/>
      <c r="AG2418" s="28"/>
      <c r="AH2418" s="28"/>
      <c r="AI2418" s="28"/>
      <c r="AJ2418" s="28"/>
      <c r="AK2418" s="28"/>
      <c r="AL2418" s="28"/>
      <c r="AM2418" s="28"/>
      <c r="AN2418" s="28"/>
      <c r="AO2418" s="28"/>
      <c r="AP2418" s="28"/>
      <c r="AQ2418" s="28"/>
      <c r="AR2418" s="28"/>
      <c r="AS2418" s="28"/>
      <c r="AT2418" s="28"/>
      <c r="AU2418" s="28"/>
      <c r="AV2418" s="28"/>
      <c r="AW2418" s="28"/>
    </row>
    <row r="2419" spans="6:49" x14ac:dyDescent="0.25">
      <c r="F2419" s="28"/>
      <c r="G2419" s="28"/>
      <c r="H2419" s="28"/>
      <c r="I2419" s="28"/>
      <c r="J2419" s="28"/>
      <c r="K2419" s="28"/>
      <c r="L2419" s="28"/>
      <c r="M2419" s="28"/>
      <c r="N2419" s="28"/>
      <c r="O2419" s="28"/>
      <c r="P2419" s="28"/>
      <c r="Q2419" s="28"/>
      <c r="R2419" s="28"/>
      <c r="S2419" s="28"/>
      <c r="T2419" s="28"/>
      <c r="U2419" s="28"/>
      <c r="V2419" s="28"/>
      <c r="W2419" s="28"/>
      <c r="X2419" s="28"/>
      <c r="Y2419" s="28"/>
      <c r="Z2419" s="28"/>
      <c r="AA2419" s="28"/>
      <c r="AB2419" s="28"/>
      <c r="AC2419" s="28"/>
      <c r="AD2419" s="28"/>
      <c r="AE2419" s="28"/>
      <c r="AF2419" s="28"/>
      <c r="AG2419" s="28"/>
      <c r="AH2419" s="28"/>
      <c r="AI2419" s="28"/>
      <c r="AJ2419" s="28"/>
      <c r="AK2419" s="28"/>
      <c r="AL2419" s="28"/>
      <c r="AM2419" s="28"/>
      <c r="AN2419" s="28"/>
      <c r="AO2419" s="28"/>
      <c r="AP2419" s="28"/>
      <c r="AQ2419" s="28"/>
      <c r="AR2419" s="28"/>
      <c r="AS2419" s="28"/>
      <c r="AT2419" s="28"/>
      <c r="AU2419" s="28"/>
      <c r="AV2419" s="28"/>
      <c r="AW2419" s="28"/>
    </row>
    <row r="2420" spans="6:49" x14ac:dyDescent="0.25">
      <c r="F2420" s="28"/>
      <c r="G2420" s="28"/>
      <c r="H2420" s="28"/>
      <c r="I2420" s="28"/>
      <c r="J2420" s="28"/>
      <c r="K2420" s="28"/>
      <c r="L2420" s="28"/>
      <c r="M2420" s="28"/>
      <c r="N2420" s="28"/>
      <c r="O2420" s="28"/>
      <c r="P2420" s="28"/>
      <c r="Q2420" s="28"/>
      <c r="R2420" s="28"/>
      <c r="S2420" s="28"/>
      <c r="T2420" s="28"/>
      <c r="U2420" s="28"/>
      <c r="V2420" s="28"/>
      <c r="W2420" s="28"/>
      <c r="X2420" s="28"/>
      <c r="Y2420" s="28"/>
      <c r="Z2420" s="28"/>
      <c r="AA2420" s="28"/>
      <c r="AB2420" s="28"/>
      <c r="AC2420" s="28"/>
      <c r="AD2420" s="28"/>
      <c r="AE2420" s="28"/>
      <c r="AF2420" s="28"/>
      <c r="AG2420" s="28"/>
      <c r="AH2420" s="28"/>
      <c r="AI2420" s="28"/>
      <c r="AJ2420" s="28"/>
      <c r="AK2420" s="28"/>
      <c r="AL2420" s="28"/>
      <c r="AM2420" s="28"/>
      <c r="AN2420" s="28"/>
      <c r="AO2420" s="28"/>
      <c r="AP2420" s="28"/>
      <c r="AQ2420" s="28"/>
      <c r="AR2420" s="28"/>
      <c r="AS2420" s="28"/>
      <c r="AT2420" s="28"/>
      <c r="AU2420" s="28"/>
      <c r="AV2420" s="28"/>
      <c r="AW2420" s="28"/>
    </row>
    <row r="2421" spans="6:49" x14ac:dyDescent="0.25">
      <c r="F2421" s="28"/>
      <c r="G2421" s="28"/>
      <c r="H2421" s="28"/>
      <c r="I2421" s="28"/>
      <c r="J2421" s="28"/>
      <c r="K2421" s="28"/>
      <c r="L2421" s="28"/>
      <c r="M2421" s="28"/>
      <c r="N2421" s="28"/>
      <c r="O2421" s="28"/>
      <c r="P2421" s="28"/>
      <c r="Q2421" s="28"/>
      <c r="R2421" s="28"/>
      <c r="S2421" s="28"/>
      <c r="T2421" s="28"/>
      <c r="U2421" s="28"/>
      <c r="V2421" s="28"/>
      <c r="W2421" s="28"/>
      <c r="X2421" s="28"/>
      <c r="Y2421" s="28"/>
      <c r="Z2421" s="28"/>
      <c r="AA2421" s="28"/>
      <c r="AB2421" s="28"/>
      <c r="AC2421" s="28"/>
      <c r="AD2421" s="28"/>
      <c r="AE2421" s="28"/>
      <c r="AF2421" s="28"/>
      <c r="AG2421" s="28"/>
      <c r="AH2421" s="28"/>
      <c r="AI2421" s="28"/>
      <c r="AJ2421" s="28"/>
      <c r="AK2421" s="28"/>
      <c r="AL2421" s="28"/>
      <c r="AM2421" s="28"/>
      <c r="AN2421" s="28"/>
      <c r="AO2421" s="28"/>
      <c r="AP2421" s="28"/>
      <c r="AQ2421" s="28"/>
      <c r="AR2421" s="28"/>
      <c r="AS2421" s="28"/>
      <c r="AT2421" s="28"/>
      <c r="AU2421" s="28"/>
      <c r="AV2421" s="28"/>
      <c r="AW2421" s="28"/>
    </row>
    <row r="2422" spans="6:49" x14ac:dyDescent="0.25">
      <c r="F2422" s="28"/>
      <c r="G2422" s="28"/>
      <c r="H2422" s="28"/>
      <c r="I2422" s="28"/>
      <c r="J2422" s="28"/>
      <c r="K2422" s="28"/>
      <c r="L2422" s="28"/>
      <c r="M2422" s="28"/>
      <c r="N2422" s="28"/>
      <c r="O2422" s="28"/>
      <c r="P2422" s="28"/>
      <c r="Q2422" s="28"/>
      <c r="R2422" s="28"/>
      <c r="S2422" s="28"/>
      <c r="T2422" s="28"/>
      <c r="U2422" s="28"/>
      <c r="V2422" s="28"/>
      <c r="W2422" s="28"/>
      <c r="X2422" s="28"/>
      <c r="Y2422" s="28"/>
      <c r="Z2422" s="28"/>
      <c r="AA2422" s="28"/>
      <c r="AB2422" s="28"/>
      <c r="AC2422" s="28"/>
      <c r="AD2422" s="28"/>
      <c r="AE2422" s="28"/>
      <c r="AF2422" s="28"/>
      <c r="AG2422" s="28"/>
      <c r="AH2422" s="28"/>
      <c r="AI2422" s="28"/>
      <c r="AJ2422" s="28"/>
      <c r="AK2422" s="28"/>
      <c r="AL2422" s="28"/>
      <c r="AM2422" s="28"/>
      <c r="AN2422" s="28"/>
      <c r="AO2422" s="28"/>
      <c r="AP2422" s="28"/>
      <c r="AQ2422" s="28"/>
      <c r="AR2422" s="28"/>
      <c r="AS2422" s="28"/>
      <c r="AT2422" s="28"/>
      <c r="AU2422" s="28"/>
      <c r="AV2422" s="28"/>
      <c r="AW2422" s="28"/>
    </row>
    <row r="2423" spans="6:49" x14ac:dyDescent="0.25">
      <c r="F2423" s="28"/>
      <c r="G2423" s="28"/>
      <c r="H2423" s="28"/>
      <c r="I2423" s="28"/>
      <c r="J2423" s="28"/>
      <c r="K2423" s="28"/>
      <c r="L2423" s="28"/>
      <c r="M2423" s="28"/>
      <c r="N2423" s="28"/>
      <c r="O2423" s="28"/>
      <c r="P2423" s="28"/>
      <c r="Q2423" s="28"/>
      <c r="R2423" s="28"/>
      <c r="S2423" s="28"/>
      <c r="T2423" s="28"/>
      <c r="U2423" s="28"/>
      <c r="V2423" s="28"/>
      <c r="W2423" s="28"/>
      <c r="X2423" s="28"/>
      <c r="Y2423" s="28"/>
      <c r="Z2423" s="28"/>
      <c r="AA2423" s="28"/>
      <c r="AB2423" s="28"/>
      <c r="AC2423" s="28"/>
      <c r="AD2423" s="28"/>
      <c r="AE2423" s="28"/>
      <c r="AF2423" s="28"/>
      <c r="AG2423" s="28"/>
      <c r="AH2423" s="28"/>
      <c r="AI2423" s="28"/>
      <c r="AJ2423" s="28"/>
      <c r="AK2423" s="28"/>
      <c r="AL2423" s="28"/>
      <c r="AM2423" s="28"/>
      <c r="AN2423" s="28"/>
      <c r="AO2423" s="28"/>
      <c r="AP2423" s="28"/>
      <c r="AQ2423" s="28"/>
      <c r="AR2423" s="28"/>
      <c r="AS2423" s="28"/>
      <c r="AT2423" s="28"/>
      <c r="AU2423" s="28"/>
      <c r="AV2423" s="28"/>
      <c r="AW2423" s="28"/>
    </row>
    <row r="2424" spans="6:49" x14ac:dyDescent="0.25">
      <c r="F2424" s="28"/>
      <c r="G2424" s="28"/>
      <c r="H2424" s="28"/>
      <c r="I2424" s="28"/>
      <c r="J2424" s="28"/>
      <c r="K2424" s="28"/>
      <c r="L2424" s="28"/>
      <c r="M2424" s="28"/>
      <c r="N2424" s="28"/>
      <c r="O2424" s="28"/>
      <c r="P2424" s="28"/>
      <c r="Q2424" s="28"/>
      <c r="R2424" s="28"/>
      <c r="S2424" s="28"/>
      <c r="T2424" s="28"/>
      <c r="U2424" s="28"/>
      <c r="V2424" s="28"/>
      <c r="W2424" s="28"/>
      <c r="X2424" s="28"/>
      <c r="Y2424" s="28"/>
      <c r="Z2424" s="28"/>
      <c r="AA2424" s="28"/>
      <c r="AB2424" s="28"/>
      <c r="AC2424" s="28"/>
      <c r="AD2424" s="28"/>
      <c r="AE2424" s="28"/>
      <c r="AF2424" s="28"/>
      <c r="AG2424" s="28"/>
      <c r="AH2424" s="28"/>
      <c r="AI2424" s="28"/>
      <c r="AJ2424" s="28"/>
      <c r="AK2424" s="28"/>
      <c r="AL2424" s="28"/>
      <c r="AM2424" s="28"/>
      <c r="AN2424" s="28"/>
      <c r="AO2424" s="28"/>
      <c r="AP2424" s="28"/>
      <c r="AQ2424" s="28"/>
      <c r="AR2424" s="28"/>
      <c r="AS2424" s="28"/>
      <c r="AT2424" s="28"/>
      <c r="AU2424" s="28"/>
      <c r="AV2424" s="28"/>
      <c r="AW2424" s="28"/>
    </row>
    <row r="2425" spans="6:49" x14ac:dyDescent="0.25">
      <c r="F2425" s="28"/>
      <c r="G2425" s="28"/>
      <c r="H2425" s="28"/>
      <c r="I2425" s="28"/>
      <c r="J2425" s="28"/>
      <c r="K2425" s="28"/>
      <c r="L2425" s="28"/>
      <c r="M2425" s="28"/>
      <c r="N2425" s="28"/>
      <c r="O2425" s="28"/>
      <c r="P2425" s="28"/>
      <c r="Q2425" s="28"/>
      <c r="R2425" s="28"/>
      <c r="S2425" s="28"/>
      <c r="T2425" s="28"/>
      <c r="U2425" s="28"/>
      <c r="V2425" s="28"/>
      <c r="W2425" s="28"/>
      <c r="X2425" s="28"/>
      <c r="Y2425" s="28"/>
      <c r="Z2425" s="28"/>
      <c r="AA2425" s="28"/>
      <c r="AB2425" s="28"/>
      <c r="AC2425" s="28"/>
      <c r="AD2425" s="28"/>
      <c r="AE2425" s="28"/>
      <c r="AF2425" s="28"/>
      <c r="AG2425" s="28"/>
      <c r="AH2425" s="28"/>
      <c r="AI2425" s="28"/>
      <c r="AJ2425" s="28"/>
      <c r="AK2425" s="28"/>
      <c r="AL2425" s="28"/>
      <c r="AM2425" s="28"/>
      <c r="AN2425" s="28"/>
      <c r="AO2425" s="28"/>
      <c r="AP2425" s="28"/>
      <c r="AQ2425" s="28"/>
      <c r="AR2425" s="28"/>
      <c r="AS2425" s="28"/>
      <c r="AT2425" s="28"/>
      <c r="AU2425" s="28"/>
      <c r="AV2425" s="28"/>
      <c r="AW2425" s="28"/>
    </row>
    <row r="2426" spans="6:49" x14ac:dyDescent="0.25">
      <c r="F2426" s="28"/>
      <c r="G2426" s="28"/>
      <c r="H2426" s="28"/>
      <c r="I2426" s="28"/>
      <c r="J2426" s="28"/>
      <c r="K2426" s="28"/>
      <c r="L2426" s="28"/>
      <c r="M2426" s="28"/>
      <c r="N2426" s="28"/>
      <c r="O2426" s="28"/>
      <c r="P2426" s="28"/>
      <c r="Q2426" s="28"/>
      <c r="R2426" s="28"/>
      <c r="S2426" s="28"/>
      <c r="T2426" s="28"/>
      <c r="U2426" s="28"/>
      <c r="V2426" s="28"/>
      <c r="W2426" s="28"/>
      <c r="X2426" s="28"/>
      <c r="Y2426" s="28"/>
      <c r="Z2426" s="28"/>
      <c r="AA2426" s="28"/>
      <c r="AB2426" s="28"/>
      <c r="AC2426" s="28"/>
      <c r="AD2426" s="28"/>
      <c r="AE2426" s="28"/>
      <c r="AF2426" s="28"/>
      <c r="AG2426" s="28"/>
      <c r="AH2426" s="28"/>
      <c r="AI2426" s="28"/>
      <c r="AJ2426" s="28"/>
      <c r="AK2426" s="28"/>
      <c r="AL2426" s="28"/>
      <c r="AM2426" s="28"/>
      <c r="AN2426" s="28"/>
      <c r="AO2426" s="28"/>
      <c r="AP2426" s="28"/>
      <c r="AQ2426" s="28"/>
      <c r="AR2426" s="28"/>
      <c r="AS2426" s="28"/>
      <c r="AT2426" s="28"/>
      <c r="AU2426" s="28"/>
      <c r="AV2426" s="28"/>
      <c r="AW2426" s="28"/>
    </row>
    <row r="2427" spans="6:49" x14ac:dyDescent="0.25">
      <c r="F2427" s="28"/>
      <c r="G2427" s="28"/>
      <c r="H2427" s="28"/>
      <c r="I2427" s="28"/>
      <c r="J2427" s="28"/>
      <c r="K2427" s="28"/>
      <c r="L2427" s="28"/>
      <c r="M2427" s="28"/>
      <c r="N2427" s="28"/>
      <c r="O2427" s="28"/>
      <c r="P2427" s="28"/>
      <c r="Q2427" s="28"/>
      <c r="R2427" s="28"/>
      <c r="S2427" s="28"/>
      <c r="T2427" s="28"/>
      <c r="U2427" s="28"/>
      <c r="V2427" s="28"/>
      <c r="W2427" s="28"/>
      <c r="X2427" s="28"/>
      <c r="Y2427" s="28"/>
      <c r="Z2427" s="28"/>
      <c r="AA2427" s="28"/>
      <c r="AB2427" s="28"/>
      <c r="AC2427" s="28"/>
      <c r="AD2427" s="28"/>
      <c r="AE2427" s="28"/>
      <c r="AF2427" s="28"/>
      <c r="AG2427" s="28"/>
      <c r="AH2427" s="28"/>
      <c r="AI2427" s="28"/>
      <c r="AJ2427" s="28"/>
      <c r="AK2427" s="28"/>
      <c r="AL2427" s="28"/>
      <c r="AM2427" s="28"/>
      <c r="AN2427" s="28"/>
      <c r="AO2427" s="28"/>
      <c r="AP2427" s="28"/>
      <c r="AQ2427" s="28"/>
      <c r="AR2427" s="28"/>
      <c r="AS2427" s="28"/>
      <c r="AT2427" s="28"/>
      <c r="AU2427" s="28"/>
      <c r="AV2427" s="28"/>
      <c r="AW2427" s="28"/>
    </row>
    <row r="2428" spans="6:49" x14ac:dyDescent="0.25">
      <c r="F2428" s="28"/>
      <c r="G2428" s="28"/>
      <c r="H2428" s="28"/>
      <c r="I2428" s="28"/>
      <c r="J2428" s="28"/>
      <c r="K2428" s="28"/>
      <c r="L2428" s="28"/>
      <c r="M2428" s="28"/>
      <c r="N2428" s="28"/>
      <c r="O2428" s="28"/>
      <c r="P2428" s="28"/>
      <c r="Q2428" s="28"/>
      <c r="R2428" s="28"/>
      <c r="S2428" s="28"/>
      <c r="T2428" s="28"/>
      <c r="U2428" s="28"/>
      <c r="V2428" s="28"/>
      <c r="W2428" s="28"/>
      <c r="X2428" s="28"/>
      <c r="Y2428" s="28"/>
      <c r="Z2428" s="28"/>
      <c r="AA2428" s="28"/>
      <c r="AB2428" s="28"/>
      <c r="AC2428" s="28"/>
      <c r="AD2428" s="28"/>
      <c r="AE2428" s="28"/>
      <c r="AF2428" s="28"/>
      <c r="AG2428" s="28"/>
      <c r="AH2428" s="28"/>
      <c r="AI2428" s="28"/>
      <c r="AJ2428" s="28"/>
      <c r="AK2428" s="28"/>
      <c r="AL2428" s="28"/>
      <c r="AM2428" s="28"/>
      <c r="AN2428" s="28"/>
      <c r="AO2428" s="28"/>
      <c r="AP2428" s="28"/>
      <c r="AQ2428" s="28"/>
      <c r="AR2428" s="28"/>
      <c r="AS2428" s="28"/>
      <c r="AT2428" s="28"/>
      <c r="AU2428" s="28"/>
      <c r="AV2428" s="28"/>
      <c r="AW2428" s="28"/>
    </row>
    <row r="2429" spans="6:49" x14ac:dyDescent="0.25">
      <c r="F2429" s="28"/>
      <c r="G2429" s="28"/>
      <c r="H2429" s="28"/>
      <c r="I2429" s="28"/>
      <c r="J2429" s="28"/>
      <c r="K2429" s="28"/>
      <c r="L2429" s="28"/>
      <c r="M2429" s="28"/>
      <c r="N2429" s="28"/>
      <c r="O2429" s="28"/>
      <c r="P2429" s="28"/>
      <c r="Q2429" s="28"/>
      <c r="R2429" s="28"/>
      <c r="S2429" s="28"/>
      <c r="T2429" s="28"/>
      <c r="U2429" s="28"/>
      <c r="V2429" s="28"/>
      <c r="W2429" s="28"/>
      <c r="X2429" s="28"/>
      <c r="Y2429" s="28"/>
      <c r="Z2429" s="28"/>
      <c r="AA2429" s="28"/>
      <c r="AB2429" s="28"/>
      <c r="AC2429" s="28"/>
      <c r="AD2429" s="28"/>
      <c r="AE2429" s="28"/>
      <c r="AF2429" s="28"/>
      <c r="AG2429" s="28"/>
      <c r="AH2429" s="28"/>
      <c r="AI2429" s="28"/>
      <c r="AJ2429" s="28"/>
      <c r="AK2429" s="28"/>
      <c r="AL2429" s="28"/>
      <c r="AM2429" s="28"/>
      <c r="AN2429" s="28"/>
      <c r="AO2429" s="28"/>
      <c r="AP2429" s="28"/>
      <c r="AQ2429" s="28"/>
      <c r="AR2429" s="28"/>
      <c r="AS2429" s="28"/>
      <c r="AT2429" s="28"/>
      <c r="AU2429" s="28"/>
      <c r="AV2429" s="28"/>
      <c r="AW2429" s="28"/>
    </row>
    <row r="2430" spans="6:49" x14ac:dyDescent="0.25">
      <c r="F2430" s="28"/>
      <c r="G2430" s="28"/>
      <c r="H2430" s="28"/>
      <c r="I2430" s="28"/>
      <c r="J2430" s="28"/>
      <c r="K2430" s="28"/>
      <c r="L2430" s="28"/>
      <c r="M2430" s="28"/>
      <c r="N2430" s="28"/>
      <c r="O2430" s="28"/>
      <c r="P2430" s="28"/>
      <c r="Q2430" s="28"/>
      <c r="R2430" s="28"/>
      <c r="S2430" s="28"/>
      <c r="T2430" s="28"/>
      <c r="U2430" s="28"/>
      <c r="V2430" s="28"/>
      <c r="W2430" s="28"/>
      <c r="X2430" s="28"/>
      <c r="Y2430" s="28"/>
      <c r="Z2430" s="28"/>
      <c r="AA2430" s="28"/>
      <c r="AB2430" s="28"/>
      <c r="AC2430" s="28"/>
      <c r="AD2430" s="28"/>
      <c r="AE2430" s="28"/>
      <c r="AF2430" s="28"/>
      <c r="AG2430" s="28"/>
      <c r="AH2430" s="28"/>
      <c r="AI2430" s="28"/>
      <c r="AJ2430" s="28"/>
      <c r="AK2430" s="28"/>
      <c r="AL2430" s="28"/>
      <c r="AM2430" s="28"/>
      <c r="AN2430" s="28"/>
      <c r="AO2430" s="28"/>
      <c r="AP2430" s="28"/>
      <c r="AQ2430" s="28"/>
      <c r="AR2430" s="28"/>
      <c r="AS2430" s="28"/>
      <c r="AT2430" s="28"/>
      <c r="AU2430" s="28"/>
      <c r="AV2430" s="28"/>
      <c r="AW2430" s="28"/>
    </row>
    <row r="2431" spans="6:49" x14ac:dyDescent="0.25">
      <c r="F2431" s="28"/>
      <c r="G2431" s="28"/>
      <c r="H2431" s="28"/>
      <c r="I2431" s="28"/>
      <c r="J2431" s="28"/>
      <c r="K2431" s="28"/>
      <c r="L2431" s="28"/>
      <c r="M2431" s="28"/>
      <c r="N2431" s="28"/>
      <c r="O2431" s="28"/>
      <c r="P2431" s="28"/>
      <c r="Q2431" s="28"/>
      <c r="R2431" s="28"/>
      <c r="S2431" s="28"/>
      <c r="T2431" s="28"/>
      <c r="U2431" s="28"/>
      <c r="V2431" s="28"/>
      <c r="W2431" s="28"/>
      <c r="X2431" s="28"/>
      <c r="Y2431" s="28"/>
      <c r="Z2431" s="28"/>
      <c r="AA2431" s="28"/>
      <c r="AB2431" s="28"/>
      <c r="AC2431" s="28"/>
      <c r="AD2431" s="28"/>
      <c r="AE2431" s="28"/>
      <c r="AF2431" s="28"/>
      <c r="AG2431" s="28"/>
      <c r="AH2431" s="28"/>
      <c r="AI2431" s="28"/>
      <c r="AJ2431" s="28"/>
      <c r="AK2431" s="28"/>
      <c r="AL2431" s="28"/>
      <c r="AM2431" s="28"/>
      <c r="AN2431" s="28"/>
      <c r="AO2431" s="28"/>
      <c r="AP2431" s="28"/>
      <c r="AQ2431" s="28"/>
      <c r="AR2431" s="28"/>
      <c r="AS2431" s="28"/>
      <c r="AT2431" s="28"/>
      <c r="AU2431" s="28"/>
      <c r="AV2431" s="28"/>
      <c r="AW2431" s="28"/>
    </row>
    <row r="2432" spans="6:49" x14ac:dyDescent="0.25">
      <c r="F2432" s="28"/>
      <c r="G2432" s="28"/>
      <c r="H2432" s="28"/>
      <c r="I2432" s="28"/>
      <c r="J2432" s="28"/>
      <c r="K2432" s="28"/>
      <c r="L2432" s="28"/>
      <c r="M2432" s="28"/>
      <c r="N2432" s="28"/>
      <c r="O2432" s="28"/>
      <c r="P2432" s="28"/>
      <c r="Q2432" s="28"/>
      <c r="R2432" s="28"/>
      <c r="S2432" s="28"/>
      <c r="T2432" s="28"/>
      <c r="U2432" s="28"/>
      <c r="V2432" s="28"/>
      <c r="W2432" s="28"/>
      <c r="X2432" s="28"/>
      <c r="Y2432" s="28"/>
      <c r="Z2432" s="28"/>
      <c r="AA2432" s="28"/>
      <c r="AB2432" s="28"/>
      <c r="AC2432" s="28"/>
      <c r="AD2432" s="28"/>
      <c r="AE2432" s="28"/>
      <c r="AF2432" s="28"/>
      <c r="AG2432" s="28"/>
      <c r="AH2432" s="28"/>
      <c r="AI2432" s="28"/>
      <c r="AJ2432" s="28"/>
      <c r="AK2432" s="28"/>
      <c r="AL2432" s="28"/>
      <c r="AM2432" s="28"/>
      <c r="AN2432" s="28"/>
      <c r="AO2432" s="28"/>
      <c r="AP2432" s="28"/>
      <c r="AQ2432" s="28"/>
      <c r="AR2432" s="28"/>
      <c r="AS2432" s="28"/>
      <c r="AT2432" s="28"/>
      <c r="AU2432" s="28"/>
      <c r="AV2432" s="28"/>
      <c r="AW2432" s="28"/>
    </row>
    <row r="2433" spans="6:49" x14ac:dyDescent="0.25">
      <c r="F2433" s="28"/>
      <c r="G2433" s="28"/>
      <c r="H2433" s="28"/>
      <c r="I2433" s="28"/>
      <c r="J2433" s="28"/>
      <c r="K2433" s="28"/>
      <c r="L2433" s="28"/>
      <c r="M2433" s="28"/>
      <c r="N2433" s="28"/>
      <c r="O2433" s="28"/>
      <c r="P2433" s="28"/>
      <c r="Q2433" s="28"/>
      <c r="R2433" s="28"/>
      <c r="S2433" s="28"/>
      <c r="T2433" s="28"/>
      <c r="U2433" s="28"/>
      <c r="V2433" s="28"/>
      <c r="W2433" s="28"/>
      <c r="X2433" s="28"/>
      <c r="Y2433" s="28"/>
      <c r="Z2433" s="28"/>
      <c r="AA2433" s="28"/>
      <c r="AB2433" s="28"/>
      <c r="AC2433" s="28"/>
      <c r="AD2433" s="28"/>
      <c r="AE2433" s="28"/>
      <c r="AF2433" s="28"/>
      <c r="AG2433" s="28"/>
      <c r="AH2433" s="28"/>
      <c r="AI2433" s="28"/>
      <c r="AJ2433" s="28"/>
      <c r="AK2433" s="28"/>
      <c r="AL2433" s="28"/>
      <c r="AM2433" s="28"/>
      <c r="AN2433" s="28"/>
      <c r="AO2433" s="28"/>
      <c r="AP2433" s="28"/>
      <c r="AQ2433" s="28"/>
      <c r="AR2433" s="28"/>
      <c r="AS2433" s="28"/>
      <c r="AT2433" s="28"/>
      <c r="AU2433" s="28"/>
      <c r="AV2433" s="28"/>
      <c r="AW2433" s="28"/>
    </row>
    <row r="2434" spans="6:49" x14ac:dyDescent="0.25">
      <c r="F2434" s="28"/>
      <c r="G2434" s="28"/>
      <c r="H2434" s="28"/>
      <c r="I2434" s="28"/>
      <c r="J2434" s="28"/>
      <c r="K2434" s="28"/>
      <c r="L2434" s="28"/>
      <c r="M2434" s="28"/>
      <c r="N2434" s="28"/>
      <c r="O2434" s="28"/>
      <c r="P2434" s="28"/>
      <c r="Q2434" s="28"/>
      <c r="R2434" s="28"/>
      <c r="S2434" s="28"/>
      <c r="T2434" s="28"/>
      <c r="U2434" s="28"/>
      <c r="V2434" s="28"/>
      <c r="W2434" s="28"/>
      <c r="X2434" s="28"/>
      <c r="Y2434" s="28"/>
      <c r="Z2434" s="28"/>
      <c r="AA2434" s="28"/>
      <c r="AB2434" s="28"/>
      <c r="AC2434" s="28"/>
      <c r="AD2434" s="28"/>
      <c r="AE2434" s="28"/>
      <c r="AF2434" s="28"/>
      <c r="AG2434" s="28"/>
      <c r="AH2434" s="28"/>
      <c r="AI2434" s="28"/>
      <c r="AJ2434" s="28"/>
      <c r="AK2434" s="28"/>
      <c r="AL2434" s="28"/>
      <c r="AM2434" s="28"/>
      <c r="AN2434" s="28"/>
      <c r="AO2434" s="28"/>
      <c r="AP2434" s="28"/>
      <c r="AQ2434" s="28"/>
      <c r="AR2434" s="28"/>
      <c r="AS2434" s="28"/>
      <c r="AT2434" s="28"/>
      <c r="AU2434" s="28"/>
      <c r="AV2434" s="28"/>
      <c r="AW2434" s="28"/>
    </row>
    <row r="2435" spans="6:49" x14ac:dyDescent="0.25">
      <c r="F2435" s="28"/>
      <c r="G2435" s="28"/>
      <c r="H2435" s="28"/>
      <c r="I2435" s="28"/>
      <c r="J2435" s="28"/>
      <c r="K2435" s="28"/>
      <c r="L2435" s="28"/>
      <c r="M2435" s="28"/>
      <c r="N2435" s="28"/>
      <c r="O2435" s="28"/>
      <c r="P2435" s="28"/>
      <c r="Q2435" s="28"/>
      <c r="R2435" s="28"/>
      <c r="S2435" s="28"/>
      <c r="T2435" s="28"/>
      <c r="U2435" s="28"/>
      <c r="V2435" s="28"/>
      <c r="W2435" s="28"/>
      <c r="X2435" s="28"/>
      <c r="Y2435" s="28"/>
      <c r="Z2435" s="28"/>
      <c r="AA2435" s="28"/>
      <c r="AB2435" s="28"/>
      <c r="AC2435" s="28"/>
      <c r="AD2435" s="28"/>
      <c r="AE2435" s="28"/>
      <c r="AF2435" s="28"/>
      <c r="AG2435" s="28"/>
      <c r="AH2435" s="28"/>
      <c r="AI2435" s="28"/>
      <c r="AJ2435" s="28"/>
      <c r="AK2435" s="28"/>
      <c r="AL2435" s="28"/>
      <c r="AM2435" s="28"/>
      <c r="AN2435" s="28"/>
      <c r="AO2435" s="28"/>
      <c r="AP2435" s="28"/>
      <c r="AQ2435" s="28"/>
      <c r="AR2435" s="28"/>
      <c r="AS2435" s="28"/>
      <c r="AT2435" s="28"/>
      <c r="AU2435" s="28"/>
      <c r="AV2435" s="28"/>
      <c r="AW2435" s="28"/>
    </row>
    <row r="2436" spans="6:49" x14ac:dyDescent="0.25">
      <c r="F2436" s="28"/>
      <c r="G2436" s="28"/>
      <c r="H2436" s="28"/>
      <c r="I2436" s="28"/>
      <c r="J2436" s="28"/>
      <c r="K2436" s="28"/>
      <c r="L2436" s="28"/>
      <c r="M2436" s="28"/>
      <c r="N2436" s="28"/>
      <c r="O2436" s="28"/>
      <c r="P2436" s="28"/>
      <c r="Q2436" s="28"/>
      <c r="R2436" s="28"/>
      <c r="S2436" s="28"/>
      <c r="T2436" s="28"/>
      <c r="U2436" s="28"/>
      <c r="V2436" s="28"/>
      <c r="W2436" s="28"/>
      <c r="X2436" s="28"/>
      <c r="Y2436" s="28"/>
      <c r="Z2436" s="28"/>
      <c r="AA2436" s="28"/>
      <c r="AB2436" s="28"/>
      <c r="AC2436" s="28"/>
      <c r="AD2436" s="28"/>
      <c r="AE2436" s="28"/>
      <c r="AF2436" s="28"/>
      <c r="AG2436" s="28"/>
      <c r="AH2436" s="28"/>
      <c r="AI2436" s="28"/>
      <c r="AJ2436" s="28"/>
      <c r="AK2436" s="28"/>
      <c r="AL2436" s="28"/>
      <c r="AM2436" s="28"/>
      <c r="AN2436" s="28"/>
      <c r="AO2436" s="28"/>
      <c r="AP2436" s="28"/>
      <c r="AQ2436" s="28"/>
      <c r="AR2436" s="28"/>
      <c r="AS2436" s="28"/>
      <c r="AT2436" s="28"/>
      <c r="AU2436" s="28"/>
      <c r="AV2436" s="28"/>
      <c r="AW2436" s="28"/>
    </row>
    <row r="2437" spans="6:49" x14ac:dyDescent="0.25">
      <c r="F2437" s="28"/>
      <c r="G2437" s="28"/>
      <c r="H2437" s="28"/>
      <c r="I2437" s="28"/>
      <c r="J2437" s="28"/>
      <c r="K2437" s="28"/>
      <c r="L2437" s="28"/>
      <c r="M2437" s="28"/>
      <c r="N2437" s="28"/>
      <c r="O2437" s="28"/>
      <c r="P2437" s="28"/>
      <c r="Q2437" s="28"/>
      <c r="R2437" s="28"/>
      <c r="S2437" s="28"/>
      <c r="T2437" s="28"/>
      <c r="U2437" s="28"/>
      <c r="V2437" s="28"/>
      <c r="W2437" s="28"/>
      <c r="X2437" s="28"/>
      <c r="Y2437" s="28"/>
      <c r="Z2437" s="28"/>
      <c r="AA2437" s="28"/>
      <c r="AB2437" s="28"/>
      <c r="AC2437" s="28"/>
      <c r="AD2437" s="28"/>
      <c r="AE2437" s="28"/>
      <c r="AF2437" s="28"/>
      <c r="AG2437" s="28"/>
      <c r="AH2437" s="28"/>
      <c r="AI2437" s="28"/>
      <c r="AJ2437" s="28"/>
      <c r="AK2437" s="28"/>
      <c r="AL2437" s="28"/>
      <c r="AM2437" s="28"/>
      <c r="AN2437" s="28"/>
      <c r="AO2437" s="28"/>
      <c r="AP2437" s="28"/>
      <c r="AQ2437" s="28"/>
      <c r="AR2437" s="28"/>
      <c r="AS2437" s="28"/>
      <c r="AT2437" s="28"/>
      <c r="AU2437" s="28"/>
      <c r="AV2437" s="28"/>
      <c r="AW2437" s="28"/>
    </row>
    <row r="2438" spans="6:49" x14ac:dyDescent="0.25">
      <c r="F2438" s="28"/>
      <c r="G2438" s="28"/>
      <c r="H2438" s="28"/>
      <c r="I2438" s="28"/>
      <c r="J2438" s="28"/>
      <c r="K2438" s="28"/>
      <c r="L2438" s="28"/>
      <c r="M2438" s="28"/>
      <c r="N2438" s="28"/>
      <c r="O2438" s="28"/>
      <c r="P2438" s="28"/>
      <c r="Q2438" s="28"/>
      <c r="R2438" s="28"/>
      <c r="S2438" s="28"/>
      <c r="T2438" s="28"/>
      <c r="U2438" s="28"/>
      <c r="V2438" s="28"/>
      <c r="W2438" s="28"/>
      <c r="X2438" s="28"/>
      <c r="Y2438" s="28"/>
      <c r="Z2438" s="28"/>
      <c r="AA2438" s="28"/>
      <c r="AB2438" s="28"/>
      <c r="AC2438" s="28"/>
      <c r="AD2438" s="28"/>
      <c r="AE2438" s="28"/>
      <c r="AF2438" s="28"/>
      <c r="AG2438" s="28"/>
      <c r="AH2438" s="28"/>
      <c r="AI2438" s="28"/>
      <c r="AJ2438" s="28"/>
      <c r="AK2438" s="28"/>
      <c r="AL2438" s="28"/>
      <c r="AM2438" s="28"/>
      <c r="AN2438" s="28"/>
      <c r="AO2438" s="28"/>
      <c r="AP2438" s="28"/>
      <c r="AQ2438" s="28"/>
      <c r="AR2438" s="28"/>
      <c r="AS2438" s="28"/>
      <c r="AT2438" s="28"/>
      <c r="AU2438" s="28"/>
      <c r="AV2438" s="28"/>
      <c r="AW2438" s="28"/>
    </row>
    <row r="2439" spans="6:49" x14ac:dyDescent="0.25">
      <c r="F2439" s="28"/>
      <c r="G2439" s="28"/>
      <c r="H2439" s="28"/>
      <c r="I2439" s="28"/>
      <c r="J2439" s="28"/>
      <c r="K2439" s="28"/>
      <c r="L2439" s="28"/>
      <c r="M2439" s="28"/>
      <c r="N2439" s="28"/>
      <c r="O2439" s="28"/>
      <c r="P2439" s="28"/>
      <c r="Q2439" s="28"/>
      <c r="R2439" s="28"/>
      <c r="S2439" s="28"/>
      <c r="T2439" s="28"/>
      <c r="U2439" s="28"/>
      <c r="V2439" s="28"/>
      <c r="W2439" s="28"/>
      <c r="X2439" s="28"/>
      <c r="Y2439" s="28"/>
      <c r="Z2439" s="28"/>
      <c r="AA2439" s="28"/>
      <c r="AB2439" s="28"/>
      <c r="AC2439" s="28"/>
      <c r="AD2439" s="28"/>
      <c r="AE2439" s="28"/>
      <c r="AF2439" s="28"/>
      <c r="AG2439" s="28"/>
      <c r="AH2439" s="28"/>
      <c r="AI2439" s="28"/>
      <c r="AJ2439" s="28"/>
      <c r="AK2439" s="28"/>
      <c r="AL2439" s="28"/>
      <c r="AM2439" s="28"/>
      <c r="AN2439" s="28"/>
      <c r="AO2439" s="28"/>
      <c r="AP2439" s="28"/>
      <c r="AQ2439" s="28"/>
      <c r="AR2439" s="28"/>
      <c r="AS2439" s="28"/>
      <c r="AT2439" s="28"/>
      <c r="AU2439" s="28"/>
      <c r="AV2439" s="28"/>
      <c r="AW2439" s="28"/>
    </row>
    <row r="2440" spans="6:49" x14ac:dyDescent="0.25">
      <c r="F2440" s="28"/>
      <c r="G2440" s="28"/>
      <c r="H2440" s="28"/>
      <c r="I2440" s="28"/>
      <c r="J2440" s="28"/>
      <c r="K2440" s="28"/>
      <c r="L2440" s="28"/>
      <c r="M2440" s="28"/>
      <c r="N2440" s="28"/>
      <c r="O2440" s="28"/>
      <c r="P2440" s="28"/>
      <c r="Q2440" s="28"/>
      <c r="R2440" s="28"/>
      <c r="S2440" s="28"/>
      <c r="T2440" s="28"/>
      <c r="U2440" s="28"/>
      <c r="V2440" s="28"/>
      <c r="W2440" s="28"/>
      <c r="X2440" s="28"/>
      <c r="Y2440" s="28"/>
      <c r="Z2440" s="28"/>
      <c r="AA2440" s="28"/>
      <c r="AB2440" s="28"/>
      <c r="AC2440" s="28"/>
      <c r="AD2440" s="28"/>
      <c r="AE2440" s="28"/>
      <c r="AF2440" s="28"/>
      <c r="AG2440" s="28"/>
      <c r="AH2440" s="28"/>
      <c r="AI2440" s="28"/>
      <c r="AJ2440" s="28"/>
      <c r="AK2440" s="28"/>
      <c r="AL2440" s="28"/>
      <c r="AM2440" s="28"/>
      <c r="AN2440" s="28"/>
      <c r="AO2440" s="28"/>
      <c r="AP2440" s="28"/>
      <c r="AQ2440" s="28"/>
      <c r="AR2440" s="28"/>
      <c r="AS2440" s="28"/>
      <c r="AT2440" s="28"/>
      <c r="AU2440" s="28"/>
      <c r="AV2440" s="28"/>
      <c r="AW2440" s="28"/>
    </row>
    <row r="2441" spans="6:49" x14ac:dyDescent="0.25">
      <c r="F2441" s="28"/>
      <c r="G2441" s="28"/>
      <c r="H2441" s="28"/>
      <c r="I2441" s="28"/>
      <c r="J2441" s="28"/>
      <c r="K2441" s="28"/>
      <c r="L2441" s="28"/>
      <c r="M2441" s="28"/>
      <c r="N2441" s="28"/>
      <c r="O2441" s="28"/>
      <c r="P2441" s="28"/>
      <c r="Q2441" s="28"/>
      <c r="R2441" s="28"/>
      <c r="S2441" s="28"/>
      <c r="T2441" s="28"/>
      <c r="U2441" s="28"/>
      <c r="V2441" s="28"/>
      <c r="W2441" s="28"/>
      <c r="X2441" s="28"/>
      <c r="Y2441" s="28"/>
      <c r="Z2441" s="28"/>
      <c r="AA2441" s="28"/>
      <c r="AB2441" s="28"/>
      <c r="AC2441" s="28"/>
      <c r="AD2441" s="28"/>
      <c r="AE2441" s="28"/>
      <c r="AF2441" s="28"/>
      <c r="AG2441" s="28"/>
      <c r="AH2441" s="28"/>
      <c r="AI2441" s="28"/>
      <c r="AJ2441" s="28"/>
      <c r="AK2441" s="28"/>
      <c r="AL2441" s="28"/>
      <c r="AM2441" s="28"/>
      <c r="AN2441" s="28"/>
      <c r="AO2441" s="28"/>
      <c r="AP2441" s="28"/>
      <c r="AQ2441" s="28"/>
      <c r="AR2441" s="28"/>
      <c r="AS2441" s="28"/>
      <c r="AT2441" s="28"/>
      <c r="AU2441" s="28"/>
      <c r="AV2441" s="28"/>
      <c r="AW2441" s="28"/>
    </row>
    <row r="2442" spans="6:49" x14ac:dyDescent="0.25">
      <c r="F2442" s="28"/>
      <c r="G2442" s="28"/>
      <c r="H2442" s="28"/>
      <c r="I2442" s="28"/>
      <c r="J2442" s="28"/>
      <c r="K2442" s="28"/>
      <c r="L2442" s="28"/>
      <c r="M2442" s="28"/>
      <c r="N2442" s="28"/>
      <c r="O2442" s="28"/>
      <c r="P2442" s="28"/>
      <c r="Q2442" s="28"/>
      <c r="R2442" s="28"/>
      <c r="S2442" s="28"/>
      <c r="T2442" s="28"/>
      <c r="U2442" s="28"/>
      <c r="V2442" s="28"/>
      <c r="W2442" s="28"/>
      <c r="X2442" s="28"/>
      <c r="Y2442" s="28"/>
      <c r="Z2442" s="28"/>
      <c r="AA2442" s="28"/>
      <c r="AB2442" s="28"/>
      <c r="AC2442" s="28"/>
      <c r="AD2442" s="28"/>
      <c r="AE2442" s="28"/>
      <c r="AF2442" s="28"/>
      <c r="AG2442" s="28"/>
      <c r="AH2442" s="28"/>
      <c r="AI2442" s="28"/>
      <c r="AJ2442" s="28"/>
      <c r="AK2442" s="28"/>
      <c r="AL2442" s="28"/>
      <c r="AM2442" s="28"/>
      <c r="AN2442" s="28"/>
      <c r="AO2442" s="28"/>
      <c r="AP2442" s="28"/>
      <c r="AQ2442" s="28"/>
      <c r="AR2442" s="28"/>
      <c r="AS2442" s="28"/>
      <c r="AT2442" s="28"/>
      <c r="AU2442" s="28"/>
      <c r="AV2442" s="28"/>
      <c r="AW2442" s="28"/>
    </row>
    <row r="2443" spans="6:49" x14ac:dyDescent="0.25">
      <c r="F2443" s="28"/>
      <c r="G2443" s="28"/>
      <c r="H2443" s="28"/>
      <c r="I2443" s="28"/>
      <c r="J2443" s="28"/>
      <c r="K2443" s="28"/>
      <c r="L2443" s="28"/>
      <c r="M2443" s="28"/>
      <c r="N2443" s="28"/>
      <c r="O2443" s="28"/>
      <c r="P2443" s="28"/>
      <c r="Q2443" s="28"/>
      <c r="R2443" s="28"/>
      <c r="S2443" s="28"/>
      <c r="T2443" s="28"/>
      <c r="U2443" s="28"/>
      <c r="V2443" s="28"/>
      <c r="W2443" s="28"/>
      <c r="X2443" s="28"/>
      <c r="Y2443" s="28"/>
      <c r="Z2443" s="28"/>
      <c r="AA2443" s="28"/>
      <c r="AB2443" s="28"/>
      <c r="AC2443" s="28"/>
      <c r="AD2443" s="28"/>
      <c r="AE2443" s="28"/>
      <c r="AF2443" s="28"/>
      <c r="AG2443" s="28"/>
      <c r="AH2443" s="28"/>
      <c r="AI2443" s="28"/>
      <c r="AJ2443" s="28"/>
      <c r="AK2443" s="28"/>
      <c r="AL2443" s="28"/>
      <c r="AM2443" s="28"/>
      <c r="AN2443" s="28"/>
      <c r="AO2443" s="28"/>
      <c r="AP2443" s="28"/>
      <c r="AQ2443" s="28"/>
      <c r="AR2443" s="28"/>
      <c r="AS2443" s="28"/>
      <c r="AT2443" s="28"/>
      <c r="AU2443" s="28"/>
      <c r="AV2443" s="28"/>
      <c r="AW2443" s="28"/>
    </row>
    <row r="2444" spans="6:49" x14ac:dyDescent="0.25">
      <c r="F2444" s="28"/>
      <c r="G2444" s="28"/>
      <c r="H2444" s="28"/>
      <c r="I2444" s="28"/>
      <c r="J2444" s="28"/>
      <c r="K2444" s="28"/>
      <c r="L2444" s="28"/>
      <c r="M2444" s="28"/>
      <c r="N2444" s="28"/>
      <c r="O2444" s="28"/>
      <c r="P2444" s="28"/>
      <c r="Q2444" s="28"/>
      <c r="R2444" s="28"/>
      <c r="S2444" s="28"/>
      <c r="T2444" s="28"/>
      <c r="U2444" s="28"/>
      <c r="V2444" s="28"/>
      <c r="W2444" s="28"/>
      <c r="X2444" s="28"/>
      <c r="Y2444" s="28"/>
      <c r="Z2444" s="28"/>
      <c r="AA2444" s="28"/>
      <c r="AB2444" s="28"/>
      <c r="AC2444" s="28"/>
      <c r="AD2444" s="28"/>
      <c r="AE2444" s="28"/>
      <c r="AF2444" s="28"/>
      <c r="AG2444" s="28"/>
      <c r="AH2444" s="28"/>
      <c r="AI2444" s="28"/>
      <c r="AJ2444" s="28"/>
      <c r="AK2444" s="28"/>
      <c r="AL2444" s="28"/>
      <c r="AM2444" s="28"/>
      <c r="AN2444" s="28"/>
      <c r="AO2444" s="28"/>
      <c r="AP2444" s="28"/>
      <c r="AQ2444" s="28"/>
      <c r="AR2444" s="28"/>
      <c r="AS2444" s="28"/>
      <c r="AT2444" s="28"/>
      <c r="AU2444" s="28"/>
      <c r="AV2444" s="28"/>
      <c r="AW2444" s="28"/>
    </row>
    <row r="2445" spans="6:49" x14ac:dyDescent="0.25">
      <c r="F2445" s="28"/>
      <c r="G2445" s="28"/>
      <c r="H2445" s="28"/>
      <c r="I2445" s="28"/>
      <c r="J2445" s="28"/>
      <c r="K2445" s="28"/>
      <c r="L2445" s="28"/>
      <c r="M2445" s="28"/>
      <c r="N2445" s="28"/>
      <c r="O2445" s="28"/>
      <c r="P2445" s="28"/>
      <c r="Q2445" s="28"/>
      <c r="R2445" s="28"/>
      <c r="S2445" s="28"/>
      <c r="T2445" s="28"/>
      <c r="U2445" s="28"/>
      <c r="V2445" s="28"/>
      <c r="W2445" s="28"/>
      <c r="X2445" s="28"/>
      <c r="Y2445" s="28"/>
      <c r="Z2445" s="28"/>
      <c r="AA2445" s="28"/>
      <c r="AB2445" s="28"/>
      <c r="AC2445" s="28"/>
      <c r="AD2445" s="28"/>
      <c r="AE2445" s="28"/>
      <c r="AF2445" s="28"/>
      <c r="AG2445" s="28"/>
      <c r="AH2445" s="28"/>
      <c r="AI2445" s="28"/>
      <c r="AJ2445" s="28"/>
      <c r="AK2445" s="28"/>
      <c r="AL2445" s="28"/>
      <c r="AM2445" s="28"/>
      <c r="AN2445" s="28"/>
      <c r="AO2445" s="28"/>
      <c r="AP2445" s="28"/>
      <c r="AQ2445" s="28"/>
      <c r="AR2445" s="28"/>
      <c r="AS2445" s="28"/>
      <c r="AT2445" s="28"/>
      <c r="AU2445" s="28"/>
      <c r="AV2445" s="28"/>
      <c r="AW2445" s="28"/>
    </row>
    <row r="2446" spans="6:49" x14ac:dyDescent="0.25">
      <c r="F2446" s="28"/>
      <c r="G2446" s="28"/>
      <c r="H2446" s="28"/>
      <c r="I2446" s="28"/>
      <c r="J2446" s="28"/>
      <c r="K2446" s="28"/>
      <c r="L2446" s="28"/>
      <c r="M2446" s="28"/>
      <c r="N2446" s="28"/>
      <c r="O2446" s="28"/>
      <c r="P2446" s="28"/>
      <c r="Q2446" s="28"/>
      <c r="R2446" s="28"/>
      <c r="S2446" s="28"/>
      <c r="T2446" s="28"/>
      <c r="U2446" s="28"/>
      <c r="V2446" s="28"/>
      <c r="W2446" s="28"/>
      <c r="X2446" s="28"/>
      <c r="Y2446" s="28"/>
      <c r="Z2446" s="28"/>
      <c r="AA2446" s="28"/>
      <c r="AB2446" s="28"/>
      <c r="AC2446" s="28"/>
      <c r="AD2446" s="28"/>
      <c r="AE2446" s="28"/>
      <c r="AF2446" s="28"/>
      <c r="AG2446" s="28"/>
      <c r="AH2446" s="28"/>
      <c r="AI2446" s="28"/>
      <c r="AJ2446" s="28"/>
      <c r="AK2446" s="28"/>
      <c r="AL2446" s="28"/>
      <c r="AM2446" s="28"/>
      <c r="AN2446" s="28"/>
      <c r="AO2446" s="28"/>
      <c r="AP2446" s="28"/>
      <c r="AQ2446" s="28"/>
      <c r="AR2446" s="28"/>
      <c r="AS2446" s="28"/>
      <c r="AT2446" s="28"/>
      <c r="AU2446" s="28"/>
      <c r="AV2446" s="28"/>
      <c r="AW2446" s="28"/>
    </row>
    <row r="2447" spans="6:49" x14ac:dyDescent="0.25">
      <c r="F2447" s="28"/>
      <c r="G2447" s="28"/>
      <c r="H2447" s="28"/>
      <c r="I2447" s="28"/>
      <c r="J2447" s="28"/>
      <c r="K2447" s="28"/>
      <c r="L2447" s="28"/>
      <c r="M2447" s="28"/>
      <c r="N2447" s="28"/>
      <c r="O2447" s="28"/>
      <c r="P2447" s="28"/>
      <c r="Q2447" s="28"/>
      <c r="R2447" s="28"/>
      <c r="S2447" s="28"/>
      <c r="T2447" s="28"/>
      <c r="U2447" s="28"/>
      <c r="V2447" s="28"/>
      <c r="W2447" s="28"/>
      <c r="X2447" s="28"/>
      <c r="Y2447" s="28"/>
      <c r="Z2447" s="28"/>
      <c r="AA2447" s="28"/>
      <c r="AB2447" s="28"/>
      <c r="AC2447" s="28"/>
      <c r="AD2447" s="28"/>
      <c r="AE2447" s="28"/>
      <c r="AF2447" s="28"/>
      <c r="AG2447" s="28"/>
      <c r="AH2447" s="28"/>
      <c r="AI2447" s="28"/>
      <c r="AJ2447" s="28"/>
      <c r="AK2447" s="28"/>
      <c r="AL2447" s="28"/>
      <c r="AM2447" s="28"/>
      <c r="AN2447" s="28"/>
      <c r="AO2447" s="28"/>
      <c r="AP2447" s="28"/>
      <c r="AQ2447" s="28"/>
      <c r="AR2447" s="28"/>
      <c r="AS2447" s="28"/>
      <c r="AT2447" s="28"/>
      <c r="AU2447" s="28"/>
      <c r="AV2447" s="28"/>
      <c r="AW2447" s="28"/>
    </row>
    <row r="2448" spans="6:49" x14ac:dyDescent="0.25">
      <c r="F2448" s="28"/>
      <c r="G2448" s="28"/>
      <c r="H2448" s="28"/>
      <c r="I2448" s="28"/>
      <c r="J2448" s="28"/>
      <c r="K2448" s="28"/>
      <c r="L2448" s="28"/>
      <c r="M2448" s="28"/>
      <c r="N2448" s="28"/>
      <c r="O2448" s="28"/>
      <c r="P2448" s="28"/>
      <c r="Q2448" s="28"/>
      <c r="R2448" s="28"/>
      <c r="S2448" s="28"/>
      <c r="T2448" s="28"/>
      <c r="U2448" s="28"/>
      <c r="V2448" s="28"/>
      <c r="W2448" s="28"/>
      <c r="X2448" s="28"/>
      <c r="Y2448" s="28"/>
      <c r="Z2448" s="28"/>
      <c r="AA2448" s="28"/>
      <c r="AB2448" s="28"/>
      <c r="AC2448" s="28"/>
      <c r="AD2448" s="28"/>
      <c r="AE2448" s="28"/>
      <c r="AF2448" s="28"/>
      <c r="AG2448" s="28"/>
      <c r="AH2448" s="28"/>
      <c r="AI2448" s="28"/>
      <c r="AJ2448" s="28"/>
      <c r="AK2448" s="28"/>
      <c r="AL2448" s="28"/>
      <c r="AM2448" s="28"/>
      <c r="AN2448" s="28"/>
      <c r="AO2448" s="28"/>
      <c r="AP2448" s="28"/>
      <c r="AQ2448" s="28"/>
      <c r="AR2448" s="28"/>
      <c r="AS2448" s="28"/>
      <c r="AT2448" s="28"/>
      <c r="AU2448" s="28"/>
      <c r="AV2448" s="28"/>
      <c r="AW2448" s="28"/>
    </row>
    <row r="2449" spans="6:49" x14ac:dyDescent="0.25">
      <c r="F2449" s="28"/>
      <c r="G2449" s="28"/>
      <c r="H2449" s="28"/>
      <c r="I2449" s="28"/>
      <c r="J2449" s="28"/>
      <c r="K2449" s="28"/>
      <c r="L2449" s="28"/>
      <c r="M2449" s="28"/>
      <c r="N2449" s="28"/>
      <c r="O2449" s="28"/>
      <c r="P2449" s="28"/>
      <c r="Q2449" s="28"/>
      <c r="R2449" s="28"/>
      <c r="S2449" s="28"/>
      <c r="T2449" s="28"/>
      <c r="U2449" s="28"/>
      <c r="V2449" s="28"/>
      <c r="W2449" s="28"/>
      <c r="X2449" s="28"/>
      <c r="Y2449" s="28"/>
      <c r="Z2449" s="28"/>
      <c r="AA2449" s="28"/>
      <c r="AB2449" s="28"/>
      <c r="AC2449" s="28"/>
      <c r="AD2449" s="28"/>
      <c r="AE2449" s="28"/>
      <c r="AF2449" s="28"/>
      <c r="AG2449" s="28"/>
      <c r="AH2449" s="28"/>
      <c r="AI2449" s="28"/>
      <c r="AJ2449" s="28"/>
      <c r="AK2449" s="28"/>
      <c r="AL2449" s="28"/>
      <c r="AM2449" s="28"/>
      <c r="AN2449" s="28"/>
      <c r="AO2449" s="28"/>
      <c r="AP2449" s="28"/>
      <c r="AQ2449" s="28"/>
      <c r="AR2449" s="28"/>
      <c r="AS2449" s="28"/>
      <c r="AT2449" s="28"/>
      <c r="AU2449" s="28"/>
      <c r="AV2449" s="28"/>
      <c r="AW2449" s="28"/>
    </row>
    <row r="2450" spans="6:49" x14ac:dyDescent="0.25">
      <c r="F2450" s="28"/>
      <c r="G2450" s="28"/>
      <c r="H2450" s="28"/>
      <c r="I2450" s="28"/>
      <c r="J2450" s="28"/>
      <c r="K2450" s="28"/>
      <c r="L2450" s="28"/>
      <c r="M2450" s="28"/>
      <c r="N2450" s="28"/>
      <c r="O2450" s="28"/>
      <c r="P2450" s="28"/>
      <c r="Q2450" s="28"/>
      <c r="R2450" s="28"/>
      <c r="S2450" s="28"/>
      <c r="T2450" s="28"/>
      <c r="U2450" s="28"/>
      <c r="V2450" s="28"/>
      <c r="W2450" s="28"/>
      <c r="X2450" s="28"/>
      <c r="Y2450" s="28"/>
      <c r="Z2450" s="28"/>
      <c r="AA2450" s="28"/>
      <c r="AB2450" s="28"/>
      <c r="AC2450" s="28"/>
      <c r="AD2450" s="28"/>
      <c r="AE2450" s="28"/>
      <c r="AF2450" s="28"/>
      <c r="AG2450" s="28"/>
      <c r="AH2450" s="28"/>
      <c r="AI2450" s="28"/>
      <c r="AJ2450" s="28"/>
      <c r="AK2450" s="28"/>
      <c r="AL2450" s="28"/>
      <c r="AM2450" s="28"/>
      <c r="AN2450" s="28"/>
      <c r="AO2450" s="28"/>
      <c r="AP2450" s="28"/>
      <c r="AQ2450" s="28"/>
      <c r="AR2450" s="28"/>
      <c r="AS2450" s="28"/>
      <c r="AT2450" s="28"/>
      <c r="AU2450" s="28"/>
      <c r="AV2450" s="28"/>
      <c r="AW2450" s="28"/>
    </row>
    <row r="2451" spans="6:49" x14ac:dyDescent="0.25">
      <c r="F2451" s="28"/>
      <c r="G2451" s="28"/>
      <c r="H2451" s="28"/>
      <c r="I2451" s="28"/>
      <c r="J2451" s="28"/>
      <c r="K2451" s="28"/>
      <c r="L2451" s="28"/>
      <c r="M2451" s="28"/>
      <c r="N2451" s="28"/>
      <c r="O2451" s="28"/>
      <c r="P2451" s="28"/>
      <c r="Q2451" s="28"/>
      <c r="R2451" s="28"/>
      <c r="S2451" s="28"/>
      <c r="T2451" s="28"/>
      <c r="U2451" s="28"/>
      <c r="V2451" s="28"/>
      <c r="W2451" s="28"/>
      <c r="X2451" s="28"/>
      <c r="Y2451" s="28"/>
      <c r="Z2451" s="28"/>
      <c r="AA2451" s="28"/>
      <c r="AB2451" s="28"/>
      <c r="AC2451" s="28"/>
      <c r="AD2451" s="28"/>
      <c r="AE2451" s="28"/>
      <c r="AF2451" s="28"/>
      <c r="AG2451" s="28"/>
      <c r="AH2451" s="28"/>
      <c r="AI2451" s="28"/>
      <c r="AJ2451" s="28"/>
      <c r="AK2451" s="28"/>
      <c r="AL2451" s="28"/>
      <c r="AM2451" s="28"/>
      <c r="AN2451" s="28"/>
      <c r="AO2451" s="28"/>
      <c r="AP2451" s="28"/>
      <c r="AQ2451" s="28"/>
      <c r="AR2451" s="28"/>
      <c r="AS2451" s="28"/>
      <c r="AT2451" s="28"/>
      <c r="AU2451" s="28"/>
      <c r="AV2451" s="28"/>
      <c r="AW2451" s="28"/>
    </row>
    <row r="2452" spans="6:49" x14ac:dyDescent="0.25">
      <c r="F2452" s="28"/>
      <c r="G2452" s="28"/>
      <c r="H2452" s="28"/>
      <c r="I2452" s="28"/>
      <c r="J2452" s="28"/>
      <c r="K2452" s="28"/>
      <c r="L2452" s="28"/>
      <c r="M2452" s="28"/>
      <c r="N2452" s="28"/>
      <c r="O2452" s="28"/>
      <c r="P2452" s="28"/>
      <c r="Q2452" s="28"/>
      <c r="R2452" s="28"/>
      <c r="S2452" s="28"/>
      <c r="T2452" s="28"/>
      <c r="U2452" s="28"/>
      <c r="V2452" s="28"/>
      <c r="W2452" s="28"/>
      <c r="X2452" s="28"/>
      <c r="Y2452" s="28"/>
      <c r="Z2452" s="28"/>
      <c r="AA2452" s="28"/>
      <c r="AB2452" s="28"/>
      <c r="AC2452" s="28"/>
      <c r="AD2452" s="28"/>
      <c r="AE2452" s="28"/>
      <c r="AF2452" s="28"/>
      <c r="AG2452" s="28"/>
      <c r="AH2452" s="28"/>
      <c r="AI2452" s="28"/>
      <c r="AJ2452" s="28"/>
      <c r="AK2452" s="28"/>
      <c r="AL2452" s="28"/>
      <c r="AM2452" s="28"/>
      <c r="AN2452" s="28"/>
      <c r="AO2452" s="28"/>
      <c r="AP2452" s="28"/>
      <c r="AQ2452" s="28"/>
      <c r="AR2452" s="28"/>
      <c r="AS2452" s="28"/>
      <c r="AT2452" s="28"/>
      <c r="AU2452" s="28"/>
      <c r="AV2452" s="28"/>
      <c r="AW2452" s="28"/>
    </row>
    <row r="2453" spans="6:49" x14ac:dyDescent="0.25">
      <c r="F2453" s="28"/>
      <c r="G2453" s="28"/>
      <c r="H2453" s="28"/>
      <c r="I2453" s="28"/>
      <c r="J2453" s="28"/>
      <c r="K2453" s="28"/>
      <c r="L2453" s="28"/>
      <c r="M2453" s="28"/>
      <c r="N2453" s="28"/>
      <c r="O2453" s="28"/>
      <c r="P2453" s="28"/>
      <c r="Q2453" s="28"/>
      <c r="R2453" s="28"/>
      <c r="S2453" s="28"/>
      <c r="T2453" s="28"/>
      <c r="U2453" s="28"/>
      <c r="V2453" s="28"/>
      <c r="W2453" s="28"/>
      <c r="X2453" s="28"/>
      <c r="Y2453" s="28"/>
      <c r="Z2453" s="28"/>
      <c r="AA2453" s="28"/>
      <c r="AB2453" s="28"/>
      <c r="AC2453" s="28"/>
      <c r="AD2453" s="28"/>
      <c r="AE2453" s="28"/>
      <c r="AF2453" s="28"/>
      <c r="AG2453" s="28"/>
      <c r="AH2453" s="28"/>
      <c r="AI2453" s="28"/>
      <c r="AJ2453" s="28"/>
      <c r="AK2453" s="28"/>
      <c r="AL2453" s="28"/>
      <c r="AM2453" s="28"/>
      <c r="AN2453" s="28"/>
      <c r="AO2453" s="28"/>
      <c r="AP2453" s="28"/>
      <c r="AQ2453" s="28"/>
      <c r="AR2453" s="28"/>
      <c r="AS2453" s="28"/>
      <c r="AT2453" s="28"/>
      <c r="AU2453" s="28"/>
      <c r="AV2453" s="28"/>
      <c r="AW2453" s="28"/>
    </row>
    <row r="2454" spans="6:49" x14ac:dyDescent="0.25">
      <c r="F2454" s="28"/>
      <c r="G2454" s="28"/>
      <c r="H2454" s="28"/>
      <c r="I2454" s="28"/>
      <c r="J2454" s="28"/>
      <c r="K2454" s="28"/>
      <c r="L2454" s="28"/>
      <c r="M2454" s="28"/>
      <c r="N2454" s="28"/>
      <c r="O2454" s="28"/>
      <c r="P2454" s="28"/>
      <c r="Q2454" s="28"/>
      <c r="R2454" s="28"/>
      <c r="S2454" s="28"/>
      <c r="T2454" s="28"/>
      <c r="U2454" s="28"/>
      <c r="V2454" s="28"/>
      <c r="W2454" s="28"/>
      <c r="X2454" s="28"/>
      <c r="Y2454" s="28"/>
      <c r="Z2454" s="28"/>
      <c r="AA2454" s="28"/>
      <c r="AB2454" s="28"/>
      <c r="AC2454" s="28"/>
      <c r="AD2454" s="28"/>
      <c r="AE2454" s="28"/>
      <c r="AF2454" s="28"/>
      <c r="AG2454" s="28"/>
      <c r="AH2454" s="28"/>
      <c r="AI2454" s="28"/>
      <c r="AJ2454" s="28"/>
      <c r="AK2454" s="28"/>
      <c r="AL2454" s="28"/>
      <c r="AM2454" s="28"/>
      <c r="AN2454" s="28"/>
      <c r="AO2454" s="28"/>
      <c r="AP2454" s="28"/>
      <c r="AQ2454" s="28"/>
      <c r="AR2454" s="28"/>
      <c r="AS2454" s="28"/>
      <c r="AT2454" s="28"/>
      <c r="AU2454" s="28"/>
      <c r="AV2454" s="28"/>
      <c r="AW2454" s="28"/>
    </row>
    <row r="2455" spans="6:49" x14ac:dyDescent="0.25">
      <c r="F2455" s="28"/>
      <c r="G2455" s="28"/>
      <c r="H2455" s="28"/>
      <c r="I2455" s="28"/>
      <c r="J2455" s="28"/>
      <c r="K2455" s="28"/>
      <c r="L2455" s="28"/>
      <c r="M2455" s="28"/>
      <c r="N2455" s="28"/>
      <c r="O2455" s="28"/>
      <c r="P2455" s="28"/>
      <c r="Q2455" s="28"/>
      <c r="R2455" s="28"/>
      <c r="S2455" s="28"/>
      <c r="T2455" s="28"/>
      <c r="U2455" s="28"/>
      <c r="V2455" s="28"/>
      <c r="W2455" s="28"/>
      <c r="X2455" s="28"/>
      <c r="Y2455" s="28"/>
      <c r="Z2455" s="28"/>
      <c r="AA2455" s="28"/>
      <c r="AB2455" s="28"/>
      <c r="AC2455" s="28"/>
      <c r="AD2455" s="28"/>
      <c r="AE2455" s="28"/>
      <c r="AF2455" s="28"/>
      <c r="AG2455" s="28"/>
      <c r="AH2455" s="28"/>
      <c r="AI2455" s="28"/>
      <c r="AJ2455" s="28"/>
      <c r="AK2455" s="28"/>
      <c r="AL2455" s="28"/>
      <c r="AM2455" s="28"/>
      <c r="AN2455" s="28"/>
      <c r="AO2455" s="28"/>
      <c r="AP2455" s="28"/>
      <c r="AQ2455" s="28"/>
      <c r="AR2455" s="28"/>
      <c r="AS2455" s="28"/>
      <c r="AT2455" s="28"/>
      <c r="AU2455" s="28"/>
      <c r="AV2455" s="28"/>
      <c r="AW2455" s="28"/>
    </row>
    <row r="2456" spans="6:49" x14ac:dyDescent="0.25">
      <c r="F2456" s="28"/>
      <c r="G2456" s="28"/>
      <c r="H2456" s="28"/>
      <c r="I2456" s="28"/>
      <c r="J2456" s="28"/>
      <c r="K2456" s="28"/>
      <c r="L2456" s="28"/>
      <c r="M2456" s="28"/>
      <c r="N2456" s="28"/>
      <c r="O2456" s="28"/>
      <c r="P2456" s="28"/>
      <c r="Q2456" s="28"/>
      <c r="R2456" s="28"/>
      <c r="S2456" s="28"/>
      <c r="T2456" s="28"/>
      <c r="U2456" s="28"/>
      <c r="V2456" s="28"/>
      <c r="W2456" s="28"/>
      <c r="X2456" s="28"/>
      <c r="Y2456" s="28"/>
      <c r="Z2456" s="28"/>
      <c r="AA2456" s="28"/>
      <c r="AB2456" s="28"/>
      <c r="AC2456" s="28"/>
      <c r="AD2456" s="28"/>
      <c r="AE2456" s="28"/>
      <c r="AF2456" s="28"/>
      <c r="AG2456" s="28"/>
      <c r="AH2456" s="28"/>
      <c r="AI2456" s="28"/>
      <c r="AJ2456" s="28"/>
      <c r="AK2456" s="28"/>
      <c r="AL2456" s="28"/>
      <c r="AM2456" s="28"/>
      <c r="AN2456" s="28"/>
      <c r="AO2456" s="28"/>
      <c r="AP2456" s="28"/>
      <c r="AQ2456" s="28"/>
      <c r="AR2456" s="28"/>
      <c r="AS2456" s="28"/>
      <c r="AT2456" s="28"/>
      <c r="AU2456" s="28"/>
      <c r="AV2456" s="28"/>
      <c r="AW2456" s="28"/>
    </row>
    <row r="2457" spans="6:49" x14ac:dyDescent="0.25">
      <c r="F2457" s="28"/>
      <c r="G2457" s="28"/>
      <c r="H2457" s="28"/>
      <c r="I2457" s="28"/>
      <c r="J2457" s="28"/>
      <c r="K2457" s="28"/>
      <c r="L2457" s="28"/>
      <c r="M2457" s="28"/>
      <c r="N2457" s="28"/>
      <c r="O2457" s="28"/>
      <c r="P2457" s="28"/>
      <c r="Q2457" s="28"/>
      <c r="R2457" s="28"/>
      <c r="S2457" s="28"/>
      <c r="T2457" s="28"/>
      <c r="U2457" s="28"/>
      <c r="V2457" s="28"/>
      <c r="W2457" s="28"/>
      <c r="X2457" s="28"/>
      <c r="Y2457" s="28"/>
      <c r="Z2457" s="28"/>
      <c r="AA2457" s="28"/>
      <c r="AB2457" s="28"/>
      <c r="AC2457" s="28"/>
      <c r="AD2457" s="28"/>
      <c r="AE2457" s="28"/>
      <c r="AF2457" s="28"/>
      <c r="AG2457" s="28"/>
      <c r="AH2457" s="28"/>
      <c r="AI2457" s="28"/>
      <c r="AJ2457" s="28"/>
      <c r="AK2457" s="28"/>
      <c r="AL2457" s="28"/>
      <c r="AM2457" s="28"/>
      <c r="AN2457" s="28"/>
      <c r="AO2457" s="28"/>
      <c r="AP2457" s="28"/>
      <c r="AQ2457" s="28"/>
      <c r="AR2457" s="28"/>
      <c r="AS2457" s="28"/>
      <c r="AT2457" s="28"/>
      <c r="AU2457" s="28"/>
      <c r="AV2457" s="28"/>
      <c r="AW2457" s="28"/>
    </row>
    <row r="2458" spans="6:49" x14ac:dyDescent="0.25">
      <c r="F2458" s="28"/>
      <c r="G2458" s="28"/>
      <c r="H2458" s="28"/>
      <c r="I2458" s="28"/>
      <c r="J2458" s="28"/>
      <c r="K2458" s="28"/>
      <c r="L2458" s="28"/>
      <c r="M2458" s="28"/>
      <c r="N2458" s="28"/>
      <c r="O2458" s="28"/>
      <c r="P2458" s="28"/>
      <c r="Q2458" s="28"/>
      <c r="R2458" s="28"/>
      <c r="S2458" s="28"/>
      <c r="T2458" s="28"/>
      <c r="U2458" s="28"/>
      <c r="V2458" s="28"/>
      <c r="W2458" s="28"/>
      <c r="X2458" s="28"/>
      <c r="Y2458" s="28"/>
      <c r="Z2458" s="28"/>
      <c r="AA2458" s="28"/>
      <c r="AB2458" s="28"/>
      <c r="AC2458" s="28"/>
      <c r="AD2458" s="28"/>
      <c r="AE2458" s="28"/>
      <c r="AF2458" s="28"/>
      <c r="AG2458" s="28"/>
      <c r="AH2458" s="28"/>
      <c r="AI2458" s="28"/>
      <c r="AJ2458" s="28"/>
      <c r="AK2458" s="28"/>
      <c r="AL2458" s="28"/>
      <c r="AM2458" s="28"/>
      <c r="AN2458" s="28"/>
      <c r="AO2458" s="28"/>
      <c r="AP2458" s="28"/>
      <c r="AQ2458" s="28"/>
      <c r="AR2458" s="28"/>
      <c r="AS2458" s="28"/>
      <c r="AT2458" s="28"/>
      <c r="AU2458" s="28"/>
      <c r="AV2458" s="28"/>
      <c r="AW2458" s="28"/>
    </row>
    <row r="2459" spans="6:49" x14ac:dyDescent="0.25">
      <c r="F2459" s="28"/>
      <c r="G2459" s="28"/>
      <c r="H2459" s="28"/>
      <c r="I2459" s="28"/>
      <c r="J2459" s="28"/>
      <c r="K2459" s="28"/>
      <c r="L2459" s="28"/>
      <c r="M2459" s="28"/>
      <c r="N2459" s="28"/>
      <c r="O2459" s="28"/>
      <c r="P2459" s="28"/>
      <c r="Q2459" s="28"/>
      <c r="R2459" s="28"/>
      <c r="S2459" s="28"/>
      <c r="T2459" s="28"/>
      <c r="U2459" s="28"/>
      <c r="V2459" s="28"/>
      <c r="W2459" s="28"/>
      <c r="X2459" s="28"/>
      <c r="Y2459" s="28"/>
      <c r="Z2459" s="28"/>
      <c r="AA2459" s="28"/>
      <c r="AB2459" s="28"/>
      <c r="AC2459" s="28"/>
      <c r="AD2459" s="28"/>
      <c r="AE2459" s="28"/>
      <c r="AF2459" s="28"/>
      <c r="AG2459" s="28"/>
      <c r="AH2459" s="28"/>
      <c r="AI2459" s="28"/>
      <c r="AJ2459" s="28"/>
      <c r="AK2459" s="28"/>
      <c r="AL2459" s="28"/>
      <c r="AM2459" s="28"/>
      <c r="AN2459" s="28"/>
      <c r="AO2459" s="28"/>
      <c r="AP2459" s="28"/>
      <c r="AQ2459" s="28"/>
      <c r="AR2459" s="28"/>
      <c r="AS2459" s="28"/>
      <c r="AT2459" s="28"/>
      <c r="AU2459" s="28"/>
      <c r="AV2459" s="28"/>
      <c r="AW2459" s="28"/>
    </row>
    <row r="2460" spans="6:49" x14ac:dyDescent="0.25">
      <c r="F2460" s="28"/>
      <c r="G2460" s="28"/>
      <c r="H2460" s="28"/>
      <c r="I2460" s="28"/>
      <c r="J2460" s="28"/>
      <c r="K2460" s="28"/>
      <c r="L2460" s="28"/>
      <c r="M2460" s="28"/>
      <c r="N2460" s="28"/>
      <c r="O2460" s="28"/>
      <c r="P2460" s="28"/>
      <c r="Q2460" s="28"/>
      <c r="R2460" s="28"/>
      <c r="S2460" s="28"/>
      <c r="T2460" s="28"/>
      <c r="U2460" s="28"/>
      <c r="V2460" s="28"/>
      <c r="W2460" s="28"/>
      <c r="X2460" s="28"/>
      <c r="Y2460" s="28"/>
      <c r="Z2460" s="28"/>
      <c r="AA2460" s="28"/>
      <c r="AB2460" s="28"/>
      <c r="AC2460" s="28"/>
      <c r="AD2460" s="28"/>
      <c r="AE2460" s="28"/>
      <c r="AF2460" s="28"/>
      <c r="AG2460" s="28"/>
      <c r="AH2460" s="28"/>
      <c r="AI2460" s="28"/>
      <c r="AJ2460" s="28"/>
      <c r="AK2460" s="28"/>
      <c r="AL2460" s="28"/>
      <c r="AM2460" s="28"/>
      <c r="AN2460" s="28"/>
      <c r="AO2460" s="28"/>
      <c r="AP2460" s="28"/>
      <c r="AQ2460" s="28"/>
      <c r="AR2460" s="28"/>
      <c r="AS2460" s="28"/>
      <c r="AT2460" s="28"/>
      <c r="AU2460" s="28"/>
      <c r="AV2460" s="28"/>
      <c r="AW2460" s="28"/>
    </row>
    <row r="2461" spans="6:49" x14ac:dyDescent="0.25">
      <c r="F2461" s="28"/>
      <c r="G2461" s="28"/>
      <c r="H2461" s="28"/>
      <c r="I2461" s="28"/>
      <c r="J2461" s="28"/>
      <c r="K2461" s="28"/>
      <c r="L2461" s="28"/>
      <c r="M2461" s="28"/>
      <c r="N2461" s="28"/>
      <c r="O2461" s="28"/>
      <c r="P2461" s="28"/>
      <c r="Q2461" s="28"/>
      <c r="R2461" s="28"/>
      <c r="S2461" s="28"/>
      <c r="T2461" s="28"/>
      <c r="U2461" s="28"/>
      <c r="V2461" s="28"/>
      <c r="W2461" s="28"/>
      <c r="X2461" s="28"/>
      <c r="Y2461" s="28"/>
      <c r="Z2461" s="28"/>
      <c r="AA2461" s="28"/>
      <c r="AB2461" s="28"/>
      <c r="AC2461" s="28"/>
      <c r="AD2461" s="28"/>
      <c r="AE2461" s="28"/>
      <c r="AF2461" s="28"/>
      <c r="AG2461" s="28"/>
      <c r="AH2461" s="28"/>
      <c r="AI2461" s="28"/>
      <c r="AJ2461" s="28"/>
      <c r="AK2461" s="28"/>
      <c r="AL2461" s="28"/>
      <c r="AM2461" s="28"/>
      <c r="AN2461" s="28"/>
      <c r="AO2461" s="28"/>
      <c r="AP2461" s="28"/>
      <c r="AQ2461" s="28"/>
      <c r="AR2461" s="28"/>
      <c r="AS2461" s="28"/>
      <c r="AT2461" s="28"/>
      <c r="AU2461" s="28"/>
      <c r="AV2461" s="28"/>
      <c r="AW2461" s="28"/>
    </row>
    <row r="2462" spans="6:49" x14ac:dyDescent="0.25">
      <c r="F2462" s="28"/>
      <c r="G2462" s="28"/>
      <c r="H2462" s="28"/>
      <c r="I2462" s="28"/>
      <c r="J2462" s="28"/>
      <c r="K2462" s="28"/>
      <c r="L2462" s="28"/>
      <c r="M2462" s="28"/>
      <c r="N2462" s="28"/>
      <c r="O2462" s="28"/>
      <c r="P2462" s="28"/>
      <c r="Q2462" s="28"/>
      <c r="R2462" s="28"/>
      <c r="S2462" s="28"/>
      <c r="T2462" s="28"/>
      <c r="U2462" s="28"/>
      <c r="V2462" s="28"/>
      <c r="W2462" s="28"/>
      <c r="X2462" s="28"/>
      <c r="Y2462" s="28"/>
      <c r="Z2462" s="28"/>
      <c r="AA2462" s="28"/>
      <c r="AB2462" s="28"/>
      <c r="AC2462" s="28"/>
      <c r="AD2462" s="28"/>
      <c r="AE2462" s="28"/>
      <c r="AF2462" s="28"/>
      <c r="AG2462" s="28"/>
      <c r="AH2462" s="28"/>
      <c r="AI2462" s="28"/>
      <c r="AJ2462" s="28"/>
      <c r="AK2462" s="28"/>
      <c r="AL2462" s="28"/>
      <c r="AM2462" s="28"/>
      <c r="AN2462" s="28"/>
      <c r="AO2462" s="28"/>
      <c r="AP2462" s="28"/>
      <c r="AQ2462" s="28"/>
      <c r="AR2462" s="28"/>
      <c r="AS2462" s="28"/>
      <c r="AT2462" s="28"/>
      <c r="AU2462" s="28"/>
      <c r="AV2462" s="28"/>
      <c r="AW2462" s="28"/>
    </row>
    <row r="2463" spans="6:49" x14ac:dyDescent="0.25">
      <c r="F2463" s="28"/>
      <c r="G2463" s="28"/>
      <c r="H2463" s="28"/>
      <c r="I2463" s="28"/>
      <c r="J2463" s="28"/>
      <c r="K2463" s="28"/>
      <c r="L2463" s="28"/>
      <c r="M2463" s="28"/>
      <c r="N2463" s="28"/>
      <c r="O2463" s="28"/>
      <c r="P2463" s="28"/>
      <c r="Q2463" s="28"/>
      <c r="R2463" s="28"/>
      <c r="S2463" s="28"/>
      <c r="T2463" s="28"/>
      <c r="U2463" s="28"/>
      <c r="V2463" s="28"/>
      <c r="W2463" s="28"/>
      <c r="X2463" s="28"/>
      <c r="Y2463" s="28"/>
      <c r="Z2463" s="28"/>
      <c r="AA2463" s="28"/>
      <c r="AB2463" s="28"/>
      <c r="AC2463" s="28"/>
      <c r="AD2463" s="28"/>
      <c r="AE2463" s="28"/>
      <c r="AF2463" s="28"/>
      <c r="AG2463" s="28"/>
      <c r="AH2463" s="28"/>
      <c r="AI2463" s="28"/>
      <c r="AJ2463" s="28"/>
      <c r="AK2463" s="28"/>
      <c r="AL2463" s="28"/>
      <c r="AM2463" s="28"/>
      <c r="AN2463" s="28"/>
      <c r="AO2463" s="28"/>
      <c r="AP2463" s="28"/>
      <c r="AQ2463" s="28"/>
      <c r="AR2463" s="28"/>
      <c r="AS2463" s="28"/>
      <c r="AT2463" s="28"/>
      <c r="AU2463" s="28"/>
      <c r="AV2463" s="28"/>
      <c r="AW2463" s="28"/>
    </row>
    <row r="2464" spans="6:49" x14ac:dyDescent="0.25">
      <c r="F2464" s="28"/>
      <c r="G2464" s="28"/>
      <c r="H2464" s="28"/>
      <c r="I2464" s="28"/>
      <c r="J2464" s="28"/>
      <c r="K2464" s="28"/>
      <c r="L2464" s="28"/>
      <c r="M2464" s="28"/>
      <c r="N2464" s="28"/>
      <c r="O2464" s="28"/>
      <c r="P2464" s="28"/>
      <c r="Q2464" s="28"/>
      <c r="R2464" s="28"/>
      <c r="S2464" s="28"/>
      <c r="T2464" s="28"/>
      <c r="U2464" s="28"/>
      <c r="V2464" s="28"/>
      <c r="W2464" s="28"/>
      <c r="X2464" s="28"/>
      <c r="Y2464" s="28"/>
      <c r="Z2464" s="28"/>
      <c r="AA2464" s="28"/>
      <c r="AB2464" s="28"/>
      <c r="AC2464" s="28"/>
      <c r="AD2464" s="28"/>
      <c r="AE2464" s="28"/>
      <c r="AF2464" s="28"/>
      <c r="AG2464" s="28"/>
      <c r="AH2464" s="28"/>
      <c r="AI2464" s="28"/>
      <c r="AJ2464" s="28"/>
      <c r="AK2464" s="28"/>
      <c r="AL2464" s="28"/>
      <c r="AM2464" s="28"/>
      <c r="AN2464" s="28"/>
      <c r="AO2464" s="28"/>
      <c r="AP2464" s="28"/>
      <c r="AQ2464" s="28"/>
      <c r="AR2464" s="28"/>
      <c r="AS2464" s="28"/>
      <c r="AT2464" s="28"/>
      <c r="AU2464" s="28"/>
      <c r="AV2464" s="28"/>
      <c r="AW2464" s="28"/>
    </row>
    <row r="2465" spans="6:49" x14ac:dyDescent="0.25">
      <c r="F2465" s="28"/>
      <c r="G2465" s="28"/>
      <c r="H2465" s="28"/>
      <c r="I2465" s="28"/>
      <c r="J2465" s="28"/>
      <c r="K2465" s="28"/>
      <c r="L2465" s="28"/>
      <c r="M2465" s="28"/>
      <c r="N2465" s="28"/>
      <c r="O2465" s="28"/>
      <c r="P2465" s="28"/>
      <c r="Q2465" s="28"/>
      <c r="R2465" s="28"/>
      <c r="S2465" s="28"/>
      <c r="T2465" s="28"/>
      <c r="U2465" s="28"/>
      <c r="V2465" s="28"/>
      <c r="W2465" s="28"/>
      <c r="X2465" s="28"/>
      <c r="Y2465" s="28"/>
      <c r="Z2465" s="28"/>
      <c r="AA2465" s="28"/>
      <c r="AB2465" s="28"/>
      <c r="AC2465" s="28"/>
      <c r="AD2465" s="28"/>
      <c r="AE2465" s="28"/>
      <c r="AF2465" s="28"/>
      <c r="AG2465" s="28"/>
      <c r="AH2465" s="28"/>
      <c r="AI2465" s="28"/>
      <c r="AJ2465" s="28"/>
      <c r="AK2465" s="28"/>
      <c r="AL2465" s="28"/>
      <c r="AM2465" s="28"/>
      <c r="AN2465" s="28"/>
      <c r="AO2465" s="28"/>
      <c r="AP2465" s="28"/>
      <c r="AQ2465" s="28"/>
      <c r="AR2465" s="28"/>
      <c r="AS2465" s="28"/>
      <c r="AT2465" s="28"/>
      <c r="AU2465" s="28"/>
      <c r="AV2465" s="28"/>
      <c r="AW2465" s="28"/>
    </row>
    <row r="2466" spans="6:49" x14ac:dyDescent="0.25">
      <c r="F2466" s="28"/>
      <c r="G2466" s="28"/>
      <c r="H2466" s="28"/>
      <c r="I2466" s="28"/>
      <c r="J2466" s="28"/>
      <c r="K2466" s="28"/>
      <c r="L2466" s="28"/>
      <c r="M2466" s="28"/>
      <c r="N2466" s="28"/>
      <c r="O2466" s="28"/>
      <c r="P2466" s="28"/>
      <c r="Q2466" s="28"/>
      <c r="R2466" s="28"/>
      <c r="S2466" s="28"/>
      <c r="T2466" s="28"/>
      <c r="U2466" s="28"/>
      <c r="V2466" s="28"/>
      <c r="W2466" s="28"/>
      <c r="X2466" s="28"/>
      <c r="Y2466" s="28"/>
      <c r="Z2466" s="28"/>
      <c r="AA2466" s="28"/>
      <c r="AB2466" s="28"/>
      <c r="AC2466" s="28"/>
      <c r="AD2466" s="28"/>
      <c r="AE2466" s="28"/>
      <c r="AF2466" s="28"/>
      <c r="AG2466" s="28"/>
      <c r="AH2466" s="28"/>
      <c r="AI2466" s="28"/>
      <c r="AJ2466" s="28"/>
      <c r="AK2466" s="28"/>
      <c r="AL2466" s="28"/>
      <c r="AM2466" s="28"/>
      <c r="AN2466" s="28"/>
      <c r="AO2466" s="28"/>
      <c r="AP2466" s="28"/>
      <c r="AQ2466" s="28"/>
      <c r="AR2466" s="28"/>
      <c r="AS2466" s="28"/>
      <c r="AT2466" s="28"/>
      <c r="AU2466" s="28"/>
      <c r="AV2466" s="28"/>
      <c r="AW2466" s="28"/>
    </row>
    <row r="2467" spans="6:49" x14ac:dyDescent="0.25">
      <c r="F2467" s="28"/>
      <c r="G2467" s="28"/>
      <c r="H2467" s="28"/>
      <c r="I2467" s="28"/>
      <c r="J2467" s="28"/>
      <c r="K2467" s="28"/>
      <c r="L2467" s="28"/>
      <c r="M2467" s="28"/>
      <c r="N2467" s="28"/>
      <c r="O2467" s="28"/>
      <c r="P2467" s="28"/>
      <c r="Q2467" s="28"/>
      <c r="R2467" s="28"/>
      <c r="S2467" s="28"/>
      <c r="T2467" s="28"/>
      <c r="U2467" s="28"/>
      <c r="V2467" s="28"/>
      <c r="W2467" s="28"/>
      <c r="X2467" s="28"/>
      <c r="Y2467" s="28"/>
      <c r="Z2467" s="28"/>
      <c r="AA2467" s="28"/>
      <c r="AB2467" s="28"/>
      <c r="AC2467" s="28"/>
      <c r="AD2467" s="28"/>
      <c r="AE2467" s="28"/>
      <c r="AF2467" s="28"/>
      <c r="AG2467" s="28"/>
      <c r="AH2467" s="28"/>
      <c r="AI2467" s="28"/>
      <c r="AJ2467" s="28"/>
      <c r="AK2467" s="28"/>
      <c r="AL2467" s="28"/>
      <c r="AM2467" s="28"/>
      <c r="AN2467" s="28"/>
      <c r="AO2467" s="28"/>
      <c r="AP2467" s="28"/>
      <c r="AQ2467" s="28"/>
      <c r="AR2467" s="28"/>
      <c r="AS2467" s="28"/>
      <c r="AT2467" s="28"/>
      <c r="AU2467" s="28"/>
      <c r="AV2467" s="28"/>
      <c r="AW2467" s="28"/>
    </row>
    <row r="2468" spans="6:49" x14ac:dyDescent="0.25">
      <c r="F2468" s="28"/>
      <c r="G2468" s="28"/>
      <c r="H2468" s="28"/>
      <c r="I2468" s="28"/>
      <c r="J2468" s="28"/>
      <c r="K2468" s="28"/>
      <c r="L2468" s="28"/>
      <c r="M2468" s="28"/>
      <c r="N2468" s="28"/>
      <c r="O2468" s="28"/>
      <c r="P2468" s="28"/>
      <c r="Q2468" s="28"/>
      <c r="R2468" s="28"/>
      <c r="S2468" s="28"/>
      <c r="T2468" s="28"/>
      <c r="U2468" s="28"/>
      <c r="V2468" s="28"/>
      <c r="W2468" s="28"/>
      <c r="X2468" s="28"/>
      <c r="Y2468" s="28"/>
      <c r="Z2468" s="28"/>
      <c r="AA2468" s="28"/>
      <c r="AB2468" s="28"/>
      <c r="AC2468" s="28"/>
      <c r="AD2468" s="28"/>
      <c r="AE2468" s="28"/>
      <c r="AF2468" s="28"/>
      <c r="AG2468" s="28"/>
      <c r="AH2468" s="28"/>
      <c r="AI2468" s="28"/>
      <c r="AJ2468" s="28"/>
      <c r="AK2468" s="28"/>
      <c r="AL2468" s="28"/>
      <c r="AM2468" s="28"/>
      <c r="AN2468" s="28"/>
      <c r="AO2468" s="28"/>
      <c r="AP2468" s="28"/>
      <c r="AQ2468" s="28"/>
      <c r="AR2468" s="28"/>
      <c r="AS2468" s="28"/>
      <c r="AT2468" s="28"/>
      <c r="AU2468" s="28"/>
      <c r="AV2468" s="28"/>
      <c r="AW2468" s="28"/>
    </row>
    <row r="2469" spans="6:49" x14ac:dyDescent="0.25">
      <c r="F2469" s="28"/>
      <c r="G2469" s="28"/>
      <c r="H2469" s="28"/>
      <c r="I2469" s="28"/>
      <c r="J2469" s="28"/>
      <c r="K2469" s="28"/>
      <c r="L2469" s="28"/>
      <c r="M2469" s="28"/>
      <c r="N2469" s="28"/>
      <c r="O2469" s="28"/>
      <c r="P2469" s="28"/>
      <c r="Q2469" s="28"/>
      <c r="R2469" s="28"/>
      <c r="S2469" s="28"/>
      <c r="T2469" s="28"/>
      <c r="U2469" s="28"/>
      <c r="V2469" s="28"/>
      <c r="W2469" s="28"/>
      <c r="X2469" s="28"/>
      <c r="Y2469" s="28"/>
      <c r="Z2469" s="28"/>
      <c r="AA2469" s="28"/>
      <c r="AB2469" s="28"/>
      <c r="AC2469" s="28"/>
      <c r="AD2469" s="28"/>
      <c r="AE2469" s="28"/>
      <c r="AF2469" s="28"/>
      <c r="AG2469" s="28"/>
      <c r="AH2469" s="28"/>
      <c r="AI2469" s="28"/>
      <c r="AJ2469" s="28"/>
      <c r="AK2469" s="28"/>
      <c r="AL2469" s="28"/>
      <c r="AM2469" s="28"/>
      <c r="AN2469" s="28"/>
      <c r="AO2469" s="28"/>
      <c r="AP2469" s="28"/>
      <c r="AQ2469" s="28"/>
      <c r="AR2469" s="28"/>
      <c r="AS2469" s="28"/>
      <c r="AT2469" s="28"/>
      <c r="AU2469" s="28"/>
      <c r="AV2469" s="28"/>
      <c r="AW2469" s="28"/>
    </row>
    <row r="2470" spans="6:49" x14ac:dyDescent="0.25">
      <c r="F2470" s="28"/>
      <c r="G2470" s="28"/>
      <c r="H2470" s="28"/>
      <c r="I2470" s="28"/>
      <c r="J2470" s="28"/>
      <c r="K2470" s="28"/>
      <c r="L2470" s="28"/>
      <c r="M2470" s="28"/>
      <c r="N2470" s="28"/>
      <c r="O2470" s="28"/>
      <c r="P2470" s="28"/>
      <c r="Q2470" s="28"/>
      <c r="R2470" s="28"/>
      <c r="S2470" s="28"/>
      <c r="T2470" s="28"/>
      <c r="U2470" s="28"/>
      <c r="V2470" s="28"/>
      <c r="W2470" s="28"/>
      <c r="X2470" s="28"/>
      <c r="Y2470" s="28"/>
      <c r="Z2470" s="28"/>
      <c r="AA2470" s="28"/>
      <c r="AB2470" s="28"/>
      <c r="AC2470" s="28"/>
      <c r="AD2470" s="28"/>
      <c r="AE2470" s="28"/>
      <c r="AF2470" s="28"/>
      <c r="AG2470" s="28"/>
      <c r="AH2470" s="28"/>
      <c r="AI2470" s="28"/>
      <c r="AJ2470" s="28"/>
      <c r="AK2470" s="28"/>
      <c r="AL2470" s="28"/>
      <c r="AM2470" s="28"/>
      <c r="AN2470" s="28"/>
      <c r="AO2470" s="28"/>
      <c r="AP2470" s="28"/>
      <c r="AQ2470" s="28"/>
      <c r="AR2470" s="28"/>
      <c r="AS2470" s="28"/>
      <c r="AT2470" s="28"/>
      <c r="AU2470" s="28"/>
      <c r="AV2470" s="28"/>
      <c r="AW2470" s="28"/>
    </row>
    <row r="2471" spans="6:49" x14ac:dyDescent="0.25">
      <c r="F2471" s="28"/>
      <c r="G2471" s="28"/>
      <c r="H2471" s="28"/>
      <c r="I2471" s="28"/>
      <c r="J2471" s="28"/>
      <c r="K2471" s="28"/>
      <c r="L2471" s="28"/>
      <c r="M2471" s="28"/>
      <c r="N2471" s="28"/>
      <c r="O2471" s="28"/>
      <c r="P2471" s="28"/>
      <c r="Q2471" s="28"/>
      <c r="R2471" s="28"/>
      <c r="S2471" s="28"/>
      <c r="T2471" s="28"/>
      <c r="U2471" s="28"/>
      <c r="V2471" s="28"/>
      <c r="W2471" s="28"/>
      <c r="X2471" s="28"/>
      <c r="Y2471" s="28"/>
      <c r="Z2471" s="28"/>
      <c r="AA2471" s="28"/>
      <c r="AB2471" s="28"/>
      <c r="AC2471" s="28"/>
      <c r="AD2471" s="28"/>
      <c r="AE2471" s="28"/>
      <c r="AF2471" s="28"/>
      <c r="AG2471" s="28"/>
      <c r="AH2471" s="28"/>
      <c r="AI2471" s="28"/>
      <c r="AJ2471" s="28"/>
      <c r="AK2471" s="28"/>
      <c r="AL2471" s="28"/>
      <c r="AM2471" s="28"/>
      <c r="AN2471" s="28"/>
      <c r="AO2471" s="28"/>
      <c r="AP2471" s="28"/>
      <c r="AQ2471" s="28"/>
      <c r="AR2471" s="28"/>
      <c r="AS2471" s="28"/>
      <c r="AT2471" s="28"/>
      <c r="AU2471" s="28"/>
      <c r="AV2471" s="28"/>
      <c r="AW2471" s="28"/>
    </row>
    <row r="2472" spans="6:49" x14ac:dyDescent="0.25">
      <c r="F2472" s="28"/>
      <c r="G2472" s="28"/>
      <c r="H2472" s="28"/>
      <c r="I2472" s="28"/>
      <c r="J2472" s="28"/>
      <c r="K2472" s="28"/>
      <c r="L2472" s="28"/>
      <c r="M2472" s="28"/>
      <c r="N2472" s="28"/>
      <c r="O2472" s="28"/>
      <c r="P2472" s="28"/>
      <c r="Q2472" s="28"/>
      <c r="R2472" s="28"/>
      <c r="S2472" s="28"/>
      <c r="T2472" s="28"/>
      <c r="U2472" s="28"/>
      <c r="V2472" s="28"/>
      <c r="W2472" s="28"/>
      <c r="X2472" s="28"/>
      <c r="Y2472" s="28"/>
      <c r="Z2472" s="28"/>
      <c r="AA2472" s="28"/>
      <c r="AB2472" s="28"/>
      <c r="AC2472" s="28"/>
      <c r="AD2472" s="28"/>
      <c r="AE2472" s="28"/>
      <c r="AF2472" s="28"/>
      <c r="AG2472" s="28"/>
      <c r="AH2472" s="28"/>
      <c r="AI2472" s="28"/>
      <c r="AJ2472" s="28"/>
      <c r="AK2472" s="28"/>
      <c r="AL2472" s="28"/>
      <c r="AM2472" s="28"/>
      <c r="AN2472" s="28"/>
      <c r="AO2472" s="28"/>
      <c r="AP2472" s="28"/>
      <c r="AQ2472" s="28"/>
      <c r="AR2472" s="28"/>
      <c r="AS2472" s="28"/>
      <c r="AT2472" s="28"/>
      <c r="AU2472" s="28"/>
      <c r="AV2472" s="28"/>
      <c r="AW2472" s="28"/>
    </row>
    <row r="2473" spans="6:49" x14ac:dyDescent="0.25">
      <c r="F2473" s="28"/>
      <c r="G2473" s="28"/>
      <c r="H2473" s="28"/>
      <c r="I2473" s="28"/>
      <c r="J2473" s="28"/>
      <c r="K2473" s="28"/>
      <c r="L2473" s="28"/>
      <c r="M2473" s="28"/>
      <c r="N2473" s="28"/>
      <c r="O2473" s="28"/>
      <c r="P2473" s="28"/>
      <c r="Q2473" s="28"/>
      <c r="R2473" s="28"/>
      <c r="S2473" s="28"/>
      <c r="T2473" s="28"/>
      <c r="U2473" s="28"/>
      <c r="V2473" s="28"/>
      <c r="W2473" s="28"/>
      <c r="X2473" s="28"/>
      <c r="Y2473" s="28"/>
      <c r="Z2473" s="28"/>
      <c r="AA2473" s="28"/>
      <c r="AB2473" s="28"/>
      <c r="AC2473" s="28"/>
      <c r="AD2473" s="28"/>
      <c r="AE2473" s="28"/>
      <c r="AF2473" s="28"/>
      <c r="AG2473" s="28"/>
      <c r="AH2473" s="28"/>
      <c r="AI2473" s="28"/>
      <c r="AJ2473" s="28"/>
      <c r="AK2473" s="28"/>
      <c r="AL2473" s="28"/>
      <c r="AM2473" s="28"/>
      <c r="AN2473" s="28"/>
      <c r="AO2473" s="28"/>
      <c r="AP2473" s="28"/>
      <c r="AQ2473" s="28"/>
      <c r="AR2473" s="28"/>
      <c r="AS2473" s="28"/>
      <c r="AT2473" s="28"/>
      <c r="AU2473" s="28"/>
      <c r="AV2473" s="28"/>
      <c r="AW2473" s="28"/>
    </row>
    <row r="2474" spans="6:49" x14ac:dyDescent="0.25">
      <c r="F2474" s="28"/>
      <c r="G2474" s="28"/>
      <c r="H2474" s="28"/>
      <c r="I2474" s="28"/>
      <c r="J2474" s="28"/>
      <c r="K2474" s="28"/>
      <c r="L2474" s="28"/>
      <c r="M2474" s="28"/>
      <c r="N2474" s="28"/>
      <c r="O2474" s="28"/>
      <c r="P2474" s="28"/>
      <c r="Q2474" s="28"/>
      <c r="R2474" s="28"/>
      <c r="S2474" s="28"/>
      <c r="T2474" s="28"/>
      <c r="U2474" s="28"/>
      <c r="V2474" s="28"/>
      <c r="W2474" s="28"/>
      <c r="X2474" s="28"/>
      <c r="Y2474" s="28"/>
      <c r="Z2474" s="28"/>
      <c r="AA2474" s="28"/>
      <c r="AB2474" s="28"/>
      <c r="AC2474" s="28"/>
      <c r="AD2474" s="28"/>
      <c r="AE2474" s="28"/>
      <c r="AF2474" s="28"/>
      <c r="AG2474" s="28"/>
      <c r="AH2474" s="28"/>
      <c r="AI2474" s="28"/>
      <c r="AJ2474" s="28"/>
      <c r="AK2474" s="28"/>
      <c r="AL2474" s="28"/>
      <c r="AM2474" s="28"/>
      <c r="AN2474" s="28"/>
      <c r="AO2474" s="28"/>
      <c r="AP2474" s="28"/>
      <c r="AQ2474" s="28"/>
      <c r="AR2474" s="28"/>
      <c r="AS2474" s="28"/>
      <c r="AT2474" s="28"/>
      <c r="AU2474" s="28"/>
      <c r="AV2474" s="28"/>
      <c r="AW2474" s="28"/>
    </row>
    <row r="2475" spans="6:49" x14ac:dyDescent="0.25">
      <c r="F2475" s="28"/>
      <c r="G2475" s="28"/>
      <c r="H2475" s="28"/>
      <c r="I2475" s="28"/>
      <c r="J2475" s="28"/>
      <c r="K2475" s="28"/>
      <c r="L2475" s="28"/>
      <c r="M2475" s="28"/>
      <c r="N2475" s="28"/>
      <c r="O2475" s="28"/>
      <c r="P2475" s="28"/>
      <c r="Q2475" s="28"/>
      <c r="R2475" s="28"/>
      <c r="S2475" s="28"/>
      <c r="T2475" s="28"/>
      <c r="U2475" s="28"/>
      <c r="V2475" s="28"/>
      <c r="W2475" s="28"/>
      <c r="X2475" s="28"/>
      <c r="Y2475" s="28"/>
      <c r="Z2475" s="28"/>
      <c r="AA2475" s="28"/>
      <c r="AB2475" s="28"/>
      <c r="AC2475" s="28"/>
      <c r="AD2475" s="28"/>
      <c r="AE2475" s="28"/>
      <c r="AF2475" s="28"/>
      <c r="AG2475" s="28"/>
      <c r="AH2475" s="28"/>
      <c r="AI2475" s="28"/>
      <c r="AJ2475" s="28"/>
      <c r="AK2475" s="28"/>
      <c r="AL2475" s="28"/>
      <c r="AM2475" s="28"/>
      <c r="AN2475" s="28"/>
      <c r="AO2475" s="28"/>
      <c r="AP2475" s="28"/>
      <c r="AQ2475" s="28"/>
      <c r="AR2475" s="28"/>
      <c r="AS2475" s="28"/>
      <c r="AT2475" s="28"/>
      <c r="AU2475" s="28"/>
      <c r="AV2475" s="28"/>
      <c r="AW2475" s="28"/>
    </row>
    <row r="2476" spans="6:49" x14ac:dyDescent="0.25">
      <c r="F2476" s="28"/>
      <c r="G2476" s="28"/>
      <c r="H2476" s="28"/>
      <c r="I2476" s="28"/>
      <c r="J2476" s="28"/>
      <c r="K2476" s="28"/>
      <c r="L2476" s="28"/>
      <c r="M2476" s="28"/>
      <c r="N2476" s="28"/>
      <c r="O2476" s="28"/>
      <c r="P2476" s="28"/>
      <c r="Q2476" s="28"/>
      <c r="R2476" s="28"/>
      <c r="S2476" s="28"/>
      <c r="T2476" s="28"/>
      <c r="U2476" s="28"/>
      <c r="V2476" s="28"/>
      <c r="W2476" s="28"/>
      <c r="X2476" s="28"/>
      <c r="Y2476" s="28"/>
      <c r="Z2476" s="28"/>
      <c r="AA2476" s="28"/>
      <c r="AB2476" s="28"/>
      <c r="AC2476" s="28"/>
      <c r="AD2476" s="28"/>
      <c r="AE2476" s="28"/>
      <c r="AF2476" s="28"/>
      <c r="AG2476" s="28"/>
      <c r="AH2476" s="28"/>
      <c r="AI2476" s="28"/>
      <c r="AJ2476" s="28"/>
      <c r="AK2476" s="28"/>
      <c r="AL2476" s="28"/>
      <c r="AM2476" s="28"/>
      <c r="AN2476" s="28"/>
      <c r="AO2476" s="28"/>
      <c r="AP2476" s="28"/>
      <c r="AQ2476" s="28"/>
      <c r="AR2476" s="28"/>
      <c r="AS2476" s="28"/>
      <c r="AT2476" s="28"/>
      <c r="AU2476" s="28"/>
      <c r="AV2476" s="28"/>
      <c r="AW2476" s="28"/>
    </row>
    <row r="2477" spans="6:49" x14ac:dyDescent="0.25">
      <c r="F2477" s="28"/>
      <c r="G2477" s="28"/>
      <c r="H2477" s="28"/>
      <c r="I2477" s="28"/>
      <c r="J2477" s="28"/>
      <c r="K2477" s="28"/>
      <c r="L2477" s="28"/>
      <c r="M2477" s="28"/>
      <c r="N2477" s="28"/>
      <c r="O2477" s="28"/>
      <c r="P2477" s="28"/>
      <c r="Q2477" s="28"/>
      <c r="R2477" s="28"/>
      <c r="S2477" s="28"/>
      <c r="T2477" s="28"/>
      <c r="U2477" s="28"/>
      <c r="V2477" s="28"/>
      <c r="W2477" s="28"/>
      <c r="X2477" s="28"/>
      <c r="Y2477" s="28"/>
      <c r="Z2477" s="28"/>
      <c r="AA2477" s="28"/>
      <c r="AB2477" s="28"/>
      <c r="AC2477" s="28"/>
      <c r="AD2477" s="28"/>
      <c r="AE2477" s="28"/>
      <c r="AF2477" s="28"/>
      <c r="AG2477" s="28"/>
      <c r="AH2477" s="28"/>
      <c r="AI2477" s="28"/>
      <c r="AJ2477" s="28"/>
      <c r="AK2477" s="28"/>
      <c r="AL2477" s="28"/>
      <c r="AM2477" s="28"/>
      <c r="AN2477" s="28"/>
      <c r="AO2477" s="28"/>
      <c r="AP2477" s="28"/>
      <c r="AQ2477" s="28"/>
      <c r="AR2477" s="28"/>
      <c r="AS2477" s="28"/>
      <c r="AT2477" s="28"/>
      <c r="AU2477" s="28"/>
      <c r="AV2477" s="28"/>
      <c r="AW2477" s="28"/>
    </row>
    <row r="2478" spans="6:49" x14ac:dyDescent="0.25">
      <c r="F2478" s="28"/>
      <c r="G2478" s="28"/>
      <c r="H2478" s="28"/>
      <c r="I2478" s="28"/>
      <c r="J2478" s="28"/>
      <c r="K2478" s="28"/>
      <c r="L2478" s="28"/>
      <c r="M2478" s="28"/>
      <c r="N2478" s="28"/>
      <c r="O2478" s="28"/>
      <c r="P2478" s="28"/>
      <c r="Q2478" s="28"/>
      <c r="R2478" s="28"/>
      <c r="S2478" s="28"/>
      <c r="T2478" s="28"/>
      <c r="U2478" s="28"/>
      <c r="V2478" s="28"/>
      <c r="W2478" s="28"/>
      <c r="X2478" s="28"/>
      <c r="Y2478" s="28"/>
      <c r="Z2478" s="28"/>
      <c r="AA2478" s="28"/>
      <c r="AB2478" s="28"/>
      <c r="AC2478" s="28"/>
      <c r="AD2478" s="28"/>
      <c r="AE2478" s="28"/>
      <c r="AF2478" s="28"/>
      <c r="AG2478" s="28"/>
      <c r="AH2478" s="28"/>
      <c r="AI2478" s="28"/>
      <c r="AJ2478" s="28"/>
      <c r="AK2478" s="28"/>
      <c r="AL2478" s="28"/>
      <c r="AM2478" s="28"/>
      <c r="AN2478" s="28"/>
      <c r="AO2478" s="28"/>
      <c r="AP2478" s="28"/>
      <c r="AQ2478" s="28"/>
      <c r="AR2478" s="28"/>
      <c r="AS2478" s="28"/>
      <c r="AT2478" s="28"/>
      <c r="AU2478" s="28"/>
      <c r="AV2478" s="28"/>
      <c r="AW2478" s="28"/>
    </row>
    <row r="2479" spans="6:49" x14ac:dyDescent="0.25">
      <c r="F2479" s="28"/>
      <c r="G2479" s="28"/>
      <c r="H2479" s="28"/>
      <c r="I2479" s="28"/>
      <c r="J2479" s="28"/>
      <c r="K2479" s="28"/>
      <c r="L2479" s="28"/>
      <c r="M2479" s="28"/>
      <c r="N2479" s="28"/>
      <c r="O2479" s="28"/>
      <c r="P2479" s="28"/>
      <c r="Q2479" s="28"/>
      <c r="R2479" s="28"/>
      <c r="S2479" s="28"/>
      <c r="T2479" s="28"/>
      <c r="U2479" s="28"/>
      <c r="V2479" s="28"/>
      <c r="W2479" s="28"/>
      <c r="X2479" s="28"/>
      <c r="Y2479" s="28"/>
      <c r="Z2479" s="28"/>
      <c r="AA2479" s="28"/>
      <c r="AB2479" s="28"/>
      <c r="AC2479" s="28"/>
      <c r="AD2479" s="28"/>
      <c r="AE2479" s="28"/>
      <c r="AF2479" s="28"/>
      <c r="AG2479" s="28"/>
      <c r="AH2479" s="28"/>
      <c r="AI2479" s="28"/>
      <c r="AJ2479" s="28"/>
      <c r="AK2479" s="28"/>
      <c r="AL2479" s="28"/>
      <c r="AM2479" s="28"/>
      <c r="AN2479" s="28"/>
      <c r="AO2479" s="28"/>
      <c r="AP2479" s="28"/>
      <c r="AQ2479" s="28"/>
      <c r="AR2479" s="28"/>
      <c r="AS2479" s="28"/>
      <c r="AT2479" s="28"/>
      <c r="AU2479" s="28"/>
      <c r="AV2479" s="28"/>
      <c r="AW2479" s="28"/>
    </row>
    <row r="2480" spans="6:49" x14ac:dyDescent="0.25">
      <c r="F2480" s="28"/>
      <c r="G2480" s="28"/>
      <c r="H2480" s="28"/>
      <c r="I2480" s="28"/>
      <c r="J2480" s="28"/>
      <c r="K2480" s="28"/>
      <c r="L2480" s="28"/>
      <c r="M2480" s="28"/>
      <c r="N2480" s="28"/>
      <c r="O2480" s="28"/>
      <c r="P2480" s="28"/>
      <c r="Q2480" s="28"/>
      <c r="R2480" s="28"/>
      <c r="S2480" s="28"/>
      <c r="T2480" s="28"/>
      <c r="U2480" s="28"/>
      <c r="V2480" s="28"/>
      <c r="W2480" s="28"/>
      <c r="X2480" s="28"/>
      <c r="Y2480" s="28"/>
      <c r="Z2480" s="28"/>
      <c r="AA2480" s="28"/>
      <c r="AB2480" s="28"/>
      <c r="AC2480" s="28"/>
      <c r="AD2480" s="28"/>
      <c r="AE2480" s="28"/>
      <c r="AF2480" s="28"/>
      <c r="AG2480" s="28"/>
      <c r="AH2480" s="28"/>
      <c r="AI2480" s="28"/>
      <c r="AJ2480" s="28"/>
      <c r="AK2480" s="28"/>
      <c r="AL2480" s="28"/>
      <c r="AM2480" s="28"/>
      <c r="AN2480" s="28"/>
      <c r="AO2480" s="28"/>
      <c r="AP2480" s="28"/>
      <c r="AQ2480" s="28"/>
      <c r="AR2480" s="28"/>
      <c r="AS2480" s="28"/>
      <c r="AT2480" s="28"/>
      <c r="AU2480" s="28"/>
      <c r="AV2480" s="28"/>
      <c r="AW2480" s="28"/>
    </row>
    <row r="2481" spans="6:49" x14ac:dyDescent="0.25">
      <c r="F2481" s="28"/>
      <c r="G2481" s="28"/>
      <c r="H2481" s="28"/>
      <c r="I2481" s="28"/>
      <c r="J2481" s="28"/>
      <c r="K2481" s="28"/>
      <c r="L2481" s="28"/>
      <c r="M2481" s="28"/>
      <c r="N2481" s="28"/>
      <c r="O2481" s="28"/>
      <c r="P2481" s="28"/>
      <c r="Q2481" s="28"/>
      <c r="R2481" s="28"/>
      <c r="S2481" s="28"/>
      <c r="T2481" s="28"/>
      <c r="U2481" s="28"/>
      <c r="V2481" s="28"/>
      <c r="W2481" s="28"/>
      <c r="X2481" s="28"/>
      <c r="Y2481" s="28"/>
      <c r="Z2481" s="28"/>
      <c r="AA2481" s="28"/>
      <c r="AB2481" s="28"/>
      <c r="AC2481" s="28"/>
      <c r="AD2481" s="28"/>
      <c r="AE2481" s="28"/>
      <c r="AF2481" s="28"/>
      <c r="AG2481" s="28"/>
      <c r="AH2481" s="28"/>
      <c r="AI2481" s="28"/>
      <c r="AJ2481" s="28"/>
      <c r="AK2481" s="28"/>
      <c r="AL2481" s="28"/>
      <c r="AM2481" s="28"/>
      <c r="AN2481" s="28"/>
      <c r="AO2481" s="28"/>
      <c r="AP2481" s="28"/>
      <c r="AQ2481" s="28"/>
      <c r="AR2481" s="28"/>
      <c r="AS2481" s="28"/>
      <c r="AT2481" s="28"/>
      <c r="AU2481" s="28"/>
      <c r="AV2481" s="28"/>
      <c r="AW2481" s="28"/>
    </row>
    <row r="2482" spans="6:49" x14ac:dyDescent="0.25">
      <c r="F2482" s="28"/>
      <c r="G2482" s="28"/>
      <c r="H2482" s="28"/>
      <c r="I2482" s="28"/>
      <c r="J2482" s="28"/>
      <c r="K2482" s="28"/>
      <c r="L2482" s="28"/>
      <c r="M2482" s="28"/>
      <c r="N2482" s="28"/>
      <c r="O2482" s="28"/>
      <c r="P2482" s="28"/>
      <c r="Q2482" s="28"/>
      <c r="R2482" s="28"/>
      <c r="S2482" s="28"/>
      <c r="T2482" s="28"/>
      <c r="U2482" s="28"/>
      <c r="V2482" s="28"/>
      <c r="W2482" s="28"/>
      <c r="X2482" s="28"/>
      <c r="Y2482" s="28"/>
      <c r="Z2482" s="28"/>
      <c r="AA2482" s="28"/>
      <c r="AB2482" s="28"/>
      <c r="AC2482" s="28"/>
      <c r="AD2482" s="28"/>
      <c r="AE2482" s="28"/>
      <c r="AF2482" s="28"/>
      <c r="AG2482" s="28"/>
      <c r="AH2482" s="28"/>
      <c r="AI2482" s="28"/>
      <c r="AJ2482" s="28"/>
      <c r="AK2482" s="28"/>
      <c r="AL2482" s="28"/>
      <c r="AM2482" s="28"/>
      <c r="AN2482" s="28"/>
      <c r="AO2482" s="28"/>
      <c r="AP2482" s="28"/>
      <c r="AQ2482" s="28"/>
      <c r="AR2482" s="28"/>
      <c r="AS2482" s="28"/>
      <c r="AT2482" s="28"/>
      <c r="AU2482" s="28"/>
      <c r="AV2482" s="28"/>
      <c r="AW2482" s="28"/>
    </row>
    <row r="2483" spans="6:49" x14ac:dyDescent="0.25">
      <c r="F2483" s="28"/>
      <c r="G2483" s="28"/>
      <c r="H2483" s="28"/>
      <c r="I2483" s="28"/>
      <c r="J2483" s="28"/>
      <c r="K2483" s="28"/>
      <c r="L2483" s="28"/>
      <c r="M2483" s="28"/>
      <c r="N2483" s="28"/>
      <c r="O2483" s="28"/>
      <c r="P2483" s="28"/>
      <c r="Q2483" s="28"/>
      <c r="R2483" s="28"/>
      <c r="S2483" s="28"/>
      <c r="T2483" s="28"/>
      <c r="U2483" s="28"/>
      <c r="V2483" s="28"/>
      <c r="W2483" s="28"/>
      <c r="X2483" s="28"/>
      <c r="Y2483" s="28"/>
      <c r="Z2483" s="28"/>
      <c r="AA2483" s="28"/>
      <c r="AB2483" s="28"/>
      <c r="AC2483" s="28"/>
      <c r="AD2483" s="28"/>
      <c r="AE2483" s="28"/>
      <c r="AF2483" s="28"/>
      <c r="AG2483" s="28"/>
      <c r="AH2483" s="28"/>
      <c r="AI2483" s="28"/>
      <c r="AJ2483" s="28"/>
      <c r="AK2483" s="28"/>
      <c r="AL2483" s="28"/>
      <c r="AM2483" s="28"/>
      <c r="AN2483" s="28"/>
      <c r="AO2483" s="28"/>
      <c r="AP2483" s="28"/>
      <c r="AQ2483" s="28"/>
      <c r="AR2483" s="28"/>
      <c r="AS2483" s="28"/>
      <c r="AT2483" s="28"/>
      <c r="AU2483" s="28"/>
      <c r="AV2483" s="28"/>
      <c r="AW2483" s="28"/>
    </row>
    <row r="2484" spans="6:49" x14ac:dyDescent="0.25">
      <c r="F2484" s="28"/>
      <c r="G2484" s="28"/>
      <c r="H2484" s="28"/>
      <c r="I2484" s="28"/>
      <c r="J2484" s="28"/>
      <c r="K2484" s="28"/>
      <c r="L2484" s="28"/>
      <c r="M2484" s="28"/>
      <c r="N2484" s="28"/>
      <c r="O2484" s="28"/>
      <c r="P2484" s="28"/>
      <c r="Q2484" s="28"/>
      <c r="R2484" s="28"/>
      <c r="S2484" s="28"/>
      <c r="T2484" s="28"/>
      <c r="U2484" s="28"/>
      <c r="V2484" s="28"/>
      <c r="W2484" s="28"/>
      <c r="X2484" s="28"/>
      <c r="Y2484" s="28"/>
      <c r="Z2484" s="28"/>
      <c r="AA2484" s="28"/>
      <c r="AB2484" s="28"/>
      <c r="AC2484" s="28"/>
      <c r="AD2484" s="28"/>
      <c r="AE2484" s="28"/>
      <c r="AF2484" s="28"/>
      <c r="AG2484" s="28"/>
      <c r="AH2484" s="28"/>
      <c r="AI2484" s="28"/>
      <c r="AJ2484" s="28"/>
      <c r="AK2484" s="28"/>
      <c r="AL2484" s="28"/>
      <c r="AM2484" s="28"/>
      <c r="AN2484" s="28"/>
      <c r="AO2484" s="28"/>
      <c r="AP2484" s="28"/>
      <c r="AQ2484" s="28"/>
      <c r="AR2484" s="28"/>
      <c r="AS2484" s="28"/>
      <c r="AT2484" s="28"/>
      <c r="AU2484" s="28"/>
      <c r="AV2484" s="28"/>
      <c r="AW2484" s="28"/>
    </row>
    <row r="2485" spans="6:49" x14ac:dyDescent="0.25">
      <c r="F2485" s="28"/>
      <c r="G2485" s="28"/>
      <c r="H2485" s="28"/>
      <c r="I2485" s="28"/>
      <c r="J2485" s="28"/>
      <c r="K2485" s="28"/>
      <c r="L2485" s="28"/>
      <c r="M2485" s="28"/>
      <c r="N2485" s="28"/>
      <c r="O2485" s="28"/>
      <c r="P2485" s="28"/>
      <c r="Q2485" s="28"/>
      <c r="R2485" s="28"/>
      <c r="S2485" s="28"/>
      <c r="T2485" s="28"/>
      <c r="U2485" s="28"/>
      <c r="V2485" s="28"/>
      <c r="W2485" s="28"/>
      <c r="X2485" s="28"/>
      <c r="Y2485" s="28"/>
      <c r="Z2485" s="28"/>
      <c r="AA2485" s="28"/>
      <c r="AB2485" s="28"/>
      <c r="AC2485" s="28"/>
      <c r="AD2485" s="28"/>
      <c r="AE2485" s="28"/>
      <c r="AF2485" s="28"/>
      <c r="AG2485" s="28"/>
      <c r="AH2485" s="28"/>
      <c r="AI2485" s="28"/>
      <c r="AJ2485" s="28"/>
      <c r="AK2485" s="28"/>
      <c r="AL2485" s="28"/>
      <c r="AM2485" s="28"/>
      <c r="AN2485" s="28"/>
      <c r="AO2485" s="28"/>
      <c r="AP2485" s="28"/>
      <c r="AQ2485" s="28"/>
      <c r="AR2485" s="28"/>
      <c r="AS2485" s="28"/>
      <c r="AT2485" s="28"/>
      <c r="AU2485" s="28"/>
      <c r="AV2485" s="28"/>
      <c r="AW2485" s="28"/>
    </row>
    <row r="2486" spans="6:49" x14ac:dyDescent="0.25">
      <c r="F2486" s="28"/>
      <c r="G2486" s="28"/>
      <c r="H2486" s="28"/>
      <c r="I2486" s="28"/>
      <c r="J2486" s="28"/>
      <c r="K2486" s="28"/>
      <c r="L2486" s="28"/>
      <c r="M2486" s="28"/>
      <c r="N2486" s="28"/>
      <c r="O2486" s="28"/>
      <c r="P2486" s="28"/>
      <c r="Q2486" s="28"/>
      <c r="R2486" s="28"/>
      <c r="S2486" s="28"/>
      <c r="T2486" s="28"/>
      <c r="U2486" s="28"/>
      <c r="V2486" s="28"/>
      <c r="W2486" s="28"/>
      <c r="X2486" s="28"/>
      <c r="Y2486" s="28"/>
      <c r="Z2486" s="28"/>
      <c r="AA2486" s="28"/>
      <c r="AB2486" s="28"/>
      <c r="AC2486" s="28"/>
      <c r="AD2486" s="28"/>
      <c r="AE2486" s="28"/>
      <c r="AF2486" s="28"/>
      <c r="AG2486" s="28"/>
      <c r="AH2486" s="28"/>
      <c r="AI2486" s="28"/>
      <c r="AJ2486" s="28"/>
      <c r="AK2486" s="28"/>
      <c r="AL2486" s="28"/>
      <c r="AM2486" s="28"/>
      <c r="AN2486" s="28"/>
      <c r="AO2486" s="28"/>
      <c r="AP2486" s="28"/>
      <c r="AQ2486" s="28"/>
      <c r="AR2486" s="28"/>
      <c r="AS2486" s="28"/>
      <c r="AT2486" s="28"/>
      <c r="AU2486" s="28"/>
      <c r="AV2486" s="28"/>
      <c r="AW2486" s="28"/>
    </row>
    <row r="2487" spans="6:49" x14ac:dyDescent="0.25">
      <c r="F2487" s="28"/>
      <c r="G2487" s="28"/>
      <c r="H2487" s="28"/>
      <c r="I2487" s="28"/>
      <c r="J2487" s="28"/>
      <c r="K2487" s="28"/>
      <c r="L2487" s="28"/>
      <c r="M2487" s="28"/>
      <c r="N2487" s="28"/>
      <c r="O2487" s="28"/>
      <c r="P2487" s="28"/>
      <c r="Q2487" s="28"/>
      <c r="R2487" s="28"/>
      <c r="S2487" s="28"/>
      <c r="T2487" s="28"/>
      <c r="U2487" s="28"/>
      <c r="V2487" s="28"/>
      <c r="W2487" s="28"/>
      <c r="X2487" s="28"/>
      <c r="Y2487" s="28"/>
      <c r="Z2487" s="28"/>
      <c r="AA2487" s="28"/>
      <c r="AB2487" s="28"/>
      <c r="AC2487" s="28"/>
      <c r="AD2487" s="28"/>
      <c r="AE2487" s="28"/>
      <c r="AF2487" s="28"/>
      <c r="AG2487" s="28"/>
      <c r="AH2487" s="28"/>
      <c r="AI2487" s="28"/>
      <c r="AJ2487" s="28"/>
      <c r="AK2487" s="28"/>
      <c r="AL2487" s="28"/>
      <c r="AM2487" s="28"/>
      <c r="AN2487" s="28"/>
      <c r="AO2487" s="28"/>
      <c r="AP2487" s="28"/>
      <c r="AQ2487" s="28"/>
      <c r="AR2487" s="28"/>
      <c r="AS2487" s="28"/>
      <c r="AT2487" s="28"/>
      <c r="AU2487" s="28"/>
      <c r="AV2487" s="28"/>
      <c r="AW2487" s="28"/>
    </row>
    <row r="2488" spans="6:49" x14ac:dyDescent="0.25">
      <c r="F2488" s="28"/>
      <c r="G2488" s="28"/>
      <c r="H2488" s="28"/>
      <c r="I2488" s="28"/>
      <c r="J2488" s="28"/>
      <c r="K2488" s="28"/>
      <c r="L2488" s="28"/>
      <c r="M2488" s="28"/>
      <c r="N2488" s="28"/>
      <c r="O2488" s="28"/>
      <c r="P2488" s="28"/>
      <c r="Q2488" s="28"/>
      <c r="R2488" s="28"/>
      <c r="S2488" s="28"/>
      <c r="T2488" s="28"/>
      <c r="U2488" s="28"/>
      <c r="V2488" s="28"/>
      <c r="W2488" s="28"/>
      <c r="X2488" s="28"/>
      <c r="Y2488" s="28"/>
      <c r="Z2488" s="28"/>
      <c r="AA2488" s="28"/>
      <c r="AB2488" s="28"/>
      <c r="AC2488" s="28"/>
      <c r="AD2488" s="28"/>
      <c r="AE2488" s="28"/>
      <c r="AF2488" s="28"/>
      <c r="AG2488" s="28"/>
      <c r="AH2488" s="28"/>
      <c r="AI2488" s="28"/>
      <c r="AJ2488" s="28"/>
      <c r="AK2488" s="28"/>
      <c r="AL2488" s="28"/>
      <c r="AM2488" s="28"/>
      <c r="AN2488" s="28"/>
      <c r="AO2488" s="28"/>
      <c r="AP2488" s="28"/>
      <c r="AQ2488" s="28"/>
      <c r="AR2488" s="28"/>
      <c r="AS2488" s="28"/>
      <c r="AT2488" s="28"/>
      <c r="AU2488" s="28"/>
      <c r="AV2488" s="28"/>
      <c r="AW2488" s="28"/>
    </row>
    <row r="2489" spans="6:49" x14ac:dyDescent="0.25">
      <c r="F2489" s="28"/>
      <c r="G2489" s="28"/>
      <c r="H2489" s="28"/>
      <c r="I2489" s="28"/>
      <c r="J2489" s="28"/>
      <c r="K2489" s="28"/>
      <c r="L2489" s="28"/>
      <c r="M2489" s="28"/>
      <c r="N2489" s="28"/>
      <c r="O2489" s="28"/>
      <c r="P2489" s="28"/>
      <c r="Q2489" s="28"/>
      <c r="R2489" s="28"/>
      <c r="S2489" s="28"/>
      <c r="T2489" s="28"/>
      <c r="U2489" s="28"/>
      <c r="V2489" s="28"/>
      <c r="W2489" s="28"/>
      <c r="X2489" s="28"/>
      <c r="Y2489" s="28"/>
      <c r="Z2489" s="28"/>
      <c r="AA2489" s="28"/>
      <c r="AB2489" s="28"/>
      <c r="AC2489" s="28"/>
      <c r="AD2489" s="28"/>
      <c r="AE2489" s="28"/>
      <c r="AF2489" s="28"/>
      <c r="AG2489" s="28"/>
      <c r="AH2489" s="28"/>
      <c r="AI2489" s="28"/>
      <c r="AJ2489" s="28"/>
      <c r="AK2489" s="28"/>
      <c r="AL2489" s="28"/>
      <c r="AM2489" s="28"/>
      <c r="AN2489" s="28"/>
      <c r="AO2489" s="28"/>
      <c r="AP2489" s="28"/>
      <c r="AQ2489" s="28"/>
      <c r="AR2489" s="28"/>
      <c r="AS2489" s="28"/>
      <c r="AT2489" s="28"/>
      <c r="AU2489" s="28"/>
      <c r="AV2489" s="28"/>
      <c r="AW2489" s="28"/>
    </row>
    <row r="2490" spans="6:49" x14ac:dyDescent="0.25">
      <c r="F2490" s="28"/>
      <c r="G2490" s="28"/>
      <c r="H2490" s="28"/>
      <c r="I2490" s="28"/>
      <c r="J2490" s="28"/>
      <c r="K2490" s="28"/>
      <c r="L2490" s="28"/>
      <c r="M2490" s="28"/>
      <c r="N2490" s="28"/>
      <c r="O2490" s="28"/>
      <c r="P2490" s="28"/>
      <c r="Q2490" s="28"/>
      <c r="R2490" s="28"/>
      <c r="S2490" s="28"/>
      <c r="T2490" s="28"/>
      <c r="U2490" s="28"/>
      <c r="V2490" s="28"/>
      <c r="W2490" s="28"/>
      <c r="X2490" s="28"/>
      <c r="Y2490" s="28"/>
      <c r="Z2490" s="28"/>
      <c r="AA2490" s="28"/>
      <c r="AB2490" s="28"/>
      <c r="AC2490" s="28"/>
      <c r="AD2490" s="28"/>
      <c r="AE2490" s="28"/>
      <c r="AF2490" s="28"/>
      <c r="AG2490" s="28"/>
      <c r="AH2490" s="28"/>
      <c r="AI2490" s="28"/>
      <c r="AJ2490" s="28"/>
      <c r="AK2490" s="28"/>
      <c r="AL2490" s="28"/>
      <c r="AM2490" s="28"/>
      <c r="AN2490" s="28"/>
      <c r="AO2490" s="28"/>
      <c r="AP2490" s="28"/>
      <c r="AQ2490" s="28"/>
      <c r="AR2490" s="28"/>
      <c r="AS2490" s="28"/>
      <c r="AT2490" s="28"/>
      <c r="AU2490" s="28"/>
      <c r="AV2490" s="28"/>
      <c r="AW2490" s="28"/>
    </row>
    <row r="2491" spans="6:49" x14ac:dyDescent="0.25">
      <c r="F2491" s="28"/>
      <c r="G2491" s="28"/>
      <c r="H2491" s="28"/>
      <c r="I2491" s="28"/>
      <c r="J2491" s="28"/>
      <c r="K2491" s="28"/>
      <c r="L2491" s="28"/>
      <c r="M2491" s="28"/>
      <c r="N2491" s="28"/>
      <c r="O2491" s="28"/>
      <c r="P2491" s="28"/>
      <c r="Q2491" s="28"/>
      <c r="R2491" s="28"/>
      <c r="S2491" s="28"/>
      <c r="T2491" s="28"/>
      <c r="U2491" s="28"/>
      <c r="V2491" s="28"/>
      <c r="W2491" s="28"/>
      <c r="X2491" s="28"/>
      <c r="Y2491" s="28"/>
      <c r="Z2491" s="28"/>
      <c r="AA2491" s="28"/>
      <c r="AB2491" s="28"/>
      <c r="AC2491" s="28"/>
      <c r="AD2491" s="28"/>
      <c r="AE2491" s="28"/>
      <c r="AF2491" s="28"/>
      <c r="AG2491" s="28"/>
      <c r="AH2491" s="28"/>
      <c r="AI2491" s="28"/>
      <c r="AJ2491" s="28"/>
      <c r="AK2491" s="28"/>
      <c r="AL2491" s="28"/>
      <c r="AM2491" s="28"/>
      <c r="AN2491" s="28"/>
      <c r="AO2491" s="28"/>
      <c r="AP2491" s="28"/>
      <c r="AQ2491" s="28"/>
      <c r="AR2491" s="28"/>
      <c r="AS2491" s="28"/>
      <c r="AT2491" s="28"/>
      <c r="AU2491" s="28"/>
      <c r="AV2491" s="28"/>
      <c r="AW2491" s="28"/>
    </row>
    <row r="2492" spans="6:49" x14ac:dyDescent="0.25">
      <c r="F2492" s="28"/>
      <c r="G2492" s="28"/>
      <c r="H2492" s="28"/>
      <c r="I2492" s="28"/>
      <c r="J2492" s="28"/>
      <c r="K2492" s="28"/>
      <c r="L2492" s="28"/>
      <c r="M2492" s="28"/>
      <c r="N2492" s="28"/>
      <c r="O2492" s="28"/>
      <c r="P2492" s="28"/>
      <c r="Q2492" s="28"/>
      <c r="R2492" s="28"/>
      <c r="S2492" s="28"/>
      <c r="T2492" s="28"/>
      <c r="U2492" s="28"/>
      <c r="V2492" s="28"/>
      <c r="W2492" s="28"/>
      <c r="X2492" s="28"/>
      <c r="Y2492" s="28"/>
      <c r="Z2492" s="28"/>
      <c r="AA2492" s="28"/>
      <c r="AB2492" s="28"/>
      <c r="AC2492" s="28"/>
      <c r="AD2492" s="28"/>
      <c r="AE2492" s="28"/>
      <c r="AF2492" s="28"/>
      <c r="AG2492" s="28"/>
      <c r="AH2492" s="28"/>
      <c r="AI2492" s="28"/>
      <c r="AJ2492" s="28"/>
      <c r="AK2492" s="28"/>
      <c r="AL2492" s="28"/>
      <c r="AM2492" s="28"/>
      <c r="AN2492" s="28"/>
      <c r="AO2492" s="28"/>
      <c r="AP2492" s="28"/>
      <c r="AQ2492" s="28"/>
      <c r="AR2492" s="28"/>
      <c r="AS2492" s="28"/>
      <c r="AT2492" s="28"/>
      <c r="AU2492" s="28"/>
      <c r="AV2492" s="28"/>
      <c r="AW2492" s="28"/>
    </row>
    <row r="2493" spans="6:49" x14ac:dyDescent="0.25">
      <c r="F2493" s="28"/>
      <c r="G2493" s="28"/>
      <c r="H2493" s="28"/>
      <c r="I2493" s="28"/>
      <c r="J2493" s="28"/>
      <c r="K2493" s="28"/>
      <c r="L2493" s="28"/>
      <c r="M2493" s="28"/>
      <c r="N2493" s="28"/>
      <c r="O2493" s="28"/>
      <c r="P2493" s="28"/>
      <c r="Q2493" s="28"/>
      <c r="R2493" s="28"/>
      <c r="S2493" s="28"/>
      <c r="T2493" s="28"/>
      <c r="U2493" s="28"/>
      <c r="V2493" s="28"/>
      <c r="W2493" s="28"/>
      <c r="X2493" s="28"/>
      <c r="Y2493" s="28"/>
      <c r="Z2493" s="28"/>
      <c r="AA2493" s="28"/>
      <c r="AB2493" s="28"/>
      <c r="AC2493" s="28"/>
      <c r="AD2493" s="28"/>
      <c r="AE2493" s="28"/>
      <c r="AF2493" s="28"/>
      <c r="AG2493" s="28"/>
      <c r="AH2493" s="28"/>
      <c r="AI2493" s="28"/>
      <c r="AJ2493" s="28"/>
      <c r="AK2493" s="28"/>
      <c r="AL2493" s="28"/>
      <c r="AM2493" s="28"/>
      <c r="AN2493" s="28"/>
      <c r="AO2493" s="28"/>
      <c r="AP2493" s="28"/>
      <c r="AQ2493" s="28"/>
      <c r="AR2493" s="28"/>
      <c r="AS2493" s="28"/>
      <c r="AT2493" s="28"/>
      <c r="AU2493" s="28"/>
      <c r="AV2493" s="28"/>
      <c r="AW2493" s="28"/>
    </row>
    <row r="2494" spans="6:49" x14ac:dyDescent="0.25">
      <c r="F2494" s="28"/>
      <c r="G2494" s="28"/>
      <c r="H2494" s="28"/>
      <c r="I2494" s="28"/>
      <c r="J2494" s="28"/>
      <c r="K2494" s="28"/>
      <c r="L2494" s="28"/>
      <c r="M2494" s="28"/>
      <c r="N2494" s="28"/>
      <c r="O2494" s="28"/>
      <c r="P2494" s="28"/>
      <c r="Q2494" s="28"/>
      <c r="R2494" s="28"/>
      <c r="S2494" s="28"/>
      <c r="T2494" s="28"/>
      <c r="U2494" s="28"/>
      <c r="V2494" s="28"/>
      <c r="W2494" s="28"/>
      <c r="X2494" s="28"/>
      <c r="Y2494" s="28"/>
      <c r="Z2494" s="28"/>
      <c r="AA2494" s="28"/>
      <c r="AB2494" s="28"/>
      <c r="AC2494" s="28"/>
      <c r="AD2494" s="28"/>
      <c r="AE2494" s="28"/>
      <c r="AF2494" s="28"/>
      <c r="AG2494" s="28"/>
      <c r="AH2494" s="28"/>
      <c r="AI2494" s="28"/>
      <c r="AJ2494" s="28"/>
      <c r="AK2494" s="28"/>
      <c r="AL2494" s="28"/>
      <c r="AM2494" s="28"/>
      <c r="AN2494" s="28"/>
      <c r="AO2494" s="28"/>
      <c r="AP2494" s="28"/>
      <c r="AQ2494" s="28"/>
      <c r="AR2494" s="28"/>
      <c r="AS2494" s="28"/>
      <c r="AT2494" s="28"/>
      <c r="AU2494" s="28"/>
      <c r="AV2494" s="28"/>
      <c r="AW2494" s="28"/>
    </row>
    <row r="2495" spans="6:49" x14ac:dyDescent="0.25">
      <c r="F2495" s="28"/>
      <c r="G2495" s="28"/>
      <c r="H2495" s="28"/>
      <c r="I2495" s="28"/>
      <c r="J2495" s="28"/>
      <c r="K2495" s="28"/>
      <c r="L2495" s="28"/>
      <c r="M2495" s="28"/>
      <c r="N2495" s="28"/>
      <c r="O2495" s="28"/>
      <c r="P2495" s="28"/>
      <c r="Q2495" s="28"/>
      <c r="R2495" s="28"/>
      <c r="S2495" s="28"/>
      <c r="T2495" s="28"/>
      <c r="U2495" s="28"/>
      <c r="V2495" s="28"/>
      <c r="W2495" s="28"/>
      <c r="X2495" s="28"/>
      <c r="Y2495" s="28"/>
      <c r="Z2495" s="28"/>
      <c r="AA2495" s="28"/>
      <c r="AB2495" s="28"/>
      <c r="AC2495" s="28"/>
      <c r="AD2495" s="28"/>
      <c r="AE2495" s="28"/>
      <c r="AF2495" s="28"/>
      <c r="AG2495" s="28"/>
      <c r="AH2495" s="28"/>
      <c r="AI2495" s="28"/>
      <c r="AJ2495" s="28"/>
      <c r="AK2495" s="28"/>
      <c r="AL2495" s="28"/>
      <c r="AM2495" s="28"/>
      <c r="AN2495" s="28"/>
      <c r="AO2495" s="28"/>
      <c r="AP2495" s="28"/>
      <c r="AQ2495" s="28"/>
      <c r="AR2495" s="28"/>
      <c r="AS2495" s="28"/>
      <c r="AT2495" s="28"/>
      <c r="AU2495" s="28"/>
      <c r="AV2495" s="28"/>
      <c r="AW2495" s="28"/>
    </row>
    <row r="2496" spans="6:49" x14ac:dyDescent="0.25">
      <c r="F2496" s="28"/>
      <c r="G2496" s="28"/>
      <c r="H2496" s="28"/>
      <c r="I2496" s="28"/>
      <c r="J2496" s="28"/>
      <c r="K2496" s="28"/>
      <c r="L2496" s="28"/>
      <c r="M2496" s="28"/>
      <c r="N2496" s="28"/>
      <c r="O2496" s="28"/>
      <c r="P2496" s="28"/>
      <c r="Q2496" s="28"/>
      <c r="R2496" s="28"/>
      <c r="S2496" s="28"/>
      <c r="T2496" s="28"/>
      <c r="U2496" s="28"/>
      <c r="V2496" s="28"/>
      <c r="W2496" s="28"/>
      <c r="X2496" s="28"/>
      <c r="Y2496" s="28"/>
      <c r="Z2496" s="28"/>
      <c r="AA2496" s="28"/>
      <c r="AB2496" s="28"/>
      <c r="AC2496" s="28"/>
      <c r="AD2496" s="28"/>
      <c r="AE2496" s="28"/>
      <c r="AF2496" s="28"/>
      <c r="AG2496" s="28"/>
      <c r="AH2496" s="28"/>
      <c r="AI2496" s="28"/>
      <c r="AJ2496" s="28"/>
      <c r="AK2496" s="28"/>
      <c r="AL2496" s="28"/>
      <c r="AM2496" s="28"/>
      <c r="AN2496" s="28"/>
      <c r="AO2496" s="28"/>
      <c r="AP2496" s="28"/>
      <c r="AQ2496" s="28"/>
      <c r="AR2496" s="28"/>
      <c r="AS2496" s="28"/>
      <c r="AT2496" s="28"/>
      <c r="AU2496" s="28"/>
      <c r="AV2496" s="28"/>
      <c r="AW2496" s="28"/>
    </row>
    <row r="2497" spans="6:49" x14ac:dyDescent="0.25">
      <c r="F2497" s="28"/>
      <c r="G2497" s="28"/>
      <c r="H2497" s="28"/>
      <c r="I2497" s="28"/>
      <c r="J2497" s="28"/>
      <c r="K2497" s="28"/>
      <c r="L2497" s="28"/>
      <c r="M2497" s="28"/>
      <c r="N2497" s="28"/>
      <c r="O2497" s="28"/>
      <c r="P2497" s="28"/>
      <c r="Q2497" s="28"/>
      <c r="R2497" s="28"/>
      <c r="S2497" s="28"/>
      <c r="T2497" s="28"/>
      <c r="U2497" s="28"/>
      <c r="V2497" s="28"/>
      <c r="W2497" s="28"/>
      <c r="X2497" s="28"/>
      <c r="Y2497" s="28"/>
      <c r="Z2497" s="28"/>
      <c r="AA2497" s="28"/>
      <c r="AB2497" s="28"/>
      <c r="AC2497" s="28"/>
      <c r="AD2497" s="28"/>
      <c r="AE2497" s="28"/>
      <c r="AF2497" s="28"/>
      <c r="AG2497" s="28"/>
      <c r="AH2497" s="28"/>
      <c r="AI2497" s="28"/>
      <c r="AJ2497" s="28"/>
      <c r="AK2497" s="28"/>
      <c r="AL2497" s="28"/>
      <c r="AM2497" s="28"/>
      <c r="AN2497" s="28"/>
      <c r="AO2497" s="28"/>
      <c r="AP2497" s="28"/>
      <c r="AQ2497" s="28"/>
      <c r="AR2497" s="28"/>
      <c r="AS2497" s="28"/>
      <c r="AT2497" s="28"/>
      <c r="AU2497" s="28"/>
      <c r="AV2497" s="28"/>
      <c r="AW2497" s="28"/>
    </row>
    <row r="2498" spans="6:49" x14ac:dyDescent="0.25">
      <c r="F2498" s="28"/>
      <c r="G2498" s="28"/>
      <c r="H2498" s="28"/>
      <c r="I2498" s="28"/>
      <c r="J2498" s="28"/>
      <c r="K2498" s="28"/>
      <c r="L2498" s="28"/>
      <c r="M2498" s="28"/>
      <c r="N2498" s="28"/>
      <c r="O2498" s="28"/>
      <c r="P2498" s="28"/>
      <c r="Q2498" s="28"/>
      <c r="R2498" s="28"/>
      <c r="S2498" s="28"/>
      <c r="T2498" s="28"/>
      <c r="U2498" s="28"/>
      <c r="V2498" s="28"/>
      <c r="W2498" s="28"/>
      <c r="X2498" s="28"/>
      <c r="Y2498" s="28"/>
      <c r="Z2498" s="28"/>
      <c r="AA2498" s="28"/>
      <c r="AB2498" s="28"/>
      <c r="AC2498" s="28"/>
      <c r="AD2498" s="28"/>
      <c r="AE2498" s="28"/>
      <c r="AF2498" s="28"/>
      <c r="AG2498" s="28"/>
      <c r="AH2498" s="28"/>
      <c r="AI2498" s="28"/>
      <c r="AJ2498" s="28"/>
      <c r="AK2498" s="28"/>
      <c r="AL2498" s="28"/>
      <c r="AM2498" s="28"/>
      <c r="AN2498" s="28"/>
      <c r="AO2498" s="28"/>
      <c r="AP2498" s="28"/>
      <c r="AQ2498" s="28"/>
      <c r="AR2498" s="28"/>
      <c r="AS2498" s="28"/>
      <c r="AT2498" s="28"/>
      <c r="AU2498" s="28"/>
      <c r="AV2498" s="28"/>
      <c r="AW2498" s="28"/>
    </row>
    <row r="2499" spans="6:49" x14ac:dyDescent="0.25">
      <c r="F2499" s="28"/>
      <c r="G2499" s="28"/>
      <c r="H2499" s="28"/>
      <c r="I2499" s="28"/>
      <c r="J2499" s="28"/>
      <c r="K2499" s="28"/>
      <c r="L2499" s="28"/>
      <c r="M2499" s="28"/>
      <c r="N2499" s="28"/>
      <c r="O2499" s="28"/>
      <c r="P2499" s="28"/>
      <c r="Q2499" s="28"/>
      <c r="R2499" s="28"/>
      <c r="S2499" s="28"/>
      <c r="T2499" s="28"/>
      <c r="U2499" s="28"/>
      <c r="V2499" s="28"/>
      <c r="W2499" s="28"/>
      <c r="X2499" s="28"/>
      <c r="Y2499" s="28"/>
      <c r="Z2499" s="28"/>
      <c r="AA2499" s="28"/>
      <c r="AB2499" s="28"/>
      <c r="AC2499" s="28"/>
      <c r="AD2499" s="28"/>
      <c r="AE2499" s="28"/>
      <c r="AF2499" s="28"/>
      <c r="AG2499" s="28"/>
      <c r="AH2499" s="28"/>
      <c r="AI2499" s="28"/>
      <c r="AJ2499" s="28"/>
      <c r="AK2499" s="28"/>
      <c r="AL2499" s="28"/>
      <c r="AM2499" s="28"/>
      <c r="AN2499" s="28"/>
      <c r="AO2499" s="28"/>
      <c r="AP2499" s="28"/>
      <c r="AQ2499" s="28"/>
      <c r="AR2499" s="28"/>
      <c r="AS2499" s="28"/>
      <c r="AT2499" s="28"/>
      <c r="AU2499" s="28"/>
      <c r="AV2499" s="28"/>
      <c r="AW2499" s="28"/>
    </row>
    <row r="2500" spans="6:49" x14ac:dyDescent="0.25">
      <c r="F2500" s="28"/>
      <c r="G2500" s="28"/>
      <c r="H2500" s="28"/>
      <c r="I2500" s="28"/>
      <c r="J2500" s="28"/>
      <c r="K2500" s="28"/>
      <c r="L2500" s="28"/>
      <c r="M2500" s="28"/>
      <c r="N2500" s="28"/>
      <c r="O2500" s="28"/>
      <c r="P2500" s="28"/>
      <c r="Q2500" s="28"/>
      <c r="R2500" s="28"/>
      <c r="S2500" s="28"/>
      <c r="T2500" s="28"/>
      <c r="U2500" s="28"/>
      <c r="V2500" s="28"/>
      <c r="W2500" s="28"/>
      <c r="X2500" s="28"/>
      <c r="Y2500" s="28"/>
      <c r="Z2500" s="28"/>
      <c r="AA2500" s="28"/>
      <c r="AB2500" s="28"/>
      <c r="AC2500" s="28"/>
      <c r="AD2500" s="28"/>
      <c r="AE2500" s="28"/>
      <c r="AF2500" s="28"/>
      <c r="AG2500" s="28"/>
      <c r="AH2500" s="28"/>
      <c r="AI2500" s="28"/>
      <c r="AJ2500" s="28"/>
      <c r="AK2500" s="28"/>
      <c r="AL2500" s="28"/>
      <c r="AM2500" s="28"/>
      <c r="AN2500" s="28"/>
      <c r="AO2500" s="28"/>
      <c r="AP2500" s="28"/>
      <c r="AQ2500" s="28"/>
      <c r="AR2500" s="28"/>
      <c r="AS2500" s="28"/>
      <c r="AT2500" s="28"/>
      <c r="AU2500" s="28"/>
      <c r="AV2500" s="28"/>
      <c r="AW2500" s="28"/>
    </row>
    <row r="2501" spans="6:49" x14ac:dyDescent="0.25">
      <c r="F2501" s="28"/>
      <c r="G2501" s="28"/>
      <c r="H2501" s="28"/>
      <c r="I2501" s="28"/>
      <c r="J2501" s="28"/>
      <c r="K2501" s="28"/>
      <c r="L2501" s="28"/>
      <c r="M2501" s="28"/>
      <c r="N2501" s="28"/>
      <c r="O2501" s="28"/>
      <c r="P2501" s="28"/>
      <c r="Q2501" s="28"/>
      <c r="R2501" s="28"/>
      <c r="S2501" s="28"/>
      <c r="T2501" s="28"/>
      <c r="U2501" s="28"/>
      <c r="V2501" s="28"/>
      <c r="W2501" s="28"/>
      <c r="X2501" s="28"/>
      <c r="Y2501" s="28"/>
      <c r="Z2501" s="28"/>
      <c r="AA2501" s="28"/>
      <c r="AB2501" s="28"/>
      <c r="AC2501" s="28"/>
      <c r="AD2501" s="28"/>
      <c r="AE2501" s="28"/>
      <c r="AF2501" s="28"/>
      <c r="AG2501" s="28"/>
      <c r="AH2501" s="28"/>
      <c r="AI2501" s="28"/>
      <c r="AJ2501" s="28"/>
      <c r="AK2501" s="28"/>
      <c r="AL2501" s="28"/>
      <c r="AM2501" s="28"/>
      <c r="AN2501" s="28"/>
      <c r="AO2501" s="28"/>
      <c r="AP2501" s="28"/>
      <c r="AQ2501" s="28"/>
      <c r="AR2501" s="28"/>
      <c r="AS2501" s="28"/>
      <c r="AT2501" s="28"/>
      <c r="AU2501" s="28"/>
      <c r="AV2501" s="28"/>
      <c r="AW2501" s="28"/>
    </row>
    <row r="2502" spans="6:49" x14ac:dyDescent="0.25">
      <c r="F2502" s="28"/>
      <c r="G2502" s="28"/>
      <c r="H2502" s="28"/>
      <c r="I2502" s="28"/>
      <c r="J2502" s="28"/>
      <c r="K2502" s="28"/>
      <c r="L2502" s="28"/>
      <c r="M2502" s="28"/>
      <c r="N2502" s="28"/>
      <c r="O2502" s="28"/>
      <c r="P2502" s="28"/>
      <c r="Q2502" s="28"/>
      <c r="R2502" s="28"/>
      <c r="S2502" s="28"/>
      <c r="T2502" s="28"/>
      <c r="U2502" s="28"/>
      <c r="V2502" s="28"/>
      <c r="W2502" s="28"/>
      <c r="X2502" s="28"/>
      <c r="Y2502" s="28"/>
      <c r="Z2502" s="28"/>
      <c r="AA2502" s="28"/>
      <c r="AB2502" s="28"/>
      <c r="AC2502" s="28"/>
      <c r="AD2502" s="28"/>
      <c r="AE2502" s="28"/>
      <c r="AF2502" s="28"/>
      <c r="AG2502" s="28"/>
      <c r="AH2502" s="28"/>
      <c r="AI2502" s="28"/>
      <c r="AJ2502" s="28"/>
      <c r="AK2502" s="28"/>
      <c r="AL2502" s="28"/>
      <c r="AM2502" s="28"/>
      <c r="AN2502" s="28"/>
      <c r="AO2502" s="28"/>
      <c r="AP2502" s="28"/>
      <c r="AQ2502" s="28"/>
      <c r="AR2502" s="28"/>
      <c r="AS2502" s="28"/>
      <c r="AT2502" s="28"/>
      <c r="AU2502" s="28"/>
      <c r="AV2502" s="28"/>
      <c r="AW2502" s="28"/>
    </row>
    <row r="2503" spans="6:49" x14ac:dyDescent="0.25">
      <c r="F2503" s="28"/>
      <c r="G2503" s="28"/>
      <c r="H2503" s="28"/>
      <c r="I2503" s="28"/>
      <c r="J2503" s="28"/>
      <c r="K2503" s="28"/>
      <c r="L2503" s="28"/>
      <c r="M2503" s="28"/>
      <c r="N2503" s="28"/>
      <c r="O2503" s="28"/>
      <c r="P2503" s="28"/>
      <c r="Q2503" s="28"/>
      <c r="R2503" s="28"/>
      <c r="S2503" s="28"/>
      <c r="T2503" s="28"/>
      <c r="U2503" s="28"/>
      <c r="V2503" s="28"/>
      <c r="W2503" s="28"/>
      <c r="X2503" s="28"/>
      <c r="Y2503" s="28"/>
      <c r="Z2503" s="28"/>
      <c r="AA2503" s="28"/>
      <c r="AB2503" s="28"/>
      <c r="AC2503" s="28"/>
      <c r="AD2503" s="28"/>
      <c r="AE2503" s="28"/>
      <c r="AF2503" s="28"/>
      <c r="AG2503" s="28"/>
      <c r="AH2503" s="28"/>
      <c r="AI2503" s="28"/>
      <c r="AJ2503" s="28"/>
      <c r="AK2503" s="28"/>
      <c r="AL2503" s="28"/>
      <c r="AM2503" s="28"/>
      <c r="AN2503" s="28"/>
      <c r="AO2503" s="28"/>
      <c r="AP2503" s="28"/>
      <c r="AQ2503" s="28"/>
      <c r="AR2503" s="28"/>
      <c r="AS2503" s="28"/>
      <c r="AT2503" s="28"/>
      <c r="AU2503" s="28"/>
      <c r="AV2503" s="28"/>
      <c r="AW2503" s="28"/>
    </row>
    <row r="2504" spans="6:49" x14ac:dyDescent="0.25">
      <c r="F2504" s="28"/>
      <c r="G2504" s="28"/>
      <c r="H2504" s="28"/>
      <c r="I2504" s="28"/>
      <c r="J2504" s="28"/>
      <c r="K2504" s="28"/>
      <c r="L2504" s="28"/>
      <c r="M2504" s="28"/>
      <c r="N2504" s="28"/>
      <c r="O2504" s="28"/>
      <c r="P2504" s="28"/>
      <c r="Q2504" s="28"/>
      <c r="R2504" s="28"/>
      <c r="S2504" s="28"/>
      <c r="T2504" s="28"/>
      <c r="U2504" s="28"/>
      <c r="V2504" s="28"/>
      <c r="W2504" s="28"/>
      <c r="X2504" s="28"/>
      <c r="Y2504" s="28"/>
      <c r="Z2504" s="28"/>
      <c r="AA2504" s="28"/>
      <c r="AB2504" s="28"/>
      <c r="AC2504" s="28"/>
      <c r="AD2504" s="28"/>
      <c r="AE2504" s="28"/>
      <c r="AF2504" s="28"/>
      <c r="AG2504" s="28"/>
      <c r="AH2504" s="28"/>
      <c r="AI2504" s="28"/>
      <c r="AJ2504" s="28"/>
      <c r="AK2504" s="28"/>
      <c r="AL2504" s="28"/>
      <c r="AM2504" s="28"/>
      <c r="AN2504" s="28"/>
      <c r="AO2504" s="28"/>
      <c r="AP2504" s="28"/>
      <c r="AQ2504" s="28"/>
      <c r="AR2504" s="28"/>
      <c r="AS2504" s="28"/>
      <c r="AT2504" s="28"/>
      <c r="AU2504" s="28"/>
      <c r="AV2504" s="28"/>
      <c r="AW2504" s="28"/>
    </row>
    <row r="2505" spans="6:49" x14ac:dyDescent="0.25">
      <c r="F2505" s="28"/>
      <c r="G2505" s="28"/>
      <c r="H2505" s="28"/>
      <c r="I2505" s="28"/>
      <c r="J2505" s="28"/>
      <c r="K2505" s="28"/>
      <c r="L2505" s="28"/>
      <c r="M2505" s="28"/>
      <c r="N2505" s="28"/>
      <c r="O2505" s="28"/>
      <c r="P2505" s="28"/>
      <c r="Q2505" s="28"/>
      <c r="R2505" s="28"/>
      <c r="S2505" s="28"/>
      <c r="T2505" s="28"/>
      <c r="U2505" s="28"/>
      <c r="V2505" s="28"/>
      <c r="W2505" s="28"/>
      <c r="X2505" s="28"/>
      <c r="Y2505" s="28"/>
      <c r="Z2505" s="28"/>
      <c r="AA2505" s="28"/>
      <c r="AB2505" s="28"/>
      <c r="AC2505" s="28"/>
      <c r="AD2505" s="28"/>
      <c r="AE2505" s="28"/>
      <c r="AF2505" s="28"/>
      <c r="AG2505" s="28"/>
      <c r="AH2505" s="28"/>
      <c r="AI2505" s="28"/>
      <c r="AJ2505" s="28"/>
      <c r="AK2505" s="28"/>
      <c r="AL2505" s="28"/>
      <c r="AM2505" s="28"/>
      <c r="AN2505" s="28"/>
      <c r="AO2505" s="28"/>
      <c r="AP2505" s="28"/>
      <c r="AQ2505" s="28"/>
      <c r="AR2505" s="28"/>
      <c r="AS2505" s="28"/>
      <c r="AT2505" s="28"/>
      <c r="AU2505" s="28"/>
      <c r="AV2505" s="28"/>
      <c r="AW2505" s="28"/>
    </row>
    <row r="2506" spans="6:49" x14ac:dyDescent="0.25">
      <c r="F2506" s="28"/>
      <c r="G2506" s="28"/>
      <c r="H2506" s="28"/>
      <c r="I2506" s="28"/>
      <c r="J2506" s="28"/>
      <c r="K2506" s="28"/>
      <c r="L2506" s="28"/>
      <c r="M2506" s="28"/>
      <c r="N2506" s="28"/>
      <c r="O2506" s="28"/>
      <c r="P2506" s="28"/>
      <c r="Q2506" s="28"/>
      <c r="R2506" s="28"/>
      <c r="S2506" s="28"/>
      <c r="T2506" s="28"/>
      <c r="U2506" s="28"/>
      <c r="V2506" s="28"/>
      <c r="W2506" s="28"/>
      <c r="X2506" s="28"/>
      <c r="Y2506" s="28"/>
      <c r="Z2506" s="28"/>
      <c r="AA2506" s="28"/>
      <c r="AB2506" s="28"/>
      <c r="AC2506" s="28"/>
      <c r="AD2506" s="28"/>
      <c r="AE2506" s="28"/>
      <c r="AF2506" s="28"/>
      <c r="AG2506" s="28"/>
      <c r="AH2506" s="28"/>
      <c r="AI2506" s="28"/>
      <c r="AJ2506" s="28"/>
      <c r="AK2506" s="28"/>
      <c r="AL2506" s="28"/>
      <c r="AM2506" s="28"/>
      <c r="AN2506" s="28"/>
      <c r="AO2506" s="28"/>
      <c r="AP2506" s="28"/>
      <c r="AQ2506" s="28"/>
      <c r="AR2506" s="28"/>
      <c r="AS2506" s="28"/>
      <c r="AT2506" s="28"/>
      <c r="AU2506" s="28"/>
      <c r="AV2506" s="28"/>
      <c r="AW2506" s="28"/>
    </row>
    <row r="2507" spans="6:49" x14ac:dyDescent="0.25">
      <c r="F2507" s="28"/>
      <c r="G2507" s="28"/>
      <c r="H2507" s="28"/>
      <c r="I2507" s="28"/>
      <c r="J2507" s="28"/>
      <c r="K2507" s="28"/>
      <c r="L2507" s="28"/>
      <c r="M2507" s="28"/>
      <c r="N2507" s="28"/>
      <c r="O2507" s="28"/>
      <c r="P2507" s="28"/>
      <c r="Q2507" s="28"/>
      <c r="R2507" s="28"/>
      <c r="S2507" s="28"/>
      <c r="T2507" s="28"/>
      <c r="U2507" s="28"/>
      <c r="V2507" s="28"/>
      <c r="W2507" s="28"/>
      <c r="X2507" s="28"/>
      <c r="Y2507" s="28"/>
      <c r="Z2507" s="28"/>
      <c r="AA2507" s="28"/>
      <c r="AB2507" s="28"/>
      <c r="AC2507" s="28"/>
      <c r="AD2507" s="28"/>
      <c r="AE2507" s="28"/>
      <c r="AF2507" s="28"/>
      <c r="AG2507" s="28"/>
      <c r="AH2507" s="28"/>
      <c r="AI2507" s="28"/>
      <c r="AJ2507" s="28"/>
      <c r="AK2507" s="28"/>
      <c r="AL2507" s="28"/>
      <c r="AM2507" s="28"/>
      <c r="AN2507" s="28"/>
      <c r="AO2507" s="28"/>
      <c r="AP2507" s="28"/>
      <c r="AQ2507" s="28"/>
      <c r="AR2507" s="28"/>
      <c r="AS2507" s="28"/>
      <c r="AT2507" s="28"/>
      <c r="AU2507" s="28"/>
      <c r="AV2507" s="28"/>
      <c r="AW2507" s="28"/>
    </row>
    <row r="2508" spans="6:49" x14ac:dyDescent="0.25">
      <c r="F2508" s="28"/>
      <c r="G2508" s="28"/>
      <c r="H2508" s="28"/>
      <c r="I2508" s="28"/>
      <c r="J2508" s="28"/>
      <c r="K2508" s="28"/>
      <c r="L2508" s="28"/>
      <c r="M2508" s="28"/>
      <c r="N2508" s="28"/>
      <c r="O2508" s="28"/>
      <c r="P2508" s="28"/>
      <c r="Q2508" s="28"/>
      <c r="R2508" s="28"/>
      <c r="S2508" s="28"/>
      <c r="T2508" s="28"/>
      <c r="U2508" s="28"/>
      <c r="V2508" s="28"/>
      <c r="W2508" s="28"/>
      <c r="X2508" s="28"/>
      <c r="Y2508" s="28"/>
      <c r="Z2508" s="28"/>
      <c r="AA2508" s="28"/>
      <c r="AB2508" s="28"/>
      <c r="AC2508" s="28"/>
      <c r="AD2508" s="28"/>
      <c r="AE2508" s="28"/>
      <c r="AF2508" s="28"/>
      <c r="AG2508" s="28"/>
      <c r="AH2508" s="28"/>
      <c r="AI2508" s="28"/>
      <c r="AJ2508" s="28"/>
      <c r="AK2508" s="28"/>
      <c r="AL2508" s="28"/>
      <c r="AM2508" s="28"/>
      <c r="AN2508" s="28"/>
      <c r="AO2508" s="28"/>
      <c r="AP2508" s="28"/>
      <c r="AQ2508" s="28"/>
      <c r="AR2508" s="28"/>
      <c r="AS2508" s="28"/>
      <c r="AT2508" s="28"/>
      <c r="AU2508" s="28"/>
      <c r="AV2508" s="28"/>
      <c r="AW2508" s="28"/>
    </row>
    <row r="2509" spans="6:49" x14ac:dyDescent="0.25">
      <c r="F2509" s="28"/>
      <c r="G2509" s="28"/>
      <c r="H2509" s="28"/>
      <c r="I2509" s="28"/>
      <c r="J2509" s="28"/>
      <c r="K2509" s="28"/>
      <c r="L2509" s="28"/>
      <c r="M2509" s="28"/>
      <c r="N2509" s="28"/>
      <c r="O2509" s="28"/>
      <c r="P2509" s="28"/>
      <c r="Q2509" s="28"/>
      <c r="R2509" s="28"/>
      <c r="S2509" s="28"/>
      <c r="T2509" s="28"/>
      <c r="U2509" s="28"/>
      <c r="V2509" s="28"/>
      <c r="W2509" s="28"/>
      <c r="X2509" s="28"/>
      <c r="Y2509" s="28"/>
      <c r="Z2509" s="28"/>
      <c r="AA2509" s="28"/>
      <c r="AB2509" s="28"/>
      <c r="AC2509" s="28"/>
      <c r="AD2509" s="28"/>
      <c r="AE2509" s="28"/>
      <c r="AF2509" s="28"/>
      <c r="AG2509" s="28"/>
      <c r="AH2509" s="28"/>
      <c r="AI2509" s="28"/>
      <c r="AJ2509" s="28"/>
      <c r="AK2509" s="28"/>
      <c r="AL2509" s="28"/>
      <c r="AM2509" s="28"/>
      <c r="AN2509" s="28"/>
      <c r="AO2509" s="28"/>
      <c r="AP2509" s="28"/>
      <c r="AQ2509" s="28"/>
      <c r="AR2509" s="28"/>
      <c r="AS2509" s="28"/>
      <c r="AT2509" s="28"/>
      <c r="AU2509" s="28"/>
      <c r="AV2509" s="28"/>
      <c r="AW2509" s="28"/>
    </row>
    <row r="2510" spans="6:49" x14ac:dyDescent="0.25">
      <c r="F2510" s="28"/>
      <c r="G2510" s="28"/>
      <c r="H2510" s="28"/>
      <c r="I2510" s="28"/>
      <c r="J2510" s="28"/>
      <c r="K2510" s="28"/>
      <c r="L2510" s="28"/>
      <c r="M2510" s="28"/>
      <c r="N2510" s="28"/>
      <c r="O2510" s="28"/>
      <c r="P2510" s="28"/>
      <c r="Q2510" s="28"/>
      <c r="R2510" s="28"/>
      <c r="S2510" s="28"/>
      <c r="T2510" s="28"/>
      <c r="U2510" s="28"/>
      <c r="V2510" s="28"/>
      <c r="W2510" s="28"/>
      <c r="X2510" s="28"/>
      <c r="Y2510" s="28"/>
      <c r="Z2510" s="28"/>
      <c r="AA2510" s="28"/>
      <c r="AB2510" s="28"/>
      <c r="AC2510" s="28"/>
      <c r="AD2510" s="28"/>
      <c r="AE2510" s="28"/>
      <c r="AF2510" s="28"/>
      <c r="AG2510" s="28"/>
      <c r="AH2510" s="28"/>
      <c r="AI2510" s="28"/>
      <c r="AJ2510" s="28"/>
      <c r="AK2510" s="28"/>
      <c r="AL2510" s="28"/>
      <c r="AM2510" s="28"/>
      <c r="AN2510" s="28"/>
      <c r="AO2510" s="28"/>
      <c r="AP2510" s="28"/>
      <c r="AQ2510" s="28"/>
      <c r="AR2510" s="28"/>
      <c r="AS2510" s="28"/>
      <c r="AT2510" s="28"/>
      <c r="AU2510" s="28"/>
      <c r="AV2510" s="28"/>
      <c r="AW2510" s="28"/>
    </row>
    <row r="2511" spans="6:49" x14ac:dyDescent="0.25">
      <c r="F2511" s="28"/>
      <c r="G2511" s="28"/>
      <c r="H2511" s="28"/>
      <c r="I2511" s="28"/>
      <c r="J2511" s="28"/>
      <c r="K2511" s="28"/>
      <c r="L2511" s="28"/>
      <c r="M2511" s="28"/>
      <c r="N2511" s="28"/>
      <c r="O2511" s="28"/>
      <c r="P2511" s="28"/>
      <c r="Q2511" s="28"/>
      <c r="R2511" s="28"/>
      <c r="S2511" s="28"/>
      <c r="T2511" s="28"/>
      <c r="U2511" s="28"/>
      <c r="V2511" s="28"/>
      <c r="W2511" s="28"/>
      <c r="X2511" s="28"/>
      <c r="Y2511" s="28"/>
      <c r="Z2511" s="28"/>
      <c r="AA2511" s="28"/>
      <c r="AB2511" s="28"/>
      <c r="AC2511" s="28"/>
      <c r="AD2511" s="28"/>
      <c r="AE2511" s="28"/>
      <c r="AF2511" s="28"/>
      <c r="AG2511" s="28"/>
      <c r="AH2511" s="28"/>
      <c r="AI2511" s="28"/>
      <c r="AJ2511" s="28"/>
      <c r="AK2511" s="28"/>
      <c r="AL2511" s="28"/>
      <c r="AM2511" s="28"/>
      <c r="AN2511" s="28"/>
      <c r="AO2511" s="28"/>
      <c r="AP2511" s="28"/>
      <c r="AQ2511" s="28"/>
      <c r="AR2511" s="28"/>
      <c r="AS2511" s="28"/>
      <c r="AT2511" s="28"/>
      <c r="AU2511" s="28"/>
      <c r="AV2511" s="28"/>
      <c r="AW2511" s="28"/>
    </row>
    <row r="2512" spans="6:49" x14ac:dyDescent="0.25">
      <c r="F2512" s="28"/>
      <c r="G2512" s="28"/>
      <c r="H2512" s="28"/>
      <c r="I2512" s="28"/>
      <c r="J2512" s="28"/>
      <c r="K2512" s="28"/>
      <c r="L2512" s="28"/>
      <c r="M2512" s="28"/>
      <c r="N2512" s="28"/>
      <c r="O2512" s="28"/>
      <c r="P2512" s="28"/>
      <c r="Q2512" s="28"/>
      <c r="R2512" s="28"/>
      <c r="S2512" s="28"/>
      <c r="T2512" s="28"/>
      <c r="U2512" s="28"/>
      <c r="V2512" s="28"/>
      <c r="W2512" s="28"/>
      <c r="X2512" s="28"/>
      <c r="Y2512" s="28"/>
      <c r="Z2512" s="28"/>
      <c r="AA2512" s="28"/>
      <c r="AB2512" s="28"/>
      <c r="AC2512" s="28"/>
      <c r="AD2512" s="28"/>
      <c r="AE2512" s="28"/>
      <c r="AF2512" s="28"/>
      <c r="AG2512" s="28"/>
      <c r="AH2512" s="28"/>
      <c r="AI2512" s="28"/>
      <c r="AJ2512" s="28"/>
      <c r="AK2512" s="28"/>
      <c r="AL2512" s="28"/>
      <c r="AM2512" s="28"/>
      <c r="AN2512" s="28"/>
      <c r="AO2512" s="28"/>
      <c r="AP2512" s="28"/>
      <c r="AQ2512" s="28"/>
      <c r="AR2512" s="28"/>
      <c r="AS2512" s="28"/>
      <c r="AT2512" s="28"/>
      <c r="AU2512" s="28"/>
      <c r="AV2512" s="28"/>
      <c r="AW2512" s="28"/>
    </row>
    <row r="2513" spans="6:49" x14ac:dyDescent="0.25">
      <c r="F2513" s="28"/>
      <c r="G2513" s="28"/>
      <c r="H2513" s="28"/>
      <c r="I2513" s="28"/>
      <c r="J2513" s="28"/>
      <c r="K2513" s="28"/>
      <c r="L2513" s="28"/>
      <c r="M2513" s="28"/>
      <c r="N2513" s="28"/>
      <c r="O2513" s="28"/>
      <c r="P2513" s="28"/>
      <c r="Q2513" s="28"/>
      <c r="R2513" s="28"/>
      <c r="S2513" s="28"/>
      <c r="T2513" s="28"/>
      <c r="U2513" s="28"/>
      <c r="V2513" s="28"/>
      <c r="W2513" s="28"/>
      <c r="X2513" s="28"/>
      <c r="Y2513" s="28"/>
      <c r="Z2513" s="28"/>
      <c r="AA2513" s="28"/>
      <c r="AB2513" s="28"/>
      <c r="AC2513" s="28"/>
      <c r="AD2513" s="28"/>
      <c r="AE2513" s="28"/>
      <c r="AF2513" s="28"/>
      <c r="AG2513" s="28"/>
      <c r="AH2513" s="28"/>
      <c r="AI2513" s="28"/>
      <c r="AJ2513" s="28"/>
      <c r="AK2513" s="28"/>
      <c r="AL2513" s="28"/>
      <c r="AM2513" s="28"/>
      <c r="AN2513" s="28"/>
      <c r="AO2513" s="28"/>
      <c r="AP2513" s="28"/>
      <c r="AQ2513" s="28"/>
      <c r="AR2513" s="28"/>
      <c r="AS2513" s="28"/>
      <c r="AT2513" s="28"/>
      <c r="AU2513" s="28"/>
      <c r="AV2513" s="28"/>
      <c r="AW2513" s="28"/>
    </row>
    <row r="2514" spans="6:49" x14ac:dyDescent="0.25">
      <c r="F2514" s="28"/>
      <c r="G2514" s="28"/>
      <c r="H2514" s="28"/>
      <c r="I2514" s="28"/>
      <c r="J2514" s="28"/>
      <c r="K2514" s="28"/>
      <c r="L2514" s="28"/>
      <c r="M2514" s="28"/>
      <c r="N2514" s="28"/>
      <c r="O2514" s="28"/>
      <c r="P2514" s="28"/>
      <c r="Q2514" s="28"/>
      <c r="R2514" s="28"/>
      <c r="S2514" s="28"/>
      <c r="T2514" s="28"/>
      <c r="U2514" s="28"/>
      <c r="V2514" s="28"/>
      <c r="W2514" s="28"/>
      <c r="X2514" s="28"/>
      <c r="Y2514" s="28"/>
      <c r="Z2514" s="28"/>
      <c r="AA2514" s="28"/>
      <c r="AB2514" s="28"/>
      <c r="AC2514" s="28"/>
      <c r="AD2514" s="28"/>
      <c r="AE2514" s="28"/>
      <c r="AF2514" s="28"/>
      <c r="AG2514" s="28"/>
      <c r="AH2514" s="28"/>
      <c r="AI2514" s="28"/>
      <c r="AJ2514" s="28"/>
      <c r="AK2514" s="28"/>
      <c r="AL2514" s="28"/>
      <c r="AM2514" s="28"/>
      <c r="AN2514" s="28"/>
      <c r="AO2514" s="28"/>
      <c r="AP2514" s="28"/>
      <c r="AQ2514" s="28"/>
      <c r="AR2514" s="28"/>
      <c r="AS2514" s="28"/>
      <c r="AT2514" s="28"/>
      <c r="AU2514" s="28"/>
      <c r="AV2514" s="28"/>
      <c r="AW2514" s="28"/>
    </row>
    <row r="2515" spans="6:49" x14ac:dyDescent="0.25">
      <c r="F2515" s="28"/>
      <c r="G2515" s="28"/>
      <c r="H2515" s="28"/>
      <c r="I2515" s="28"/>
      <c r="J2515" s="28"/>
      <c r="K2515" s="28"/>
      <c r="L2515" s="28"/>
      <c r="M2515" s="28"/>
      <c r="N2515" s="28"/>
      <c r="O2515" s="28"/>
      <c r="P2515" s="28"/>
      <c r="Q2515" s="28"/>
      <c r="R2515" s="28"/>
      <c r="S2515" s="28"/>
      <c r="T2515" s="28"/>
      <c r="U2515" s="28"/>
      <c r="V2515" s="28"/>
      <c r="W2515" s="28"/>
      <c r="X2515" s="28"/>
      <c r="Y2515" s="28"/>
      <c r="Z2515" s="28"/>
      <c r="AA2515" s="28"/>
      <c r="AB2515" s="28"/>
      <c r="AC2515" s="28"/>
      <c r="AD2515" s="28"/>
      <c r="AE2515" s="28"/>
      <c r="AF2515" s="28"/>
      <c r="AG2515" s="28"/>
      <c r="AH2515" s="28"/>
      <c r="AI2515" s="28"/>
      <c r="AJ2515" s="28"/>
      <c r="AK2515" s="28"/>
      <c r="AL2515" s="28"/>
      <c r="AM2515" s="28"/>
      <c r="AN2515" s="28"/>
      <c r="AO2515" s="28"/>
      <c r="AP2515" s="28"/>
      <c r="AQ2515" s="28"/>
      <c r="AR2515" s="28"/>
      <c r="AS2515" s="28"/>
      <c r="AT2515" s="28"/>
      <c r="AU2515" s="28"/>
      <c r="AV2515" s="28"/>
      <c r="AW2515" s="28"/>
    </row>
    <row r="2516" spans="6:49" x14ac:dyDescent="0.25">
      <c r="F2516" s="28"/>
      <c r="G2516" s="28"/>
      <c r="H2516" s="28"/>
      <c r="I2516" s="28"/>
      <c r="J2516" s="28"/>
      <c r="K2516" s="28"/>
      <c r="L2516" s="28"/>
      <c r="M2516" s="28"/>
      <c r="N2516" s="28"/>
      <c r="O2516" s="28"/>
      <c r="P2516" s="28"/>
      <c r="Q2516" s="28"/>
      <c r="R2516" s="28"/>
      <c r="S2516" s="28"/>
      <c r="T2516" s="28"/>
      <c r="U2516" s="28"/>
      <c r="V2516" s="28"/>
      <c r="W2516" s="28"/>
      <c r="X2516" s="28"/>
      <c r="Y2516" s="28"/>
      <c r="Z2516" s="28"/>
      <c r="AA2516" s="28"/>
      <c r="AB2516" s="28"/>
      <c r="AC2516" s="28"/>
      <c r="AD2516" s="28"/>
      <c r="AE2516" s="28"/>
      <c r="AF2516" s="28"/>
      <c r="AG2516" s="28"/>
      <c r="AH2516" s="28"/>
      <c r="AI2516" s="28"/>
      <c r="AJ2516" s="28"/>
      <c r="AK2516" s="28"/>
      <c r="AL2516" s="28"/>
      <c r="AM2516" s="28"/>
      <c r="AN2516" s="28"/>
      <c r="AO2516" s="28"/>
      <c r="AP2516" s="28"/>
      <c r="AQ2516" s="28"/>
      <c r="AR2516" s="28"/>
      <c r="AS2516" s="28"/>
      <c r="AT2516" s="28"/>
      <c r="AU2516" s="28"/>
      <c r="AV2516" s="28"/>
      <c r="AW2516" s="28"/>
    </row>
    <row r="2517" spans="6:49" x14ac:dyDescent="0.25">
      <c r="F2517" s="28"/>
      <c r="G2517" s="28"/>
      <c r="H2517" s="28"/>
      <c r="I2517" s="28"/>
      <c r="J2517" s="28"/>
      <c r="K2517" s="28"/>
      <c r="L2517" s="28"/>
      <c r="M2517" s="28"/>
      <c r="N2517" s="28"/>
      <c r="O2517" s="28"/>
      <c r="P2517" s="28"/>
      <c r="Q2517" s="28"/>
      <c r="R2517" s="28"/>
      <c r="S2517" s="28"/>
      <c r="T2517" s="28"/>
      <c r="U2517" s="28"/>
      <c r="V2517" s="28"/>
      <c r="W2517" s="28"/>
      <c r="X2517" s="28"/>
      <c r="Y2517" s="28"/>
      <c r="Z2517" s="28"/>
      <c r="AA2517" s="28"/>
      <c r="AB2517" s="28"/>
      <c r="AC2517" s="28"/>
      <c r="AD2517" s="28"/>
      <c r="AE2517" s="28"/>
      <c r="AF2517" s="28"/>
      <c r="AG2517" s="28"/>
      <c r="AH2517" s="28"/>
      <c r="AI2517" s="28"/>
      <c r="AJ2517" s="28"/>
      <c r="AK2517" s="28"/>
      <c r="AL2517" s="28"/>
      <c r="AM2517" s="28"/>
      <c r="AN2517" s="28"/>
      <c r="AO2517" s="28"/>
      <c r="AP2517" s="28"/>
      <c r="AQ2517" s="28"/>
      <c r="AR2517" s="28"/>
      <c r="AS2517" s="28"/>
      <c r="AT2517" s="28"/>
      <c r="AU2517" s="28"/>
      <c r="AV2517" s="28"/>
      <c r="AW2517" s="28"/>
    </row>
    <row r="2518" spans="6:49" x14ac:dyDescent="0.25">
      <c r="F2518" s="28"/>
      <c r="G2518" s="28"/>
      <c r="H2518" s="28"/>
      <c r="I2518" s="28"/>
      <c r="J2518" s="28"/>
      <c r="K2518" s="28"/>
      <c r="L2518" s="28"/>
      <c r="M2518" s="28"/>
      <c r="N2518" s="28"/>
      <c r="O2518" s="28"/>
      <c r="P2518" s="28"/>
      <c r="Q2518" s="28"/>
      <c r="R2518" s="28"/>
      <c r="S2518" s="28"/>
      <c r="T2518" s="28"/>
      <c r="U2518" s="28"/>
      <c r="V2518" s="28"/>
      <c r="W2518" s="28"/>
      <c r="X2518" s="28"/>
      <c r="Y2518" s="28"/>
      <c r="Z2518" s="28"/>
      <c r="AA2518" s="28"/>
      <c r="AB2518" s="28"/>
      <c r="AC2518" s="28"/>
      <c r="AD2518" s="28"/>
      <c r="AE2518" s="28"/>
      <c r="AF2518" s="28"/>
      <c r="AG2518" s="28"/>
      <c r="AH2518" s="28"/>
      <c r="AI2518" s="28"/>
      <c r="AJ2518" s="28"/>
      <c r="AK2518" s="28"/>
      <c r="AL2518" s="28"/>
      <c r="AM2518" s="28"/>
      <c r="AN2518" s="28"/>
      <c r="AO2518" s="28"/>
      <c r="AP2518" s="28"/>
      <c r="AQ2518" s="28"/>
      <c r="AR2518" s="28"/>
      <c r="AS2518" s="28"/>
      <c r="AT2518" s="28"/>
      <c r="AU2518" s="28"/>
      <c r="AV2518" s="28"/>
      <c r="AW2518" s="28"/>
    </row>
    <row r="2519" spans="6:49" x14ac:dyDescent="0.25">
      <c r="F2519" s="28"/>
      <c r="G2519" s="28"/>
      <c r="H2519" s="28"/>
      <c r="I2519" s="28"/>
      <c r="J2519" s="28"/>
      <c r="K2519" s="28"/>
      <c r="L2519" s="28"/>
      <c r="M2519" s="28"/>
      <c r="N2519" s="28"/>
      <c r="O2519" s="28"/>
      <c r="P2519" s="28"/>
      <c r="Q2519" s="28"/>
      <c r="R2519" s="28"/>
      <c r="S2519" s="28"/>
      <c r="T2519" s="28"/>
      <c r="U2519" s="28"/>
      <c r="V2519" s="28"/>
      <c r="W2519" s="28"/>
      <c r="X2519" s="28"/>
      <c r="Y2519" s="28"/>
      <c r="Z2519" s="28"/>
      <c r="AA2519" s="28"/>
      <c r="AB2519" s="28"/>
      <c r="AC2519" s="28"/>
      <c r="AD2519" s="28"/>
      <c r="AE2519" s="28"/>
      <c r="AF2519" s="28"/>
      <c r="AG2519" s="28"/>
      <c r="AH2519" s="28"/>
      <c r="AI2519" s="28"/>
      <c r="AJ2519" s="28"/>
      <c r="AK2519" s="28"/>
      <c r="AL2519" s="28"/>
      <c r="AM2519" s="28"/>
      <c r="AN2519" s="28"/>
      <c r="AO2519" s="28"/>
      <c r="AP2519" s="28"/>
      <c r="AQ2519" s="28"/>
      <c r="AR2519" s="28"/>
      <c r="AS2519" s="28"/>
      <c r="AT2519" s="28"/>
      <c r="AU2519" s="28"/>
      <c r="AV2519" s="28"/>
      <c r="AW2519" s="28"/>
    </row>
    <row r="2520" spans="6:49" x14ac:dyDescent="0.25">
      <c r="F2520" s="28"/>
      <c r="G2520" s="28"/>
      <c r="H2520" s="28"/>
      <c r="I2520" s="28"/>
      <c r="J2520" s="28"/>
      <c r="K2520" s="28"/>
      <c r="L2520" s="28"/>
      <c r="M2520" s="28"/>
      <c r="N2520" s="28"/>
      <c r="O2520" s="28"/>
      <c r="P2520" s="28"/>
      <c r="Q2520" s="28"/>
      <c r="R2520" s="28"/>
      <c r="S2520" s="28"/>
      <c r="T2520" s="28"/>
      <c r="U2520" s="28"/>
      <c r="V2520" s="28"/>
      <c r="W2520" s="28"/>
      <c r="X2520" s="28"/>
      <c r="Y2520" s="28"/>
      <c r="Z2520" s="28"/>
      <c r="AA2520" s="28"/>
      <c r="AB2520" s="28"/>
      <c r="AC2520" s="28"/>
      <c r="AD2520" s="28"/>
      <c r="AE2520" s="28"/>
      <c r="AF2520" s="28"/>
      <c r="AG2520" s="28"/>
      <c r="AH2520" s="28"/>
      <c r="AI2520" s="28"/>
      <c r="AJ2520" s="28"/>
      <c r="AK2520" s="28"/>
      <c r="AL2520" s="28"/>
      <c r="AM2520" s="28"/>
      <c r="AN2520" s="28"/>
      <c r="AO2520" s="28"/>
      <c r="AP2520" s="28"/>
      <c r="AQ2520" s="28"/>
      <c r="AR2520" s="28"/>
      <c r="AS2520" s="28"/>
      <c r="AT2520" s="28"/>
      <c r="AU2520" s="28"/>
      <c r="AV2520" s="28"/>
      <c r="AW2520" s="28"/>
    </row>
    <row r="2521" spans="6:49" x14ac:dyDescent="0.25">
      <c r="F2521" s="28"/>
      <c r="G2521" s="28"/>
      <c r="H2521" s="28"/>
      <c r="I2521" s="28"/>
      <c r="J2521" s="28"/>
      <c r="K2521" s="28"/>
      <c r="L2521" s="28"/>
      <c r="M2521" s="28"/>
      <c r="N2521" s="28"/>
      <c r="O2521" s="28"/>
      <c r="P2521" s="28"/>
      <c r="Q2521" s="28"/>
      <c r="R2521" s="28"/>
      <c r="S2521" s="28"/>
      <c r="T2521" s="28"/>
      <c r="U2521" s="28"/>
      <c r="V2521" s="28"/>
      <c r="W2521" s="28"/>
      <c r="X2521" s="28"/>
      <c r="Y2521" s="28"/>
      <c r="Z2521" s="28"/>
      <c r="AA2521" s="28"/>
      <c r="AB2521" s="28"/>
      <c r="AC2521" s="28"/>
      <c r="AD2521" s="28"/>
      <c r="AE2521" s="28"/>
      <c r="AF2521" s="28"/>
      <c r="AG2521" s="28"/>
      <c r="AH2521" s="28"/>
      <c r="AI2521" s="28"/>
      <c r="AJ2521" s="28"/>
      <c r="AK2521" s="28"/>
      <c r="AL2521" s="28"/>
      <c r="AM2521" s="28"/>
      <c r="AN2521" s="28"/>
      <c r="AO2521" s="28"/>
      <c r="AP2521" s="28"/>
      <c r="AQ2521" s="28"/>
      <c r="AR2521" s="28"/>
      <c r="AS2521" s="28"/>
      <c r="AT2521" s="28"/>
      <c r="AU2521" s="28"/>
      <c r="AV2521" s="28"/>
      <c r="AW2521" s="28"/>
    </row>
    <row r="2522" spans="6:49" x14ac:dyDescent="0.25">
      <c r="F2522" s="28"/>
      <c r="G2522" s="28"/>
      <c r="H2522" s="28"/>
      <c r="I2522" s="28"/>
      <c r="J2522" s="28"/>
      <c r="K2522" s="28"/>
      <c r="L2522" s="28"/>
      <c r="M2522" s="28"/>
      <c r="N2522" s="28"/>
      <c r="O2522" s="28"/>
      <c r="P2522" s="28"/>
      <c r="Q2522" s="28"/>
      <c r="R2522" s="28"/>
      <c r="S2522" s="28"/>
      <c r="T2522" s="28"/>
      <c r="U2522" s="28"/>
      <c r="V2522" s="28"/>
      <c r="W2522" s="28"/>
      <c r="X2522" s="28"/>
      <c r="Y2522" s="28"/>
      <c r="Z2522" s="28"/>
      <c r="AA2522" s="28"/>
      <c r="AB2522" s="28"/>
      <c r="AC2522" s="28"/>
      <c r="AD2522" s="28"/>
      <c r="AE2522" s="28"/>
      <c r="AF2522" s="28"/>
      <c r="AG2522" s="28"/>
      <c r="AH2522" s="28"/>
      <c r="AI2522" s="28"/>
      <c r="AJ2522" s="28"/>
      <c r="AK2522" s="28"/>
      <c r="AL2522" s="28"/>
      <c r="AM2522" s="28"/>
      <c r="AN2522" s="28"/>
      <c r="AO2522" s="28"/>
      <c r="AP2522" s="28"/>
      <c r="AQ2522" s="28"/>
      <c r="AR2522" s="28"/>
      <c r="AS2522" s="28"/>
      <c r="AT2522" s="28"/>
      <c r="AU2522" s="28"/>
      <c r="AV2522" s="28"/>
      <c r="AW2522" s="28"/>
    </row>
    <row r="2523" spans="6:49" x14ac:dyDescent="0.25">
      <c r="F2523" s="28"/>
      <c r="G2523" s="28"/>
      <c r="H2523" s="28"/>
      <c r="I2523" s="28"/>
      <c r="J2523" s="28"/>
      <c r="K2523" s="28"/>
      <c r="L2523" s="28"/>
      <c r="M2523" s="28"/>
      <c r="N2523" s="28"/>
      <c r="O2523" s="28"/>
      <c r="P2523" s="28"/>
      <c r="Q2523" s="28"/>
      <c r="R2523" s="28"/>
      <c r="S2523" s="28"/>
      <c r="T2523" s="28"/>
      <c r="U2523" s="28"/>
      <c r="V2523" s="28"/>
      <c r="W2523" s="28"/>
      <c r="X2523" s="28"/>
      <c r="Y2523" s="28"/>
      <c r="Z2523" s="28"/>
      <c r="AA2523" s="28"/>
      <c r="AB2523" s="28"/>
      <c r="AC2523" s="28"/>
      <c r="AD2523" s="28"/>
      <c r="AE2523" s="28"/>
      <c r="AF2523" s="28"/>
      <c r="AG2523" s="28"/>
      <c r="AH2523" s="28"/>
      <c r="AI2523" s="28"/>
      <c r="AJ2523" s="28"/>
      <c r="AK2523" s="28"/>
      <c r="AL2523" s="28"/>
      <c r="AM2523" s="28"/>
      <c r="AN2523" s="28"/>
      <c r="AO2523" s="28"/>
      <c r="AP2523" s="28"/>
      <c r="AQ2523" s="28"/>
      <c r="AR2523" s="28"/>
      <c r="AS2523" s="28"/>
      <c r="AT2523" s="28"/>
      <c r="AU2523" s="28"/>
      <c r="AV2523" s="28"/>
      <c r="AW2523" s="28"/>
    </row>
    <row r="2524" spans="6:49" x14ac:dyDescent="0.25">
      <c r="F2524" s="28"/>
      <c r="G2524" s="28"/>
      <c r="H2524" s="28"/>
      <c r="I2524" s="28"/>
      <c r="J2524" s="28"/>
      <c r="K2524" s="28"/>
      <c r="L2524" s="28"/>
      <c r="M2524" s="28"/>
      <c r="N2524" s="28"/>
      <c r="O2524" s="28"/>
      <c r="P2524" s="28"/>
      <c r="Q2524" s="28"/>
      <c r="R2524" s="28"/>
      <c r="S2524" s="28"/>
      <c r="T2524" s="28"/>
      <c r="U2524" s="28"/>
      <c r="V2524" s="28"/>
      <c r="W2524" s="28"/>
      <c r="X2524" s="28"/>
      <c r="Y2524" s="28"/>
      <c r="Z2524" s="28"/>
      <c r="AA2524" s="28"/>
      <c r="AB2524" s="28"/>
      <c r="AC2524" s="28"/>
      <c r="AD2524" s="28"/>
      <c r="AE2524" s="28"/>
      <c r="AF2524" s="28"/>
      <c r="AG2524" s="28"/>
      <c r="AH2524" s="28"/>
      <c r="AI2524" s="28"/>
      <c r="AJ2524" s="28"/>
      <c r="AK2524" s="28"/>
      <c r="AL2524" s="28"/>
      <c r="AM2524" s="28"/>
      <c r="AN2524" s="28"/>
      <c r="AO2524" s="28"/>
      <c r="AP2524" s="28"/>
      <c r="AQ2524" s="28"/>
      <c r="AR2524" s="28"/>
      <c r="AS2524" s="28"/>
      <c r="AT2524" s="28"/>
      <c r="AU2524" s="28"/>
      <c r="AV2524" s="28"/>
      <c r="AW2524" s="28"/>
    </row>
    <row r="2525" spans="6:49" x14ac:dyDescent="0.25">
      <c r="F2525" s="28"/>
      <c r="G2525" s="28"/>
      <c r="H2525" s="28"/>
      <c r="I2525" s="28"/>
      <c r="J2525" s="28"/>
      <c r="K2525" s="28"/>
      <c r="L2525" s="28"/>
      <c r="M2525" s="28"/>
      <c r="N2525" s="28"/>
      <c r="O2525" s="28"/>
      <c r="P2525" s="28"/>
      <c r="Q2525" s="28"/>
      <c r="R2525" s="28"/>
      <c r="S2525" s="28"/>
      <c r="T2525" s="28"/>
      <c r="U2525" s="28"/>
      <c r="V2525" s="28"/>
      <c r="W2525" s="28"/>
      <c r="X2525" s="28"/>
      <c r="Y2525" s="28"/>
      <c r="Z2525" s="28"/>
      <c r="AA2525" s="28"/>
      <c r="AB2525" s="28"/>
      <c r="AC2525" s="28"/>
      <c r="AD2525" s="28"/>
      <c r="AE2525" s="28"/>
      <c r="AF2525" s="28"/>
      <c r="AG2525" s="28"/>
      <c r="AH2525" s="28"/>
      <c r="AI2525" s="28"/>
      <c r="AJ2525" s="28"/>
      <c r="AK2525" s="28"/>
      <c r="AL2525" s="28"/>
      <c r="AM2525" s="28"/>
      <c r="AN2525" s="28"/>
      <c r="AO2525" s="28"/>
      <c r="AP2525" s="28"/>
      <c r="AQ2525" s="28"/>
      <c r="AR2525" s="28"/>
      <c r="AS2525" s="28"/>
      <c r="AT2525" s="28"/>
      <c r="AU2525" s="28"/>
      <c r="AV2525" s="28"/>
      <c r="AW2525" s="28"/>
    </row>
    <row r="2526" spans="6:49" x14ac:dyDescent="0.25">
      <c r="F2526" s="28"/>
      <c r="G2526" s="28"/>
      <c r="H2526" s="28"/>
      <c r="I2526" s="28"/>
      <c r="J2526" s="28"/>
      <c r="K2526" s="28"/>
      <c r="L2526" s="28"/>
      <c r="M2526" s="28"/>
      <c r="N2526" s="28"/>
      <c r="O2526" s="28"/>
      <c r="P2526" s="28"/>
      <c r="Q2526" s="28"/>
      <c r="R2526" s="28"/>
      <c r="S2526" s="28"/>
      <c r="T2526" s="28"/>
      <c r="U2526" s="28"/>
      <c r="V2526" s="28"/>
      <c r="W2526" s="28"/>
      <c r="X2526" s="28"/>
      <c r="Y2526" s="28"/>
      <c r="Z2526" s="28"/>
      <c r="AA2526" s="28"/>
      <c r="AB2526" s="28"/>
      <c r="AC2526" s="28"/>
      <c r="AD2526" s="28"/>
      <c r="AE2526" s="28"/>
      <c r="AF2526" s="28"/>
      <c r="AG2526" s="28"/>
      <c r="AH2526" s="28"/>
      <c r="AI2526" s="28"/>
      <c r="AJ2526" s="28"/>
      <c r="AK2526" s="28"/>
      <c r="AL2526" s="28"/>
      <c r="AM2526" s="28"/>
      <c r="AN2526" s="28"/>
      <c r="AO2526" s="28"/>
      <c r="AP2526" s="28"/>
      <c r="AQ2526" s="28"/>
      <c r="AR2526" s="28"/>
      <c r="AS2526" s="28"/>
      <c r="AT2526" s="28"/>
      <c r="AU2526" s="28"/>
      <c r="AV2526" s="28"/>
      <c r="AW2526" s="28"/>
    </row>
    <row r="2527" spans="6:49" x14ac:dyDescent="0.25">
      <c r="F2527" s="28"/>
      <c r="G2527" s="28"/>
      <c r="H2527" s="28"/>
      <c r="I2527" s="28"/>
      <c r="J2527" s="28"/>
      <c r="K2527" s="28"/>
      <c r="L2527" s="28"/>
      <c r="M2527" s="28"/>
      <c r="N2527" s="28"/>
      <c r="O2527" s="28"/>
      <c r="P2527" s="28"/>
      <c r="Q2527" s="28"/>
      <c r="R2527" s="28"/>
      <c r="S2527" s="28"/>
      <c r="T2527" s="28"/>
      <c r="U2527" s="28"/>
      <c r="V2527" s="28"/>
      <c r="W2527" s="28"/>
      <c r="X2527" s="28"/>
      <c r="Y2527" s="28"/>
      <c r="Z2527" s="28"/>
      <c r="AA2527" s="28"/>
      <c r="AB2527" s="28"/>
      <c r="AC2527" s="28"/>
      <c r="AD2527" s="28"/>
      <c r="AE2527" s="28"/>
      <c r="AF2527" s="28"/>
      <c r="AG2527" s="28"/>
      <c r="AH2527" s="28"/>
      <c r="AI2527" s="28"/>
      <c r="AJ2527" s="28"/>
      <c r="AK2527" s="28"/>
      <c r="AL2527" s="28"/>
      <c r="AM2527" s="28"/>
      <c r="AN2527" s="28"/>
      <c r="AO2527" s="28"/>
      <c r="AP2527" s="28"/>
      <c r="AQ2527" s="28"/>
      <c r="AR2527" s="28"/>
      <c r="AS2527" s="28"/>
      <c r="AT2527" s="28"/>
      <c r="AU2527" s="28"/>
      <c r="AV2527" s="28"/>
      <c r="AW2527" s="28"/>
    </row>
    <row r="2528" spans="6:49" x14ac:dyDescent="0.25">
      <c r="F2528" s="28"/>
      <c r="G2528" s="28"/>
      <c r="H2528" s="28"/>
      <c r="I2528" s="28"/>
      <c r="J2528" s="28"/>
      <c r="K2528" s="28"/>
      <c r="L2528" s="28"/>
      <c r="M2528" s="28"/>
      <c r="N2528" s="28"/>
      <c r="O2528" s="28"/>
      <c r="P2528" s="28"/>
      <c r="Q2528" s="28"/>
      <c r="R2528" s="28"/>
      <c r="S2528" s="28"/>
      <c r="T2528" s="28"/>
      <c r="U2528" s="28"/>
      <c r="V2528" s="28"/>
      <c r="W2528" s="28"/>
      <c r="X2528" s="28"/>
      <c r="Y2528" s="28"/>
      <c r="Z2528" s="28"/>
      <c r="AA2528" s="28"/>
      <c r="AB2528" s="28"/>
      <c r="AC2528" s="28"/>
      <c r="AD2528" s="28"/>
      <c r="AE2528" s="28"/>
      <c r="AF2528" s="28"/>
      <c r="AG2528" s="28"/>
      <c r="AH2528" s="28"/>
      <c r="AI2528" s="28"/>
      <c r="AJ2528" s="28"/>
      <c r="AK2528" s="28"/>
      <c r="AL2528" s="28"/>
      <c r="AM2528" s="28"/>
      <c r="AN2528" s="28"/>
      <c r="AO2528" s="28"/>
      <c r="AP2528" s="28"/>
      <c r="AQ2528" s="28"/>
      <c r="AR2528" s="28"/>
      <c r="AS2528" s="28"/>
      <c r="AT2528" s="28"/>
      <c r="AU2528" s="28"/>
      <c r="AV2528" s="28"/>
      <c r="AW2528" s="28"/>
    </row>
    <row r="2529" spans="6:49" x14ac:dyDescent="0.25">
      <c r="F2529" s="28"/>
      <c r="G2529" s="28"/>
      <c r="H2529" s="28"/>
      <c r="I2529" s="28"/>
      <c r="J2529" s="28"/>
      <c r="K2529" s="28"/>
      <c r="L2529" s="28"/>
      <c r="M2529" s="28"/>
      <c r="N2529" s="28"/>
      <c r="O2529" s="28"/>
      <c r="P2529" s="28"/>
      <c r="Q2529" s="28"/>
      <c r="R2529" s="28"/>
      <c r="S2529" s="28"/>
      <c r="T2529" s="28"/>
      <c r="U2529" s="28"/>
      <c r="V2529" s="28"/>
      <c r="W2529" s="28"/>
      <c r="X2529" s="28"/>
      <c r="Y2529" s="28"/>
      <c r="Z2529" s="28"/>
      <c r="AA2529" s="28"/>
      <c r="AB2529" s="28"/>
      <c r="AC2529" s="28"/>
      <c r="AD2529" s="28"/>
      <c r="AE2529" s="28"/>
      <c r="AF2529" s="28"/>
      <c r="AG2529" s="28"/>
      <c r="AH2529" s="28"/>
      <c r="AI2529" s="28"/>
      <c r="AJ2529" s="28"/>
      <c r="AK2529" s="28"/>
      <c r="AL2529" s="28"/>
      <c r="AM2529" s="28"/>
      <c r="AN2529" s="28"/>
      <c r="AO2529" s="28"/>
      <c r="AP2529" s="28"/>
      <c r="AQ2529" s="28"/>
      <c r="AR2529" s="28"/>
      <c r="AS2529" s="28"/>
      <c r="AT2529" s="28"/>
      <c r="AU2529" s="28"/>
      <c r="AV2529" s="28"/>
      <c r="AW2529" s="28"/>
    </row>
    <row r="2530" spans="6:49" x14ac:dyDescent="0.25">
      <c r="F2530" s="28"/>
      <c r="G2530" s="28"/>
      <c r="H2530" s="28"/>
      <c r="I2530" s="28"/>
      <c r="J2530" s="28"/>
      <c r="K2530" s="28"/>
      <c r="L2530" s="28"/>
      <c r="M2530" s="28"/>
      <c r="N2530" s="28"/>
      <c r="O2530" s="28"/>
      <c r="P2530" s="28"/>
      <c r="Q2530" s="28"/>
      <c r="R2530" s="28"/>
      <c r="S2530" s="28"/>
      <c r="T2530" s="28"/>
      <c r="U2530" s="28"/>
      <c r="V2530" s="28"/>
      <c r="W2530" s="28"/>
      <c r="X2530" s="28"/>
      <c r="Y2530" s="28"/>
      <c r="Z2530" s="28"/>
      <c r="AA2530" s="28"/>
      <c r="AB2530" s="28"/>
      <c r="AC2530" s="28"/>
      <c r="AD2530" s="28"/>
      <c r="AE2530" s="28"/>
      <c r="AF2530" s="28"/>
      <c r="AG2530" s="28"/>
      <c r="AH2530" s="28"/>
      <c r="AI2530" s="28"/>
      <c r="AJ2530" s="28"/>
      <c r="AK2530" s="28"/>
      <c r="AL2530" s="28"/>
      <c r="AM2530" s="28"/>
      <c r="AN2530" s="28"/>
      <c r="AO2530" s="28"/>
      <c r="AP2530" s="28"/>
      <c r="AQ2530" s="28"/>
      <c r="AR2530" s="28"/>
      <c r="AS2530" s="28"/>
      <c r="AT2530" s="28"/>
      <c r="AU2530" s="28"/>
      <c r="AV2530" s="28"/>
      <c r="AW2530" s="28"/>
    </row>
    <row r="2531" spans="6:49" x14ac:dyDescent="0.25">
      <c r="F2531" s="28"/>
      <c r="G2531" s="28"/>
      <c r="H2531" s="28"/>
      <c r="I2531" s="28"/>
      <c r="J2531" s="28"/>
      <c r="K2531" s="28"/>
      <c r="L2531" s="28"/>
      <c r="M2531" s="28"/>
      <c r="N2531" s="28"/>
      <c r="O2531" s="28"/>
      <c r="P2531" s="28"/>
      <c r="Q2531" s="28"/>
      <c r="R2531" s="28"/>
      <c r="S2531" s="28"/>
      <c r="T2531" s="28"/>
      <c r="U2531" s="28"/>
      <c r="V2531" s="28"/>
      <c r="W2531" s="28"/>
      <c r="X2531" s="28"/>
      <c r="Y2531" s="28"/>
      <c r="Z2531" s="28"/>
      <c r="AA2531" s="28"/>
      <c r="AB2531" s="28"/>
      <c r="AC2531" s="28"/>
      <c r="AD2531" s="28"/>
      <c r="AE2531" s="28"/>
      <c r="AF2531" s="28"/>
      <c r="AG2531" s="28"/>
      <c r="AH2531" s="28"/>
      <c r="AI2531" s="28"/>
      <c r="AJ2531" s="28"/>
      <c r="AK2531" s="28"/>
      <c r="AL2531" s="28"/>
      <c r="AM2531" s="28"/>
      <c r="AN2531" s="28"/>
      <c r="AO2531" s="28"/>
      <c r="AP2531" s="28"/>
      <c r="AQ2531" s="28"/>
      <c r="AR2531" s="28"/>
      <c r="AS2531" s="28"/>
      <c r="AT2531" s="28"/>
      <c r="AU2531" s="28"/>
      <c r="AV2531" s="28"/>
      <c r="AW2531" s="28"/>
    </row>
    <row r="2532" spans="6:49" x14ac:dyDescent="0.25">
      <c r="F2532" s="28"/>
      <c r="G2532" s="28"/>
      <c r="H2532" s="28"/>
      <c r="I2532" s="28"/>
      <c r="J2532" s="28"/>
      <c r="K2532" s="28"/>
      <c r="L2532" s="28"/>
      <c r="M2532" s="28"/>
      <c r="N2532" s="28"/>
      <c r="O2532" s="28"/>
      <c r="P2532" s="28"/>
      <c r="Q2532" s="28"/>
      <c r="R2532" s="28"/>
      <c r="S2532" s="28"/>
      <c r="T2532" s="28"/>
      <c r="U2532" s="28"/>
      <c r="V2532" s="28"/>
      <c r="W2532" s="28"/>
      <c r="X2532" s="28"/>
      <c r="Y2532" s="28"/>
      <c r="Z2532" s="28"/>
      <c r="AA2532" s="28"/>
      <c r="AB2532" s="28"/>
      <c r="AC2532" s="28"/>
      <c r="AD2532" s="28"/>
      <c r="AE2532" s="28"/>
      <c r="AF2532" s="28"/>
      <c r="AG2532" s="28"/>
      <c r="AH2532" s="28"/>
      <c r="AI2532" s="28"/>
      <c r="AJ2532" s="28"/>
      <c r="AK2532" s="28"/>
      <c r="AL2532" s="28"/>
      <c r="AM2532" s="28"/>
      <c r="AN2532" s="28"/>
      <c r="AO2532" s="28"/>
      <c r="AP2532" s="28"/>
      <c r="AQ2532" s="28"/>
      <c r="AR2532" s="28"/>
      <c r="AS2532" s="28"/>
      <c r="AT2532" s="28"/>
      <c r="AU2532" s="28"/>
      <c r="AV2532" s="28"/>
      <c r="AW2532" s="28"/>
    </row>
    <row r="2533" spans="6:49" x14ac:dyDescent="0.25">
      <c r="F2533" s="28"/>
      <c r="G2533" s="28"/>
      <c r="H2533" s="28"/>
      <c r="I2533" s="28"/>
      <c r="J2533" s="28"/>
      <c r="K2533" s="28"/>
      <c r="L2533" s="28"/>
      <c r="M2533" s="28"/>
      <c r="N2533" s="28"/>
      <c r="O2533" s="28"/>
      <c r="P2533" s="28"/>
      <c r="Q2533" s="28"/>
      <c r="R2533" s="28"/>
      <c r="S2533" s="28"/>
      <c r="T2533" s="28"/>
      <c r="U2533" s="28"/>
      <c r="V2533" s="28"/>
      <c r="W2533" s="28"/>
      <c r="X2533" s="28"/>
      <c r="Y2533" s="28"/>
      <c r="Z2533" s="28"/>
      <c r="AA2533" s="28"/>
      <c r="AB2533" s="28"/>
      <c r="AC2533" s="28"/>
      <c r="AD2533" s="28"/>
      <c r="AE2533" s="28"/>
      <c r="AF2533" s="28"/>
      <c r="AG2533" s="28"/>
      <c r="AH2533" s="28"/>
      <c r="AI2533" s="28"/>
      <c r="AJ2533" s="28"/>
      <c r="AK2533" s="28"/>
      <c r="AL2533" s="28"/>
      <c r="AM2533" s="28"/>
      <c r="AN2533" s="28"/>
      <c r="AO2533" s="28"/>
      <c r="AP2533" s="28"/>
      <c r="AQ2533" s="28"/>
      <c r="AR2533" s="28"/>
      <c r="AS2533" s="28"/>
      <c r="AT2533" s="28"/>
      <c r="AU2533" s="28"/>
      <c r="AV2533" s="28"/>
      <c r="AW2533" s="28"/>
    </row>
    <row r="2534" spans="6:49" x14ac:dyDescent="0.25">
      <c r="F2534" s="28"/>
      <c r="G2534" s="28"/>
      <c r="H2534" s="28"/>
      <c r="I2534" s="28"/>
      <c r="J2534" s="28"/>
      <c r="K2534" s="28"/>
      <c r="L2534" s="28"/>
      <c r="M2534" s="28"/>
      <c r="N2534" s="28"/>
      <c r="O2534" s="28"/>
      <c r="P2534" s="28"/>
      <c r="Q2534" s="28"/>
      <c r="R2534" s="28"/>
      <c r="S2534" s="28"/>
      <c r="T2534" s="28"/>
      <c r="U2534" s="28"/>
      <c r="V2534" s="28"/>
      <c r="W2534" s="28"/>
      <c r="X2534" s="28"/>
      <c r="Y2534" s="28"/>
      <c r="Z2534" s="28"/>
      <c r="AA2534" s="28"/>
      <c r="AB2534" s="28"/>
      <c r="AC2534" s="28"/>
      <c r="AD2534" s="28"/>
      <c r="AE2534" s="28"/>
      <c r="AF2534" s="28"/>
      <c r="AG2534" s="28"/>
      <c r="AH2534" s="28"/>
      <c r="AI2534" s="28"/>
      <c r="AJ2534" s="28"/>
      <c r="AK2534" s="28"/>
      <c r="AL2534" s="28"/>
      <c r="AM2534" s="28"/>
      <c r="AN2534" s="28"/>
      <c r="AO2534" s="28"/>
      <c r="AP2534" s="28"/>
      <c r="AQ2534" s="28"/>
      <c r="AR2534" s="28"/>
      <c r="AS2534" s="28"/>
      <c r="AT2534" s="28"/>
      <c r="AU2534" s="28"/>
      <c r="AV2534" s="28"/>
      <c r="AW2534" s="28"/>
    </row>
    <row r="2535" spans="6:49" x14ac:dyDescent="0.25">
      <c r="F2535" s="28"/>
      <c r="G2535" s="28"/>
      <c r="H2535" s="28"/>
      <c r="I2535" s="28"/>
      <c r="J2535" s="28"/>
      <c r="K2535" s="28"/>
      <c r="L2535" s="28"/>
      <c r="M2535" s="28"/>
      <c r="N2535" s="28"/>
      <c r="O2535" s="28"/>
      <c r="P2535" s="28"/>
      <c r="Q2535" s="28"/>
      <c r="R2535" s="28"/>
      <c r="S2535" s="28"/>
      <c r="T2535" s="28"/>
      <c r="U2535" s="28"/>
      <c r="V2535" s="28"/>
      <c r="W2535" s="28"/>
      <c r="X2535" s="28"/>
      <c r="Y2535" s="28"/>
      <c r="Z2535" s="28"/>
      <c r="AA2535" s="28"/>
      <c r="AB2535" s="28"/>
      <c r="AC2535" s="28"/>
      <c r="AD2535" s="28"/>
      <c r="AE2535" s="28"/>
      <c r="AF2535" s="28"/>
      <c r="AG2535" s="28"/>
      <c r="AH2535" s="28"/>
      <c r="AI2535" s="28"/>
      <c r="AJ2535" s="28"/>
      <c r="AK2535" s="28"/>
      <c r="AL2535" s="28"/>
      <c r="AM2535" s="28"/>
      <c r="AN2535" s="28"/>
      <c r="AO2535" s="28"/>
      <c r="AP2535" s="28"/>
      <c r="AQ2535" s="28"/>
      <c r="AR2535" s="28"/>
      <c r="AS2535" s="28"/>
      <c r="AT2535" s="28"/>
      <c r="AU2535" s="28"/>
      <c r="AV2535" s="28"/>
      <c r="AW2535" s="28"/>
    </row>
    <row r="2536" spans="6:49" x14ac:dyDescent="0.25">
      <c r="F2536" s="28"/>
      <c r="G2536" s="28"/>
      <c r="H2536" s="28"/>
      <c r="I2536" s="28"/>
      <c r="J2536" s="28"/>
      <c r="K2536" s="28"/>
      <c r="L2536" s="28"/>
      <c r="M2536" s="28"/>
      <c r="N2536" s="28"/>
      <c r="O2536" s="28"/>
      <c r="P2536" s="28"/>
      <c r="Q2536" s="28"/>
      <c r="R2536" s="28"/>
      <c r="S2536" s="28"/>
      <c r="T2536" s="28"/>
      <c r="U2536" s="28"/>
      <c r="V2536" s="28"/>
      <c r="W2536" s="28"/>
      <c r="X2536" s="28"/>
      <c r="Y2536" s="28"/>
      <c r="Z2536" s="28"/>
      <c r="AA2536" s="28"/>
      <c r="AB2536" s="28"/>
      <c r="AC2536" s="28"/>
      <c r="AD2536" s="28"/>
      <c r="AE2536" s="28"/>
      <c r="AF2536" s="28"/>
      <c r="AG2536" s="28"/>
      <c r="AH2536" s="28"/>
      <c r="AI2536" s="28"/>
      <c r="AJ2536" s="28"/>
      <c r="AK2536" s="28"/>
      <c r="AL2536" s="28"/>
      <c r="AM2536" s="28"/>
      <c r="AN2536" s="28"/>
      <c r="AO2536" s="28"/>
      <c r="AP2536" s="28"/>
      <c r="AQ2536" s="28"/>
      <c r="AR2536" s="28"/>
      <c r="AS2536" s="28"/>
      <c r="AT2536" s="28"/>
      <c r="AU2536" s="28"/>
      <c r="AV2536" s="28"/>
      <c r="AW2536" s="28"/>
    </row>
    <row r="2537" spans="6:49" x14ac:dyDescent="0.25">
      <c r="F2537" s="28"/>
      <c r="G2537" s="28"/>
      <c r="H2537" s="28"/>
      <c r="I2537" s="28"/>
      <c r="J2537" s="28"/>
      <c r="K2537" s="28"/>
      <c r="L2537" s="28"/>
      <c r="M2537" s="28"/>
      <c r="N2537" s="28"/>
      <c r="O2537" s="28"/>
      <c r="P2537" s="28"/>
      <c r="Q2537" s="28"/>
      <c r="R2537" s="28"/>
      <c r="S2537" s="28"/>
      <c r="T2537" s="28"/>
      <c r="U2537" s="28"/>
      <c r="V2537" s="28"/>
      <c r="W2537" s="28"/>
      <c r="X2537" s="28"/>
      <c r="Y2537" s="28"/>
      <c r="Z2537" s="28"/>
      <c r="AA2537" s="28"/>
      <c r="AB2537" s="28"/>
      <c r="AC2537" s="28"/>
      <c r="AD2537" s="28"/>
      <c r="AE2537" s="28"/>
      <c r="AF2537" s="28"/>
      <c r="AG2537" s="28"/>
      <c r="AH2537" s="28"/>
      <c r="AI2537" s="28"/>
      <c r="AJ2537" s="28"/>
      <c r="AK2537" s="28"/>
      <c r="AL2537" s="28"/>
      <c r="AM2537" s="28"/>
      <c r="AN2537" s="28"/>
      <c r="AO2537" s="28"/>
      <c r="AP2537" s="28"/>
      <c r="AQ2537" s="28"/>
      <c r="AR2537" s="28"/>
      <c r="AS2537" s="28"/>
      <c r="AT2537" s="28"/>
      <c r="AU2537" s="28"/>
      <c r="AV2537" s="28"/>
      <c r="AW2537" s="28"/>
    </row>
    <row r="2538" spans="6:49" x14ac:dyDescent="0.25">
      <c r="F2538" s="28"/>
      <c r="G2538" s="28"/>
      <c r="H2538" s="28"/>
      <c r="I2538" s="28"/>
      <c r="J2538" s="28"/>
      <c r="K2538" s="28"/>
      <c r="L2538" s="28"/>
      <c r="M2538" s="28"/>
      <c r="N2538" s="28"/>
      <c r="O2538" s="28"/>
      <c r="P2538" s="28"/>
      <c r="Q2538" s="28"/>
      <c r="R2538" s="28"/>
      <c r="S2538" s="28"/>
      <c r="T2538" s="28"/>
      <c r="U2538" s="28"/>
      <c r="V2538" s="28"/>
      <c r="W2538" s="28"/>
      <c r="X2538" s="28"/>
      <c r="Y2538" s="28"/>
      <c r="Z2538" s="28"/>
      <c r="AA2538" s="28"/>
      <c r="AB2538" s="28"/>
      <c r="AC2538" s="28"/>
      <c r="AD2538" s="28"/>
      <c r="AE2538" s="28"/>
      <c r="AF2538" s="28"/>
      <c r="AG2538" s="28"/>
      <c r="AH2538" s="28"/>
      <c r="AI2538" s="28"/>
      <c r="AJ2538" s="28"/>
      <c r="AK2538" s="28"/>
      <c r="AL2538" s="28"/>
      <c r="AM2538" s="28"/>
      <c r="AN2538" s="28"/>
      <c r="AO2538" s="28"/>
      <c r="AP2538" s="28"/>
      <c r="AQ2538" s="28"/>
      <c r="AR2538" s="28"/>
      <c r="AS2538" s="28"/>
      <c r="AT2538" s="28"/>
      <c r="AU2538" s="28"/>
      <c r="AV2538" s="28"/>
      <c r="AW2538" s="28"/>
    </row>
    <row r="2539" spans="6:49" x14ac:dyDescent="0.25">
      <c r="F2539" s="28"/>
      <c r="G2539" s="28"/>
      <c r="H2539" s="28"/>
      <c r="I2539" s="28"/>
      <c r="J2539" s="28"/>
      <c r="K2539" s="28"/>
      <c r="L2539" s="28"/>
      <c r="M2539" s="28"/>
      <c r="N2539" s="28"/>
      <c r="O2539" s="28"/>
      <c r="P2539" s="28"/>
      <c r="Q2539" s="28"/>
      <c r="R2539" s="28"/>
      <c r="S2539" s="28"/>
      <c r="T2539" s="28"/>
      <c r="U2539" s="28"/>
      <c r="V2539" s="28"/>
      <c r="W2539" s="28"/>
      <c r="X2539" s="28"/>
      <c r="Y2539" s="28"/>
      <c r="Z2539" s="28"/>
      <c r="AA2539" s="28"/>
      <c r="AB2539" s="28"/>
      <c r="AC2539" s="28"/>
      <c r="AD2539" s="28"/>
      <c r="AE2539" s="28"/>
      <c r="AF2539" s="28"/>
      <c r="AG2539" s="28"/>
      <c r="AH2539" s="28"/>
      <c r="AI2539" s="28"/>
      <c r="AJ2539" s="28"/>
      <c r="AK2539" s="28"/>
      <c r="AL2539" s="28"/>
      <c r="AM2539" s="28"/>
      <c r="AN2539" s="28"/>
      <c r="AO2539" s="28"/>
      <c r="AP2539" s="28"/>
      <c r="AQ2539" s="28"/>
      <c r="AR2539" s="28"/>
      <c r="AS2539" s="28"/>
      <c r="AT2539" s="28"/>
      <c r="AU2539" s="28"/>
      <c r="AV2539" s="28"/>
      <c r="AW2539" s="28"/>
    </row>
    <row r="2540" spans="6:49" x14ac:dyDescent="0.25">
      <c r="F2540" s="28"/>
      <c r="G2540" s="28"/>
      <c r="H2540" s="28"/>
      <c r="I2540" s="28"/>
      <c r="J2540" s="28"/>
      <c r="K2540" s="28"/>
      <c r="L2540" s="28"/>
      <c r="M2540" s="28"/>
      <c r="N2540" s="28"/>
      <c r="O2540" s="28"/>
      <c r="P2540" s="28"/>
      <c r="Q2540" s="28"/>
      <c r="R2540" s="28"/>
      <c r="S2540" s="28"/>
      <c r="T2540" s="28"/>
      <c r="U2540" s="28"/>
      <c r="V2540" s="28"/>
      <c r="W2540" s="28"/>
      <c r="X2540" s="28"/>
      <c r="Y2540" s="28"/>
      <c r="Z2540" s="28"/>
      <c r="AA2540" s="28"/>
      <c r="AB2540" s="28"/>
      <c r="AC2540" s="28"/>
      <c r="AD2540" s="28"/>
      <c r="AE2540" s="28"/>
      <c r="AF2540" s="28"/>
      <c r="AG2540" s="28"/>
      <c r="AH2540" s="28"/>
      <c r="AI2540" s="28"/>
      <c r="AJ2540" s="28"/>
      <c r="AK2540" s="28"/>
      <c r="AL2540" s="28"/>
      <c r="AM2540" s="28"/>
      <c r="AN2540" s="28"/>
      <c r="AO2540" s="28"/>
      <c r="AP2540" s="28"/>
      <c r="AQ2540" s="28"/>
      <c r="AR2540" s="28"/>
      <c r="AS2540" s="28"/>
      <c r="AT2540" s="28"/>
      <c r="AU2540" s="28"/>
      <c r="AV2540" s="28"/>
      <c r="AW2540" s="28"/>
    </row>
    <row r="2541" spans="6:49" x14ac:dyDescent="0.25">
      <c r="F2541" s="28"/>
      <c r="G2541" s="28"/>
      <c r="H2541" s="28"/>
      <c r="I2541" s="28"/>
      <c r="J2541" s="28"/>
      <c r="K2541" s="28"/>
      <c r="L2541" s="28"/>
      <c r="M2541" s="28"/>
      <c r="N2541" s="28"/>
      <c r="O2541" s="28"/>
      <c r="P2541" s="28"/>
      <c r="Q2541" s="28"/>
      <c r="R2541" s="28"/>
      <c r="S2541" s="28"/>
      <c r="T2541" s="28"/>
      <c r="U2541" s="28"/>
      <c r="V2541" s="28"/>
      <c r="W2541" s="28"/>
      <c r="X2541" s="28"/>
      <c r="Y2541" s="28"/>
      <c r="Z2541" s="28"/>
      <c r="AA2541" s="28"/>
      <c r="AB2541" s="28"/>
      <c r="AC2541" s="28"/>
      <c r="AD2541" s="28"/>
      <c r="AE2541" s="28"/>
      <c r="AF2541" s="28"/>
      <c r="AG2541" s="28"/>
      <c r="AH2541" s="28"/>
      <c r="AI2541" s="28"/>
      <c r="AJ2541" s="28"/>
      <c r="AK2541" s="28"/>
      <c r="AL2541" s="28"/>
      <c r="AM2541" s="28"/>
      <c r="AN2541" s="28"/>
      <c r="AO2541" s="28"/>
      <c r="AP2541" s="28"/>
      <c r="AQ2541" s="28"/>
      <c r="AR2541" s="28"/>
      <c r="AS2541" s="28"/>
      <c r="AT2541" s="28"/>
      <c r="AU2541" s="28"/>
      <c r="AV2541" s="28"/>
      <c r="AW2541" s="28"/>
    </row>
    <row r="2542" spans="6:49" x14ac:dyDescent="0.25">
      <c r="F2542" s="28"/>
      <c r="G2542" s="28"/>
      <c r="H2542" s="28"/>
      <c r="I2542" s="28"/>
      <c r="J2542" s="28"/>
      <c r="K2542" s="28"/>
      <c r="L2542" s="28"/>
      <c r="M2542" s="28"/>
      <c r="N2542" s="28"/>
      <c r="O2542" s="28"/>
      <c r="P2542" s="28"/>
      <c r="Q2542" s="28"/>
      <c r="R2542" s="28"/>
      <c r="S2542" s="28"/>
      <c r="T2542" s="28"/>
      <c r="U2542" s="28"/>
      <c r="V2542" s="28"/>
      <c r="W2542" s="28"/>
      <c r="X2542" s="28"/>
      <c r="Y2542" s="28"/>
      <c r="Z2542" s="28"/>
      <c r="AA2542" s="28"/>
      <c r="AB2542" s="28"/>
      <c r="AC2542" s="28"/>
      <c r="AD2542" s="28"/>
      <c r="AE2542" s="28"/>
      <c r="AF2542" s="28"/>
      <c r="AG2542" s="28"/>
      <c r="AH2542" s="28"/>
      <c r="AI2542" s="28"/>
      <c r="AJ2542" s="28"/>
      <c r="AK2542" s="28"/>
      <c r="AL2542" s="28"/>
      <c r="AM2542" s="28"/>
      <c r="AN2542" s="28"/>
      <c r="AO2542" s="28"/>
      <c r="AP2542" s="28"/>
      <c r="AQ2542" s="28"/>
      <c r="AR2542" s="28"/>
      <c r="AS2542" s="28"/>
      <c r="AT2542" s="28"/>
      <c r="AU2542" s="28"/>
      <c r="AV2542" s="28"/>
      <c r="AW2542" s="28"/>
    </row>
    <row r="2543" spans="6:49" x14ac:dyDescent="0.25">
      <c r="F2543" s="28"/>
      <c r="G2543" s="28"/>
      <c r="H2543" s="28"/>
      <c r="I2543" s="28"/>
      <c r="J2543" s="28"/>
      <c r="K2543" s="28"/>
      <c r="L2543" s="28"/>
      <c r="M2543" s="28"/>
      <c r="N2543" s="28"/>
      <c r="O2543" s="28"/>
      <c r="P2543" s="28"/>
      <c r="Q2543" s="28"/>
      <c r="R2543" s="28"/>
      <c r="S2543" s="28"/>
      <c r="T2543" s="28"/>
      <c r="U2543" s="28"/>
      <c r="V2543" s="28"/>
      <c r="W2543" s="28"/>
      <c r="X2543" s="28"/>
      <c r="Y2543" s="28"/>
      <c r="Z2543" s="28"/>
      <c r="AA2543" s="28"/>
      <c r="AB2543" s="28"/>
      <c r="AC2543" s="28"/>
      <c r="AD2543" s="28"/>
      <c r="AE2543" s="28"/>
      <c r="AF2543" s="28"/>
      <c r="AG2543" s="28"/>
      <c r="AH2543" s="28"/>
      <c r="AI2543" s="28"/>
      <c r="AJ2543" s="28"/>
      <c r="AK2543" s="28"/>
      <c r="AL2543" s="28"/>
      <c r="AM2543" s="28"/>
      <c r="AN2543" s="28"/>
      <c r="AO2543" s="28"/>
      <c r="AP2543" s="28"/>
      <c r="AQ2543" s="28"/>
      <c r="AR2543" s="28"/>
      <c r="AS2543" s="28"/>
      <c r="AT2543" s="28"/>
      <c r="AU2543" s="28"/>
      <c r="AV2543" s="28"/>
      <c r="AW2543" s="28"/>
    </row>
    <row r="2544" spans="6:49" x14ac:dyDescent="0.25">
      <c r="F2544" s="28"/>
      <c r="G2544" s="28"/>
      <c r="H2544" s="28"/>
      <c r="I2544" s="28"/>
      <c r="J2544" s="28"/>
      <c r="K2544" s="28"/>
      <c r="L2544" s="28"/>
      <c r="M2544" s="28"/>
      <c r="N2544" s="28"/>
      <c r="O2544" s="28"/>
      <c r="P2544" s="28"/>
      <c r="Q2544" s="28"/>
      <c r="R2544" s="28"/>
      <c r="S2544" s="28"/>
      <c r="T2544" s="28"/>
      <c r="U2544" s="28"/>
      <c r="V2544" s="28"/>
      <c r="W2544" s="28"/>
      <c r="X2544" s="28"/>
      <c r="Y2544" s="28"/>
      <c r="Z2544" s="28"/>
      <c r="AA2544" s="28"/>
      <c r="AB2544" s="28"/>
      <c r="AC2544" s="28"/>
      <c r="AD2544" s="28"/>
      <c r="AE2544" s="28"/>
      <c r="AF2544" s="28"/>
      <c r="AG2544" s="28"/>
      <c r="AH2544" s="28"/>
      <c r="AI2544" s="28"/>
      <c r="AJ2544" s="28"/>
      <c r="AK2544" s="28"/>
      <c r="AL2544" s="28"/>
      <c r="AM2544" s="28"/>
      <c r="AN2544" s="28"/>
      <c r="AO2544" s="28"/>
      <c r="AP2544" s="28"/>
      <c r="AQ2544" s="28"/>
      <c r="AR2544" s="28"/>
      <c r="AS2544" s="28"/>
      <c r="AT2544" s="28"/>
      <c r="AU2544" s="28"/>
      <c r="AV2544" s="28"/>
      <c r="AW2544" s="28"/>
    </row>
    <row r="2545" spans="6:49" x14ac:dyDescent="0.25">
      <c r="F2545" s="28"/>
      <c r="G2545" s="28"/>
      <c r="H2545" s="28"/>
      <c r="I2545" s="28"/>
      <c r="J2545" s="28"/>
      <c r="K2545" s="28"/>
      <c r="L2545" s="28"/>
      <c r="M2545" s="28"/>
      <c r="N2545" s="28"/>
      <c r="O2545" s="28"/>
      <c r="P2545" s="28"/>
      <c r="Q2545" s="28"/>
      <c r="R2545" s="28"/>
      <c r="S2545" s="28"/>
      <c r="T2545" s="28"/>
      <c r="U2545" s="28"/>
      <c r="V2545" s="28"/>
      <c r="W2545" s="28"/>
      <c r="X2545" s="28"/>
      <c r="Y2545" s="28"/>
      <c r="Z2545" s="28"/>
      <c r="AA2545" s="28"/>
      <c r="AB2545" s="28"/>
      <c r="AC2545" s="28"/>
      <c r="AD2545" s="28"/>
      <c r="AE2545" s="28"/>
      <c r="AF2545" s="28"/>
      <c r="AG2545" s="28"/>
      <c r="AH2545" s="28"/>
      <c r="AI2545" s="28"/>
      <c r="AJ2545" s="28"/>
      <c r="AK2545" s="28"/>
      <c r="AL2545" s="28"/>
      <c r="AM2545" s="28"/>
      <c r="AN2545" s="28"/>
      <c r="AO2545" s="28"/>
      <c r="AP2545" s="28"/>
      <c r="AQ2545" s="28"/>
      <c r="AR2545" s="28"/>
      <c r="AS2545" s="28"/>
      <c r="AT2545" s="28"/>
      <c r="AU2545" s="28"/>
      <c r="AV2545" s="28"/>
      <c r="AW2545" s="28"/>
    </row>
    <row r="2546" spans="6:49" x14ac:dyDescent="0.25">
      <c r="F2546" s="28"/>
      <c r="G2546" s="28"/>
      <c r="H2546" s="28"/>
      <c r="I2546" s="28"/>
      <c r="J2546" s="28"/>
      <c r="K2546" s="28"/>
      <c r="L2546" s="28"/>
      <c r="M2546" s="28"/>
      <c r="N2546" s="28"/>
      <c r="O2546" s="28"/>
      <c r="P2546" s="28"/>
      <c r="Q2546" s="28"/>
      <c r="R2546" s="28"/>
      <c r="S2546" s="28"/>
      <c r="T2546" s="28"/>
      <c r="U2546" s="28"/>
      <c r="V2546" s="28"/>
      <c r="W2546" s="28"/>
      <c r="X2546" s="28"/>
      <c r="Y2546" s="28"/>
      <c r="Z2546" s="28"/>
      <c r="AA2546" s="28"/>
      <c r="AB2546" s="28"/>
      <c r="AC2546" s="28"/>
      <c r="AD2546" s="28"/>
      <c r="AE2546" s="28"/>
      <c r="AF2546" s="28"/>
      <c r="AG2546" s="28"/>
      <c r="AH2546" s="28"/>
      <c r="AI2546" s="28"/>
      <c r="AJ2546" s="28"/>
      <c r="AK2546" s="28"/>
      <c r="AL2546" s="28"/>
      <c r="AM2546" s="28"/>
      <c r="AN2546" s="28"/>
      <c r="AO2546" s="28"/>
      <c r="AP2546" s="28"/>
      <c r="AQ2546" s="28"/>
      <c r="AR2546" s="28"/>
      <c r="AS2546" s="28"/>
      <c r="AT2546" s="28"/>
      <c r="AU2546" s="28"/>
      <c r="AV2546" s="28"/>
      <c r="AW2546" s="28"/>
    </row>
    <row r="2547" spans="6:49" x14ac:dyDescent="0.25">
      <c r="F2547" s="28"/>
      <c r="G2547" s="28"/>
      <c r="H2547" s="28"/>
      <c r="I2547" s="28"/>
      <c r="J2547" s="28"/>
      <c r="K2547" s="28"/>
      <c r="L2547" s="28"/>
      <c r="M2547" s="28"/>
      <c r="N2547" s="28"/>
      <c r="O2547" s="28"/>
      <c r="P2547" s="28"/>
      <c r="Q2547" s="28"/>
      <c r="R2547" s="28"/>
      <c r="S2547" s="28"/>
      <c r="T2547" s="28"/>
      <c r="U2547" s="28"/>
      <c r="V2547" s="28"/>
      <c r="W2547" s="28"/>
      <c r="X2547" s="28"/>
      <c r="Y2547" s="28"/>
      <c r="Z2547" s="28"/>
      <c r="AA2547" s="28"/>
      <c r="AB2547" s="28"/>
      <c r="AC2547" s="28"/>
      <c r="AD2547" s="28"/>
      <c r="AE2547" s="28"/>
      <c r="AF2547" s="28"/>
      <c r="AG2547" s="28"/>
      <c r="AH2547" s="28"/>
      <c r="AI2547" s="28"/>
      <c r="AJ2547" s="28"/>
      <c r="AK2547" s="28"/>
      <c r="AL2547" s="28"/>
      <c r="AM2547" s="28"/>
      <c r="AN2547" s="28"/>
      <c r="AO2547" s="28"/>
      <c r="AP2547" s="28"/>
      <c r="AQ2547" s="28"/>
      <c r="AR2547" s="28"/>
      <c r="AS2547" s="28"/>
      <c r="AT2547" s="28"/>
      <c r="AU2547" s="28"/>
      <c r="AV2547" s="28"/>
      <c r="AW2547" s="28"/>
    </row>
    <row r="2548" spans="6:49" x14ac:dyDescent="0.25">
      <c r="F2548" s="28"/>
      <c r="G2548" s="28"/>
      <c r="H2548" s="28"/>
      <c r="I2548" s="28"/>
      <c r="J2548" s="28"/>
      <c r="K2548" s="28"/>
      <c r="L2548" s="28"/>
      <c r="M2548" s="28"/>
      <c r="N2548" s="28"/>
      <c r="O2548" s="28"/>
      <c r="P2548" s="28"/>
      <c r="Q2548" s="28"/>
      <c r="R2548" s="28"/>
      <c r="S2548" s="28"/>
      <c r="T2548" s="28"/>
      <c r="U2548" s="28"/>
      <c r="V2548" s="28"/>
      <c r="W2548" s="28"/>
      <c r="X2548" s="28"/>
      <c r="Y2548" s="28"/>
      <c r="Z2548" s="28"/>
      <c r="AA2548" s="28"/>
      <c r="AB2548" s="28"/>
      <c r="AC2548" s="28"/>
      <c r="AD2548" s="28"/>
      <c r="AE2548" s="28"/>
      <c r="AF2548" s="28"/>
      <c r="AG2548" s="28"/>
      <c r="AH2548" s="28"/>
      <c r="AI2548" s="28"/>
      <c r="AJ2548" s="28"/>
      <c r="AK2548" s="28"/>
      <c r="AL2548" s="28"/>
      <c r="AM2548" s="28"/>
      <c r="AN2548" s="28"/>
      <c r="AO2548" s="28"/>
      <c r="AP2548" s="28"/>
      <c r="AQ2548" s="28"/>
      <c r="AR2548" s="28"/>
      <c r="AS2548" s="28"/>
      <c r="AT2548" s="28"/>
      <c r="AU2548" s="28"/>
      <c r="AV2548" s="28"/>
      <c r="AW2548" s="28"/>
    </row>
    <row r="2549" spans="6:49" x14ac:dyDescent="0.25">
      <c r="F2549" s="28"/>
      <c r="G2549" s="28"/>
      <c r="H2549" s="28"/>
      <c r="I2549" s="28"/>
      <c r="J2549" s="28"/>
      <c r="K2549" s="28"/>
      <c r="L2549" s="28"/>
      <c r="M2549" s="28"/>
      <c r="N2549" s="28"/>
      <c r="O2549" s="28"/>
      <c r="P2549" s="28"/>
      <c r="Q2549" s="28"/>
      <c r="R2549" s="28"/>
      <c r="S2549" s="28"/>
      <c r="T2549" s="28"/>
      <c r="U2549" s="28"/>
      <c r="V2549" s="28"/>
      <c r="W2549" s="28"/>
      <c r="X2549" s="28"/>
      <c r="Y2549" s="28"/>
      <c r="Z2549" s="28"/>
      <c r="AA2549" s="28"/>
      <c r="AB2549" s="28"/>
      <c r="AC2549" s="28"/>
      <c r="AD2549" s="28"/>
      <c r="AE2549" s="28"/>
      <c r="AF2549" s="28"/>
      <c r="AG2549" s="28"/>
      <c r="AH2549" s="28"/>
      <c r="AI2549" s="28"/>
      <c r="AJ2549" s="28"/>
      <c r="AK2549" s="28"/>
      <c r="AL2549" s="28"/>
      <c r="AM2549" s="28"/>
      <c r="AN2549" s="28"/>
      <c r="AO2549" s="28"/>
      <c r="AP2549" s="28"/>
      <c r="AQ2549" s="28"/>
      <c r="AR2549" s="28"/>
      <c r="AS2549" s="28"/>
      <c r="AT2549" s="28"/>
      <c r="AU2549" s="28"/>
      <c r="AV2549" s="28"/>
      <c r="AW2549" s="28"/>
    </row>
    <row r="2550" spans="6:49" x14ac:dyDescent="0.25">
      <c r="F2550" s="28"/>
      <c r="G2550" s="28"/>
      <c r="H2550" s="28"/>
      <c r="I2550" s="28"/>
      <c r="J2550" s="28"/>
      <c r="K2550" s="28"/>
      <c r="L2550" s="28"/>
      <c r="M2550" s="28"/>
      <c r="N2550" s="28"/>
      <c r="O2550" s="28"/>
      <c r="P2550" s="28"/>
      <c r="Q2550" s="28"/>
      <c r="R2550" s="28"/>
      <c r="S2550" s="28"/>
      <c r="T2550" s="28"/>
      <c r="U2550" s="28"/>
      <c r="V2550" s="28"/>
      <c r="W2550" s="28"/>
      <c r="X2550" s="28"/>
      <c r="Y2550" s="28"/>
      <c r="Z2550" s="28"/>
      <c r="AA2550" s="28"/>
      <c r="AB2550" s="28"/>
      <c r="AC2550" s="28"/>
      <c r="AD2550" s="28"/>
      <c r="AE2550" s="28"/>
      <c r="AF2550" s="28"/>
      <c r="AG2550" s="28"/>
      <c r="AH2550" s="28"/>
      <c r="AI2550" s="28"/>
      <c r="AJ2550" s="28"/>
      <c r="AK2550" s="28"/>
      <c r="AL2550" s="28"/>
      <c r="AM2550" s="28"/>
      <c r="AN2550" s="28"/>
      <c r="AO2550" s="28"/>
      <c r="AP2550" s="28"/>
      <c r="AQ2550" s="28"/>
      <c r="AR2550" s="28"/>
      <c r="AS2550" s="28"/>
      <c r="AT2550" s="28"/>
      <c r="AU2550" s="28"/>
      <c r="AV2550" s="28"/>
      <c r="AW2550" s="28"/>
    </row>
    <row r="2551" spans="6:49" x14ac:dyDescent="0.25">
      <c r="F2551" s="28"/>
      <c r="G2551" s="28"/>
      <c r="H2551" s="28"/>
      <c r="I2551" s="28"/>
      <c r="J2551" s="28"/>
      <c r="K2551" s="28"/>
      <c r="L2551" s="28"/>
      <c r="M2551" s="28"/>
      <c r="N2551" s="28"/>
      <c r="O2551" s="28"/>
      <c r="P2551" s="28"/>
      <c r="Q2551" s="28"/>
      <c r="R2551" s="28"/>
      <c r="S2551" s="28"/>
      <c r="T2551" s="28"/>
      <c r="U2551" s="28"/>
      <c r="V2551" s="28"/>
      <c r="W2551" s="28"/>
      <c r="X2551" s="28"/>
      <c r="Y2551" s="28"/>
      <c r="Z2551" s="28"/>
      <c r="AA2551" s="28"/>
      <c r="AB2551" s="28"/>
      <c r="AC2551" s="28"/>
      <c r="AD2551" s="28"/>
      <c r="AE2551" s="28"/>
      <c r="AF2551" s="28"/>
      <c r="AG2551" s="28"/>
      <c r="AH2551" s="28"/>
      <c r="AI2551" s="28"/>
      <c r="AJ2551" s="28"/>
      <c r="AK2551" s="28"/>
      <c r="AL2551" s="28"/>
      <c r="AM2551" s="28"/>
      <c r="AN2551" s="28"/>
      <c r="AO2551" s="28"/>
      <c r="AP2551" s="28"/>
      <c r="AQ2551" s="28"/>
      <c r="AR2551" s="28"/>
      <c r="AS2551" s="28"/>
      <c r="AT2551" s="28"/>
      <c r="AU2551" s="28"/>
      <c r="AV2551" s="28"/>
      <c r="AW2551" s="28"/>
    </row>
    <row r="2552" spans="6:49" x14ac:dyDescent="0.25">
      <c r="F2552" s="28"/>
      <c r="G2552" s="28"/>
      <c r="H2552" s="28"/>
      <c r="I2552" s="28"/>
      <c r="J2552" s="28"/>
      <c r="K2552" s="28"/>
      <c r="L2552" s="28"/>
      <c r="M2552" s="28"/>
      <c r="N2552" s="28"/>
      <c r="O2552" s="28"/>
      <c r="P2552" s="28"/>
      <c r="Q2552" s="28"/>
      <c r="R2552" s="28"/>
      <c r="S2552" s="28"/>
      <c r="T2552" s="28"/>
      <c r="U2552" s="28"/>
      <c r="V2552" s="28"/>
      <c r="W2552" s="28"/>
      <c r="X2552" s="28"/>
      <c r="Y2552" s="28"/>
      <c r="Z2552" s="28"/>
      <c r="AA2552" s="28"/>
      <c r="AB2552" s="28"/>
      <c r="AC2552" s="28"/>
      <c r="AD2552" s="28"/>
      <c r="AE2552" s="28"/>
      <c r="AF2552" s="28"/>
      <c r="AG2552" s="28"/>
      <c r="AH2552" s="28"/>
      <c r="AI2552" s="28"/>
      <c r="AJ2552" s="28"/>
      <c r="AK2552" s="28"/>
      <c r="AL2552" s="28"/>
      <c r="AM2552" s="28"/>
      <c r="AN2552" s="28"/>
      <c r="AO2552" s="28"/>
      <c r="AP2552" s="28"/>
      <c r="AQ2552" s="28"/>
      <c r="AR2552" s="28"/>
      <c r="AS2552" s="28"/>
      <c r="AT2552" s="28"/>
      <c r="AU2552" s="28"/>
      <c r="AV2552" s="28"/>
      <c r="AW2552" s="28"/>
    </row>
    <row r="2553" spans="6:49" x14ac:dyDescent="0.25">
      <c r="F2553" s="28"/>
      <c r="G2553" s="28"/>
      <c r="H2553" s="28"/>
      <c r="I2553" s="28"/>
      <c r="J2553" s="28"/>
      <c r="K2553" s="28"/>
      <c r="L2553" s="28"/>
      <c r="M2553" s="28"/>
      <c r="N2553" s="28"/>
      <c r="O2553" s="28"/>
      <c r="P2553" s="28"/>
      <c r="Q2553" s="28"/>
      <c r="R2553" s="28"/>
      <c r="S2553" s="28"/>
      <c r="T2553" s="28"/>
      <c r="U2553" s="28"/>
      <c r="V2553" s="28"/>
      <c r="W2553" s="28"/>
      <c r="X2553" s="28"/>
      <c r="Y2553" s="28"/>
      <c r="Z2553" s="28"/>
      <c r="AA2553" s="28"/>
      <c r="AB2553" s="28"/>
      <c r="AC2553" s="28"/>
      <c r="AD2553" s="28"/>
      <c r="AE2553" s="28"/>
      <c r="AF2553" s="28"/>
      <c r="AG2553" s="28"/>
      <c r="AH2553" s="28"/>
      <c r="AI2553" s="28"/>
      <c r="AJ2553" s="28"/>
      <c r="AK2553" s="28"/>
      <c r="AL2553" s="28"/>
      <c r="AM2553" s="28"/>
      <c r="AN2553" s="28"/>
      <c r="AO2553" s="28"/>
      <c r="AP2553" s="28"/>
      <c r="AQ2553" s="28"/>
      <c r="AR2553" s="28"/>
      <c r="AS2553" s="28"/>
      <c r="AT2553" s="28"/>
      <c r="AU2553" s="28"/>
      <c r="AV2553" s="28"/>
      <c r="AW2553" s="28"/>
    </row>
    <row r="2554" spans="6:49" x14ac:dyDescent="0.25">
      <c r="F2554" s="28"/>
      <c r="G2554" s="28"/>
      <c r="H2554" s="28"/>
      <c r="I2554" s="28"/>
      <c r="J2554" s="28"/>
      <c r="K2554" s="28"/>
      <c r="L2554" s="28"/>
      <c r="M2554" s="28"/>
      <c r="N2554" s="28"/>
      <c r="O2554" s="28"/>
      <c r="P2554" s="28"/>
      <c r="Q2554" s="28"/>
      <c r="R2554" s="28"/>
      <c r="S2554" s="28"/>
      <c r="T2554" s="28"/>
      <c r="U2554" s="28"/>
      <c r="V2554" s="28"/>
      <c r="W2554" s="28"/>
      <c r="X2554" s="28"/>
      <c r="Y2554" s="28"/>
      <c r="Z2554" s="28"/>
      <c r="AA2554" s="28"/>
      <c r="AB2554" s="28"/>
      <c r="AC2554" s="28"/>
      <c r="AD2554" s="28"/>
      <c r="AE2554" s="28"/>
      <c r="AF2554" s="28"/>
      <c r="AG2554" s="28"/>
      <c r="AH2554" s="28"/>
      <c r="AI2554" s="28"/>
      <c r="AJ2554" s="28"/>
      <c r="AK2554" s="28"/>
      <c r="AL2554" s="28"/>
      <c r="AM2554" s="28"/>
      <c r="AN2554" s="28"/>
      <c r="AO2554" s="28"/>
      <c r="AP2554" s="28"/>
      <c r="AQ2554" s="28"/>
      <c r="AR2554" s="28"/>
      <c r="AS2554" s="28"/>
      <c r="AT2554" s="28"/>
      <c r="AU2554" s="28"/>
      <c r="AV2554" s="28"/>
      <c r="AW2554" s="28"/>
    </row>
    <row r="2555" spans="6:49" x14ac:dyDescent="0.25">
      <c r="F2555" s="28"/>
      <c r="G2555" s="28"/>
      <c r="H2555" s="28"/>
      <c r="I2555" s="28"/>
      <c r="J2555" s="28"/>
      <c r="K2555" s="28"/>
      <c r="L2555" s="28"/>
      <c r="M2555" s="28"/>
      <c r="N2555" s="28"/>
      <c r="O2555" s="28"/>
      <c r="P2555" s="28"/>
      <c r="Q2555" s="28"/>
      <c r="R2555" s="28"/>
      <c r="S2555" s="28"/>
      <c r="T2555" s="28"/>
      <c r="U2555" s="28"/>
      <c r="V2555" s="28"/>
      <c r="W2555" s="28"/>
      <c r="X2555" s="28"/>
      <c r="Y2555" s="28"/>
      <c r="Z2555" s="28"/>
      <c r="AA2555" s="28"/>
      <c r="AB2555" s="28"/>
      <c r="AC2555" s="28"/>
      <c r="AD2555" s="28"/>
      <c r="AE2555" s="28"/>
      <c r="AF2555" s="28"/>
      <c r="AG2555" s="28"/>
      <c r="AH2555" s="28"/>
      <c r="AI2555" s="28"/>
      <c r="AJ2555" s="28"/>
      <c r="AK2555" s="28"/>
      <c r="AL2555" s="28"/>
      <c r="AM2555" s="28"/>
      <c r="AN2555" s="28"/>
      <c r="AO2555" s="28"/>
      <c r="AP2555" s="28"/>
      <c r="AQ2555" s="28"/>
      <c r="AR2555" s="28"/>
      <c r="AS2555" s="28"/>
      <c r="AT2555" s="28"/>
      <c r="AU2555" s="28"/>
      <c r="AV2555" s="28"/>
      <c r="AW2555" s="28"/>
    </row>
    <row r="2556" spans="6:49" x14ac:dyDescent="0.25">
      <c r="F2556" s="28"/>
      <c r="G2556" s="28"/>
      <c r="H2556" s="28"/>
      <c r="I2556" s="28"/>
      <c r="J2556" s="28"/>
      <c r="K2556" s="28"/>
      <c r="L2556" s="28"/>
      <c r="M2556" s="28"/>
      <c r="N2556" s="28"/>
      <c r="O2556" s="28"/>
      <c r="P2556" s="28"/>
      <c r="Q2556" s="28"/>
      <c r="R2556" s="28"/>
      <c r="S2556" s="28"/>
      <c r="T2556" s="28"/>
      <c r="U2556" s="28"/>
      <c r="V2556" s="28"/>
      <c r="W2556" s="28"/>
      <c r="X2556" s="28"/>
      <c r="Y2556" s="28"/>
      <c r="Z2556" s="28"/>
      <c r="AA2556" s="28"/>
      <c r="AB2556" s="28"/>
      <c r="AC2556" s="28"/>
      <c r="AD2556" s="28"/>
      <c r="AE2556" s="28"/>
      <c r="AF2556" s="28"/>
      <c r="AG2556" s="28"/>
      <c r="AH2556" s="28"/>
      <c r="AI2556" s="28"/>
      <c r="AJ2556" s="28"/>
      <c r="AK2556" s="28"/>
      <c r="AL2556" s="28"/>
      <c r="AM2556" s="28"/>
      <c r="AN2556" s="28"/>
      <c r="AO2556" s="28"/>
      <c r="AP2556" s="28"/>
      <c r="AQ2556" s="28"/>
      <c r="AR2556" s="28"/>
      <c r="AS2556" s="28"/>
      <c r="AT2556" s="28"/>
      <c r="AU2556" s="28"/>
      <c r="AV2556" s="28"/>
      <c r="AW2556" s="28"/>
    </row>
    <row r="2557" spans="6:49" x14ac:dyDescent="0.25">
      <c r="F2557" s="28"/>
      <c r="G2557" s="28"/>
      <c r="H2557" s="28"/>
      <c r="I2557" s="28"/>
      <c r="J2557" s="28"/>
      <c r="K2557" s="28"/>
      <c r="L2557" s="28"/>
      <c r="M2557" s="28"/>
      <c r="N2557" s="28"/>
      <c r="O2557" s="28"/>
      <c r="P2557" s="28"/>
      <c r="Q2557" s="28"/>
      <c r="R2557" s="28"/>
      <c r="S2557" s="28"/>
      <c r="T2557" s="28"/>
      <c r="U2557" s="28"/>
      <c r="V2557" s="28"/>
      <c r="W2557" s="28"/>
      <c r="X2557" s="28"/>
      <c r="Y2557" s="28"/>
      <c r="Z2557" s="28"/>
      <c r="AA2557" s="28"/>
      <c r="AB2557" s="28"/>
      <c r="AC2557" s="28"/>
      <c r="AD2557" s="28"/>
      <c r="AE2557" s="28"/>
      <c r="AF2557" s="28"/>
      <c r="AG2557" s="28"/>
      <c r="AH2557" s="28"/>
      <c r="AI2557" s="28"/>
      <c r="AJ2557" s="28"/>
      <c r="AK2557" s="28"/>
      <c r="AL2557" s="28"/>
      <c r="AM2557" s="28"/>
      <c r="AN2557" s="28"/>
      <c r="AO2557" s="28"/>
      <c r="AP2557" s="28"/>
      <c r="AQ2557" s="28"/>
      <c r="AR2557" s="28"/>
      <c r="AS2557" s="28"/>
      <c r="AT2557" s="28"/>
      <c r="AU2557" s="28"/>
      <c r="AV2557" s="28"/>
      <c r="AW2557" s="28"/>
    </row>
    <row r="2558" spans="6:49" x14ac:dyDescent="0.25">
      <c r="F2558" s="28"/>
      <c r="G2558" s="28"/>
      <c r="H2558" s="28"/>
      <c r="I2558" s="28"/>
      <c r="J2558" s="28"/>
      <c r="K2558" s="28"/>
      <c r="L2558" s="28"/>
      <c r="M2558" s="28"/>
      <c r="N2558" s="28"/>
      <c r="O2558" s="28"/>
      <c r="P2558" s="28"/>
      <c r="Q2558" s="28"/>
      <c r="R2558" s="28"/>
      <c r="S2558" s="28"/>
      <c r="T2558" s="28"/>
      <c r="U2558" s="28"/>
      <c r="V2558" s="28"/>
      <c r="W2558" s="28"/>
      <c r="X2558" s="28"/>
      <c r="Y2558" s="28"/>
      <c r="Z2558" s="28"/>
      <c r="AA2558" s="28"/>
      <c r="AB2558" s="28"/>
      <c r="AC2558" s="28"/>
      <c r="AD2558" s="28"/>
      <c r="AE2558" s="28"/>
      <c r="AF2558" s="28"/>
      <c r="AG2558" s="28"/>
      <c r="AH2558" s="28"/>
      <c r="AI2558" s="28"/>
      <c r="AJ2558" s="28"/>
      <c r="AK2558" s="28"/>
      <c r="AL2558" s="28"/>
      <c r="AM2558" s="28"/>
      <c r="AN2558" s="28"/>
      <c r="AO2558" s="28"/>
      <c r="AP2558" s="28"/>
      <c r="AQ2558" s="28"/>
      <c r="AR2558" s="28"/>
      <c r="AS2558" s="28"/>
      <c r="AT2558" s="28"/>
      <c r="AU2558" s="28"/>
      <c r="AV2558" s="28"/>
      <c r="AW2558" s="28"/>
    </row>
    <row r="2559" spans="6:49" x14ac:dyDescent="0.25">
      <c r="F2559" s="28"/>
      <c r="G2559" s="28"/>
      <c r="H2559" s="28"/>
      <c r="I2559" s="28"/>
      <c r="J2559" s="28"/>
      <c r="K2559" s="28"/>
      <c r="L2559" s="28"/>
      <c r="M2559" s="28"/>
      <c r="N2559" s="28"/>
      <c r="O2559" s="28"/>
      <c r="P2559" s="28"/>
      <c r="Q2559" s="28"/>
      <c r="R2559" s="28"/>
      <c r="S2559" s="28"/>
      <c r="T2559" s="28"/>
      <c r="U2559" s="28"/>
      <c r="V2559" s="28"/>
      <c r="W2559" s="28"/>
      <c r="X2559" s="28"/>
      <c r="Y2559" s="28"/>
      <c r="Z2559" s="28"/>
      <c r="AA2559" s="28"/>
      <c r="AB2559" s="28"/>
      <c r="AC2559" s="28"/>
      <c r="AD2559" s="28"/>
      <c r="AE2559" s="28"/>
      <c r="AF2559" s="28"/>
      <c r="AG2559" s="28"/>
      <c r="AH2559" s="28"/>
      <c r="AI2559" s="28"/>
      <c r="AJ2559" s="28"/>
      <c r="AK2559" s="28"/>
      <c r="AL2559" s="28"/>
      <c r="AM2559" s="28"/>
      <c r="AN2559" s="28"/>
      <c r="AO2559" s="28"/>
      <c r="AP2559" s="28"/>
      <c r="AQ2559" s="28"/>
      <c r="AR2559" s="28"/>
      <c r="AS2559" s="28"/>
      <c r="AT2559" s="28"/>
      <c r="AU2559" s="28"/>
      <c r="AV2559" s="28"/>
      <c r="AW2559" s="28"/>
    </row>
    <row r="2560" spans="6:49" x14ac:dyDescent="0.25">
      <c r="F2560" s="28"/>
      <c r="G2560" s="28"/>
      <c r="H2560" s="28"/>
      <c r="I2560" s="28"/>
      <c r="J2560" s="28"/>
      <c r="K2560" s="28"/>
      <c r="L2560" s="28"/>
      <c r="M2560" s="28"/>
      <c r="N2560" s="28"/>
      <c r="O2560" s="28"/>
      <c r="P2560" s="28"/>
      <c r="Q2560" s="28"/>
      <c r="R2560" s="28"/>
      <c r="S2560" s="28"/>
      <c r="T2560" s="28"/>
      <c r="U2560" s="28"/>
      <c r="V2560" s="28"/>
      <c r="W2560" s="28"/>
      <c r="X2560" s="28"/>
      <c r="Y2560" s="28"/>
      <c r="Z2560" s="28"/>
      <c r="AA2560" s="28"/>
      <c r="AB2560" s="28"/>
      <c r="AC2560" s="28"/>
      <c r="AD2560" s="28"/>
      <c r="AE2560" s="28"/>
      <c r="AF2560" s="28"/>
      <c r="AG2560" s="28"/>
      <c r="AH2560" s="28"/>
      <c r="AI2560" s="28"/>
      <c r="AJ2560" s="28"/>
      <c r="AK2560" s="28"/>
      <c r="AL2560" s="28"/>
      <c r="AM2560" s="28"/>
      <c r="AN2560" s="28"/>
      <c r="AO2560" s="28"/>
      <c r="AP2560" s="28"/>
      <c r="AQ2560" s="28"/>
      <c r="AR2560" s="28"/>
      <c r="AS2560" s="28"/>
      <c r="AT2560" s="28"/>
      <c r="AU2560" s="28"/>
      <c r="AV2560" s="28"/>
      <c r="AW2560" s="28"/>
    </row>
    <row r="2561" spans="6:49" x14ac:dyDescent="0.25">
      <c r="F2561" s="28"/>
      <c r="G2561" s="28"/>
      <c r="H2561" s="28"/>
      <c r="I2561" s="28"/>
      <c r="J2561" s="28"/>
      <c r="K2561" s="28"/>
      <c r="L2561" s="28"/>
      <c r="M2561" s="28"/>
      <c r="N2561" s="28"/>
      <c r="O2561" s="28"/>
      <c r="P2561" s="28"/>
      <c r="Q2561" s="28"/>
      <c r="R2561" s="28"/>
      <c r="S2561" s="28"/>
      <c r="T2561" s="28"/>
      <c r="U2561" s="28"/>
      <c r="V2561" s="28"/>
      <c r="W2561" s="28"/>
      <c r="X2561" s="28"/>
      <c r="Y2561" s="28"/>
      <c r="Z2561" s="28"/>
      <c r="AA2561" s="28"/>
      <c r="AB2561" s="28"/>
      <c r="AC2561" s="28"/>
      <c r="AD2561" s="28"/>
      <c r="AE2561" s="28"/>
      <c r="AF2561" s="28"/>
      <c r="AG2561" s="28"/>
      <c r="AH2561" s="28"/>
      <c r="AI2561" s="28"/>
      <c r="AJ2561" s="28"/>
      <c r="AK2561" s="28"/>
      <c r="AL2561" s="28"/>
      <c r="AM2561" s="28"/>
      <c r="AN2561" s="28"/>
      <c r="AO2561" s="28"/>
      <c r="AP2561" s="28"/>
      <c r="AQ2561" s="28"/>
      <c r="AR2561" s="28"/>
      <c r="AS2561" s="28"/>
      <c r="AT2561" s="28"/>
      <c r="AU2561" s="28"/>
      <c r="AV2561" s="28"/>
      <c r="AW2561" s="28"/>
    </row>
    <row r="2562" spans="6:49" x14ac:dyDescent="0.25">
      <c r="F2562" s="28"/>
      <c r="G2562" s="28"/>
      <c r="H2562" s="28"/>
      <c r="I2562" s="28"/>
      <c r="J2562" s="28"/>
      <c r="K2562" s="28"/>
      <c r="L2562" s="28"/>
      <c r="M2562" s="28"/>
      <c r="N2562" s="28"/>
      <c r="O2562" s="28"/>
      <c r="P2562" s="28"/>
      <c r="Q2562" s="28"/>
      <c r="R2562" s="28"/>
      <c r="S2562" s="28"/>
      <c r="T2562" s="28"/>
      <c r="U2562" s="28"/>
      <c r="V2562" s="28"/>
      <c r="W2562" s="28"/>
      <c r="X2562" s="28"/>
      <c r="Y2562" s="28"/>
      <c r="Z2562" s="28"/>
      <c r="AA2562" s="28"/>
      <c r="AB2562" s="28"/>
      <c r="AC2562" s="28"/>
      <c r="AD2562" s="28"/>
      <c r="AE2562" s="28"/>
      <c r="AF2562" s="28"/>
      <c r="AG2562" s="28"/>
      <c r="AH2562" s="28"/>
      <c r="AI2562" s="28"/>
      <c r="AJ2562" s="28"/>
      <c r="AK2562" s="28"/>
      <c r="AL2562" s="28"/>
      <c r="AM2562" s="28"/>
      <c r="AN2562" s="28"/>
      <c r="AO2562" s="28"/>
      <c r="AP2562" s="28"/>
      <c r="AQ2562" s="28"/>
      <c r="AR2562" s="28"/>
      <c r="AS2562" s="28"/>
      <c r="AT2562" s="28"/>
      <c r="AU2562" s="28"/>
      <c r="AV2562" s="28"/>
      <c r="AW2562" s="28"/>
    </row>
    <row r="2563" spans="6:49" x14ac:dyDescent="0.25">
      <c r="F2563" s="28"/>
      <c r="G2563" s="28"/>
      <c r="H2563" s="28"/>
      <c r="I2563" s="28"/>
      <c r="J2563" s="28"/>
      <c r="K2563" s="28"/>
      <c r="L2563" s="28"/>
      <c r="M2563" s="28"/>
      <c r="N2563" s="28"/>
      <c r="O2563" s="28"/>
      <c r="P2563" s="28"/>
      <c r="Q2563" s="28"/>
      <c r="R2563" s="28"/>
      <c r="S2563" s="28"/>
      <c r="T2563" s="28"/>
      <c r="U2563" s="28"/>
      <c r="V2563" s="28"/>
      <c r="W2563" s="28"/>
      <c r="X2563" s="28"/>
      <c r="Y2563" s="28"/>
      <c r="Z2563" s="28"/>
      <c r="AA2563" s="28"/>
      <c r="AB2563" s="28"/>
      <c r="AC2563" s="28"/>
      <c r="AD2563" s="28"/>
      <c r="AE2563" s="28"/>
      <c r="AF2563" s="28"/>
      <c r="AG2563" s="28"/>
      <c r="AH2563" s="28"/>
      <c r="AI2563" s="28"/>
      <c r="AJ2563" s="28"/>
      <c r="AK2563" s="28"/>
      <c r="AL2563" s="28"/>
      <c r="AM2563" s="28"/>
      <c r="AN2563" s="28"/>
      <c r="AO2563" s="28"/>
      <c r="AP2563" s="28"/>
      <c r="AQ2563" s="28"/>
      <c r="AR2563" s="28"/>
      <c r="AS2563" s="28"/>
      <c r="AT2563" s="28"/>
      <c r="AU2563" s="28"/>
      <c r="AV2563" s="28"/>
      <c r="AW2563" s="28"/>
    </row>
    <row r="2564" spans="6:49" x14ac:dyDescent="0.25">
      <c r="F2564" s="28"/>
      <c r="G2564" s="28"/>
      <c r="H2564" s="28"/>
      <c r="I2564" s="28"/>
      <c r="J2564" s="28"/>
      <c r="K2564" s="28"/>
      <c r="L2564" s="28"/>
      <c r="M2564" s="28"/>
      <c r="N2564" s="28"/>
      <c r="O2564" s="28"/>
      <c r="P2564" s="28"/>
      <c r="Q2564" s="28"/>
      <c r="R2564" s="28"/>
      <c r="S2564" s="28"/>
      <c r="T2564" s="28"/>
      <c r="U2564" s="28"/>
      <c r="V2564" s="28"/>
      <c r="W2564" s="28"/>
      <c r="X2564" s="28"/>
      <c r="Y2564" s="28"/>
      <c r="Z2564" s="28"/>
      <c r="AA2564" s="28"/>
      <c r="AB2564" s="28"/>
      <c r="AC2564" s="28"/>
      <c r="AD2564" s="28"/>
      <c r="AE2564" s="28"/>
      <c r="AF2564" s="28"/>
      <c r="AG2564" s="28"/>
      <c r="AH2564" s="28"/>
      <c r="AI2564" s="28"/>
      <c r="AJ2564" s="28"/>
      <c r="AK2564" s="28"/>
      <c r="AL2564" s="28"/>
      <c r="AM2564" s="28"/>
      <c r="AN2564" s="28"/>
      <c r="AO2564" s="28"/>
      <c r="AP2564" s="28"/>
      <c r="AQ2564" s="28"/>
      <c r="AR2564" s="28"/>
      <c r="AS2564" s="28"/>
      <c r="AT2564" s="28"/>
      <c r="AU2564" s="28"/>
      <c r="AV2564" s="28"/>
      <c r="AW2564" s="28"/>
    </row>
    <row r="2565" spans="6:49" x14ac:dyDescent="0.25">
      <c r="F2565" s="28"/>
      <c r="G2565" s="28"/>
      <c r="H2565" s="28"/>
      <c r="I2565" s="28"/>
      <c r="J2565" s="28"/>
      <c r="K2565" s="28"/>
      <c r="L2565" s="28"/>
      <c r="M2565" s="28"/>
      <c r="N2565" s="28"/>
      <c r="O2565" s="28"/>
      <c r="P2565" s="28"/>
      <c r="Q2565" s="28"/>
      <c r="R2565" s="28"/>
      <c r="S2565" s="28"/>
      <c r="T2565" s="28"/>
      <c r="U2565" s="28"/>
      <c r="V2565" s="28"/>
      <c r="W2565" s="28"/>
      <c r="X2565" s="28"/>
      <c r="Y2565" s="28"/>
      <c r="Z2565" s="28"/>
      <c r="AA2565" s="28"/>
      <c r="AB2565" s="28"/>
      <c r="AC2565" s="28"/>
      <c r="AD2565" s="28"/>
      <c r="AE2565" s="28"/>
      <c r="AF2565" s="28"/>
      <c r="AG2565" s="28"/>
      <c r="AH2565" s="28"/>
      <c r="AI2565" s="28"/>
      <c r="AJ2565" s="28"/>
      <c r="AK2565" s="28"/>
      <c r="AL2565" s="28"/>
      <c r="AM2565" s="28"/>
      <c r="AN2565" s="28"/>
      <c r="AO2565" s="28"/>
      <c r="AP2565" s="28"/>
      <c r="AQ2565" s="28"/>
      <c r="AR2565" s="28"/>
      <c r="AS2565" s="28"/>
      <c r="AT2565" s="28"/>
      <c r="AU2565" s="28"/>
      <c r="AV2565" s="28"/>
      <c r="AW2565" s="28"/>
    </row>
    <row r="2566" spans="6:49" x14ac:dyDescent="0.25">
      <c r="F2566" s="28"/>
      <c r="G2566" s="28"/>
      <c r="H2566" s="28"/>
      <c r="I2566" s="28"/>
      <c r="J2566" s="28"/>
      <c r="K2566" s="28"/>
      <c r="L2566" s="28"/>
      <c r="M2566" s="28"/>
      <c r="N2566" s="28"/>
      <c r="O2566" s="28"/>
      <c r="P2566" s="28"/>
      <c r="Q2566" s="28"/>
      <c r="R2566" s="28"/>
      <c r="S2566" s="28"/>
      <c r="T2566" s="28"/>
      <c r="U2566" s="28"/>
      <c r="V2566" s="28"/>
      <c r="W2566" s="28"/>
      <c r="X2566" s="28"/>
      <c r="Y2566" s="28"/>
      <c r="Z2566" s="28"/>
      <c r="AA2566" s="28"/>
      <c r="AB2566" s="28"/>
      <c r="AC2566" s="28"/>
      <c r="AD2566" s="28"/>
      <c r="AE2566" s="28"/>
      <c r="AF2566" s="28"/>
      <c r="AG2566" s="28"/>
      <c r="AH2566" s="28"/>
      <c r="AI2566" s="28"/>
      <c r="AJ2566" s="28"/>
      <c r="AK2566" s="28"/>
      <c r="AL2566" s="28"/>
      <c r="AM2566" s="28"/>
      <c r="AN2566" s="28"/>
      <c r="AO2566" s="28"/>
      <c r="AP2566" s="28"/>
      <c r="AQ2566" s="28"/>
      <c r="AR2566" s="28"/>
      <c r="AS2566" s="28"/>
      <c r="AT2566" s="28"/>
      <c r="AU2566" s="28"/>
      <c r="AV2566" s="28"/>
      <c r="AW2566" s="28"/>
    </row>
    <row r="2567" spans="6:49" x14ac:dyDescent="0.25">
      <c r="F2567" s="28"/>
      <c r="G2567" s="28"/>
      <c r="H2567" s="28"/>
      <c r="I2567" s="28"/>
      <c r="J2567" s="28"/>
      <c r="K2567" s="28"/>
      <c r="L2567" s="28"/>
      <c r="M2567" s="28"/>
      <c r="N2567" s="28"/>
      <c r="O2567" s="28"/>
      <c r="P2567" s="28"/>
      <c r="Q2567" s="28"/>
      <c r="R2567" s="28"/>
      <c r="S2567" s="28"/>
      <c r="T2567" s="28"/>
      <c r="U2567" s="28"/>
      <c r="V2567" s="28"/>
      <c r="W2567" s="28"/>
      <c r="X2567" s="28"/>
      <c r="Y2567" s="28"/>
      <c r="Z2567" s="28"/>
      <c r="AA2567" s="28"/>
      <c r="AB2567" s="28"/>
      <c r="AC2567" s="28"/>
      <c r="AD2567" s="28"/>
      <c r="AE2567" s="28"/>
      <c r="AF2567" s="28"/>
      <c r="AG2567" s="28"/>
      <c r="AH2567" s="28"/>
      <c r="AI2567" s="28"/>
      <c r="AJ2567" s="28"/>
      <c r="AK2567" s="28"/>
      <c r="AL2567" s="28"/>
      <c r="AM2567" s="28"/>
      <c r="AN2567" s="28"/>
      <c r="AO2567" s="28"/>
      <c r="AP2567" s="28"/>
      <c r="AQ2567" s="28"/>
      <c r="AR2567" s="28"/>
      <c r="AS2567" s="28"/>
      <c r="AT2567" s="28"/>
      <c r="AU2567" s="28"/>
      <c r="AV2567" s="28"/>
      <c r="AW2567" s="28"/>
    </row>
    <row r="2568" spans="6:49" x14ac:dyDescent="0.25">
      <c r="F2568" s="28"/>
      <c r="G2568" s="28"/>
      <c r="H2568" s="28"/>
      <c r="I2568" s="28"/>
      <c r="J2568" s="28"/>
      <c r="K2568" s="28"/>
      <c r="L2568" s="28"/>
      <c r="M2568" s="28"/>
      <c r="N2568" s="28"/>
      <c r="O2568" s="28"/>
      <c r="P2568" s="28"/>
      <c r="Q2568" s="28"/>
      <c r="R2568" s="28"/>
      <c r="S2568" s="28"/>
      <c r="T2568" s="28"/>
      <c r="U2568" s="28"/>
      <c r="V2568" s="28"/>
      <c r="W2568" s="28"/>
      <c r="X2568" s="28"/>
      <c r="Y2568" s="28"/>
      <c r="Z2568" s="28"/>
      <c r="AA2568" s="28"/>
      <c r="AB2568" s="28"/>
      <c r="AC2568" s="28"/>
      <c r="AD2568" s="28"/>
      <c r="AE2568" s="28"/>
      <c r="AF2568" s="28"/>
      <c r="AG2568" s="28"/>
      <c r="AH2568" s="28"/>
      <c r="AI2568" s="28"/>
      <c r="AJ2568" s="28"/>
      <c r="AK2568" s="28"/>
      <c r="AL2568" s="28"/>
      <c r="AM2568" s="28"/>
      <c r="AN2568" s="28"/>
      <c r="AO2568" s="28"/>
      <c r="AP2568" s="28"/>
      <c r="AQ2568" s="28"/>
      <c r="AR2568" s="28"/>
      <c r="AS2568" s="28"/>
      <c r="AT2568" s="28"/>
      <c r="AU2568" s="28"/>
      <c r="AV2568" s="28"/>
      <c r="AW2568" s="28"/>
    </row>
    <row r="2569" spans="6:49" x14ac:dyDescent="0.25">
      <c r="F2569" s="28"/>
      <c r="G2569" s="28"/>
      <c r="H2569" s="28"/>
      <c r="I2569" s="28"/>
      <c r="J2569" s="28"/>
      <c r="K2569" s="28"/>
      <c r="L2569" s="28"/>
      <c r="M2569" s="28"/>
      <c r="N2569" s="28"/>
      <c r="O2569" s="28"/>
      <c r="P2569" s="28"/>
      <c r="Q2569" s="28"/>
      <c r="R2569" s="28"/>
      <c r="S2569" s="28"/>
      <c r="T2569" s="28"/>
      <c r="U2569" s="28"/>
      <c r="V2569" s="28"/>
      <c r="W2569" s="28"/>
      <c r="X2569" s="28"/>
      <c r="Y2569" s="28"/>
      <c r="Z2569" s="28"/>
      <c r="AA2569" s="28"/>
      <c r="AB2569" s="28"/>
      <c r="AC2569" s="28"/>
      <c r="AD2569" s="28"/>
      <c r="AE2569" s="28"/>
      <c r="AF2569" s="28"/>
      <c r="AG2569" s="28"/>
      <c r="AH2569" s="28"/>
      <c r="AI2569" s="28"/>
      <c r="AJ2569" s="28"/>
      <c r="AK2569" s="28"/>
      <c r="AL2569" s="28"/>
      <c r="AM2569" s="28"/>
      <c r="AN2569" s="28"/>
      <c r="AO2569" s="28"/>
      <c r="AP2569" s="28"/>
      <c r="AQ2569" s="28"/>
      <c r="AR2569" s="28"/>
      <c r="AS2569" s="28"/>
      <c r="AT2569" s="28"/>
      <c r="AU2569" s="28"/>
      <c r="AV2569" s="28"/>
      <c r="AW2569" s="28"/>
    </row>
    <row r="2570" spans="6:49" x14ac:dyDescent="0.25">
      <c r="F2570" s="28"/>
      <c r="G2570" s="28"/>
      <c r="H2570" s="28"/>
      <c r="I2570" s="28"/>
      <c r="J2570" s="28"/>
      <c r="K2570" s="28"/>
      <c r="L2570" s="28"/>
      <c r="M2570" s="28"/>
      <c r="N2570" s="28"/>
      <c r="O2570" s="28"/>
      <c r="P2570" s="28"/>
      <c r="Q2570" s="28"/>
      <c r="R2570" s="28"/>
      <c r="S2570" s="28"/>
      <c r="T2570" s="28"/>
      <c r="U2570" s="28"/>
      <c r="V2570" s="28"/>
      <c r="W2570" s="28"/>
      <c r="X2570" s="28"/>
      <c r="Y2570" s="28"/>
      <c r="Z2570" s="28"/>
      <c r="AA2570" s="28"/>
      <c r="AB2570" s="28"/>
      <c r="AC2570" s="28"/>
      <c r="AD2570" s="28"/>
      <c r="AE2570" s="28"/>
      <c r="AF2570" s="28"/>
      <c r="AG2570" s="28"/>
      <c r="AH2570" s="28"/>
      <c r="AI2570" s="28"/>
      <c r="AJ2570" s="28"/>
      <c r="AK2570" s="28"/>
      <c r="AL2570" s="28"/>
      <c r="AM2570" s="28"/>
      <c r="AN2570" s="28"/>
      <c r="AO2570" s="28"/>
      <c r="AP2570" s="28"/>
      <c r="AQ2570" s="28"/>
      <c r="AR2570" s="28"/>
      <c r="AS2570" s="28"/>
      <c r="AT2570" s="28"/>
      <c r="AU2570" s="28"/>
      <c r="AV2570" s="28"/>
      <c r="AW2570" s="28"/>
    </row>
    <row r="2571" spans="6:49" x14ac:dyDescent="0.25">
      <c r="F2571" s="28"/>
      <c r="G2571" s="28"/>
      <c r="H2571" s="28"/>
      <c r="I2571" s="28"/>
      <c r="J2571" s="28"/>
      <c r="K2571" s="28"/>
      <c r="L2571" s="28"/>
      <c r="M2571" s="28"/>
      <c r="N2571" s="28"/>
      <c r="O2571" s="28"/>
      <c r="P2571" s="28"/>
      <c r="Q2571" s="28"/>
      <c r="R2571" s="28"/>
      <c r="S2571" s="28"/>
      <c r="T2571" s="28"/>
      <c r="U2571" s="28"/>
      <c r="V2571" s="28"/>
      <c r="W2571" s="28"/>
      <c r="X2571" s="28"/>
      <c r="Y2571" s="28"/>
      <c r="Z2571" s="28"/>
      <c r="AA2571" s="28"/>
      <c r="AB2571" s="28"/>
      <c r="AC2571" s="28"/>
      <c r="AD2571" s="28"/>
      <c r="AE2571" s="28"/>
      <c r="AF2571" s="28"/>
      <c r="AG2571" s="28"/>
      <c r="AH2571" s="28"/>
      <c r="AI2571" s="28"/>
      <c r="AJ2571" s="28"/>
      <c r="AK2571" s="28"/>
      <c r="AL2571" s="28"/>
      <c r="AM2571" s="28"/>
      <c r="AN2571" s="28"/>
      <c r="AO2571" s="28"/>
      <c r="AP2571" s="28"/>
      <c r="AQ2571" s="28"/>
      <c r="AR2571" s="28"/>
      <c r="AS2571" s="28"/>
      <c r="AT2571" s="28"/>
      <c r="AU2571" s="28"/>
      <c r="AV2571" s="28"/>
      <c r="AW2571" s="28"/>
    </row>
    <row r="2572" spans="6:49" x14ac:dyDescent="0.25">
      <c r="F2572" s="28"/>
      <c r="G2572" s="28"/>
      <c r="H2572" s="28"/>
      <c r="I2572" s="28"/>
      <c r="J2572" s="28"/>
      <c r="K2572" s="28"/>
      <c r="L2572" s="28"/>
      <c r="M2572" s="28"/>
      <c r="N2572" s="28"/>
      <c r="O2572" s="28"/>
      <c r="P2572" s="28"/>
      <c r="Q2572" s="28"/>
      <c r="R2572" s="28"/>
      <c r="S2572" s="28"/>
      <c r="T2572" s="28"/>
      <c r="U2572" s="28"/>
      <c r="V2572" s="28"/>
      <c r="W2572" s="28"/>
      <c r="X2572" s="28"/>
      <c r="Y2572" s="28"/>
      <c r="Z2572" s="28"/>
      <c r="AA2572" s="28"/>
      <c r="AB2572" s="28"/>
      <c r="AC2572" s="28"/>
      <c r="AD2572" s="28"/>
      <c r="AE2572" s="28"/>
      <c r="AF2572" s="28"/>
      <c r="AG2572" s="28"/>
      <c r="AH2572" s="28"/>
      <c r="AI2572" s="28"/>
      <c r="AJ2572" s="28"/>
      <c r="AK2572" s="28"/>
      <c r="AL2572" s="28"/>
      <c r="AM2572" s="28"/>
      <c r="AN2572" s="28"/>
      <c r="AO2572" s="28"/>
      <c r="AP2572" s="28"/>
      <c r="AQ2572" s="28"/>
      <c r="AR2572" s="28"/>
      <c r="AS2572" s="28"/>
      <c r="AT2572" s="28"/>
      <c r="AU2572" s="28"/>
      <c r="AV2572" s="28"/>
      <c r="AW2572" s="28"/>
    </row>
    <row r="2573" spans="6:49" x14ac:dyDescent="0.25">
      <c r="F2573" s="28"/>
      <c r="G2573" s="28"/>
      <c r="H2573" s="28"/>
      <c r="I2573" s="28"/>
      <c r="J2573" s="28"/>
      <c r="K2573" s="28"/>
      <c r="L2573" s="28"/>
      <c r="M2573" s="28"/>
      <c r="N2573" s="28"/>
      <c r="O2573" s="28"/>
      <c r="P2573" s="28"/>
      <c r="Q2573" s="28"/>
      <c r="R2573" s="28"/>
      <c r="S2573" s="28"/>
      <c r="T2573" s="28"/>
      <c r="U2573" s="28"/>
      <c r="V2573" s="28"/>
      <c r="W2573" s="28"/>
      <c r="X2573" s="28"/>
      <c r="Y2573" s="28"/>
      <c r="Z2573" s="28"/>
      <c r="AA2573" s="28"/>
      <c r="AB2573" s="28"/>
      <c r="AC2573" s="28"/>
      <c r="AD2573" s="28"/>
      <c r="AE2573" s="28"/>
      <c r="AF2573" s="28"/>
      <c r="AG2573" s="28"/>
      <c r="AH2573" s="28"/>
      <c r="AI2573" s="28"/>
      <c r="AJ2573" s="28"/>
      <c r="AK2573" s="28"/>
      <c r="AL2573" s="28"/>
      <c r="AM2573" s="28"/>
      <c r="AN2573" s="28"/>
      <c r="AO2573" s="28"/>
      <c r="AP2573" s="28"/>
      <c r="AQ2573" s="28"/>
      <c r="AR2573" s="28"/>
      <c r="AS2573" s="28"/>
      <c r="AT2573" s="28"/>
      <c r="AU2573" s="28"/>
      <c r="AV2573" s="28"/>
      <c r="AW2573" s="28"/>
    </row>
    <row r="2574" spans="6:49" x14ac:dyDescent="0.25">
      <c r="F2574" s="28"/>
      <c r="G2574" s="28"/>
      <c r="H2574" s="28"/>
      <c r="I2574" s="28"/>
      <c r="J2574" s="28"/>
      <c r="K2574" s="28"/>
      <c r="L2574" s="28"/>
      <c r="M2574" s="28"/>
      <c r="N2574" s="28"/>
      <c r="O2574" s="28"/>
      <c r="P2574" s="28"/>
      <c r="Q2574" s="28"/>
      <c r="R2574" s="28"/>
      <c r="S2574" s="28"/>
      <c r="T2574" s="28"/>
      <c r="U2574" s="28"/>
      <c r="V2574" s="28"/>
      <c r="W2574" s="28"/>
      <c r="X2574" s="28"/>
      <c r="Y2574" s="28"/>
      <c r="Z2574" s="28"/>
      <c r="AA2574" s="28"/>
      <c r="AB2574" s="28"/>
      <c r="AC2574" s="28"/>
      <c r="AD2574" s="28"/>
      <c r="AE2574" s="28"/>
      <c r="AF2574" s="28"/>
      <c r="AG2574" s="28"/>
      <c r="AH2574" s="28"/>
      <c r="AI2574" s="28"/>
      <c r="AJ2574" s="28"/>
      <c r="AK2574" s="28"/>
      <c r="AL2574" s="28"/>
      <c r="AM2574" s="28"/>
      <c r="AN2574" s="28"/>
      <c r="AO2574" s="28"/>
      <c r="AP2574" s="28"/>
      <c r="AQ2574" s="28"/>
      <c r="AR2574" s="28"/>
      <c r="AS2574" s="28"/>
      <c r="AT2574" s="28"/>
      <c r="AU2574" s="28"/>
      <c r="AV2574" s="28"/>
      <c r="AW2574" s="28"/>
    </row>
    <row r="2575" spans="6:49" x14ac:dyDescent="0.25">
      <c r="F2575" s="28"/>
      <c r="G2575" s="28"/>
      <c r="H2575" s="28"/>
      <c r="I2575" s="28"/>
      <c r="J2575" s="28"/>
      <c r="K2575" s="28"/>
      <c r="L2575" s="28"/>
      <c r="M2575" s="28"/>
      <c r="N2575" s="28"/>
      <c r="O2575" s="28"/>
      <c r="P2575" s="28"/>
      <c r="Q2575" s="28"/>
      <c r="R2575" s="28"/>
      <c r="S2575" s="28"/>
      <c r="T2575" s="28"/>
      <c r="U2575" s="28"/>
      <c r="V2575" s="28"/>
      <c r="W2575" s="28"/>
      <c r="X2575" s="28"/>
      <c r="Y2575" s="28"/>
      <c r="Z2575" s="28"/>
      <c r="AA2575" s="28"/>
      <c r="AB2575" s="28"/>
      <c r="AC2575" s="28"/>
      <c r="AD2575" s="28"/>
      <c r="AE2575" s="28"/>
      <c r="AF2575" s="28"/>
      <c r="AG2575" s="28"/>
      <c r="AH2575" s="28"/>
      <c r="AI2575" s="28"/>
      <c r="AJ2575" s="28"/>
      <c r="AK2575" s="28"/>
      <c r="AL2575" s="28"/>
      <c r="AM2575" s="28"/>
      <c r="AN2575" s="28"/>
      <c r="AO2575" s="28"/>
      <c r="AP2575" s="28"/>
      <c r="AQ2575" s="28"/>
      <c r="AR2575" s="28"/>
      <c r="AS2575" s="28"/>
      <c r="AT2575" s="28"/>
      <c r="AU2575" s="28"/>
      <c r="AV2575" s="28"/>
      <c r="AW2575" s="28"/>
    </row>
    <row r="2576" spans="6:49" x14ac:dyDescent="0.25">
      <c r="F2576" s="28"/>
      <c r="G2576" s="28"/>
      <c r="H2576" s="28"/>
      <c r="I2576" s="28"/>
      <c r="J2576" s="28"/>
      <c r="K2576" s="28"/>
      <c r="L2576" s="28"/>
      <c r="M2576" s="28"/>
      <c r="N2576" s="28"/>
      <c r="O2576" s="28"/>
      <c r="P2576" s="28"/>
      <c r="Q2576" s="28"/>
      <c r="R2576" s="28"/>
      <c r="S2576" s="28"/>
      <c r="T2576" s="28"/>
      <c r="U2576" s="28"/>
      <c r="V2576" s="28"/>
      <c r="W2576" s="28"/>
      <c r="X2576" s="28"/>
      <c r="Y2576" s="28"/>
      <c r="Z2576" s="28"/>
      <c r="AA2576" s="28"/>
      <c r="AB2576" s="28"/>
      <c r="AC2576" s="28"/>
      <c r="AD2576" s="28"/>
      <c r="AE2576" s="28"/>
      <c r="AF2576" s="28"/>
      <c r="AG2576" s="28"/>
      <c r="AH2576" s="28"/>
      <c r="AI2576" s="28"/>
      <c r="AJ2576" s="28"/>
      <c r="AK2576" s="28"/>
      <c r="AL2576" s="28"/>
      <c r="AM2576" s="28"/>
      <c r="AN2576" s="28"/>
      <c r="AO2576" s="28"/>
      <c r="AP2576" s="28"/>
      <c r="AQ2576" s="28"/>
      <c r="AR2576" s="28"/>
      <c r="AS2576" s="28"/>
      <c r="AT2576" s="28"/>
      <c r="AU2576" s="28"/>
      <c r="AV2576" s="28"/>
      <c r="AW2576" s="28"/>
    </row>
    <row r="2577" spans="6:49" x14ac:dyDescent="0.25">
      <c r="F2577" s="28"/>
      <c r="G2577" s="28"/>
      <c r="H2577" s="28"/>
      <c r="I2577" s="28"/>
      <c r="J2577" s="28"/>
      <c r="K2577" s="28"/>
      <c r="L2577" s="28"/>
      <c r="M2577" s="28"/>
      <c r="N2577" s="28"/>
      <c r="O2577" s="28"/>
      <c r="P2577" s="28"/>
      <c r="Q2577" s="28"/>
      <c r="R2577" s="28"/>
      <c r="S2577" s="28"/>
      <c r="T2577" s="28"/>
      <c r="U2577" s="28"/>
      <c r="V2577" s="28"/>
      <c r="W2577" s="28"/>
      <c r="X2577" s="28"/>
      <c r="Y2577" s="28"/>
      <c r="Z2577" s="28"/>
      <c r="AA2577" s="28"/>
      <c r="AB2577" s="28"/>
      <c r="AC2577" s="28"/>
      <c r="AD2577" s="28"/>
      <c r="AE2577" s="28"/>
      <c r="AF2577" s="28"/>
      <c r="AG2577" s="28"/>
      <c r="AH2577" s="28"/>
      <c r="AI2577" s="28"/>
      <c r="AJ2577" s="28"/>
      <c r="AK2577" s="28"/>
      <c r="AL2577" s="28"/>
      <c r="AM2577" s="28"/>
      <c r="AN2577" s="28"/>
      <c r="AO2577" s="28"/>
      <c r="AP2577" s="28"/>
      <c r="AQ2577" s="28"/>
      <c r="AR2577" s="28"/>
      <c r="AS2577" s="28"/>
      <c r="AT2577" s="28"/>
      <c r="AU2577" s="28"/>
      <c r="AV2577" s="28"/>
      <c r="AW2577" s="28"/>
    </row>
    <row r="2578" spans="6:49" x14ac:dyDescent="0.25">
      <c r="F2578" s="28"/>
      <c r="G2578" s="28"/>
      <c r="H2578" s="28"/>
      <c r="I2578" s="28"/>
      <c r="J2578" s="28"/>
      <c r="K2578" s="28"/>
      <c r="L2578" s="28"/>
      <c r="M2578" s="28"/>
      <c r="N2578" s="28"/>
      <c r="O2578" s="28"/>
      <c r="P2578" s="28"/>
      <c r="Q2578" s="28"/>
      <c r="R2578" s="28"/>
      <c r="S2578" s="28"/>
      <c r="T2578" s="28"/>
      <c r="U2578" s="28"/>
      <c r="V2578" s="28"/>
      <c r="W2578" s="28"/>
      <c r="X2578" s="28"/>
      <c r="Y2578" s="28"/>
      <c r="Z2578" s="28"/>
      <c r="AA2578" s="28"/>
      <c r="AB2578" s="28"/>
      <c r="AC2578" s="28"/>
      <c r="AD2578" s="28"/>
      <c r="AE2578" s="28"/>
      <c r="AF2578" s="28"/>
      <c r="AG2578" s="28"/>
      <c r="AH2578" s="28"/>
      <c r="AI2578" s="28"/>
      <c r="AJ2578" s="28"/>
      <c r="AK2578" s="28"/>
      <c r="AL2578" s="28"/>
      <c r="AM2578" s="28"/>
      <c r="AN2578" s="28"/>
      <c r="AO2578" s="28"/>
      <c r="AP2578" s="28"/>
      <c r="AQ2578" s="28"/>
      <c r="AR2578" s="28"/>
      <c r="AS2578" s="28"/>
      <c r="AT2578" s="28"/>
      <c r="AU2578" s="28"/>
      <c r="AV2578" s="28"/>
      <c r="AW2578" s="28"/>
    </row>
    <row r="2579" spans="6:49" x14ac:dyDescent="0.25">
      <c r="F2579" s="28"/>
      <c r="G2579" s="28"/>
      <c r="H2579" s="28"/>
      <c r="I2579" s="28"/>
      <c r="J2579" s="28"/>
      <c r="K2579" s="28"/>
      <c r="L2579" s="28"/>
      <c r="M2579" s="28"/>
      <c r="N2579" s="28"/>
      <c r="O2579" s="28"/>
      <c r="P2579" s="28"/>
      <c r="Q2579" s="28"/>
      <c r="R2579" s="28"/>
      <c r="S2579" s="28"/>
      <c r="T2579" s="28"/>
      <c r="U2579" s="28"/>
      <c r="V2579" s="28"/>
      <c r="W2579" s="28"/>
      <c r="X2579" s="28"/>
      <c r="Y2579" s="28"/>
      <c r="Z2579" s="28"/>
      <c r="AA2579" s="28"/>
      <c r="AB2579" s="28"/>
      <c r="AC2579" s="28"/>
      <c r="AD2579" s="28"/>
      <c r="AE2579" s="28"/>
      <c r="AF2579" s="28"/>
      <c r="AG2579" s="28"/>
      <c r="AH2579" s="28"/>
      <c r="AI2579" s="28"/>
      <c r="AJ2579" s="28"/>
      <c r="AK2579" s="28"/>
      <c r="AL2579" s="28"/>
      <c r="AM2579" s="28"/>
      <c r="AN2579" s="28"/>
      <c r="AO2579" s="28"/>
      <c r="AP2579" s="28"/>
      <c r="AQ2579" s="28"/>
      <c r="AR2579" s="28"/>
      <c r="AS2579" s="28"/>
      <c r="AT2579" s="28"/>
      <c r="AU2579" s="28"/>
      <c r="AV2579" s="28"/>
      <c r="AW2579" s="28"/>
    </row>
    <row r="2580" spans="6:49" x14ac:dyDescent="0.25">
      <c r="F2580" s="28"/>
      <c r="G2580" s="28"/>
      <c r="H2580" s="28"/>
      <c r="I2580" s="28"/>
      <c r="J2580" s="28"/>
      <c r="K2580" s="28"/>
      <c r="L2580" s="28"/>
      <c r="M2580" s="28"/>
      <c r="N2580" s="28"/>
      <c r="O2580" s="28"/>
      <c r="P2580" s="28"/>
      <c r="Q2580" s="28"/>
      <c r="R2580" s="28"/>
      <c r="S2580" s="28"/>
      <c r="T2580" s="28"/>
      <c r="U2580" s="28"/>
      <c r="V2580" s="28"/>
      <c r="W2580" s="28"/>
      <c r="X2580" s="28"/>
      <c r="Y2580" s="28"/>
      <c r="Z2580" s="28"/>
      <c r="AA2580" s="28"/>
      <c r="AB2580" s="28"/>
      <c r="AC2580" s="28"/>
      <c r="AD2580" s="28"/>
      <c r="AE2580" s="28"/>
      <c r="AF2580" s="28"/>
      <c r="AG2580" s="28"/>
      <c r="AH2580" s="28"/>
      <c r="AI2580" s="28"/>
      <c r="AJ2580" s="28"/>
      <c r="AK2580" s="28"/>
      <c r="AL2580" s="28"/>
      <c r="AM2580" s="28"/>
      <c r="AN2580" s="28"/>
      <c r="AO2580" s="28"/>
      <c r="AP2580" s="28"/>
      <c r="AQ2580" s="28"/>
      <c r="AR2580" s="28"/>
      <c r="AS2580" s="28"/>
      <c r="AT2580" s="28"/>
      <c r="AU2580" s="28"/>
      <c r="AV2580" s="28"/>
      <c r="AW2580" s="28"/>
    </row>
    <row r="2581" spans="6:49" x14ac:dyDescent="0.25">
      <c r="F2581" s="28"/>
      <c r="G2581" s="28"/>
      <c r="H2581" s="28"/>
      <c r="I2581" s="28"/>
      <c r="J2581" s="28"/>
      <c r="K2581" s="28"/>
      <c r="L2581" s="28"/>
      <c r="M2581" s="28"/>
      <c r="N2581" s="28"/>
      <c r="O2581" s="28"/>
      <c r="P2581" s="28"/>
      <c r="Q2581" s="28"/>
      <c r="R2581" s="28"/>
      <c r="S2581" s="28"/>
      <c r="T2581" s="28"/>
      <c r="U2581" s="28"/>
      <c r="V2581" s="28"/>
      <c r="W2581" s="28"/>
      <c r="X2581" s="28"/>
      <c r="Y2581" s="28"/>
      <c r="Z2581" s="28"/>
      <c r="AA2581" s="28"/>
      <c r="AB2581" s="28"/>
      <c r="AC2581" s="28"/>
      <c r="AD2581" s="28"/>
      <c r="AE2581" s="28"/>
      <c r="AF2581" s="28"/>
      <c r="AG2581" s="28"/>
      <c r="AH2581" s="28"/>
      <c r="AI2581" s="28"/>
      <c r="AJ2581" s="28"/>
      <c r="AK2581" s="28"/>
      <c r="AL2581" s="28"/>
      <c r="AM2581" s="28"/>
      <c r="AN2581" s="28"/>
      <c r="AO2581" s="28"/>
      <c r="AP2581" s="28"/>
      <c r="AQ2581" s="28"/>
      <c r="AR2581" s="28"/>
      <c r="AS2581" s="28"/>
      <c r="AT2581" s="28"/>
      <c r="AU2581" s="28"/>
      <c r="AV2581" s="28"/>
      <c r="AW2581" s="28"/>
    </row>
    <row r="2582" spans="6:49" x14ac:dyDescent="0.25">
      <c r="F2582" s="28"/>
      <c r="G2582" s="28"/>
      <c r="H2582" s="28"/>
      <c r="I2582" s="28"/>
      <c r="J2582" s="28"/>
      <c r="K2582" s="28"/>
      <c r="L2582" s="28"/>
      <c r="M2582" s="28"/>
      <c r="N2582" s="28"/>
      <c r="O2582" s="28"/>
      <c r="P2582" s="28"/>
      <c r="Q2582" s="28"/>
      <c r="R2582" s="28"/>
      <c r="S2582" s="28"/>
      <c r="T2582" s="28"/>
      <c r="U2582" s="28"/>
      <c r="V2582" s="28"/>
      <c r="W2582" s="28"/>
      <c r="X2582" s="28"/>
      <c r="Y2582" s="28"/>
      <c r="Z2582" s="28"/>
      <c r="AA2582" s="28"/>
      <c r="AB2582" s="28"/>
      <c r="AC2582" s="28"/>
      <c r="AD2582" s="28"/>
      <c r="AE2582" s="28"/>
      <c r="AF2582" s="28"/>
      <c r="AG2582" s="28"/>
      <c r="AH2582" s="28"/>
      <c r="AI2582" s="28"/>
      <c r="AJ2582" s="28"/>
      <c r="AK2582" s="28"/>
      <c r="AL2582" s="28"/>
      <c r="AM2582" s="28"/>
      <c r="AN2582" s="28"/>
      <c r="AO2582" s="28"/>
      <c r="AP2582" s="28"/>
      <c r="AQ2582" s="28"/>
      <c r="AR2582" s="28"/>
      <c r="AS2582" s="28"/>
      <c r="AT2582" s="28"/>
      <c r="AU2582" s="28"/>
      <c r="AV2582" s="28"/>
      <c r="AW2582" s="28"/>
    </row>
    <row r="2583" spans="6:49" x14ac:dyDescent="0.25">
      <c r="F2583" s="28"/>
      <c r="G2583" s="28"/>
      <c r="H2583" s="28"/>
      <c r="I2583" s="28"/>
      <c r="J2583" s="28"/>
      <c r="K2583" s="28"/>
      <c r="L2583" s="28"/>
      <c r="M2583" s="28"/>
      <c r="N2583" s="28"/>
      <c r="O2583" s="28"/>
      <c r="P2583" s="28"/>
      <c r="Q2583" s="28"/>
      <c r="R2583" s="28"/>
      <c r="S2583" s="28"/>
      <c r="T2583" s="28"/>
      <c r="U2583" s="28"/>
      <c r="V2583" s="28"/>
      <c r="W2583" s="28"/>
      <c r="X2583" s="28"/>
      <c r="Y2583" s="28"/>
      <c r="Z2583" s="28"/>
      <c r="AA2583" s="28"/>
      <c r="AB2583" s="28"/>
      <c r="AC2583" s="28"/>
      <c r="AD2583" s="28"/>
      <c r="AE2583" s="28"/>
      <c r="AF2583" s="28"/>
      <c r="AG2583" s="28"/>
      <c r="AH2583" s="28"/>
      <c r="AI2583" s="28"/>
      <c r="AJ2583" s="28"/>
      <c r="AK2583" s="28"/>
      <c r="AL2583" s="28"/>
      <c r="AM2583" s="28"/>
      <c r="AN2583" s="28"/>
      <c r="AO2583" s="28"/>
      <c r="AP2583" s="28"/>
      <c r="AQ2583" s="28"/>
      <c r="AR2583" s="28"/>
      <c r="AS2583" s="28"/>
      <c r="AT2583" s="28"/>
      <c r="AU2583" s="28"/>
      <c r="AV2583" s="28"/>
      <c r="AW2583" s="28"/>
    </row>
    <row r="2584" spans="6:49" x14ac:dyDescent="0.25">
      <c r="F2584" s="28"/>
      <c r="G2584" s="28"/>
      <c r="H2584" s="28"/>
      <c r="I2584" s="28"/>
      <c r="J2584" s="28"/>
      <c r="K2584" s="28"/>
      <c r="L2584" s="28"/>
      <c r="M2584" s="28"/>
      <c r="N2584" s="28"/>
      <c r="O2584" s="28"/>
      <c r="P2584" s="28"/>
      <c r="Q2584" s="28"/>
      <c r="R2584" s="28"/>
      <c r="S2584" s="28"/>
      <c r="T2584" s="28"/>
      <c r="U2584" s="28"/>
      <c r="V2584" s="28"/>
      <c r="W2584" s="28"/>
      <c r="X2584" s="28"/>
      <c r="Y2584" s="28"/>
      <c r="Z2584" s="28"/>
      <c r="AA2584" s="28"/>
      <c r="AB2584" s="28"/>
      <c r="AC2584" s="28"/>
      <c r="AD2584" s="28"/>
      <c r="AE2584" s="28"/>
      <c r="AF2584" s="28"/>
      <c r="AG2584" s="28"/>
      <c r="AH2584" s="28"/>
      <c r="AI2584" s="28"/>
      <c r="AJ2584" s="28"/>
      <c r="AK2584" s="28"/>
      <c r="AL2584" s="28"/>
      <c r="AM2584" s="28"/>
      <c r="AN2584" s="28"/>
      <c r="AO2584" s="28"/>
      <c r="AP2584" s="28"/>
      <c r="AQ2584" s="28"/>
      <c r="AR2584" s="28"/>
      <c r="AS2584" s="28"/>
      <c r="AT2584" s="28"/>
      <c r="AU2584" s="28"/>
      <c r="AV2584" s="28"/>
      <c r="AW2584" s="28"/>
    </row>
    <row r="2585" spans="6:49" x14ac:dyDescent="0.25">
      <c r="F2585" s="28"/>
      <c r="G2585" s="28"/>
      <c r="H2585" s="28"/>
      <c r="I2585" s="28"/>
      <c r="J2585" s="28"/>
      <c r="K2585" s="28"/>
      <c r="L2585" s="28"/>
      <c r="M2585" s="28"/>
      <c r="N2585" s="28"/>
      <c r="O2585" s="28"/>
      <c r="P2585" s="28"/>
      <c r="Q2585" s="28"/>
      <c r="R2585" s="28"/>
      <c r="S2585" s="28"/>
      <c r="T2585" s="28"/>
      <c r="U2585" s="28"/>
      <c r="V2585" s="28"/>
      <c r="W2585" s="28"/>
      <c r="X2585" s="28"/>
      <c r="Y2585" s="28"/>
      <c r="Z2585" s="28"/>
      <c r="AA2585" s="28"/>
      <c r="AB2585" s="28"/>
      <c r="AC2585" s="28"/>
      <c r="AD2585" s="28"/>
      <c r="AE2585" s="28"/>
      <c r="AF2585" s="28"/>
      <c r="AG2585" s="28"/>
      <c r="AH2585" s="28"/>
      <c r="AI2585" s="28"/>
      <c r="AJ2585" s="28"/>
      <c r="AK2585" s="28"/>
      <c r="AL2585" s="28"/>
      <c r="AM2585" s="28"/>
      <c r="AN2585" s="28"/>
      <c r="AO2585" s="28"/>
      <c r="AP2585" s="28"/>
      <c r="AQ2585" s="28"/>
      <c r="AR2585" s="28"/>
      <c r="AS2585" s="28"/>
      <c r="AT2585" s="28"/>
      <c r="AU2585" s="28"/>
      <c r="AV2585" s="28"/>
      <c r="AW2585" s="28"/>
    </row>
    <row r="2586" spans="6:49" x14ac:dyDescent="0.25">
      <c r="F2586" s="28"/>
      <c r="G2586" s="28"/>
      <c r="H2586" s="28"/>
      <c r="I2586" s="28"/>
      <c r="J2586" s="28"/>
      <c r="K2586" s="28"/>
      <c r="L2586" s="28"/>
      <c r="M2586" s="28"/>
      <c r="N2586" s="28"/>
      <c r="O2586" s="28"/>
      <c r="P2586" s="28"/>
      <c r="Q2586" s="28"/>
      <c r="R2586" s="28"/>
      <c r="S2586" s="28"/>
      <c r="T2586" s="28"/>
      <c r="U2586" s="28"/>
      <c r="V2586" s="28"/>
      <c r="W2586" s="28"/>
      <c r="X2586" s="28"/>
      <c r="Y2586" s="28"/>
      <c r="Z2586" s="28"/>
      <c r="AA2586" s="28"/>
      <c r="AB2586" s="28"/>
      <c r="AC2586" s="28"/>
      <c r="AD2586" s="28"/>
      <c r="AE2586" s="28"/>
      <c r="AF2586" s="28"/>
      <c r="AG2586" s="28"/>
      <c r="AH2586" s="28"/>
      <c r="AI2586" s="28"/>
      <c r="AJ2586" s="28"/>
      <c r="AK2586" s="28"/>
      <c r="AL2586" s="28"/>
      <c r="AM2586" s="28"/>
      <c r="AN2586" s="28"/>
      <c r="AO2586" s="28"/>
      <c r="AP2586" s="28"/>
      <c r="AQ2586" s="28"/>
      <c r="AR2586" s="28"/>
      <c r="AS2586" s="28"/>
      <c r="AT2586" s="28"/>
      <c r="AU2586" s="28"/>
      <c r="AV2586" s="28"/>
      <c r="AW2586" s="28"/>
    </row>
    <row r="2587" spans="6:49" x14ac:dyDescent="0.25">
      <c r="F2587" s="28"/>
      <c r="G2587" s="28"/>
      <c r="H2587" s="28"/>
      <c r="I2587" s="28"/>
      <c r="J2587" s="28"/>
      <c r="K2587" s="28"/>
      <c r="L2587" s="28"/>
      <c r="M2587" s="28"/>
      <c r="N2587" s="28"/>
      <c r="O2587" s="28"/>
      <c r="P2587" s="28"/>
      <c r="Q2587" s="28"/>
      <c r="R2587" s="28"/>
      <c r="S2587" s="28"/>
      <c r="T2587" s="28"/>
      <c r="U2587" s="28"/>
      <c r="V2587" s="28"/>
      <c r="W2587" s="28"/>
      <c r="X2587" s="28"/>
      <c r="Y2587" s="28"/>
      <c r="Z2587" s="28"/>
      <c r="AA2587" s="28"/>
      <c r="AB2587" s="28"/>
      <c r="AC2587" s="28"/>
      <c r="AD2587" s="28"/>
      <c r="AE2587" s="28"/>
      <c r="AF2587" s="28"/>
      <c r="AG2587" s="28"/>
      <c r="AH2587" s="28"/>
      <c r="AI2587" s="28"/>
      <c r="AJ2587" s="28"/>
      <c r="AK2587" s="28"/>
      <c r="AL2587" s="28"/>
      <c r="AM2587" s="28"/>
      <c r="AN2587" s="28"/>
      <c r="AO2587" s="28"/>
      <c r="AP2587" s="28"/>
      <c r="AQ2587" s="28"/>
      <c r="AR2587" s="28"/>
      <c r="AS2587" s="28"/>
      <c r="AT2587" s="28"/>
      <c r="AU2587" s="28"/>
      <c r="AV2587" s="28"/>
      <c r="AW2587" s="28"/>
    </row>
    <row r="2588" spans="6:49" x14ac:dyDescent="0.25">
      <c r="F2588" s="28"/>
      <c r="G2588" s="28"/>
      <c r="H2588" s="28"/>
      <c r="I2588" s="28"/>
      <c r="J2588" s="28"/>
      <c r="K2588" s="28"/>
      <c r="L2588" s="28"/>
      <c r="M2588" s="28"/>
      <c r="N2588" s="28"/>
      <c r="O2588" s="28"/>
      <c r="P2588" s="28"/>
      <c r="Q2588" s="28"/>
      <c r="R2588" s="28"/>
      <c r="S2588" s="28"/>
      <c r="T2588" s="28"/>
      <c r="U2588" s="28"/>
      <c r="V2588" s="28"/>
      <c r="W2588" s="28"/>
      <c r="X2588" s="28"/>
      <c r="Y2588" s="28"/>
      <c r="Z2588" s="28"/>
      <c r="AA2588" s="28"/>
      <c r="AB2588" s="28"/>
      <c r="AC2588" s="28"/>
      <c r="AD2588" s="28"/>
      <c r="AE2588" s="28"/>
      <c r="AF2588" s="28"/>
      <c r="AG2588" s="28"/>
      <c r="AH2588" s="28"/>
      <c r="AI2588" s="28"/>
      <c r="AJ2588" s="28"/>
      <c r="AK2588" s="28"/>
      <c r="AL2588" s="28"/>
      <c r="AM2588" s="28"/>
      <c r="AN2588" s="28"/>
      <c r="AO2588" s="28"/>
      <c r="AP2588" s="28"/>
      <c r="AQ2588" s="28"/>
      <c r="AR2588" s="28"/>
      <c r="AS2588" s="28"/>
      <c r="AT2588" s="28"/>
      <c r="AU2588" s="28"/>
      <c r="AV2588" s="28"/>
      <c r="AW2588" s="28"/>
    </row>
    <row r="2589" spans="6:49" x14ac:dyDescent="0.25">
      <c r="F2589" s="28"/>
      <c r="G2589" s="28"/>
      <c r="H2589" s="28"/>
      <c r="I2589" s="28"/>
      <c r="J2589" s="28"/>
      <c r="K2589" s="28"/>
      <c r="L2589" s="28"/>
      <c r="M2589" s="28"/>
      <c r="N2589" s="28"/>
      <c r="O2589" s="28"/>
      <c r="P2589" s="28"/>
      <c r="Q2589" s="28"/>
      <c r="R2589" s="28"/>
      <c r="S2589" s="28"/>
      <c r="T2589" s="28"/>
      <c r="U2589" s="28"/>
      <c r="V2589" s="28"/>
      <c r="W2589" s="28"/>
      <c r="X2589" s="28"/>
      <c r="Y2589" s="28"/>
      <c r="Z2589" s="28"/>
      <c r="AA2589" s="28"/>
      <c r="AB2589" s="28"/>
      <c r="AC2589" s="28"/>
      <c r="AD2589" s="28"/>
      <c r="AE2589" s="28"/>
      <c r="AF2589" s="28"/>
      <c r="AG2589" s="28"/>
      <c r="AH2589" s="28"/>
      <c r="AI2589" s="28"/>
      <c r="AJ2589" s="28"/>
      <c r="AK2589" s="28"/>
      <c r="AL2589" s="28"/>
      <c r="AM2589" s="28"/>
      <c r="AN2589" s="28"/>
      <c r="AO2589" s="28"/>
      <c r="AP2589" s="28"/>
      <c r="AQ2589" s="28"/>
      <c r="AR2589" s="28"/>
      <c r="AS2589" s="28"/>
      <c r="AT2589" s="28"/>
      <c r="AU2589" s="28"/>
      <c r="AV2589" s="28"/>
      <c r="AW2589" s="28"/>
    </row>
    <row r="2590" spans="6:49" x14ac:dyDescent="0.25">
      <c r="F2590" s="28"/>
      <c r="G2590" s="28"/>
      <c r="H2590" s="28"/>
      <c r="I2590" s="28"/>
      <c r="J2590" s="28"/>
      <c r="K2590" s="28"/>
      <c r="L2590" s="28"/>
      <c r="M2590" s="28"/>
      <c r="N2590" s="28"/>
      <c r="O2590" s="28"/>
      <c r="P2590" s="28"/>
      <c r="Q2590" s="28"/>
      <c r="R2590" s="28"/>
      <c r="S2590" s="28"/>
      <c r="T2590" s="28"/>
      <c r="U2590" s="28"/>
      <c r="V2590" s="28"/>
      <c r="W2590" s="28"/>
      <c r="X2590" s="28"/>
      <c r="Y2590" s="28"/>
      <c r="Z2590" s="28"/>
      <c r="AA2590" s="28"/>
      <c r="AB2590" s="28"/>
      <c r="AC2590" s="28"/>
      <c r="AD2590" s="28"/>
      <c r="AE2590" s="28"/>
      <c r="AF2590" s="28"/>
      <c r="AG2590" s="28"/>
      <c r="AH2590" s="28"/>
      <c r="AI2590" s="28"/>
      <c r="AJ2590" s="28"/>
      <c r="AK2590" s="28"/>
      <c r="AL2590" s="28"/>
      <c r="AM2590" s="28"/>
      <c r="AN2590" s="28"/>
      <c r="AO2590" s="28"/>
      <c r="AP2590" s="28"/>
      <c r="AQ2590" s="28"/>
      <c r="AR2590" s="28"/>
      <c r="AS2590" s="28"/>
      <c r="AT2590" s="28"/>
      <c r="AU2590" s="28"/>
      <c r="AV2590" s="28"/>
      <c r="AW2590" s="28"/>
    </row>
    <row r="2591" spans="6:49" x14ac:dyDescent="0.25">
      <c r="F2591" s="28"/>
      <c r="G2591" s="28"/>
      <c r="H2591" s="28"/>
      <c r="I2591" s="28"/>
      <c r="J2591" s="28"/>
      <c r="K2591" s="28"/>
      <c r="L2591" s="28"/>
      <c r="M2591" s="28"/>
      <c r="N2591" s="28"/>
      <c r="O2591" s="28"/>
      <c r="P2591" s="28"/>
      <c r="Q2591" s="28"/>
      <c r="R2591" s="28"/>
      <c r="S2591" s="28"/>
      <c r="T2591" s="28"/>
      <c r="U2591" s="28"/>
      <c r="V2591" s="28"/>
      <c r="W2591" s="28"/>
      <c r="X2591" s="28"/>
      <c r="Y2591" s="28"/>
      <c r="Z2591" s="28"/>
      <c r="AA2591" s="28"/>
      <c r="AB2591" s="28"/>
      <c r="AC2591" s="28"/>
      <c r="AD2591" s="28"/>
      <c r="AE2591" s="28"/>
      <c r="AF2591" s="28"/>
      <c r="AG2591" s="28"/>
      <c r="AH2591" s="28"/>
      <c r="AI2591" s="28"/>
      <c r="AJ2591" s="28"/>
      <c r="AK2591" s="28"/>
      <c r="AL2591" s="28"/>
      <c r="AM2591" s="28"/>
      <c r="AN2591" s="28"/>
      <c r="AO2591" s="28"/>
      <c r="AP2591" s="28"/>
      <c r="AQ2591" s="28"/>
      <c r="AR2591" s="28"/>
      <c r="AS2591" s="28"/>
      <c r="AT2591" s="28"/>
      <c r="AU2591" s="28"/>
      <c r="AV2591" s="28"/>
      <c r="AW2591" s="28"/>
    </row>
    <row r="2592" spans="6:49" x14ac:dyDescent="0.25">
      <c r="F2592" s="28"/>
      <c r="G2592" s="28"/>
      <c r="H2592" s="28"/>
      <c r="I2592" s="28"/>
      <c r="J2592" s="28"/>
      <c r="K2592" s="28"/>
      <c r="L2592" s="28"/>
      <c r="M2592" s="28"/>
      <c r="N2592" s="28"/>
      <c r="O2592" s="28"/>
      <c r="P2592" s="28"/>
      <c r="Q2592" s="28"/>
      <c r="R2592" s="28"/>
      <c r="S2592" s="28"/>
      <c r="T2592" s="28"/>
      <c r="U2592" s="28"/>
      <c r="V2592" s="28"/>
      <c r="W2592" s="28"/>
      <c r="X2592" s="28"/>
      <c r="Y2592" s="28"/>
      <c r="Z2592" s="28"/>
      <c r="AA2592" s="28"/>
      <c r="AB2592" s="28"/>
      <c r="AC2592" s="28"/>
      <c r="AD2592" s="28"/>
      <c r="AE2592" s="28"/>
      <c r="AF2592" s="28"/>
      <c r="AG2592" s="28"/>
      <c r="AH2592" s="28"/>
      <c r="AI2592" s="28"/>
      <c r="AJ2592" s="28"/>
      <c r="AK2592" s="28"/>
      <c r="AL2592" s="28"/>
      <c r="AM2592" s="28"/>
      <c r="AN2592" s="28"/>
      <c r="AO2592" s="28"/>
      <c r="AP2592" s="28"/>
      <c r="AQ2592" s="28"/>
      <c r="AR2592" s="28"/>
      <c r="AS2592" s="28"/>
      <c r="AT2592" s="28"/>
      <c r="AU2592" s="28"/>
      <c r="AV2592" s="28"/>
      <c r="AW2592" s="28"/>
    </row>
    <row r="2593" spans="6:49" x14ac:dyDescent="0.25">
      <c r="F2593" s="28"/>
      <c r="G2593" s="28"/>
      <c r="H2593" s="28"/>
      <c r="I2593" s="28"/>
      <c r="J2593" s="28"/>
      <c r="K2593" s="28"/>
      <c r="L2593" s="28"/>
      <c r="M2593" s="28"/>
      <c r="N2593" s="28"/>
      <c r="O2593" s="28"/>
      <c r="P2593" s="28"/>
      <c r="Q2593" s="28"/>
      <c r="R2593" s="28"/>
      <c r="S2593" s="28"/>
      <c r="T2593" s="28"/>
      <c r="U2593" s="28"/>
      <c r="V2593" s="28"/>
      <c r="W2593" s="28"/>
      <c r="X2593" s="28"/>
      <c r="Y2593" s="28"/>
      <c r="Z2593" s="28"/>
      <c r="AA2593" s="28"/>
      <c r="AB2593" s="28"/>
      <c r="AC2593" s="28"/>
      <c r="AD2593" s="28"/>
      <c r="AE2593" s="28"/>
      <c r="AF2593" s="28"/>
      <c r="AG2593" s="28"/>
      <c r="AH2593" s="28"/>
      <c r="AI2593" s="28"/>
      <c r="AJ2593" s="28"/>
      <c r="AK2593" s="28"/>
      <c r="AL2593" s="28"/>
      <c r="AM2593" s="28"/>
      <c r="AN2593" s="28"/>
      <c r="AO2593" s="28"/>
      <c r="AP2593" s="28"/>
      <c r="AQ2593" s="28"/>
      <c r="AR2593" s="28"/>
      <c r="AS2593" s="28"/>
      <c r="AT2593" s="28"/>
      <c r="AU2593" s="28"/>
      <c r="AV2593" s="28"/>
      <c r="AW2593" s="28"/>
    </row>
    <row r="2594" spans="6:49" x14ac:dyDescent="0.25">
      <c r="F2594" s="28"/>
      <c r="G2594" s="28"/>
      <c r="H2594" s="28"/>
      <c r="I2594" s="28"/>
      <c r="J2594" s="28"/>
      <c r="K2594" s="28"/>
      <c r="L2594" s="28"/>
      <c r="M2594" s="28"/>
      <c r="N2594" s="28"/>
      <c r="O2594" s="28"/>
      <c r="P2594" s="28"/>
      <c r="Q2594" s="28"/>
      <c r="R2594" s="28"/>
      <c r="S2594" s="28"/>
      <c r="T2594" s="28"/>
      <c r="U2594" s="28"/>
      <c r="V2594" s="28"/>
      <c r="W2594" s="28"/>
      <c r="X2594" s="28"/>
      <c r="Y2594" s="28"/>
      <c r="Z2594" s="28"/>
      <c r="AA2594" s="28"/>
      <c r="AB2594" s="28"/>
      <c r="AC2594" s="28"/>
      <c r="AD2594" s="28"/>
      <c r="AE2594" s="28"/>
      <c r="AF2594" s="28"/>
      <c r="AG2594" s="28"/>
      <c r="AH2594" s="28"/>
      <c r="AI2594" s="28"/>
      <c r="AJ2594" s="28"/>
      <c r="AK2594" s="28"/>
      <c r="AL2594" s="28"/>
      <c r="AM2594" s="28"/>
      <c r="AN2594" s="28"/>
      <c r="AO2594" s="28"/>
      <c r="AP2594" s="28"/>
      <c r="AQ2594" s="28"/>
      <c r="AR2594" s="28"/>
      <c r="AS2594" s="28"/>
      <c r="AT2594" s="28"/>
      <c r="AU2594" s="28"/>
      <c r="AV2594" s="28"/>
      <c r="AW2594" s="28"/>
    </row>
    <row r="2595" spans="6:49" x14ac:dyDescent="0.25">
      <c r="F2595" s="28"/>
      <c r="G2595" s="28"/>
      <c r="H2595" s="28"/>
      <c r="I2595" s="28"/>
      <c r="J2595" s="28"/>
      <c r="K2595" s="28"/>
      <c r="L2595" s="28"/>
      <c r="M2595" s="28"/>
      <c r="N2595" s="28"/>
      <c r="O2595" s="28"/>
      <c r="P2595" s="28"/>
      <c r="Q2595" s="28"/>
      <c r="R2595" s="28"/>
      <c r="S2595" s="28"/>
      <c r="T2595" s="28"/>
      <c r="U2595" s="28"/>
      <c r="V2595" s="28"/>
      <c r="W2595" s="28"/>
      <c r="X2595" s="28"/>
      <c r="Y2595" s="28"/>
      <c r="Z2595" s="28"/>
      <c r="AA2595" s="28"/>
      <c r="AB2595" s="28"/>
      <c r="AC2595" s="28"/>
      <c r="AD2595" s="28"/>
      <c r="AE2595" s="28"/>
      <c r="AF2595" s="28"/>
      <c r="AG2595" s="28"/>
      <c r="AH2595" s="28"/>
      <c r="AI2595" s="28"/>
      <c r="AJ2595" s="28"/>
      <c r="AK2595" s="28"/>
      <c r="AL2595" s="28"/>
      <c r="AM2595" s="28"/>
      <c r="AN2595" s="28"/>
      <c r="AO2595" s="28"/>
      <c r="AP2595" s="28"/>
      <c r="AQ2595" s="28"/>
      <c r="AR2595" s="28"/>
      <c r="AS2595" s="28"/>
      <c r="AT2595" s="28"/>
      <c r="AU2595" s="28"/>
      <c r="AV2595" s="28"/>
      <c r="AW2595" s="28"/>
    </row>
    <row r="2596" spans="6:49" x14ac:dyDescent="0.25">
      <c r="F2596" s="28"/>
      <c r="G2596" s="28"/>
      <c r="H2596" s="28"/>
      <c r="I2596" s="28"/>
      <c r="J2596" s="28"/>
      <c r="K2596" s="28"/>
      <c r="L2596" s="28"/>
      <c r="M2596" s="28"/>
      <c r="N2596" s="28"/>
      <c r="O2596" s="28"/>
      <c r="P2596" s="28"/>
      <c r="Q2596" s="28"/>
      <c r="R2596" s="28"/>
      <c r="S2596" s="28"/>
      <c r="T2596" s="28"/>
      <c r="U2596" s="28"/>
      <c r="V2596" s="28"/>
      <c r="W2596" s="28"/>
      <c r="X2596" s="28"/>
      <c r="Y2596" s="28"/>
      <c r="Z2596" s="28"/>
      <c r="AA2596" s="28"/>
      <c r="AB2596" s="28"/>
      <c r="AC2596" s="28"/>
      <c r="AD2596" s="28"/>
      <c r="AE2596" s="28"/>
      <c r="AF2596" s="28"/>
      <c r="AG2596" s="28"/>
      <c r="AH2596" s="28"/>
      <c r="AI2596" s="28"/>
      <c r="AJ2596" s="28"/>
      <c r="AK2596" s="28"/>
      <c r="AL2596" s="28"/>
      <c r="AM2596" s="28"/>
      <c r="AN2596" s="28"/>
      <c r="AO2596" s="28"/>
      <c r="AP2596" s="28"/>
      <c r="AQ2596" s="28"/>
      <c r="AR2596" s="28"/>
      <c r="AS2596" s="28"/>
      <c r="AT2596" s="28"/>
      <c r="AU2596" s="28"/>
      <c r="AV2596" s="28"/>
      <c r="AW2596" s="28"/>
    </row>
    <row r="2597" spans="6:49" x14ac:dyDescent="0.25">
      <c r="F2597" s="28"/>
      <c r="G2597" s="28"/>
      <c r="H2597" s="28"/>
      <c r="I2597" s="28"/>
      <c r="J2597" s="28"/>
      <c r="K2597" s="28"/>
      <c r="L2597" s="28"/>
      <c r="M2597" s="28"/>
      <c r="N2597" s="28"/>
      <c r="O2597" s="28"/>
      <c r="P2597" s="28"/>
      <c r="Q2597" s="28"/>
      <c r="R2597" s="28"/>
      <c r="S2597" s="28"/>
      <c r="T2597" s="28"/>
      <c r="U2597" s="28"/>
      <c r="V2597" s="28"/>
      <c r="W2597" s="28"/>
      <c r="X2597" s="28"/>
      <c r="Y2597" s="28"/>
      <c r="Z2597" s="28"/>
      <c r="AA2597" s="28"/>
      <c r="AB2597" s="28"/>
      <c r="AC2597" s="28"/>
      <c r="AD2597" s="28"/>
      <c r="AE2597" s="28"/>
      <c r="AF2597" s="28"/>
      <c r="AG2597" s="28"/>
      <c r="AH2597" s="28"/>
      <c r="AI2597" s="28"/>
      <c r="AJ2597" s="28"/>
      <c r="AK2597" s="28"/>
      <c r="AL2597" s="28"/>
      <c r="AM2597" s="28"/>
      <c r="AN2597" s="28"/>
      <c r="AO2597" s="28"/>
      <c r="AP2597" s="28"/>
      <c r="AQ2597" s="28"/>
      <c r="AR2597" s="28"/>
      <c r="AS2597" s="28"/>
      <c r="AT2597" s="28"/>
      <c r="AU2597" s="28"/>
      <c r="AV2597" s="28"/>
      <c r="AW2597" s="28"/>
    </row>
    <row r="2598" spans="6:49" x14ac:dyDescent="0.25">
      <c r="F2598" s="28"/>
      <c r="G2598" s="28"/>
      <c r="H2598" s="28"/>
      <c r="I2598" s="28"/>
      <c r="J2598" s="28"/>
      <c r="K2598" s="28"/>
      <c r="L2598" s="28"/>
      <c r="M2598" s="28"/>
      <c r="N2598" s="28"/>
      <c r="O2598" s="28"/>
      <c r="P2598" s="28"/>
      <c r="Q2598" s="28"/>
      <c r="R2598" s="28"/>
      <c r="S2598" s="28"/>
      <c r="T2598" s="28"/>
      <c r="U2598" s="28"/>
      <c r="V2598" s="28"/>
      <c r="W2598" s="28"/>
      <c r="X2598" s="28"/>
      <c r="Y2598" s="28"/>
      <c r="Z2598" s="28"/>
      <c r="AA2598" s="28"/>
      <c r="AB2598" s="28"/>
      <c r="AC2598" s="28"/>
      <c r="AD2598" s="28"/>
      <c r="AE2598" s="28"/>
      <c r="AF2598" s="28"/>
      <c r="AG2598" s="28"/>
      <c r="AH2598" s="28"/>
      <c r="AI2598" s="28"/>
      <c r="AJ2598" s="28"/>
      <c r="AK2598" s="28"/>
      <c r="AL2598" s="28"/>
      <c r="AM2598" s="28"/>
      <c r="AN2598" s="28"/>
      <c r="AO2598" s="28"/>
      <c r="AP2598" s="28"/>
      <c r="AQ2598" s="28"/>
      <c r="AR2598" s="28"/>
      <c r="AS2598" s="28"/>
      <c r="AT2598" s="28"/>
      <c r="AU2598" s="28"/>
      <c r="AV2598" s="28"/>
      <c r="AW2598" s="28"/>
    </row>
    <row r="2599" spans="6:49" x14ac:dyDescent="0.25">
      <c r="F2599" s="28"/>
      <c r="G2599" s="28"/>
      <c r="H2599" s="28"/>
      <c r="I2599" s="28"/>
      <c r="J2599" s="28"/>
      <c r="K2599" s="28"/>
      <c r="L2599" s="28"/>
      <c r="M2599" s="28"/>
      <c r="N2599" s="28"/>
      <c r="O2599" s="28"/>
      <c r="P2599" s="28"/>
      <c r="Q2599" s="28"/>
      <c r="R2599" s="28"/>
      <c r="S2599" s="28"/>
      <c r="T2599" s="28"/>
      <c r="U2599" s="28"/>
      <c r="V2599" s="28"/>
      <c r="W2599" s="28"/>
      <c r="X2599" s="28"/>
      <c r="Y2599" s="28"/>
      <c r="Z2599" s="28"/>
      <c r="AA2599" s="28"/>
      <c r="AB2599" s="28"/>
      <c r="AC2599" s="28"/>
      <c r="AD2599" s="28"/>
      <c r="AE2599" s="28"/>
      <c r="AF2599" s="28"/>
      <c r="AG2599" s="28"/>
      <c r="AH2599" s="28"/>
      <c r="AI2599" s="28"/>
      <c r="AJ2599" s="28"/>
      <c r="AK2599" s="28"/>
      <c r="AL2599" s="28"/>
      <c r="AM2599" s="28"/>
      <c r="AN2599" s="28"/>
      <c r="AO2599" s="28"/>
      <c r="AP2599" s="28"/>
      <c r="AQ2599" s="28"/>
      <c r="AR2599" s="28"/>
      <c r="AS2599" s="28"/>
      <c r="AT2599" s="28"/>
      <c r="AU2599" s="28"/>
      <c r="AV2599" s="28"/>
      <c r="AW2599" s="28"/>
    </row>
    <row r="2600" spans="6:49" x14ac:dyDescent="0.25">
      <c r="F2600" s="28"/>
      <c r="G2600" s="28"/>
      <c r="H2600" s="28"/>
      <c r="I2600" s="28"/>
      <c r="J2600" s="28"/>
      <c r="K2600" s="28"/>
      <c r="L2600" s="28"/>
      <c r="M2600" s="28"/>
      <c r="N2600" s="28"/>
      <c r="O2600" s="28"/>
      <c r="P2600" s="28"/>
      <c r="Q2600" s="28"/>
      <c r="R2600" s="28"/>
      <c r="S2600" s="28"/>
      <c r="T2600" s="28"/>
      <c r="U2600" s="28"/>
      <c r="V2600" s="28"/>
      <c r="W2600" s="28"/>
      <c r="X2600" s="28"/>
      <c r="Y2600" s="28"/>
      <c r="Z2600" s="28"/>
      <c r="AA2600" s="28"/>
      <c r="AB2600" s="28"/>
      <c r="AC2600" s="28"/>
      <c r="AD2600" s="28"/>
      <c r="AE2600" s="28"/>
      <c r="AF2600" s="28"/>
      <c r="AG2600" s="28"/>
      <c r="AH2600" s="28"/>
      <c r="AI2600" s="28"/>
      <c r="AJ2600" s="28"/>
      <c r="AK2600" s="28"/>
      <c r="AL2600" s="28"/>
      <c r="AM2600" s="28"/>
      <c r="AN2600" s="28"/>
      <c r="AO2600" s="28"/>
      <c r="AP2600" s="28"/>
      <c r="AQ2600" s="28"/>
      <c r="AR2600" s="28"/>
      <c r="AS2600" s="28"/>
      <c r="AT2600" s="28"/>
      <c r="AU2600" s="28"/>
      <c r="AV2600" s="28"/>
      <c r="AW2600" s="28"/>
    </row>
    <row r="2601" spans="6:49" x14ac:dyDescent="0.25">
      <c r="F2601" s="28"/>
      <c r="G2601" s="28"/>
      <c r="H2601" s="28"/>
      <c r="I2601" s="28"/>
      <c r="J2601" s="28"/>
      <c r="K2601" s="28"/>
      <c r="L2601" s="28"/>
      <c r="M2601" s="28"/>
      <c r="N2601" s="28"/>
      <c r="O2601" s="28"/>
      <c r="P2601" s="28"/>
      <c r="Q2601" s="28"/>
      <c r="R2601" s="28"/>
      <c r="S2601" s="28"/>
      <c r="T2601" s="28"/>
      <c r="U2601" s="28"/>
      <c r="V2601" s="28"/>
      <c r="W2601" s="28"/>
      <c r="X2601" s="28"/>
      <c r="Y2601" s="28"/>
      <c r="Z2601" s="28"/>
      <c r="AA2601" s="28"/>
      <c r="AB2601" s="28"/>
      <c r="AC2601" s="28"/>
      <c r="AD2601" s="28"/>
      <c r="AE2601" s="28"/>
      <c r="AF2601" s="28"/>
      <c r="AG2601" s="28"/>
      <c r="AH2601" s="28"/>
      <c r="AI2601" s="28"/>
      <c r="AJ2601" s="28"/>
      <c r="AK2601" s="28"/>
      <c r="AL2601" s="28"/>
      <c r="AM2601" s="28"/>
      <c r="AN2601" s="28"/>
      <c r="AO2601" s="28"/>
      <c r="AP2601" s="28"/>
      <c r="AQ2601" s="28"/>
      <c r="AR2601" s="28"/>
      <c r="AS2601" s="28"/>
      <c r="AT2601" s="28"/>
      <c r="AU2601" s="28"/>
      <c r="AV2601" s="28"/>
      <c r="AW2601" s="28"/>
    </row>
    <row r="2602" spans="6:49" x14ac:dyDescent="0.25">
      <c r="F2602" s="28"/>
      <c r="G2602" s="28"/>
      <c r="H2602" s="28"/>
      <c r="I2602" s="28"/>
      <c r="J2602" s="28"/>
      <c r="K2602" s="28"/>
      <c r="L2602" s="28"/>
      <c r="M2602" s="28"/>
      <c r="N2602" s="28"/>
      <c r="O2602" s="28"/>
      <c r="P2602" s="28"/>
      <c r="Q2602" s="28"/>
      <c r="R2602" s="28"/>
      <c r="S2602" s="28"/>
      <c r="T2602" s="28"/>
      <c r="U2602" s="28"/>
      <c r="V2602" s="28"/>
      <c r="W2602" s="28"/>
      <c r="X2602" s="28"/>
      <c r="Y2602" s="28"/>
      <c r="Z2602" s="28"/>
      <c r="AA2602" s="28"/>
      <c r="AB2602" s="28"/>
      <c r="AC2602" s="28"/>
      <c r="AD2602" s="28"/>
      <c r="AE2602" s="28"/>
      <c r="AF2602" s="28"/>
      <c r="AG2602" s="28"/>
      <c r="AH2602" s="28"/>
      <c r="AI2602" s="28"/>
      <c r="AJ2602" s="28"/>
      <c r="AK2602" s="28"/>
      <c r="AL2602" s="28"/>
      <c r="AM2602" s="28"/>
      <c r="AN2602" s="28"/>
      <c r="AO2602" s="28"/>
      <c r="AP2602" s="28"/>
      <c r="AQ2602" s="28"/>
      <c r="AR2602" s="28"/>
      <c r="AS2602" s="28"/>
      <c r="AT2602" s="28"/>
      <c r="AU2602" s="28"/>
      <c r="AV2602" s="28"/>
      <c r="AW2602" s="28"/>
    </row>
    <row r="2603" spans="6:49" x14ac:dyDescent="0.25">
      <c r="F2603" s="28"/>
      <c r="G2603" s="28"/>
      <c r="H2603" s="28"/>
      <c r="I2603" s="28"/>
      <c r="J2603" s="28"/>
      <c r="K2603" s="28"/>
      <c r="L2603" s="28"/>
      <c r="M2603" s="28"/>
      <c r="N2603" s="28"/>
      <c r="O2603" s="28"/>
      <c r="P2603" s="28"/>
      <c r="Q2603" s="28"/>
      <c r="R2603" s="28"/>
      <c r="S2603" s="28"/>
      <c r="T2603" s="28"/>
      <c r="U2603" s="28"/>
      <c r="V2603" s="28"/>
      <c r="W2603" s="28"/>
      <c r="X2603" s="28"/>
      <c r="Y2603" s="28"/>
      <c r="Z2603" s="28"/>
      <c r="AA2603" s="28"/>
      <c r="AB2603" s="28"/>
      <c r="AC2603" s="28"/>
      <c r="AD2603" s="28"/>
      <c r="AE2603" s="28"/>
      <c r="AF2603" s="28"/>
      <c r="AG2603" s="28"/>
      <c r="AH2603" s="28"/>
      <c r="AI2603" s="28"/>
      <c r="AJ2603" s="28"/>
      <c r="AK2603" s="28"/>
      <c r="AL2603" s="28"/>
      <c r="AM2603" s="28"/>
      <c r="AN2603" s="28"/>
      <c r="AO2603" s="28"/>
      <c r="AP2603" s="28"/>
      <c r="AQ2603" s="28"/>
      <c r="AR2603" s="28"/>
      <c r="AS2603" s="28"/>
      <c r="AT2603" s="28"/>
      <c r="AU2603" s="28"/>
      <c r="AV2603" s="28"/>
      <c r="AW2603" s="28"/>
    </row>
    <row r="2604" spans="6:49" x14ac:dyDescent="0.25">
      <c r="F2604" s="28"/>
      <c r="G2604" s="28"/>
      <c r="H2604" s="28"/>
      <c r="I2604" s="28"/>
      <c r="J2604" s="28"/>
      <c r="K2604" s="28"/>
      <c r="L2604" s="28"/>
      <c r="M2604" s="28"/>
      <c r="N2604" s="28"/>
      <c r="O2604" s="28"/>
      <c r="P2604" s="28"/>
      <c r="Q2604" s="28"/>
      <c r="R2604" s="28"/>
      <c r="S2604" s="28"/>
      <c r="T2604" s="28"/>
      <c r="U2604" s="28"/>
      <c r="V2604" s="28"/>
      <c r="W2604" s="28"/>
      <c r="X2604" s="28"/>
      <c r="Y2604" s="28"/>
      <c r="Z2604" s="28"/>
      <c r="AA2604" s="28"/>
      <c r="AB2604" s="28"/>
      <c r="AC2604" s="28"/>
      <c r="AD2604" s="28"/>
      <c r="AE2604" s="28"/>
      <c r="AF2604" s="28"/>
      <c r="AG2604" s="28"/>
      <c r="AH2604" s="28"/>
      <c r="AI2604" s="28"/>
      <c r="AJ2604" s="28"/>
      <c r="AK2604" s="28"/>
      <c r="AL2604" s="28"/>
      <c r="AM2604" s="28"/>
      <c r="AN2604" s="28"/>
      <c r="AO2604" s="28"/>
      <c r="AP2604" s="28"/>
      <c r="AQ2604" s="28"/>
      <c r="AR2604" s="28"/>
      <c r="AS2604" s="28"/>
      <c r="AT2604" s="28"/>
      <c r="AU2604" s="28"/>
      <c r="AV2604" s="28"/>
      <c r="AW2604" s="28"/>
    </row>
    <row r="2605" spans="6:49" x14ac:dyDescent="0.25">
      <c r="F2605" s="28"/>
      <c r="G2605" s="28"/>
      <c r="H2605" s="28"/>
      <c r="I2605" s="28"/>
      <c r="J2605" s="28"/>
      <c r="K2605" s="28"/>
      <c r="L2605" s="28"/>
      <c r="M2605" s="28"/>
      <c r="N2605" s="28"/>
      <c r="O2605" s="28"/>
      <c r="P2605" s="28"/>
      <c r="Q2605" s="28"/>
      <c r="R2605" s="28"/>
      <c r="S2605" s="28"/>
      <c r="T2605" s="28"/>
      <c r="U2605" s="28"/>
      <c r="V2605" s="28"/>
      <c r="W2605" s="28"/>
      <c r="X2605" s="28"/>
      <c r="Y2605" s="28"/>
      <c r="Z2605" s="28"/>
      <c r="AA2605" s="28"/>
      <c r="AB2605" s="28"/>
      <c r="AC2605" s="28"/>
      <c r="AD2605" s="28"/>
      <c r="AE2605" s="28"/>
      <c r="AF2605" s="28"/>
      <c r="AG2605" s="28"/>
      <c r="AH2605" s="28"/>
      <c r="AI2605" s="28"/>
      <c r="AJ2605" s="28"/>
      <c r="AK2605" s="28"/>
      <c r="AL2605" s="28"/>
      <c r="AM2605" s="28"/>
      <c r="AN2605" s="28"/>
      <c r="AO2605" s="28"/>
      <c r="AP2605" s="28"/>
      <c r="AQ2605" s="28"/>
      <c r="AR2605" s="28"/>
      <c r="AS2605" s="28"/>
      <c r="AT2605" s="28"/>
      <c r="AU2605" s="28"/>
      <c r="AV2605" s="28"/>
      <c r="AW2605" s="28"/>
    </row>
    <row r="2606" spans="6:49" x14ac:dyDescent="0.25">
      <c r="F2606" s="28"/>
      <c r="G2606" s="28"/>
      <c r="H2606" s="28"/>
      <c r="I2606" s="28"/>
      <c r="J2606" s="28"/>
      <c r="K2606" s="28"/>
      <c r="L2606" s="28"/>
      <c r="M2606" s="28"/>
      <c r="N2606" s="28"/>
      <c r="O2606" s="28"/>
      <c r="P2606" s="28"/>
      <c r="Q2606" s="28"/>
      <c r="R2606" s="28"/>
      <c r="S2606" s="28"/>
      <c r="T2606" s="28"/>
      <c r="U2606" s="28"/>
      <c r="V2606" s="28"/>
      <c r="W2606" s="28"/>
      <c r="X2606" s="28"/>
      <c r="Y2606" s="28"/>
      <c r="Z2606" s="28"/>
      <c r="AA2606" s="28"/>
      <c r="AB2606" s="28"/>
      <c r="AC2606" s="28"/>
      <c r="AD2606" s="28"/>
      <c r="AE2606" s="28"/>
      <c r="AF2606" s="28"/>
      <c r="AG2606" s="28"/>
      <c r="AH2606" s="28"/>
      <c r="AI2606" s="28"/>
      <c r="AJ2606" s="28"/>
      <c r="AK2606" s="28"/>
      <c r="AL2606" s="28"/>
      <c r="AM2606" s="28"/>
      <c r="AN2606" s="28"/>
      <c r="AO2606" s="28"/>
      <c r="AP2606" s="28"/>
      <c r="AQ2606" s="28"/>
      <c r="AR2606" s="28"/>
      <c r="AS2606" s="28"/>
      <c r="AT2606" s="28"/>
      <c r="AU2606" s="28"/>
      <c r="AV2606" s="28"/>
      <c r="AW2606" s="28"/>
    </row>
    <row r="2607" spans="6:49" x14ac:dyDescent="0.25">
      <c r="F2607" s="28"/>
      <c r="G2607" s="28"/>
      <c r="H2607" s="28"/>
      <c r="I2607" s="28"/>
      <c r="J2607" s="28"/>
      <c r="K2607" s="28"/>
      <c r="L2607" s="28"/>
      <c r="M2607" s="28"/>
      <c r="N2607" s="28"/>
      <c r="O2607" s="28"/>
      <c r="P2607" s="28"/>
      <c r="Q2607" s="28"/>
      <c r="R2607" s="28"/>
      <c r="S2607" s="28"/>
      <c r="T2607" s="28"/>
      <c r="U2607" s="28"/>
      <c r="V2607" s="28"/>
      <c r="W2607" s="28"/>
      <c r="X2607" s="28"/>
      <c r="Y2607" s="28"/>
      <c r="Z2607" s="28"/>
      <c r="AA2607" s="28"/>
      <c r="AB2607" s="28"/>
      <c r="AC2607" s="28"/>
      <c r="AD2607" s="28"/>
      <c r="AE2607" s="28"/>
      <c r="AF2607" s="28"/>
      <c r="AG2607" s="28"/>
      <c r="AH2607" s="28"/>
      <c r="AI2607" s="28"/>
      <c r="AJ2607" s="28"/>
      <c r="AK2607" s="28"/>
      <c r="AL2607" s="28"/>
      <c r="AM2607" s="28"/>
      <c r="AN2607" s="28"/>
      <c r="AO2607" s="28"/>
      <c r="AP2607" s="28"/>
      <c r="AQ2607" s="28"/>
      <c r="AR2607" s="28"/>
      <c r="AS2607" s="28"/>
      <c r="AT2607" s="28"/>
      <c r="AU2607" s="28"/>
      <c r="AV2607" s="28"/>
      <c r="AW2607" s="28"/>
    </row>
    <row r="2608" spans="6:49" x14ac:dyDescent="0.25">
      <c r="F2608" s="28"/>
      <c r="G2608" s="28"/>
      <c r="H2608" s="28"/>
      <c r="I2608" s="28"/>
      <c r="J2608" s="28"/>
      <c r="K2608" s="28"/>
      <c r="L2608" s="28"/>
      <c r="M2608" s="28"/>
      <c r="N2608" s="28"/>
      <c r="O2608" s="28"/>
      <c r="P2608" s="28"/>
      <c r="Q2608" s="28"/>
      <c r="R2608" s="28"/>
      <c r="S2608" s="28"/>
      <c r="T2608" s="28"/>
      <c r="U2608" s="28"/>
      <c r="V2608" s="28"/>
      <c r="W2608" s="28"/>
      <c r="X2608" s="28"/>
      <c r="Y2608" s="28"/>
      <c r="Z2608" s="28"/>
      <c r="AA2608" s="28"/>
      <c r="AB2608" s="28"/>
      <c r="AC2608" s="28"/>
      <c r="AD2608" s="28"/>
      <c r="AE2608" s="28"/>
      <c r="AF2608" s="28"/>
      <c r="AG2608" s="28"/>
      <c r="AH2608" s="28"/>
      <c r="AI2608" s="28"/>
      <c r="AJ2608" s="28"/>
      <c r="AK2608" s="28"/>
      <c r="AL2608" s="28"/>
      <c r="AM2608" s="28"/>
      <c r="AN2608" s="28"/>
      <c r="AO2608" s="28"/>
      <c r="AP2608" s="28"/>
      <c r="AQ2608" s="28"/>
      <c r="AR2608" s="28"/>
      <c r="AS2608" s="28"/>
      <c r="AT2608" s="28"/>
      <c r="AU2608" s="28"/>
      <c r="AV2608" s="28"/>
      <c r="AW2608" s="28"/>
    </row>
    <row r="2609" spans="6:49" x14ac:dyDescent="0.25">
      <c r="F2609" s="28"/>
      <c r="G2609" s="28"/>
      <c r="H2609" s="28"/>
      <c r="I2609" s="28"/>
      <c r="J2609" s="28"/>
      <c r="K2609" s="28"/>
      <c r="L2609" s="28"/>
      <c r="M2609" s="28"/>
      <c r="N2609" s="28"/>
      <c r="O2609" s="28"/>
      <c r="P2609" s="28"/>
      <c r="Q2609" s="28"/>
      <c r="R2609" s="28"/>
      <c r="S2609" s="28"/>
      <c r="T2609" s="28"/>
      <c r="U2609" s="28"/>
      <c r="V2609" s="28"/>
      <c r="W2609" s="28"/>
      <c r="X2609" s="28"/>
      <c r="Y2609" s="28"/>
      <c r="Z2609" s="28"/>
      <c r="AA2609" s="28"/>
      <c r="AB2609" s="28"/>
      <c r="AC2609" s="28"/>
      <c r="AD2609" s="28"/>
      <c r="AE2609" s="28"/>
      <c r="AF2609" s="28"/>
      <c r="AG2609" s="28"/>
      <c r="AH2609" s="28"/>
      <c r="AI2609" s="28"/>
      <c r="AJ2609" s="28"/>
      <c r="AK2609" s="28"/>
      <c r="AL2609" s="28"/>
      <c r="AM2609" s="28"/>
      <c r="AN2609" s="28"/>
      <c r="AO2609" s="28"/>
      <c r="AP2609" s="28"/>
      <c r="AQ2609" s="28"/>
      <c r="AR2609" s="28"/>
      <c r="AS2609" s="28"/>
      <c r="AT2609" s="28"/>
      <c r="AU2609" s="28"/>
      <c r="AV2609" s="28"/>
      <c r="AW2609" s="28"/>
    </row>
    <row r="2610" spans="6:49" x14ac:dyDescent="0.25">
      <c r="F2610" s="28"/>
      <c r="G2610" s="28"/>
      <c r="H2610" s="28"/>
      <c r="I2610" s="28"/>
      <c r="J2610" s="28"/>
      <c r="K2610" s="28"/>
      <c r="L2610" s="28"/>
      <c r="M2610" s="28"/>
      <c r="N2610" s="28"/>
      <c r="O2610" s="28"/>
      <c r="P2610" s="28"/>
      <c r="Q2610" s="28"/>
      <c r="R2610" s="28"/>
      <c r="S2610" s="28"/>
      <c r="T2610" s="28"/>
      <c r="U2610" s="28"/>
      <c r="V2610" s="28"/>
      <c r="W2610" s="28"/>
      <c r="X2610" s="28"/>
      <c r="Y2610" s="28"/>
      <c r="Z2610" s="28"/>
      <c r="AA2610" s="28"/>
      <c r="AB2610" s="28"/>
      <c r="AC2610" s="28"/>
      <c r="AD2610" s="28"/>
      <c r="AE2610" s="28"/>
      <c r="AF2610" s="28"/>
      <c r="AG2610" s="28"/>
      <c r="AH2610" s="28"/>
      <c r="AI2610" s="28"/>
      <c r="AJ2610" s="28"/>
      <c r="AK2610" s="28"/>
      <c r="AL2610" s="28"/>
      <c r="AM2610" s="28"/>
      <c r="AN2610" s="28"/>
      <c r="AO2610" s="28"/>
      <c r="AP2610" s="28"/>
      <c r="AQ2610" s="28"/>
      <c r="AR2610" s="28"/>
      <c r="AS2610" s="28"/>
      <c r="AT2610" s="28"/>
      <c r="AU2610" s="28"/>
      <c r="AV2610" s="28"/>
      <c r="AW2610" s="28"/>
    </row>
    <row r="2611" spans="6:49" x14ac:dyDescent="0.25">
      <c r="F2611" s="28"/>
      <c r="G2611" s="28"/>
      <c r="H2611" s="28"/>
      <c r="I2611" s="28"/>
      <c r="J2611" s="28"/>
      <c r="K2611" s="28"/>
      <c r="L2611" s="28"/>
      <c r="M2611" s="28"/>
      <c r="N2611" s="28"/>
      <c r="O2611" s="28"/>
      <c r="P2611" s="28"/>
      <c r="Q2611" s="28"/>
      <c r="R2611" s="28"/>
      <c r="S2611" s="28"/>
      <c r="T2611" s="28"/>
      <c r="U2611" s="28"/>
      <c r="V2611" s="28"/>
      <c r="W2611" s="28"/>
      <c r="X2611" s="28"/>
      <c r="Y2611" s="28"/>
      <c r="Z2611" s="28"/>
      <c r="AA2611" s="28"/>
      <c r="AB2611" s="28"/>
      <c r="AC2611" s="28"/>
      <c r="AD2611" s="28"/>
      <c r="AE2611" s="28"/>
      <c r="AF2611" s="28"/>
      <c r="AG2611" s="28"/>
      <c r="AH2611" s="28"/>
      <c r="AI2611" s="28"/>
      <c r="AJ2611" s="28"/>
      <c r="AK2611" s="28"/>
      <c r="AL2611" s="28"/>
      <c r="AM2611" s="28"/>
      <c r="AN2611" s="28"/>
      <c r="AO2611" s="28"/>
      <c r="AP2611" s="28"/>
      <c r="AQ2611" s="28"/>
      <c r="AR2611" s="28"/>
      <c r="AS2611" s="28"/>
      <c r="AT2611" s="28"/>
      <c r="AU2611" s="28"/>
      <c r="AV2611" s="28"/>
      <c r="AW2611" s="28"/>
    </row>
    <row r="2612" spans="6:49" x14ac:dyDescent="0.25">
      <c r="F2612" s="28"/>
      <c r="G2612" s="28"/>
      <c r="H2612" s="28"/>
      <c r="I2612" s="28"/>
      <c r="J2612" s="28"/>
      <c r="K2612" s="28"/>
      <c r="L2612" s="28"/>
      <c r="M2612" s="28"/>
      <c r="N2612" s="28"/>
      <c r="O2612" s="28"/>
      <c r="P2612" s="28"/>
      <c r="Q2612" s="28"/>
      <c r="R2612" s="28"/>
      <c r="S2612" s="28"/>
      <c r="T2612" s="28"/>
      <c r="U2612" s="28"/>
      <c r="V2612" s="28"/>
      <c r="W2612" s="28"/>
      <c r="X2612" s="28"/>
      <c r="Y2612" s="28"/>
      <c r="Z2612" s="28"/>
      <c r="AA2612" s="28"/>
      <c r="AB2612" s="28"/>
      <c r="AC2612" s="28"/>
      <c r="AD2612" s="28"/>
      <c r="AE2612" s="28"/>
      <c r="AF2612" s="28"/>
      <c r="AG2612" s="28"/>
      <c r="AH2612" s="28"/>
      <c r="AI2612" s="28"/>
      <c r="AJ2612" s="28"/>
      <c r="AK2612" s="28"/>
      <c r="AL2612" s="28"/>
      <c r="AM2612" s="28"/>
      <c r="AN2612" s="28"/>
      <c r="AO2612" s="28"/>
      <c r="AP2612" s="28"/>
      <c r="AQ2612" s="28"/>
      <c r="AR2612" s="28"/>
      <c r="AS2612" s="28"/>
      <c r="AT2612" s="28"/>
      <c r="AU2612" s="28"/>
      <c r="AV2612" s="28"/>
      <c r="AW2612" s="28"/>
    </row>
    <row r="2613" spans="6:49" x14ac:dyDescent="0.25">
      <c r="F2613" s="28"/>
      <c r="G2613" s="28"/>
      <c r="H2613" s="28"/>
      <c r="I2613" s="28"/>
      <c r="J2613" s="28"/>
      <c r="K2613" s="28"/>
      <c r="L2613" s="28"/>
      <c r="M2613" s="28"/>
      <c r="N2613" s="28"/>
      <c r="O2613" s="28"/>
      <c r="P2613" s="28"/>
      <c r="Q2613" s="28"/>
      <c r="R2613" s="28"/>
      <c r="S2613" s="28"/>
      <c r="T2613" s="28"/>
      <c r="U2613" s="28"/>
      <c r="V2613" s="28"/>
      <c r="W2613" s="28"/>
      <c r="X2613" s="28"/>
      <c r="Y2613" s="28"/>
      <c r="Z2613" s="28"/>
      <c r="AA2613" s="28"/>
      <c r="AB2613" s="28"/>
      <c r="AC2613" s="28"/>
      <c r="AD2613" s="28"/>
      <c r="AE2613" s="28"/>
      <c r="AF2613" s="28"/>
      <c r="AG2613" s="28"/>
      <c r="AH2613" s="28"/>
      <c r="AI2613" s="28"/>
      <c r="AJ2613" s="28"/>
      <c r="AK2613" s="28"/>
      <c r="AL2613" s="28"/>
      <c r="AM2613" s="28"/>
      <c r="AN2613" s="28"/>
      <c r="AO2613" s="28"/>
      <c r="AP2613" s="28"/>
      <c r="AQ2613" s="28"/>
      <c r="AR2613" s="28"/>
      <c r="AS2613" s="28"/>
      <c r="AT2613" s="28"/>
      <c r="AU2613" s="28"/>
      <c r="AV2613" s="28"/>
      <c r="AW2613" s="28"/>
    </row>
    <row r="2614" spans="6:49" x14ac:dyDescent="0.25">
      <c r="F2614" s="28"/>
      <c r="G2614" s="28"/>
      <c r="H2614" s="28"/>
      <c r="I2614" s="28"/>
      <c r="J2614" s="28"/>
      <c r="K2614" s="28"/>
      <c r="L2614" s="28"/>
      <c r="M2614" s="28"/>
      <c r="N2614" s="28"/>
      <c r="O2614" s="28"/>
      <c r="P2614" s="28"/>
      <c r="Q2614" s="28"/>
      <c r="R2614" s="28"/>
      <c r="S2614" s="28"/>
      <c r="T2614" s="28"/>
      <c r="U2614" s="28"/>
      <c r="V2614" s="28"/>
      <c r="W2614" s="28"/>
      <c r="X2614" s="28"/>
      <c r="Y2614" s="28"/>
      <c r="Z2614" s="28"/>
      <c r="AA2614" s="28"/>
      <c r="AB2614" s="28"/>
      <c r="AC2614" s="28"/>
      <c r="AD2614" s="28"/>
      <c r="AE2614" s="28"/>
      <c r="AF2614" s="28"/>
      <c r="AG2614" s="28"/>
      <c r="AH2614" s="28"/>
      <c r="AI2614" s="28"/>
      <c r="AJ2614" s="28"/>
      <c r="AK2614" s="28"/>
      <c r="AL2614" s="28"/>
      <c r="AM2614" s="28"/>
      <c r="AN2614" s="28"/>
      <c r="AO2614" s="28"/>
      <c r="AP2614" s="28"/>
      <c r="AQ2614" s="28"/>
      <c r="AR2614" s="28"/>
      <c r="AS2614" s="28"/>
      <c r="AT2614" s="28"/>
      <c r="AU2614" s="28"/>
      <c r="AV2614" s="28"/>
      <c r="AW2614" s="28"/>
    </row>
    <row r="2615" spans="6:49" x14ac:dyDescent="0.25">
      <c r="F2615" s="28"/>
      <c r="G2615" s="28"/>
      <c r="H2615" s="28"/>
      <c r="I2615" s="28"/>
      <c r="J2615" s="28"/>
      <c r="K2615" s="28"/>
      <c r="L2615" s="28"/>
      <c r="M2615" s="28"/>
      <c r="N2615" s="28"/>
      <c r="O2615" s="28"/>
      <c r="P2615" s="28"/>
      <c r="Q2615" s="28"/>
      <c r="R2615" s="28"/>
      <c r="S2615" s="28"/>
      <c r="T2615" s="28"/>
      <c r="U2615" s="28"/>
      <c r="V2615" s="28"/>
      <c r="W2615" s="28"/>
      <c r="X2615" s="28"/>
      <c r="Y2615" s="28"/>
      <c r="Z2615" s="28"/>
      <c r="AA2615" s="28"/>
      <c r="AB2615" s="28"/>
      <c r="AC2615" s="28"/>
      <c r="AD2615" s="28"/>
      <c r="AE2615" s="28"/>
      <c r="AF2615" s="28"/>
      <c r="AG2615" s="28"/>
      <c r="AH2615" s="28"/>
      <c r="AI2615" s="28"/>
      <c r="AJ2615" s="28"/>
      <c r="AK2615" s="28"/>
      <c r="AL2615" s="28"/>
      <c r="AM2615" s="28"/>
      <c r="AN2615" s="28"/>
      <c r="AO2615" s="28"/>
      <c r="AP2615" s="28"/>
      <c r="AQ2615" s="28"/>
      <c r="AR2615" s="28"/>
      <c r="AS2615" s="28"/>
      <c r="AT2615" s="28"/>
      <c r="AU2615" s="28"/>
      <c r="AV2615" s="28"/>
      <c r="AW2615" s="28"/>
    </row>
    <row r="2616" spans="6:49" x14ac:dyDescent="0.25">
      <c r="F2616" s="28"/>
      <c r="G2616" s="28"/>
      <c r="H2616" s="28"/>
      <c r="I2616" s="28"/>
      <c r="J2616" s="28"/>
      <c r="K2616" s="28"/>
      <c r="L2616" s="28"/>
      <c r="M2616" s="28"/>
      <c r="N2616" s="28"/>
      <c r="O2616" s="28"/>
      <c r="P2616" s="28"/>
      <c r="Q2616" s="28"/>
      <c r="R2616" s="28"/>
      <c r="S2616" s="28"/>
      <c r="T2616" s="28"/>
      <c r="U2616" s="28"/>
      <c r="V2616" s="28"/>
      <c r="W2616" s="28"/>
      <c r="X2616" s="28"/>
      <c r="Y2616" s="28"/>
      <c r="Z2616" s="28"/>
      <c r="AA2616" s="28"/>
      <c r="AB2616" s="28"/>
      <c r="AC2616" s="28"/>
      <c r="AD2616" s="28"/>
      <c r="AE2616" s="28"/>
      <c r="AF2616" s="28"/>
      <c r="AG2616" s="28"/>
      <c r="AH2616" s="28"/>
      <c r="AI2616" s="28"/>
      <c r="AJ2616" s="28"/>
      <c r="AK2616" s="28"/>
      <c r="AL2616" s="28"/>
      <c r="AM2616" s="28"/>
      <c r="AN2616" s="28"/>
      <c r="AO2616" s="28"/>
      <c r="AP2616" s="28"/>
      <c r="AQ2616" s="28"/>
      <c r="AR2616" s="28"/>
      <c r="AS2616" s="28"/>
      <c r="AT2616" s="28"/>
      <c r="AU2616" s="28"/>
      <c r="AV2616" s="28"/>
      <c r="AW2616" s="28"/>
    </row>
    <row r="2617" spans="6:49" x14ac:dyDescent="0.25">
      <c r="F2617" s="28"/>
      <c r="G2617" s="28"/>
      <c r="H2617" s="28"/>
      <c r="I2617" s="28"/>
      <c r="J2617" s="28"/>
      <c r="K2617" s="28"/>
      <c r="L2617" s="28"/>
      <c r="M2617" s="28"/>
      <c r="N2617" s="28"/>
      <c r="O2617" s="28"/>
      <c r="P2617" s="28"/>
      <c r="Q2617" s="28"/>
      <c r="R2617" s="28"/>
      <c r="S2617" s="28"/>
      <c r="T2617" s="28"/>
      <c r="U2617" s="28"/>
      <c r="V2617" s="28"/>
      <c r="W2617" s="28"/>
      <c r="X2617" s="28"/>
      <c r="Y2617" s="28"/>
      <c r="Z2617" s="28"/>
      <c r="AA2617" s="28"/>
      <c r="AB2617" s="28"/>
      <c r="AC2617" s="28"/>
      <c r="AD2617" s="28"/>
      <c r="AE2617" s="28"/>
      <c r="AF2617" s="28"/>
      <c r="AG2617" s="28"/>
      <c r="AH2617" s="28"/>
      <c r="AI2617" s="28"/>
      <c r="AJ2617" s="28"/>
      <c r="AK2617" s="28"/>
      <c r="AL2617" s="28"/>
      <c r="AM2617" s="28"/>
      <c r="AN2617" s="28"/>
      <c r="AO2617" s="28"/>
      <c r="AP2617" s="28"/>
      <c r="AQ2617" s="28"/>
      <c r="AR2617" s="28"/>
      <c r="AS2617" s="28"/>
      <c r="AT2617" s="28"/>
      <c r="AU2617" s="28"/>
      <c r="AV2617" s="28"/>
      <c r="AW2617" s="28"/>
    </row>
    <row r="2618" spans="6:49" x14ac:dyDescent="0.25">
      <c r="F2618" s="28"/>
      <c r="G2618" s="28"/>
      <c r="H2618" s="28"/>
      <c r="I2618" s="28"/>
      <c r="J2618" s="28"/>
      <c r="K2618" s="28"/>
      <c r="L2618" s="28"/>
      <c r="M2618" s="28"/>
      <c r="N2618" s="28"/>
      <c r="O2618" s="28"/>
      <c r="P2618" s="28"/>
      <c r="Q2618" s="28"/>
      <c r="R2618" s="28"/>
      <c r="S2618" s="28"/>
      <c r="T2618" s="28"/>
      <c r="U2618" s="28"/>
      <c r="V2618" s="28"/>
      <c r="W2618" s="28"/>
      <c r="X2618" s="28"/>
      <c r="Y2618" s="28"/>
      <c r="Z2618" s="28"/>
      <c r="AA2618" s="28"/>
      <c r="AB2618" s="28"/>
      <c r="AC2618" s="28"/>
      <c r="AD2618" s="28"/>
      <c r="AE2618" s="28"/>
      <c r="AF2618" s="28"/>
      <c r="AG2618" s="28"/>
      <c r="AH2618" s="28"/>
      <c r="AI2618" s="28"/>
      <c r="AJ2618" s="28"/>
      <c r="AK2618" s="28"/>
      <c r="AL2618" s="28"/>
      <c r="AM2618" s="28"/>
      <c r="AN2618" s="28"/>
      <c r="AO2618" s="28"/>
      <c r="AP2618" s="28"/>
      <c r="AQ2618" s="28"/>
      <c r="AR2618" s="28"/>
      <c r="AS2618" s="28"/>
      <c r="AT2618" s="28"/>
      <c r="AU2618" s="28"/>
      <c r="AV2618" s="28"/>
      <c r="AW2618" s="28"/>
    </row>
    <row r="2619" spans="6:49" x14ac:dyDescent="0.25">
      <c r="F2619" s="28"/>
      <c r="G2619" s="28"/>
      <c r="H2619" s="28"/>
      <c r="I2619" s="28"/>
      <c r="J2619" s="28"/>
      <c r="K2619" s="28"/>
      <c r="L2619" s="28"/>
      <c r="M2619" s="28"/>
      <c r="N2619" s="28"/>
      <c r="O2619" s="28"/>
      <c r="P2619" s="28"/>
      <c r="Q2619" s="28"/>
      <c r="R2619" s="28"/>
      <c r="S2619" s="28"/>
      <c r="T2619" s="28"/>
      <c r="U2619" s="28"/>
      <c r="V2619" s="28"/>
      <c r="W2619" s="28"/>
      <c r="X2619" s="28"/>
      <c r="Y2619" s="28"/>
      <c r="Z2619" s="28"/>
      <c r="AA2619" s="28"/>
      <c r="AB2619" s="28"/>
      <c r="AC2619" s="28"/>
      <c r="AD2619" s="28"/>
      <c r="AE2619" s="28"/>
      <c r="AF2619" s="28"/>
      <c r="AG2619" s="28"/>
      <c r="AH2619" s="28"/>
      <c r="AI2619" s="28"/>
      <c r="AJ2619" s="28"/>
      <c r="AK2619" s="28"/>
      <c r="AL2619" s="28"/>
      <c r="AM2619" s="28"/>
      <c r="AN2619" s="28"/>
      <c r="AO2619" s="28"/>
      <c r="AP2619" s="28"/>
      <c r="AQ2619" s="28"/>
      <c r="AR2619" s="28"/>
      <c r="AS2619" s="28"/>
      <c r="AT2619" s="28"/>
      <c r="AU2619" s="28"/>
      <c r="AV2619" s="28"/>
      <c r="AW2619" s="28"/>
    </row>
    <row r="2620" spans="6:49" x14ac:dyDescent="0.25">
      <c r="F2620" s="28"/>
      <c r="G2620" s="28"/>
      <c r="H2620" s="28"/>
      <c r="I2620" s="28"/>
      <c r="J2620" s="28"/>
      <c r="K2620" s="28"/>
      <c r="L2620" s="28"/>
      <c r="M2620" s="28"/>
      <c r="N2620" s="28"/>
      <c r="O2620" s="28"/>
      <c r="P2620" s="28"/>
      <c r="Q2620" s="28"/>
      <c r="R2620" s="28"/>
      <c r="S2620" s="28"/>
      <c r="T2620" s="28"/>
      <c r="U2620" s="28"/>
      <c r="V2620" s="28"/>
      <c r="W2620" s="28"/>
      <c r="X2620" s="28"/>
      <c r="Y2620" s="28"/>
      <c r="Z2620" s="28"/>
      <c r="AA2620" s="28"/>
      <c r="AB2620" s="28"/>
      <c r="AC2620" s="28"/>
      <c r="AD2620" s="28"/>
      <c r="AE2620" s="28"/>
      <c r="AF2620" s="28"/>
      <c r="AG2620" s="28"/>
      <c r="AH2620" s="28"/>
      <c r="AI2620" s="28"/>
      <c r="AJ2620" s="28"/>
      <c r="AK2620" s="28"/>
      <c r="AL2620" s="28"/>
      <c r="AM2620" s="28"/>
      <c r="AN2620" s="28"/>
      <c r="AO2620" s="28"/>
      <c r="AP2620" s="28"/>
      <c r="AQ2620" s="28"/>
      <c r="AR2620" s="28"/>
      <c r="AS2620" s="28"/>
      <c r="AT2620" s="28"/>
      <c r="AU2620" s="28"/>
      <c r="AV2620" s="28"/>
      <c r="AW2620" s="28"/>
    </row>
    <row r="2621" spans="6:49" x14ac:dyDescent="0.25">
      <c r="F2621" s="28"/>
      <c r="G2621" s="28"/>
      <c r="H2621" s="28"/>
      <c r="I2621" s="28"/>
      <c r="J2621" s="28"/>
      <c r="K2621" s="28"/>
      <c r="L2621" s="28"/>
      <c r="M2621" s="28"/>
      <c r="N2621" s="28"/>
      <c r="O2621" s="28"/>
      <c r="P2621" s="28"/>
      <c r="Q2621" s="28"/>
      <c r="R2621" s="28"/>
      <c r="S2621" s="28"/>
      <c r="T2621" s="28"/>
      <c r="U2621" s="28"/>
      <c r="V2621" s="28"/>
      <c r="W2621" s="28"/>
      <c r="X2621" s="28"/>
      <c r="Y2621" s="28"/>
      <c r="Z2621" s="28"/>
      <c r="AA2621" s="28"/>
      <c r="AB2621" s="28"/>
      <c r="AC2621" s="28"/>
      <c r="AD2621" s="28"/>
      <c r="AE2621" s="28"/>
      <c r="AF2621" s="28"/>
      <c r="AG2621" s="28"/>
      <c r="AH2621" s="28"/>
      <c r="AI2621" s="28"/>
      <c r="AJ2621" s="28"/>
      <c r="AK2621" s="28"/>
      <c r="AL2621" s="28"/>
      <c r="AM2621" s="28"/>
      <c r="AN2621" s="28"/>
      <c r="AO2621" s="28"/>
      <c r="AP2621" s="28"/>
      <c r="AQ2621" s="28"/>
      <c r="AR2621" s="28"/>
      <c r="AS2621" s="28"/>
      <c r="AT2621" s="28"/>
      <c r="AU2621" s="28"/>
      <c r="AV2621" s="28"/>
      <c r="AW2621" s="28"/>
    </row>
    <row r="2622" spans="6:49" x14ac:dyDescent="0.25">
      <c r="F2622" s="28"/>
      <c r="G2622" s="28"/>
      <c r="H2622" s="28"/>
      <c r="I2622" s="28"/>
      <c r="J2622" s="28"/>
      <c r="K2622" s="28"/>
      <c r="L2622" s="28"/>
      <c r="M2622" s="28"/>
      <c r="N2622" s="28"/>
      <c r="O2622" s="28"/>
      <c r="P2622" s="28"/>
      <c r="Q2622" s="28"/>
      <c r="R2622" s="28"/>
      <c r="S2622" s="28"/>
      <c r="T2622" s="28"/>
      <c r="U2622" s="28"/>
      <c r="V2622" s="28"/>
      <c r="W2622" s="28"/>
      <c r="X2622" s="28"/>
      <c r="Y2622" s="28"/>
      <c r="Z2622" s="28"/>
      <c r="AA2622" s="28"/>
      <c r="AB2622" s="28"/>
      <c r="AC2622" s="28"/>
      <c r="AD2622" s="28"/>
      <c r="AE2622" s="28"/>
      <c r="AF2622" s="28"/>
      <c r="AG2622" s="28"/>
      <c r="AH2622" s="28"/>
      <c r="AI2622" s="28"/>
      <c r="AJ2622" s="28"/>
      <c r="AK2622" s="28"/>
      <c r="AL2622" s="28"/>
      <c r="AM2622" s="28"/>
      <c r="AN2622" s="28"/>
      <c r="AO2622" s="28"/>
      <c r="AP2622" s="28"/>
      <c r="AQ2622" s="28"/>
      <c r="AR2622" s="28"/>
      <c r="AS2622" s="28"/>
      <c r="AT2622" s="28"/>
      <c r="AU2622" s="28"/>
      <c r="AV2622" s="28"/>
      <c r="AW2622" s="28"/>
    </row>
    <row r="2623" spans="6:49" x14ac:dyDescent="0.25">
      <c r="F2623" s="28"/>
      <c r="G2623" s="28"/>
      <c r="H2623" s="28"/>
      <c r="I2623" s="28"/>
      <c r="J2623" s="28"/>
      <c r="K2623" s="28"/>
      <c r="L2623" s="28"/>
      <c r="M2623" s="28"/>
      <c r="N2623" s="28"/>
      <c r="O2623" s="28"/>
      <c r="P2623" s="28"/>
      <c r="Q2623" s="28"/>
      <c r="R2623" s="28"/>
      <c r="S2623" s="28"/>
      <c r="T2623" s="28"/>
      <c r="U2623" s="28"/>
      <c r="V2623" s="28"/>
      <c r="W2623" s="28"/>
      <c r="X2623" s="28"/>
      <c r="Y2623" s="28"/>
      <c r="Z2623" s="28"/>
      <c r="AA2623" s="28"/>
      <c r="AB2623" s="28"/>
      <c r="AC2623" s="28"/>
      <c r="AD2623" s="28"/>
      <c r="AE2623" s="28"/>
      <c r="AF2623" s="28"/>
      <c r="AG2623" s="28"/>
      <c r="AH2623" s="28"/>
      <c r="AI2623" s="28"/>
      <c r="AJ2623" s="28"/>
      <c r="AK2623" s="28"/>
      <c r="AL2623" s="28"/>
      <c r="AM2623" s="28"/>
      <c r="AN2623" s="28"/>
      <c r="AO2623" s="28"/>
      <c r="AP2623" s="28"/>
      <c r="AQ2623" s="28"/>
      <c r="AR2623" s="28"/>
      <c r="AS2623" s="28"/>
      <c r="AT2623" s="28"/>
      <c r="AU2623" s="28"/>
      <c r="AV2623" s="28"/>
      <c r="AW2623" s="28"/>
    </row>
    <row r="2624" spans="6:49" x14ac:dyDescent="0.25">
      <c r="F2624" s="28"/>
      <c r="G2624" s="28"/>
      <c r="H2624" s="28"/>
      <c r="I2624" s="28"/>
      <c r="J2624" s="28"/>
      <c r="K2624" s="28"/>
      <c r="L2624" s="28"/>
      <c r="M2624" s="28"/>
      <c r="N2624" s="28"/>
      <c r="O2624" s="28"/>
      <c r="P2624" s="28"/>
      <c r="Q2624" s="28"/>
      <c r="R2624" s="28"/>
      <c r="S2624" s="28"/>
      <c r="T2624" s="28"/>
      <c r="U2624" s="28"/>
      <c r="V2624" s="28"/>
      <c r="W2624" s="28"/>
      <c r="X2624" s="28"/>
      <c r="Y2624" s="28"/>
      <c r="Z2624" s="28"/>
      <c r="AA2624" s="28"/>
      <c r="AB2624" s="28"/>
      <c r="AC2624" s="28"/>
      <c r="AD2624" s="28"/>
      <c r="AE2624" s="28"/>
      <c r="AF2624" s="28"/>
      <c r="AG2624" s="28"/>
      <c r="AH2624" s="28"/>
      <c r="AI2624" s="28"/>
      <c r="AJ2624" s="28"/>
      <c r="AK2624" s="28"/>
      <c r="AL2624" s="28"/>
      <c r="AM2624" s="28"/>
      <c r="AN2624" s="28"/>
      <c r="AO2624" s="28"/>
      <c r="AP2624" s="28"/>
      <c r="AQ2624" s="28"/>
      <c r="AR2624" s="28"/>
      <c r="AS2624" s="28"/>
      <c r="AT2624" s="28"/>
      <c r="AU2624" s="28"/>
      <c r="AV2624" s="28"/>
      <c r="AW2624" s="28"/>
    </row>
    <row r="2625" spans="6:49" x14ac:dyDescent="0.25">
      <c r="F2625" s="28"/>
      <c r="G2625" s="28"/>
      <c r="H2625" s="28"/>
      <c r="I2625" s="28"/>
      <c r="J2625" s="28"/>
      <c r="K2625" s="28"/>
      <c r="L2625" s="28"/>
      <c r="M2625" s="28"/>
      <c r="N2625" s="28"/>
      <c r="O2625" s="28"/>
      <c r="P2625" s="28"/>
      <c r="Q2625" s="28"/>
      <c r="R2625" s="28"/>
      <c r="S2625" s="28"/>
      <c r="T2625" s="28"/>
      <c r="U2625" s="28"/>
      <c r="V2625" s="28"/>
      <c r="W2625" s="28"/>
      <c r="X2625" s="28"/>
      <c r="Y2625" s="28"/>
      <c r="Z2625" s="28"/>
      <c r="AA2625" s="28"/>
      <c r="AB2625" s="28"/>
      <c r="AC2625" s="28"/>
      <c r="AD2625" s="28"/>
      <c r="AE2625" s="28"/>
      <c r="AF2625" s="28"/>
      <c r="AG2625" s="28"/>
      <c r="AH2625" s="28"/>
      <c r="AI2625" s="28"/>
      <c r="AJ2625" s="28"/>
      <c r="AK2625" s="28"/>
      <c r="AL2625" s="28"/>
      <c r="AM2625" s="28"/>
      <c r="AN2625" s="28"/>
      <c r="AO2625" s="28"/>
      <c r="AP2625" s="28"/>
      <c r="AQ2625" s="28"/>
      <c r="AR2625" s="28"/>
      <c r="AS2625" s="28"/>
      <c r="AT2625" s="28"/>
      <c r="AU2625" s="28"/>
      <c r="AV2625" s="28"/>
      <c r="AW2625" s="28"/>
    </row>
    <row r="2626" spans="6:49" x14ac:dyDescent="0.25">
      <c r="F2626" s="28"/>
      <c r="G2626" s="28"/>
      <c r="H2626" s="28"/>
      <c r="I2626" s="28"/>
      <c r="J2626" s="28"/>
      <c r="K2626" s="28"/>
      <c r="L2626" s="28"/>
      <c r="M2626" s="28"/>
      <c r="N2626" s="28"/>
      <c r="O2626" s="28"/>
      <c r="P2626" s="28"/>
      <c r="Q2626" s="28"/>
      <c r="R2626" s="28"/>
      <c r="S2626" s="28"/>
      <c r="T2626" s="28"/>
      <c r="U2626" s="28"/>
      <c r="V2626" s="28"/>
      <c r="W2626" s="28"/>
      <c r="X2626" s="28"/>
      <c r="Y2626" s="28"/>
      <c r="Z2626" s="28"/>
      <c r="AA2626" s="28"/>
      <c r="AB2626" s="28"/>
      <c r="AC2626" s="28"/>
      <c r="AD2626" s="28"/>
      <c r="AE2626" s="28"/>
      <c r="AF2626" s="28"/>
      <c r="AG2626" s="28"/>
      <c r="AH2626" s="28"/>
      <c r="AI2626" s="28"/>
      <c r="AJ2626" s="28"/>
      <c r="AK2626" s="28"/>
      <c r="AL2626" s="28"/>
      <c r="AM2626" s="28"/>
      <c r="AN2626" s="28"/>
      <c r="AO2626" s="28"/>
      <c r="AP2626" s="28"/>
      <c r="AQ2626" s="28"/>
      <c r="AR2626" s="28"/>
      <c r="AS2626" s="28"/>
      <c r="AT2626" s="28"/>
      <c r="AU2626" s="28"/>
      <c r="AV2626" s="28"/>
      <c r="AW2626" s="28"/>
    </row>
    <row r="2627" spans="6:49" x14ac:dyDescent="0.25">
      <c r="F2627" s="28"/>
      <c r="G2627" s="28"/>
      <c r="H2627" s="28"/>
      <c r="I2627" s="28"/>
      <c r="J2627" s="28"/>
      <c r="K2627" s="28"/>
      <c r="L2627" s="28"/>
      <c r="M2627" s="28"/>
      <c r="N2627" s="28"/>
      <c r="O2627" s="28"/>
      <c r="P2627" s="28"/>
      <c r="Q2627" s="28"/>
      <c r="R2627" s="28"/>
      <c r="S2627" s="28"/>
      <c r="T2627" s="28"/>
      <c r="U2627" s="28"/>
      <c r="V2627" s="28"/>
      <c r="W2627" s="28"/>
      <c r="X2627" s="28"/>
      <c r="Y2627" s="28"/>
      <c r="Z2627" s="28"/>
      <c r="AA2627" s="28"/>
      <c r="AB2627" s="28"/>
      <c r="AC2627" s="28"/>
      <c r="AD2627" s="28"/>
      <c r="AE2627" s="28"/>
      <c r="AF2627" s="28"/>
      <c r="AG2627" s="28"/>
      <c r="AH2627" s="28"/>
      <c r="AI2627" s="28"/>
      <c r="AJ2627" s="28"/>
      <c r="AK2627" s="28"/>
      <c r="AL2627" s="28"/>
      <c r="AM2627" s="28"/>
      <c r="AN2627" s="28"/>
      <c r="AO2627" s="28"/>
      <c r="AP2627" s="28"/>
      <c r="AQ2627" s="28"/>
      <c r="AR2627" s="28"/>
      <c r="AS2627" s="28"/>
      <c r="AT2627" s="28"/>
      <c r="AU2627" s="28"/>
      <c r="AV2627" s="28"/>
      <c r="AW2627" s="28"/>
    </row>
    <row r="2628" spans="6:49" x14ac:dyDescent="0.25">
      <c r="F2628" s="28"/>
      <c r="G2628" s="28"/>
      <c r="H2628" s="28"/>
      <c r="I2628" s="28"/>
      <c r="J2628" s="28"/>
      <c r="K2628" s="28"/>
      <c r="L2628" s="28"/>
      <c r="M2628" s="28"/>
      <c r="N2628" s="28"/>
      <c r="O2628" s="28"/>
      <c r="P2628" s="28"/>
      <c r="Q2628" s="28"/>
      <c r="R2628" s="28"/>
      <c r="S2628" s="28"/>
      <c r="T2628" s="28"/>
      <c r="U2628" s="28"/>
      <c r="V2628" s="28"/>
      <c r="W2628" s="28"/>
      <c r="X2628" s="28"/>
      <c r="Y2628" s="28"/>
      <c r="Z2628" s="28"/>
      <c r="AA2628" s="28"/>
      <c r="AB2628" s="28"/>
      <c r="AC2628" s="28"/>
      <c r="AD2628" s="28"/>
      <c r="AE2628" s="28"/>
      <c r="AF2628" s="28"/>
      <c r="AG2628" s="28"/>
      <c r="AH2628" s="28"/>
      <c r="AI2628" s="28"/>
      <c r="AJ2628" s="28"/>
      <c r="AK2628" s="28"/>
      <c r="AL2628" s="28"/>
      <c r="AM2628" s="28"/>
      <c r="AN2628" s="28"/>
      <c r="AO2628" s="28"/>
      <c r="AP2628" s="28"/>
      <c r="AQ2628" s="28"/>
      <c r="AR2628" s="28"/>
      <c r="AS2628" s="28"/>
      <c r="AT2628" s="28"/>
      <c r="AU2628" s="28"/>
      <c r="AV2628" s="28"/>
      <c r="AW2628" s="28"/>
    </row>
    <row r="2629" spans="6:49" x14ac:dyDescent="0.25">
      <c r="F2629" s="28"/>
      <c r="G2629" s="28"/>
      <c r="H2629" s="28"/>
      <c r="I2629" s="28"/>
      <c r="J2629" s="28"/>
      <c r="K2629" s="28"/>
      <c r="L2629" s="28"/>
      <c r="M2629" s="28"/>
      <c r="N2629" s="28"/>
      <c r="O2629" s="28"/>
      <c r="P2629" s="28"/>
      <c r="Q2629" s="28"/>
      <c r="R2629" s="28"/>
      <c r="S2629" s="28"/>
      <c r="T2629" s="28"/>
      <c r="U2629" s="28"/>
      <c r="V2629" s="28"/>
      <c r="W2629" s="28"/>
      <c r="X2629" s="28"/>
      <c r="Y2629" s="28"/>
      <c r="Z2629" s="28"/>
      <c r="AA2629" s="28"/>
      <c r="AB2629" s="28"/>
      <c r="AC2629" s="28"/>
      <c r="AD2629" s="28"/>
      <c r="AE2629" s="28"/>
      <c r="AF2629" s="28"/>
      <c r="AG2629" s="28"/>
      <c r="AH2629" s="28"/>
      <c r="AI2629" s="28"/>
      <c r="AJ2629" s="28"/>
      <c r="AK2629" s="28"/>
      <c r="AL2629" s="28"/>
      <c r="AM2629" s="28"/>
      <c r="AN2629" s="28"/>
      <c r="AO2629" s="28"/>
      <c r="AP2629" s="28"/>
      <c r="AQ2629" s="28"/>
      <c r="AR2629" s="28"/>
      <c r="AS2629" s="28"/>
      <c r="AT2629" s="28"/>
      <c r="AU2629" s="28"/>
      <c r="AV2629" s="28"/>
      <c r="AW2629" s="28"/>
    </row>
    <row r="2630" spans="6:49" x14ac:dyDescent="0.25">
      <c r="F2630" s="28"/>
      <c r="G2630" s="28"/>
      <c r="H2630" s="28"/>
      <c r="I2630" s="28"/>
      <c r="J2630" s="28"/>
      <c r="K2630" s="28"/>
      <c r="L2630" s="28"/>
      <c r="M2630" s="28"/>
      <c r="N2630" s="28"/>
      <c r="O2630" s="28"/>
      <c r="P2630" s="28"/>
      <c r="Q2630" s="28"/>
      <c r="R2630" s="28"/>
      <c r="S2630" s="28"/>
      <c r="T2630" s="28"/>
      <c r="U2630" s="28"/>
      <c r="V2630" s="28"/>
      <c r="W2630" s="28"/>
      <c r="X2630" s="28"/>
      <c r="Y2630" s="28"/>
      <c r="Z2630" s="28"/>
      <c r="AA2630" s="28"/>
      <c r="AB2630" s="28"/>
      <c r="AC2630" s="28"/>
      <c r="AD2630" s="28"/>
      <c r="AE2630" s="28"/>
      <c r="AF2630" s="28"/>
      <c r="AG2630" s="28"/>
      <c r="AH2630" s="28"/>
      <c r="AI2630" s="28"/>
      <c r="AJ2630" s="28"/>
      <c r="AK2630" s="28"/>
      <c r="AL2630" s="28"/>
      <c r="AM2630" s="28"/>
      <c r="AN2630" s="28"/>
      <c r="AO2630" s="28"/>
      <c r="AP2630" s="28"/>
      <c r="AQ2630" s="28"/>
      <c r="AR2630" s="28"/>
      <c r="AS2630" s="28"/>
      <c r="AT2630" s="28"/>
      <c r="AU2630" s="28"/>
      <c r="AV2630" s="28"/>
      <c r="AW2630" s="28"/>
    </row>
    <row r="2631" spans="6:49" x14ac:dyDescent="0.25">
      <c r="F2631" s="28"/>
      <c r="G2631" s="28"/>
      <c r="H2631" s="28"/>
      <c r="I2631" s="28"/>
      <c r="J2631" s="28"/>
      <c r="K2631" s="28"/>
      <c r="L2631" s="28"/>
      <c r="M2631" s="28"/>
      <c r="N2631" s="28"/>
      <c r="O2631" s="28"/>
      <c r="P2631" s="28"/>
      <c r="Q2631" s="28"/>
      <c r="R2631" s="28"/>
      <c r="S2631" s="28"/>
      <c r="T2631" s="28"/>
      <c r="U2631" s="28"/>
      <c r="V2631" s="28"/>
      <c r="W2631" s="28"/>
      <c r="X2631" s="28"/>
      <c r="Y2631" s="28"/>
      <c r="Z2631" s="28"/>
      <c r="AA2631" s="28"/>
      <c r="AB2631" s="28"/>
      <c r="AC2631" s="28"/>
      <c r="AD2631" s="28"/>
      <c r="AE2631" s="28"/>
      <c r="AF2631" s="28"/>
      <c r="AG2631" s="28"/>
      <c r="AH2631" s="28"/>
      <c r="AI2631" s="28"/>
      <c r="AJ2631" s="28"/>
      <c r="AK2631" s="28"/>
      <c r="AL2631" s="28"/>
      <c r="AM2631" s="28"/>
      <c r="AN2631" s="28"/>
      <c r="AO2631" s="28"/>
      <c r="AP2631" s="28"/>
      <c r="AQ2631" s="28"/>
      <c r="AR2631" s="28"/>
      <c r="AS2631" s="28"/>
      <c r="AT2631" s="28"/>
      <c r="AU2631" s="28"/>
      <c r="AV2631" s="28"/>
      <c r="AW2631" s="28"/>
    </row>
    <row r="2632" spans="6:49" x14ac:dyDescent="0.25">
      <c r="F2632" s="28"/>
      <c r="G2632" s="28"/>
      <c r="H2632" s="28"/>
      <c r="I2632" s="28"/>
      <c r="J2632" s="28"/>
      <c r="K2632" s="28"/>
      <c r="L2632" s="28"/>
      <c r="M2632" s="28"/>
      <c r="N2632" s="28"/>
      <c r="O2632" s="28"/>
      <c r="P2632" s="28"/>
      <c r="Q2632" s="28"/>
      <c r="R2632" s="28"/>
      <c r="S2632" s="28"/>
      <c r="T2632" s="28"/>
      <c r="U2632" s="28"/>
      <c r="V2632" s="28"/>
      <c r="W2632" s="28"/>
      <c r="X2632" s="28"/>
      <c r="Y2632" s="28"/>
      <c r="Z2632" s="28"/>
      <c r="AA2632" s="28"/>
      <c r="AB2632" s="28"/>
      <c r="AC2632" s="28"/>
      <c r="AD2632" s="28"/>
      <c r="AE2632" s="28"/>
      <c r="AF2632" s="28"/>
      <c r="AG2632" s="28"/>
      <c r="AH2632" s="28"/>
      <c r="AI2632" s="28"/>
      <c r="AJ2632" s="28"/>
      <c r="AK2632" s="28"/>
      <c r="AL2632" s="28"/>
      <c r="AM2632" s="28"/>
      <c r="AN2632" s="28"/>
      <c r="AO2632" s="28"/>
      <c r="AP2632" s="28"/>
      <c r="AQ2632" s="28"/>
      <c r="AR2632" s="28"/>
      <c r="AS2632" s="28"/>
      <c r="AT2632" s="28"/>
      <c r="AU2632" s="28"/>
      <c r="AV2632" s="28"/>
      <c r="AW2632" s="28"/>
    </row>
    <row r="2633" spans="6:49" x14ac:dyDescent="0.25">
      <c r="F2633" s="28"/>
      <c r="G2633" s="28"/>
      <c r="H2633" s="28"/>
      <c r="I2633" s="28"/>
      <c r="J2633" s="28"/>
      <c r="K2633" s="28"/>
      <c r="L2633" s="28"/>
      <c r="M2633" s="28"/>
      <c r="N2633" s="28"/>
      <c r="O2633" s="28"/>
      <c r="P2633" s="28"/>
      <c r="Q2633" s="28"/>
      <c r="R2633" s="28"/>
      <c r="S2633" s="28"/>
      <c r="T2633" s="28"/>
      <c r="U2633" s="28"/>
      <c r="V2633" s="28"/>
      <c r="W2633" s="28"/>
      <c r="X2633" s="28"/>
      <c r="Y2633" s="28"/>
      <c r="Z2633" s="28"/>
      <c r="AA2633" s="28"/>
      <c r="AB2633" s="28"/>
      <c r="AC2633" s="28"/>
      <c r="AD2633" s="28"/>
      <c r="AE2633" s="28"/>
      <c r="AF2633" s="28"/>
      <c r="AG2633" s="28"/>
      <c r="AH2633" s="28"/>
      <c r="AI2633" s="28"/>
      <c r="AJ2633" s="28"/>
      <c r="AK2633" s="28"/>
      <c r="AL2633" s="28"/>
      <c r="AM2633" s="28"/>
      <c r="AN2633" s="28"/>
      <c r="AO2633" s="28"/>
      <c r="AP2633" s="28"/>
      <c r="AQ2633" s="28"/>
      <c r="AR2633" s="28"/>
      <c r="AS2633" s="28"/>
      <c r="AT2633" s="28"/>
      <c r="AU2633" s="28"/>
      <c r="AV2633" s="28"/>
      <c r="AW2633" s="28"/>
    </row>
    <row r="2634" spans="6:49" x14ac:dyDescent="0.25">
      <c r="F2634" s="28"/>
      <c r="G2634" s="28"/>
      <c r="H2634" s="28"/>
      <c r="I2634" s="28"/>
      <c r="J2634" s="28"/>
      <c r="K2634" s="28"/>
      <c r="L2634" s="28"/>
      <c r="M2634" s="28"/>
      <c r="N2634" s="28"/>
      <c r="O2634" s="28"/>
      <c r="P2634" s="28"/>
      <c r="Q2634" s="28"/>
      <c r="R2634" s="28"/>
      <c r="S2634" s="28"/>
      <c r="T2634" s="28"/>
      <c r="U2634" s="28"/>
      <c r="V2634" s="28"/>
      <c r="W2634" s="28"/>
      <c r="X2634" s="28"/>
      <c r="Y2634" s="28"/>
      <c r="Z2634" s="28"/>
      <c r="AA2634" s="28"/>
      <c r="AB2634" s="28"/>
      <c r="AC2634" s="28"/>
      <c r="AD2634" s="28"/>
      <c r="AE2634" s="28"/>
      <c r="AF2634" s="28"/>
      <c r="AG2634" s="28"/>
      <c r="AH2634" s="28"/>
      <c r="AI2634" s="28"/>
      <c r="AJ2634" s="28"/>
      <c r="AK2634" s="28"/>
      <c r="AL2634" s="28"/>
      <c r="AM2634" s="28"/>
      <c r="AN2634" s="28"/>
      <c r="AO2634" s="28"/>
      <c r="AP2634" s="28"/>
      <c r="AQ2634" s="28"/>
      <c r="AR2634" s="28"/>
      <c r="AS2634" s="28"/>
      <c r="AT2634" s="28"/>
      <c r="AU2634" s="28"/>
      <c r="AV2634" s="28"/>
      <c r="AW2634" s="28"/>
    </row>
    <row r="2635" spans="6:49" x14ac:dyDescent="0.25">
      <c r="F2635" s="28"/>
      <c r="G2635" s="28"/>
      <c r="H2635" s="28"/>
      <c r="I2635" s="28"/>
      <c r="J2635" s="28"/>
      <c r="K2635" s="28"/>
      <c r="L2635" s="28"/>
      <c r="M2635" s="28"/>
      <c r="N2635" s="28"/>
      <c r="O2635" s="28"/>
      <c r="P2635" s="28"/>
      <c r="Q2635" s="28"/>
      <c r="R2635" s="28"/>
      <c r="S2635" s="28"/>
      <c r="T2635" s="28"/>
      <c r="U2635" s="28"/>
      <c r="V2635" s="28"/>
      <c r="W2635" s="28"/>
      <c r="X2635" s="28"/>
      <c r="Y2635" s="28"/>
      <c r="Z2635" s="28"/>
      <c r="AA2635" s="28"/>
      <c r="AB2635" s="28"/>
      <c r="AC2635" s="28"/>
      <c r="AD2635" s="28"/>
      <c r="AE2635" s="28"/>
      <c r="AF2635" s="28"/>
      <c r="AG2635" s="28"/>
      <c r="AH2635" s="28"/>
      <c r="AI2635" s="28"/>
      <c r="AJ2635" s="28"/>
      <c r="AK2635" s="28"/>
      <c r="AL2635" s="28"/>
      <c r="AM2635" s="28"/>
      <c r="AN2635" s="28"/>
      <c r="AO2635" s="28"/>
      <c r="AP2635" s="28"/>
      <c r="AQ2635" s="28"/>
      <c r="AR2635" s="28"/>
      <c r="AS2635" s="28"/>
      <c r="AT2635" s="28"/>
      <c r="AU2635" s="28"/>
      <c r="AV2635" s="28"/>
      <c r="AW2635" s="28"/>
    </row>
    <row r="2636" spans="6:49" x14ac:dyDescent="0.25">
      <c r="F2636" s="28"/>
      <c r="G2636" s="28"/>
      <c r="H2636" s="28"/>
      <c r="I2636" s="28"/>
      <c r="J2636" s="28"/>
      <c r="K2636" s="28"/>
      <c r="L2636" s="28"/>
      <c r="M2636" s="28"/>
      <c r="N2636" s="28"/>
      <c r="O2636" s="28"/>
      <c r="P2636" s="28"/>
      <c r="Q2636" s="28"/>
      <c r="R2636" s="28"/>
      <c r="S2636" s="28"/>
      <c r="T2636" s="28"/>
      <c r="U2636" s="28"/>
      <c r="V2636" s="28"/>
      <c r="W2636" s="28"/>
      <c r="X2636" s="28"/>
      <c r="Y2636" s="28"/>
      <c r="Z2636" s="28"/>
      <c r="AA2636" s="28"/>
      <c r="AB2636" s="28"/>
      <c r="AC2636" s="28"/>
      <c r="AD2636" s="28"/>
      <c r="AE2636" s="28"/>
      <c r="AF2636" s="28"/>
      <c r="AG2636" s="28"/>
      <c r="AH2636" s="28"/>
      <c r="AI2636" s="28"/>
      <c r="AJ2636" s="28"/>
      <c r="AK2636" s="28"/>
      <c r="AL2636" s="28"/>
      <c r="AM2636" s="28"/>
      <c r="AN2636" s="28"/>
      <c r="AO2636" s="28"/>
      <c r="AP2636" s="28"/>
      <c r="AQ2636" s="28"/>
      <c r="AR2636" s="28"/>
      <c r="AS2636" s="28"/>
      <c r="AT2636" s="28"/>
      <c r="AU2636" s="28"/>
      <c r="AV2636" s="28"/>
      <c r="AW2636" s="28"/>
    </row>
    <row r="2637" spans="6:49" x14ac:dyDescent="0.25">
      <c r="F2637" s="28"/>
      <c r="G2637" s="28"/>
      <c r="H2637" s="28"/>
      <c r="I2637" s="28"/>
      <c r="J2637" s="28"/>
      <c r="K2637" s="28"/>
      <c r="L2637" s="28"/>
      <c r="M2637" s="28"/>
      <c r="N2637" s="28"/>
      <c r="O2637" s="28"/>
      <c r="P2637" s="28"/>
      <c r="Q2637" s="28"/>
      <c r="R2637" s="28"/>
      <c r="S2637" s="28"/>
      <c r="T2637" s="28"/>
      <c r="U2637" s="28"/>
      <c r="V2637" s="28"/>
      <c r="W2637" s="28"/>
      <c r="X2637" s="28"/>
      <c r="Y2637" s="28"/>
      <c r="Z2637" s="28"/>
      <c r="AA2637" s="28"/>
      <c r="AB2637" s="28"/>
      <c r="AC2637" s="28"/>
      <c r="AD2637" s="28"/>
      <c r="AE2637" s="28"/>
      <c r="AF2637" s="28"/>
      <c r="AG2637" s="28"/>
      <c r="AH2637" s="28"/>
      <c r="AI2637" s="28"/>
      <c r="AJ2637" s="28"/>
      <c r="AK2637" s="28"/>
      <c r="AL2637" s="28"/>
      <c r="AM2637" s="28"/>
      <c r="AN2637" s="28"/>
      <c r="AO2637" s="28"/>
      <c r="AP2637" s="28"/>
      <c r="AQ2637" s="28"/>
      <c r="AR2637" s="28"/>
      <c r="AS2637" s="28"/>
      <c r="AT2637" s="28"/>
      <c r="AU2637" s="28"/>
      <c r="AV2637" s="28"/>
      <c r="AW2637" s="28"/>
    </row>
    <row r="2638" spans="6:49" x14ac:dyDescent="0.25">
      <c r="F2638" s="28"/>
      <c r="G2638" s="28"/>
      <c r="H2638" s="28"/>
      <c r="I2638" s="28"/>
      <c r="J2638" s="28"/>
      <c r="K2638" s="28"/>
      <c r="L2638" s="28"/>
      <c r="M2638" s="28"/>
      <c r="N2638" s="28"/>
      <c r="O2638" s="28"/>
      <c r="P2638" s="28"/>
      <c r="Q2638" s="28"/>
      <c r="R2638" s="28"/>
      <c r="S2638" s="28"/>
      <c r="T2638" s="28"/>
      <c r="U2638" s="28"/>
      <c r="V2638" s="28"/>
      <c r="W2638" s="28"/>
      <c r="X2638" s="28"/>
      <c r="Y2638" s="28"/>
      <c r="Z2638" s="28"/>
      <c r="AA2638" s="28"/>
      <c r="AB2638" s="28"/>
      <c r="AC2638" s="28"/>
      <c r="AD2638" s="28"/>
      <c r="AE2638" s="28"/>
      <c r="AF2638" s="28"/>
      <c r="AG2638" s="28"/>
      <c r="AH2638" s="28"/>
      <c r="AI2638" s="28"/>
      <c r="AJ2638" s="28"/>
      <c r="AK2638" s="28"/>
      <c r="AL2638" s="28"/>
      <c r="AM2638" s="28"/>
      <c r="AN2638" s="28"/>
      <c r="AO2638" s="28"/>
      <c r="AP2638" s="28"/>
      <c r="AQ2638" s="28"/>
      <c r="AR2638" s="28"/>
      <c r="AS2638" s="28"/>
      <c r="AT2638" s="28"/>
      <c r="AU2638" s="28"/>
      <c r="AV2638" s="28"/>
      <c r="AW2638" s="28"/>
    </row>
    <row r="2639" spans="6:49" x14ac:dyDescent="0.25">
      <c r="F2639" s="28"/>
      <c r="G2639" s="28"/>
      <c r="H2639" s="28"/>
      <c r="I2639" s="28"/>
      <c r="J2639" s="28"/>
      <c r="K2639" s="28"/>
      <c r="L2639" s="28"/>
      <c r="M2639" s="28"/>
      <c r="N2639" s="28"/>
      <c r="O2639" s="28"/>
      <c r="P2639" s="28"/>
      <c r="Q2639" s="28"/>
      <c r="R2639" s="28"/>
      <c r="S2639" s="28"/>
      <c r="T2639" s="28"/>
      <c r="U2639" s="28"/>
      <c r="V2639" s="28"/>
      <c r="W2639" s="28"/>
      <c r="X2639" s="28"/>
      <c r="Y2639" s="28"/>
      <c r="Z2639" s="28"/>
      <c r="AA2639" s="28"/>
      <c r="AB2639" s="28"/>
      <c r="AC2639" s="28"/>
      <c r="AD2639" s="28"/>
      <c r="AE2639" s="28"/>
      <c r="AF2639" s="28"/>
      <c r="AG2639" s="28"/>
      <c r="AH2639" s="28"/>
      <c r="AI2639" s="28"/>
      <c r="AJ2639" s="28"/>
      <c r="AK2639" s="28"/>
      <c r="AL2639" s="28"/>
      <c r="AM2639" s="28"/>
      <c r="AN2639" s="28"/>
      <c r="AO2639" s="28"/>
      <c r="AP2639" s="28"/>
      <c r="AQ2639" s="28"/>
      <c r="AR2639" s="28"/>
      <c r="AS2639" s="28"/>
      <c r="AT2639" s="28"/>
      <c r="AU2639" s="28"/>
      <c r="AV2639" s="28"/>
      <c r="AW2639" s="28"/>
    </row>
    <row r="2640" spans="6:49" x14ac:dyDescent="0.25">
      <c r="F2640" s="28"/>
      <c r="G2640" s="28"/>
      <c r="H2640" s="28"/>
      <c r="I2640" s="28"/>
      <c r="J2640" s="28"/>
      <c r="K2640" s="28"/>
      <c r="L2640" s="28"/>
      <c r="M2640" s="28"/>
      <c r="N2640" s="28"/>
      <c r="O2640" s="28"/>
      <c r="P2640" s="28"/>
      <c r="Q2640" s="28"/>
      <c r="R2640" s="28"/>
      <c r="S2640" s="28"/>
      <c r="T2640" s="28"/>
      <c r="U2640" s="28"/>
      <c r="V2640" s="28"/>
      <c r="W2640" s="28"/>
      <c r="X2640" s="28"/>
      <c r="Y2640" s="28"/>
      <c r="Z2640" s="28"/>
      <c r="AA2640" s="28"/>
      <c r="AB2640" s="28"/>
      <c r="AC2640" s="28"/>
      <c r="AD2640" s="28"/>
      <c r="AE2640" s="28"/>
      <c r="AF2640" s="28"/>
      <c r="AG2640" s="28"/>
      <c r="AH2640" s="28"/>
      <c r="AI2640" s="28"/>
      <c r="AJ2640" s="28"/>
      <c r="AK2640" s="28"/>
      <c r="AL2640" s="28"/>
      <c r="AM2640" s="28"/>
      <c r="AN2640" s="28"/>
      <c r="AO2640" s="28"/>
      <c r="AP2640" s="28"/>
      <c r="AQ2640" s="28"/>
      <c r="AR2640" s="28"/>
      <c r="AS2640" s="28"/>
      <c r="AT2640" s="28"/>
      <c r="AU2640" s="28"/>
      <c r="AV2640" s="28"/>
      <c r="AW2640" s="28"/>
    </row>
    <row r="2641" spans="6:49" x14ac:dyDescent="0.25">
      <c r="F2641" s="28"/>
      <c r="G2641" s="28"/>
      <c r="H2641" s="28"/>
      <c r="I2641" s="28"/>
      <c r="J2641" s="28"/>
      <c r="K2641" s="28"/>
      <c r="L2641" s="28"/>
      <c r="M2641" s="28"/>
      <c r="N2641" s="28"/>
      <c r="O2641" s="28"/>
      <c r="P2641" s="28"/>
      <c r="Q2641" s="28"/>
      <c r="R2641" s="28"/>
      <c r="S2641" s="28"/>
      <c r="T2641" s="28"/>
      <c r="U2641" s="28"/>
      <c r="V2641" s="28"/>
      <c r="W2641" s="28"/>
      <c r="X2641" s="28"/>
      <c r="Y2641" s="28"/>
      <c r="Z2641" s="28"/>
      <c r="AA2641" s="28"/>
      <c r="AB2641" s="28"/>
      <c r="AC2641" s="28"/>
      <c r="AD2641" s="28"/>
      <c r="AE2641" s="28"/>
      <c r="AF2641" s="28"/>
      <c r="AG2641" s="28"/>
      <c r="AH2641" s="28"/>
      <c r="AI2641" s="28"/>
      <c r="AJ2641" s="28"/>
      <c r="AK2641" s="28"/>
      <c r="AL2641" s="28"/>
      <c r="AM2641" s="28"/>
      <c r="AN2641" s="28"/>
      <c r="AO2641" s="28"/>
      <c r="AP2641" s="28"/>
      <c r="AQ2641" s="28"/>
      <c r="AR2641" s="28"/>
      <c r="AS2641" s="28"/>
      <c r="AT2641" s="28"/>
      <c r="AU2641" s="28"/>
      <c r="AV2641" s="28"/>
      <c r="AW2641" s="28"/>
    </row>
    <row r="2642" spans="6:49" x14ac:dyDescent="0.25">
      <c r="F2642" s="28"/>
      <c r="G2642" s="28"/>
      <c r="H2642" s="28"/>
      <c r="I2642" s="28"/>
      <c r="J2642" s="28"/>
      <c r="K2642" s="28"/>
      <c r="L2642" s="28"/>
      <c r="M2642" s="28"/>
      <c r="N2642" s="28"/>
      <c r="O2642" s="28"/>
      <c r="P2642" s="28"/>
      <c r="Q2642" s="28"/>
      <c r="R2642" s="28"/>
      <c r="S2642" s="28"/>
      <c r="T2642" s="28"/>
      <c r="U2642" s="28"/>
      <c r="V2642" s="28"/>
      <c r="W2642" s="28"/>
      <c r="X2642" s="28"/>
      <c r="Y2642" s="28"/>
      <c r="Z2642" s="28"/>
      <c r="AA2642" s="28"/>
      <c r="AB2642" s="28"/>
      <c r="AC2642" s="28"/>
      <c r="AD2642" s="28"/>
      <c r="AE2642" s="28"/>
      <c r="AF2642" s="28"/>
      <c r="AG2642" s="28"/>
      <c r="AH2642" s="28"/>
      <c r="AI2642" s="28"/>
      <c r="AJ2642" s="28"/>
      <c r="AK2642" s="28"/>
      <c r="AL2642" s="28"/>
      <c r="AM2642" s="28"/>
      <c r="AN2642" s="28"/>
      <c r="AO2642" s="28"/>
      <c r="AP2642" s="28"/>
      <c r="AQ2642" s="28"/>
      <c r="AR2642" s="28"/>
      <c r="AS2642" s="28"/>
      <c r="AT2642" s="28"/>
      <c r="AU2642" s="28"/>
      <c r="AV2642" s="28"/>
      <c r="AW2642" s="28"/>
    </row>
    <row r="2643" spans="6:49" x14ac:dyDescent="0.25">
      <c r="F2643" s="28"/>
      <c r="G2643" s="28"/>
      <c r="H2643" s="28"/>
      <c r="I2643" s="28"/>
      <c r="J2643" s="28"/>
      <c r="K2643" s="28"/>
      <c r="L2643" s="28"/>
      <c r="M2643" s="28"/>
      <c r="N2643" s="28"/>
      <c r="O2643" s="28"/>
      <c r="P2643" s="28"/>
      <c r="Q2643" s="28"/>
      <c r="R2643" s="28"/>
      <c r="S2643" s="28"/>
      <c r="T2643" s="28"/>
      <c r="U2643" s="28"/>
      <c r="V2643" s="28"/>
      <c r="W2643" s="28"/>
      <c r="X2643" s="28"/>
      <c r="Y2643" s="28"/>
      <c r="Z2643" s="28"/>
      <c r="AA2643" s="28"/>
      <c r="AB2643" s="28"/>
      <c r="AC2643" s="28"/>
      <c r="AD2643" s="28"/>
      <c r="AE2643" s="28"/>
      <c r="AF2643" s="28"/>
      <c r="AG2643" s="28"/>
      <c r="AH2643" s="28"/>
      <c r="AI2643" s="28"/>
      <c r="AJ2643" s="28"/>
      <c r="AK2643" s="28"/>
      <c r="AL2643" s="28"/>
      <c r="AM2643" s="28"/>
      <c r="AN2643" s="28"/>
      <c r="AO2643" s="28"/>
      <c r="AP2643" s="28"/>
      <c r="AQ2643" s="28"/>
      <c r="AR2643" s="28"/>
      <c r="AS2643" s="28"/>
      <c r="AT2643" s="28"/>
      <c r="AU2643" s="28"/>
      <c r="AV2643" s="28"/>
      <c r="AW2643" s="28"/>
    </row>
    <row r="2644" spans="6:49" x14ac:dyDescent="0.25">
      <c r="F2644" s="28"/>
      <c r="G2644" s="28"/>
      <c r="H2644" s="28"/>
      <c r="I2644" s="28"/>
      <c r="J2644" s="28"/>
      <c r="K2644" s="28"/>
      <c r="L2644" s="28"/>
      <c r="M2644" s="28"/>
      <c r="N2644" s="28"/>
      <c r="O2644" s="28"/>
      <c r="P2644" s="28"/>
      <c r="Q2644" s="28"/>
      <c r="R2644" s="28"/>
      <c r="S2644" s="28"/>
      <c r="T2644" s="28"/>
      <c r="U2644" s="28"/>
      <c r="V2644" s="28"/>
      <c r="W2644" s="28"/>
      <c r="X2644" s="28"/>
      <c r="Y2644" s="28"/>
      <c r="Z2644" s="28"/>
      <c r="AA2644" s="28"/>
      <c r="AB2644" s="28"/>
      <c r="AC2644" s="28"/>
      <c r="AD2644" s="28"/>
      <c r="AE2644" s="28"/>
      <c r="AF2644" s="28"/>
      <c r="AG2644" s="28"/>
      <c r="AH2644" s="28"/>
      <c r="AI2644" s="28"/>
      <c r="AJ2644" s="28"/>
      <c r="AK2644" s="28"/>
      <c r="AL2644" s="28"/>
      <c r="AM2644" s="28"/>
      <c r="AN2644" s="28"/>
      <c r="AO2644" s="28"/>
      <c r="AP2644" s="28"/>
      <c r="AQ2644" s="28"/>
      <c r="AR2644" s="28"/>
      <c r="AS2644" s="28"/>
      <c r="AT2644" s="28"/>
      <c r="AU2644" s="28"/>
      <c r="AV2644" s="28"/>
      <c r="AW2644" s="28"/>
    </row>
    <row r="2645" spans="6:49" x14ac:dyDescent="0.25">
      <c r="F2645" s="28"/>
      <c r="G2645" s="28"/>
      <c r="H2645" s="28"/>
      <c r="I2645" s="28"/>
      <c r="J2645" s="28"/>
      <c r="K2645" s="28"/>
      <c r="L2645" s="28"/>
      <c r="M2645" s="28"/>
      <c r="N2645" s="28"/>
      <c r="O2645" s="28"/>
      <c r="P2645" s="28"/>
      <c r="Q2645" s="28"/>
      <c r="R2645" s="28"/>
      <c r="S2645" s="28"/>
      <c r="T2645" s="28"/>
      <c r="U2645" s="28"/>
      <c r="V2645" s="28"/>
      <c r="W2645" s="28"/>
      <c r="X2645" s="28"/>
      <c r="Y2645" s="28"/>
      <c r="Z2645" s="28"/>
      <c r="AA2645" s="28"/>
      <c r="AB2645" s="28"/>
      <c r="AC2645" s="28"/>
      <c r="AD2645" s="28"/>
      <c r="AE2645" s="28"/>
      <c r="AF2645" s="28"/>
      <c r="AG2645" s="28"/>
      <c r="AH2645" s="28"/>
      <c r="AI2645" s="28"/>
      <c r="AJ2645" s="28"/>
      <c r="AK2645" s="28"/>
      <c r="AL2645" s="28"/>
      <c r="AM2645" s="28"/>
      <c r="AN2645" s="28"/>
      <c r="AO2645" s="28"/>
      <c r="AP2645" s="28"/>
      <c r="AQ2645" s="28"/>
      <c r="AR2645" s="28"/>
      <c r="AS2645" s="28"/>
      <c r="AT2645" s="28"/>
      <c r="AU2645" s="28"/>
      <c r="AV2645" s="28"/>
      <c r="AW2645" s="28"/>
    </row>
    <row r="2646" spans="6:49" x14ac:dyDescent="0.25">
      <c r="F2646" s="28"/>
      <c r="G2646" s="28"/>
      <c r="H2646" s="28"/>
      <c r="I2646" s="28"/>
      <c r="J2646" s="28"/>
      <c r="K2646" s="28"/>
      <c r="L2646" s="28"/>
      <c r="M2646" s="28"/>
      <c r="N2646" s="28"/>
      <c r="O2646" s="28"/>
      <c r="P2646" s="28"/>
      <c r="Q2646" s="28"/>
      <c r="R2646" s="28"/>
      <c r="S2646" s="28"/>
      <c r="T2646" s="28"/>
      <c r="U2646" s="28"/>
      <c r="V2646" s="28"/>
      <c r="W2646" s="28"/>
      <c r="X2646" s="28"/>
      <c r="Y2646" s="28"/>
      <c r="Z2646" s="28"/>
      <c r="AA2646" s="28"/>
      <c r="AB2646" s="28"/>
      <c r="AC2646" s="28"/>
      <c r="AD2646" s="28"/>
      <c r="AE2646" s="28"/>
      <c r="AF2646" s="28"/>
      <c r="AG2646" s="28"/>
      <c r="AH2646" s="28"/>
      <c r="AI2646" s="28"/>
      <c r="AJ2646" s="28"/>
      <c r="AK2646" s="28"/>
      <c r="AL2646" s="28"/>
      <c r="AM2646" s="28"/>
      <c r="AN2646" s="28"/>
      <c r="AO2646" s="28"/>
      <c r="AP2646" s="28"/>
      <c r="AQ2646" s="28"/>
      <c r="AR2646" s="28"/>
      <c r="AS2646" s="28"/>
      <c r="AT2646" s="28"/>
      <c r="AU2646" s="28"/>
      <c r="AV2646" s="28"/>
      <c r="AW2646" s="28"/>
    </row>
    <row r="2647" spans="6:49" x14ac:dyDescent="0.25">
      <c r="F2647" s="28"/>
      <c r="G2647" s="28"/>
      <c r="H2647" s="28"/>
      <c r="I2647" s="28"/>
      <c r="J2647" s="28"/>
      <c r="K2647" s="28"/>
      <c r="L2647" s="28"/>
      <c r="M2647" s="28"/>
      <c r="N2647" s="28"/>
      <c r="O2647" s="28"/>
      <c r="P2647" s="28"/>
      <c r="Q2647" s="28"/>
      <c r="R2647" s="28"/>
      <c r="S2647" s="28"/>
      <c r="T2647" s="28"/>
      <c r="U2647" s="28"/>
      <c r="V2647" s="28"/>
      <c r="W2647" s="28"/>
      <c r="X2647" s="28"/>
      <c r="Y2647" s="28"/>
      <c r="Z2647" s="28"/>
      <c r="AA2647" s="28"/>
      <c r="AB2647" s="28"/>
      <c r="AC2647" s="28"/>
      <c r="AD2647" s="28"/>
      <c r="AE2647" s="28"/>
      <c r="AF2647" s="28"/>
      <c r="AG2647" s="28"/>
      <c r="AH2647" s="28"/>
      <c r="AI2647" s="28"/>
      <c r="AJ2647" s="28"/>
      <c r="AK2647" s="28"/>
      <c r="AL2647" s="28"/>
      <c r="AM2647" s="28"/>
      <c r="AN2647" s="28"/>
      <c r="AO2647" s="28"/>
      <c r="AP2647" s="28"/>
      <c r="AQ2647" s="28"/>
      <c r="AR2647" s="28"/>
      <c r="AS2647" s="28"/>
      <c r="AT2647" s="28"/>
      <c r="AU2647" s="28"/>
      <c r="AV2647" s="28"/>
      <c r="AW2647" s="28"/>
    </row>
    <row r="2648" spans="6:49" x14ac:dyDescent="0.25">
      <c r="F2648" s="28"/>
      <c r="G2648" s="28"/>
      <c r="H2648" s="28"/>
      <c r="I2648" s="28"/>
      <c r="J2648" s="28"/>
      <c r="K2648" s="28"/>
      <c r="L2648" s="28"/>
      <c r="M2648" s="28"/>
      <c r="N2648" s="28"/>
      <c r="O2648" s="28"/>
      <c r="P2648" s="28"/>
      <c r="Q2648" s="28"/>
      <c r="R2648" s="28"/>
      <c r="S2648" s="28"/>
      <c r="T2648" s="28"/>
      <c r="U2648" s="28"/>
      <c r="V2648" s="28"/>
      <c r="W2648" s="28"/>
      <c r="X2648" s="28"/>
      <c r="Y2648" s="28"/>
      <c r="Z2648" s="28"/>
      <c r="AA2648" s="28"/>
      <c r="AB2648" s="28"/>
      <c r="AC2648" s="28"/>
      <c r="AD2648" s="28"/>
      <c r="AE2648" s="28"/>
      <c r="AF2648" s="28"/>
      <c r="AG2648" s="28"/>
      <c r="AH2648" s="28"/>
      <c r="AI2648" s="28"/>
      <c r="AJ2648" s="28"/>
      <c r="AK2648" s="28"/>
      <c r="AL2648" s="28"/>
      <c r="AM2648" s="28"/>
      <c r="AN2648" s="28"/>
      <c r="AO2648" s="28"/>
      <c r="AP2648" s="28"/>
      <c r="AQ2648" s="28"/>
      <c r="AR2648" s="28"/>
      <c r="AS2648" s="28"/>
      <c r="AT2648" s="28"/>
      <c r="AU2648" s="28"/>
      <c r="AV2648" s="28"/>
      <c r="AW2648" s="28"/>
    </row>
    <row r="2649" spans="6:49" x14ac:dyDescent="0.25">
      <c r="F2649" s="28"/>
      <c r="G2649" s="28"/>
      <c r="H2649" s="28"/>
      <c r="I2649" s="28"/>
      <c r="J2649" s="28"/>
      <c r="K2649" s="28"/>
      <c r="L2649" s="28"/>
      <c r="M2649" s="28"/>
      <c r="N2649" s="28"/>
      <c r="O2649" s="28"/>
      <c r="P2649" s="28"/>
      <c r="Q2649" s="28"/>
      <c r="R2649" s="28"/>
      <c r="S2649" s="28"/>
      <c r="T2649" s="28"/>
      <c r="U2649" s="28"/>
      <c r="V2649" s="28"/>
      <c r="W2649" s="28"/>
      <c r="X2649" s="28"/>
      <c r="Y2649" s="28"/>
      <c r="Z2649" s="28"/>
      <c r="AA2649" s="28"/>
      <c r="AB2649" s="28"/>
      <c r="AC2649" s="28"/>
      <c r="AD2649" s="28"/>
      <c r="AE2649" s="28"/>
      <c r="AF2649" s="28"/>
      <c r="AG2649" s="28"/>
      <c r="AH2649" s="28"/>
      <c r="AI2649" s="28"/>
      <c r="AJ2649" s="28"/>
      <c r="AK2649" s="28"/>
      <c r="AL2649" s="28"/>
      <c r="AM2649" s="28"/>
      <c r="AN2649" s="28"/>
      <c r="AO2649" s="28"/>
      <c r="AP2649" s="28"/>
      <c r="AQ2649" s="28"/>
      <c r="AR2649" s="28"/>
      <c r="AS2649" s="28"/>
      <c r="AT2649" s="28"/>
      <c r="AU2649" s="28"/>
      <c r="AV2649" s="28"/>
      <c r="AW2649" s="28"/>
    </row>
    <row r="2650" spans="6:49" x14ac:dyDescent="0.25">
      <c r="F2650" s="28"/>
      <c r="G2650" s="28"/>
      <c r="H2650" s="28"/>
      <c r="I2650" s="28"/>
      <c r="J2650" s="28"/>
      <c r="K2650" s="28"/>
      <c r="L2650" s="28"/>
      <c r="M2650" s="28"/>
      <c r="N2650" s="28"/>
      <c r="O2650" s="28"/>
      <c r="P2650" s="28"/>
      <c r="Q2650" s="28"/>
      <c r="R2650" s="28"/>
      <c r="S2650" s="28"/>
      <c r="T2650" s="28"/>
      <c r="U2650" s="28"/>
      <c r="V2650" s="28"/>
      <c r="W2650" s="28"/>
      <c r="X2650" s="28"/>
      <c r="Y2650" s="28"/>
      <c r="Z2650" s="28"/>
      <c r="AA2650" s="28"/>
      <c r="AB2650" s="28"/>
      <c r="AC2650" s="28"/>
      <c r="AD2650" s="28"/>
      <c r="AE2650" s="28"/>
      <c r="AF2650" s="28"/>
      <c r="AG2650" s="28"/>
      <c r="AH2650" s="28"/>
      <c r="AI2650" s="28"/>
      <c r="AJ2650" s="28"/>
      <c r="AK2650" s="28"/>
      <c r="AL2650" s="28"/>
      <c r="AM2650" s="28"/>
      <c r="AN2650" s="28"/>
      <c r="AO2650" s="28"/>
      <c r="AP2650" s="28"/>
      <c r="AQ2650" s="28"/>
      <c r="AR2650" s="28"/>
      <c r="AS2650" s="28"/>
      <c r="AT2650" s="28"/>
      <c r="AU2650" s="28"/>
      <c r="AV2650" s="28"/>
      <c r="AW2650" s="28"/>
    </row>
    <row r="2651" spans="6:49" x14ac:dyDescent="0.25">
      <c r="F2651" s="28"/>
      <c r="G2651" s="28"/>
      <c r="H2651" s="28"/>
      <c r="I2651" s="28"/>
      <c r="J2651" s="28"/>
      <c r="K2651" s="28"/>
      <c r="L2651" s="28"/>
      <c r="M2651" s="28"/>
      <c r="N2651" s="28"/>
      <c r="O2651" s="28"/>
      <c r="P2651" s="28"/>
      <c r="Q2651" s="28"/>
      <c r="R2651" s="28"/>
      <c r="S2651" s="28"/>
      <c r="T2651" s="28"/>
      <c r="U2651" s="28"/>
      <c r="V2651" s="28"/>
      <c r="W2651" s="28"/>
      <c r="X2651" s="28"/>
      <c r="Y2651" s="28"/>
      <c r="Z2651" s="28"/>
      <c r="AA2651" s="28"/>
      <c r="AB2651" s="28"/>
      <c r="AC2651" s="28"/>
      <c r="AD2651" s="28"/>
      <c r="AE2651" s="28"/>
      <c r="AF2651" s="28"/>
      <c r="AG2651" s="28"/>
      <c r="AH2651" s="28"/>
      <c r="AI2651" s="28"/>
      <c r="AJ2651" s="28"/>
      <c r="AK2651" s="28"/>
      <c r="AL2651" s="28"/>
      <c r="AM2651" s="28"/>
      <c r="AN2651" s="28"/>
      <c r="AO2651" s="28"/>
      <c r="AP2651" s="28"/>
      <c r="AQ2651" s="28"/>
      <c r="AR2651" s="28"/>
      <c r="AS2651" s="28"/>
      <c r="AT2651" s="28"/>
      <c r="AU2651" s="28"/>
      <c r="AV2651" s="28"/>
      <c r="AW2651" s="28"/>
    </row>
    <row r="2652" spans="6:49" x14ac:dyDescent="0.25">
      <c r="F2652" s="28"/>
      <c r="G2652" s="28"/>
      <c r="H2652" s="28"/>
      <c r="I2652" s="28"/>
      <c r="J2652" s="28"/>
      <c r="K2652" s="28"/>
      <c r="L2652" s="28"/>
      <c r="M2652" s="28"/>
      <c r="N2652" s="28"/>
      <c r="O2652" s="28"/>
      <c r="P2652" s="28"/>
      <c r="Q2652" s="28"/>
      <c r="R2652" s="28"/>
      <c r="S2652" s="28"/>
      <c r="T2652" s="28"/>
      <c r="U2652" s="28"/>
      <c r="V2652" s="28"/>
      <c r="W2652" s="28"/>
      <c r="X2652" s="28"/>
      <c r="Y2652" s="28"/>
      <c r="Z2652" s="28"/>
      <c r="AA2652" s="28"/>
      <c r="AB2652" s="28"/>
      <c r="AC2652" s="28"/>
      <c r="AD2652" s="28"/>
      <c r="AE2652" s="28"/>
      <c r="AF2652" s="28"/>
      <c r="AG2652" s="28"/>
      <c r="AH2652" s="28"/>
      <c r="AI2652" s="28"/>
      <c r="AJ2652" s="28"/>
      <c r="AK2652" s="28"/>
      <c r="AL2652" s="28"/>
      <c r="AM2652" s="28"/>
      <c r="AN2652" s="28"/>
      <c r="AO2652" s="28"/>
      <c r="AP2652" s="28"/>
      <c r="AQ2652" s="28"/>
      <c r="AR2652" s="28"/>
      <c r="AS2652" s="28"/>
      <c r="AT2652" s="28"/>
      <c r="AU2652" s="28"/>
      <c r="AV2652" s="28"/>
      <c r="AW2652" s="28"/>
    </row>
    <row r="2653" spans="6:49" x14ac:dyDescent="0.25">
      <c r="F2653" s="28"/>
      <c r="G2653" s="28"/>
      <c r="H2653" s="28"/>
      <c r="I2653" s="28"/>
      <c r="J2653" s="28"/>
      <c r="K2653" s="28"/>
      <c r="L2653" s="28"/>
      <c r="M2653" s="28"/>
      <c r="N2653" s="28"/>
      <c r="O2653" s="28"/>
      <c r="P2653" s="28"/>
      <c r="Q2653" s="28"/>
      <c r="R2653" s="28"/>
      <c r="S2653" s="28"/>
      <c r="T2653" s="28"/>
      <c r="U2653" s="28"/>
      <c r="V2653" s="28"/>
      <c r="W2653" s="28"/>
      <c r="X2653" s="28"/>
      <c r="Y2653" s="28"/>
      <c r="Z2653" s="28"/>
      <c r="AA2653" s="28"/>
      <c r="AB2653" s="28"/>
      <c r="AC2653" s="28"/>
      <c r="AD2653" s="28"/>
      <c r="AE2653" s="28"/>
      <c r="AF2653" s="28"/>
      <c r="AG2653" s="28"/>
      <c r="AH2653" s="28"/>
      <c r="AI2653" s="28"/>
      <c r="AJ2653" s="28"/>
      <c r="AK2653" s="28"/>
      <c r="AL2653" s="28"/>
      <c r="AM2653" s="28"/>
      <c r="AN2653" s="28"/>
      <c r="AO2653" s="28"/>
      <c r="AP2653" s="28"/>
      <c r="AQ2653" s="28"/>
      <c r="AR2653" s="28"/>
      <c r="AS2653" s="28"/>
      <c r="AT2653" s="28"/>
      <c r="AU2653" s="28"/>
      <c r="AV2653" s="28"/>
      <c r="AW2653" s="28"/>
    </row>
    <row r="2654" spans="6:49" x14ac:dyDescent="0.25">
      <c r="F2654" s="28"/>
      <c r="G2654" s="28"/>
      <c r="H2654" s="28"/>
      <c r="I2654" s="28"/>
      <c r="J2654" s="28"/>
      <c r="K2654" s="28"/>
      <c r="L2654" s="28"/>
      <c r="M2654" s="28"/>
      <c r="N2654" s="28"/>
      <c r="O2654" s="28"/>
      <c r="P2654" s="28"/>
      <c r="Q2654" s="28"/>
      <c r="R2654" s="28"/>
      <c r="S2654" s="28"/>
      <c r="T2654" s="28"/>
      <c r="U2654" s="28"/>
      <c r="V2654" s="28"/>
      <c r="W2654" s="28"/>
      <c r="X2654" s="28"/>
      <c r="Y2654" s="28"/>
      <c r="Z2654" s="28"/>
      <c r="AA2654" s="28"/>
      <c r="AB2654" s="28"/>
      <c r="AC2654" s="28"/>
      <c r="AD2654" s="28"/>
      <c r="AE2654" s="28"/>
      <c r="AF2654" s="28"/>
      <c r="AG2654" s="28"/>
      <c r="AH2654" s="28"/>
      <c r="AI2654" s="28"/>
      <c r="AJ2654" s="28"/>
      <c r="AK2654" s="28"/>
      <c r="AL2654" s="28"/>
      <c r="AM2654" s="28"/>
      <c r="AN2654" s="28"/>
      <c r="AO2654" s="28"/>
      <c r="AP2654" s="28"/>
      <c r="AQ2654" s="28"/>
      <c r="AR2654" s="28"/>
      <c r="AS2654" s="28"/>
      <c r="AT2654" s="28"/>
      <c r="AU2654" s="28"/>
      <c r="AV2654" s="28"/>
      <c r="AW2654" s="28"/>
    </row>
    <row r="2655" spans="6:49" x14ac:dyDescent="0.25">
      <c r="F2655" s="28"/>
      <c r="G2655" s="28"/>
      <c r="H2655" s="28"/>
      <c r="I2655" s="28"/>
      <c r="J2655" s="28"/>
      <c r="K2655" s="28"/>
      <c r="L2655" s="28"/>
      <c r="M2655" s="28"/>
      <c r="N2655" s="28"/>
      <c r="O2655" s="28"/>
      <c r="P2655" s="28"/>
      <c r="Q2655" s="28"/>
      <c r="R2655" s="28"/>
      <c r="S2655" s="28"/>
      <c r="T2655" s="28"/>
      <c r="U2655" s="28"/>
      <c r="V2655" s="28"/>
      <c r="W2655" s="28"/>
      <c r="X2655" s="28"/>
      <c r="Y2655" s="28"/>
      <c r="Z2655" s="28"/>
      <c r="AA2655" s="28"/>
      <c r="AB2655" s="28"/>
      <c r="AC2655" s="28"/>
      <c r="AD2655" s="28"/>
      <c r="AE2655" s="28"/>
      <c r="AF2655" s="28"/>
      <c r="AG2655" s="28"/>
      <c r="AH2655" s="28"/>
      <c r="AI2655" s="28"/>
      <c r="AJ2655" s="28"/>
      <c r="AK2655" s="28"/>
      <c r="AL2655" s="28"/>
      <c r="AM2655" s="28"/>
      <c r="AN2655" s="28"/>
      <c r="AO2655" s="28"/>
      <c r="AP2655" s="28"/>
      <c r="AQ2655" s="28"/>
      <c r="AR2655" s="28"/>
      <c r="AS2655" s="28"/>
      <c r="AT2655" s="28"/>
      <c r="AU2655" s="28"/>
      <c r="AV2655" s="28"/>
      <c r="AW2655" s="28"/>
    </row>
    <row r="2656" spans="6:49" x14ac:dyDescent="0.25">
      <c r="F2656" s="28"/>
      <c r="G2656" s="28"/>
      <c r="H2656" s="28"/>
      <c r="I2656" s="28"/>
      <c r="J2656" s="28"/>
      <c r="K2656" s="28"/>
      <c r="L2656" s="28"/>
      <c r="M2656" s="28"/>
      <c r="N2656" s="28"/>
      <c r="O2656" s="28"/>
      <c r="P2656" s="28"/>
      <c r="Q2656" s="28"/>
      <c r="R2656" s="28"/>
      <c r="S2656" s="28"/>
      <c r="T2656" s="28"/>
      <c r="U2656" s="28"/>
      <c r="V2656" s="28"/>
      <c r="W2656" s="28"/>
      <c r="X2656" s="28"/>
      <c r="Y2656" s="28"/>
      <c r="Z2656" s="28"/>
      <c r="AA2656" s="28"/>
      <c r="AB2656" s="28"/>
      <c r="AC2656" s="28"/>
      <c r="AD2656" s="28"/>
      <c r="AE2656" s="28"/>
      <c r="AF2656" s="28"/>
      <c r="AG2656" s="28"/>
      <c r="AH2656" s="28"/>
      <c r="AI2656" s="28"/>
      <c r="AJ2656" s="28"/>
      <c r="AK2656" s="28"/>
      <c r="AL2656" s="28"/>
      <c r="AM2656" s="28"/>
      <c r="AN2656" s="28"/>
      <c r="AO2656" s="28"/>
      <c r="AP2656" s="28"/>
      <c r="AQ2656" s="28"/>
      <c r="AR2656" s="28"/>
      <c r="AS2656" s="28"/>
      <c r="AT2656" s="28"/>
      <c r="AU2656" s="28"/>
      <c r="AV2656" s="28"/>
      <c r="AW2656" s="28"/>
    </row>
    <row r="2657" spans="6:49" x14ac:dyDescent="0.25">
      <c r="F2657" s="28"/>
      <c r="G2657" s="28"/>
      <c r="H2657" s="28"/>
      <c r="I2657" s="28"/>
      <c r="J2657" s="28"/>
      <c r="K2657" s="28"/>
      <c r="L2657" s="28"/>
      <c r="M2657" s="28"/>
      <c r="N2657" s="28"/>
      <c r="O2657" s="28"/>
      <c r="P2657" s="28"/>
      <c r="Q2657" s="28"/>
      <c r="R2657" s="28"/>
      <c r="S2657" s="28"/>
      <c r="T2657" s="28"/>
      <c r="U2657" s="28"/>
      <c r="V2657" s="28"/>
      <c r="W2657" s="28"/>
      <c r="X2657" s="28"/>
      <c r="Y2657" s="28"/>
      <c r="Z2657" s="28"/>
      <c r="AA2657" s="28"/>
      <c r="AB2657" s="28"/>
      <c r="AC2657" s="28"/>
      <c r="AD2657" s="28"/>
      <c r="AE2657" s="28"/>
      <c r="AF2657" s="28"/>
      <c r="AG2657" s="28"/>
      <c r="AH2657" s="28"/>
      <c r="AI2657" s="28"/>
      <c r="AJ2657" s="28"/>
      <c r="AK2657" s="28"/>
      <c r="AL2657" s="28"/>
      <c r="AM2657" s="28"/>
      <c r="AN2657" s="28"/>
      <c r="AO2657" s="28"/>
      <c r="AP2657" s="28"/>
      <c r="AQ2657" s="28"/>
      <c r="AR2657" s="28"/>
      <c r="AS2657" s="28"/>
      <c r="AT2657" s="28"/>
      <c r="AU2657" s="28"/>
      <c r="AV2657" s="28"/>
      <c r="AW2657" s="28"/>
    </row>
    <row r="2658" spans="6:49" x14ac:dyDescent="0.25">
      <c r="F2658" s="28"/>
      <c r="G2658" s="28"/>
      <c r="H2658" s="28"/>
      <c r="I2658" s="28"/>
      <c r="J2658" s="28"/>
      <c r="K2658" s="28"/>
      <c r="L2658" s="28"/>
      <c r="M2658" s="28"/>
      <c r="N2658" s="28"/>
      <c r="O2658" s="28"/>
      <c r="P2658" s="28"/>
      <c r="Q2658" s="28"/>
      <c r="R2658" s="28"/>
      <c r="S2658" s="28"/>
      <c r="T2658" s="28"/>
      <c r="U2658" s="28"/>
      <c r="V2658" s="28"/>
      <c r="W2658" s="28"/>
      <c r="X2658" s="28"/>
      <c r="Y2658" s="28"/>
      <c r="Z2658" s="28"/>
      <c r="AA2658" s="28"/>
      <c r="AB2658" s="28"/>
      <c r="AC2658" s="28"/>
      <c r="AD2658" s="28"/>
      <c r="AE2658" s="28"/>
      <c r="AF2658" s="28"/>
      <c r="AG2658" s="28"/>
      <c r="AH2658" s="28"/>
      <c r="AI2658" s="28"/>
      <c r="AJ2658" s="28"/>
      <c r="AK2658" s="28"/>
      <c r="AL2658" s="28"/>
      <c r="AM2658" s="28"/>
      <c r="AN2658" s="28"/>
      <c r="AO2658" s="28"/>
      <c r="AP2658" s="28"/>
      <c r="AQ2658" s="28"/>
      <c r="AR2658" s="28"/>
      <c r="AS2658" s="28"/>
      <c r="AT2658" s="28"/>
      <c r="AU2658" s="28"/>
      <c r="AV2658" s="28"/>
      <c r="AW2658" s="28"/>
    </row>
    <row r="2659" spans="6:49" x14ac:dyDescent="0.25">
      <c r="F2659" s="28"/>
      <c r="G2659" s="28"/>
      <c r="H2659" s="28"/>
      <c r="I2659" s="28"/>
      <c r="J2659" s="28"/>
      <c r="K2659" s="28"/>
      <c r="L2659" s="28"/>
      <c r="M2659" s="28"/>
      <c r="N2659" s="28"/>
      <c r="O2659" s="28"/>
      <c r="P2659" s="28"/>
      <c r="Q2659" s="28"/>
      <c r="R2659" s="28"/>
      <c r="S2659" s="28"/>
      <c r="T2659" s="28"/>
      <c r="U2659" s="28"/>
      <c r="V2659" s="28"/>
      <c r="W2659" s="28"/>
      <c r="X2659" s="28"/>
      <c r="Y2659" s="28"/>
      <c r="Z2659" s="28"/>
      <c r="AA2659" s="28"/>
      <c r="AB2659" s="28"/>
      <c r="AC2659" s="28"/>
      <c r="AD2659" s="28"/>
      <c r="AE2659" s="28"/>
      <c r="AF2659" s="28"/>
      <c r="AG2659" s="28"/>
      <c r="AH2659" s="28"/>
      <c r="AI2659" s="28"/>
      <c r="AJ2659" s="28"/>
      <c r="AK2659" s="28"/>
      <c r="AL2659" s="28"/>
      <c r="AM2659" s="28"/>
      <c r="AN2659" s="28"/>
      <c r="AO2659" s="28"/>
      <c r="AP2659" s="28"/>
      <c r="AQ2659" s="28"/>
      <c r="AR2659" s="28"/>
      <c r="AS2659" s="28"/>
      <c r="AT2659" s="28"/>
      <c r="AU2659" s="28"/>
      <c r="AV2659" s="28"/>
      <c r="AW2659" s="28"/>
    </row>
    <row r="2660" spans="6:49" x14ac:dyDescent="0.25">
      <c r="F2660" s="28"/>
      <c r="G2660" s="28"/>
      <c r="H2660" s="28"/>
      <c r="I2660" s="28"/>
      <c r="J2660" s="28"/>
      <c r="K2660" s="28"/>
      <c r="L2660" s="28"/>
      <c r="M2660" s="28"/>
      <c r="N2660" s="28"/>
      <c r="O2660" s="28"/>
      <c r="P2660" s="28"/>
      <c r="Q2660" s="28"/>
      <c r="R2660" s="28"/>
      <c r="S2660" s="28"/>
      <c r="T2660" s="28"/>
      <c r="U2660" s="28"/>
      <c r="V2660" s="28"/>
      <c r="W2660" s="28"/>
      <c r="X2660" s="28"/>
      <c r="Y2660" s="28"/>
      <c r="Z2660" s="28"/>
      <c r="AA2660" s="28"/>
      <c r="AB2660" s="28"/>
      <c r="AC2660" s="28"/>
      <c r="AD2660" s="28"/>
      <c r="AE2660" s="28"/>
      <c r="AF2660" s="28"/>
      <c r="AG2660" s="28"/>
      <c r="AH2660" s="28"/>
      <c r="AI2660" s="28"/>
      <c r="AJ2660" s="28"/>
      <c r="AK2660" s="28"/>
      <c r="AL2660" s="28"/>
      <c r="AM2660" s="28"/>
      <c r="AN2660" s="28"/>
      <c r="AO2660" s="28"/>
      <c r="AP2660" s="28"/>
      <c r="AQ2660" s="28"/>
      <c r="AR2660" s="28"/>
      <c r="AS2660" s="28"/>
      <c r="AT2660" s="28"/>
      <c r="AU2660" s="28"/>
      <c r="AV2660" s="28"/>
      <c r="AW2660" s="28"/>
    </row>
    <row r="2661" spans="6:49" x14ac:dyDescent="0.25">
      <c r="F2661" s="28"/>
      <c r="G2661" s="28"/>
      <c r="H2661" s="28"/>
      <c r="I2661" s="28"/>
      <c r="J2661" s="28"/>
      <c r="K2661" s="28"/>
      <c r="L2661" s="28"/>
      <c r="M2661" s="28"/>
      <c r="N2661" s="28"/>
      <c r="O2661" s="28"/>
      <c r="P2661" s="28"/>
      <c r="Q2661" s="28"/>
      <c r="R2661" s="28"/>
      <c r="S2661" s="28"/>
      <c r="T2661" s="28"/>
      <c r="U2661" s="28"/>
      <c r="V2661" s="28"/>
      <c r="W2661" s="28"/>
      <c r="X2661" s="28"/>
      <c r="Y2661" s="28"/>
      <c r="Z2661" s="28"/>
      <c r="AA2661" s="28"/>
      <c r="AB2661" s="28"/>
      <c r="AC2661" s="28"/>
      <c r="AD2661" s="28"/>
      <c r="AE2661" s="28"/>
      <c r="AF2661" s="28"/>
      <c r="AG2661" s="28"/>
      <c r="AH2661" s="28"/>
      <c r="AI2661" s="28"/>
      <c r="AJ2661" s="28"/>
      <c r="AK2661" s="28"/>
      <c r="AL2661" s="28"/>
      <c r="AM2661" s="28"/>
      <c r="AN2661" s="28"/>
      <c r="AO2661" s="28"/>
      <c r="AP2661" s="28"/>
      <c r="AQ2661" s="28"/>
      <c r="AR2661" s="28"/>
      <c r="AS2661" s="28"/>
      <c r="AT2661" s="28"/>
      <c r="AU2661" s="28"/>
      <c r="AV2661" s="28"/>
      <c r="AW2661" s="28"/>
    </row>
    <row r="2662" spans="6:49" x14ac:dyDescent="0.25">
      <c r="F2662" s="28"/>
      <c r="G2662" s="28"/>
      <c r="H2662" s="28"/>
      <c r="I2662" s="28"/>
      <c r="J2662" s="28"/>
      <c r="K2662" s="28"/>
      <c r="L2662" s="28"/>
      <c r="M2662" s="28"/>
      <c r="N2662" s="28"/>
      <c r="O2662" s="28"/>
      <c r="P2662" s="28"/>
      <c r="Q2662" s="28"/>
      <c r="R2662" s="28"/>
      <c r="S2662" s="28"/>
      <c r="T2662" s="28"/>
      <c r="U2662" s="28"/>
      <c r="V2662" s="28"/>
      <c r="W2662" s="28"/>
      <c r="X2662" s="28"/>
      <c r="Y2662" s="28"/>
      <c r="Z2662" s="28"/>
      <c r="AA2662" s="28"/>
      <c r="AB2662" s="28"/>
      <c r="AC2662" s="28"/>
      <c r="AD2662" s="28"/>
      <c r="AE2662" s="28"/>
      <c r="AF2662" s="28"/>
      <c r="AG2662" s="28"/>
      <c r="AH2662" s="28"/>
      <c r="AI2662" s="28"/>
      <c r="AJ2662" s="28"/>
      <c r="AK2662" s="28"/>
      <c r="AL2662" s="28"/>
      <c r="AM2662" s="28"/>
      <c r="AN2662" s="28"/>
      <c r="AO2662" s="28"/>
      <c r="AP2662" s="28"/>
      <c r="AQ2662" s="28"/>
      <c r="AR2662" s="28"/>
      <c r="AS2662" s="28"/>
      <c r="AT2662" s="28"/>
      <c r="AU2662" s="28"/>
      <c r="AV2662" s="28"/>
      <c r="AW2662" s="28"/>
    </row>
    <row r="2663" spans="6:49" x14ac:dyDescent="0.25">
      <c r="F2663" s="28"/>
      <c r="G2663" s="28"/>
      <c r="H2663" s="28"/>
      <c r="I2663" s="28"/>
      <c r="J2663" s="28"/>
      <c r="K2663" s="28"/>
      <c r="L2663" s="28"/>
      <c r="M2663" s="28"/>
      <c r="N2663" s="28"/>
      <c r="O2663" s="28"/>
      <c r="P2663" s="28"/>
      <c r="Q2663" s="28"/>
      <c r="R2663" s="28"/>
      <c r="S2663" s="28"/>
      <c r="T2663" s="28"/>
      <c r="U2663" s="28"/>
      <c r="V2663" s="28"/>
      <c r="W2663" s="28"/>
      <c r="X2663" s="28"/>
      <c r="Y2663" s="28"/>
      <c r="Z2663" s="28"/>
      <c r="AA2663" s="28"/>
      <c r="AB2663" s="28"/>
      <c r="AC2663" s="28"/>
      <c r="AD2663" s="28"/>
      <c r="AE2663" s="28"/>
      <c r="AF2663" s="28"/>
      <c r="AG2663" s="28"/>
      <c r="AH2663" s="28"/>
      <c r="AI2663" s="28"/>
      <c r="AJ2663" s="28"/>
      <c r="AK2663" s="28"/>
      <c r="AL2663" s="28"/>
      <c r="AM2663" s="28"/>
      <c r="AN2663" s="28"/>
      <c r="AO2663" s="28"/>
      <c r="AP2663" s="28"/>
      <c r="AQ2663" s="28"/>
      <c r="AR2663" s="28"/>
      <c r="AS2663" s="28"/>
      <c r="AT2663" s="28"/>
      <c r="AU2663" s="28"/>
      <c r="AV2663" s="28"/>
      <c r="AW2663" s="28"/>
    </row>
    <row r="2664" spans="6:49" x14ac:dyDescent="0.25">
      <c r="F2664" s="28"/>
      <c r="G2664" s="28"/>
      <c r="H2664" s="28"/>
      <c r="I2664" s="28"/>
      <c r="J2664" s="28"/>
      <c r="K2664" s="28"/>
      <c r="L2664" s="28"/>
      <c r="M2664" s="28"/>
      <c r="N2664" s="28"/>
      <c r="O2664" s="28"/>
      <c r="P2664" s="28"/>
      <c r="Q2664" s="28"/>
      <c r="R2664" s="28"/>
      <c r="S2664" s="28"/>
      <c r="T2664" s="28"/>
      <c r="U2664" s="28"/>
      <c r="V2664" s="28"/>
      <c r="W2664" s="28"/>
      <c r="X2664" s="28"/>
      <c r="Y2664" s="28"/>
      <c r="Z2664" s="28"/>
      <c r="AA2664" s="28"/>
      <c r="AB2664" s="28"/>
      <c r="AC2664" s="28"/>
      <c r="AD2664" s="28"/>
      <c r="AE2664" s="28"/>
      <c r="AF2664" s="28"/>
      <c r="AG2664" s="28"/>
      <c r="AH2664" s="28"/>
      <c r="AI2664" s="28"/>
      <c r="AJ2664" s="28"/>
      <c r="AK2664" s="28"/>
      <c r="AL2664" s="28"/>
      <c r="AM2664" s="28"/>
      <c r="AN2664" s="28"/>
      <c r="AO2664" s="28"/>
      <c r="AP2664" s="28"/>
      <c r="AQ2664" s="28"/>
      <c r="AR2664" s="28"/>
      <c r="AS2664" s="28"/>
      <c r="AT2664" s="28"/>
      <c r="AU2664" s="28"/>
      <c r="AV2664" s="28"/>
      <c r="AW2664" s="28"/>
    </row>
    <row r="2665" spans="6:49" x14ac:dyDescent="0.25">
      <c r="F2665" s="28"/>
      <c r="G2665" s="28"/>
      <c r="H2665" s="28"/>
      <c r="I2665" s="28"/>
      <c r="J2665" s="28"/>
      <c r="K2665" s="28"/>
      <c r="L2665" s="28"/>
      <c r="M2665" s="28"/>
      <c r="N2665" s="28"/>
      <c r="O2665" s="28"/>
      <c r="P2665" s="28"/>
      <c r="Q2665" s="28"/>
      <c r="R2665" s="28"/>
      <c r="S2665" s="28"/>
      <c r="T2665" s="28"/>
      <c r="U2665" s="28"/>
      <c r="V2665" s="28"/>
      <c r="W2665" s="28"/>
      <c r="X2665" s="28"/>
      <c r="Y2665" s="28"/>
      <c r="Z2665" s="28"/>
      <c r="AA2665" s="28"/>
      <c r="AB2665" s="28"/>
      <c r="AC2665" s="28"/>
      <c r="AD2665" s="28"/>
      <c r="AE2665" s="28"/>
      <c r="AF2665" s="28"/>
      <c r="AG2665" s="28"/>
      <c r="AH2665" s="28"/>
      <c r="AI2665" s="28"/>
      <c r="AJ2665" s="28"/>
      <c r="AK2665" s="28"/>
      <c r="AL2665" s="28"/>
      <c r="AM2665" s="28"/>
      <c r="AN2665" s="28"/>
      <c r="AO2665" s="28"/>
      <c r="AP2665" s="28"/>
      <c r="AQ2665" s="28"/>
      <c r="AR2665" s="28"/>
      <c r="AS2665" s="28"/>
      <c r="AT2665" s="28"/>
      <c r="AU2665" s="28"/>
      <c r="AV2665" s="28"/>
      <c r="AW2665" s="28"/>
    </row>
    <row r="2666" spans="6:49" x14ac:dyDescent="0.25">
      <c r="F2666" s="28"/>
      <c r="G2666" s="28"/>
      <c r="H2666" s="28"/>
      <c r="I2666" s="28"/>
      <c r="J2666" s="28"/>
      <c r="K2666" s="28"/>
      <c r="L2666" s="28"/>
      <c r="M2666" s="28"/>
      <c r="N2666" s="28"/>
      <c r="O2666" s="28"/>
      <c r="P2666" s="28"/>
      <c r="Q2666" s="28"/>
      <c r="R2666" s="28"/>
      <c r="S2666" s="28"/>
      <c r="T2666" s="28"/>
      <c r="U2666" s="28"/>
      <c r="V2666" s="28"/>
      <c r="W2666" s="28"/>
      <c r="X2666" s="28"/>
      <c r="Y2666" s="28"/>
      <c r="Z2666" s="28"/>
      <c r="AA2666" s="28"/>
      <c r="AB2666" s="28"/>
      <c r="AC2666" s="28"/>
      <c r="AD2666" s="28"/>
      <c r="AE2666" s="28"/>
      <c r="AF2666" s="28"/>
      <c r="AG2666" s="28"/>
      <c r="AH2666" s="28"/>
      <c r="AI2666" s="28"/>
      <c r="AJ2666" s="28"/>
      <c r="AK2666" s="28"/>
      <c r="AL2666" s="28"/>
      <c r="AM2666" s="28"/>
      <c r="AN2666" s="28"/>
      <c r="AO2666" s="28"/>
      <c r="AP2666" s="28"/>
      <c r="AQ2666" s="28"/>
      <c r="AR2666" s="28"/>
      <c r="AS2666" s="28"/>
      <c r="AT2666" s="28"/>
      <c r="AU2666" s="28"/>
      <c r="AV2666" s="28"/>
      <c r="AW2666" s="28"/>
    </row>
    <row r="2667" spans="6:49" x14ac:dyDescent="0.25">
      <c r="F2667" s="28"/>
      <c r="G2667" s="28"/>
      <c r="H2667" s="28"/>
      <c r="I2667" s="28"/>
      <c r="J2667" s="28"/>
      <c r="K2667" s="28"/>
      <c r="L2667" s="28"/>
      <c r="M2667" s="28"/>
      <c r="N2667" s="28"/>
      <c r="O2667" s="28"/>
      <c r="P2667" s="28"/>
      <c r="Q2667" s="28"/>
      <c r="R2667" s="28"/>
      <c r="S2667" s="28"/>
      <c r="T2667" s="28"/>
      <c r="U2667" s="28"/>
      <c r="V2667" s="28"/>
      <c r="W2667" s="28"/>
      <c r="X2667" s="28"/>
      <c r="Y2667" s="28"/>
      <c r="Z2667" s="28"/>
      <c r="AA2667" s="28"/>
      <c r="AB2667" s="28"/>
      <c r="AC2667" s="28"/>
      <c r="AD2667" s="28"/>
      <c r="AE2667" s="28"/>
      <c r="AF2667" s="28"/>
      <c r="AG2667" s="28"/>
      <c r="AH2667" s="28"/>
      <c r="AI2667" s="28"/>
      <c r="AJ2667" s="28"/>
      <c r="AK2667" s="28"/>
      <c r="AL2667" s="28"/>
      <c r="AM2667" s="28"/>
      <c r="AN2667" s="28"/>
      <c r="AO2667" s="28"/>
      <c r="AP2667" s="28"/>
      <c r="AQ2667" s="28"/>
      <c r="AR2667" s="28"/>
      <c r="AS2667" s="28"/>
      <c r="AT2667" s="28"/>
      <c r="AU2667" s="28"/>
      <c r="AV2667" s="28"/>
      <c r="AW2667" s="28"/>
    </row>
    <row r="2668" spans="6:49" x14ac:dyDescent="0.25">
      <c r="F2668" s="28"/>
      <c r="G2668" s="28"/>
      <c r="H2668" s="28"/>
      <c r="I2668" s="28"/>
      <c r="J2668" s="28"/>
      <c r="K2668" s="28"/>
      <c r="L2668" s="28"/>
      <c r="M2668" s="28"/>
      <c r="N2668" s="28"/>
      <c r="O2668" s="28"/>
      <c r="P2668" s="28"/>
      <c r="Q2668" s="28"/>
      <c r="R2668" s="28"/>
      <c r="S2668" s="28"/>
      <c r="T2668" s="28"/>
      <c r="U2668" s="28"/>
      <c r="V2668" s="28"/>
      <c r="W2668" s="28"/>
      <c r="X2668" s="28"/>
      <c r="Y2668" s="28"/>
      <c r="Z2668" s="28"/>
      <c r="AA2668" s="28"/>
      <c r="AB2668" s="28"/>
      <c r="AC2668" s="28"/>
      <c r="AD2668" s="28"/>
      <c r="AE2668" s="28"/>
      <c r="AF2668" s="28"/>
      <c r="AG2668" s="28"/>
      <c r="AH2668" s="28"/>
      <c r="AI2668" s="28"/>
      <c r="AJ2668" s="28"/>
      <c r="AK2668" s="28"/>
      <c r="AL2668" s="28"/>
      <c r="AM2668" s="28"/>
      <c r="AN2668" s="28"/>
      <c r="AO2668" s="28"/>
      <c r="AP2668" s="28"/>
      <c r="AQ2668" s="28"/>
      <c r="AR2668" s="28"/>
      <c r="AS2668" s="28"/>
      <c r="AT2668" s="28"/>
      <c r="AU2668" s="28"/>
      <c r="AV2668" s="28"/>
      <c r="AW2668" s="28"/>
    </row>
    <row r="2669" spans="6:49" x14ac:dyDescent="0.25">
      <c r="F2669" s="28"/>
      <c r="G2669" s="28"/>
      <c r="H2669" s="28"/>
      <c r="I2669" s="28"/>
      <c r="J2669" s="28"/>
      <c r="K2669" s="28"/>
      <c r="L2669" s="28"/>
      <c r="M2669" s="28"/>
      <c r="N2669" s="28"/>
      <c r="O2669" s="28"/>
      <c r="P2669" s="28"/>
      <c r="Q2669" s="28"/>
      <c r="R2669" s="28"/>
      <c r="S2669" s="28"/>
      <c r="T2669" s="28"/>
      <c r="U2669" s="28"/>
      <c r="V2669" s="28"/>
      <c r="W2669" s="28"/>
      <c r="X2669" s="28"/>
      <c r="Y2669" s="28"/>
      <c r="Z2669" s="28"/>
      <c r="AA2669" s="28"/>
      <c r="AB2669" s="28"/>
      <c r="AC2669" s="28"/>
      <c r="AD2669" s="28"/>
      <c r="AE2669" s="28"/>
      <c r="AF2669" s="28"/>
      <c r="AG2669" s="28"/>
      <c r="AH2669" s="28"/>
      <c r="AI2669" s="28"/>
      <c r="AJ2669" s="28"/>
      <c r="AK2669" s="28"/>
      <c r="AL2669" s="28"/>
      <c r="AM2669" s="28"/>
      <c r="AN2669" s="28"/>
      <c r="AO2669" s="28"/>
      <c r="AP2669" s="28"/>
      <c r="AQ2669" s="28"/>
      <c r="AR2669" s="28"/>
      <c r="AS2669" s="28"/>
      <c r="AT2669" s="28"/>
      <c r="AU2669" s="28"/>
      <c r="AV2669" s="28"/>
      <c r="AW2669" s="28"/>
    </row>
    <row r="2670" spans="6:49" x14ac:dyDescent="0.25">
      <c r="F2670" s="28"/>
      <c r="G2670" s="28"/>
      <c r="H2670" s="28"/>
      <c r="I2670" s="28"/>
      <c r="J2670" s="28"/>
      <c r="K2670" s="28"/>
      <c r="L2670" s="28"/>
      <c r="M2670" s="28"/>
      <c r="N2670" s="28"/>
      <c r="O2670" s="28"/>
      <c r="P2670" s="28"/>
      <c r="Q2670" s="28"/>
      <c r="R2670" s="28"/>
      <c r="S2670" s="28"/>
      <c r="T2670" s="28"/>
      <c r="U2670" s="28"/>
      <c r="V2670" s="28"/>
      <c r="W2670" s="28"/>
      <c r="X2670" s="28"/>
      <c r="Y2670" s="28"/>
      <c r="Z2670" s="28"/>
      <c r="AA2670" s="28"/>
      <c r="AB2670" s="28"/>
      <c r="AC2670" s="28"/>
      <c r="AD2670" s="28"/>
      <c r="AE2670" s="28"/>
      <c r="AF2670" s="28"/>
      <c r="AG2670" s="28"/>
      <c r="AH2670" s="28"/>
      <c r="AI2670" s="28"/>
      <c r="AJ2670" s="28"/>
      <c r="AK2670" s="28"/>
      <c r="AL2670" s="28"/>
      <c r="AM2670" s="28"/>
      <c r="AN2670" s="28"/>
      <c r="AO2670" s="28"/>
      <c r="AP2670" s="28"/>
      <c r="AQ2670" s="28"/>
      <c r="AR2670" s="28"/>
      <c r="AS2670" s="28"/>
      <c r="AT2670" s="28"/>
      <c r="AU2670" s="28"/>
      <c r="AV2670" s="28"/>
      <c r="AW2670" s="28"/>
    </row>
    <row r="2671" spans="6:49" x14ac:dyDescent="0.25">
      <c r="F2671" s="28"/>
      <c r="G2671" s="28"/>
      <c r="H2671" s="28"/>
      <c r="I2671" s="28"/>
      <c r="J2671" s="28"/>
      <c r="K2671" s="28"/>
      <c r="L2671" s="28"/>
      <c r="M2671" s="28"/>
      <c r="N2671" s="28"/>
      <c r="O2671" s="28"/>
      <c r="P2671" s="28"/>
      <c r="Q2671" s="28"/>
      <c r="R2671" s="28"/>
      <c r="S2671" s="28"/>
      <c r="T2671" s="28"/>
      <c r="U2671" s="28"/>
      <c r="V2671" s="28"/>
      <c r="W2671" s="28"/>
      <c r="X2671" s="28"/>
      <c r="Y2671" s="28"/>
      <c r="Z2671" s="28"/>
      <c r="AA2671" s="28"/>
      <c r="AB2671" s="28"/>
      <c r="AC2671" s="28"/>
      <c r="AD2671" s="28"/>
      <c r="AE2671" s="28"/>
      <c r="AF2671" s="28"/>
      <c r="AG2671" s="28"/>
      <c r="AH2671" s="28"/>
      <c r="AI2671" s="28"/>
      <c r="AJ2671" s="28"/>
      <c r="AK2671" s="28"/>
      <c r="AL2671" s="28"/>
      <c r="AM2671" s="28"/>
      <c r="AN2671" s="28"/>
      <c r="AO2671" s="28"/>
      <c r="AP2671" s="28"/>
      <c r="AQ2671" s="28"/>
      <c r="AR2671" s="28"/>
      <c r="AS2671" s="28"/>
      <c r="AT2671" s="28"/>
      <c r="AU2671" s="28"/>
      <c r="AV2671" s="28"/>
      <c r="AW2671" s="28"/>
    </row>
    <row r="2672" spans="6:49" x14ac:dyDescent="0.25">
      <c r="F2672" s="28"/>
      <c r="G2672" s="28"/>
      <c r="H2672" s="28"/>
      <c r="I2672" s="28"/>
      <c r="J2672" s="28"/>
      <c r="K2672" s="28"/>
      <c r="L2672" s="28"/>
      <c r="M2672" s="28"/>
      <c r="N2672" s="28"/>
      <c r="O2672" s="28"/>
      <c r="P2672" s="28"/>
      <c r="Q2672" s="28"/>
      <c r="R2672" s="28"/>
      <c r="S2672" s="28"/>
      <c r="T2672" s="28"/>
      <c r="U2672" s="28"/>
      <c r="V2672" s="28"/>
      <c r="W2672" s="28"/>
      <c r="X2672" s="28"/>
      <c r="Y2672" s="28"/>
      <c r="Z2672" s="28"/>
      <c r="AA2672" s="28"/>
      <c r="AB2672" s="28"/>
      <c r="AC2672" s="28"/>
      <c r="AD2672" s="28"/>
      <c r="AE2672" s="28"/>
      <c r="AF2672" s="28"/>
      <c r="AG2672" s="28"/>
      <c r="AH2672" s="28"/>
      <c r="AI2672" s="28"/>
      <c r="AJ2672" s="28"/>
      <c r="AK2672" s="28"/>
      <c r="AL2672" s="28"/>
      <c r="AM2672" s="28"/>
      <c r="AN2672" s="28"/>
      <c r="AO2672" s="28"/>
      <c r="AP2672" s="28"/>
      <c r="AQ2672" s="28"/>
      <c r="AR2672" s="28"/>
      <c r="AS2672" s="28"/>
      <c r="AT2672" s="28"/>
      <c r="AU2672" s="28"/>
      <c r="AV2672" s="28"/>
      <c r="AW2672" s="28"/>
    </row>
    <row r="2673" spans="6:49" x14ac:dyDescent="0.25">
      <c r="F2673" s="28"/>
      <c r="G2673" s="28"/>
      <c r="H2673" s="28"/>
      <c r="I2673" s="28"/>
      <c r="J2673" s="28"/>
      <c r="K2673" s="28"/>
      <c r="L2673" s="28"/>
      <c r="M2673" s="28"/>
      <c r="N2673" s="28"/>
      <c r="O2673" s="28"/>
      <c r="P2673" s="28"/>
      <c r="Q2673" s="28"/>
      <c r="R2673" s="28"/>
      <c r="S2673" s="28"/>
      <c r="T2673" s="28"/>
      <c r="U2673" s="28"/>
      <c r="V2673" s="28"/>
      <c r="W2673" s="28"/>
      <c r="X2673" s="28"/>
      <c r="Y2673" s="28"/>
      <c r="Z2673" s="28"/>
      <c r="AA2673" s="28"/>
      <c r="AB2673" s="28"/>
      <c r="AC2673" s="28"/>
      <c r="AD2673" s="28"/>
      <c r="AE2673" s="28"/>
      <c r="AF2673" s="28"/>
      <c r="AG2673" s="28"/>
      <c r="AH2673" s="28"/>
      <c r="AI2673" s="28"/>
      <c r="AJ2673" s="28"/>
      <c r="AK2673" s="28"/>
      <c r="AL2673" s="28"/>
      <c r="AM2673" s="28"/>
      <c r="AN2673" s="28"/>
      <c r="AO2673" s="28"/>
      <c r="AP2673" s="28"/>
      <c r="AQ2673" s="28"/>
      <c r="AR2673" s="28"/>
      <c r="AS2673" s="28"/>
      <c r="AT2673" s="28"/>
      <c r="AU2673" s="28"/>
      <c r="AV2673" s="28"/>
      <c r="AW2673" s="28"/>
    </row>
    <row r="2674" spans="6:49" x14ac:dyDescent="0.25">
      <c r="F2674" s="28"/>
      <c r="G2674" s="28"/>
      <c r="H2674" s="28"/>
      <c r="I2674" s="28"/>
      <c r="J2674" s="28"/>
      <c r="K2674" s="28"/>
      <c r="L2674" s="28"/>
      <c r="M2674" s="28"/>
      <c r="N2674" s="28"/>
      <c r="O2674" s="28"/>
      <c r="P2674" s="28"/>
      <c r="Q2674" s="28"/>
      <c r="R2674" s="28"/>
      <c r="S2674" s="28"/>
      <c r="T2674" s="28"/>
      <c r="U2674" s="28"/>
      <c r="V2674" s="28"/>
      <c r="W2674" s="28"/>
      <c r="X2674" s="28"/>
      <c r="Y2674" s="28"/>
      <c r="Z2674" s="28"/>
      <c r="AA2674" s="28"/>
      <c r="AB2674" s="28"/>
      <c r="AC2674" s="28"/>
      <c r="AD2674" s="28"/>
      <c r="AE2674" s="28"/>
      <c r="AF2674" s="28"/>
      <c r="AG2674" s="28"/>
      <c r="AH2674" s="28"/>
      <c r="AI2674" s="28"/>
      <c r="AJ2674" s="28"/>
      <c r="AK2674" s="28"/>
      <c r="AL2674" s="28"/>
      <c r="AM2674" s="28"/>
      <c r="AN2674" s="28"/>
      <c r="AO2674" s="28"/>
      <c r="AP2674" s="28"/>
      <c r="AQ2674" s="28"/>
      <c r="AR2674" s="28"/>
      <c r="AS2674" s="28"/>
      <c r="AT2674" s="28"/>
      <c r="AU2674" s="28"/>
      <c r="AV2674" s="28"/>
      <c r="AW2674" s="28"/>
    </row>
    <row r="2675" spans="6:49" x14ac:dyDescent="0.25">
      <c r="F2675" s="28"/>
      <c r="G2675" s="28"/>
      <c r="H2675" s="28"/>
      <c r="I2675" s="28"/>
      <c r="J2675" s="28"/>
      <c r="K2675" s="28"/>
      <c r="L2675" s="28"/>
      <c r="M2675" s="28"/>
      <c r="N2675" s="28"/>
      <c r="O2675" s="28"/>
      <c r="P2675" s="28"/>
      <c r="Q2675" s="28"/>
      <c r="R2675" s="28"/>
      <c r="S2675" s="28"/>
      <c r="T2675" s="28"/>
      <c r="U2675" s="28"/>
      <c r="V2675" s="28"/>
      <c r="W2675" s="28"/>
      <c r="X2675" s="28"/>
      <c r="Y2675" s="28"/>
      <c r="Z2675" s="28"/>
      <c r="AA2675" s="28"/>
      <c r="AB2675" s="28"/>
      <c r="AC2675" s="28"/>
      <c r="AD2675" s="28"/>
      <c r="AE2675" s="28"/>
      <c r="AF2675" s="28"/>
      <c r="AG2675" s="28"/>
      <c r="AH2675" s="28"/>
      <c r="AI2675" s="28"/>
      <c r="AJ2675" s="28"/>
      <c r="AK2675" s="28"/>
      <c r="AL2675" s="28"/>
      <c r="AM2675" s="28"/>
      <c r="AN2675" s="28"/>
      <c r="AO2675" s="28"/>
      <c r="AP2675" s="28"/>
      <c r="AQ2675" s="28"/>
      <c r="AR2675" s="28"/>
      <c r="AS2675" s="28"/>
      <c r="AT2675" s="28"/>
      <c r="AU2675" s="28"/>
      <c r="AV2675" s="28"/>
      <c r="AW2675" s="28"/>
    </row>
    <row r="2676" spans="6:49" x14ac:dyDescent="0.25">
      <c r="F2676" s="28"/>
      <c r="G2676" s="28"/>
      <c r="H2676" s="28"/>
      <c r="I2676" s="28"/>
      <c r="J2676" s="28"/>
      <c r="K2676" s="28"/>
      <c r="L2676" s="28"/>
      <c r="M2676" s="28"/>
      <c r="N2676" s="28"/>
      <c r="O2676" s="28"/>
      <c r="P2676" s="28"/>
      <c r="Q2676" s="28"/>
      <c r="R2676" s="28"/>
      <c r="S2676" s="28"/>
      <c r="T2676" s="28"/>
      <c r="U2676" s="28"/>
      <c r="V2676" s="28"/>
      <c r="W2676" s="28"/>
      <c r="X2676" s="28"/>
      <c r="Y2676" s="28"/>
      <c r="Z2676" s="28"/>
      <c r="AA2676" s="28"/>
      <c r="AB2676" s="28"/>
      <c r="AC2676" s="28"/>
      <c r="AD2676" s="28"/>
      <c r="AE2676" s="28"/>
      <c r="AF2676" s="28"/>
      <c r="AG2676" s="28"/>
      <c r="AH2676" s="28"/>
      <c r="AI2676" s="28"/>
      <c r="AJ2676" s="28"/>
      <c r="AK2676" s="28"/>
      <c r="AL2676" s="28"/>
      <c r="AM2676" s="28"/>
      <c r="AN2676" s="28"/>
      <c r="AO2676" s="28"/>
      <c r="AP2676" s="28"/>
      <c r="AQ2676" s="28"/>
      <c r="AR2676" s="28"/>
      <c r="AS2676" s="28"/>
      <c r="AT2676" s="28"/>
      <c r="AU2676" s="28"/>
      <c r="AV2676" s="28"/>
      <c r="AW2676" s="28"/>
    </row>
    <row r="2677" spans="6:49" x14ac:dyDescent="0.25">
      <c r="F2677" s="28"/>
      <c r="G2677" s="28"/>
      <c r="H2677" s="28"/>
      <c r="I2677" s="28"/>
      <c r="J2677" s="28"/>
      <c r="K2677" s="28"/>
      <c r="L2677" s="28"/>
      <c r="M2677" s="28"/>
      <c r="N2677" s="28"/>
      <c r="O2677" s="28"/>
      <c r="P2677" s="28"/>
      <c r="Q2677" s="28"/>
      <c r="R2677" s="28"/>
      <c r="S2677" s="28"/>
      <c r="T2677" s="28"/>
      <c r="U2677" s="28"/>
      <c r="V2677" s="28"/>
      <c r="W2677" s="28"/>
      <c r="X2677" s="28"/>
      <c r="Y2677" s="28"/>
      <c r="Z2677" s="28"/>
      <c r="AA2677" s="28"/>
      <c r="AB2677" s="28"/>
      <c r="AC2677" s="28"/>
      <c r="AD2677" s="28"/>
      <c r="AE2677" s="28"/>
      <c r="AF2677" s="28"/>
      <c r="AG2677" s="28"/>
      <c r="AH2677" s="28"/>
      <c r="AI2677" s="28"/>
      <c r="AJ2677" s="28"/>
      <c r="AK2677" s="28"/>
      <c r="AL2677" s="28"/>
      <c r="AM2677" s="28"/>
      <c r="AN2677" s="28"/>
      <c r="AO2677" s="28"/>
      <c r="AP2677" s="28"/>
      <c r="AQ2677" s="28"/>
      <c r="AR2677" s="28"/>
      <c r="AS2677" s="28"/>
      <c r="AT2677" s="28"/>
      <c r="AU2677" s="28"/>
      <c r="AV2677" s="28"/>
      <c r="AW2677" s="28"/>
    </row>
    <row r="2678" spans="6:49" x14ac:dyDescent="0.25">
      <c r="F2678" s="28"/>
      <c r="G2678" s="28"/>
      <c r="H2678" s="28"/>
      <c r="I2678" s="28"/>
      <c r="J2678" s="28"/>
      <c r="K2678" s="28"/>
      <c r="L2678" s="28"/>
      <c r="M2678" s="28"/>
      <c r="N2678" s="28"/>
      <c r="O2678" s="28"/>
      <c r="P2678" s="28"/>
      <c r="Q2678" s="28"/>
      <c r="R2678" s="28"/>
      <c r="S2678" s="28"/>
      <c r="T2678" s="28"/>
      <c r="U2678" s="28"/>
      <c r="V2678" s="28"/>
      <c r="W2678" s="28"/>
      <c r="X2678" s="28"/>
      <c r="Y2678" s="28"/>
      <c r="Z2678" s="28"/>
      <c r="AA2678" s="28"/>
      <c r="AB2678" s="28"/>
      <c r="AC2678" s="28"/>
      <c r="AD2678" s="28"/>
      <c r="AE2678" s="28"/>
      <c r="AF2678" s="28"/>
      <c r="AG2678" s="28"/>
      <c r="AH2678" s="28"/>
      <c r="AI2678" s="28"/>
      <c r="AJ2678" s="28"/>
      <c r="AK2678" s="28"/>
      <c r="AL2678" s="28"/>
      <c r="AM2678" s="28"/>
      <c r="AN2678" s="28"/>
      <c r="AO2678" s="28"/>
      <c r="AP2678" s="28"/>
      <c r="AQ2678" s="28"/>
      <c r="AR2678" s="28"/>
      <c r="AS2678" s="28"/>
      <c r="AT2678" s="28"/>
      <c r="AU2678" s="28"/>
      <c r="AV2678" s="28"/>
      <c r="AW2678" s="28"/>
    </row>
    <row r="2679" spans="6:49" x14ac:dyDescent="0.25">
      <c r="F2679" s="28"/>
      <c r="G2679" s="28"/>
      <c r="H2679" s="28"/>
      <c r="I2679" s="28"/>
      <c r="J2679" s="28"/>
      <c r="K2679" s="28"/>
      <c r="L2679" s="28"/>
      <c r="M2679" s="28"/>
      <c r="N2679" s="28"/>
      <c r="O2679" s="28"/>
      <c r="P2679" s="28"/>
      <c r="Q2679" s="28"/>
      <c r="R2679" s="28"/>
      <c r="S2679" s="28"/>
      <c r="T2679" s="28"/>
      <c r="U2679" s="28"/>
      <c r="V2679" s="28"/>
      <c r="W2679" s="28"/>
      <c r="X2679" s="28"/>
      <c r="Y2679" s="28"/>
      <c r="Z2679" s="28"/>
      <c r="AA2679" s="28"/>
      <c r="AB2679" s="28"/>
      <c r="AC2679" s="28"/>
      <c r="AD2679" s="28"/>
      <c r="AE2679" s="28"/>
      <c r="AF2679" s="28"/>
      <c r="AG2679" s="28"/>
      <c r="AH2679" s="28"/>
      <c r="AI2679" s="28"/>
      <c r="AJ2679" s="28"/>
      <c r="AK2679" s="28"/>
      <c r="AL2679" s="28"/>
      <c r="AM2679" s="28"/>
      <c r="AN2679" s="28"/>
      <c r="AO2679" s="28"/>
      <c r="AP2679" s="28"/>
      <c r="AQ2679" s="28"/>
      <c r="AR2679" s="28"/>
      <c r="AS2679" s="28"/>
      <c r="AT2679" s="28"/>
      <c r="AU2679" s="28"/>
      <c r="AV2679" s="28"/>
      <c r="AW2679" s="28"/>
    </row>
    <row r="2680" spans="6:49" x14ac:dyDescent="0.25">
      <c r="F2680" s="28"/>
      <c r="G2680" s="28"/>
      <c r="H2680" s="28"/>
      <c r="I2680" s="28"/>
      <c r="J2680" s="28"/>
      <c r="K2680" s="28"/>
      <c r="L2680" s="28"/>
      <c r="M2680" s="28"/>
      <c r="N2680" s="28"/>
      <c r="O2680" s="28"/>
      <c r="P2680" s="28"/>
      <c r="Q2680" s="28"/>
      <c r="R2680" s="28"/>
      <c r="S2680" s="28"/>
      <c r="T2680" s="28"/>
      <c r="U2680" s="28"/>
      <c r="V2680" s="28"/>
      <c r="W2680" s="28"/>
      <c r="X2680" s="28"/>
      <c r="Y2680" s="28"/>
      <c r="Z2680" s="28"/>
      <c r="AA2680" s="28"/>
      <c r="AB2680" s="28"/>
      <c r="AC2680" s="28"/>
      <c r="AD2680" s="28"/>
      <c r="AE2680" s="28"/>
      <c r="AF2680" s="28"/>
      <c r="AG2680" s="28"/>
      <c r="AH2680" s="28"/>
      <c r="AI2680" s="28"/>
      <c r="AJ2680" s="28"/>
      <c r="AK2680" s="28"/>
      <c r="AL2680" s="28"/>
      <c r="AM2680" s="28"/>
      <c r="AN2680" s="28"/>
      <c r="AO2680" s="28"/>
      <c r="AP2680" s="28"/>
      <c r="AQ2680" s="28"/>
      <c r="AR2680" s="28"/>
      <c r="AS2680" s="28"/>
      <c r="AT2680" s="28"/>
      <c r="AU2680" s="28"/>
      <c r="AV2680" s="28"/>
      <c r="AW2680" s="28"/>
    </row>
    <row r="2681" spans="6:49" x14ac:dyDescent="0.25">
      <c r="F2681" s="28"/>
      <c r="G2681" s="28"/>
      <c r="H2681" s="28"/>
      <c r="I2681" s="28"/>
      <c r="J2681" s="28"/>
      <c r="K2681" s="28"/>
      <c r="L2681" s="28"/>
      <c r="M2681" s="28"/>
      <c r="N2681" s="28"/>
      <c r="O2681" s="28"/>
      <c r="P2681" s="28"/>
      <c r="Q2681" s="28"/>
      <c r="R2681" s="28"/>
      <c r="S2681" s="28"/>
      <c r="T2681" s="28"/>
      <c r="U2681" s="28"/>
      <c r="V2681" s="28"/>
      <c r="W2681" s="28"/>
      <c r="X2681" s="28"/>
      <c r="Y2681" s="28"/>
      <c r="Z2681" s="28"/>
      <c r="AA2681" s="28"/>
      <c r="AB2681" s="28"/>
      <c r="AC2681" s="28"/>
      <c r="AD2681" s="28"/>
      <c r="AE2681" s="28"/>
      <c r="AF2681" s="28"/>
      <c r="AG2681" s="28"/>
      <c r="AH2681" s="28"/>
      <c r="AI2681" s="28"/>
      <c r="AJ2681" s="28"/>
      <c r="AK2681" s="28"/>
      <c r="AL2681" s="28"/>
      <c r="AM2681" s="28"/>
      <c r="AN2681" s="28"/>
      <c r="AO2681" s="28"/>
      <c r="AP2681" s="28"/>
      <c r="AQ2681" s="28"/>
      <c r="AR2681" s="28"/>
      <c r="AS2681" s="28"/>
      <c r="AT2681" s="28"/>
      <c r="AU2681" s="28"/>
      <c r="AV2681" s="28"/>
      <c r="AW2681" s="28"/>
    </row>
    <row r="2682" spans="6:49" x14ac:dyDescent="0.25">
      <c r="F2682" s="28"/>
      <c r="G2682" s="28"/>
      <c r="H2682" s="28"/>
      <c r="I2682" s="28"/>
      <c r="J2682" s="28"/>
      <c r="K2682" s="28"/>
      <c r="L2682" s="28"/>
      <c r="M2682" s="28"/>
      <c r="N2682" s="28"/>
      <c r="O2682" s="28"/>
      <c r="P2682" s="28"/>
      <c r="Q2682" s="28"/>
      <c r="R2682" s="28"/>
      <c r="S2682" s="28"/>
      <c r="T2682" s="28"/>
      <c r="U2682" s="28"/>
      <c r="V2682" s="28"/>
      <c r="W2682" s="28"/>
      <c r="X2682" s="28"/>
      <c r="Y2682" s="28"/>
      <c r="Z2682" s="28"/>
      <c r="AA2682" s="28"/>
      <c r="AB2682" s="28"/>
      <c r="AC2682" s="28"/>
      <c r="AD2682" s="28"/>
      <c r="AE2682" s="28"/>
      <c r="AF2682" s="28"/>
      <c r="AG2682" s="28"/>
      <c r="AH2682" s="28"/>
      <c r="AI2682" s="28"/>
      <c r="AJ2682" s="28"/>
      <c r="AK2682" s="28"/>
      <c r="AL2682" s="28"/>
      <c r="AM2682" s="28"/>
      <c r="AN2682" s="28"/>
      <c r="AO2682" s="28"/>
      <c r="AP2682" s="28"/>
      <c r="AQ2682" s="28"/>
      <c r="AR2682" s="28"/>
      <c r="AS2682" s="28"/>
      <c r="AT2682" s="28"/>
      <c r="AU2682" s="28"/>
      <c r="AV2682" s="28"/>
      <c r="AW2682" s="28"/>
    </row>
    <row r="2683" spans="6:49" x14ac:dyDescent="0.25">
      <c r="F2683" s="28"/>
      <c r="G2683" s="28"/>
      <c r="H2683" s="28"/>
      <c r="I2683" s="28"/>
      <c r="J2683" s="28"/>
      <c r="K2683" s="28"/>
      <c r="L2683" s="28"/>
      <c r="M2683" s="28"/>
      <c r="N2683" s="28"/>
      <c r="O2683" s="28"/>
      <c r="P2683" s="28"/>
      <c r="Q2683" s="28"/>
      <c r="R2683" s="28"/>
      <c r="S2683" s="28"/>
      <c r="T2683" s="28"/>
      <c r="U2683" s="28"/>
      <c r="V2683" s="28"/>
      <c r="W2683" s="28"/>
      <c r="X2683" s="28"/>
      <c r="Y2683" s="28"/>
      <c r="Z2683" s="28"/>
      <c r="AA2683" s="28"/>
      <c r="AB2683" s="28"/>
      <c r="AC2683" s="28"/>
      <c r="AD2683" s="28"/>
      <c r="AE2683" s="28"/>
      <c r="AF2683" s="28"/>
      <c r="AG2683" s="28"/>
      <c r="AH2683" s="28"/>
      <c r="AI2683" s="28"/>
      <c r="AJ2683" s="28"/>
      <c r="AK2683" s="28"/>
      <c r="AL2683" s="28"/>
      <c r="AM2683" s="28"/>
      <c r="AN2683" s="28"/>
      <c r="AO2683" s="28"/>
      <c r="AP2683" s="28"/>
      <c r="AQ2683" s="28"/>
      <c r="AR2683" s="28"/>
      <c r="AS2683" s="28"/>
      <c r="AT2683" s="28"/>
      <c r="AU2683" s="28"/>
      <c r="AV2683" s="28"/>
      <c r="AW2683" s="28"/>
    </row>
    <row r="2684" spans="6:49" x14ac:dyDescent="0.25">
      <c r="F2684" s="28"/>
      <c r="G2684" s="28"/>
      <c r="H2684" s="28"/>
      <c r="I2684" s="28"/>
      <c r="J2684" s="28"/>
      <c r="K2684" s="28"/>
      <c r="L2684" s="28"/>
      <c r="M2684" s="28"/>
      <c r="N2684" s="28"/>
      <c r="O2684" s="28"/>
      <c r="P2684" s="28"/>
      <c r="Q2684" s="28"/>
      <c r="R2684" s="28"/>
      <c r="S2684" s="28"/>
      <c r="T2684" s="28"/>
      <c r="U2684" s="28"/>
      <c r="V2684" s="28"/>
      <c r="W2684" s="28"/>
      <c r="X2684" s="28"/>
      <c r="Y2684" s="28"/>
      <c r="Z2684" s="28"/>
      <c r="AA2684" s="28"/>
      <c r="AB2684" s="28"/>
      <c r="AC2684" s="28"/>
      <c r="AD2684" s="28"/>
      <c r="AE2684" s="28"/>
      <c r="AF2684" s="28"/>
      <c r="AG2684" s="28"/>
      <c r="AH2684" s="28"/>
      <c r="AI2684" s="28"/>
      <c r="AJ2684" s="28"/>
      <c r="AK2684" s="28"/>
      <c r="AL2684" s="28"/>
      <c r="AM2684" s="28"/>
      <c r="AN2684" s="28"/>
      <c r="AO2684" s="28"/>
      <c r="AP2684" s="28"/>
      <c r="AQ2684" s="28"/>
      <c r="AR2684" s="28"/>
      <c r="AS2684" s="28"/>
      <c r="AT2684" s="28"/>
      <c r="AU2684" s="28"/>
      <c r="AV2684" s="28"/>
      <c r="AW2684" s="28"/>
    </row>
    <row r="2685" spans="6:49" x14ac:dyDescent="0.25">
      <c r="F2685" s="28"/>
      <c r="G2685" s="28"/>
      <c r="H2685" s="28"/>
      <c r="I2685" s="28"/>
      <c r="J2685" s="28"/>
      <c r="K2685" s="28"/>
      <c r="L2685" s="28"/>
      <c r="M2685" s="28"/>
      <c r="N2685" s="28"/>
      <c r="O2685" s="28"/>
      <c r="P2685" s="28"/>
      <c r="Q2685" s="28"/>
      <c r="R2685" s="28"/>
      <c r="S2685" s="28"/>
      <c r="T2685" s="28"/>
      <c r="U2685" s="28"/>
      <c r="V2685" s="28"/>
      <c r="W2685" s="28"/>
      <c r="X2685" s="28"/>
      <c r="Y2685" s="28"/>
      <c r="Z2685" s="28"/>
      <c r="AA2685" s="28"/>
      <c r="AB2685" s="28"/>
      <c r="AC2685" s="28"/>
      <c r="AD2685" s="28"/>
      <c r="AE2685" s="28"/>
      <c r="AF2685" s="28"/>
      <c r="AG2685" s="28"/>
      <c r="AH2685" s="28"/>
      <c r="AI2685" s="28"/>
      <c r="AJ2685" s="28"/>
      <c r="AK2685" s="28"/>
      <c r="AL2685" s="28"/>
      <c r="AM2685" s="28"/>
      <c r="AN2685" s="28"/>
      <c r="AO2685" s="28"/>
      <c r="AP2685" s="28"/>
      <c r="AQ2685" s="28"/>
      <c r="AR2685" s="28"/>
      <c r="AS2685" s="28"/>
      <c r="AT2685" s="28"/>
      <c r="AU2685" s="28"/>
      <c r="AV2685" s="28"/>
      <c r="AW2685" s="28"/>
    </row>
    <row r="2686" spans="6:49" x14ac:dyDescent="0.25">
      <c r="F2686" s="28"/>
      <c r="G2686" s="28"/>
      <c r="H2686" s="28"/>
      <c r="I2686" s="28"/>
      <c r="J2686" s="28"/>
      <c r="K2686" s="28"/>
      <c r="L2686" s="28"/>
      <c r="M2686" s="28"/>
      <c r="N2686" s="28"/>
      <c r="O2686" s="28"/>
      <c r="P2686" s="28"/>
      <c r="Q2686" s="28"/>
      <c r="R2686" s="28"/>
      <c r="S2686" s="28"/>
      <c r="T2686" s="28"/>
      <c r="U2686" s="28"/>
      <c r="V2686" s="28"/>
      <c r="W2686" s="28"/>
      <c r="X2686" s="28"/>
      <c r="Y2686" s="28"/>
      <c r="Z2686" s="28"/>
      <c r="AA2686" s="28"/>
      <c r="AB2686" s="28"/>
      <c r="AC2686" s="28"/>
      <c r="AD2686" s="28"/>
      <c r="AE2686" s="28"/>
      <c r="AF2686" s="28"/>
      <c r="AG2686" s="28"/>
      <c r="AH2686" s="28"/>
      <c r="AI2686" s="28"/>
      <c r="AJ2686" s="28"/>
      <c r="AK2686" s="28"/>
      <c r="AL2686" s="28"/>
      <c r="AM2686" s="28"/>
      <c r="AN2686" s="28"/>
      <c r="AO2686" s="28"/>
      <c r="AP2686" s="28"/>
      <c r="AQ2686" s="28"/>
      <c r="AR2686" s="28"/>
      <c r="AS2686" s="28"/>
      <c r="AT2686" s="28"/>
      <c r="AU2686" s="28"/>
      <c r="AV2686" s="28"/>
      <c r="AW2686" s="28"/>
    </row>
    <row r="2687" spans="6:49" x14ac:dyDescent="0.25">
      <c r="F2687" s="28"/>
      <c r="G2687" s="28"/>
      <c r="H2687" s="28"/>
      <c r="I2687" s="28"/>
      <c r="J2687" s="28"/>
      <c r="K2687" s="28"/>
      <c r="L2687" s="28"/>
      <c r="M2687" s="28"/>
      <c r="N2687" s="28"/>
      <c r="O2687" s="28"/>
      <c r="P2687" s="28"/>
      <c r="Q2687" s="28"/>
      <c r="R2687" s="28"/>
      <c r="S2687" s="28"/>
      <c r="T2687" s="28"/>
      <c r="U2687" s="28"/>
      <c r="V2687" s="28"/>
      <c r="W2687" s="28"/>
      <c r="X2687" s="28"/>
      <c r="Y2687" s="28"/>
      <c r="Z2687" s="28"/>
      <c r="AA2687" s="28"/>
      <c r="AB2687" s="28"/>
      <c r="AC2687" s="28"/>
      <c r="AD2687" s="28"/>
      <c r="AE2687" s="28"/>
      <c r="AF2687" s="28"/>
      <c r="AG2687" s="28"/>
      <c r="AH2687" s="28"/>
      <c r="AI2687" s="28"/>
      <c r="AJ2687" s="28"/>
      <c r="AK2687" s="28"/>
      <c r="AL2687" s="28"/>
      <c r="AM2687" s="28"/>
      <c r="AN2687" s="28"/>
      <c r="AO2687" s="28"/>
      <c r="AP2687" s="28"/>
      <c r="AQ2687" s="28"/>
      <c r="AR2687" s="28"/>
      <c r="AS2687" s="28"/>
      <c r="AT2687" s="28"/>
      <c r="AU2687" s="28"/>
      <c r="AV2687" s="28"/>
      <c r="AW2687" s="28"/>
    </row>
    <row r="2688" spans="6:49" x14ac:dyDescent="0.25">
      <c r="F2688" s="28"/>
      <c r="G2688" s="28"/>
      <c r="H2688" s="28"/>
      <c r="I2688" s="28"/>
      <c r="J2688" s="28"/>
      <c r="K2688" s="28"/>
      <c r="L2688" s="28"/>
      <c r="M2688" s="28"/>
      <c r="N2688" s="28"/>
      <c r="O2688" s="28"/>
      <c r="P2688" s="28"/>
      <c r="Q2688" s="28"/>
      <c r="R2688" s="28"/>
      <c r="S2688" s="28"/>
      <c r="T2688" s="28"/>
      <c r="U2688" s="28"/>
      <c r="V2688" s="28"/>
      <c r="W2688" s="28"/>
      <c r="X2688" s="28"/>
      <c r="Y2688" s="28"/>
      <c r="Z2688" s="28"/>
      <c r="AA2688" s="28"/>
      <c r="AB2688" s="28"/>
      <c r="AC2688" s="28"/>
      <c r="AD2688" s="28"/>
      <c r="AE2688" s="28"/>
      <c r="AF2688" s="28"/>
      <c r="AG2688" s="28"/>
      <c r="AH2688" s="28"/>
      <c r="AI2688" s="28"/>
      <c r="AJ2688" s="28"/>
      <c r="AK2688" s="28"/>
      <c r="AL2688" s="28"/>
      <c r="AM2688" s="28"/>
      <c r="AN2688" s="28"/>
      <c r="AO2688" s="28"/>
      <c r="AP2688" s="28"/>
      <c r="AQ2688" s="28"/>
      <c r="AR2688" s="28"/>
      <c r="AS2688" s="28"/>
      <c r="AT2688" s="28"/>
      <c r="AU2688" s="28"/>
      <c r="AV2688" s="28"/>
      <c r="AW2688" s="28"/>
    </row>
    <row r="2689" spans="6:49" x14ac:dyDescent="0.25">
      <c r="F2689" s="28"/>
      <c r="G2689" s="28"/>
      <c r="H2689" s="28"/>
      <c r="I2689" s="28"/>
      <c r="J2689" s="28"/>
      <c r="K2689" s="28"/>
      <c r="L2689" s="28"/>
      <c r="M2689" s="28"/>
      <c r="N2689" s="28"/>
      <c r="O2689" s="28"/>
      <c r="P2689" s="28"/>
      <c r="Q2689" s="28"/>
      <c r="R2689" s="28"/>
      <c r="S2689" s="28"/>
      <c r="T2689" s="28"/>
      <c r="U2689" s="28"/>
      <c r="V2689" s="28"/>
      <c r="W2689" s="28"/>
      <c r="X2689" s="28"/>
      <c r="Y2689" s="28"/>
      <c r="Z2689" s="28"/>
      <c r="AA2689" s="28"/>
      <c r="AB2689" s="28"/>
      <c r="AC2689" s="28"/>
      <c r="AD2689" s="28"/>
      <c r="AE2689" s="28"/>
      <c r="AF2689" s="28"/>
      <c r="AG2689" s="28"/>
      <c r="AH2689" s="28"/>
      <c r="AI2689" s="28"/>
      <c r="AJ2689" s="28"/>
      <c r="AK2689" s="28"/>
      <c r="AL2689" s="28"/>
      <c r="AM2689" s="28"/>
      <c r="AN2689" s="28"/>
      <c r="AO2689" s="28"/>
      <c r="AP2689" s="28"/>
      <c r="AQ2689" s="28"/>
      <c r="AR2689" s="28"/>
      <c r="AS2689" s="28"/>
      <c r="AT2689" s="28"/>
      <c r="AU2689" s="28"/>
      <c r="AV2689" s="28"/>
      <c r="AW2689" s="28"/>
    </row>
    <row r="2690" spans="6:49" x14ac:dyDescent="0.25">
      <c r="F2690" s="28"/>
      <c r="G2690" s="28"/>
      <c r="H2690" s="28"/>
      <c r="I2690" s="28"/>
      <c r="J2690" s="28"/>
      <c r="K2690" s="28"/>
      <c r="L2690" s="28"/>
      <c r="M2690" s="28"/>
      <c r="N2690" s="28"/>
      <c r="O2690" s="28"/>
      <c r="P2690" s="28"/>
      <c r="Q2690" s="28"/>
      <c r="R2690" s="28"/>
      <c r="S2690" s="28"/>
      <c r="T2690" s="28"/>
      <c r="U2690" s="28"/>
      <c r="V2690" s="28"/>
      <c r="W2690" s="28"/>
      <c r="X2690" s="28"/>
      <c r="Y2690" s="28"/>
      <c r="Z2690" s="28"/>
      <c r="AA2690" s="28"/>
      <c r="AB2690" s="28"/>
      <c r="AC2690" s="28"/>
      <c r="AD2690" s="28"/>
      <c r="AE2690" s="28"/>
      <c r="AF2690" s="28"/>
      <c r="AG2690" s="28"/>
      <c r="AH2690" s="28"/>
      <c r="AI2690" s="28"/>
      <c r="AJ2690" s="28"/>
      <c r="AK2690" s="28"/>
      <c r="AL2690" s="28"/>
      <c r="AM2690" s="28"/>
      <c r="AN2690" s="28"/>
      <c r="AO2690" s="28"/>
      <c r="AP2690" s="28"/>
      <c r="AQ2690" s="28"/>
      <c r="AR2690" s="28"/>
      <c r="AS2690" s="28"/>
      <c r="AT2690" s="28"/>
      <c r="AU2690" s="28"/>
      <c r="AV2690" s="28"/>
      <c r="AW2690" s="28"/>
    </row>
    <row r="2691" spans="6:49" x14ac:dyDescent="0.25">
      <c r="F2691" s="28"/>
      <c r="G2691" s="28"/>
      <c r="H2691" s="28"/>
      <c r="I2691" s="28"/>
      <c r="J2691" s="28"/>
      <c r="K2691" s="28"/>
      <c r="L2691" s="28"/>
      <c r="M2691" s="28"/>
      <c r="N2691" s="28"/>
      <c r="O2691" s="28"/>
      <c r="P2691" s="28"/>
      <c r="Q2691" s="28"/>
      <c r="R2691" s="28"/>
      <c r="S2691" s="28"/>
      <c r="T2691" s="28"/>
      <c r="U2691" s="28"/>
      <c r="V2691" s="28"/>
      <c r="W2691" s="28"/>
      <c r="X2691" s="28"/>
      <c r="Y2691" s="28"/>
      <c r="Z2691" s="28"/>
      <c r="AA2691" s="28"/>
      <c r="AB2691" s="28"/>
      <c r="AC2691" s="28"/>
      <c r="AD2691" s="28"/>
      <c r="AE2691" s="28"/>
      <c r="AF2691" s="28"/>
      <c r="AG2691" s="28"/>
      <c r="AH2691" s="28"/>
      <c r="AI2691" s="28"/>
      <c r="AJ2691" s="28"/>
      <c r="AK2691" s="28"/>
      <c r="AL2691" s="28"/>
      <c r="AM2691" s="28"/>
      <c r="AN2691" s="28"/>
      <c r="AO2691" s="28"/>
      <c r="AP2691" s="28"/>
      <c r="AQ2691" s="28"/>
      <c r="AR2691" s="28"/>
      <c r="AS2691" s="28"/>
      <c r="AT2691" s="28"/>
      <c r="AU2691" s="28"/>
      <c r="AV2691" s="28"/>
      <c r="AW2691" s="28"/>
    </row>
    <row r="2692" spans="6:49" x14ac:dyDescent="0.25">
      <c r="F2692" s="28"/>
      <c r="G2692" s="28"/>
      <c r="H2692" s="28"/>
      <c r="I2692" s="28"/>
      <c r="J2692" s="28"/>
      <c r="K2692" s="28"/>
      <c r="L2692" s="28"/>
      <c r="M2692" s="28"/>
      <c r="N2692" s="28"/>
      <c r="O2692" s="28"/>
      <c r="P2692" s="28"/>
      <c r="Q2692" s="28"/>
      <c r="R2692" s="28"/>
      <c r="S2692" s="28"/>
      <c r="T2692" s="28"/>
      <c r="U2692" s="28"/>
      <c r="V2692" s="28"/>
      <c r="W2692" s="28"/>
      <c r="X2692" s="28"/>
      <c r="Y2692" s="28"/>
      <c r="Z2692" s="28"/>
      <c r="AA2692" s="28"/>
      <c r="AB2692" s="28"/>
      <c r="AC2692" s="28"/>
      <c r="AD2692" s="28"/>
      <c r="AE2692" s="28"/>
      <c r="AF2692" s="28"/>
      <c r="AG2692" s="28"/>
      <c r="AH2692" s="28"/>
      <c r="AI2692" s="28"/>
      <c r="AJ2692" s="28"/>
      <c r="AK2692" s="28"/>
      <c r="AL2692" s="28"/>
      <c r="AM2692" s="28"/>
      <c r="AN2692" s="28"/>
      <c r="AO2692" s="28"/>
      <c r="AP2692" s="28"/>
      <c r="AQ2692" s="28"/>
      <c r="AR2692" s="28"/>
      <c r="AS2692" s="28"/>
      <c r="AT2692" s="28"/>
      <c r="AU2692" s="28"/>
      <c r="AV2692" s="28"/>
      <c r="AW2692" s="28"/>
    </row>
    <row r="2693" spans="6:49" x14ac:dyDescent="0.25">
      <c r="F2693" s="28"/>
      <c r="G2693" s="28"/>
      <c r="H2693" s="28"/>
      <c r="I2693" s="28"/>
      <c r="J2693" s="28"/>
      <c r="K2693" s="28"/>
      <c r="L2693" s="28"/>
      <c r="M2693" s="28"/>
      <c r="N2693" s="28"/>
      <c r="O2693" s="28"/>
      <c r="P2693" s="28"/>
      <c r="Q2693" s="28"/>
      <c r="R2693" s="28"/>
      <c r="S2693" s="28"/>
      <c r="T2693" s="28"/>
      <c r="U2693" s="28"/>
      <c r="V2693" s="28"/>
      <c r="W2693" s="28"/>
      <c r="X2693" s="28"/>
      <c r="Y2693" s="28"/>
      <c r="Z2693" s="28"/>
      <c r="AA2693" s="28"/>
      <c r="AB2693" s="28"/>
      <c r="AC2693" s="28"/>
      <c r="AD2693" s="28"/>
      <c r="AE2693" s="28"/>
      <c r="AF2693" s="28"/>
      <c r="AG2693" s="28"/>
      <c r="AH2693" s="28"/>
      <c r="AI2693" s="28"/>
      <c r="AJ2693" s="28"/>
      <c r="AK2693" s="28"/>
      <c r="AL2693" s="28"/>
      <c r="AM2693" s="28"/>
      <c r="AN2693" s="28"/>
      <c r="AO2693" s="28"/>
      <c r="AP2693" s="28"/>
      <c r="AQ2693" s="28"/>
      <c r="AR2693" s="28"/>
      <c r="AS2693" s="28"/>
      <c r="AT2693" s="28"/>
      <c r="AU2693" s="28"/>
      <c r="AV2693" s="28"/>
      <c r="AW2693" s="28"/>
    </row>
    <row r="2694" spans="6:49" x14ac:dyDescent="0.25">
      <c r="F2694" s="28"/>
      <c r="G2694" s="28"/>
      <c r="H2694" s="28"/>
      <c r="I2694" s="28"/>
      <c r="J2694" s="28"/>
      <c r="K2694" s="28"/>
      <c r="L2694" s="28"/>
      <c r="M2694" s="28"/>
      <c r="N2694" s="28"/>
      <c r="O2694" s="28"/>
      <c r="P2694" s="28"/>
      <c r="Q2694" s="28"/>
      <c r="R2694" s="28"/>
      <c r="S2694" s="28"/>
      <c r="T2694" s="28"/>
      <c r="U2694" s="28"/>
      <c r="V2694" s="28"/>
      <c r="W2694" s="28"/>
      <c r="X2694" s="28"/>
      <c r="Y2694" s="28"/>
      <c r="Z2694" s="28"/>
      <c r="AA2694" s="28"/>
      <c r="AB2694" s="28"/>
      <c r="AC2694" s="28"/>
      <c r="AD2694" s="28"/>
      <c r="AE2694" s="28"/>
      <c r="AF2694" s="28"/>
      <c r="AG2694" s="28"/>
      <c r="AH2694" s="28"/>
      <c r="AI2694" s="28"/>
      <c r="AJ2694" s="28"/>
      <c r="AK2694" s="28"/>
      <c r="AL2694" s="28"/>
      <c r="AM2694" s="28"/>
      <c r="AN2694" s="28"/>
      <c r="AO2694" s="28"/>
      <c r="AP2694" s="28"/>
      <c r="AQ2694" s="28"/>
      <c r="AR2694" s="28"/>
      <c r="AS2694" s="28"/>
      <c r="AT2694" s="28"/>
      <c r="AU2694" s="28"/>
      <c r="AV2694" s="28"/>
      <c r="AW2694" s="28"/>
    </row>
    <row r="2695" spans="6:49" x14ac:dyDescent="0.25">
      <c r="F2695" s="28"/>
      <c r="G2695" s="28"/>
      <c r="H2695" s="28"/>
      <c r="I2695" s="28"/>
      <c r="J2695" s="28"/>
      <c r="K2695" s="28"/>
      <c r="L2695" s="28"/>
      <c r="M2695" s="28"/>
      <c r="N2695" s="28"/>
      <c r="O2695" s="28"/>
      <c r="P2695" s="28"/>
      <c r="Q2695" s="28"/>
      <c r="R2695" s="28"/>
      <c r="S2695" s="28"/>
      <c r="T2695" s="28"/>
      <c r="U2695" s="28"/>
      <c r="V2695" s="28"/>
      <c r="W2695" s="28"/>
      <c r="X2695" s="28"/>
      <c r="Y2695" s="28"/>
      <c r="Z2695" s="28"/>
      <c r="AA2695" s="28"/>
      <c r="AB2695" s="28"/>
      <c r="AC2695" s="28"/>
      <c r="AD2695" s="28"/>
      <c r="AE2695" s="28"/>
      <c r="AF2695" s="28"/>
      <c r="AG2695" s="28"/>
      <c r="AH2695" s="28"/>
      <c r="AI2695" s="28"/>
      <c r="AJ2695" s="28"/>
      <c r="AK2695" s="28"/>
      <c r="AL2695" s="28"/>
      <c r="AM2695" s="28"/>
      <c r="AN2695" s="28"/>
      <c r="AO2695" s="28"/>
      <c r="AP2695" s="28"/>
      <c r="AQ2695" s="28"/>
      <c r="AR2695" s="28"/>
      <c r="AS2695" s="28"/>
      <c r="AT2695" s="28"/>
      <c r="AU2695" s="28"/>
      <c r="AV2695" s="28"/>
      <c r="AW2695" s="28"/>
    </row>
    <row r="2696" spans="6:49" x14ac:dyDescent="0.25">
      <c r="F2696" s="28"/>
      <c r="G2696" s="28"/>
      <c r="H2696" s="28"/>
      <c r="I2696" s="28"/>
      <c r="J2696" s="28"/>
      <c r="K2696" s="28"/>
      <c r="L2696" s="28"/>
      <c r="M2696" s="28"/>
      <c r="N2696" s="28"/>
      <c r="O2696" s="28"/>
      <c r="P2696" s="28"/>
      <c r="Q2696" s="28"/>
      <c r="R2696" s="28"/>
      <c r="S2696" s="28"/>
      <c r="T2696" s="28"/>
      <c r="U2696" s="28"/>
      <c r="V2696" s="28"/>
      <c r="W2696" s="28"/>
      <c r="X2696" s="28"/>
      <c r="Y2696" s="28"/>
      <c r="Z2696" s="28"/>
      <c r="AA2696" s="28"/>
      <c r="AB2696" s="28"/>
      <c r="AC2696" s="28"/>
      <c r="AD2696" s="28"/>
      <c r="AE2696" s="28"/>
      <c r="AF2696" s="28"/>
      <c r="AG2696" s="28"/>
      <c r="AH2696" s="28"/>
      <c r="AI2696" s="28"/>
      <c r="AJ2696" s="28"/>
      <c r="AK2696" s="28"/>
      <c r="AL2696" s="28"/>
      <c r="AM2696" s="28"/>
      <c r="AN2696" s="28"/>
      <c r="AO2696" s="28"/>
      <c r="AP2696" s="28"/>
      <c r="AQ2696" s="28"/>
      <c r="AR2696" s="28"/>
      <c r="AS2696" s="28"/>
      <c r="AT2696" s="28"/>
      <c r="AU2696" s="28"/>
      <c r="AV2696" s="28"/>
      <c r="AW2696" s="28"/>
    </row>
    <row r="2697" spans="6:49" x14ac:dyDescent="0.25">
      <c r="F2697" s="28"/>
      <c r="G2697" s="28"/>
      <c r="H2697" s="28"/>
      <c r="I2697" s="28"/>
      <c r="J2697" s="28"/>
      <c r="K2697" s="28"/>
      <c r="L2697" s="28"/>
      <c r="M2697" s="28"/>
      <c r="N2697" s="28"/>
      <c r="O2697" s="28"/>
      <c r="P2697" s="28"/>
      <c r="Q2697" s="28"/>
      <c r="R2697" s="28"/>
      <c r="S2697" s="28"/>
      <c r="T2697" s="28"/>
      <c r="U2697" s="28"/>
      <c r="V2697" s="28"/>
      <c r="W2697" s="28"/>
      <c r="X2697" s="28"/>
      <c r="Y2697" s="28"/>
      <c r="Z2697" s="28"/>
      <c r="AA2697" s="28"/>
      <c r="AB2697" s="28"/>
      <c r="AC2697" s="28"/>
      <c r="AD2697" s="28"/>
      <c r="AE2697" s="28"/>
      <c r="AF2697" s="28"/>
      <c r="AG2697" s="28"/>
      <c r="AH2697" s="28"/>
      <c r="AI2697" s="28"/>
      <c r="AJ2697" s="28"/>
      <c r="AK2697" s="28"/>
      <c r="AL2697" s="28"/>
      <c r="AM2697" s="28"/>
      <c r="AN2697" s="28"/>
      <c r="AO2697" s="28"/>
      <c r="AP2697" s="28"/>
      <c r="AQ2697" s="28"/>
      <c r="AR2697" s="28"/>
      <c r="AS2697" s="28"/>
      <c r="AT2697" s="28"/>
      <c r="AU2697" s="28"/>
      <c r="AV2697" s="28"/>
      <c r="AW2697" s="28"/>
    </row>
    <row r="2698" spans="6:49" x14ac:dyDescent="0.25">
      <c r="F2698" s="28"/>
      <c r="G2698" s="28"/>
      <c r="H2698" s="28"/>
      <c r="I2698" s="28"/>
      <c r="J2698" s="28"/>
      <c r="K2698" s="28"/>
      <c r="L2698" s="28"/>
      <c r="M2698" s="28"/>
      <c r="N2698" s="28"/>
      <c r="O2698" s="28"/>
      <c r="P2698" s="28"/>
      <c r="Q2698" s="28"/>
      <c r="R2698" s="28"/>
      <c r="S2698" s="28"/>
      <c r="T2698" s="28"/>
      <c r="U2698" s="28"/>
      <c r="V2698" s="28"/>
      <c r="W2698" s="28"/>
      <c r="X2698" s="28"/>
      <c r="Y2698" s="28"/>
      <c r="Z2698" s="28"/>
      <c r="AA2698" s="28"/>
      <c r="AB2698" s="28"/>
      <c r="AC2698" s="28"/>
      <c r="AD2698" s="28"/>
      <c r="AE2698" s="28"/>
      <c r="AF2698" s="28"/>
      <c r="AG2698" s="28"/>
      <c r="AH2698" s="28"/>
      <c r="AI2698" s="28"/>
      <c r="AJ2698" s="28"/>
      <c r="AK2698" s="28"/>
      <c r="AL2698" s="28"/>
      <c r="AM2698" s="28"/>
      <c r="AN2698" s="28"/>
      <c r="AO2698" s="28"/>
      <c r="AP2698" s="28"/>
      <c r="AQ2698" s="28"/>
      <c r="AR2698" s="28"/>
      <c r="AS2698" s="28"/>
      <c r="AT2698" s="28"/>
      <c r="AU2698" s="28"/>
      <c r="AV2698" s="28"/>
      <c r="AW2698" s="28"/>
    </row>
    <row r="2699" spans="6:49" x14ac:dyDescent="0.25">
      <c r="F2699" s="28"/>
      <c r="G2699" s="28"/>
      <c r="H2699" s="28"/>
      <c r="I2699" s="28"/>
      <c r="J2699" s="28"/>
      <c r="K2699" s="28"/>
      <c r="L2699" s="28"/>
      <c r="M2699" s="28"/>
      <c r="N2699" s="28"/>
      <c r="O2699" s="28"/>
      <c r="P2699" s="28"/>
      <c r="Q2699" s="28"/>
      <c r="R2699" s="28"/>
      <c r="S2699" s="28"/>
      <c r="T2699" s="28"/>
      <c r="U2699" s="28"/>
      <c r="V2699" s="28"/>
      <c r="W2699" s="28"/>
      <c r="X2699" s="28"/>
      <c r="Y2699" s="28"/>
      <c r="Z2699" s="28"/>
      <c r="AA2699" s="28"/>
      <c r="AB2699" s="28"/>
      <c r="AC2699" s="28"/>
      <c r="AD2699" s="28"/>
      <c r="AE2699" s="28"/>
      <c r="AF2699" s="28"/>
      <c r="AG2699" s="28"/>
      <c r="AH2699" s="28"/>
      <c r="AI2699" s="28"/>
      <c r="AJ2699" s="28"/>
      <c r="AK2699" s="28"/>
      <c r="AL2699" s="28"/>
      <c r="AM2699" s="28"/>
      <c r="AN2699" s="28"/>
      <c r="AO2699" s="28"/>
      <c r="AP2699" s="28"/>
      <c r="AQ2699" s="28"/>
      <c r="AR2699" s="28"/>
      <c r="AS2699" s="28"/>
      <c r="AT2699" s="28"/>
      <c r="AU2699" s="28"/>
      <c r="AV2699" s="28"/>
      <c r="AW2699" s="28"/>
    </row>
    <row r="2700" spans="6:49" x14ac:dyDescent="0.25">
      <c r="F2700" s="28"/>
      <c r="G2700" s="28"/>
      <c r="H2700" s="28"/>
      <c r="I2700" s="28"/>
      <c r="J2700" s="28"/>
      <c r="K2700" s="28"/>
      <c r="L2700" s="28"/>
      <c r="M2700" s="28"/>
      <c r="N2700" s="28"/>
      <c r="O2700" s="28"/>
      <c r="P2700" s="28"/>
      <c r="Q2700" s="28"/>
      <c r="R2700" s="28"/>
      <c r="S2700" s="28"/>
      <c r="T2700" s="28"/>
      <c r="U2700" s="28"/>
      <c r="V2700" s="28"/>
      <c r="W2700" s="28"/>
      <c r="X2700" s="28"/>
      <c r="Y2700" s="28"/>
      <c r="Z2700" s="28"/>
      <c r="AA2700" s="28"/>
      <c r="AB2700" s="28"/>
      <c r="AC2700" s="28"/>
      <c r="AD2700" s="28"/>
      <c r="AE2700" s="28"/>
      <c r="AF2700" s="28"/>
      <c r="AG2700" s="28"/>
      <c r="AH2700" s="28"/>
      <c r="AI2700" s="28"/>
      <c r="AJ2700" s="28"/>
      <c r="AK2700" s="28"/>
      <c r="AL2700" s="28"/>
      <c r="AM2700" s="28"/>
      <c r="AN2700" s="28"/>
      <c r="AO2700" s="28"/>
      <c r="AP2700" s="28"/>
      <c r="AQ2700" s="28"/>
      <c r="AR2700" s="28"/>
      <c r="AS2700" s="28"/>
      <c r="AT2700" s="28"/>
      <c r="AU2700" s="28"/>
      <c r="AV2700" s="28"/>
      <c r="AW2700" s="28"/>
    </row>
    <row r="2701" spans="6:49" x14ac:dyDescent="0.25">
      <c r="F2701" s="28"/>
      <c r="G2701" s="28"/>
      <c r="H2701" s="28"/>
      <c r="I2701" s="28"/>
      <c r="J2701" s="28"/>
      <c r="K2701" s="28"/>
      <c r="L2701" s="28"/>
      <c r="M2701" s="28"/>
      <c r="N2701" s="28"/>
      <c r="O2701" s="28"/>
      <c r="P2701" s="28"/>
      <c r="Q2701" s="28"/>
      <c r="R2701" s="28"/>
      <c r="S2701" s="28"/>
      <c r="T2701" s="28"/>
      <c r="U2701" s="28"/>
      <c r="V2701" s="28"/>
      <c r="W2701" s="28"/>
      <c r="X2701" s="28"/>
      <c r="Y2701" s="28"/>
      <c r="Z2701" s="28"/>
      <c r="AA2701" s="28"/>
      <c r="AB2701" s="28"/>
      <c r="AC2701" s="28"/>
      <c r="AD2701" s="28"/>
      <c r="AE2701" s="28"/>
      <c r="AF2701" s="28"/>
      <c r="AG2701" s="28"/>
      <c r="AH2701" s="28"/>
      <c r="AI2701" s="28"/>
      <c r="AJ2701" s="28"/>
      <c r="AK2701" s="28"/>
      <c r="AL2701" s="28"/>
      <c r="AM2701" s="28"/>
      <c r="AN2701" s="28"/>
      <c r="AO2701" s="28"/>
      <c r="AP2701" s="28"/>
      <c r="AQ2701" s="28"/>
      <c r="AR2701" s="28"/>
      <c r="AS2701" s="28"/>
      <c r="AT2701" s="28"/>
      <c r="AU2701" s="28"/>
      <c r="AV2701" s="28"/>
      <c r="AW2701" s="28"/>
    </row>
    <row r="2702" spans="6:49" x14ac:dyDescent="0.25">
      <c r="F2702" s="28"/>
      <c r="G2702" s="28"/>
      <c r="H2702" s="28"/>
      <c r="I2702" s="28"/>
      <c r="J2702" s="28"/>
      <c r="K2702" s="28"/>
      <c r="L2702" s="28"/>
      <c r="M2702" s="28"/>
      <c r="N2702" s="28"/>
      <c r="O2702" s="28"/>
      <c r="P2702" s="28"/>
      <c r="Q2702" s="28"/>
      <c r="R2702" s="28"/>
      <c r="S2702" s="28"/>
      <c r="T2702" s="28"/>
      <c r="U2702" s="28"/>
      <c r="V2702" s="28"/>
      <c r="W2702" s="28"/>
      <c r="X2702" s="28"/>
      <c r="Y2702" s="28"/>
      <c r="Z2702" s="28"/>
      <c r="AA2702" s="28"/>
      <c r="AB2702" s="28"/>
      <c r="AC2702" s="28"/>
      <c r="AD2702" s="28"/>
      <c r="AE2702" s="28"/>
      <c r="AF2702" s="28"/>
      <c r="AG2702" s="28"/>
      <c r="AH2702" s="28"/>
      <c r="AI2702" s="28"/>
      <c r="AJ2702" s="28"/>
      <c r="AK2702" s="28"/>
      <c r="AL2702" s="28"/>
      <c r="AM2702" s="28"/>
      <c r="AN2702" s="28"/>
      <c r="AO2702" s="28"/>
      <c r="AP2702" s="28"/>
      <c r="AQ2702" s="28"/>
      <c r="AR2702" s="28"/>
      <c r="AS2702" s="28"/>
      <c r="AT2702" s="28"/>
      <c r="AU2702" s="28"/>
      <c r="AV2702" s="28"/>
      <c r="AW2702" s="28"/>
    </row>
    <row r="2703" spans="6:49" x14ac:dyDescent="0.25">
      <c r="F2703" s="28"/>
      <c r="G2703" s="28"/>
      <c r="H2703" s="28"/>
      <c r="I2703" s="28"/>
      <c r="J2703" s="28"/>
      <c r="K2703" s="28"/>
      <c r="L2703" s="28"/>
      <c r="M2703" s="28"/>
      <c r="N2703" s="28"/>
      <c r="O2703" s="28"/>
      <c r="P2703" s="28"/>
      <c r="Q2703" s="28"/>
      <c r="R2703" s="28"/>
      <c r="S2703" s="28"/>
      <c r="T2703" s="28"/>
      <c r="U2703" s="28"/>
      <c r="V2703" s="28"/>
      <c r="W2703" s="28"/>
      <c r="X2703" s="28"/>
      <c r="Y2703" s="28"/>
      <c r="Z2703" s="28"/>
      <c r="AA2703" s="28"/>
      <c r="AB2703" s="28"/>
      <c r="AC2703" s="28"/>
      <c r="AD2703" s="28"/>
      <c r="AE2703" s="28"/>
      <c r="AF2703" s="28"/>
      <c r="AG2703" s="28"/>
      <c r="AH2703" s="28"/>
      <c r="AI2703" s="28"/>
      <c r="AJ2703" s="28"/>
      <c r="AK2703" s="28"/>
      <c r="AL2703" s="28"/>
      <c r="AM2703" s="28"/>
      <c r="AN2703" s="28"/>
      <c r="AO2703" s="28"/>
      <c r="AP2703" s="28"/>
      <c r="AQ2703" s="28"/>
      <c r="AR2703" s="28"/>
      <c r="AS2703" s="28"/>
      <c r="AT2703" s="28"/>
      <c r="AU2703" s="28"/>
      <c r="AV2703" s="28"/>
      <c r="AW2703" s="28"/>
    </row>
    <row r="2704" spans="6:49" x14ac:dyDescent="0.25">
      <c r="F2704" s="28"/>
      <c r="G2704" s="28"/>
      <c r="H2704" s="28"/>
      <c r="I2704" s="28"/>
      <c r="J2704" s="28"/>
      <c r="K2704" s="28"/>
      <c r="L2704" s="28"/>
      <c r="M2704" s="28"/>
      <c r="N2704" s="28"/>
      <c r="O2704" s="28"/>
      <c r="P2704" s="28"/>
      <c r="Q2704" s="28"/>
      <c r="R2704" s="28"/>
      <c r="S2704" s="28"/>
      <c r="T2704" s="28"/>
      <c r="U2704" s="28"/>
      <c r="V2704" s="28"/>
      <c r="W2704" s="28"/>
      <c r="X2704" s="28"/>
      <c r="Y2704" s="28"/>
      <c r="Z2704" s="28"/>
      <c r="AA2704" s="28"/>
      <c r="AB2704" s="28"/>
      <c r="AC2704" s="28"/>
      <c r="AD2704" s="28"/>
      <c r="AE2704" s="28"/>
      <c r="AF2704" s="28"/>
      <c r="AG2704" s="28"/>
      <c r="AH2704" s="28"/>
      <c r="AI2704" s="28"/>
      <c r="AJ2704" s="28"/>
      <c r="AK2704" s="28"/>
      <c r="AL2704" s="28"/>
      <c r="AM2704" s="28"/>
      <c r="AN2704" s="28"/>
      <c r="AO2704" s="28"/>
      <c r="AP2704" s="28"/>
      <c r="AQ2704" s="28"/>
      <c r="AR2704" s="28"/>
      <c r="AS2704" s="28"/>
      <c r="AT2704" s="28"/>
      <c r="AU2704" s="28"/>
      <c r="AV2704" s="28"/>
      <c r="AW2704" s="28"/>
    </row>
    <row r="2705" spans="6:49" x14ac:dyDescent="0.25">
      <c r="F2705" s="28"/>
      <c r="G2705" s="28"/>
      <c r="H2705" s="28"/>
      <c r="I2705" s="28"/>
      <c r="J2705" s="28"/>
      <c r="K2705" s="28"/>
      <c r="L2705" s="28"/>
      <c r="M2705" s="28"/>
      <c r="N2705" s="28"/>
      <c r="O2705" s="28"/>
      <c r="P2705" s="28"/>
      <c r="Q2705" s="28"/>
      <c r="R2705" s="28"/>
      <c r="S2705" s="28"/>
      <c r="T2705" s="28"/>
      <c r="U2705" s="28"/>
      <c r="V2705" s="28"/>
      <c r="W2705" s="28"/>
      <c r="X2705" s="28"/>
      <c r="Y2705" s="28"/>
      <c r="Z2705" s="28"/>
      <c r="AA2705" s="28"/>
      <c r="AB2705" s="28"/>
      <c r="AC2705" s="28"/>
      <c r="AD2705" s="28"/>
      <c r="AE2705" s="28"/>
      <c r="AF2705" s="28"/>
      <c r="AG2705" s="28"/>
      <c r="AH2705" s="28"/>
      <c r="AI2705" s="28"/>
      <c r="AJ2705" s="28"/>
      <c r="AK2705" s="28"/>
      <c r="AL2705" s="28"/>
      <c r="AM2705" s="28"/>
      <c r="AN2705" s="28"/>
      <c r="AO2705" s="28"/>
      <c r="AP2705" s="28"/>
      <c r="AQ2705" s="28"/>
      <c r="AR2705" s="28"/>
      <c r="AS2705" s="28"/>
      <c r="AT2705" s="28"/>
      <c r="AU2705" s="28"/>
      <c r="AV2705" s="28"/>
      <c r="AW2705" s="28"/>
    </row>
    <row r="2706" spans="6:49" x14ac:dyDescent="0.25">
      <c r="F2706" s="28"/>
      <c r="G2706" s="28"/>
      <c r="H2706" s="28"/>
      <c r="I2706" s="28"/>
      <c r="J2706" s="28"/>
      <c r="K2706" s="28"/>
      <c r="L2706" s="28"/>
      <c r="M2706" s="28"/>
      <c r="N2706" s="28"/>
      <c r="O2706" s="28"/>
      <c r="P2706" s="28"/>
      <c r="Q2706" s="28"/>
      <c r="R2706" s="28"/>
      <c r="S2706" s="28"/>
      <c r="T2706" s="28"/>
      <c r="U2706" s="28"/>
      <c r="V2706" s="28"/>
      <c r="W2706" s="28"/>
      <c r="X2706" s="28"/>
      <c r="Y2706" s="28"/>
      <c r="Z2706" s="28"/>
      <c r="AA2706" s="28"/>
      <c r="AB2706" s="28"/>
      <c r="AC2706" s="28"/>
      <c r="AD2706" s="28"/>
      <c r="AE2706" s="28"/>
      <c r="AF2706" s="28"/>
      <c r="AG2706" s="28"/>
      <c r="AH2706" s="28"/>
      <c r="AI2706" s="28"/>
      <c r="AJ2706" s="28"/>
      <c r="AK2706" s="28"/>
      <c r="AL2706" s="28"/>
      <c r="AM2706" s="28"/>
      <c r="AN2706" s="28"/>
      <c r="AO2706" s="28"/>
      <c r="AP2706" s="28"/>
      <c r="AQ2706" s="28"/>
      <c r="AR2706" s="28"/>
      <c r="AS2706" s="28"/>
      <c r="AT2706" s="28"/>
      <c r="AU2706" s="28"/>
      <c r="AV2706" s="28"/>
      <c r="AW2706" s="28"/>
    </row>
    <row r="2707" spans="6:49" x14ac:dyDescent="0.25">
      <c r="F2707" s="28"/>
      <c r="G2707" s="28"/>
      <c r="H2707" s="28"/>
      <c r="I2707" s="28"/>
      <c r="J2707" s="28"/>
      <c r="K2707" s="28"/>
      <c r="L2707" s="28"/>
      <c r="M2707" s="28"/>
      <c r="N2707" s="28"/>
      <c r="O2707" s="28"/>
      <c r="P2707" s="28"/>
      <c r="Q2707" s="28"/>
      <c r="R2707" s="28"/>
      <c r="S2707" s="28"/>
      <c r="T2707" s="28"/>
      <c r="U2707" s="28"/>
      <c r="V2707" s="28"/>
      <c r="W2707" s="28"/>
      <c r="X2707" s="28"/>
      <c r="Y2707" s="28"/>
      <c r="Z2707" s="28"/>
      <c r="AA2707" s="28"/>
      <c r="AB2707" s="28"/>
      <c r="AC2707" s="28"/>
      <c r="AD2707" s="28"/>
      <c r="AE2707" s="28"/>
      <c r="AF2707" s="28"/>
      <c r="AG2707" s="28"/>
      <c r="AH2707" s="28"/>
      <c r="AI2707" s="28"/>
      <c r="AJ2707" s="28"/>
      <c r="AK2707" s="28"/>
      <c r="AL2707" s="28"/>
      <c r="AM2707" s="28"/>
      <c r="AN2707" s="28"/>
      <c r="AO2707" s="28"/>
      <c r="AP2707" s="28"/>
      <c r="AQ2707" s="28"/>
      <c r="AR2707" s="28"/>
      <c r="AS2707" s="28"/>
      <c r="AT2707" s="28"/>
      <c r="AU2707" s="28"/>
      <c r="AV2707" s="28"/>
      <c r="AW2707" s="28"/>
    </row>
    <row r="2708" spans="6:49" x14ac:dyDescent="0.25">
      <c r="F2708" s="28"/>
      <c r="G2708" s="28"/>
      <c r="H2708" s="28"/>
      <c r="I2708" s="28"/>
      <c r="J2708" s="28"/>
      <c r="K2708" s="28"/>
      <c r="L2708" s="28"/>
      <c r="M2708" s="28"/>
      <c r="N2708" s="28"/>
      <c r="O2708" s="28"/>
      <c r="P2708" s="28"/>
      <c r="Q2708" s="28"/>
      <c r="R2708" s="28"/>
      <c r="S2708" s="28"/>
      <c r="T2708" s="28"/>
      <c r="U2708" s="28"/>
      <c r="V2708" s="28"/>
      <c r="W2708" s="28"/>
      <c r="X2708" s="28"/>
      <c r="Y2708" s="28"/>
      <c r="Z2708" s="28"/>
      <c r="AA2708" s="28"/>
      <c r="AB2708" s="28"/>
      <c r="AC2708" s="28"/>
      <c r="AD2708" s="28"/>
      <c r="AE2708" s="28"/>
      <c r="AF2708" s="28"/>
      <c r="AG2708" s="28"/>
      <c r="AH2708" s="28"/>
      <c r="AI2708" s="28"/>
      <c r="AJ2708" s="28"/>
      <c r="AK2708" s="28"/>
      <c r="AL2708" s="28"/>
      <c r="AM2708" s="28"/>
      <c r="AN2708" s="28"/>
      <c r="AO2708" s="28"/>
      <c r="AP2708" s="28"/>
      <c r="AQ2708" s="28"/>
      <c r="AR2708" s="28"/>
      <c r="AS2708" s="28"/>
      <c r="AT2708" s="28"/>
      <c r="AU2708" s="28"/>
      <c r="AV2708" s="28"/>
      <c r="AW2708" s="28"/>
    </row>
    <row r="2709" spans="6:49" x14ac:dyDescent="0.25">
      <c r="F2709" s="28"/>
      <c r="G2709" s="28"/>
      <c r="H2709" s="28"/>
      <c r="I2709" s="28"/>
      <c r="J2709" s="28"/>
      <c r="K2709" s="28"/>
      <c r="L2709" s="28"/>
      <c r="M2709" s="28"/>
      <c r="N2709" s="28"/>
      <c r="O2709" s="28"/>
      <c r="P2709" s="28"/>
      <c r="Q2709" s="28"/>
      <c r="R2709" s="28"/>
      <c r="S2709" s="28"/>
      <c r="T2709" s="28"/>
      <c r="U2709" s="28"/>
      <c r="V2709" s="28"/>
      <c r="W2709" s="28"/>
      <c r="X2709" s="28"/>
      <c r="Y2709" s="28"/>
      <c r="Z2709" s="28"/>
      <c r="AA2709" s="28"/>
      <c r="AB2709" s="28"/>
      <c r="AC2709" s="28"/>
      <c r="AD2709" s="28"/>
      <c r="AE2709" s="28"/>
      <c r="AF2709" s="28"/>
      <c r="AG2709" s="28"/>
      <c r="AH2709" s="28"/>
      <c r="AI2709" s="28"/>
      <c r="AJ2709" s="28"/>
      <c r="AK2709" s="28"/>
      <c r="AL2709" s="28"/>
      <c r="AM2709" s="28"/>
      <c r="AN2709" s="28"/>
      <c r="AO2709" s="28"/>
      <c r="AP2709" s="28"/>
      <c r="AQ2709" s="28"/>
      <c r="AR2709" s="28"/>
      <c r="AS2709" s="28"/>
      <c r="AT2709" s="28"/>
      <c r="AU2709" s="28"/>
      <c r="AV2709" s="28"/>
      <c r="AW2709" s="28"/>
    </row>
    <row r="2710" spans="6:49" x14ac:dyDescent="0.25">
      <c r="F2710" s="28"/>
      <c r="G2710" s="28"/>
      <c r="H2710" s="28"/>
      <c r="I2710" s="28"/>
      <c r="J2710" s="28"/>
      <c r="K2710" s="28"/>
      <c r="L2710" s="28"/>
      <c r="M2710" s="28"/>
      <c r="N2710" s="28"/>
      <c r="O2710" s="28"/>
      <c r="P2710" s="28"/>
      <c r="Q2710" s="28"/>
      <c r="R2710" s="28"/>
      <c r="S2710" s="28"/>
      <c r="T2710" s="28"/>
      <c r="U2710" s="28"/>
      <c r="V2710" s="28"/>
      <c r="W2710" s="28"/>
      <c r="X2710" s="28"/>
      <c r="Y2710" s="28"/>
      <c r="Z2710" s="28"/>
      <c r="AA2710" s="28"/>
      <c r="AB2710" s="28"/>
      <c r="AC2710" s="28"/>
      <c r="AD2710" s="28"/>
      <c r="AE2710" s="28"/>
      <c r="AF2710" s="28"/>
      <c r="AG2710" s="28"/>
      <c r="AH2710" s="28"/>
      <c r="AI2710" s="28"/>
      <c r="AJ2710" s="28"/>
      <c r="AK2710" s="28"/>
      <c r="AL2710" s="28"/>
      <c r="AM2710" s="28"/>
      <c r="AN2710" s="28"/>
      <c r="AO2710" s="28"/>
      <c r="AP2710" s="28"/>
      <c r="AQ2710" s="28"/>
      <c r="AR2710" s="28"/>
      <c r="AS2710" s="28"/>
      <c r="AT2710" s="28"/>
      <c r="AU2710" s="28"/>
      <c r="AV2710" s="28"/>
      <c r="AW2710" s="28"/>
    </row>
    <row r="2711" spans="6:49" x14ac:dyDescent="0.25">
      <c r="F2711" s="28"/>
      <c r="G2711" s="28"/>
      <c r="H2711" s="28"/>
      <c r="I2711" s="28"/>
      <c r="J2711" s="28"/>
      <c r="K2711" s="28"/>
      <c r="L2711" s="28"/>
      <c r="M2711" s="28"/>
      <c r="N2711" s="28"/>
      <c r="O2711" s="28"/>
      <c r="P2711" s="28"/>
      <c r="Q2711" s="28"/>
      <c r="R2711" s="28"/>
      <c r="S2711" s="28"/>
      <c r="T2711" s="28"/>
      <c r="U2711" s="28"/>
      <c r="V2711" s="28"/>
      <c r="W2711" s="28"/>
      <c r="X2711" s="28"/>
      <c r="Y2711" s="28"/>
      <c r="Z2711" s="28"/>
      <c r="AA2711" s="28"/>
      <c r="AB2711" s="28"/>
      <c r="AC2711" s="28"/>
      <c r="AD2711" s="28"/>
      <c r="AE2711" s="28"/>
      <c r="AF2711" s="28"/>
      <c r="AG2711" s="28"/>
      <c r="AH2711" s="28"/>
      <c r="AI2711" s="28"/>
      <c r="AJ2711" s="28"/>
      <c r="AK2711" s="28"/>
      <c r="AL2711" s="28"/>
      <c r="AM2711" s="28"/>
      <c r="AN2711" s="28"/>
      <c r="AO2711" s="28"/>
      <c r="AP2711" s="28"/>
      <c r="AQ2711" s="28"/>
      <c r="AR2711" s="28"/>
      <c r="AS2711" s="28"/>
      <c r="AT2711" s="28"/>
      <c r="AU2711" s="28"/>
      <c r="AV2711" s="28"/>
      <c r="AW2711" s="28"/>
    </row>
    <row r="2712" spans="6:49" x14ac:dyDescent="0.25">
      <c r="F2712" s="28"/>
      <c r="G2712" s="28"/>
      <c r="H2712" s="28"/>
      <c r="I2712" s="28"/>
      <c r="J2712" s="28"/>
      <c r="K2712" s="28"/>
      <c r="L2712" s="28"/>
      <c r="M2712" s="28"/>
      <c r="N2712" s="28"/>
      <c r="O2712" s="28"/>
      <c r="P2712" s="28"/>
      <c r="Q2712" s="28"/>
      <c r="R2712" s="28"/>
      <c r="S2712" s="28"/>
      <c r="T2712" s="28"/>
      <c r="U2712" s="28"/>
      <c r="V2712" s="28"/>
      <c r="W2712" s="28"/>
      <c r="X2712" s="28"/>
      <c r="Y2712" s="28"/>
      <c r="Z2712" s="28"/>
      <c r="AA2712" s="28"/>
      <c r="AB2712" s="28"/>
      <c r="AC2712" s="28"/>
      <c r="AD2712" s="28"/>
      <c r="AE2712" s="28"/>
      <c r="AF2712" s="28"/>
      <c r="AG2712" s="28"/>
      <c r="AH2712" s="28"/>
      <c r="AI2712" s="28"/>
      <c r="AJ2712" s="28"/>
      <c r="AK2712" s="28"/>
      <c r="AL2712" s="28"/>
      <c r="AM2712" s="28"/>
      <c r="AN2712" s="28"/>
      <c r="AO2712" s="28"/>
      <c r="AP2712" s="28"/>
      <c r="AQ2712" s="28"/>
      <c r="AR2712" s="28"/>
      <c r="AS2712" s="28"/>
      <c r="AT2712" s="28"/>
      <c r="AU2712" s="28"/>
      <c r="AV2712" s="28"/>
      <c r="AW2712" s="28"/>
    </row>
    <row r="2713" spans="6:49" x14ac:dyDescent="0.25">
      <c r="F2713" s="28"/>
      <c r="G2713" s="28"/>
      <c r="H2713" s="28"/>
      <c r="I2713" s="28"/>
      <c r="J2713" s="28"/>
      <c r="K2713" s="28"/>
      <c r="L2713" s="28"/>
      <c r="M2713" s="28"/>
      <c r="N2713" s="28"/>
      <c r="O2713" s="28"/>
      <c r="P2713" s="28"/>
      <c r="Q2713" s="28"/>
      <c r="R2713" s="28"/>
      <c r="S2713" s="28"/>
      <c r="T2713" s="28"/>
      <c r="U2713" s="28"/>
      <c r="V2713" s="28"/>
      <c r="W2713" s="28"/>
      <c r="X2713" s="28"/>
      <c r="Y2713" s="28"/>
      <c r="Z2713" s="28"/>
      <c r="AA2713" s="28"/>
      <c r="AB2713" s="28"/>
      <c r="AC2713" s="28"/>
      <c r="AD2713" s="28"/>
      <c r="AE2713" s="28"/>
      <c r="AF2713" s="28"/>
      <c r="AG2713" s="28"/>
      <c r="AH2713" s="28"/>
      <c r="AI2713" s="28"/>
      <c r="AJ2713" s="28"/>
      <c r="AK2713" s="28"/>
      <c r="AL2713" s="28"/>
      <c r="AM2713" s="28"/>
      <c r="AN2713" s="28"/>
      <c r="AO2713" s="28"/>
      <c r="AP2713" s="28"/>
      <c r="AQ2713" s="28"/>
      <c r="AR2713" s="28"/>
      <c r="AS2713" s="28"/>
      <c r="AT2713" s="28"/>
      <c r="AU2713" s="28"/>
      <c r="AV2713" s="28"/>
      <c r="AW2713" s="28"/>
    </row>
    <row r="2714" spans="6:49" x14ac:dyDescent="0.25">
      <c r="F2714" s="28"/>
      <c r="G2714" s="28"/>
      <c r="H2714" s="28"/>
      <c r="I2714" s="28"/>
      <c r="J2714" s="28"/>
      <c r="K2714" s="28"/>
      <c r="L2714" s="28"/>
      <c r="M2714" s="28"/>
      <c r="N2714" s="28"/>
      <c r="O2714" s="28"/>
      <c r="P2714" s="28"/>
      <c r="Q2714" s="28"/>
      <c r="R2714" s="28"/>
      <c r="S2714" s="28"/>
      <c r="T2714" s="28"/>
      <c r="U2714" s="28"/>
      <c r="V2714" s="28"/>
      <c r="W2714" s="28"/>
      <c r="X2714" s="28"/>
      <c r="Y2714" s="28"/>
      <c r="Z2714" s="28"/>
      <c r="AA2714" s="28"/>
      <c r="AB2714" s="28"/>
      <c r="AC2714" s="28"/>
      <c r="AD2714" s="28"/>
      <c r="AE2714" s="28"/>
      <c r="AF2714" s="28"/>
      <c r="AG2714" s="28"/>
      <c r="AH2714" s="28"/>
      <c r="AI2714" s="28"/>
      <c r="AJ2714" s="28"/>
      <c r="AK2714" s="28"/>
      <c r="AL2714" s="28"/>
      <c r="AM2714" s="28"/>
      <c r="AN2714" s="28"/>
      <c r="AO2714" s="28"/>
      <c r="AP2714" s="28"/>
      <c r="AQ2714" s="28"/>
      <c r="AR2714" s="28"/>
      <c r="AS2714" s="28"/>
      <c r="AT2714" s="28"/>
      <c r="AU2714" s="28"/>
      <c r="AV2714" s="28"/>
      <c r="AW2714" s="28"/>
    </row>
    <row r="2715" spans="6:49" x14ac:dyDescent="0.25">
      <c r="F2715" s="28"/>
      <c r="G2715" s="28"/>
      <c r="H2715" s="28"/>
      <c r="I2715" s="28"/>
      <c r="J2715" s="28"/>
      <c r="K2715" s="28"/>
      <c r="L2715" s="28"/>
      <c r="M2715" s="28"/>
      <c r="N2715" s="28"/>
      <c r="O2715" s="28"/>
      <c r="P2715" s="28"/>
      <c r="Q2715" s="28"/>
      <c r="R2715" s="28"/>
      <c r="S2715" s="28"/>
      <c r="T2715" s="28"/>
      <c r="U2715" s="28"/>
      <c r="V2715" s="28"/>
      <c r="W2715" s="28"/>
      <c r="X2715" s="28"/>
      <c r="Y2715" s="28"/>
      <c r="Z2715" s="28"/>
      <c r="AA2715" s="28"/>
      <c r="AB2715" s="28"/>
      <c r="AC2715" s="28"/>
      <c r="AD2715" s="28"/>
      <c r="AE2715" s="28"/>
      <c r="AF2715" s="28"/>
      <c r="AG2715" s="28"/>
      <c r="AH2715" s="28"/>
      <c r="AI2715" s="28"/>
      <c r="AJ2715" s="28"/>
      <c r="AK2715" s="28"/>
      <c r="AL2715" s="28"/>
      <c r="AM2715" s="28"/>
      <c r="AN2715" s="28"/>
      <c r="AO2715" s="28"/>
      <c r="AP2715" s="28"/>
      <c r="AQ2715" s="28"/>
      <c r="AR2715" s="28"/>
      <c r="AS2715" s="28"/>
      <c r="AT2715" s="28"/>
      <c r="AU2715" s="28"/>
      <c r="AV2715" s="28"/>
      <c r="AW2715" s="28"/>
    </row>
    <row r="2716" spans="6:49" x14ac:dyDescent="0.25">
      <c r="F2716" s="28"/>
      <c r="G2716" s="28"/>
      <c r="H2716" s="28"/>
      <c r="I2716" s="28"/>
      <c r="J2716" s="28"/>
      <c r="K2716" s="28"/>
      <c r="L2716" s="28"/>
      <c r="M2716" s="28"/>
      <c r="N2716" s="28"/>
      <c r="O2716" s="28"/>
      <c r="P2716" s="28"/>
      <c r="Q2716" s="28"/>
      <c r="R2716" s="28"/>
      <c r="S2716" s="28"/>
      <c r="T2716" s="28"/>
      <c r="U2716" s="28"/>
      <c r="V2716" s="28"/>
      <c r="W2716" s="28"/>
      <c r="X2716" s="28"/>
      <c r="Y2716" s="28"/>
      <c r="Z2716" s="28"/>
      <c r="AA2716" s="28"/>
      <c r="AB2716" s="28"/>
      <c r="AC2716" s="28"/>
      <c r="AD2716" s="28"/>
      <c r="AE2716" s="28"/>
      <c r="AF2716" s="28"/>
      <c r="AG2716" s="28"/>
      <c r="AH2716" s="28"/>
      <c r="AI2716" s="28"/>
      <c r="AJ2716" s="28"/>
      <c r="AK2716" s="28"/>
      <c r="AL2716" s="28"/>
      <c r="AM2716" s="28"/>
      <c r="AN2716" s="28"/>
      <c r="AO2716" s="28"/>
      <c r="AP2716" s="28"/>
      <c r="AQ2716" s="28"/>
      <c r="AR2716" s="28"/>
      <c r="AS2716" s="28"/>
      <c r="AT2716" s="28"/>
      <c r="AU2716" s="28"/>
      <c r="AV2716" s="28"/>
      <c r="AW2716" s="28"/>
    </row>
    <row r="2717" spans="6:49" x14ac:dyDescent="0.25">
      <c r="F2717" s="28"/>
      <c r="G2717" s="28"/>
      <c r="H2717" s="28"/>
      <c r="I2717" s="28"/>
      <c r="J2717" s="28"/>
      <c r="K2717" s="28"/>
      <c r="L2717" s="28"/>
      <c r="M2717" s="28"/>
      <c r="N2717" s="28"/>
      <c r="O2717" s="28"/>
      <c r="P2717" s="28"/>
      <c r="Q2717" s="28"/>
      <c r="R2717" s="28"/>
      <c r="S2717" s="28"/>
      <c r="T2717" s="28"/>
      <c r="U2717" s="28"/>
      <c r="V2717" s="28"/>
      <c r="W2717" s="28"/>
      <c r="X2717" s="28"/>
      <c r="Y2717" s="28"/>
      <c r="Z2717" s="28"/>
      <c r="AA2717" s="28"/>
      <c r="AB2717" s="28"/>
      <c r="AC2717" s="28"/>
      <c r="AD2717" s="28"/>
      <c r="AE2717" s="28"/>
      <c r="AF2717" s="28"/>
      <c r="AG2717" s="28"/>
      <c r="AH2717" s="28"/>
      <c r="AI2717" s="28"/>
      <c r="AJ2717" s="28"/>
      <c r="AK2717" s="28"/>
      <c r="AL2717" s="28"/>
      <c r="AM2717" s="28"/>
      <c r="AN2717" s="28"/>
      <c r="AO2717" s="28"/>
      <c r="AP2717" s="28"/>
      <c r="AQ2717" s="28"/>
      <c r="AR2717" s="28"/>
      <c r="AS2717" s="28"/>
      <c r="AT2717" s="28"/>
      <c r="AU2717" s="28"/>
      <c r="AV2717" s="28"/>
      <c r="AW2717" s="28"/>
    </row>
    <row r="2718" spans="6:49" x14ac:dyDescent="0.25">
      <c r="F2718" s="28"/>
      <c r="G2718" s="28"/>
      <c r="H2718" s="28"/>
      <c r="I2718" s="28"/>
      <c r="J2718" s="28"/>
      <c r="K2718" s="28"/>
      <c r="L2718" s="28"/>
      <c r="M2718" s="28"/>
      <c r="N2718" s="28"/>
      <c r="O2718" s="28"/>
      <c r="P2718" s="28"/>
      <c r="Q2718" s="28"/>
      <c r="R2718" s="28"/>
      <c r="S2718" s="28"/>
      <c r="T2718" s="28"/>
      <c r="U2718" s="28"/>
      <c r="V2718" s="28"/>
      <c r="W2718" s="28"/>
      <c r="X2718" s="28"/>
      <c r="Y2718" s="28"/>
      <c r="Z2718" s="28"/>
      <c r="AA2718" s="28"/>
      <c r="AB2718" s="28"/>
      <c r="AC2718" s="28"/>
      <c r="AD2718" s="28"/>
      <c r="AE2718" s="28"/>
      <c r="AF2718" s="28"/>
      <c r="AG2718" s="28"/>
      <c r="AH2718" s="28"/>
      <c r="AI2718" s="28"/>
      <c r="AJ2718" s="28"/>
      <c r="AK2718" s="28"/>
      <c r="AL2718" s="28"/>
      <c r="AM2718" s="28"/>
      <c r="AN2718" s="28"/>
      <c r="AO2718" s="28"/>
      <c r="AP2718" s="28"/>
      <c r="AQ2718" s="28"/>
      <c r="AR2718" s="28"/>
      <c r="AS2718" s="28"/>
      <c r="AT2718" s="28"/>
      <c r="AU2718" s="28"/>
      <c r="AV2718" s="28"/>
      <c r="AW2718" s="28"/>
    </row>
    <row r="2719" spans="6:49" x14ac:dyDescent="0.25">
      <c r="F2719" s="28"/>
      <c r="G2719" s="28"/>
      <c r="H2719" s="28"/>
      <c r="I2719" s="28"/>
      <c r="J2719" s="28"/>
      <c r="K2719" s="28"/>
      <c r="L2719" s="28"/>
      <c r="M2719" s="28"/>
      <c r="N2719" s="28"/>
      <c r="O2719" s="28"/>
      <c r="P2719" s="28"/>
      <c r="Q2719" s="28"/>
      <c r="R2719" s="28"/>
      <c r="S2719" s="28"/>
      <c r="T2719" s="28"/>
      <c r="U2719" s="28"/>
      <c r="V2719" s="28"/>
      <c r="W2719" s="28"/>
      <c r="X2719" s="28"/>
      <c r="Y2719" s="28"/>
      <c r="Z2719" s="28"/>
      <c r="AA2719" s="28"/>
      <c r="AB2719" s="28"/>
      <c r="AC2719" s="28"/>
      <c r="AD2719" s="28"/>
      <c r="AE2719" s="28"/>
      <c r="AF2719" s="28"/>
      <c r="AG2719" s="28"/>
      <c r="AH2719" s="28"/>
      <c r="AI2719" s="28"/>
      <c r="AJ2719" s="28"/>
      <c r="AK2719" s="28"/>
      <c r="AL2719" s="28"/>
      <c r="AM2719" s="28"/>
      <c r="AN2719" s="28"/>
      <c r="AO2719" s="28"/>
      <c r="AP2719" s="28"/>
      <c r="AQ2719" s="28"/>
      <c r="AR2719" s="28"/>
      <c r="AS2719" s="28"/>
      <c r="AT2719" s="28"/>
      <c r="AU2719" s="28"/>
      <c r="AV2719" s="28"/>
      <c r="AW2719" s="28"/>
    </row>
    <row r="2720" spans="6:49" x14ac:dyDescent="0.25">
      <c r="F2720" s="28"/>
      <c r="G2720" s="28"/>
      <c r="H2720" s="28"/>
      <c r="I2720" s="28"/>
      <c r="J2720" s="28"/>
      <c r="K2720" s="28"/>
      <c r="L2720" s="28"/>
      <c r="M2720" s="28"/>
      <c r="N2720" s="28"/>
      <c r="O2720" s="28"/>
      <c r="P2720" s="28"/>
      <c r="Q2720" s="28"/>
      <c r="R2720" s="28"/>
      <c r="S2720" s="28"/>
      <c r="T2720" s="28"/>
      <c r="U2720" s="28"/>
      <c r="V2720" s="28"/>
      <c r="W2720" s="28"/>
      <c r="X2720" s="28"/>
      <c r="Y2720" s="28"/>
      <c r="Z2720" s="28"/>
      <c r="AA2720" s="28"/>
      <c r="AB2720" s="28"/>
      <c r="AC2720" s="28"/>
      <c r="AD2720" s="28"/>
      <c r="AE2720" s="28"/>
      <c r="AF2720" s="28"/>
      <c r="AG2720" s="28"/>
      <c r="AH2720" s="28"/>
      <c r="AI2720" s="28"/>
      <c r="AJ2720" s="28"/>
      <c r="AK2720" s="28"/>
      <c r="AL2720" s="28"/>
      <c r="AM2720" s="28"/>
      <c r="AN2720" s="28"/>
      <c r="AO2720" s="28"/>
      <c r="AP2720" s="28"/>
      <c r="AQ2720" s="28"/>
      <c r="AR2720" s="28"/>
      <c r="AS2720" s="28"/>
      <c r="AT2720" s="28"/>
      <c r="AU2720" s="28"/>
      <c r="AV2720" s="28"/>
      <c r="AW2720" s="28"/>
    </row>
    <row r="2721" spans="6:49" x14ac:dyDescent="0.25">
      <c r="F2721" s="28"/>
      <c r="G2721" s="28"/>
      <c r="H2721" s="28"/>
      <c r="I2721" s="28"/>
      <c r="J2721" s="28"/>
      <c r="K2721" s="28"/>
      <c r="L2721" s="28"/>
      <c r="M2721" s="28"/>
      <c r="N2721" s="28"/>
      <c r="O2721" s="28"/>
      <c r="P2721" s="28"/>
      <c r="Q2721" s="28"/>
      <c r="R2721" s="28"/>
      <c r="S2721" s="28"/>
      <c r="T2721" s="28"/>
      <c r="U2721" s="28"/>
      <c r="V2721" s="28"/>
      <c r="W2721" s="28"/>
      <c r="X2721" s="28"/>
      <c r="Y2721" s="28"/>
      <c r="Z2721" s="28"/>
      <c r="AA2721" s="28"/>
      <c r="AB2721" s="28"/>
      <c r="AC2721" s="28"/>
      <c r="AD2721" s="28"/>
      <c r="AE2721" s="28"/>
      <c r="AF2721" s="28"/>
      <c r="AG2721" s="28"/>
      <c r="AH2721" s="28"/>
      <c r="AI2721" s="28"/>
      <c r="AJ2721" s="28"/>
      <c r="AK2721" s="28"/>
      <c r="AL2721" s="28"/>
      <c r="AM2721" s="28"/>
      <c r="AN2721" s="28"/>
      <c r="AO2721" s="28"/>
      <c r="AP2721" s="28"/>
      <c r="AQ2721" s="28"/>
      <c r="AR2721" s="28"/>
      <c r="AS2721" s="28"/>
      <c r="AT2721" s="28"/>
      <c r="AU2721" s="28"/>
      <c r="AV2721" s="28"/>
      <c r="AW2721" s="28"/>
    </row>
    <row r="2722" spans="6:49" x14ac:dyDescent="0.25">
      <c r="F2722" s="28"/>
      <c r="G2722" s="28"/>
      <c r="H2722" s="28"/>
      <c r="I2722" s="28"/>
      <c r="J2722" s="28"/>
      <c r="K2722" s="28"/>
      <c r="L2722" s="28"/>
      <c r="M2722" s="28"/>
      <c r="N2722" s="28"/>
      <c r="O2722" s="28"/>
      <c r="P2722" s="28"/>
      <c r="Q2722" s="28"/>
      <c r="R2722" s="28"/>
      <c r="S2722" s="28"/>
      <c r="T2722" s="28"/>
      <c r="U2722" s="28"/>
      <c r="V2722" s="28"/>
      <c r="W2722" s="28"/>
      <c r="X2722" s="28"/>
      <c r="Y2722" s="28"/>
      <c r="Z2722" s="28"/>
      <c r="AA2722" s="28"/>
      <c r="AB2722" s="28"/>
      <c r="AC2722" s="28"/>
      <c r="AD2722" s="28"/>
      <c r="AE2722" s="28"/>
      <c r="AF2722" s="28"/>
      <c r="AG2722" s="28"/>
      <c r="AH2722" s="28"/>
      <c r="AI2722" s="28"/>
      <c r="AJ2722" s="28"/>
      <c r="AK2722" s="28"/>
      <c r="AL2722" s="28"/>
      <c r="AM2722" s="28"/>
      <c r="AN2722" s="28"/>
      <c r="AO2722" s="28"/>
      <c r="AP2722" s="28"/>
      <c r="AQ2722" s="28"/>
      <c r="AR2722" s="28"/>
      <c r="AS2722" s="28"/>
      <c r="AT2722" s="28"/>
      <c r="AU2722" s="28"/>
      <c r="AV2722" s="28"/>
      <c r="AW2722" s="28"/>
    </row>
    <row r="2723" spans="6:49" x14ac:dyDescent="0.25">
      <c r="F2723" s="28"/>
      <c r="G2723" s="28"/>
      <c r="H2723" s="28"/>
      <c r="I2723" s="28"/>
      <c r="J2723" s="28"/>
      <c r="K2723" s="28"/>
      <c r="L2723" s="28"/>
      <c r="M2723" s="28"/>
      <c r="N2723" s="28"/>
      <c r="O2723" s="28"/>
      <c r="P2723" s="28"/>
      <c r="Q2723" s="28"/>
      <c r="R2723" s="28"/>
      <c r="S2723" s="28"/>
      <c r="T2723" s="28"/>
      <c r="U2723" s="28"/>
      <c r="V2723" s="28"/>
      <c r="W2723" s="28"/>
      <c r="X2723" s="28"/>
      <c r="Y2723" s="28"/>
      <c r="Z2723" s="28"/>
      <c r="AA2723" s="28"/>
      <c r="AB2723" s="28"/>
      <c r="AC2723" s="28"/>
      <c r="AD2723" s="28"/>
      <c r="AE2723" s="28"/>
      <c r="AF2723" s="28"/>
      <c r="AG2723" s="28"/>
      <c r="AH2723" s="28"/>
      <c r="AI2723" s="28"/>
      <c r="AJ2723" s="28"/>
      <c r="AK2723" s="28"/>
      <c r="AL2723" s="28"/>
      <c r="AM2723" s="28"/>
      <c r="AN2723" s="28"/>
      <c r="AO2723" s="28"/>
      <c r="AP2723" s="28"/>
      <c r="AQ2723" s="28"/>
      <c r="AR2723" s="28"/>
      <c r="AS2723" s="28"/>
      <c r="AT2723" s="28"/>
      <c r="AU2723" s="28"/>
      <c r="AV2723" s="28"/>
      <c r="AW2723" s="28"/>
    </row>
    <row r="2724" spans="6:49" x14ac:dyDescent="0.25">
      <c r="F2724" s="28"/>
      <c r="G2724" s="28"/>
      <c r="H2724" s="28"/>
      <c r="I2724" s="28"/>
      <c r="J2724" s="28"/>
      <c r="K2724" s="28"/>
      <c r="L2724" s="28"/>
      <c r="M2724" s="28"/>
      <c r="N2724" s="28"/>
      <c r="O2724" s="28"/>
      <c r="P2724" s="28"/>
      <c r="Q2724" s="28"/>
      <c r="R2724" s="28"/>
      <c r="S2724" s="28"/>
      <c r="T2724" s="28"/>
      <c r="U2724" s="28"/>
      <c r="V2724" s="28"/>
      <c r="W2724" s="28"/>
      <c r="X2724" s="28"/>
      <c r="Y2724" s="28"/>
      <c r="Z2724" s="28"/>
      <c r="AA2724" s="28"/>
      <c r="AB2724" s="28"/>
      <c r="AC2724" s="28"/>
      <c r="AD2724" s="28"/>
      <c r="AE2724" s="28"/>
      <c r="AF2724" s="28"/>
      <c r="AG2724" s="28"/>
      <c r="AH2724" s="28"/>
      <c r="AI2724" s="28"/>
      <c r="AJ2724" s="28"/>
      <c r="AK2724" s="28"/>
      <c r="AL2724" s="28"/>
      <c r="AM2724" s="28"/>
      <c r="AN2724" s="28"/>
      <c r="AO2724" s="28"/>
      <c r="AP2724" s="28"/>
      <c r="AQ2724" s="28"/>
      <c r="AR2724" s="28"/>
      <c r="AS2724" s="28"/>
      <c r="AT2724" s="28"/>
      <c r="AU2724" s="28"/>
      <c r="AV2724" s="28"/>
      <c r="AW2724" s="28"/>
    </row>
    <row r="2725" spans="6:49" x14ac:dyDescent="0.25">
      <c r="F2725" s="28"/>
      <c r="G2725" s="28"/>
      <c r="H2725" s="28"/>
      <c r="I2725" s="28"/>
      <c r="J2725" s="28"/>
      <c r="K2725" s="28"/>
      <c r="L2725" s="28"/>
      <c r="M2725" s="28"/>
      <c r="N2725" s="28"/>
      <c r="O2725" s="28"/>
      <c r="P2725" s="28"/>
      <c r="Q2725" s="28"/>
      <c r="R2725" s="28"/>
      <c r="S2725" s="28"/>
      <c r="T2725" s="28"/>
      <c r="U2725" s="28"/>
      <c r="V2725" s="28"/>
      <c r="W2725" s="28"/>
      <c r="X2725" s="28"/>
      <c r="Y2725" s="28"/>
      <c r="Z2725" s="28"/>
      <c r="AA2725" s="28"/>
      <c r="AB2725" s="28"/>
      <c r="AC2725" s="28"/>
      <c r="AD2725" s="28"/>
      <c r="AE2725" s="28"/>
      <c r="AF2725" s="28"/>
      <c r="AG2725" s="28"/>
      <c r="AH2725" s="28"/>
      <c r="AI2725" s="28"/>
      <c r="AJ2725" s="28"/>
      <c r="AK2725" s="28"/>
      <c r="AL2725" s="28"/>
      <c r="AM2725" s="28"/>
      <c r="AN2725" s="28"/>
      <c r="AO2725" s="28"/>
      <c r="AP2725" s="28"/>
      <c r="AQ2725" s="28"/>
      <c r="AR2725" s="28"/>
      <c r="AS2725" s="28"/>
      <c r="AT2725" s="28"/>
      <c r="AU2725" s="28"/>
      <c r="AV2725" s="28"/>
      <c r="AW2725" s="28"/>
    </row>
    <row r="2726" spans="6:49" x14ac:dyDescent="0.25">
      <c r="F2726" s="28"/>
      <c r="G2726" s="28"/>
      <c r="H2726" s="28"/>
      <c r="I2726" s="28"/>
      <c r="J2726" s="28"/>
      <c r="K2726" s="28"/>
      <c r="L2726" s="28"/>
      <c r="M2726" s="28"/>
      <c r="N2726" s="28"/>
      <c r="O2726" s="28"/>
      <c r="P2726" s="28"/>
      <c r="Q2726" s="28"/>
      <c r="R2726" s="28"/>
      <c r="S2726" s="28"/>
      <c r="T2726" s="28"/>
      <c r="U2726" s="28"/>
      <c r="V2726" s="28"/>
      <c r="W2726" s="28"/>
      <c r="X2726" s="28"/>
      <c r="Y2726" s="28"/>
      <c r="Z2726" s="28"/>
      <c r="AA2726" s="28"/>
      <c r="AB2726" s="28"/>
      <c r="AC2726" s="28"/>
      <c r="AD2726" s="28"/>
      <c r="AE2726" s="28"/>
      <c r="AF2726" s="28"/>
      <c r="AG2726" s="28"/>
      <c r="AH2726" s="28"/>
      <c r="AI2726" s="28"/>
      <c r="AJ2726" s="28"/>
      <c r="AK2726" s="28"/>
      <c r="AL2726" s="28"/>
      <c r="AM2726" s="28"/>
      <c r="AN2726" s="28"/>
      <c r="AO2726" s="28"/>
      <c r="AP2726" s="28"/>
      <c r="AQ2726" s="28"/>
      <c r="AR2726" s="28"/>
      <c r="AS2726" s="28"/>
      <c r="AT2726" s="28"/>
      <c r="AU2726" s="28"/>
      <c r="AV2726" s="28"/>
      <c r="AW2726" s="28"/>
    </row>
    <row r="2727" spans="6:49" x14ac:dyDescent="0.25">
      <c r="F2727" s="28"/>
      <c r="G2727" s="28"/>
      <c r="H2727" s="28"/>
      <c r="I2727" s="28"/>
      <c r="J2727" s="28"/>
      <c r="K2727" s="28"/>
      <c r="L2727" s="28"/>
      <c r="M2727" s="28"/>
      <c r="N2727" s="28"/>
      <c r="O2727" s="28"/>
      <c r="P2727" s="28"/>
      <c r="Q2727" s="28"/>
      <c r="R2727" s="28"/>
      <c r="S2727" s="28"/>
      <c r="T2727" s="28"/>
      <c r="U2727" s="28"/>
      <c r="V2727" s="28"/>
      <c r="W2727" s="28"/>
      <c r="X2727" s="28"/>
      <c r="Y2727" s="28"/>
      <c r="Z2727" s="28"/>
      <c r="AA2727" s="28"/>
      <c r="AB2727" s="28"/>
      <c r="AC2727" s="28"/>
      <c r="AD2727" s="28"/>
      <c r="AE2727" s="28"/>
      <c r="AF2727" s="28"/>
      <c r="AG2727" s="28"/>
      <c r="AH2727" s="28"/>
      <c r="AI2727" s="28"/>
      <c r="AJ2727" s="28"/>
      <c r="AK2727" s="28"/>
      <c r="AL2727" s="28"/>
      <c r="AM2727" s="28"/>
      <c r="AN2727" s="28"/>
      <c r="AO2727" s="28"/>
      <c r="AP2727" s="28"/>
      <c r="AQ2727" s="28"/>
      <c r="AR2727" s="28"/>
      <c r="AS2727" s="28"/>
      <c r="AT2727" s="28"/>
      <c r="AU2727" s="28"/>
      <c r="AV2727" s="28"/>
      <c r="AW2727" s="28"/>
    </row>
    <row r="2728" spans="6:49" x14ac:dyDescent="0.25">
      <c r="F2728" s="28"/>
      <c r="G2728" s="28"/>
      <c r="H2728" s="28"/>
      <c r="I2728" s="28"/>
      <c r="J2728" s="28"/>
      <c r="K2728" s="28"/>
      <c r="L2728" s="28"/>
      <c r="M2728" s="28"/>
      <c r="N2728" s="28"/>
      <c r="O2728" s="28"/>
      <c r="P2728" s="28"/>
      <c r="Q2728" s="28"/>
      <c r="R2728" s="28"/>
      <c r="S2728" s="28"/>
      <c r="T2728" s="28"/>
      <c r="U2728" s="28"/>
      <c r="V2728" s="28"/>
      <c r="W2728" s="28"/>
      <c r="X2728" s="28"/>
      <c r="Y2728" s="28"/>
      <c r="Z2728" s="28"/>
      <c r="AA2728" s="28"/>
      <c r="AB2728" s="28"/>
      <c r="AC2728" s="28"/>
      <c r="AD2728" s="28"/>
      <c r="AE2728" s="28"/>
      <c r="AF2728" s="28"/>
      <c r="AG2728" s="28"/>
      <c r="AH2728" s="28"/>
      <c r="AI2728" s="28"/>
      <c r="AJ2728" s="28"/>
      <c r="AK2728" s="28"/>
      <c r="AL2728" s="28"/>
      <c r="AM2728" s="28"/>
      <c r="AN2728" s="28"/>
      <c r="AO2728" s="28"/>
      <c r="AP2728" s="28"/>
      <c r="AQ2728" s="28"/>
      <c r="AR2728" s="28"/>
      <c r="AS2728" s="28"/>
      <c r="AT2728" s="28"/>
      <c r="AU2728" s="28"/>
      <c r="AV2728" s="28"/>
      <c r="AW2728" s="28"/>
    </row>
    <row r="2729" spans="6:49" x14ac:dyDescent="0.25">
      <c r="F2729" s="28"/>
      <c r="G2729" s="28"/>
      <c r="H2729" s="28"/>
      <c r="I2729" s="28"/>
      <c r="J2729" s="28"/>
      <c r="K2729" s="28"/>
      <c r="L2729" s="28"/>
      <c r="M2729" s="28"/>
      <c r="N2729" s="28"/>
      <c r="O2729" s="28"/>
      <c r="P2729" s="28"/>
      <c r="Q2729" s="28"/>
      <c r="R2729" s="28"/>
      <c r="S2729" s="28"/>
      <c r="T2729" s="28"/>
      <c r="U2729" s="28"/>
      <c r="V2729" s="28"/>
      <c r="W2729" s="28"/>
      <c r="X2729" s="28"/>
      <c r="Y2729" s="28"/>
      <c r="Z2729" s="28"/>
      <c r="AA2729" s="28"/>
      <c r="AB2729" s="28"/>
      <c r="AC2729" s="28"/>
      <c r="AD2729" s="28"/>
      <c r="AE2729" s="28"/>
      <c r="AF2729" s="28"/>
      <c r="AG2729" s="28"/>
      <c r="AH2729" s="28"/>
      <c r="AI2729" s="28"/>
      <c r="AJ2729" s="28"/>
      <c r="AK2729" s="28"/>
      <c r="AL2729" s="28"/>
      <c r="AM2729" s="28"/>
      <c r="AN2729" s="28"/>
      <c r="AO2729" s="28"/>
      <c r="AP2729" s="28"/>
      <c r="AQ2729" s="28"/>
      <c r="AR2729" s="28"/>
      <c r="AS2729" s="28"/>
      <c r="AT2729" s="28"/>
      <c r="AU2729" s="28"/>
      <c r="AV2729" s="28"/>
      <c r="AW2729" s="28"/>
    </row>
    <row r="2730" spans="6:49" x14ac:dyDescent="0.25">
      <c r="F2730" s="28"/>
      <c r="G2730" s="28"/>
      <c r="H2730" s="28"/>
      <c r="I2730" s="28"/>
      <c r="J2730" s="28"/>
      <c r="K2730" s="28"/>
      <c r="L2730" s="28"/>
      <c r="M2730" s="28"/>
      <c r="N2730" s="28"/>
      <c r="O2730" s="28"/>
      <c r="P2730" s="28"/>
      <c r="Q2730" s="28"/>
      <c r="R2730" s="28"/>
      <c r="S2730" s="28"/>
      <c r="T2730" s="28"/>
      <c r="U2730" s="28"/>
      <c r="V2730" s="28"/>
      <c r="W2730" s="28"/>
      <c r="X2730" s="28"/>
      <c r="Y2730" s="28"/>
      <c r="Z2730" s="28"/>
      <c r="AA2730" s="28"/>
      <c r="AB2730" s="28"/>
      <c r="AC2730" s="28"/>
      <c r="AD2730" s="28"/>
      <c r="AE2730" s="28"/>
      <c r="AF2730" s="28"/>
      <c r="AG2730" s="28"/>
      <c r="AH2730" s="28"/>
      <c r="AI2730" s="28"/>
      <c r="AJ2730" s="28"/>
      <c r="AK2730" s="28"/>
      <c r="AL2730" s="28"/>
      <c r="AM2730" s="28"/>
      <c r="AN2730" s="28"/>
      <c r="AO2730" s="28"/>
      <c r="AP2730" s="28"/>
      <c r="AQ2730" s="28"/>
      <c r="AR2730" s="28"/>
      <c r="AS2730" s="28"/>
      <c r="AT2730" s="28"/>
      <c r="AU2730" s="28"/>
      <c r="AV2730" s="28"/>
      <c r="AW2730" s="28"/>
    </row>
    <row r="2731" spans="6:49" x14ac:dyDescent="0.25">
      <c r="F2731" s="28"/>
      <c r="G2731" s="28"/>
      <c r="H2731" s="28"/>
      <c r="I2731" s="28"/>
      <c r="J2731" s="28"/>
      <c r="K2731" s="28"/>
      <c r="L2731" s="28"/>
      <c r="M2731" s="28"/>
      <c r="N2731" s="28"/>
      <c r="O2731" s="28"/>
      <c r="P2731" s="28"/>
      <c r="Q2731" s="28"/>
      <c r="R2731" s="28"/>
      <c r="S2731" s="28"/>
      <c r="T2731" s="28"/>
      <c r="U2731" s="28"/>
      <c r="V2731" s="28"/>
      <c r="W2731" s="28"/>
      <c r="X2731" s="28"/>
      <c r="Y2731" s="28"/>
      <c r="Z2731" s="28"/>
      <c r="AA2731" s="28"/>
      <c r="AB2731" s="28"/>
      <c r="AC2731" s="28"/>
      <c r="AD2731" s="28"/>
      <c r="AE2731" s="28"/>
      <c r="AF2731" s="28"/>
      <c r="AG2731" s="28"/>
      <c r="AH2731" s="28"/>
      <c r="AI2731" s="28"/>
      <c r="AJ2731" s="28"/>
      <c r="AK2731" s="28"/>
      <c r="AL2731" s="28"/>
      <c r="AM2731" s="28"/>
      <c r="AN2731" s="28"/>
      <c r="AO2731" s="28"/>
      <c r="AP2731" s="28"/>
      <c r="AQ2731" s="28"/>
      <c r="AR2731" s="28"/>
      <c r="AS2731" s="28"/>
      <c r="AT2731" s="28"/>
      <c r="AU2731" s="28"/>
      <c r="AV2731" s="28"/>
      <c r="AW2731" s="28"/>
    </row>
    <row r="2732" spans="6:49" x14ac:dyDescent="0.25">
      <c r="F2732" s="28"/>
      <c r="G2732" s="28"/>
      <c r="H2732" s="28"/>
      <c r="I2732" s="28"/>
      <c r="J2732" s="28"/>
      <c r="K2732" s="28"/>
      <c r="L2732" s="28"/>
      <c r="M2732" s="28"/>
      <c r="N2732" s="28"/>
      <c r="O2732" s="28"/>
      <c r="P2732" s="28"/>
      <c r="Q2732" s="28"/>
      <c r="R2732" s="28"/>
      <c r="S2732" s="28"/>
      <c r="T2732" s="28"/>
      <c r="U2732" s="28"/>
      <c r="V2732" s="28"/>
      <c r="W2732" s="28"/>
      <c r="X2732" s="28"/>
      <c r="Y2732" s="28"/>
      <c r="Z2732" s="28"/>
      <c r="AA2732" s="28"/>
      <c r="AB2732" s="28"/>
      <c r="AC2732" s="28"/>
      <c r="AD2732" s="28"/>
      <c r="AE2732" s="28"/>
      <c r="AF2732" s="28"/>
      <c r="AG2732" s="28"/>
      <c r="AH2732" s="28"/>
      <c r="AI2732" s="28"/>
      <c r="AJ2732" s="28"/>
      <c r="AK2732" s="28"/>
      <c r="AL2732" s="28"/>
      <c r="AM2732" s="28"/>
      <c r="AN2732" s="28"/>
      <c r="AO2732" s="28"/>
      <c r="AP2732" s="28"/>
      <c r="AQ2732" s="28"/>
      <c r="AR2732" s="28"/>
      <c r="AS2732" s="28"/>
      <c r="AT2732" s="28"/>
      <c r="AU2732" s="28"/>
      <c r="AV2732" s="28"/>
      <c r="AW2732" s="28"/>
    </row>
    <row r="2733" spans="6:49" x14ac:dyDescent="0.25">
      <c r="F2733" s="28"/>
      <c r="G2733" s="28"/>
      <c r="H2733" s="28"/>
      <c r="I2733" s="28"/>
      <c r="J2733" s="28"/>
      <c r="K2733" s="28"/>
      <c r="L2733" s="28"/>
      <c r="M2733" s="28"/>
      <c r="N2733" s="28"/>
      <c r="O2733" s="28"/>
      <c r="P2733" s="28"/>
      <c r="Q2733" s="28"/>
      <c r="R2733" s="28"/>
      <c r="S2733" s="28"/>
      <c r="T2733" s="28"/>
      <c r="U2733" s="28"/>
      <c r="V2733" s="28"/>
      <c r="W2733" s="28"/>
      <c r="X2733" s="28"/>
      <c r="Y2733" s="28"/>
      <c r="Z2733" s="28"/>
      <c r="AA2733" s="28"/>
      <c r="AB2733" s="28"/>
      <c r="AC2733" s="28"/>
      <c r="AD2733" s="28"/>
      <c r="AE2733" s="28"/>
      <c r="AF2733" s="28"/>
      <c r="AG2733" s="28"/>
      <c r="AH2733" s="28"/>
      <c r="AI2733" s="28"/>
      <c r="AJ2733" s="28"/>
      <c r="AK2733" s="28"/>
      <c r="AL2733" s="28"/>
      <c r="AM2733" s="28"/>
      <c r="AN2733" s="28"/>
      <c r="AO2733" s="28"/>
      <c r="AP2733" s="28"/>
      <c r="AQ2733" s="28"/>
      <c r="AR2733" s="28"/>
      <c r="AS2733" s="28"/>
      <c r="AT2733" s="28"/>
      <c r="AU2733" s="28"/>
      <c r="AV2733" s="28"/>
      <c r="AW2733" s="28"/>
    </row>
    <row r="2734" spans="6:49" x14ac:dyDescent="0.25">
      <c r="F2734" s="28"/>
      <c r="G2734" s="28"/>
      <c r="H2734" s="28"/>
      <c r="I2734" s="28"/>
      <c r="J2734" s="28"/>
      <c r="K2734" s="28"/>
      <c r="L2734" s="28"/>
      <c r="M2734" s="28"/>
      <c r="N2734" s="28"/>
      <c r="O2734" s="28"/>
      <c r="P2734" s="28"/>
      <c r="Q2734" s="28"/>
      <c r="R2734" s="28"/>
      <c r="S2734" s="28"/>
      <c r="T2734" s="28"/>
      <c r="U2734" s="28"/>
      <c r="V2734" s="28"/>
      <c r="W2734" s="28"/>
      <c r="X2734" s="28"/>
      <c r="Y2734" s="28"/>
      <c r="Z2734" s="28"/>
      <c r="AA2734" s="28"/>
      <c r="AB2734" s="28"/>
      <c r="AC2734" s="28"/>
      <c r="AD2734" s="28"/>
      <c r="AE2734" s="28"/>
      <c r="AF2734" s="28"/>
      <c r="AG2734" s="28"/>
      <c r="AH2734" s="28"/>
      <c r="AI2734" s="28"/>
      <c r="AJ2734" s="28"/>
      <c r="AK2734" s="28"/>
      <c r="AL2734" s="28"/>
      <c r="AM2734" s="28"/>
      <c r="AN2734" s="28"/>
      <c r="AO2734" s="28"/>
      <c r="AP2734" s="28"/>
      <c r="AQ2734" s="28"/>
      <c r="AR2734" s="28"/>
      <c r="AS2734" s="28"/>
      <c r="AT2734" s="28"/>
      <c r="AU2734" s="28"/>
      <c r="AV2734" s="28"/>
      <c r="AW2734" s="28"/>
    </row>
    <row r="2735" spans="6:49" x14ac:dyDescent="0.25">
      <c r="F2735" s="28"/>
      <c r="G2735" s="28"/>
      <c r="H2735" s="28"/>
      <c r="I2735" s="28"/>
      <c r="J2735" s="28"/>
      <c r="K2735" s="28"/>
      <c r="L2735" s="28"/>
      <c r="M2735" s="28"/>
      <c r="N2735" s="28"/>
      <c r="O2735" s="28"/>
      <c r="P2735" s="28"/>
      <c r="Q2735" s="28"/>
      <c r="R2735" s="28"/>
      <c r="S2735" s="28"/>
      <c r="T2735" s="28"/>
      <c r="U2735" s="28"/>
      <c r="V2735" s="28"/>
      <c r="W2735" s="28"/>
      <c r="X2735" s="28"/>
      <c r="Y2735" s="28"/>
      <c r="Z2735" s="28"/>
      <c r="AA2735" s="28"/>
      <c r="AB2735" s="28"/>
      <c r="AC2735" s="28"/>
      <c r="AD2735" s="28"/>
      <c r="AE2735" s="28"/>
      <c r="AF2735" s="28"/>
      <c r="AG2735" s="28"/>
      <c r="AH2735" s="28"/>
      <c r="AI2735" s="28"/>
      <c r="AJ2735" s="28"/>
      <c r="AK2735" s="28"/>
      <c r="AL2735" s="28"/>
      <c r="AM2735" s="28"/>
      <c r="AN2735" s="28"/>
      <c r="AO2735" s="28"/>
      <c r="AP2735" s="28"/>
      <c r="AQ2735" s="28"/>
      <c r="AR2735" s="28"/>
      <c r="AS2735" s="28"/>
      <c r="AT2735" s="28"/>
      <c r="AU2735" s="28"/>
      <c r="AV2735" s="28"/>
      <c r="AW2735" s="28"/>
    </row>
    <row r="2736" spans="6:49" x14ac:dyDescent="0.25">
      <c r="F2736" s="28"/>
      <c r="G2736" s="28"/>
      <c r="H2736" s="28"/>
      <c r="I2736" s="28"/>
      <c r="J2736" s="28"/>
      <c r="K2736" s="28"/>
      <c r="L2736" s="28"/>
      <c r="M2736" s="28"/>
      <c r="N2736" s="28"/>
      <c r="O2736" s="28"/>
      <c r="P2736" s="28"/>
      <c r="Q2736" s="28"/>
      <c r="R2736" s="28"/>
      <c r="S2736" s="28"/>
      <c r="T2736" s="28"/>
      <c r="U2736" s="28"/>
      <c r="V2736" s="28"/>
      <c r="W2736" s="28"/>
      <c r="X2736" s="28"/>
      <c r="Y2736" s="28"/>
      <c r="Z2736" s="28"/>
      <c r="AA2736" s="28"/>
      <c r="AB2736" s="28"/>
      <c r="AC2736" s="28"/>
      <c r="AD2736" s="28"/>
      <c r="AE2736" s="28"/>
      <c r="AF2736" s="28"/>
      <c r="AG2736" s="28"/>
      <c r="AH2736" s="28"/>
      <c r="AI2736" s="28"/>
      <c r="AJ2736" s="28"/>
      <c r="AK2736" s="28"/>
      <c r="AL2736" s="28"/>
      <c r="AM2736" s="28"/>
      <c r="AN2736" s="28"/>
      <c r="AO2736" s="28"/>
      <c r="AP2736" s="28"/>
      <c r="AQ2736" s="28"/>
      <c r="AR2736" s="28"/>
      <c r="AS2736" s="28"/>
      <c r="AT2736" s="28"/>
      <c r="AU2736" s="28"/>
      <c r="AV2736" s="28"/>
      <c r="AW2736" s="28"/>
    </row>
    <row r="2737" spans="6:49" x14ac:dyDescent="0.25">
      <c r="F2737" s="28"/>
      <c r="G2737" s="28"/>
      <c r="H2737" s="28"/>
      <c r="I2737" s="28"/>
      <c r="J2737" s="28"/>
      <c r="K2737" s="28"/>
      <c r="L2737" s="28"/>
      <c r="M2737" s="28"/>
      <c r="N2737" s="28"/>
      <c r="O2737" s="28"/>
      <c r="P2737" s="28"/>
      <c r="Q2737" s="28"/>
      <c r="R2737" s="28"/>
      <c r="S2737" s="28"/>
      <c r="T2737" s="28"/>
      <c r="U2737" s="28"/>
      <c r="V2737" s="28"/>
      <c r="W2737" s="28"/>
      <c r="X2737" s="28"/>
      <c r="Y2737" s="28"/>
      <c r="Z2737" s="28"/>
      <c r="AA2737" s="28"/>
      <c r="AB2737" s="28"/>
      <c r="AC2737" s="28"/>
      <c r="AD2737" s="28"/>
      <c r="AE2737" s="28"/>
      <c r="AF2737" s="28"/>
      <c r="AG2737" s="28"/>
      <c r="AH2737" s="28"/>
      <c r="AI2737" s="28"/>
      <c r="AJ2737" s="28"/>
      <c r="AK2737" s="28"/>
      <c r="AL2737" s="28"/>
      <c r="AM2737" s="28"/>
      <c r="AN2737" s="28"/>
      <c r="AO2737" s="28"/>
      <c r="AP2737" s="28"/>
      <c r="AQ2737" s="28"/>
      <c r="AR2737" s="28"/>
      <c r="AS2737" s="28"/>
      <c r="AT2737" s="28"/>
      <c r="AU2737" s="28"/>
      <c r="AV2737" s="28"/>
      <c r="AW2737" s="28"/>
    </row>
    <row r="2738" spans="6:49" x14ac:dyDescent="0.25">
      <c r="F2738" s="28"/>
      <c r="G2738" s="28"/>
      <c r="H2738" s="28"/>
      <c r="I2738" s="28"/>
      <c r="J2738" s="28"/>
      <c r="K2738" s="28"/>
      <c r="L2738" s="28"/>
      <c r="M2738" s="28"/>
      <c r="N2738" s="28"/>
      <c r="O2738" s="28"/>
      <c r="P2738" s="28"/>
      <c r="Q2738" s="28"/>
      <c r="R2738" s="28"/>
      <c r="S2738" s="28"/>
      <c r="T2738" s="28"/>
      <c r="U2738" s="28"/>
      <c r="V2738" s="28"/>
      <c r="W2738" s="28"/>
      <c r="X2738" s="28"/>
      <c r="Y2738" s="28"/>
      <c r="Z2738" s="28"/>
      <c r="AA2738" s="28"/>
      <c r="AB2738" s="28"/>
      <c r="AC2738" s="28"/>
      <c r="AD2738" s="28"/>
      <c r="AE2738" s="28"/>
      <c r="AF2738" s="28"/>
      <c r="AG2738" s="28"/>
      <c r="AH2738" s="28"/>
      <c r="AI2738" s="28"/>
      <c r="AJ2738" s="28"/>
      <c r="AK2738" s="28"/>
      <c r="AL2738" s="28"/>
      <c r="AM2738" s="28"/>
      <c r="AN2738" s="28"/>
      <c r="AO2738" s="28"/>
      <c r="AP2738" s="28"/>
      <c r="AQ2738" s="28"/>
      <c r="AR2738" s="28"/>
      <c r="AS2738" s="28"/>
      <c r="AT2738" s="28"/>
      <c r="AU2738" s="28"/>
      <c r="AV2738" s="28"/>
      <c r="AW2738" s="28"/>
    </row>
    <row r="2739" spans="6:49" x14ac:dyDescent="0.25">
      <c r="F2739" s="28"/>
      <c r="G2739" s="28"/>
      <c r="H2739" s="28"/>
      <c r="I2739" s="28"/>
      <c r="J2739" s="28"/>
      <c r="K2739" s="28"/>
      <c r="L2739" s="28"/>
      <c r="M2739" s="28"/>
      <c r="N2739" s="28"/>
      <c r="O2739" s="28"/>
      <c r="P2739" s="28"/>
      <c r="Q2739" s="28"/>
      <c r="R2739" s="28"/>
      <c r="S2739" s="28"/>
      <c r="T2739" s="28"/>
      <c r="U2739" s="28"/>
      <c r="V2739" s="28"/>
      <c r="W2739" s="28"/>
      <c r="X2739" s="28"/>
      <c r="Y2739" s="28"/>
      <c r="Z2739" s="28"/>
      <c r="AA2739" s="28"/>
      <c r="AB2739" s="28"/>
      <c r="AC2739" s="28"/>
      <c r="AD2739" s="28"/>
      <c r="AE2739" s="28"/>
      <c r="AF2739" s="28"/>
      <c r="AG2739" s="28"/>
      <c r="AH2739" s="28"/>
      <c r="AI2739" s="28"/>
      <c r="AJ2739" s="28"/>
      <c r="AK2739" s="28"/>
      <c r="AL2739" s="28"/>
      <c r="AM2739" s="28"/>
      <c r="AN2739" s="28"/>
      <c r="AO2739" s="28"/>
      <c r="AP2739" s="28"/>
      <c r="AQ2739" s="28"/>
      <c r="AR2739" s="28"/>
      <c r="AS2739" s="28"/>
      <c r="AT2739" s="28"/>
      <c r="AU2739" s="28"/>
      <c r="AV2739" s="28"/>
      <c r="AW2739" s="28"/>
    </row>
    <row r="2740" spans="6:49" x14ac:dyDescent="0.25">
      <c r="F2740" s="28"/>
      <c r="G2740" s="28"/>
      <c r="H2740" s="28"/>
      <c r="I2740" s="28"/>
      <c r="J2740" s="28"/>
      <c r="K2740" s="28"/>
      <c r="L2740" s="28"/>
      <c r="M2740" s="28"/>
      <c r="N2740" s="28"/>
      <c r="O2740" s="28"/>
      <c r="P2740" s="28"/>
      <c r="Q2740" s="28"/>
      <c r="R2740" s="28"/>
      <c r="S2740" s="28"/>
      <c r="T2740" s="28"/>
      <c r="U2740" s="28"/>
      <c r="V2740" s="28"/>
      <c r="W2740" s="28"/>
      <c r="X2740" s="28"/>
      <c r="Y2740" s="28"/>
      <c r="Z2740" s="28"/>
      <c r="AA2740" s="28"/>
      <c r="AB2740" s="28"/>
      <c r="AC2740" s="28"/>
      <c r="AD2740" s="28"/>
      <c r="AE2740" s="28"/>
      <c r="AF2740" s="28"/>
      <c r="AG2740" s="28"/>
      <c r="AH2740" s="28"/>
      <c r="AI2740" s="28"/>
      <c r="AJ2740" s="28"/>
      <c r="AK2740" s="28"/>
      <c r="AL2740" s="28"/>
      <c r="AM2740" s="28"/>
      <c r="AN2740" s="28"/>
      <c r="AO2740" s="28"/>
      <c r="AP2740" s="28"/>
      <c r="AQ2740" s="28"/>
      <c r="AR2740" s="28"/>
      <c r="AS2740" s="28"/>
      <c r="AT2740" s="28"/>
      <c r="AU2740" s="28"/>
      <c r="AV2740" s="28"/>
      <c r="AW2740" s="28"/>
    </row>
    <row r="2741" spans="6:49" x14ac:dyDescent="0.25">
      <c r="F2741" s="28"/>
      <c r="G2741" s="28"/>
      <c r="H2741" s="28"/>
      <c r="I2741" s="28"/>
      <c r="J2741" s="28"/>
      <c r="K2741" s="28"/>
      <c r="L2741" s="28"/>
      <c r="M2741" s="28"/>
      <c r="N2741" s="28"/>
      <c r="O2741" s="28"/>
      <c r="P2741" s="28"/>
      <c r="Q2741" s="28"/>
      <c r="R2741" s="28"/>
      <c r="S2741" s="28"/>
      <c r="T2741" s="28"/>
      <c r="U2741" s="28"/>
      <c r="V2741" s="28"/>
      <c r="W2741" s="28"/>
      <c r="X2741" s="28"/>
      <c r="Y2741" s="28"/>
      <c r="Z2741" s="28"/>
      <c r="AA2741" s="28"/>
      <c r="AB2741" s="28"/>
      <c r="AC2741" s="28"/>
      <c r="AD2741" s="28"/>
      <c r="AE2741" s="28"/>
      <c r="AF2741" s="28"/>
      <c r="AG2741" s="28"/>
      <c r="AH2741" s="28"/>
      <c r="AI2741" s="28"/>
      <c r="AJ2741" s="28"/>
      <c r="AK2741" s="28"/>
      <c r="AL2741" s="28"/>
      <c r="AM2741" s="28"/>
      <c r="AN2741" s="28"/>
      <c r="AO2741" s="28"/>
      <c r="AP2741" s="28"/>
      <c r="AQ2741" s="28"/>
      <c r="AR2741" s="28"/>
      <c r="AS2741" s="28"/>
      <c r="AT2741" s="28"/>
      <c r="AU2741" s="28"/>
      <c r="AV2741" s="28"/>
      <c r="AW2741" s="28"/>
    </row>
    <row r="2742" spans="6:49" x14ac:dyDescent="0.25">
      <c r="F2742" s="28"/>
      <c r="G2742" s="28"/>
      <c r="H2742" s="28"/>
      <c r="I2742" s="28"/>
      <c r="J2742" s="28"/>
      <c r="K2742" s="28"/>
      <c r="L2742" s="28"/>
      <c r="M2742" s="28"/>
      <c r="N2742" s="28"/>
      <c r="O2742" s="28"/>
      <c r="P2742" s="28"/>
      <c r="Q2742" s="28"/>
      <c r="R2742" s="28"/>
      <c r="S2742" s="28"/>
      <c r="T2742" s="28"/>
      <c r="U2742" s="28"/>
      <c r="V2742" s="28"/>
      <c r="W2742" s="28"/>
      <c r="X2742" s="28"/>
      <c r="Y2742" s="28"/>
      <c r="Z2742" s="28"/>
      <c r="AA2742" s="28"/>
      <c r="AB2742" s="28"/>
      <c r="AC2742" s="28"/>
      <c r="AD2742" s="28"/>
      <c r="AE2742" s="28"/>
      <c r="AF2742" s="28"/>
      <c r="AG2742" s="28"/>
      <c r="AH2742" s="28"/>
      <c r="AI2742" s="28"/>
      <c r="AJ2742" s="28"/>
      <c r="AK2742" s="28"/>
      <c r="AL2742" s="28"/>
      <c r="AM2742" s="28"/>
      <c r="AN2742" s="28"/>
      <c r="AO2742" s="28"/>
      <c r="AP2742" s="28"/>
      <c r="AQ2742" s="28"/>
      <c r="AR2742" s="28"/>
      <c r="AS2742" s="28"/>
      <c r="AT2742" s="28"/>
      <c r="AU2742" s="28"/>
      <c r="AV2742" s="28"/>
      <c r="AW2742" s="28"/>
    </row>
    <row r="2743" spans="6:49" x14ac:dyDescent="0.25">
      <c r="F2743" s="28"/>
      <c r="G2743" s="28"/>
      <c r="H2743" s="28"/>
      <c r="I2743" s="28"/>
      <c r="J2743" s="28"/>
      <c r="K2743" s="28"/>
      <c r="L2743" s="28"/>
      <c r="M2743" s="28"/>
      <c r="N2743" s="28"/>
      <c r="O2743" s="28"/>
      <c r="P2743" s="28"/>
      <c r="Q2743" s="28"/>
      <c r="R2743" s="28"/>
      <c r="S2743" s="28"/>
      <c r="T2743" s="28"/>
      <c r="U2743" s="28"/>
      <c r="V2743" s="28"/>
      <c r="W2743" s="28"/>
      <c r="X2743" s="28"/>
      <c r="Y2743" s="28"/>
      <c r="Z2743" s="28"/>
      <c r="AA2743" s="28"/>
      <c r="AB2743" s="28"/>
      <c r="AC2743" s="28"/>
      <c r="AD2743" s="28"/>
      <c r="AE2743" s="28"/>
      <c r="AF2743" s="28"/>
      <c r="AG2743" s="28"/>
      <c r="AH2743" s="28"/>
      <c r="AI2743" s="28"/>
      <c r="AJ2743" s="28"/>
      <c r="AK2743" s="28"/>
      <c r="AL2743" s="28"/>
      <c r="AM2743" s="28"/>
      <c r="AN2743" s="28"/>
      <c r="AO2743" s="28"/>
      <c r="AP2743" s="28"/>
      <c r="AQ2743" s="28"/>
      <c r="AR2743" s="28"/>
      <c r="AS2743" s="28"/>
      <c r="AT2743" s="28"/>
      <c r="AU2743" s="28"/>
      <c r="AV2743" s="28"/>
      <c r="AW2743" s="28"/>
    </row>
    <row r="2744" spans="6:49" x14ac:dyDescent="0.25">
      <c r="F2744" s="28"/>
      <c r="G2744" s="28"/>
      <c r="H2744" s="28"/>
      <c r="I2744" s="28"/>
      <c r="J2744" s="28"/>
      <c r="K2744" s="28"/>
      <c r="L2744" s="28"/>
      <c r="M2744" s="28"/>
      <c r="N2744" s="28"/>
      <c r="O2744" s="28"/>
      <c r="P2744" s="28"/>
      <c r="Q2744" s="28"/>
      <c r="R2744" s="28"/>
      <c r="S2744" s="28"/>
      <c r="T2744" s="28"/>
      <c r="U2744" s="28"/>
      <c r="V2744" s="28"/>
      <c r="W2744" s="28"/>
      <c r="X2744" s="28"/>
      <c r="Y2744" s="28"/>
      <c r="Z2744" s="28"/>
      <c r="AA2744" s="28"/>
      <c r="AB2744" s="28"/>
      <c r="AC2744" s="28"/>
      <c r="AD2744" s="28"/>
      <c r="AE2744" s="28"/>
      <c r="AF2744" s="28"/>
      <c r="AG2744" s="28"/>
      <c r="AH2744" s="28"/>
      <c r="AI2744" s="28"/>
      <c r="AJ2744" s="28"/>
      <c r="AK2744" s="28"/>
      <c r="AL2744" s="28"/>
      <c r="AM2744" s="28"/>
      <c r="AN2744" s="28"/>
      <c r="AO2744" s="28"/>
      <c r="AP2744" s="28"/>
      <c r="AQ2744" s="28"/>
      <c r="AR2744" s="28"/>
      <c r="AS2744" s="28"/>
      <c r="AT2744" s="28"/>
      <c r="AU2744" s="28"/>
      <c r="AV2744" s="28"/>
      <c r="AW2744" s="28"/>
    </row>
    <row r="2745" spans="6:49" x14ac:dyDescent="0.25">
      <c r="F2745" s="28"/>
      <c r="G2745" s="28"/>
      <c r="H2745" s="28"/>
      <c r="I2745" s="28"/>
      <c r="J2745" s="28"/>
      <c r="K2745" s="28"/>
      <c r="L2745" s="28"/>
      <c r="M2745" s="28"/>
      <c r="N2745" s="28"/>
      <c r="O2745" s="28"/>
      <c r="P2745" s="28"/>
      <c r="Q2745" s="28"/>
      <c r="R2745" s="28"/>
      <c r="S2745" s="28"/>
      <c r="T2745" s="28"/>
      <c r="U2745" s="28"/>
      <c r="V2745" s="28"/>
      <c r="W2745" s="28"/>
      <c r="X2745" s="28"/>
      <c r="Y2745" s="28"/>
      <c r="Z2745" s="28"/>
      <c r="AA2745" s="28"/>
      <c r="AB2745" s="28"/>
      <c r="AC2745" s="28"/>
      <c r="AD2745" s="28"/>
      <c r="AE2745" s="28"/>
      <c r="AF2745" s="28"/>
      <c r="AG2745" s="28"/>
      <c r="AH2745" s="28"/>
      <c r="AI2745" s="28"/>
      <c r="AJ2745" s="28"/>
      <c r="AK2745" s="28"/>
      <c r="AL2745" s="28"/>
      <c r="AM2745" s="28"/>
      <c r="AN2745" s="28"/>
      <c r="AO2745" s="28"/>
      <c r="AP2745" s="28"/>
      <c r="AQ2745" s="28"/>
      <c r="AR2745" s="28"/>
      <c r="AS2745" s="28"/>
      <c r="AT2745" s="28"/>
      <c r="AU2745" s="28"/>
      <c r="AV2745" s="28"/>
      <c r="AW2745" s="28"/>
    </row>
    <row r="2746" spans="6:49" x14ac:dyDescent="0.25">
      <c r="F2746" s="28"/>
      <c r="G2746" s="28"/>
      <c r="H2746" s="28"/>
      <c r="I2746" s="28"/>
      <c r="J2746" s="28"/>
      <c r="K2746" s="28"/>
      <c r="L2746" s="28"/>
      <c r="M2746" s="28"/>
      <c r="N2746" s="28"/>
      <c r="O2746" s="28"/>
      <c r="P2746" s="28"/>
      <c r="Q2746" s="28"/>
      <c r="R2746" s="28"/>
      <c r="S2746" s="28"/>
      <c r="T2746" s="28"/>
      <c r="U2746" s="28"/>
      <c r="V2746" s="28"/>
      <c r="W2746" s="28"/>
      <c r="X2746" s="28"/>
      <c r="Y2746" s="28"/>
      <c r="Z2746" s="28"/>
      <c r="AA2746" s="28"/>
      <c r="AB2746" s="28"/>
      <c r="AC2746" s="28"/>
      <c r="AD2746" s="28"/>
      <c r="AE2746" s="28"/>
      <c r="AF2746" s="28"/>
      <c r="AG2746" s="28"/>
      <c r="AH2746" s="28"/>
      <c r="AI2746" s="28"/>
      <c r="AJ2746" s="28"/>
      <c r="AK2746" s="28"/>
      <c r="AL2746" s="28"/>
      <c r="AM2746" s="28"/>
      <c r="AN2746" s="28"/>
      <c r="AO2746" s="28"/>
      <c r="AP2746" s="28"/>
      <c r="AQ2746" s="28"/>
      <c r="AR2746" s="28"/>
      <c r="AS2746" s="28"/>
      <c r="AT2746" s="28"/>
      <c r="AU2746" s="28"/>
      <c r="AV2746" s="28"/>
      <c r="AW2746" s="28"/>
    </row>
    <row r="2747" spans="6:49" x14ac:dyDescent="0.25">
      <c r="F2747" s="28"/>
      <c r="G2747" s="28"/>
      <c r="H2747" s="28"/>
      <c r="I2747" s="28"/>
      <c r="J2747" s="28"/>
      <c r="K2747" s="28"/>
      <c r="L2747" s="28"/>
      <c r="M2747" s="28"/>
      <c r="N2747" s="28"/>
      <c r="O2747" s="28"/>
      <c r="P2747" s="28"/>
      <c r="Q2747" s="28"/>
      <c r="R2747" s="28"/>
      <c r="S2747" s="28"/>
      <c r="T2747" s="28"/>
      <c r="U2747" s="28"/>
      <c r="V2747" s="28"/>
      <c r="W2747" s="28"/>
      <c r="X2747" s="28"/>
      <c r="Y2747" s="28"/>
      <c r="Z2747" s="28"/>
      <c r="AA2747" s="28"/>
      <c r="AB2747" s="28"/>
      <c r="AC2747" s="28"/>
      <c r="AD2747" s="28"/>
      <c r="AE2747" s="28"/>
      <c r="AF2747" s="28"/>
      <c r="AG2747" s="28"/>
      <c r="AH2747" s="28"/>
      <c r="AI2747" s="28"/>
      <c r="AJ2747" s="28"/>
      <c r="AK2747" s="28"/>
      <c r="AL2747" s="28"/>
      <c r="AM2747" s="28"/>
      <c r="AN2747" s="28"/>
      <c r="AO2747" s="28"/>
      <c r="AP2747" s="28"/>
      <c r="AQ2747" s="28"/>
      <c r="AR2747" s="28"/>
      <c r="AS2747" s="28"/>
      <c r="AT2747" s="28"/>
      <c r="AU2747" s="28"/>
      <c r="AV2747" s="28"/>
      <c r="AW2747" s="28"/>
    </row>
    <row r="2748" spans="6:49" x14ac:dyDescent="0.25">
      <c r="F2748" s="28"/>
      <c r="G2748" s="28"/>
      <c r="H2748" s="28"/>
      <c r="I2748" s="28"/>
      <c r="J2748" s="28"/>
      <c r="K2748" s="28"/>
      <c r="L2748" s="28"/>
      <c r="M2748" s="28"/>
      <c r="N2748" s="28"/>
      <c r="O2748" s="28"/>
      <c r="P2748" s="28"/>
      <c r="Q2748" s="28"/>
      <c r="R2748" s="28"/>
      <c r="S2748" s="28"/>
      <c r="T2748" s="28"/>
      <c r="U2748" s="28"/>
      <c r="V2748" s="28"/>
      <c r="W2748" s="28"/>
      <c r="X2748" s="28"/>
      <c r="Y2748" s="28"/>
      <c r="Z2748" s="28"/>
      <c r="AA2748" s="28"/>
      <c r="AB2748" s="28"/>
      <c r="AC2748" s="28"/>
      <c r="AD2748" s="28"/>
      <c r="AE2748" s="28"/>
      <c r="AF2748" s="28"/>
      <c r="AG2748" s="28"/>
      <c r="AH2748" s="28"/>
      <c r="AI2748" s="28"/>
      <c r="AJ2748" s="28"/>
      <c r="AK2748" s="28"/>
      <c r="AL2748" s="28"/>
      <c r="AM2748" s="28"/>
      <c r="AN2748" s="28"/>
      <c r="AO2748" s="28"/>
      <c r="AP2748" s="28"/>
      <c r="AQ2748" s="28"/>
      <c r="AR2748" s="28"/>
      <c r="AS2748" s="28"/>
      <c r="AT2748" s="28"/>
      <c r="AU2748" s="28"/>
      <c r="AV2748" s="28"/>
      <c r="AW2748" s="28"/>
    </row>
    <row r="2749" spans="6:49" x14ac:dyDescent="0.25">
      <c r="F2749" s="28"/>
      <c r="G2749" s="28"/>
      <c r="H2749" s="28"/>
      <c r="I2749" s="28"/>
      <c r="J2749" s="28"/>
      <c r="K2749" s="28"/>
      <c r="L2749" s="28"/>
      <c r="M2749" s="28"/>
      <c r="N2749" s="28"/>
      <c r="O2749" s="28"/>
      <c r="P2749" s="28"/>
      <c r="Q2749" s="28"/>
      <c r="R2749" s="28"/>
      <c r="S2749" s="28"/>
      <c r="T2749" s="28"/>
      <c r="U2749" s="28"/>
      <c r="V2749" s="28"/>
      <c r="W2749" s="28"/>
      <c r="X2749" s="28"/>
      <c r="Y2749" s="28"/>
      <c r="Z2749" s="28"/>
      <c r="AA2749" s="28"/>
      <c r="AB2749" s="28"/>
      <c r="AC2749" s="28"/>
      <c r="AD2749" s="28"/>
      <c r="AE2749" s="28"/>
      <c r="AF2749" s="28"/>
      <c r="AG2749" s="28"/>
      <c r="AH2749" s="28"/>
      <c r="AI2749" s="28"/>
      <c r="AJ2749" s="28"/>
      <c r="AK2749" s="28"/>
      <c r="AL2749" s="28"/>
      <c r="AM2749" s="28"/>
      <c r="AN2749" s="28"/>
      <c r="AO2749" s="28"/>
      <c r="AP2749" s="28"/>
      <c r="AQ2749" s="28"/>
      <c r="AR2749" s="28"/>
      <c r="AS2749" s="28"/>
      <c r="AT2749" s="28"/>
      <c r="AU2749" s="28"/>
      <c r="AV2749" s="28"/>
      <c r="AW2749" s="28"/>
    </row>
    <row r="2750" spans="6:49" x14ac:dyDescent="0.25">
      <c r="F2750" s="28"/>
      <c r="G2750" s="28"/>
      <c r="H2750" s="28"/>
      <c r="I2750" s="28"/>
      <c r="J2750" s="28"/>
      <c r="K2750" s="28"/>
      <c r="L2750" s="28"/>
      <c r="M2750" s="28"/>
      <c r="N2750" s="28"/>
      <c r="O2750" s="28"/>
      <c r="P2750" s="28"/>
      <c r="Q2750" s="28"/>
      <c r="R2750" s="28"/>
      <c r="S2750" s="28"/>
      <c r="T2750" s="28"/>
      <c r="U2750" s="28"/>
      <c r="V2750" s="28"/>
      <c r="W2750" s="28"/>
      <c r="X2750" s="28"/>
      <c r="Y2750" s="28"/>
      <c r="Z2750" s="28"/>
      <c r="AA2750" s="28"/>
      <c r="AB2750" s="28"/>
      <c r="AC2750" s="28"/>
      <c r="AD2750" s="28"/>
      <c r="AE2750" s="28"/>
      <c r="AF2750" s="28"/>
      <c r="AG2750" s="28"/>
      <c r="AH2750" s="28"/>
      <c r="AI2750" s="28"/>
      <c r="AJ2750" s="28"/>
      <c r="AK2750" s="28"/>
      <c r="AL2750" s="28"/>
      <c r="AM2750" s="28"/>
      <c r="AN2750" s="28"/>
      <c r="AO2750" s="28"/>
      <c r="AP2750" s="28"/>
      <c r="AQ2750" s="28"/>
      <c r="AR2750" s="28"/>
      <c r="AS2750" s="28"/>
      <c r="AT2750" s="28"/>
      <c r="AU2750" s="28"/>
      <c r="AV2750" s="28"/>
      <c r="AW2750" s="28"/>
    </row>
    <row r="2751" spans="6:49" x14ac:dyDescent="0.25">
      <c r="F2751" s="28"/>
      <c r="G2751" s="28"/>
      <c r="H2751" s="28"/>
      <c r="I2751" s="28"/>
      <c r="J2751" s="28"/>
      <c r="K2751" s="28"/>
      <c r="L2751" s="28"/>
      <c r="M2751" s="28"/>
      <c r="N2751" s="28"/>
      <c r="O2751" s="28"/>
      <c r="P2751" s="28"/>
      <c r="Q2751" s="28"/>
      <c r="R2751" s="28"/>
      <c r="S2751" s="28"/>
      <c r="T2751" s="28"/>
      <c r="U2751" s="28"/>
      <c r="V2751" s="28"/>
      <c r="W2751" s="28"/>
      <c r="X2751" s="28"/>
      <c r="Y2751" s="28"/>
      <c r="Z2751" s="28"/>
      <c r="AA2751" s="28"/>
      <c r="AB2751" s="28"/>
      <c r="AC2751" s="28"/>
      <c r="AD2751" s="28"/>
      <c r="AE2751" s="28"/>
      <c r="AF2751" s="28"/>
      <c r="AG2751" s="28"/>
      <c r="AH2751" s="28"/>
      <c r="AI2751" s="28"/>
      <c r="AJ2751" s="28"/>
      <c r="AK2751" s="28"/>
      <c r="AL2751" s="28"/>
      <c r="AM2751" s="28"/>
      <c r="AN2751" s="28"/>
      <c r="AO2751" s="28"/>
      <c r="AP2751" s="28"/>
      <c r="AQ2751" s="28"/>
      <c r="AR2751" s="28"/>
      <c r="AS2751" s="28"/>
      <c r="AT2751" s="28"/>
      <c r="AU2751" s="28"/>
      <c r="AV2751" s="28"/>
      <c r="AW2751" s="28"/>
    </row>
    <row r="2752" spans="6:49" x14ac:dyDescent="0.25">
      <c r="F2752" s="28"/>
      <c r="G2752" s="28"/>
      <c r="H2752" s="28"/>
      <c r="I2752" s="28"/>
      <c r="J2752" s="28"/>
      <c r="K2752" s="28"/>
      <c r="L2752" s="28"/>
      <c r="M2752" s="28"/>
      <c r="N2752" s="28"/>
      <c r="O2752" s="28"/>
      <c r="P2752" s="28"/>
      <c r="Q2752" s="28"/>
      <c r="R2752" s="28"/>
      <c r="S2752" s="28"/>
      <c r="T2752" s="28"/>
      <c r="U2752" s="28"/>
      <c r="V2752" s="28"/>
      <c r="W2752" s="28"/>
      <c r="X2752" s="28"/>
      <c r="Y2752" s="28"/>
      <c r="Z2752" s="28"/>
      <c r="AA2752" s="28"/>
      <c r="AB2752" s="28"/>
      <c r="AC2752" s="28"/>
      <c r="AD2752" s="28"/>
      <c r="AE2752" s="28"/>
      <c r="AF2752" s="28"/>
      <c r="AG2752" s="28"/>
      <c r="AH2752" s="28"/>
      <c r="AI2752" s="28"/>
      <c r="AJ2752" s="28"/>
      <c r="AK2752" s="28"/>
      <c r="AL2752" s="28"/>
      <c r="AM2752" s="28"/>
      <c r="AN2752" s="28"/>
      <c r="AO2752" s="28"/>
      <c r="AP2752" s="28"/>
      <c r="AQ2752" s="28"/>
      <c r="AR2752" s="28"/>
      <c r="AS2752" s="28"/>
      <c r="AT2752" s="28"/>
      <c r="AU2752" s="28"/>
      <c r="AV2752" s="28"/>
      <c r="AW2752" s="28"/>
    </row>
    <row r="2753" spans="6:49" x14ac:dyDescent="0.25">
      <c r="F2753" s="28"/>
      <c r="G2753" s="28"/>
      <c r="H2753" s="28"/>
      <c r="I2753" s="28"/>
      <c r="J2753" s="28"/>
      <c r="K2753" s="28"/>
      <c r="L2753" s="28"/>
      <c r="M2753" s="28"/>
      <c r="N2753" s="28"/>
      <c r="O2753" s="28"/>
      <c r="P2753" s="28"/>
      <c r="Q2753" s="28"/>
      <c r="R2753" s="28"/>
      <c r="S2753" s="28"/>
      <c r="T2753" s="28"/>
      <c r="U2753" s="28"/>
      <c r="V2753" s="28"/>
      <c r="W2753" s="28"/>
      <c r="X2753" s="28"/>
      <c r="Y2753" s="28"/>
      <c r="Z2753" s="28"/>
      <c r="AA2753" s="28"/>
      <c r="AB2753" s="28"/>
      <c r="AC2753" s="28"/>
      <c r="AD2753" s="28"/>
      <c r="AE2753" s="28"/>
      <c r="AF2753" s="28"/>
      <c r="AG2753" s="28"/>
      <c r="AH2753" s="28"/>
      <c r="AI2753" s="28"/>
      <c r="AJ2753" s="28"/>
      <c r="AK2753" s="28"/>
      <c r="AL2753" s="28"/>
      <c r="AM2753" s="28"/>
      <c r="AN2753" s="28"/>
      <c r="AO2753" s="28"/>
      <c r="AP2753" s="28"/>
      <c r="AQ2753" s="28"/>
      <c r="AR2753" s="28"/>
      <c r="AS2753" s="28"/>
      <c r="AT2753" s="28"/>
      <c r="AU2753" s="28"/>
      <c r="AV2753" s="28"/>
      <c r="AW2753" s="28"/>
    </row>
    <row r="2754" spans="6:49" x14ac:dyDescent="0.25">
      <c r="F2754" s="28"/>
      <c r="G2754" s="28"/>
      <c r="H2754" s="28"/>
      <c r="I2754" s="28"/>
      <c r="J2754" s="28"/>
      <c r="K2754" s="28"/>
      <c r="L2754" s="28"/>
      <c r="M2754" s="28"/>
      <c r="N2754" s="28"/>
      <c r="O2754" s="28"/>
      <c r="P2754" s="28"/>
      <c r="Q2754" s="28"/>
      <c r="R2754" s="28"/>
      <c r="S2754" s="28"/>
      <c r="T2754" s="28"/>
      <c r="U2754" s="28"/>
      <c r="V2754" s="28"/>
      <c r="W2754" s="28"/>
      <c r="X2754" s="28"/>
      <c r="Y2754" s="28"/>
      <c r="Z2754" s="28"/>
      <c r="AA2754" s="28"/>
      <c r="AB2754" s="28"/>
      <c r="AC2754" s="28"/>
      <c r="AD2754" s="28"/>
      <c r="AE2754" s="28"/>
      <c r="AF2754" s="28"/>
      <c r="AG2754" s="28"/>
      <c r="AH2754" s="28"/>
      <c r="AI2754" s="28"/>
      <c r="AJ2754" s="28"/>
      <c r="AK2754" s="28"/>
      <c r="AL2754" s="28"/>
      <c r="AM2754" s="28"/>
      <c r="AN2754" s="28"/>
      <c r="AO2754" s="28"/>
      <c r="AP2754" s="28"/>
      <c r="AQ2754" s="28"/>
      <c r="AR2754" s="28"/>
      <c r="AS2754" s="28"/>
      <c r="AT2754" s="28"/>
      <c r="AU2754" s="28"/>
      <c r="AV2754" s="28"/>
      <c r="AW2754" s="28"/>
    </row>
    <row r="2755" spans="6:49" x14ac:dyDescent="0.25">
      <c r="F2755" s="28"/>
      <c r="G2755" s="28"/>
      <c r="H2755" s="28"/>
      <c r="I2755" s="28"/>
      <c r="J2755" s="28"/>
      <c r="K2755" s="28"/>
      <c r="L2755" s="28"/>
      <c r="M2755" s="28"/>
      <c r="N2755" s="28"/>
      <c r="O2755" s="28"/>
      <c r="P2755" s="28"/>
      <c r="Q2755" s="28"/>
      <c r="R2755" s="28"/>
      <c r="S2755" s="28"/>
      <c r="T2755" s="28"/>
      <c r="U2755" s="28"/>
      <c r="V2755" s="28"/>
      <c r="W2755" s="28"/>
      <c r="X2755" s="28"/>
      <c r="Y2755" s="28"/>
      <c r="Z2755" s="28"/>
      <c r="AA2755" s="28"/>
      <c r="AB2755" s="28"/>
      <c r="AC2755" s="28"/>
      <c r="AD2755" s="28"/>
      <c r="AE2755" s="28"/>
      <c r="AF2755" s="28"/>
      <c r="AG2755" s="28"/>
      <c r="AH2755" s="28"/>
      <c r="AI2755" s="28"/>
      <c r="AJ2755" s="28"/>
      <c r="AK2755" s="28"/>
      <c r="AL2755" s="28"/>
      <c r="AM2755" s="28"/>
      <c r="AN2755" s="28"/>
      <c r="AO2755" s="28"/>
      <c r="AP2755" s="28"/>
      <c r="AQ2755" s="28"/>
      <c r="AR2755" s="28"/>
      <c r="AS2755" s="28"/>
      <c r="AT2755" s="28"/>
      <c r="AU2755" s="28"/>
      <c r="AV2755" s="28"/>
      <c r="AW2755" s="28"/>
    </row>
    <row r="2756" spans="6:49" x14ac:dyDescent="0.25">
      <c r="F2756" s="28"/>
      <c r="G2756" s="28"/>
      <c r="H2756" s="28"/>
      <c r="I2756" s="28"/>
      <c r="J2756" s="28"/>
      <c r="K2756" s="28"/>
      <c r="L2756" s="28"/>
      <c r="M2756" s="28"/>
      <c r="N2756" s="28"/>
      <c r="O2756" s="28"/>
      <c r="P2756" s="28"/>
      <c r="Q2756" s="28"/>
      <c r="R2756" s="28"/>
      <c r="S2756" s="28"/>
      <c r="T2756" s="28"/>
      <c r="U2756" s="28"/>
      <c r="V2756" s="28"/>
      <c r="W2756" s="28"/>
      <c r="X2756" s="28"/>
      <c r="Y2756" s="28"/>
      <c r="Z2756" s="28"/>
      <c r="AA2756" s="28"/>
      <c r="AB2756" s="28"/>
      <c r="AC2756" s="28"/>
      <c r="AD2756" s="28"/>
      <c r="AE2756" s="28"/>
      <c r="AF2756" s="28"/>
      <c r="AG2756" s="28"/>
      <c r="AH2756" s="28"/>
      <c r="AI2756" s="28"/>
      <c r="AJ2756" s="28"/>
      <c r="AK2756" s="28"/>
      <c r="AL2756" s="28"/>
      <c r="AM2756" s="28"/>
      <c r="AN2756" s="28"/>
      <c r="AO2756" s="28"/>
      <c r="AP2756" s="28"/>
      <c r="AQ2756" s="28"/>
      <c r="AR2756" s="28"/>
      <c r="AS2756" s="28"/>
      <c r="AT2756" s="28"/>
      <c r="AU2756" s="28"/>
      <c r="AV2756" s="28"/>
      <c r="AW2756" s="28"/>
    </row>
    <row r="2757" spans="6:49" x14ac:dyDescent="0.25">
      <c r="F2757" s="28"/>
      <c r="G2757" s="28"/>
      <c r="H2757" s="28"/>
      <c r="I2757" s="28"/>
      <c r="J2757" s="28"/>
      <c r="K2757" s="28"/>
      <c r="L2757" s="28"/>
      <c r="M2757" s="28"/>
      <c r="N2757" s="28"/>
      <c r="O2757" s="28"/>
      <c r="P2757" s="28"/>
      <c r="Q2757" s="28"/>
      <c r="R2757" s="28"/>
      <c r="S2757" s="28"/>
      <c r="T2757" s="28"/>
      <c r="U2757" s="28"/>
      <c r="V2757" s="28"/>
      <c r="W2757" s="28"/>
      <c r="X2757" s="28"/>
      <c r="Y2757" s="28"/>
      <c r="Z2757" s="28"/>
      <c r="AA2757" s="28"/>
      <c r="AB2757" s="28"/>
      <c r="AC2757" s="28"/>
      <c r="AD2757" s="28"/>
      <c r="AE2757" s="28"/>
      <c r="AF2757" s="28"/>
      <c r="AG2757" s="28"/>
      <c r="AH2757" s="28"/>
      <c r="AI2757" s="28"/>
      <c r="AJ2757" s="28"/>
      <c r="AK2757" s="28"/>
      <c r="AL2757" s="28"/>
      <c r="AM2757" s="28"/>
      <c r="AN2757" s="28"/>
      <c r="AO2757" s="28"/>
      <c r="AP2757" s="28"/>
      <c r="AQ2757" s="28"/>
      <c r="AR2757" s="28"/>
      <c r="AS2757" s="28"/>
      <c r="AT2757" s="28"/>
      <c r="AU2757" s="28"/>
      <c r="AV2757" s="28"/>
      <c r="AW2757" s="28"/>
    </row>
    <row r="2758" spans="6:49" x14ac:dyDescent="0.25">
      <c r="F2758" s="28"/>
      <c r="G2758" s="28"/>
      <c r="H2758" s="28"/>
      <c r="I2758" s="28"/>
      <c r="J2758" s="28"/>
      <c r="K2758" s="28"/>
      <c r="L2758" s="28"/>
      <c r="M2758" s="28"/>
      <c r="N2758" s="28"/>
      <c r="O2758" s="28"/>
      <c r="P2758" s="28"/>
      <c r="Q2758" s="28"/>
      <c r="R2758" s="28"/>
      <c r="S2758" s="28"/>
      <c r="T2758" s="28"/>
      <c r="U2758" s="28"/>
      <c r="V2758" s="28"/>
      <c r="W2758" s="28"/>
      <c r="X2758" s="28"/>
      <c r="Y2758" s="28"/>
      <c r="Z2758" s="28"/>
      <c r="AA2758" s="28"/>
      <c r="AB2758" s="28"/>
      <c r="AC2758" s="28"/>
      <c r="AD2758" s="28"/>
      <c r="AE2758" s="28"/>
      <c r="AF2758" s="28"/>
      <c r="AG2758" s="28"/>
      <c r="AH2758" s="28"/>
      <c r="AI2758" s="28"/>
      <c r="AJ2758" s="28"/>
      <c r="AK2758" s="28"/>
      <c r="AL2758" s="28"/>
      <c r="AM2758" s="28"/>
      <c r="AN2758" s="28"/>
      <c r="AO2758" s="28"/>
      <c r="AP2758" s="28"/>
      <c r="AQ2758" s="28"/>
      <c r="AR2758" s="28"/>
      <c r="AS2758" s="28"/>
      <c r="AT2758" s="28"/>
      <c r="AU2758" s="28"/>
      <c r="AV2758" s="28"/>
      <c r="AW2758" s="28"/>
    </row>
    <row r="2759" spans="6:49" x14ac:dyDescent="0.25">
      <c r="F2759" s="28"/>
      <c r="G2759" s="28"/>
      <c r="H2759" s="28"/>
      <c r="I2759" s="28"/>
      <c r="J2759" s="28"/>
      <c r="K2759" s="28"/>
      <c r="L2759" s="28"/>
      <c r="M2759" s="28"/>
      <c r="N2759" s="28"/>
      <c r="O2759" s="28"/>
      <c r="P2759" s="28"/>
      <c r="Q2759" s="28"/>
      <c r="R2759" s="28"/>
      <c r="S2759" s="28"/>
      <c r="T2759" s="28"/>
      <c r="U2759" s="28"/>
      <c r="V2759" s="28"/>
      <c r="W2759" s="28"/>
      <c r="X2759" s="28"/>
      <c r="Y2759" s="28"/>
      <c r="Z2759" s="28"/>
      <c r="AA2759" s="28"/>
      <c r="AB2759" s="28"/>
      <c r="AC2759" s="28"/>
      <c r="AD2759" s="28"/>
      <c r="AE2759" s="28"/>
      <c r="AF2759" s="28"/>
      <c r="AG2759" s="28"/>
      <c r="AH2759" s="28"/>
      <c r="AI2759" s="28"/>
      <c r="AJ2759" s="28"/>
      <c r="AK2759" s="28"/>
      <c r="AL2759" s="28"/>
      <c r="AM2759" s="28"/>
      <c r="AN2759" s="28"/>
      <c r="AO2759" s="28"/>
      <c r="AP2759" s="28"/>
      <c r="AQ2759" s="28"/>
      <c r="AR2759" s="28"/>
      <c r="AS2759" s="28"/>
      <c r="AT2759" s="28"/>
      <c r="AU2759" s="28"/>
      <c r="AV2759" s="28"/>
      <c r="AW2759" s="28"/>
    </row>
    <row r="2760" spans="6:49" x14ac:dyDescent="0.25">
      <c r="F2760" s="28"/>
      <c r="G2760" s="28"/>
      <c r="H2760" s="28"/>
      <c r="I2760" s="28"/>
      <c r="J2760" s="28"/>
      <c r="K2760" s="28"/>
      <c r="L2760" s="28"/>
      <c r="M2760" s="28"/>
      <c r="N2760" s="28"/>
      <c r="O2760" s="28"/>
      <c r="P2760" s="28"/>
      <c r="Q2760" s="28"/>
      <c r="R2760" s="28"/>
      <c r="S2760" s="28"/>
      <c r="T2760" s="28"/>
      <c r="U2760" s="28"/>
      <c r="V2760" s="28"/>
      <c r="W2760" s="28"/>
      <c r="X2760" s="28"/>
      <c r="Y2760" s="28"/>
      <c r="Z2760" s="28"/>
      <c r="AA2760" s="28"/>
      <c r="AB2760" s="28"/>
      <c r="AC2760" s="28"/>
      <c r="AD2760" s="28"/>
      <c r="AE2760" s="28"/>
      <c r="AF2760" s="28"/>
      <c r="AG2760" s="28"/>
      <c r="AH2760" s="28"/>
      <c r="AI2760" s="28"/>
      <c r="AJ2760" s="28"/>
      <c r="AK2760" s="28"/>
      <c r="AL2760" s="28"/>
      <c r="AM2760" s="28"/>
      <c r="AN2760" s="28"/>
      <c r="AO2760" s="28"/>
      <c r="AP2760" s="28"/>
      <c r="AQ2760" s="28"/>
      <c r="AR2760" s="28"/>
      <c r="AS2760" s="28"/>
      <c r="AT2760" s="28"/>
      <c r="AU2760" s="28"/>
      <c r="AV2760" s="28"/>
      <c r="AW2760" s="28"/>
    </row>
    <row r="2761" spans="6:49" x14ac:dyDescent="0.25">
      <c r="F2761" s="28"/>
      <c r="G2761" s="28"/>
      <c r="H2761" s="28"/>
      <c r="I2761" s="28"/>
      <c r="J2761" s="28"/>
      <c r="K2761" s="28"/>
      <c r="L2761" s="28"/>
      <c r="M2761" s="28"/>
      <c r="N2761" s="28"/>
      <c r="O2761" s="28"/>
      <c r="P2761" s="28"/>
      <c r="Q2761" s="28"/>
      <c r="R2761" s="28"/>
      <c r="S2761" s="28"/>
      <c r="T2761" s="28"/>
      <c r="U2761" s="28"/>
      <c r="V2761" s="28"/>
      <c r="W2761" s="28"/>
      <c r="X2761" s="28"/>
      <c r="Y2761" s="28"/>
      <c r="Z2761" s="28"/>
      <c r="AA2761" s="28"/>
      <c r="AB2761" s="28"/>
      <c r="AC2761" s="28"/>
      <c r="AD2761" s="28"/>
      <c r="AE2761" s="28"/>
      <c r="AF2761" s="28"/>
      <c r="AG2761" s="28"/>
      <c r="AH2761" s="28"/>
      <c r="AI2761" s="28"/>
      <c r="AJ2761" s="28"/>
      <c r="AK2761" s="28"/>
      <c r="AL2761" s="28"/>
      <c r="AM2761" s="28"/>
      <c r="AN2761" s="28"/>
      <c r="AO2761" s="28"/>
      <c r="AP2761" s="28"/>
      <c r="AQ2761" s="28"/>
      <c r="AR2761" s="28"/>
      <c r="AS2761" s="28"/>
      <c r="AT2761" s="28"/>
      <c r="AU2761" s="28"/>
      <c r="AV2761" s="28"/>
      <c r="AW2761" s="28"/>
    </row>
    <row r="2762" spans="6:49" x14ac:dyDescent="0.25">
      <c r="F2762" s="28"/>
      <c r="G2762" s="28"/>
      <c r="H2762" s="28"/>
      <c r="I2762" s="28"/>
      <c r="J2762" s="28"/>
      <c r="K2762" s="28"/>
      <c r="L2762" s="28"/>
      <c r="M2762" s="28"/>
      <c r="N2762" s="28"/>
      <c r="O2762" s="28"/>
      <c r="P2762" s="28"/>
      <c r="Q2762" s="28"/>
      <c r="R2762" s="28"/>
      <c r="S2762" s="28"/>
      <c r="T2762" s="28"/>
      <c r="U2762" s="28"/>
      <c r="V2762" s="28"/>
      <c r="W2762" s="28"/>
      <c r="X2762" s="28"/>
      <c r="Y2762" s="28"/>
      <c r="Z2762" s="28"/>
      <c r="AA2762" s="28"/>
      <c r="AB2762" s="28"/>
      <c r="AC2762" s="28"/>
      <c r="AD2762" s="28"/>
      <c r="AE2762" s="28"/>
      <c r="AF2762" s="28"/>
      <c r="AG2762" s="28"/>
      <c r="AH2762" s="28"/>
      <c r="AI2762" s="28"/>
      <c r="AJ2762" s="28"/>
      <c r="AK2762" s="28"/>
      <c r="AL2762" s="28"/>
      <c r="AM2762" s="28"/>
      <c r="AN2762" s="28"/>
      <c r="AO2762" s="28"/>
      <c r="AP2762" s="28"/>
      <c r="AQ2762" s="28"/>
      <c r="AR2762" s="28"/>
      <c r="AS2762" s="28"/>
      <c r="AT2762" s="28"/>
      <c r="AU2762" s="28"/>
      <c r="AV2762" s="28"/>
      <c r="AW2762" s="28"/>
    </row>
    <row r="2763" spans="6:49" x14ac:dyDescent="0.25">
      <c r="F2763" s="28"/>
      <c r="G2763" s="28"/>
      <c r="H2763" s="28"/>
      <c r="I2763" s="28"/>
      <c r="J2763" s="28"/>
      <c r="K2763" s="28"/>
      <c r="L2763" s="28"/>
      <c r="M2763" s="28"/>
      <c r="N2763" s="28"/>
      <c r="O2763" s="28"/>
      <c r="P2763" s="28"/>
      <c r="Q2763" s="28"/>
      <c r="R2763" s="28"/>
      <c r="S2763" s="28"/>
      <c r="T2763" s="28"/>
      <c r="U2763" s="28"/>
      <c r="V2763" s="28"/>
      <c r="W2763" s="28"/>
      <c r="X2763" s="28"/>
      <c r="Y2763" s="28"/>
      <c r="Z2763" s="28"/>
      <c r="AA2763" s="28"/>
      <c r="AB2763" s="28"/>
      <c r="AC2763" s="28"/>
      <c r="AD2763" s="28"/>
      <c r="AE2763" s="28"/>
      <c r="AF2763" s="28"/>
      <c r="AG2763" s="28"/>
      <c r="AH2763" s="28"/>
      <c r="AI2763" s="28"/>
      <c r="AJ2763" s="28"/>
      <c r="AK2763" s="28"/>
      <c r="AL2763" s="28"/>
      <c r="AM2763" s="28"/>
      <c r="AN2763" s="28"/>
      <c r="AO2763" s="28"/>
      <c r="AP2763" s="28"/>
      <c r="AQ2763" s="28"/>
      <c r="AR2763" s="28"/>
      <c r="AS2763" s="28"/>
      <c r="AT2763" s="28"/>
      <c r="AU2763" s="28"/>
      <c r="AV2763" s="28"/>
      <c r="AW2763" s="28"/>
    </row>
    <row r="2764" spans="6:49" x14ac:dyDescent="0.25">
      <c r="F2764" s="28"/>
      <c r="G2764" s="28"/>
      <c r="H2764" s="28"/>
      <c r="I2764" s="28"/>
      <c r="J2764" s="28"/>
      <c r="K2764" s="28"/>
      <c r="L2764" s="28"/>
      <c r="M2764" s="28"/>
      <c r="N2764" s="28"/>
      <c r="O2764" s="28"/>
      <c r="P2764" s="28"/>
      <c r="Q2764" s="28"/>
      <c r="R2764" s="28"/>
      <c r="S2764" s="28"/>
      <c r="T2764" s="28"/>
      <c r="U2764" s="28"/>
      <c r="V2764" s="28"/>
      <c r="W2764" s="28"/>
      <c r="X2764" s="28"/>
      <c r="Y2764" s="28"/>
      <c r="Z2764" s="28"/>
      <c r="AA2764" s="28"/>
      <c r="AB2764" s="28"/>
      <c r="AC2764" s="28"/>
      <c r="AD2764" s="28"/>
      <c r="AE2764" s="28"/>
      <c r="AF2764" s="28"/>
      <c r="AG2764" s="28"/>
      <c r="AH2764" s="28"/>
      <c r="AI2764" s="28"/>
      <c r="AJ2764" s="28"/>
      <c r="AK2764" s="28"/>
      <c r="AL2764" s="28"/>
      <c r="AM2764" s="28"/>
      <c r="AN2764" s="28"/>
      <c r="AO2764" s="28"/>
      <c r="AP2764" s="28"/>
      <c r="AQ2764" s="28"/>
      <c r="AR2764" s="28"/>
      <c r="AS2764" s="28"/>
      <c r="AT2764" s="28"/>
      <c r="AU2764" s="28"/>
      <c r="AV2764" s="28"/>
      <c r="AW2764" s="28"/>
    </row>
    <row r="2765" spans="6:49" x14ac:dyDescent="0.25">
      <c r="F2765" s="28"/>
      <c r="G2765" s="28"/>
      <c r="H2765" s="28"/>
      <c r="I2765" s="28"/>
      <c r="J2765" s="28"/>
      <c r="K2765" s="28"/>
      <c r="L2765" s="28"/>
      <c r="M2765" s="28"/>
      <c r="N2765" s="28"/>
      <c r="O2765" s="28"/>
      <c r="P2765" s="28"/>
      <c r="Q2765" s="28"/>
      <c r="R2765" s="28"/>
      <c r="S2765" s="28"/>
      <c r="T2765" s="28"/>
      <c r="U2765" s="28"/>
      <c r="V2765" s="28"/>
      <c r="W2765" s="28"/>
      <c r="X2765" s="28"/>
      <c r="Y2765" s="28"/>
      <c r="Z2765" s="28"/>
      <c r="AA2765" s="28"/>
      <c r="AB2765" s="28"/>
      <c r="AC2765" s="28"/>
      <c r="AD2765" s="28"/>
      <c r="AE2765" s="28"/>
      <c r="AF2765" s="28"/>
      <c r="AG2765" s="28"/>
      <c r="AH2765" s="28"/>
      <c r="AI2765" s="28"/>
      <c r="AJ2765" s="28"/>
      <c r="AK2765" s="28"/>
      <c r="AL2765" s="28"/>
      <c r="AM2765" s="28"/>
      <c r="AN2765" s="28"/>
      <c r="AO2765" s="28"/>
      <c r="AP2765" s="28"/>
      <c r="AQ2765" s="28"/>
      <c r="AR2765" s="28"/>
      <c r="AS2765" s="28"/>
      <c r="AT2765" s="28"/>
      <c r="AU2765" s="28"/>
      <c r="AV2765" s="28"/>
      <c r="AW2765" s="28"/>
    </row>
    <row r="2766" spans="6:49" x14ac:dyDescent="0.25">
      <c r="F2766" s="28"/>
      <c r="G2766" s="28"/>
      <c r="H2766" s="28"/>
      <c r="I2766" s="28"/>
      <c r="J2766" s="28"/>
      <c r="K2766" s="28"/>
      <c r="L2766" s="28"/>
      <c r="M2766" s="28"/>
      <c r="N2766" s="28"/>
      <c r="O2766" s="28"/>
      <c r="P2766" s="28"/>
      <c r="Q2766" s="28"/>
      <c r="R2766" s="28"/>
      <c r="S2766" s="28"/>
      <c r="T2766" s="28"/>
      <c r="U2766" s="28"/>
      <c r="V2766" s="28"/>
      <c r="W2766" s="28"/>
      <c r="X2766" s="28"/>
      <c r="Y2766" s="28"/>
      <c r="Z2766" s="28"/>
      <c r="AA2766" s="28"/>
      <c r="AB2766" s="28"/>
      <c r="AC2766" s="28"/>
      <c r="AD2766" s="28"/>
      <c r="AE2766" s="28"/>
      <c r="AF2766" s="28"/>
      <c r="AG2766" s="28"/>
      <c r="AH2766" s="28"/>
      <c r="AI2766" s="28"/>
      <c r="AJ2766" s="28"/>
      <c r="AK2766" s="28"/>
      <c r="AL2766" s="28"/>
      <c r="AM2766" s="28"/>
      <c r="AN2766" s="28"/>
      <c r="AO2766" s="28"/>
      <c r="AP2766" s="28"/>
      <c r="AQ2766" s="28"/>
      <c r="AR2766" s="28"/>
      <c r="AS2766" s="28"/>
      <c r="AT2766" s="28"/>
      <c r="AU2766" s="28"/>
      <c r="AV2766" s="28"/>
      <c r="AW2766" s="28"/>
    </row>
    <row r="2767" spans="6:49" x14ac:dyDescent="0.25">
      <c r="F2767" s="28"/>
      <c r="G2767" s="28"/>
      <c r="H2767" s="28"/>
      <c r="I2767" s="28"/>
      <c r="J2767" s="28"/>
      <c r="K2767" s="28"/>
      <c r="L2767" s="28"/>
      <c r="M2767" s="28"/>
      <c r="N2767" s="28"/>
      <c r="O2767" s="28"/>
      <c r="P2767" s="28"/>
      <c r="Q2767" s="28"/>
      <c r="R2767" s="28"/>
      <c r="S2767" s="28"/>
      <c r="T2767" s="28"/>
      <c r="U2767" s="28"/>
      <c r="V2767" s="28"/>
      <c r="W2767" s="28"/>
      <c r="X2767" s="28"/>
      <c r="Y2767" s="28"/>
      <c r="Z2767" s="28"/>
      <c r="AA2767" s="28"/>
      <c r="AB2767" s="28"/>
      <c r="AC2767" s="28"/>
      <c r="AD2767" s="28"/>
      <c r="AE2767" s="28"/>
      <c r="AF2767" s="28"/>
      <c r="AG2767" s="28"/>
      <c r="AH2767" s="28"/>
      <c r="AI2767" s="28"/>
      <c r="AJ2767" s="28"/>
      <c r="AK2767" s="28"/>
      <c r="AL2767" s="28"/>
      <c r="AM2767" s="28"/>
      <c r="AN2767" s="28"/>
      <c r="AO2767" s="28"/>
      <c r="AP2767" s="28"/>
      <c r="AQ2767" s="28"/>
      <c r="AR2767" s="28"/>
      <c r="AS2767" s="28"/>
      <c r="AT2767" s="28"/>
      <c r="AU2767" s="28"/>
      <c r="AV2767" s="28"/>
      <c r="AW2767" s="28"/>
    </row>
    <row r="2768" spans="6:49" x14ac:dyDescent="0.25">
      <c r="F2768" s="28"/>
      <c r="G2768" s="28"/>
      <c r="H2768" s="28"/>
      <c r="I2768" s="28"/>
      <c r="J2768" s="28"/>
      <c r="K2768" s="28"/>
      <c r="L2768" s="28"/>
      <c r="M2768" s="28"/>
      <c r="N2768" s="28"/>
      <c r="O2768" s="28"/>
      <c r="P2768" s="28"/>
      <c r="Q2768" s="28"/>
      <c r="R2768" s="28"/>
      <c r="S2768" s="28"/>
      <c r="T2768" s="28"/>
      <c r="U2768" s="28"/>
      <c r="V2768" s="28"/>
      <c r="W2768" s="28"/>
      <c r="X2768" s="28"/>
      <c r="Y2768" s="28"/>
      <c r="Z2768" s="28"/>
      <c r="AA2768" s="28"/>
      <c r="AB2768" s="28"/>
      <c r="AC2768" s="28"/>
      <c r="AD2768" s="28"/>
      <c r="AE2768" s="28"/>
      <c r="AF2768" s="28"/>
      <c r="AG2768" s="28"/>
      <c r="AH2768" s="28"/>
      <c r="AI2768" s="28"/>
      <c r="AJ2768" s="28"/>
      <c r="AK2768" s="28"/>
      <c r="AL2768" s="28"/>
      <c r="AM2768" s="28"/>
      <c r="AN2768" s="28"/>
      <c r="AO2768" s="28"/>
      <c r="AP2768" s="28"/>
      <c r="AQ2768" s="28"/>
      <c r="AR2768" s="28"/>
      <c r="AS2768" s="28"/>
      <c r="AT2768" s="28"/>
      <c r="AU2768" s="28"/>
      <c r="AV2768" s="28"/>
      <c r="AW2768" s="28"/>
    </row>
    <row r="2769" spans="6:49" x14ac:dyDescent="0.25">
      <c r="F2769" s="28"/>
      <c r="G2769" s="28"/>
      <c r="H2769" s="28"/>
      <c r="I2769" s="28"/>
      <c r="J2769" s="28"/>
      <c r="K2769" s="28"/>
      <c r="L2769" s="28"/>
      <c r="M2769" s="28"/>
      <c r="N2769" s="28"/>
      <c r="O2769" s="28"/>
      <c r="P2769" s="28"/>
      <c r="Q2769" s="28"/>
      <c r="R2769" s="28"/>
      <c r="S2769" s="28"/>
      <c r="T2769" s="28"/>
      <c r="U2769" s="28"/>
      <c r="V2769" s="28"/>
      <c r="W2769" s="28"/>
      <c r="X2769" s="28"/>
      <c r="Y2769" s="28"/>
      <c r="Z2769" s="28"/>
      <c r="AA2769" s="28"/>
      <c r="AB2769" s="28"/>
      <c r="AC2769" s="28"/>
      <c r="AD2769" s="28"/>
      <c r="AE2769" s="28"/>
      <c r="AF2769" s="28"/>
      <c r="AG2769" s="28"/>
      <c r="AH2769" s="28"/>
      <c r="AI2769" s="28"/>
      <c r="AJ2769" s="28"/>
      <c r="AK2769" s="28"/>
      <c r="AL2769" s="28"/>
      <c r="AM2769" s="28"/>
      <c r="AN2769" s="28"/>
      <c r="AO2769" s="28"/>
      <c r="AP2769" s="28"/>
      <c r="AQ2769" s="28"/>
      <c r="AR2769" s="28"/>
      <c r="AS2769" s="28"/>
      <c r="AT2769" s="28"/>
      <c r="AU2769" s="28"/>
      <c r="AV2769" s="28"/>
      <c r="AW2769" s="28"/>
    </row>
    <row r="2770" spans="6:49" x14ac:dyDescent="0.25">
      <c r="F2770" s="28"/>
      <c r="G2770" s="28"/>
      <c r="H2770" s="28"/>
      <c r="I2770" s="28"/>
      <c r="J2770" s="28"/>
      <c r="K2770" s="28"/>
      <c r="L2770" s="28"/>
      <c r="M2770" s="28"/>
      <c r="N2770" s="28"/>
      <c r="O2770" s="28"/>
      <c r="P2770" s="28"/>
      <c r="Q2770" s="28"/>
      <c r="R2770" s="28"/>
      <c r="S2770" s="28"/>
      <c r="T2770" s="28"/>
      <c r="U2770" s="28"/>
      <c r="V2770" s="28"/>
      <c r="W2770" s="28"/>
      <c r="X2770" s="28"/>
      <c r="Y2770" s="28"/>
      <c r="Z2770" s="28"/>
      <c r="AA2770" s="28"/>
      <c r="AB2770" s="28"/>
      <c r="AC2770" s="28"/>
      <c r="AD2770" s="28"/>
      <c r="AE2770" s="28"/>
      <c r="AF2770" s="28"/>
      <c r="AG2770" s="28"/>
      <c r="AH2770" s="28"/>
      <c r="AI2770" s="28"/>
      <c r="AJ2770" s="28"/>
      <c r="AK2770" s="28"/>
      <c r="AL2770" s="28"/>
      <c r="AM2770" s="28"/>
      <c r="AN2770" s="28"/>
      <c r="AO2770" s="28"/>
      <c r="AP2770" s="28"/>
      <c r="AQ2770" s="28"/>
      <c r="AR2770" s="28"/>
      <c r="AS2770" s="28"/>
      <c r="AT2770" s="28"/>
      <c r="AU2770" s="28"/>
      <c r="AV2770" s="28"/>
      <c r="AW2770" s="28"/>
    </row>
    <row r="2771" spans="6:49" x14ac:dyDescent="0.25">
      <c r="F2771" s="28"/>
      <c r="G2771" s="28"/>
      <c r="H2771" s="28"/>
      <c r="I2771" s="28"/>
      <c r="J2771" s="28"/>
      <c r="K2771" s="28"/>
      <c r="L2771" s="28"/>
      <c r="M2771" s="28"/>
      <c r="N2771" s="28"/>
      <c r="O2771" s="28"/>
      <c r="P2771" s="28"/>
      <c r="Q2771" s="28"/>
      <c r="R2771" s="28"/>
      <c r="S2771" s="28"/>
      <c r="T2771" s="28"/>
      <c r="U2771" s="28"/>
      <c r="V2771" s="28"/>
      <c r="W2771" s="28"/>
      <c r="X2771" s="28"/>
      <c r="Y2771" s="28"/>
      <c r="Z2771" s="28"/>
      <c r="AA2771" s="28"/>
      <c r="AB2771" s="28"/>
      <c r="AC2771" s="28"/>
      <c r="AD2771" s="28"/>
      <c r="AE2771" s="28"/>
      <c r="AF2771" s="28"/>
      <c r="AG2771" s="28"/>
      <c r="AH2771" s="28"/>
      <c r="AI2771" s="28"/>
      <c r="AJ2771" s="28"/>
      <c r="AK2771" s="28"/>
      <c r="AL2771" s="28"/>
      <c r="AM2771" s="28"/>
      <c r="AN2771" s="28"/>
      <c r="AO2771" s="28"/>
      <c r="AP2771" s="28"/>
      <c r="AQ2771" s="28"/>
      <c r="AR2771" s="28"/>
      <c r="AS2771" s="28"/>
      <c r="AT2771" s="28"/>
      <c r="AU2771" s="28"/>
      <c r="AV2771" s="28"/>
      <c r="AW2771" s="28"/>
    </row>
    <row r="2772" spans="6:49" x14ac:dyDescent="0.25">
      <c r="F2772" s="28"/>
      <c r="G2772" s="28"/>
      <c r="H2772" s="28"/>
      <c r="I2772" s="28"/>
      <c r="J2772" s="28"/>
      <c r="K2772" s="28"/>
      <c r="L2772" s="28"/>
      <c r="M2772" s="28"/>
      <c r="N2772" s="28"/>
      <c r="O2772" s="28"/>
      <c r="P2772" s="28"/>
      <c r="Q2772" s="28"/>
      <c r="R2772" s="28"/>
      <c r="S2772" s="28"/>
      <c r="T2772" s="28"/>
      <c r="U2772" s="28"/>
      <c r="V2772" s="28"/>
      <c r="W2772" s="28"/>
      <c r="X2772" s="28"/>
      <c r="Y2772" s="28"/>
      <c r="Z2772" s="28"/>
      <c r="AA2772" s="28"/>
      <c r="AB2772" s="28"/>
      <c r="AC2772" s="28"/>
      <c r="AD2772" s="28"/>
      <c r="AE2772" s="28"/>
      <c r="AF2772" s="28"/>
      <c r="AG2772" s="28"/>
      <c r="AH2772" s="28"/>
      <c r="AI2772" s="28"/>
      <c r="AJ2772" s="28"/>
      <c r="AK2772" s="28"/>
      <c r="AL2772" s="28"/>
      <c r="AM2772" s="28"/>
      <c r="AN2772" s="28"/>
      <c r="AO2772" s="28"/>
      <c r="AP2772" s="28"/>
      <c r="AQ2772" s="28"/>
      <c r="AR2772" s="28"/>
      <c r="AS2772" s="28"/>
      <c r="AT2772" s="28"/>
      <c r="AU2772" s="28"/>
      <c r="AV2772" s="28"/>
      <c r="AW2772" s="28"/>
    </row>
    <row r="2773" spans="6:49" x14ac:dyDescent="0.25">
      <c r="F2773" s="28"/>
      <c r="G2773" s="28"/>
      <c r="H2773" s="28"/>
      <c r="I2773" s="28"/>
      <c r="J2773" s="28"/>
      <c r="K2773" s="28"/>
      <c r="L2773" s="28"/>
      <c r="M2773" s="28"/>
      <c r="N2773" s="28"/>
      <c r="O2773" s="28"/>
      <c r="P2773" s="28"/>
      <c r="Q2773" s="28"/>
      <c r="R2773" s="28"/>
      <c r="S2773" s="28"/>
      <c r="T2773" s="28"/>
      <c r="U2773" s="28"/>
      <c r="V2773" s="28"/>
      <c r="W2773" s="28"/>
      <c r="X2773" s="28"/>
      <c r="Y2773" s="28"/>
      <c r="Z2773" s="28"/>
      <c r="AA2773" s="28"/>
      <c r="AB2773" s="28"/>
      <c r="AC2773" s="28"/>
      <c r="AD2773" s="28"/>
      <c r="AE2773" s="28"/>
      <c r="AF2773" s="28"/>
      <c r="AG2773" s="28"/>
      <c r="AH2773" s="28"/>
      <c r="AI2773" s="28"/>
      <c r="AJ2773" s="28"/>
      <c r="AK2773" s="28"/>
      <c r="AL2773" s="28"/>
      <c r="AM2773" s="28"/>
      <c r="AN2773" s="28"/>
      <c r="AO2773" s="28"/>
      <c r="AP2773" s="28"/>
      <c r="AQ2773" s="28"/>
      <c r="AR2773" s="28"/>
      <c r="AS2773" s="28"/>
      <c r="AT2773" s="28"/>
      <c r="AU2773" s="28"/>
      <c r="AV2773" s="28"/>
      <c r="AW2773" s="28"/>
    </row>
    <row r="2774" spans="6:49" x14ac:dyDescent="0.25">
      <c r="F2774" s="28"/>
      <c r="G2774" s="28"/>
      <c r="H2774" s="28"/>
      <c r="I2774" s="28"/>
      <c r="J2774" s="28"/>
      <c r="K2774" s="28"/>
      <c r="L2774" s="28"/>
      <c r="M2774" s="28"/>
      <c r="N2774" s="28"/>
      <c r="O2774" s="28"/>
      <c r="P2774" s="28"/>
      <c r="Q2774" s="28"/>
      <c r="R2774" s="28"/>
      <c r="S2774" s="28"/>
      <c r="T2774" s="28"/>
      <c r="U2774" s="28"/>
      <c r="V2774" s="28"/>
      <c r="W2774" s="28"/>
      <c r="X2774" s="28"/>
      <c r="Y2774" s="28"/>
      <c r="Z2774" s="28"/>
      <c r="AA2774" s="28"/>
      <c r="AB2774" s="28"/>
      <c r="AC2774" s="28"/>
      <c r="AD2774" s="28"/>
      <c r="AE2774" s="28"/>
      <c r="AF2774" s="28"/>
      <c r="AG2774" s="28"/>
      <c r="AH2774" s="28"/>
      <c r="AI2774" s="28"/>
      <c r="AJ2774" s="28"/>
      <c r="AK2774" s="28"/>
      <c r="AL2774" s="28"/>
      <c r="AM2774" s="28"/>
      <c r="AN2774" s="28"/>
      <c r="AO2774" s="28"/>
      <c r="AP2774" s="28"/>
      <c r="AQ2774" s="28"/>
      <c r="AR2774" s="28"/>
      <c r="AS2774" s="28"/>
      <c r="AT2774" s="28"/>
      <c r="AU2774" s="28"/>
      <c r="AV2774" s="28"/>
      <c r="AW2774" s="28"/>
    </row>
    <row r="2775" spans="6:49" x14ac:dyDescent="0.25">
      <c r="F2775" s="28"/>
      <c r="G2775" s="28"/>
      <c r="H2775" s="28"/>
      <c r="I2775" s="28"/>
      <c r="J2775" s="28"/>
      <c r="K2775" s="28"/>
      <c r="L2775" s="28"/>
      <c r="M2775" s="28"/>
      <c r="N2775" s="28"/>
      <c r="O2775" s="28"/>
      <c r="P2775" s="28"/>
      <c r="Q2775" s="28"/>
      <c r="R2775" s="28"/>
      <c r="S2775" s="28"/>
      <c r="T2775" s="28"/>
      <c r="U2775" s="28"/>
      <c r="V2775" s="28"/>
      <c r="W2775" s="28"/>
      <c r="X2775" s="28"/>
      <c r="Y2775" s="28"/>
      <c r="Z2775" s="28"/>
      <c r="AA2775" s="28"/>
      <c r="AB2775" s="28"/>
      <c r="AC2775" s="28"/>
      <c r="AD2775" s="28"/>
      <c r="AE2775" s="28"/>
      <c r="AF2775" s="28"/>
      <c r="AG2775" s="28"/>
      <c r="AH2775" s="28"/>
      <c r="AI2775" s="28"/>
      <c r="AJ2775" s="28"/>
      <c r="AK2775" s="28"/>
      <c r="AL2775" s="28"/>
      <c r="AM2775" s="28"/>
      <c r="AN2775" s="28"/>
      <c r="AO2775" s="28"/>
      <c r="AP2775" s="28"/>
      <c r="AQ2775" s="28"/>
      <c r="AR2775" s="28"/>
      <c r="AS2775" s="28"/>
      <c r="AT2775" s="28"/>
      <c r="AU2775" s="28"/>
      <c r="AV2775" s="28"/>
      <c r="AW2775" s="28"/>
    </row>
    <row r="2776" spans="6:49" x14ac:dyDescent="0.25">
      <c r="F2776" s="28"/>
      <c r="G2776" s="28"/>
      <c r="H2776" s="28"/>
      <c r="I2776" s="28"/>
      <c r="J2776" s="28"/>
      <c r="K2776" s="28"/>
      <c r="L2776" s="28"/>
      <c r="M2776" s="28"/>
      <c r="N2776" s="28"/>
      <c r="O2776" s="28"/>
      <c r="P2776" s="28"/>
      <c r="Q2776" s="28"/>
      <c r="R2776" s="28"/>
      <c r="S2776" s="28"/>
      <c r="T2776" s="28"/>
      <c r="U2776" s="28"/>
      <c r="V2776" s="28"/>
      <c r="W2776" s="28"/>
      <c r="X2776" s="28"/>
      <c r="Y2776" s="28"/>
      <c r="Z2776" s="28"/>
      <c r="AA2776" s="28"/>
      <c r="AB2776" s="28"/>
      <c r="AC2776" s="28"/>
      <c r="AD2776" s="28"/>
      <c r="AE2776" s="28"/>
      <c r="AF2776" s="28"/>
      <c r="AG2776" s="28"/>
      <c r="AH2776" s="28"/>
      <c r="AI2776" s="28"/>
      <c r="AJ2776" s="28"/>
      <c r="AK2776" s="28"/>
      <c r="AL2776" s="28"/>
      <c r="AM2776" s="28"/>
      <c r="AN2776" s="28"/>
      <c r="AO2776" s="28"/>
      <c r="AP2776" s="28"/>
      <c r="AQ2776" s="28"/>
      <c r="AR2776" s="28"/>
      <c r="AS2776" s="28"/>
      <c r="AT2776" s="28"/>
      <c r="AU2776" s="28"/>
      <c r="AV2776" s="28"/>
      <c r="AW2776" s="28"/>
    </row>
    <row r="2777" spans="6:49" x14ac:dyDescent="0.25">
      <c r="F2777" s="28"/>
      <c r="G2777" s="28"/>
      <c r="H2777" s="28"/>
      <c r="I2777" s="28"/>
      <c r="J2777" s="28"/>
      <c r="K2777" s="28"/>
      <c r="L2777" s="28"/>
      <c r="M2777" s="28"/>
      <c r="N2777" s="28"/>
      <c r="O2777" s="28"/>
      <c r="P2777" s="28"/>
      <c r="Q2777" s="28"/>
      <c r="R2777" s="28"/>
      <c r="S2777" s="28"/>
      <c r="T2777" s="28"/>
      <c r="U2777" s="28"/>
      <c r="V2777" s="28"/>
      <c r="W2777" s="28"/>
      <c r="X2777" s="28"/>
      <c r="Y2777" s="28"/>
      <c r="Z2777" s="28"/>
      <c r="AA2777" s="28"/>
      <c r="AB2777" s="28"/>
      <c r="AC2777" s="28"/>
      <c r="AD2777" s="28"/>
      <c r="AE2777" s="28"/>
      <c r="AF2777" s="28"/>
      <c r="AG2777" s="28"/>
      <c r="AH2777" s="28"/>
      <c r="AI2777" s="28"/>
      <c r="AJ2777" s="28"/>
      <c r="AK2777" s="28"/>
      <c r="AL2777" s="28"/>
      <c r="AM2777" s="28"/>
      <c r="AN2777" s="28"/>
      <c r="AO2777" s="28"/>
      <c r="AP2777" s="28"/>
      <c r="AQ2777" s="28"/>
      <c r="AR2777" s="28"/>
      <c r="AS2777" s="28"/>
      <c r="AT2777" s="28"/>
      <c r="AU2777" s="28"/>
      <c r="AV2777" s="28"/>
      <c r="AW2777" s="28"/>
    </row>
    <row r="2778" spans="6:49" x14ac:dyDescent="0.25">
      <c r="F2778" s="28"/>
      <c r="G2778" s="28"/>
      <c r="H2778" s="28"/>
      <c r="I2778" s="28"/>
      <c r="J2778" s="28"/>
      <c r="K2778" s="28"/>
      <c r="L2778" s="28"/>
      <c r="M2778" s="28"/>
      <c r="N2778" s="28"/>
      <c r="O2778" s="28"/>
      <c r="P2778" s="28"/>
      <c r="Q2778" s="28"/>
      <c r="R2778" s="28"/>
      <c r="S2778" s="28"/>
      <c r="T2778" s="28"/>
      <c r="U2778" s="28"/>
      <c r="V2778" s="28"/>
      <c r="W2778" s="28"/>
      <c r="X2778" s="28"/>
      <c r="Y2778" s="28"/>
      <c r="Z2778" s="28"/>
      <c r="AA2778" s="28"/>
      <c r="AB2778" s="28"/>
      <c r="AC2778" s="28"/>
      <c r="AD2778" s="28"/>
      <c r="AE2778" s="28"/>
      <c r="AF2778" s="28"/>
      <c r="AG2778" s="28"/>
      <c r="AH2778" s="28"/>
      <c r="AI2778" s="28"/>
      <c r="AJ2778" s="28"/>
      <c r="AK2778" s="28"/>
      <c r="AL2778" s="28"/>
      <c r="AM2778" s="28"/>
      <c r="AN2778" s="28"/>
      <c r="AO2778" s="28"/>
      <c r="AP2778" s="28"/>
      <c r="AQ2778" s="28"/>
      <c r="AR2778" s="28"/>
      <c r="AS2778" s="28"/>
      <c r="AT2778" s="28"/>
      <c r="AU2778" s="28"/>
      <c r="AV2778" s="28"/>
      <c r="AW2778" s="28"/>
    </row>
    <row r="2779" spans="6:49" x14ac:dyDescent="0.25">
      <c r="F2779" s="28"/>
      <c r="G2779" s="28"/>
      <c r="H2779" s="28"/>
      <c r="I2779" s="28"/>
      <c r="J2779" s="28"/>
      <c r="K2779" s="28"/>
      <c r="L2779" s="28"/>
      <c r="M2779" s="28"/>
      <c r="N2779" s="28"/>
      <c r="O2779" s="28"/>
      <c r="P2779" s="28"/>
      <c r="Q2779" s="28"/>
      <c r="R2779" s="28"/>
      <c r="S2779" s="28"/>
      <c r="T2779" s="28"/>
      <c r="U2779" s="28"/>
      <c r="V2779" s="28"/>
      <c r="W2779" s="28"/>
      <c r="X2779" s="28"/>
      <c r="Y2779" s="28"/>
      <c r="Z2779" s="28"/>
      <c r="AA2779" s="28"/>
      <c r="AB2779" s="28"/>
      <c r="AC2779" s="28"/>
      <c r="AD2779" s="28"/>
      <c r="AE2779" s="28"/>
      <c r="AF2779" s="28"/>
      <c r="AG2779" s="28"/>
      <c r="AH2779" s="28"/>
      <c r="AI2779" s="28"/>
      <c r="AJ2779" s="28"/>
      <c r="AK2779" s="28"/>
      <c r="AL2779" s="28"/>
      <c r="AM2779" s="28"/>
      <c r="AN2779" s="28"/>
      <c r="AO2779" s="28"/>
      <c r="AP2779" s="28"/>
      <c r="AQ2779" s="28"/>
      <c r="AR2779" s="28"/>
      <c r="AS2779" s="28"/>
      <c r="AT2779" s="28"/>
      <c r="AU2779" s="28"/>
      <c r="AV2779" s="28"/>
      <c r="AW2779" s="28"/>
    </row>
    <row r="2780" spans="6:49" x14ac:dyDescent="0.25">
      <c r="F2780" s="28"/>
      <c r="G2780" s="28"/>
      <c r="H2780" s="28"/>
      <c r="I2780" s="28"/>
      <c r="J2780" s="28"/>
      <c r="K2780" s="28"/>
      <c r="L2780" s="28"/>
      <c r="M2780" s="28"/>
      <c r="N2780" s="28"/>
      <c r="O2780" s="28"/>
      <c r="P2780" s="28"/>
      <c r="Q2780" s="28"/>
      <c r="R2780" s="28"/>
      <c r="S2780" s="28"/>
      <c r="T2780" s="28"/>
      <c r="U2780" s="28"/>
      <c r="V2780" s="28"/>
      <c r="W2780" s="28"/>
      <c r="X2780" s="28"/>
      <c r="Y2780" s="28"/>
      <c r="Z2780" s="28"/>
      <c r="AA2780" s="28"/>
      <c r="AB2780" s="28"/>
      <c r="AC2780" s="28"/>
      <c r="AD2780" s="28"/>
      <c r="AE2780" s="28"/>
      <c r="AF2780" s="28"/>
      <c r="AG2780" s="28"/>
      <c r="AH2780" s="28"/>
      <c r="AI2780" s="28"/>
      <c r="AJ2780" s="28"/>
      <c r="AK2780" s="28"/>
      <c r="AL2780" s="28"/>
      <c r="AM2780" s="28"/>
      <c r="AN2780" s="28"/>
      <c r="AO2780" s="28"/>
      <c r="AP2780" s="28"/>
      <c r="AQ2780" s="28"/>
      <c r="AR2780" s="28"/>
      <c r="AS2780" s="28"/>
      <c r="AT2780" s="28"/>
      <c r="AU2780" s="28"/>
      <c r="AV2780" s="28"/>
      <c r="AW2780" s="28"/>
    </row>
    <row r="2781" spans="6:49" x14ac:dyDescent="0.25">
      <c r="F2781" s="28"/>
      <c r="G2781" s="28"/>
      <c r="H2781" s="28"/>
      <c r="I2781" s="28"/>
      <c r="J2781" s="28"/>
      <c r="K2781" s="28"/>
      <c r="L2781" s="28"/>
      <c r="M2781" s="28"/>
      <c r="N2781" s="28"/>
      <c r="O2781" s="28"/>
      <c r="P2781" s="28"/>
      <c r="Q2781" s="28"/>
      <c r="R2781" s="28"/>
      <c r="S2781" s="28"/>
      <c r="T2781" s="28"/>
      <c r="U2781" s="28"/>
      <c r="V2781" s="28"/>
      <c r="W2781" s="28"/>
      <c r="X2781" s="28"/>
      <c r="Y2781" s="28"/>
      <c r="Z2781" s="28"/>
      <c r="AA2781" s="28"/>
      <c r="AB2781" s="28"/>
      <c r="AC2781" s="28"/>
      <c r="AD2781" s="28"/>
      <c r="AE2781" s="28"/>
      <c r="AF2781" s="28"/>
      <c r="AG2781" s="28"/>
      <c r="AH2781" s="28"/>
      <c r="AI2781" s="28"/>
      <c r="AJ2781" s="28"/>
      <c r="AK2781" s="28"/>
      <c r="AL2781" s="28"/>
      <c r="AM2781" s="28"/>
      <c r="AN2781" s="28"/>
      <c r="AO2781" s="28"/>
      <c r="AP2781" s="28"/>
      <c r="AQ2781" s="28"/>
      <c r="AR2781" s="28"/>
      <c r="AS2781" s="28"/>
      <c r="AT2781" s="28"/>
      <c r="AU2781" s="28"/>
      <c r="AV2781" s="28"/>
      <c r="AW2781" s="28"/>
    </row>
    <row r="2782" spans="6:49" x14ac:dyDescent="0.25">
      <c r="F2782" s="28"/>
      <c r="G2782" s="28"/>
      <c r="H2782" s="28"/>
      <c r="I2782" s="28"/>
      <c r="J2782" s="28"/>
      <c r="K2782" s="28"/>
      <c r="L2782" s="28"/>
      <c r="M2782" s="28"/>
      <c r="N2782" s="28"/>
      <c r="O2782" s="28"/>
      <c r="P2782" s="28"/>
      <c r="Q2782" s="28"/>
      <c r="R2782" s="28"/>
      <c r="S2782" s="28"/>
      <c r="T2782" s="28"/>
      <c r="U2782" s="28"/>
      <c r="V2782" s="28"/>
      <c r="W2782" s="28"/>
      <c r="X2782" s="28"/>
      <c r="Y2782" s="28"/>
      <c r="Z2782" s="28"/>
      <c r="AA2782" s="28"/>
      <c r="AB2782" s="28"/>
      <c r="AC2782" s="28"/>
      <c r="AD2782" s="28"/>
      <c r="AE2782" s="28"/>
      <c r="AF2782" s="28"/>
      <c r="AG2782" s="28"/>
      <c r="AH2782" s="28"/>
      <c r="AI2782" s="28"/>
      <c r="AJ2782" s="28"/>
      <c r="AK2782" s="28"/>
      <c r="AL2782" s="28"/>
      <c r="AM2782" s="28"/>
      <c r="AN2782" s="28"/>
      <c r="AO2782" s="28"/>
      <c r="AP2782" s="28"/>
      <c r="AQ2782" s="28"/>
      <c r="AR2782" s="28"/>
      <c r="AS2782" s="28"/>
      <c r="AT2782" s="28"/>
      <c r="AU2782" s="28"/>
      <c r="AV2782" s="28"/>
      <c r="AW2782" s="28"/>
    </row>
    <row r="2783" spans="6:49" x14ac:dyDescent="0.25">
      <c r="F2783" s="28"/>
      <c r="G2783" s="28"/>
      <c r="H2783" s="28"/>
      <c r="I2783" s="28"/>
      <c r="J2783" s="28"/>
      <c r="K2783" s="28"/>
      <c r="L2783" s="28"/>
      <c r="M2783" s="28"/>
      <c r="N2783" s="28"/>
      <c r="O2783" s="28"/>
      <c r="P2783" s="28"/>
      <c r="Q2783" s="28"/>
      <c r="R2783" s="28"/>
      <c r="S2783" s="28"/>
      <c r="T2783" s="28"/>
      <c r="U2783" s="28"/>
      <c r="V2783" s="28"/>
      <c r="W2783" s="28"/>
      <c r="X2783" s="28"/>
      <c r="Y2783" s="28"/>
      <c r="Z2783" s="28"/>
      <c r="AA2783" s="28"/>
      <c r="AB2783" s="28"/>
      <c r="AC2783" s="28"/>
      <c r="AD2783" s="28"/>
      <c r="AE2783" s="28"/>
      <c r="AF2783" s="28"/>
      <c r="AG2783" s="28"/>
      <c r="AH2783" s="28"/>
      <c r="AI2783" s="28"/>
      <c r="AJ2783" s="28"/>
      <c r="AK2783" s="28"/>
      <c r="AL2783" s="28"/>
      <c r="AM2783" s="28"/>
      <c r="AN2783" s="28"/>
      <c r="AO2783" s="28"/>
      <c r="AP2783" s="28"/>
      <c r="AQ2783" s="28"/>
      <c r="AR2783" s="28"/>
      <c r="AS2783" s="28"/>
      <c r="AT2783" s="28"/>
      <c r="AU2783" s="28"/>
      <c r="AV2783" s="28"/>
      <c r="AW2783" s="28"/>
    </row>
    <row r="2784" spans="6:49" x14ac:dyDescent="0.25">
      <c r="F2784" s="28"/>
      <c r="G2784" s="28"/>
      <c r="H2784" s="28"/>
      <c r="I2784" s="28"/>
      <c r="J2784" s="28"/>
      <c r="K2784" s="28"/>
      <c r="L2784" s="28"/>
      <c r="M2784" s="28"/>
      <c r="N2784" s="28"/>
      <c r="O2784" s="28"/>
      <c r="P2784" s="28"/>
      <c r="Q2784" s="28"/>
      <c r="R2784" s="28"/>
      <c r="S2784" s="28"/>
      <c r="T2784" s="28"/>
      <c r="U2784" s="28"/>
      <c r="V2784" s="28"/>
      <c r="W2784" s="28"/>
      <c r="X2784" s="28"/>
      <c r="Y2784" s="28"/>
      <c r="Z2784" s="28"/>
      <c r="AA2784" s="28"/>
      <c r="AB2784" s="28"/>
      <c r="AC2784" s="28"/>
      <c r="AD2784" s="28"/>
      <c r="AE2784" s="28"/>
      <c r="AF2784" s="28"/>
      <c r="AG2784" s="28"/>
      <c r="AH2784" s="28"/>
      <c r="AI2784" s="28"/>
      <c r="AJ2784" s="28"/>
      <c r="AK2784" s="28"/>
      <c r="AL2784" s="28"/>
      <c r="AM2784" s="28"/>
      <c r="AN2784" s="28"/>
      <c r="AO2784" s="28"/>
      <c r="AP2784" s="28"/>
      <c r="AQ2784" s="28"/>
      <c r="AR2784" s="28"/>
      <c r="AS2784" s="28"/>
      <c r="AT2784" s="28"/>
      <c r="AU2784" s="28"/>
      <c r="AV2784" s="28"/>
      <c r="AW2784" s="28"/>
    </row>
    <row r="2785" spans="6:49" x14ac:dyDescent="0.25">
      <c r="F2785" s="28"/>
      <c r="G2785" s="28"/>
      <c r="H2785" s="28"/>
      <c r="I2785" s="28"/>
      <c r="J2785" s="28"/>
      <c r="K2785" s="28"/>
      <c r="L2785" s="28"/>
      <c r="M2785" s="28"/>
      <c r="N2785" s="28"/>
      <c r="O2785" s="28"/>
      <c r="P2785" s="28"/>
      <c r="Q2785" s="28"/>
      <c r="R2785" s="28"/>
      <c r="S2785" s="28"/>
      <c r="T2785" s="28"/>
      <c r="U2785" s="28"/>
      <c r="V2785" s="28"/>
      <c r="W2785" s="28"/>
      <c r="X2785" s="28"/>
      <c r="Y2785" s="28"/>
      <c r="Z2785" s="28"/>
      <c r="AA2785" s="28"/>
      <c r="AB2785" s="28"/>
      <c r="AC2785" s="28"/>
      <c r="AD2785" s="28"/>
      <c r="AE2785" s="28"/>
      <c r="AF2785" s="28"/>
      <c r="AG2785" s="28"/>
      <c r="AH2785" s="28"/>
      <c r="AI2785" s="28"/>
      <c r="AJ2785" s="28"/>
      <c r="AK2785" s="28"/>
      <c r="AL2785" s="28"/>
      <c r="AM2785" s="28"/>
      <c r="AN2785" s="28"/>
      <c r="AO2785" s="28"/>
      <c r="AP2785" s="28"/>
      <c r="AQ2785" s="28"/>
      <c r="AR2785" s="28"/>
      <c r="AS2785" s="28"/>
      <c r="AT2785" s="28"/>
      <c r="AU2785" s="28"/>
      <c r="AV2785" s="28"/>
      <c r="AW2785" s="28"/>
    </row>
    <row r="2786" spans="6:49" x14ac:dyDescent="0.25">
      <c r="F2786" s="28"/>
      <c r="G2786" s="28"/>
      <c r="H2786" s="28"/>
      <c r="I2786" s="28"/>
      <c r="J2786" s="28"/>
      <c r="K2786" s="28"/>
      <c r="L2786" s="28"/>
      <c r="M2786" s="28"/>
      <c r="N2786" s="28"/>
      <c r="O2786" s="28"/>
      <c r="P2786" s="28"/>
      <c r="Q2786" s="28"/>
      <c r="R2786" s="28"/>
      <c r="S2786" s="28"/>
      <c r="T2786" s="28"/>
      <c r="U2786" s="28"/>
      <c r="V2786" s="28"/>
      <c r="W2786" s="28"/>
      <c r="X2786" s="28"/>
      <c r="Y2786" s="28"/>
      <c r="Z2786" s="28"/>
      <c r="AA2786" s="28"/>
      <c r="AB2786" s="28"/>
      <c r="AC2786" s="28"/>
      <c r="AD2786" s="28"/>
      <c r="AE2786" s="28"/>
      <c r="AF2786" s="28"/>
      <c r="AG2786" s="28"/>
      <c r="AH2786" s="28"/>
      <c r="AI2786" s="28"/>
      <c r="AJ2786" s="28"/>
      <c r="AK2786" s="28"/>
      <c r="AL2786" s="28"/>
      <c r="AM2786" s="28"/>
      <c r="AN2786" s="28"/>
      <c r="AO2786" s="28"/>
      <c r="AP2786" s="28"/>
      <c r="AQ2786" s="28"/>
      <c r="AR2786" s="28"/>
      <c r="AS2786" s="28"/>
      <c r="AT2786" s="28"/>
      <c r="AU2786" s="28"/>
      <c r="AV2786" s="28"/>
      <c r="AW2786" s="28"/>
    </row>
    <row r="2787" spans="6:49" x14ac:dyDescent="0.25">
      <c r="F2787" s="28"/>
      <c r="G2787" s="28"/>
      <c r="H2787" s="28"/>
      <c r="I2787" s="28"/>
      <c r="J2787" s="28"/>
      <c r="K2787" s="28"/>
      <c r="L2787" s="28"/>
      <c r="M2787" s="28"/>
      <c r="N2787" s="28"/>
      <c r="O2787" s="28"/>
      <c r="P2787" s="28"/>
      <c r="Q2787" s="28"/>
      <c r="R2787" s="28"/>
      <c r="S2787" s="28"/>
      <c r="T2787" s="28"/>
      <c r="U2787" s="28"/>
      <c r="V2787" s="28"/>
      <c r="W2787" s="28"/>
      <c r="X2787" s="28"/>
      <c r="Y2787" s="28"/>
      <c r="Z2787" s="28"/>
      <c r="AA2787" s="28"/>
      <c r="AB2787" s="28"/>
      <c r="AC2787" s="28"/>
      <c r="AD2787" s="28"/>
      <c r="AE2787" s="28"/>
      <c r="AF2787" s="28"/>
      <c r="AG2787" s="28"/>
      <c r="AH2787" s="28"/>
      <c r="AI2787" s="28"/>
      <c r="AJ2787" s="28"/>
      <c r="AK2787" s="28"/>
      <c r="AL2787" s="28"/>
      <c r="AM2787" s="28"/>
      <c r="AN2787" s="28"/>
      <c r="AO2787" s="28"/>
      <c r="AP2787" s="28"/>
      <c r="AQ2787" s="28"/>
      <c r="AR2787" s="28"/>
      <c r="AS2787" s="28"/>
      <c r="AT2787" s="28"/>
      <c r="AU2787" s="28"/>
      <c r="AV2787" s="28"/>
      <c r="AW2787" s="28"/>
    </row>
    <row r="2788" spans="6:49" x14ac:dyDescent="0.25">
      <c r="F2788" s="28"/>
      <c r="G2788" s="28"/>
      <c r="H2788" s="28"/>
      <c r="I2788" s="28"/>
      <c r="J2788" s="28"/>
      <c r="K2788" s="28"/>
      <c r="L2788" s="28"/>
      <c r="M2788" s="28"/>
      <c r="N2788" s="28"/>
      <c r="O2788" s="28"/>
      <c r="P2788" s="28"/>
      <c r="Q2788" s="28"/>
      <c r="R2788" s="28"/>
      <c r="S2788" s="28"/>
      <c r="T2788" s="28"/>
      <c r="U2788" s="28"/>
      <c r="V2788" s="28"/>
      <c r="W2788" s="28"/>
      <c r="X2788" s="28"/>
      <c r="Y2788" s="28"/>
      <c r="Z2788" s="28"/>
      <c r="AA2788" s="28"/>
      <c r="AB2788" s="28"/>
      <c r="AC2788" s="28"/>
      <c r="AD2788" s="28"/>
      <c r="AE2788" s="28"/>
      <c r="AF2788" s="28"/>
      <c r="AG2788" s="28"/>
      <c r="AH2788" s="28"/>
      <c r="AI2788" s="28"/>
      <c r="AJ2788" s="28"/>
      <c r="AK2788" s="28"/>
      <c r="AL2788" s="28"/>
      <c r="AM2788" s="28"/>
      <c r="AN2788" s="28"/>
      <c r="AO2788" s="28"/>
      <c r="AP2788" s="28"/>
      <c r="AQ2788" s="28"/>
      <c r="AR2788" s="28"/>
      <c r="AS2788" s="28"/>
      <c r="AT2788" s="28"/>
      <c r="AU2788" s="28"/>
      <c r="AV2788" s="28"/>
      <c r="AW2788" s="28"/>
    </row>
    <row r="2789" spans="6:49" x14ac:dyDescent="0.25">
      <c r="F2789" s="28"/>
      <c r="G2789" s="28"/>
      <c r="H2789" s="28"/>
      <c r="I2789" s="28"/>
      <c r="J2789" s="28"/>
      <c r="K2789" s="28"/>
      <c r="L2789" s="28"/>
      <c r="M2789" s="28"/>
      <c r="N2789" s="28"/>
      <c r="O2789" s="28"/>
      <c r="P2789" s="28"/>
      <c r="Q2789" s="28"/>
      <c r="R2789" s="28"/>
      <c r="S2789" s="28"/>
      <c r="T2789" s="28"/>
      <c r="U2789" s="28"/>
      <c r="V2789" s="28"/>
      <c r="W2789" s="28"/>
      <c r="X2789" s="28"/>
      <c r="Y2789" s="28"/>
      <c r="Z2789" s="28"/>
      <c r="AA2789" s="28"/>
      <c r="AB2789" s="28"/>
      <c r="AC2789" s="28"/>
      <c r="AD2789" s="28"/>
      <c r="AE2789" s="28"/>
      <c r="AF2789" s="28"/>
      <c r="AG2789" s="28"/>
      <c r="AH2789" s="28"/>
      <c r="AI2789" s="28"/>
      <c r="AJ2789" s="28"/>
      <c r="AK2789" s="28"/>
      <c r="AL2789" s="28"/>
      <c r="AM2789" s="28"/>
      <c r="AN2789" s="28"/>
      <c r="AO2789" s="28"/>
      <c r="AP2789" s="28"/>
      <c r="AQ2789" s="28"/>
      <c r="AR2789" s="28"/>
      <c r="AS2789" s="28"/>
      <c r="AT2789" s="28"/>
      <c r="AU2789" s="28"/>
      <c r="AV2789" s="28"/>
      <c r="AW2789" s="28"/>
    </row>
    <row r="2790" spans="6:49" x14ac:dyDescent="0.25">
      <c r="F2790" s="28"/>
      <c r="G2790" s="28"/>
      <c r="H2790" s="28"/>
      <c r="I2790" s="28"/>
      <c r="J2790" s="28"/>
      <c r="K2790" s="28"/>
      <c r="L2790" s="28"/>
      <c r="M2790" s="28"/>
      <c r="N2790" s="28"/>
      <c r="O2790" s="28"/>
      <c r="P2790" s="28"/>
      <c r="Q2790" s="28"/>
      <c r="R2790" s="28"/>
      <c r="S2790" s="28"/>
      <c r="T2790" s="28"/>
      <c r="U2790" s="28"/>
      <c r="V2790" s="28"/>
      <c r="W2790" s="28"/>
      <c r="X2790" s="28"/>
      <c r="Y2790" s="28"/>
      <c r="Z2790" s="28"/>
      <c r="AA2790" s="28"/>
      <c r="AB2790" s="28"/>
      <c r="AC2790" s="28"/>
      <c r="AD2790" s="28"/>
      <c r="AE2790" s="28"/>
      <c r="AF2790" s="28"/>
      <c r="AG2790" s="28"/>
      <c r="AH2790" s="28"/>
      <c r="AI2790" s="28"/>
      <c r="AJ2790" s="28"/>
      <c r="AK2790" s="28"/>
      <c r="AL2790" s="28"/>
      <c r="AM2790" s="28"/>
      <c r="AN2790" s="28"/>
      <c r="AO2790" s="28"/>
      <c r="AP2790" s="28"/>
      <c r="AQ2790" s="28"/>
      <c r="AR2790" s="28"/>
      <c r="AS2790" s="28"/>
      <c r="AT2790" s="28"/>
      <c r="AU2790" s="28"/>
      <c r="AV2790" s="28"/>
      <c r="AW2790" s="28"/>
    </row>
    <row r="2791" spans="6:49" x14ac:dyDescent="0.25">
      <c r="F2791" s="28"/>
      <c r="G2791" s="28"/>
      <c r="H2791" s="28"/>
      <c r="I2791" s="28"/>
      <c r="J2791" s="28"/>
      <c r="K2791" s="28"/>
      <c r="L2791" s="28"/>
      <c r="M2791" s="28"/>
      <c r="N2791" s="28"/>
      <c r="O2791" s="28"/>
      <c r="P2791" s="28"/>
      <c r="Q2791" s="28"/>
      <c r="R2791" s="28"/>
      <c r="S2791" s="28"/>
      <c r="T2791" s="28"/>
      <c r="U2791" s="28"/>
      <c r="V2791" s="28"/>
      <c r="W2791" s="28"/>
      <c r="X2791" s="28"/>
      <c r="Y2791" s="28"/>
      <c r="Z2791" s="28"/>
      <c r="AA2791" s="28"/>
      <c r="AB2791" s="28"/>
      <c r="AC2791" s="28"/>
      <c r="AD2791" s="28"/>
      <c r="AE2791" s="28"/>
      <c r="AF2791" s="28"/>
      <c r="AG2791" s="28"/>
      <c r="AH2791" s="28"/>
      <c r="AI2791" s="28"/>
      <c r="AJ2791" s="28"/>
      <c r="AK2791" s="28"/>
      <c r="AL2791" s="28"/>
      <c r="AM2791" s="28"/>
      <c r="AN2791" s="28"/>
      <c r="AO2791" s="28"/>
      <c r="AP2791" s="28"/>
      <c r="AQ2791" s="28"/>
      <c r="AR2791" s="28"/>
      <c r="AS2791" s="28"/>
      <c r="AT2791" s="28"/>
      <c r="AU2791" s="28"/>
      <c r="AV2791" s="28"/>
      <c r="AW2791" s="28"/>
    </row>
    <row r="2792" spans="6:49" x14ac:dyDescent="0.25">
      <c r="F2792" s="28"/>
      <c r="G2792" s="28"/>
      <c r="H2792" s="28"/>
      <c r="I2792" s="28"/>
      <c r="J2792" s="28"/>
      <c r="K2792" s="28"/>
      <c r="L2792" s="28"/>
      <c r="M2792" s="28"/>
      <c r="N2792" s="28"/>
      <c r="O2792" s="28"/>
      <c r="P2792" s="28"/>
      <c r="Q2792" s="28"/>
      <c r="R2792" s="28"/>
      <c r="S2792" s="28"/>
      <c r="T2792" s="28"/>
      <c r="U2792" s="28"/>
      <c r="V2792" s="28"/>
      <c r="W2792" s="28"/>
      <c r="X2792" s="28"/>
      <c r="Y2792" s="28"/>
      <c r="Z2792" s="28"/>
      <c r="AA2792" s="28"/>
      <c r="AB2792" s="28"/>
      <c r="AC2792" s="28"/>
      <c r="AD2792" s="28"/>
      <c r="AE2792" s="28"/>
      <c r="AF2792" s="28"/>
      <c r="AG2792" s="28"/>
      <c r="AH2792" s="28"/>
      <c r="AI2792" s="28"/>
      <c r="AJ2792" s="28"/>
      <c r="AK2792" s="28"/>
      <c r="AL2792" s="28"/>
      <c r="AM2792" s="28"/>
      <c r="AN2792" s="28"/>
      <c r="AO2792" s="28"/>
      <c r="AP2792" s="28"/>
      <c r="AQ2792" s="28"/>
      <c r="AR2792" s="28"/>
      <c r="AS2792" s="28"/>
      <c r="AT2792" s="28"/>
      <c r="AU2792" s="28"/>
      <c r="AV2792" s="28"/>
      <c r="AW2792" s="28"/>
    </row>
    <row r="2793" spans="6:49" x14ac:dyDescent="0.25">
      <c r="F2793" s="28"/>
      <c r="G2793" s="28"/>
      <c r="H2793" s="28"/>
      <c r="I2793" s="28"/>
      <c r="J2793" s="28"/>
      <c r="K2793" s="28"/>
      <c r="L2793" s="28"/>
      <c r="M2793" s="28"/>
      <c r="N2793" s="28"/>
      <c r="O2793" s="28"/>
      <c r="P2793" s="28"/>
      <c r="Q2793" s="28"/>
      <c r="R2793" s="28"/>
      <c r="S2793" s="28"/>
      <c r="T2793" s="28"/>
      <c r="U2793" s="28"/>
      <c r="V2793" s="28"/>
      <c r="W2793" s="28"/>
      <c r="X2793" s="28"/>
      <c r="Y2793" s="28"/>
      <c r="Z2793" s="28"/>
      <c r="AA2793" s="28"/>
      <c r="AB2793" s="28"/>
      <c r="AC2793" s="28"/>
      <c r="AD2793" s="28"/>
      <c r="AE2793" s="28"/>
      <c r="AF2793" s="28"/>
      <c r="AG2793" s="28"/>
      <c r="AH2793" s="28"/>
      <c r="AI2793" s="28"/>
      <c r="AJ2793" s="28"/>
      <c r="AK2793" s="28"/>
      <c r="AL2793" s="28"/>
      <c r="AM2793" s="28"/>
      <c r="AN2793" s="28"/>
      <c r="AO2793" s="28"/>
      <c r="AP2793" s="28"/>
      <c r="AQ2793" s="28"/>
      <c r="AR2793" s="28"/>
      <c r="AS2793" s="28"/>
      <c r="AT2793" s="28"/>
      <c r="AU2793" s="28"/>
      <c r="AV2793" s="28"/>
      <c r="AW2793" s="28"/>
    </row>
    <row r="2794" spans="6:49" x14ac:dyDescent="0.25">
      <c r="F2794" s="28"/>
      <c r="G2794" s="28"/>
      <c r="H2794" s="28"/>
      <c r="I2794" s="28"/>
      <c r="J2794" s="28"/>
      <c r="K2794" s="28"/>
      <c r="L2794" s="28"/>
      <c r="M2794" s="28"/>
      <c r="N2794" s="28"/>
      <c r="O2794" s="28"/>
      <c r="P2794" s="28"/>
      <c r="Q2794" s="28"/>
      <c r="R2794" s="28"/>
      <c r="S2794" s="28"/>
      <c r="T2794" s="28"/>
      <c r="U2794" s="28"/>
      <c r="V2794" s="28"/>
      <c r="W2794" s="28"/>
      <c r="X2794" s="28"/>
      <c r="Y2794" s="28"/>
      <c r="Z2794" s="28"/>
      <c r="AA2794" s="28"/>
      <c r="AB2794" s="28"/>
      <c r="AC2794" s="28"/>
      <c r="AD2794" s="28"/>
      <c r="AE2794" s="28"/>
      <c r="AF2794" s="28"/>
      <c r="AG2794" s="28"/>
      <c r="AH2794" s="28"/>
      <c r="AI2794" s="28"/>
      <c r="AJ2794" s="28"/>
      <c r="AK2794" s="28"/>
      <c r="AL2794" s="28"/>
      <c r="AM2794" s="28"/>
      <c r="AN2794" s="28"/>
      <c r="AO2794" s="28"/>
      <c r="AP2794" s="28"/>
      <c r="AQ2794" s="28"/>
      <c r="AR2794" s="28"/>
      <c r="AS2794" s="28"/>
      <c r="AT2794" s="28"/>
      <c r="AU2794" s="28"/>
      <c r="AV2794" s="28"/>
      <c r="AW2794" s="28"/>
    </row>
    <row r="2795" spans="6:49" x14ac:dyDescent="0.25">
      <c r="F2795" s="28"/>
      <c r="G2795" s="28"/>
      <c r="H2795" s="28"/>
      <c r="I2795" s="28"/>
      <c r="J2795" s="28"/>
      <c r="K2795" s="28"/>
      <c r="L2795" s="28"/>
      <c r="M2795" s="28"/>
      <c r="N2795" s="28"/>
      <c r="O2795" s="28"/>
      <c r="P2795" s="28"/>
      <c r="Q2795" s="28"/>
      <c r="R2795" s="28"/>
      <c r="S2795" s="28"/>
      <c r="T2795" s="28"/>
      <c r="U2795" s="28"/>
      <c r="V2795" s="28"/>
      <c r="W2795" s="28"/>
      <c r="X2795" s="28"/>
      <c r="Y2795" s="28"/>
      <c r="Z2795" s="28"/>
      <c r="AA2795" s="28"/>
      <c r="AB2795" s="28"/>
      <c r="AC2795" s="28"/>
      <c r="AD2795" s="28"/>
      <c r="AE2795" s="28"/>
      <c r="AF2795" s="28"/>
      <c r="AG2795" s="28"/>
      <c r="AH2795" s="28"/>
      <c r="AI2795" s="28"/>
      <c r="AJ2795" s="28"/>
      <c r="AK2795" s="28"/>
      <c r="AL2795" s="28"/>
      <c r="AM2795" s="28"/>
      <c r="AN2795" s="28"/>
      <c r="AO2795" s="28"/>
      <c r="AP2795" s="28"/>
      <c r="AQ2795" s="28"/>
      <c r="AR2795" s="28"/>
      <c r="AS2795" s="28"/>
      <c r="AT2795" s="28"/>
      <c r="AU2795" s="28"/>
      <c r="AV2795" s="28"/>
      <c r="AW2795" s="28"/>
    </row>
    <row r="2796" spans="6:49" x14ac:dyDescent="0.25">
      <c r="F2796" s="28"/>
      <c r="G2796" s="28"/>
      <c r="H2796" s="28"/>
      <c r="I2796" s="28"/>
      <c r="J2796" s="28"/>
      <c r="K2796" s="28"/>
      <c r="L2796" s="28"/>
      <c r="M2796" s="28"/>
      <c r="N2796" s="28"/>
      <c r="O2796" s="28"/>
      <c r="P2796" s="28"/>
      <c r="Q2796" s="28"/>
      <c r="R2796" s="28"/>
      <c r="S2796" s="28"/>
      <c r="T2796" s="28"/>
      <c r="U2796" s="28"/>
      <c r="V2796" s="28"/>
      <c r="W2796" s="28"/>
      <c r="X2796" s="28"/>
      <c r="Y2796" s="28"/>
      <c r="Z2796" s="28"/>
      <c r="AA2796" s="28"/>
      <c r="AB2796" s="28"/>
      <c r="AC2796" s="28"/>
      <c r="AD2796" s="28"/>
      <c r="AE2796" s="28"/>
      <c r="AF2796" s="28"/>
      <c r="AG2796" s="28"/>
      <c r="AH2796" s="28"/>
      <c r="AI2796" s="28"/>
      <c r="AJ2796" s="28"/>
      <c r="AK2796" s="28"/>
      <c r="AL2796" s="28"/>
      <c r="AM2796" s="28"/>
      <c r="AN2796" s="28"/>
      <c r="AO2796" s="28"/>
      <c r="AP2796" s="28"/>
      <c r="AQ2796" s="28"/>
      <c r="AR2796" s="28"/>
      <c r="AS2796" s="28"/>
      <c r="AT2796" s="28"/>
      <c r="AU2796" s="28"/>
      <c r="AV2796" s="28"/>
      <c r="AW2796" s="28"/>
    </row>
    <row r="2797" spans="6:49" x14ac:dyDescent="0.25">
      <c r="F2797" s="28"/>
      <c r="G2797" s="28"/>
      <c r="H2797" s="28"/>
      <c r="I2797" s="28"/>
      <c r="J2797" s="28"/>
      <c r="K2797" s="28"/>
      <c r="L2797" s="28"/>
      <c r="M2797" s="28"/>
      <c r="N2797" s="28"/>
      <c r="O2797" s="28"/>
      <c r="P2797" s="28"/>
      <c r="Q2797" s="28"/>
      <c r="R2797" s="28"/>
      <c r="S2797" s="28"/>
      <c r="T2797" s="28"/>
      <c r="U2797" s="28"/>
      <c r="V2797" s="28"/>
      <c r="W2797" s="28"/>
      <c r="X2797" s="28"/>
      <c r="Y2797" s="28"/>
      <c r="Z2797" s="28"/>
      <c r="AA2797" s="28"/>
      <c r="AB2797" s="28"/>
      <c r="AC2797" s="28"/>
      <c r="AD2797" s="28"/>
      <c r="AE2797" s="28"/>
      <c r="AF2797" s="28"/>
      <c r="AG2797" s="28"/>
      <c r="AH2797" s="28"/>
      <c r="AI2797" s="28"/>
      <c r="AJ2797" s="28"/>
      <c r="AK2797" s="28"/>
      <c r="AL2797" s="28"/>
      <c r="AM2797" s="28"/>
      <c r="AN2797" s="28"/>
      <c r="AO2797" s="28"/>
      <c r="AP2797" s="28"/>
      <c r="AQ2797" s="28"/>
      <c r="AR2797" s="28"/>
      <c r="AS2797" s="28"/>
      <c r="AT2797" s="28"/>
      <c r="AU2797" s="28"/>
      <c r="AV2797" s="28"/>
      <c r="AW2797" s="28"/>
    </row>
    <row r="2798" spans="6:49" x14ac:dyDescent="0.25">
      <c r="F2798" s="28"/>
      <c r="G2798" s="28"/>
      <c r="H2798" s="28"/>
      <c r="I2798" s="28"/>
      <c r="J2798" s="28"/>
      <c r="K2798" s="28"/>
      <c r="L2798" s="28"/>
      <c r="M2798" s="28"/>
      <c r="N2798" s="28"/>
      <c r="O2798" s="28"/>
      <c r="P2798" s="28"/>
      <c r="Q2798" s="28"/>
      <c r="R2798" s="28"/>
      <c r="S2798" s="28"/>
      <c r="T2798" s="28"/>
      <c r="U2798" s="28"/>
      <c r="V2798" s="28"/>
      <c r="W2798" s="28"/>
      <c r="X2798" s="28"/>
      <c r="Y2798" s="28"/>
      <c r="Z2798" s="28"/>
      <c r="AA2798" s="28"/>
      <c r="AB2798" s="28"/>
      <c r="AC2798" s="28"/>
      <c r="AD2798" s="28"/>
      <c r="AE2798" s="28"/>
      <c r="AF2798" s="28"/>
      <c r="AG2798" s="28"/>
      <c r="AH2798" s="28"/>
      <c r="AI2798" s="28"/>
      <c r="AJ2798" s="28"/>
      <c r="AK2798" s="28"/>
      <c r="AL2798" s="28"/>
      <c r="AM2798" s="28"/>
      <c r="AN2798" s="28"/>
      <c r="AO2798" s="28"/>
      <c r="AP2798" s="28"/>
      <c r="AQ2798" s="28"/>
      <c r="AR2798" s="28"/>
      <c r="AS2798" s="28"/>
      <c r="AT2798" s="28"/>
      <c r="AU2798" s="28"/>
      <c r="AV2798" s="28"/>
      <c r="AW2798" s="28"/>
    </row>
    <row r="2799" spans="6:49" x14ac:dyDescent="0.25">
      <c r="F2799" s="28"/>
      <c r="G2799" s="28"/>
      <c r="H2799" s="28"/>
      <c r="I2799" s="28"/>
      <c r="J2799" s="28"/>
      <c r="K2799" s="28"/>
      <c r="L2799" s="28"/>
      <c r="M2799" s="28"/>
      <c r="N2799" s="28"/>
      <c r="O2799" s="28"/>
      <c r="P2799" s="28"/>
      <c r="Q2799" s="28"/>
      <c r="R2799" s="28"/>
      <c r="S2799" s="28"/>
      <c r="T2799" s="28"/>
      <c r="U2799" s="28"/>
      <c r="V2799" s="28"/>
      <c r="W2799" s="28"/>
      <c r="X2799" s="28"/>
      <c r="Y2799" s="28"/>
      <c r="Z2799" s="28"/>
      <c r="AA2799" s="28"/>
      <c r="AB2799" s="28"/>
      <c r="AC2799" s="28"/>
      <c r="AD2799" s="28"/>
      <c r="AE2799" s="28"/>
      <c r="AF2799" s="28"/>
      <c r="AG2799" s="28"/>
      <c r="AH2799" s="28"/>
      <c r="AI2799" s="28"/>
      <c r="AJ2799" s="28"/>
      <c r="AK2799" s="28"/>
      <c r="AL2799" s="28"/>
      <c r="AM2799" s="28"/>
      <c r="AN2799" s="28"/>
      <c r="AO2799" s="28"/>
      <c r="AP2799" s="28"/>
      <c r="AQ2799" s="28"/>
      <c r="AR2799" s="28"/>
      <c r="AS2799" s="28"/>
      <c r="AT2799" s="28"/>
      <c r="AU2799" s="28"/>
      <c r="AV2799" s="28"/>
      <c r="AW2799" s="28"/>
    </row>
    <row r="2800" spans="6:49" x14ac:dyDescent="0.25">
      <c r="F2800" s="28"/>
      <c r="G2800" s="28"/>
      <c r="H2800" s="28"/>
      <c r="I2800" s="28"/>
      <c r="J2800" s="28"/>
      <c r="K2800" s="28"/>
      <c r="L2800" s="28"/>
      <c r="M2800" s="28"/>
      <c r="N2800" s="28"/>
      <c r="O2800" s="28"/>
      <c r="P2800" s="28"/>
      <c r="Q2800" s="28"/>
      <c r="R2800" s="28"/>
      <c r="S2800" s="28"/>
      <c r="T2800" s="28"/>
      <c r="U2800" s="28"/>
      <c r="V2800" s="28"/>
      <c r="W2800" s="28"/>
      <c r="X2800" s="28"/>
      <c r="Y2800" s="28"/>
      <c r="Z2800" s="28"/>
      <c r="AA2800" s="28"/>
      <c r="AB2800" s="28"/>
      <c r="AC2800" s="28"/>
      <c r="AD2800" s="28"/>
      <c r="AE2800" s="28"/>
      <c r="AF2800" s="28"/>
      <c r="AG2800" s="28"/>
      <c r="AH2800" s="28"/>
      <c r="AI2800" s="28"/>
      <c r="AJ2800" s="28"/>
      <c r="AK2800" s="28"/>
      <c r="AL2800" s="28"/>
      <c r="AM2800" s="28"/>
      <c r="AN2800" s="28"/>
      <c r="AO2800" s="28"/>
      <c r="AP2800" s="28"/>
      <c r="AQ2800" s="28"/>
      <c r="AR2800" s="28"/>
      <c r="AS2800" s="28"/>
      <c r="AT2800" s="28"/>
      <c r="AU2800" s="28"/>
      <c r="AV2800" s="28"/>
      <c r="AW2800" s="28"/>
    </row>
    <row r="2801" spans="6:49" x14ac:dyDescent="0.25">
      <c r="F2801" s="28"/>
      <c r="G2801" s="28"/>
      <c r="H2801" s="28"/>
      <c r="I2801" s="28"/>
      <c r="J2801" s="28"/>
      <c r="K2801" s="28"/>
      <c r="L2801" s="28"/>
      <c r="M2801" s="28"/>
      <c r="N2801" s="28"/>
      <c r="O2801" s="28"/>
      <c r="P2801" s="28"/>
      <c r="Q2801" s="28"/>
      <c r="R2801" s="28"/>
      <c r="S2801" s="28"/>
      <c r="T2801" s="28"/>
      <c r="U2801" s="28"/>
      <c r="V2801" s="28"/>
      <c r="W2801" s="28"/>
      <c r="X2801" s="28"/>
      <c r="Y2801" s="28"/>
      <c r="Z2801" s="28"/>
      <c r="AA2801" s="28"/>
      <c r="AB2801" s="28"/>
      <c r="AC2801" s="28"/>
      <c r="AD2801" s="28"/>
      <c r="AE2801" s="28"/>
      <c r="AF2801" s="28"/>
      <c r="AG2801" s="28"/>
      <c r="AH2801" s="28"/>
      <c r="AI2801" s="28"/>
      <c r="AJ2801" s="28"/>
      <c r="AK2801" s="28"/>
      <c r="AL2801" s="28"/>
      <c r="AM2801" s="28"/>
      <c r="AN2801" s="28"/>
      <c r="AO2801" s="28"/>
      <c r="AP2801" s="28"/>
      <c r="AQ2801" s="28"/>
      <c r="AR2801" s="28"/>
      <c r="AS2801" s="28"/>
      <c r="AT2801" s="28"/>
      <c r="AU2801" s="28"/>
      <c r="AV2801" s="28"/>
      <c r="AW2801" s="28"/>
    </row>
    <row r="2802" spans="6:49" x14ac:dyDescent="0.25">
      <c r="F2802" s="28"/>
      <c r="G2802" s="28"/>
      <c r="H2802" s="28"/>
      <c r="I2802" s="28"/>
      <c r="J2802" s="28"/>
      <c r="K2802" s="28"/>
      <c r="L2802" s="28"/>
      <c r="M2802" s="28"/>
      <c r="N2802" s="28"/>
      <c r="O2802" s="28"/>
      <c r="P2802" s="28"/>
      <c r="Q2802" s="28"/>
      <c r="R2802" s="28"/>
      <c r="S2802" s="28"/>
      <c r="T2802" s="28"/>
      <c r="U2802" s="28"/>
      <c r="V2802" s="28"/>
      <c r="W2802" s="28"/>
      <c r="X2802" s="28"/>
      <c r="Y2802" s="28"/>
      <c r="Z2802" s="28"/>
      <c r="AA2802" s="28"/>
      <c r="AB2802" s="28"/>
      <c r="AC2802" s="28"/>
      <c r="AD2802" s="28"/>
      <c r="AE2802" s="28"/>
      <c r="AF2802" s="28"/>
      <c r="AG2802" s="28"/>
      <c r="AH2802" s="28"/>
      <c r="AI2802" s="28"/>
      <c r="AJ2802" s="28"/>
      <c r="AK2802" s="28"/>
      <c r="AL2802" s="28"/>
      <c r="AM2802" s="28"/>
      <c r="AN2802" s="28"/>
      <c r="AO2802" s="28"/>
      <c r="AP2802" s="28"/>
      <c r="AQ2802" s="28"/>
      <c r="AR2802" s="28"/>
      <c r="AS2802" s="28"/>
      <c r="AT2802" s="28"/>
      <c r="AU2802" s="28"/>
      <c r="AV2802" s="28"/>
      <c r="AW2802" s="28"/>
    </row>
    <row r="2803" spans="6:49" x14ac:dyDescent="0.25">
      <c r="F2803" s="28"/>
      <c r="G2803" s="28"/>
      <c r="H2803" s="28"/>
      <c r="I2803" s="28"/>
      <c r="J2803" s="28"/>
      <c r="K2803" s="28"/>
      <c r="L2803" s="28"/>
      <c r="M2803" s="28"/>
      <c r="N2803" s="28"/>
      <c r="O2803" s="28"/>
      <c r="P2803" s="28"/>
      <c r="Q2803" s="28"/>
      <c r="R2803" s="28"/>
      <c r="S2803" s="28"/>
      <c r="T2803" s="28"/>
      <c r="U2803" s="28"/>
      <c r="V2803" s="28"/>
      <c r="W2803" s="28"/>
      <c r="X2803" s="28"/>
      <c r="Y2803" s="28"/>
      <c r="Z2803" s="28"/>
      <c r="AA2803" s="28"/>
      <c r="AB2803" s="28"/>
      <c r="AC2803" s="28"/>
      <c r="AD2803" s="28"/>
      <c r="AE2803" s="28"/>
      <c r="AF2803" s="28"/>
      <c r="AG2803" s="28"/>
      <c r="AH2803" s="28"/>
      <c r="AI2803" s="28"/>
      <c r="AJ2803" s="28"/>
      <c r="AK2803" s="28"/>
      <c r="AL2803" s="28"/>
      <c r="AM2803" s="28"/>
      <c r="AN2803" s="28"/>
      <c r="AO2803" s="28"/>
      <c r="AP2803" s="28"/>
      <c r="AQ2803" s="28"/>
      <c r="AR2803" s="28"/>
      <c r="AS2803" s="28"/>
      <c r="AT2803" s="28"/>
      <c r="AU2803" s="28"/>
      <c r="AV2803" s="28"/>
      <c r="AW2803" s="28"/>
    </row>
    <row r="2804" spans="6:49" x14ac:dyDescent="0.25">
      <c r="F2804" s="28"/>
      <c r="G2804" s="28"/>
      <c r="H2804" s="28"/>
      <c r="I2804" s="28"/>
      <c r="J2804" s="28"/>
      <c r="K2804" s="28"/>
      <c r="L2804" s="28"/>
      <c r="M2804" s="28"/>
      <c r="N2804" s="28"/>
      <c r="O2804" s="28"/>
      <c r="P2804" s="28"/>
      <c r="Q2804" s="28"/>
      <c r="R2804" s="28"/>
      <c r="S2804" s="28"/>
      <c r="T2804" s="28"/>
      <c r="U2804" s="28"/>
      <c r="V2804" s="28"/>
      <c r="W2804" s="28"/>
      <c r="X2804" s="28"/>
      <c r="Y2804" s="28"/>
      <c r="Z2804" s="28"/>
      <c r="AA2804" s="28"/>
      <c r="AB2804" s="28"/>
      <c r="AC2804" s="28"/>
      <c r="AD2804" s="28"/>
      <c r="AE2804" s="28"/>
      <c r="AF2804" s="28"/>
      <c r="AG2804" s="28"/>
      <c r="AH2804" s="28"/>
      <c r="AI2804" s="28"/>
      <c r="AJ2804" s="28"/>
      <c r="AK2804" s="28"/>
      <c r="AL2804" s="28"/>
      <c r="AM2804" s="28"/>
      <c r="AN2804" s="28"/>
      <c r="AO2804" s="28"/>
      <c r="AP2804" s="28"/>
      <c r="AQ2804" s="28"/>
      <c r="AR2804" s="28"/>
      <c r="AS2804" s="28"/>
      <c r="AT2804" s="28"/>
      <c r="AU2804" s="28"/>
      <c r="AV2804" s="28"/>
      <c r="AW2804" s="28"/>
    </row>
    <row r="2805" spans="6:49" x14ac:dyDescent="0.25">
      <c r="F2805" s="28"/>
      <c r="G2805" s="28"/>
      <c r="H2805" s="28"/>
      <c r="I2805" s="28"/>
      <c r="J2805" s="28"/>
      <c r="K2805" s="28"/>
      <c r="L2805" s="28"/>
      <c r="M2805" s="28"/>
      <c r="N2805" s="28"/>
      <c r="O2805" s="28"/>
      <c r="P2805" s="28"/>
      <c r="Q2805" s="28"/>
      <c r="R2805" s="28"/>
      <c r="S2805" s="28"/>
      <c r="T2805" s="28"/>
      <c r="U2805" s="28"/>
      <c r="V2805" s="28"/>
      <c r="W2805" s="28"/>
      <c r="X2805" s="28"/>
      <c r="Y2805" s="28"/>
      <c r="Z2805" s="28"/>
      <c r="AA2805" s="28"/>
      <c r="AB2805" s="28"/>
      <c r="AC2805" s="28"/>
      <c r="AD2805" s="28"/>
      <c r="AE2805" s="28"/>
      <c r="AF2805" s="28"/>
      <c r="AG2805" s="28"/>
      <c r="AH2805" s="28"/>
      <c r="AI2805" s="28"/>
      <c r="AJ2805" s="28"/>
      <c r="AK2805" s="28"/>
      <c r="AL2805" s="28"/>
      <c r="AM2805" s="28"/>
      <c r="AN2805" s="28"/>
      <c r="AO2805" s="28"/>
      <c r="AP2805" s="28"/>
      <c r="AQ2805" s="28"/>
      <c r="AR2805" s="28"/>
      <c r="AS2805" s="28"/>
      <c r="AT2805" s="28"/>
      <c r="AU2805" s="28"/>
      <c r="AV2805" s="28"/>
      <c r="AW2805" s="28"/>
    </row>
    <row r="2806" spans="6:49" x14ac:dyDescent="0.25">
      <c r="F2806" s="28"/>
      <c r="G2806" s="28"/>
      <c r="H2806" s="28"/>
      <c r="I2806" s="28"/>
      <c r="J2806" s="28"/>
      <c r="K2806" s="28"/>
      <c r="L2806" s="28"/>
      <c r="M2806" s="28"/>
      <c r="N2806" s="28"/>
      <c r="O2806" s="28"/>
      <c r="P2806" s="28"/>
      <c r="Q2806" s="28"/>
      <c r="R2806" s="28"/>
      <c r="S2806" s="28"/>
      <c r="T2806" s="28"/>
      <c r="U2806" s="28"/>
      <c r="V2806" s="28"/>
      <c r="W2806" s="28"/>
      <c r="X2806" s="28"/>
      <c r="Y2806" s="28"/>
      <c r="Z2806" s="28"/>
      <c r="AA2806" s="28"/>
      <c r="AB2806" s="28"/>
      <c r="AC2806" s="28"/>
      <c r="AD2806" s="28"/>
      <c r="AE2806" s="28"/>
      <c r="AF2806" s="28"/>
      <c r="AG2806" s="28"/>
      <c r="AH2806" s="28"/>
      <c r="AI2806" s="28"/>
      <c r="AJ2806" s="28"/>
      <c r="AK2806" s="28"/>
      <c r="AL2806" s="28"/>
      <c r="AM2806" s="28"/>
      <c r="AN2806" s="28"/>
      <c r="AO2806" s="28"/>
      <c r="AP2806" s="28"/>
      <c r="AQ2806" s="28"/>
      <c r="AR2806" s="28"/>
      <c r="AS2806" s="28"/>
      <c r="AT2806" s="28"/>
      <c r="AU2806" s="28"/>
      <c r="AV2806" s="28"/>
      <c r="AW2806" s="28"/>
    </row>
    <row r="2807" spans="6:49" x14ac:dyDescent="0.25">
      <c r="F2807" s="28"/>
      <c r="G2807" s="28"/>
      <c r="H2807" s="28"/>
      <c r="I2807" s="28"/>
      <c r="J2807" s="28"/>
      <c r="K2807" s="28"/>
      <c r="L2807" s="28"/>
      <c r="M2807" s="28"/>
      <c r="N2807" s="28"/>
      <c r="O2807" s="28"/>
      <c r="P2807" s="28"/>
      <c r="Q2807" s="28"/>
      <c r="R2807" s="28"/>
      <c r="S2807" s="28"/>
      <c r="T2807" s="28"/>
      <c r="U2807" s="28"/>
      <c r="V2807" s="28"/>
      <c r="W2807" s="28"/>
      <c r="X2807" s="28"/>
      <c r="Y2807" s="28"/>
      <c r="Z2807" s="28"/>
      <c r="AA2807" s="28"/>
      <c r="AB2807" s="28"/>
      <c r="AC2807" s="28"/>
      <c r="AD2807" s="28"/>
      <c r="AE2807" s="28"/>
      <c r="AF2807" s="28"/>
      <c r="AG2807" s="28"/>
      <c r="AH2807" s="28"/>
      <c r="AI2807" s="28"/>
      <c r="AJ2807" s="28"/>
      <c r="AK2807" s="28"/>
      <c r="AL2807" s="28"/>
      <c r="AM2807" s="28"/>
      <c r="AN2807" s="28"/>
      <c r="AO2807" s="28"/>
      <c r="AP2807" s="28"/>
      <c r="AQ2807" s="28"/>
      <c r="AR2807" s="28"/>
      <c r="AS2807" s="28"/>
      <c r="AT2807" s="28"/>
      <c r="AU2807" s="28"/>
      <c r="AV2807" s="28"/>
      <c r="AW2807" s="28"/>
    </row>
    <row r="2808" spans="6:49" x14ac:dyDescent="0.25">
      <c r="F2808" s="28"/>
      <c r="G2808" s="28"/>
      <c r="H2808" s="28"/>
      <c r="I2808" s="28"/>
      <c r="J2808" s="28"/>
      <c r="K2808" s="28"/>
      <c r="L2808" s="28"/>
      <c r="M2808" s="28"/>
      <c r="N2808" s="28"/>
      <c r="O2808" s="28"/>
      <c r="P2808" s="28"/>
      <c r="Q2808" s="28"/>
      <c r="R2808" s="28"/>
      <c r="S2808" s="28"/>
      <c r="T2808" s="28"/>
      <c r="U2808" s="28"/>
      <c r="V2808" s="28"/>
      <c r="W2808" s="28"/>
      <c r="X2808" s="28"/>
      <c r="Y2808" s="28"/>
      <c r="Z2808" s="28"/>
      <c r="AA2808" s="28"/>
      <c r="AB2808" s="28"/>
      <c r="AC2808" s="28"/>
      <c r="AD2808" s="28"/>
      <c r="AE2808" s="28"/>
      <c r="AF2808" s="28"/>
      <c r="AG2808" s="28"/>
      <c r="AH2808" s="28"/>
      <c r="AI2808" s="28"/>
      <c r="AJ2808" s="28"/>
      <c r="AK2808" s="28"/>
      <c r="AL2808" s="28"/>
      <c r="AM2808" s="28"/>
      <c r="AN2808" s="28"/>
      <c r="AO2808" s="28"/>
      <c r="AP2808" s="28"/>
      <c r="AQ2808" s="28"/>
      <c r="AR2808" s="28"/>
      <c r="AS2808" s="28"/>
      <c r="AT2808" s="28"/>
      <c r="AU2808" s="28"/>
      <c r="AV2808" s="28"/>
      <c r="AW2808" s="28"/>
    </row>
    <row r="2809" spans="6:49" x14ac:dyDescent="0.25">
      <c r="F2809" s="28"/>
      <c r="G2809" s="28"/>
      <c r="H2809" s="28"/>
      <c r="I2809" s="28"/>
      <c r="J2809" s="28"/>
      <c r="K2809" s="28"/>
      <c r="L2809" s="28"/>
      <c r="M2809" s="28"/>
      <c r="N2809" s="28"/>
      <c r="O2809" s="28"/>
      <c r="P2809" s="28"/>
      <c r="Q2809" s="28"/>
      <c r="R2809" s="28"/>
      <c r="S2809" s="28"/>
      <c r="T2809" s="28"/>
      <c r="U2809" s="28"/>
      <c r="V2809" s="28"/>
      <c r="W2809" s="28"/>
      <c r="X2809" s="28"/>
      <c r="Y2809" s="28"/>
      <c r="Z2809" s="28"/>
      <c r="AA2809" s="28"/>
      <c r="AB2809" s="28"/>
      <c r="AC2809" s="28"/>
      <c r="AD2809" s="28"/>
      <c r="AE2809" s="28"/>
      <c r="AF2809" s="28"/>
      <c r="AG2809" s="28"/>
      <c r="AH2809" s="28"/>
      <c r="AI2809" s="28"/>
      <c r="AJ2809" s="28"/>
      <c r="AK2809" s="28"/>
      <c r="AL2809" s="28"/>
      <c r="AM2809" s="28"/>
      <c r="AN2809" s="28"/>
      <c r="AO2809" s="28"/>
      <c r="AP2809" s="28"/>
      <c r="AQ2809" s="28"/>
      <c r="AR2809" s="28"/>
      <c r="AS2809" s="28"/>
      <c r="AT2809" s="28"/>
      <c r="AU2809" s="28"/>
      <c r="AV2809" s="28"/>
      <c r="AW2809" s="28"/>
    </row>
    <row r="2810" spans="6:49" x14ac:dyDescent="0.25">
      <c r="F2810" s="28"/>
      <c r="G2810" s="28"/>
      <c r="H2810" s="28"/>
      <c r="I2810" s="28"/>
      <c r="J2810" s="28"/>
      <c r="K2810" s="28"/>
      <c r="L2810" s="28"/>
      <c r="M2810" s="28"/>
      <c r="N2810" s="28"/>
      <c r="O2810" s="28"/>
      <c r="P2810" s="28"/>
      <c r="Q2810" s="28"/>
      <c r="R2810" s="28"/>
      <c r="S2810" s="28"/>
      <c r="T2810" s="28"/>
      <c r="U2810" s="28"/>
      <c r="V2810" s="28"/>
      <c r="W2810" s="28"/>
      <c r="X2810" s="28"/>
      <c r="Y2810" s="28"/>
      <c r="Z2810" s="28"/>
      <c r="AA2810" s="28"/>
      <c r="AB2810" s="28"/>
      <c r="AC2810" s="28"/>
      <c r="AD2810" s="28"/>
      <c r="AE2810" s="28"/>
      <c r="AF2810" s="28"/>
      <c r="AG2810" s="28"/>
      <c r="AH2810" s="28"/>
      <c r="AI2810" s="28"/>
      <c r="AJ2810" s="28"/>
      <c r="AK2810" s="28"/>
      <c r="AL2810" s="28"/>
      <c r="AM2810" s="28"/>
      <c r="AN2810" s="28"/>
      <c r="AO2810" s="28"/>
      <c r="AP2810" s="28"/>
      <c r="AQ2810" s="28"/>
      <c r="AR2810" s="28"/>
      <c r="AS2810" s="28"/>
      <c r="AT2810" s="28"/>
      <c r="AU2810" s="28"/>
      <c r="AV2810" s="28"/>
      <c r="AW2810" s="28"/>
    </row>
    <row r="2811" spans="6:49" x14ac:dyDescent="0.25">
      <c r="F2811" s="28"/>
      <c r="G2811" s="28"/>
      <c r="H2811" s="28"/>
      <c r="I2811" s="28"/>
      <c r="J2811" s="28"/>
      <c r="K2811" s="28"/>
      <c r="L2811" s="28"/>
      <c r="M2811" s="28"/>
      <c r="N2811" s="28"/>
      <c r="O2811" s="28"/>
      <c r="P2811" s="28"/>
      <c r="Q2811" s="28"/>
      <c r="R2811" s="28"/>
      <c r="S2811" s="28"/>
      <c r="T2811" s="28"/>
      <c r="U2811" s="28"/>
      <c r="V2811" s="28"/>
      <c r="W2811" s="28"/>
      <c r="X2811" s="28"/>
      <c r="Y2811" s="28"/>
      <c r="Z2811" s="28"/>
      <c r="AA2811" s="28"/>
      <c r="AB2811" s="28"/>
      <c r="AC2811" s="28"/>
      <c r="AD2811" s="28"/>
      <c r="AE2811" s="28"/>
      <c r="AF2811" s="28"/>
      <c r="AG2811" s="28"/>
      <c r="AH2811" s="28"/>
      <c r="AI2811" s="28"/>
      <c r="AJ2811" s="28"/>
      <c r="AK2811" s="28"/>
      <c r="AL2811" s="28"/>
      <c r="AM2811" s="28"/>
      <c r="AN2811" s="28"/>
      <c r="AO2811" s="28"/>
      <c r="AP2811" s="28"/>
      <c r="AQ2811" s="28"/>
      <c r="AR2811" s="28"/>
      <c r="AS2811" s="28"/>
      <c r="AT2811" s="28"/>
      <c r="AU2811" s="28"/>
      <c r="AV2811" s="28"/>
      <c r="AW2811" s="28"/>
    </row>
    <row r="2812" spans="6:49" x14ac:dyDescent="0.25">
      <c r="F2812" s="28"/>
      <c r="G2812" s="28"/>
      <c r="H2812" s="28"/>
      <c r="I2812" s="28"/>
      <c r="J2812" s="28"/>
      <c r="K2812" s="28"/>
      <c r="L2812" s="28"/>
      <c r="M2812" s="28"/>
      <c r="N2812" s="28"/>
      <c r="O2812" s="28"/>
      <c r="P2812" s="28"/>
      <c r="Q2812" s="28"/>
      <c r="R2812" s="28"/>
      <c r="S2812" s="28"/>
      <c r="T2812" s="28"/>
      <c r="U2812" s="28"/>
      <c r="V2812" s="28"/>
      <c r="W2812" s="28"/>
      <c r="X2812" s="28"/>
      <c r="Y2812" s="28"/>
      <c r="Z2812" s="28"/>
      <c r="AA2812" s="28"/>
      <c r="AB2812" s="28"/>
      <c r="AC2812" s="28"/>
      <c r="AD2812" s="28"/>
      <c r="AE2812" s="28"/>
      <c r="AF2812" s="28"/>
      <c r="AG2812" s="28"/>
      <c r="AH2812" s="28"/>
      <c r="AI2812" s="28"/>
      <c r="AJ2812" s="28"/>
      <c r="AK2812" s="28"/>
      <c r="AL2812" s="28"/>
      <c r="AM2812" s="28"/>
      <c r="AN2812" s="28"/>
      <c r="AO2812" s="28"/>
      <c r="AP2812" s="28"/>
      <c r="AQ2812" s="28"/>
      <c r="AR2812" s="28"/>
      <c r="AS2812" s="28"/>
      <c r="AT2812" s="28"/>
      <c r="AU2812" s="28"/>
      <c r="AV2812" s="28"/>
      <c r="AW2812" s="28"/>
    </row>
    <row r="2813" spans="6:49" x14ac:dyDescent="0.25">
      <c r="F2813" s="28"/>
      <c r="G2813" s="28"/>
      <c r="H2813" s="28"/>
      <c r="I2813" s="28"/>
      <c r="J2813" s="28"/>
      <c r="K2813" s="28"/>
      <c r="L2813" s="28"/>
      <c r="M2813" s="28"/>
      <c r="N2813" s="28"/>
      <c r="O2813" s="28"/>
      <c r="P2813" s="28"/>
      <c r="Q2813" s="28"/>
      <c r="R2813" s="28"/>
      <c r="S2813" s="28"/>
      <c r="T2813" s="28"/>
      <c r="U2813" s="28"/>
      <c r="V2813" s="28"/>
      <c r="W2813" s="28"/>
      <c r="X2813" s="28"/>
      <c r="Y2813" s="28"/>
      <c r="Z2813" s="28"/>
      <c r="AA2813" s="28"/>
      <c r="AB2813" s="28"/>
      <c r="AC2813" s="28"/>
      <c r="AD2813" s="28"/>
      <c r="AE2813" s="28"/>
      <c r="AF2813" s="28"/>
      <c r="AG2813" s="28"/>
      <c r="AH2813" s="28"/>
      <c r="AI2813" s="28"/>
      <c r="AJ2813" s="28"/>
      <c r="AK2813" s="28"/>
      <c r="AL2813" s="28"/>
      <c r="AM2813" s="28"/>
      <c r="AN2813" s="28"/>
      <c r="AO2813" s="28"/>
      <c r="AP2813" s="28"/>
      <c r="AQ2813" s="28"/>
      <c r="AR2813" s="28"/>
      <c r="AS2813" s="28"/>
      <c r="AT2813" s="28"/>
      <c r="AU2813" s="28"/>
      <c r="AV2813" s="28"/>
      <c r="AW2813" s="28"/>
    </row>
    <row r="2814" spans="6:49" x14ac:dyDescent="0.25">
      <c r="F2814" s="28"/>
      <c r="G2814" s="28"/>
      <c r="H2814" s="28"/>
      <c r="I2814" s="28"/>
      <c r="J2814" s="28"/>
      <c r="K2814" s="28"/>
      <c r="L2814" s="28"/>
      <c r="M2814" s="28"/>
      <c r="N2814" s="28"/>
      <c r="O2814" s="28"/>
      <c r="P2814" s="28"/>
      <c r="Q2814" s="28"/>
      <c r="R2814" s="28"/>
      <c r="S2814" s="28"/>
      <c r="T2814" s="28"/>
      <c r="U2814" s="28"/>
      <c r="V2814" s="28"/>
      <c r="W2814" s="28"/>
      <c r="X2814" s="28"/>
      <c r="Y2814" s="28"/>
      <c r="Z2814" s="28"/>
      <c r="AA2814" s="28"/>
      <c r="AB2814" s="28"/>
      <c r="AC2814" s="28"/>
      <c r="AD2814" s="28"/>
      <c r="AE2814" s="28"/>
      <c r="AF2814" s="28"/>
      <c r="AG2814" s="28"/>
      <c r="AH2814" s="28"/>
      <c r="AI2814" s="28"/>
      <c r="AJ2814" s="28"/>
      <c r="AK2814" s="28"/>
      <c r="AL2814" s="28"/>
      <c r="AM2814" s="28"/>
      <c r="AN2814" s="28"/>
      <c r="AO2814" s="28"/>
      <c r="AP2814" s="28"/>
      <c r="AQ2814" s="28"/>
      <c r="AR2814" s="28"/>
      <c r="AS2814" s="28"/>
      <c r="AT2814" s="28"/>
      <c r="AU2814" s="28"/>
      <c r="AV2814" s="28"/>
      <c r="AW2814" s="28"/>
    </row>
    <row r="2815" spans="6:49" x14ac:dyDescent="0.25">
      <c r="F2815" s="28"/>
      <c r="G2815" s="28"/>
      <c r="H2815" s="28"/>
      <c r="I2815" s="28"/>
      <c r="J2815" s="28"/>
      <c r="K2815" s="28"/>
      <c r="L2815" s="28"/>
      <c r="M2815" s="28"/>
      <c r="N2815" s="28"/>
      <c r="O2815" s="28"/>
      <c r="P2815" s="28"/>
      <c r="Q2815" s="28"/>
      <c r="R2815" s="28"/>
      <c r="S2815" s="28"/>
      <c r="T2815" s="28"/>
      <c r="U2815" s="28"/>
      <c r="V2815" s="28"/>
      <c r="W2815" s="28"/>
      <c r="X2815" s="28"/>
      <c r="Y2815" s="28"/>
      <c r="Z2815" s="28"/>
      <c r="AA2815" s="28"/>
      <c r="AB2815" s="28"/>
      <c r="AC2815" s="28"/>
      <c r="AD2815" s="28"/>
      <c r="AE2815" s="28"/>
      <c r="AF2815" s="28"/>
      <c r="AG2815" s="28"/>
      <c r="AH2815" s="28"/>
      <c r="AI2815" s="28"/>
      <c r="AJ2815" s="28"/>
      <c r="AK2815" s="28"/>
      <c r="AL2815" s="28"/>
      <c r="AM2815" s="28"/>
      <c r="AN2815" s="28"/>
      <c r="AO2815" s="28"/>
      <c r="AP2815" s="28"/>
      <c r="AQ2815" s="28"/>
      <c r="AR2815" s="28"/>
      <c r="AS2815" s="28"/>
      <c r="AT2815" s="28"/>
      <c r="AU2815" s="28"/>
      <c r="AV2815" s="28"/>
      <c r="AW2815" s="28"/>
    </row>
    <row r="2816" spans="6:49" x14ac:dyDescent="0.25">
      <c r="F2816" s="28"/>
      <c r="G2816" s="28"/>
      <c r="H2816" s="28"/>
      <c r="I2816" s="28"/>
      <c r="J2816" s="28"/>
      <c r="K2816" s="28"/>
      <c r="L2816" s="28"/>
      <c r="M2816" s="28"/>
      <c r="N2816" s="28"/>
      <c r="O2816" s="28"/>
      <c r="P2816" s="28"/>
      <c r="Q2816" s="28"/>
      <c r="R2816" s="28"/>
      <c r="S2816" s="28"/>
      <c r="T2816" s="28"/>
      <c r="U2816" s="28"/>
      <c r="V2816" s="28"/>
      <c r="W2816" s="28"/>
      <c r="X2816" s="28"/>
      <c r="Y2816" s="28"/>
      <c r="Z2816" s="28"/>
      <c r="AA2816" s="28"/>
      <c r="AB2816" s="28"/>
      <c r="AC2816" s="28"/>
      <c r="AD2816" s="28"/>
      <c r="AE2816" s="28"/>
      <c r="AF2816" s="28"/>
      <c r="AG2816" s="28"/>
      <c r="AH2816" s="28"/>
      <c r="AI2816" s="28"/>
      <c r="AJ2816" s="28"/>
      <c r="AK2816" s="28"/>
      <c r="AL2816" s="28"/>
      <c r="AM2816" s="28"/>
      <c r="AN2816" s="28"/>
      <c r="AO2816" s="28"/>
      <c r="AP2816" s="28"/>
      <c r="AQ2816" s="28"/>
      <c r="AR2816" s="28"/>
      <c r="AS2816" s="28"/>
      <c r="AT2816" s="28"/>
      <c r="AU2816" s="28"/>
      <c r="AV2816" s="28"/>
      <c r="AW2816" s="28"/>
    </row>
    <row r="2817" spans="6:49" x14ac:dyDescent="0.25">
      <c r="F2817" s="28"/>
      <c r="G2817" s="28"/>
      <c r="H2817" s="28"/>
      <c r="I2817" s="28"/>
      <c r="J2817" s="28"/>
      <c r="K2817" s="28"/>
      <c r="L2817" s="28"/>
      <c r="M2817" s="28"/>
      <c r="N2817" s="28"/>
      <c r="O2817" s="28"/>
      <c r="P2817" s="28"/>
      <c r="Q2817" s="28"/>
      <c r="R2817" s="28"/>
      <c r="S2817" s="28"/>
      <c r="T2817" s="28"/>
      <c r="U2817" s="28"/>
      <c r="V2817" s="28"/>
      <c r="W2817" s="28"/>
      <c r="X2817" s="28"/>
      <c r="Y2817" s="28"/>
      <c r="Z2817" s="28"/>
      <c r="AA2817" s="28"/>
      <c r="AB2817" s="28"/>
      <c r="AC2817" s="28"/>
      <c r="AD2817" s="28"/>
      <c r="AE2817" s="28"/>
      <c r="AF2817" s="28"/>
      <c r="AG2817" s="28"/>
      <c r="AH2817" s="28"/>
      <c r="AI2817" s="28"/>
      <c r="AJ2817" s="28"/>
      <c r="AK2817" s="28"/>
      <c r="AL2817" s="28"/>
      <c r="AM2817" s="28"/>
      <c r="AN2817" s="28"/>
      <c r="AO2817" s="28"/>
      <c r="AP2817" s="28"/>
      <c r="AQ2817" s="28"/>
      <c r="AR2817" s="28"/>
      <c r="AS2817" s="28"/>
      <c r="AT2817" s="28"/>
      <c r="AU2817" s="28"/>
      <c r="AV2817" s="28"/>
      <c r="AW2817" s="28"/>
    </row>
    <row r="2818" spans="6:49" x14ac:dyDescent="0.25">
      <c r="F2818" s="28"/>
      <c r="G2818" s="28"/>
      <c r="H2818" s="28"/>
      <c r="I2818" s="28"/>
      <c r="J2818" s="28"/>
      <c r="K2818" s="28"/>
      <c r="L2818" s="28"/>
      <c r="M2818" s="28"/>
      <c r="N2818" s="28"/>
      <c r="O2818" s="28"/>
      <c r="P2818" s="28"/>
      <c r="Q2818" s="28"/>
      <c r="R2818" s="28"/>
      <c r="S2818" s="28"/>
      <c r="T2818" s="28"/>
      <c r="U2818" s="28"/>
      <c r="V2818" s="28"/>
      <c r="W2818" s="28"/>
      <c r="X2818" s="28"/>
      <c r="Y2818" s="28"/>
      <c r="Z2818" s="28"/>
      <c r="AA2818" s="28"/>
      <c r="AB2818" s="28"/>
      <c r="AC2818" s="28"/>
      <c r="AD2818" s="28"/>
      <c r="AE2818" s="28"/>
      <c r="AF2818" s="28"/>
      <c r="AG2818" s="28"/>
      <c r="AH2818" s="28"/>
      <c r="AI2818" s="28"/>
      <c r="AJ2818" s="28"/>
      <c r="AK2818" s="28"/>
      <c r="AL2818" s="28"/>
      <c r="AM2818" s="28"/>
      <c r="AN2818" s="28"/>
      <c r="AO2818" s="28"/>
      <c r="AP2818" s="28"/>
      <c r="AQ2818" s="28"/>
      <c r="AR2818" s="28"/>
      <c r="AS2818" s="28"/>
      <c r="AT2818" s="28"/>
      <c r="AU2818" s="28"/>
      <c r="AV2818" s="28"/>
      <c r="AW2818" s="28"/>
    </row>
    <row r="2819" spans="6:49" x14ac:dyDescent="0.25">
      <c r="F2819" s="28"/>
      <c r="G2819" s="28"/>
      <c r="H2819" s="28"/>
      <c r="I2819" s="28"/>
      <c r="J2819" s="28"/>
      <c r="K2819" s="28"/>
      <c r="L2819" s="28"/>
      <c r="M2819" s="28"/>
      <c r="N2819" s="28"/>
      <c r="O2819" s="28"/>
      <c r="P2819" s="28"/>
      <c r="Q2819" s="28"/>
      <c r="R2819" s="28"/>
      <c r="S2819" s="28"/>
      <c r="T2819" s="28"/>
      <c r="U2819" s="28"/>
      <c r="V2819" s="28"/>
      <c r="W2819" s="28"/>
      <c r="X2819" s="28"/>
      <c r="Y2819" s="28"/>
      <c r="Z2819" s="28"/>
      <c r="AA2819" s="28"/>
      <c r="AB2819" s="28"/>
      <c r="AC2819" s="28"/>
      <c r="AD2819" s="28"/>
      <c r="AE2819" s="28"/>
      <c r="AF2819" s="28"/>
      <c r="AG2819" s="28"/>
      <c r="AH2819" s="28"/>
      <c r="AI2819" s="28"/>
      <c r="AJ2819" s="28"/>
      <c r="AK2819" s="28"/>
      <c r="AL2819" s="28"/>
      <c r="AM2819" s="28"/>
      <c r="AN2819" s="28"/>
      <c r="AO2819" s="28"/>
      <c r="AP2819" s="28"/>
      <c r="AQ2819" s="28"/>
      <c r="AR2819" s="28"/>
      <c r="AS2819" s="28"/>
      <c r="AT2819" s="28"/>
      <c r="AU2819" s="28"/>
      <c r="AV2819" s="28"/>
      <c r="AW2819" s="28"/>
    </row>
    <row r="2820" spans="6:49" x14ac:dyDescent="0.25">
      <c r="F2820" s="28"/>
      <c r="G2820" s="28"/>
      <c r="H2820" s="28"/>
      <c r="I2820" s="28"/>
      <c r="J2820" s="28"/>
      <c r="K2820" s="28"/>
      <c r="L2820" s="28"/>
      <c r="M2820" s="28"/>
      <c r="N2820" s="28"/>
      <c r="O2820" s="28"/>
      <c r="P2820" s="28"/>
      <c r="Q2820" s="28"/>
      <c r="R2820" s="28"/>
      <c r="S2820" s="28"/>
      <c r="T2820" s="28"/>
      <c r="U2820" s="28"/>
      <c r="V2820" s="28"/>
      <c r="W2820" s="28"/>
      <c r="X2820" s="28"/>
      <c r="Y2820" s="28"/>
      <c r="Z2820" s="28"/>
      <c r="AA2820" s="28"/>
      <c r="AB2820" s="28"/>
      <c r="AC2820" s="28"/>
      <c r="AD2820" s="28"/>
      <c r="AE2820" s="28"/>
      <c r="AF2820" s="28"/>
      <c r="AG2820" s="28"/>
      <c r="AH2820" s="28"/>
      <c r="AI2820" s="28"/>
      <c r="AJ2820" s="28"/>
      <c r="AK2820" s="28"/>
      <c r="AL2820" s="28"/>
      <c r="AM2820" s="28"/>
      <c r="AN2820" s="28"/>
      <c r="AO2820" s="28"/>
      <c r="AP2820" s="28"/>
      <c r="AQ2820" s="28"/>
      <c r="AR2820" s="28"/>
      <c r="AS2820" s="28"/>
      <c r="AT2820" s="28"/>
      <c r="AU2820" s="28"/>
      <c r="AV2820" s="28"/>
      <c r="AW2820" s="28"/>
    </row>
    <row r="2821" spans="6:49" x14ac:dyDescent="0.25">
      <c r="F2821" s="28"/>
      <c r="G2821" s="28"/>
      <c r="H2821" s="28"/>
      <c r="I2821" s="28"/>
      <c r="J2821" s="28"/>
      <c r="K2821" s="28"/>
      <c r="L2821" s="28"/>
      <c r="M2821" s="28"/>
      <c r="N2821" s="28"/>
      <c r="O2821" s="28"/>
      <c r="P2821" s="28"/>
      <c r="Q2821" s="28"/>
      <c r="R2821" s="28"/>
      <c r="S2821" s="28"/>
      <c r="T2821" s="28"/>
      <c r="U2821" s="28"/>
      <c r="V2821" s="28"/>
      <c r="W2821" s="28"/>
      <c r="X2821" s="28"/>
      <c r="Y2821" s="28"/>
      <c r="Z2821" s="28"/>
      <c r="AA2821" s="28"/>
      <c r="AB2821" s="28"/>
      <c r="AC2821" s="28"/>
      <c r="AD2821" s="28"/>
      <c r="AE2821" s="28"/>
      <c r="AF2821" s="28"/>
      <c r="AG2821" s="28"/>
      <c r="AH2821" s="28"/>
      <c r="AI2821" s="28"/>
      <c r="AJ2821" s="28"/>
      <c r="AK2821" s="28"/>
      <c r="AL2821" s="28"/>
      <c r="AM2821" s="28"/>
      <c r="AN2821" s="28"/>
      <c r="AO2821" s="28"/>
      <c r="AP2821" s="28"/>
      <c r="AQ2821" s="28"/>
      <c r="AR2821" s="28"/>
      <c r="AS2821" s="28"/>
      <c r="AT2821" s="28"/>
      <c r="AU2821" s="28"/>
      <c r="AV2821" s="28"/>
      <c r="AW2821" s="28"/>
    </row>
    <row r="2822" spans="6:49" x14ac:dyDescent="0.25">
      <c r="F2822" s="28"/>
      <c r="G2822" s="28"/>
      <c r="H2822" s="28"/>
      <c r="I2822" s="28"/>
      <c r="J2822" s="28"/>
      <c r="K2822" s="28"/>
      <c r="L2822" s="28"/>
      <c r="M2822" s="28"/>
      <c r="N2822" s="28"/>
      <c r="O2822" s="28"/>
      <c r="P2822" s="28"/>
      <c r="Q2822" s="28"/>
      <c r="R2822" s="28"/>
      <c r="S2822" s="28"/>
      <c r="T2822" s="28"/>
      <c r="U2822" s="28"/>
      <c r="V2822" s="28"/>
      <c r="W2822" s="28"/>
      <c r="X2822" s="28"/>
      <c r="Y2822" s="28"/>
      <c r="Z2822" s="28"/>
      <c r="AA2822" s="28"/>
      <c r="AB2822" s="28"/>
      <c r="AC2822" s="28"/>
      <c r="AD2822" s="28"/>
      <c r="AE2822" s="28"/>
      <c r="AF2822" s="28"/>
      <c r="AG2822" s="28"/>
      <c r="AH2822" s="28"/>
      <c r="AI2822" s="28"/>
      <c r="AJ2822" s="28"/>
      <c r="AK2822" s="28"/>
      <c r="AL2822" s="28"/>
      <c r="AM2822" s="28"/>
      <c r="AN2822" s="28"/>
      <c r="AO2822" s="28"/>
      <c r="AP2822" s="28"/>
      <c r="AQ2822" s="28"/>
      <c r="AR2822" s="28"/>
      <c r="AS2822" s="28"/>
      <c r="AT2822" s="28"/>
      <c r="AU2822" s="28"/>
      <c r="AV2822" s="28"/>
      <c r="AW2822" s="28"/>
    </row>
    <row r="2823" spans="6:49" x14ac:dyDescent="0.25">
      <c r="F2823" s="28"/>
      <c r="G2823" s="28"/>
      <c r="H2823" s="28"/>
      <c r="I2823" s="28"/>
      <c r="J2823" s="28"/>
      <c r="K2823" s="28"/>
      <c r="L2823" s="28"/>
      <c r="M2823" s="28"/>
      <c r="N2823" s="28"/>
      <c r="O2823" s="28"/>
      <c r="P2823" s="28"/>
      <c r="Q2823" s="28"/>
      <c r="R2823" s="28"/>
      <c r="S2823" s="28"/>
      <c r="T2823" s="28"/>
      <c r="U2823" s="28"/>
      <c r="V2823" s="28"/>
      <c r="W2823" s="28"/>
      <c r="X2823" s="28"/>
      <c r="Y2823" s="28"/>
      <c r="Z2823" s="28"/>
      <c r="AA2823" s="28"/>
      <c r="AB2823" s="28"/>
      <c r="AC2823" s="28"/>
      <c r="AD2823" s="28"/>
      <c r="AE2823" s="28"/>
      <c r="AF2823" s="28"/>
      <c r="AG2823" s="28"/>
      <c r="AH2823" s="28"/>
      <c r="AI2823" s="28"/>
      <c r="AJ2823" s="28"/>
      <c r="AK2823" s="28"/>
      <c r="AL2823" s="28"/>
      <c r="AM2823" s="28"/>
      <c r="AN2823" s="28"/>
      <c r="AO2823" s="28"/>
      <c r="AP2823" s="28"/>
      <c r="AQ2823" s="28"/>
      <c r="AR2823" s="28"/>
      <c r="AS2823" s="28"/>
      <c r="AT2823" s="28"/>
      <c r="AU2823" s="28"/>
      <c r="AV2823" s="28"/>
      <c r="AW2823" s="28"/>
    </row>
    <row r="2824" spans="6:49" x14ac:dyDescent="0.25">
      <c r="F2824" s="28"/>
      <c r="G2824" s="28"/>
      <c r="H2824" s="28"/>
      <c r="I2824" s="28"/>
      <c r="J2824" s="28"/>
      <c r="K2824" s="28"/>
      <c r="L2824" s="28"/>
      <c r="M2824" s="28"/>
      <c r="N2824" s="28"/>
      <c r="O2824" s="28"/>
      <c r="P2824" s="28"/>
      <c r="Q2824" s="28"/>
      <c r="R2824" s="28"/>
      <c r="S2824" s="28"/>
      <c r="T2824" s="28"/>
      <c r="U2824" s="28"/>
      <c r="V2824" s="28"/>
      <c r="W2824" s="28"/>
      <c r="X2824" s="28"/>
      <c r="Y2824" s="28"/>
      <c r="Z2824" s="28"/>
      <c r="AA2824" s="28"/>
      <c r="AB2824" s="28"/>
      <c r="AC2824" s="28"/>
      <c r="AD2824" s="28"/>
      <c r="AE2824" s="28"/>
      <c r="AF2824" s="28"/>
      <c r="AG2824" s="28"/>
      <c r="AH2824" s="28"/>
      <c r="AI2824" s="28"/>
      <c r="AJ2824" s="28"/>
      <c r="AK2824" s="28"/>
      <c r="AL2824" s="28"/>
      <c r="AM2824" s="28"/>
      <c r="AN2824" s="28"/>
      <c r="AO2824" s="28"/>
      <c r="AP2824" s="28"/>
      <c r="AQ2824" s="28"/>
      <c r="AR2824" s="28"/>
      <c r="AS2824" s="28"/>
      <c r="AT2824" s="28"/>
      <c r="AU2824" s="28"/>
      <c r="AV2824" s="28"/>
      <c r="AW2824" s="28"/>
    </row>
    <row r="2825" spans="6:49" x14ac:dyDescent="0.25">
      <c r="F2825" s="28"/>
      <c r="G2825" s="28"/>
      <c r="H2825" s="28"/>
      <c r="I2825" s="28"/>
      <c r="J2825" s="28"/>
      <c r="K2825" s="28"/>
      <c r="L2825" s="28"/>
      <c r="M2825" s="28"/>
      <c r="N2825" s="28"/>
      <c r="O2825" s="28"/>
      <c r="P2825" s="28"/>
      <c r="Q2825" s="28"/>
      <c r="R2825" s="28"/>
      <c r="S2825" s="28"/>
      <c r="T2825" s="28"/>
      <c r="U2825" s="28"/>
      <c r="V2825" s="28"/>
      <c r="W2825" s="28"/>
      <c r="X2825" s="28"/>
      <c r="Y2825" s="28"/>
      <c r="Z2825" s="28"/>
      <c r="AA2825" s="28"/>
      <c r="AB2825" s="28"/>
      <c r="AC2825" s="28"/>
      <c r="AD2825" s="28"/>
      <c r="AE2825" s="28"/>
      <c r="AF2825" s="28"/>
      <c r="AG2825" s="28"/>
      <c r="AH2825" s="28"/>
      <c r="AI2825" s="28"/>
      <c r="AJ2825" s="28"/>
      <c r="AK2825" s="28"/>
      <c r="AL2825" s="28"/>
      <c r="AM2825" s="28"/>
      <c r="AN2825" s="28"/>
      <c r="AO2825" s="28"/>
      <c r="AP2825" s="28"/>
      <c r="AQ2825" s="28"/>
      <c r="AR2825" s="28"/>
      <c r="AS2825" s="28"/>
      <c r="AT2825" s="28"/>
      <c r="AU2825" s="28"/>
      <c r="AV2825" s="28"/>
      <c r="AW2825" s="28"/>
    </row>
    <row r="2826" spans="6:49" x14ac:dyDescent="0.25">
      <c r="F2826" s="28"/>
      <c r="G2826" s="28"/>
      <c r="H2826" s="28"/>
      <c r="I2826" s="28"/>
      <c r="J2826" s="28"/>
      <c r="K2826" s="28"/>
      <c r="L2826" s="28"/>
      <c r="M2826" s="28"/>
      <c r="N2826" s="28"/>
      <c r="O2826" s="28"/>
      <c r="P2826" s="28"/>
      <c r="Q2826" s="28"/>
      <c r="R2826" s="28"/>
      <c r="S2826" s="28"/>
      <c r="T2826" s="28"/>
      <c r="U2826" s="28"/>
      <c r="V2826" s="28"/>
      <c r="W2826" s="28"/>
      <c r="X2826" s="28"/>
      <c r="Y2826" s="28"/>
      <c r="Z2826" s="28"/>
      <c r="AA2826" s="28"/>
      <c r="AB2826" s="28"/>
      <c r="AC2826" s="28"/>
      <c r="AD2826" s="28"/>
      <c r="AE2826" s="28"/>
      <c r="AF2826" s="28"/>
      <c r="AG2826" s="28"/>
      <c r="AH2826" s="28"/>
      <c r="AI2826" s="28"/>
      <c r="AJ2826" s="28"/>
      <c r="AK2826" s="28"/>
      <c r="AL2826" s="28"/>
      <c r="AM2826" s="28"/>
      <c r="AN2826" s="28"/>
      <c r="AO2826" s="28"/>
      <c r="AP2826" s="28"/>
      <c r="AQ2826" s="28"/>
      <c r="AR2826" s="28"/>
      <c r="AS2826" s="28"/>
      <c r="AT2826" s="28"/>
      <c r="AU2826" s="28"/>
      <c r="AV2826" s="28"/>
      <c r="AW2826" s="28"/>
    </row>
    <row r="2827" spans="6:49" x14ac:dyDescent="0.25">
      <c r="F2827" s="28"/>
      <c r="G2827" s="28"/>
      <c r="H2827" s="28"/>
      <c r="I2827" s="28"/>
      <c r="J2827" s="28"/>
      <c r="K2827" s="28"/>
      <c r="L2827" s="28"/>
      <c r="M2827" s="28"/>
      <c r="N2827" s="28"/>
      <c r="O2827" s="28"/>
      <c r="P2827" s="28"/>
      <c r="Q2827" s="28"/>
      <c r="R2827" s="28"/>
      <c r="S2827" s="28"/>
      <c r="T2827" s="28"/>
      <c r="U2827" s="28"/>
      <c r="V2827" s="28"/>
      <c r="W2827" s="28"/>
      <c r="X2827" s="28"/>
      <c r="Y2827" s="28"/>
      <c r="Z2827" s="28"/>
      <c r="AA2827" s="28"/>
      <c r="AB2827" s="28"/>
      <c r="AC2827" s="28"/>
      <c r="AD2827" s="28"/>
      <c r="AE2827" s="28"/>
      <c r="AF2827" s="28"/>
      <c r="AG2827" s="28"/>
      <c r="AH2827" s="28"/>
      <c r="AI2827" s="28"/>
      <c r="AJ2827" s="28"/>
      <c r="AK2827" s="28"/>
      <c r="AL2827" s="28"/>
      <c r="AM2827" s="28"/>
      <c r="AN2827" s="28"/>
      <c r="AO2827" s="28"/>
      <c r="AP2827" s="28"/>
      <c r="AQ2827" s="28"/>
      <c r="AR2827" s="28"/>
      <c r="AS2827" s="28"/>
      <c r="AT2827" s="28"/>
      <c r="AU2827" s="28"/>
      <c r="AV2827" s="28"/>
      <c r="AW2827" s="28"/>
    </row>
    <row r="2828" spans="6:49" x14ac:dyDescent="0.25">
      <c r="F2828" s="28"/>
      <c r="G2828" s="28"/>
      <c r="H2828" s="28"/>
      <c r="I2828" s="28"/>
      <c r="J2828" s="28"/>
      <c r="K2828" s="28"/>
      <c r="L2828" s="28"/>
      <c r="M2828" s="28"/>
      <c r="N2828" s="28"/>
      <c r="O2828" s="28"/>
      <c r="P2828" s="28"/>
      <c r="Q2828" s="28"/>
      <c r="R2828" s="28"/>
      <c r="S2828" s="28"/>
      <c r="T2828" s="28"/>
      <c r="U2828" s="28"/>
      <c r="V2828" s="28"/>
      <c r="W2828" s="28"/>
      <c r="X2828" s="28"/>
      <c r="Y2828" s="28"/>
      <c r="Z2828" s="28"/>
      <c r="AA2828" s="28"/>
      <c r="AB2828" s="28"/>
      <c r="AC2828" s="28"/>
      <c r="AD2828" s="28"/>
      <c r="AE2828" s="28"/>
      <c r="AF2828" s="28"/>
      <c r="AG2828" s="28"/>
      <c r="AH2828" s="28"/>
      <c r="AI2828" s="28"/>
      <c r="AJ2828" s="28"/>
      <c r="AK2828" s="28"/>
      <c r="AL2828" s="28"/>
      <c r="AM2828" s="28"/>
      <c r="AN2828" s="28"/>
      <c r="AO2828" s="28"/>
      <c r="AP2828" s="28"/>
      <c r="AQ2828" s="28"/>
      <c r="AR2828" s="28"/>
      <c r="AS2828" s="28"/>
      <c r="AT2828" s="28"/>
      <c r="AU2828" s="28"/>
      <c r="AV2828" s="28"/>
      <c r="AW2828" s="28"/>
    </row>
    <row r="2829" spans="6:49" x14ac:dyDescent="0.25">
      <c r="F2829" s="28"/>
      <c r="G2829" s="28"/>
      <c r="H2829" s="28"/>
      <c r="I2829" s="28"/>
      <c r="J2829" s="28"/>
      <c r="K2829" s="28"/>
      <c r="L2829" s="28"/>
      <c r="M2829" s="28"/>
      <c r="N2829" s="28"/>
      <c r="O2829" s="28"/>
      <c r="P2829" s="28"/>
      <c r="Q2829" s="28"/>
      <c r="R2829" s="28"/>
      <c r="S2829" s="28"/>
      <c r="T2829" s="28"/>
      <c r="U2829" s="28"/>
      <c r="V2829" s="28"/>
      <c r="W2829" s="28"/>
      <c r="X2829" s="28"/>
      <c r="Y2829" s="28"/>
      <c r="Z2829" s="28"/>
      <c r="AA2829" s="28"/>
      <c r="AB2829" s="28"/>
      <c r="AC2829" s="28"/>
      <c r="AD2829" s="28"/>
      <c r="AE2829" s="28"/>
      <c r="AF2829" s="28"/>
      <c r="AG2829" s="28"/>
      <c r="AH2829" s="28"/>
      <c r="AI2829" s="28"/>
      <c r="AJ2829" s="28"/>
      <c r="AK2829" s="28"/>
      <c r="AL2829" s="28"/>
      <c r="AM2829" s="28"/>
      <c r="AN2829" s="28"/>
      <c r="AO2829" s="28"/>
      <c r="AP2829" s="28"/>
      <c r="AQ2829" s="28"/>
      <c r="AR2829" s="28"/>
      <c r="AS2829" s="28"/>
      <c r="AT2829" s="28"/>
      <c r="AU2829" s="28"/>
      <c r="AV2829" s="28"/>
      <c r="AW2829" s="28"/>
    </row>
    <row r="2830" spans="6:49" x14ac:dyDescent="0.25">
      <c r="F2830" s="28"/>
      <c r="G2830" s="28"/>
      <c r="H2830" s="28"/>
      <c r="I2830" s="28"/>
      <c r="J2830" s="28"/>
      <c r="K2830" s="28"/>
      <c r="L2830" s="28"/>
      <c r="M2830" s="28"/>
      <c r="N2830" s="28"/>
      <c r="O2830" s="28"/>
      <c r="P2830" s="28"/>
      <c r="Q2830" s="28"/>
      <c r="R2830" s="28"/>
      <c r="S2830" s="28"/>
      <c r="T2830" s="28"/>
      <c r="U2830" s="28"/>
      <c r="V2830" s="28"/>
      <c r="W2830" s="28"/>
      <c r="X2830" s="28"/>
      <c r="Y2830" s="28"/>
      <c r="Z2830" s="28"/>
      <c r="AA2830" s="28"/>
      <c r="AB2830" s="28"/>
      <c r="AC2830" s="28"/>
      <c r="AD2830" s="28"/>
      <c r="AE2830" s="28"/>
      <c r="AF2830" s="28"/>
      <c r="AG2830" s="28"/>
      <c r="AH2830" s="28"/>
      <c r="AI2830" s="28"/>
      <c r="AJ2830" s="28"/>
      <c r="AK2830" s="28"/>
      <c r="AL2830" s="28"/>
      <c r="AM2830" s="28"/>
      <c r="AN2830" s="28"/>
      <c r="AO2830" s="28"/>
      <c r="AP2830" s="28"/>
      <c r="AQ2830" s="28"/>
      <c r="AR2830" s="28"/>
      <c r="AS2830" s="28"/>
      <c r="AT2830" s="28"/>
      <c r="AU2830" s="28"/>
      <c r="AV2830" s="28"/>
      <c r="AW2830" s="28"/>
    </row>
    <row r="2831" spans="6:49" x14ac:dyDescent="0.25">
      <c r="F2831" s="28"/>
      <c r="G2831" s="28"/>
      <c r="H2831" s="28"/>
      <c r="I2831" s="28"/>
      <c r="J2831" s="28"/>
      <c r="K2831" s="28"/>
      <c r="L2831" s="28"/>
      <c r="M2831" s="28"/>
      <c r="N2831" s="28"/>
      <c r="O2831" s="28"/>
      <c r="P2831" s="28"/>
      <c r="Q2831" s="28"/>
      <c r="R2831" s="28"/>
      <c r="S2831" s="28"/>
      <c r="T2831" s="28"/>
      <c r="U2831" s="28"/>
      <c r="V2831" s="28"/>
      <c r="W2831" s="28"/>
      <c r="X2831" s="28"/>
      <c r="Y2831" s="28"/>
      <c r="Z2831" s="28"/>
      <c r="AA2831" s="28"/>
      <c r="AB2831" s="28"/>
      <c r="AC2831" s="28"/>
      <c r="AD2831" s="28"/>
      <c r="AE2831" s="28"/>
      <c r="AF2831" s="28"/>
      <c r="AG2831" s="28"/>
      <c r="AH2831" s="28"/>
      <c r="AI2831" s="28"/>
      <c r="AJ2831" s="28"/>
      <c r="AK2831" s="28"/>
      <c r="AL2831" s="28"/>
      <c r="AM2831" s="28"/>
      <c r="AN2831" s="28"/>
      <c r="AO2831" s="28"/>
      <c r="AP2831" s="28"/>
      <c r="AQ2831" s="28"/>
      <c r="AR2831" s="28"/>
      <c r="AS2831" s="28"/>
      <c r="AT2831" s="28"/>
      <c r="AU2831" s="28"/>
      <c r="AV2831" s="28"/>
      <c r="AW2831" s="28"/>
    </row>
    <row r="2832" spans="6:49" x14ac:dyDescent="0.25">
      <c r="F2832" s="28"/>
      <c r="G2832" s="28"/>
      <c r="H2832" s="28"/>
      <c r="I2832" s="28"/>
      <c r="J2832" s="28"/>
      <c r="K2832" s="28"/>
      <c r="L2832" s="28"/>
      <c r="M2832" s="28"/>
      <c r="N2832" s="28"/>
      <c r="O2832" s="28"/>
      <c r="P2832" s="28"/>
      <c r="Q2832" s="28"/>
      <c r="R2832" s="28"/>
      <c r="S2832" s="28"/>
      <c r="T2832" s="28"/>
      <c r="U2832" s="28"/>
      <c r="V2832" s="28"/>
      <c r="W2832" s="28"/>
      <c r="X2832" s="28"/>
      <c r="Y2832" s="28"/>
      <c r="Z2832" s="28"/>
      <c r="AA2832" s="28"/>
      <c r="AB2832" s="28"/>
      <c r="AC2832" s="28"/>
      <c r="AD2832" s="28"/>
      <c r="AE2832" s="28"/>
      <c r="AF2832" s="28"/>
      <c r="AG2832" s="28"/>
      <c r="AH2832" s="28"/>
      <c r="AI2832" s="28"/>
      <c r="AJ2832" s="28"/>
      <c r="AK2832" s="28"/>
      <c r="AL2832" s="28"/>
      <c r="AM2832" s="28"/>
      <c r="AN2832" s="28"/>
      <c r="AO2832" s="28"/>
      <c r="AP2832" s="28"/>
      <c r="AQ2832" s="28"/>
      <c r="AR2832" s="28"/>
      <c r="AS2832" s="28"/>
      <c r="AT2832" s="28"/>
      <c r="AU2832" s="28"/>
      <c r="AV2832" s="28"/>
      <c r="AW2832" s="28"/>
    </row>
    <row r="2833" spans="6:49" x14ac:dyDescent="0.25">
      <c r="F2833" s="28"/>
      <c r="G2833" s="28"/>
      <c r="H2833" s="28"/>
      <c r="I2833" s="28"/>
      <c r="J2833" s="28"/>
      <c r="K2833" s="28"/>
      <c r="L2833" s="28"/>
      <c r="M2833" s="28"/>
      <c r="N2833" s="28"/>
      <c r="O2833" s="28"/>
      <c r="P2833" s="28"/>
      <c r="Q2833" s="28"/>
      <c r="R2833" s="28"/>
      <c r="S2833" s="28"/>
      <c r="T2833" s="28"/>
      <c r="U2833" s="28"/>
      <c r="V2833" s="28"/>
      <c r="W2833" s="28"/>
      <c r="X2833" s="28"/>
      <c r="Y2833" s="28"/>
      <c r="Z2833" s="28"/>
      <c r="AA2833" s="28"/>
      <c r="AB2833" s="28"/>
      <c r="AC2833" s="28"/>
      <c r="AD2833" s="28"/>
      <c r="AE2833" s="28"/>
      <c r="AF2833" s="28"/>
      <c r="AG2833" s="28"/>
      <c r="AH2833" s="28"/>
      <c r="AI2833" s="28"/>
      <c r="AJ2833" s="28"/>
      <c r="AK2833" s="28"/>
      <c r="AL2833" s="28"/>
      <c r="AM2833" s="28"/>
      <c r="AN2833" s="28"/>
      <c r="AO2833" s="28"/>
      <c r="AP2833" s="28"/>
      <c r="AQ2833" s="28"/>
      <c r="AR2833" s="28"/>
      <c r="AS2833" s="28"/>
      <c r="AT2833" s="28"/>
      <c r="AU2833" s="28"/>
      <c r="AV2833" s="28"/>
      <c r="AW2833" s="28"/>
    </row>
    <row r="2834" spans="6:49" x14ac:dyDescent="0.25">
      <c r="F2834" s="28"/>
      <c r="G2834" s="28"/>
      <c r="H2834" s="28"/>
      <c r="I2834" s="28"/>
      <c r="J2834" s="28"/>
      <c r="K2834" s="28"/>
      <c r="L2834" s="28"/>
      <c r="M2834" s="28"/>
      <c r="N2834" s="28"/>
      <c r="O2834" s="28"/>
      <c r="P2834" s="28"/>
      <c r="Q2834" s="28"/>
      <c r="R2834" s="28"/>
      <c r="S2834" s="28"/>
      <c r="T2834" s="28"/>
      <c r="U2834" s="28"/>
      <c r="V2834" s="28"/>
      <c r="W2834" s="28"/>
      <c r="X2834" s="28"/>
      <c r="Y2834" s="28"/>
      <c r="Z2834" s="28"/>
      <c r="AA2834" s="28"/>
      <c r="AB2834" s="28"/>
      <c r="AC2834" s="28"/>
      <c r="AD2834" s="28"/>
      <c r="AE2834" s="28"/>
      <c r="AF2834" s="28"/>
      <c r="AG2834" s="28"/>
      <c r="AH2834" s="28"/>
      <c r="AI2834" s="28"/>
      <c r="AJ2834" s="28"/>
      <c r="AK2834" s="28"/>
      <c r="AL2834" s="28"/>
      <c r="AM2834" s="28"/>
      <c r="AN2834" s="28"/>
      <c r="AO2834" s="28"/>
      <c r="AP2834" s="28"/>
      <c r="AQ2834" s="28"/>
      <c r="AR2834" s="28"/>
      <c r="AS2834" s="28"/>
      <c r="AT2834" s="28"/>
      <c r="AU2834" s="28"/>
      <c r="AV2834" s="28"/>
      <c r="AW2834" s="28"/>
    </row>
    <row r="2835" spans="6:49" x14ac:dyDescent="0.25">
      <c r="F2835" s="28"/>
      <c r="G2835" s="28"/>
      <c r="H2835" s="28"/>
      <c r="I2835" s="28"/>
      <c r="J2835" s="28"/>
      <c r="K2835" s="28"/>
      <c r="L2835" s="28"/>
      <c r="M2835" s="28"/>
      <c r="N2835" s="28"/>
      <c r="O2835" s="28"/>
      <c r="P2835" s="28"/>
      <c r="Q2835" s="28"/>
      <c r="R2835" s="28"/>
      <c r="S2835" s="28"/>
      <c r="T2835" s="28"/>
      <c r="U2835" s="28"/>
      <c r="V2835" s="28"/>
      <c r="W2835" s="28"/>
      <c r="X2835" s="28"/>
      <c r="Y2835" s="28"/>
      <c r="Z2835" s="28"/>
      <c r="AA2835" s="28"/>
      <c r="AB2835" s="28"/>
      <c r="AC2835" s="28"/>
      <c r="AD2835" s="28"/>
      <c r="AE2835" s="28"/>
      <c r="AF2835" s="28"/>
      <c r="AG2835" s="28"/>
      <c r="AH2835" s="28"/>
      <c r="AI2835" s="28"/>
      <c r="AJ2835" s="28"/>
      <c r="AK2835" s="28"/>
      <c r="AL2835" s="28"/>
      <c r="AM2835" s="28"/>
      <c r="AN2835" s="28"/>
      <c r="AO2835" s="28"/>
      <c r="AP2835" s="28"/>
      <c r="AQ2835" s="28"/>
      <c r="AR2835" s="28"/>
      <c r="AS2835" s="28"/>
      <c r="AT2835" s="28"/>
      <c r="AU2835" s="28"/>
      <c r="AV2835" s="28"/>
      <c r="AW2835" s="28"/>
    </row>
    <row r="2836" spans="6:49" x14ac:dyDescent="0.25">
      <c r="F2836" s="28"/>
      <c r="G2836" s="28"/>
      <c r="H2836" s="28"/>
      <c r="I2836" s="28"/>
      <c r="J2836" s="28"/>
      <c r="K2836" s="28"/>
      <c r="L2836" s="28"/>
      <c r="M2836" s="28"/>
      <c r="N2836" s="28"/>
      <c r="O2836" s="28"/>
      <c r="P2836" s="28"/>
      <c r="Q2836" s="28"/>
      <c r="R2836" s="28"/>
      <c r="S2836" s="28"/>
      <c r="T2836" s="28"/>
      <c r="U2836" s="28"/>
      <c r="V2836" s="28"/>
      <c r="W2836" s="28"/>
      <c r="X2836" s="28"/>
      <c r="Y2836" s="28"/>
      <c r="Z2836" s="28"/>
      <c r="AA2836" s="28"/>
      <c r="AB2836" s="28"/>
      <c r="AC2836" s="28"/>
      <c r="AD2836" s="28"/>
      <c r="AE2836" s="28"/>
      <c r="AF2836" s="28"/>
      <c r="AG2836" s="28"/>
      <c r="AH2836" s="28"/>
      <c r="AI2836" s="28"/>
      <c r="AJ2836" s="28"/>
      <c r="AK2836" s="28"/>
      <c r="AL2836" s="28"/>
      <c r="AM2836" s="28"/>
      <c r="AN2836" s="28"/>
      <c r="AO2836" s="28"/>
      <c r="AP2836" s="28"/>
      <c r="AQ2836" s="28"/>
      <c r="AR2836" s="28"/>
      <c r="AS2836" s="28"/>
      <c r="AT2836" s="28"/>
      <c r="AU2836" s="28"/>
      <c r="AV2836" s="28"/>
      <c r="AW2836" s="28"/>
    </row>
    <row r="2837" spans="6:49" x14ac:dyDescent="0.25">
      <c r="F2837" s="28"/>
      <c r="G2837" s="28"/>
      <c r="H2837" s="28"/>
      <c r="I2837" s="28"/>
      <c r="J2837" s="28"/>
      <c r="K2837" s="28"/>
      <c r="L2837" s="28"/>
      <c r="M2837" s="28"/>
      <c r="N2837" s="28"/>
      <c r="O2837" s="28"/>
      <c r="P2837" s="28"/>
      <c r="Q2837" s="28"/>
      <c r="R2837" s="28"/>
      <c r="S2837" s="28"/>
      <c r="T2837" s="28"/>
      <c r="U2837" s="28"/>
      <c r="V2837" s="28"/>
      <c r="W2837" s="28"/>
      <c r="X2837" s="28"/>
      <c r="Y2837" s="28"/>
      <c r="Z2837" s="28"/>
      <c r="AA2837" s="28"/>
      <c r="AB2837" s="28"/>
      <c r="AC2837" s="28"/>
      <c r="AD2837" s="28"/>
      <c r="AE2837" s="28"/>
      <c r="AF2837" s="28"/>
      <c r="AG2837" s="28"/>
      <c r="AH2837" s="28"/>
      <c r="AI2837" s="28"/>
      <c r="AJ2837" s="28"/>
      <c r="AK2837" s="28"/>
      <c r="AL2837" s="28"/>
      <c r="AM2837" s="28"/>
      <c r="AN2837" s="28"/>
      <c r="AO2837" s="28"/>
      <c r="AP2837" s="28"/>
      <c r="AQ2837" s="28"/>
      <c r="AR2837" s="28"/>
      <c r="AS2837" s="28"/>
      <c r="AT2837" s="28"/>
      <c r="AU2837" s="28"/>
      <c r="AV2837" s="28"/>
      <c r="AW2837" s="28"/>
    </row>
    <row r="2838" spans="6:49" x14ac:dyDescent="0.25">
      <c r="F2838" s="28"/>
      <c r="G2838" s="28"/>
      <c r="H2838" s="28"/>
      <c r="I2838" s="28"/>
      <c r="J2838" s="28"/>
      <c r="K2838" s="28"/>
      <c r="L2838" s="28"/>
      <c r="M2838" s="28"/>
      <c r="N2838" s="28"/>
      <c r="O2838" s="28"/>
      <c r="P2838" s="28"/>
      <c r="Q2838" s="28"/>
      <c r="R2838" s="28"/>
      <c r="S2838" s="28"/>
      <c r="T2838" s="28"/>
      <c r="U2838" s="28"/>
      <c r="V2838" s="28"/>
      <c r="W2838" s="28"/>
      <c r="X2838" s="28"/>
      <c r="Y2838" s="28"/>
      <c r="Z2838" s="28"/>
      <c r="AA2838" s="28"/>
      <c r="AB2838" s="28"/>
      <c r="AC2838" s="28"/>
      <c r="AD2838" s="28"/>
      <c r="AE2838" s="28"/>
      <c r="AF2838" s="28"/>
      <c r="AG2838" s="28"/>
      <c r="AH2838" s="28"/>
      <c r="AI2838" s="28"/>
      <c r="AJ2838" s="28"/>
      <c r="AK2838" s="28"/>
      <c r="AL2838" s="28"/>
      <c r="AM2838" s="28"/>
      <c r="AN2838" s="28"/>
      <c r="AO2838" s="28"/>
      <c r="AP2838" s="28"/>
      <c r="AQ2838" s="28"/>
      <c r="AR2838" s="28"/>
      <c r="AS2838" s="28"/>
      <c r="AT2838" s="28"/>
      <c r="AU2838" s="28"/>
      <c r="AV2838" s="28"/>
      <c r="AW2838" s="28"/>
    </row>
    <row r="2839" spans="6:49" x14ac:dyDescent="0.25">
      <c r="F2839" s="28"/>
      <c r="G2839" s="28"/>
      <c r="H2839" s="28"/>
      <c r="I2839" s="28"/>
      <c r="J2839" s="28"/>
      <c r="K2839" s="28"/>
      <c r="L2839" s="28"/>
      <c r="M2839" s="28"/>
      <c r="N2839" s="28"/>
      <c r="O2839" s="28"/>
      <c r="P2839" s="28"/>
      <c r="Q2839" s="28"/>
      <c r="R2839" s="28"/>
      <c r="S2839" s="28"/>
      <c r="T2839" s="28"/>
      <c r="U2839" s="28"/>
      <c r="V2839" s="28"/>
      <c r="W2839" s="28"/>
      <c r="X2839" s="28"/>
      <c r="Y2839" s="28"/>
      <c r="Z2839" s="28"/>
      <c r="AA2839" s="28"/>
      <c r="AB2839" s="28"/>
      <c r="AC2839" s="28"/>
      <c r="AD2839" s="28"/>
      <c r="AE2839" s="28"/>
      <c r="AF2839" s="28"/>
      <c r="AG2839" s="28"/>
      <c r="AH2839" s="28"/>
      <c r="AI2839" s="28"/>
      <c r="AJ2839" s="28"/>
      <c r="AK2839" s="28"/>
      <c r="AL2839" s="28"/>
      <c r="AM2839" s="28"/>
      <c r="AN2839" s="28"/>
      <c r="AO2839" s="28"/>
      <c r="AP2839" s="28"/>
      <c r="AQ2839" s="28"/>
      <c r="AR2839" s="28"/>
      <c r="AS2839" s="28"/>
      <c r="AT2839" s="28"/>
      <c r="AU2839" s="28"/>
      <c r="AV2839" s="28"/>
      <c r="AW2839" s="28"/>
    </row>
    <row r="2840" spans="6:49" x14ac:dyDescent="0.25">
      <c r="F2840" s="28"/>
      <c r="G2840" s="28"/>
      <c r="H2840" s="28"/>
      <c r="I2840" s="28"/>
      <c r="J2840" s="28"/>
      <c r="K2840" s="28"/>
      <c r="L2840" s="28"/>
      <c r="M2840" s="28"/>
      <c r="N2840" s="28"/>
      <c r="O2840" s="28"/>
      <c r="P2840" s="28"/>
      <c r="Q2840" s="28"/>
      <c r="R2840" s="28"/>
      <c r="S2840" s="28"/>
      <c r="T2840" s="28"/>
      <c r="U2840" s="28"/>
      <c r="V2840" s="28"/>
      <c r="W2840" s="28"/>
      <c r="X2840" s="28"/>
      <c r="Y2840" s="28"/>
      <c r="Z2840" s="28"/>
      <c r="AA2840" s="28"/>
      <c r="AB2840" s="28"/>
      <c r="AC2840" s="28"/>
      <c r="AD2840" s="28"/>
      <c r="AE2840" s="28"/>
      <c r="AF2840" s="28"/>
      <c r="AG2840" s="28"/>
      <c r="AH2840" s="28"/>
      <c r="AI2840" s="28"/>
      <c r="AJ2840" s="28"/>
      <c r="AK2840" s="28"/>
      <c r="AL2840" s="28"/>
      <c r="AM2840" s="28"/>
      <c r="AN2840" s="28"/>
      <c r="AO2840" s="28"/>
      <c r="AP2840" s="28"/>
      <c r="AQ2840" s="28"/>
      <c r="AR2840" s="28"/>
      <c r="AS2840" s="28"/>
      <c r="AT2840" s="28"/>
      <c r="AU2840" s="28"/>
      <c r="AV2840" s="28"/>
      <c r="AW2840" s="28"/>
    </row>
    <row r="2841" spans="6:49" x14ac:dyDescent="0.25">
      <c r="F2841" s="28"/>
      <c r="G2841" s="28"/>
      <c r="H2841" s="28"/>
      <c r="I2841" s="28"/>
      <c r="J2841" s="28"/>
      <c r="K2841" s="28"/>
      <c r="L2841" s="28"/>
      <c r="M2841" s="28"/>
      <c r="N2841" s="28"/>
      <c r="O2841" s="28"/>
      <c r="P2841" s="28"/>
      <c r="Q2841" s="28"/>
      <c r="R2841" s="28"/>
      <c r="S2841" s="28"/>
      <c r="T2841" s="28"/>
      <c r="U2841" s="28"/>
      <c r="V2841" s="28"/>
      <c r="W2841" s="28"/>
      <c r="X2841" s="28"/>
      <c r="Y2841" s="28"/>
      <c r="Z2841" s="28"/>
      <c r="AA2841" s="28"/>
      <c r="AB2841" s="28"/>
      <c r="AC2841" s="28"/>
      <c r="AD2841" s="28"/>
      <c r="AE2841" s="28"/>
      <c r="AF2841" s="28"/>
      <c r="AG2841" s="28"/>
      <c r="AH2841" s="28"/>
      <c r="AI2841" s="28"/>
      <c r="AJ2841" s="28"/>
      <c r="AK2841" s="28"/>
      <c r="AL2841" s="28"/>
      <c r="AM2841" s="28"/>
      <c r="AN2841" s="28"/>
      <c r="AO2841" s="28"/>
      <c r="AP2841" s="28"/>
      <c r="AQ2841" s="28"/>
      <c r="AR2841" s="28"/>
      <c r="AS2841" s="28"/>
      <c r="AT2841" s="28"/>
      <c r="AU2841" s="28"/>
      <c r="AV2841" s="28"/>
      <c r="AW2841" s="28"/>
    </row>
    <row r="2842" spans="6:49" x14ac:dyDescent="0.25">
      <c r="F2842" s="28"/>
      <c r="G2842" s="28"/>
      <c r="H2842" s="28"/>
      <c r="I2842" s="28"/>
      <c r="J2842" s="28"/>
      <c r="K2842" s="28"/>
      <c r="L2842" s="28"/>
      <c r="M2842" s="28"/>
      <c r="N2842" s="28"/>
      <c r="O2842" s="28"/>
      <c r="P2842" s="28"/>
      <c r="Q2842" s="28"/>
      <c r="R2842" s="28"/>
      <c r="S2842" s="28"/>
      <c r="T2842" s="28"/>
      <c r="U2842" s="28"/>
      <c r="V2842" s="28"/>
      <c r="W2842" s="28"/>
      <c r="X2842" s="28"/>
      <c r="Y2842" s="28"/>
      <c r="Z2842" s="28"/>
      <c r="AA2842" s="28"/>
      <c r="AB2842" s="28"/>
      <c r="AC2842" s="28"/>
      <c r="AD2842" s="28"/>
      <c r="AE2842" s="28"/>
      <c r="AF2842" s="28"/>
      <c r="AG2842" s="28"/>
      <c r="AH2842" s="28"/>
      <c r="AI2842" s="28"/>
      <c r="AJ2842" s="28"/>
      <c r="AK2842" s="28"/>
      <c r="AL2842" s="28"/>
      <c r="AM2842" s="28"/>
      <c r="AN2842" s="28"/>
      <c r="AO2842" s="28"/>
      <c r="AP2842" s="28"/>
      <c r="AQ2842" s="28"/>
      <c r="AR2842" s="28"/>
      <c r="AS2842" s="28"/>
      <c r="AT2842" s="28"/>
      <c r="AU2842" s="28"/>
      <c r="AV2842" s="28"/>
      <c r="AW2842" s="28"/>
    </row>
    <row r="2843" spans="6:49" x14ac:dyDescent="0.25">
      <c r="F2843" s="28"/>
      <c r="G2843" s="28"/>
      <c r="H2843" s="28"/>
      <c r="I2843" s="28"/>
      <c r="J2843" s="28"/>
      <c r="K2843" s="28"/>
      <c r="L2843" s="28"/>
      <c r="M2843" s="28"/>
      <c r="N2843" s="28"/>
      <c r="O2843" s="28"/>
      <c r="P2843" s="28"/>
      <c r="Q2843" s="28"/>
      <c r="R2843" s="28"/>
      <c r="S2843" s="28"/>
      <c r="T2843" s="28"/>
      <c r="U2843" s="28"/>
      <c r="V2843" s="28"/>
      <c r="W2843" s="28"/>
      <c r="X2843" s="28"/>
      <c r="Y2843" s="28"/>
      <c r="Z2843" s="28"/>
      <c r="AA2843" s="28"/>
      <c r="AB2843" s="28"/>
      <c r="AC2843" s="28"/>
      <c r="AD2843" s="28"/>
      <c r="AE2843" s="28"/>
      <c r="AF2843" s="28"/>
      <c r="AG2843" s="28"/>
      <c r="AH2843" s="28"/>
      <c r="AI2843" s="28"/>
      <c r="AJ2843" s="28"/>
      <c r="AK2843" s="28"/>
      <c r="AL2843" s="28"/>
      <c r="AM2843" s="28"/>
      <c r="AN2843" s="28"/>
      <c r="AO2843" s="28"/>
      <c r="AP2843" s="28"/>
      <c r="AQ2843" s="28"/>
      <c r="AR2843" s="28"/>
      <c r="AS2843" s="28"/>
      <c r="AT2843" s="28"/>
      <c r="AU2843" s="28"/>
      <c r="AV2843" s="28"/>
      <c r="AW2843" s="28"/>
    </row>
    <row r="2844" spans="6:49" x14ac:dyDescent="0.25">
      <c r="F2844" s="28"/>
      <c r="G2844" s="28"/>
      <c r="H2844" s="28"/>
      <c r="I2844" s="28"/>
      <c r="J2844" s="28"/>
      <c r="K2844" s="28"/>
      <c r="L2844" s="28"/>
      <c r="M2844" s="28"/>
      <c r="N2844" s="28"/>
      <c r="O2844" s="28"/>
      <c r="P2844" s="28"/>
      <c r="Q2844" s="28"/>
      <c r="R2844" s="28"/>
      <c r="S2844" s="28"/>
      <c r="T2844" s="28"/>
      <c r="U2844" s="28"/>
      <c r="V2844" s="28"/>
      <c r="W2844" s="28"/>
      <c r="X2844" s="28"/>
      <c r="Y2844" s="28"/>
      <c r="Z2844" s="28"/>
      <c r="AA2844" s="28"/>
      <c r="AB2844" s="28"/>
      <c r="AC2844" s="28"/>
      <c r="AD2844" s="28"/>
      <c r="AE2844" s="28"/>
      <c r="AF2844" s="28"/>
      <c r="AG2844" s="28"/>
      <c r="AH2844" s="28"/>
      <c r="AI2844" s="28"/>
      <c r="AJ2844" s="28"/>
      <c r="AK2844" s="28"/>
      <c r="AL2844" s="28"/>
      <c r="AM2844" s="28"/>
      <c r="AN2844" s="28"/>
      <c r="AO2844" s="28"/>
      <c r="AP2844" s="28"/>
      <c r="AQ2844" s="28"/>
      <c r="AR2844" s="28"/>
      <c r="AS2844" s="28"/>
      <c r="AT2844" s="28"/>
      <c r="AU2844" s="28"/>
      <c r="AV2844" s="28"/>
      <c r="AW2844" s="28"/>
    </row>
    <row r="2845" spans="6:49" x14ac:dyDescent="0.25">
      <c r="F2845" s="28"/>
      <c r="G2845" s="28"/>
      <c r="H2845" s="28"/>
      <c r="I2845" s="28"/>
      <c r="J2845" s="28"/>
      <c r="K2845" s="28"/>
      <c r="L2845" s="28"/>
      <c r="M2845" s="28"/>
      <c r="N2845" s="28"/>
      <c r="O2845" s="28"/>
      <c r="P2845" s="28"/>
      <c r="Q2845" s="28"/>
      <c r="R2845" s="28"/>
      <c r="S2845" s="28"/>
      <c r="T2845" s="28"/>
      <c r="U2845" s="28"/>
      <c r="V2845" s="28"/>
      <c r="W2845" s="28"/>
      <c r="X2845" s="28"/>
      <c r="Y2845" s="28"/>
      <c r="Z2845" s="28"/>
      <c r="AA2845" s="28"/>
      <c r="AB2845" s="28"/>
      <c r="AC2845" s="28"/>
      <c r="AD2845" s="28"/>
      <c r="AE2845" s="28"/>
      <c r="AF2845" s="28"/>
      <c r="AG2845" s="28"/>
      <c r="AH2845" s="28"/>
      <c r="AI2845" s="28"/>
      <c r="AJ2845" s="28"/>
      <c r="AK2845" s="28"/>
      <c r="AL2845" s="28"/>
      <c r="AM2845" s="28"/>
      <c r="AN2845" s="28"/>
      <c r="AO2845" s="28"/>
      <c r="AP2845" s="28"/>
      <c r="AQ2845" s="28"/>
      <c r="AR2845" s="28"/>
      <c r="AS2845" s="28"/>
      <c r="AT2845" s="28"/>
      <c r="AU2845" s="28"/>
      <c r="AV2845" s="28"/>
      <c r="AW2845" s="28"/>
    </row>
    <row r="2846" spans="6:49" x14ac:dyDescent="0.25">
      <c r="F2846" s="28"/>
      <c r="G2846" s="28"/>
      <c r="H2846" s="28"/>
      <c r="I2846" s="28"/>
      <c r="J2846" s="28"/>
      <c r="K2846" s="28"/>
      <c r="L2846" s="28"/>
      <c r="M2846" s="28"/>
      <c r="N2846" s="28"/>
      <c r="O2846" s="28"/>
      <c r="P2846" s="28"/>
      <c r="Q2846" s="28"/>
      <c r="R2846" s="28"/>
      <c r="S2846" s="28"/>
      <c r="T2846" s="28"/>
      <c r="U2846" s="28"/>
      <c r="V2846" s="28"/>
      <c r="W2846" s="28"/>
      <c r="X2846" s="28"/>
      <c r="Y2846" s="28"/>
      <c r="Z2846" s="28"/>
      <c r="AA2846" s="28"/>
      <c r="AB2846" s="28"/>
      <c r="AC2846" s="28"/>
      <c r="AD2846" s="28"/>
      <c r="AE2846" s="28"/>
      <c r="AF2846" s="28"/>
      <c r="AG2846" s="28"/>
      <c r="AH2846" s="28"/>
      <c r="AI2846" s="28"/>
      <c r="AJ2846" s="28"/>
      <c r="AK2846" s="28"/>
      <c r="AL2846" s="28"/>
      <c r="AM2846" s="28"/>
      <c r="AN2846" s="28"/>
      <c r="AO2846" s="28"/>
      <c r="AP2846" s="28"/>
      <c r="AQ2846" s="28"/>
      <c r="AR2846" s="28"/>
      <c r="AS2846" s="28"/>
      <c r="AT2846" s="28"/>
      <c r="AU2846" s="28"/>
      <c r="AV2846" s="28"/>
      <c r="AW2846" s="28"/>
    </row>
    <row r="2847" spans="6:49" x14ac:dyDescent="0.25">
      <c r="F2847" s="28"/>
      <c r="G2847" s="28"/>
      <c r="H2847" s="28"/>
      <c r="I2847" s="28"/>
      <c r="J2847" s="28"/>
      <c r="K2847" s="28"/>
      <c r="L2847" s="28"/>
      <c r="M2847" s="28"/>
      <c r="N2847" s="28"/>
      <c r="O2847" s="28"/>
      <c r="P2847" s="28"/>
      <c r="Q2847" s="28"/>
      <c r="R2847" s="28"/>
      <c r="S2847" s="28"/>
      <c r="T2847" s="28"/>
      <c r="U2847" s="28"/>
      <c r="V2847" s="28"/>
      <c r="W2847" s="28"/>
      <c r="X2847" s="28"/>
      <c r="Y2847" s="28"/>
      <c r="Z2847" s="28"/>
      <c r="AA2847" s="28"/>
      <c r="AB2847" s="28"/>
      <c r="AC2847" s="28"/>
      <c r="AD2847" s="28"/>
      <c r="AE2847" s="28"/>
      <c r="AF2847" s="28"/>
      <c r="AG2847" s="28"/>
      <c r="AH2847" s="28"/>
      <c r="AI2847" s="28"/>
      <c r="AJ2847" s="28"/>
      <c r="AK2847" s="28"/>
      <c r="AL2847" s="28"/>
      <c r="AM2847" s="28"/>
      <c r="AN2847" s="28"/>
      <c r="AO2847" s="28"/>
      <c r="AP2847" s="28"/>
      <c r="AQ2847" s="28"/>
      <c r="AR2847" s="28"/>
      <c r="AS2847" s="28"/>
      <c r="AT2847" s="28"/>
      <c r="AU2847" s="28"/>
      <c r="AV2847" s="28"/>
      <c r="AW2847" s="28"/>
    </row>
    <row r="2848" spans="6:49" x14ac:dyDescent="0.25">
      <c r="F2848" s="28"/>
      <c r="G2848" s="28"/>
      <c r="H2848" s="28"/>
      <c r="I2848" s="28"/>
      <c r="J2848" s="28"/>
      <c r="K2848" s="28"/>
      <c r="L2848" s="28"/>
      <c r="M2848" s="28"/>
      <c r="N2848" s="28"/>
      <c r="O2848" s="28"/>
      <c r="P2848" s="28"/>
      <c r="Q2848" s="28"/>
      <c r="R2848" s="28"/>
      <c r="S2848" s="28"/>
      <c r="T2848" s="28"/>
      <c r="U2848" s="28"/>
      <c r="V2848" s="28"/>
      <c r="W2848" s="28"/>
      <c r="X2848" s="28"/>
      <c r="Y2848" s="28"/>
      <c r="Z2848" s="28"/>
      <c r="AA2848" s="28"/>
      <c r="AB2848" s="28"/>
      <c r="AC2848" s="28"/>
      <c r="AD2848" s="28"/>
      <c r="AE2848" s="28"/>
      <c r="AF2848" s="28"/>
      <c r="AG2848" s="28"/>
      <c r="AH2848" s="28"/>
      <c r="AI2848" s="28"/>
      <c r="AJ2848" s="28"/>
      <c r="AK2848" s="28"/>
      <c r="AL2848" s="28"/>
      <c r="AM2848" s="28"/>
      <c r="AN2848" s="28"/>
      <c r="AO2848" s="28"/>
      <c r="AP2848" s="28"/>
      <c r="AQ2848" s="28"/>
      <c r="AR2848" s="28"/>
      <c r="AS2848" s="28"/>
      <c r="AT2848" s="28"/>
      <c r="AU2848" s="28"/>
      <c r="AV2848" s="28"/>
      <c r="AW2848" s="28"/>
    </row>
    <row r="2849" spans="6:49" x14ac:dyDescent="0.25">
      <c r="F2849" s="28"/>
      <c r="G2849" s="28"/>
      <c r="H2849" s="28"/>
      <c r="I2849" s="28"/>
      <c r="J2849" s="28"/>
      <c r="K2849" s="28"/>
      <c r="L2849" s="28"/>
      <c r="M2849" s="28"/>
      <c r="N2849" s="28"/>
      <c r="O2849" s="28"/>
      <c r="P2849" s="28"/>
      <c r="Q2849" s="28"/>
      <c r="R2849" s="28"/>
      <c r="S2849" s="28"/>
      <c r="T2849" s="28"/>
      <c r="U2849" s="28"/>
      <c r="V2849" s="28"/>
      <c r="W2849" s="28"/>
      <c r="X2849" s="28"/>
      <c r="Y2849" s="28"/>
      <c r="Z2849" s="28"/>
      <c r="AA2849" s="28"/>
      <c r="AB2849" s="28"/>
      <c r="AC2849" s="28"/>
      <c r="AD2849" s="28"/>
      <c r="AE2849" s="28"/>
      <c r="AF2849" s="28"/>
      <c r="AG2849" s="28"/>
      <c r="AH2849" s="28"/>
      <c r="AI2849" s="28"/>
      <c r="AJ2849" s="28"/>
      <c r="AK2849" s="28"/>
      <c r="AL2849" s="28"/>
      <c r="AM2849" s="28"/>
      <c r="AN2849" s="28"/>
      <c r="AO2849" s="28"/>
      <c r="AP2849" s="28"/>
      <c r="AQ2849" s="28"/>
      <c r="AR2849" s="28"/>
      <c r="AS2849" s="28"/>
      <c r="AT2849" s="28"/>
      <c r="AU2849" s="28"/>
      <c r="AV2849" s="28"/>
      <c r="AW2849" s="28"/>
    </row>
    <row r="2850" spans="6:49" x14ac:dyDescent="0.25">
      <c r="F2850" s="28"/>
      <c r="G2850" s="28"/>
      <c r="H2850" s="28"/>
      <c r="I2850" s="28"/>
      <c r="J2850" s="28"/>
      <c r="K2850" s="28"/>
      <c r="L2850" s="28"/>
      <c r="M2850" s="28"/>
      <c r="N2850" s="28"/>
      <c r="O2850" s="28"/>
      <c r="P2850" s="28"/>
      <c r="Q2850" s="28"/>
      <c r="R2850" s="28"/>
      <c r="S2850" s="28"/>
      <c r="T2850" s="28"/>
      <c r="U2850" s="28"/>
      <c r="V2850" s="28"/>
      <c r="W2850" s="28"/>
      <c r="X2850" s="28"/>
      <c r="Y2850" s="28"/>
      <c r="Z2850" s="28"/>
      <c r="AA2850" s="28"/>
      <c r="AB2850" s="28"/>
      <c r="AC2850" s="28"/>
      <c r="AD2850" s="28"/>
      <c r="AE2850" s="28"/>
      <c r="AF2850" s="28"/>
      <c r="AG2850" s="28"/>
      <c r="AH2850" s="28"/>
      <c r="AI2850" s="28"/>
      <c r="AJ2850" s="28"/>
      <c r="AK2850" s="28"/>
      <c r="AL2850" s="28"/>
      <c r="AM2850" s="28"/>
      <c r="AN2850" s="28"/>
      <c r="AO2850" s="28"/>
      <c r="AP2850" s="28"/>
      <c r="AQ2850" s="28"/>
      <c r="AR2850" s="28"/>
      <c r="AS2850" s="28"/>
      <c r="AT2850" s="28"/>
      <c r="AU2850" s="28"/>
      <c r="AV2850" s="28"/>
      <c r="AW2850" s="28"/>
    </row>
    <row r="2851" spans="6:49" x14ac:dyDescent="0.25">
      <c r="F2851" s="28"/>
      <c r="G2851" s="28"/>
      <c r="H2851" s="28"/>
      <c r="I2851" s="28"/>
      <c r="J2851" s="28"/>
      <c r="K2851" s="28"/>
      <c r="L2851" s="28"/>
      <c r="M2851" s="28"/>
      <c r="N2851" s="28"/>
      <c r="O2851" s="28"/>
      <c r="P2851" s="28"/>
      <c r="Q2851" s="28"/>
      <c r="R2851" s="28"/>
      <c r="S2851" s="28"/>
      <c r="T2851" s="28"/>
      <c r="U2851" s="28"/>
      <c r="V2851" s="28"/>
      <c r="W2851" s="28"/>
      <c r="X2851" s="28"/>
      <c r="Y2851" s="28"/>
      <c r="Z2851" s="28"/>
      <c r="AA2851" s="28"/>
      <c r="AB2851" s="28"/>
      <c r="AC2851" s="28"/>
      <c r="AD2851" s="28"/>
      <c r="AE2851" s="28"/>
      <c r="AF2851" s="28"/>
      <c r="AG2851" s="28"/>
      <c r="AH2851" s="28"/>
      <c r="AI2851" s="28"/>
      <c r="AJ2851" s="28"/>
      <c r="AK2851" s="28"/>
      <c r="AL2851" s="28"/>
      <c r="AM2851" s="28"/>
      <c r="AN2851" s="28"/>
      <c r="AO2851" s="28"/>
      <c r="AP2851" s="28"/>
      <c r="AQ2851" s="28"/>
      <c r="AR2851" s="28"/>
      <c r="AS2851" s="28"/>
      <c r="AT2851" s="28"/>
      <c r="AU2851" s="28"/>
      <c r="AV2851" s="28"/>
      <c r="AW2851" s="28"/>
    </row>
    <row r="2852" spans="6:49" x14ac:dyDescent="0.25">
      <c r="F2852" s="28"/>
      <c r="G2852" s="28"/>
      <c r="H2852" s="28"/>
      <c r="I2852" s="28"/>
      <c r="J2852" s="28"/>
      <c r="K2852" s="28"/>
      <c r="L2852" s="28"/>
      <c r="M2852" s="28"/>
      <c r="N2852" s="28"/>
      <c r="O2852" s="28"/>
      <c r="P2852" s="28"/>
      <c r="Q2852" s="28"/>
      <c r="R2852" s="28"/>
      <c r="S2852" s="28"/>
      <c r="T2852" s="28"/>
      <c r="U2852" s="28"/>
      <c r="V2852" s="28"/>
      <c r="W2852" s="28"/>
      <c r="X2852" s="28"/>
      <c r="Y2852" s="28"/>
      <c r="Z2852" s="28"/>
      <c r="AA2852" s="28"/>
      <c r="AB2852" s="28"/>
      <c r="AC2852" s="28"/>
      <c r="AD2852" s="28"/>
      <c r="AE2852" s="28"/>
      <c r="AF2852" s="28"/>
      <c r="AG2852" s="28"/>
      <c r="AH2852" s="28"/>
      <c r="AI2852" s="28"/>
      <c r="AJ2852" s="28"/>
      <c r="AK2852" s="28"/>
      <c r="AL2852" s="28"/>
      <c r="AM2852" s="28"/>
      <c r="AN2852" s="28"/>
      <c r="AO2852" s="28"/>
      <c r="AP2852" s="28"/>
      <c r="AQ2852" s="28"/>
      <c r="AR2852" s="28"/>
      <c r="AS2852" s="28"/>
      <c r="AT2852" s="28"/>
      <c r="AU2852" s="28"/>
      <c r="AV2852" s="28"/>
      <c r="AW2852" s="28"/>
    </row>
    <row r="2853" spans="6:49" x14ac:dyDescent="0.25">
      <c r="F2853" s="28"/>
      <c r="G2853" s="28"/>
      <c r="H2853" s="28"/>
      <c r="I2853" s="28"/>
      <c r="J2853" s="28"/>
      <c r="K2853" s="28"/>
      <c r="L2853" s="28"/>
      <c r="M2853" s="28"/>
      <c r="N2853" s="28"/>
      <c r="O2853" s="28"/>
      <c r="P2853" s="28"/>
      <c r="Q2853" s="28"/>
      <c r="R2853" s="28"/>
      <c r="S2853" s="28"/>
      <c r="T2853" s="28"/>
      <c r="U2853" s="28"/>
      <c r="V2853" s="28"/>
      <c r="W2853" s="28"/>
      <c r="X2853" s="28"/>
      <c r="Y2853" s="28"/>
      <c r="Z2853" s="28"/>
      <c r="AA2853" s="28"/>
      <c r="AB2853" s="28"/>
      <c r="AC2853" s="28"/>
      <c r="AD2853" s="28"/>
      <c r="AE2853" s="28"/>
      <c r="AF2853" s="28"/>
      <c r="AG2853" s="28"/>
      <c r="AH2853" s="28"/>
      <c r="AI2853" s="28"/>
      <c r="AJ2853" s="28"/>
      <c r="AK2853" s="28"/>
      <c r="AL2853" s="28"/>
      <c r="AM2853" s="28"/>
      <c r="AN2853" s="28"/>
      <c r="AO2853" s="28"/>
      <c r="AP2853" s="28"/>
      <c r="AQ2853" s="28"/>
      <c r="AR2853" s="28"/>
      <c r="AS2853" s="28"/>
      <c r="AT2853" s="28"/>
      <c r="AU2853" s="28"/>
      <c r="AV2853" s="28"/>
      <c r="AW2853" s="28"/>
    </row>
    <row r="2854" spans="6:49" x14ac:dyDescent="0.25">
      <c r="F2854" s="28"/>
      <c r="G2854" s="28"/>
      <c r="H2854" s="28"/>
      <c r="I2854" s="28"/>
      <c r="J2854" s="28"/>
      <c r="K2854" s="28"/>
      <c r="L2854" s="28"/>
      <c r="M2854" s="28"/>
      <c r="N2854" s="28"/>
      <c r="O2854" s="28"/>
      <c r="P2854" s="28"/>
      <c r="Q2854" s="28"/>
      <c r="R2854" s="28"/>
      <c r="S2854" s="28"/>
      <c r="T2854" s="28"/>
      <c r="U2854" s="28"/>
      <c r="V2854" s="28"/>
      <c r="W2854" s="28"/>
      <c r="X2854" s="28"/>
      <c r="Y2854" s="28"/>
      <c r="Z2854" s="28"/>
      <c r="AA2854" s="28"/>
      <c r="AB2854" s="28"/>
      <c r="AC2854" s="28"/>
      <c r="AD2854" s="28"/>
      <c r="AE2854" s="28"/>
      <c r="AF2854" s="28"/>
      <c r="AG2854" s="28"/>
      <c r="AH2854" s="28"/>
      <c r="AI2854" s="28"/>
      <c r="AJ2854" s="28"/>
      <c r="AK2854" s="28"/>
      <c r="AL2854" s="28"/>
      <c r="AM2854" s="28"/>
      <c r="AN2854" s="28"/>
      <c r="AO2854" s="28"/>
      <c r="AP2854" s="28"/>
      <c r="AQ2854" s="28"/>
      <c r="AR2854" s="28"/>
      <c r="AS2854" s="28"/>
      <c r="AT2854" s="28"/>
      <c r="AU2854" s="28"/>
      <c r="AV2854" s="28"/>
      <c r="AW2854" s="28"/>
    </row>
    <row r="2855" spans="6:49" x14ac:dyDescent="0.25">
      <c r="F2855" s="28"/>
      <c r="G2855" s="28"/>
      <c r="H2855" s="28"/>
      <c r="I2855" s="28"/>
      <c r="J2855" s="28"/>
      <c r="K2855" s="28"/>
      <c r="L2855" s="28"/>
      <c r="M2855" s="28"/>
      <c r="N2855" s="28"/>
      <c r="O2855" s="28"/>
      <c r="P2855" s="28"/>
      <c r="Q2855" s="28"/>
      <c r="R2855" s="28"/>
      <c r="S2855" s="28"/>
      <c r="T2855" s="28"/>
      <c r="U2855" s="28"/>
      <c r="V2855" s="28"/>
      <c r="W2855" s="28"/>
      <c r="X2855" s="28"/>
      <c r="Y2855" s="28"/>
      <c r="Z2855" s="28"/>
      <c r="AA2855" s="28"/>
      <c r="AB2855" s="28"/>
      <c r="AC2855" s="28"/>
      <c r="AD2855" s="28"/>
      <c r="AE2855" s="28"/>
      <c r="AF2855" s="28"/>
      <c r="AG2855" s="28"/>
      <c r="AH2855" s="28"/>
      <c r="AI2855" s="28"/>
      <c r="AJ2855" s="28"/>
      <c r="AK2855" s="28"/>
      <c r="AL2855" s="28"/>
      <c r="AM2855" s="28"/>
      <c r="AN2855" s="28"/>
      <c r="AO2855" s="28"/>
      <c r="AP2855" s="28"/>
      <c r="AQ2855" s="28"/>
      <c r="AR2855" s="28"/>
      <c r="AS2855" s="28"/>
      <c r="AT2855" s="28"/>
      <c r="AU2855" s="28"/>
      <c r="AV2855" s="28"/>
      <c r="AW2855" s="28"/>
    </row>
    <row r="2856" spans="6:49" x14ac:dyDescent="0.25">
      <c r="F2856" s="28"/>
      <c r="G2856" s="28"/>
      <c r="H2856" s="28"/>
      <c r="I2856" s="28"/>
      <c r="J2856" s="28"/>
      <c r="K2856" s="28"/>
      <c r="L2856" s="28"/>
      <c r="M2856" s="28"/>
      <c r="N2856" s="28"/>
      <c r="O2856" s="28"/>
      <c r="P2856" s="28"/>
      <c r="Q2856" s="28"/>
      <c r="R2856" s="28"/>
      <c r="S2856" s="28"/>
      <c r="T2856" s="28"/>
      <c r="U2856" s="28"/>
      <c r="V2856" s="28"/>
      <c r="W2856" s="28"/>
      <c r="X2856" s="28"/>
      <c r="Y2856" s="28"/>
      <c r="Z2856" s="28"/>
      <c r="AA2856" s="28"/>
      <c r="AB2856" s="28"/>
      <c r="AC2856" s="28"/>
      <c r="AD2856" s="28"/>
      <c r="AE2856" s="28"/>
      <c r="AF2856" s="28"/>
      <c r="AG2856" s="28"/>
      <c r="AH2856" s="28"/>
      <c r="AI2856" s="28"/>
      <c r="AJ2856" s="28"/>
      <c r="AK2856" s="28"/>
      <c r="AL2856" s="28"/>
      <c r="AM2856" s="28"/>
      <c r="AN2856" s="28"/>
      <c r="AO2856" s="28"/>
      <c r="AP2856" s="28"/>
      <c r="AQ2856" s="28"/>
      <c r="AR2856" s="28"/>
      <c r="AS2856" s="28"/>
      <c r="AT2856" s="28"/>
      <c r="AU2856" s="28"/>
      <c r="AV2856" s="28"/>
      <c r="AW2856" s="28"/>
    </row>
    <row r="2857" spans="6:49" x14ac:dyDescent="0.25">
      <c r="F2857" s="28"/>
      <c r="G2857" s="28"/>
      <c r="H2857" s="28"/>
      <c r="I2857" s="28"/>
      <c r="J2857" s="28"/>
      <c r="K2857" s="28"/>
      <c r="L2857" s="28"/>
      <c r="M2857" s="28"/>
      <c r="N2857" s="28"/>
      <c r="O2857" s="28"/>
      <c r="P2857" s="28"/>
      <c r="Q2857" s="28"/>
      <c r="R2857" s="28"/>
      <c r="S2857" s="28"/>
      <c r="T2857" s="28"/>
      <c r="U2857" s="28"/>
      <c r="V2857" s="28"/>
      <c r="W2857" s="28"/>
      <c r="X2857" s="28"/>
      <c r="Y2857" s="28"/>
      <c r="Z2857" s="28"/>
      <c r="AA2857" s="28"/>
      <c r="AB2857" s="28"/>
      <c r="AC2857" s="28"/>
      <c r="AD2857" s="28"/>
      <c r="AE2857" s="28"/>
      <c r="AF2857" s="28"/>
      <c r="AG2857" s="28"/>
      <c r="AH2857" s="28"/>
      <c r="AI2857" s="28"/>
      <c r="AJ2857" s="28"/>
      <c r="AK2857" s="28"/>
      <c r="AL2857" s="28"/>
      <c r="AM2857" s="28"/>
      <c r="AN2857" s="28"/>
      <c r="AO2857" s="28"/>
      <c r="AP2857" s="28"/>
      <c r="AQ2857" s="28"/>
      <c r="AR2857" s="28"/>
      <c r="AS2857" s="28"/>
      <c r="AT2857" s="28"/>
      <c r="AU2857" s="28"/>
      <c r="AV2857" s="28"/>
      <c r="AW2857" s="28"/>
    </row>
    <row r="2858" spans="6:49" x14ac:dyDescent="0.25">
      <c r="F2858" s="28"/>
      <c r="G2858" s="28"/>
      <c r="H2858" s="28"/>
      <c r="I2858" s="28"/>
      <c r="J2858" s="28"/>
      <c r="K2858" s="28"/>
      <c r="L2858" s="28"/>
      <c r="M2858" s="28"/>
      <c r="N2858" s="28"/>
      <c r="O2858" s="28"/>
      <c r="P2858" s="28"/>
      <c r="Q2858" s="28"/>
      <c r="R2858" s="28"/>
      <c r="S2858" s="28"/>
      <c r="T2858" s="28"/>
      <c r="U2858" s="28"/>
      <c r="V2858" s="28"/>
      <c r="W2858" s="28"/>
      <c r="X2858" s="28"/>
      <c r="Y2858" s="28"/>
      <c r="Z2858" s="28"/>
      <c r="AA2858" s="28"/>
      <c r="AB2858" s="28"/>
      <c r="AC2858" s="28"/>
      <c r="AD2858" s="28"/>
      <c r="AE2858" s="28"/>
      <c r="AF2858" s="28"/>
      <c r="AG2858" s="28"/>
      <c r="AH2858" s="28"/>
      <c r="AI2858" s="28"/>
      <c r="AJ2858" s="28"/>
      <c r="AK2858" s="28"/>
      <c r="AL2858" s="28"/>
      <c r="AM2858" s="28"/>
      <c r="AN2858" s="28"/>
      <c r="AO2858" s="28"/>
      <c r="AP2858" s="28"/>
      <c r="AQ2858" s="28"/>
      <c r="AR2858" s="28"/>
      <c r="AS2858" s="28"/>
      <c r="AT2858" s="28"/>
      <c r="AU2858" s="28"/>
      <c r="AV2858" s="28"/>
      <c r="AW2858" s="28"/>
    </row>
    <row r="2859" spans="6:49" x14ac:dyDescent="0.25">
      <c r="F2859" s="28"/>
      <c r="G2859" s="28"/>
      <c r="H2859" s="28"/>
      <c r="I2859" s="28"/>
      <c r="J2859" s="28"/>
      <c r="K2859" s="28"/>
      <c r="L2859" s="28"/>
      <c r="M2859" s="28"/>
      <c r="N2859" s="28"/>
      <c r="O2859" s="28"/>
      <c r="P2859" s="28"/>
      <c r="Q2859" s="28"/>
      <c r="R2859" s="28"/>
      <c r="S2859" s="28"/>
      <c r="T2859" s="28"/>
      <c r="U2859" s="28"/>
      <c r="V2859" s="28"/>
      <c r="W2859" s="28"/>
      <c r="X2859" s="28"/>
      <c r="Y2859" s="28"/>
      <c r="Z2859" s="28"/>
      <c r="AA2859" s="28"/>
      <c r="AB2859" s="28"/>
      <c r="AC2859" s="28"/>
      <c r="AD2859" s="28"/>
      <c r="AE2859" s="28"/>
      <c r="AF2859" s="28"/>
      <c r="AG2859" s="28"/>
      <c r="AH2859" s="28"/>
      <c r="AI2859" s="28"/>
      <c r="AJ2859" s="28"/>
      <c r="AK2859" s="28"/>
      <c r="AL2859" s="28"/>
      <c r="AM2859" s="28"/>
      <c r="AN2859" s="28"/>
      <c r="AO2859" s="28"/>
      <c r="AP2859" s="28"/>
      <c r="AQ2859" s="28"/>
      <c r="AR2859" s="28"/>
      <c r="AS2859" s="28"/>
      <c r="AT2859" s="28"/>
      <c r="AU2859" s="28"/>
      <c r="AV2859" s="28"/>
      <c r="AW2859" s="28"/>
    </row>
    <row r="2860" spans="6:49" x14ac:dyDescent="0.25">
      <c r="F2860" s="28"/>
      <c r="G2860" s="28"/>
      <c r="H2860" s="28"/>
      <c r="I2860" s="28"/>
      <c r="J2860" s="28"/>
      <c r="K2860" s="28"/>
      <c r="L2860" s="28"/>
      <c r="M2860" s="28"/>
      <c r="N2860" s="28"/>
      <c r="O2860" s="28"/>
      <c r="P2860" s="28"/>
      <c r="Q2860" s="28"/>
      <c r="R2860" s="28"/>
      <c r="S2860" s="28"/>
      <c r="T2860" s="28"/>
      <c r="U2860" s="28"/>
      <c r="V2860" s="28"/>
      <c r="W2860" s="28"/>
      <c r="X2860" s="28"/>
      <c r="Y2860" s="28"/>
      <c r="Z2860" s="28"/>
      <c r="AA2860" s="28"/>
      <c r="AB2860" s="28"/>
      <c r="AC2860" s="28"/>
      <c r="AD2860" s="28"/>
      <c r="AE2860" s="28"/>
      <c r="AF2860" s="28"/>
      <c r="AG2860" s="28"/>
      <c r="AH2860" s="28"/>
      <c r="AI2860" s="28"/>
      <c r="AJ2860" s="28"/>
      <c r="AK2860" s="28"/>
      <c r="AL2860" s="28"/>
      <c r="AM2860" s="28"/>
      <c r="AN2860" s="28"/>
      <c r="AO2860" s="28"/>
      <c r="AP2860" s="28"/>
      <c r="AQ2860" s="28"/>
      <c r="AR2860" s="28"/>
      <c r="AS2860" s="28"/>
      <c r="AT2860" s="28"/>
      <c r="AU2860" s="28"/>
      <c r="AV2860" s="28"/>
      <c r="AW2860" s="28"/>
    </row>
    <row r="2861" spans="6:49" x14ac:dyDescent="0.25">
      <c r="F2861" s="28"/>
      <c r="G2861" s="28"/>
      <c r="H2861" s="28"/>
      <c r="I2861" s="28"/>
      <c r="J2861" s="28"/>
      <c r="K2861" s="28"/>
      <c r="L2861" s="28"/>
      <c r="M2861" s="28"/>
      <c r="N2861" s="28"/>
      <c r="O2861" s="28"/>
      <c r="P2861" s="28"/>
      <c r="Q2861" s="28"/>
      <c r="R2861" s="28"/>
      <c r="S2861" s="28"/>
      <c r="T2861" s="28"/>
      <c r="U2861" s="28"/>
      <c r="V2861" s="28"/>
      <c r="W2861" s="28"/>
      <c r="X2861" s="28"/>
      <c r="Y2861" s="28"/>
      <c r="Z2861" s="28"/>
      <c r="AA2861" s="28"/>
      <c r="AB2861" s="28"/>
      <c r="AC2861" s="28"/>
      <c r="AD2861" s="28"/>
      <c r="AE2861" s="28"/>
      <c r="AF2861" s="28"/>
      <c r="AG2861" s="28"/>
      <c r="AH2861" s="28"/>
      <c r="AI2861" s="28"/>
      <c r="AJ2861" s="28"/>
      <c r="AK2861" s="28"/>
      <c r="AL2861" s="28"/>
      <c r="AM2861" s="28"/>
      <c r="AN2861" s="28"/>
      <c r="AO2861" s="28"/>
      <c r="AP2861" s="28"/>
      <c r="AQ2861" s="28"/>
      <c r="AR2861" s="28"/>
      <c r="AS2861" s="28"/>
      <c r="AT2861" s="28"/>
      <c r="AU2861" s="28"/>
      <c r="AV2861" s="28"/>
      <c r="AW2861" s="28"/>
    </row>
    <row r="2862" spans="6:49" x14ac:dyDescent="0.25">
      <c r="F2862" s="28"/>
      <c r="G2862" s="28"/>
      <c r="H2862" s="28"/>
      <c r="I2862" s="28"/>
      <c r="J2862" s="28"/>
      <c r="K2862" s="28"/>
      <c r="L2862" s="28"/>
      <c r="M2862" s="28"/>
      <c r="N2862" s="28"/>
      <c r="O2862" s="28"/>
      <c r="P2862" s="28"/>
      <c r="Q2862" s="28"/>
      <c r="R2862" s="28"/>
      <c r="S2862" s="28"/>
      <c r="T2862" s="28"/>
      <c r="U2862" s="28"/>
      <c r="V2862" s="28"/>
      <c r="W2862" s="28"/>
      <c r="X2862" s="28"/>
      <c r="Y2862" s="28"/>
      <c r="Z2862" s="28"/>
      <c r="AA2862" s="28"/>
      <c r="AB2862" s="28"/>
      <c r="AC2862" s="28"/>
      <c r="AD2862" s="28"/>
      <c r="AE2862" s="28"/>
      <c r="AF2862" s="28"/>
      <c r="AG2862" s="28"/>
      <c r="AH2862" s="28"/>
      <c r="AI2862" s="28"/>
      <c r="AJ2862" s="28"/>
      <c r="AK2862" s="28"/>
      <c r="AL2862" s="28"/>
      <c r="AM2862" s="28"/>
      <c r="AN2862" s="28"/>
      <c r="AO2862" s="28"/>
      <c r="AP2862" s="28"/>
      <c r="AQ2862" s="28"/>
      <c r="AR2862" s="28"/>
      <c r="AS2862" s="28"/>
      <c r="AT2862" s="28"/>
      <c r="AU2862" s="28"/>
      <c r="AV2862" s="28"/>
      <c r="AW2862" s="28"/>
    </row>
    <row r="2863" spans="6:49" x14ac:dyDescent="0.25">
      <c r="F2863" s="28"/>
      <c r="G2863" s="28"/>
      <c r="H2863" s="28"/>
      <c r="I2863" s="28"/>
      <c r="J2863" s="28"/>
      <c r="K2863" s="28"/>
      <c r="L2863" s="28"/>
      <c r="M2863" s="28"/>
      <c r="N2863" s="28"/>
      <c r="O2863" s="28"/>
      <c r="P2863" s="28"/>
      <c r="Q2863" s="28"/>
      <c r="R2863" s="28"/>
      <c r="S2863" s="28"/>
      <c r="T2863" s="28"/>
      <c r="U2863" s="28"/>
      <c r="V2863" s="28"/>
      <c r="W2863" s="28"/>
      <c r="X2863" s="28"/>
      <c r="Y2863" s="28"/>
      <c r="Z2863" s="28"/>
      <c r="AA2863" s="28"/>
      <c r="AB2863" s="28"/>
      <c r="AC2863" s="28"/>
      <c r="AD2863" s="28"/>
      <c r="AE2863" s="28"/>
      <c r="AF2863" s="28"/>
      <c r="AG2863" s="28"/>
      <c r="AH2863" s="28"/>
      <c r="AI2863" s="28"/>
      <c r="AJ2863" s="28"/>
      <c r="AK2863" s="28"/>
      <c r="AL2863" s="28"/>
      <c r="AM2863" s="28"/>
      <c r="AN2863" s="28"/>
      <c r="AO2863" s="28"/>
      <c r="AP2863" s="28"/>
      <c r="AQ2863" s="28"/>
      <c r="AR2863" s="28"/>
      <c r="AS2863" s="28"/>
      <c r="AT2863" s="28"/>
      <c r="AU2863" s="28"/>
      <c r="AV2863" s="28"/>
      <c r="AW2863" s="28"/>
    </row>
    <row r="2864" spans="6:49" x14ac:dyDescent="0.25">
      <c r="F2864" s="28"/>
      <c r="G2864" s="28"/>
      <c r="H2864" s="28"/>
      <c r="I2864" s="28"/>
      <c r="J2864" s="28"/>
      <c r="K2864" s="28"/>
      <c r="L2864" s="28"/>
      <c r="M2864" s="28"/>
      <c r="N2864" s="28"/>
      <c r="O2864" s="28"/>
      <c r="P2864" s="28"/>
      <c r="Q2864" s="28"/>
      <c r="R2864" s="28"/>
      <c r="S2864" s="28"/>
      <c r="T2864" s="28"/>
      <c r="U2864" s="28"/>
      <c r="V2864" s="28"/>
      <c r="W2864" s="28"/>
      <c r="X2864" s="28"/>
      <c r="Y2864" s="28"/>
      <c r="Z2864" s="28"/>
      <c r="AA2864" s="28"/>
      <c r="AB2864" s="28"/>
      <c r="AC2864" s="28"/>
      <c r="AD2864" s="28"/>
      <c r="AE2864" s="28"/>
      <c r="AF2864" s="28"/>
      <c r="AG2864" s="28"/>
      <c r="AH2864" s="28"/>
      <c r="AI2864" s="28"/>
      <c r="AJ2864" s="28"/>
      <c r="AK2864" s="28"/>
      <c r="AL2864" s="28"/>
      <c r="AM2864" s="28"/>
      <c r="AN2864" s="28"/>
      <c r="AO2864" s="28"/>
      <c r="AP2864" s="28"/>
      <c r="AQ2864" s="28"/>
      <c r="AR2864" s="28"/>
      <c r="AS2864" s="28"/>
      <c r="AT2864" s="28"/>
      <c r="AU2864" s="28"/>
      <c r="AV2864" s="28"/>
      <c r="AW2864" s="28"/>
    </row>
    <row r="2865" spans="6:49" x14ac:dyDescent="0.25">
      <c r="F2865" s="28"/>
      <c r="G2865" s="28"/>
      <c r="H2865" s="28"/>
      <c r="I2865" s="28"/>
      <c r="J2865" s="28"/>
      <c r="K2865" s="28"/>
      <c r="L2865" s="28"/>
      <c r="M2865" s="28"/>
      <c r="N2865" s="28"/>
      <c r="O2865" s="28"/>
      <c r="P2865" s="28"/>
      <c r="Q2865" s="28"/>
      <c r="R2865" s="28"/>
      <c r="S2865" s="28"/>
      <c r="T2865" s="28"/>
      <c r="U2865" s="28"/>
      <c r="V2865" s="28"/>
      <c r="W2865" s="28"/>
      <c r="X2865" s="28"/>
      <c r="Y2865" s="28"/>
      <c r="Z2865" s="28"/>
      <c r="AA2865" s="28"/>
      <c r="AB2865" s="28"/>
      <c r="AC2865" s="28"/>
      <c r="AD2865" s="28"/>
      <c r="AE2865" s="28"/>
      <c r="AF2865" s="28"/>
      <c r="AG2865" s="28"/>
      <c r="AH2865" s="28"/>
      <c r="AI2865" s="28"/>
      <c r="AJ2865" s="28"/>
      <c r="AK2865" s="28"/>
      <c r="AL2865" s="28"/>
      <c r="AM2865" s="28"/>
      <c r="AN2865" s="28"/>
      <c r="AO2865" s="28"/>
      <c r="AP2865" s="28"/>
      <c r="AQ2865" s="28"/>
      <c r="AR2865" s="28"/>
      <c r="AS2865" s="28"/>
      <c r="AT2865" s="28"/>
      <c r="AU2865" s="28"/>
      <c r="AV2865" s="28"/>
      <c r="AW2865" s="28"/>
    </row>
    <row r="2866" spans="6:49" x14ac:dyDescent="0.25">
      <c r="F2866" s="28"/>
      <c r="G2866" s="28"/>
      <c r="H2866" s="28"/>
      <c r="I2866" s="28"/>
      <c r="J2866" s="28"/>
      <c r="K2866" s="28"/>
      <c r="L2866" s="28"/>
      <c r="M2866" s="28"/>
      <c r="N2866" s="28"/>
      <c r="O2866" s="28"/>
      <c r="P2866" s="28"/>
      <c r="Q2866" s="28"/>
      <c r="R2866" s="28"/>
      <c r="S2866" s="28"/>
      <c r="T2866" s="28"/>
      <c r="U2866" s="28"/>
      <c r="V2866" s="28"/>
      <c r="W2866" s="28"/>
      <c r="X2866" s="28"/>
      <c r="Y2866" s="28"/>
      <c r="Z2866" s="28"/>
      <c r="AA2866" s="28"/>
      <c r="AB2866" s="28"/>
      <c r="AC2866" s="28"/>
      <c r="AD2866" s="28"/>
      <c r="AE2866" s="28"/>
      <c r="AF2866" s="28"/>
      <c r="AG2866" s="28"/>
      <c r="AH2866" s="28"/>
      <c r="AI2866" s="28"/>
      <c r="AJ2866" s="28"/>
      <c r="AK2866" s="28"/>
      <c r="AL2866" s="28"/>
      <c r="AM2866" s="28"/>
      <c r="AN2866" s="28"/>
      <c r="AO2866" s="28"/>
      <c r="AP2866" s="28"/>
      <c r="AQ2866" s="28"/>
      <c r="AR2866" s="28"/>
      <c r="AS2866" s="28"/>
      <c r="AT2866" s="28"/>
      <c r="AU2866" s="28"/>
      <c r="AV2866" s="28"/>
      <c r="AW2866" s="28"/>
    </row>
    <row r="2867" spans="6:49" x14ac:dyDescent="0.25">
      <c r="F2867" s="28"/>
      <c r="G2867" s="28"/>
      <c r="H2867" s="28"/>
      <c r="I2867" s="28"/>
      <c r="J2867" s="28"/>
      <c r="K2867" s="28"/>
      <c r="L2867" s="28"/>
      <c r="M2867" s="28"/>
      <c r="N2867" s="28"/>
      <c r="O2867" s="28"/>
      <c r="P2867" s="28"/>
      <c r="Q2867" s="28"/>
      <c r="R2867" s="28"/>
      <c r="S2867" s="28"/>
      <c r="T2867" s="28"/>
      <c r="U2867" s="28"/>
      <c r="V2867" s="28"/>
      <c r="W2867" s="28"/>
      <c r="X2867" s="28"/>
      <c r="Y2867" s="28"/>
      <c r="Z2867" s="28"/>
      <c r="AA2867" s="28"/>
      <c r="AB2867" s="28"/>
      <c r="AC2867" s="28"/>
      <c r="AD2867" s="28"/>
      <c r="AE2867" s="28"/>
      <c r="AF2867" s="28"/>
      <c r="AG2867" s="28"/>
      <c r="AH2867" s="28"/>
      <c r="AI2867" s="28"/>
      <c r="AJ2867" s="28"/>
      <c r="AK2867" s="28"/>
      <c r="AL2867" s="28"/>
      <c r="AM2867" s="28"/>
      <c r="AN2867" s="28"/>
      <c r="AO2867" s="28"/>
      <c r="AP2867" s="28"/>
      <c r="AQ2867" s="28"/>
      <c r="AR2867" s="28"/>
      <c r="AS2867" s="28"/>
      <c r="AT2867" s="28"/>
      <c r="AU2867" s="28"/>
      <c r="AV2867" s="28"/>
      <c r="AW2867" s="28"/>
    </row>
    <row r="2868" spans="6:49" x14ac:dyDescent="0.25">
      <c r="F2868" s="28"/>
      <c r="G2868" s="28"/>
      <c r="H2868" s="28"/>
      <c r="I2868" s="28"/>
      <c r="J2868" s="28"/>
      <c r="K2868" s="28"/>
      <c r="L2868" s="28"/>
      <c r="M2868" s="28"/>
      <c r="N2868" s="28"/>
      <c r="O2868" s="28"/>
      <c r="P2868" s="28"/>
      <c r="Q2868" s="28"/>
      <c r="R2868" s="28"/>
      <c r="S2868" s="28"/>
      <c r="T2868" s="28"/>
      <c r="U2868" s="28"/>
      <c r="V2868" s="28"/>
      <c r="W2868" s="28"/>
      <c r="X2868" s="28"/>
      <c r="Y2868" s="28"/>
      <c r="Z2868" s="28"/>
      <c r="AA2868" s="28"/>
      <c r="AB2868" s="28"/>
      <c r="AC2868" s="28"/>
      <c r="AD2868" s="28"/>
      <c r="AE2868" s="28"/>
      <c r="AF2868" s="28"/>
      <c r="AG2868" s="28"/>
      <c r="AH2868" s="28"/>
      <c r="AI2868" s="28"/>
      <c r="AJ2868" s="28"/>
      <c r="AK2868" s="28"/>
      <c r="AL2868" s="28"/>
      <c r="AM2868" s="28"/>
      <c r="AN2868" s="28"/>
      <c r="AO2868" s="28"/>
      <c r="AP2868" s="28"/>
      <c r="AQ2868" s="28"/>
      <c r="AR2868" s="28"/>
      <c r="AS2868" s="28"/>
      <c r="AT2868" s="28"/>
      <c r="AU2868" s="28"/>
      <c r="AV2868" s="28"/>
      <c r="AW2868" s="28"/>
    </row>
    <row r="2869" spans="6:49" x14ac:dyDescent="0.25">
      <c r="F2869" s="28"/>
      <c r="G2869" s="28"/>
      <c r="H2869" s="28"/>
      <c r="I2869" s="28"/>
      <c r="J2869" s="28"/>
      <c r="K2869" s="28"/>
      <c r="L2869" s="28"/>
      <c r="M2869" s="28"/>
      <c r="N2869" s="28"/>
      <c r="O2869" s="28"/>
      <c r="P2869" s="28"/>
      <c r="Q2869" s="28"/>
      <c r="R2869" s="28"/>
      <c r="S2869" s="28"/>
      <c r="T2869" s="28"/>
      <c r="U2869" s="28"/>
      <c r="V2869" s="28"/>
      <c r="W2869" s="28"/>
      <c r="X2869" s="28"/>
      <c r="Y2869" s="28"/>
      <c r="Z2869" s="28"/>
      <c r="AA2869" s="28"/>
      <c r="AB2869" s="28"/>
      <c r="AC2869" s="28"/>
      <c r="AD2869" s="28"/>
      <c r="AE2869" s="28"/>
      <c r="AF2869" s="28"/>
      <c r="AG2869" s="28"/>
      <c r="AH2869" s="28"/>
      <c r="AI2869" s="28"/>
      <c r="AJ2869" s="28"/>
      <c r="AK2869" s="28"/>
      <c r="AL2869" s="28"/>
      <c r="AM2869" s="28"/>
      <c r="AN2869" s="28"/>
      <c r="AO2869" s="28"/>
      <c r="AP2869" s="28"/>
      <c r="AQ2869" s="28"/>
      <c r="AR2869" s="28"/>
      <c r="AS2869" s="28"/>
      <c r="AT2869" s="28"/>
      <c r="AU2869" s="28"/>
      <c r="AV2869" s="28"/>
      <c r="AW2869" s="28"/>
    </row>
    <row r="2870" spans="6:49" x14ac:dyDescent="0.25">
      <c r="F2870" s="28"/>
      <c r="G2870" s="28"/>
      <c r="H2870" s="28"/>
      <c r="I2870" s="28"/>
      <c r="J2870" s="28"/>
      <c r="K2870" s="28"/>
      <c r="L2870" s="28"/>
      <c r="M2870" s="28"/>
      <c r="N2870" s="28"/>
      <c r="O2870" s="28"/>
      <c r="P2870" s="28"/>
      <c r="Q2870" s="28"/>
      <c r="R2870" s="28"/>
      <c r="S2870" s="28"/>
      <c r="T2870" s="28"/>
      <c r="U2870" s="28"/>
      <c r="V2870" s="28"/>
      <c r="W2870" s="28"/>
      <c r="X2870" s="28"/>
      <c r="Y2870" s="28"/>
      <c r="Z2870" s="28"/>
      <c r="AA2870" s="28"/>
      <c r="AB2870" s="28"/>
      <c r="AC2870" s="28"/>
      <c r="AD2870" s="28"/>
      <c r="AE2870" s="28"/>
      <c r="AF2870" s="28"/>
      <c r="AG2870" s="28"/>
      <c r="AH2870" s="28"/>
      <c r="AI2870" s="28"/>
      <c r="AJ2870" s="28"/>
      <c r="AK2870" s="28"/>
      <c r="AL2870" s="28"/>
      <c r="AM2870" s="28"/>
      <c r="AN2870" s="28"/>
      <c r="AO2870" s="28"/>
      <c r="AP2870" s="28"/>
      <c r="AQ2870" s="28"/>
      <c r="AR2870" s="28"/>
      <c r="AS2870" s="28"/>
      <c r="AT2870" s="28"/>
      <c r="AU2870" s="28"/>
      <c r="AV2870" s="28"/>
      <c r="AW2870" s="28"/>
    </row>
    <row r="2871" spans="6:49" x14ac:dyDescent="0.25">
      <c r="F2871" s="28"/>
      <c r="G2871" s="28"/>
      <c r="H2871" s="28"/>
      <c r="I2871" s="28"/>
      <c r="J2871" s="28"/>
      <c r="K2871" s="28"/>
      <c r="L2871" s="28"/>
      <c r="M2871" s="28"/>
      <c r="N2871" s="28"/>
      <c r="O2871" s="28"/>
      <c r="P2871" s="28"/>
      <c r="Q2871" s="28"/>
      <c r="R2871" s="28"/>
      <c r="S2871" s="28"/>
      <c r="T2871" s="28"/>
      <c r="U2871" s="28"/>
      <c r="V2871" s="28"/>
      <c r="W2871" s="28"/>
      <c r="X2871" s="28"/>
      <c r="Y2871" s="28"/>
      <c r="Z2871" s="28"/>
      <c r="AA2871" s="28"/>
      <c r="AB2871" s="28"/>
      <c r="AC2871" s="28"/>
      <c r="AD2871" s="28"/>
      <c r="AE2871" s="28"/>
      <c r="AF2871" s="28"/>
      <c r="AG2871" s="28"/>
      <c r="AH2871" s="28"/>
      <c r="AI2871" s="28"/>
      <c r="AJ2871" s="28"/>
      <c r="AK2871" s="28"/>
      <c r="AL2871" s="28"/>
      <c r="AM2871" s="28"/>
      <c r="AN2871" s="28"/>
      <c r="AO2871" s="28"/>
      <c r="AP2871" s="28"/>
      <c r="AQ2871" s="28"/>
      <c r="AR2871" s="28"/>
      <c r="AS2871" s="28"/>
      <c r="AT2871" s="28"/>
      <c r="AU2871" s="28"/>
      <c r="AV2871" s="28"/>
      <c r="AW2871" s="28"/>
    </row>
    <row r="2872" spans="6:49" x14ac:dyDescent="0.25">
      <c r="F2872" s="28"/>
      <c r="G2872" s="28"/>
      <c r="H2872" s="28"/>
      <c r="I2872" s="28"/>
      <c r="J2872" s="28"/>
      <c r="K2872" s="28"/>
      <c r="L2872" s="28"/>
      <c r="M2872" s="28"/>
      <c r="N2872" s="28"/>
      <c r="O2872" s="28"/>
      <c r="P2872" s="28"/>
      <c r="Q2872" s="28"/>
      <c r="R2872" s="28"/>
      <c r="S2872" s="28"/>
      <c r="T2872" s="28"/>
      <c r="U2872" s="28"/>
      <c r="V2872" s="28"/>
      <c r="W2872" s="28"/>
      <c r="X2872" s="28"/>
      <c r="Y2872" s="28"/>
      <c r="Z2872" s="28"/>
      <c r="AA2872" s="28"/>
      <c r="AB2872" s="28"/>
      <c r="AC2872" s="28"/>
      <c r="AD2872" s="28"/>
      <c r="AE2872" s="28"/>
      <c r="AF2872" s="28"/>
      <c r="AG2872" s="28"/>
      <c r="AH2872" s="28"/>
      <c r="AI2872" s="28"/>
      <c r="AJ2872" s="28"/>
      <c r="AK2872" s="28"/>
      <c r="AL2872" s="28"/>
      <c r="AM2872" s="28"/>
      <c r="AN2872" s="28"/>
      <c r="AO2872" s="28"/>
      <c r="AP2872" s="28"/>
      <c r="AQ2872" s="28"/>
      <c r="AR2872" s="28"/>
      <c r="AS2872" s="28"/>
      <c r="AT2872" s="28"/>
      <c r="AU2872" s="28"/>
      <c r="AV2872" s="28"/>
      <c r="AW2872" s="28"/>
    </row>
    <row r="2873" spans="6:49" x14ac:dyDescent="0.25">
      <c r="F2873" s="28"/>
      <c r="G2873" s="28"/>
      <c r="H2873" s="28"/>
      <c r="I2873" s="28"/>
      <c r="J2873" s="28"/>
      <c r="K2873" s="28"/>
      <c r="L2873" s="28"/>
      <c r="M2873" s="28"/>
      <c r="N2873" s="28"/>
      <c r="O2873" s="28"/>
      <c r="P2873" s="28"/>
      <c r="Q2873" s="28"/>
      <c r="R2873" s="28"/>
      <c r="S2873" s="28"/>
      <c r="T2873" s="28"/>
      <c r="U2873" s="28"/>
      <c r="V2873" s="28"/>
      <c r="W2873" s="28"/>
      <c r="X2873" s="28"/>
      <c r="Y2873" s="28"/>
      <c r="Z2873" s="28"/>
      <c r="AA2873" s="28"/>
      <c r="AB2873" s="28"/>
      <c r="AC2873" s="28"/>
      <c r="AD2873" s="28"/>
      <c r="AE2873" s="28"/>
      <c r="AF2873" s="28"/>
      <c r="AG2873" s="28"/>
      <c r="AH2873" s="28"/>
      <c r="AI2873" s="28"/>
      <c r="AJ2873" s="28"/>
      <c r="AK2873" s="28"/>
      <c r="AL2873" s="28"/>
      <c r="AM2873" s="28"/>
      <c r="AN2873" s="28"/>
      <c r="AO2873" s="28"/>
      <c r="AP2873" s="28"/>
      <c r="AQ2873" s="28"/>
      <c r="AR2873" s="28"/>
      <c r="AS2873" s="28"/>
      <c r="AT2873" s="28"/>
      <c r="AU2873" s="28"/>
      <c r="AV2873" s="28"/>
      <c r="AW2873" s="28"/>
    </row>
    <row r="2874" spans="6:49" x14ac:dyDescent="0.25">
      <c r="F2874" s="28"/>
      <c r="G2874" s="28"/>
      <c r="H2874" s="28"/>
      <c r="I2874" s="28"/>
      <c r="J2874" s="28"/>
      <c r="K2874" s="28"/>
      <c r="L2874" s="28"/>
      <c r="M2874" s="28"/>
      <c r="N2874" s="28"/>
      <c r="O2874" s="28"/>
      <c r="P2874" s="28"/>
      <c r="Q2874" s="28"/>
      <c r="R2874" s="28"/>
      <c r="S2874" s="28"/>
      <c r="T2874" s="28"/>
      <c r="U2874" s="28"/>
      <c r="V2874" s="28"/>
      <c r="W2874" s="28"/>
      <c r="X2874" s="28"/>
      <c r="Y2874" s="28"/>
      <c r="Z2874" s="28"/>
      <c r="AA2874" s="28"/>
      <c r="AB2874" s="28"/>
      <c r="AC2874" s="28"/>
      <c r="AD2874" s="28"/>
      <c r="AE2874" s="28"/>
      <c r="AF2874" s="28"/>
      <c r="AG2874" s="28"/>
      <c r="AH2874" s="28"/>
      <c r="AI2874" s="28"/>
      <c r="AJ2874" s="28"/>
      <c r="AK2874" s="28"/>
      <c r="AL2874" s="28"/>
      <c r="AM2874" s="28"/>
      <c r="AN2874" s="28"/>
      <c r="AO2874" s="28"/>
      <c r="AP2874" s="28"/>
      <c r="AQ2874" s="28"/>
      <c r="AR2874" s="28"/>
      <c r="AS2874" s="28"/>
      <c r="AT2874" s="28"/>
      <c r="AU2874" s="28"/>
      <c r="AV2874" s="28"/>
      <c r="AW2874" s="28"/>
    </row>
    <row r="2875" spans="6:49" x14ac:dyDescent="0.25">
      <c r="F2875" s="28"/>
      <c r="G2875" s="28"/>
      <c r="H2875" s="28"/>
      <c r="I2875" s="28"/>
      <c r="J2875" s="28"/>
      <c r="K2875" s="28"/>
      <c r="L2875" s="28"/>
      <c r="M2875" s="28"/>
      <c r="N2875" s="28"/>
      <c r="O2875" s="28"/>
      <c r="P2875" s="28"/>
      <c r="Q2875" s="28"/>
      <c r="R2875" s="28"/>
      <c r="S2875" s="28"/>
      <c r="T2875" s="28"/>
      <c r="U2875" s="28"/>
      <c r="V2875" s="28"/>
      <c r="W2875" s="28"/>
      <c r="X2875" s="28"/>
      <c r="Y2875" s="28"/>
      <c r="Z2875" s="28"/>
      <c r="AA2875" s="28"/>
      <c r="AB2875" s="28"/>
      <c r="AC2875" s="28"/>
      <c r="AD2875" s="28"/>
      <c r="AE2875" s="28"/>
      <c r="AF2875" s="28"/>
      <c r="AG2875" s="28"/>
      <c r="AH2875" s="28"/>
      <c r="AI2875" s="28"/>
      <c r="AJ2875" s="28"/>
      <c r="AK2875" s="28"/>
      <c r="AL2875" s="28"/>
      <c r="AM2875" s="28"/>
      <c r="AN2875" s="28"/>
      <c r="AO2875" s="28"/>
      <c r="AP2875" s="28"/>
      <c r="AQ2875" s="28"/>
      <c r="AR2875" s="28"/>
      <c r="AS2875" s="28"/>
      <c r="AT2875" s="28"/>
      <c r="AU2875" s="28"/>
      <c r="AV2875" s="28"/>
      <c r="AW2875" s="28"/>
    </row>
    <row r="2876" spans="6:49" x14ac:dyDescent="0.25">
      <c r="F2876" s="28"/>
      <c r="G2876" s="28"/>
      <c r="H2876" s="28"/>
      <c r="I2876" s="28"/>
      <c r="J2876" s="28"/>
      <c r="K2876" s="28"/>
      <c r="L2876" s="28"/>
      <c r="M2876" s="28"/>
      <c r="N2876" s="28"/>
      <c r="O2876" s="28"/>
      <c r="P2876" s="28"/>
      <c r="Q2876" s="28"/>
      <c r="R2876" s="28"/>
      <c r="S2876" s="28"/>
      <c r="T2876" s="28"/>
      <c r="U2876" s="28"/>
      <c r="V2876" s="28"/>
      <c r="W2876" s="28"/>
      <c r="X2876" s="28"/>
      <c r="Y2876" s="28"/>
      <c r="Z2876" s="28"/>
      <c r="AA2876" s="28"/>
      <c r="AB2876" s="28"/>
      <c r="AC2876" s="28"/>
      <c r="AD2876" s="28"/>
      <c r="AE2876" s="28"/>
      <c r="AF2876" s="28"/>
      <c r="AG2876" s="28"/>
      <c r="AH2876" s="28"/>
      <c r="AI2876" s="28"/>
      <c r="AJ2876" s="28"/>
      <c r="AK2876" s="28"/>
      <c r="AL2876" s="28"/>
      <c r="AM2876" s="28"/>
      <c r="AN2876" s="28"/>
      <c r="AO2876" s="28"/>
      <c r="AP2876" s="28"/>
      <c r="AQ2876" s="28"/>
      <c r="AR2876" s="28"/>
      <c r="AS2876" s="28"/>
      <c r="AT2876" s="28"/>
      <c r="AU2876" s="28"/>
      <c r="AV2876" s="28"/>
      <c r="AW2876" s="28"/>
    </row>
    <row r="2877" spans="6:49" x14ac:dyDescent="0.25">
      <c r="F2877" s="28"/>
      <c r="G2877" s="28"/>
      <c r="H2877" s="28"/>
      <c r="I2877" s="28"/>
      <c r="J2877" s="28"/>
      <c r="K2877" s="28"/>
      <c r="L2877" s="28"/>
      <c r="M2877" s="28"/>
      <c r="N2877" s="28"/>
      <c r="O2877" s="28"/>
      <c r="P2877" s="28"/>
      <c r="Q2877" s="28"/>
      <c r="R2877" s="28"/>
      <c r="S2877" s="28"/>
      <c r="T2877" s="28"/>
      <c r="U2877" s="28"/>
      <c r="V2877" s="28"/>
      <c r="W2877" s="28"/>
      <c r="X2877" s="28"/>
      <c r="Y2877" s="28"/>
      <c r="Z2877" s="28"/>
      <c r="AA2877" s="28"/>
      <c r="AB2877" s="28"/>
      <c r="AC2877" s="28"/>
      <c r="AD2877" s="28"/>
      <c r="AE2877" s="28"/>
      <c r="AF2877" s="28"/>
      <c r="AG2877" s="28"/>
      <c r="AH2877" s="28"/>
      <c r="AI2877" s="28"/>
      <c r="AJ2877" s="28"/>
      <c r="AK2877" s="28"/>
      <c r="AL2877" s="28"/>
      <c r="AM2877" s="28"/>
      <c r="AN2877" s="28"/>
      <c r="AO2877" s="28"/>
      <c r="AP2877" s="28"/>
      <c r="AQ2877" s="28"/>
      <c r="AR2877" s="28"/>
      <c r="AS2877" s="28"/>
      <c r="AT2877" s="28"/>
      <c r="AU2877" s="28"/>
      <c r="AV2877" s="28"/>
      <c r="AW2877" s="28"/>
    </row>
    <row r="2878" spans="6:49" x14ac:dyDescent="0.25">
      <c r="F2878" s="28"/>
      <c r="G2878" s="28"/>
      <c r="H2878" s="28"/>
      <c r="I2878" s="28"/>
      <c r="J2878" s="28"/>
      <c r="K2878" s="28"/>
      <c r="L2878" s="28"/>
      <c r="M2878" s="28"/>
      <c r="N2878" s="28"/>
      <c r="O2878" s="28"/>
      <c r="P2878" s="28"/>
      <c r="Q2878" s="28"/>
      <c r="R2878" s="28"/>
      <c r="S2878" s="28"/>
      <c r="T2878" s="28"/>
      <c r="U2878" s="28"/>
      <c r="V2878" s="28"/>
      <c r="W2878" s="28"/>
      <c r="X2878" s="28"/>
      <c r="Y2878" s="28"/>
      <c r="Z2878" s="28"/>
      <c r="AA2878" s="28"/>
      <c r="AB2878" s="28"/>
      <c r="AC2878" s="28"/>
      <c r="AD2878" s="28"/>
      <c r="AE2878" s="28"/>
      <c r="AF2878" s="28"/>
      <c r="AG2878" s="28"/>
      <c r="AH2878" s="28"/>
      <c r="AI2878" s="28"/>
      <c r="AJ2878" s="28"/>
      <c r="AK2878" s="28"/>
      <c r="AL2878" s="28"/>
      <c r="AM2878" s="28"/>
      <c r="AN2878" s="28"/>
      <c r="AO2878" s="28"/>
      <c r="AP2878" s="28"/>
      <c r="AQ2878" s="28"/>
      <c r="AR2878" s="28"/>
      <c r="AS2878" s="28"/>
      <c r="AT2878" s="28"/>
      <c r="AU2878" s="28"/>
      <c r="AV2878" s="28"/>
      <c r="AW2878" s="28"/>
    </row>
    <row r="2879" spans="6:49" x14ac:dyDescent="0.25">
      <c r="F2879" s="28"/>
      <c r="G2879" s="28"/>
      <c r="H2879" s="28"/>
      <c r="I2879" s="28"/>
      <c r="J2879" s="28"/>
      <c r="K2879" s="28"/>
      <c r="L2879" s="28"/>
      <c r="M2879" s="28"/>
      <c r="N2879" s="28"/>
      <c r="O2879" s="28"/>
      <c r="P2879" s="28"/>
      <c r="Q2879" s="28"/>
      <c r="R2879" s="28"/>
      <c r="S2879" s="28"/>
      <c r="T2879" s="28"/>
      <c r="U2879" s="28"/>
      <c r="V2879" s="28"/>
      <c r="W2879" s="28"/>
      <c r="X2879" s="28"/>
      <c r="Y2879" s="28"/>
      <c r="Z2879" s="28"/>
      <c r="AA2879" s="28"/>
      <c r="AB2879" s="28"/>
      <c r="AC2879" s="28"/>
      <c r="AD2879" s="28"/>
      <c r="AE2879" s="28"/>
      <c r="AF2879" s="28"/>
      <c r="AG2879" s="28"/>
      <c r="AH2879" s="28"/>
      <c r="AI2879" s="28"/>
      <c r="AJ2879" s="28"/>
      <c r="AK2879" s="28"/>
      <c r="AL2879" s="28"/>
      <c r="AM2879" s="28"/>
      <c r="AN2879" s="28"/>
      <c r="AO2879" s="28"/>
      <c r="AP2879" s="28"/>
      <c r="AQ2879" s="28"/>
      <c r="AR2879" s="28"/>
      <c r="AS2879" s="28"/>
      <c r="AT2879" s="28"/>
      <c r="AU2879" s="28"/>
      <c r="AV2879" s="28"/>
      <c r="AW2879" s="28"/>
    </row>
    <row r="2880" spans="6:49" x14ac:dyDescent="0.25">
      <c r="F2880" s="28"/>
      <c r="G2880" s="28"/>
      <c r="H2880" s="28"/>
      <c r="I2880" s="28"/>
      <c r="J2880" s="28"/>
      <c r="K2880" s="28"/>
      <c r="L2880" s="28"/>
      <c r="M2880" s="28"/>
      <c r="N2880" s="28"/>
      <c r="O2880" s="28"/>
      <c r="P2880" s="28"/>
      <c r="Q2880" s="28"/>
      <c r="R2880" s="28"/>
      <c r="S2880" s="28"/>
      <c r="T2880" s="28"/>
      <c r="U2880" s="28"/>
      <c r="V2880" s="28"/>
      <c r="W2880" s="28"/>
      <c r="X2880" s="28"/>
      <c r="Y2880" s="28"/>
      <c r="Z2880" s="28"/>
      <c r="AA2880" s="28"/>
      <c r="AB2880" s="28"/>
      <c r="AC2880" s="28"/>
      <c r="AD2880" s="28"/>
      <c r="AE2880" s="28"/>
      <c r="AF2880" s="28"/>
      <c r="AG2880" s="28"/>
      <c r="AH2880" s="28"/>
      <c r="AI2880" s="28"/>
      <c r="AJ2880" s="28"/>
      <c r="AK2880" s="28"/>
      <c r="AL2880" s="28"/>
      <c r="AM2880" s="28"/>
      <c r="AN2880" s="28"/>
      <c r="AO2880" s="28"/>
      <c r="AP2880" s="28"/>
      <c r="AQ2880" s="28"/>
      <c r="AR2880" s="28"/>
      <c r="AS2880" s="28"/>
      <c r="AT2880" s="28"/>
      <c r="AU2880" s="28"/>
      <c r="AV2880" s="28"/>
      <c r="AW2880" s="28"/>
    </row>
    <row r="2881" spans="6:49" x14ac:dyDescent="0.25">
      <c r="F2881" s="28"/>
      <c r="G2881" s="28"/>
      <c r="H2881" s="28"/>
      <c r="I2881" s="28"/>
      <c r="J2881" s="28"/>
      <c r="K2881" s="28"/>
      <c r="L2881" s="28"/>
      <c r="M2881" s="28"/>
      <c r="N2881" s="28"/>
      <c r="O2881" s="28"/>
      <c r="P2881" s="28"/>
      <c r="Q2881" s="28"/>
      <c r="R2881" s="28"/>
      <c r="S2881" s="28"/>
      <c r="T2881" s="28"/>
      <c r="U2881" s="28"/>
      <c r="V2881" s="28"/>
      <c r="W2881" s="28"/>
      <c r="X2881" s="28"/>
      <c r="Y2881" s="28"/>
      <c r="Z2881" s="28"/>
      <c r="AA2881" s="28"/>
      <c r="AB2881" s="28"/>
      <c r="AC2881" s="28"/>
      <c r="AD2881" s="28"/>
      <c r="AE2881" s="28"/>
      <c r="AF2881" s="28"/>
      <c r="AG2881" s="28"/>
      <c r="AH2881" s="28"/>
      <c r="AI2881" s="28"/>
      <c r="AJ2881" s="28"/>
      <c r="AK2881" s="28"/>
      <c r="AL2881" s="28"/>
      <c r="AM2881" s="28"/>
      <c r="AN2881" s="28"/>
      <c r="AO2881" s="28"/>
      <c r="AP2881" s="28"/>
      <c r="AQ2881" s="28"/>
      <c r="AR2881" s="28"/>
      <c r="AS2881" s="28"/>
      <c r="AT2881" s="28"/>
      <c r="AU2881" s="28"/>
      <c r="AV2881" s="28"/>
      <c r="AW2881" s="28"/>
    </row>
    <row r="2882" spans="6:49" x14ac:dyDescent="0.25">
      <c r="F2882" s="28"/>
      <c r="G2882" s="28"/>
      <c r="H2882" s="28"/>
      <c r="I2882" s="28"/>
      <c r="J2882" s="28"/>
      <c r="K2882" s="28"/>
      <c r="L2882" s="28"/>
      <c r="M2882" s="28"/>
      <c r="N2882" s="28"/>
      <c r="O2882" s="28"/>
      <c r="P2882" s="28"/>
      <c r="Q2882" s="28"/>
      <c r="R2882" s="28"/>
      <c r="S2882" s="28"/>
      <c r="T2882" s="28"/>
      <c r="U2882" s="28"/>
      <c r="V2882" s="28"/>
      <c r="W2882" s="28"/>
      <c r="X2882" s="28"/>
      <c r="Y2882" s="28"/>
      <c r="Z2882" s="28"/>
      <c r="AA2882" s="28"/>
      <c r="AB2882" s="28"/>
      <c r="AC2882" s="28"/>
      <c r="AD2882" s="28"/>
      <c r="AE2882" s="28"/>
      <c r="AF2882" s="28"/>
      <c r="AG2882" s="28"/>
      <c r="AH2882" s="28"/>
      <c r="AI2882" s="28"/>
      <c r="AJ2882" s="28"/>
      <c r="AK2882" s="28"/>
      <c r="AL2882" s="28"/>
      <c r="AM2882" s="28"/>
      <c r="AN2882" s="28"/>
      <c r="AO2882" s="28"/>
      <c r="AP2882" s="28"/>
      <c r="AQ2882" s="28"/>
      <c r="AR2882" s="28"/>
      <c r="AS2882" s="28"/>
      <c r="AT2882" s="28"/>
      <c r="AU2882" s="28"/>
      <c r="AV2882" s="28"/>
      <c r="AW2882" s="28"/>
    </row>
    <row r="2883" spans="6:49" x14ac:dyDescent="0.25">
      <c r="F2883" s="28"/>
      <c r="G2883" s="28"/>
      <c r="H2883" s="28"/>
      <c r="I2883" s="28"/>
      <c r="J2883" s="28"/>
      <c r="K2883" s="28"/>
      <c r="L2883" s="28"/>
      <c r="M2883" s="28"/>
      <c r="N2883" s="28"/>
      <c r="O2883" s="28"/>
      <c r="P2883" s="28"/>
      <c r="Q2883" s="28"/>
      <c r="R2883" s="28"/>
      <c r="S2883" s="28"/>
      <c r="T2883" s="28"/>
      <c r="U2883" s="28"/>
      <c r="V2883" s="28"/>
      <c r="W2883" s="28"/>
      <c r="X2883" s="28"/>
      <c r="Y2883" s="28"/>
      <c r="Z2883" s="28"/>
      <c r="AA2883" s="28"/>
      <c r="AB2883" s="28"/>
      <c r="AC2883" s="28"/>
      <c r="AD2883" s="28"/>
      <c r="AE2883" s="28"/>
      <c r="AF2883" s="28"/>
      <c r="AG2883" s="28"/>
      <c r="AH2883" s="28"/>
      <c r="AI2883" s="28"/>
      <c r="AJ2883" s="28"/>
      <c r="AK2883" s="28"/>
      <c r="AL2883" s="28"/>
      <c r="AM2883" s="28"/>
      <c r="AN2883" s="28"/>
      <c r="AO2883" s="28"/>
      <c r="AP2883" s="28"/>
      <c r="AQ2883" s="28"/>
      <c r="AR2883" s="28"/>
      <c r="AS2883" s="28"/>
      <c r="AT2883" s="28"/>
      <c r="AU2883" s="28"/>
      <c r="AV2883" s="28"/>
      <c r="AW2883" s="28"/>
    </row>
    <row r="2884" spans="6:49" x14ac:dyDescent="0.25">
      <c r="F2884" s="28"/>
      <c r="G2884" s="28"/>
      <c r="H2884" s="28"/>
      <c r="I2884" s="28"/>
      <c r="J2884" s="28"/>
      <c r="K2884" s="28"/>
      <c r="L2884" s="28"/>
      <c r="M2884" s="28"/>
      <c r="N2884" s="28"/>
      <c r="O2884" s="28"/>
      <c r="P2884" s="28"/>
      <c r="Q2884" s="28"/>
      <c r="R2884" s="28"/>
      <c r="S2884" s="28"/>
      <c r="T2884" s="28"/>
      <c r="U2884" s="28"/>
      <c r="V2884" s="28"/>
      <c r="W2884" s="28"/>
      <c r="X2884" s="28"/>
      <c r="Y2884" s="28"/>
      <c r="Z2884" s="28"/>
      <c r="AA2884" s="28"/>
      <c r="AB2884" s="28"/>
      <c r="AC2884" s="28"/>
      <c r="AD2884" s="28"/>
      <c r="AE2884" s="28"/>
      <c r="AF2884" s="28"/>
      <c r="AG2884" s="28"/>
      <c r="AH2884" s="28"/>
      <c r="AI2884" s="28"/>
      <c r="AJ2884" s="28"/>
      <c r="AK2884" s="28"/>
      <c r="AL2884" s="28"/>
      <c r="AM2884" s="28"/>
      <c r="AN2884" s="28"/>
      <c r="AO2884" s="28"/>
      <c r="AP2884" s="28"/>
      <c r="AQ2884" s="28"/>
      <c r="AR2884" s="28"/>
      <c r="AS2884" s="28"/>
      <c r="AT2884" s="28"/>
      <c r="AU2884" s="28"/>
      <c r="AV2884" s="28"/>
      <c r="AW2884" s="28"/>
    </row>
    <row r="2885" spans="6:49" x14ac:dyDescent="0.25">
      <c r="F2885" s="28"/>
      <c r="G2885" s="28"/>
      <c r="H2885" s="28"/>
      <c r="I2885" s="28"/>
      <c r="J2885" s="28"/>
      <c r="K2885" s="28"/>
      <c r="L2885" s="28"/>
      <c r="M2885" s="28"/>
      <c r="N2885" s="28"/>
      <c r="O2885" s="28"/>
      <c r="P2885" s="28"/>
      <c r="Q2885" s="28"/>
      <c r="R2885" s="28"/>
      <c r="S2885" s="28"/>
      <c r="T2885" s="28"/>
      <c r="U2885" s="28"/>
      <c r="V2885" s="28"/>
      <c r="W2885" s="28"/>
      <c r="X2885" s="28"/>
      <c r="Y2885" s="28"/>
      <c r="Z2885" s="28"/>
      <c r="AA2885" s="28"/>
      <c r="AB2885" s="28"/>
      <c r="AC2885" s="28"/>
      <c r="AD2885" s="28"/>
      <c r="AE2885" s="28"/>
      <c r="AF2885" s="28"/>
      <c r="AG2885" s="28"/>
      <c r="AH2885" s="28"/>
      <c r="AI2885" s="28"/>
      <c r="AJ2885" s="28"/>
      <c r="AK2885" s="28"/>
      <c r="AL2885" s="28"/>
      <c r="AM2885" s="28"/>
      <c r="AN2885" s="28"/>
      <c r="AO2885" s="28"/>
      <c r="AP2885" s="28"/>
      <c r="AQ2885" s="28"/>
      <c r="AR2885" s="28"/>
      <c r="AS2885" s="28"/>
      <c r="AT2885" s="28"/>
      <c r="AU2885" s="28"/>
      <c r="AV2885" s="28"/>
      <c r="AW2885" s="28"/>
    </row>
    <row r="2886" spans="6:49" x14ac:dyDescent="0.25">
      <c r="F2886" s="28"/>
      <c r="G2886" s="28"/>
      <c r="H2886" s="28"/>
      <c r="I2886" s="28"/>
      <c r="J2886" s="28"/>
      <c r="K2886" s="28"/>
      <c r="L2886" s="28"/>
      <c r="M2886" s="28"/>
      <c r="N2886" s="28"/>
      <c r="O2886" s="28"/>
      <c r="P2886" s="28"/>
      <c r="Q2886" s="28"/>
      <c r="R2886" s="28"/>
      <c r="S2886" s="28"/>
      <c r="T2886" s="28"/>
      <c r="U2886" s="28"/>
      <c r="V2886" s="28"/>
      <c r="W2886" s="28"/>
      <c r="X2886" s="28"/>
      <c r="Y2886" s="28"/>
      <c r="Z2886" s="28"/>
      <c r="AA2886" s="28"/>
      <c r="AB2886" s="28"/>
      <c r="AC2886" s="28"/>
      <c r="AD2886" s="28"/>
      <c r="AE2886" s="28"/>
      <c r="AF2886" s="28"/>
      <c r="AG2886" s="28"/>
      <c r="AH2886" s="28"/>
      <c r="AI2886" s="28"/>
      <c r="AJ2886" s="28"/>
      <c r="AK2886" s="28"/>
      <c r="AL2886" s="28"/>
      <c r="AM2886" s="28"/>
      <c r="AN2886" s="28"/>
      <c r="AO2886" s="28"/>
      <c r="AP2886" s="28"/>
      <c r="AQ2886" s="28"/>
      <c r="AR2886" s="28"/>
      <c r="AS2886" s="28"/>
      <c r="AT2886" s="28"/>
      <c r="AU2886" s="28"/>
      <c r="AV2886" s="28"/>
      <c r="AW2886" s="28"/>
    </row>
    <row r="2887" spans="6:49" x14ac:dyDescent="0.25">
      <c r="F2887" s="28"/>
      <c r="G2887" s="28"/>
      <c r="H2887" s="28"/>
      <c r="I2887" s="28"/>
      <c r="J2887" s="28"/>
      <c r="K2887" s="28"/>
      <c r="L2887" s="28"/>
      <c r="M2887" s="28"/>
      <c r="N2887" s="28"/>
      <c r="O2887" s="28"/>
      <c r="P2887" s="28"/>
      <c r="Q2887" s="28"/>
      <c r="R2887" s="28"/>
      <c r="S2887" s="28"/>
      <c r="T2887" s="28"/>
      <c r="U2887" s="28"/>
      <c r="V2887" s="28"/>
      <c r="W2887" s="28"/>
      <c r="X2887" s="28"/>
      <c r="Y2887" s="28"/>
      <c r="Z2887" s="28"/>
      <c r="AA2887" s="28"/>
      <c r="AB2887" s="28"/>
      <c r="AC2887" s="28"/>
      <c r="AD2887" s="28"/>
      <c r="AE2887" s="28"/>
      <c r="AF2887" s="28"/>
      <c r="AG2887" s="28"/>
      <c r="AH2887" s="28"/>
      <c r="AI2887" s="28"/>
      <c r="AJ2887" s="28"/>
      <c r="AK2887" s="28"/>
      <c r="AL2887" s="28"/>
      <c r="AM2887" s="28"/>
      <c r="AN2887" s="28"/>
      <c r="AO2887" s="28"/>
      <c r="AP2887" s="28"/>
      <c r="AQ2887" s="28"/>
      <c r="AR2887" s="28"/>
      <c r="AS2887" s="28"/>
      <c r="AT2887" s="28"/>
      <c r="AU2887" s="28"/>
      <c r="AV2887" s="28"/>
      <c r="AW2887" s="28"/>
    </row>
    <row r="2888" spans="6:49" x14ac:dyDescent="0.25">
      <c r="F2888" s="28"/>
      <c r="G2888" s="28"/>
      <c r="H2888" s="28"/>
      <c r="I2888" s="28"/>
      <c r="J2888" s="28"/>
      <c r="K2888" s="28"/>
      <c r="L2888" s="28"/>
      <c r="M2888" s="28"/>
      <c r="N2888" s="28"/>
      <c r="O2888" s="28"/>
      <c r="P2888" s="28"/>
      <c r="Q2888" s="28"/>
      <c r="R2888" s="28"/>
      <c r="S2888" s="28"/>
      <c r="T2888" s="28"/>
      <c r="U2888" s="28"/>
      <c r="V2888" s="28"/>
      <c r="W2888" s="28"/>
      <c r="X2888" s="28"/>
      <c r="Y2888" s="28"/>
      <c r="Z2888" s="28"/>
      <c r="AA2888" s="28"/>
      <c r="AB2888" s="28"/>
      <c r="AC2888" s="28"/>
      <c r="AD2888" s="28"/>
      <c r="AE2888" s="28"/>
      <c r="AF2888" s="28"/>
      <c r="AG2888" s="28"/>
      <c r="AH2888" s="28"/>
      <c r="AI2888" s="28"/>
      <c r="AJ2888" s="28"/>
      <c r="AK2888" s="28"/>
      <c r="AL2888" s="28"/>
      <c r="AM2888" s="28"/>
      <c r="AN2888" s="28"/>
      <c r="AO2888" s="28"/>
      <c r="AP2888" s="28"/>
      <c r="AQ2888" s="28"/>
      <c r="AR2888" s="28"/>
      <c r="AS2888" s="28"/>
      <c r="AT2888" s="28"/>
      <c r="AU2888" s="28"/>
      <c r="AV2888" s="28"/>
      <c r="AW2888" s="28"/>
    </row>
    <row r="2889" spans="6:49" x14ac:dyDescent="0.25">
      <c r="F2889" s="28"/>
      <c r="G2889" s="28"/>
      <c r="H2889" s="28"/>
      <c r="I2889" s="28"/>
      <c r="J2889" s="28"/>
      <c r="K2889" s="28"/>
      <c r="L2889" s="28"/>
      <c r="M2889" s="28"/>
      <c r="N2889" s="28"/>
      <c r="O2889" s="28"/>
      <c r="P2889" s="28"/>
      <c r="Q2889" s="28"/>
      <c r="R2889" s="28"/>
      <c r="S2889" s="28"/>
      <c r="T2889" s="28"/>
      <c r="U2889" s="28"/>
      <c r="V2889" s="28"/>
      <c r="W2889" s="28"/>
      <c r="X2889" s="28"/>
      <c r="Y2889" s="28"/>
      <c r="Z2889" s="28"/>
      <c r="AA2889" s="28"/>
      <c r="AB2889" s="28"/>
      <c r="AC2889" s="28"/>
      <c r="AD2889" s="28"/>
      <c r="AE2889" s="28"/>
      <c r="AF2889" s="28"/>
      <c r="AG2889" s="28"/>
      <c r="AH2889" s="28"/>
      <c r="AI2889" s="28"/>
      <c r="AJ2889" s="28"/>
      <c r="AK2889" s="28"/>
      <c r="AL2889" s="28"/>
      <c r="AM2889" s="28"/>
      <c r="AN2889" s="28"/>
      <c r="AO2889" s="28"/>
      <c r="AP2889" s="28"/>
      <c r="AQ2889" s="28"/>
      <c r="AR2889" s="28"/>
      <c r="AS2889" s="28"/>
      <c r="AT2889" s="28"/>
      <c r="AU2889" s="28"/>
      <c r="AV2889" s="28"/>
      <c r="AW2889" s="28"/>
    </row>
    <row r="2890" spans="6:49" x14ac:dyDescent="0.25">
      <c r="F2890" s="28"/>
      <c r="G2890" s="28"/>
      <c r="H2890" s="28"/>
      <c r="I2890" s="28"/>
      <c r="J2890" s="28"/>
      <c r="K2890" s="28"/>
      <c r="L2890" s="28"/>
      <c r="M2890" s="28"/>
      <c r="N2890" s="28"/>
      <c r="O2890" s="28"/>
      <c r="P2890" s="28"/>
      <c r="Q2890" s="28"/>
      <c r="R2890" s="28"/>
      <c r="S2890" s="28"/>
      <c r="T2890" s="28"/>
      <c r="U2890" s="28"/>
      <c r="V2890" s="28"/>
      <c r="W2890" s="28"/>
      <c r="X2890" s="28"/>
      <c r="Y2890" s="28"/>
      <c r="Z2890" s="28"/>
      <c r="AA2890" s="28"/>
      <c r="AB2890" s="28"/>
      <c r="AC2890" s="28"/>
      <c r="AD2890" s="28"/>
      <c r="AE2890" s="28"/>
      <c r="AF2890" s="28"/>
      <c r="AG2890" s="28"/>
      <c r="AH2890" s="28"/>
      <c r="AI2890" s="28"/>
      <c r="AJ2890" s="28"/>
      <c r="AK2890" s="28"/>
      <c r="AL2890" s="28"/>
      <c r="AM2890" s="28"/>
      <c r="AN2890" s="28"/>
      <c r="AO2890" s="28"/>
      <c r="AP2890" s="28"/>
      <c r="AQ2890" s="28"/>
      <c r="AR2890" s="28"/>
      <c r="AS2890" s="28"/>
      <c r="AT2890" s="28"/>
      <c r="AU2890" s="28"/>
      <c r="AV2890" s="28"/>
      <c r="AW2890" s="28"/>
    </row>
    <row r="2891" spans="6:49" x14ac:dyDescent="0.25">
      <c r="F2891" s="28"/>
      <c r="G2891" s="28"/>
      <c r="H2891" s="28"/>
      <c r="I2891" s="28"/>
      <c r="J2891" s="28"/>
      <c r="K2891" s="28"/>
      <c r="L2891" s="28"/>
      <c r="M2891" s="28"/>
      <c r="N2891" s="28"/>
      <c r="O2891" s="28"/>
      <c r="P2891" s="28"/>
      <c r="Q2891" s="28"/>
      <c r="R2891" s="28"/>
      <c r="S2891" s="28"/>
      <c r="T2891" s="28"/>
      <c r="U2891" s="28"/>
      <c r="V2891" s="28"/>
      <c r="W2891" s="28"/>
      <c r="X2891" s="28"/>
      <c r="Y2891" s="28"/>
      <c r="Z2891" s="28"/>
      <c r="AA2891" s="28"/>
      <c r="AB2891" s="28"/>
      <c r="AC2891" s="28"/>
      <c r="AD2891" s="28"/>
      <c r="AE2891" s="28"/>
      <c r="AF2891" s="28"/>
      <c r="AG2891" s="28"/>
      <c r="AH2891" s="28"/>
      <c r="AI2891" s="28"/>
      <c r="AJ2891" s="28"/>
      <c r="AK2891" s="28"/>
      <c r="AL2891" s="28"/>
      <c r="AM2891" s="28"/>
      <c r="AN2891" s="28"/>
      <c r="AO2891" s="28"/>
      <c r="AP2891" s="28"/>
      <c r="AQ2891" s="28"/>
      <c r="AR2891" s="28"/>
      <c r="AS2891" s="28"/>
      <c r="AT2891" s="28"/>
      <c r="AU2891" s="28"/>
      <c r="AV2891" s="28"/>
      <c r="AW2891" s="28"/>
    </row>
    <row r="2892" spans="6:49" x14ac:dyDescent="0.25">
      <c r="F2892" s="28"/>
      <c r="G2892" s="28"/>
      <c r="H2892" s="28"/>
      <c r="I2892" s="28"/>
      <c r="J2892" s="28"/>
      <c r="K2892" s="28"/>
      <c r="L2892" s="28"/>
      <c r="M2892" s="28"/>
      <c r="N2892" s="28"/>
      <c r="O2892" s="28"/>
      <c r="P2892" s="28"/>
      <c r="Q2892" s="28"/>
      <c r="R2892" s="28"/>
      <c r="S2892" s="28"/>
      <c r="T2892" s="28"/>
      <c r="U2892" s="28"/>
      <c r="V2892" s="28"/>
      <c r="W2892" s="28"/>
      <c r="X2892" s="28"/>
      <c r="Y2892" s="28"/>
      <c r="Z2892" s="28"/>
      <c r="AA2892" s="28"/>
      <c r="AB2892" s="28"/>
      <c r="AC2892" s="28"/>
      <c r="AD2892" s="28"/>
      <c r="AE2892" s="28"/>
      <c r="AF2892" s="28"/>
      <c r="AG2892" s="28"/>
      <c r="AH2892" s="28"/>
      <c r="AI2892" s="28"/>
      <c r="AJ2892" s="28"/>
      <c r="AK2892" s="28"/>
      <c r="AL2892" s="28"/>
      <c r="AM2892" s="28"/>
      <c r="AN2892" s="28"/>
      <c r="AO2892" s="28"/>
      <c r="AP2892" s="28"/>
      <c r="AQ2892" s="28"/>
      <c r="AR2892" s="28"/>
      <c r="AS2892" s="28"/>
      <c r="AT2892" s="28"/>
      <c r="AU2892" s="28"/>
      <c r="AV2892" s="28"/>
      <c r="AW2892" s="28"/>
    </row>
    <row r="2893" spans="6:49" x14ac:dyDescent="0.25">
      <c r="F2893" s="28"/>
      <c r="G2893" s="28"/>
      <c r="H2893" s="28"/>
      <c r="I2893" s="28"/>
      <c r="J2893" s="28"/>
      <c r="K2893" s="28"/>
      <c r="L2893" s="28"/>
      <c r="M2893" s="28"/>
      <c r="N2893" s="28"/>
      <c r="O2893" s="28"/>
      <c r="P2893" s="28"/>
      <c r="Q2893" s="28"/>
      <c r="R2893" s="28"/>
      <c r="S2893" s="28"/>
      <c r="T2893" s="28"/>
      <c r="U2893" s="28"/>
      <c r="V2893" s="28"/>
      <c r="W2893" s="28"/>
      <c r="X2893" s="28"/>
      <c r="Y2893" s="28"/>
      <c r="Z2893" s="28"/>
      <c r="AA2893" s="28"/>
      <c r="AB2893" s="28"/>
      <c r="AC2893" s="28"/>
      <c r="AD2893" s="28"/>
      <c r="AE2893" s="28"/>
      <c r="AF2893" s="28"/>
      <c r="AG2893" s="28"/>
      <c r="AH2893" s="28"/>
      <c r="AI2893" s="28"/>
      <c r="AJ2893" s="28"/>
      <c r="AK2893" s="28"/>
      <c r="AL2893" s="28"/>
      <c r="AM2893" s="28"/>
      <c r="AN2893" s="28"/>
      <c r="AO2893" s="28"/>
      <c r="AP2893" s="28"/>
      <c r="AQ2893" s="28"/>
      <c r="AR2893" s="28"/>
      <c r="AS2893" s="28"/>
      <c r="AT2893" s="28"/>
      <c r="AU2893" s="28"/>
      <c r="AV2893" s="28"/>
      <c r="AW2893" s="28"/>
    </row>
    <row r="2894" spans="6:49" x14ac:dyDescent="0.25">
      <c r="F2894" s="28"/>
      <c r="G2894" s="28"/>
      <c r="H2894" s="28"/>
      <c r="I2894" s="28"/>
      <c r="J2894" s="28"/>
      <c r="K2894" s="28"/>
      <c r="L2894" s="28"/>
      <c r="M2894" s="28"/>
      <c r="N2894" s="28"/>
      <c r="O2894" s="28"/>
      <c r="P2894" s="28"/>
      <c r="Q2894" s="28"/>
      <c r="R2894" s="28"/>
      <c r="S2894" s="28"/>
      <c r="T2894" s="28"/>
      <c r="U2894" s="28"/>
      <c r="V2894" s="28"/>
      <c r="W2894" s="28"/>
      <c r="X2894" s="28"/>
      <c r="Y2894" s="28"/>
      <c r="Z2894" s="28"/>
      <c r="AA2894" s="28"/>
      <c r="AB2894" s="28"/>
      <c r="AC2894" s="28"/>
      <c r="AD2894" s="28"/>
      <c r="AE2894" s="28"/>
      <c r="AF2894" s="28"/>
      <c r="AG2894" s="28"/>
      <c r="AH2894" s="28"/>
      <c r="AI2894" s="28"/>
      <c r="AJ2894" s="28"/>
      <c r="AK2894" s="28"/>
      <c r="AL2894" s="28"/>
      <c r="AM2894" s="28"/>
      <c r="AN2894" s="28"/>
      <c r="AO2894" s="28"/>
      <c r="AP2894" s="28"/>
      <c r="AQ2894" s="28"/>
      <c r="AR2894" s="28"/>
      <c r="AS2894" s="28"/>
      <c r="AT2894" s="28"/>
      <c r="AU2894" s="28"/>
      <c r="AV2894" s="28"/>
      <c r="AW2894" s="28"/>
    </row>
    <row r="2895" spans="6:49" x14ac:dyDescent="0.25">
      <c r="F2895" s="28"/>
      <c r="G2895" s="28"/>
      <c r="H2895" s="28"/>
      <c r="I2895" s="28"/>
      <c r="J2895" s="28"/>
      <c r="K2895" s="28"/>
      <c r="L2895" s="28"/>
      <c r="M2895" s="28"/>
      <c r="N2895" s="28"/>
      <c r="O2895" s="28"/>
      <c r="P2895" s="28"/>
      <c r="Q2895" s="28"/>
      <c r="R2895" s="28"/>
      <c r="S2895" s="28"/>
      <c r="T2895" s="28"/>
      <c r="U2895" s="28"/>
      <c r="V2895" s="28"/>
      <c r="W2895" s="28"/>
      <c r="X2895" s="28"/>
      <c r="Y2895" s="28"/>
      <c r="Z2895" s="28"/>
      <c r="AA2895" s="28"/>
      <c r="AB2895" s="28"/>
      <c r="AC2895" s="28"/>
      <c r="AD2895" s="28"/>
      <c r="AE2895" s="28"/>
      <c r="AF2895" s="28"/>
      <c r="AG2895" s="28"/>
      <c r="AH2895" s="28"/>
      <c r="AI2895" s="28"/>
      <c r="AJ2895" s="28"/>
      <c r="AK2895" s="28"/>
      <c r="AL2895" s="28"/>
      <c r="AM2895" s="28"/>
      <c r="AN2895" s="28"/>
      <c r="AO2895" s="28"/>
      <c r="AP2895" s="28"/>
      <c r="AQ2895" s="28"/>
      <c r="AR2895" s="28"/>
      <c r="AS2895" s="28"/>
      <c r="AT2895" s="28"/>
      <c r="AU2895" s="28"/>
      <c r="AV2895" s="28"/>
      <c r="AW2895" s="28"/>
    </row>
    <row r="2896" spans="6:49" x14ac:dyDescent="0.25">
      <c r="F2896" s="28"/>
      <c r="G2896" s="28"/>
      <c r="H2896" s="28"/>
      <c r="I2896" s="28"/>
      <c r="J2896" s="28"/>
      <c r="K2896" s="28"/>
      <c r="L2896" s="28"/>
      <c r="M2896" s="28"/>
      <c r="N2896" s="28"/>
      <c r="O2896" s="28"/>
      <c r="P2896" s="28"/>
      <c r="Q2896" s="28"/>
      <c r="R2896" s="28"/>
      <c r="S2896" s="28"/>
      <c r="T2896" s="28"/>
      <c r="U2896" s="28"/>
      <c r="V2896" s="28"/>
      <c r="W2896" s="28"/>
      <c r="X2896" s="28"/>
      <c r="Y2896" s="28"/>
      <c r="Z2896" s="28"/>
      <c r="AA2896" s="28"/>
      <c r="AB2896" s="28"/>
      <c r="AC2896" s="28"/>
      <c r="AD2896" s="28"/>
      <c r="AE2896" s="28"/>
      <c r="AF2896" s="28"/>
      <c r="AG2896" s="28"/>
      <c r="AH2896" s="28"/>
      <c r="AI2896" s="28"/>
      <c r="AJ2896" s="28"/>
      <c r="AK2896" s="28"/>
      <c r="AL2896" s="28"/>
      <c r="AM2896" s="28"/>
      <c r="AN2896" s="28"/>
      <c r="AO2896" s="28"/>
      <c r="AP2896" s="28"/>
      <c r="AQ2896" s="28"/>
      <c r="AR2896" s="28"/>
      <c r="AS2896" s="28"/>
      <c r="AT2896" s="28"/>
      <c r="AU2896" s="28"/>
      <c r="AV2896" s="28"/>
      <c r="AW2896" s="28"/>
    </row>
    <row r="2897" spans="6:49" x14ac:dyDescent="0.25">
      <c r="F2897" s="28"/>
      <c r="G2897" s="28"/>
      <c r="H2897" s="28"/>
      <c r="I2897" s="28"/>
      <c r="J2897" s="28"/>
      <c r="K2897" s="28"/>
      <c r="L2897" s="28"/>
      <c r="M2897" s="28"/>
      <c r="N2897" s="28"/>
      <c r="O2897" s="28"/>
      <c r="P2897" s="28"/>
      <c r="Q2897" s="28"/>
      <c r="R2897" s="28"/>
      <c r="S2897" s="28"/>
      <c r="T2897" s="28"/>
      <c r="U2897" s="28"/>
      <c r="V2897" s="28"/>
      <c r="W2897" s="28"/>
      <c r="X2897" s="28"/>
      <c r="Y2897" s="28"/>
      <c r="Z2897" s="28"/>
      <c r="AA2897" s="28"/>
      <c r="AB2897" s="28"/>
      <c r="AC2897" s="28"/>
      <c r="AD2897" s="28"/>
      <c r="AE2897" s="28"/>
      <c r="AF2897" s="28"/>
      <c r="AG2897" s="28"/>
      <c r="AH2897" s="28"/>
      <c r="AI2897" s="28"/>
      <c r="AJ2897" s="28"/>
      <c r="AK2897" s="28"/>
      <c r="AL2897" s="28"/>
      <c r="AM2897" s="28"/>
      <c r="AN2897" s="28"/>
      <c r="AO2897" s="28"/>
      <c r="AP2897" s="28"/>
      <c r="AQ2897" s="28"/>
      <c r="AR2897" s="28"/>
      <c r="AS2897" s="28"/>
      <c r="AT2897" s="28"/>
      <c r="AU2897" s="28"/>
      <c r="AV2897" s="28"/>
      <c r="AW2897" s="28"/>
    </row>
    <row r="2898" spans="6:49" x14ac:dyDescent="0.25">
      <c r="F2898" s="28"/>
      <c r="G2898" s="28"/>
      <c r="H2898" s="28"/>
      <c r="I2898" s="28"/>
      <c r="J2898" s="28"/>
      <c r="K2898" s="28"/>
      <c r="L2898" s="28"/>
      <c r="M2898" s="28"/>
      <c r="N2898" s="28"/>
      <c r="O2898" s="28"/>
      <c r="P2898" s="28"/>
      <c r="Q2898" s="28"/>
      <c r="R2898" s="28"/>
      <c r="S2898" s="28"/>
      <c r="T2898" s="28"/>
      <c r="U2898" s="28"/>
      <c r="V2898" s="28"/>
      <c r="W2898" s="28"/>
      <c r="X2898" s="28"/>
      <c r="Y2898" s="28"/>
      <c r="Z2898" s="28"/>
      <c r="AA2898" s="28"/>
      <c r="AB2898" s="28"/>
      <c r="AC2898" s="28"/>
      <c r="AD2898" s="28"/>
      <c r="AE2898" s="28"/>
      <c r="AF2898" s="28"/>
      <c r="AG2898" s="28"/>
      <c r="AH2898" s="28"/>
      <c r="AI2898" s="28"/>
      <c r="AJ2898" s="28"/>
      <c r="AK2898" s="28"/>
      <c r="AL2898" s="28"/>
      <c r="AM2898" s="28"/>
      <c r="AN2898" s="28"/>
      <c r="AO2898" s="28"/>
      <c r="AP2898" s="28"/>
      <c r="AQ2898" s="28"/>
      <c r="AR2898" s="28"/>
      <c r="AS2898" s="28"/>
      <c r="AT2898" s="28"/>
      <c r="AU2898" s="28"/>
      <c r="AV2898" s="28"/>
      <c r="AW2898" s="28"/>
    </row>
    <row r="2899" spans="6:49" x14ac:dyDescent="0.25">
      <c r="F2899" s="28"/>
      <c r="G2899" s="28"/>
      <c r="H2899" s="28"/>
      <c r="I2899" s="28"/>
      <c r="J2899" s="28"/>
      <c r="K2899" s="28"/>
      <c r="L2899" s="28"/>
      <c r="M2899" s="28"/>
      <c r="N2899" s="28"/>
      <c r="O2899" s="28"/>
      <c r="P2899" s="28"/>
      <c r="Q2899" s="28"/>
      <c r="R2899" s="28"/>
      <c r="S2899" s="28"/>
      <c r="T2899" s="28"/>
      <c r="U2899" s="28"/>
      <c r="V2899" s="28"/>
      <c r="W2899" s="28"/>
      <c r="X2899" s="28"/>
      <c r="Y2899" s="28"/>
      <c r="Z2899" s="28"/>
      <c r="AA2899" s="28"/>
      <c r="AB2899" s="28"/>
      <c r="AC2899" s="28"/>
      <c r="AD2899" s="28"/>
      <c r="AE2899" s="28"/>
      <c r="AF2899" s="28"/>
      <c r="AG2899" s="28"/>
      <c r="AH2899" s="28"/>
      <c r="AI2899" s="28"/>
      <c r="AJ2899" s="28"/>
      <c r="AK2899" s="28"/>
      <c r="AL2899" s="28"/>
      <c r="AM2899" s="28"/>
      <c r="AN2899" s="28"/>
      <c r="AO2899" s="28"/>
      <c r="AP2899" s="28"/>
      <c r="AQ2899" s="28"/>
      <c r="AR2899" s="28"/>
      <c r="AS2899" s="28"/>
      <c r="AT2899" s="28"/>
      <c r="AU2899" s="28"/>
      <c r="AV2899" s="28"/>
      <c r="AW2899" s="28"/>
    </row>
    <row r="2900" spans="6:49" x14ac:dyDescent="0.25">
      <c r="F2900" s="28"/>
      <c r="G2900" s="28"/>
      <c r="H2900" s="28"/>
      <c r="I2900" s="28"/>
      <c r="J2900" s="28"/>
      <c r="K2900" s="28"/>
      <c r="L2900" s="28"/>
      <c r="M2900" s="28"/>
      <c r="N2900" s="28"/>
      <c r="O2900" s="28"/>
      <c r="P2900" s="28"/>
      <c r="Q2900" s="28"/>
      <c r="R2900" s="28"/>
      <c r="S2900" s="28"/>
      <c r="T2900" s="28"/>
      <c r="U2900" s="28"/>
      <c r="V2900" s="28"/>
      <c r="W2900" s="28"/>
      <c r="X2900" s="28"/>
      <c r="Y2900" s="28"/>
      <c r="Z2900" s="28"/>
      <c r="AA2900" s="28"/>
      <c r="AB2900" s="28"/>
      <c r="AC2900" s="28"/>
      <c r="AD2900" s="28"/>
      <c r="AE2900" s="28"/>
      <c r="AF2900" s="28"/>
      <c r="AG2900" s="28"/>
      <c r="AH2900" s="28"/>
      <c r="AI2900" s="28"/>
      <c r="AJ2900" s="28"/>
      <c r="AK2900" s="28"/>
      <c r="AL2900" s="28"/>
      <c r="AM2900" s="28"/>
      <c r="AN2900" s="28"/>
      <c r="AO2900" s="28"/>
      <c r="AP2900" s="28"/>
      <c r="AQ2900" s="28"/>
      <c r="AR2900" s="28"/>
      <c r="AS2900" s="28"/>
      <c r="AT2900" s="28"/>
      <c r="AU2900" s="28"/>
      <c r="AV2900" s="28"/>
      <c r="AW2900" s="28"/>
    </row>
    <row r="2901" spans="6:49" x14ac:dyDescent="0.25">
      <c r="F2901" s="28"/>
      <c r="G2901" s="28"/>
      <c r="H2901" s="28"/>
      <c r="I2901" s="28"/>
      <c r="J2901" s="28"/>
      <c r="K2901" s="28"/>
      <c r="L2901" s="28"/>
      <c r="M2901" s="28"/>
      <c r="N2901" s="28"/>
      <c r="O2901" s="28"/>
      <c r="P2901" s="28"/>
      <c r="Q2901" s="28"/>
      <c r="R2901" s="28"/>
      <c r="S2901" s="28"/>
      <c r="T2901" s="28"/>
      <c r="U2901" s="28"/>
      <c r="V2901" s="28"/>
      <c r="W2901" s="28"/>
      <c r="X2901" s="28"/>
      <c r="Y2901" s="28"/>
      <c r="Z2901" s="28"/>
      <c r="AA2901" s="28"/>
      <c r="AB2901" s="28"/>
      <c r="AC2901" s="28"/>
      <c r="AD2901" s="28"/>
      <c r="AE2901" s="28"/>
      <c r="AF2901" s="28"/>
      <c r="AG2901" s="28"/>
      <c r="AH2901" s="28"/>
      <c r="AI2901" s="28"/>
      <c r="AJ2901" s="28"/>
      <c r="AK2901" s="28"/>
      <c r="AL2901" s="28"/>
      <c r="AM2901" s="28"/>
      <c r="AN2901" s="28"/>
      <c r="AO2901" s="28"/>
      <c r="AP2901" s="28"/>
      <c r="AQ2901" s="28"/>
      <c r="AR2901" s="28"/>
      <c r="AS2901" s="28"/>
      <c r="AT2901" s="28"/>
      <c r="AU2901" s="28"/>
      <c r="AV2901" s="28"/>
      <c r="AW2901" s="28"/>
    </row>
    <row r="2902" spans="6:49" x14ac:dyDescent="0.25">
      <c r="F2902" s="28"/>
      <c r="G2902" s="28"/>
      <c r="H2902" s="28"/>
      <c r="I2902" s="28"/>
      <c r="J2902" s="28"/>
      <c r="K2902" s="28"/>
      <c r="L2902" s="28"/>
      <c r="M2902" s="28"/>
      <c r="N2902" s="28"/>
      <c r="O2902" s="28"/>
      <c r="P2902" s="28"/>
      <c r="Q2902" s="28"/>
      <c r="R2902" s="28"/>
      <c r="S2902" s="28"/>
      <c r="T2902" s="28"/>
      <c r="U2902" s="28"/>
      <c r="V2902" s="28"/>
      <c r="W2902" s="28"/>
      <c r="X2902" s="28"/>
      <c r="Y2902" s="28"/>
      <c r="Z2902" s="28"/>
      <c r="AA2902" s="28"/>
      <c r="AB2902" s="28"/>
      <c r="AC2902" s="28"/>
      <c r="AD2902" s="28"/>
      <c r="AE2902" s="28"/>
      <c r="AF2902" s="28"/>
      <c r="AG2902" s="28"/>
      <c r="AH2902" s="28"/>
      <c r="AI2902" s="28"/>
      <c r="AJ2902" s="28"/>
      <c r="AK2902" s="28"/>
      <c r="AL2902" s="28"/>
      <c r="AM2902" s="28"/>
      <c r="AN2902" s="28"/>
      <c r="AO2902" s="28"/>
      <c r="AP2902" s="28"/>
      <c r="AQ2902" s="28"/>
      <c r="AR2902" s="28"/>
      <c r="AS2902" s="28"/>
      <c r="AT2902" s="28"/>
      <c r="AU2902" s="28"/>
      <c r="AV2902" s="28"/>
      <c r="AW2902" s="28"/>
    </row>
    <row r="2903" spans="6:49" x14ac:dyDescent="0.25">
      <c r="F2903" s="28"/>
      <c r="G2903" s="28"/>
      <c r="H2903" s="28"/>
      <c r="I2903" s="28"/>
      <c r="J2903" s="28"/>
      <c r="K2903" s="28"/>
      <c r="L2903" s="28"/>
      <c r="M2903" s="28"/>
      <c r="N2903" s="28"/>
      <c r="O2903" s="28"/>
      <c r="P2903" s="28"/>
      <c r="Q2903" s="28"/>
      <c r="R2903" s="28"/>
      <c r="S2903" s="28"/>
      <c r="T2903" s="28"/>
      <c r="U2903" s="28"/>
      <c r="V2903" s="28"/>
      <c r="W2903" s="28"/>
      <c r="X2903" s="28"/>
      <c r="Y2903" s="28"/>
      <c r="Z2903" s="28"/>
      <c r="AA2903" s="28"/>
      <c r="AB2903" s="28"/>
      <c r="AC2903" s="28"/>
      <c r="AD2903" s="28"/>
      <c r="AE2903" s="28"/>
      <c r="AF2903" s="28"/>
      <c r="AG2903" s="28"/>
      <c r="AH2903" s="28"/>
      <c r="AI2903" s="28"/>
      <c r="AJ2903" s="28"/>
      <c r="AK2903" s="28"/>
      <c r="AL2903" s="28"/>
      <c r="AM2903" s="28"/>
      <c r="AN2903" s="28"/>
      <c r="AO2903" s="28"/>
      <c r="AP2903" s="28"/>
      <c r="AQ2903" s="28"/>
      <c r="AR2903" s="28"/>
      <c r="AS2903" s="28"/>
      <c r="AT2903" s="28"/>
      <c r="AU2903" s="28"/>
      <c r="AV2903" s="28"/>
      <c r="AW2903" s="28"/>
    </row>
    <row r="2904" spans="6:49" x14ac:dyDescent="0.25">
      <c r="F2904" s="28"/>
      <c r="G2904" s="28"/>
      <c r="H2904" s="28"/>
      <c r="I2904" s="28"/>
      <c r="J2904" s="28"/>
      <c r="K2904" s="28"/>
      <c r="L2904" s="28"/>
      <c r="M2904" s="28"/>
      <c r="N2904" s="28"/>
      <c r="O2904" s="28"/>
      <c r="P2904" s="28"/>
      <c r="Q2904" s="28"/>
      <c r="R2904" s="28"/>
      <c r="S2904" s="28"/>
      <c r="T2904" s="28"/>
      <c r="U2904" s="28"/>
      <c r="V2904" s="28"/>
      <c r="W2904" s="28"/>
      <c r="X2904" s="28"/>
      <c r="Y2904" s="28"/>
      <c r="Z2904" s="28"/>
      <c r="AA2904" s="28"/>
      <c r="AB2904" s="28"/>
      <c r="AC2904" s="28"/>
      <c r="AD2904" s="28"/>
      <c r="AE2904" s="28"/>
      <c r="AF2904" s="28"/>
      <c r="AG2904" s="28"/>
      <c r="AH2904" s="28"/>
      <c r="AI2904" s="28"/>
      <c r="AJ2904" s="28"/>
      <c r="AK2904" s="28"/>
      <c r="AL2904" s="28"/>
      <c r="AM2904" s="28"/>
      <c r="AN2904" s="28"/>
      <c r="AO2904" s="28"/>
      <c r="AP2904" s="28"/>
      <c r="AQ2904" s="28"/>
      <c r="AR2904" s="28"/>
      <c r="AS2904" s="28"/>
      <c r="AT2904" s="28"/>
      <c r="AU2904" s="28"/>
      <c r="AV2904" s="28"/>
      <c r="AW2904" s="28"/>
    </row>
    <row r="2905" spans="6:49" x14ac:dyDescent="0.25">
      <c r="F2905" s="28"/>
      <c r="G2905" s="28"/>
      <c r="H2905" s="28"/>
      <c r="I2905" s="28"/>
      <c r="J2905" s="28"/>
      <c r="K2905" s="28"/>
      <c r="L2905" s="28"/>
      <c r="M2905" s="28"/>
      <c r="N2905" s="28"/>
      <c r="O2905" s="28"/>
      <c r="P2905" s="28"/>
      <c r="Q2905" s="28"/>
      <c r="R2905" s="28"/>
      <c r="S2905" s="28"/>
      <c r="T2905" s="28"/>
      <c r="U2905" s="28"/>
      <c r="V2905" s="28"/>
      <c r="W2905" s="28"/>
      <c r="X2905" s="28"/>
      <c r="Y2905" s="28"/>
      <c r="Z2905" s="28"/>
      <c r="AA2905" s="28"/>
      <c r="AB2905" s="28"/>
      <c r="AC2905" s="28"/>
      <c r="AD2905" s="28"/>
      <c r="AE2905" s="28"/>
      <c r="AF2905" s="28"/>
      <c r="AG2905" s="28"/>
      <c r="AH2905" s="28"/>
      <c r="AI2905" s="28"/>
      <c r="AJ2905" s="28"/>
      <c r="AK2905" s="28"/>
      <c r="AL2905" s="28"/>
      <c r="AM2905" s="28"/>
      <c r="AN2905" s="28"/>
      <c r="AO2905" s="28"/>
      <c r="AP2905" s="28"/>
      <c r="AQ2905" s="28"/>
      <c r="AR2905" s="28"/>
      <c r="AS2905" s="28"/>
      <c r="AT2905" s="28"/>
      <c r="AU2905" s="28"/>
      <c r="AV2905" s="28"/>
      <c r="AW2905" s="28"/>
    </row>
    <row r="2906" spans="6:49" x14ac:dyDescent="0.25">
      <c r="F2906" s="28"/>
      <c r="G2906" s="28"/>
      <c r="H2906" s="28"/>
      <c r="I2906" s="28"/>
      <c r="J2906" s="28"/>
      <c r="K2906" s="28"/>
      <c r="L2906" s="28"/>
      <c r="M2906" s="28"/>
      <c r="N2906" s="28"/>
      <c r="O2906" s="28"/>
      <c r="P2906" s="28"/>
      <c r="Q2906" s="28"/>
      <c r="R2906" s="28"/>
      <c r="S2906" s="28"/>
      <c r="T2906" s="28"/>
      <c r="U2906" s="28"/>
      <c r="V2906" s="28"/>
      <c r="W2906" s="28"/>
      <c r="X2906" s="28"/>
      <c r="Y2906" s="28"/>
      <c r="Z2906" s="28"/>
      <c r="AA2906" s="28"/>
      <c r="AB2906" s="28"/>
      <c r="AC2906" s="28"/>
      <c r="AD2906" s="28"/>
      <c r="AE2906" s="28"/>
      <c r="AF2906" s="28"/>
      <c r="AG2906" s="28"/>
      <c r="AH2906" s="28"/>
      <c r="AI2906" s="28"/>
      <c r="AJ2906" s="28"/>
      <c r="AK2906" s="28"/>
      <c r="AL2906" s="28"/>
      <c r="AM2906" s="28"/>
      <c r="AN2906" s="28"/>
      <c r="AO2906" s="28"/>
      <c r="AP2906" s="28"/>
      <c r="AQ2906" s="28"/>
      <c r="AR2906" s="28"/>
      <c r="AS2906" s="28"/>
      <c r="AT2906" s="28"/>
      <c r="AU2906" s="28"/>
      <c r="AV2906" s="28"/>
      <c r="AW2906" s="28"/>
    </row>
    <row r="2907" spans="6:49" x14ac:dyDescent="0.25">
      <c r="F2907" s="28"/>
      <c r="G2907" s="28"/>
      <c r="H2907" s="28"/>
      <c r="I2907" s="28"/>
      <c r="J2907" s="28"/>
      <c r="K2907" s="28"/>
      <c r="L2907" s="28"/>
      <c r="M2907" s="28"/>
      <c r="N2907" s="28"/>
      <c r="O2907" s="28"/>
      <c r="P2907" s="28"/>
      <c r="Q2907" s="28"/>
      <c r="R2907" s="28"/>
      <c r="S2907" s="28"/>
      <c r="T2907" s="28"/>
      <c r="U2907" s="28"/>
      <c r="V2907" s="28"/>
      <c r="W2907" s="28"/>
      <c r="X2907" s="28"/>
      <c r="Y2907" s="28"/>
      <c r="Z2907" s="28"/>
      <c r="AA2907" s="28"/>
      <c r="AB2907" s="28"/>
      <c r="AC2907" s="28"/>
      <c r="AD2907" s="28"/>
      <c r="AE2907" s="28"/>
      <c r="AF2907" s="28"/>
      <c r="AG2907" s="28"/>
      <c r="AH2907" s="28"/>
      <c r="AI2907" s="28"/>
      <c r="AJ2907" s="28"/>
      <c r="AK2907" s="28"/>
      <c r="AL2907" s="28"/>
      <c r="AM2907" s="28"/>
      <c r="AN2907" s="28"/>
      <c r="AO2907" s="28"/>
      <c r="AP2907" s="28"/>
      <c r="AQ2907" s="28"/>
      <c r="AR2907" s="28"/>
      <c r="AS2907" s="28"/>
      <c r="AT2907" s="28"/>
      <c r="AU2907" s="28"/>
      <c r="AV2907" s="28"/>
      <c r="AW2907" s="28"/>
    </row>
    <row r="2908" spans="6:49" x14ac:dyDescent="0.25">
      <c r="F2908" s="28"/>
      <c r="G2908" s="28"/>
      <c r="H2908" s="28"/>
      <c r="I2908" s="28"/>
      <c r="J2908" s="28"/>
      <c r="K2908" s="28"/>
      <c r="L2908" s="28"/>
      <c r="M2908" s="28"/>
      <c r="N2908" s="28"/>
      <c r="O2908" s="28"/>
      <c r="P2908" s="28"/>
      <c r="Q2908" s="28"/>
      <c r="R2908" s="28"/>
      <c r="S2908" s="28"/>
      <c r="T2908" s="28"/>
      <c r="U2908" s="28"/>
      <c r="V2908" s="28"/>
      <c r="W2908" s="28"/>
      <c r="X2908" s="28"/>
      <c r="Y2908" s="28"/>
      <c r="Z2908" s="28"/>
      <c r="AA2908" s="28"/>
      <c r="AB2908" s="28"/>
      <c r="AC2908" s="28"/>
      <c r="AD2908" s="28"/>
      <c r="AE2908" s="28"/>
      <c r="AF2908" s="28"/>
      <c r="AG2908" s="28"/>
      <c r="AH2908" s="28"/>
      <c r="AI2908" s="28"/>
      <c r="AJ2908" s="28"/>
      <c r="AK2908" s="28"/>
      <c r="AL2908" s="28"/>
      <c r="AM2908" s="28"/>
      <c r="AN2908" s="28"/>
      <c r="AO2908" s="28"/>
      <c r="AP2908" s="28"/>
      <c r="AQ2908" s="28"/>
      <c r="AR2908" s="28"/>
      <c r="AS2908" s="28"/>
      <c r="AT2908" s="28"/>
      <c r="AU2908" s="28"/>
      <c r="AV2908" s="28"/>
      <c r="AW2908" s="28"/>
    </row>
    <row r="2909" spans="6:49" x14ac:dyDescent="0.25">
      <c r="F2909" s="28"/>
      <c r="G2909" s="28"/>
      <c r="H2909" s="28"/>
      <c r="I2909" s="28"/>
      <c r="J2909" s="28"/>
      <c r="K2909" s="28"/>
      <c r="L2909" s="28"/>
      <c r="M2909" s="28"/>
      <c r="N2909" s="28"/>
      <c r="O2909" s="28"/>
      <c r="P2909" s="28"/>
      <c r="Q2909" s="28"/>
      <c r="R2909" s="28"/>
      <c r="S2909" s="28"/>
      <c r="T2909" s="28"/>
      <c r="U2909" s="28"/>
      <c r="V2909" s="28"/>
      <c r="W2909" s="28"/>
      <c r="X2909" s="28"/>
      <c r="Y2909" s="28"/>
      <c r="Z2909" s="28"/>
      <c r="AA2909" s="28"/>
      <c r="AB2909" s="28"/>
      <c r="AC2909" s="28"/>
      <c r="AD2909" s="28"/>
      <c r="AE2909" s="28"/>
      <c r="AF2909" s="28"/>
      <c r="AG2909" s="28"/>
      <c r="AH2909" s="28"/>
      <c r="AI2909" s="28"/>
      <c r="AJ2909" s="28"/>
      <c r="AK2909" s="28"/>
      <c r="AL2909" s="28"/>
      <c r="AM2909" s="28"/>
      <c r="AN2909" s="28"/>
      <c r="AO2909" s="28"/>
      <c r="AP2909" s="28"/>
      <c r="AQ2909" s="28"/>
      <c r="AR2909" s="28"/>
      <c r="AS2909" s="28"/>
      <c r="AT2909" s="28"/>
      <c r="AU2909" s="28"/>
      <c r="AV2909" s="28"/>
      <c r="AW2909" s="28"/>
    </row>
    <row r="2910" spans="6:49" x14ac:dyDescent="0.25">
      <c r="F2910" s="28"/>
      <c r="G2910" s="28"/>
      <c r="H2910" s="28"/>
      <c r="I2910" s="28"/>
      <c r="J2910" s="28"/>
      <c r="K2910" s="28"/>
      <c r="L2910" s="28"/>
      <c r="M2910" s="28"/>
      <c r="N2910" s="28"/>
      <c r="O2910" s="28"/>
      <c r="P2910" s="28"/>
      <c r="Q2910" s="28"/>
      <c r="R2910" s="28"/>
      <c r="S2910" s="28"/>
      <c r="T2910" s="28"/>
      <c r="U2910" s="28"/>
      <c r="V2910" s="28"/>
      <c r="W2910" s="28"/>
      <c r="X2910" s="28"/>
      <c r="Y2910" s="28"/>
      <c r="Z2910" s="28"/>
      <c r="AA2910" s="28"/>
      <c r="AB2910" s="28"/>
      <c r="AC2910" s="28"/>
      <c r="AD2910" s="28"/>
      <c r="AE2910" s="28"/>
      <c r="AF2910" s="28"/>
      <c r="AG2910" s="28"/>
      <c r="AH2910" s="28"/>
      <c r="AI2910" s="28"/>
      <c r="AJ2910" s="28"/>
      <c r="AK2910" s="28"/>
      <c r="AL2910" s="28"/>
      <c r="AM2910" s="28"/>
      <c r="AN2910" s="28"/>
      <c r="AO2910" s="28"/>
      <c r="AP2910" s="28"/>
      <c r="AQ2910" s="28"/>
      <c r="AR2910" s="28"/>
      <c r="AS2910" s="28"/>
      <c r="AT2910" s="28"/>
      <c r="AU2910" s="28"/>
      <c r="AV2910" s="28"/>
      <c r="AW2910" s="28"/>
    </row>
    <row r="2911" spans="6:49" x14ac:dyDescent="0.25">
      <c r="F2911" s="28"/>
      <c r="G2911" s="28"/>
      <c r="H2911" s="28"/>
      <c r="I2911" s="28"/>
      <c r="J2911" s="28"/>
      <c r="K2911" s="28"/>
      <c r="L2911" s="28"/>
      <c r="M2911" s="28"/>
      <c r="N2911" s="28"/>
      <c r="O2911" s="28"/>
      <c r="P2911" s="28"/>
      <c r="Q2911" s="28"/>
      <c r="R2911" s="28"/>
      <c r="S2911" s="28"/>
      <c r="T2911" s="28"/>
      <c r="U2911" s="28"/>
      <c r="V2911" s="28"/>
      <c r="W2911" s="28"/>
      <c r="X2911" s="28"/>
      <c r="Y2911" s="28"/>
      <c r="Z2911" s="28"/>
      <c r="AA2911" s="28"/>
      <c r="AB2911" s="28"/>
      <c r="AC2911" s="28"/>
      <c r="AD2911" s="28"/>
      <c r="AE2911" s="28"/>
      <c r="AF2911" s="28"/>
      <c r="AG2911" s="28"/>
      <c r="AH2911" s="28"/>
      <c r="AI2911" s="28"/>
      <c r="AJ2911" s="28"/>
      <c r="AK2911" s="28"/>
      <c r="AL2911" s="28"/>
      <c r="AM2911" s="28"/>
      <c r="AN2911" s="28"/>
      <c r="AO2911" s="28"/>
      <c r="AP2911" s="28"/>
      <c r="AQ2911" s="28"/>
      <c r="AR2911" s="28"/>
      <c r="AS2911" s="28"/>
      <c r="AT2911" s="28"/>
      <c r="AU2911" s="28"/>
      <c r="AV2911" s="28"/>
      <c r="AW2911" s="28"/>
    </row>
    <row r="2912" spans="6:49" x14ac:dyDescent="0.25">
      <c r="F2912" s="28"/>
      <c r="G2912" s="28"/>
      <c r="H2912" s="28"/>
      <c r="I2912" s="28"/>
      <c r="J2912" s="28"/>
      <c r="K2912" s="28"/>
      <c r="L2912" s="28"/>
      <c r="M2912" s="28"/>
      <c r="N2912" s="28"/>
      <c r="O2912" s="28"/>
      <c r="P2912" s="28"/>
      <c r="Q2912" s="28"/>
      <c r="R2912" s="28"/>
      <c r="S2912" s="28"/>
      <c r="T2912" s="28"/>
      <c r="U2912" s="28"/>
      <c r="V2912" s="28"/>
      <c r="W2912" s="28"/>
      <c r="X2912" s="28"/>
      <c r="Y2912" s="28"/>
      <c r="Z2912" s="28"/>
      <c r="AA2912" s="28"/>
      <c r="AB2912" s="28"/>
      <c r="AC2912" s="28"/>
      <c r="AD2912" s="28"/>
      <c r="AE2912" s="28"/>
      <c r="AF2912" s="28"/>
      <c r="AG2912" s="28"/>
      <c r="AH2912" s="28"/>
      <c r="AI2912" s="28"/>
      <c r="AJ2912" s="28"/>
      <c r="AK2912" s="28"/>
      <c r="AL2912" s="28"/>
      <c r="AM2912" s="28"/>
      <c r="AN2912" s="28"/>
      <c r="AO2912" s="28"/>
      <c r="AP2912" s="28"/>
      <c r="AQ2912" s="28"/>
      <c r="AR2912" s="28"/>
      <c r="AS2912" s="28"/>
      <c r="AT2912" s="28"/>
      <c r="AU2912" s="28"/>
      <c r="AV2912" s="28"/>
      <c r="AW2912" s="28"/>
    </row>
    <row r="2913" spans="6:49" x14ac:dyDescent="0.25">
      <c r="F2913" s="28"/>
      <c r="G2913" s="28"/>
      <c r="H2913" s="28"/>
      <c r="I2913" s="28"/>
      <c r="J2913" s="28"/>
      <c r="K2913" s="28"/>
      <c r="L2913" s="28"/>
      <c r="M2913" s="28"/>
      <c r="N2913" s="28"/>
      <c r="O2913" s="28"/>
      <c r="P2913" s="28"/>
      <c r="Q2913" s="28"/>
      <c r="R2913" s="28"/>
      <c r="S2913" s="28"/>
      <c r="T2913" s="28"/>
      <c r="U2913" s="28"/>
      <c r="V2913" s="28"/>
      <c r="W2913" s="28"/>
      <c r="X2913" s="28"/>
      <c r="Y2913" s="28"/>
      <c r="Z2913" s="28"/>
      <c r="AA2913" s="28"/>
      <c r="AB2913" s="28"/>
      <c r="AC2913" s="28"/>
      <c r="AD2913" s="28"/>
      <c r="AE2913" s="28"/>
      <c r="AF2913" s="28"/>
      <c r="AG2913" s="28"/>
      <c r="AH2913" s="28"/>
      <c r="AI2913" s="28"/>
      <c r="AJ2913" s="28"/>
      <c r="AK2913" s="28"/>
      <c r="AL2913" s="28"/>
      <c r="AM2913" s="28"/>
      <c r="AN2913" s="28"/>
      <c r="AO2913" s="28"/>
      <c r="AP2913" s="28"/>
      <c r="AQ2913" s="28"/>
      <c r="AR2913" s="28"/>
      <c r="AS2913" s="28"/>
      <c r="AT2913" s="28"/>
      <c r="AU2913" s="28"/>
      <c r="AV2913" s="28"/>
      <c r="AW2913" s="28"/>
    </row>
    <row r="2914" spans="6:49" x14ac:dyDescent="0.25">
      <c r="F2914" s="28"/>
      <c r="G2914" s="28"/>
      <c r="H2914" s="28"/>
      <c r="I2914" s="28"/>
      <c r="J2914" s="28"/>
      <c r="K2914" s="28"/>
      <c r="L2914" s="28"/>
      <c r="M2914" s="28"/>
      <c r="N2914" s="28"/>
      <c r="O2914" s="28"/>
      <c r="P2914" s="28"/>
      <c r="Q2914" s="28"/>
      <c r="R2914" s="28"/>
      <c r="S2914" s="28"/>
      <c r="T2914" s="28"/>
      <c r="U2914" s="28"/>
      <c r="V2914" s="28"/>
      <c r="W2914" s="28"/>
      <c r="X2914" s="28"/>
      <c r="Y2914" s="28"/>
      <c r="Z2914" s="28"/>
      <c r="AA2914" s="28"/>
      <c r="AB2914" s="28"/>
      <c r="AC2914" s="28"/>
      <c r="AD2914" s="28"/>
      <c r="AE2914" s="28"/>
      <c r="AF2914" s="28"/>
      <c r="AG2914" s="28"/>
      <c r="AH2914" s="28"/>
      <c r="AI2914" s="28"/>
      <c r="AJ2914" s="28"/>
      <c r="AK2914" s="28"/>
      <c r="AL2914" s="28"/>
      <c r="AM2914" s="28"/>
      <c r="AN2914" s="28"/>
      <c r="AO2914" s="28"/>
      <c r="AP2914" s="28"/>
      <c r="AQ2914" s="28"/>
      <c r="AR2914" s="28"/>
      <c r="AS2914" s="28"/>
      <c r="AT2914" s="28"/>
      <c r="AU2914" s="28"/>
      <c r="AV2914" s="28"/>
      <c r="AW2914" s="28"/>
    </row>
    <row r="2915" spans="6:49" x14ac:dyDescent="0.25">
      <c r="F2915" s="28"/>
      <c r="G2915" s="28"/>
      <c r="H2915" s="28"/>
      <c r="I2915" s="28"/>
      <c r="J2915" s="28"/>
      <c r="K2915" s="28"/>
      <c r="L2915" s="28"/>
      <c r="M2915" s="28"/>
      <c r="N2915" s="28"/>
      <c r="O2915" s="28"/>
      <c r="P2915" s="28"/>
      <c r="Q2915" s="28"/>
      <c r="R2915" s="28"/>
      <c r="S2915" s="28"/>
      <c r="T2915" s="28"/>
      <c r="U2915" s="28"/>
      <c r="V2915" s="28"/>
      <c r="W2915" s="28"/>
      <c r="X2915" s="28"/>
      <c r="Y2915" s="28"/>
      <c r="Z2915" s="28"/>
      <c r="AA2915" s="28"/>
      <c r="AB2915" s="28"/>
      <c r="AC2915" s="28"/>
      <c r="AD2915" s="28"/>
      <c r="AE2915" s="28"/>
      <c r="AF2915" s="28"/>
      <c r="AG2915" s="28"/>
      <c r="AH2915" s="28"/>
      <c r="AI2915" s="28"/>
      <c r="AJ2915" s="28"/>
      <c r="AK2915" s="28"/>
      <c r="AL2915" s="28"/>
      <c r="AM2915" s="28"/>
      <c r="AN2915" s="28"/>
      <c r="AO2915" s="28"/>
      <c r="AP2915" s="28"/>
      <c r="AQ2915" s="28"/>
      <c r="AR2915" s="28"/>
      <c r="AS2915" s="28"/>
      <c r="AT2915" s="28"/>
      <c r="AU2915" s="28"/>
      <c r="AV2915" s="28"/>
      <c r="AW2915" s="28"/>
    </row>
    <row r="2916" spans="6:49" x14ac:dyDescent="0.25">
      <c r="F2916" s="28"/>
      <c r="G2916" s="28"/>
      <c r="H2916" s="28"/>
      <c r="I2916" s="28"/>
      <c r="J2916" s="28"/>
      <c r="K2916" s="28"/>
      <c r="L2916" s="28"/>
      <c r="M2916" s="28"/>
      <c r="N2916" s="28"/>
      <c r="O2916" s="28"/>
      <c r="P2916" s="28"/>
      <c r="Q2916" s="28"/>
      <c r="R2916" s="28"/>
      <c r="S2916" s="28"/>
      <c r="T2916" s="28"/>
      <c r="U2916" s="28"/>
      <c r="V2916" s="28"/>
      <c r="W2916" s="28"/>
      <c r="X2916" s="28"/>
      <c r="Y2916" s="28"/>
      <c r="Z2916" s="28"/>
      <c r="AA2916" s="28"/>
      <c r="AB2916" s="28"/>
      <c r="AC2916" s="28"/>
      <c r="AD2916" s="28"/>
      <c r="AE2916" s="28"/>
      <c r="AF2916" s="28"/>
      <c r="AG2916" s="28"/>
      <c r="AH2916" s="28"/>
      <c r="AI2916" s="28"/>
      <c r="AJ2916" s="28"/>
      <c r="AK2916" s="28"/>
      <c r="AL2916" s="28"/>
      <c r="AM2916" s="28"/>
      <c r="AN2916" s="28"/>
      <c r="AO2916" s="28"/>
      <c r="AP2916" s="28"/>
      <c r="AQ2916" s="28"/>
      <c r="AR2916" s="28"/>
      <c r="AS2916" s="28"/>
      <c r="AT2916" s="28"/>
      <c r="AU2916" s="28"/>
      <c r="AV2916" s="28"/>
      <c r="AW2916" s="28"/>
    </row>
    <row r="2917" spans="6:49" x14ac:dyDescent="0.25">
      <c r="F2917" s="28"/>
      <c r="G2917" s="28"/>
      <c r="H2917" s="28"/>
      <c r="I2917" s="28"/>
      <c r="J2917" s="28"/>
      <c r="K2917" s="28"/>
      <c r="L2917" s="28"/>
      <c r="M2917" s="28"/>
      <c r="N2917" s="28"/>
      <c r="O2917" s="28"/>
      <c r="P2917" s="28"/>
      <c r="Q2917" s="28"/>
      <c r="R2917" s="28"/>
      <c r="S2917" s="28"/>
      <c r="T2917" s="28"/>
      <c r="U2917" s="28"/>
      <c r="V2917" s="28"/>
      <c r="W2917" s="28"/>
      <c r="X2917" s="28"/>
      <c r="Y2917" s="28"/>
      <c r="Z2917" s="28"/>
      <c r="AA2917" s="28"/>
      <c r="AB2917" s="28"/>
      <c r="AC2917" s="28"/>
      <c r="AD2917" s="28"/>
      <c r="AE2917" s="28"/>
      <c r="AF2917" s="28"/>
      <c r="AG2917" s="28"/>
      <c r="AH2917" s="28"/>
      <c r="AI2917" s="28"/>
      <c r="AJ2917" s="28"/>
      <c r="AK2917" s="28"/>
      <c r="AL2917" s="28"/>
      <c r="AM2917" s="28"/>
      <c r="AN2917" s="28"/>
      <c r="AO2917" s="28"/>
      <c r="AP2917" s="28"/>
      <c r="AQ2917" s="28"/>
      <c r="AR2917" s="28"/>
      <c r="AS2917" s="28"/>
      <c r="AT2917" s="28"/>
      <c r="AU2917" s="28"/>
      <c r="AV2917" s="28"/>
      <c r="AW2917" s="28"/>
    </row>
    <row r="2918" spans="6:49" x14ac:dyDescent="0.25">
      <c r="F2918" s="28"/>
      <c r="G2918" s="28"/>
      <c r="H2918" s="28"/>
      <c r="I2918" s="28"/>
      <c r="J2918" s="28"/>
      <c r="K2918" s="28"/>
      <c r="L2918" s="28"/>
      <c r="M2918" s="28"/>
      <c r="N2918" s="28"/>
      <c r="O2918" s="28"/>
      <c r="P2918" s="28"/>
      <c r="Q2918" s="28"/>
      <c r="R2918" s="28"/>
      <c r="S2918" s="28"/>
      <c r="T2918" s="28"/>
      <c r="U2918" s="28"/>
      <c r="V2918" s="28"/>
      <c r="W2918" s="28"/>
      <c r="X2918" s="28"/>
      <c r="Y2918" s="28"/>
      <c r="Z2918" s="28"/>
      <c r="AA2918" s="28"/>
      <c r="AB2918" s="28"/>
      <c r="AC2918" s="28"/>
      <c r="AD2918" s="28"/>
      <c r="AE2918" s="28"/>
      <c r="AF2918" s="28"/>
      <c r="AG2918" s="28"/>
      <c r="AH2918" s="28"/>
      <c r="AI2918" s="28"/>
      <c r="AJ2918" s="28"/>
      <c r="AK2918" s="28"/>
      <c r="AL2918" s="28"/>
      <c r="AM2918" s="28"/>
      <c r="AN2918" s="28"/>
      <c r="AO2918" s="28"/>
      <c r="AP2918" s="28"/>
      <c r="AQ2918" s="28"/>
      <c r="AR2918" s="28"/>
      <c r="AS2918" s="28"/>
      <c r="AT2918" s="28"/>
      <c r="AU2918" s="28"/>
      <c r="AV2918" s="28"/>
      <c r="AW2918" s="28"/>
    </row>
    <row r="2919" spans="6:49" x14ac:dyDescent="0.25">
      <c r="F2919" s="28"/>
      <c r="G2919" s="28"/>
      <c r="H2919" s="28"/>
      <c r="I2919" s="28"/>
      <c r="J2919" s="28"/>
      <c r="K2919" s="28"/>
      <c r="L2919" s="28"/>
      <c r="M2919" s="28"/>
      <c r="N2919" s="28"/>
      <c r="O2919" s="28"/>
      <c r="P2919" s="28"/>
      <c r="Q2919" s="28"/>
      <c r="R2919" s="28"/>
      <c r="S2919" s="28"/>
      <c r="T2919" s="28"/>
      <c r="U2919" s="28"/>
      <c r="V2919" s="28"/>
      <c r="W2919" s="28"/>
      <c r="X2919" s="28"/>
      <c r="Y2919" s="28"/>
      <c r="Z2919" s="28"/>
      <c r="AA2919" s="28"/>
      <c r="AB2919" s="28"/>
      <c r="AC2919" s="28"/>
      <c r="AD2919" s="28"/>
      <c r="AE2919" s="28"/>
      <c r="AF2919" s="28"/>
      <c r="AG2919" s="28"/>
      <c r="AH2919" s="28"/>
      <c r="AI2919" s="28"/>
      <c r="AJ2919" s="28"/>
      <c r="AK2919" s="28"/>
      <c r="AL2919" s="28"/>
      <c r="AM2919" s="28"/>
      <c r="AN2919" s="28"/>
      <c r="AO2919" s="28"/>
      <c r="AP2919" s="28"/>
      <c r="AQ2919" s="28"/>
      <c r="AR2919" s="28"/>
      <c r="AS2919" s="28"/>
      <c r="AT2919" s="28"/>
      <c r="AU2919" s="28"/>
      <c r="AV2919" s="28"/>
      <c r="AW2919" s="28"/>
    </row>
    <row r="2920" spans="6:49" x14ac:dyDescent="0.25">
      <c r="F2920" s="28"/>
      <c r="G2920" s="28"/>
      <c r="H2920" s="28"/>
      <c r="I2920" s="28"/>
      <c r="J2920" s="28"/>
      <c r="K2920" s="28"/>
      <c r="L2920" s="28"/>
      <c r="M2920" s="28"/>
      <c r="N2920" s="28"/>
      <c r="O2920" s="28"/>
      <c r="P2920" s="28"/>
      <c r="Q2920" s="28"/>
      <c r="R2920" s="28"/>
      <c r="S2920" s="28"/>
      <c r="T2920" s="28"/>
      <c r="U2920" s="28"/>
      <c r="V2920" s="28"/>
      <c r="W2920" s="28"/>
      <c r="X2920" s="28"/>
      <c r="Y2920" s="28"/>
      <c r="Z2920" s="28"/>
      <c r="AA2920" s="28"/>
      <c r="AB2920" s="28"/>
      <c r="AC2920" s="28"/>
      <c r="AD2920" s="28"/>
      <c r="AE2920" s="28"/>
      <c r="AF2920" s="28"/>
      <c r="AG2920" s="28"/>
      <c r="AH2920" s="28"/>
      <c r="AI2920" s="28"/>
      <c r="AJ2920" s="28"/>
      <c r="AK2920" s="28"/>
      <c r="AL2920" s="28"/>
      <c r="AM2920" s="28"/>
      <c r="AN2920" s="28"/>
      <c r="AO2920" s="28"/>
      <c r="AP2920" s="28"/>
      <c r="AQ2920" s="28"/>
      <c r="AR2920" s="28"/>
      <c r="AS2920" s="28"/>
      <c r="AT2920" s="28"/>
      <c r="AU2920" s="28"/>
      <c r="AV2920" s="28"/>
      <c r="AW2920" s="28"/>
    </row>
    <row r="2921" spans="6:49" x14ac:dyDescent="0.25">
      <c r="F2921" s="28"/>
      <c r="G2921" s="28"/>
      <c r="H2921" s="28"/>
      <c r="I2921" s="28"/>
      <c r="J2921" s="28"/>
      <c r="K2921" s="28"/>
      <c r="L2921" s="28"/>
      <c r="M2921" s="28"/>
      <c r="N2921" s="28"/>
      <c r="O2921" s="28"/>
      <c r="P2921" s="28"/>
      <c r="Q2921" s="28"/>
      <c r="R2921" s="28"/>
      <c r="S2921" s="28"/>
      <c r="T2921" s="28"/>
      <c r="U2921" s="28"/>
      <c r="V2921" s="28"/>
      <c r="W2921" s="28"/>
      <c r="X2921" s="28"/>
      <c r="Y2921" s="28"/>
      <c r="Z2921" s="28"/>
      <c r="AA2921" s="28"/>
      <c r="AB2921" s="28"/>
      <c r="AC2921" s="28"/>
      <c r="AD2921" s="28"/>
      <c r="AE2921" s="28"/>
      <c r="AF2921" s="28"/>
      <c r="AG2921" s="28"/>
      <c r="AH2921" s="28"/>
      <c r="AI2921" s="28"/>
      <c r="AJ2921" s="28"/>
      <c r="AK2921" s="28"/>
      <c r="AL2921" s="28"/>
      <c r="AM2921" s="28"/>
      <c r="AN2921" s="28"/>
      <c r="AO2921" s="28"/>
      <c r="AP2921" s="28"/>
      <c r="AQ2921" s="28"/>
      <c r="AR2921" s="28"/>
      <c r="AS2921" s="28"/>
      <c r="AT2921" s="28"/>
      <c r="AU2921" s="28"/>
      <c r="AV2921" s="28"/>
      <c r="AW2921" s="28"/>
    </row>
    <row r="2922" spans="6:49" x14ac:dyDescent="0.25">
      <c r="F2922" s="28"/>
      <c r="G2922" s="28"/>
      <c r="H2922" s="28"/>
      <c r="I2922" s="28"/>
      <c r="J2922" s="28"/>
      <c r="K2922" s="28"/>
      <c r="L2922" s="28"/>
      <c r="M2922" s="28"/>
      <c r="N2922" s="28"/>
      <c r="O2922" s="28"/>
      <c r="P2922" s="28"/>
      <c r="Q2922" s="28"/>
      <c r="R2922" s="28"/>
      <c r="S2922" s="28"/>
      <c r="T2922" s="28"/>
      <c r="U2922" s="28"/>
      <c r="V2922" s="28"/>
      <c r="W2922" s="28"/>
      <c r="X2922" s="28"/>
      <c r="Y2922" s="28"/>
      <c r="Z2922" s="28"/>
      <c r="AA2922" s="28"/>
      <c r="AB2922" s="28"/>
      <c r="AC2922" s="28"/>
      <c r="AD2922" s="28"/>
      <c r="AE2922" s="28"/>
      <c r="AF2922" s="28"/>
      <c r="AG2922" s="28"/>
      <c r="AH2922" s="28"/>
      <c r="AI2922" s="28"/>
      <c r="AJ2922" s="28"/>
      <c r="AK2922" s="28"/>
      <c r="AL2922" s="28"/>
      <c r="AM2922" s="28"/>
      <c r="AN2922" s="28"/>
      <c r="AO2922" s="28"/>
      <c r="AP2922" s="28"/>
      <c r="AQ2922" s="28"/>
      <c r="AR2922" s="28"/>
      <c r="AS2922" s="28"/>
      <c r="AT2922" s="28"/>
      <c r="AU2922" s="28"/>
      <c r="AV2922" s="28"/>
      <c r="AW2922" s="28"/>
    </row>
    <row r="2923" spans="6:49" x14ac:dyDescent="0.25">
      <c r="F2923" s="28"/>
      <c r="G2923" s="28"/>
      <c r="H2923" s="28"/>
      <c r="I2923" s="28"/>
      <c r="J2923" s="28"/>
      <c r="K2923" s="28"/>
      <c r="L2923" s="28"/>
      <c r="M2923" s="28"/>
      <c r="N2923" s="28"/>
      <c r="O2923" s="28"/>
      <c r="P2923" s="28"/>
      <c r="Q2923" s="28"/>
      <c r="R2923" s="28"/>
      <c r="S2923" s="28"/>
      <c r="T2923" s="28"/>
      <c r="U2923" s="28"/>
      <c r="V2923" s="28"/>
      <c r="W2923" s="28"/>
      <c r="X2923" s="28"/>
      <c r="Y2923" s="28"/>
      <c r="Z2923" s="28"/>
      <c r="AA2923" s="28"/>
      <c r="AB2923" s="28"/>
      <c r="AC2923" s="28"/>
      <c r="AD2923" s="28"/>
      <c r="AE2923" s="28"/>
      <c r="AF2923" s="28"/>
      <c r="AG2923" s="28"/>
      <c r="AH2923" s="28"/>
      <c r="AI2923" s="28"/>
      <c r="AJ2923" s="28"/>
      <c r="AK2923" s="28"/>
      <c r="AL2923" s="28"/>
      <c r="AM2923" s="28"/>
      <c r="AN2923" s="28"/>
      <c r="AO2923" s="28"/>
      <c r="AP2923" s="28"/>
      <c r="AQ2923" s="28"/>
      <c r="AR2923" s="28"/>
      <c r="AS2923" s="28"/>
      <c r="AT2923" s="28"/>
      <c r="AU2923" s="28"/>
      <c r="AV2923" s="28"/>
      <c r="AW2923" s="28"/>
    </row>
    <row r="2924" spans="6:49" x14ac:dyDescent="0.25">
      <c r="F2924" s="28"/>
      <c r="G2924" s="28"/>
      <c r="H2924" s="28"/>
      <c r="I2924" s="28"/>
      <c r="J2924" s="28"/>
      <c r="K2924" s="28"/>
      <c r="L2924" s="28"/>
      <c r="M2924" s="28"/>
      <c r="N2924" s="28"/>
      <c r="O2924" s="28"/>
      <c r="P2924" s="28"/>
      <c r="Q2924" s="28"/>
      <c r="R2924" s="28"/>
      <c r="S2924" s="28"/>
      <c r="T2924" s="28"/>
      <c r="U2924" s="28"/>
      <c r="V2924" s="28"/>
      <c r="W2924" s="28"/>
      <c r="X2924" s="28"/>
      <c r="Y2924" s="28"/>
      <c r="Z2924" s="28"/>
      <c r="AA2924" s="28"/>
      <c r="AB2924" s="28"/>
      <c r="AC2924" s="28"/>
      <c r="AD2924" s="28"/>
      <c r="AE2924" s="28"/>
      <c r="AF2924" s="28"/>
      <c r="AG2924" s="28"/>
      <c r="AH2924" s="28"/>
      <c r="AI2924" s="28"/>
      <c r="AJ2924" s="28"/>
      <c r="AK2924" s="28"/>
      <c r="AL2924" s="28"/>
      <c r="AM2924" s="28"/>
      <c r="AN2924" s="28"/>
      <c r="AO2924" s="28"/>
      <c r="AP2924" s="28"/>
      <c r="AQ2924" s="28"/>
      <c r="AR2924" s="28"/>
      <c r="AS2924" s="28"/>
      <c r="AT2924" s="28"/>
      <c r="AU2924" s="28"/>
      <c r="AV2924" s="28"/>
      <c r="AW2924" s="28"/>
    </row>
    <row r="2925" spans="6:49" x14ac:dyDescent="0.25">
      <c r="F2925" s="28"/>
      <c r="G2925" s="28"/>
      <c r="H2925" s="28"/>
      <c r="I2925" s="28"/>
      <c r="J2925" s="28"/>
      <c r="K2925" s="28"/>
      <c r="L2925" s="28"/>
      <c r="M2925" s="28"/>
      <c r="N2925" s="28"/>
      <c r="O2925" s="28"/>
      <c r="P2925" s="28"/>
      <c r="Q2925" s="28"/>
      <c r="R2925" s="28"/>
      <c r="S2925" s="28"/>
      <c r="T2925" s="28"/>
      <c r="U2925" s="28"/>
      <c r="V2925" s="28"/>
      <c r="W2925" s="28"/>
      <c r="X2925" s="28"/>
      <c r="Y2925" s="28"/>
      <c r="Z2925" s="28"/>
      <c r="AA2925" s="28"/>
      <c r="AB2925" s="28"/>
      <c r="AC2925" s="28"/>
      <c r="AD2925" s="28"/>
      <c r="AE2925" s="28"/>
      <c r="AF2925" s="28"/>
      <c r="AG2925" s="28"/>
      <c r="AH2925" s="28"/>
      <c r="AI2925" s="28"/>
      <c r="AJ2925" s="28"/>
      <c r="AK2925" s="28"/>
      <c r="AL2925" s="28"/>
      <c r="AM2925" s="28"/>
      <c r="AN2925" s="28"/>
      <c r="AO2925" s="28"/>
      <c r="AP2925" s="28"/>
      <c r="AQ2925" s="28"/>
      <c r="AR2925" s="28"/>
      <c r="AS2925" s="28"/>
      <c r="AT2925" s="28"/>
      <c r="AU2925" s="28"/>
      <c r="AV2925" s="28"/>
      <c r="AW2925" s="28"/>
    </row>
    <row r="2926" spans="6:49" x14ac:dyDescent="0.25">
      <c r="F2926" s="28"/>
      <c r="G2926" s="28"/>
      <c r="H2926" s="28"/>
      <c r="I2926" s="28"/>
      <c r="J2926" s="28"/>
      <c r="K2926" s="28"/>
      <c r="L2926" s="28"/>
      <c r="M2926" s="28"/>
      <c r="N2926" s="28"/>
      <c r="O2926" s="28"/>
      <c r="P2926" s="28"/>
      <c r="Q2926" s="28"/>
      <c r="R2926" s="28"/>
      <c r="S2926" s="28"/>
      <c r="T2926" s="28"/>
      <c r="U2926" s="28"/>
      <c r="V2926" s="28"/>
      <c r="W2926" s="28"/>
      <c r="X2926" s="28"/>
      <c r="Y2926" s="28"/>
      <c r="Z2926" s="28"/>
      <c r="AA2926" s="28"/>
      <c r="AB2926" s="28"/>
      <c r="AC2926" s="28"/>
      <c r="AD2926" s="28"/>
      <c r="AE2926" s="28"/>
      <c r="AF2926" s="28"/>
      <c r="AG2926" s="28"/>
      <c r="AH2926" s="28"/>
      <c r="AI2926" s="28"/>
      <c r="AJ2926" s="28"/>
      <c r="AK2926" s="28"/>
      <c r="AL2926" s="28"/>
      <c r="AM2926" s="28"/>
      <c r="AN2926" s="28"/>
      <c r="AO2926" s="28"/>
      <c r="AP2926" s="28"/>
      <c r="AQ2926" s="28"/>
      <c r="AR2926" s="28"/>
      <c r="AS2926" s="28"/>
      <c r="AT2926" s="28"/>
      <c r="AU2926" s="28"/>
      <c r="AV2926" s="28"/>
      <c r="AW2926" s="28"/>
    </row>
    <row r="2927" spans="6:49" x14ac:dyDescent="0.25">
      <c r="F2927" s="28"/>
      <c r="G2927" s="28"/>
      <c r="H2927" s="28"/>
      <c r="I2927" s="28"/>
      <c r="J2927" s="28"/>
      <c r="K2927" s="28"/>
      <c r="L2927" s="28"/>
      <c r="M2927" s="28"/>
      <c r="N2927" s="28"/>
      <c r="O2927" s="28"/>
      <c r="P2927" s="28"/>
      <c r="Q2927" s="28"/>
      <c r="R2927" s="28"/>
      <c r="S2927" s="28"/>
      <c r="T2927" s="28"/>
      <c r="U2927" s="28"/>
      <c r="V2927" s="28"/>
      <c r="W2927" s="28"/>
      <c r="X2927" s="28"/>
      <c r="Y2927" s="28"/>
      <c r="Z2927" s="28"/>
      <c r="AA2927" s="28"/>
      <c r="AB2927" s="28"/>
      <c r="AC2927" s="28"/>
      <c r="AD2927" s="28"/>
      <c r="AE2927" s="28"/>
      <c r="AF2927" s="28"/>
      <c r="AG2927" s="28"/>
      <c r="AH2927" s="28"/>
      <c r="AI2927" s="28"/>
      <c r="AJ2927" s="28"/>
      <c r="AK2927" s="28"/>
      <c r="AL2927" s="28"/>
      <c r="AM2927" s="28"/>
      <c r="AN2927" s="28"/>
      <c r="AO2927" s="28"/>
      <c r="AP2927" s="28"/>
      <c r="AQ2927" s="28"/>
      <c r="AR2927" s="28"/>
      <c r="AS2927" s="28"/>
      <c r="AT2927" s="28"/>
      <c r="AU2927" s="28"/>
      <c r="AV2927" s="28"/>
      <c r="AW2927" s="28"/>
    </row>
    <row r="2928" spans="6:49" x14ac:dyDescent="0.25">
      <c r="F2928" s="28"/>
      <c r="G2928" s="28"/>
      <c r="H2928" s="28"/>
      <c r="I2928" s="28"/>
      <c r="J2928" s="28"/>
      <c r="K2928" s="28"/>
      <c r="L2928" s="28"/>
      <c r="M2928" s="28"/>
      <c r="N2928" s="28"/>
      <c r="O2928" s="28"/>
      <c r="P2928" s="28"/>
      <c r="Q2928" s="28"/>
      <c r="R2928" s="28"/>
      <c r="S2928" s="28"/>
      <c r="T2928" s="28"/>
      <c r="U2928" s="28"/>
      <c r="V2928" s="28"/>
      <c r="W2928" s="28"/>
      <c r="X2928" s="28"/>
      <c r="Y2928" s="28"/>
      <c r="Z2928" s="28"/>
      <c r="AA2928" s="28"/>
      <c r="AB2928" s="28"/>
      <c r="AC2928" s="28"/>
      <c r="AD2928" s="28"/>
      <c r="AE2928" s="28"/>
      <c r="AF2928" s="28"/>
      <c r="AG2928" s="28"/>
      <c r="AH2928" s="28"/>
      <c r="AI2928" s="28"/>
      <c r="AJ2928" s="28"/>
      <c r="AK2928" s="28"/>
      <c r="AL2928" s="28"/>
      <c r="AM2928" s="28"/>
      <c r="AN2928" s="28"/>
      <c r="AO2928" s="28"/>
      <c r="AP2928" s="28"/>
      <c r="AQ2928" s="28"/>
      <c r="AR2928" s="28"/>
      <c r="AS2928" s="28"/>
      <c r="AT2928" s="28"/>
      <c r="AU2928" s="28"/>
      <c r="AV2928" s="28"/>
      <c r="AW2928" s="28"/>
    </row>
    <row r="2929" spans="6:49" x14ac:dyDescent="0.25">
      <c r="F2929" s="28"/>
      <c r="G2929" s="28"/>
      <c r="H2929" s="28"/>
      <c r="I2929" s="28"/>
      <c r="J2929" s="28"/>
      <c r="K2929" s="28"/>
      <c r="L2929" s="28"/>
      <c r="M2929" s="28"/>
      <c r="N2929" s="28"/>
      <c r="O2929" s="28"/>
      <c r="P2929" s="28"/>
      <c r="Q2929" s="28"/>
      <c r="R2929" s="28"/>
      <c r="S2929" s="28"/>
      <c r="T2929" s="28"/>
      <c r="U2929" s="28"/>
      <c r="V2929" s="28"/>
      <c r="W2929" s="28"/>
      <c r="X2929" s="28"/>
      <c r="Y2929" s="28"/>
      <c r="Z2929" s="28"/>
      <c r="AA2929" s="28"/>
      <c r="AB2929" s="28"/>
      <c r="AC2929" s="28"/>
      <c r="AD2929" s="28"/>
      <c r="AE2929" s="28"/>
      <c r="AF2929" s="28"/>
      <c r="AG2929" s="28"/>
      <c r="AH2929" s="28"/>
      <c r="AI2929" s="28"/>
      <c r="AJ2929" s="28"/>
      <c r="AK2929" s="28"/>
      <c r="AL2929" s="28"/>
      <c r="AM2929" s="28"/>
      <c r="AN2929" s="28"/>
      <c r="AO2929" s="28"/>
      <c r="AP2929" s="28"/>
      <c r="AQ2929" s="28"/>
      <c r="AR2929" s="28"/>
      <c r="AS2929" s="28"/>
      <c r="AT2929" s="28"/>
      <c r="AU2929" s="28"/>
      <c r="AV2929" s="28"/>
      <c r="AW2929" s="28"/>
    </row>
    <row r="2930" spans="6:49" x14ac:dyDescent="0.25">
      <c r="F2930" s="28"/>
      <c r="G2930" s="28"/>
      <c r="H2930" s="28"/>
      <c r="I2930" s="28"/>
      <c r="J2930" s="28"/>
      <c r="K2930" s="28"/>
      <c r="L2930" s="28"/>
      <c r="M2930" s="28"/>
      <c r="N2930" s="28"/>
      <c r="O2930" s="28"/>
      <c r="P2930" s="28"/>
      <c r="Q2930" s="28"/>
      <c r="R2930" s="28"/>
      <c r="S2930" s="28"/>
      <c r="T2930" s="28"/>
      <c r="U2930" s="28"/>
      <c r="V2930" s="28"/>
      <c r="W2930" s="28"/>
      <c r="X2930" s="28"/>
      <c r="Y2930" s="28"/>
      <c r="Z2930" s="28"/>
      <c r="AA2930" s="28"/>
      <c r="AB2930" s="28"/>
      <c r="AC2930" s="28"/>
      <c r="AD2930" s="28"/>
      <c r="AE2930" s="28"/>
      <c r="AF2930" s="28"/>
      <c r="AG2930" s="28"/>
      <c r="AH2930" s="28"/>
      <c r="AI2930" s="28"/>
      <c r="AJ2930" s="28"/>
      <c r="AK2930" s="28"/>
      <c r="AL2930" s="28"/>
      <c r="AM2930" s="28"/>
      <c r="AN2930" s="28"/>
      <c r="AO2930" s="28"/>
      <c r="AP2930" s="28"/>
      <c r="AQ2930" s="28"/>
      <c r="AR2930" s="28"/>
      <c r="AS2930" s="28"/>
      <c r="AT2930" s="28"/>
      <c r="AU2930" s="28"/>
      <c r="AV2930" s="28"/>
      <c r="AW2930" s="28"/>
    </row>
    <row r="2931" spans="6:49" x14ac:dyDescent="0.25">
      <c r="F2931" s="28"/>
      <c r="G2931" s="28"/>
      <c r="H2931" s="28"/>
      <c r="I2931" s="28"/>
      <c r="J2931" s="28"/>
      <c r="K2931" s="28"/>
      <c r="L2931" s="28"/>
      <c r="M2931" s="28"/>
      <c r="N2931" s="28"/>
      <c r="O2931" s="28"/>
      <c r="P2931" s="28"/>
      <c r="Q2931" s="28"/>
      <c r="R2931" s="28"/>
      <c r="S2931" s="28"/>
      <c r="T2931" s="28"/>
      <c r="U2931" s="28"/>
      <c r="V2931" s="28"/>
      <c r="W2931" s="28"/>
      <c r="X2931" s="28"/>
      <c r="Y2931" s="28"/>
      <c r="Z2931" s="28"/>
      <c r="AA2931" s="28"/>
      <c r="AB2931" s="28"/>
      <c r="AC2931" s="28"/>
      <c r="AD2931" s="28"/>
      <c r="AE2931" s="28"/>
      <c r="AF2931" s="28"/>
      <c r="AG2931" s="28"/>
      <c r="AH2931" s="28"/>
      <c r="AI2931" s="28"/>
      <c r="AJ2931" s="28"/>
      <c r="AK2931" s="28"/>
      <c r="AL2931" s="28"/>
      <c r="AM2931" s="28"/>
      <c r="AN2931" s="28"/>
      <c r="AO2931" s="28"/>
      <c r="AP2931" s="28"/>
      <c r="AQ2931" s="28"/>
      <c r="AR2931" s="28"/>
      <c r="AS2931" s="28"/>
      <c r="AT2931" s="28"/>
      <c r="AU2931" s="28"/>
      <c r="AV2931" s="28"/>
      <c r="AW2931" s="28"/>
    </row>
  </sheetData>
  <mergeCells count="7">
    <mergeCell ref="P734:X734"/>
    <mergeCell ref="G730:K740"/>
    <mergeCell ref="AA17:AL25"/>
    <mergeCell ref="P730:T730"/>
    <mergeCell ref="P731:X731"/>
    <mergeCell ref="P732:X732"/>
    <mergeCell ref="P733:X73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43"/>
  <sheetViews>
    <sheetView tabSelected="1" zoomScale="60" zoomScaleNormal="60" workbookViewId="0">
      <selection activeCell="AN76" sqref="AN76"/>
    </sheetView>
  </sheetViews>
  <sheetFormatPr defaultRowHeight="15" x14ac:dyDescent="0.25"/>
  <cols>
    <col min="2" max="2" width="13.140625" customWidth="1"/>
    <col min="4" max="4" width="9.85546875" customWidth="1"/>
    <col min="5" max="5" width="21.85546875" customWidth="1"/>
    <col min="6" max="7" width="13.28515625" customWidth="1"/>
    <col min="8" max="8" width="12.85546875" customWidth="1"/>
    <col min="10" max="10" width="10.85546875" bestFit="1" customWidth="1"/>
    <col min="11" max="11" width="16.140625" customWidth="1"/>
    <col min="12" max="12" width="10.85546875" bestFit="1" customWidth="1"/>
    <col min="13" max="13" width="13.5703125" customWidth="1"/>
    <col min="14" max="15" width="12.140625" customWidth="1"/>
    <col min="16" max="16" width="10.85546875" customWidth="1"/>
    <col min="19" max="19" width="10.85546875" bestFit="1" customWidth="1"/>
    <col min="31" max="31" width="11.85546875" bestFit="1" customWidth="1"/>
  </cols>
  <sheetData>
    <row r="2" spans="2:31" ht="14.45" customHeight="1" x14ac:dyDescent="0.25">
      <c r="B2" s="260" t="s">
        <v>220</v>
      </c>
      <c r="C2" s="261"/>
      <c r="D2" s="261"/>
      <c r="E2" s="266"/>
      <c r="F2" s="17"/>
      <c r="G2" s="25"/>
    </row>
    <row r="3" spans="2:31" x14ac:dyDescent="0.25">
      <c r="B3" s="262"/>
      <c r="C3" s="263"/>
      <c r="D3" s="263"/>
      <c r="E3" s="268"/>
      <c r="F3" s="17"/>
      <c r="G3" s="25"/>
    </row>
    <row r="4" spans="2:31" ht="15" customHeight="1" x14ac:dyDescent="0.25">
      <c r="B4" s="264"/>
      <c r="C4" s="265"/>
      <c r="D4" s="265"/>
      <c r="E4" s="267"/>
      <c r="F4" s="17"/>
      <c r="G4" s="25"/>
    </row>
    <row r="6" spans="2:31" x14ac:dyDescent="0.25">
      <c r="B6" s="182" t="s">
        <v>194</v>
      </c>
      <c r="C6" s="179" t="s">
        <v>22</v>
      </c>
      <c r="D6" s="180" t="s">
        <v>23</v>
      </c>
      <c r="E6" s="181" t="s">
        <v>24</v>
      </c>
      <c r="F6" s="183" t="s">
        <v>189</v>
      </c>
      <c r="G6" s="183" t="s">
        <v>190</v>
      </c>
      <c r="H6" s="184" t="s">
        <v>183</v>
      </c>
      <c r="I6" s="185" t="s">
        <v>182</v>
      </c>
      <c r="J6" s="185" t="s">
        <v>184</v>
      </c>
      <c r="K6" s="185" t="s">
        <v>191</v>
      </c>
      <c r="L6" s="186" t="s">
        <v>185</v>
      </c>
      <c r="M6" s="184" t="s">
        <v>192</v>
      </c>
      <c r="N6" s="184" t="s">
        <v>193</v>
      </c>
      <c r="O6" s="24"/>
      <c r="P6" s="24"/>
      <c r="R6" s="91" t="s">
        <v>23</v>
      </c>
      <c r="S6" s="78" t="s">
        <v>25</v>
      </c>
      <c r="T6" s="80" t="s">
        <v>26</v>
      </c>
      <c r="U6" s="80" t="s">
        <v>27</v>
      </c>
      <c r="V6" s="80" t="s">
        <v>28</v>
      </c>
      <c r="W6" s="80" t="s">
        <v>29</v>
      </c>
      <c r="X6" s="80" t="s">
        <v>30</v>
      </c>
      <c r="Y6" s="80" t="s">
        <v>31</v>
      </c>
      <c r="Z6" s="80" t="s">
        <v>32</v>
      </c>
      <c r="AA6" s="80" t="s">
        <v>33</v>
      </c>
      <c r="AB6" s="80" t="s">
        <v>34</v>
      </c>
      <c r="AC6" s="80" t="s">
        <v>35</v>
      </c>
      <c r="AD6" s="80" t="s">
        <v>36</v>
      </c>
    </row>
    <row r="7" spans="2:31" x14ac:dyDescent="0.25">
      <c r="B7" s="165">
        <v>1</v>
      </c>
      <c r="C7" s="327">
        <v>2010</v>
      </c>
      <c r="D7" s="72" t="s">
        <v>25</v>
      </c>
      <c r="E7" s="176">
        <v>13819618</v>
      </c>
      <c r="F7" s="33"/>
      <c r="G7" s="33"/>
      <c r="H7" s="18"/>
      <c r="I7" s="34">
        <v>1.1609774060177767</v>
      </c>
      <c r="J7" s="34">
        <f>E7/I7</f>
        <v>11903434.061996205</v>
      </c>
      <c r="K7" s="34">
        <f>-10844*B7 + 10000000</f>
        <v>9989156</v>
      </c>
      <c r="L7" s="28"/>
      <c r="M7" s="162">
        <v>13819618</v>
      </c>
      <c r="N7" s="18">
        <f t="shared" ref="N7:N70" si="0">ABS(M7-P7)/M7</f>
        <v>0.16081729457450206</v>
      </c>
      <c r="O7" s="24"/>
      <c r="P7" s="24">
        <v>11597184.421186909</v>
      </c>
      <c r="R7" s="92">
        <v>2010</v>
      </c>
      <c r="S7" s="87"/>
      <c r="T7" s="87"/>
      <c r="U7" s="87"/>
      <c r="V7" s="87"/>
      <c r="W7" s="87"/>
      <c r="X7" s="87"/>
      <c r="Y7" s="87">
        <v>1.0805592962801047</v>
      </c>
      <c r="Z7" s="87">
        <v>1.0534244208979433</v>
      </c>
      <c r="AA7" s="87">
        <v>0.96304637805016402</v>
      </c>
      <c r="AB7" s="87">
        <v>0.95552198807453748</v>
      </c>
      <c r="AC7" s="87">
        <v>1.0075832965832361</v>
      </c>
      <c r="AD7" s="87">
        <v>1.1331195568037182</v>
      </c>
    </row>
    <row r="8" spans="2:31" x14ac:dyDescent="0.25">
      <c r="B8" s="165">
        <v>2</v>
      </c>
      <c r="C8" s="327"/>
      <c r="D8" s="72" t="s">
        <v>26</v>
      </c>
      <c r="E8" s="176">
        <v>12704596</v>
      </c>
      <c r="F8" s="33"/>
      <c r="G8" s="33"/>
      <c r="H8" s="18"/>
      <c r="I8" s="34">
        <v>1.0234146111517206</v>
      </c>
      <c r="J8" s="34">
        <f t="shared" ref="J8:J71" si="1">E8/I8</f>
        <v>12413928.686930336</v>
      </c>
      <c r="K8" s="34">
        <f>-10844*B8 + 10000000</f>
        <v>9978312</v>
      </c>
      <c r="L8" s="28"/>
      <c r="M8" s="162">
        <v>12704596</v>
      </c>
      <c r="N8" s="18">
        <f t="shared" si="0"/>
        <v>0.19620031243570843</v>
      </c>
      <c r="O8" s="24"/>
      <c r="P8" s="24">
        <v>10211950.295430548</v>
      </c>
      <c r="R8" s="92">
        <v>2011</v>
      </c>
      <c r="S8" s="87">
        <v>1.2169470343610613</v>
      </c>
      <c r="T8" s="87">
        <v>1.0177403058287811</v>
      </c>
      <c r="U8" s="87">
        <v>0.99919224468348289</v>
      </c>
      <c r="V8" s="87">
        <v>0.89858832818262924</v>
      </c>
      <c r="W8" s="87">
        <v>0.8871107534817565</v>
      </c>
      <c r="X8" s="87">
        <v>0.96747584401571418</v>
      </c>
      <c r="Y8" s="87">
        <v>0.98119121935134057</v>
      </c>
      <c r="Z8" s="87">
        <v>1.0514250273946588</v>
      </c>
      <c r="AA8" s="87">
        <v>0.91366394529647155</v>
      </c>
      <c r="AB8" s="87">
        <v>0.91331841672984448</v>
      </c>
      <c r="AC8" s="87">
        <v>0.9134164555284735</v>
      </c>
      <c r="AD8" s="87">
        <v>1.1032476555711359</v>
      </c>
    </row>
    <row r="9" spans="2:31" x14ac:dyDescent="0.25">
      <c r="B9" s="165">
        <v>3</v>
      </c>
      <c r="C9" s="327"/>
      <c r="D9" s="72" t="s">
        <v>27</v>
      </c>
      <c r="E9" s="176">
        <v>12333740</v>
      </c>
      <c r="F9" s="33"/>
      <c r="G9" s="33"/>
      <c r="H9" s="18"/>
      <c r="I9" s="34">
        <v>1.0047502607081586</v>
      </c>
      <c r="J9" s="34">
        <f t="shared" si="1"/>
        <v>12275428.514252935</v>
      </c>
      <c r="K9" s="34">
        <f t="shared" ref="K9:K72" si="2">-10844*B9 + 10000000</f>
        <v>9967468</v>
      </c>
      <c r="L9" s="28"/>
      <c r="M9" s="162">
        <v>12333740</v>
      </c>
      <c r="N9" s="18">
        <f t="shared" si="0"/>
        <v>0.18801465965714953</v>
      </c>
      <c r="O9" s="24"/>
      <c r="P9" s="24">
        <v>10014816.071600229</v>
      </c>
      <c r="R9" s="92">
        <v>2012</v>
      </c>
      <c r="S9" s="87">
        <v>1.1759718984461551</v>
      </c>
      <c r="T9" s="87">
        <v>1.0442498494414452</v>
      </c>
      <c r="U9" s="87">
        <v>0.97773444075789995</v>
      </c>
      <c r="V9" s="87">
        <v>0.83881931783232311</v>
      </c>
      <c r="W9" s="87">
        <v>0.91320241926796664</v>
      </c>
      <c r="X9" s="87">
        <v>1.0128319001902879</v>
      </c>
      <c r="Y9" s="87">
        <v>1.1042394892053418</v>
      </c>
      <c r="Z9" s="87">
        <v>1.0922235864554715</v>
      </c>
      <c r="AA9" s="87">
        <v>0.90830047598154073</v>
      </c>
      <c r="AB9" s="87">
        <v>0.87312585350733851</v>
      </c>
      <c r="AC9" s="87">
        <v>0.93045888414722533</v>
      </c>
      <c r="AD9" s="87">
        <v>1.1678907183208795</v>
      </c>
    </row>
    <row r="10" spans="2:31" x14ac:dyDescent="0.25">
      <c r="B10" s="165">
        <v>4</v>
      </c>
      <c r="C10" s="327"/>
      <c r="D10" s="72" t="s">
        <v>28</v>
      </c>
      <c r="E10" s="176">
        <v>10791570</v>
      </c>
      <c r="F10" s="33"/>
      <c r="G10" s="33"/>
      <c r="H10" s="18"/>
      <c r="I10" s="34">
        <v>0.87536624095713234</v>
      </c>
      <c r="J10" s="34">
        <f t="shared" si="1"/>
        <v>12328062.809687991</v>
      </c>
      <c r="K10" s="34">
        <f t="shared" si="2"/>
        <v>9956624</v>
      </c>
      <c r="L10" s="28"/>
      <c r="M10" s="162">
        <v>10791570</v>
      </c>
      <c r="N10" s="18">
        <f t="shared" si="0"/>
        <v>0.19236102592082838</v>
      </c>
      <c r="O10" s="24"/>
      <c r="P10" s="24">
        <v>8715692.5235035662</v>
      </c>
      <c r="R10" s="92">
        <v>2013</v>
      </c>
      <c r="S10" s="87">
        <v>1.1654090878385985</v>
      </c>
      <c r="T10" s="87">
        <v>0.98489000853657938</v>
      </c>
      <c r="U10" s="87">
        <v>1.0111509010473205</v>
      </c>
      <c r="V10" s="87">
        <v>0.87811574509273171</v>
      </c>
      <c r="W10" s="87">
        <v>0.93260727491712503</v>
      </c>
      <c r="X10" s="87">
        <v>0.99943134068383732</v>
      </c>
      <c r="Y10" s="87">
        <v>1.1528093072458745</v>
      </c>
      <c r="Z10" s="87">
        <v>1.0898256335636776</v>
      </c>
      <c r="AA10" s="87">
        <v>0.92275732610992456</v>
      </c>
      <c r="AB10" s="87">
        <v>0.9288038186683405</v>
      </c>
      <c r="AC10" s="87">
        <v>0.94279205820882706</v>
      </c>
      <c r="AD10" s="87">
        <v>1.0612004246929678</v>
      </c>
    </row>
    <row r="11" spans="2:31" x14ac:dyDescent="0.25">
      <c r="B11" s="165">
        <v>5</v>
      </c>
      <c r="C11" s="327"/>
      <c r="D11" s="72" t="s">
        <v>29</v>
      </c>
      <c r="E11" s="176">
        <v>10780255</v>
      </c>
      <c r="F11" s="33"/>
      <c r="G11" s="33"/>
      <c r="H11" s="18"/>
      <c r="I11" s="34">
        <v>0.92278715828647839</v>
      </c>
      <c r="J11" s="34">
        <f t="shared" si="1"/>
        <v>11682276.788526006</v>
      </c>
      <c r="K11" s="34">
        <f t="shared" si="2"/>
        <v>9945780</v>
      </c>
      <c r="L11" s="28"/>
      <c r="M11" s="162">
        <v>10780255</v>
      </c>
      <c r="N11" s="18">
        <f t="shared" si="0"/>
        <v>0.14864369505707503</v>
      </c>
      <c r="O11" s="24"/>
      <c r="P11" s="24">
        <v>9177838.0631424915</v>
      </c>
      <c r="R11" s="92">
        <v>2014</v>
      </c>
      <c r="S11" s="87">
        <v>1.1217781071185702</v>
      </c>
      <c r="T11" s="87">
        <v>1.0113290231299703</v>
      </c>
      <c r="U11" s="87">
        <v>0.94438250975525062</v>
      </c>
      <c r="V11" s="87">
        <v>0.88292887958077937</v>
      </c>
      <c r="W11" s="87">
        <v>0.97416894851865909</v>
      </c>
      <c r="X11" s="87">
        <v>1.0018567514846675</v>
      </c>
      <c r="Y11" s="87">
        <v>1.1426369650611947</v>
      </c>
      <c r="Z11" s="87">
        <v>1.0674019128798309</v>
      </c>
      <c r="AA11" s="87">
        <v>0.90564572161939383</v>
      </c>
      <c r="AB11" s="87">
        <v>0.91971046286435454</v>
      </c>
      <c r="AC11" s="87">
        <v>0.97777795472997608</v>
      </c>
      <c r="AD11" s="87">
        <v>1.0391848142137257</v>
      </c>
    </row>
    <row r="12" spans="2:31" x14ac:dyDescent="0.25">
      <c r="B12" s="165">
        <v>6</v>
      </c>
      <c r="C12" s="327"/>
      <c r="D12" s="72" t="s">
        <v>30</v>
      </c>
      <c r="E12" s="176">
        <v>12084854</v>
      </c>
      <c r="F12" s="33"/>
      <c r="G12" s="33"/>
      <c r="H12" s="18"/>
      <c r="I12" s="34">
        <v>0.99461123555670439</v>
      </c>
      <c r="J12" s="34">
        <f t="shared" si="1"/>
        <v>12150329.262303032</v>
      </c>
      <c r="K12" s="34">
        <f t="shared" si="2"/>
        <v>9934936</v>
      </c>
      <c r="L12" s="28"/>
      <c r="M12" s="162">
        <v>12084854</v>
      </c>
      <c r="N12" s="18">
        <f t="shared" si="0"/>
        <v>0.18233195286126069</v>
      </c>
      <c r="O12" s="24"/>
      <c r="P12" s="24">
        <v>9881398.9701367822</v>
      </c>
      <c r="R12" s="92">
        <v>2015</v>
      </c>
      <c r="S12" s="87">
        <v>1.1206684908282076</v>
      </c>
      <c r="T12" s="87">
        <v>1.0260064381527989</v>
      </c>
      <c r="U12" s="87">
        <v>1.0685367570791917</v>
      </c>
      <c r="V12" s="87">
        <v>0.89269680589840694</v>
      </c>
      <c r="W12" s="87">
        <v>0.92968199545896923</v>
      </c>
      <c r="X12" s="87">
        <v>0.97278987777302728</v>
      </c>
      <c r="Y12" s="87">
        <v>1.0619110836891392</v>
      </c>
      <c r="Z12" s="87">
        <v>1.0215375309843779</v>
      </c>
      <c r="AA12" s="87">
        <v>0.9097139181370214</v>
      </c>
      <c r="AB12" s="87">
        <v>0.90741188264256589</v>
      </c>
      <c r="AC12" s="87">
        <v>0.96547105997572702</v>
      </c>
      <c r="AD12" s="87">
        <v>1.0724084576767186</v>
      </c>
    </row>
    <row r="13" spans="2:31" x14ac:dyDescent="0.25">
      <c r="B13" s="165">
        <v>7</v>
      </c>
      <c r="C13" s="327"/>
      <c r="D13" s="72" t="s">
        <v>31</v>
      </c>
      <c r="E13" s="176">
        <v>12925511</v>
      </c>
      <c r="F13" s="33">
        <f t="shared" ref="F13:F44" si="3">AVERAGE(E7:E18)</f>
        <v>12102075.833333334</v>
      </c>
      <c r="G13" s="33">
        <f>AVERAGE(F13:F18)</f>
        <v>11961871.083333334</v>
      </c>
      <c r="H13" s="18">
        <f>E13/G13</f>
        <v>1.0805592962801047</v>
      </c>
      <c r="I13" s="34">
        <v>1.0773980290465546</v>
      </c>
      <c r="J13" s="34">
        <f t="shared" si="1"/>
        <v>11996969.227276623</v>
      </c>
      <c r="K13" s="34">
        <f t="shared" si="2"/>
        <v>9924092</v>
      </c>
      <c r="L13" s="28"/>
      <c r="M13" s="162">
        <v>12925511</v>
      </c>
      <c r="N13" s="18">
        <f t="shared" si="0"/>
        <v>0.17278340787635552</v>
      </c>
      <c r="O13" s="24"/>
      <c r="P13" s="24">
        <v>10692197.16087668</v>
      </c>
      <c r="R13" s="92">
        <v>2016</v>
      </c>
      <c r="S13" s="87">
        <v>1.2367464541581441</v>
      </c>
      <c r="T13" s="87">
        <v>1.054846853803012</v>
      </c>
      <c r="U13" s="87">
        <v>1.0563064987822524</v>
      </c>
      <c r="V13" s="87">
        <v>0.86810187199415423</v>
      </c>
      <c r="W13" s="87">
        <v>0.91093330593723576</v>
      </c>
      <c r="X13" s="87">
        <v>0.98888732242221367</v>
      </c>
      <c r="Y13" s="87">
        <v>1.0048921571724514</v>
      </c>
      <c r="Z13" s="87">
        <v>1.0310557619648524</v>
      </c>
      <c r="AA13" s="87">
        <v>0.91255811177742296</v>
      </c>
      <c r="AB13" s="87">
        <v>0.89981420770164078</v>
      </c>
      <c r="AC13" s="87">
        <v>0.99971471891290431</v>
      </c>
      <c r="AD13" s="87">
        <v>1.0557757466105535</v>
      </c>
    </row>
    <row r="14" spans="2:31" x14ac:dyDescent="0.25">
      <c r="B14" s="165">
        <v>8</v>
      </c>
      <c r="C14" s="327"/>
      <c r="D14" s="72" t="s">
        <v>32</v>
      </c>
      <c r="E14" s="176">
        <v>12525715</v>
      </c>
      <c r="F14" s="33">
        <f t="shared" si="3"/>
        <v>12106928.5</v>
      </c>
      <c r="G14" s="33">
        <f t="shared" ref="G14:G77" si="4">AVERAGE(F14:F19)</f>
        <v>11890473.347222222</v>
      </c>
      <c r="H14" s="18">
        <f t="shared" ref="H14:H77" si="5">E14/G14</f>
        <v>1.0534244208979433</v>
      </c>
      <c r="I14" s="34">
        <v>1.0688781669534673</v>
      </c>
      <c r="J14" s="34">
        <f t="shared" si="1"/>
        <v>11718561.934613168</v>
      </c>
      <c r="K14" s="34">
        <f t="shared" si="2"/>
        <v>9913248</v>
      </c>
      <c r="L14" s="28"/>
      <c r="M14" s="162">
        <v>12525715</v>
      </c>
      <c r="N14" s="18">
        <f t="shared" si="0"/>
        <v>0.15405592808114144</v>
      </c>
      <c r="O14" s="24"/>
      <c r="P14" s="24">
        <v>10596054.350795126</v>
      </c>
      <c r="R14" s="92">
        <v>2017</v>
      </c>
      <c r="S14" s="87">
        <v>1.1679418724055792</v>
      </c>
      <c r="T14" s="87">
        <v>1.1232083822865511</v>
      </c>
      <c r="U14" s="87">
        <v>1.0275087221593457</v>
      </c>
      <c r="V14" s="87">
        <v>0.8662895309919747</v>
      </c>
      <c r="W14" s="87">
        <v>0.94409774717127248</v>
      </c>
      <c r="X14" s="87">
        <v>1.0119574342291602</v>
      </c>
      <c r="Y14" s="87">
        <v>1.0768551591470594</v>
      </c>
      <c r="Z14" s="87">
        <v>1.0657453019601193</v>
      </c>
      <c r="AA14" s="87">
        <v>0.98036656495679708</v>
      </c>
      <c r="AB14" s="87">
        <v>0.91170671584548935</v>
      </c>
      <c r="AC14" s="87">
        <v>0.90885871420902953</v>
      </c>
      <c r="AD14" s="87">
        <v>0.98695701303185668</v>
      </c>
    </row>
    <row r="15" spans="2:31" x14ac:dyDescent="0.25">
      <c r="B15" s="165">
        <v>9</v>
      </c>
      <c r="C15" s="327"/>
      <c r="D15" s="72" t="s">
        <v>33</v>
      </c>
      <c r="E15" s="176">
        <v>11354912</v>
      </c>
      <c r="F15" s="33">
        <f t="shared" si="3"/>
        <v>12007746.416666666</v>
      </c>
      <c r="G15" s="33">
        <f t="shared" si="4"/>
        <v>11790618.041666666</v>
      </c>
      <c r="H15" s="18">
        <f t="shared" si="5"/>
        <v>0.96304637805016402</v>
      </c>
      <c r="I15" s="34">
        <v>0.93295741193116521</v>
      </c>
      <c r="J15" s="34">
        <f t="shared" si="1"/>
        <v>12170879.243561635</v>
      </c>
      <c r="K15" s="34">
        <f t="shared" si="2"/>
        <v>9902404</v>
      </c>
      <c r="L15" s="28"/>
      <c r="M15" s="162">
        <v>11354912</v>
      </c>
      <c r="N15" s="18">
        <f t="shared" si="0"/>
        <v>0.18638548605776795</v>
      </c>
      <c r="O15" s="24"/>
      <c r="P15" s="24">
        <v>9238521.2077368181</v>
      </c>
      <c r="R15" s="92">
        <v>2018</v>
      </c>
      <c r="S15" s="87">
        <v>1.168642704002878</v>
      </c>
      <c r="T15" s="87">
        <v>1.0327855700734294</v>
      </c>
      <c r="U15" s="87">
        <v>0.94728401947191887</v>
      </c>
      <c r="V15" s="87">
        <v>0.88634626879687139</v>
      </c>
      <c r="W15" s="87">
        <v>0.9047905132924664</v>
      </c>
      <c r="X15" s="87">
        <v>1.0098593290508944</v>
      </c>
      <c r="Y15" s="87">
        <v>1.1112942413780214</v>
      </c>
      <c r="Z15" s="87">
        <v>1.1669143562520874</v>
      </c>
      <c r="AA15" s="87">
        <v>0.99771555685901414</v>
      </c>
      <c r="AB15" s="87">
        <v>0.89419515782503256</v>
      </c>
      <c r="AC15" s="87">
        <v>0.92900237593897994</v>
      </c>
      <c r="AD15" s="87">
        <v>1.105294275553266</v>
      </c>
    </row>
    <row r="16" spans="2:31" x14ac:dyDescent="0.25">
      <c r="B16" s="165">
        <v>10</v>
      </c>
      <c r="C16" s="327"/>
      <c r="D16" s="72" t="s">
        <v>34</v>
      </c>
      <c r="E16" s="176">
        <v>11176189</v>
      </c>
      <c r="F16" s="33">
        <f t="shared" si="3"/>
        <v>11916359.916666666</v>
      </c>
      <c r="G16" s="33">
        <f t="shared" si="4"/>
        <v>11696422.625</v>
      </c>
      <c r="H16" s="18">
        <f t="shared" si="5"/>
        <v>0.95552198807453748</v>
      </c>
      <c r="I16" s="34">
        <v>0.90965395757996337</v>
      </c>
      <c r="J16" s="34">
        <f t="shared" si="1"/>
        <v>12286198.40200888</v>
      </c>
      <c r="K16" s="34">
        <f t="shared" si="2"/>
        <v>9891560</v>
      </c>
      <c r="L16" s="28"/>
      <c r="M16" s="163">
        <v>11176189</v>
      </c>
      <c r="N16" s="18">
        <f t="shared" si="0"/>
        <v>0.19490474788502027</v>
      </c>
      <c r="O16" s="24"/>
      <c r="P16" s="24">
        <v>8997896.7006396633</v>
      </c>
      <c r="R16" s="92">
        <v>2019</v>
      </c>
      <c r="S16" s="87">
        <v>1.0960341676716858</v>
      </c>
      <c r="T16" s="87">
        <v>0.93448930650664985</v>
      </c>
      <c r="U16" s="87">
        <v>1.0291273685661173</v>
      </c>
      <c r="V16" s="87">
        <v>0.88250196776549761</v>
      </c>
      <c r="W16" s="87">
        <v>0.9254557901517555</v>
      </c>
      <c r="X16" s="87">
        <v>1.0046960423995319</v>
      </c>
      <c r="Y16" s="87"/>
      <c r="Z16" s="87"/>
      <c r="AA16" s="87"/>
      <c r="AB16" s="87"/>
      <c r="AC16" s="87"/>
      <c r="AD16" s="87"/>
      <c r="AE16" s="5" t="s">
        <v>188</v>
      </c>
    </row>
    <row r="17" spans="2:31" x14ac:dyDescent="0.25">
      <c r="B17" s="165">
        <v>11</v>
      </c>
      <c r="C17" s="327"/>
      <c r="D17" s="72" t="s">
        <v>35</v>
      </c>
      <c r="E17" s="176">
        <v>11690182</v>
      </c>
      <c r="F17" s="33">
        <f t="shared" si="3"/>
        <v>11855540.666666666</v>
      </c>
      <c r="G17" s="33">
        <f t="shared" si="4"/>
        <v>11602199.083333334</v>
      </c>
      <c r="H17" s="18">
        <f t="shared" si="5"/>
        <v>1.0075832965832361</v>
      </c>
      <c r="I17" s="34">
        <v>0.95084393386636057</v>
      </c>
      <c r="J17" s="34">
        <f t="shared" si="1"/>
        <v>12294532.870883346</v>
      </c>
      <c r="K17" s="34">
        <f t="shared" si="2"/>
        <v>9880716</v>
      </c>
      <c r="L17" s="28"/>
      <c r="M17" s="163">
        <v>11690182</v>
      </c>
      <c r="N17" s="18">
        <f t="shared" si="0"/>
        <v>0.19633254034400058</v>
      </c>
      <c r="O17" s="24"/>
      <c r="P17" s="24">
        <v>9395018.8708562907</v>
      </c>
      <c r="R17" s="93" t="s">
        <v>186</v>
      </c>
      <c r="S17" s="90">
        <f t="shared" ref="S17:AD17" si="6">AVERAGE(S7:S16)</f>
        <v>1.1633488685367643</v>
      </c>
      <c r="T17" s="88">
        <f t="shared" si="6"/>
        <v>1.0255050819732463</v>
      </c>
      <c r="U17" s="88">
        <f t="shared" si="6"/>
        <v>1.0068026069225311</v>
      </c>
      <c r="V17" s="88">
        <f t="shared" si="6"/>
        <v>0.87715430179281872</v>
      </c>
      <c r="W17" s="88">
        <f t="shared" si="6"/>
        <v>0.92467208313302285</v>
      </c>
      <c r="X17" s="88">
        <f t="shared" si="6"/>
        <v>0.99664287136103702</v>
      </c>
      <c r="Y17" s="88">
        <f t="shared" si="6"/>
        <v>1.0795987687256143</v>
      </c>
      <c r="Z17" s="88">
        <f t="shared" si="6"/>
        <v>1.0710615035947797</v>
      </c>
      <c r="AA17" s="88">
        <f t="shared" si="6"/>
        <v>0.93486311097641661</v>
      </c>
      <c r="AB17" s="88">
        <f t="shared" si="6"/>
        <v>0.91151205598434926</v>
      </c>
      <c r="AC17" s="88">
        <f t="shared" si="6"/>
        <v>0.95278616869270871</v>
      </c>
      <c r="AD17" s="88">
        <f t="shared" si="6"/>
        <v>1.0805642958305357</v>
      </c>
      <c r="AE17" s="80">
        <f>SUM(S17:AD17)</f>
        <v>12.024511717523827</v>
      </c>
    </row>
    <row r="18" spans="2:31" x14ac:dyDescent="0.25">
      <c r="B18" s="165">
        <v>12</v>
      </c>
      <c r="C18" s="327"/>
      <c r="D18" s="72" t="s">
        <v>36</v>
      </c>
      <c r="E18" s="176">
        <v>13037768</v>
      </c>
      <c r="F18" s="33">
        <f t="shared" si="3"/>
        <v>11782575.166666666</v>
      </c>
      <c r="G18" s="33">
        <f t="shared" si="4"/>
        <v>11506083.291666666</v>
      </c>
      <c r="H18" s="18">
        <f t="shared" si="5"/>
        <v>1.1331195568037182</v>
      </c>
      <c r="I18" s="34">
        <v>1.0783615879445156</v>
      </c>
      <c r="J18" s="34">
        <f t="shared" si="1"/>
        <v>12090349.049664801</v>
      </c>
      <c r="K18" s="34">
        <f t="shared" si="2"/>
        <v>9869872</v>
      </c>
      <c r="L18" s="28"/>
      <c r="M18" s="163">
        <v>13037768</v>
      </c>
      <c r="N18" s="18">
        <f t="shared" si="0"/>
        <v>0.18365698463654881</v>
      </c>
      <c r="O18" s="24"/>
      <c r="P18" s="24">
        <v>10643290.842729112</v>
      </c>
      <c r="R18" s="93" t="s">
        <v>187</v>
      </c>
      <c r="S18" s="90">
        <f>S17/AE17*12</f>
        <v>1.1609774060177767</v>
      </c>
      <c r="T18" s="88">
        <f>T17/AE17*12</f>
        <v>1.0234146111517206</v>
      </c>
      <c r="U18" s="88">
        <f>U17/AE17*12</f>
        <v>1.0047502607081586</v>
      </c>
      <c r="V18" s="88">
        <f>V17/AE17*12</f>
        <v>0.87536624095713234</v>
      </c>
      <c r="W18" s="88">
        <f>W17/AE17*12</f>
        <v>0.92278715828647839</v>
      </c>
      <c r="X18" s="88">
        <f>X17/AE17*12</f>
        <v>0.99461123555670439</v>
      </c>
      <c r="Y18" s="88">
        <f>Y17/AE17*12</f>
        <v>1.0773980290465546</v>
      </c>
      <c r="Z18" s="88">
        <f>Z17/AE17*12</f>
        <v>1.0688781669534673</v>
      </c>
      <c r="AA18" s="88">
        <f>AA17/AE17*12</f>
        <v>0.93295741193116521</v>
      </c>
      <c r="AB18" s="88">
        <f>AB17/AE17*12</f>
        <v>0.90965395757996337</v>
      </c>
      <c r="AC18" s="88">
        <f>AC17/AE17*12</f>
        <v>0.95084393386636057</v>
      </c>
      <c r="AD18" s="88">
        <f>AD17/AE17*12</f>
        <v>1.0783615879445156</v>
      </c>
      <c r="AE18" s="80">
        <f>SUM(S18:AD18)</f>
        <v>12</v>
      </c>
    </row>
    <row r="19" spans="2:31" x14ac:dyDescent="0.25">
      <c r="B19" s="165">
        <v>13</v>
      </c>
      <c r="C19" s="328">
        <v>2011</v>
      </c>
      <c r="D19" s="166" t="s">
        <v>25</v>
      </c>
      <c r="E19" s="177">
        <v>13877850</v>
      </c>
      <c r="F19" s="172">
        <f t="shared" si="3"/>
        <v>11673689.416666666</v>
      </c>
      <c r="G19" s="172">
        <f t="shared" si="4"/>
        <v>11403824.166666666</v>
      </c>
      <c r="H19" s="178">
        <f t="shared" si="5"/>
        <v>1.2169470343610613</v>
      </c>
      <c r="I19" s="173">
        <v>1.1609774060177767</v>
      </c>
      <c r="J19" s="173">
        <f t="shared" si="1"/>
        <v>11953591.799518194</v>
      </c>
      <c r="K19" s="173">
        <f t="shared" si="2"/>
        <v>9859028</v>
      </c>
      <c r="L19" s="167"/>
      <c r="M19" s="190">
        <v>13877850</v>
      </c>
      <c r="N19" s="178">
        <f t="shared" si="0"/>
        <v>0.17522463830516768</v>
      </c>
      <c r="O19" s="24"/>
      <c r="P19" s="24">
        <v>11446108.753296629</v>
      </c>
      <c r="Q19" s="24"/>
      <c r="R19" s="93" t="s">
        <v>186</v>
      </c>
      <c r="S19" s="329">
        <f>AVERAGE(S7:T16,AD7:AD16)</f>
        <v>1.0898060821135154</v>
      </c>
      <c r="T19" s="331"/>
      <c r="U19" s="329">
        <f>AVERAGE(U7:W16)</f>
        <v>0.93620966394945759</v>
      </c>
      <c r="V19" s="330"/>
      <c r="W19" s="331"/>
      <c r="X19" s="329">
        <f>AVERAGE(X7:Z16)</f>
        <v>1.0491010478938105</v>
      </c>
      <c r="Y19" s="330"/>
      <c r="Z19" s="331"/>
      <c r="AA19" s="329">
        <f>AVERAGE(AA7:AC16)</f>
        <v>0.93305377855115801</v>
      </c>
      <c r="AB19" s="330"/>
      <c r="AC19" s="331"/>
      <c r="AD19" s="89"/>
      <c r="AE19" s="19">
        <f>SUM(S19:AC19)</f>
        <v>4.0081705725079413</v>
      </c>
    </row>
    <row r="20" spans="2:31" x14ac:dyDescent="0.25">
      <c r="B20" s="165">
        <v>14</v>
      </c>
      <c r="C20" s="328"/>
      <c r="D20" s="166" t="s">
        <v>26</v>
      </c>
      <c r="E20" s="177">
        <v>11514411</v>
      </c>
      <c r="F20" s="172">
        <f t="shared" si="3"/>
        <v>11507796.666666666</v>
      </c>
      <c r="G20" s="172">
        <f t="shared" si="4"/>
        <v>11313702.458333334</v>
      </c>
      <c r="H20" s="178">
        <f t="shared" si="5"/>
        <v>1.0177403058287811</v>
      </c>
      <c r="I20" s="173">
        <v>1.0234146111517206</v>
      </c>
      <c r="J20" s="173">
        <f t="shared" si="1"/>
        <v>11250973.822859555</v>
      </c>
      <c r="K20" s="173">
        <f t="shared" si="2"/>
        <v>9848184</v>
      </c>
      <c r="L20" s="167"/>
      <c r="M20" s="190">
        <v>11514411</v>
      </c>
      <c r="N20" s="178">
        <f t="shared" si="0"/>
        <v>0.12468163600286658</v>
      </c>
      <c r="O20" s="24"/>
      <c r="P20" s="24">
        <v>10078775.398910597</v>
      </c>
      <c r="Q20" s="24"/>
      <c r="R20" s="93" t="s">
        <v>187</v>
      </c>
      <c r="S20" s="332">
        <f>S19/AE19*4</f>
        <v>1.0875845350380045</v>
      </c>
      <c r="T20" s="334"/>
      <c r="U20" s="332">
        <f>U19/AE19*4</f>
        <v>0.93430121998392346</v>
      </c>
      <c r="V20" s="333"/>
      <c r="W20" s="334"/>
      <c r="X20" s="332">
        <f>X19/AE19*4</f>
        <v>1.0469624771855759</v>
      </c>
      <c r="Y20" s="333"/>
      <c r="Z20" s="334"/>
      <c r="AA20" s="332">
        <f>AA19/AE19*4</f>
        <v>0.93115176779249642</v>
      </c>
      <c r="AB20" s="333"/>
      <c r="AC20" s="334"/>
      <c r="AD20" s="89"/>
      <c r="AE20" s="80">
        <f>SUM(S20:AC20)</f>
        <v>4</v>
      </c>
    </row>
    <row r="21" spans="2:31" x14ac:dyDescent="0.25">
      <c r="B21" s="165">
        <v>15</v>
      </c>
      <c r="C21" s="328"/>
      <c r="D21" s="166" t="s">
        <v>27</v>
      </c>
      <c r="E21" s="177">
        <v>11237102</v>
      </c>
      <c r="F21" s="172">
        <f t="shared" si="3"/>
        <v>11442573.916666666</v>
      </c>
      <c r="G21" s="172">
        <f t="shared" si="4"/>
        <v>11246186.166666666</v>
      </c>
      <c r="H21" s="178">
        <f t="shared" si="5"/>
        <v>0.99919224468348289</v>
      </c>
      <c r="I21" s="173">
        <v>1.0047502607081586</v>
      </c>
      <c r="J21" s="173">
        <f t="shared" si="1"/>
        <v>11183975.202036744</v>
      </c>
      <c r="K21" s="173">
        <f t="shared" si="2"/>
        <v>9837340</v>
      </c>
      <c r="L21" s="167"/>
      <c r="M21" s="190">
        <v>11237102</v>
      </c>
      <c r="N21" s="178">
        <f t="shared" si="0"/>
        <v>0.12040756329569699</v>
      </c>
      <c r="O21" s="24"/>
      <c r="P21" s="24">
        <v>9884069.9296747968</v>
      </c>
      <c r="Q21" s="24"/>
    </row>
    <row r="22" spans="2:31" ht="14.45" customHeight="1" x14ac:dyDescent="0.25">
      <c r="B22" s="165">
        <v>16</v>
      </c>
      <c r="C22" s="328"/>
      <c r="D22" s="166" t="s">
        <v>28</v>
      </c>
      <c r="E22" s="177">
        <v>10061739</v>
      </c>
      <c r="F22" s="172">
        <f t="shared" si="3"/>
        <v>11351018.666666666</v>
      </c>
      <c r="G22" s="172">
        <f t="shared" si="4"/>
        <v>11197273.194444442</v>
      </c>
      <c r="H22" s="178">
        <f t="shared" si="5"/>
        <v>0.89858832818262924</v>
      </c>
      <c r="I22" s="173">
        <v>0.87536624095713234</v>
      </c>
      <c r="J22" s="173">
        <f t="shared" si="1"/>
        <v>11494319.210892135</v>
      </c>
      <c r="K22" s="173">
        <f t="shared" si="2"/>
        <v>9826496</v>
      </c>
      <c r="L22" s="167"/>
      <c r="M22" s="190">
        <v>10061739</v>
      </c>
      <c r="N22" s="178">
        <f t="shared" si="0"/>
        <v>0.14509978192633521</v>
      </c>
      <c r="O22" s="24"/>
      <c r="P22" s="24">
        <v>8601782.8653002977</v>
      </c>
      <c r="Q22" s="24"/>
    </row>
    <row r="23" spans="2:31" ht="15.6" customHeight="1" x14ac:dyDescent="0.25">
      <c r="B23" s="165">
        <v>17</v>
      </c>
      <c r="C23" s="328"/>
      <c r="D23" s="166" t="s">
        <v>29</v>
      </c>
      <c r="E23" s="177">
        <v>9904669</v>
      </c>
      <c r="F23" s="172">
        <f t="shared" si="3"/>
        <v>11278845.916666666</v>
      </c>
      <c r="G23" s="172">
        <f t="shared" si="4"/>
        <v>11165087.291666666</v>
      </c>
      <c r="H23" s="178">
        <f t="shared" si="5"/>
        <v>0.8871107534817565</v>
      </c>
      <c r="I23" s="173">
        <v>0.92278715828647839</v>
      </c>
      <c r="J23" s="173">
        <f t="shared" si="1"/>
        <v>10733427.433463596</v>
      </c>
      <c r="K23" s="173">
        <f t="shared" si="2"/>
        <v>9815652</v>
      </c>
      <c r="L23" s="167"/>
      <c r="M23" s="190">
        <v>9904669</v>
      </c>
      <c r="N23" s="178">
        <f t="shared" si="0"/>
        <v>8.5506278320962775E-2</v>
      </c>
      <c r="O23" s="24"/>
      <c r="P23" s="24">
        <v>9057757.615808988</v>
      </c>
      <c r="Q23" s="24"/>
      <c r="R23" s="273" t="s">
        <v>227</v>
      </c>
      <c r="S23" s="273"/>
      <c r="T23" s="273"/>
      <c r="U23" s="273"/>
      <c r="V23" s="273"/>
      <c r="W23" s="273"/>
      <c r="X23" s="273"/>
      <c r="Y23" s="273"/>
      <c r="Z23" s="273"/>
      <c r="AA23" s="273"/>
      <c r="AB23" s="273"/>
      <c r="AC23" s="273"/>
      <c r="AD23" s="273"/>
      <c r="AE23" s="273"/>
    </row>
    <row r="24" spans="2:31" x14ac:dyDescent="0.25">
      <c r="B24" s="165">
        <v>18</v>
      </c>
      <c r="C24" s="328"/>
      <c r="D24" s="166" t="s">
        <v>30</v>
      </c>
      <c r="E24" s="177">
        <v>10778225</v>
      </c>
      <c r="F24" s="172">
        <f t="shared" si="3"/>
        <v>11169020.416666666</v>
      </c>
      <c r="G24" s="172">
        <f t="shared" si="4"/>
        <v>11140562.38888889</v>
      </c>
      <c r="H24" s="178">
        <f t="shared" si="5"/>
        <v>0.96747584401571418</v>
      </c>
      <c r="I24" s="173">
        <v>0.99461123555670439</v>
      </c>
      <c r="J24" s="173">
        <f t="shared" si="1"/>
        <v>10836620.997919057</v>
      </c>
      <c r="K24" s="173">
        <f t="shared" si="2"/>
        <v>9804808</v>
      </c>
      <c r="L24" s="167"/>
      <c r="M24" s="190">
        <v>10778225</v>
      </c>
      <c r="N24" s="178">
        <f t="shared" si="0"/>
        <v>9.5215381078400274E-2</v>
      </c>
      <c r="O24" s="24"/>
      <c r="P24" s="24">
        <v>9751972.1992762592</v>
      </c>
      <c r="Q24" s="24"/>
      <c r="R24" s="273"/>
      <c r="S24" s="273"/>
      <c r="T24" s="273"/>
      <c r="U24" s="273"/>
      <c r="V24" s="273"/>
      <c r="W24" s="273"/>
      <c r="X24" s="273"/>
      <c r="Y24" s="273"/>
      <c r="Z24" s="273"/>
      <c r="AA24" s="273"/>
      <c r="AB24" s="273"/>
      <c r="AC24" s="273"/>
      <c r="AD24" s="273"/>
      <c r="AE24" s="273"/>
    </row>
    <row r="25" spans="2:31" ht="15.6" customHeight="1" x14ac:dyDescent="0.25">
      <c r="B25" s="165">
        <v>19</v>
      </c>
      <c r="C25" s="328"/>
      <c r="D25" s="166" t="s">
        <v>31</v>
      </c>
      <c r="E25" s="177">
        <v>10934798</v>
      </c>
      <c r="F25" s="172">
        <f t="shared" si="3"/>
        <v>11132959.166666666</v>
      </c>
      <c r="G25" s="172">
        <f t="shared" si="4"/>
        <v>11144410.777777778</v>
      </c>
      <c r="H25" s="178">
        <f t="shared" si="5"/>
        <v>0.98119121935134057</v>
      </c>
      <c r="I25" s="173">
        <v>1.0773980290465546</v>
      </c>
      <c r="J25" s="173">
        <f t="shared" si="1"/>
        <v>10149264.900434958</v>
      </c>
      <c r="K25" s="173">
        <f t="shared" si="2"/>
        <v>9793964</v>
      </c>
      <c r="L25" s="167"/>
      <c r="M25" s="190">
        <v>10934798</v>
      </c>
      <c r="N25" s="178">
        <f t="shared" si="0"/>
        <v>3.5007550194076753E-2</v>
      </c>
      <c r="O25" s="24"/>
      <c r="P25" s="24">
        <v>10551997.51015291</v>
      </c>
      <c r="Q25" s="24"/>
      <c r="R25" s="273"/>
      <c r="S25" s="273"/>
      <c r="T25" s="273"/>
      <c r="U25" s="273"/>
      <c r="V25" s="273"/>
      <c r="W25" s="273"/>
      <c r="X25" s="273"/>
      <c r="Y25" s="273"/>
      <c r="Z25" s="273"/>
      <c r="AA25" s="273"/>
      <c r="AB25" s="273"/>
      <c r="AC25" s="273"/>
      <c r="AD25" s="273"/>
      <c r="AE25" s="273"/>
    </row>
    <row r="26" spans="2:31" ht="14.45" customHeight="1" x14ac:dyDescent="0.25">
      <c r="B26" s="165">
        <v>20</v>
      </c>
      <c r="C26" s="328"/>
      <c r="D26" s="166" t="s">
        <v>32</v>
      </c>
      <c r="E26" s="177">
        <v>11743042</v>
      </c>
      <c r="F26" s="172">
        <f t="shared" si="3"/>
        <v>11102698.916666666</v>
      </c>
      <c r="G26" s="172">
        <f t="shared" si="4"/>
        <v>11168691.722222222</v>
      </c>
      <c r="H26" s="178">
        <f t="shared" si="5"/>
        <v>1.0514250273946588</v>
      </c>
      <c r="I26" s="173">
        <v>1.0688781669534673</v>
      </c>
      <c r="J26" s="173">
        <f t="shared" si="1"/>
        <v>10986324.132216299</v>
      </c>
      <c r="K26" s="173">
        <f t="shared" si="2"/>
        <v>9783120</v>
      </c>
      <c r="L26" s="167"/>
      <c r="M26" s="190">
        <v>11743042</v>
      </c>
      <c r="N26" s="178">
        <f t="shared" si="0"/>
        <v>0.10951835370376731</v>
      </c>
      <c r="O26" s="24"/>
      <c r="P26" s="24">
        <v>10456963.372685805</v>
      </c>
      <c r="Q26" s="24"/>
      <c r="R26" s="273"/>
      <c r="S26" s="273"/>
      <c r="T26" s="273"/>
      <c r="U26" s="273"/>
      <c r="V26" s="273"/>
      <c r="W26" s="273"/>
      <c r="X26" s="273"/>
      <c r="Y26" s="273"/>
      <c r="Z26" s="273"/>
      <c r="AA26" s="273"/>
      <c r="AB26" s="273"/>
      <c r="AC26" s="273"/>
      <c r="AD26" s="273"/>
      <c r="AE26" s="273"/>
    </row>
    <row r="27" spans="2:31" x14ac:dyDescent="0.25">
      <c r="B27" s="165">
        <v>21</v>
      </c>
      <c r="C27" s="328"/>
      <c r="D27" s="166" t="s">
        <v>33</v>
      </c>
      <c r="E27" s="177">
        <v>10256249</v>
      </c>
      <c r="F27" s="172">
        <f t="shared" si="3"/>
        <v>11149096.083333334</v>
      </c>
      <c r="G27" s="172">
        <f t="shared" si="4"/>
        <v>11225406.291666666</v>
      </c>
      <c r="H27" s="178">
        <f t="shared" si="5"/>
        <v>0.91366394529647155</v>
      </c>
      <c r="I27" s="173">
        <v>0.93295741193116521</v>
      </c>
      <c r="J27" s="173">
        <f t="shared" si="1"/>
        <v>10993266.00425435</v>
      </c>
      <c r="K27" s="173">
        <f t="shared" si="2"/>
        <v>9772276</v>
      </c>
      <c r="L27" s="167"/>
      <c r="M27" s="190">
        <v>10256249</v>
      </c>
      <c r="N27" s="178">
        <f t="shared" si="0"/>
        <v>0.11106708450262481</v>
      </c>
      <c r="O27" s="24"/>
      <c r="P27" s="24">
        <v>9117117.3256370388</v>
      </c>
      <c r="Q27" s="24"/>
      <c r="R27" s="47"/>
      <c r="S27" s="47"/>
      <c r="T27" s="47"/>
      <c r="U27" s="47"/>
      <c r="V27" s="47"/>
      <c r="W27" s="47"/>
      <c r="X27" s="47"/>
      <c r="Y27" s="47"/>
      <c r="Z27" s="47"/>
      <c r="AA27" s="47"/>
      <c r="AB27" s="47"/>
      <c r="AC27" s="47"/>
      <c r="AD27" s="47"/>
      <c r="AE27" s="47"/>
    </row>
    <row r="28" spans="2:31" x14ac:dyDescent="0.25">
      <c r="B28" s="165">
        <v>22</v>
      </c>
      <c r="C28" s="328"/>
      <c r="D28" s="166" t="s">
        <v>34</v>
      </c>
      <c r="E28" s="177">
        <v>10310116</v>
      </c>
      <c r="F28" s="172">
        <f t="shared" si="3"/>
        <v>11157903.25</v>
      </c>
      <c r="G28" s="172">
        <f t="shared" si="4"/>
        <v>11288632.541666666</v>
      </c>
      <c r="H28" s="178">
        <f t="shared" si="5"/>
        <v>0.91331841672984448</v>
      </c>
      <c r="I28" s="173">
        <v>0.90965395757996337</v>
      </c>
      <c r="J28" s="173">
        <f t="shared" si="1"/>
        <v>11334107.782512106</v>
      </c>
      <c r="K28" s="173">
        <f t="shared" si="2"/>
        <v>9761432</v>
      </c>
      <c r="L28" s="167"/>
      <c r="M28" s="190">
        <v>10310116</v>
      </c>
      <c r="N28" s="178">
        <f t="shared" si="0"/>
        <v>0.13875602850174565</v>
      </c>
      <c r="O28" s="24"/>
      <c r="P28" s="24">
        <v>8879525.2504476961</v>
      </c>
      <c r="Q28" s="24"/>
      <c r="R28" s="47"/>
      <c r="S28" s="47"/>
      <c r="T28" s="47"/>
      <c r="U28" s="47"/>
      <c r="V28" s="47"/>
      <c r="W28" s="47"/>
      <c r="X28" s="47"/>
      <c r="Y28" s="47"/>
      <c r="Z28" s="47"/>
      <c r="AA28" s="47"/>
      <c r="AB28" s="47"/>
      <c r="AC28" s="47"/>
      <c r="AD28" s="47"/>
      <c r="AE28" s="47"/>
    </row>
    <row r="29" spans="2:31" x14ac:dyDescent="0.25">
      <c r="B29" s="165">
        <v>23</v>
      </c>
      <c r="C29" s="328"/>
      <c r="D29" s="166" t="s">
        <v>35</v>
      </c>
      <c r="E29" s="177">
        <v>10372276</v>
      </c>
      <c r="F29" s="172">
        <f t="shared" si="3"/>
        <v>11131696.5</v>
      </c>
      <c r="G29" s="172">
        <f t="shared" si="4"/>
        <v>11355473.111111112</v>
      </c>
      <c r="H29" s="178">
        <f t="shared" si="5"/>
        <v>0.9134164555284735</v>
      </c>
      <c r="I29" s="173">
        <v>0.95084393386636057</v>
      </c>
      <c r="J29" s="173">
        <f t="shared" si="1"/>
        <v>10908494.686213989</v>
      </c>
      <c r="K29" s="173">
        <f t="shared" si="2"/>
        <v>9750588</v>
      </c>
      <c r="L29" s="167"/>
      <c r="M29" s="190">
        <v>10372276</v>
      </c>
      <c r="N29" s="178">
        <f t="shared" si="0"/>
        <v>0.10614724758287102</v>
      </c>
      <c r="O29" s="24"/>
      <c r="P29" s="24">
        <v>9271287.4514301289</v>
      </c>
      <c r="Q29" s="24"/>
      <c r="R29" s="47"/>
      <c r="S29" s="47"/>
      <c r="T29" s="47"/>
      <c r="U29" s="47"/>
      <c r="V29" s="47"/>
      <c r="W29" s="47"/>
      <c r="X29" s="47"/>
      <c r="Y29" s="47"/>
      <c r="Z29" s="47"/>
      <c r="AA29" s="47"/>
      <c r="AB29" s="47"/>
      <c r="AC29" s="47"/>
      <c r="AD29" s="47"/>
      <c r="AE29" s="47"/>
    </row>
    <row r="30" spans="2:31" x14ac:dyDescent="0.25">
      <c r="B30" s="165">
        <v>24</v>
      </c>
      <c r="C30" s="328"/>
      <c r="D30" s="166" t="s">
        <v>36</v>
      </c>
      <c r="E30" s="177">
        <v>12605033</v>
      </c>
      <c r="F30" s="172">
        <f t="shared" si="3"/>
        <v>11192110.75</v>
      </c>
      <c r="G30" s="172">
        <f t="shared" si="4"/>
        <v>11425388.430555558</v>
      </c>
      <c r="H30" s="178">
        <f t="shared" si="5"/>
        <v>1.1032476555711359</v>
      </c>
      <c r="I30" s="173">
        <v>1.0783615879445156</v>
      </c>
      <c r="J30" s="173">
        <f t="shared" si="1"/>
        <v>11689059.718852449</v>
      </c>
      <c r="K30" s="173">
        <f t="shared" si="2"/>
        <v>9739744</v>
      </c>
      <c r="L30" s="167"/>
      <c r="M30" s="190">
        <v>12605033</v>
      </c>
      <c r="N30" s="178">
        <f t="shared" si="0"/>
        <v>0.16676411668156138</v>
      </c>
      <c r="O30" s="24"/>
      <c r="P30" s="24">
        <v>10502965.806013068</v>
      </c>
      <c r="Q30" s="24"/>
      <c r="R30" s="47"/>
      <c r="S30" s="47"/>
      <c r="T30" s="47"/>
      <c r="U30" s="47"/>
      <c r="V30" s="47"/>
      <c r="W30" s="47"/>
      <c r="X30" s="47"/>
      <c r="Y30" s="47"/>
      <c r="Z30" s="47"/>
      <c r="AA30" s="47"/>
      <c r="AB30" s="47"/>
      <c r="AC30" s="47"/>
      <c r="AD30" s="47"/>
      <c r="AE30" s="47"/>
    </row>
    <row r="31" spans="2:31" x14ac:dyDescent="0.25">
      <c r="B31" s="165">
        <v>25</v>
      </c>
      <c r="C31" s="327">
        <v>2012</v>
      </c>
      <c r="D31" s="72" t="s">
        <v>25</v>
      </c>
      <c r="E31" s="176">
        <v>13514727</v>
      </c>
      <c r="F31" s="33">
        <f t="shared" si="3"/>
        <v>11278644.833333334</v>
      </c>
      <c r="G31" s="33">
        <f t="shared" si="4"/>
        <v>11492389.416666666</v>
      </c>
      <c r="H31" s="18">
        <f t="shared" si="5"/>
        <v>1.1759718984461551</v>
      </c>
      <c r="I31" s="34">
        <v>1.1609774060177767</v>
      </c>
      <c r="J31" s="34">
        <f t="shared" si="1"/>
        <v>11640818.270836413</v>
      </c>
      <c r="K31" s="34">
        <f t="shared" si="2"/>
        <v>9728900</v>
      </c>
      <c r="L31" s="28"/>
      <c r="M31" s="163">
        <v>13514727</v>
      </c>
      <c r="N31" s="18">
        <f t="shared" si="0"/>
        <v>0.1642426010228436</v>
      </c>
      <c r="O31" s="24"/>
      <c r="P31" s="24">
        <v>11295033.085406348</v>
      </c>
      <c r="Q31" s="24"/>
      <c r="R31" s="47"/>
      <c r="S31" s="47"/>
      <c r="T31" s="47"/>
      <c r="U31" s="47"/>
      <c r="V31" s="47"/>
      <c r="W31" s="47"/>
      <c r="X31" s="47"/>
      <c r="Y31" s="47"/>
      <c r="Z31" s="47"/>
      <c r="AA31" s="47"/>
      <c r="AB31" s="47"/>
      <c r="AC31" s="47"/>
      <c r="AD31" s="47"/>
      <c r="AE31" s="47"/>
    </row>
    <row r="32" spans="2:31" x14ac:dyDescent="0.25">
      <c r="B32" s="165">
        <v>26</v>
      </c>
      <c r="C32" s="327"/>
      <c r="D32" s="72" t="s">
        <v>26</v>
      </c>
      <c r="E32" s="176">
        <v>12071177</v>
      </c>
      <c r="F32" s="33">
        <f t="shared" si="3"/>
        <v>11442986.333333334</v>
      </c>
      <c r="G32" s="33">
        <f t="shared" si="4"/>
        <v>11559663.625</v>
      </c>
      <c r="H32" s="18">
        <f t="shared" si="5"/>
        <v>1.0442498494414452</v>
      </c>
      <c r="I32" s="34">
        <v>1.0234146111517206</v>
      </c>
      <c r="J32" s="34">
        <f t="shared" si="1"/>
        <v>11795001.623452935</v>
      </c>
      <c r="K32" s="34">
        <f t="shared" si="2"/>
        <v>9718056</v>
      </c>
      <c r="L32" s="28"/>
      <c r="M32" s="163">
        <v>12071177</v>
      </c>
      <c r="N32" s="18">
        <f t="shared" si="0"/>
        <v>0.1760869298502834</v>
      </c>
      <c r="O32" s="24"/>
      <c r="P32" s="24">
        <v>9945600.5023906454</v>
      </c>
      <c r="R32" s="47"/>
      <c r="S32" s="47"/>
      <c r="T32" s="47"/>
      <c r="U32" s="47"/>
      <c r="V32" s="47"/>
      <c r="W32" s="47"/>
      <c r="X32" s="47"/>
      <c r="Y32" s="47"/>
      <c r="Z32" s="47"/>
      <c r="AA32" s="47"/>
      <c r="AB32" s="47"/>
      <c r="AC32" s="47"/>
      <c r="AD32" s="47"/>
      <c r="AE32" s="47"/>
    </row>
    <row r="33" spans="2:31" x14ac:dyDescent="0.25">
      <c r="B33" s="165">
        <v>27</v>
      </c>
      <c r="C33" s="327"/>
      <c r="D33" s="72" t="s">
        <v>27</v>
      </c>
      <c r="E33" s="176">
        <v>11342788</v>
      </c>
      <c r="F33" s="33">
        <f t="shared" si="3"/>
        <v>11528453.583333334</v>
      </c>
      <c r="G33" s="33">
        <f t="shared" si="4"/>
        <v>11601092.819444442</v>
      </c>
      <c r="H33" s="18">
        <f t="shared" si="5"/>
        <v>0.97773444075789995</v>
      </c>
      <c r="I33" s="34">
        <v>1.0047502607081586</v>
      </c>
      <c r="J33" s="34">
        <f t="shared" si="1"/>
        <v>11289161.539510805</v>
      </c>
      <c r="K33" s="34">
        <f t="shared" si="2"/>
        <v>9707212</v>
      </c>
      <c r="L33" s="28"/>
      <c r="M33" s="163">
        <v>11342788</v>
      </c>
      <c r="N33" s="18">
        <f t="shared" si="0"/>
        <v>0.14012994091493494</v>
      </c>
      <c r="O33" s="24"/>
      <c r="P33" s="24">
        <v>9753323.7877493668</v>
      </c>
      <c r="R33" s="47"/>
      <c r="S33" s="47"/>
      <c r="T33" s="47"/>
      <c r="U33" s="47"/>
      <c r="V33" s="47"/>
      <c r="W33" s="47"/>
      <c r="X33" s="47"/>
      <c r="Y33" s="47"/>
      <c r="Z33" s="47"/>
      <c r="AA33" s="47"/>
      <c r="AB33" s="47"/>
      <c r="AC33" s="47"/>
      <c r="AD33" s="47"/>
      <c r="AE33" s="47"/>
    </row>
    <row r="34" spans="2:31" x14ac:dyDescent="0.25">
      <c r="B34" s="165">
        <v>28</v>
      </c>
      <c r="C34" s="327"/>
      <c r="D34" s="72" t="s">
        <v>28</v>
      </c>
      <c r="E34" s="176">
        <v>9747258</v>
      </c>
      <c r="F34" s="33">
        <f t="shared" si="3"/>
        <v>11558946.666666666</v>
      </c>
      <c r="G34" s="33">
        <f t="shared" si="4"/>
        <v>11620211.63888889</v>
      </c>
      <c r="H34" s="18">
        <f t="shared" si="5"/>
        <v>0.83881931783232311</v>
      </c>
      <c r="I34" s="34">
        <v>0.87536624095713234</v>
      </c>
      <c r="J34" s="34">
        <f t="shared" si="1"/>
        <v>11135062.724537184</v>
      </c>
      <c r="K34" s="34">
        <f t="shared" si="2"/>
        <v>9696368</v>
      </c>
      <c r="L34" s="28"/>
      <c r="M34" s="163">
        <v>9747258</v>
      </c>
      <c r="N34" s="18">
        <f t="shared" si="0"/>
        <v>0.12920400720930672</v>
      </c>
      <c r="O34" s="24"/>
      <c r="P34" s="24">
        <v>8487873.2070970275</v>
      </c>
      <c r="R34" s="47"/>
      <c r="S34" s="47"/>
      <c r="T34" s="47"/>
      <c r="U34" s="47"/>
      <c r="V34" s="47"/>
      <c r="W34" s="47"/>
      <c r="X34" s="47"/>
      <c r="Y34" s="47"/>
      <c r="Z34" s="47"/>
      <c r="AA34" s="47"/>
      <c r="AB34" s="47"/>
      <c r="AC34" s="47"/>
      <c r="AD34" s="47"/>
      <c r="AE34" s="47"/>
    </row>
    <row r="35" spans="2:31" x14ac:dyDescent="0.25">
      <c r="B35" s="165">
        <v>29</v>
      </c>
      <c r="C35" s="327"/>
      <c r="D35" s="72" t="s">
        <v>29</v>
      </c>
      <c r="E35" s="176">
        <v>10629640</v>
      </c>
      <c r="F35" s="33">
        <f t="shared" si="3"/>
        <v>11551188.416666666</v>
      </c>
      <c r="G35" s="33">
        <f t="shared" si="4"/>
        <v>11639960.402777776</v>
      </c>
      <c r="H35" s="18">
        <f t="shared" si="5"/>
        <v>0.91320241926796664</v>
      </c>
      <c r="I35" s="34">
        <v>0.92278715828647839</v>
      </c>
      <c r="J35" s="34">
        <f t="shared" si="1"/>
        <v>11519059.302622022</v>
      </c>
      <c r="K35" s="34">
        <f t="shared" si="2"/>
        <v>9685524</v>
      </c>
      <c r="L35" s="28"/>
      <c r="M35" s="163">
        <v>10629640</v>
      </c>
      <c r="N35" s="18">
        <f t="shared" si="0"/>
        <v>0.15917404837083057</v>
      </c>
      <c r="O35" s="24"/>
      <c r="P35" s="24">
        <v>8937677.1684754845</v>
      </c>
    </row>
    <row r="36" spans="2:31" x14ac:dyDescent="0.25">
      <c r="B36" s="165">
        <v>30</v>
      </c>
      <c r="C36" s="327"/>
      <c r="D36" s="72" t="s">
        <v>30</v>
      </c>
      <c r="E36" s="176">
        <v>11816634</v>
      </c>
      <c r="F36" s="33">
        <f t="shared" si="3"/>
        <v>11594116.666666666</v>
      </c>
      <c r="G36" s="33">
        <f t="shared" si="4"/>
        <v>11666925.180555554</v>
      </c>
      <c r="H36" s="18">
        <f t="shared" si="5"/>
        <v>1.0128319001902879</v>
      </c>
      <c r="I36" s="34">
        <v>0.99461123555670439</v>
      </c>
      <c r="J36" s="34">
        <f t="shared" si="1"/>
        <v>11880656.05692257</v>
      </c>
      <c r="K36" s="34">
        <f t="shared" si="2"/>
        <v>9674680</v>
      </c>
      <c r="L36" s="28"/>
      <c r="M36" s="163">
        <v>11816634</v>
      </c>
      <c r="N36" s="18">
        <f t="shared" si="0"/>
        <v>0.18567796646526108</v>
      </c>
      <c r="O36" s="24"/>
      <c r="P36" s="24">
        <v>9622545.4284157362</v>
      </c>
    </row>
    <row r="37" spans="2:31" x14ac:dyDescent="0.25">
      <c r="B37" s="165">
        <v>31</v>
      </c>
      <c r="C37" s="327"/>
      <c r="D37" s="72" t="s">
        <v>31</v>
      </c>
      <c r="E37" s="176">
        <v>12906896</v>
      </c>
      <c r="F37" s="33">
        <f t="shared" si="3"/>
        <v>11682290.083333334</v>
      </c>
      <c r="G37" s="33">
        <f t="shared" si="4"/>
        <v>11688493.416666666</v>
      </c>
      <c r="H37" s="18">
        <f t="shared" si="5"/>
        <v>1.1042394892053418</v>
      </c>
      <c r="I37" s="34">
        <v>1.0773980290465546</v>
      </c>
      <c r="J37" s="34">
        <f t="shared" si="1"/>
        <v>11979691.49008188</v>
      </c>
      <c r="K37" s="34">
        <f t="shared" si="2"/>
        <v>9663836</v>
      </c>
      <c r="L37" s="28"/>
      <c r="M37" s="163">
        <v>12906896</v>
      </c>
      <c r="N37" s="18">
        <f t="shared" si="0"/>
        <v>0.19331511934169612</v>
      </c>
      <c r="O37" s="24"/>
      <c r="P37" s="24">
        <v>10411797.85942914</v>
      </c>
    </row>
    <row r="38" spans="2:31" x14ac:dyDescent="0.25">
      <c r="B38" s="165">
        <v>32</v>
      </c>
      <c r="C38" s="327"/>
      <c r="D38" s="72" t="s">
        <v>32</v>
      </c>
      <c r="E38" s="176">
        <v>12768649</v>
      </c>
      <c r="F38" s="33">
        <f t="shared" si="3"/>
        <v>11691561.5</v>
      </c>
      <c r="G38" s="33">
        <f t="shared" si="4"/>
        <v>11690508.38888889</v>
      </c>
      <c r="H38" s="18">
        <f t="shared" si="5"/>
        <v>1.0922235864554715</v>
      </c>
      <c r="I38" s="34">
        <v>1.0688781669534673</v>
      </c>
      <c r="J38" s="34">
        <f t="shared" si="1"/>
        <v>11945841.345411139</v>
      </c>
      <c r="K38" s="34">
        <f t="shared" si="2"/>
        <v>9652992</v>
      </c>
      <c r="L38" s="28"/>
      <c r="M38" s="163">
        <v>12768649</v>
      </c>
      <c r="N38" s="18">
        <f t="shared" si="0"/>
        <v>0.19193703307401713</v>
      </c>
      <c r="O38" s="24"/>
      <c r="P38" s="24">
        <v>10317872.394576484</v>
      </c>
    </row>
    <row r="39" spans="2:31" x14ac:dyDescent="0.25">
      <c r="B39" s="165">
        <v>33</v>
      </c>
      <c r="C39" s="327"/>
      <c r="D39" s="72" t="s">
        <v>33</v>
      </c>
      <c r="E39" s="176">
        <v>10622166</v>
      </c>
      <c r="F39" s="33">
        <f t="shared" si="3"/>
        <v>11643166.5</v>
      </c>
      <c r="G39" s="33">
        <f t="shared" si="4"/>
        <v>11694550.736111112</v>
      </c>
      <c r="H39" s="18">
        <f t="shared" si="5"/>
        <v>0.90830047598154073</v>
      </c>
      <c r="I39" s="34">
        <v>0.93295741193116521</v>
      </c>
      <c r="J39" s="34">
        <f t="shared" si="1"/>
        <v>11385477.905162638</v>
      </c>
      <c r="K39" s="34">
        <f t="shared" si="2"/>
        <v>9642148</v>
      </c>
      <c r="L39" s="28"/>
      <c r="M39" s="163">
        <v>10622166</v>
      </c>
      <c r="N39" s="18">
        <f t="shared" si="0"/>
        <v>0.15311872893558043</v>
      </c>
      <c r="O39" s="24"/>
      <c r="P39" s="24">
        <v>8995713.4435372613</v>
      </c>
    </row>
    <row r="40" spans="2:31" x14ac:dyDescent="0.25">
      <c r="B40" s="165">
        <v>34</v>
      </c>
      <c r="C40" s="327"/>
      <c r="D40" s="72" t="s">
        <v>34</v>
      </c>
      <c r="E40" s="176">
        <v>10217017</v>
      </c>
      <c r="F40" s="33">
        <f t="shared" si="3"/>
        <v>11677439.25</v>
      </c>
      <c r="G40" s="33">
        <f t="shared" si="4"/>
        <v>11701654.416666666</v>
      </c>
      <c r="H40" s="18">
        <f t="shared" si="5"/>
        <v>0.87312585350733851</v>
      </c>
      <c r="I40" s="34">
        <v>0.90965395757996337</v>
      </c>
      <c r="J40" s="34">
        <f t="shared" si="1"/>
        <v>11231762.270546567</v>
      </c>
      <c r="K40" s="34">
        <f t="shared" si="2"/>
        <v>9631304</v>
      </c>
      <c r="L40" s="28"/>
      <c r="M40" s="163">
        <v>10217017</v>
      </c>
      <c r="N40" s="18">
        <f t="shared" si="0"/>
        <v>0.14249395882812657</v>
      </c>
      <c r="O40" s="24"/>
      <c r="P40" s="24">
        <v>8761153.8002557307</v>
      </c>
    </row>
    <row r="41" spans="2:31" x14ac:dyDescent="0.25">
      <c r="B41" s="165">
        <v>35</v>
      </c>
      <c r="C41" s="327"/>
      <c r="D41" s="72" t="s">
        <v>35</v>
      </c>
      <c r="E41" s="176">
        <v>10887415</v>
      </c>
      <c r="F41" s="33">
        <f t="shared" si="3"/>
        <v>11712977.083333334</v>
      </c>
      <c r="G41" s="33">
        <f t="shared" si="4"/>
        <v>11701124.236111112</v>
      </c>
      <c r="H41" s="18">
        <f t="shared" si="5"/>
        <v>0.93045888414722533</v>
      </c>
      <c r="I41" s="34">
        <v>0.95084393386636057</v>
      </c>
      <c r="J41" s="34">
        <f t="shared" si="1"/>
        <v>11450264.982739225</v>
      </c>
      <c r="K41" s="34">
        <f t="shared" si="2"/>
        <v>9620460</v>
      </c>
      <c r="L41" s="28"/>
      <c r="M41" s="163">
        <v>10887415</v>
      </c>
      <c r="N41" s="18">
        <f t="shared" si="0"/>
        <v>0.15980459714229989</v>
      </c>
      <c r="O41" s="24"/>
      <c r="P41" s="24">
        <v>9147556.0320039671</v>
      </c>
    </row>
    <row r="42" spans="2:31" x14ac:dyDescent="0.25">
      <c r="B42" s="165">
        <v>36</v>
      </c>
      <c r="C42" s="327"/>
      <c r="D42" s="72" t="s">
        <v>36</v>
      </c>
      <c r="E42" s="176">
        <v>13663114</v>
      </c>
      <c r="F42" s="33">
        <f t="shared" si="3"/>
        <v>11723526.083333334</v>
      </c>
      <c r="G42" s="33">
        <f t="shared" si="4"/>
        <v>11698966.166666666</v>
      </c>
      <c r="H42" s="18">
        <f t="shared" si="5"/>
        <v>1.1678907183208795</v>
      </c>
      <c r="I42" s="34">
        <v>1.0783615879445156</v>
      </c>
      <c r="J42" s="34">
        <f t="shared" si="1"/>
        <v>12670252.865779007</v>
      </c>
      <c r="K42" s="34">
        <f t="shared" si="2"/>
        <v>9609616</v>
      </c>
      <c r="L42" s="28"/>
      <c r="M42" s="163">
        <v>13663114</v>
      </c>
      <c r="N42" s="18">
        <f t="shared" si="0"/>
        <v>0.24156083530467329</v>
      </c>
      <c r="O42" s="24"/>
      <c r="P42" s="24">
        <v>10362640.769297024</v>
      </c>
    </row>
    <row r="43" spans="2:31" x14ac:dyDescent="0.25">
      <c r="B43" s="165">
        <v>37</v>
      </c>
      <c r="C43" s="328">
        <v>2013</v>
      </c>
      <c r="D43" s="166" t="s">
        <v>25</v>
      </c>
      <c r="E43" s="177">
        <v>13625984</v>
      </c>
      <c r="F43" s="172">
        <f t="shared" si="3"/>
        <v>11694379.916666666</v>
      </c>
      <c r="G43" s="172">
        <f t="shared" si="4"/>
        <v>11692017.972222222</v>
      </c>
      <c r="H43" s="178">
        <f t="shared" si="5"/>
        <v>1.1654090878385985</v>
      </c>
      <c r="I43" s="173">
        <v>1.1609774060177767</v>
      </c>
      <c r="J43" s="173">
        <f t="shared" si="1"/>
        <v>11736648.731811205</v>
      </c>
      <c r="K43" s="173">
        <f t="shared" si="2"/>
        <v>9598772</v>
      </c>
      <c r="L43" s="167"/>
      <c r="M43" s="190">
        <v>13625984</v>
      </c>
      <c r="N43" s="178">
        <f t="shared" si="0"/>
        <v>0.18215393343217887</v>
      </c>
      <c r="O43" s="24"/>
      <c r="P43" s="24">
        <v>11143957.417516066</v>
      </c>
    </row>
    <row r="44" spans="2:31" x14ac:dyDescent="0.25">
      <c r="B44" s="165">
        <v>38</v>
      </c>
      <c r="C44" s="328"/>
      <c r="D44" s="166" t="s">
        <v>26</v>
      </c>
      <c r="E44" s="177">
        <v>11490437</v>
      </c>
      <c r="F44" s="172">
        <f t="shared" si="3"/>
        <v>11715815.583333334</v>
      </c>
      <c r="G44" s="172">
        <f t="shared" si="4"/>
        <v>11666721.055555554</v>
      </c>
      <c r="H44" s="178">
        <f t="shared" si="5"/>
        <v>0.98489000853657938</v>
      </c>
      <c r="I44" s="173">
        <v>1.0234146111517206</v>
      </c>
      <c r="J44" s="173">
        <f t="shared" si="1"/>
        <v>11227548.321856575</v>
      </c>
      <c r="K44" s="173">
        <f t="shared" si="2"/>
        <v>9587928</v>
      </c>
      <c r="L44" s="167"/>
      <c r="M44" s="190">
        <v>11490437</v>
      </c>
      <c r="N44" s="178">
        <f t="shared" si="0"/>
        <v>0.14603547229137639</v>
      </c>
      <c r="O44" s="24"/>
      <c r="P44" s="24">
        <v>9812425.6058706939</v>
      </c>
    </row>
    <row r="45" spans="2:31" x14ac:dyDescent="0.25">
      <c r="B45" s="165">
        <v>39</v>
      </c>
      <c r="C45" s="328"/>
      <c r="D45" s="166" t="s">
        <v>27</v>
      </c>
      <c r="E45" s="177">
        <v>11754061</v>
      </c>
      <c r="F45" s="172">
        <f t="shared" ref="F45:F76" si="7">AVERAGE(E39:E50)</f>
        <v>11685788.583333334</v>
      </c>
      <c r="G45" s="172">
        <f t="shared" si="4"/>
        <v>11624438.041666666</v>
      </c>
      <c r="H45" s="178">
        <f t="shared" si="5"/>
        <v>1.0111509010473205</v>
      </c>
      <c r="I45" s="173">
        <v>1.0047502607081586</v>
      </c>
      <c r="J45" s="173">
        <f t="shared" si="1"/>
        <v>11698490.122028546</v>
      </c>
      <c r="K45" s="173">
        <f t="shared" si="2"/>
        <v>9577084</v>
      </c>
      <c r="L45" s="167"/>
      <c r="M45" s="190">
        <v>11754061</v>
      </c>
      <c r="N45" s="178">
        <f t="shared" si="0"/>
        <v>0.18134016440582237</v>
      </c>
      <c r="O45" s="24"/>
      <c r="P45" s="24">
        <v>9622577.645823935</v>
      </c>
    </row>
    <row r="46" spans="2:31" x14ac:dyDescent="0.25">
      <c r="B46" s="165">
        <v>40</v>
      </c>
      <c r="C46" s="328"/>
      <c r="D46" s="166" t="s">
        <v>28</v>
      </c>
      <c r="E46" s="177">
        <v>10173712</v>
      </c>
      <c r="F46" s="172">
        <f t="shared" si="7"/>
        <v>11674258.166666666</v>
      </c>
      <c r="G46" s="172">
        <f t="shared" si="4"/>
        <v>11585843.958333334</v>
      </c>
      <c r="H46" s="178">
        <f t="shared" si="5"/>
        <v>0.87811574509273171</v>
      </c>
      <c r="I46" s="173">
        <v>0.87536624095713234</v>
      </c>
      <c r="J46" s="173">
        <f t="shared" si="1"/>
        <v>11622234.813254831</v>
      </c>
      <c r="K46" s="173">
        <f t="shared" si="2"/>
        <v>9566240</v>
      </c>
      <c r="L46" s="167"/>
      <c r="M46" s="190">
        <v>10173712</v>
      </c>
      <c r="N46" s="178">
        <f t="shared" si="0"/>
        <v>0.17690184773327983</v>
      </c>
      <c r="O46" s="24"/>
      <c r="P46" s="24">
        <v>8373963.5488937581</v>
      </c>
    </row>
    <row r="47" spans="2:31" x14ac:dyDescent="0.25">
      <c r="B47" s="165">
        <v>41</v>
      </c>
      <c r="C47" s="328"/>
      <c r="D47" s="166" t="s">
        <v>29</v>
      </c>
      <c r="E47" s="177">
        <v>10756228</v>
      </c>
      <c r="F47" s="172">
        <f t="shared" si="7"/>
        <v>11700028.666666666</v>
      </c>
      <c r="G47" s="172">
        <f t="shared" si="4"/>
        <v>11533502.13888889</v>
      </c>
      <c r="H47" s="178">
        <f t="shared" si="5"/>
        <v>0.93260727491712503</v>
      </c>
      <c r="I47" s="173">
        <v>0.92278715828647839</v>
      </c>
      <c r="J47" s="173">
        <f t="shared" si="1"/>
        <v>11656239.365070075</v>
      </c>
      <c r="K47" s="173">
        <f t="shared" si="2"/>
        <v>9555396</v>
      </c>
      <c r="L47" s="167"/>
      <c r="M47" s="190">
        <v>10756228</v>
      </c>
      <c r="N47" s="178">
        <f t="shared" si="0"/>
        <v>0.18023337538568512</v>
      </c>
      <c r="O47" s="24"/>
      <c r="P47" s="24">
        <v>8817596.7211419828</v>
      </c>
    </row>
    <row r="48" spans="2:31" x14ac:dyDescent="0.25">
      <c r="B48" s="165">
        <v>42</v>
      </c>
      <c r="C48" s="328"/>
      <c r="D48" s="166" t="s">
        <v>30</v>
      </c>
      <c r="E48" s="177">
        <v>11466880</v>
      </c>
      <c r="F48" s="172">
        <f t="shared" si="7"/>
        <v>11681836.916666666</v>
      </c>
      <c r="G48" s="172">
        <f t="shared" si="4"/>
        <v>11473404.458333334</v>
      </c>
      <c r="H48" s="178">
        <f t="shared" si="5"/>
        <v>0.99943134068383732</v>
      </c>
      <c r="I48" s="173">
        <v>0.99461123555670439</v>
      </c>
      <c r="J48" s="173">
        <f t="shared" si="1"/>
        <v>11529007.103546092</v>
      </c>
      <c r="K48" s="173">
        <f t="shared" si="2"/>
        <v>9544552</v>
      </c>
      <c r="L48" s="167"/>
      <c r="M48" s="190">
        <v>11466880</v>
      </c>
      <c r="N48" s="178">
        <f t="shared" si="0"/>
        <v>0.17212714726628225</v>
      </c>
      <c r="O48" s="24"/>
      <c r="P48" s="24">
        <v>9493118.6575552132</v>
      </c>
    </row>
    <row r="49" spans="2:16" x14ac:dyDescent="0.25">
      <c r="B49" s="165">
        <v>43</v>
      </c>
      <c r="C49" s="328"/>
      <c r="D49" s="166" t="s">
        <v>31</v>
      </c>
      <c r="E49" s="177">
        <v>13164124</v>
      </c>
      <c r="F49" s="172">
        <f t="shared" si="7"/>
        <v>11542598.416666666</v>
      </c>
      <c r="G49" s="172">
        <f t="shared" si="4"/>
        <v>11419168.736111112</v>
      </c>
      <c r="H49" s="178">
        <f t="shared" si="5"/>
        <v>1.1528093072458745</v>
      </c>
      <c r="I49" s="173">
        <v>1.0773980290465546</v>
      </c>
      <c r="J49" s="173">
        <f t="shared" si="1"/>
        <v>12218440.766639991</v>
      </c>
      <c r="K49" s="173">
        <f t="shared" si="2"/>
        <v>9533708</v>
      </c>
      <c r="L49" s="167"/>
      <c r="M49" s="190">
        <v>13164124</v>
      </c>
      <c r="N49" s="178">
        <f t="shared" si="0"/>
        <v>0.21972793566017995</v>
      </c>
      <c r="O49" s="24"/>
      <c r="P49" s="24">
        <v>10271598.208705369</v>
      </c>
    </row>
    <row r="50" spans="2:16" x14ac:dyDescent="0.25">
      <c r="B50" s="165">
        <v>44</v>
      </c>
      <c r="C50" s="328"/>
      <c r="D50" s="166" t="s">
        <v>32</v>
      </c>
      <c r="E50" s="177">
        <v>12408325</v>
      </c>
      <c r="F50" s="172">
        <f t="shared" si="7"/>
        <v>11462117.5</v>
      </c>
      <c r="G50" s="172">
        <f t="shared" si="4"/>
        <v>11385605.75</v>
      </c>
      <c r="H50" s="178">
        <f t="shared" si="5"/>
        <v>1.0898256335636776</v>
      </c>
      <c r="I50" s="173">
        <v>1.0688781669534673</v>
      </c>
      <c r="J50" s="173">
        <f t="shared" si="1"/>
        <v>11608736.508639142</v>
      </c>
      <c r="K50" s="173">
        <f t="shared" si="2"/>
        <v>9522864</v>
      </c>
      <c r="L50" s="167"/>
      <c r="M50" s="190">
        <v>12408325</v>
      </c>
      <c r="N50" s="178">
        <f t="shared" si="0"/>
        <v>0.17968126911028171</v>
      </c>
      <c r="O50" s="24"/>
      <c r="P50" s="24">
        <v>10178781.416467164</v>
      </c>
    </row>
    <row r="51" spans="2:16" x14ac:dyDescent="0.25">
      <c r="B51" s="165">
        <v>45</v>
      </c>
      <c r="C51" s="328"/>
      <c r="D51" s="166" t="s">
        <v>33</v>
      </c>
      <c r="E51" s="177">
        <v>10483801</v>
      </c>
      <c r="F51" s="172">
        <f t="shared" si="7"/>
        <v>11454224.083333334</v>
      </c>
      <c r="G51" s="172">
        <f t="shared" si="4"/>
        <v>11361384.736111112</v>
      </c>
      <c r="H51" s="178">
        <f t="shared" si="5"/>
        <v>0.92275732610992456</v>
      </c>
      <c r="I51" s="173">
        <v>0.93295741193116521</v>
      </c>
      <c r="J51" s="173">
        <f t="shared" si="1"/>
        <v>11237169.956449747</v>
      </c>
      <c r="K51" s="173">
        <f t="shared" si="2"/>
        <v>9512020</v>
      </c>
      <c r="L51" s="167"/>
      <c r="M51" s="190">
        <v>10483801</v>
      </c>
      <c r="N51" s="178">
        <f t="shared" si="0"/>
        <v>0.15352174641263394</v>
      </c>
      <c r="O51" s="24"/>
      <c r="P51" s="24">
        <v>8874309.561437482</v>
      </c>
    </row>
    <row r="52" spans="2:16" x14ac:dyDescent="0.25">
      <c r="B52" s="165">
        <v>46</v>
      </c>
      <c r="C52" s="328"/>
      <c r="D52" s="166" t="s">
        <v>34</v>
      </c>
      <c r="E52" s="177">
        <v>10526263</v>
      </c>
      <c r="F52" s="172">
        <f t="shared" si="7"/>
        <v>11360207.25</v>
      </c>
      <c r="G52" s="172">
        <f t="shared" si="4"/>
        <v>11333139.236111112</v>
      </c>
      <c r="H52" s="178">
        <f t="shared" si="5"/>
        <v>0.9288038186683405</v>
      </c>
      <c r="I52" s="173">
        <v>0.90965395757996337</v>
      </c>
      <c r="J52" s="173">
        <f t="shared" si="1"/>
        <v>11571722.315158164</v>
      </c>
      <c r="K52" s="173">
        <f t="shared" si="2"/>
        <v>9501176</v>
      </c>
      <c r="L52" s="167"/>
      <c r="M52" s="190">
        <v>10526263</v>
      </c>
      <c r="N52" s="178">
        <f t="shared" si="0"/>
        <v>0.17893155908571109</v>
      </c>
      <c r="O52" s="24"/>
      <c r="P52" s="24">
        <v>8642782.3500637654</v>
      </c>
    </row>
    <row r="53" spans="2:16" x14ac:dyDescent="0.25">
      <c r="B53" s="165">
        <v>47</v>
      </c>
      <c r="C53" s="328"/>
      <c r="D53" s="166" t="s">
        <v>35</v>
      </c>
      <c r="E53" s="177">
        <v>10669114</v>
      </c>
      <c r="F53" s="172">
        <f t="shared" si="7"/>
        <v>11339442.583333334</v>
      </c>
      <c r="G53" s="172">
        <f t="shared" si="4"/>
        <v>11316508.13888889</v>
      </c>
      <c r="H53" s="178">
        <f t="shared" si="5"/>
        <v>0.94279205820882706</v>
      </c>
      <c r="I53" s="173">
        <v>0.95084393386636057</v>
      </c>
      <c r="J53" s="173">
        <f t="shared" si="1"/>
        <v>11220678.40998555</v>
      </c>
      <c r="K53" s="173">
        <f t="shared" si="2"/>
        <v>9490332</v>
      </c>
      <c r="L53" s="167"/>
      <c r="M53" s="190">
        <v>10669114</v>
      </c>
      <c r="N53" s="178">
        <f t="shared" si="0"/>
        <v>0.15421049839960418</v>
      </c>
      <c r="O53" s="24"/>
      <c r="P53" s="24">
        <v>9023824.6125778053</v>
      </c>
    </row>
    <row r="54" spans="2:16" x14ac:dyDescent="0.25">
      <c r="B54" s="165">
        <v>48</v>
      </c>
      <c r="C54" s="328"/>
      <c r="D54" s="166" t="s">
        <v>36</v>
      </c>
      <c r="E54" s="177">
        <v>11992252</v>
      </c>
      <c r="F54" s="172">
        <f t="shared" si="7"/>
        <v>11356422.583333334</v>
      </c>
      <c r="G54" s="172">
        <f t="shared" si="4"/>
        <v>11300647.569444446</v>
      </c>
      <c r="H54" s="178">
        <f t="shared" si="5"/>
        <v>1.0612004246929678</v>
      </c>
      <c r="I54" s="173">
        <v>1.0783615879445156</v>
      </c>
      <c r="J54" s="173">
        <f t="shared" si="1"/>
        <v>11120807.83854574</v>
      </c>
      <c r="K54" s="173">
        <f t="shared" si="2"/>
        <v>9479488</v>
      </c>
      <c r="L54" s="167"/>
      <c r="M54" s="190">
        <v>11992252</v>
      </c>
      <c r="N54" s="178">
        <f t="shared" si="0"/>
        <v>0.14758998288386699</v>
      </c>
      <c r="O54" s="24"/>
      <c r="P54" s="24">
        <v>10222315.73258098</v>
      </c>
    </row>
    <row r="55" spans="2:16" x14ac:dyDescent="0.25">
      <c r="B55" s="165">
        <v>49</v>
      </c>
      <c r="C55" s="327">
        <v>2014</v>
      </c>
      <c r="D55" s="72" t="s">
        <v>25</v>
      </c>
      <c r="E55" s="176">
        <v>12660213</v>
      </c>
      <c r="F55" s="33">
        <f t="shared" si="7"/>
        <v>11341220.5</v>
      </c>
      <c r="G55" s="33">
        <f t="shared" si="4"/>
        <v>11285844.25</v>
      </c>
      <c r="H55" s="18">
        <f t="shared" si="5"/>
        <v>1.1217781071185702</v>
      </c>
      <c r="I55" s="34">
        <v>1.1609774060177767</v>
      </c>
      <c r="J55" s="34">
        <f t="shared" si="1"/>
        <v>10904788.443235345</v>
      </c>
      <c r="K55" s="34">
        <f t="shared" si="2"/>
        <v>9468644</v>
      </c>
      <c r="L55" s="28"/>
      <c r="M55" s="163">
        <v>12660213</v>
      </c>
      <c r="N55" s="18">
        <f t="shared" si="0"/>
        <v>0.13169851489656728</v>
      </c>
      <c r="O55" s="24"/>
      <c r="P55" s="24">
        <v>10992881.749625785</v>
      </c>
    </row>
    <row r="56" spans="2:16" x14ac:dyDescent="0.25">
      <c r="B56" s="165">
        <v>50</v>
      </c>
      <c r="C56" s="327"/>
      <c r="D56" s="72" t="s">
        <v>26</v>
      </c>
      <c r="E56" s="176">
        <v>11395716</v>
      </c>
      <c r="F56" s="33">
        <f t="shared" si="7"/>
        <v>11316791.416666666</v>
      </c>
      <c r="G56" s="33">
        <f t="shared" si="4"/>
        <v>11268059.888888888</v>
      </c>
      <c r="H56" s="18">
        <f t="shared" si="5"/>
        <v>1.0113290231299703</v>
      </c>
      <c r="I56" s="34">
        <v>1.0234146111517206</v>
      </c>
      <c r="J56" s="34">
        <f t="shared" si="1"/>
        <v>11134994.435124977</v>
      </c>
      <c r="K56" s="34">
        <f t="shared" si="2"/>
        <v>9457800</v>
      </c>
      <c r="L56" s="28"/>
      <c r="M56" s="163">
        <v>11395716</v>
      </c>
      <c r="N56" s="18">
        <f t="shared" si="0"/>
        <v>0.15062373357227027</v>
      </c>
      <c r="O56" s="24"/>
      <c r="P56" s="24">
        <v>9679250.7093507424</v>
      </c>
    </row>
    <row r="57" spans="2:16" x14ac:dyDescent="0.25">
      <c r="B57" s="165">
        <v>51</v>
      </c>
      <c r="C57" s="327"/>
      <c r="D57" s="72" t="s">
        <v>27</v>
      </c>
      <c r="E57" s="176">
        <v>10625859</v>
      </c>
      <c r="F57" s="33">
        <f t="shared" si="7"/>
        <v>11284751.083333334</v>
      </c>
      <c r="G57" s="33">
        <f t="shared" si="4"/>
        <v>11251647.388888888</v>
      </c>
      <c r="H57" s="18">
        <f t="shared" si="5"/>
        <v>0.94438250975525062</v>
      </c>
      <c r="I57" s="34">
        <v>1.0047502607081586</v>
      </c>
      <c r="J57" s="34">
        <f t="shared" si="1"/>
        <v>10575622.038167754</v>
      </c>
      <c r="K57" s="34">
        <f t="shared" si="2"/>
        <v>9446956</v>
      </c>
      <c r="L57" s="28"/>
      <c r="M57" s="163">
        <v>10625859</v>
      </c>
      <c r="N57" s="18">
        <f t="shared" si="0"/>
        <v>0.10672337136239966</v>
      </c>
      <c r="O57" s="24"/>
      <c r="P57" s="24">
        <v>9491831.5038985033</v>
      </c>
    </row>
    <row r="58" spans="2:16" x14ac:dyDescent="0.25">
      <c r="B58" s="165">
        <v>52</v>
      </c>
      <c r="C58" s="327"/>
      <c r="D58" s="72" t="s">
        <v>28</v>
      </c>
      <c r="E58" s="176">
        <v>9924536</v>
      </c>
      <c r="F58" s="33">
        <f t="shared" si="7"/>
        <v>11260420.666666666</v>
      </c>
      <c r="G58" s="33">
        <f t="shared" si="4"/>
        <v>11240470.472222222</v>
      </c>
      <c r="H58" s="18">
        <f t="shared" si="5"/>
        <v>0.88292887958077937</v>
      </c>
      <c r="I58" s="34">
        <v>0.87536624095713234</v>
      </c>
      <c r="J58" s="34">
        <f t="shared" si="1"/>
        <v>11337581.386675861</v>
      </c>
      <c r="K58" s="34">
        <f t="shared" si="2"/>
        <v>9436112</v>
      </c>
      <c r="L58" s="28"/>
      <c r="M58" s="163">
        <v>9924536</v>
      </c>
      <c r="N58" s="18">
        <f t="shared" si="0"/>
        <v>0.16771384670371614</v>
      </c>
      <c r="O58" s="24"/>
      <c r="P58" s="24">
        <v>8260053.8906904878</v>
      </c>
    </row>
    <row r="59" spans="2:16" x14ac:dyDescent="0.25">
      <c r="B59" s="165">
        <v>53</v>
      </c>
      <c r="C59" s="327"/>
      <c r="D59" s="72" t="s">
        <v>29</v>
      </c>
      <c r="E59" s="176">
        <v>10959988</v>
      </c>
      <c r="F59" s="33">
        <f t="shared" si="7"/>
        <v>11244279.166666666</v>
      </c>
      <c r="G59" s="33">
        <f t="shared" si="4"/>
        <v>11250602.902777776</v>
      </c>
      <c r="H59" s="18">
        <f t="shared" si="5"/>
        <v>0.97416894851865909</v>
      </c>
      <c r="I59" s="34">
        <v>0.92278715828647839</v>
      </c>
      <c r="J59" s="34">
        <f t="shared" si="1"/>
        <v>11877048.679731933</v>
      </c>
      <c r="K59" s="34">
        <f t="shared" si="2"/>
        <v>9425268</v>
      </c>
      <c r="L59" s="28"/>
      <c r="M59" s="163">
        <v>10959988</v>
      </c>
      <c r="N59" s="18">
        <f t="shared" si="0"/>
        <v>0.20643012804316216</v>
      </c>
      <c r="O59" s="24"/>
      <c r="P59" s="24">
        <v>8697516.2738084793</v>
      </c>
    </row>
    <row r="60" spans="2:16" x14ac:dyDescent="0.25">
      <c r="B60" s="165">
        <v>54</v>
      </c>
      <c r="C60" s="327"/>
      <c r="D60" s="72" t="s">
        <v>30</v>
      </c>
      <c r="E60" s="176">
        <v>11284455</v>
      </c>
      <c r="F60" s="33">
        <f t="shared" si="7"/>
        <v>11267602.666666666</v>
      </c>
      <c r="G60" s="33">
        <f t="shared" si="4"/>
        <v>11263541.402777778</v>
      </c>
      <c r="H60" s="18">
        <f t="shared" si="5"/>
        <v>1.0018567514846675</v>
      </c>
      <c r="I60" s="34">
        <v>0.99461123555670439</v>
      </c>
      <c r="J60" s="34">
        <f t="shared" si="1"/>
        <v>11345593.732091572</v>
      </c>
      <c r="K60" s="34">
        <f t="shared" si="2"/>
        <v>9414424</v>
      </c>
      <c r="L60" s="28"/>
      <c r="M60" s="163">
        <v>11284455</v>
      </c>
      <c r="N60" s="18">
        <f t="shared" si="0"/>
        <v>0.17021319268899632</v>
      </c>
      <c r="O60" s="24"/>
      <c r="P60" s="24">
        <v>9363691.8866946921</v>
      </c>
    </row>
    <row r="61" spans="2:16" x14ac:dyDescent="0.25">
      <c r="B61" s="165">
        <v>55</v>
      </c>
      <c r="C61" s="327"/>
      <c r="D61" s="72" t="s">
        <v>31</v>
      </c>
      <c r="E61" s="176">
        <v>12870975</v>
      </c>
      <c r="F61" s="33">
        <f t="shared" si="7"/>
        <v>11234514.333333334</v>
      </c>
      <c r="G61" s="33">
        <f t="shared" si="4"/>
        <v>11264273.25</v>
      </c>
      <c r="H61" s="18">
        <f t="shared" si="5"/>
        <v>1.1426369650611947</v>
      </c>
      <c r="I61" s="34">
        <v>1.0773980290465546</v>
      </c>
      <c r="J61" s="34">
        <f t="shared" si="1"/>
        <v>11946350.979860427</v>
      </c>
      <c r="K61" s="34">
        <f t="shared" si="2"/>
        <v>9403580</v>
      </c>
      <c r="L61" s="28"/>
      <c r="M61" s="163">
        <v>12870975</v>
      </c>
      <c r="N61" s="18">
        <f t="shared" si="0"/>
        <v>0.21284917747244486</v>
      </c>
      <c r="O61" s="24"/>
      <c r="P61" s="24">
        <v>10131398.557981599</v>
      </c>
    </row>
    <row r="62" spans="2:16" x14ac:dyDescent="0.25">
      <c r="B62" s="165">
        <v>56</v>
      </c>
      <c r="C62" s="327"/>
      <c r="D62" s="72" t="s">
        <v>32</v>
      </c>
      <c r="E62" s="176">
        <v>12023841</v>
      </c>
      <c r="F62" s="33">
        <f t="shared" si="7"/>
        <v>11218316.416666666</v>
      </c>
      <c r="G62" s="33">
        <f t="shared" si="4"/>
        <v>11264586.333333334</v>
      </c>
      <c r="H62" s="18">
        <f t="shared" si="5"/>
        <v>1.0674019128798309</v>
      </c>
      <c r="I62" s="34">
        <v>1.0688781669534673</v>
      </c>
      <c r="J62" s="34">
        <f t="shared" si="1"/>
        <v>11249028.534534046</v>
      </c>
      <c r="K62" s="34">
        <f t="shared" si="2"/>
        <v>9392736</v>
      </c>
      <c r="L62" s="28"/>
      <c r="M62" s="163">
        <v>12023841</v>
      </c>
      <c r="N62" s="18">
        <f t="shared" si="0"/>
        <v>0.16501803056462214</v>
      </c>
      <c r="O62" s="24"/>
      <c r="P62" s="24">
        <v>10039690.438357843</v>
      </c>
    </row>
    <row r="63" spans="2:16" x14ac:dyDescent="0.25">
      <c r="B63" s="165">
        <v>57</v>
      </c>
      <c r="C63" s="327"/>
      <c r="D63" s="72" t="s">
        <v>33</v>
      </c>
      <c r="E63" s="176">
        <v>10191836</v>
      </c>
      <c r="F63" s="33">
        <f t="shared" si="7"/>
        <v>11217689.583333334</v>
      </c>
      <c r="G63" s="33">
        <f t="shared" si="4"/>
        <v>11253667.694444446</v>
      </c>
      <c r="H63" s="18">
        <f t="shared" si="5"/>
        <v>0.90564572161939383</v>
      </c>
      <c r="I63" s="34">
        <v>0.93295741193116521</v>
      </c>
      <c r="J63" s="34">
        <f t="shared" si="1"/>
        <v>10924224.26754027</v>
      </c>
      <c r="K63" s="34">
        <f t="shared" si="2"/>
        <v>9381892</v>
      </c>
      <c r="L63" s="28"/>
      <c r="M63" s="163">
        <v>10191836</v>
      </c>
      <c r="N63" s="18">
        <f t="shared" si="0"/>
        <v>0.14118460311393327</v>
      </c>
      <c r="O63" s="24"/>
      <c r="P63" s="24">
        <v>8752905.6793377027</v>
      </c>
    </row>
    <row r="64" spans="2:16" x14ac:dyDescent="0.25">
      <c r="B64" s="165">
        <v>58</v>
      </c>
      <c r="C64" s="327"/>
      <c r="D64" s="72" t="s">
        <v>34</v>
      </c>
      <c r="E64" s="176">
        <v>10332565</v>
      </c>
      <c r="F64" s="33">
        <f t="shared" si="7"/>
        <v>11321215.25</v>
      </c>
      <c r="G64" s="33">
        <f t="shared" si="4"/>
        <v>11234584.597222224</v>
      </c>
      <c r="H64" s="18">
        <f t="shared" si="5"/>
        <v>0.91971046286435454</v>
      </c>
      <c r="I64" s="34">
        <v>0.90965395757996337</v>
      </c>
      <c r="J64" s="34">
        <f t="shared" si="1"/>
        <v>11358786.397729395</v>
      </c>
      <c r="K64" s="34">
        <f t="shared" si="2"/>
        <v>9371048</v>
      </c>
      <c r="L64" s="28"/>
      <c r="M64" s="163">
        <v>10332565</v>
      </c>
      <c r="N64" s="18">
        <f t="shared" si="0"/>
        <v>0.17499566662568297</v>
      </c>
      <c r="O64" s="24"/>
      <c r="P64" s="24">
        <v>8524410.8998718001</v>
      </c>
    </row>
    <row r="65" spans="2:16" x14ac:dyDescent="0.25">
      <c r="B65" s="165">
        <v>59</v>
      </c>
      <c r="C65" s="327"/>
      <c r="D65" s="72" t="s">
        <v>35</v>
      </c>
      <c r="E65" s="176">
        <v>10948996</v>
      </c>
      <c r="F65" s="33">
        <f t="shared" si="7"/>
        <v>11321910.166666666</v>
      </c>
      <c r="G65" s="33">
        <f t="shared" si="4"/>
        <v>11197834.791666666</v>
      </c>
      <c r="H65" s="18">
        <f t="shared" si="5"/>
        <v>0.97777795472997608</v>
      </c>
      <c r="I65" s="34">
        <v>0.95084393386636057</v>
      </c>
      <c r="J65" s="34">
        <f t="shared" si="1"/>
        <v>11515029.554302085</v>
      </c>
      <c r="K65" s="34">
        <f t="shared" si="2"/>
        <v>9360204</v>
      </c>
      <c r="L65" s="28"/>
      <c r="M65" s="163">
        <v>10948996</v>
      </c>
      <c r="N65" s="18">
        <f t="shared" si="0"/>
        <v>0.18713156958394692</v>
      </c>
      <c r="O65" s="24"/>
      <c r="P65" s="24">
        <v>8900093.1931516435</v>
      </c>
    </row>
    <row r="66" spans="2:16" x14ac:dyDescent="0.25">
      <c r="B66" s="165">
        <v>60</v>
      </c>
      <c r="C66" s="327"/>
      <c r="D66" s="72" t="s">
        <v>36</v>
      </c>
      <c r="E66" s="176">
        <v>11595192</v>
      </c>
      <c r="F66" s="33">
        <f t="shared" si="7"/>
        <v>11271993.75</v>
      </c>
      <c r="G66" s="33">
        <f t="shared" si="4"/>
        <v>11157969.055555556</v>
      </c>
      <c r="H66" s="18">
        <f t="shared" si="5"/>
        <v>1.0391848142137257</v>
      </c>
      <c r="I66" s="34">
        <v>1.0783615879445156</v>
      </c>
      <c r="J66" s="34">
        <f t="shared" si="1"/>
        <v>10752601.103032429</v>
      </c>
      <c r="K66" s="34">
        <f t="shared" si="2"/>
        <v>9349360</v>
      </c>
      <c r="L66" s="28"/>
      <c r="M66" s="163">
        <v>11595192</v>
      </c>
      <c r="N66" s="18">
        <f t="shared" si="0"/>
        <v>0.13050247931513886</v>
      </c>
      <c r="O66" s="24"/>
      <c r="P66" s="24">
        <v>10081990.695864936</v>
      </c>
    </row>
    <row r="67" spans="2:16" x14ac:dyDescent="0.25">
      <c r="B67" s="165">
        <v>61</v>
      </c>
      <c r="C67" s="328">
        <v>2015</v>
      </c>
      <c r="D67" s="166" t="s">
        <v>25</v>
      </c>
      <c r="E67" s="177">
        <v>12465838</v>
      </c>
      <c r="F67" s="172">
        <f t="shared" si="7"/>
        <v>11236392.833333334</v>
      </c>
      <c r="G67" s="172">
        <f t="shared" si="4"/>
        <v>11123573.208333334</v>
      </c>
      <c r="H67" s="178">
        <f t="shared" si="5"/>
        <v>1.1206684908282076</v>
      </c>
      <c r="I67" s="173">
        <v>1.1609774060177767</v>
      </c>
      <c r="J67" s="173">
        <f t="shared" si="1"/>
        <v>10737364.857735332</v>
      </c>
      <c r="K67" s="173">
        <f t="shared" si="2"/>
        <v>9338516</v>
      </c>
      <c r="L67" s="167"/>
      <c r="M67" s="190">
        <v>12465838</v>
      </c>
      <c r="N67" s="178">
        <f t="shared" si="0"/>
        <v>0.13027859966289446</v>
      </c>
      <c r="O67" s="24"/>
      <c r="P67" s="24">
        <v>10841806.081735503</v>
      </c>
    </row>
    <row r="68" spans="2:16" x14ac:dyDescent="0.25">
      <c r="B68" s="165">
        <v>62</v>
      </c>
      <c r="C68" s="328"/>
      <c r="D68" s="166" t="s">
        <v>26</v>
      </c>
      <c r="E68" s="177">
        <v>11388194</v>
      </c>
      <c r="F68" s="172">
        <f t="shared" si="7"/>
        <v>11152804.583333334</v>
      </c>
      <c r="G68" s="172">
        <f t="shared" si="4"/>
        <v>11099534.638888888</v>
      </c>
      <c r="H68" s="178">
        <f t="shared" si="5"/>
        <v>1.0260064381527989</v>
      </c>
      <c r="I68" s="173">
        <v>1.0234146111517206</v>
      </c>
      <c r="J68" s="173">
        <f t="shared" si="1"/>
        <v>11127644.530288719</v>
      </c>
      <c r="K68" s="173">
        <f t="shared" si="2"/>
        <v>9327672</v>
      </c>
      <c r="L68" s="167"/>
      <c r="M68" s="190">
        <v>11388194</v>
      </c>
      <c r="N68" s="178">
        <f t="shared" si="0"/>
        <v>0.16175683230977689</v>
      </c>
      <c r="O68" s="24"/>
      <c r="P68" s="24">
        <v>9546075.8128307927</v>
      </c>
    </row>
    <row r="69" spans="2:16" x14ac:dyDescent="0.25">
      <c r="B69" s="165">
        <v>63</v>
      </c>
      <c r="C69" s="328"/>
      <c r="D69" s="166" t="s">
        <v>27</v>
      </c>
      <c r="E69" s="177">
        <v>11868167</v>
      </c>
      <c r="F69" s="172">
        <f t="shared" si="7"/>
        <v>11103191</v>
      </c>
      <c r="G69" s="172">
        <f t="shared" si="4"/>
        <v>11106933.777777776</v>
      </c>
      <c r="H69" s="178">
        <f t="shared" si="5"/>
        <v>1.0685367570791917</v>
      </c>
      <c r="I69" s="173">
        <v>1.0047502607081586</v>
      </c>
      <c r="J69" s="173">
        <f t="shared" si="1"/>
        <v>11812056.651406281</v>
      </c>
      <c r="K69" s="173">
        <f t="shared" si="2"/>
        <v>9316828</v>
      </c>
      <c r="L69" s="167"/>
      <c r="M69" s="190">
        <v>11868167</v>
      </c>
      <c r="N69" s="178">
        <f t="shared" si="0"/>
        <v>0.21124421640063951</v>
      </c>
      <c r="O69" s="24"/>
      <c r="P69" s="24">
        <v>9361085.3619730715</v>
      </c>
    </row>
    <row r="70" spans="2:16" x14ac:dyDescent="0.25">
      <c r="B70" s="165">
        <v>64</v>
      </c>
      <c r="C70" s="328"/>
      <c r="D70" s="166" t="s">
        <v>28</v>
      </c>
      <c r="E70" s="177">
        <v>9932875</v>
      </c>
      <c r="F70" s="172">
        <f t="shared" si="7"/>
        <v>11100716.416666666</v>
      </c>
      <c r="G70" s="172">
        <f t="shared" si="4"/>
        <v>11126818.124999998</v>
      </c>
      <c r="H70" s="178">
        <f t="shared" si="5"/>
        <v>0.89269680589840694</v>
      </c>
      <c r="I70" s="173">
        <v>0.87536624095713234</v>
      </c>
      <c r="J70" s="173">
        <f t="shared" si="1"/>
        <v>11347107.685052278</v>
      </c>
      <c r="K70" s="173">
        <f t="shared" si="2"/>
        <v>9305984</v>
      </c>
      <c r="L70" s="167"/>
      <c r="M70" s="190">
        <v>9932875</v>
      </c>
      <c r="N70" s="178">
        <f t="shared" si="0"/>
        <v>0.17988052477382244</v>
      </c>
      <c r="O70" s="24"/>
      <c r="P70" s="24">
        <v>8146144.2324872185</v>
      </c>
    </row>
    <row r="71" spans="2:16" x14ac:dyDescent="0.25">
      <c r="B71" s="165">
        <v>65</v>
      </c>
      <c r="C71" s="328"/>
      <c r="D71" s="166" t="s">
        <v>29</v>
      </c>
      <c r="E71" s="177">
        <v>10360991</v>
      </c>
      <c r="F71" s="172">
        <f t="shared" si="7"/>
        <v>11082715.75</v>
      </c>
      <c r="G71" s="172">
        <f t="shared" si="4"/>
        <v>11144661.347222222</v>
      </c>
      <c r="H71" s="178">
        <f t="shared" si="5"/>
        <v>0.92968199545896923</v>
      </c>
      <c r="I71" s="173">
        <v>0.92278715828647839</v>
      </c>
      <c r="J71" s="173">
        <f t="shared" si="1"/>
        <v>11227931.497485621</v>
      </c>
      <c r="K71" s="173">
        <f t="shared" si="2"/>
        <v>9295140</v>
      </c>
      <c r="L71" s="167"/>
      <c r="M71" s="190">
        <v>10360991</v>
      </c>
      <c r="N71" s="178">
        <f t="shared" ref="N71:N125" si="8">ABS(M71-P71)/M71</f>
        <v>0.17214136886375273</v>
      </c>
      <c r="O71" s="24"/>
      <c r="P71" s="24">
        <v>8577435.8264749777</v>
      </c>
    </row>
    <row r="72" spans="2:16" x14ac:dyDescent="0.25">
      <c r="B72" s="165">
        <v>66</v>
      </c>
      <c r="C72" s="328"/>
      <c r="D72" s="166" t="s">
        <v>30</v>
      </c>
      <c r="E72" s="177">
        <v>10857244</v>
      </c>
      <c r="F72" s="172">
        <f t="shared" si="7"/>
        <v>11065618.666666666</v>
      </c>
      <c r="G72" s="172">
        <f t="shared" si="4"/>
        <v>11160934.38888889</v>
      </c>
      <c r="H72" s="178">
        <f t="shared" si="5"/>
        <v>0.97278987777302728</v>
      </c>
      <c r="I72" s="173">
        <v>0.99461123555670439</v>
      </c>
      <c r="J72" s="173">
        <f t="shared" ref="J72:J126" si="9">E72/I72</f>
        <v>10916068.119744271</v>
      </c>
      <c r="K72" s="173">
        <f t="shared" si="2"/>
        <v>9284296</v>
      </c>
      <c r="L72" s="167"/>
      <c r="M72" s="190">
        <v>10857244</v>
      </c>
      <c r="N72" s="178">
        <f t="shared" si="8"/>
        <v>0.14948350466894092</v>
      </c>
      <c r="O72" s="24"/>
      <c r="P72" s="24">
        <v>9234265.1158341691</v>
      </c>
    </row>
    <row r="73" spans="2:16" x14ac:dyDescent="0.25">
      <c r="B73" s="165">
        <v>67</v>
      </c>
      <c r="C73" s="328"/>
      <c r="D73" s="166" t="s">
        <v>31</v>
      </c>
      <c r="E73" s="177">
        <v>11867916</v>
      </c>
      <c r="F73" s="172">
        <f t="shared" si="7"/>
        <v>11092161.416666666</v>
      </c>
      <c r="G73" s="172">
        <f t="shared" si="4"/>
        <v>11175997.86111111</v>
      </c>
      <c r="H73" s="178">
        <f t="shared" si="5"/>
        <v>1.0619110836891392</v>
      </c>
      <c r="I73" s="173">
        <v>1.0773980290465546</v>
      </c>
      <c r="J73" s="173">
        <f t="shared" si="9"/>
        <v>11015349.647987137</v>
      </c>
      <c r="K73" s="173">
        <f t="shared" ref="K73:K136" si="10">-10844*B73 + 10000000</f>
        <v>9273452</v>
      </c>
      <c r="L73" s="167"/>
      <c r="M73" s="190">
        <v>11867916</v>
      </c>
      <c r="N73" s="178">
        <f t="shared" si="8"/>
        <v>0.15813366834936909</v>
      </c>
      <c r="O73" s="24"/>
      <c r="P73" s="24">
        <v>9991198.9072578289</v>
      </c>
    </row>
    <row r="74" spans="2:16" x14ac:dyDescent="0.25">
      <c r="B74" s="165">
        <v>68</v>
      </c>
      <c r="C74" s="328"/>
      <c r="D74" s="166" t="s">
        <v>32</v>
      </c>
      <c r="E74" s="177">
        <v>11428478</v>
      </c>
      <c r="F74" s="172">
        <f t="shared" si="7"/>
        <v>11197199.416666666</v>
      </c>
      <c r="G74" s="172">
        <f t="shared" si="4"/>
        <v>11187526.305555554</v>
      </c>
      <c r="H74" s="178">
        <f t="shared" si="5"/>
        <v>1.0215375309843779</v>
      </c>
      <c r="I74" s="173">
        <v>1.0688781669534673</v>
      </c>
      <c r="J74" s="173">
        <f t="shared" si="9"/>
        <v>10692030.535691099</v>
      </c>
      <c r="K74" s="173">
        <f t="shared" si="10"/>
        <v>9262608</v>
      </c>
      <c r="L74" s="167"/>
      <c r="M74" s="190">
        <v>11428478</v>
      </c>
      <c r="N74" s="178">
        <f t="shared" si="8"/>
        <v>0.13369046514780686</v>
      </c>
      <c r="O74" s="24"/>
      <c r="P74" s="24">
        <v>9900599.4602485225</v>
      </c>
    </row>
    <row r="75" spans="2:16" x14ac:dyDescent="0.25">
      <c r="B75" s="165">
        <v>69</v>
      </c>
      <c r="C75" s="328"/>
      <c r="D75" s="166" t="s">
        <v>33</v>
      </c>
      <c r="E75" s="177">
        <v>10162141</v>
      </c>
      <c r="F75" s="172">
        <f t="shared" si="7"/>
        <v>11222497.083333334</v>
      </c>
      <c r="G75" s="172">
        <f t="shared" si="4"/>
        <v>11170699.708333334</v>
      </c>
      <c r="H75" s="178">
        <f t="shared" si="5"/>
        <v>0.9097139181370214</v>
      </c>
      <c r="I75" s="173">
        <v>0.93295741193116521</v>
      </c>
      <c r="J75" s="173">
        <f t="shared" si="9"/>
        <v>10892395.376295885</v>
      </c>
      <c r="K75" s="173">
        <f t="shared" si="10"/>
        <v>9251764</v>
      </c>
      <c r="L75" s="167"/>
      <c r="M75" s="190">
        <v>10162141</v>
      </c>
      <c r="N75" s="178">
        <f t="shared" si="8"/>
        <v>0.1506217245718274</v>
      </c>
      <c r="O75" s="24"/>
      <c r="P75" s="24">
        <v>8631501.7972379252</v>
      </c>
    </row>
    <row r="76" spans="2:16" x14ac:dyDescent="0.25">
      <c r="B76" s="165">
        <v>70</v>
      </c>
      <c r="C76" s="328"/>
      <c r="D76" s="166" t="s">
        <v>34</v>
      </c>
      <c r="E76" s="177">
        <v>10116557</v>
      </c>
      <c r="F76" s="172">
        <f t="shared" si="7"/>
        <v>11207775.75</v>
      </c>
      <c r="G76" s="172">
        <f t="shared" si="4"/>
        <v>11148803.750000002</v>
      </c>
      <c r="H76" s="178">
        <f t="shared" si="5"/>
        <v>0.90741188264256589</v>
      </c>
      <c r="I76" s="173">
        <v>0.90965395757996337</v>
      </c>
      <c r="J76" s="173">
        <f t="shared" si="9"/>
        <v>11121324.670442827</v>
      </c>
      <c r="K76" s="173">
        <f t="shared" si="10"/>
        <v>9240920</v>
      </c>
      <c r="L76" s="167"/>
      <c r="M76" s="190">
        <v>10116557</v>
      </c>
      <c r="N76" s="178">
        <f t="shared" si="8"/>
        <v>0.16908099764773382</v>
      </c>
      <c r="O76" s="24"/>
      <c r="P76" s="24">
        <v>8406039.4496798348</v>
      </c>
    </row>
    <row r="77" spans="2:16" x14ac:dyDescent="0.25">
      <c r="B77" s="165">
        <v>71</v>
      </c>
      <c r="C77" s="328"/>
      <c r="D77" s="166" t="s">
        <v>35</v>
      </c>
      <c r="E77" s="177">
        <v>10743831</v>
      </c>
      <c r="F77" s="172">
        <f t="shared" ref="F77:F108" si="11">AVERAGE(E71:E82)</f>
        <v>11180354</v>
      </c>
      <c r="G77" s="172">
        <f t="shared" si="4"/>
        <v>11128071.51388889</v>
      </c>
      <c r="H77" s="178">
        <f t="shared" si="5"/>
        <v>0.96547105997572702</v>
      </c>
      <c r="I77" s="173">
        <v>0.95084393386636057</v>
      </c>
      <c r="J77" s="173">
        <f t="shared" si="9"/>
        <v>11299258.077309275</v>
      </c>
      <c r="K77" s="173">
        <f t="shared" si="10"/>
        <v>9230076</v>
      </c>
      <c r="L77" s="167"/>
      <c r="M77" s="190">
        <v>10743831</v>
      </c>
      <c r="N77" s="178">
        <f t="shared" si="8"/>
        <v>0.18312548161587039</v>
      </c>
      <c r="O77" s="24"/>
      <c r="P77" s="24">
        <v>8776361.7737254817</v>
      </c>
    </row>
    <row r="78" spans="2:16" x14ac:dyDescent="0.25">
      <c r="B78" s="165">
        <v>72</v>
      </c>
      <c r="C78" s="328"/>
      <c r="D78" s="166" t="s">
        <v>36</v>
      </c>
      <c r="E78" s="177">
        <v>11913705</v>
      </c>
      <c r="F78" s="172">
        <f t="shared" si="11"/>
        <v>11155999.5</v>
      </c>
      <c r="G78" s="172">
        <f t="shared" ref="G78:G120" si="12">AVERAGE(F78:F83)</f>
        <v>11109297.875000002</v>
      </c>
      <c r="H78" s="178">
        <f t="shared" ref="H78:H120" si="13">E78/G78</f>
        <v>1.0724084576767186</v>
      </c>
      <c r="I78" s="173">
        <v>1.0783615879445156</v>
      </c>
      <c r="J78" s="173">
        <f t="shared" si="9"/>
        <v>11047968.634258317</v>
      </c>
      <c r="K78" s="173">
        <f t="shared" si="10"/>
        <v>9219232</v>
      </c>
      <c r="L78" s="167"/>
      <c r="M78" s="190">
        <v>11913705</v>
      </c>
      <c r="N78" s="178">
        <f t="shared" si="8"/>
        <v>0.16552695747050206</v>
      </c>
      <c r="O78" s="24"/>
      <c r="P78" s="24">
        <v>9941665.6591488924</v>
      </c>
    </row>
    <row r="79" spans="2:16" x14ac:dyDescent="0.25">
      <c r="B79" s="165">
        <v>73</v>
      </c>
      <c r="C79" s="327">
        <v>2016</v>
      </c>
      <c r="D79" s="72" t="s">
        <v>25</v>
      </c>
      <c r="E79" s="176">
        <v>13726294</v>
      </c>
      <c r="F79" s="33">
        <f t="shared" si="11"/>
        <v>11161332.083333334</v>
      </c>
      <c r="G79" s="33">
        <f t="shared" si="12"/>
        <v>11098713.041666666</v>
      </c>
      <c r="H79" s="18">
        <f t="shared" si="13"/>
        <v>1.2367464541581441</v>
      </c>
      <c r="I79" s="34">
        <v>1.1609774060177767</v>
      </c>
      <c r="J79" s="34">
        <f t="shared" si="9"/>
        <v>11823050.068719275</v>
      </c>
      <c r="K79" s="34">
        <f t="shared" si="10"/>
        <v>9208388</v>
      </c>
      <c r="L79" s="28"/>
      <c r="M79" s="163">
        <v>13726294</v>
      </c>
      <c r="N79" s="18">
        <f t="shared" si="8"/>
        <v>0.22114953869957743</v>
      </c>
      <c r="O79" s="24"/>
      <c r="P79" s="24">
        <v>10690730.413845222</v>
      </c>
    </row>
    <row r="80" spans="2:16" x14ac:dyDescent="0.25">
      <c r="B80" s="165">
        <v>74</v>
      </c>
      <c r="C80" s="327"/>
      <c r="D80" s="72" t="s">
        <v>26</v>
      </c>
      <c r="E80" s="176">
        <v>11691766</v>
      </c>
      <c r="F80" s="33">
        <f t="shared" si="11"/>
        <v>11096239.833333334</v>
      </c>
      <c r="G80" s="33">
        <f t="shared" si="12"/>
        <v>11083851.61111111</v>
      </c>
      <c r="H80" s="18">
        <f t="shared" si="13"/>
        <v>1.054846853803012</v>
      </c>
      <c r="I80" s="34">
        <v>1.0234146111517206</v>
      </c>
      <c r="J80" s="34">
        <f t="shared" si="9"/>
        <v>11424271.133712301</v>
      </c>
      <c r="K80" s="34">
        <f t="shared" si="10"/>
        <v>9197544</v>
      </c>
      <c r="L80" s="28"/>
      <c r="M80" s="163">
        <v>11691766</v>
      </c>
      <c r="N80" s="18">
        <f t="shared" si="8"/>
        <v>0.19491196485536563</v>
      </c>
      <c r="O80" s="24"/>
      <c r="P80" s="24">
        <v>9412900.9163108412</v>
      </c>
    </row>
    <row r="81" spans="2:16" x14ac:dyDescent="0.25">
      <c r="B81" s="165">
        <v>75</v>
      </c>
      <c r="C81" s="327"/>
      <c r="D81" s="72" t="s">
        <v>27</v>
      </c>
      <c r="E81" s="176">
        <v>11691511</v>
      </c>
      <c r="F81" s="33">
        <f t="shared" si="11"/>
        <v>11091121.333333334</v>
      </c>
      <c r="G81" s="33">
        <f t="shared" si="12"/>
        <v>11068294.111111112</v>
      </c>
      <c r="H81" s="18">
        <f t="shared" si="13"/>
        <v>1.0563064987822524</v>
      </c>
      <c r="I81" s="34">
        <v>1.0047502607081586</v>
      </c>
      <c r="J81" s="34">
        <f t="shared" si="9"/>
        <v>11636235.846069548</v>
      </c>
      <c r="K81" s="34">
        <f t="shared" si="10"/>
        <v>9186700</v>
      </c>
      <c r="L81" s="28"/>
      <c r="M81" s="163">
        <v>11691511</v>
      </c>
      <c r="N81" s="18">
        <f t="shared" si="8"/>
        <v>0.21050929858017142</v>
      </c>
      <c r="O81" s="24"/>
      <c r="P81" s="24">
        <v>9230339.2200476415</v>
      </c>
    </row>
    <row r="82" spans="2:16" x14ac:dyDescent="0.25">
      <c r="B82" s="165">
        <v>76</v>
      </c>
      <c r="C82" s="327"/>
      <c r="D82" s="72" t="s">
        <v>28</v>
      </c>
      <c r="E82" s="176">
        <v>9603814</v>
      </c>
      <c r="F82" s="33">
        <f t="shared" si="11"/>
        <v>11083382.333333334</v>
      </c>
      <c r="G82" s="33">
        <f t="shared" si="12"/>
        <v>11063003.444444446</v>
      </c>
      <c r="H82" s="18">
        <f t="shared" si="13"/>
        <v>0.86810187199415423</v>
      </c>
      <c r="I82" s="34">
        <v>0.87536624095713234</v>
      </c>
      <c r="J82" s="34">
        <f t="shared" si="9"/>
        <v>10971195.313060181</v>
      </c>
      <c r="K82" s="34">
        <f t="shared" si="10"/>
        <v>9175856</v>
      </c>
      <c r="L82" s="28"/>
      <c r="M82" s="163">
        <v>9603814</v>
      </c>
      <c r="N82" s="18">
        <f t="shared" si="8"/>
        <v>0.16364117690284838</v>
      </c>
      <c r="O82" s="24"/>
      <c r="P82" s="24">
        <v>8032234.5742839482</v>
      </c>
    </row>
    <row r="83" spans="2:16" x14ac:dyDescent="0.25">
      <c r="B83" s="165">
        <v>77</v>
      </c>
      <c r="C83" s="327"/>
      <c r="D83" s="72" t="s">
        <v>29</v>
      </c>
      <c r="E83" s="176">
        <v>10068737</v>
      </c>
      <c r="F83" s="33">
        <f t="shared" si="11"/>
        <v>11067712.166666666</v>
      </c>
      <c r="G83" s="33">
        <f t="shared" si="12"/>
        <v>11053209.861111112</v>
      </c>
      <c r="H83" s="18">
        <f t="shared" si="13"/>
        <v>0.91093330593723576</v>
      </c>
      <c r="I83" s="34">
        <v>0.92278715828647839</v>
      </c>
      <c r="J83" s="34">
        <f t="shared" si="9"/>
        <v>10911223.579115056</v>
      </c>
      <c r="K83" s="34">
        <f t="shared" si="10"/>
        <v>9165012</v>
      </c>
      <c r="L83" s="28"/>
      <c r="M83" s="163">
        <v>10068737</v>
      </c>
      <c r="N83" s="18">
        <f t="shared" si="8"/>
        <v>0.16003810814191749</v>
      </c>
      <c r="O83" s="24"/>
      <c r="P83" s="24">
        <v>8457355.3791414741</v>
      </c>
    </row>
    <row r="84" spans="2:16" x14ac:dyDescent="0.25">
      <c r="B84" s="165">
        <v>78</v>
      </c>
      <c r="C84" s="327"/>
      <c r="D84" s="72" t="s">
        <v>30</v>
      </c>
      <c r="E84" s="176">
        <v>10921235</v>
      </c>
      <c r="F84" s="33">
        <f t="shared" si="11"/>
        <v>11092490.5</v>
      </c>
      <c r="G84" s="33">
        <f t="shared" si="12"/>
        <v>11043963.000000002</v>
      </c>
      <c r="H84" s="18">
        <f t="shared" si="13"/>
        <v>0.98888732242221367</v>
      </c>
      <c r="I84" s="34">
        <v>0.99461123555670439</v>
      </c>
      <c r="J84" s="34">
        <f t="shared" si="9"/>
        <v>10980405.820458241</v>
      </c>
      <c r="K84" s="34">
        <f t="shared" si="10"/>
        <v>9154168</v>
      </c>
      <c r="L84" s="28"/>
      <c r="M84" s="163">
        <v>10921235</v>
      </c>
      <c r="N84" s="18">
        <f t="shared" si="8"/>
        <v>0.16631788026046082</v>
      </c>
      <c r="O84" s="24"/>
      <c r="P84" s="24">
        <v>9104838.3449736461</v>
      </c>
    </row>
    <row r="85" spans="2:16" x14ac:dyDescent="0.25">
      <c r="B85" s="165">
        <v>79</v>
      </c>
      <c r="C85" s="327"/>
      <c r="D85" s="72" t="s">
        <v>31</v>
      </c>
      <c r="E85" s="176">
        <v>11086809</v>
      </c>
      <c r="F85" s="33">
        <f t="shared" si="11"/>
        <v>11072163.5</v>
      </c>
      <c r="G85" s="33">
        <f t="shared" si="12"/>
        <v>11032834.63888889</v>
      </c>
      <c r="H85" s="18">
        <f t="shared" si="13"/>
        <v>1.0048921571724514</v>
      </c>
      <c r="I85" s="34">
        <v>1.0773980290465546</v>
      </c>
      <c r="J85" s="34">
        <f t="shared" si="9"/>
        <v>10290355.746994723</v>
      </c>
      <c r="K85" s="34">
        <f t="shared" si="10"/>
        <v>9143324</v>
      </c>
      <c r="L85" s="28"/>
      <c r="M85" s="163">
        <v>11086809</v>
      </c>
      <c r="N85" s="18">
        <f t="shared" si="8"/>
        <v>0.11146667571038155</v>
      </c>
      <c r="O85" s="24"/>
      <c r="P85" s="24">
        <v>9850999.2565340605</v>
      </c>
    </row>
    <row r="86" spans="2:16" x14ac:dyDescent="0.25">
      <c r="B86" s="165">
        <v>80</v>
      </c>
      <c r="C86" s="327"/>
      <c r="D86" s="72" t="s">
        <v>32</v>
      </c>
      <c r="E86" s="176">
        <v>11367056</v>
      </c>
      <c r="F86" s="33">
        <f t="shared" si="11"/>
        <v>11002894.833333334</v>
      </c>
      <c r="G86" s="33">
        <f t="shared" si="12"/>
        <v>11024676.277777778</v>
      </c>
      <c r="H86" s="18">
        <f t="shared" si="13"/>
        <v>1.0310557619648524</v>
      </c>
      <c r="I86" s="34">
        <v>1.0688781669534673</v>
      </c>
      <c r="J86" s="34">
        <f t="shared" si="9"/>
        <v>10634566.549711231</v>
      </c>
      <c r="K86" s="34">
        <f t="shared" si="10"/>
        <v>9132480</v>
      </c>
      <c r="L86" s="28"/>
      <c r="M86" s="163">
        <v>11367056</v>
      </c>
      <c r="N86" s="18">
        <f t="shared" si="8"/>
        <v>0.14124567679272451</v>
      </c>
      <c r="O86" s="24"/>
      <c r="P86" s="24">
        <v>9761508.4821392</v>
      </c>
    </row>
    <row r="87" spans="2:16" x14ac:dyDescent="0.25">
      <c r="B87" s="165">
        <v>81</v>
      </c>
      <c r="C87" s="327"/>
      <c r="D87" s="72" t="s">
        <v>33</v>
      </c>
      <c r="E87" s="176">
        <v>10069273</v>
      </c>
      <c r="F87" s="33">
        <f t="shared" si="11"/>
        <v>11059377.333333334</v>
      </c>
      <c r="G87" s="33">
        <f t="shared" si="12"/>
        <v>11034117.027777778</v>
      </c>
      <c r="H87" s="18">
        <f t="shared" si="13"/>
        <v>0.91255811177742296</v>
      </c>
      <c r="I87" s="34">
        <v>0.93295741193116521</v>
      </c>
      <c r="J87" s="34">
        <f t="shared" si="9"/>
        <v>10792853.855094217</v>
      </c>
      <c r="K87" s="34">
        <f t="shared" si="10"/>
        <v>9121636</v>
      </c>
      <c r="L87" s="28"/>
      <c r="M87" s="163">
        <v>10069273</v>
      </c>
      <c r="N87" s="18">
        <f t="shared" si="8"/>
        <v>0.1548448517446944</v>
      </c>
      <c r="O87" s="24"/>
      <c r="P87" s="24">
        <v>8510097.9151381459</v>
      </c>
    </row>
    <row r="88" spans="2:16" x14ac:dyDescent="0.25">
      <c r="B88" s="165">
        <v>82</v>
      </c>
      <c r="C88" s="327"/>
      <c r="D88" s="72" t="s">
        <v>34</v>
      </c>
      <c r="E88" s="176">
        <v>9928515</v>
      </c>
      <c r="F88" s="33">
        <f t="shared" si="11"/>
        <v>11024620.833333334</v>
      </c>
      <c r="G88" s="33">
        <f t="shared" si="12"/>
        <v>11033961.13888889</v>
      </c>
      <c r="H88" s="18">
        <f t="shared" si="13"/>
        <v>0.89981420770164078</v>
      </c>
      <c r="I88" s="34">
        <v>0.90965395757996337</v>
      </c>
      <c r="J88" s="34">
        <f t="shared" si="9"/>
        <v>10914606.502030451</v>
      </c>
      <c r="K88" s="34">
        <f t="shared" si="10"/>
        <v>9110792</v>
      </c>
      <c r="L88" s="28"/>
      <c r="M88" s="163">
        <v>9928515</v>
      </c>
      <c r="N88" s="18">
        <f t="shared" si="8"/>
        <v>0.16526610480138576</v>
      </c>
      <c r="O88" s="24"/>
      <c r="P88" s="24">
        <v>8287667.9994878694</v>
      </c>
    </row>
    <row r="89" spans="2:16" x14ac:dyDescent="0.25">
      <c r="B89" s="165">
        <v>83</v>
      </c>
      <c r="C89" s="327"/>
      <c r="D89" s="72" t="s">
        <v>35</v>
      </c>
      <c r="E89" s="176">
        <v>11041171</v>
      </c>
      <c r="F89" s="33">
        <f t="shared" si="11"/>
        <v>11012231</v>
      </c>
      <c r="G89" s="33">
        <f t="shared" si="12"/>
        <v>11044321.736111112</v>
      </c>
      <c r="H89" s="18">
        <f t="shared" si="13"/>
        <v>0.99971471891290431</v>
      </c>
      <c r="I89" s="34">
        <v>0.95084393386636057</v>
      </c>
      <c r="J89" s="34">
        <f t="shared" si="9"/>
        <v>11611969.753126508</v>
      </c>
      <c r="K89" s="34">
        <f t="shared" si="10"/>
        <v>9099948</v>
      </c>
      <c r="L89" s="28"/>
      <c r="M89" s="163">
        <v>11041171</v>
      </c>
      <c r="N89" s="18">
        <f t="shared" si="8"/>
        <v>0.21633037344505215</v>
      </c>
      <c r="O89" s="24"/>
      <c r="P89" s="24">
        <v>8652630.3542993199</v>
      </c>
    </row>
    <row r="90" spans="2:16" x14ac:dyDescent="0.25">
      <c r="B90" s="165">
        <v>84</v>
      </c>
      <c r="C90" s="327"/>
      <c r="D90" s="72" t="s">
        <v>36</v>
      </c>
      <c r="E90" s="176">
        <v>11669781</v>
      </c>
      <c r="F90" s="33">
        <f t="shared" si="11"/>
        <v>11025720.333333334</v>
      </c>
      <c r="G90" s="33">
        <f t="shared" si="12"/>
        <v>11053276.263888888</v>
      </c>
      <c r="H90" s="18">
        <f t="shared" si="13"/>
        <v>1.0557757466105535</v>
      </c>
      <c r="I90" s="34">
        <v>1.0783615879445156</v>
      </c>
      <c r="J90" s="34">
        <f t="shared" si="9"/>
        <v>10821769.92435717</v>
      </c>
      <c r="K90" s="34">
        <f t="shared" si="10"/>
        <v>9089104</v>
      </c>
      <c r="L90" s="28"/>
      <c r="M90" s="163">
        <v>11669781</v>
      </c>
      <c r="N90" s="18">
        <f t="shared" si="8"/>
        <v>0.16010929233094875</v>
      </c>
      <c r="O90" s="24"/>
      <c r="P90" s="24">
        <v>9801340.6224328484</v>
      </c>
    </row>
    <row r="91" spans="2:16" x14ac:dyDescent="0.25">
      <c r="B91" s="165">
        <v>85</v>
      </c>
      <c r="C91" s="328">
        <v>2017</v>
      </c>
      <c r="D91" s="166" t="s">
        <v>25</v>
      </c>
      <c r="E91" s="177">
        <v>12895070</v>
      </c>
      <c r="F91" s="172">
        <f t="shared" si="11"/>
        <v>11023213.333333334</v>
      </c>
      <c r="G91" s="172">
        <f t="shared" si="12"/>
        <v>11040849.125</v>
      </c>
      <c r="H91" s="178">
        <f t="shared" si="13"/>
        <v>1.1679418724055792</v>
      </c>
      <c r="I91" s="173">
        <v>1.1609774060177767</v>
      </c>
      <c r="J91" s="173">
        <f t="shared" si="9"/>
        <v>11107080.924366027</v>
      </c>
      <c r="K91" s="173">
        <f t="shared" si="10"/>
        <v>9078260</v>
      </c>
      <c r="L91" s="167"/>
      <c r="M91" s="190">
        <v>12895070</v>
      </c>
      <c r="N91" s="178">
        <f t="shared" si="8"/>
        <v>0.1826601370946461</v>
      </c>
      <c r="O91" s="24"/>
      <c r="P91" s="24">
        <v>10539654.745954942</v>
      </c>
    </row>
    <row r="92" spans="2:16" x14ac:dyDescent="0.25">
      <c r="B92" s="165">
        <v>86</v>
      </c>
      <c r="C92" s="328"/>
      <c r="D92" s="166" t="s">
        <v>26</v>
      </c>
      <c r="E92" s="177">
        <v>12369556</v>
      </c>
      <c r="F92" s="172">
        <f t="shared" si="11"/>
        <v>11059539.333333334</v>
      </c>
      <c r="G92" s="172">
        <f t="shared" si="12"/>
        <v>11012699.152777778</v>
      </c>
      <c r="H92" s="178">
        <f t="shared" si="13"/>
        <v>1.1232083822865511</v>
      </c>
      <c r="I92" s="173">
        <v>1.0234146111517206</v>
      </c>
      <c r="J92" s="173">
        <f t="shared" si="9"/>
        <v>12086554.037058027</v>
      </c>
      <c r="K92" s="173">
        <f t="shared" si="10"/>
        <v>9067416</v>
      </c>
      <c r="L92" s="167"/>
      <c r="M92" s="190">
        <v>12369556</v>
      </c>
      <c r="N92" s="178">
        <f t="shared" si="8"/>
        <v>0.24979311951125088</v>
      </c>
      <c r="O92" s="24"/>
      <c r="P92" s="24">
        <v>9279726.0197908897</v>
      </c>
    </row>
    <row r="93" spans="2:16" x14ac:dyDescent="0.25">
      <c r="B93" s="165">
        <v>87</v>
      </c>
      <c r="C93" s="328"/>
      <c r="D93" s="166" t="s">
        <v>27</v>
      </c>
      <c r="E93" s="177">
        <v>11274433</v>
      </c>
      <c r="F93" s="172">
        <f t="shared" si="11"/>
        <v>11058442</v>
      </c>
      <c r="G93" s="172">
        <f t="shared" si="12"/>
        <v>10972591.041666666</v>
      </c>
      <c r="H93" s="178">
        <f t="shared" si="13"/>
        <v>1.0275087221593457</v>
      </c>
      <c r="I93" s="173">
        <v>1.0047502607081586</v>
      </c>
      <c r="J93" s="173">
        <f t="shared" si="9"/>
        <v>11221129.708444823</v>
      </c>
      <c r="K93" s="173">
        <f t="shared" si="10"/>
        <v>9056572</v>
      </c>
      <c r="L93" s="167"/>
      <c r="M93" s="190">
        <v>11274433</v>
      </c>
      <c r="N93" s="178">
        <f t="shared" si="8"/>
        <v>0.19290015931424581</v>
      </c>
      <c r="O93" s="24"/>
      <c r="P93" s="24">
        <v>9099593.0781222098</v>
      </c>
    </row>
    <row r="94" spans="2:16" x14ac:dyDescent="0.25">
      <c r="B94" s="165">
        <v>88</v>
      </c>
      <c r="C94" s="328"/>
      <c r="D94" s="166" t="s">
        <v>28</v>
      </c>
      <c r="E94" s="177">
        <v>9455136</v>
      </c>
      <c r="F94" s="172">
        <f t="shared" si="11"/>
        <v>11086784.416666666</v>
      </c>
      <c r="G94" s="172">
        <f t="shared" si="12"/>
        <v>10914521.833333332</v>
      </c>
      <c r="H94" s="178">
        <f t="shared" si="13"/>
        <v>0.8662895309919747</v>
      </c>
      <c r="I94" s="173">
        <v>0.87536624095713234</v>
      </c>
      <c r="J94" s="173">
        <f t="shared" si="9"/>
        <v>10801348.689962821</v>
      </c>
      <c r="K94" s="173">
        <f t="shared" si="10"/>
        <v>9045728</v>
      </c>
      <c r="L94" s="167"/>
      <c r="M94" s="190">
        <v>9455136</v>
      </c>
      <c r="N94" s="178">
        <f t="shared" si="8"/>
        <v>0.16253717386183775</v>
      </c>
      <c r="O94" s="24"/>
      <c r="P94" s="24">
        <v>7918324.9160806788</v>
      </c>
    </row>
    <row r="95" spans="2:16" x14ac:dyDescent="0.25">
      <c r="B95" s="165">
        <v>89</v>
      </c>
      <c r="C95" s="328"/>
      <c r="D95" s="166" t="s">
        <v>29</v>
      </c>
      <c r="E95" s="177">
        <v>10230609</v>
      </c>
      <c r="F95" s="172">
        <f t="shared" si="11"/>
        <v>11065958.166666666</v>
      </c>
      <c r="G95" s="172">
        <f t="shared" si="12"/>
        <v>10836387.472222222</v>
      </c>
      <c r="H95" s="178">
        <f t="shared" si="13"/>
        <v>0.94409774717127248</v>
      </c>
      <c r="I95" s="173">
        <v>0.92278715828647839</v>
      </c>
      <c r="J95" s="173">
        <f t="shared" si="9"/>
        <v>11086639.977735708</v>
      </c>
      <c r="K95" s="173">
        <f t="shared" si="10"/>
        <v>9034884</v>
      </c>
      <c r="L95" s="167"/>
      <c r="M95" s="190">
        <v>10230609</v>
      </c>
      <c r="N95" s="178">
        <f t="shared" si="8"/>
        <v>0.18506562690373851</v>
      </c>
      <c r="O95" s="24"/>
      <c r="P95" s="24">
        <v>8337274.9318079706</v>
      </c>
    </row>
    <row r="96" spans="2:16" x14ac:dyDescent="0.25">
      <c r="B96" s="165">
        <v>90</v>
      </c>
      <c r="C96" s="328"/>
      <c r="D96" s="166" t="s">
        <v>30</v>
      </c>
      <c r="E96" s="177">
        <v>10891151</v>
      </c>
      <c r="F96" s="172">
        <f t="shared" si="11"/>
        <v>10951157.5</v>
      </c>
      <c r="G96" s="172">
        <f t="shared" si="12"/>
        <v>10762459.597222222</v>
      </c>
      <c r="H96" s="178">
        <f t="shared" si="13"/>
        <v>1.0119574342291602</v>
      </c>
      <c r="I96" s="173">
        <v>0.99461123555670439</v>
      </c>
      <c r="J96" s="173">
        <f t="shared" si="9"/>
        <v>10950158.826532859</v>
      </c>
      <c r="K96" s="173">
        <f t="shared" si="10"/>
        <v>9024040</v>
      </c>
      <c r="L96" s="167"/>
      <c r="M96" s="190">
        <v>10891151</v>
      </c>
      <c r="N96" s="178">
        <f t="shared" si="8"/>
        <v>0.17589871133793636</v>
      </c>
      <c r="O96" s="24"/>
      <c r="P96" s="24">
        <v>8975411.5741131231</v>
      </c>
    </row>
    <row r="97" spans="2:16" x14ac:dyDescent="0.25">
      <c r="B97" s="165">
        <v>91</v>
      </c>
      <c r="C97" s="328"/>
      <c r="D97" s="166" t="s">
        <v>31</v>
      </c>
      <c r="E97" s="177">
        <v>11522721</v>
      </c>
      <c r="F97" s="172">
        <f t="shared" si="11"/>
        <v>10854313.5</v>
      </c>
      <c r="G97" s="172">
        <f t="shared" si="12"/>
        <v>10700344.333333332</v>
      </c>
      <c r="H97" s="178">
        <f t="shared" si="13"/>
        <v>1.0768551591470594</v>
      </c>
      <c r="I97" s="173">
        <v>1.0773980290465546</v>
      </c>
      <c r="J97" s="173">
        <f t="shared" si="9"/>
        <v>10694952.737380682</v>
      </c>
      <c r="K97" s="173">
        <f t="shared" si="10"/>
        <v>9013196</v>
      </c>
      <c r="L97" s="167"/>
      <c r="M97" s="190">
        <v>11522721</v>
      </c>
      <c r="N97" s="178">
        <f t="shared" si="8"/>
        <v>0.15724770166610039</v>
      </c>
      <c r="O97" s="24"/>
      <c r="P97" s="24">
        <v>9710799.6058102902</v>
      </c>
    </row>
    <row r="98" spans="2:16" x14ac:dyDescent="0.25">
      <c r="B98" s="165">
        <v>92</v>
      </c>
      <c r="C98" s="328"/>
      <c r="D98" s="166" t="s">
        <v>32</v>
      </c>
      <c r="E98" s="177">
        <v>11353888</v>
      </c>
      <c r="F98" s="172">
        <f t="shared" si="11"/>
        <v>10818890.666666666</v>
      </c>
      <c r="G98" s="172">
        <f t="shared" si="12"/>
        <v>10653472.249999998</v>
      </c>
      <c r="H98" s="178">
        <f t="shared" si="13"/>
        <v>1.0657453019601193</v>
      </c>
      <c r="I98" s="173">
        <v>1.0688781669534673</v>
      </c>
      <c r="J98" s="173">
        <f t="shared" si="9"/>
        <v>10622247.091416437</v>
      </c>
      <c r="K98" s="173">
        <f t="shared" si="10"/>
        <v>9002352</v>
      </c>
      <c r="L98" s="167"/>
      <c r="M98" s="190">
        <v>11353888</v>
      </c>
      <c r="N98" s="178">
        <f t="shared" si="8"/>
        <v>0.15250022688000098</v>
      </c>
      <c r="O98" s="24"/>
      <c r="P98" s="24">
        <v>9622417.5040298793</v>
      </c>
    </row>
    <row r="99" spans="2:16" x14ac:dyDescent="0.25">
      <c r="B99" s="165">
        <v>93</v>
      </c>
      <c r="C99" s="328"/>
      <c r="D99" s="166" t="s">
        <v>33</v>
      </c>
      <c r="E99" s="177">
        <v>10409382</v>
      </c>
      <c r="F99" s="172">
        <f t="shared" si="11"/>
        <v>10710026.75</v>
      </c>
      <c r="G99" s="172">
        <f t="shared" si="12"/>
        <v>10617846.805555554</v>
      </c>
      <c r="H99" s="178">
        <f t="shared" si="13"/>
        <v>0.98036656495679708</v>
      </c>
      <c r="I99" s="173">
        <v>0.93295741193116521</v>
      </c>
      <c r="J99" s="173">
        <f t="shared" si="9"/>
        <v>11157403.185696559</v>
      </c>
      <c r="K99" s="173">
        <f t="shared" si="10"/>
        <v>8991508</v>
      </c>
      <c r="L99" s="167"/>
      <c r="M99" s="190">
        <v>10409382</v>
      </c>
      <c r="N99" s="178">
        <f t="shared" si="8"/>
        <v>0.19412179963821419</v>
      </c>
      <c r="O99" s="24"/>
      <c r="P99" s="24">
        <v>8388694.0330383666</v>
      </c>
    </row>
    <row r="100" spans="2:16" x14ac:dyDescent="0.25">
      <c r="B100" s="165">
        <v>94</v>
      </c>
      <c r="C100" s="328"/>
      <c r="D100" s="166" t="s">
        <v>34</v>
      </c>
      <c r="E100" s="177">
        <v>9678600</v>
      </c>
      <c r="F100" s="172">
        <f t="shared" si="11"/>
        <v>10617978.25</v>
      </c>
      <c r="G100" s="172">
        <f t="shared" si="12"/>
        <v>10615913.902777778</v>
      </c>
      <c r="H100" s="178">
        <f t="shared" si="13"/>
        <v>0.91170671584548935</v>
      </c>
      <c r="I100" s="173">
        <v>0.90965395757996337</v>
      </c>
      <c r="J100" s="173">
        <f t="shared" si="9"/>
        <v>10639870.160900388</v>
      </c>
      <c r="K100" s="173">
        <f t="shared" si="10"/>
        <v>8980664</v>
      </c>
      <c r="L100" s="167"/>
      <c r="M100" s="190">
        <v>9678600</v>
      </c>
      <c r="N100" s="178">
        <f t="shared" si="8"/>
        <v>0.15594233160830037</v>
      </c>
      <c r="O100" s="24"/>
      <c r="P100" s="24">
        <v>8169296.5492959041</v>
      </c>
    </row>
    <row r="101" spans="2:16" x14ac:dyDescent="0.25">
      <c r="B101" s="165">
        <v>95</v>
      </c>
      <c r="C101" s="328"/>
      <c r="D101" s="166" t="s">
        <v>35</v>
      </c>
      <c r="E101" s="177">
        <v>9663563</v>
      </c>
      <c r="F101" s="172">
        <f t="shared" si="11"/>
        <v>10622390.916666666</v>
      </c>
      <c r="G101" s="172">
        <f t="shared" si="12"/>
        <v>10632635.027777778</v>
      </c>
      <c r="H101" s="178">
        <f t="shared" si="13"/>
        <v>0.90885871420902953</v>
      </c>
      <c r="I101" s="173">
        <v>0.95084393386636057</v>
      </c>
      <c r="J101" s="173">
        <f t="shared" si="9"/>
        <v>10163143.136125004</v>
      </c>
      <c r="K101" s="173">
        <f t="shared" si="10"/>
        <v>8969820</v>
      </c>
      <c r="L101" s="167"/>
      <c r="M101" s="190">
        <v>9663563</v>
      </c>
      <c r="N101" s="178">
        <f t="shared" si="8"/>
        <v>0.11741674009129364</v>
      </c>
      <c r="O101" s="24"/>
      <c r="P101" s="24">
        <v>8528898.9348731581</v>
      </c>
    </row>
    <row r="102" spans="2:16" x14ac:dyDescent="0.25">
      <c r="B102" s="165">
        <v>96</v>
      </c>
      <c r="C102" s="328"/>
      <c r="D102" s="166" t="s">
        <v>36</v>
      </c>
      <c r="E102" s="177">
        <v>10507653</v>
      </c>
      <c r="F102" s="172">
        <f t="shared" si="11"/>
        <v>10578465.916666666</v>
      </c>
      <c r="G102" s="172">
        <f t="shared" si="12"/>
        <v>10646515.36111111</v>
      </c>
      <c r="H102" s="178">
        <f t="shared" si="13"/>
        <v>0.98695701303185668</v>
      </c>
      <c r="I102" s="173">
        <v>1.0783615879445156</v>
      </c>
      <c r="J102" s="173">
        <f t="shared" si="9"/>
        <v>9744090.5884164758</v>
      </c>
      <c r="K102" s="173">
        <f t="shared" si="10"/>
        <v>8958976</v>
      </c>
      <c r="L102" s="167"/>
      <c r="M102" s="190">
        <v>10507653</v>
      </c>
      <c r="N102" s="178">
        <f t="shared" si="8"/>
        <v>8.0573408189554371E-2</v>
      </c>
      <c r="O102" s="24"/>
      <c r="P102" s="24">
        <v>9661015.5857168045</v>
      </c>
    </row>
    <row r="103" spans="2:16" x14ac:dyDescent="0.25">
      <c r="B103" s="165">
        <v>97</v>
      </c>
      <c r="C103" s="327">
        <v>2018</v>
      </c>
      <c r="D103" s="72" t="s">
        <v>25</v>
      </c>
      <c r="E103" s="176">
        <v>12469996</v>
      </c>
      <c r="F103" s="33">
        <f t="shared" si="11"/>
        <v>10573081</v>
      </c>
      <c r="G103" s="33">
        <f t="shared" si="12"/>
        <v>10670494.88888889</v>
      </c>
      <c r="H103" s="18">
        <f t="shared" si="13"/>
        <v>1.168642704002878</v>
      </c>
      <c r="I103" s="34">
        <v>1.1609774060177767</v>
      </c>
      <c r="J103" s="34">
        <f t="shared" si="9"/>
        <v>10740946.322782325</v>
      </c>
      <c r="K103" s="34">
        <f t="shared" si="10"/>
        <v>8948132</v>
      </c>
      <c r="L103" s="28"/>
      <c r="M103" s="163">
        <v>12469996</v>
      </c>
      <c r="N103" s="18">
        <f t="shared" si="8"/>
        <v>0.16691400076915344</v>
      </c>
      <c r="O103" s="24"/>
      <c r="P103" s="24">
        <v>10388579.07806466</v>
      </c>
    </row>
    <row r="104" spans="2:16" x14ac:dyDescent="0.25">
      <c r="B104" s="165">
        <v>98</v>
      </c>
      <c r="C104" s="327"/>
      <c r="D104" s="72" t="s">
        <v>26</v>
      </c>
      <c r="E104" s="176">
        <v>11063189</v>
      </c>
      <c r="F104" s="33">
        <f t="shared" si="11"/>
        <v>10605138</v>
      </c>
      <c r="G104" s="33">
        <f t="shared" si="12"/>
        <v>10711990.291666666</v>
      </c>
      <c r="H104" s="18">
        <f t="shared" si="13"/>
        <v>1.0327855700734294</v>
      </c>
      <c r="I104" s="34">
        <v>1.0234146111517206</v>
      </c>
      <c r="J104" s="34">
        <f t="shared" si="9"/>
        <v>10810075.290550927</v>
      </c>
      <c r="K104" s="34">
        <f t="shared" si="10"/>
        <v>8937288</v>
      </c>
      <c r="L104" s="28"/>
      <c r="M104" s="163">
        <v>11063189</v>
      </c>
      <c r="N104" s="18">
        <f t="shared" si="8"/>
        <v>0.17324461118119394</v>
      </c>
      <c r="O104" s="24"/>
      <c r="P104" s="24">
        <v>9146551.1232709382</v>
      </c>
    </row>
    <row r="105" spans="2:16" x14ac:dyDescent="0.25">
      <c r="B105" s="165">
        <v>99</v>
      </c>
      <c r="C105" s="327"/>
      <c r="D105" s="72" t="s">
        <v>27</v>
      </c>
      <c r="E105" s="176">
        <v>10169851</v>
      </c>
      <c r="F105" s="33">
        <f t="shared" si="11"/>
        <v>10698429.333333334</v>
      </c>
      <c r="G105" s="33">
        <f t="shared" si="12"/>
        <v>10735799.180555556</v>
      </c>
      <c r="H105" s="18">
        <f t="shared" si="13"/>
        <v>0.94728401947191887</v>
      </c>
      <c r="I105" s="34">
        <v>1.0047502607081586</v>
      </c>
      <c r="J105" s="34">
        <f t="shared" si="9"/>
        <v>10121769.953891011</v>
      </c>
      <c r="K105" s="34">
        <f t="shared" si="10"/>
        <v>8926444</v>
      </c>
      <c r="L105" s="28"/>
      <c r="M105" s="163">
        <v>10169851</v>
      </c>
      <c r="N105" s="18">
        <f t="shared" si="8"/>
        <v>0.11809455849483164</v>
      </c>
      <c r="O105" s="24"/>
      <c r="P105" s="24">
        <v>8968846.936196778</v>
      </c>
    </row>
    <row r="106" spans="2:16" x14ac:dyDescent="0.25">
      <c r="B106" s="165">
        <v>100</v>
      </c>
      <c r="C106" s="327"/>
      <c r="D106" s="72" t="s">
        <v>28</v>
      </c>
      <c r="E106" s="176">
        <v>9508088</v>
      </c>
      <c r="F106" s="33">
        <f t="shared" si="11"/>
        <v>10718305</v>
      </c>
      <c r="G106" s="33">
        <f t="shared" si="12"/>
        <v>10727283.833333334</v>
      </c>
      <c r="H106" s="18">
        <f t="shared" si="13"/>
        <v>0.88634626879687139</v>
      </c>
      <c r="I106" s="34">
        <v>0.87536624095713234</v>
      </c>
      <c r="J106" s="34">
        <f t="shared" si="9"/>
        <v>10861839.942106726</v>
      </c>
      <c r="K106" s="34">
        <f t="shared" si="10"/>
        <v>8915600</v>
      </c>
      <c r="L106" s="28"/>
      <c r="M106" s="163">
        <v>9508088</v>
      </c>
      <c r="N106" s="18">
        <f t="shared" si="8"/>
        <v>0.1791814234494454</v>
      </c>
      <c r="O106" s="24"/>
      <c r="P106" s="24">
        <v>7804415.2578774095</v>
      </c>
    </row>
    <row r="107" spans="2:16" x14ac:dyDescent="0.25">
      <c r="B107" s="165">
        <v>101</v>
      </c>
      <c r="C107" s="327"/>
      <c r="D107" s="72" t="s">
        <v>29</v>
      </c>
      <c r="E107" s="176">
        <v>9703509</v>
      </c>
      <c r="F107" s="33">
        <f t="shared" si="11"/>
        <v>10705672.916666666</v>
      </c>
      <c r="G107" s="33">
        <f t="shared" si="12"/>
        <v>10724591.88888889</v>
      </c>
      <c r="H107" s="18">
        <f t="shared" si="13"/>
        <v>0.9047905132924664</v>
      </c>
      <c r="I107" s="34">
        <v>0.92278715828647839</v>
      </c>
      <c r="J107" s="34">
        <f t="shared" si="9"/>
        <v>10515435.66993111</v>
      </c>
      <c r="K107" s="34">
        <f t="shared" si="10"/>
        <v>8904756</v>
      </c>
      <c r="L107" s="28"/>
      <c r="M107" s="163">
        <v>9703509</v>
      </c>
      <c r="N107" s="18">
        <f t="shared" si="8"/>
        <v>0.15317288988195218</v>
      </c>
      <c r="O107" s="24"/>
      <c r="P107" s="24">
        <v>8217194.484474468</v>
      </c>
    </row>
    <row r="108" spans="2:16" x14ac:dyDescent="0.25">
      <c r="B108" s="165">
        <v>102</v>
      </c>
      <c r="C108" s="327"/>
      <c r="D108" s="72" t="s">
        <v>30</v>
      </c>
      <c r="E108" s="176">
        <v>10826532</v>
      </c>
      <c r="F108" s="33">
        <f t="shared" si="11"/>
        <v>10722343.083333334</v>
      </c>
      <c r="G108" s="33">
        <f t="shared" si="12"/>
        <v>10720831.791666668</v>
      </c>
      <c r="H108" s="18">
        <f t="shared" si="13"/>
        <v>1.0098593290508944</v>
      </c>
      <c r="I108" s="34">
        <v>0.99461123555670439</v>
      </c>
      <c r="J108" s="34">
        <f t="shared" si="9"/>
        <v>10885189.72333966</v>
      </c>
      <c r="K108" s="34">
        <f t="shared" si="10"/>
        <v>8893912</v>
      </c>
      <c r="L108" s="28"/>
      <c r="M108" s="163">
        <v>10826532</v>
      </c>
      <c r="N108" s="18">
        <f t="shared" si="8"/>
        <v>0.1829345903884457</v>
      </c>
      <c r="O108" s="24"/>
      <c r="P108" s="24">
        <v>8845984.8032526001</v>
      </c>
    </row>
    <row r="109" spans="2:16" x14ac:dyDescent="0.25">
      <c r="B109" s="165">
        <v>103</v>
      </c>
      <c r="C109" s="327"/>
      <c r="D109" s="72" t="s">
        <v>31</v>
      </c>
      <c r="E109" s="176">
        <v>11907405</v>
      </c>
      <c r="F109" s="33">
        <f t="shared" ref="F109:F120" si="14">AVERAGE(E103:E114)</f>
        <v>10822053.416666666</v>
      </c>
      <c r="G109" s="33">
        <f t="shared" si="12"/>
        <v>10714898.500000002</v>
      </c>
      <c r="H109" s="18">
        <f t="shared" si="13"/>
        <v>1.1112942413780214</v>
      </c>
      <c r="I109" s="34">
        <v>1.0773980290465546</v>
      </c>
      <c r="J109" s="34">
        <f t="shared" si="9"/>
        <v>11052001.84052451</v>
      </c>
      <c r="K109" s="34">
        <f t="shared" si="10"/>
        <v>8883068</v>
      </c>
      <c r="L109" s="28"/>
      <c r="M109" s="163">
        <v>11907405</v>
      </c>
      <c r="N109" s="18">
        <f t="shared" si="8"/>
        <v>0.19624805278005411</v>
      </c>
      <c r="O109" s="24"/>
      <c r="P109" s="24">
        <v>9570599.9550865199</v>
      </c>
    </row>
    <row r="110" spans="2:16" x14ac:dyDescent="0.25">
      <c r="B110" s="165">
        <v>104</v>
      </c>
      <c r="C110" s="327"/>
      <c r="D110" s="72" t="s">
        <v>32</v>
      </c>
      <c r="E110" s="176">
        <v>12473384</v>
      </c>
      <c r="F110" s="33">
        <f t="shared" si="14"/>
        <v>10747991.333333334</v>
      </c>
      <c r="G110" s="33">
        <f t="shared" si="12"/>
        <v>10689202.625000002</v>
      </c>
      <c r="H110" s="18">
        <f t="shared" si="13"/>
        <v>1.1669143562520874</v>
      </c>
      <c r="I110" s="34">
        <v>1.0688781669534673</v>
      </c>
      <c r="J110" s="34">
        <f t="shared" si="9"/>
        <v>11669603.127503136</v>
      </c>
      <c r="K110" s="34">
        <f t="shared" si="10"/>
        <v>8872224</v>
      </c>
      <c r="L110" s="28"/>
      <c r="M110" s="163">
        <v>12473384</v>
      </c>
      <c r="N110" s="18">
        <f t="shared" si="8"/>
        <v>0.23971501832056491</v>
      </c>
      <c r="O110" s="24"/>
      <c r="P110" s="24">
        <v>9483326.5259205587</v>
      </c>
    </row>
    <row r="111" spans="2:16" x14ac:dyDescent="0.25">
      <c r="B111" s="165">
        <v>105</v>
      </c>
      <c r="C111" s="327"/>
      <c r="D111" s="72" t="s">
        <v>33</v>
      </c>
      <c r="E111" s="176">
        <v>10647890</v>
      </c>
      <c r="F111" s="33">
        <f t="shared" si="14"/>
        <v>10647337.25</v>
      </c>
      <c r="G111" s="33">
        <f t="shared" si="12"/>
        <v>10672270.194444446</v>
      </c>
      <c r="H111" s="18">
        <f t="shared" si="13"/>
        <v>0.99771555685901414</v>
      </c>
      <c r="I111" s="34">
        <v>0.93295741193116521</v>
      </c>
      <c r="J111" s="34">
        <f t="shared" si="9"/>
        <v>11413050.439204415</v>
      </c>
      <c r="K111" s="34">
        <f t="shared" si="10"/>
        <v>8861380</v>
      </c>
      <c r="L111" s="28"/>
      <c r="M111" s="163">
        <v>10647890</v>
      </c>
      <c r="N111" s="18">
        <f t="shared" si="8"/>
        <v>0.22357479735998501</v>
      </c>
      <c r="O111" s="24"/>
      <c r="P111" s="24">
        <v>8267290.1509385891</v>
      </c>
    </row>
    <row r="112" spans="2:16" x14ac:dyDescent="0.25">
      <c r="B112" s="165">
        <v>106</v>
      </c>
      <c r="C112" s="327"/>
      <c r="D112" s="72" t="s">
        <v>34</v>
      </c>
      <c r="E112" s="176">
        <v>9527015</v>
      </c>
      <c r="F112" s="33">
        <f t="shared" si="14"/>
        <v>10702153.333333334</v>
      </c>
      <c r="G112" s="33">
        <f t="shared" si="12"/>
        <v>10654290.527777778</v>
      </c>
      <c r="H112" s="18">
        <f t="shared" si="13"/>
        <v>0.89419515782503256</v>
      </c>
      <c r="I112" s="34">
        <v>0.90965395757996337</v>
      </c>
      <c r="J112" s="34">
        <f t="shared" si="9"/>
        <v>10473229.870120721</v>
      </c>
      <c r="K112" s="34">
        <f t="shared" si="10"/>
        <v>8850536</v>
      </c>
      <c r="L112" s="28"/>
      <c r="M112" s="163">
        <v>9527015</v>
      </c>
      <c r="N112" s="18">
        <f t="shared" si="8"/>
        <v>0.15493729157517452</v>
      </c>
      <c r="O112" s="24"/>
      <c r="P112" s="24">
        <v>8050925.0991039388</v>
      </c>
    </row>
    <row r="113" spans="2:17" x14ac:dyDescent="0.25">
      <c r="B113" s="165">
        <v>107</v>
      </c>
      <c r="C113" s="327"/>
      <c r="D113" s="72" t="s">
        <v>35</v>
      </c>
      <c r="E113" s="176">
        <v>9863605</v>
      </c>
      <c r="F113" s="33">
        <f t="shared" si="14"/>
        <v>10683112.333333334</v>
      </c>
      <c r="G113" s="33">
        <f t="shared" si="12"/>
        <v>10617416.333333334</v>
      </c>
      <c r="H113" s="18">
        <f t="shared" si="13"/>
        <v>0.92900237593897994</v>
      </c>
      <c r="I113" s="34">
        <v>0.95084393386636057</v>
      </c>
      <c r="J113" s="34">
        <f t="shared" si="9"/>
        <v>10373526.767838972</v>
      </c>
      <c r="K113" s="34">
        <f t="shared" si="10"/>
        <v>8839692</v>
      </c>
      <c r="L113" s="28"/>
      <c r="M113" s="163">
        <v>9863605</v>
      </c>
      <c r="N113" s="18">
        <f t="shared" si="8"/>
        <v>0.14786049163090004</v>
      </c>
      <c r="O113" s="24"/>
      <c r="P113" s="24">
        <v>8405167.5154469963</v>
      </c>
    </row>
    <row r="114" spans="2:17" x14ac:dyDescent="0.25">
      <c r="B114" s="165">
        <v>108</v>
      </c>
      <c r="C114" s="327"/>
      <c r="D114" s="72" t="s">
        <v>36</v>
      </c>
      <c r="E114" s="176">
        <v>11704177</v>
      </c>
      <c r="F114" s="33">
        <f t="shared" si="14"/>
        <v>10686743.333333334</v>
      </c>
      <c r="G114" s="33">
        <f t="shared" si="12"/>
        <v>10589195.347222222</v>
      </c>
      <c r="H114" s="18">
        <f t="shared" si="13"/>
        <v>1.105294275553266</v>
      </c>
      <c r="I114" s="34">
        <v>1.0783615879445156</v>
      </c>
      <c r="J114" s="34">
        <f t="shared" si="9"/>
        <v>10853666.461088939</v>
      </c>
      <c r="K114" s="34">
        <f t="shared" si="10"/>
        <v>8828848</v>
      </c>
      <c r="L114" s="28"/>
      <c r="M114" s="163">
        <v>11704177</v>
      </c>
      <c r="N114" s="18">
        <f t="shared" si="8"/>
        <v>0.18655617144197661</v>
      </c>
      <c r="O114" s="24"/>
      <c r="P114" s="24">
        <v>9520690.5490007605</v>
      </c>
    </row>
    <row r="115" spans="2:17" x14ac:dyDescent="0.25">
      <c r="B115" s="165">
        <v>109</v>
      </c>
      <c r="C115" s="328">
        <v>2019</v>
      </c>
      <c r="D115" s="166" t="s">
        <v>25</v>
      </c>
      <c r="E115" s="177">
        <v>11581251</v>
      </c>
      <c r="F115" s="172">
        <f t="shared" si="14"/>
        <v>10667878.166666666</v>
      </c>
      <c r="G115" s="172">
        <f t="shared" si="12"/>
        <v>10566505.444444442</v>
      </c>
      <c r="H115" s="178">
        <f t="shared" si="13"/>
        <v>1.0960341676716858</v>
      </c>
      <c r="I115" s="173">
        <v>1.1609774060177767</v>
      </c>
      <c r="J115" s="173">
        <f t="shared" si="9"/>
        <v>9975431.8559259456</v>
      </c>
      <c r="K115" s="173">
        <f t="shared" si="10"/>
        <v>8818004</v>
      </c>
      <c r="L115" s="167"/>
      <c r="M115" s="190">
        <v>11581251</v>
      </c>
      <c r="N115" s="178">
        <f t="shared" si="8"/>
        <v>0.1160278444725549</v>
      </c>
      <c r="O115" s="24"/>
      <c r="P115" s="24">
        <v>10237503.410174379</v>
      </c>
    </row>
    <row r="116" spans="2:17" x14ac:dyDescent="0.25">
      <c r="B116" s="165">
        <v>110</v>
      </c>
      <c r="C116" s="328"/>
      <c r="D116" s="166" t="s">
        <v>26</v>
      </c>
      <c r="E116" s="177">
        <v>9855340</v>
      </c>
      <c r="F116" s="172">
        <f t="shared" si="14"/>
        <v>10646396.75</v>
      </c>
      <c r="G116" s="172">
        <f t="shared" si="12"/>
        <v>10546230.899999999</v>
      </c>
      <c r="H116" s="178">
        <f t="shared" si="13"/>
        <v>0.93448930650664985</v>
      </c>
      <c r="I116" s="173">
        <v>1.0234146111517206</v>
      </c>
      <c r="J116" s="173">
        <f t="shared" si="9"/>
        <v>9629860.5595527813</v>
      </c>
      <c r="K116" s="173">
        <f t="shared" si="10"/>
        <v>8807160</v>
      </c>
      <c r="L116" s="167"/>
      <c r="M116" s="190">
        <v>9855340</v>
      </c>
      <c r="N116" s="178">
        <f t="shared" si="8"/>
        <v>8.5432240110337287E-2</v>
      </c>
      <c r="O116" s="24"/>
      <c r="P116" s="24">
        <v>9013376.2267509885</v>
      </c>
    </row>
    <row r="117" spans="2:17" x14ac:dyDescent="0.25">
      <c r="B117" s="165">
        <v>111</v>
      </c>
      <c r="C117" s="328"/>
      <c r="D117" s="166" t="s">
        <v>27</v>
      </c>
      <c r="E117" s="177">
        <v>10827644</v>
      </c>
      <c r="F117" s="172">
        <f t="shared" si="14"/>
        <v>10539459.25</v>
      </c>
      <c r="G117" s="172">
        <f t="shared" si="12"/>
        <v>10521189.437499998</v>
      </c>
      <c r="H117" s="178">
        <f t="shared" si="13"/>
        <v>1.0291273685661173</v>
      </c>
      <c r="I117" s="173">
        <v>1.0047502607081586</v>
      </c>
      <c r="J117" s="173">
        <f t="shared" si="9"/>
        <v>10776453.038557623</v>
      </c>
      <c r="K117" s="173">
        <f t="shared" si="10"/>
        <v>8796316</v>
      </c>
      <c r="L117" s="167"/>
      <c r="M117" s="190">
        <v>10827644</v>
      </c>
      <c r="N117" s="178">
        <f t="shared" si="8"/>
        <v>0.18374664014892361</v>
      </c>
      <c r="O117" s="24"/>
      <c r="P117" s="24">
        <v>8838100.794271348</v>
      </c>
    </row>
    <row r="118" spans="2:17" x14ac:dyDescent="0.25">
      <c r="B118" s="165">
        <v>112</v>
      </c>
      <c r="C118" s="328"/>
      <c r="D118" s="166" t="s">
        <v>28</v>
      </c>
      <c r="E118" s="177">
        <v>9279596</v>
      </c>
      <c r="F118" s="172">
        <f t="shared" si="14"/>
        <v>10480908.166666666</v>
      </c>
      <c r="G118" s="172">
        <f t="shared" si="12"/>
        <v>10515099.5</v>
      </c>
      <c r="H118" s="178">
        <f t="shared" si="13"/>
        <v>0.88250196776549761</v>
      </c>
      <c r="I118" s="173">
        <v>0.87536624095713234</v>
      </c>
      <c r="J118" s="173">
        <f t="shared" si="9"/>
        <v>10600815.482504347</v>
      </c>
      <c r="K118" s="173">
        <f t="shared" si="10"/>
        <v>8785472</v>
      </c>
      <c r="L118" s="167"/>
      <c r="M118" s="190">
        <v>9279596</v>
      </c>
      <c r="N118" s="178">
        <f t="shared" si="8"/>
        <v>0.17124564478085694</v>
      </c>
      <c r="O118" s="24"/>
      <c r="P118" s="24">
        <v>7690505.5996741392</v>
      </c>
    </row>
    <row r="119" spans="2:17" x14ac:dyDescent="0.25">
      <c r="B119" s="165">
        <v>113</v>
      </c>
      <c r="C119" s="328"/>
      <c r="D119" s="166" t="s">
        <v>29</v>
      </c>
      <c r="E119" s="177">
        <v>9747081</v>
      </c>
      <c r="F119" s="172">
        <f t="shared" si="14"/>
        <v>10513786.416666666</v>
      </c>
      <c r="G119" s="172">
        <f t="shared" si="12"/>
        <v>10532195.166666666</v>
      </c>
      <c r="H119" s="178">
        <f t="shared" si="13"/>
        <v>0.9254557901517555</v>
      </c>
      <c r="I119" s="173">
        <v>0.92278715828647839</v>
      </c>
      <c r="J119" s="173">
        <f t="shared" si="9"/>
        <v>10562653.492165338</v>
      </c>
      <c r="K119" s="173">
        <f t="shared" si="10"/>
        <v>8774628</v>
      </c>
      <c r="L119" s="167"/>
      <c r="M119" s="190">
        <v>9747081</v>
      </c>
      <c r="N119" s="178">
        <f t="shared" si="8"/>
        <v>0.16927806005295684</v>
      </c>
      <c r="O119" s="24"/>
      <c r="P119" s="24">
        <v>8097114.0371409655</v>
      </c>
    </row>
    <row r="120" spans="2:17" x14ac:dyDescent="0.25">
      <c r="B120" s="165">
        <v>114</v>
      </c>
      <c r="C120" s="328"/>
      <c r="D120" s="166" t="s">
        <v>30</v>
      </c>
      <c r="E120" s="177">
        <v>10600150</v>
      </c>
      <c r="F120" s="172">
        <f t="shared" si="14"/>
        <v>10550603.916666666</v>
      </c>
      <c r="G120" s="172">
        <f t="shared" si="12"/>
        <v>10550603.916666666</v>
      </c>
      <c r="H120" s="178">
        <f t="shared" si="13"/>
        <v>1.0046960423995319</v>
      </c>
      <c r="I120" s="173">
        <v>0.99461123555670439</v>
      </c>
      <c r="J120" s="173">
        <f t="shared" si="9"/>
        <v>10657581.194592958</v>
      </c>
      <c r="K120" s="173">
        <f t="shared" si="10"/>
        <v>8763784</v>
      </c>
      <c r="L120" s="167"/>
      <c r="M120" s="190">
        <v>10600150</v>
      </c>
      <c r="N120" s="178">
        <f t="shared" si="8"/>
        <v>0.17769484088507453</v>
      </c>
      <c r="O120" s="24"/>
      <c r="P120" s="24">
        <v>8716558.0323920771</v>
      </c>
    </row>
    <row r="121" spans="2:17" x14ac:dyDescent="0.25">
      <c r="B121" s="165">
        <v>115</v>
      </c>
      <c r="C121" s="328"/>
      <c r="D121" s="166" t="s">
        <v>31</v>
      </c>
      <c r="E121" s="177">
        <v>11649628</v>
      </c>
      <c r="F121" s="172"/>
      <c r="G121" s="172"/>
      <c r="H121" s="178"/>
      <c r="I121" s="173">
        <v>1.0773980290465546</v>
      </c>
      <c r="J121" s="173">
        <f t="shared" si="9"/>
        <v>10812743.002982249</v>
      </c>
      <c r="K121" s="173">
        <f t="shared" si="10"/>
        <v>8752940</v>
      </c>
      <c r="L121" s="167"/>
      <c r="M121" s="190">
        <v>11649628</v>
      </c>
      <c r="N121" s="178">
        <f t="shared" si="8"/>
        <v>0.19049773054017263</v>
      </c>
      <c r="O121" s="24"/>
      <c r="P121" s="24">
        <v>9430400.3043627497</v>
      </c>
    </row>
    <row r="122" spans="2:17" x14ac:dyDescent="0.25">
      <c r="B122" s="165">
        <v>116</v>
      </c>
      <c r="C122" s="328"/>
      <c r="D122" s="166" t="s">
        <v>32</v>
      </c>
      <c r="E122" s="177">
        <v>11190134</v>
      </c>
      <c r="F122" s="172"/>
      <c r="G122" s="172"/>
      <c r="H122" s="178"/>
      <c r="I122" s="173">
        <v>1.0688781669534673</v>
      </c>
      <c r="J122" s="173">
        <f t="shared" si="9"/>
        <v>10469045.346762288</v>
      </c>
      <c r="K122" s="173">
        <f t="shared" si="10"/>
        <v>8742096</v>
      </c>
      <c r="L122" s="167"/>
      <c r="M122" s="190">
        <v>11190134</v>
      </c>
      <c r="N122" s="178">
        <f t="shared" si="8"/>
        <v>0.16495767183742052</v>
      </c>
      <c r="O122" s="24"/>
      <c r="P122" s="24">
        <v>9344235.5478112381</v>
      </c>
    </row>
    <row r="123" spans="2:17" x14ac:dyDescent="0.25">
      <c r="B123" s="165">
        <v>117</v>
      </c>
      <c r="C123" s="328"/>
      <c r="D123" s="166" t="s">
        <v>33</v>
      </c>
      <c r="E123" s="177">
        <v>9945277</v>
      </c>
      <c r="F123" s="172"/>
      <c r="G123" s="172"/>
      <c r="H123" s="178"/>
      <c r="I123" s="173">
        <v>0.93295741193116521</v>
      </c>
      <c r="J123" s="173">
        <f t="shared" si="9"/>
        <v>10659947.466855835</v>
      </c>
      <c r="K123" s="173">
        <f t="shared" si="10"/>
        <v>8731252</v>
      </c>
      <c r="L123" s="167"/>
      <c r="M123" s="190">
        <v>9945277</v>
      </c>
      <c r="N123" s="178">
        <f t="shared" si="8"/>
        <v>0.18092917182308649</v>
      </c>
      <c r="O123" s="24"/>
      <c r="P123" s="24">
        <v>8145886.2688388098</v>
      </c>
    </row>
    <row r="124" spans="2:17" x14ac:dyDescent="0.25">
      <c r="B124" s="165">
        <v>118</v>
      </c>
      <c r="C124" s="328"/>
      <c r="D124" s="166" t="s">
        <v>34</v>
      </c>
      <c r="E124" s="177">
        <v>9921554</v>
      </c>
      <c r="F124" s="172"/>
      <c r="G124" s="172"/>
      <c r="H124" s="178"/>
      <c r="I124" s="173">
        <v>0.90965395757996337</v>
      </c>
      <c r="J124" s="173">
        <f t="shared" si="9"/>
        <v>10906954.14154546</v>
      </c>
      <c r="K124" s="173">
        <f t="shared" si="10"/>
        <v>8720408</v>
      </c>
      <c r="L124" s="167"/>
      <c r="M124" s="190">
        <v>9921554</v>
      </c>
      <c r="N124" s="178">
        <f t="shared" si="8"/>
        <v>0.20047266296066388</v>
      </c>
      <c r="O124" s="24"/>
      <c r="P124" s="24">
        <v>7932553.6489119735</v>
      </c>
    </row>
    <row r="125" spans="2:17" x14ac:dyDescent="0.25">
      <c r="B125" s="165">
        <v>119</v>
      </c>
      <c r="C125" s="328"/>
      <c r="D125" s="166" t="s">
        <v>35</v>
      </c>
      <c r="E125" s="177">
        <v>10305415</v>
      </c>
      <c r="F125" s="172"/>
      <c r="G125" s="172"/>
      <c r="H125" s="178"/>
      <c r="I125" s="173">
        <v>0.95084393386636057</v>
      </c>
      <c r="J125" s="173">
        <f t="shared" si="9"/>
        <v>10838177.152895847</v>
      </c>
      <c r="K125" s="173">
        <f t="shared" si="10"/>
        <v>8709564</v>
      </c>
      <c r="L125" s="177"/>
      <c r="M125" s="190">
        <v>10305415</v>
      </c>
      <c r="N125" s="178">
        <f t="shared" si="8"/>
        <v>0.19639955343663165</v>
      </c>
      <c r="O125" s="24"/>
      <c r="P125" s="24">
        <v>8281436.0960208345</v>
      </c>
      <c r="Q125" t="s">
        <v>196</v>
      </c>
    </row>
    <row r="126" spans="2:17" x14ac:dyDescent="0.25">
      <c r="B126" s="165">
        <v>120</v>
      </c>
      <c r="C126" s="328"/>
      <c r="D126" s="166" t="s">
        <v>36</v>
      </c>
      <c r="E126" s="177">
        <v>11974478</v>
      </c>
      <c r="F126" s="172"/>
      <c r="G126" s="172"/>
      <c r="H126" s="178"/>
      <c r="I126" s="173">
        <v>1.0783615879445156</v>
      </c>
      <c r="J126" s="173">
        <f t="shared" si="9"/>
        <v>11104325.426524851</v>
      </c>
      <c r="K126" s="173">
        <f t="shared" si="10"/>
        <v>8698720</v>
      </c>
      <c r="L126" s="177">
        <v>11974478</v>
      </c>
      <c r="M126" s="190">
        <v>11974478</v>
      </c>
      <c r="N126" s="178">
        <f t="shared" ref="N126:N135" si="15">ABS(M126-P126)/M126</f>
        <v>0.21663679099124683</v>
      </c>
      <c r="O126" s="24"/>
      <c r="P126" s="24">
        <v>9380365.5122847166</v>
      </c>
      <c r="Q126" s="94">
        <f>AVERAGE(N7:N126)</f>
        <v>0.1653114489759355</v>
      </c>
    </row>
    <row r="127" spans="2:17" x14ac:dyDescent="0.25">
      <c r="B127" s="165">
        <v>121</v>
      </c>
      <c r="C127" s="325">
        <v>2020</v>
      </c>
      <c r="D127" s="187" t="s">
        <v>25</v>
      </c>
      <c r="E127" s="33"/>
      <c r="F127" s="33"/>
      <c r="G127" s="33"/>
      <c r="H127" s="18"/>
      <c r="I127" s="34">
        <v>1.1609774060177767</v>
      </c>
      <c r="J127" s="34"/>
      <c r="K127" s="174">
        <f t="shared" si="10"/>
        <v>8687876</v>
      </c>
      <c r="L127" s="168">
        <f t="shared" ref="L127:L138" si="16">I127*K127</f>
        <v>10086427.742284097</v>
      </c>
      <c r="M127" s="18">
        <v>13063684.1</v>
      </c>
      <c r="N127" s="161">
        <f t="shared" si="15"/>
        <v>0.22790327253212614</v>
      </c>
      <c r="O127" s="24"/>
      <c r="P127" s="24">
        <v>10086427.742284097</v>
      </c>
    </row>
    <row r="128" spans="2:17" x14ac:dyDescent="0.25">
      <c r="B128" s="165">
        <v>122</v>
      </c>
      <c r="C128" s="325"/>
      <c r="D128" s="187" t="s">
        <v>26</v>
      </c>
      <c r="E128" s="33"/>
      <c r="F128" s="33"/>
      <c r="G128" s="33"/>
      <c r="H128" s="18"/>
      <c r="I128" s="34">
        <v>1.0234146111517206</v>
      </c>
      <c r="J128" s="34"/>
      <c r="K128" s="174">
        <f t="shared" si="10"/>
        <v>8677032</v>
      </c>
      <c r="L128" s="168">
        <f t="shared" si="16"/>
        <v>8880201.330231037</v>
      </c>
      <c r="M128" s="18">
        <v>11554438.199999999</v>
      </c>
      <c r="N128" s="161">
        <f t="shared" si="15"/>
        <v>0.23144672406218439</v>
      </c>
      <c r="O128" s="24"/>
      <c r="P128" s="24">
        <v>8880201.330231037</v>
      </c>
    </row>
    <row r="129" spans="2:16" x14ac:dyDescent="0.25">
      <c r="B129" s="165">
        <v>123</v>
      </c>
      <c r="C129" s="325"/>
      <c r="D129" s="187" t="s">
        <v>27</v>
      </c>
      <c r="E129" s="33"/>
      <c r="F129" s="33"/>
      <c r="G129" s="33"/>
      <c r="H129" s="18"/>
      <c r="I129" s="34">
        <v>1.0047502607081586</v>
      </c>
      <c r="J129" s="34"/>
      <c r="K129" s="174">
        <f t="shared" si="10"/>
        <v>8666188</v>
      </c>
      <c r="L129" s="168">
        <f t="shared" si="16"/>
        <v>8707354.6523459163</v>
      </c>
      <c r="M129" s="18">
        <v>11312515.6</v>
      </c>
      <c r="N129" s="161">
        <f t="shared" si="15"/>
        <v>0.23029015293946498</v>
      </c>
      <c r="O129" s="24"/>
      <c r="P129" s="24">
        <v>8707354.6523459163</v>
      </c>
    </row>
    <row r="130" spans="2:16" x14ac:dyDescent="0.25">
      <c r="B130" s="165">
        <v>124</v>
      </c>
      <c r="C130" s="325"/>
      <c r="D130" s="187" t="s">
        <v>28</v>
      </c>
      <c r="E130" s="33"/>
      <c r="F130" s="33"/>
      <c r="G130" s="33"/>
      <c r="H130" s="18"/>
      <c r="I130" s="34">
        <v>0.87536624095713234</v>
      </c>
      <c r="J130" s="34"/>
      <c r="K130" s="174">
        <f t="shared" si="10"/>
        <v>8655344</v>
      </c>
      <c r="L130" s="168">
        <f t="shared" si="16"/>
        <v>7576595.9414708698</v>
      </c>
      <c r="M130" s="18">
        <v>9847832.4000000004</v>
      </c>
      <c r="N130" s="161">
        <f t="shared" si="15"/>
        <v>0.23063313491496165</v>
      </c>
      <c r="O130" s="24"/>
      <c r="P130" s="24">
        <v>7576595.9414708698</v>
      </c>
    </row>
    <row r="131" spans="2:16" x14ac:dyDescent="0.25">
      <c r="B131" s="165">
        <v>125</v>
      </c>
      <c r="C131" s="325"/>
      <c r="D131" s="187" t="s">
        <v>29</v>
      </c>
      <c r="E131" s="33"/>
      <c r="F131" s="33"/>
      <c r="G131" s="33"/>
      <c r="H131" s="18"/>
      <c r="I131" s="34">
        <v>0.92278715828647839</v>
      </c>
      <c r="J131" s="34"/>
      <c r="K131" s="174">
        <f t="shared" si="10"/>
        <v>8644500</v>
      </c>
      <c r="L131" s="168">
        <f t="shared" si="16"/>
        <v>7977033.5898074629</v>
      </c>
      <c r="M131" s="18">
        <v>10314170.699999999</v>
      </c>
      <c r="N131" s="161">
        <f t="shared" si="15"/>
        <v>0.22659476735173062</v>
      </c>
      <c r="O131" s="24"/>
      <c r="P131" s="24">
        <v>7977033.5898074629</v>
      </c>
    </row>
    <row r="132" spans="2:16" x14ac:dyDescent="0.25">
      <c r="B132" s="165">
        <v>126</v>
      </c>
      <c r="C132" s="325"/>
      <c r="D132" s="187" t="s">
        <v>30</v>
      </c>
      <c r="E132" s="33"/>
      <c r="F132" s="33"/>
      <c r="G132" s="33"/>
      <c r="H132" s="18"/>
      <c r="I132" s="34">
        <v>0.99461123555670439</v>
      </c>
      <c r="J132" s="34"/>
      <c r="K132" s="174">
        <f t="shared" si="10"/>
        <v>8633656</v>
      </c>
      <c r="L132" s="168">
        <f t="shared" si="16"/>
        <v>8587131.2615315542</v>
      </c>
      <c r="M132" s="18">
        <v>11152736</v>
      </c>
      <c r="N132" s="161">
        <f t="shared" si="15"/>
        <v>0.2300426315541268</v>
      </c>
      <c r="O132" s="24"/>
      <c r="P132" s="24">
        <v>8587131.2615315542</v>
      </c>
    </row>
    <row r="133" spans="2:16" x14ac:dyDescent="0.25">
      <c r="B133" s="165">
        <v>127</v>
      </c>
      <c r="C133" s="325"/>
      <c r="D133" s="187" t="s">
        <v>31</v>
      </c>
      <c r="E133" s="33"/>
      <c r="F133" s="33"/>
      <c r="G133" s="33"/>
      <c r="H133" s="18"/>
      <c r="I133" s="34">
        <v>1.0773980290465546</v>
      </c>
      <c r="J133" s="34"/>
      <c r="K133" s="174">
        <f t="shared" si="10"/>
        <v>8622812</v>
      </c>
      <c r="L133" s="168">
        <f t="shared" si="16"/>
        <v>9290200.6536389794</v>
      </c>
      <c r="M133" s="18">
        <v>12083678.300000001</v>
      </c>
      <c r="N133" s="161">
        <f t="shared" si="15"/>
        <v>0.23117775705440793</v>
      </c>
      <c r="O133" s="24"/>
      <c r="P133" s="24">
        <v>9290200.6536389794</v>
      </c>
    </row>
    <row r="134" spans="2:16" x14ac:dyDescent="0.25">
      <c r="B134" s="165">
        <v>128</v>
      </c>
      <c r="C134" s="325"/>
      <c r="D134" s="187" t="s">
        <v>32</v>
      </c>
      <c r="E134" s="33"/>
      <c r="F134" s="33"/>
      <c r="G134" s="33"/>
      <c r="H134" s="18"/>
      <c r="I134" s="34">
        <v>1.0688781669534673</v>
      </c>
      <c r="J134" s="34"/>
      <c r="K134" s="174">
        <f t="shared" si="10"/>
        <v>8611968</v>
      </c>
      <c r="L134" s="168">
        <f t="shared" si="16"/>
        <v>9205144.5697019175</v>
      </c>
      <c r="M134" s="18">
        <v>11928251.199999999</v>
      </c>
      <c r="N134" s="161">
        <f t="shared" si="15"/>
        <v>0.22829051674381923</v>
      </c>
      <c r="O134" s="24"/>
      <c r="P134">
        <v>9205144.5697019175</v>
      </c>
    </row>
    <row r="135" spans="2:16" x14ac:dyDescent="0.25">
      <c r="B135" s="165">
        <v>129</v>
      </c>
      <c r="C135" s="325"/>
      <c r="D135" s="187" t="s">
        <v>33</v>
      </c>
      <c r="E135" s="33"/>
      <c r="F135" s="33"/>
      <c r="G135" s="33"/>
      <c r="H135" s="18"/>
      <c r="I135" s="34">
        <v>0.93295741193116521</v>
      </c>
      <c r="J135" s="34"/>
      <c r="K135" s="174">
        <f t="shared" si="10"/>
        <v>8601124</v>
      </c>
      <c r="L135" s="168">
        <f t="shared" si="16"/>
        <v>8024482.3867390314</v>
      </c>
      <c r="M135" s="18">
        <v>10414292.699999999</v>
      </c>
      <c r="N135" s="161">
        <f t="shared" si="15"/>
        <v>0.22947408740115091</v>
      </c>
      <c r="O135" s="24"/>
      <c r="P135">
        <v>8024482.3867390314</v>
      </c>
    </row>
    <row r="136" spans="2:16" x14ac:dyDescent="0.25">
      <c r="B136" s="165">
        <v>130</v>
      </c>
      <c r="C136" s="325"/>
      <c r="D136" s="187" t="s">
        <v>34</v>
      </c>
      <c r="E136" s="33"/>
      <c r="F136" s="33"/>
      <c r="G136" s="33"/>
      <c r="H136" s="18"/>
      <c r="I136" s="34">
        <v>0.90965395757996337</v>
      </c>
      <c r="J136" s="34"/>
      <c r="K136" s="174">
        <f t="shared" si="10"/>
        <v>8590280</v>
      </c>
      <c r="L136" s="168">
        <f t="shared" si="16"/>
        <v>7814182.1987200081</v>
      </c>
      <c r="M136" s="18">
        <v>10173439.1</v>
      </c>
      <c r="N136" s="161">
        <f t="shared" ref="N136:N138" si="17">ABS(M136-P136)/M136</f>
        <v>0.23190357538779502</v>
      </c>
      <c r="O136" s="24"/>
      <c r="P136">
        <v>7814182.1987200081</v>
      </c>
    </row>
    <row r="137" spans="2:16" x14ac:dyDescent="0.25">
      <c r="B137" s="165">
        <v>131</v>
      </c>
      <c r="C137" s="325"/>
      <c r="D137" s="187" t="s">
        <v>35</v>
      </c>
      <c r="E137" s="33"/>
      <c r="F137" s="33"/>
      <c r="G137" s="33"/>
      <c r="H137" s="18"/>
      <c r="I137" s="34">
        <v>0.95084393386636057</v>
      </c>
      <c r="J137" s="34"/>
      <c r="K137" s="174">
        <f t="shared" ref="K137:K138" si="18">-10844*B137 + 10000000</f>
        <v>8579436</v>
      </c>
      <c r="L137" s="168">
        <f t="shared" si="16"/>
        <v>8157704.6765946727</v>
      </c>
      <c r="M137" s="18">
        <v>10618556.800000001</v>
      </c>
      <c r="N137" s="161">
        <f t="shared" si="17"/>
        <v>0.23175014926749066</v>
      </c>
      <c r="O137" s="24"/>
      <c r="P137">
        <v>8157704.6765946727</v>
      </c>
    </row>
    <row r="138" spans="2:16" x14ac:dyDescent="0.25">
      <c r="B138" s="169">
        <v>132</v>
      </c>
      <c r="C138" s="326"/>
      <c r="D138" s="188" t="s">
        <v>36</v>
      </c>
      <c r="E138" s="153"/>
      <c r="F138" s="153"/>
      <c r="G138" s="153"/>
      <c r="H138" s="19"/>
      <c r="I138" s="154">
        <v>1.0783615879445156</v>
      </c>
      <c r="J138" s="154"/>
      <c r="K138" s="175">
        <f t="shared" si="18"/>
        <v>8568592</v>
      </c>
      <c r="L138" s="170">
        <f t="shared" si="16"/>
        <v>9240040.4755686726</v>
      </c>
      <c r="M138" s="19">
        <v>12066315.300000001</v>
      </c>
      <c r="N138" s="171">
        <f t="shared" si="17"/>
        <v>0.23422849098194276</v>
      </c>
      <c r="O138" s="24"/>
      <c r="P138">
        <v>9240040.4755686726</v>
      </c>
    </row>
    <row r="139" spans="2:16" x14ac:dyDescent="0.25">
      <c r="M139" s="164" t="s">
        <v>195</v>
      </c>
      <c r="N139" s="189">
        <f>AVERAGE(N127:N138)</f>
        <v>0.23031127168260013</v>
      </c>
      <c r="O139" s="24"/>
      <c r="P139" s="24"/>
    </row>
    <row r="140" spans="2:16" x14ac:dyDescent="0.25">
      <c r="O140" s="24"/>
    </row>
    <row r="141" spans="2:16" x14ac:dyDescent="0.25">
      <c r="O141" s="24"/>
    </row>
    <row r="142" spans="2:16" x14ac:dyDescent="0.25">
      <c r="O142" s="24"/>
    </row>
    <row r="143" spans="2:16" x14ac:dyDescent="0.25">
      <c r="O143" s="24"/>
    </row>
  </sheetData>
  <mergeCells count="21">
    <mergeCell ref="C7:C18"/>
    <mergeCell ref="C19:C30"/>
    <mergeCell ref="B2:E4"/>
    <mergeCell ref="AA20:AC20"/>
    <mergeCell ref="AA19:AC19"/>
    <mergeCell ref="R23:AE26"/>
    <mergeCell ref="C127:C138"/>
    <mergeCell ref="C103:C114"/>
    <mergeCell ref="C115:C126"/>
    <mergeCell ref="X19:Z19"/>
    <mergeCell ref="X20:Z20"/>
    <mergeCell ref="U19:W19"/>
    <mergeCell ref="S19:T19"/>
    <mergeCell ref="S20:T20"/>
    <mergeCell ref="U20:W20"/>
    <mergeCell ref="C31:C42"/>
    <mergeCell ref="C43:C54"/>
    <mergeCell ref="C55:C66"/>
    <mergeCell ref="C67:C78"/>
    <mergeCell ref="C79:C90"/>
    <mergeCell ref="C91:C102"/>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TPM Employee Attrition</vt:lpstr>
      <vt:lpstr>TPM Variable Descriptions</vt:lpstr>
      <vt:lpstr>Monthly_EnergyCon_MW</vt:lpstr>
      <vt:lpstr>Q1</vt:lpstr>
      <vt:lpstr>Q2.1</vt:lpstr>
      <vt:lpstr>Q2.2</vt:lpstr>
      <vt:lpstr>Q2.3</vt:lpstr>
      <vt:lpstr>list for q2.1</vt:lpstr>
      <vt:lpstr>Q3 (a)</vt:lpstr>
      <vt:lpstr>Q3 (b)</vt:lpstr>
      <vt:lpstr>Q4.2</vt:lpstr>
      <vt:lpstr>Q4.1-2.a model</vt:lpstr>
      <vt:lpstr>Q4.1-2.b model</vt:lpstr>
      <vt:lpstr>Q4.1-2.c model</vt:lpstr>
      <vt:lpstr>Q5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Lasitha Dharmasena</dc:creator>
  <cp:lastModifiedBy>ASUS</cp:lastModifiedBy>
  <dcterms:created xsi:type="dcterms:W3CDTF">2020-07-01T04:40:45Z</dcterms:created>
  <dcterms:modified xsi:type="dcterms:W3CDTF">2020-09-17T00:31:48Z</dcterms:modified>
</cp:coreProperties>
</file>